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codeName="EstaPasta_de_trabalho" autoCompressPictures="0"/>
  <mc:AlternateContent xmlns:mc="http://schemas.openxmlformats.org/markup-compatibility/2006">
    <mc:Choice Requires="x15">
      <x15ac:absPath xmlns:x15ac="http://schemas.microsoft.com/office/spreadsheetml/2010/11/ac" url="C:\Users\SARA\Downloads\Portifolio\Projeto\"/>
    </mc:Choice>
  </mc:AlternateContent>
  <xr:revisionPtr revIDLastSave="0" documentId="13_ncr:1_{8A869F3E-4A80-487F-AD92-4E2DFC7610FB}" xr6:coauthVersionLast="47" xr6:coauthVersionMax="47" xr10:uidLastSave="{00000000-0000-0000-0000-000000000000}"/>
  <bookViews>
    <workbookView xWindow="1116" yWindow="1116" windowWidth="17280" windowHeight="8880" tabRatio="0" firstSheet="5" activeTab="5" xr2:uid="{00000000-000D-0000-FFFF-FFFF00000000}"/>
  </bookViews>
  <sheets>
    <sheet name="Premissa" sheetId="2" r:id="rId1"/>
    <sheet name="Dinâmicas" sheetId="66" r:id="rId2"/>
    <sheet name="Terapias" sheetId="68" state="hidden" r:id="rId3"/>
    <sheet name="Base_Gráficos" sheetId="67" state="hidden" r:id="rId4"/>
    <sheet name="validação" sheetId="6" state="hidden" r:id="rId5"/>
    <sheet name="Gráficos" sheetId="34" r:id="rId6"/>
    <sheet name="Plan2" sheetId="70" r:id="rId7"/>
    <sheet name="Painel de NIP" sheetId="61" r:id="rId8"/>
    <sheet name="Análise Crítica" sheetId="4" r:id="rId9"/>
  </sheets>
  <externalReferences>
    <externalReference r:id="rId10"/>
    <externalReference r:id="rId11"/>
  </externalReferences>
  <definedNames>
    <definedName name="_xlnm._FilterDatabase" localSheetId="8" hidden="1">'Análise Crítica'!$A$2:$XFA$1658</definedName>
    <definedName name="_xlnm._FilterDatabase" localSheetId="5" hidden="1">Gráficos!$D$51:$T$55</definedName>
    <definedName name="_xlnm._FilterDatabase" localSheetId="2" hidden="1">Terapias!$B$2:$K$38</definedName>
    <definedName name="_xlnm.Print_Area" localSheetId="8">'Análise Crítica'!$A:$AD</definedName>
    <definedName name="_xlnm.Print_Area" localSheetId="5">Gráficos!$A:$AD</definedName>
    <definedName name="_xlnm.Print_Area" localSheetId="2">Terapias!$A:$D</definedName>
    <definedName name="busca" localSheetId="5">[1]!Tabela7[Busca]</definedName>
    <definedName name="busca">Tabela7[Busca de rede]</definedName>
    <definedName name="cobrança" localSheetId="5">[1]!Tabela2[Cobrança]</definedName>
    <definedName name="cobrança">Tabela2[Cobrança indevida]</definedName>
    <definedName name="demora" localSheetId="5">[1]!Tabela3[Demora]</definedName>
    <definedName name="demora">Tabela3[Demora na autorização]</definedName>
    <definedName name="Lei_14454">#REF!</definedName>
    <definedName name="negativa" localSheetId="5">[1]!Tabela4[Negativa]</definedName>
    <definedName name="negativa">Tabela4[Negativa]</definedName>
    <definedName name="pagamento" localSheetId="5">[1]!Tabela5[Pagamento]</definedName>
    <definedName name="pagamento">Tabela5[Pagamento]</definedName>
    <definedName name="Rede" localSheetId="5">[1]!Tabela7[Rede]</definedName>
    <definedName name="Rede">Tabela7[Rede de atendimento]</definedName>
    <definedName name="reembolso" localSheetId="5">[1]!Tabela6[Reembolso]</definedName>
    <definedName name="reembolso">Tabela6[Reembolso]</definedName>
    <definedName name="TEA">validação!#REF!</definedName>
    <definedName name="_xlnm.Print_Titles" localSheetId="8">'Análise Crítica'!$1:$2</definedName>
    <definedName name="_xlnm.Print_Titles" localSheetId="5">Gráficos!$1:$2</definedName>
  </definedNames>
  <calcPr calcId="191029"/>
  <pivotCaches>
    <pivotCache cacheId="0" r:id="rId12"/>
  </pivotCaches>
  <extLst>
    <ext xmlns:x14="http://schemas.microsoft.com/office/spreadsheetml/2009/9/main" uri="{79F54976-1DA5-4618-B147-4CDE4B953A38}">
      <x14:workbookPr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xlnp="http://schemas.microsoft.com/office/spreadsheetml/2019/extlinksprops" uri="{FCE6A71B-6B00-49CD-AB44-F6B1AE7CDE65}">
      <xxlnp:externalLinksPr autoRefresh="1"/>
    </ext>
  </extLst>
</workbook>
</file>

<file path=xl/calcChain.xml><?xml version="1.0" encoding="utf-8"?>
<calcChain xmlns="http://schemas.openxmlformats.org/spreadsheetml/2006/main">
  <c r="AZ18" i="67" l="1"/>
  <c r="AZ17" i="67"/>
  <c r="AZ16" i="67"/>
  <c r="AZ15" i="67"/>
  <c r="AZ14" i="67"/>
  <c r="AZ13" i="67"/>
  <c r="AZ12" i="67"/>
  <c r="AZ11" i="67"/>
  <c r="AZ10" i="67"/>
  <c r="AZ9" i="67"/>
  <c r="AZ8" i="67"/>
  <c r="AZ7" i="67"/>
  <c r="AZ6" i="67"/>
  <c r="AZ5" i="67"/>
  <c r="AZ4" i="67"/>
  <c r="AZ3" i="67"/>
  <c r="AX22" i="67"/>
  <c r="C28" i="67"/>
  <c r="AX19" i="67"/>
  <c r="AX21" i="67"/>
  <c r="AX20" i="67"/>
  <c r="AZ20" i="67" l="1"/>
  <c r="AZ21" i="67"/>
  <c r="AZ22" i="67"/>
  <c r="AZ19" i="67"/>
  <c r="AD10" i="67" l="1"/>
  <c r="R24" i="67" s="1"/>
  <c r="AD9" i="67"/>
  <c r="AD8" i="67"/>
  <c r="AD7" i="67"/>
  <c r="R21" i="67" s="1"/>
  <c r="AD5" i="67"/>
  <c r="AD4" i="67"/>
  <c r="AD3" i="67"/>
  <c r="L15" i="67"/>
  <c r="R15" i="67" s="1"/>
  <c r="I15" i="67"/>
  <c r="C15" i="67"/>
  <c r="L14" i="67"/>
  <c r="I14" i="67"/>
  <c r="R14" i="67" s="1"/>
  <c r="C14" i="67"/>
  <c r="L13" i="67"/>
  <c r="I13" i="67"/>
  <c r="C13" i="67"/>
  <c r="L12" i="67"/>
  <c r="I12" i="67"/>
  <c r="R12" i="67" s="1"/>
  <c r="C12" i="67"/>
  <c r="Z103" i="34"/>
  <c r="Z20" i="67"/>
  <c r="AE3" i="67"/>
  <c r="O8" i="67"/>
  <c r="L10" i="67"/>
  <c r="I10" i="67"/>
  <c r="Z22" i="67"/>
  <c r="O7" i="67"/>
  <c r="Z19" i="67"/>
  <c r="F11" i="67"/>
  <c r="O4" i="67"/>
  <c r="C5" i="67"/>
  <c r="I8" i="67"/>
  <c r="F10" i="67"/>
  <c r="O10" i="67"/>
  <c r="L9" i="67"/>
  <c r="C10" i="67"/>
  <c r="C11" i="67"/>
  <c r="AE10" i="67"/>
  <c r="C9" i="67"/>
  <c r="Z18" i="67"/>
  <c r="F7" i="67"/>
  <c r="AE9" i="67"/>
  <c r="F6" i="67"/>
  <c r="I5" i="67"/>
  <c r="L5" i="67"/>
  <c r="F31" i="67"/>
  <c r="AE8" i="67"/>
  <c r="F5" i="67"/>
  <c r="C8" i="67"/>
  <c r="L4" i="67"/>
  <c r="F30" i="67"/>
  <c r="AE7" i="67"/>
  <c r="F4" i="67"/>
  <c r="I4" i="67"/>
  <c r="I7" i="67"/>
  <c r="F29" i="67"/>
  <c r="AE6" i="67"/>
  <c r="C7" i="67"/>
  <c r="AE5" i="67"/>
  <c r="L11" i="67"/>
  <c r="L8" i="67"/>
  <c r="Z21" i="67"/>
  <c r="AE4" i="67"/>
  <c r="O6" i="67"/>
  <c r="C6" i="67"/>
  <c r="I11" i="67"/>
  <c r="Z17" i="67"/>
  <c r="F9" i="67"/>
  <c r="O9" i="67"/>
  <c r="C4" i="67"/>
  <c r="I9" i="67"/>
  <c r="Z16" i="67"/>
  <c r="F8" i="67"/>
  <c r="O5" i="67"/>
  <c r="L7" i="67"/>
  <c r="L6" i="67"/>
  <c r="O11" i="67"/>
  <c r="I6" i="67"/>
  <c r="R13" i="67" l="1"/>
  <c r="U21" i="67"/>
  <c r="U24" i="67"/>
  <c r="R5" i="67"/>
  <c r="R9" i="67"/>
  <c r="R10" i="67"/>
  <c r="R4" i="67"/>
  <c r="R8" i="67"/>
  <c r="R6" i="67"/>
  <c r="R7" i="67"/>
  <c r="R11" i="67"/>
  <c r="Z23" i="67" s="1"/>
  <c r="AE11" i="67"/>
  <c r="AD11" i="67"/>
  <c r="Z29" i="67"/>
  <c r="AB29" i="67" s="1"/>
  <c r="Z30" i="67"/>
  <c r="AB30" i="67" s="1"/>
  <c r="Z31" i="67"/>
  <c r="AB31" i="67" s="1"/>
  <c r="Z32" i="67"/>
  <c r="AB32" i="67" s="1"/>
  <c r="Z33" i="67"/>
  <c r="AB33" i="67" s="1"/>
  <c r="Z34" i="67"/>
  <c r="AB34" i="67" s="1"/>
  <c r="Z35" i="67"/>
  <c r="AB35" i="67" s="1"/>
  <c r="Z36" i="67"/>
  <c r="AB36" i="67" s="1"/>
  <c r="Z37" i="67"/>
  <c r="AB37" i="67" s="1"/>
  <c r="Z38" i="67"/>
  <c r="AB38" i="67" s="1"/>
  <c r="Z39" i="67"/>
  <c r="AB39" i="67" s="1"/>
  <c r="AB5" i="67"/>
  <c r="AB6" i="67"/>
  <c r="AB7" i="67"/>
  <c r="AB8" i="67"/>
  <c r="AB9" i="67"/>
  <c r="AB10" i="67"/>
  <c r="AB11" i="67"/>
  <c r="AB12" i="67"/>
  <c r="AK14" i="67" s="1"/>
  <c r="AB13" i="67"/>
  <c r="C27" i="67" s="1"/>
  <c r="AB14" i="67"/>
  <c r="AB15" i="67"/>
  <c r="AB4" i="67"/>
  <c r="O40" i="67" l="1"/>
  <c r="O39" i="67"/>
  <c r="O38" i="67"/>
  <c r="O37" i="67"/>
  <c r="O36" i="67"/>
  <c r="O35" i="67"/>
  <c r="O34" i="67"/>
  <c r="O30" i="67"/>
  <c r="O22" i="67"/>
  <c r="O29" i="67"/>
  <c r="O21" i="67"/>
  <c r="O24" i="67"/>
  <c r="O28" i="67"/>
  <c r="O27" i="67"/>
  <c r="O26" i="67"/>
  <c r="O25" i="67"/>
  <c r="O31" i="67"/>
  <c r="O23" i="67"/>
  <c r="G14" i="66"/>
  <c r="G9" i="66"/>
  <c r="I345" i="66"/>
  <c r="I346" i="66" l="1"/>
  <c r="I347" i="66" s="1"/>
  <c r="G15" i="66"/>
  <c r="G17" i="66" s="1"/>
  <c r="A1" i="61"/>
  <c r="D299" i="66"/>
  <c r="D297" i="66"/>
  <c r="D301" i="66"/>
  <c r="D298" i="66" l="1"/>
  <c r="E304" i="66"/>
  <c r="E305" i="66"/>
  <c r="E306" i="66"/>
  <c r="D302" i="66"/>
  <c r="D300" i="66"/>
  <c r="Z28" i="67" l="1"/>
  <c r="AB28" i="67" s="1"/>
  <c r="AB22" i="67" l="1"/>
  <c r="AB23" i="67"/>
  <c r="AB16" i="67" l="1"/>
  <c r="AB17" i="67"/>
  <c r="AB18" i="67"/>
  <c r="AB19" i="67"/>
  <c r="AB20" i="67"/>
  <c r="AB21" i="67"/>
  <c r="A7" i="6" l="1"/>
  <c r="A6" i="6"/>
  <c r="A5" i="6"/>
  <c r="A4" i="6"/>
  <c r="A3" i="6"/>
  <c r="A2" i="6"/>
  <c r="Z26" i="67"/>
  <c r="AB26" i="67" s="1"/>
  <c r="Z27" i="67" l="1"/>
  <c r="AB27" i="67" s="1"/>
  <c r="Z24" i="67"/>
  <c r="Z25" i="67"/>
  <c r="AB25" i="67" s="1"/>
  <c r="AB24" i="6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tc={5DD3C7C8-67C4-41A2-AEF2-87A7A1B678FD}</author>
  </authors>
  <commentList>
    <comment ref="X1034" authorId="0" shapeId="0" xr:uid="{00000000-0006-0000-0800-000001000000}">
      <text>
        <t>[Comentário encadeado]
Sua versão do Excel permite que você leia este comentário encadeado, no entanto, as edições serão removidas se o arquivo for aberto em uma versão mais recente do Excel. Saiba mais: https://go.microsoft.com/fwlink/?linkid=870924
Comentário:
    INSERIR AÇÃO</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<sst xmlns="http://schemas.openxmlformats.org/spreadsheetml/2006/main" count="208894" uniqueCount="4238">
  <si>
    <t>NIPs Assistenciais - Superintendência Operacional</t>
  </si>
  <si>
    <t>Itens de cada coluna estarão como opção</t>
  </si>
  <si>
    <t>Análise agrupada
(tipo de manifestação)</t>
  </si>
  <si>
    <t>Objeto</t>
  </si>
  <si>
    <r>
      <rPr>
        <b/>
        <sz val="13"/>
        <color rgb="FFFFFFFF"/>
        <rFont val="monstserrat"/>
        <family val="2"/>
        <scheme val="minor"/>
      </rPr>
      <t>Grupo</t>
    </r>
    <r>
      <rPr>
        <b/>
        <sz val="14"/>
        <color rgb="FFFFFFFF"/>
        <rFont val="monstserrat"/>
        <family val="2"/>
        <scheme val="minor"/>
      </rPr>
      <t xml:space="preserve">
</t>
    </r>
    <r>
      <rPr>
        <sz val="12"/>
        <color rgb="FFFFFFFF"/>
        <rFont val="monstserrat"/>
        <family val="2"/>
        <scheme val="minor"/>
      </rPr>
      <t>(acompanhamento específico)</t>
    </r>
  </si>
  <si>
    <r>
      <rPr>
        <b/>
        <sz val="13"/>
        <color rgb="FFFFFFFF"/>
        <rFont val="monstserrat"/>
        <family val="2"/>
        <scheme val="minor"/>
      </rPr>
      <t>Detalhe</t>
    </r>
    <r>
      <rPr>
        <b/>
        <sz val="14"/>
        <color rgb="FFFFFFFF"/>
        <rFont val="monstserrat"/>
        <family val="2"/>
        <scheme val="minor"/>
      </rPr>
      <t xml:space="preserve">
</t>
    </r>
    <r>
      <rPr>
        <sz val="12"/>
        <color rgb="FFFFFFFF"/>
        <rFont val="monstserrat"/>
        <family val="2"/>
        <scheme val="minor"/>
      </rPr>
      <t>Especialidade, material, medicamento, procedimento</t>
    </r>
    <r>
      <rPr>
        <b/>
        <sz val="14"/>
        <color rgb="FFFFFFFF"/>
        <rFont val="monstserrat"/>
        <family val="2"/>
        <scheme val="minor"/>
      </rPr>
      <t xml:space="preserve">
</t>
    </r>
    <r>
      <rPr>
        <sz val="12"/>
        <color rgb="FFFFFFFF"/>
        <rFont val="monstserrat"/>
        <family val="2"/>
        <scheme val="minor"/>
      </rPr>
      <t>(colocar número da guia principal e nome do prestador)</t>
    </r>
  </si>
  <si>
    <t>Código do Prestador</t>
  </si>
  <si>
    <t>Justificativa</t>
  </si>
  <si>
    <t>Beneficiário com NIPs frequentes</t>
  </si>
  <si>
    <t>Área responsável pela ação</t>
  </si>
  <si>
    <t xml:space="preserve">Ação definida </t>
  </si>
  <si>
    <t>Autuações</t>
  </si>
  <si>
    <t>Finalizada - NIP Assistencial não resolvida (Núcleo)</t>
  </si>
  <si>
    <t xml:space="preserve">Arquivada </t>
  </si>
  <si>
    <t xml:space="preserve">Finalizada - NIP Assistencial e não assistencial  inativa </t>
  </si>
  <si>
    <t xml:space="preserve">Em andamento </t>
  </si>
  <si>
    <t>Em andamento das áreas e em branco</t>
  </si>
  <si>
    <t>Cobrança indevida</t>
  </si>
  <si>
    <t>Consultas</t>
  </si>
  <si>
    <t>Coparticipação</t>
  </si>
  <si>
    <t>Demais materiais</t>
  </si>
  <si>
    <t>Despesas com acompanhante</t>
  </si>
  <si>
    <t>Diária</t>
  </si>
  <si>
    <t>HM</t>
  </si>
  <si>
    <t>Internação</t>
  </si>
  <si>
    <t>Medicamento</t>
  </si>
  <si>
    <t>OPME</t>
  </si>
  <si>
    <t>Procedimento</t>
  </si>
  <si>
    <t>Remoção</t>
  </si>
  <si>
    <t>SADT</t>
  </si>
  <si>
    <t>Terapias</t>
  </si>
  <si>
    <t>Demora autorização</t>
  </si>
  <si>
    <t>Aplicação de medicação</t>
  </si>
  <si>
    <t>Consulta</t>
  </si>
  <si>
    <t>Paciente no local</t>
  </si>
  <si>
    <t>Negativa</t>
  </si>
  <si>
    <t>Rede - Prestador não credenciado</t>
  </si>
  <si>
    <t>Refeição de Acompanhante</t>
  </si>
  <si>
    <t>Pagamento</t>
  </si>
  <si>
    <t>Atraso no pagamento do prestador</t>
  </si>
  <si>
    <t>Prestador eventual (suspensão de atendimento)</t>
  </si>
  <si>
    <t>Reembolso</t>
  </si>
  <si>
    <t>Transporte RN 259</t>
  </si>
  <si>
    <t>Busca de rede</t>
  </si>
  <si>
    <t>Demora no agendamento</t>
  </si>
  <si>
    <t>Falta de Infra Instrutura do Prestador</t>
  </si>
  <si>
    <t>Falta de rede na região</t>
  </si>
  <si>
    <t>Troca de Prestador</t>
  </si>
  <si>
    <t>PTT</t>
  </si>
  <si>
    <t>(Tudo)</t>
  </si>
  <si>
    <t>Classificação</t>
  </si>
  <si>
    <t>Grupo NIP</t>
  </si>
  <si>
    <t>Fesp</t>
  </si>
  <si>
    <t>Ano</t>
  </si>
  <si>
    <t>Junho</t>
  </si>
  <si>
    <t>Rótulos de Linha</t>
  </si>
  <si>
    <t>Contagem de Protocolo</t>
  </si>
  <si>
    <t>Julho</t>
  </si>
  <si>
    <t>Janeiro</t>
  </si>
  <si>
    <t>agosto</t>
  </si>
  <si>
    <t>Fevereiro</t>
  </si>
  <si>
    <t>Março</t>
  </si>
  <si>
    <t>Abril</t>
  </si>
  <si>
    <t>Maio</t>
  </si>
  <si>
    <t>Setembro</t>
  </si>
  <si>
    <t>Outubro</t>
  </si>
  <si>
    <t>Novembro</t>
  </si>
  <si>
    <t>Dezembro</t>
  </si>
  <si>
    <t>Total Geral</t>
  </si>
  <si>
    <t>(Vários itens)</t>
  </si>
  <si>
    <t>outras áreas</t>
  </si>
  <si>
    <t>Área responsável</t>
  </si>
  <si>
    <t>Rótulos de Coluna</t>
  </si>
  <si>
    <t>Auto gestão</t>
  </si>
  <si>
    <t>Não fesp</t>
  </si>
  <si>
    <t>Repasse</t>
  </si>
  <si>
    <t>Demora na autorização</t>
  </si>
  <si>
    <t>Mês</t>
  </si>
  <si>
    <t>Perda de prazo</t>
  </si>
  <si>
    <t>Prazo RN 566 atendido</t>
  </si>
  <si>
    <t>TEA</t>
  </si>
  <si>
    <t>Pendência de Doc</t>
  </si>
  <si>
    <t>Rede não credenciada</t>
  </si>
  <si>
    <t xml:space="preserve">Fora ROL </t>
  </si>
  <si>
    <t>Terapias especiais infantis</t>
  </si>
  <si>
    <t>Implantação NAS</t>
  </si>
  <si>
    <t>Home Care</t>
  </si>
  <si>
    <t>Contrato</t>
  </si>
  <si>
    <t>Não aceita direcionamento</t>
  </si>
  <si>
    <t>(vazio)</t>
  </si>
  <si>
    <t>Rede de atendimento</t>
  </si>
  <si>
    <t xml:space="preserve">indicador </t>
  </si>
  <si>
    <t>Grupo</t>
  </si>
  <si>
    <t>Psicologia método ABA</t>
  </si>
  <si>
    <t>Terapia Ocupacional</t>
  </si>
  <si>
    <t>Fonoaudiólogo</t>
  </si>
  <si>
    <t>Fonoaudiólogo método ABA</t>
  </si>
  <si>
    <t>Psicopedagogia</t>
  </si>
  <si>
    <t>Fisioterapia método Bobath</t>
  </si>
  <si>
    <t>Musicoterapia</t>
  </si>
  <si>
    <t>Consulta Neuropediatra</t>
  </si>
  <si>
    <t> Fonoaudiólogo Metodo Prompt</t>
  </si>
  <si>
    <t>Psicomotricidade</t>
  </si>
  <si>
    <t>Avaliação neuropsicologica</t>
  </si>
  <si>
    <t>Consulta Nutricionista</t>
  </si>
  <si>
    <t>Terapia Ocupacional ABA</t>
  </si>
  <si>
    <t>Consulta Psiquiatra</t>
  </si>
  <si>
    <t xml:space="preserve">Terapia Ocupacional </t>
  </si>
  <si>
    <t>TO/ Integração Sensorial</t>
  </si>
  <si>
    <t>Fonoaudiólogo método LAMP</t>
  </si>
  <si>
    <t>Terapias especiais</t>
  </si>
  <si>
    <t>Integração sensorial método Ayres</t>
  </si>
  <si>
    <t>Psicoterapia</t>
  </si>
  <si>
    <t>Teste Neuropsicológico</t>
  </si>
  <si>
    <t>Psicoterapia comportamental</t>
  </si>
  <si>
    <t>TO Método Ayres</t>
  </si>
  <si>
    <t>Fisioterapia neurofuncional</t>
  </si>
  <si>
    <t>Cabine auditiva</t>
  </si>
  <si>
    <t>Musicoterapia, Fono e Psicopedagogia</t>
  </si>
  <si>
    <t>TO/FONO/Psicologia</t>
  </si>
  <si>
    <t>Nutricionista</t>
  </si>
  <si>
    <t>Fonoaudiólogo e TO com IS</t>
  </si>
  <si>
    <t>Nutricionista/Seletividade alimentar</t>
  </si>
  <si>
    <t>Integração sensorial e Fonoaudiologia</t>
  </si>
  <si>
    <t>Psico, Fono E To</t>
  </si>
  <si>
    <t>Fonoterapia seletividade alimentar e musicoterapia</t>
  </si>
  <si>
    <t>Psico/Fono/TO método ABA</t>
  </si>
  <si>
    <t>TO/ sensorial</t>
  </si>
  <si>
    <t xml:space="preserve">Psicologia </t>
  </si>
  <si>
    <t>TO/Psico/Fono método ABA</t>
  </si>
  <si>
    <t>Psicologia ABA, Terapia Ocupacional ABA</t>
  </si>
  <si>
    <t>Método Aba (suspensão no pgto)</t>
  </si>
  <si>
    <t>Fonoaudiólogia, Psicopedagogia, Terapia Ocupacional e Musicoterapia</t>
  </si>
  <si>
    <t>Endocrinologista Pediátrico</t>
  </si>
  <si>
    <t>Psicologia método ABA/Denver</t>
  </si>
  <si>
    <t>Terapia ABA, Terapia Ocupacional e Fonoaudiologia</t>
  </si>
  <si>
    <t>Psicologia método Denver</t>
  </si>
  <si>
    <t xml:space="preserve">Terapias </t>
  </si>
  <si>
    <t>Psicologia método Jasper</t>
  </si>
  <si>
    <t>Psicopedagoga, TO, Musicoterapia, Psico ABA</t>
  </si>
  <si>
    <t>Psicologia/Fono método ABA</t>
  </si>
  <si>
    <t>Teste genético</t>
  </si>
  <si>
    <t>Psicólogo Método Aba / Musicoterapia</t>
  </si>
  <si>
    <t>Bera com sedação</t>
  </si>
  <si>
    <t>Analista do Comportamento</t>
  </si>
  <si>
    <t>TO/Fono/Psico método ABA</t>
  </si>
  <si>
    <t>Equoterapia</t>
  </si>
  <si>
    <t>TO/Home care</t>
  </si>
  <si>
    <t>Psicopedagogo em método ABA</t>
  </si>
  <si>
    <t>Neuropediatra</t>
  </si>
  <si>
    <t>Fisioterapia / Psicologo (ABA)</t>
  </si>
  <si>
    <t xml:space="preserve">Psicoterapia </t>
  </si>
  <si>
    <t>Psicoterapia método Ayres</t>
  </si>
  <si>
    <t>Terapia Ocupacional método Ayres</t>
  </si>
  <si>
    <t>Psicoterapia método Denver</t>
  </si>
  <si>
    <t>Fonoaudiólogo e terapia alimentar</t>
  </si>
  <si>
    <t>Psoicologia</t>
  </si>
  <si>
    <t>Motricidade orofacial e psico método ABA</t>
  </si>
  <si>
    <t>Terapia ABA</t>
  </si>
  <si>
    <t>Método Bobath</t>
  </si>
  <si>
    <t>Terapia cognitiva comportamental</t>
  </si>
  <si>
    <t xml:space="preserve">Musicoterpia </t>
  </si>
  <si>
    <t>Fonoaudiologo método Padovan</t>
  </si>
  <si>
    <t>Psicopedagoga</t>
  </si>
  <si>
    <t>Fonodiologia método teacch</t>
  </si>
  <si>
    <t xml:space="preserve">Musicoterapia </t>
  </si>
  <si>
    <t>Terapia Ocupacional com Integração Sensorial</t>
  </si>
  <si>
    <t xml:space="preserve">Fisioterapia Funcional e Psicomotricidade </t>
  </si>
  <si>
    <t>Terapia Ocupacional, Fonoaudiologia e Psicologia</t>
  </si>
  <si>
    <t>Método Dir FloorTime</t>
  </si>
  <si>
    <t>Terapia Sensorial</t>
  </si>
  <si>
    <t>sem analise</t>
  </si>
  <si>
    <t>Auditoria prévia</t>
  </si>
  <si>
    <t>Contas médicas</t>
  </si>
  <si>
    <t>GRP</t>
  </si>
  <si>
    <t>NAS</t>
  </si>
  <si>
    <t>Calculadora  Nip's não analisadas</t>
  </si>
  <si>
    <t>junho</t>
  </si>
  <si>
    <t>julho</t>
  </si>
  <si>
    <t>Grafico % Nip's não  analisadas</t>
  </si>
  <si>
    <t>Junta Médica</t>
  </si>
  <si>
    <t>Fora DUT</t>
  </si>
  <si>
    <t xml:space="preserve">Meidcamento NAS </t>
  </si>
  <si>
    <t>Medicamento NAS</t>
  </si>
  <si>
    <t xml:space="preserve">Procedimento </t>
  </si>
  <si>
    <t>Lei 14454</t>
  </si>
  <si>
    <t>Não aceita negativa</t>
  </si>
  <si>
    <t xml:space="preserve">Contagem nip repasse(botão) </t>
  </si>
  <si>
    <t>Contagem nip assistencial(botão) ---- 1</t>
  </si>
  <si>
    <t>Contagem nip não fesp (botão)</t>
  </si>
  <si>
    <t>Contagem nip auto gestão (botão)</t>
  </si>
  <si>
    <t>Contagem nip outras areas/ dupli cidade(botão) - 4</t>
  </si>
  <si>
    <t>total</t>
  </si>
  <si>
    <t>QTD</t>
  </si>
  <si>
    <t>Qtd</t>
  </si>
  <si>
    <t>Total</t>
  </si>
  <si>
    <t>só G.OP</t>
  </si>
  <si>
    <t>Agosto</t>
  </si>
  <si>
    <t>Inativo</t>
  </si>
  <si>
    <t>Arquivada</t>
  </si>
  <si>
    <t>Autuada</t>
  </si>
  <si>
    <t>Em análise ANS</t>
  </si>
  <si>
    <t>Auto Gestão</t>
  </si>
  <si>
    <t>Indicador</t>
  </si>
  <si>
    <t>NIP's total</t>
  </si>
  <si>
    <t>N° de Vidas</t>
  </si>
  <si>
    <t>Resultado</t>
  </si>
  <si>
    <t>mês/ano</t>
  </si>
  <si>
    <t>Assistencial</t>
  </si>
  <si>
    <t>Guias recebidas</t>
  </si>
  <si>
    <t>Guias negadas</t>
  </si>
  <si>
    <t>-</t>
  </si>
  <si>
    <t>Negativa por código</t>
  </si>
  <si>
    <t xml:space="preserve"> </t>
  </si>
  <si>
    <t>Rede</t>
  </si>
  <si>
    <t>Atendimento domiciliar/escolar</t>
  </si>
  <si>
    <t>Extra Rol</t>
  </si>
  <si>
    <t>Contato</t>
  </si>
  <si>
    <t>Status da ação</t>
  </si>
  <si>
    <t>Sem contato prévio</t>
  </si>
  <si>
    <t>Procedente</t>
  </si>
  <si>
    <t xml:space="preserve">Não iniciada </t>
  </si>
  <si>
    <t>Com contato prévio</t>
  </si>
  <si>
    <t>Improcedente</t>
  </si>
  <si>
    <t>Em andamento</t>
  </si>
  <si>
    <t xml:space="preserve">Atrasada </t>
  </si>
  <si>
    <t>Justificativas</t>
  </si>
  <si>
    <t>Finalizada</t>
  </si>
  <si>
    <t>Atendimento em rede não credenciada</t>
  </si>
  <si>
    <t>Em discussão</t>
  </si>
  <si>
    <t>Beneficiário excluído</t>
  </si>
  <si>
    <t>Carência</t>
  </si>
  <si>
    <t xml:space="preserve">Demora na finalização da executora </t>
  </si>
  <si>
    <t>Demora no tráfego da guia</t>
  </si>
  <si>
    <t>Fora das regras de reembolso</t>
  </si>
  <si>
    <t>Gastroplastia;Geral;Junta Médica;Medicamento GO;Medicamento NAS;TEA;Terapias especiais infantis;Transexualização</t>
  </si>
  <si>
    <t>Indicação off label</t>
  </si>
  <si>
    <t xml:space="preserve">Grupo </t>
  </si>
  <si>
    <t>Item fora do contrato do prestador</t>
  </si>
  <si>
    <t>Não atendimento de DUT</t>
  </si>
  <si>
    <t>Não consta do Rol</t>
  </si>
  <si>
    <t>Solicitação fora do prazo</t>
  </si>
  <si>
    <t>Transexualização</t>
  </si>
  <si>
    <t>Solicitação incorreta (código descontinuado)</t>
  </si>
  <si>
    <t>Negativa por falta de evidências médicas</t>
  </si>
  <si>
    <t>Não incorporação na CONITEC</t>
  </si>
  <si>
    <t>Não incorporação em outras agências</t>
  </si>
  <si>
    <t>Não envio de documento da racionalização pela Executora no prazo</t>
  </si>
  <si>
    <t>Terapia Especial - Atendimento Domiciliar/Escolar</t>
  </si>
  <si>
    <t>Negociação eventual</t>
  </si>
  <si>
    <t>Dificuldade de Agendamento</t>
  </si>
  <si>
    <t>Cartão Inativo</t>
  </si>
  <si>
    <t xml:space="preserve">Ausência de rede credenciada </t>
  </si>
  <si>
    <t>Ausência de documentação</t>
  </si>
  <si>
    <t xml:space="preserve">Fraude </t>
  </si>
  <si>
    <t xml:space="preserve">Expectativa do beneficário </t>
  </si>
  <si>
    <t>* Fraudes documentais, a negativa não é assistencial.</t>
  </si>
  <si>
    <t>Solicitação dentro do prazo</t>
  </si>
  <si>
    <t>Divergência de código</t>
  </si>
  <si>
    <t>objeto</t>
  </si>
  <si>
    <t xml:space="preserve">  </t>
  </si>
  <si>
    <t xml:space="preserve">                                                                                                                             </t>
  </si>
  <si>
    <t xml:space="preserve">                </t>
  </si>
  <si>
    <t>Data de abertura (ANS)</t>
  </si>
  <si>
    <t xml:space="preserve">N° Demanda </t>
  </si>
  <si>
    <t>Protocolo</t>
  </si>
  <si>
    <t>Possui Guia</t>
  </si>
  <si>
    <t>Nº Guia
ou da Inicial</t>
  </si>
  <si>
    <t>Unimed</t>
  </si>
  <si>
    <t>Beneficiário</t>
  </si>
  <si>
    <t>Cartão de Identificação</t>
  </si>
  <si>
    <t>Contratante</t>
  </si>
  <si>
    <t>Produto ANS</t>
  </si>
  <si>
    <t>Relato do Beneficiário</t>
  </si>
  <si>
    <t>Cidade Beneficiário</t>
  </si>
  <si>
    <t>Estado Beneficiário</t>
  </si>
  <si>
    <t>Especialidade,Procedimento, Material, Medicamento</t>
  </si>
  <si>
    <t xml:space="preserve">Ação </t>
  </si>
  <si>
    <t>Reclamação</t>
  </si>
  <si>
    <t>CNU</t>
  </si>
  <si>
    <t>OBS</t>
  </si>
  <si>
    <t>Não incluir</t>
  </si>
  <si>
    <t>UNIPLAN PARTIC EMP BASICO N</t>
  </si>
  <si>
    <t>JOAO PESSOA</t>
  </si>
  <si>
    <t>PB</t>
  </si>
  <si>
    <t>Exames laboratoriais</t>
  </si>
  <si>
    <t>Demora na liberação, paciente no loc</t>
  </si>
  <si>
    <t>Acionamento junto a Unimed Cuiaba solicitando prioridade no envio do processo via sistema</t>
  </si>
  <si>
    <t>CAEC</t>
  </si>
  <si>
    <t>Não</t>
  </si>
  <si>
    <t>Beneficiário com tratativa inicial através do Protocolo 31999620221128465869 de 28/11/2022, onde foi solicitado reenvio do pedido medico (recebido em 14 e 15/12), com tratativa atual através do Protocolo 31999620221223499479 de 23/12, onde acionamos a Unimed Cuiabá solicitando auxilio para autorização dos exames junto ao Prestador indicado pelo Beneficiário, no etato nao tivemos exito. Porcesso recebido via sistema em 05/01 (Guias 2023 00037004 e 2023 00047980).</t>
  </si>
  <si>
    <t>Duplicidade</t>
  </si>
  <si>
    <t>UNIMED SANTA BARBARA DOESTE E AMERICANA</t>
  </si>
  <si>
    <t>NOVA ODESSA</t>
  </si>
  <si>
    <t>SP</t>
  </si>
  <si>
    <t>Consulta Psicologia</t>
  </si>
  <si>
    <t xml:space="preserve">Não aceita direcionamento para região limítrofe, agendamento inicialmente realizado em Sta. Barbara, reside em Nova Odessa. </t>
  </si>
  <si>
    <t>Agendamento em Rede Credenciada na Cidade Limitrofe</t>
  </si>
  <si>
    <t>Beneficiário solicita agendamento de com Psicólogo na cidade de Nova Odessa, possui histórico de agendamento anterior (mês 09), com agendamento realizado em rede credenciada na cidade limítrofe (Santa Barbara D’Oeste). Abre NIP devido a localidade do agendamento. Mantido agendamento em rede credenciada na cidade limítrofe.</t>
  </si>
  <si>
    <t>UNIMED SOROCABA-COOP DE TRAB MED</t>
  </si>
  <si>
    <t>SOROCABA</t>
  </si>
  <si>
    <t>Resultado De Exames</t>
  </si>
  <si>
    <t>Dificuldade de Atendimento</t>
  </si>
  <si>
    <t>Processo não passou pelo R.U, após apuração dos protocolos disponíveis verificamos que tratava – se de dificuldade de acesso ao resultado por pendência de autorização posteriormente regularizada..</t>
  </si>
  <si>
    <t>RU</t>
  </si>
  <si>
    <t>UNIMED PAULISTANA-SOC COOP DE TRAB MED</t>
  </si>
  <si>
    <t>SAO PAULO</t>
  </si>
  <si>
    <t>Cobraça indevida</t>
  </si>
  <si>
    <t>Cobrança de Atendimento</t>
  </si>
  <si>
    <t>Acionamos a Unimed para esclarecimentos sobre a cobrança recebida, evidenciamos as autorizações concedidas e pleiteamos a reversão de cobrança, prestador suspendeu as cobranças contra o cliente e iniciou o processo de reversão</t>
  </si>
  <si>
    <t>Sim</t>
  </si>
  <si>
    <t>03/01/2023</t>
  </si>
  <si>
    <t xml:space="preserve">Sim </t>
  </si>
  <si>
    <t>2022 4424976</t>
  </si>
  <si>
    <t>UNIPLAN PARTIC EMPRES ESPECIAL N</t>
  </si>
  <si>
    <t>SUMARE</t>
  </si>
  <si>
    <t xml:space="preserve">Não </t>
  </si>
  <si>
    <t xml:space="preserve">Liberação conforme Liminar </t>
  </si>
  <si>
    <t xml:space="preserve">Orientação e Esclarecimento </t>
  </si>
  <si>
    <t xml:space="preserve">Pacte com Liminar para atendimento de terapias com 32 hs Total liberado conforme Liminar . Porem em Dezembro /2022 solicitação com novo pedido médico  diferencial de Horas, porem realizado a liberação conforme deferido em Liminar Judicial .   </t>
  </si>
  <si>
    <t>04/01/2023</t>
  </si>
  <si>
    <t>Glossectomia</t>
  </si>
  <si>
    <t>troca de OPME pela CNU declamação por demora</t>
  </si>
  <si>
    <t xml:space="preserve">Auditoria Prévia </t>
  </si>
  <si>
    <t>Demora para troca de OPME</t>
  </si>
  <si>
    <t/>
  </si>
  <si>
    <t>PORTO FELIZ</t>
  </si>
  <si>
    <t>Synolis (viscossuplementação)</t>
  </si>
  <si>
    <t>Negativa de viscosuplementação, lei 14454</t>
  </si>
  <si>
    <t>Negativa lei 14454</t>
  </si>
  <si>
    <t>05/01/2023</t>
  </si>
  <si>
    <t>Embolização</t>
  </si>
  <si>
    <t>Demora no tráfego. Primeira cancelada, segunda autorizada em 20/12</t>
  </si>
  <si>
    <t>Demora trafego de guia</t>
  </si>
  <si>
    <t>06/01/2023</t>
  </si>
  <si>
    <t>LEME</t>
  </si>
  <si>
    <t>Não aceita direcionamento para região limítrofe.</t>
  </si>
  <si>
    <t>Negociação pontual</t>
  </si>
  <si>
    <t>UNIMED SAO JOSE DOS CAMPOS-COOP TRAB MED</t>
  </si>
  <si>
    <t>JACAREI</t>
  </si>
  <si>
    <t>Consulta Pediatra</t>
  </si>
  <si>
    <t>NIP sem prévio contato com a operadora</t>
  </si>
  <si>
    <t>Agendamento em rede credenciada</t>
  </si>
  <si>
    <t>Beneficiaria sem histórico de contato e/ou demanda de busca de rede tratada junto a Fesp, solicita auxílio para consulta com pediatra na cidade de Guarulhos.</t>
  </si>
  <si>
    <t>RECIFE</t>
  </si>
  <si>
    <t>PE</t>
  </si>
  <si>
    <t>Agendamento de Consulta Pediatra e Neuropediatra para tualizar o pedido medico</t>
  </si>
  <si>
    <t>Beneficiaria solicita agendamento para Psicomotricidade e Fisioterapia Motora em Recife, porem o relatório médico das terapias foi emitido em 03/2022, agendado consulta em rede credenciada (atualização do pedido médico) com pediatra (12/01) e Neuropediatra Online (24/01 - Plataforma Porto Alegre), tratado no Protocolo 31999620230110543053.</t>
  </si>
  <si>
    <t>09/01/2023</t>
  </si>
  <si>
    <t>Colonoscopia</t>
  </si>
  <si>
    <t>Negativa complemento de Internacao</t>
  </si>
  <si>
    <t>Reversao da Cobranca Via Intercambio</t>
  </si>
  <si>
    <t>Beneficiário realizou colonoscopia em 20/08/21 no Hospital Santa Catarina autorizado na Guia 2022 03031318, recebeu cobrança referente a negativa automática (Código de Diária Hospital Dia) dos complementos solicitado nas Guias 2022 03498564 / 2022 03899389. Processo de reversão de cobrança tratado no Protocolo 31999620221214488286 de 14/12, com processo autorizado na Guia 2023 00111378 de 10/01.</t>
  </si>
  <si>
    <t>SALTO</t>
  </si>
  <si>
    <t>UNIPLAN EMPRESARIAL ESPECIAL N</t>
  </si>
  <si>
    <t>ITUIUTABA</t>
  </si>
  <si>
    <t>MG</t>
  </si>
  <si>
    <t>Consulta com Nutrólogo</t>
  </si>
  <si>
    <t>Indisponibilidade de Rede Credenciada</t>
  </si>
  <si>
    <t>Negociacao Pontual</t>
  </si>
  <si>
    <t>Beneficiário solicita agendamento de consulta com Nutrólogo na cidade de Uberlândia, tratativa de Busca de Rede realizada através do Protocolo 31999620221114447408, com negociação realizada no Protocolo 31999620221121455733.</t>
  </si>
  <si>
    <t>TAUBATE</t>
  </si>
  <si>
    <t xml:space="preserve">Não aceita direcionamento para região limítrofe, agendamento inicialmente realizado em Cacapava, reside em Taubate. </t>
  </si>
  <si>
    <t xml:space="preserve">Beneficiário com histórico de tratativa anterior através do protocolo 31999620221213486570 de 12/12/2022, com agendamento realizado em Cidade Limítrofe de Cacapava, conforme negociacao realizada atraves do Protocolo 31999620221220495241. Mantido atendimento no mesmo recurso, reagendado nova data.  </t>
  </si>
  <si>
    <t>10/01/2023</t>
  </si>
  <si>
    <t>PINHAIS</t>
  </si>
  <si>
    <t>PR</t>
  </si>
  <si>
    <t xml:space="preserve">Identificado problema no portal do cliente que não estava apresentando para o beneficiário o prazo para resposta de 30 dias.
Solicitação aberta está dentro do prazo de 30 dias para reposta.
Plano não é livre escolha e beneficiaria não apresentou protocolo de busca de rede ou oferta de reembolso.
</t>
  </si>
  <si>
    <t>Solicitado a equipe do Caec verificar se há busca e pertinência para validação do reembolso. Reembolso deferido.</t>
  </si>
  <si>
    <t>11/01/2023</t>
  </si>
  <si>
    <t>RIO BRANCO</t>
  </si>
  <si>
    <t>AC</t>
  </si>
  <si>
    <t>A Agência Nacional de Saúde Suplementar vem notificar esta Operadora acerca da demanda abaixo relatada.
Interlocutor alega que beneficiária realizava sessões de psicoterapia pelo prestador Clínica Reviver, e que em 06/12/22 obteve um contato do prestador alterando o horário da consulta e assim foi aceito e no dia 13/12/22 a beneficiária foi à consulta, porém não obteve atendimento. No próprio dia 13/12/22 foi cientificado pelo prestador que a beneficiária não teria mais direito ao acompanhamento pela clínica por falta, porém beneficiária nunca faltou. E m contato com operadora que informou que encaminharia o caso à Ouvidoria da operadora desde dia 13/12/22, mas até o momento o acompanhamento da beneficiária não foi reestabelecido. Alega ainda, que a beneficiária por toda essa situação não deseja mais o mesmo prestador, e operadora alega que interlocutor deve tentar agendar novamente com a clínica. Interlocutor alega que é de reponsabilidade da operadora garantir o atendimento da beneficiária. Interlocutor diz que é indiferente a resposta tanto por e-mail como por telefone andreaquino.ac@_x0001_</t>
  </si>
  <si>
    <t xml:space="preserve">Acionamos a Unimed local solicitamos que realizou contato com o prestador Reviver (Thereza) através do número 3185-4424 para apurar os fatos relatados, e fomos informados que o prestador ao tentar confirmar agenda com o pai da beneficiária não obtiverem resposta, foram realizadas também diversas tentativas de contato através de ligação, porém sem êxito (não atendeu), desta forma, a vaga da beneficiária foi preenchida. De acordo com relato da proprietária da clínica (Thereza), sr. André (pai da beneficiária) compareceu à clínica com atitudes extremamente agressivas, colocando em risco a segurança de todos os funcionários, na ocasião, foi necessário acionar a polícia para conter o referido. Diante do exposto, ainda segundo Thereza (Reviver) não há possibilidade de atendimento da beneficiária na referida clínica devido ao ocorrido. 
 </t>
  </si>
  <si>
    <t>VITORIA</t>
  </si>
  <si>
    <t>ES</t>
  </si>
  <si>
    <t>Zoladex</t>
  </si>
  <si>
    <t xml:space="preserve">Liberação do Medicamento com código HM inadeqauado </t>
  </si>
  <si>
    <t xml:space="preserve">Orientação </t>
  </si>
  <si>
    <t xml:space="preserve">Compartilhamento com RU sobre oroemtação com UNIMED Vitoria . Acompanhamento e acolhimento da pacte. </t>
  </si>
  <si>
    <t>Synvisc hilano (viscossuplementação)</t>
  </si>
  <si>
    <t>CAMPINAS</t>
  </si>
  <si>
    <t>Noripurum</t>
  </si>
  <si>
    <t>Medicamento com solicitação para uso em domiciliar</t>
  </si>
  <si>
    <t xml:space="preserve">Acompanhamento </t>
  </si>
  <si>
    <t>12/01/2023</t>
  </si>
  <si>
    <t>NESTLE BRASIL LTDA</t>
  </si>
  <si>
    <t>UNIPLAN CO BASICO N</t>
  </si>
  <si>
    <t>Cirurgia Megaesôfago</t>
  </si>
  <si>
    <t xml:space="preserve">Beneficiário, questiona a falta de atendimento para : Cirurgia Mega esôfago ( conforme descrição medica). A solicitação foi feita à Operadora no dia 20/12/2022 , para realização no município Recife. A operadora alega que a solicitação só pode ser feita pelo médico que irá realizar o procedimento, porém o médico alega que não tem conhecimento desse procedimento. Protocolo: 31999620221220900268 Data: 20/12/2022
</t>
  </si>
  <si>
    <t>Acionamos a Unimed local que informou que o beneficiario realizou atendimento com um prestador que não realizava o procedimento cirurgico, sendo necessario ser encaminhada para outro profissional credenciado para realização do atendimento, Unimed disponibilizou o contato do profissional e intermediamos a consulta e envio da solicitaçãop de autorização.</t>
  </si>
  <si>
    <t>MARILIA</t>
  </si>
  <si>
    <t>Consulta com homeopata</t>
  </si>
  <si>
    <t>Beneficiaria sem contato prévio junto a Fesp, com abertura de NIP, solicita auxílio para atendimento na especialidade de Homeopatia na Cidade de Marilia. Agendamento realizado para 16/01 em rede credenciada de Marilia e agendamento de consulta online (plataforma Unimed Porto Alegre).</t>
  </si>
  <si>
    <t>UNIMED FLORIANOPOLIS-COOP DE TRAB MED</t>
  </si>
  <si>
    <t>FLORIANOPOLIS</t>
  </si>
  <si>
    <t>SC</t>
  </si>
  <si>
    <t>Consulta com endocrinologista</t>
  </si>
  <si>
    <t>Agendamento em Rede Credenciada</t>
  </si>
  <si>
    <t>Beneficiaria (sem contato prévio junto a Fesp) relata que em contato com a Unimed Local foi oferecido agendamento distante, solicita auxílio para atendimento na especialidade de Endocrinologia em São Jose – SC. Em tratativa através do Protocolo 31999620230116553548 de 16/01.</t>
  </si>
  <si>
    <t>SAGRES</t>
  </si>
  <si>
    <t xml:space="preserve">Demora na análise </t>
  </si>
  <si>
    <t xml:space="preserve">Acolhimento </t>
  </si>
  <si>
    <t xml:space="preserve">Acolhimento e acompanhamento </t>
  </si>
  <si>
    <t>UNIMED SALVADOR-Coop de Trab Med</t>
  </si>
  <si>
    <t>LUIS EDUARDO MAGALHAES</t>
  </si>
  <si>
    <t>BA</t>
  </si>
  <si>
    <t>Fisioterapia</t>
  </si>
  <si>
    <t xml:space="preserve">Não aceita direcionamento para região limítrofe, agendamento realizado na Cidade de Barreiras - BA </t>
  </si>
  <si>
    <t>Mantido o agendamento em Rede Credenciada na Cidade Limitrofe</t>
  </si>
  <si>
    <t>Beneficiária com histórico de tratativa anterior através do protocolo 31999620221108438513 de 08/11/2022, com agendamento realizado em Rede Credenciada na Cidade Limítrofe de Barreiras. Mantido atendimento no mesmo recurso, reagendado nova data.</t>
  </si>
  <si>
    <t>CALDAS NOVAS</t>
  </si>
  <si>
    <t>GO</t>
  </si>
  <si>
    <t>Beneficiário sem contato prévio junto a Fesp, com abertura de NIP, solicita auxílio para atendimento na especialidade de Neurologista em Goiânia - GO. Agendamento realizado para 17/01 em rede credenciada a Unimed local.</t>
  </si>
  <si>
    <t>PORTO SEGURO</t>
  </si>
  <si>
    <t>Indicação de Parto</t>
  </si>
  <si>
    <t>13/01/2023</t>
  </si>
  <si>
    <t>Biopsia</t>
  </si>
  <si>
    <t>Solicitação aberta em 12/01 , está dentro do prazo de 30 dias para reposta.Beneficiario reclama que teve autorizado a consulta e a remoção da lesão, mas negaram a autorização do antomo patologico, tendo que pagar o procedimento.</t>
  </si>
  <si>
    <t>Não há</t>
  </si>
  <si>
    <t>RU/CAEC</t>
  </si>
  <si>
    <t>Indisponibilidade de Agenda na Rede Credenciada</t>
  </si>
  <si>
    <t>Agendamento em rede Estrategica</t>
  </si>
  <si>
    <t>Beneficiário com demanda aberta em 04/01 através do Protocolo 31999620230104535921, finalizado em 11/01 devido à ausência do encaminhamento médico. Demanda reaberta em 11/01, com agendamento realizado para 19/01 em rede estratégica na Cidade de Campinas.</t>
  </si>
  <si>
    <t>JABOATAO DOS GUARARAPES</t>
  </si>
  <si>
    <t>Descompressão Medular </t>
  </si>
  <si>
    <t>Negativa pós junta médica</t>
  </si>
  <si>
    <t>COSMOPOLIS</t>
  </si>
  <si>
    <t>negativa de medicação. Paciente repassado em prépagamento.</t>
  </si>
  <si>
    <t>Negativa de medicação. Paciente em prépagamento</t>
  </si>
  <si>
    <t>UNIMED SANTOS-COOP DE TRAB MED</t>
  </si>
  <si>
    <t>SANTOS</t>
  </si>
  <si>
    <t>PCR - Covid</t>
  </si>
  <si>
    <t>Interlocutor, que se identifica como filho da beneficiária, questiona cobrança por parte do prestador (HOSPITAL AC CAMARGO) de 4031445-Clostridium Difficile Toxigênico, pesquisa DNA, fezes-28061268- /3X-40302687-PROCALCITONINA, DOSAGEM (COM DIRETRIZ DE UTILIZAÇÃO)/40314340-Coronavirus, detecção por PCR/40314456-Clostridium Difficile Toxigênico, pesquisa DNA, fezes/40302687-PROCALCITONINA, DOSAGEM (COM DIRETRIZ DE UTILIZAÇÃO) , realizado em 13/10/2021. Relata que paciente estava internada para tratamento de COVID. Não houve justificativa ou resposta da operadora para a cobrança realizada.</t>
  </si>
  <si>
    <t>Beneficiario foi cobrado indevidamente, acionamos a Unimed Nacional solicitando a reversão de cobrança, o boleto foi cancelado e o processo de reversão iniciado.</t>
  </si>
  <si>
    <t>17/01/2023</t>
  </si>
  <si>
    <t>18/01/2023</t>
  </si>
  <si>
    <t>SENDAS DISTRIBUIDORA S/A</t>
  </si>
  <si>
    <t>PAULINIA</t>
  </si>
  <si>
    <t xml:space="preserve">Não aceita direcionamento para região limítrofe, negociacao inicialmente realizada em Americana, reside em Paulinia. </t>
  </si>
  <si>
    <t>Solictacao de Psico / Fono ABA em Paulinia - Negociacao inicial em Americana (Protocolo 31999620221221496934 de 21/12, finalizado em 28/12 ), após recebimento de NIP reaberta demanda de negociacao atraves do Protocolo 31999620230120598848 de 20/01, com agendamento para 30/01 em Paulinia.</t>
  </si>
  <si>
    <t>JUNDIAI</t>
  </si>
  <si>
    <t>Avaliação do PAC</t>
  </si>
  <si>
    <t>Acionamento junto a Unimed Jundiai solicitando prioridade no envio do processo via sistema</t>
  </si>
  <si>
    <t>Beneficiariaco histórico de solicitações negadas para o exame de Processamento Auditivo Central desde o mês 09/2022, visto a ausencia de documentacao necessaria para analise, revisto parecer no ambitoda NIP, processo autorizado via sistema atraves da Guia 2023 00313741.</t>
  </si>
  <si>
    <t>Curativo a vácuo</t>
  </si>
  <si>
    <t>Beneficiaria questiona sobre falta de atendimento para PRESSAO CURITIVA NEGATIVA A VACUO - DIABETE urgência/ emergência, solicitado em 09/01/2023. Operadora negou em desacordo com a DUT. Relata que esta internada, agendada o procedimento para 19/01/2022</t>
  </si>
  <si>
    <t>Acionamos a Unimed Nacional questionando sobre a reclamação registrada solicitando esclarecimentos, a Unimed informou que não recebeu nenhuma solicitação do prestador refrente ao procedimento e também não realizou nenhuma negativa sem trafegar poara origem.</t>
  </si>
  <si>
    <t>19/01/2023</t>
  </si>
  <si>
    <t>BAURU</t>
  </si>
  <si>
    <t>20/01/2023</t>
  </si>
  <si>
    <t>BRASILIA</t>
  </si>
  <si>
    <t>DF</t>
  </si>
  <si>
    <t>Gastropediatra</t>
  </si>
  <si>
    <t>Ausencia de Rede Credenciada</t>
  </si>
  <si>
    <t>Busca de Rede em Andamento</t>
  </si>
  <si>
    <t>Solicitacao de Gastropediatra em Brasilia - Demanda em tratativa através do Protocolo 31999620230103532764 de 03/01 (dentro do prazo).</t>
  </si>
  <si>
    <t>21/01/2023</t>
  </si>
  <si>
    <t>AMERICANA</t>
  </si>
  <si>
    <t>Testes genéticos (VHL)</t>
  </si>
  <si>
    <t>23/01/2023</t>
  </si>
  <si>
    <t>IGUAPE</t>
  </si>
  <si>
    <t>Facectomia</t>
  </si>
  <si>
    <t>24/01/2023</t>
  </si>
  <si>
    <t>Tireoidectomia</t>
  </si>
  <si>
    <t>Ressecção e Enxerto</t>
  </si>
  <si>
    <t>UNIPLAN ADESAO BASICO N</t>
  </si>
  <si>
    <t>MACEIO</t>
  </si>
  <si>
    <t>AL</t>
  </si>
  <si>
    <t>Agendamento Consulta Online</t>
  </si>
  <si>
    <t>Beneficiaria solicita auxilio para atendimento na especialidade de Psiquiatria em Maceio - AL. Agendamento de Consulta Online pela Plataforma da Unimed Porto Alegre.</t>
  </si>
  <si>
    <t>JALES</t>
  </si>
  <si>
    <t>25/01/2023</t>
  </si>
  <si>
    <t>EMPRESARIAL BASICO N</t>
  </si>
  <si>
    <t>Renehavis (viscossuplementação)</t>
  </si>
  <si>
    <t>Beneficiaria solicita auxilio para atendimento de Terapias (psicólogo, fonoaudiólogo, musicoterapia, terapia ocupacional e psicopedagogia) na Cidade de Paulinia. Demanda de Busca de Rede tratada através do 31999620221130468763, com agendamento realizado em rede estratégica (CS Clinicas) na Cidade Limítrofe de Campinas tratativa através do Protocolo 31999620221202472657, no entanto, devido ao quadro clinico do paciente, foi realizado negociação na cidade demanda de Paulínia através do Protocolo 31999620221213485909.</t>
  </si>
  <si>
    <t>26/01/2023</t>
  </si>
  <si>
    <t>SALVADOR</t>
  </si>
  <si>
    <t>DIU</t>
  </si>
  <si>
    <t>Inserção de código de OPME indevido</t>
  </si>
  <si>
    <t>Notificamos a Unimed sobre a inserção devida do código TNUMM ou Código Genérico com descrição conforme  determina as regras do MIN.</t>
  </si>
  <si>
    <t>RE</t>
  </si>
  <si>
    <t>O RU não foi envilvido no protocolo informado. Ação apenas educativa (processo contínuo - sem data fim) tratase de cancelamento por parte da empresa - verificar o caso com RE</t>
  </si>
  <si>
    <t>27/01/2023</t>
  </si>
  <si>
    <t>UNIAO DA VITORIA</t>
  </si>
  <si>
    <t>Beneficiaria solicita auxilio para realizacao de Terapias Fonoaudiologia, psicologia e terapia ocupacional (quantidade de sessoes) em Tijucas - SC</t>
  </si>
  <si>
    <t>CRATO</t>
  </si>
  <si>
    <t>CE</t>
  </si>
  <si>
    <t>Consulta com Ginecologista</t>
  </si>
  <si>
    <t xml:space="preserve">Solicitacao de Ginecologista em Maraba - PA. Protocolo 31999620230109541756 de Busca de rede de 09/01 registrado como informacao, demanda reaberta em 27/01 atraves do Protocolo 31999620230127609804. Agendamento realizado em Rede Credenciada realizado atraves do Protocolo  de Negociacao aberto em 31/01/2023. </t>
  </si>
  <si>
    <t>Benefiario realizava atendimento na Clinica Ser Potencial - Reabilitacao E Desenvolvimento Humano em Taubate, relata que soliciou Troca de Prestador desde o mês 08/2022 (sem documentacao comprobatoria). Demanda reaberta em 27/01, mesma data da abertura da NIP. Agendamento realizado em Regiao de Saude na cidade de Sao Jose dos Campos (Clinica CREPALDI).</t>
  </si>
  <si>
    <t xml:space="preserve">Psiquiatria pediatrica </t>
  </si>
  <si>
    <t>Solicita retorno de consulta com Psiquiatria em Tijucas - SC - Negociacao Pontual</t>
  </si>
  <si>
    <t>Reconstruçao da Mama Com Protese</t>
  </si>
  <si>
    <t>Negativa de procedimento sem cobertura.</t>
  </si>
  <si>
    <t>Não se aplica.</t>
  </si>
  <si>
    <t>Solicitação de mamoplastia por ptose de mama, não tem cobertura.</t>
  </si>
  <si>
    <t>30/01/2023</t>
  </si>
  <si>
    <t>Consulta Psiquiatria em Sumare - Demanda recebida em 19/01 via GPU pela Unimed Campinas relatando indisponibilidade de rede para atendimento. Protocolo 31999620230119596769 em andamento.</t>
  </si>
  <si>
    <t>Fonoaudiólogo / Psico</t>
  </si>
  <si>
    <t xml:space="preserve">Solicita auxilio para atendimento de Psico e Fono em Sumare atraves do Protocolo Protocolo 31999620230127609227 de 27/01, aguardando pedido medico atualizado. </t>
  </si>
  <si>
    <t>Consulta com Psiquiatra / Psico</t>
  </si>
  <si>
    <t>Consulta Psiquiatria / Psico em Sumare - Demanda recebida em 19/01 via GPU pela Unimed Campinas relatando indisponibilidade de rede para atendimento. Protocolo 31999620230119596773 em andamento.</t>
  </si>
  <si>
    <t>Endoscopia</t>
  </si>
  <si>
    <t>Beneficiário recebe a cobrança  particular do hospital Oswaldo Cruz com valor integral dos exames autorizados na guia 2204528445 - Avaliamos a falta e autorização/inserção do pacote de endoscopia</t>
  </si>
  <si>
    <t xml:space="preserve">Autorizada nova transação 2023 00397263, enviada  à CNU e ao prestador para reversão da cobrança. No momento aguardamos a confirmação do prestador quanto ao cancelamento da cobrança. </t>
  </si>
  <si>
    <t>ARACATUBA</t>
  </si>
  <si>
    <t>Solictacao de Terapias Fonoaudiologia, fisioterapia, terapia ocupacional em São Sebastiao, Busca e Rede atraves do Protocolo 31999620221228525803 de 28/12, com negociacao aberta atraves dos Protocolos 31999620230120599144 de 20/01 (finalizado em 24/01), 31999620230124604284 de 24/01 (finalizado em 01/02) e 31999620230201618108 de 01/02 (em andamento).</t>
  </si>
  <si>
    <t>31/01/2023</t>
  </si>
  <si>
    <t>02/01/2023</t>
  </si>
  <si>
    <t>Não aceita direcionamento para Cidade limítrofe de Sumare.</t>
  </si>
  <si>
    <t xml:space="preserve">Beneficiaria com Busca de Rede anterior tratada atraves do Protocolo 31999620220905350340 de 05/09, com agendamento realizado na Cidade Limitrofe de Sumare. Mantido o agendamento no mesmo Prestador, com remaarcacao de data. </t>
  </si>
  <si>
    <t>ARACAJU</t>
  </si>
  <si>
    <t>SE</t>
  </si>
  <si>
    <t>Reumatologia</t>
  </si>
  <si>
    <t>Beneficiaria solicita atendimento com Reumatologia a Cidade de Aracaju - SE, Busca de Rede aberta em 10/01 atraves do Protocolo 31999620230110542650. NIP aberta na mesma data.</t>
  </si>
  <si>
    <t>BOTUCATU</t>
  </si>
  <si>
    <t>Não aceita direcionamento para Cidade limítrofe de Avare.</t>
  </si>
  <si>
    <t>Psiquiatria em Botucatu - Beneficiário com histórico de atendimento por reembolso, com busca de rede tratada anteriormente através do Protocolo 31999620230105538029 de 05/01, com agendamento realizado em Cidade Limítrofe de Avaré. Demanda reaberta em 23/01 no Protocolo 31999620230114549579 de 14/01, mantido agendamento no prestador anterior, remarcado para 02/02 e agendado Consulta Online para 24/01 atraves da Plataforma da Unimed Porto Alegre.</t>
  </si>
  <si>
    <t>ARARAS</t>
  </si>
  <si>
    <t>Infiltração de ponto gatilho</t>
  </si>
  <si>
    <t>Negativa de procedimento</t>
  </si>
  <si>
    <t>RIO DE JANEIRO</t>
  </si>
  <si>
    <t>RJ</t>
  </si>
  <si>
    <t>RM atroressonância</t>
  </si>
  <si>
    <t xml:space="preserve">Artro-RM de ombro D no Rio de Janeiro - RJ - Busca de rede atraves do Protocolo 31999620230202621503 de 02/02, com Negociacao aberta no Protoocolo 31999620230203623968 de 03/02 (finaizado em 06/02, sem efetivo), reaberto protocolo 31999620230206625789 em 06/02, com agendamento para 28/02. </t>
  </si>
  <si>
    <t>Osteoplastias De Mandibula</t>
  </si>
  <si>
    <t>Negativa parcial de prótese customizada</t>
  </si>
  <si>
    <t>Negativa de prótese customizada.</t>
  </si>
  <si>
    <t>Bloqueio de nervo periférico</t>
  </si>
  <si>
    <t>REGENTE FEIJO</t>
  </si>
  <si>
    <t>01/02/2023</t>
  </si>
  <si>
    <t>Neuropediatra em Maceio - Al / Tratativa realizada atraves do Protocolo 31999620230113548924 de 13/01, com agendamento realizado em Rede Credenciada para 15/02.</t>
  </si>
  <si>
    <t>LUZIANIA</t>
  </si>
  <si>
    <t>Ácido Hialurônico (viscossuplementação)</t>
  </si>
  <si>
    <t>03/02/2023</t>
  </si>
  <si>
    <t>Cirurgia de endometriose</t>
  </si>
  <si>
    <t>Agendamento em Rede Credenciada Regiao de Saude</t>
  </si>
  <si>
    <t>Beneficiaria solicita auxilio para realizar cirurgia de endometriose com laparoscopia em Jundiai, possui Guia 2022 03603398 autorizada, porem em contato com medico solicitante (Dr. Roberto) informa que é cirurgiao geral e não realiza esse tipo de cirurgia, orienta agendamento com Ginecologista Cirurgiao. Contato com Unimed Jundiai, informa nao dispor de Hospital para realizar a cirurgia. Agendado em regiao de Saude na cidade de Campinas.</t>
  </si>
  <si>
    <t>MOCOCA</t>
  </si>
  <si>
    <t xml:space="preserve">Solicitação em desconformidade com as regras do intercâmbio para códigos fora do ROL da ANS (boletim da Brasil de 30/12/22) </t>
  </si>
  <si>
    <t xml:space="preserve">Solicitamos a inserção devida dos exames em conformidade com as regras do intercâmbio). </t>
  </si>
  <si>
    <t>acompanhamento continuo</t>
  </si>
  <si>
    <t>VITORIA DA CONQUISTA</t>
  </si>
  <si>
    <t>Psicoterapia ABA / Fono / TO / Musicoterapia / Fisioterapia - Vitoria da Conquista - BA - Protocolo 31999620221226501113 de 26/12, com negociacao em andamento atraves do Protocolo 31999620230120599881 de 20/01 (Psico ABA Ok), demais terapias em tratativa.</t>
  </si>
  <si>
    <t>06/02/2023</t>
  </si>
  <si>
    <t>ADESAO BASICO - PR</t>
  </si>
  <si>
    <t>Infiltração Foraminal</t>
  </si>
  <si>
    <t>Negativa de OPME</t>
  </si>
  <si>
    <t>07/02/2023</t>
  </si>
  <si>
    <t>SAO JOSE DOS PINHAIS</t>
  </si>
  <si>
    <t xml:space="preserve">Liberação Parcial para o periodo vigente / Mês </t>
  </si>
  <si>
    <t xml:space="preserve">Acolhimento e Direcioanamento </t>
  </si>
  <si>
    <t xml:space="preserve">Realizado a liberação de das horas para o periodo vigênte / mês . Realizado contato com a mãe e direcionada referente as horas liberadas </t>
  </si>
  <si>
    <t>Neuropedriatra em Santos, Protocolo de indicacao de rede (informacao) em 07/02,  NIP aberta na mesma data, com abertura de Procotocolo de agendamento posterior,  agendamento realizado na praia grandde (Guilhermina).</t>
  </si>
  <si>
    <t>MARABA</t>
  </si>
  <si>
    <t>PA</t>
  </si>
  <si>
    <t>Negativa viscossuplementação</t>
  </si>
  <si>
    <t>UNIMED RIBEIRAO PRETO-COOP DE TRAB MED</t>
  </si>
  <si>
    <t>RIBEIRAO PRETO</t>
  </si>
  <si>
    <t>Mãe do beneficiário, questiona a falta de atendimento para continuidade de tratamento, por falta de pagamento ao prestador e  resposta da solicitação feita à Operadora no dia 22/12/2023 para realização no município de Ribeirão Preto /SP  . Protocolo 31999620230206627671 . Não há falta de pagamento</t>
  </si>
  <si>
    <t>08/02/2023</t>
  </si>
  <si>
    <t>Infusão com imunoglobulina</t>
  </si>
  <si>
    <t xml:space="preserve">Solicitado documentação para seguimento da análise. </t>
  </si>
  <si>
    <t xml:space="preserve">Acolhimento e direcionamento </t>
  </si>
  <si>
    <t xml:space="preserve">Contato realizado com a paciente, solicitamos documentação complementar, a mesma solicitou ao médico , porem demorou no retorno. Não chegamos a fazer a negativa, pois estavamos aguardando o retorno dos documentos. Fizemos contato assim que recepcionamos o Documento . Realizamos contato para acolhimento e Direcioamento. </t>
  </si>
  <si>
    <t>ITATIBA</t>
  </si>
  <si>
    <t>Cobrança ao benef.</t>
  </si>
  <si>
    <t>cobrança particular do material  meia antiembólica</t>
  </si>
  <si>
    <t xml:space="preserve">Questionamos o motivo de nos ter notificado a cliente previamente sobre a necessidade do item (uma vez que a cliente tinha o material/meia). Conforme retorno da Unimed Nacional houve falha de comunicação entre prestador e paciente, ratificamos sobre a necessidade de comunicação assertiva afim de evitarmos este descontentamento dos beneficiario, ainda que não haja cobertura, o cliente deve ser devidamente orientado.
</t>
  </si>
  <si>
    <t>Procedente considerando a percepção do cliente ( que já tinha o material). Improcedente considerando que trata-se de um material não coberto:  Conforme anaálise da auditoria da fesp (protocolo 31999620230113547848) a cobrança é procedente (órtese sem cobertura).</t>
  </si>
  <si>
    <t>09/02/2023</t>
  </si>
  <si>
    <t>Fonoaudiólogo / T.O.</t>
  </si>
  <si>
    <t>T.O. e Fono (convencional) em Maceio - Al, com Busca de Rede tratada atraves do Protocolo 31999620230126607407 de 26/01/2023, com negociacao realizada atraves do Protocolo 31999620230208631396 de 08/02/2023</t>
  </si>
  <si>
    <t>10/02/2023</t>
  </si>
  <si>
    <t>TAVI</t>
  </si>
  <si>
    <t>Solicitamos negociação junto a CNU para realização.</t>
  </si>
  <si>
    <t>Fonoaudiologo / Pscoterapia</t>
  </si>
  <si>
    <t>Agendamento em Rede Credenciada / Negociacao Pontual</t>
  </si>
  <si>
    <t>Beneficiário (pai do GAEL CORDEIRO AQUINO) Terapias Fono e Psico em Maceio - AL. Demanda de Busca de Rede em tratativa através do Protocolo 31999620230126607528 de 26/01, atualmente em andamento com junto ao GRP através do Protocolo 31999620230213638098 de 13/02.</t>
  </si>
  <si>
    <t>11/02/2023</t>
  </si>
  <si>
    <t>CURITIBA</t>
  </si>
  <si>
    <t>Não incorporação pela Conitec</t>
  </si>
  <si>
    <t xml:space="preserve">Contato realizado com familiares . Mantido liberação devido a continuidade, porem com a necessidade de documentação com a descrição dos atendimentos  </t>
  </si>
  <si>
    <t>13/02/2023</t>
  </si>
  <si>
    <t>ARARAQUARA</t>
  </si>
  <si>
    <t>Resseccao Endoscopica Da Prostata</t>
  </si>
  <si>
    <t xml:space="preserve">Pela descrição vemos uma possível falha na triangulação para autorização (Araraquara x Ribeirão x Fesp). Perda do prazo de intercâmbio.  </t>
  </si>
  <si>
    <t>RU NÃ FOI ENVOLVIDO NO PROCESSO , entretanto questionamos as Unimed envolvidas quanto a demora ou fahas para envio da trabsação à Fesp (entrada do pedido 17/01/23 - transação recebida 10/02/23 - autorizada em 14/02/23). Processo finalizado antes da data da cirurgia, porém desgastante para o cliente.</t>
  </si>
  <si>
    <t>UNIPLAN CO ESPECIAL N</t>
  </si>
  <si>
    <t>Psiquiatria em Piracicaba, com Busca de Rede tratada atraves do Protocolo 31999620230131615322 de 31/01/2023, com Negociacao realizada atraves do Protocolo 31999620230207628664 de 07/02/2023, agendamento realizado na Cidade Limitrofe de Rio Claro.</t>
  </si>
  <si>
    <t>14/02/2023</t>
  </si>
  <si>
    <t>JUAZEIRO DO NORTE</t>
  </si>
  <si>
    <t>Osteoplastias De Mandíbula</t>
  </si>
  <si>
    <t>Não cumprido prazo do intercâmbio pela Unimed executora</t>
  </si>
  <si>
    <t>ITU</t>
  </si>
  <si>
    <t xml:space="preserve">Falta de agendamento </t>
  </si>
  <si>
    <t xml:space="preserve">Acolhimentoo </t>
  </si>
  <si>
    <t xml:space="preserve">CAEC </t>
  </si>
  <si>
    <t xml:space="preserve">Trata-se de rede </t>
  </si>
  <si>
    <t>15/02/2023</t>
  </si>
  <si>
    <t>beneficiaria alega dificuldade de atendiment no prestador eventuall da Unimed Nacional fisio in foco</t>
  </si>
  <si>
    <t>este problema é recorrente, trata se de um prestador eventual da Unimed Nacional que tem dificuldade de seguir prazos e regras, já apontamos que para sanar esses problemas precisamos redirecionar os beneficiarios para prestadores credenciados pela Unimed Nacional ou relizar o credenciamento direto com a fisio in foco, ja existe uma demanda no GRP para credenciamento em andamento.</t>
  </si>
  <si>
    <t>questionar o grp sobre o andamento do credenciamento do prestador</t>
  </si>
  <si>
    <t>MANAUS</t>
  </si>
  <si>
    <t>AM</t>
  </si>
  <si>
    <t>16/02/2023</t>
  </si>
  <si>
    <t>FUNDACAO RUBEN BERTA</t>
  </si>
  <si>
    <t>Canula Ecogênica Para Bloqueio</t>
  </si>
  <si>
    <t>Guia de 16/02 aguardando troca de material.</t>
  </si>
  <si>
    <t>Consulta com Ginecologista / Otorrino</t>
  </si>
  <si>
    <t>Consulta com Ginecologia, otorrinolaringologia em Itu - Não identificamos registro de contato previo junto a Unimed Fesp, agendamento para Otorrino realizado em Itu pelo Nucleo de Agendamento. Especialidade de Ginecologia em tratativa junto ao Nucleo de Agendamento, com agendamento realizado dentro da Rede na Cidade Limitrofe de Sorocaba.</t>
  </si>
  <si>
    <t>Gastrotomia</t>
  </si>
  <si>
    <t>Demora  na solicitação - Perda do prazo de intercâmbio. (primeiro pedido recebido após 15 dias da solicitação na UE e no cartão excluído do cliente) – Novo pedido refeito 2 dias depois  no novo cartão.</t>
  </si>
  <si>
    <t>Abordamos a Unimed RP solicitamos esclarecimentos dos fatos, constamos que houve perda do prazo de intercambio, a unimed executora levou 15 dias para enviar a solicitação para Fesp e quando encaminhado , foi solicitado no cartão excluído do beneficiario. A singular reconheceu o erro solicitando o novo pedido no cartão ativo e justificou a demora devido a falta de retorno dos fornecedores dos materiais solicitados no procedimento. Notificamos a Unimed sobre a importância de seguir as regras e prazos a fim de evitarmos reincidência do problema.</t>
  </si>
  <si>
    <t xml:space="preserve">Falta de rede para exames / coleta especifica </t>
  </si>
  <si>
    <t>Direcionamento</t>
  </si>
  <si>
    <t>31999620230213637906 - Informo LABORATORIO UNIMED SANTOS Rua Paraná 191 - Vila Mathias – SP._x000B_Realiza a coleta de urina por sonda, necessário estar descrito em pedido médico._x000B_Realiza de segunda a sexta das 6:30 HS às 18:30 Hs._x000B_Entrei em contato com o Laboratório, falei na opção 8, com Ana, atendente que confirmou com Janaina, do ambulatório, que realizam tanto os exames de urina com sonda se tiver especificado no pedido, como os de sangue, sem necessidade de agendar. • Santos - Laboratório Unimed (3º andar - Centro Médico) - Rua Paraná, 191 • Telefone: (13) 3202-8900 – opção 4 • Horário de Atendimento: Segunda a Sexta, das 6:30hs às 18:00hs e Sábado das 06:30hs às 12:00hs Frente ao exposto, liguei para filha, Sueli, para passar as informações.</t>
  </si>
  <si>
    <t>Consulta com Ginecologia, Otorrinolaringologia em Itu - Não identificamos registro de contato previo junto a Unimed Fesp, agendamento para Otorrino realizado em Itu pelo Nucleo de Agendamento. Especialidade de Ginecologia em tratativa junto ao Nucleo de Agendamento, com agendamento realizado dentro da Rede na Cidade Limitrofe de Sorocaba.</t>
  </si>
  <si>
    <t>17/02/2023</t>
  </si>
  <si>
    <t>MARIO CAMPOS</t>
  </si>
  <si>
    <t>Guia solicitada em 07/02/2023, cancelada sem análise da auditoria 2x. Código 4001 - Layout PTU de requisição inválido (não inserido código 50008110).</t>
  </si>
  <si>
    <t>Discutir caso em reunião, orientação quanto à negativas automáticas.</t>
  </si>
  <si>
    <t>SAO JOSE DOS CAMPOS</t>
  </si>
  <si>
    <t>Tomografia de Coerência Óptica</t>
  </si>
  <si>
    <t>DUQUE DE CAXIAS</t>
  </si>
  <si>
    <t>Negativa de material</t>
  </si>
  <si>
    <t>Negativa de material por junta médica.</t>
  </si>
  <si>
    <t>18/02/2023</t>
  </si>
  <si>
    <t>19/02/2023</t>
  </si>
  <si>
    <t>Pentacam AO</t>
  </si>
  <si>
    <t>Beneficiário CESP/VIVEST</t>
  </si>
  <si>
    <t>Não se aplica</t>
  </si>
  <si>
    <t>22/02/2023</t>
  </si>
  <si>
    <t>VILA VELHA</t>
  </si>
  <si>
    <t>Indeferimento no processo de reembolso . Conforme protocolo do Caec 31999620230216645118, não foi localizado busca de rede pelo beneficiário , existe prestadores em guia medico para atendimento . Reembolso não validado.</t>
  </si>
  <si>
    <t xml:space="preserve">Não há ação </t>
  </si>
  <si>
    <t>Indisponibilidade de Agenda na Rede Credenciada demandada</t>
  </si>
  <si>
    <t>Agendamento em Rede Credenciada limitrofe - Vitória</t>
  </si>
  <si>
    <t>ARAXA</t>
  </si>
  <si>
    <t>Rede (HospitalSanta Clara)</t>
  </si>
  <si>
    <t xml:space="preserve">Indeferimento no processo de reembolso.  Conforme protocolo 31999620221104434132 04/11/2022 beneficiaria solicita índice de parto e indicação de médicos que realizem parto normal 
No protocolo 31999620221124462911 beneficiaria menciona que irá  pagar honorários médicos , mesmo tendo rede referenciada pela UNIMED disponível . Reembolso não validado protocolo CAEC (31999620230119597394).
</t>
  </si>
  <si>
    <t>23/02/2023</t>
  </si>
  <si>
    <t>LORENA</t>
  </si>
  <si>
    <t>Esclerose Lateral Minotrófica</t>
  </si>
  <si>
    <t xml:space="preserve">Demora no atendimento de profissional devido a indisponibilidade de profissionais </t>
  </si>
  <si>
    <t xml:space="preserve">Liberado atendimento de APH em 24/02 visto a dificuldade de atendimento pontual médico e Enfermagem . Pacte recebeu atendimento na data mencionada por volta das 20: 00hs . Manteremos acompanhamento e monitoramento </t>
  </si>
  <si>
    <t>BARRA VELHA</t>
  </si>
  <si>
    <t xml:space="preserve">Indisponibilidade de rede credenciada                                                                                                                                                                                                                          </t>
  </si>
  <si>
    <t xml:space="preserve">Negociação pontual </t>
  </si>
  <si>
    <t>SAO GONCALO DO AMARANTE</t>
  </si>
  <si>
    <t>RN</t>
  </si>
  <si>
    <t xml:space="preserve">Morosidade na tratativa de autorização e ausência de profissional T.O no prestador negociado. </t>
  </si>
  <si>
    <t xml:space="preserve">Guia autorizada e realizado o agendamento de T.O fora da região de saúde com reembolso de transporte. </t>
  </si>
  <si>
    <t>24/02/2023</t>
  </si>
  <si>
    <t>Negativa viscossuplementação.</t>
  </si>
  <si>
    <t>Pela descrição e apuração realizada, esta relacionado a perda de prazo de intercambio devido a falta de comunicação com a rede prestadora</t>
  </si>
  <si>
    <t xml:space="preserve">Abordamos a Unimed Nacional pontuando o quanto é recorrente o descumprimento e o desrespeito com o cliente Unimed, cientes sobre as regras vigentes e notificados sobre o repasse do ônus em caso de penalidades..
</t>
  </si>
  <si>
    <t>26/02/2023</t>
  </si>
  <si>
    <t>OLINDA</t>
  </si>
  <si>
    <t>Hemimandibulectomia</t>
  </si>
  <si>
    <t>Demora na inserção da guia (20/02/2023) e inserção se documentação.</t>
  </si>
  <si>
    <t>Discutir caso em reunião com RU.</t>
  </si>
  <si>
    <t>UBERLANDIA</t>
  </si>
  <si>
    <t>Acionamos a Unimed Uberlândia questionando por qual motivo não recebemos a solicitação sobre o pleito do beneficiário, Não identificamos nenhuma solicitação sistêmica, conforme item 6.4.17 a executora na ausência de rede deverá notificar a origem através do GIU. Solicitamos ao CEC verificar se fomos acionados.</t>
  </si>
  <si>
    <t>27/02/2023</t>
  </si>
  <si>
    <t>SAO CARLOS</t>
  </si>
  <si>
    <t>Rinosseptoplastia</t>
  </si>
  <si>
    <t>beneficiario obteve negativa devido a falta do envio do documento previsto na tabela de racionalização.</t>
  </si>
  <si>
    <t>acionamos a Unimed solicitando esclarecimentos sobre o não envio da documentação conforme previsto noo MIN, solicitamos que revejam o fluxo e estão ciente que em caso de autuação o ônus sera repassado</t>
  </si>
  <si>
    <t>SAO JOSE DO RIO PRETO</t>
  </si>
  <si>
    <t>Hérnia de disco</t>
  </si>
  <si>
    <t>Falta de cumprimento da regra da executora e origem.</t>
  </si>
  <si>
    <t>: Identificamos melhores condições comerciais para os materiais solicitados, informamos via chat para que fosse realizada a troca do fornecedor conforme valores inferiores ao trafegado, A Unimed executora não refez a solicitação e de acordo com o min 6.6.6.2 deveria ter solicitado com o menor valor praticado, Unimed foi pontuada sobre o exposto, pois, tem correlação com a abertura da NIP.</t>
  </si>
  <si>
    <t xml:space="preserve">Retirada de Pontos </t>
  </si>
  <si>
    <t xml:space="preserve">Cliente reclama da demora na liberação da retirada de pontos. Guia: 2023 00765909 recebida em 24/02/2023, enviada para auditoria e com retorno em 27/02/2023 e finalizada para a coirmã em 01/03/2023. Não estava sinalizada como urgencia e nem mencionava cliente no local, assim seguiu o fluxo de liberação. Não houve negativa. </t>
  </si>
  <si>
    <t>Não houve negativa por parte do GO Autorizações.</t>
  </si>
  <si>
    <t>GO - Autorizações</t>
  </si>
  <si>
    <t>Evisceração Ocular</t>
  </si>
  <si>
    <t>Negativa de atendimento em rede não credenciada ao plano</t>
  </si>
  <si>
    <t>Liberação Excepcional  em rede não credenciada ao plano.</t>
  </si>
  <si>
    <t>28/02/2023</t>
  </si>
  <si>
    <t>JUSTICA FEDERAL DE PRIMEIRO GRAU EM SP</t>
  </si>
  <si>
    <t>Exames cardíacos</t>
  </si>
  <si>
    <t xml:space="preserve">Reclama dos prazos de agendamento fornecidos na rede credenciada. </t>
  </si>
  <si>
    <t>Aguardando pedido médico</t>
  </si>
  <si>
    <t>01/03/2023</t>
  </si>
  <si>
    <t xml:space="preserve">sim </t>
  </si>
  <si>
    <t>2023 00701622</t>
  </si>
  <si>
    <t>FUNDACAO DE PROTECAO E DEFESA DO CONSUMI</t>
  </si>
  <si>
    <t xml:space="preserve">Demora de Analise e autorização Parcial </t>
  </si>
  <si>
    <t xml:space="preserve">Revisão de processo interno quanto aos prazos e entregas. Contato com os pais para acolhimento </t>
  </si>
  <si>
    <t xml:space="preserve">Solicitação de relatório evolutivo </t>
  </si>
  <si>
    <t xml:space="preserve">Acolhimento e Direcionamento </t>
  </si>
  <si>
    <t xml:space="preserve">Contato com o Pai , para esclarecimentos. </t>
  </si>
  <si>
    <t>CARATINGA</t>
  </si>
  <si>
    <t xml:space="preserve">Solicitação Divergente de código / pedido Médico </t>
  </si>
  <si>
    <t xml:space="preserve">RU Envolvido para tratativa UNIMED local </t>
  </si>
  <si>
    <t xml:space="preserve">RU realizou a orientação da UNIMED Nova Iguaçú para direcionamento e orientação quanto aos códigos para evitar futuras negativas . Ação Educacional RU . Como NAS realizamos a pertinência Técnica dos casos e realizamos acolhimento aos familiares . </t>
  </si>
  <si>
    <t>Negativa por medicamento de uso domiciliar . Lei 9.656/98</t>
  </si>
  <si>
    <t xml:space="preserve">Realizado solicitação de Noripurum Medicamento para tratamento domiciliar (art. 17, parágrafo único, inciso VI, RN Nº 465/2021, da ANS, c/c art. 10, inciso VI, da Lei 9.656/98). Realizaremos acolhimento . Contato Técnico e Social </t>
  </si>
  <si>
    <t>02/03/2023</t>
  </si>
  <si>
    <t>CARIACICA</t>
  </si>
  <si>
    <t>Houve morosidade na solicitação de autorização.</t>
  </si>
  <si>
    <t>Acionamos a Unimed Vitória solicitando esclarecimentos sobre a perda do prazo de intercambio, vale ressaltar que em 14/12/2022 a Unimed se posicionou esclarecendo que houve troca de sistema que dificultou a operação, entretanto, os problemas teriam sido sanados. Diante desse posicionamento, solicitamos que justifiquem porque continuam perdendo prazos causando prejuízos regulatórios</t>
  </si>
  <si>
    <t>Aguardando posicionamento da Unimed</t>
  </si>
  <si>
    <t>BOA ESPERANCA DO SUL</t>
  </si>
  <si>
    <t>03/03/2023</t>
  </si>
  <si>
    <t>CADASTRO</t>
  </si>
  <si>
    <t>Fonoaudiólogo / T.O. / Fisio Bobath</t>
  </si>
  <si>
    <t>Não aceita direcionamento para região limítrofe de Caraguatatuba</t>
  </si>
  <si>
    <t>Fisioterapeuta Bobath, Fonoaudiólogo e TO em São Sebastiao. Tratativa anterior através do Protocolo 31999620221228525803 de 28/12/2022 com Pedido Medico datado de 26/07/2022, agendamento de Fono e T.O realizado em rede credenciada na Cidade Limítrofe de Caraguatatuba para dia 08/02/2023 e a Fisioterapia Bobath tratada pelo GRP.Contencioso através do Protocolo 31999620230201618108, onde em alinhamento com regulatório, foi autorizado reembolso integral. Sinalizado Regulatorio, orienrantou manter o agendamento conforme tratativa anterior.</t>
  </si>
  <si>
    <t>05/03/2023</t>
  </si>
  <si>
    <t>Inflitração (viscossuplementação)</t>
  </si>
  <si>
    <t>Integração sensorial</t>
  </si>
  <si>
    <t>cliente realizou contato com a Fesp através do protocolo 31999620230119598147 solicitando negociação com o prestador Clinica Brandão e Matos para realização de atendimento para Terapia Ocupacional integração sensorial, o CAEC submeteu o pedido médico para analise do NAS que proferiu parecer com a negativa embasado na lei 14.454/22, Artigo 10, Paragrafo 13, incisos I e II. No dia 23/01 inserimos a transação manual via totvs para formalizar a negativa, inclusive, na mesma data enviamos carta de negativa ao beneficiário com todos os esclarecimentos.
No dia 05/03 39 dias após a formalização da negativa, o beneficiário ingressa com Nip alegando que consultou profissionais (não detalha quais) e que obteve a informação que nenhum desses profissionais consultados possuem conhecimento sobre a referida lei e que a Unimed nunca negou casos com essas alegações.
Vale ressaltar que, essa solicitação sequer foi levada a conhecimento da Unimed Rio Branco bem como a transação não foi solicitada pela Unimed, foi inserida pela Fesp para formalização da negativa e o prestador citado no protocolo 31999620230119598147 não é credenciado pela Unimed Rio Branco.</t>
  </si>
  <si>
    <t>sem ação</t>
  </si>
  <si>
    <t xml:space="preserve">Revisão de processo interno NAS , para direcionamento e orientação aos familiares e responsáveis sobre padroes de Liberações/ </t>
  </si>
  <si>
    <t>06/03/2023</t>
  </si>
  <si>
    <t>Neurologia Pediatrico (07 anos) na Cidade de Rio Branco - AC (solicitacao fora do prazo), demanda em andamento através do Protocolo 31999620230127610245 de 27/01, atualmente em tratativa de Negociação através do Protocolo 31999620230213639070 de 13/02, trata-se de retorno de consulta para a especialidade, iniclamente tratada no Protocolo 31999620220425175667 de 25/04/2022.</t>
  </si>
  <si>
    <t>07/03/2023</t>
  </si>
  <si>
    <t>PARAUAPEBAS</t>
  </si>
  <si>
    <t xml:space="preserve">Negativa . Liberação Parcial </t>
  </si>
  <si>
    <t xml:space="preserve">Liberação Parcial inicial 
</t>
  </si>
  <si>
    <t xml:space="preserve">Autorização Parcial . Desfavorável ao código 50005227 por tratar-se de atendimentos realizados em sua totalidade fora do espaço ambulatorial conforme ratificação da mãe nesta data. Mãe ciente da tratativa. PM MAR23 - PVB Com contato para formalização.Manteremos acompanhamento </t>
  </si>
  <si>
    <t>08/03/2023</t>
  </si>
  <si>
    <t>Não aceita direcionamento para região limítrofe de Mogi das Cruzes</t>
  </si>
  <si>
    <t>Mantido agendamento anterior em Santos e na Cidade Limitrofe</t>
  </si>
  <si>
    <t>Fono convenional na cidade de Santos, com tratativa inicial através Protocolo 31999620230215644391 de 15/02, com agendamento realizado para 06/03 em rede credenciada de Santos. Demanda reaberta em 07/03, Protocolo 31999620230307676729 (reclamacao da estrutura da Clinica, nao passou em atendimento com a profissional), agendamento realizado em cidade limitrofe de Mogi das Cruzes, nao aceito pelo Beneficiario com abertura de NIP.</t>
  </si>
  <si>
    <t>09/03/2023</t>
  </si>
  <si>
    <t>SARS-CoV-2 (CORONAVÍRUS COVID-19)</t>
  </si>
  <si>
    <t>Negativa do Exame ao Prestador, emissao de cobranca ao Beneficiario</t>
  </si>
  <si>
    <t>Reversao de Cobranca Hospital Sepaco, exame realizado durante o perido dea Internacao, solicitacao não encaminhada para analise da Fesp. Demanda em tratativa atraves do Protocolo 31999620230228664692 de 28/02/2023. Processo recebido via sistema em 15/03/2023 atraves da Guia 2023 01049727 autorizado.</t>
  </si>
  <si>
    <t>ITAPETININGA</t>
  </si>
  <si>
    <t>Consulta Geriatria</t>
  </si>
  <si>
    <t>Não recebimento de notificação por e-mail devido falha na ferramenta,  quanto  suspensão do reembolso para complemento das informações.</t>
  </si>
  <si>
    <t>Pagamento do reembolso</t>
  </si>
  <si>
    <t>PAULISTA</t>
  </si>
  <si>
    <t xml:space="preserve">NIP aparentemente  tem o objetivo de antecipar as buscas que estavam em andamento. </t>
  </si>
  <si>
    <t xml:space="preserve">Agendamento realizado em rede credenciada </t>
  </si>
  <si>
    <t>SANTANA DE PARNAIBA</t>
  </si>
  <si>
    <t>Cirurgia Buco Maxilo</t>
  </si>
  <si>
    <t>Negativa parcial após junta médica.</t>
  </si>
  <si>
    <t>IBIA</t>
  </si>
  <si>
    <t>OCT</t>
  </si>
  <si>
    <t>Autorização dentro do prazo após envio de documentação.</t>
  </si>
  <si>
    <t>CACAPAVA</t>
  </si>
  <si>
    <t xml:space="preserve">Entrada de guia pelo prestador com documentação fora do Prazo impossibilitando a Análise Técnica </t>
  </si>
  <si>
    <t xml:space="preserve">Compartilhamento com CAEC agendamento , visto que entrada da guia , precisa vir com a documentação adequada . Contato nosso com os responsáveis para acolhimento e direcionamento </t>
  </si>
  <si>
    <t>ITAPECERICA DA SERRA</t>
  </si>
  <si>
    <t xml:space="preserve">Beneficiário esteve no laboratório CDB para realização de alguns procedimentos, dentre esles, a densitometria óssea não foi autorizada de imediato conforme regra para procedimentos de baixo risco, beneficiário não conseguiu realizar o procedimento. </t>
  </si>
  <si>
    <t>Acionamos a CNU solicitando esclarecimentos sobre os fatos reclamados, recebemos o posicionamento abaixo:
As transações 2218091963 / 2218092211 / 2218025135 espelharam de forma automática, assim que o prestador solicitou a autorização. 
Apenas a autorização 2218289033 não espelhou de forma automática ao prestador mas, assim que inserido, se a guia cai em estudo o mesmo tem a opção de dar status na guia para verificar se houve a resposta, e consta que este status foi solicitado apenas no dia 10/03.
Não temos ocorrência de falha sistêmica nesta data, pode ter ocorrido alguma instabilidade no qual não gerou a guia de forma automática ao prestador. 
Após esse posicionamento, enfatizamos sobre a necessidade de alinhamento com os prestadores sobre a necessidade do pedido de insistência nesses casos a fim de evitarmos novas reincidências:
Por favor, acionem vosso prestador e realinhem essa situação, pois, este gap pode colocar a Unimed Nacional em risco regulatório. 
Caso recebamos a autuação, a Unimed Nacional assumi a responsabilidade por ter dado causa ao dano e prejudica a Fesp porque o IDSS fica em nome da operadora de origem.</t>
  </si>
  <si>
    <t>Prestador Eventual orienta atendimento particular para posterior Reembolso</t>
  </si>
  <si>
    <t xml:space="preserve">Beneficiario já realiza atendimento com Psiquaitria Infantil em Balneario Camboriu, no entanto, para o retorno de consulta (em 14/03) não há solicitacao de nova Busca de Rede. Devido a problemas relacionados a pagamento (pendencia do prestador), Prestador orienta ao Beneficiario realizar o atndimento de forma particular e disponibilizara comprovante para reembolso (Protocolo 31999620230220650853 de 20/02). Agendamento realizado sob negocicao na Cidade de Tijucas - SC </t>
  </si>
  <si>
    <t>10/03/2023</t>
  </si>
  <si>
    <t xml:space="preserve">Direcionamento para atendimento com profissionais na rede credenciada, no entanto, conforme relato da beneficiária profissionais não possuem especialização em autismo adulto. </t>
  </si>
  <si>
    <t>Mantido os agendamento na rede</t>
  </si>
  <si>
    <t>Consulta cirurgião Pediatrico</t>
  </si>
  <si>
    <t xml:space="preserve">Indisponibilidade de rede credenciada                                                                                                                                                                                                                                                                                                            </t>
  </si>
  <si>
    <t>Consulta com Cirurgiao Pediatrico em Rio Branco - AC, demanda em tratativa atraves do Protocolo 31999620230214642693 de 14/02/2023, atualmente em Negoiacao atraves do Protocolo 31999620230217648122 de 17/02/2023. Agendamento sob negociacao em Rio Branco - AC para 24/03/2023.</t>
  </si>
  <si>
    <t>13/03/2023</t>
  </si>
  <si>
    <t>Adalimumabe</t>
  </si>
  <si>
    <t>captado ao Programa Viver Bem</t>
  </si>
  <si>
    <t xml:space="preserve">Realizado contato com beneficiário em 16/03 para captação e coleta de exames . Pacte recebendo informações diárias sobre parecer da guia. Em 17/03 recebe contato informando que processo estava autorizado e houve a indicação de biossimiliar porem sem aceite. Mantendo autorização pelo medicamento principal </t>
  </si>
  <si>
    <t xml:space="preserve">2023 00792546 </t>
  </si>
  <si>
    <t>Colecistectomia com colangiografia por videolaparoscopia</t>
  </si>
  <si>
    <t xml:space="preserve">Cliente reclama da demora na liberação para procedimento cirurgico de Colecistectomia. 1° guia recebida em 10/02/2023 no cartão com exclusão em 31/01/2023, a devolutiva para a Unimed na mesma data com a informação: Cartao excluso, reinserir no codigo atual 0970-0036000389227.A 2° guia no cartão ativo 2023 00792546 foi recebida em 27/02/2023 e finalizada em 02/03/2023. </t>
  </si>
  <si>
    <t>Não houve negativa indevida por parte do GO Autorizações, a negativa foi para inclusão em cartão ativo. Processo já reinserido e autorizado e agendamento já confirmado para 23/03/2023. Confirmado com a Unimed Vitoria e o primeiro pedido para a coirmã foi recebido em 18/01, porém sem a informação do número do pedido médico que foi solicitafo para a cliente. O retorno do cliente foi recepcionado em 25/01/23, com a informação do pedido médico, protocolo 35739120230123138025</t>
  </si>
  <si>
    <t>14/03/2023</t>
  </si>
  <si>
    <t>JACUTINGA</t>
  </si>
  <si>
    <t>Procedimento Exerese</t>
  </si>
  <si>
    <t>FRANCA</t>
  </si>
  <si>
    <t>Punção Articular</t>
  </si>
  <si>
    <t>Negativa integral por junta médica.</t>
  </si>
  <si>
    <t>15/03/2023</t>
  </si>
  <si>
    <t>VALINHOS</t>
  </si>
  <si>
    <t>Solicita troca de prestador sinalizando que aceitará somente a negocição com prestador especifico Beija-Flor ABA, onde o beneficiário já realiza FONO, no entanto direcionamento foi realizado para  SC Clinica, em Campinas, troca não foi aceita pelo familiar.
Encaminho e-mail ao familiar ratificando a disponibilidade do prestador SC Clinica para as terapias que o João necessita realizar.
Comentar</t>
  </si>
  <si>
    <t>Mantido o direcionamento para SC Clinica</t>
  </si>
  <si>
    <t>Dificuldade de agendamento</t>
  </si>
  <si>
    <t>Agendamento realizado na rede da Unimed Salto-Itu (prestador com valores diferenciados) familiar não aceitou, por ser em região limítrofe (15 minutos de distância da região demandada).</t>
  </si>
  <si>
    <t>MOGI GUACU</t>
  </si>
  <si>
    <t>Negativa de neuronavegador - PARECER TÉCNICO Nº 32/GEAS/GGRAS/DIPRO/2018 e PARECER TÉCNICO Nº 34/GEAS/GGRAS/DIPRO/2021.</t>
  </si>
  <si>
    <t>16/03/2023</t>
  </si>
  <si>
    <t xml:space="preserve">Não aceita direcionamento para rede credenciada, informa que os profissionais não possuem especialização para atendimento de autistas. </t>
  </si>
  <si>
    <t xml:space="preserve">Agendamento em rede credenciada com a confirmação de que atendia autistas. </t>
  </si>
  <si>
    <t>Fonoaudiologia e Nutricionista</t>
  </si>
  <si>
    <t>Agendamento realizado em rede credenciada</t>
  </si>
  <si>
    <t>Cirurgia Sinovectomia</t>
  </si>
  <si>
    <t>17/03/2023</t>
  </si>
  <si>
    <t>Reconstrução Mamária</t>
  </si>
  <si>
    <t>Plástica mamária pós bariátrica - negada pelo PARECER TECNICO N 19/GEAS/GGRAS/DIPRO/2021.</t>
  </si>
  <si>
    <t>20/03/2023</t>
  </si>
  <si>
    <t>PINDAMONHANGABA</t>
  </si>
  <si>
    <t>Terapia em cabine</t>
  </si>
  <si>
    <t>Agendamento realizado em rede credenciada (Fono em região limítrofe e psico na região demandada)</t>
  </si>
  <si>
    <t xml:space="preserve">Queixa devido a negociação ter sido realizado com outra clinica e não com a profissional que o Enzo já passava em atendimento (Cinthya Liebert) Dra. não aceita negociar com a Fesp para pagamento posterior. </t>
  </si>
  <si>
    <t xml:space="preserve">Alinhado com a gestão a orientação de reembolso para esse atendimento e próximos 90 dias. </t>
  </si>
  <si>
    <t>Osteotomias Dos Maxilares</t>
  </si>
  <si>
    <t>Negativa integral por junta odonto.</t>
  </si>
  <si>
    <t>LARANJEIRAS</t>
  </si>
  <si>
    <t>Hemostasia Térmica Por Endoscopia</t>
  </si>
  <si>
    <t>Hemostasia térmica solicitada por similaridade. Feito contato com médico assistente e confirmado aplicação de argônio por endoscopia.</t>
  </si>
  <si>
    <t>21/03/2023</t>
  </si>
  <si>
    <t xml:space="preserve">Liberação Parcial. Parecer 39. </t>
  </si>
  <si>
    <t xml:space="preserve">Contato com a mãe em 30/03. Ciente sobre as tratativas com os atendimentos de AT para Abril/23. Manteremos acompanhamento </t>
  </si>
  <si>
    <t>JABOTICABAL</t>
  </si>
  <si>
    <t>SAO BERNARDO DO CAMPO</t>
  </si>
  <si>
    <t>RPG</t>
  </si>
  <si>
    <t>RPG - procedimento que não consta no rol.</t>
  </si>
  <si>
    <t>22/03/2023</t>
  </si>
  <si>
    <t>GUARULHOS</t>
  </si>
  <si>
    <t>Beneficiário reclama da dificuldade de atendimento para TEA, solicitou autorização para Unimed Guarulhos que direcionou o atendimento para clinica  FONO SIM referência para os beneficiários de Guarulhos, entretanto, beneficiaria tem preferencia para clinica Somos</t>
  </si>
  <si>
    <t>Acionamos a Unimed Guarulhos que esclareceu que a clinica Somos era um prestador recente e que ainda não estavam direcionando atendimentos para o prestador, motivo pelo qual direcionaram o beneficiário para clinica de referencia, orientamos que a vontade do beneficiário deve ser respeitada e que poderíamos ter evitado a reclamação com o direcionamento correto.
O beneficiário já esta em atendimento na clinica de preferência.</t>
  </si>
  <si>
    <t>ALAGOINHAS</t>
  </si>
  <si>
    <t>Abdominoplastia</t>
  </si>
  <si>
    <t>Dermolipectomia negada porque não houve tratamento para obesidade.</t>
  </si>
  <si>
    <t>Não aplica.</t>
  </si>
  <si>
    <t>Hérnia Umbilical</t>
  </si>
  <si>
    <t xml:space="preserve">Recebida primeira solicitação em 31/01/2023 na guia 2023 00421532 e finalizada em 08/2. Em chat costava a informação da negociação dos Honorarios inserdas pela CNU em 01/02/2023 porem colaborador não visualizou . Nova solicitação recebida em 24/03/2023 na guia 2023 01192325 HM negociado e guia consta finalizada. </t>
  </si>
  <si>
    <t>Colaborador orientado.</t>
  </si>
  <si>
    <t>SAO MIGUEL DO OESTE</t>
  </si>
  <si>
    <t>Consulta endocrinologista</t>
  </si>
  <si>
    <t xml:space="preserve">Busca finalizada com direcionamento para a rede credenciada, atendimento estava sendo realizado via reembolso e anterior a isso negociação pontual. </t>
  </si>
  <si>
    <t xml:space="preserve">Mantido o direcionamento para rede credenciada em Chapecó </t>
  </si>
  <si>
    <t xml:space="preserve">NIP devido ao direcionmento para rede credenciada realizado no caso 31999620230222653425, com profissional que atende a idade,  atendimentos estavam sendo realizados inicialmente por negociação pontual e posteriormente por reembolso, com o Dr. Christopher Galloti Vieira, beneficiária não compareceu no agendamento realizado e passou em atendimento particular com o Dr. Christopher Galloti Vieira em  25/02/2023. </t>
  </si>
  <si>
    <t>Reembolso de consulta</t>
  </si>
  <si>
    <t xml:space="preserve">Devido a dificuldade em realizar a negociação a tempo de retorno da RVE, familiar foi orientada a pagar pelo atendimento da consulta que já estava agendada e solicitar o reembolso integral. </t>
  </si>
  <si>
    <t>23/03/2023</t>
  </si>
  <si>
    <t>Septoplastia</t>
  </si>
  <si>
    <t>Beneficiário solicitou autorização para realização de septoplastia dia 14/02/2023, recebemos da executora em 17/02/2023 e autorizamos a transação em 27/02/2023, entretanto, beneficiário da empresa droga Raia com previsão de exclusão em 28/02, data da validade da autorização. Beneficiário agendou o atendimento para março quando já tinha seu plano excluído e ao solicitar revalidação recebeu a negativa, motivo pelo qual ingressou com Nip contra Fesp.</t>
  </si>
  <si>
    <t>não possui ação</t>
  </si>
  <si>
    <t>24/03/2023</t>
  </si>
  <si>
    <t>Agendamento realizado em região de saúde, com Neuro, que atende a idade do beneficiário em Caraguatatuba, com reembolso de transporte.</t>
  </si>
  <si>
    <t>Cariótipo Com Bandas</t>
  </si>
  <si>
    <t xml:space="preserve">Para o cariotipo providenciado atendimento via Unimed Local, já o exame de amonia no sangue necessitou de negociação pontual. </t>
  </si>
  <si>
    <t>26/03/2023</t>
  </si>
  <si>
    <t>ALTAMIRA</t>
  </si>
  <si>
    <t>Agendamento em rede credencida</t>
  </si>
  <si>
    <t>27/03/2023</t>
  </si>
  <si>
    <t>Polatuzumabe Vedotina</t>
  </si>
  <si>
    <t xml:space="preserve">Contato para entendimento do caso , cisto não termos negativas para o caso </t>
  </si>
  <si>
    <t xml:space="preserve">Contato para direcionamento, visto que não temos negativas para o caso citado. Compartilhado com RU </t>
  </si>
  <si>
    <t>Enoxaparina</t>
  </si>
  <si>
    <t xml:space="preserve">Medicamento para uso domiciliar </t>
  </si>
  <si>
    <t xml:space="preserve">Orientação e Acolhimento </t>
  </si>
  <si>
    <t xml:space="preserve">Contato realizado para direcionamento. Medicamento negado por uso domicliar. Compartilhado com a contratante </t>
  </si>
  <si>
    <t>28/03/2023</t>
  </si>
  <si>
    <t>Quimioterapia venosa</t>
  </si>
  <si>
    <t>Beneficiário ingressou com NIP devido a morosidade no processo de autorização, conforme reclamação registrada na ANS, cliente entregou a solicitação na Unimed local dia 06/03 e recebemos a transação somente em 28/03</t>
  </si>
  <si>
    <t xml:space="preserve">Acionamos a Unimed Campinas solicitando esclarecimentos sobre a perda do prazo de intercambio. Solicitamos que justifiquem e apresentem ações que evitem reincidências de Nips que tragam prejuízos regulatórios. </t>
  </si>
  <si>
    <t>JAGUARUNA</t>
  </si>
  <si>
    <t xml:space="preserve">Liberação parcial </t>
  </si>
  <si>
    <t xml:space="preserve">Contato com mãe para reforçar terapias e horas realizadas e autorizado quantidades especificas de acordo com a mãe . CAEC fez a negativa administrativa visto a falta de devolutiva de comprovação de carga horária maior. </t>
  </si>
  <si>
    <t>Reembolso de transporte para atendimento já realizado com ofatlamologista na sub especilaidade de retinologia</t>
  </si>
  <si>
    <t>Indisponibilidade de rede credenciada na localidade demandada Itapetininga</t>
  </si>
  <si>
    <t>Conceder o reembolso de transporte solicitado e insistir na tentativa de contato com a beneficiária</t>
  </si>
  <si>
    <t xml:space="preserve">Ainda que na NIP não esteja clara a solicitação de reembolso de transporte para atendimento já realizado com oftlamologista na subespecilaidade de retinologia, entendemos que a queixa foi devido a este indeferimento, insistimos nas tentativas de contato para esclarecer essa questão com a beneficiária, sem ter êxito. </t>
  </si>
  <si>
    <t>29/03/2023</t>
  </si>
  <si>
    <t>Cirurgia de escoliose</t>
  </si>
  <si>
    <t>Solicitação 30/01, guia de 08/03 com atraso autorizada</t>
  </si>
  <si>
    <t>Verificando com RU</t>
  </si>
  <si>
    <t>demora na autorização</t>
  </si>
  <si>
    <t>Haluronato De Sódio (viscossuplementação)</t>
  </si>
  <si>
    <t>Negativa 14454</t>
  </si>
  <si>
    <t>Nenhuma</t>
  </si>
  <si>
    <t>lei 14454</t>
  </si>
  <si>
    <t>NIP se refere ao Jean Corra Tolaba - filho, busca de rede com atraso no posicionamento das areas NAS e GRP</t>
  </si>
  <si>
    <t>BOA VISTA</t>
  </si>
  <si>
    <t>RR</t>
  </si>
  <si>
    <t>30/03/2023</t>
  </si>
  <si>
    <t>TRES LAGOAS</t>
  </si>
  <si>
    <t>MS</t>
  </si>
  <si>
    <t>nenhuma</t>
  </si>
  <si>
    <t>PALMAS</t>
  </si>
  <si>
    <t>TO</t>
  </si>
  <si>
    <t>Geneticista</t>
  </si>
  <si>
    <t>Negociado pontual</t>
  </si>
  <si>
    <t>31/03/2023</t>
  </si>
  <si>
    <t>SAO GONCALO</t>
  </si>
  <si>
    <t>Cirurgia coluna cervical</t>
  </si>
  <si>
    <t>nehuma</t>
  </si>
  <si>
    <t>EDA</t>
  </si>
  <si>
    <t>Atendimento em PS</t>
  </si>
  <si>
    <t>Indeferimento na analise documental, beneficario apresentou recibo mas trata-se de prestador PJ sendo necessario NF.</t>
  </si>
  <si>
    <t>03/04/2023</t>
  </si>
  <si>
    <t>04/04/2023</t>
  </si>
  <si>
    <t>CAIEIRAS</t>
  </si>
  <si>
    <t>Punção articular ( viscossuplementação)</t>
  </si>
  <si>
    <t>Negativa viscosuplementação</t>
  </si>
  <si>
    <t>GOVERNADOR VALADARES</t>
  </si>
  <si>
    <t>Atraso de pagamento que ocasionou a suspensão de atendimento</t>
  </si>
  <si>
    <t>Contato com o serviço, intermediamos a documentação e atendimento foi retomado</t>
  </si>
  <si>
    <t>Solicitremos o direcionamento ao Contas e GRP</t>
  </si>
  <si>
    <t>05/04/2023</t>
  </si>
  <si>
    <t>ALVINLANDIA</t>
  </si>
  <si>
    <t>SANTA BARBARA D OESTE</t>
  </si>
  <si>
    <t>Elastografia Hepatica</t>
  </si>
  <si>
    <t>Elastografia hepática para investigação de risco para fibrose devido à diabetes</t>
  </si>
  <si>
    <t>DIADEMA</t>
  </si>
  <si>
    <t>Reconstrucao Parcial Da Mandibula</t>
  </si>
  <si>
    <t>Negativa parcial de materiais por junta odontológica..</t>
  </si>
  <si>
    <t>cliente registrou reclamação no CAEC através do protocolo 31999620230326926863 dia 26/03/2023, diante da falta de posicionamento ingressou com NIP em 05/04/2023.
Beneficiário reclama da cobrança de imobilizador de tornozelo que conforme analise da A.M não possui cobertura contratual, na transação 2165465783 autorizamos o código para MOBILIZACOES NAO GESSADAS QUALQUER SEGMENTO.</t>
  </si>
  <si>
    <t xml:space="preserve">Acionamos a CNU solicitando esclarecimentos sobre a cobrança uma vez que autorizamos o atendimento, vide posicionamento do prestador, o beneficiário optou por utilização no item não coberto, consultamos o contas e não houve cobrança do item MOBILIZACOES NAO GESSADAS QUALQUER SEGMENTO.
Identificamos a oportunidade de evitar recorrência dessa NIP solicitando que a cnu oriente seu prestador a deixar claro e formalizar quando beneficiários optarem por itens não contratados com a operadora de saúde.
Com relação a ação interne, fica a analise se tivéssemos abordagem com tempo menor considerando o acionamento do beneficiário se poderíamos evitar que este caso evoluísse para NIP
</t>
  </si>
  <si>
    <t xml:space="preserve">SIM </t>
  </si>
  <si>
    <t>2023 1130585</t>
  </si>
  <si>
    <t>NOVA FRIBURGO</t>
  </si>
  <si>
    <t>Parecer 39/2022</t>
  </si>
  <si>
    <t xml:space="preserve">Contato realizado com o resposável para esclarecimentos sobre a forma de autoriação parcial baseando no Cronograma enviado pela Clinica estando fora dos critérios de liberação devido a ter carga horária fora do ambiente de Saúde. Manteremos acompanhamento </t>
  </si>
  <si>
    <t>06/04/2023</t>
  </si>
  <si>
    <t>SANTO ANDRE</t>
  </si>
  <si>
    <t>Teste de contato bateria padrão</t>
  </si>
  <si>
    <t>Agendado na Rede Credenciada</t>
  </si>
  <si>
    <t>Demanda aberta no dia 20/03/2023, sem tratativa ate a data do recebimento da NIP</t>
  </si>
  <si>
    <t>08/04/2023</t>
  </si>
  <si>
    <t>SAO ROQUE</t>
  </si>
  <si>
    <t>10/04/2023</t>
  </si>
  <si>
    <t>NITEROI</t>
  </si>
  <si>
    <t>11/04/2023</t>
  </si>
  <si>
    <t>USP - UNIVERSIDADE DE SAO PAULO</t>
  </si>
  <si>
    <t>CLASSICO EMP ENF</t>
  </si>
  <si>
    <t>Gastro Pediatra</t>
  </si>
  <si>
    <t>Estive ontem, dia 10 de abril, às 17h20, com meu filho no pronto atendimento infantil do Hospital da Unimed Bauru e fui embora mais de 2h depois sem atendimento. Haviam famílias lá aguardando ha mais de 3h. Crianças aguardavam resultados de exames juntamente com os pacientes que ainda não haviam sido atendidos. Todos no mesmo espaço, com dores, com febre. Meu filho estava com mais de 39oC de temperatura e foi a enfermagem que medicou.</t>
  </si>
  <si>
    <t xml:space="preserve">De imediato esclarecemos que a ordem dos atendimentos em Pronto Atendimento tem como base uma tabela de Classificação de Risco à vida. Nesta classificação são analisados os sinais vitais dos pacientes, a fim de ordenar o fluxo conforme o risco apresentado no momento. Diante disto, o tempo de espera pode ser dinâmico, dependendo do cenário com urgências, emergência e ou intercorrências. 
Isto esclarecido, durante o processo investigativo, evidenciamos que o paciente deu entrada no Pronto Atendimento Infantil dia 10/04 às 17h21min, com sintomas de febre e cefaleia há 1 dias. Foi classificado como verde, ou seja, pouco urgente com tempo para atendimento de até 2h.  
Indo ao encontro dos protocolos institucionais, como estava com febre, o paciente foi medicado com Ibuprofeno logo na triagem da enfermagem e ficou na recepção aguardando o atendimento médico mas não foi possível dar prosseguimento à consulta e registrar a alta hospitalar, porque a responsável e o paciente evadiram-se da unidade. Destacamos que é fluxo protocolar da instituição insistir no chamamento do paciente por algumas vezes antes de encerrar, de fato, o atendimento. Neste sentido, consta na Ficha de Atendimento que o último chamado ocorreu às 20h20min, mas sem sucesso. 
Em tempo, esclarecemos que a Diretoria do Hospital da Unimed está realizando adequações estruturais e desenvolvendo ações para minimizar o tempo de espera, haja visto as mudança de cenário, período sazonal e aumento exponencial de casos de Síndrome Gripal Aguda, Dengue e Covid, que triplicaram nossos atendimentos.
</t>
  </si>
  <si>
    <t>SILCON AMBIENTAL  LTDA</t>
  </si>
  <si>
    <t xml:space="preserve">Familiar não acata direcionamento para SC clinica,  atendimento era realizado no prestador 166085 - SANDRA MARA DA SILVA RIBEIRO, que teve o atendimento descontinuado, devido a desacordo comercial. </t>
  </si>
  <si>
    <t>Mantido até o momento o direcionamento para o prestador.</t>
  </si>
  <si>
    <t xml:space="preserve">2023 01461606 </t>
  </si>
  <si>
    <t>BLUMENAU</t>
  </si>
  <si>
    <t>Psicologia</t>
  </si>
  <si>
    <t xml:space="preserve">Primeira guia 2023 01025729 recepcionada em 14/03/2023 com a solicitação para Consulta com psicólogo (50000462)+ sessões de psicoterapia (50000470) e foi finalizada conforme conduta da área: Favoravel a avaliação inicial para conduta e orientamos que para as sessões era necessário- após a avaliação inicial- o documento cm a justificativa. O documento recebido em primeiro momento consta somente a solicitação de Psicologia, a receita digital não menciona nem CID e nem o HD. A segunda guia 2023 01393968 recebida em 06/04/2023 foi encaminhado com o mesmo documento da primeira solicitação e no HD mencionava apenas ´´ acompanhamento psicológico``, não enviando a justificativa solicitada anteriormente. Somente na terceira solicitação na guia 2023 01461606 é que recebemos o pedido com o HD: Ansiedade. Ainda sim sem o documento. </t>
  </si>
  <si>
    <t>Alteração no fluxo de finalização. Passaremos a autorizar a consulta/avaliação inicial + 1° sessão da terapia mesmo sem a justificativa e na finalização iremos orientar que para a continuidade das sessões é necessário anexar justificativa clínica.</t>
  </si>
  <si>
    <t xml:space="preserve">Demanda se refere ao processo de autorização por esse motivo, solicitado o direcionamento ao G.O. </t>
  </si>
  <si>
    <t>12/04/2023</t>
  </si>
  <si>
    <t xml:space="preserve">Negativa por ausencia de documentação complentar </t>
  </si>
  <si>
    <t xml:space="preserve">Contato com responsáveis para orientação referente a necessidade de crongrama como complemento  para seguimento das liberações . Manteremos acompanhamento do caso . </t>
  </si>
  <si>
    <t>Osteoplastia Para Prognatismo</t>
  </si>
  <si>
    <t>Primeira guia recebida em 13/01 porém cancelada na mesma data pela própria Unimed. Segundo processo recebido também em 13/01 (sexta-feira), negado em 16/01 pois os códigos dos materiais listados no pedido medico não foram inseridos em tela. O terceiro pedido só foi inserido pela Unimed em 30/01, agora sim corretamente. Enviada para análise em 31/01 com a informação do HM diferenciado e necessidade de negociação.Processo enviado para JUNTA MEDICA e após analise ao OPME, o GO Autorização só recebeu o processo em 13/02 e em 14/2 abrimos o protocolo de negociação de HM. A negociação foi concluída pelo GRP em 22/02 guia do HM 2023 00731833 foi inserida na mesma data. Após conclusão da negociação nós finalização o processo em 22/2 mesmo.</t>
  </si>
  <si>
    <t>Protocolo 31999620230217648501 de negociação entrou em 17/02/2023 e finalizado em 22/02/2022 porem houve divergencias de material que causou a NIP</t>
  </si>
  <si>
    <t>13/04/2023</t>
  </si>
  <si>
    <t xml:space="preserve">Beneficiario reclama de pagamento, mas solicitação está dentro do prazo de 30 dias para resposta (solicitação aberta em 22/03previsão pagamento para 20/04), existe uma falha no portal que não está demonstrando a data de pagamento, no entanto, abrimos chamado para correção.
 </t>
  </si>
  <si>
    <t>Priorizar pagamento</t>
  </si>
  <si>
    <t>14/04/2023</t>
  </si>
  <si>
    <t>SERRA</t>
  </si>
  <si>
    <t>Agendamento realizado pela Unimed Local. Vitória, fora do prazo da RN259/566, conforme alegação da beneficiária</t>
  </si>
  <si>
    <t>Não há contato prévio com a Fesp relatando a dificuldade, NIP cita protocolo da Unimed Vitória</t>
  </si>
  <si>
    <t>ASCIBRAS ASSOCIACAO DO COMERCIO E DA IND</t>
  </si>
  <si>
    <t>MACAPA</t>
  </si>
  <si>
    <t>AP</t>
  </si>
  <si>
    <t>Angiografia cerebral</t>
  </si>
  <si>
    <t>Atendimento via intercambio com a CNU</t>
  </si>
  <si>
    <t>No pedido consta a solicitação de angiografias em Hospital Dia</t>
  </si>
  <si>
    <t>troca de guia realizada no prazo e autorizada no prazo</t>
  </si>
  <si>
    <t>Recebemos a solicitação cirúrgica com os procedimentos sugeridos ao tratamento, pacote cirúrgico que já contemplava diária e uma diária apartada, autorizamos o procedimento sem ressalvas negando o código da diária, pois estava no pacote. O prestador não acatou a negativa da diária o que motivou a reclamação do cliente na ANS</t>
  </si>
  <si>
    <t>O CAEC acionou a Unimed Rio e nós apoiamos as tratativas, cabe ressaltar que apesar de ter garantido o atendimento do beneficiário, solicitamos realinhamento sob a conduta do prestador a fim de evitar que se repita com outros beneficiários.</t>
  </si>
  <si>
    <t>Gastroenteroanastomose</t>
  </si>
  <si>
    <t>Código não consta do ROL por video</t>
  </si>
  <si>
    <t>código não consta do ROL na modalidade por video</t>
  </si>
  <si>
    <t xml:space="preserve">Osteoplastia </t>
  </si>
  <si>
    <t>Beneficiária reclama do tempo para liberação da guia, CNU cancelou 3 guias anteriores ocasionando a demora na liberação. Não há motivo na guia dos cancelamentos anteriores.</t>
  </si>
  <si>
    <t xml:space="preserve">troca de material. </t>
  </si>
  <si>
    <t>troca de material após acerto</t>
  </si>
  <si>
    <t>17/04/2023</t>
  </si>
  <si>
    <t>Demanda em tratativa no caso 319996202303311053855, para avaliar a possibilidade de troca de prestador, Enzo esta em atendimento na clinica Estímulos para Psico e Fono, no entanto, como o atendimento de Fono é realizado por 2 profissionais, setor aguarda posicionamento do NAS sobre esta questão.</t>
  </si>
  <si>
    <t>No momento mantido atendimento no prestador Estímulos</t>
  </si>
  <si>
    <t>Fonoaudiólogo - TO</t>
  </si>
  <si>
    <t xml:space="preserve">Demanda aberta via GPU pela Unimed Local 31999620230403900905 finalizada indevidamente sem abertura de busca de rede. </t>
  </si>
  <si>
    <t>PORTO ALEGRE</t>
  </si>
  <si>
    <t>RS</t>
  </si>
  <si>
    <t>cobrança de viscossuplementação</t>
  </si>
  <si>
    <t>Cobrança indevida (RU)</t>
  </si>
  <si>
    <t>cobrança de medicação</t>
  </si>
  <si>
    <t>18/04/2023</t>
  </si>
  <si>
    <t>Negativa por se tratar de terapias sem  Indicação Tecnica. Enquadramento Lei n°  14.454</t>
  </si>
  <si>
    <t xml:space="preserve">Contato realizado contato com os responsaveis no momento da negativa , porem pais não concordam com a negativa . </t>
  </si>
  <si>
    <t>PETROLINA</t>
  </si>
  <si>
    <t>Histeroscopia Cirúrgica</t>
  </si>
  <si>
    <t>: Unimed perdeu o prazo de intercambio, solicitamos que se atentem evitando reincidências.
Processo não passou pelo R.U</t>
  </si>
  <si>
    <t>Negativa por DUT</t>
  </si>
  <si>
    <t>Não cumpre DUT</t>
  </si>
  <si>
    <t>SAO MIGUEL ARCANJO</t>
  </si>
  <si>
    <t>Retirada De Diu Com Sedação</t>
  </si>
  <si>
    <t>Beneficiária questiona a falta de atendimento para RETIRADA DE DIU COM SEDAÇÃO, solicitado pelo Dr. CARLOS EDUARDO BASTOS DA SILVA. A solicitação foi feita à Operadora no dia 28/02/2023, para realização no município SOROCABA. A operadora alega que deve aguardar a agenda do médico e o médico informa que está aguardando vaga no hospital</t>
  </si>
  <si>
    <t>Acionamos a Unimed Sorocaba solicitando esclarecimentos sobre a dificuldade de atendimento relatado pelo beneficiário.
A Unimed esclareceu que o médico estava com dificuldade de agenda, motivo pelo qual não tinha data disponível.
Cobramos que a Unimed pontuasse seu cooperado, visto que não podemos autorizar um procedimento sem previsão de realização devido aos prazos da RN566.
A Unimed acionou seu cooperado orientando sobre os riscos da conduta adotada e forneceu data para realização dentro dos prazos legais.</t>
  </si>
  <si>
    <t xml:space="preserve">Indisponibilidade de vaga na acomodação da beneficiária Apto. </t>
  </si>
  <si>
    <t xml:space="preserve">Vaga foi disponibilizada na mesma data de abertura da NIP. </t>
  </si>
  <si>
    <t>19/04/2023</t>
  </si>
  <si>
    <t xml:space="preserve">Pacte já realizava terapias 5 hs semanais e a Liberação foi feita em quantidade menor . Do que o solicitado </t>
  </si>
  <si>
    <t xml:space="preserve">Acompanhamento e Direcionamento </t>
  </si>
  <si>
    <t xml:space="preserve">Contato realizado com a mãe do Beneficiário, sinalizamos sobre as liberações parciais e totais e comunicamos sobre as autorizações . Mae ciente , porem tem histórico de contato com ANS por esse motivo fez contato para registrar a queixa de maneira formal . Ficamos a disposição para acompanhamento </t>
  </si>
  <si>
    <t>ARARUAMA</t>
  </si>
  <si>
    <t xml:space="preserve">Negativa de material </t>
  </si>
  <si>
    <t>negativa de material. Liberado após justificativa</t>
  </si>
  <si>
    <t>demora no tráfego da guia. Materiais autorizados</t>
  </si>
  <si>
    <t>20/04/2023</t>
  </si>
  <si>
    <t>Denervação Percutânea</t>
  </si>
  <si>
    <t>Indisponibilidade de agenda dentro do prazo da RN259/566</t>
  </si>
  <si>
    <t>Ofertado reembolso para atendimento dentro do prazo da RN 566</t>
  </si>
  <si>
    <t xml:space="preserve">Demanda em tratativa no caso  31999620230425230117, agendamos on line no protocolo 31999620230126607281, cliente alega precisa do pedido em guia amarela que não é fornecida na consulta on line </t>
  </si>
  <si>
    <t>LONDRINA</t>
  </si>
  <si>
    <t xml:space="preserve">Divergencia sobre indicação Técnica para solicitação </t>
  </si>
  <si>
    <t xml:space="preserve">No momento da solicitação inicial , realizamos o contato com a pacte para infornar sobre a liberação parcial, visto que será necessário nova solicitação de exames para acompanhamento. A mesma ciente . Realizamos contato técnico com consultor para discussão com o médico assistente </t>
  </si>
  <si>
    <t>24/04/2023</t>
  </si>
  <si>
    <t>Cateterismo</t>
  </si>
  <si>
    <t xml:space="preserve">negativa de pacote  </t>
  </si>
  <si>
    <t>Não trafegou pacote</t>
  </si>
  <si>
    <t>cateterismo foi liberado, sem trafego do pacote</t>
  </si>
  <si>
    <t xml:space="preserve">Beneficiário alega morosidade no processo de autorização. A guia 2023 01611378 foi recebida e finalizada da mesma data em 24/04/20234. Não houve demora ou negativa. Porém esta cancelada pela Unimed local. Em WSD a única informação/ justificativa sobre o cancelamento é: descricaoMotivo&gt;CANCELAMENTO DE CONSULTA. No retorno emitido pela Unimed local para o CAEC no protocolo da reclamação a Unimed informa que O médico assistente entrou em contato via WhatsApp no Pronto Atendimento  para disponibilidade do material para retirada de ponto em seu consultório e a Unimed realizou o fornecimento de materiais permanentes esterilizados para o Dr. Carlos Augusto. Não localizamos justificativa para a reclamação. No protocolo também consta que cliente reclama da consuta da Unimed local, mas a própria Unimed informa que disponibilizou os materiais da retirada. </t>
  </si>
  <si>
    <t>Não houve demora no processo ou negativas. Não temos ação pontual</t>
  </si>
  <si>
    <t xml:space="preserve">Solicitaremos a avaliação do GO pois trata-se de processo de autorização </t>
  </si>
  <si>
    <t>25/04/2023</t>
  </si>
  <si>
    <t>Negativa material</t>
  </si>
  <si>
    <t>negado por junta médica</t>
  </si>
  <si>
    <t>Solicitremos o direcionamento ao GRP</t>
  </si>
  <si>
    <t>SAO CAETANO DO SUL</t>
  </si>
  <si>
    <t xml:space="preserve">Indisponibilidade de agenda dentro do prazo da RN259/566 na rede credenciada na localidade demandada Santo André. </t>
  </si>
  <si>
    <t>Reclamação prévia em nossa Central de Atendimento, encerrada sem contato com o beneficiário para entender melhor a demanda e avaliar se era necessário realizar a abertura de busca de rede para solucionar a demanda.</t>
  </si>
  <si>
    <t>Histeroscopia</t>
  </si>
  <si>
    <t>Negativa de pacote e cobrança ao beneficiário</t>
  </si>
  <si>
    <t>Reversão de cobrança</t>
  </si>
  <si>
    <t>pacote foi negado. Não houve ação da auditoria prévia</t>
  </si>
  <si>
    <t>Procedimento não mecionado</t>
  </si>
  <si>
    <t>Raiz boa tarde - encaminhei minha solicitação ao convênio dia 27/02 e até o presente momento não houve a liberação há quase 2 meses e nada - quando entro em contato com o convênio pedem para eu aguardar que já está finalizando, mas até quando ? já tiveram tempo mais que suficiente para analisar, verificar, conferir . Isso é um absurdo, falta total de respeito com o cliente, parece que estão fazendo um favor!! Uma má vontade sem tamanho. Já havia me programado para essa cirurgia, programei minhas férias e nada. Sem mencionar nas dores, sem me alimentar direito, pois não consigo mastigar, sem dormir direito, pois tenho dificuldades, dos remédios que preciso tomar para dor e que nem sempre fazem efeito. Esse convênio está de brincadeira!! Preciso da ajuda deste órgão para que isso seja resolvido o mais urgente possível. Obrigada</t>
  </si>
  <si>
    <t xml:space="preserve">Acionamos a Unimed São José do Rio Preto e cobramos que ajustem seu processo a fim de evitar perdas do prazo de intercambio que acarretem em NIPs ou qualquer outra insatisfação do beneficiário por falha operacional.
</t>
  </si>
  <si>
    <t>26/04/2023</t>
  </si>
  <si>
    <t>Foi dado o de acordo do RU, aguardando ajuste</t>
  </si>
  <si>
    <t>27/04/2023</t>
  </si>
  <si>
    <t xml:space="preserve">Solicitremos o direcionamento para o GRP, demanda estava pendente com o setor desde 13/04. </t>
  </si>
  <si>
    <t xml:space="preserve">Indisponibilidade de agenda dentro do prazo da RN259/566 na rede credenciada na localidade demandada, Sorocaba </t>
  </si>
  <si>
    <t>Providenciado agendamento em região limitrofe Votorantim dentro do prazo e em Sorocaba fora do prazo da RN</t>
  </si>
  <si>
    <t>02/05/2023</t>
  </si>
  <si>
    <t>2023 01672545</t>
  </si>
  <si>
    <t>LIMEIRA</t>
  </si>
  <si>
    <t xml:space="preserve">Artrodese de coluna </t>
  </si>
  <si>
    <t>Solicitação de procedimento de neurocirirgia com material para técnica minimamente invasiva.</t>
  </si>
  <si>
    <t>Exame indicado para investigação de polipose</t>
  </si>
  <si>
    <t>03/05/2023</t>
  </si>
  <si>
    <t>NATAL</t>
  </si>
  <si>
    <t>Suprahyal duo (viscossuplementação)</t>
  </si>
  <si>
    <t>Produto de saúde derivado de ácido hialurônico.</t>
  </si>
  <si>
    <t>Remoção Home care</t>
  </si>
  <si>
    <t>Educativa</t>
  </si>
  <si>
    <t>Finalizado</t>
  </si>
  <si>
    <t xml:space="preserve">Ausência de documentação necessária para analise do NAS e morosidade no retorno da area com esse parecer. </t>
  </si>
  <si>
    <t>Negociação incial realizada no protocolo 31999620230120598848 contato com o prestador para reorientação de envio de documentação para liberação de guia</t>
  </si>
  <si>
    <t xml:space="preserve">Solicitado direcionamento ao NAS e GRP, sem retorno até 08/05 </t>
  </si>
  <si>
    <t>Multiparamétrica transretal</t>
  </si>
  <si>
    <t>Beneficiária realizou contato inicial na Central de Atendimento, porém, não foi orientado corretamente</t>
  </si>
  <si>
    <t>Solicitado pedido médico e direcionado para análise médica</t>
  </si>
  <si>
    <t>Indicação de Rede</t>
  </si>
  <si>
    <t>BELO HORIZONTE</t>
  </si>
  <si>
    <t>Indisponibilidade de agenda dentro do prazo da RN259/566 na rede credenciada na localidade demandada, BH</t>
  </si>
  <si>
    <t xml:space="preserve">Agendamento realizado em Montes Claros (com reembolso de transporte) e ofertado outro agendamento por reembolso em BH. </t>
  </si>
  <si>
    <t xml:space="preserve">2023 01751107 </t>
  </si>
  <si>
    <t>ITAPIRA</t>
  </si>
  <si>
    <t xml:space="preserve">Primeira guia 2023 00965907 recebida em 09/03/2023 via Unimed CNU para procedimento HEMIMANDIBULECTOMIA OU RESSECCAO SEGMENTAR OU SECCIONAL DA MANDIBULA, a guia foi encaminhada no dia 10/03/2023 para analise da auditoria e devolvida em 16/03/2023. Como constava a informação sobre o Honorario medico particular de 16/03/2023 a 28/03/2023 tentamos contato com a cliente e somente em 28/03/2023 quando recebemos a carta com a exclusão dos honorários a guia foi finalizada.Porem cancelada em 20/04/23 pela CNU. Segunda guia 2023 01637093 recebida em 25/04/2023 no cartão excluído em 31/03/2023, a negativa foi automática e não houve pedido de revisão. A terceira guia 2023 01751107 só foi recebida em 03/05/2023 e finalizada como revalidação em 04/05/2023 em cartão ativo. </t>
  </si>
  <si>
    <t>A demora ocorreu na reinserção do prestador para a revalidação, a primeira guia demorou para conseguirmos a carta mas após finalização devido a troca da carteirinha o prestador tambem demorou para pedir a revisão. Já contatamos a CNU que informou: As inserções de guias são realizadas pelos prestadores e/ou pelos nossos canais digitais quando recebem a solicitação. E que não recepcionaram nenhum acionamento por parte do hospital para inserção das guias, todas elas foram inseridas pelo próprio prestador</t>
  </si>
  <si>
    <t>04/05/2023</t>
  </si>
  <si>
    <t>2023 01585124</t>
  </si>
  <si>
    <t>ARAPONGAS</t>
  </si>
  <si>
    <t>Grampeador circular</t>
  </si>
  <si>
    <t>Grampeador circular PPH não consta no rol. Já realizada consulta com a ANS, que manteve posicionamento.</t>
  </si>
  <si>
    <t>2023 01750594</t>
  </si>
  <si>
    <t>CACU</t>
  </si>
  <si>
    <t>Synvisc  (viscossuplementação)</t>
  </si>
  <si>
    <t>Negativa de produto de saúde derivado de ácido hialurônico. Não autorizado conforme orientação da superintendência.</t>
  </si>
  <si>
    <t>Curativo Á Vacuo</t>
  </si>
  <si>
    <t>CAMPO LIMPO PAULISTA</t>
  </si>
  <si>
    <t>Histerossalpingografia</t>
  </si>
  <si>
    <t xml:space="preserve">Beneficiária relata que deu entrada na solicitação em 28/04, no entanto, não recepcionamos pedido nesta data. Primeira guia 2023 01737559 recebida em 03/05/2023, porém a FESP estava com erro para procedimento de baixo risco+ pacote e a guia negou automaricamente. O erro foi corrigido pelo T.I. e a nova guia 2023 01763264 foi recebida em 04/05 e autorizada automaticamente. </t>
  </si>
  <si>
    <t xml:space="preserve">Mesmo com o erro FESP e negativa do processo, a nova reinserção ocorreu dentro do prazo. </t>
  </si>
  <si>
    <t xml:space="preserve">Trata-se de processo de autorização, com contatos prévios na Central para auxílio, ainda sim solicitaremos a avaliação do GO pois trata-se de processo de autorização </t>
  </si>
  <si>
    <t>2023 01416289</t>
  </si>
  <si>
    <t>05/05/2023</t>
  </si>
  <si>
    <t>2023 01580845</t>
  </si>
  <si>
    <t>Colocação de duplo J</t>
  </si>
  <si>
    <t xml:space="preserve">A CNU inseriu a Guia sem a negociação de OPME , apenas com o orçamento do hospital , diante da falta da negociação da CNU , a FESP  estava em negociação dos OPMES , visto que estavamos no prazo da guia </t>
  </si>
  <si>
    <t>SIM</t>
  </si>
  <si>
    <t>2023 01445945</t>
  </si>
  <si>
    <t>SANTA ISABEL</t>
  </si>
  <si>
    <t>Hérnia de disco (Junta médica)</t>
  </si>
  <si>
    <t>Negativa parcial de OPME por Junta Médica.</t>
  </si>
  <si>
    <t>ANAPOLIS</t>
  </si>
  <si>
    <t>Negativa por carência</t>
  </si>
  <si>
    <t>Orientação pontual</t>
  </si>
  <si>
    <t>CARUARU</t>
  </si>
  <si>
    <t>Biópsia mamária</t>
  </si>
  <si>
    <t xml:space="preserve">Alega morosidade na autorização, mas guia 2023 01795799 recebida via Caruaru em 06/05/2023 para Ressonancia de Mama e autorizada na mesma data. Não houve demora na liberação. 2023 01807454 recebida via Caruaru em 08/05/2023 para a Biopsia Mamaria e também finalizada na mesma data. 2023 01830074 recebida via Caruaru em 09/05/2023 para o anátomo patalogico e também finalizada na mesma data de maneira automarica. </t>
  </si>
  <si>
    <t>Não houve demora na inserção ou na liberação</t>
  </si>
  <si>
    <t>LUCAS DO RIO VERDE</t>
  </si>
  <si>
    <t>MT</t>
  </si>
  <si>
    <t>Exames de imagem</t>
  </si>
  <si>
    <t>Indisponibilidade de agenda dentro do prazo da RN259/566 na rede credenciada na localidade demandada, Lucas do Rio Verde-MT</t>
  </si>
  <si>
    <t xml:space="preserve">Agendamentos realizados em Cuiabá-MT com reembolso de transporte. </t>
  </si>
  <si>
    <t>CUIABA</t>
  </si>
  <si>
    <t>Demora na análise</t>
  </si>
  <si>
    <t>Revisão do processo de analise e liberação NAS</t>
  </si>
  <si>
    <t>08/05/2023</t>
  </si>
  <si>
    <t>sim</t>
  </si>
  <si>
    <t>2023 01766457</t>
  </si>
  <si>
    <t>Perfil genético de TEA - não realizou cariótipo ou CGH-Array.</t>
  </si>
  <si>
    <t>Nenhuma.</t>
  </si>
  <si>
    <t>Testes alergicos</t>
  </si>
  <si>
    <t>Indisponibilidade de Rede Credenciada, informada pela Unimed Executora para os exames citados na NIP</t>
  </si>
  <si>
    <t>Agendamento realizado na rede credenciada</t>
  </si>
  <si>
    <t xml:space="preserve">Campinas esclareceu que abriu o protocolo via GPU, pois estava em fase de credenciamento com o prestador, situação regularizada e guia liberada para realização via prestador local. </t>
  </si>
  <si>
    <t xml:space="preserve">Solicita troca de prestador, busca anterior finalizada com direcionamento para Caçapava (limitrofe), não aceita pelo familiar, que iniciou o atendimento em São José dos Campos, na clinica Crepaldi, porém, retornou, com novo pedido de busca devido ao atendimento neste recurso, ser realizado por estagiários. </t>
  </si>
  <si>
    <t>Em tratativa de busca (Negociação eventual)</t>
  </si>
  <si>
    <t>Indisponibilidade de rede credenciada</t>
  </si>
  <si>
    <t>Em negociação com o GRP</t>
  </si>
  <si>
    <t>09/05/2023</t>
  </si>
  <si>
    <t>Osteoplastia para prognatismo</t>
  </si>
  <si>
    <t xml:space="preserve">Primeira solicitação feita na guia 2022 04725760 em 14/12/2022 e encaminhado na mesma data para auditoria. Retornou da auditoria em 22/12 e foi finalizada na mesma data.O segundo processo – revalidação só foi encaminhado na guia 2023 00720469 em 21/02/2023, porem a guia estava divergente da liberada inicialmente assim solicitamos que fosse reinserido de acordo com a liberação anterior. A terceira solicitação 2023 00880192 só foi recebida em 03/03, ou seja a CNU demorou para reinserir o processo corretamente. Por se tratar de revalidação finalizamos na mesma data de 03/03/2023. A guia 2023 00880192 consta em processamento de contas, porem conforme Contas medicas, desta solicitação utilizou-se apenas a diaria.Por fim, a quarta solicitação 2023 01876629 foi recebida somente em 11/05, ou seja, novamente não recebemos o pedido com agilidade. E finalizamos na mesma data de recebimento. </t>
  </si>
  <si>
    <t>No nosso entendimento, a demora é da CNU em reinserir os processos</t>
  </si>
  <si>
    <t>2023 01355828</t>
  </si>
  <si>
    <t>Cateter Para Liv Coronaria</t>
  </si>
  <si>
    <t>Material solicitado para litotripsia intravascular coronariana. Técnica de litotripsia só consta no rol para rins, bexiga e vias urinárias.</t>
  </si>
  <si>
    <t>Remarcações realizadas pelo recurso credenciado</t>
  </si>
  <si>
    <t>2023 01592243</t>
  </si>
  <si>
    <t>Sport vis (viscossuplementação)</t>
  </si>
  <si>
    <t>Ácido hialurônico - sem evidência médica. Orientação da superintendência para verificar entendimento da ANS.</t>
  </si>
  <si>
    <t>10/05/2023</t>
  </si>
  <si>
    <t>Consulta reumato</t>
  </si>
  <si>
    <t>Alega não ter conseguido realizar o agendamento em rede credenciada</t>
  </si>
  <si>
    <t>Agendamento realizado em Rede Credenciada</t>
  </si>
  <si>
    <t>NIP aberta em 10/05, mesma data de vencimento do protocolo, demanda concluída em 11/05 com o agendamento em rede credenciada.</t>
  </si>
  <si>
    <t>ANANINDEUA</t>
  </si>
  <si>
    <t>Em tratativa de busca</t>
  </si>
  <si>
    <t>Descontentamento com resultado de junta médica</t>
  </si>
  <si>
    <t>2023 1781710</t>
  </si>
  <si>
    <t>Internação HD</t>
  </si>
  <si>
    <t>Solicitação de hospital dia de psiquiatria fora da DUT</t>
  </si>
  <si>
    <t xml:space="preserve">Gestão de internados </t>
  </si>
  <si>
    <t>11/05/2023</t>
  </si>
  <si>
    <t>JUIZ DE FORA</t>
  </si>
  <si>
    <t>SAO GONCALO DO SAPUCAI</t>
  </si>
  <si>
    <t xml:space="preserve">Negativa </t>
  </si>
  <si>
    <t>BALSAMO</t>
  </si>
  <si>
    <t>Quimioterapia venosa/validade</t>
  </si>
  <si>
    <t>Troca de numeração de cartão</t>
  </si>
  <si>
    <t>Demanda recepcionada no cartão vigente e finalizada pelo ONCOAUD</t>
  </si>
  <si>
    <t xml:space="preserve">Solicitada avaliação deste caso, pois entendo que é uma NIP cadastral. </t>
  </si>
  <si>
    <t>12/05/2023</t>
  </si>
  <si>
    <t>SANTA RITA DO PASSA QUATRO</t>
  </si>
  <si>
    <t>Hemorroidectomia</t>
  </si>
  <si>
    <t>Material citado não consta no rol (Ofício nº: 143/2021/COMEC/GCITS/GGRAS/DIRAD-DIPRO/DIPRO)</t>
  </si>
  <si>
    <t>14/05/2023</t>
  </si>
  <si>
    <t>Polissonografia diagnóstica com  Teste de latênci</t>
  </si>
  <si>
    <t>Informação incorreta no guia medico</t>
  </si>
  <si>
    <t>Disponibilizado na Rede Credenciada CNU (Endocap)</t>
  </si>
  <si>
    <t>Entendemos que NIP é do RU pois trata-se de erro de divulgação do guia Medico, sendo necessario atualização no PTU A 400.</t>
  </si>
  <si>
    <t>15/05/2023</t>
  </si>
  <si>
    <t>Clinica Elementar realizou suspenção de atendimento, documentação apresentada divergente</t>
  </si>
  <si>
    <t>Mediante analise da gestão, pagamento regularizado e atendimento restabelecido</t>
  </si>
  <si>
    <t>Entendemos que NIP é do RU pois trata-se de erro de divulgação do guia Medico</t>
  </si>
  <si>
    <t>Discectomia Percutanea</t>
  </si>
  <si>
    <t>Procedimento e materiais negados por junta.</t>
  </si>
  <si>
    <t>Indisponibilidade de agenda dentro do prazo da RN259/566 na rede credenciada na localidade demandada, São José dos Campos-SP</t>
  </si>
  <si>
    <t>Agendamento realizado em rede credenciada, em região de saúde Guaratinguetá e limítrofe Jacareí e ofertado reembolso para atendimento na localidade demandada</t>
  </si>
  <si>
    <t>16/05/2023</t>
  </si>
  <si>
    <t xml:space="preserve">Nova solictação de troca com Negociação pontual com os prestadores indicados pelo familiar. </t>
  </si>
  <si>
    <t>Solicitamos de acordo do GRP</t>
  </si>
  <si>
    <t>17/05/2023</t>
  </si>
  <si>
    <t>MOSSORO</t>
  </si>
  <si>
    <t>Mapeamento cerebral</t>
  </si>
  <si>
    <t>Relata dificuldade de contato com a operadora</t>
  </si>
  <si>
    <t>Solicitamos o envio do pedido para auxiliar na busca</t>
  </si>
  <si>
    <t>Osteoplastia </t>
  </si>
  <si>
    <t>NOVA GRANADA</t>
  </si>
  <si>
    <t>Laminectomia e Artrodese</t>
  </si>
  <si>
    <t>Guia 2023 01694150 recebida em 28/04/2023 com a acomodação correta (Enfermaria) e finalizada em 04/05/2023, dentro do prazo de recebimento e de finalização. O problema estava entre Unimed x fornecedor devido aos valores pagos, mas o processo já foi resolvido e fornecedor acatou valores solicitados. Agendamento já realizado</t>
  </si>
  <si>
    <t>Não houve demora no processo e nem inserção incorreta da acomodação, classificamos como improcedente.</t>
  </si>
  <si>
    <t>Uretrocistografia</t>
  </si>
  <si>
    <t>Inserido pedido de uretrocistografia no adulto, porém se trata de criança de 4 anos. Demora na reinserção de guia com código correto.</t>
  </si>
  <si>
    <t>18/05/2023</t>
  </si>
  <si>
    <t xml:space="preserve">Negociação pontual com os prestadores indicados pelo familiar. </t>
  </si>
  <si>
    <t>Consulta Ortopedista</t>
  </si>
  <si>
    <t>Demanda estava sendo tratada como reclamação no caso 31999620230511334876</t>
  </si>
  <si>
    <t>2023 01500086</t>
  </si>
  <si>
    <t>RIO CLARO</t>
  </si>
  <si>
    <t>Remoção UTI</t>
  </si>
  <si>
    <t>Indisponibilidade de vaga no Hospital e localidade solicitados pelo familiar</t>
  </si>
  <si>
    <t>Remoção realizada para localidade e recurso de preferência do beneficiário</t>
  </si>
  <si>
    <t>19/05/2023</t>
  </si>
  <si>
    <t>2023 01947081</t>
  </si>
  <si>
    <t>Osteocondroplastia</t>
  </si>
  <si>
    <t>Negativa parcial de materiais após negociação médica. Porém, houve demora na inserção de guia correta e desistência da negociação pelo médico assistente.</t>
  </si>
  <si>
    <t>Não há.</t>
  </si>
  <si>
    <t>2023 01882774</t>
  </si>
  <si>
    <t>20/05/2023</t>
  </si>
  <si>
    <t>Internação Home Care</t>
  </si>
  <si>
    <t xml:space="preserve">Pacte com implantação realizada em 15/05 conforme indicação Técnica com atendimento pontual:Técnico de enfermagem por 03 dias para treino e orientação do cuidador, fisioterapia 05X/semana, fonoterapia 02X/semana, médico e nutricionista mensal, dieta e insumos por 03 dias. Familiares de acordo com a implantação porem após pleiteam demais atendimentos . Compartilhado com a Contratante devido ao Custo operacional . Mantido a liberação conforme indicação Técnica . </t>
  </si>
  <si>
    <t>22/05/2023</t>
  </si>
  <si>
    <t>2023 01739599</t>
  </si>
  <si>
    <t>Artroplastia</t>
  </si>
  <si>
    <t>Negativa total de procedimentos e materiais após junta odonto.</t>
  </si>
  <si>
    <t>Fonoterapia Em Cabine</t>
  </si>
  <si>
    <t>Não localizado prestador na região demandada realizado Negociação pontual em região limitrofe.</t>
  </si>
  <si>
    <t>2023 01261060</t>
  </si>
  <si>
    <t>CONCEICAO DO JACUIPE</t>
  </si>
  <si>
    <t>Hernia De Disco</t>
  </si>
  <si>
    <t>Negativa parcial de procedimentos e total de materiais após junta médica.</t>
  </si>
  <si>
    <t>Parto HM</t>
  </si>
  <si>
    <t>Realizou o parto com profissionais particulares e deseja reembolso por parte da operadora</t>
  </si>
  <si>
    <t>Orientação realizada via contato telefônicoOrientação realizada via contato telefônico</t>
  </si>
  <si>
    <t>23/05/2023</t>
  </si>
  <si>
    <t>Indisponibilidade de rede credenciada na localidade demandada - Ubatuba-SP</t>
  </si>
  <si>
    <t xml:space="preserve">Agendamento realizado em rede credenciada, em região de saúde Taubate-SP e ofertado reembolso para atendimento na localidade demandada. </t>
  </si>
  <si>
    <t>SAO LUIS</t>
  </si>
  <si>
    <t>MA</t>
  </si>
  <si>
    <t>EDA/atraso pagamento</t>
  </si>
  <si>
    <t xml:space="preserve">Atraso no pagamento que ocasiou a suspensão do atendimento </t>
  </si>
  <si>
    <t>Pagamentos realizados, prestador informa que retomará os atendimentos.</t>
  </si>
  <si>
    <t>Solicitaremos o direcionamento ao Contas</t>
  </si>
  <si>
    <t>CONTAGEM</t>
  </si>
  <si>
    <t>Benefiiciario entrou em contato com a Fesp via fale conosco solicitando autorização para clinica TRATE em BH, ao receber a demanda a FESP questionou se havia pedido médico e orientou que acionasse a Unimed local para solicitação de autorização (não houve conferência se a referida clinica estava disponivel para o procedimento pleiteado) ao contatar a Unimed local, o beneficiario foi informado que o prestador não estava disponivel para atendimento e orientou o beneficiario novamente procurar a Unimed de origem.</t>
  </si>
  <si>
    <t>Reforçamos com  a Unimed sobre o acolhimento do beneficiario sem distinção, a unimed esta ciente que na ausencia de prestador deverá nos acionar através da ferramenta GIU. Entretanto, acredito que no primeiro contato tivemos a oportunidade de verificar se o prestador estava disponivel para o atendimento solicitado e na ausencia poderiamos tomar as ações necessarias para garanta do atendimento.</t>
  </si>
  <si>
    <t xml:space="preserve">Trata-se de rede / e UNIMED LOCAL . Cobro novamente em 07/06. </t>
  </si>
  <si>
    <t>2023 01270582</t>
  </si>
  <si>
    <t>Bloqueio De Nervo Periferico</t>
  </si>
  <si>
    <t>Negativa total de materiais e parcial de procedimentos.</t>
  </si>
  <si>
    <t xml:space="preserve">Indisponilidade de rede credenciada </t>
  </si>
  <si>
    <t xml:space="preserve">Consulta agendada em região de saúde Brumadinho-MG, com reembolso de transporte. </t>
  </si>
  <si>
    <t xml:space="preserve">Demanda não foi direcionada ao CAEC, aberta a busca de rede, tentaremos direcionar ao RU, se refere ao dependente Cristopher </t>
  </si>
  <si>
    <t>Analisando o histórico encontramos 3 guias inseridas pela Unimed local a partir de 27/04/2023 com codificação invalida e que entraram nas guias negadas; As guias foram devolvidas para a Unimed com o motivo do erro e solicitando a reinserção com a codificação vigente. Pedido só foi recebido com a codificação correta em 11/05/2023 na guia 2023 01881485 e direcionado no mesmo dia para auditoria. Retorno da auditoria em 23/05 e finalizada na mesma data.</t>
  </si>
  <si>
    <t xml:space="preserve">Como o processo ficou 13 dias em analise com a auditoria prévia pedimos o compartilhamento da NIP com a área. Solicitamos também compartilhamento com o RU pois mesmo após a orientação da Unimed sobre o erro o processo ainda foi inserido 2x com a mesma codificação. </t>
  </si>
  <si>
    <t xml:space="preserve">Na NIP familiar cita atendimentos de 2022, no entanto, não há queixas em relação a isso no sistema. </t>
  </si>
  <si>
    <t>Aguarda pedido médico para andamento na busca de rede</t>
  </si>
  <si>
    <t>Recepcionamos o pedido médico com atendimento domiciliar e demanda foi assumida pela MPU.</t>
  </si>
  <si>
    <t xml:space="preserve">Pagamentos realizados, prestador informa que retomará os atendimentos. </t>
  </si>
  <si>
    <t>24/05/2023</t>
  </si>
  <si>
    <t>ITAJAI</t>
  </si>
  <si>
    <t>Familiar alega dificuldade na autorização por divergência de codificações</t>
  </si>
  <si>
    <t>Trata – se de reclamação devido a dificuldade de autorização para avaliação neuro psicológica, o código para este procedimento entrou em vigência em 01/05/2023 e ocorreu dificuldade de solicitação  com muitas Unimeds.
Este caso não foi tratado pelo R.U, entretanto cabe ressaltar que já comunicamos todas as Unimeds sobre os erros solicitando os ajustes necessários</t>
  </si>
  <si>
    <t>Solicitaremos o direcionamento ao RU</t>
  </si>
  <si>
    <t>25/05/2023</t>
  </si>
  <si>
    <t>CERQUILHO</t>
  </si>
  <si>
    <t>Beneficiário em atendimento na Fisio Baby, no entanto, solicita troca de prestador devido a distancia, agendamento realizado em rede limitrofe, reside no Tietê-SP e o direcionamento foi para Piracicaba-SP</t>
  </si>
  <si>
    <t>Mantido o direcionamento para a Fisio Baby</t>
  </si>
  <si>
    <t xml:space="preserve">Familiar não aceita direcionamento para Osasco - Clinica Foncare </t>
  </si>
  <si>
    <t>Agendamento realizado em região limitrofe São Paulo, beneficiário reside em Caieiras.</t>
  </si>
  <si>
    <t xml:space="preserve">Demanda se refere ao dependente Davi. </t>
  </si>
  <si>
    <t>BELO JARDIM</t>
  </si>
  <si>
    <t>Suspenção de Atendimento por Falta de Pagamento</t>
  </si>
  <si>
    <t>Pagamento regularizado e atendimento restabelecido</t>
  </si>
  <si>
    <t>Em contato com prestadora Auriany Bezerra- Código 181194, secretaria Sara informa que atendimento foi restabelecido beneficiario tem atendimento 30/05/2023 e mãe esta ciente</t>
  </si>
  <si>
    <t>2023 01976076</t>
  </si>
  <si>
    <t>Synvisc (viscossuplementação)</t>
  </si>
  <si>
    <t>26/05/2023</t>
  </si>
  <si>
    <t>Parto ( carência)</t>
  </si>
  <si>
    <t>29/05/2023</t>
  </si>
  <si>
    <t xml:space="preserve">Realizado Reanálise e liberação administrativa </t>
  </si>
  <si>
    <t xml:space="preserve">Realizado Reanálise. Trata-se de Contrato Licitação. Realizado a liberação por excepcionalidade . Guia liberada 2023 01833110 em 09/05/2023. Paciente ciente . </t>
  </si>
  <si>
    <t>CHAVANTES</t>
  </si>
  <si>
    <t>Não aceita direcionamento para rede credenciada realizada em tratativa anterior</t>
  </si>
  <si>
    <t>28/05/2023</t>
  </si>
  <si>
    <t>Meu médico (cooperado da Unimed) me deu um pedido de exame de sangue em formulário da própria Unimed. Fui até o escritório da Unimed para autorizar os exames. Me disseram que o pedido tinha que vir com os códigos dos exames. Entrei em contato com o médico que me disse que não os tinha. Voltei na Unimed e me disseram para ir a um laboratório particular, pedir um orçamento dos exames com os códigos e trazer para eles. A explicação foi de que se os funcionários da Unimed preencherem os códigos, podem preencher errado. Reclamei para a Ouvidoria (protocolo 3118.4720.2302.1600.0995), que ratificou a decisão. Unimed não entendeu que continua impondo ao consumidor um ônus que não é dele, de identificar os códigos técnicos de todos os exames que pretende fazer. Imagino um idoso, com dificuldades de acesso à internet, cujo médico não credenciado pela Unimed se recusa a fornecer os códigos de cada exame. Ele não terá a quem recorrer. O médico diz que não é obrigado a fornecer os códigos.</t>
  </si>
  <si>
    <t>Acionamos a Unimed e solicitamos que nunca deixem a cargo do beneficiario questoes tecnicas e que reorientem a equipe</t>
  </si>
  <si>
    <t>GUARATINGUETA</t>
  </si>
  <si>
    <t>Enfermeira obstetra</t>
  </si>
  <si>
    <t>Indeferimento no processo de reembolso.  Beneficiaria realizou parto particular na Santa Casa de Lorena  e solicitou reembolso dos HM, não localizado guia de autorização. Conforme protocolo CAEC 31999620230519347807,O plano não é de livre escolha.Não consta protocolo de busca de rede em nosso sistema nem indicação de rede. Protocolo RU 3856202023042790020/31999620230420146106 - Em contato com a Unimed Lorena , informa que existe rede para atendimento.</t>
  </si>
  <si>
    <t>2023 02047628</t>
  </si>
  <si>
    <t>CESARIO LANGE</t>
  </si>
  <si>
    <t>Autorização conforme junta.</t>
  </si>
  <si>
    <t>Troca de Prestador Eventual</t>
  </si>
  <si>
    <t>Disponibilizado atendimento no Eventual Clinica SC, mãe alegou que não estava sendo efetivo e solicitou a troca do prestador</t>
  </si>
  <si>
    <t>Paciente estava sendo atendido no Eventual Clinica SC, mãe solicitou a troca de Prestador por conta da carga Horaria, Nova negociação Eventual para o serviço  o Prestador ESPAÇO DE DESENVOLVIMENTO HUMANO COGNITA LTDA</t>
  </si>
  <si>
    <t>30/05/2023</t>
  </si>
  <si>
    <t xml:space="preserve">Liberação Parcial de acordo com a realização </t>
  </si>
  <si>
    <t xml:space="preserve">Educativa Prestador Eventual </t>
  </si>
  <si>
    <t xml:space="preserve">Tratativa interna FESP com compartilihamento Jurido/ GRP para alinhamento com Prestador de atendimento. Tentativa de contato para discussão técnica com prestador , porem sem Sucesso. Contato realizo com a familia para confirmação dos atendimentos realizados de maneira presencial em Clinica . Mantermos acompanhamento </t>
  </si>
  <si>
    <t>2023 02096188</t>
  </si>
  <si>
    <t>2023 01901871</t>
  </si>
  <si>
    <t>Negativa total de materiais e procedimentos - sem preparo ortodôntico.</t>
  </si>
  <si>
    <t>2023 02107858</t>
  </si>
  <si>
    <t>S</t>
  </si>
  <si>
    <t>Tomografia de coerência óptica</t>
  </si>
  <si>
    <t>Guia reanalisada, documentação revista, parecer revertido.</t>
  </si>
  <si>
    <t>Reanálise de documentação e orientação de equipe.</t>
  </si>
  <si>
    <t>31/05/2023</t>
  </si>
  <si>
    <t xml:space="preserve"> -</t>
  </si>
  <si>
    <t>01/06/2023</t>
  </si>
  <si>
    <t>Ressonância com sedação</t>
  </si>
  <si>
    <t>Ausência de recurso para realização do exame com sedação na localidade de Ribeirão Preto-SP</t>
  </si>
  <si>
    <t>Negociação realizada pelo GRP, mediante a antecipação de pagamento</t>
  </si>
  <si>
    <t xml:space="preserve">Solicitaremos avaliação do GRP </t>
  </si>
  <si>
    <t>2023 02043365</t>
  </si>
  <si>
    <t>Negativa de atendimento em algumas Unidades dos laboratorios citados na NIP.</t>
  </si>
  <si>
    <t>Agendamento realizado na Rede Credenciamento</t>
  </si>
  <si>
    <t>Pneumologista pediátrico</t>
  </si>
  <si>
    <t>Ausência de rede credenciada na localidade demandada Ribeirão Preto-SP, para atendimentos dentro do prazo da RN566</t>
  </si>
  <si>
    <t xml:space="preserve">Para retorno da RVE agendamento realizado em Monte Mor-SP,  fornecido agendamento também em Franca e agendamentos fora do prazo da RN566 em Ribeirão Preto. </t>
  </si>
  <si>
    <t>ROSEIRA</t>
  </si>
  <si>
    <t>02/06/2023</t>
  </si>
  <si>
    <t>2023 02237427</t>
  </si>
  <si>
    <t>IPIAU</t>
  </si>
  <si>
    <t>Correção de lipodistrofia braquial</t>
  </si>
  <si>
    <t>Correção de lipodistrofia trocantérica (cruroplastia).</t>
  </si>
  <si>
    <t>Beneficiária pós bariátrica reclama da não autorização de abdominoplastia. Peço pedido médico e nesse conta pedido de abdominoplastia, correção de diástase de retos e cruroplastia. Abdominoplastia e correção de diástase de reto têm cobertura. O código 30101190 (cruroplastia) não tem cobertura</t>
  </si>
  <si>
    <t>Discutir caso com RU para abordagem da coirmã (Nova Iguaçu).</t>
  </si>
  <si>
    <t>03/06/2023</t>
  </si>
  <si>
    <t xml:space="preserve"> Fisioterapia Bobath</t>
  </si>
  <si>
    <t xml:space="preserve">Parecer emitido para a solicitação das terapias solicitadas </t>
  </si>
  <si>
    <t xml:space="preserve">Contato para acolhimento </t>
  </si>
  <si>
    <t xml:space="preserve">Caso recepcionado pelo CAEC - Direcionamento NAS . Desfavorável a solicitação de Fisioterapia Bobath para o diagnóstico de F82 mencionado no pedido médico, não há obrigatoriedade de liberação em virtude de inexistência da comprovação de eficácia a luz das ciências da saúde baseada em evidências cientificas ou recomendação da CONITEC ou órgão de avaliação de tecnologias da saúde com renome internacional, de acordo com a Lei 14.454/22, Artigo 10, Parágrafo 13, incisos I e II. Caso possua evidência cientifica que atenda aos requisitos dispostos na Lei 14.454/22 . Contato Realizado com o familiar para esclarecimento quando as formas enquadramento. </t>
  </si>
  <si>
    <t>04/06/2023</t>
  </si>
  <si>
    <t>2023 2047908</t>
  </si>
  <si>
    <t>GOIANIA</t>
  </si>
  <si>
    <t>Procedimento endovascular e materiais integralmene autorizado pela auditoria.</t>
  </si>
  <si>
    <t>05/06/2023</t>
  </si>
  <si>
    <t>APARECIDA DE GOIANIA</t>
  </si>
  <si>
    <t xml:space="preserve">18/05/2023 - Contato realizado com a mãe para informar sobre critério de enquadramento para indicação técnica no caso de terapia Aba . Criança com CID F 90. Sem indicação técnica para essa terapia. Manteremos acompanhamento e monitoramento. </t>
  </si>
  <si>
    <t>Portal reembolso</t>
  </si>
  <si>
    <t>Dificuldade de acesso ao portal, instabilidade do sistema</t>
  </si>
  <si>
    <t>Contato com a beneficiária para orientação</t>
  </si>
  <si>
    <t>PIRACICABA</t>
  </si>
  <si>
    <t xml:space="preserve">15/03/2023- Realizado negativa devido a não indicação por Diagnostico Principal F 72 e F71.3. Sem comprovação e evidencias de indicação técnica . Contato com a mãe para ciencia do motivo da negativa . Porem iremos manter o acompanhamento para acolhimento e monitoramento NAS </t>
  </si>
  <si>
    <t>06/06/2023</t>
  </si>
  <si>
    <t>2023 01818839</t>
  </si>
  <si>
    <t>Exoma</t>
  </si>
  <si>
    <t>Exame de painel genético indicado para investigação de síndrome nefrótica - não atendimento de critério da DUT nº 110 - Item 2 - Letra B.</t>
  </si>
  <si>
    <t xml:space="preserve">Dificuldade de no processo de autorização e agendamento com o prestador da Unimed Local </t>
  </si>
  <si>
    <t>Auxiliamos no processo de autorização e agendamento</t>
  </si>
  <si>
    <t>CAEC/GRP</t>
  </si>
  <si>
    <t>Solicitaremos avaliação RU</t>
  </si>
  <si>
    <t>MACAE</t>
  </si>
  <si>
    <t>Cirurgia Reparadora (HM)</t>
  </si>
  <si>
    <t>procedimento liberado parcialmente pela auditoria na guia 2023 00955874 (mama fora da DUT) não realizado  plano foi excluido cartão 09700022006458387 em 31/3 e so foi reativado em 05/05 novo plano cartão 09700022006967354 negociado e guia ja enviada ao prestador agendamento em 24/06</t>
  </si>
  <si>
    <t xml:space="preserve">Instabilidade no sistema interno. </t>
  </si>
  <si>
    <t>Realizaremos o acolhimento e orientação ao beneficiário</t>
  </si>
  <si>
    <t>VIVEST ESPECIAL</t>
  </si>
  <si>
    <t>UNIPLAN EMP BAS INDIV</t>
  </si>
  <si>
    <t>DIVINOPOLIS</t>
  </si>
  <si>
    <t xml:space="preserve">Desfavorável - Assistente Terapêutico, caracteriza-se por atendimento, em regra, realizado no ambiente do paciente (casa, escola, outros espaços de convivência familiar e/ou social), ou seja, fora da clínica ou estabelecimento de saúde, visando à sua reinserção social e ao desenvolvimento de repertórios alternativos, entre outros. Vale destacar que a Lei n.º 9.656/1998 não garante a assistência à saúde fora do âmbito dos estabelecimentos de saúde.  Durante o momento de negativa realizado contato com a mãe para formalização da negativa . 12/06/2023 - Após NIP Aberta realizado novo contato para novamente esclarecer referente ao motivo da negativa para atendimento AT Escolar/domiciliar 
</t>
  </si>
  <si>
    <t>07/06/2023</t>
  </si>
  <si>
    <t xml:space="preserve">Morosidade na análise da guia pendente </t>
  </si>
  <si>
    <t>Acionamento do setores envolvidos</t>
  </si>
  <si>
    <t>Solicitaremos avaliação do NAS</t>
  </si>
  <si>
    <t>2023 02101997</t>
  </si>
  <si>
    <t>PATOS</t>
  </si>
  <si>
    <t>Osteotomia crânio</t>
  </si>
  <si>
    <t>Procedimento bucomaxilofacial e materiais negados totalmente por junta odonto.</t>
  </si>
  <si>
    <t>2023 02214392</t>
  </si>
  <si>
    <t>PENAPOLIS</t>
  </si>
  <si>
    <t>Processamento Auditivo Central</t>
  </si>
  <si>
    <t>Procedimento negado por não haver documentação suficiente para enquadrar na DUT. Pedimos documentação complementar, porém a mãe do beneficiário se recusou a enviar. Feita reever~são da negatuva - custo/benefício.</t>
  </si>
  <si>
    <t>Colecistectomia</t>
  </si>
  <si>
    <t>Primeira solicitação recebida em 26/05/2023 e foi finalizada dentro do prazo em 30/05.Porém o cartão foi excluído em 31/05 e então a Unimed cancelou a solicitação em 08/06/2023 para reinserção. Processo foi reinserido em 08/06 no cartão excluído, após contato com a Unimed local, inserido e autorizado na guia 02338445</t>
  </si>
  <si>
    <t>Questionamos a Unimed Recife quando recebeu o processo visto que cliente informa que enviou em 12/05/2023 e só recebemos em 26/05. Ainda sem retorno</t>
  </si>
  <si>
    <t>GO - Autorizações/ RU</t>
  </si>
  <si>
    <t>09/06/2023</t>
  </si>
  <si>
    <t>Porém o cartão foi excluído em 31/05 e então a Unimed cancelou a solicitação em 08/06/2023 para reinserção.</t>
  </si>
  <si>
    <t>Processo foi reinserido em 08/06 no cartão excluído e estamos aguardando a reinserção no cartão ativo</t>
  </si>
  <si>
    <t>13/06/2023</t>
  </si>
  <si>
    <t>POA</t>
  </si>
  <si>
    <t>Ausência de rede credenciada na localidade demandada para atender os prazos da RN566 e idade (8 meses)</t>
  </si>
  <si>
    <t>Agendamento de Fono via FDA CNU  000025290182 (fonoaudiologia)  e Fisio agendamento realizado na rede</t>
  </si>
  <si>
    <t xml:space="preserve">Captação E Acompanhando </t>
  </si>
  <si>
    <t xml:space="preserve">Medicamento Noripurum para tratamento domiciliar Lei 9.656/98. Favorável a taxa de aplicação. Realizado contato com a beneficiária para informações referente a negativa, informado sobre a liberação da taxa de aplicação do medicamento pela rede local para seguimento. Alinhamento de expectativa referente as ações para compra e aquisição do medicamento. Intensificamos o monitoramento afim de mitigar riscos de trabalhar Manteremos acompanhamento NAS. </t>
  </si>
  <si>
    <t>AVARE</t>
  </si>
  <si>
    <t>ITUMBIARA</t>
  </si>
  <si>
    <t xml:space="preserve">Liberação Parcial </t>
  </si>
  <si>
    <t xml:space="preserve">Contato para esclarecimento e acolhimento </t>
  </si>
  <si>
    <t xml:space="preserve">Contato realizado com a mãe para expor a questão de atendimento em domicilio não cabe para AT . Liberado atendimento ambulatorial de todas as terapias solicitas de acordo com a necessidade clínica da Criança. Mae não está de acordo , Porem reforço que não estamos realizando negativa total de atendimentos e sim conforme a regra de liberação. </t>
  </si>
  <si>
    <t>14/06/2023</t>
  </si>
  <si>
    <t>2023 02218137</t>
  </si>
  <si>
    <t>CANDEIAS</t>
  </si>
  <si>
    <t>Cirurgia Pluroplastia</t>
  </si>
  <si>
    <t>Solicitação de cruroplastia pós bariátrica.</t>
  </si>
  <si>
    <t>Negado código por similaridade sem contato médico. Auditoria reorientada quanto à necessidade de contato para conferir procedimentos.</t>
  </si>
  <si>
    <t xml:space="preserve">2023 02210824 – Realizada a análise e liberação como Favorável na guia citada . Porem guia com entrada em 02/06 com finalização em 15/06/2023.  Contato realizado para acolhimento . Manteremos monitoramento . Queixa é procedente por demora na análise </t>
  </si>
  <si>
    <t>ILHA SOLTEIRA</t>
  </si>
  <si>
    <t>RM de cranio</t>
  </si>
  <si>
    <t>Dificuldade no atendimento devido a ausência de pedido médico</t>
  </si>
  <si>
    <t xml:space="preserve">Orientação ao beneficiário. contato com a clinica do solicitante e agendamento do exame </t>
  </si>
  <si>
    <t>15/06/2023</t>
  </si>
  <si>
    <t>Dificuldade em realizar o pedido de reembolso no portal, concomitante a instabilidade do portal.</t>
  </si>
  <si>
    <t>2023 02383727</t>
  </si>
  <si>
    <t>ITAPERUNA</t>
  </si>
  <si>
    <t>Mamoplastia Redutora</t>
  </si>
  <si>
    <t>Solicitação de plástica mamária por grande volume e ptose de mamas.</t>
  </si>
  <si>
    <t>VOTUPORANGA</t>
  </si>
  <si>
    <t>2023 1899720</t>
  </si>
  <si>
    <t>Solicitação de Teste Molecular para Nódulo de Tireoide Indeterminado (mir-THYpe full), código 40314600.</t>
  </si>
  <si>
    <t>16/06/2023</t>
  </si>
  <si>
    <t>17/06/2023</t>
  </si>
  <si>
    <t>2023 02334829</t>
  </si>
  <si>
    <t>Valculoplastia</t>
  </si>
  <si>
    <t>Negado materiais: MITRACLIP G4 CLIP DELIVERY SYSTEM CDS0705 NTW e CATETER GUIA MITRACLIP G4 SGC0705.</t>
  </si>
  <si>
    <t>19/06/2023</t>
  </si>
  <si>
    <t>COTIA</t>
  </si>
  <si>
    <t>Troca de prestador por solicitação da família</t>
  </si>
  <si>
    <t>2023 02220281</t>
  </si>
  <si>
    <t>Correção cirúrgica da Mama</t>
  </si>
  <si>
    <t>Solicitado procedimento de mamoplastia por perda ponderal, grande volume mamário e ptose.</t>
  </si>
  <si>
    <t>20/06/2023</t>
  </si>
  <si>
    <t>BELEM</t>
  </si>
  <si>
    <t>acolhimento e entendimento pelo cuidador da necessidade de envio de pedido médico para analise de continuidade de tratamento.</t>
  </si>
  <si>
    <t>2023 02283372</t>
  </si>
  <si>
    <t>21/06/2023</t>
  </si>
  <si>
    <t>2023 02208739</t>
  </si>
  <si>
    <t>Gastroplastia</t>
  </si>
  <si>
    <t>Beneficiária envia documentação insuficiente para análise, negativa administrativa.</t>
  </si>
  <si>
    <t>Feito contato telefônico com médico endocrinologista para conferir dados.</t>
  </si>
  <si>
    <t>VILHENA</t>
  </si>
  <si>
    <t>RO</t>
  </si>
  <si>
    <t>Acumpuntura</t>
  </si>
  <si>
    <t>2023 01742920</t>
  </si>
  <si>
    <t>Ressonância de crânio com sedação</t>
  </si>
  <si>
    <t>Interlocutora, que se identifica como Mãe da beneficiária, questiona a falta de atendimento para Ressonância de crânio com sedação, eletroencefalograma do sono e vigília, Eletroencefalograma Com Mapeamento Cerebral, encefalograma do sono foto estimulação, neuropediatra em caráter de urgência . A solicitação foi feita à Operadora no dia 13/06/2023, para realização no município Ribeirão Preto/SP. A operadora não apresenta resposta ao pedido]. NÃO possui protocolo procedimento caracterizado como urgência</t>
  </si>
  <si>
    <t>Acionamos a Unimed para garantia de atendimento, considerando a data de solicitação na operadora informada pelo beneficiário, agendamos dentro do prazo legal para realização do procedimento dia 03/07(14 dias uteis).</t>
  </si>
  <si>
    <t>22/06/2023</t>
  </si>
  <si>
    <t>Negativa de atendimento no laboratório Delboni (prestador constante em guia médico)</t>
  </si>
  <si>
    <t xml:space="preserve">Direcionamento para realização dos exames em outro recurso, até que ocorra o posicionamento da CNU para essa questão. </t>
  </si>
  <si>
    <t>acolhimento e esclarecimento da liberação das terapias somente em ambiente ambulatorial conforme parecer técnico da ANS.</t>
  </si>
  <si>
    <t>23/06/2023</t>
  </si>
  <si>
    <t>2023 02394129</t>
  </si>
  <si>
    <t>Descredenciamento Delboni</t>
  </si>
  <si>
    <t>2023 01298331</t>
  </si>
  <si>
    <t>OSASCO</t>
  </si>
  <si>
    <t>Medicamento Opus joint</t>
  </si>
  <si>
    <t>Terapia (atraso no pagemento)</t>
  </si>
  <si>
    <t>26/06/2023</t>
  </si>
  <si>
    <t>2023 01102556</t>
  </si>
  <si>
    <t>Contato para colhimento</t>
  </si>
  <si>
    <t>acolhiimento e esclarecimento dos criterios de liberação das terapias e disponibilidade de atendimento NAS.</t>
  </si>
  <si>
    <t>28/06/2023</t>
  </si>
  <si>
    <t>29/06/2023</t>
  </si>
  <si>
    <t>2023 02325434</t>
  </si>
  <si>
    <t>Synovium (Viscossuplementação)</t>
  </si>
  <si>
    <t>30/06/2023</t>
  </si>
  <si>
    <t>Ausência de rede credenciada na localidade - Tijucas SC</t>
  </si>
  <si>
    <t>Mantido o reembolso para os atendimentos com a profissional citada na NIP por 180 dias</t>
  </si>
  <si>
    <t>03/07/2023</t>
  </si>
  <si>
    <t xml:space="preserve">Morosidade no processo de autorização </t>
  </si>
  <si>
    <t xml:space="preserve">Guia autorizada na mesma data um dia após a queixa na ANS, estava pendente com o NAS </t>
  </si>
  <si>
    <t>Direcionamento de rotina internas</t>
  </si>
  <si>
    <t>04/07/2023</t>
  </si>
  <si>
    <t>Implante de lente ICL</t>
  </si>
  <si>
    <t>Negativa de EVO Visian ICL® da STAAR SURGICAL para ceratocone. PARECER TÉCNICO Nº 18/GEAS/GGRAS/DIPRO/2021 - COBERTURA: LENTE INTRAOCULAR – CATARATA</t>
  </si>
  <si>
    <t>Mantida negativa pelo PARECER TÉCNICO Nº 18/GEAS/GGRAS/DIPRO/2021 - COBERTURA: LENTE INTRAOCULAR – CATARATA.</t>
  </si>
  <si>
    <t>2023 02322884</t>
  </si>
  <si>
    <t>PETROPOLIS</t>
  </si>
  <si>
    <t>Hérnia De Disco</t>
  </si>
  <si>
    <t>Autorização parcial de procedimento neurocirúrgico devido à junta médica.</t>
  </si>
  <si>
    <t>Mantido parecer de junta médica.</t>
  </si>
  <si>
    <t xml:space="preserve">Na NIP familiar cita a necessidade de consulta com psiquiatra para atualização relatório e continuidade da realização das terapias para o ês de agosto 23. </t>
  </si>
  <si>
    <t xml:space="preserve">Agendamento realizado em Mogi-Guaçu, com reembolso de transporte.Para as terapias já consta autorização em sistema para o mês de Julho. </t>
  </si>
  <si>
    <t>Mastectomia Total</t>
  </si>
  <si>
    <t xml:space="preserve">Pedido recebido em 30/06 na guia 2023 02605696 porém sem a documentação, somente quando recebemos os documentos em 05/07 é que identificamos constar valores diferenciados e foi feito o questionamento e respondido pela CNU que seria HM particular. Cliente comunicado sobre a necessidade da carta de exclusão de HM em 06/07 e processo finalizado após recebimento do documento na mesma data. </t>
  </si>
  <si>
    <t>Questiono inserção sem envio dos documentos no ato do pedido conforme MIN e quando recebeu pedido do prestador</t>
  </si>
  <si>
    <t>Indicação Parto</t>
  </si>
  <si>
    <t>Realizado o agendamento da consulta pré-anestesica dentro prazo.</t>
  </si>
  <si>
    <t xml:space="preserve">Orientação através de contato telefónico, ciente que equipe de anestesistas estara dipsonivel na Materinade, realizado anerstesiste eletivo na rede credenciada </t>
  </si>
  <si>
    <t>05/07/2023</t>
  </si>
  <si>
    <t>2023 02620798</t>
  </si>
  <si>
    <t>INDAIATUBA</t>
  </si>
  <si>
    <t>Demora na autorização porque contratante foi acionada para verificar se oagaria material não coberto (neuronavegador).</t>
  </si>
  <si>
    <t>Guia autorizada com revisão em contas.</t>
  </si>
  <si>
    <t>Indicação de ginecologista/obstetra</t>
  </si>
  <si>
    <t>Indicação de Rede para medico obstetra</t>
  </si>
  <si>
    <t>Agendado em Rede Credenciada</t>
  </si>
  <si>
    <t>RX Panoramico</t>
  </si>
  <si>
    <t>Indeferimento de reembolso, solicitação foi aberta em nome do titular do plano, feito o indeferimento solicitando nova abertura em nome do benficiario que realizou o procedimento.</t>
  </si>
  <si>
    <t>Benfeciario fez nova solicitação</t>
  </si>
  <si>
    <t>2023 02398413</t>
  </si>
  <si>
    <t>SIMOES FILHO</t>
  </si>
  <si>
    <t>Negativa total de OPME por junta.</t>
  </si>
  <si>
    <t>Transplante De Rim</t>
  </si>
  <si>
    <t>No dia 07 de junho dei entrada com a documentação para realização de uma cirurgia de urgência, um transplante renal junto a UNIMED. Após uma longa espera sem retorno liguei para o atendimento e recebi a resposta de que meu transplante foi negado porque o Hospital São Lucas indicado por meu médico não foi aceito pela operadora. Me foram indicadas 3 opções de hospitais para o procedimento (Hospital Balbino, Casa de Portugal e Casa Evangélica</t>
  </si>
  <si>
    <t>Beneficiaria reclama de negativa de solicitação cirúrgica, o procedimento foi solicitado com HMs particulares e em prestador superior a rede contratada, negativa administrativa e após a NIP a prerrogativa do CAEC foi subir a rede para garantir o atendimento uma vez que não identificamos rede básica com a Unimed Local para o atendimento via intercambio.</t>
  </si>
  <si>
    <t>06/07/2023</t>
  </si>
  <si>
    <t>2023 02536500</t>
  </si>
  <si>
    <t>Bneneficiária entrou no plano em 01/06/2023. Informa em contato telefônico que não fez tratamento para obesidade antes da entrada no plano.</t>
  </si>
  <si>
    <t>Mantida negativa por DUT.</t>
  </si>
  <si>
    <t>Beneficiária, questiona que solicitou a cirurgia ** Gastroplastia - Cirurgia bariátrica ( CONFORME PEDIDO MÉDICO ). A solicitação foi feita à Operadora no dia 30/05/2023, para realização no município MACAPA - AP. A operadora alega que o pedido está em análise e não apresenta resposta ao pedido. Protocolo: 31999620230623418511, data: 23/06/2023.</t>
  </si>
  <si>
    <t>Devido a erro na inserção do insumo, pela Unimed executora, a demanda foi recepcionada somente em 05/07/2023, após recebimento a finalização ocorreu na mesma data. Orientamos a Unimed sobre a necessidade de cumprir os prazos de intercambio</t>
  </si>
  <si>
    <t>07/07/2023</t>
  </si>
  <si>
    <t xml:space="preserve">Não  há critério para liberação de AT . Parecer 39. </t>
  </si>
  <si>
    <t xml:space="preserve">Realizado acolhimento do responsável pela criança pelo NAS </t>
  </si>
  <si>
    <t xml:space="preserve">Contato com o pao para esclarecimento e acompanhamento </t>
  </si>
  <si>
    <t>UNIMED CABO FRIO-COOP. TRAB. MEDICO LTD</t>
  </si>
  <si>
    <t>CABO FRIO</t>
  </si>
  <si>
    <t>Correção Diastese (erro no portal)</t>
  </si>
  <si>
    <t>Dificuldade de acesso ao portal para realização do pedido no site.</t>
  </si>
  <si>
    <t>Solicitada a documentação para que possamos auxiliar no processo de inserção.</t>
  </si>
  <si>
    <t>Negociação de rede</t>
  </si>
  <si>
    <t>NÃO</t>
  </si>
  <si>
    <t>Redirecionamento para GRP. Cobro em 01/08/23</t>
  </si>
  <si>
    <t>Angiotomografia</t>
  </si>
  <si>
    <t xml:space="preserve">Alega morosidade na autorização, procedimento trafegado para Fesp em 10/07 e autorizado em 11/07. </t>
  </si>
  <si>
    <t xml:space="preserve">Realizamos o agendamento no local escolhido pela beneficiária. </t>
  </si>
  <si>
    <t>11/07/2023</t>
  </si>
  <si>
    <t>Ausência de rede credenciada na localidade - Vilhena-RO</t>
  </si>
  <si>
    <t>Negociação pontual realizada pelo GRP para atendimento na localidade demandada</t>
  </si>
  <si>
    <t>COLINA</t>
  </si>
  <si>
    <t>Tonometria Ocular</t>
  </si>
  <si>
    <t xml:space="preserve">Procedimento encaminhado para análise conforme fluxo existente. </t>
  </si>
  <si>
    <t>Realizamos o contato com o beneficiário para orientação e com o prestador para confirmar o recebimento da autorização e agendar o procedimento</t>
  </si>
  <si>
    <t>Solicitaremos o direcionamento ao G.O</t>
  </si>
  <si>
    <t>12/07/2023</t>
  </si>
  <si>
    <t>Internação Psiquiátrica</t>
  </si>
  <si>
    <t xml:space="preserve">Alega morosidade no processo de autorização da guia hospitlar </t>
  </si>
  <si>
    <t>Guia recepcionada via Unimed Vale do São Francisco, solicitado prioridade na conclusão.</t>
  </si>
  <si>
    <t>Exame Capilaroscopia</t>
  </si>
  <si>
    <t>Alega morosidade na tratativa</t>
  </si>
  <si>
    <t xml:space="preserve">Agendamento realizada na rede credenciada </t>
  </si>
  <si>
    <t>2023 01132343</t>
  </si>
  <si>
    <t>Suprahyal (viscossuplementação)</t>
  </si>
  <si>
    <t>Solicitação de infiltração intrarticular com derivado de ácido hialurônico (negado conforme orientação superintentendência).</t>
  </si>
  <si>
    <t>ANDRADAS</t>
  </si>
  <si>
    <t>Exame PET-CT</t>
  </si>
  <si>
    <t xml:space="preserve">Reembolso </t>
  </si>
  <si>
    <t xml:space="preserve">Solicitado Rembolso com negativa </t>
  </si>
  <si>
    <t>Redirecionamento para o CONTAS . Cobro retorno em 01/08/23</t>
  </si>
  <si>
    <t>A guia 2023 02403490 foi recebida em 16/6 e novamente sem a documentação necessária para análise. Documento enviado em 20/06 e na mesma data foi analisado pela auditoria retornando e sendo finalizado pelo GO em 22/06. Não houve demora interna na analise. Após finalizado conforme solicitado a CNU fez um complemento na guia 2023 02620780 somente em 03/7 com alteração do código do material. A guia foi finalizada em 04/7. Após analise da área o OPME FESP menciona que Conforme Regras do MIN , não justifica a solicitação de troca de modelo , sendo que o material é para a mesma finalidade e no mesmo valor - Ja consta autorizado na Guia anterior - Porém visto a troca de TNUMM, estaremos autorizando para evitar transtornos na cobrança</t>
  </si>
  <si>
    <t>Questiono CNU motivo da nova inserção e reforço envio dos documentos no ato do pedido conforme MIN e quando recebeu pedido do prestador</t>
  </si>
  <si>
    <t>13/07/2023</t>
  </si>
  <si>
    <t>Psicoterapia sensorial</t>
  </si>
  <si>
    <t>Contato com os cuidadores para solicitação de pedido médico com diagnostico que justifique a terapia</t>
  </si>
  <si>
    <t>14/07/2023</t>
  </si>
  <si>
    <t>Consulta com Psicóloga</t>
  </si>
  <si>
    <t xml:space="preserve">Suspensão do atendimento devido a falta de pagamento </t>
  </si>
  <si>
    <t xml:space="preserve">Acionamento da areas responsáveis </t>
  </si>
  <si>
    <t>Solicitaremos o direcionamento - GRP</t>
  </si>
  <si>
    <t>Paciente internado em Hospital de Retaguarda com solicitação de internação psiquiátrica. Prorrogação foi negada, o que motivou a NIP.</t>
  </si>
  <si>
    <t xml:space="preserve">Solicitaremos o direcionamento para o Controle de Internados. </t>
  </si>
  <si>
    <t>2023 02499058</t>
  </si>
  <si>
    <t>Enteropexia</t>
  </si>
  <si>
    <t>Negativa de grampeador circular PPH.</t>
  </si>
  <si>
    <t>Mantido negativa conforme Ofício nº: 143/2021/COMEC/GCITS/GGRAS/DIRAD-DIPRO/DIPRO.</t>
  </si>
  <si>
    <t>Pediatria</t>
  </si>
  <si>
    <t xml:space="preserve">Mãe reclama do descredenciamento do Dr.  Marcelo José Tonella Mando que atendia na clinica Clin Kids, informando que não foi disponibilizado outro prestador </t>
  </si>
  <si>
    <t>não identificado credenciamento direto com o prestador, necessario disponibilizar rede credenciada ao paciente</t>
  </si>
  <si>
    <t>16/07/2023</t>
  </si>
  <si>
    <t>17/07/2023</t>
  </si>
  <si>
    <t>Ausência de rede credenciada na localidade demandada - Vilhena-RO</t>
  </si>
  <si>
    <t>Finalizamos com a orientação de reembolso, consulta agendada para 21/07/23</t>
  </si>
  <si>
    <t xml:space="preserve">Solicitaremos o direcionamento ao GRP. Não localizo o protocolo citado na NIP, localizo o caso 31999620230605381263 (digito final diferente), mas se refere a cardiologia. Protocolo relacionado a endocrino 31999620230605381278.  </t>
  </si>
  <si>
    <t>Terapia Oncológica</t>
  </si>
  <si>
    <t xml:space="preserve">Demora </t>
  </si>
  <si>
    <t xml:space="preserve">Contato pontual referenre a queixa . Trata-se de atraso de análise. Acionado RU para levantamento de ações </t>
  </si>
  <si>
    <t xml:space="preserve">Redirecionamento para CAEC rede. aguardando retorno 04/08. Retorno do CAEC informando que não teve ação CAEC OU pendencia . Porem mediante a informação compartilhamento com RU para levantamento com UNIMED local , se houve demora no frafego de informaçoes . Realizado compartilhamento em 28/08. </t>
  </si>
  <si>
    <t>Questiona a falta de atendimento para FONOAUDIOLOGO. 
Beneficiário realiza os atendimentos em prestador negociado pela Fesp 185228 - CLINICA FONOAUDIOLOGICA
Queixa se referia a morosidade da finalização da guia 2023 02449090, inserida em 20/06 e finalizada em 04/07/2023.</t>
  </si>
  <si>
    <t xml:space="preserve">solicitado prioridade na liberação da guia </t>
  </si>
  <si>
    <t>APUCARANA</t>
  </si>
  <si>
    <t>Divergência entre o procedimento solicitado e a codificação utilizada pela executora.</t>
  </si>
  <si>
    <t xml:space="preserve">Autorização excepcional para o código trafegado com sinalização ao RU, para abordar a Unimed Local </t>
  </si>
  <si>
    <t>Solicitaremos o direcionamento - RU</t>
  </si>
  <si>
    <t>Estimulação magnética transcraniana</t>
  </si>
  <si>
    <t>arecer desfavoravel ao procedimento codigo 20104413 - Estimulacao magnetica transcraniana superficial (repetida) - EMTr (50 sessoes), por falta de documentacao comprobatoria de eficacia, a luz das ciencias da saude, baseada em evidencias cientificas e plano terapeutico ou de existencia recomendacoes pela Conitec ou de recomendacao de, no minimo,1 (um) orgao de avaliacao de tecnologias em saude que tenha renome internacional, desde que sejam aprovadas tambem para seus nacionais, segundo Lei 14.454/22. Caso possuam tais evidencias, favor reenviar solicitacao do referido codigo para reanalise.</t>
  </si>
  <si>
    <t>Parecer mantido, relatório e pedido médico anexados.</t>
  </si>
  <si>
    <t>18/07/2023</t>
  </si>
  <si>
    <t>PRAIA GRANDE</t>
  </si>
  <si>
    <t> BCR/ABL por PCR</t>
  </si>
  <si>
    <t xml:space="preserve">Informa na queixa que indicamos prestadores que não realizam o procedimento. </t>
  </si>
  <si>
    <t xml:space="preserve">Agendamento realizado em rede credenciada a Unimed Local - Santos </t>
  </si>
  <si>
    <t xml:space="preserve">Ausência de rede credenciada na localidade para atender o prazo da RN259/566. </t>
  </si>
  <si>
    <t xml:space="preserve">Agendamento realizado em prestador eventual e reembolso para a musicoterapia até conclusão da negociação. </t>
  </si>
  <si>
    <t>REGISTRO</t>
  </si>
  <si>
    <t>Exames oncológicos</t>
  </si>
  <si>
    <t>A Unimed de São Paulo informa que já passou as informações para Unimed Curitiba e o único canal que tenho tentado resolver desde o dia da liberação, é os telefones de cada Unimed. A UNIMED FESP São Paulo diz que já entrou em contato por várias vezes para informar UNIMED CURITIBA. Estou sendo lesada nesta relação, pois estou com câncer metastatico e precisando dos exames para dar sequência ao tratamento</t>
  </si>
  <si>
    <t xml:space="preserve">Demanda conduzida pelo CAEC, entramos no processo visto que a Unimed Curitiba não identificava a autorização referente a transação 1209664892, inclusive encaminharam evidência do WSD que constava em estudo. Quando entramos no processo, a solicitação já estava autorizada constando informação no WSD e a Unimed Curitiba viabilizou o atendimento. </t>
  </si>
  <si>
    <t>CAMPO GRANDE</t>
  </si>
  <si>
    <t>Nefrectomia parcial </t>
  </si>
  <si>
    <t>Procedimento por robótica, sem cobertura.</t>
  </si>
  <si>
    <t>19/07/2023</t>
  </si>
  <si>
    <t>Fonaudiologo</t>
  </si>
  <si>
    <t xml:space="preserve">Relata dificuldade no retorno da Unimed Sorocaba em relação a rede credenciada </t>
  </si>
  <si>
    <t xml:space="preserve">Pedido apresentado estava vencido e era de cirurgião dentista, realizado o agendamento de consulta médica para atualização do pedido. </t>
  </si>
  <si>
    <t>SANTO ANTONIO DO DESCOBERTO</t>
  </si>
  <si>
    <t>Carência parto</t>
  </si>
  <si>
    <t>20/07/2023</t>
  </si>
  <si>
    <t>Relata dificuldade em localizar rede para realização de alguns exames (procedimentos não cobertos no ROL)</t>
  </si>
  <si>
    <t>Em tratativa.</t>
  </si>
  <si>
    <t xml:space="preserve">Solicitaremos o direcionamento a Auditoria Prévia </t>
  </si>
  <si>
    <t>Eletrocardiograma</t>
  </si>
  <si>
    <t>Busca de rede em andamento</t>
  </si>
  <si>
    <t>Parecer mantido, relatório anexado.</t>
  </si>
  <si>
    <t>21/07/2023</t>
  </si>
  <si>
    <t xml:space="preserve"> Interlocutora, que se identifica como mãe do beneficiário, questiona a falta de atendimento para Fonoaudiólogo e psicopedagoga. A solicitação foi feita à Operadora no dia 05/07/2023, para realização no município Cuiabá. A operadora não apresenta resposta ao pedido. Protocolo: 31999620230705440763 Data: 05/07/2023.</t>
  </si>
  <si>
    <t>Beneficiaria reclama dificuldade para realização de sessões de fono, trata – se de uma criança com necessidades especiais, tentamos que a Unimed Cuiabá viabilizasse os atendimentos, entretanto, recebemos a devolutiva para negociação direta com a clínica, visto que a Unimed local não possui os códigos acordados com o prestador para as terapias necessárias.</t>
  </si>
  <si>
    <t>24/07/2023</t>
  </si>
  <si>
    <t>Ausência de rede credenciada</t>
  </si>
  <si>
    <t>Solicitaremos o direcionamento para GRP</t>
  </si>
  <si>
    <t>25/07/2023</t>
  </si>
  <si>
    <t xml:space="preserve">Ressônancia de Mama </t>
  </si>
  <si>
    <t>Ausência de rede credenciada na localidade - Ubatuba-SP</t>
  </si>
  <si>
    <t>Agendamento realizado em rede credenciada em Taubaté-SP com reembolso de transporte</t>
  </si>
  <si>
    <t>Radiofrequência</t>
  </si>
  <si>
    <t>26/07/2023</t>
  </si>
  <si>
    <t>TATUI</t>
  </si>
  <si>
    <t>Consulta com Vascular</t>
  </si>
  <si>
    <t xml:space="preserve">Ausência de rede credenciada na localidade -TATUI-SP </t>
  </si>
  <si>
    <t>Agendamento realizado em rede credenciada em Sorocaba-SP com reembolso de transporte</t>
  </si>
  <si>
    <t xml:space="preserve">Ausência de rede credenciada na localidade PIRACICABA-SP </t>
  </si>
  <si>
    <t xml:space="preserve">Agendamento realizado em rede credenciada limitrofe em Rio Claro-SP </t>
  </si>
  <si>
    <t>Mamoplastia</t>
  </si>
  <si>
    <t>Negativa de mamoplastia.  PARECER TÉCNICO Nº 19/GEAS/GGRAS/DIPRO/2021 COBERTURA: MAMA E SISTEMA LINFÁTICO (MASTECTOMIA / MASTOPLASTIA)</t>
  </si>
  <si>
    <t>ASSIS</t>
  </si>
  <si>
    <t xml:space="preserve">Interlocutor, que se identifica como filho da beneficiária, questiona a falta de atendimento para Home Care para aplicação de antibiótico intravenoso COM URGÊNCIA, paciente se encontra internada. A solicitação foi feita à Operadora no dia 26/07/2023, para realização no município DE Assis SP. A operadora alega que o pedido está em análise </t>
  </si>
  <si>
    <t>Acionamos a Unimed destino que informou que procedeu com a garantia de atendimento de home care</t>
  </si>
  <si>
    <t>Técnico de enfermagem HC</t>
  </si>
  <si>
    <t>Paciente em atendimento domiciliar com PAD pontual, realizado reunião de alinhamento com a familia para esclarecimentos dos atendimentos e inexistência de pedido médico com o atendimento pleiteado.</t>
  </si>
  <si>
    <t>Realizado reunião familia para alinhamento</t>
  </si>
  <si>
    <t>01/08/2023</t>
  </si>
  <si>
    <t>TRINDADE</t>
  </si>
  <si>
    <t>PRESIDENTE PRUDENTE</t>
  </si>
  <si>
    <t>Cobramos o fornecedor para alinhar com o médico a data da cirurgia assim que os materiais estivessem disponiveis. Ficou tudo certo entre o fornecedor e o médico, material estava disponivel para a cirurgia agendada dia 15/08</t>
  </si>
  <si>
    <t>Familiar alega morosidade no processo de negociação</t>
  </si>
  <si>
    <t xml:space="preserve">Negociação pontual realizada pelo GRP para extensão do atendimento na TEAR - Caso de liminar </t>
  </si>
  <si>
    <t>02/08/2023</t>
  </si>
  <si>
    <t>Incluido</t>
  </si>
  <si>
    <t>Ausência de rede na localidade demandada (São José do Rio Preto)</t>
  </si>
  <si>
    <t>Agendamento na Rede Credenciada em região de saúde - Votuporanga-SP</t>
  </si>
  <si>
    <t xml:space="preserve">Em relação a perda de prazo, o processo já foi revisto e está sendo executado com o objetivo de eliminar etapas que não agregam valor ao fluxo. </t>
  </si>
  <si>
    <t>GUARUJA</t>
  </si>
  <si>
    <t>Bloqueio De Nervo Periférico</t>
  </si>
  <si>
    <t>Negativa de produto derivado de ácido hialurônico.</t>
  </si>
  <si>
    <t>Mantido negativa conforme Lei 14454/2022.</t>
  </si>
  <si>
    <t>Angioressonância</t>
  </si>
  <si>
    <t xml:space="preserve">Dificuldade de Agendamento, procedimento com anestesia. </t>
  </si>
  <si>
    <t>Agendamento na Rede Credenciada na localidade demandada</t>
  </si>
  <si>
    <t>03/08/2023</t>
  </si>
  <si>
    <t>SAO JOSE</t>
  </si>
  <si>
    <t>Septoplastia por videoendoscopia - não consta no rol.</t>
  </si>
  <si>
    <t>SAO MATEUS</t>
  </si>
  <si>
    <t xml:space="preserve">Demora de Analise </t>
  </si>
  <si>
    <t xml:space="preserve">Revisão do processo de analise e liberação NAS para terapias especiais </t>
  </si>
  <si>
    <t>Realizado revisão de processo quanto a análise NAS E terapias especiais.</t>
  </si>
  <si>
    <t>04/08/2023</t>
  </si>
  <si>
    <t>RAIZEN COMBUSTIVEIS S.A.</t>
  </si>
  <si>
    <t>Mamoplastia por gigantomastia - PARECER TÉCNICO Nº 19/GEAS/GGRAS/DIPRO/2021 COBERTURA: MAMA E SISTEMA LINFÁTICO (MASTECTOMIA / MASTOPLASTIA).</t>
  </si>
  <si>
    <t>Neulastim</t>
  </si>
  <si>
    <t xml:space="preserve">Demora no trafego de guia </t>
  </si>
  <si>
    <t xml:space="preserve">Realizado levantamento do caso . Queixa não decorrente ao medicanento. Contato realizado para auxiliar no transito das guias para FESP. </t>
  </si>
  <si>
    <t>Referente ao Neulastim mantido Negativa Técnica devido a não indicação para uso profilático. Anexo parecer do Consultor.
Esposa Sra Fatima Ciente da tratativa de negativa, porem informa que queixa na ANS foi referente a tratativa realizada em 04/08.
"Contato com Sra Fatima contato com 04/08/2023. informa registro contato da Sra. Fátima esposa do paciente. Queixa da demora na liberação da quimioterapia. Acompanhante do paciente na BP. Ciente que estamos tentando o mais rápido possível receber a solicitação da quimioterapia para liberação. Está muito nervosa e solicita nossa ajuda com extrema urgência. Acionamos áreas FESP de apoio para auxiliar no trafego da informação da CNU para FESP conforme email anexo. Esposa ciente sobre as tratativas realizadas "
Guia com entrada FESP em 04/08/2023 16:25hs e finalizada as 16:48hs .</t>
  </si>
  <si>
    <t xml:space="preserve">Relata dificuldade de agendamento, no entanto, não houve contato prévio com a nossa Central . </t>
  </si>
  <si>
    <t>Agendamento na Rede Credenciada</t>
  </si>
  <si>
    <t xml:space="preserve">Divergência entre colunas S e U. </t>
  </si>
  <si>
    <t>Ausência de rede na localidade demandada (Caieras)</t>
  </si>
  <si>
    <t xml:space="preserve">Agendamento realizado em São Paulo, conforme determina RN 566, busca segue em tratativa com o FDA da CNU. </t>
  </si>
  <si>
    <t>06/08/2023</t>
  </si>
  <si>
    <t>Parto</t>
  </si>
  <si>
    <t>Alega morosidade na autorização.</t>
  </si>
  <si>
    <t xml:space="preserve">Procedimento foi autorizado na mesma data em que foi solicitado pela Unimed Local 07/08. </t>
  </si>
  <si>
    <t>07/08/2023</t>
  </si>
  <si>
    <t>SAO JOSE DE RIBAMAR</t>
  </si>
  <si>
    <t>Nefrectomia</t>
  </si>
  <si>
    <t>O beneficiário em questão necessita realizar o procedimento de Nefrectomia parcial laparoscópica unilateral devido a um nódulo no rim, no entanto está encontrando dificuldades.
Ele nos acionou informando que o Hospital São Domingos (na cidade de São Luis MA) que informa não ser credenciado a realizar este procedimento através da Unimed.
O medico também indicou o UDI HOSPITAL, Rede Dor-São Luis, porém teve a informação que somente cirurgias de urgência e neste caso específico, trata-se de cirurgia eletiva. "Dificuldade de autorização na rede - São Luiz Maranhão"</t>
  </si>
  <si>
    <t>Acionado a Unimed Nacional para tarafegar a transação com urgência. Prestador: UDI</t>
  </si>
  <si>
    <t>Transação Exec:2240667542 trafegada para a Fesp para Prestador: 97498335 - REDE DOR SAO LUIZ - UDI HOSPITAL.</t>
  </si>
  <si>
    <t>ACAILANDIA</t>
  </si>
  <si>
    <t>Eletrodo Descartavel</t>
  </si>
  <si>
    <t>Negativa por não atendimento da DUT 62 - solicitação de rizotomia para joelho.</t>
  </si>
  <si>
    <t>Não concorda com o direcionamento para Tatuí (região de saúde)</t>
  </si>
  <si>
    <t xml:space="preserve">Mantido o direcionamento devido a ausência de rede na localidade que atenda os prazos da RN259/566 e oferta de reembolso. </t>
  </si>
  <si>
    <t>Spravato</t>
  </si>
  <si>
    <t>Medicamento de uso domiciliar.</t>
  </si>
  <si>
    <t>08/08/2023</t>
  </si>
  <si>
    <t>Painel de anticorpos</t>
  </si>
  <si>
    <t>Emissão de parecer desfavoravel para o exame</t>
  </si>
  <si>
    <t xml:space="preserve">Demanda em reanalise do setor. </t>
  </si>
  <si>
    <t>Já consta o aceite da Auditoria Prévia - direcionar</t>
  </si>
  <si>
    <t>09/08/2023</t>
  </si>
  <si>
    <t>TORITAMA</t>
  </si>
  <si>
    <t>Ausência de rede na localidade demandada Caruaru e não aceite de reembolso</t>
  </si>
  <si>
    <t>Negociação pontual realizada pelo GRP.</t>
  </si>
  <si>
    <t>Autorização total de materiais e procedimentos por junta.</t>
  </si>
  <si>
    <t>UNIMED CRICIUMA-COOP DE TRAB MED</t>
  </si>
  <si>
    <t>CRICIUMA</t>
  </si>
  <si>
    <t xml:space="preserve">Negativa Método Bobath </t>
  </si>
  <si>
    <t xml:space="preserve">Contato para acolhimento. Negativa mantida devido a Critério Técnico RN 539/2022 </t>
  </si>
  <si>
    <t xml:space="preserve">Direcionado para acolhimento e seguimento via Programas NAS . </t>
  </si>
  <si>
    <t>Questiona a falta de atendimento para Terapia Ocupacional e Neuropsicologia. A solicitação foi feita à Operadora no dia Agosto/2023</t>
  </si>
  <si>
    <t>reorientaçã</t>
  </si>
  <si>
    <t>ITABUNA</t>
  </si>
  <si>
    <t>Hepatologista</t>
  </si>
  <si>
    <t>indisponibilidade de Rede Credenciada Consulta de Nutricionista</t>
  </si>
  <si>
    <t>ofertado reembolso prestador disponivel na região não aceitou fluxo</t>
  </si>
  <si>
    <t>10/08/2023</t>
  </si>
  <si>
    <t>SAO MIGUEL DOS CAMPOS</t>
  </si>
  <si>
    <t xml:space="preserve">Luxação da ATM </t>
  </si>
  <si>
    <t>Erro na inserção por parte da Unimed Local - material generico, trafegado sem descrição.</t>
  </si>
  <si>
    <t>Unimed orientada em relação a conduta e necessidade de reinserção da guia</t>
  </si>
  <si>
    <t>Demanda pertence ao processo de autorização do  G.O.</t>
  </si>
  <si>
    <t>Familiar alega suspensão de atendimento para o intercâmbio em prestador da Unimed Jundiaí</t>
  </si>
  <si>
    <t>Em tratativa</t>
  </si>
  <si>
    <t>11/08/2023</t>
  </si>
  <si>
    <t>RIO VERDE</t>
  </si>
  <si>
    <t>A solicitação foi feita à operadora no dia 24/07/2023, no município de Senador Canedo e o agendamento foi realizado para o município de Goiânia, dia 09/08/2023. O interlocutor ressalta que possui dificuldades de locomoção devido à condição de cadeirante e que não consegue se deslocar com a beneficiária para o município onde o procedimento foi agendado. Protocolo 31999620230724475863 GRP acionou o serviço indicado e aguarda retorno</t>
  </si>
  <si>
    <t>realizado negociação com o prestador indicado</t>
  </si>
  <si>
    <t xml:space="preserve">Demora na busca de rede abriu busca de rede em 10/07/2023 protocolo foi direcionado para o GRP em 21/07 e finalizado em 07/08/2023 </t>
  </si>
  <si>
    <t>14/08/2023</t>
  </si>
  <si>
    <t xml:space="preserve">Clinica </t>
  </si>
  <si>
    <t xml:space="preserve">Não houve negativa de atendimento , porem caso foi redirecionado para outro local. Mae com queixas referente a dificuldade de acesso </t>
  </si>
  <si>
    <t xml:space="preserve">Realizado acolhimento com os pais referente a tratativa da clinica indicada para atendinento . Mae se queixa referente a distancia e dificuldade de levar a criança . Realata que foi agendado pela FESP mas  gostaria de local mais proximo . Compartilhado com CAEC agendamentos para seguimento e acompanhamento . Mãe ciente que pode nos encaminhar os pedidos tb para que possamos acompanhar as proximas liberações. Manteremos acompanhamento para evitar nosvas queixas ou situações que limitem as terapias. </t>
  </si>
  <si>
    <t>Fratura Avulsa Ao Tendão Extensor</t>
  </si>
  <si>
    <t>Ausência de rede credenciada Rio Branco- AC</t>
  </si>
  <si>
    <t>15/08/2023</t>
  </si>
  <si>
    <t>Indsiponibilidade de rede credenciada para atender o prazo a RN259/566</t>
  </si>
  <si>
    <t>Em tratativa, dentro do prazo</t>
  </si>
  <si>
    <t>Hormônio Antimullleriano</t>
  </si>
  <si>
    <t>Negativa de hormônio anti-mulleriano e GENOTIPAGEM PARA DOENÇA CELÍACA HLA DQ2 E HLA.</t>
  </si>
  <si>
    <t>Postabilidade</t>
  </si>
  <si>
    <t xml:space="preserve">Mãe deseja que filho seja atendido por profissionla especifico </t>
  </si>
  <si>
    <t>Negociação realizada pelo grp com profissional escolhido</t>
  </si>
  <si>
    <t xml:space="preserve">Falta de rede credenciada </t>
  </si>
  <si>
    <t>Negocação concluida pelo GRP</t>
  </si>
  <si>
    <t xml:space="preserve">demora na </t>
  </si>
  <si>
    <t xml:space="preserve">Sem indicação clinica </t>
  </si>
  <si>
    <t>A genitora foi acolhida pelo Programa Viver Bem e foi contextualizado o parecer, mãe compreende segue sem queixas por ora.</t>
  </si>
  <si>
    <t xml:space="preserve">Acompanhamento . </t>
  </si>
  <si>
    <t>Painel genetico</t>
  </si>
  <si>
    <t>Não atende  DUT</t>
  </si>
  <si>
    <t>Parecer mantido</t>
  </si>
  <si>
    <t xml:space="preserve">Agendamento concluido </t>
  </si>
  <si>
    <t>Ressonância de mama</t>
  </si>
  <si>
    <t xml:space="preserve">Agendamento realizado </t>
  </si>
  <si>
    <t>Reembolso de transporte e agendamento concluido.</t>
  </si>
  <si>
    <t>Fisioterapia neurológica</t>
  </si>
  <si>
    <t>Agendamento realizado</t>
  </si>
  <si>
    <t>Disponibilizado novamente rede em Ribeirão e Sertãozinho que é limítrofe.</t>
  </si>
  <si>
    <t>FORTALEZA</t>
  </si>
  <si>
    <t>Pet-Scan</t>
  </si>
  <si>
    <t xml:space="preserve">Negativa e demora </t>
  </si>
  <si>
    <t xml:space="preserve">Contato realizado com os familiares desde o inicio para solicitação de documentação comprobatória visto solicitação ser sem enquadramento técnico. </t>
  </si>
  <si>
    <t xml:space="preserve">Realizado contato durante a guia solicitada solicitando exames complementares devido aos laudos iniciais não estarem com duvidas que justificassem a solicitaçao do PET Scan . Durante o periodo, familiares comunicados e informados que ocorreria a discussão técnica referente o caso , com possível contato Médico para análise. Médico solicitante informa solicitação devido a ausencia de histórico que evidenciasse de tumor primário ou metastatico. Durante o periodo recebemos a liminar e em paralelo familiares confirmam que pacte realizou exame e houve pagamento particular . </t>
  </si>
  <si>
    <t>Vídeo-eletrencefalografia 24hs</t>
  </si>
  <si>
    <t>Negociação pontual realizada pelo GRP</t>
  </si>
  <si>
    <t>CAMPINA GRANDE</t>
  </si>
  <si>
    <t>Reversão da negativa conforme orientação da superintendência</t>
  </si>
  <si>
    <t>Fisioterapia Home care</t>
  </si>
  <si>
    <t xml:space="preserve">Demora para inicio dos atendimentos </t>
  </si>
  <si>
    <t xml:space="preserve">Solicitação de fisioterapia . Inicio avaliação com equipe propria em 07/08. Direcionado para Prestador de Home care para seguimento de fisio 3x semana . Familiares cientes. Porem ocorreu atraso do seguimento por desistencia do profissional </t>
  </si>
  <si>
    <t xml:space="preserve">Realizado acionamento do prestador esclarecimento do atraso da implantação . Ocorreu desistencia do profissional agendado e houve nova busca de profissional, com confirmação de inicio em 22/08. Contato realizado com familiares para confirmação. Manteremos acompanhamento para evitar futuras situações. Acolhimento Social. </t>
  </si>
  <si>
    <t>17/08/2023</t>
  </si>
  <si>
    <t>CAEC/RU</t>
  </si>
  <si>
    <t>Discectomia De Coluna</t>
  </si>
  <si>
    <t>Vitamina B6</t>
  </si>
  <si>
    <t>16/08/2023</t>
  </si>
  <si>
    <t xml:space="preserve">Rephata </t>
  </si>
  <si>
    <t>Realizado negativa de medicamento. Lei 14 454</t>
  </si>
  <si>
    <t>Acompanhamento pelo NAS Nos programas. Realizado revisão da Guia negada 2023 03135143. Porem sem ter melhores evidencias que justifique a liberação. Mantido negativa embasamento Lei . 14. 454</t>
  </si>
  <si>
    <t>21/08/2023</t>
  </si>
  <si>
    <t>SANTA MARIA</t>
  </si>
  <si>
    <t>Teapia Ocupacional</t>
  </si>
  <si>
    <t xml:space="preserve">Rede </t>
  </si>
  <si>
    <t xml:space="preserve">Contato para analise inicial e liberação conforme pertinência Técnica pelo NAS em 15/08. </t>
  </si>
  <si>
    <t xml:space="preserve">Contato realizado com a mãe referente o processo de analise e demora. Reforçamos que não houve negativa de analise . Mae se queixa referente a um formulário referenciado pela UNIMED para seguimento. Compartilho caso com o Grupo e CAEC Eventual , Trata-se de guia negada 2023 03262981, devido a erro de codificação. Negativa administrativa. Guia tratada a Nível gerencial, porem acordado que em caso de nova solicitação de maneira inadequada UNIMED local será orientada.  Em Paralelo aciono RU para repassar uma orientação a UNIMED Local para evitar novas situações.Fidelizamos a mãe para nos contatar referente as futuras solicitações para que possamos acompannhar. Não houve negativas de atendimento pontuada. Mãe ciente dos tramites administrativos para analise e documentação necessária.  </t>
  </si>
  <si>
    <t>Demora na busca de Rede abriu protocolo em 13/06 direcionado para o GRP em 11/07 e finalizado em 23/08/2023</t>
  </si>
  <si>
    <t>Atraso e questoes operacionais, assistente orientado com Ação Educativa</t>
  </si>
  <si>
    <t>Psicoterapia Cognitivo Comportamental</t>
  </si>
  <si>
    <t xml:space="preserve">Rede e direcionamento local sem profissionais capacitados </t>
  </si>
  <si>
    <t xml:space="preserve">Compartilhamento com o CAEC e GRP </t>
  </si>
  <si>
    <t xml:space="preserve">Prezados, a terapia solicitada conforme pedido médico que segue em anexo a este protocolo trata-se de terapia convencional Psicoterapia Cognitivo Comportamental - TCC que tem liberalidade conforme ROL da ANS.Em contato com a mãe nesta data ela diz que os locais sugeridos pelo provedor ou não tem essa linha de cuidado ou não atendem criança por isso, ela fez a notificação na ANS. Mãe queixa-se da morosidade no processo, diz que seu filho está sendo onerado. Como forma de mediação informo-a que seguiremos com tratativa para encaminhamento do caso.
Mediante a informação .Compartilhamos o caso com o CAEC Agendamentos e com o GRP devido a possibilidade de negociação com o Profissional que atenda essa abordagem Técnica. Dessa forma compartilhamos a NIP entre GRP e CAEC. 
</t>
  </si>
  <si>
    <t>Ressonâcia Magnética</t>
  </si>
  <si>
    <t>BERTIOGA</t>
  </si>
  <si>
    <t>Auxiliar de enfermagem (HC)</t>
  </si>
  <si>
    <t xml:space="preserve">Solicitação de atendimento para cuidados basicos( Enfermagem 24 hs ) sem indicação Técnica. Orientado referente ao atendimento especifico Técnico e cuidados basicos de saude. </t>
  </si>
  <si>
    <t xml:space="preserve">Recepcionado nova solicitação de AD com enfermagem 24 hs sem critério técnico para liberação . Realizado solicitação de novo NEAD sem indicação técnica para seguimento. Mantido Plano de atendimento conforme critério indicado. Emfermagem pontual.  </t>
  </si>
  <si>
    <t>22/08/2023</t>
  </si>
  <si>
    <t>Ultrassom e raio-x</t>
  </si>
  <si>
    <t>Indsiponibilidade de rede credenciada na localidade para USG</t>
  </si>
  <si>
    <t>Agendamento de Raio-x realizado na localidade demandada e USG em outra localidade, Imperatriz -MA, no entanto ao comunicar o agendamento, beneficiária relatou que realizou os exames de forma particular, ofertamos o reembolso.</t>
  </si>
  <si>
    <t>2023 03188253</t>
  </si>
  <si>
    <t>Negativa parcial de material pós junta.</t>
  </si>
  <si>
    <t>23/08/2023</t>
  </si>
  <si>
    <t>PORTO VELHO</t>
  </si>
  <si>
    <t xml:space="preserve">Indsiponibilidade de rede credenciada na localidade </t>
  </si>
  <si>
    <t>mãe direcionada em 22/5 para prestador extrategico em 22/5(demorou para retonar com datas disponiveis somente em 22/6 informou não haver agenda abriu nova busca realizamos a negociação eventual com o prestador 157873- INCANTARE.</t>
  </si>
  <si>
    <t>Negociação realizada com o prestador 157873- INCANTARE</t>
  </si>
  <si>
    <t>2023 3234381</t>
  </si>
  <si>
    <t>Negativa de procedimento por DUT.</t>
  </si>
  <si>
    <t>Autorização de procedimentos após RVE pela recepcção de novo documento. Caso de fraude, sinalizado RE sem resposta. Sinalizado jurídico para ação administrativa e cível, também sem resposta até o momento.</t>
  </si>
  <si>
    <t>Agendamento realizado em Araras para retorno da RVE, prospecção na area demandada segue em tratativa com o GRP</t>
  </si>
  <si>
    <t>Indsiponibilidade de rede credenciada na localidade</t>
  </si>
  <si>
    <t>Realizado o agendamento da consulta para que seja providenciado o pedido médico</t>
  </si>
  <si>
    <t>24/08/2023</t>
  </si>
  <si>
    <t>2023 03170601</t>
  </si>
  <si>
    <t>Luxação Da ATM</t>
  </si>
  <si>
    <t xml:space="preserve">ausencia de rede para aplicação de noripurum Adquirida </t>
  </si>
  <si>
    <t xml:space="preserve">Compartilhamento do caso com GERENCIA e de maneira preventiva e expecional, todos os casos a partir de agora serão analisados tecnicamente para liberalidade, desde que bem indicado . Pois não é medicamento coberto devido a ser para uso domiciliar , mas mediante ao excessso de solicitações ( CAMPINAS)  e como a  medicação adquiridas  UNIMED Não aceita, seguiremos de maneira previa para os novos casos.  </t>
  </si>
  <si>
    <t xml:space="preserve"> Compartilhamento com Gerencia e por LIBERALIDADE e recorrencia optaremos por realizar liberações exepcionais nesses casos. Pois não é medicamento coberto devido a ser para uso domiciliar , mas mediante ao excessso de solicitações ( CAMPINAS) com medicações adquiridas pelo beneficiario a UNIMED Não aceita . Dificultando a aplicação revertendo em queixa . </t>
  </si>
  <si>
    <t>2023 03388096</t>
  </si>
  <si>
    <t>TC Volumétrica</t>
  </si>
  <si>
    <t>Não consta no rol.</t>
  </si>
  <si>
    <t>2023 03297922</t>
  </si>
  <si>
    <t>CAMPO LARGO</t>
  </si>
  <si>
    <t>Negativa por DUT.</t>
  </si>
  <si>
    <t>Caso de fraude, já sinalizado RE sem retorno até o momento.</t>
  </si>
  <si>
    <t>25/08/2023</t>
  </si>
  <si>
    <t>CUBATAO</t>
  </si>
  <si>
    <t>Terapia Oncologica</t>
  </si>
  <si>
    <t xml:space="preserve">Expectativa cliente / Realizamos contato com a mesma informando que caso estaria em tratativa com analise com consultor porem trata -se de expectativa e tempo de analise. </t>
  </si>
  <si>
    <t xml:space="preserve">Realizamos contato com a beneficária, pois NIP - guia 03401791 recepcionada em  25/08/2023 09:05 , direcionado ao consultor . Realizado a liberação em 28/08, com liberação total. Manteremos acolhimento </t>
  </si>
  <si>
    <t>BARRA BONITA</t>
  </si>
  <si>
    <t>28/08/2023</t>
  </si>
  <si>
    <t>Noriporun/Ceftsaxana</t>
  </si>
  <si>
    <t xml:space="preserve">Solicitação de medicamento de uso domiciliar sem indicações </t>
  </si>
  <si>
    <t xml:space="preserve">Contato para redirecionamento e adeaução de PM devido a resolução normativa do Coren não permitir aplicação domicliar. Adequação de prescrição realizada e troca para medicamento Endovenoso </t>
  </si>
  <si>
    <t xml:space="preserve">Prazo </t>
  </si>
  <si>
    <t>29/08/2023</t>
  </si>
  <si>
    <t>30/08/2023</t>
  </si>
  <si>
    <t xml:space="preserve">Negativa para terapia em ambito escolar/ domiciliar </t>
  </si>
  <si>
    <t xml:space="preserve">Contato para acolhimento devido a negativa de terapia em ambiente escolar e domiciliar . Porem se trata de expectativa da Familia . Contato para orientações realizado </t>
  </si>
  <si>
    <t>Solitação de transf. (Hospital  BP)</t>
  </si>
  <si>
    <t>Solicitação de avaliação por especialistas sem cobertura contratual.</t>
  </si>
  <si>
    <t>VALPARAISO DE GOIAS</t>
  </si>
  <si>
    <t>Agendamento realizado em região limitrofe</t>
  </si>
  <si>
    <t>Reside em Lorena, agendamento na rede em Guaratinguetá (20 min (14,5 km) via BR-116/BR-4591)</t>
  </si>
  <si>
    <t>Agendamento em São Paulo para retorno da RVE e negociação segue em tratativa com o GRP (busca dentro do prazo)</t>
  </si>
  <si>
    <t>2023 3471103</t>
  </si>
  <si>
    <t>Fotodermatoscopia</t>
  </si>
  <si>
    <t>Solicitado MAPEAMENTO CORPORAL DIGITAL - não tem no rol.</t>
  </si>
  <si>
    <t>NAVEGANTES</t>
  </si>
  <si>
    <t>Pet-ct</t>
  </si>
  <si>
    <t xml:space="preserve">Não critério Técnico de Autorização - Embasamento DUT </t>
  </si>
  <si>
    <t xml:space="preserve">Contato patrta acolhimento . Realizado o compartilhamento para tentativa de justificar uma liberação mesmo que não esteja enquadrado na DUT , por quesito de ausencia de comprovação de laudos que obtivessem as informaçoes de diagnósticos . Porem na analise , todos os laudos informam localização e determinação de Doença ativa , injustificando a solicitação </t>
  </si>
  <si>
    <t>Trata-se de solicitação de exame sem cobertura obrigatória Pacte com diagnóstico de Adenocarcinoma de Prostata. Exame Pet Ct com Psma sem cobertura , conforme DUT em RN465/2021. Também sem justificativa para solicitação de novos exames de imagem, visto que exames anexos na guia não trazem duvidas de localizações ou novos achados.
anexo : Parecer DUT ANEXO : 60. PET-CT ONCOLÓGICO/PET-CT NEUROLÓGICO
Anexo Pedido médico que consta a informação de diagnóstico</t>
  </si>
  <si>
    <t xml:space="preserve">Morosidade na análise </t>
  </si>
  <si>
    <t>Demanda em tratativa com o NAS</t>
  </si>
  <si>
    <t>31/08/2023</t>
  </si>
  <si>
    <t>Agendamento na Rede Credenciada na localidade demandada (busca fora do prazo)</t>
  </si>
  <si>
    <t>PCR Para Toxoplasmose</t>
  </si>
  <si>
    <t>DOURADOS</t>
  </si>
  <si>
    <t>Ausência de rede credenciada na localidade</t>
  </si>
  <si>
    <t>Em tratativa (busca dentro do prazo quando a NIP foi recepcionada)</t>
  </si>
  <si>
    <t xml:space="preserve">NIP cita apenas T.O e Fono, pedido inclui psico, todas convencionais. </t>
  </si>
  <si>
    <t>01/09/2023</t>
  </si>
  <si>
    <t>Demora ao trafegar guia de cirurgia de urgência pela CNU. Guia trafegada no dia 01/09 e autorizada no mesmo dia.</t>
  </si>
  <si>
    <t>Demora no tráfego de guia com OPME da CNU para a Fesp.</t>
  </si>
  <si>
    <t>2023 03328580</t>
  </si>
  <si>
    <t>TRAMANDAI</t>
  </si>
  <si>
    <t>Trata-se de caso de omissão de doença ou lesão pré-existente. Acionado RE, gerência e superintendência.</t>
  </si>
  <si>
    <t>Herceptin</t>
  </si>
  <si>
    <t>Falta de atendimento para medicamento Herceptin (Trastuzumab)</t>
  </si>
  <si>
    <t>Compartilhamento com RU E CAEC em relação a rede de atendimento e ou demora no trafego de guia, pois de acordo com levantamento , não há ausencias de liberações ou negativas de QT, Contato com familiares para melhor entendimento da queixa. RU entrou em contato com a unimed e identificamos que na tratativa do protocolo da NIP e de reclamação referente ao descredenciamento da clínica AVOSOS, não houve falta de atendimento, a beneficiária confirmou a realização da última terapia no dia 06/09 e estava de fato reclamando do direcionamento para o Centro de Infusão da Unimed Sergipe.
Solicitado contatar o beneficiário para comunicar a data prevista da administração da medicação prevista para o dia 27/9.</t>
  </si>
  <si>
    <t>RU/NAS</t>
  </si>
  <si>
    <t xml:space="preserve">Compartilhado com RU e CAEC , referente a rede de atendimento </t>
  </si>
  <si>
    <t>Transação Exec:2244859510</t>
  </si>
  <si>
    <t>Embolização De Aneurisma Cerebral</t>
  </si>
  <si>
    <t>Atrosplastia do quadril</t>
  </si>
  <si>
    <t>Guia com internação de urgencia 2023 03444725 autorizada em 28/08/2023. O complemento foi recepcionado na guia 2023 03522313 em 01/09/2023 e finalizado na mesma data. A cirurgia estava agendada para 02/09/2023. Confirmado através de contato gravado, cliente está ciente da autorização e informa que o procedimento foi realizado no dia 02/08/2023.</t>
  </si>
  <si>
    <t>A solicitação foi feita dentro do prazo</t>
  </si>
  <si>
    <t>OURINHOS</t>
  </si>
  <si>
    <t>Autorização</t>
  </si>
  <si>
    <t>Ressonância Magnética De Pelve</t>
  </si>
  <si>
    <t>Dificuldade no pedido de autorização</t>
  </si>
  <si>
    <t>Realizado contato com a beneficiária e com a Unimed Campinas, para auxiliar no processo de autorização</t>
  </si>
  <si>
    <t>2023 03521324</t>
  </si>
  <si>
    <t>CARAZINHO</t>
  </si>
  <si>
    <t>Enviado documento que comprova dois anos de tratamento. Trata-se de omissão de doença em DS. Caso enviado para abertura de processo administrativo.</t>
  </si>
  <si>
    <t>04/09/2023</t>
  </si>
  <si>
    <t xml:space="preserve">NIP sem prévio contato - Em tratativa </t>
  </si>
  <si>
    <t xml:space="preserve">Autorização parcial de terapias </t>
  </si>
  <si>
    <t xml:space="preserve">Compartilhamento com Eventual para solicitar Cronograma das terapias no momento da solicitação de atendimento, juntamente com documentos padrões de solicitação. Reforço com o Time NAS em relaçao a conferencia e no momento do contato . Quanto as quantidades e o cronograma. </t>
  </si>
  <si>
    <t xml:space="preserve">Seguir normativa que entrará em Vigor a partir de 01/10. Cronograma CAEC Com analise NAS </t>
  </si>
  <si>
    <t>2023 02956522</t>
  </si>
  <si>
    <t>ATIBAIA</t>
  </si>
  <si>
    <t>Negativa de material administrativamente para negociação via Fesp.</t>
  </si>
  <si>
    <t>Materiais não foram negados pela auditoria, foram negados administrativamente para negociação direta via Fesp. Não há ação da auditoria. Não tenho informações sobre contato com o cliente.</t>
  </si>
  <si>
    <t xml:space="preserve">Indisponibilidade na rede para atendimento </t>
  </si>
  <si>
    <t>Busca de rede fora do prazo - Devido a indisponibilidade de Rede em Tijucas - SC ,ofertado reembolso em carater excepcional, ou atendimento na Rede Credenciada em São Jose - SC (Região de Saude) com reembolso integral para transporte -Negociação GRP</t>
  </si>
  <si>
    <t>05/09/2023</t>
  </si>
  <si>
    <t>2023 3271737</t>
  </si>
  <si>
    <t>06/09/2023</t>
  </si>
  <si>
    <t>JANDIRA</t>
  </si>
  <si>
    <t>Psicologia Viva</t>
  </si>
  <si>
    <t>Dificuldade de reagendar atendimentos na plataforma da P.V.</t>
  </si>
  <si>
    <t>Beneficiário recebeu suporte da plataforma, demanda tratada dentro do prazo</t>
  </si>
  <si>
    <t>2023 01583519</t>
  </si>
  <si>
    <t>Cariótipo Banda G</t>
  </si>
  <si>
    <t>Solicitados diversos exames, uma negados por DUT, outros por Rol e outros autorizados.</t>
  </si>
  <si>
    <t>Mantido parecer. Beneficiária já tem ação de reembolso contra a Fesp - respondida.</t>
  </si>
  <si>
    <t xml:space="preserve">Ausencia de autorização devido a falta de documentação </t>
  </si>
  <si>
    <t xml:space="preserve">Sem pedido médico. caso devolvido ao CAEC para solicitação de pedido médico, porem com prazo de envio com demora. Verificar com áreas responsaveis sobre caminhos de entrada em relaçao a ausencia de documentação para não interferir na etapa de analise.  Com atrasos e / ou interrupções de tratamento. Compartilho com CAEC / RU para reforço de documentação pela UNIMED lOCAL </t>
  </si>
  <si>
    <t xml:space="preserve">Compartilhado com áreas responsaveis para direcionamentos da necessidade de documentação minima de analise . Realizado acolhimento e direcioanamento da familia em caso de dificuldades </t>
  </si>
  <si>
    <t>08/09/2023</t>
  </si>
  <si>
    <t>TUPA</t>
  </si>
  <si>
    <t xml:space="preserve">Parto </t>
  </si>
  <si>
    <t>09/09/2023</t>
  </si>
  <si>
    <t>Negativa : 2023 03347488 . Negativa conforme parecer 39 ANS : Desfavorável a solicitação: conforme monitoramento realizado com a mãe do paciente/beneficiário mesmo realiza as terapias na seguinte programação: Psicologia ABA Segunda a Sexta 2x ao dia (manhã: 8 as 11h na escola, tarde domicílio 14 as 17h), Terapia Ocupacional IS Segunda, Terça feira as 17:30 a 18:30, Fonoaudiologia ABA quarta e quinta feira das 17h às 18h, Psicomotricidade sexta feira 17:30 as 18h, relatório evolutivo do prestador sem cronograma de atendimento (local);</t>
  </si>
  <si>
    <t xml:space="preserve">Contato para acolhimento e esclarecimento quanto a expectativa de evolução de tratamento </t>
  </si>
  <si>
    <t xml:space="preserve">Expectativa de tratamento e evolução. Esclarecimento da carga horária liberada em ambiente ambulatorial </t>
  </si>
  <si>
    <t>11/09/2023</t>
  </si>
  <si>
    <t xml:space="preserve"> Busca de rede dentro do prazo - Agendamento na Rede Credenciada em localidade demandada</t>
  </si>
  <si>
    <t>2023 01298136</t>
  </si>
  <si>
    <t>Ortognática</t>
  </si>
  <si>
    <t>Negativa parcial de OPME customizado.</t>
  </si>
  <si>
    <t xml:space="preserve">Ausência de rede credenciada na localidade para radiologista intervencionista </t>
  </si>
  <si>
    <t xml:space="preserve"> Busca de rede dentro do prazo - Agendamento realizado em região de saúde Taubaté, com reembolso de transporte ou reembolso integral para consulta na localidade demandada.</t>
  </si>
  <si>
    <t>2023 03614809</t>
  </si>
  <si>
    <t>Correção da tíbia</t>
  </si>
  <si>
    <t>Demora na autorização.</t>
  </si>
  <si>
    <t xml:space="preserve">Unimed Santos encaminhou codificação invalida para o processo. Em 29/08 a Unimed Santos inseriu e apresentou erro 4001- O campo DT_SUG_INTERNACAO e obrigatorio para as transacoes de internacao. Em 31/08 corrigiram e foi feita a transação 2402683 e negada em 05/09: PROCESSO COM ERRO NA INTEGRACAO COM O SISTEMA, O COD 78408490 ESTA INVALIDO. POR FAVOR PEDIMOS QUE SEJA REINSERIDO COM A CODIFICACAO VIGENTE (guias negadas devido a erro). O código 78408490 esta fora de vigência desde 2018 e foi subtituido pelo código 72517271, que deveria ter sido utilizado pela Unimed Santos ou adequado para novo código como feito na transação liberada 2887270. Essa nova guia 2023 03614809 recebida em 11/09 foi finalizada na mesma data. A ação é a orientação junto a Unimed Santos sobre a codificação utilizada e demora na correção do erro apresentado </t>
  </si>
  <si>
    <t xml:space="preserve">RU. somente orientou a Unimed Santos conforme MIN dia 20/09/23.
</t>
  </si>
  <si>
    <t>Consulta com bucomaxilo</t>
  </si>
  <si>
    <t>Indisponibilidade na rede para atendimento dentro do prazo da RN259/566</t>
  </si>
  <si>
    <t xml:space="preserve"> Busca de rede dentro do prazo - Agendamentos realizados em rede credenciada (Profissional com CRM em São Paulo dentro do prazo e em Itu fora do prazo)</t>
  </si>
  <si>
    <t>12/09/2023</t>
  </si>
  <si>
    <t>Reumatologista Pediátrica</t>
  </si>
  <si>
    <t xml:space="preserve">Descredenciamento </t>
  </si>
  <si>
    <t xml:space="preserve"> Busca de rede dentro do prazo - Garantido o reembolso de consulta com a profissional que já realizava o acompanhamento da beneficiária, para retire o prontuário e dê a continuidade de atendimento pela rede</t>
  </si>
  <si>
    <t xml:space="preserve">Negativa de atendimento </t>
  </si>
  <si>
    <t>Autorizado excepcionalmente sem a atualização de relatório. RU solicitou para Unimed Belém trafegar novamente a transação para a Fesp, pois a nossa auditoria solicitou o pedido médico para a família e irá reanalisou o caso. Unimed orinetada que o Formulário de TEA é obrigatório o envio a cada 6 meses.</t>
  </si>
  <si>
    <t>Morosidade na análise e exigência de documentação (formulário)</t>
  </si>
  <si>
    <t>Guias trafegadas e autorizadas transação 95710920</t>
  </si>
  <si>
    <t>2023 03464982</t>
  </si>
  <si>
    <t>GUARAI</t>
  </si>
  <si>
    <t>Solicitação de produto de saúde derivado de ácido hialurônico revertida após reanálise da Ouvidoria.</t>
  </si>
  <si>
    <t>Solicitação de acupuntura - mais de 5 sessões.</t>
  </si>
  <si>
    <t>Não há como manter negativa. Acionado CAEC para verificar questão da rede credenciada.</t>
  </si>
  <si>
    <t>13/09/2023</t>
  </si>
  <si>
    <t>Honorários médicos</t>
  </si>
  <si>
    <t xml:space="preserve">Cobrança da Assosiação Samaritano, </t>
  </si>
  <si>
    <t>Negociado com a associação recebemos NF direcionado para pagamento</t>
  </si>
  <si>
    <t>falta de rede credenciada</t>
  </si>
  <si>
    <t>Negociação finalizada com o prestador indicado pela mãe aguardando a documentação do prestador</t>
  </si>
  <si>
    <t>Órtese craniana</t>
  </si>
  <si>
    <t xml:space="preserve">Negativa :  procedimentos clínicos e cirúrgicos com finalidade estética, bem como órteses e próteses para o mesmo fim, ou seja, aqueles que não visam a restauração parcial ou total da função de órgãos ou parte do corpo humano lesionada, seja por enfermidade, traumatismo ou anomalia congênita (art. 17, parágrafo único, inciso II, RN Nº 465/2021, da ANS e Lei 9.656/98 Art 10 Inciso II). </t>
  </si>
  <si>
    <t xml:space="preserve">Contato para esclarecimento  direcionamento e acompanhamento , porem negativa mantida devido a não cobertura </t>
  </si>
  <si>
    <t xml:space="preserve">Captação para acolhimento e acompanhamento em caso de novas queixas </t>
  </si>
  <si>
    <t>14/09/2023</t>
  </si>
  <si>
    <t xml:space="preserve">Busca de rede fora do prazo - Negociação pontual realizada pelo GRP </t>
  </si>
  <si>
    <t>GRP/CAEC</t>
  </si>
  <si>
    <t>Eletroencefalograma</t>
  </si>
  <si>
    <t xml:space="preserve">NIP sem contato prévio - Em tratativa </t>
  </si>
  <si>
    <t>Atendente Terapêutico escolar</t>
  </si>
  <si>
    <t xml:space="preserve">Agendamento realizado na rede direta da Fesp prestador 78017-BRANDÃO &amp; MATOS LTDA/ ESPAÇO TERAPEUTICO DELOURDES , Carlos disponibilizou agenda : Segunda e quarta 7:30 e sábado 12:hs </t>
  </si>
  <si>
    <t>15/09/2023</t>
  </si>
  <si>
    <t>2023 03609626</t>
  </si>
  <si>
    <t>BRAGANCA PAULISTA</t>
  </si>
  <si>
    <t>Tomografia Coronária</t>
  </si>
  <si>
    <t xml:space="preserve"> Busca de rede dentro do prazo - Agendamento realizado em São Paulo a pedido do familiar </t>
  </si>
  <si>
    <t>16/09/2023</t>
  </si>
  <si>
    <t>2023 03495832</t>
  </si>
  <si>
    <t>CAMPO FORMOSO</t>
  </si>
  <si>
    <t>Rizotomia</t>
  </si>
  <si>
    <t>RIZOTOMIA PERCUTÂNEA solicitada para articulação sacroilíaca: Desfavorável de acordo com o escopo contratual por não atendimento das Diretrizes de Utilização (DUT nº 62). Negado, também, cânula de RF (material para rizotomia).</t>
  </si>
  <si>
    <t>18/09/2023</t>
  </si>
  <si>
    <t>Alega morosidade na tratativa.</t>
  </si>
  <si>
    <t>Beneficiário foi removido pela ambulância do município de Caiçara. Para Hospital Alberto Urquiza Wanderley (Unimed Joao Pessoa)</t>
  </si>
  <si>
    <t xml:space="preserve"> Busca de rede dentro do prazo - Unimed insiste em informar que houve um descredenciamento dos profissionais vinculados à Clínica Ayres em sua rede de prestadores de serviços médicos,  informa que  a Clínica Ayres não possui mais profissionais credenciados conosco para atender às demandas dos beneficiários.
Unimed Salto não autoriza qualquer negociação direta com a Clínica Ayres.
Obs: Para atender esta NIP, orientamos dia 26/09 a relizar negociação direta da Fesp com a Clinica Ayres, mesmo com a recusa da Unimed (e-mail anexo).
Consta informação no protocolo 31999620230925737033 que teve também orientação pelo Jurídico e NAS a mantermos a clínica devido ao grau de autismo III severo, com impossibilidade de troca de profissionais devido ao vinculo.</t>
  </si>
  <si>
    <t>Estava em atendimento na rede credenciada na Unimed Local.</t>
  </si>
  <si>
    <t>Exame  Campo visual Bilateral </t>
  </si>
  <si>
    <t>Dificuldade de autorização</t>
  </si>
  <si>
    <t xml:space="preserve">Em tratativa </t>
  </si>
  <si>
    <t>19/09/2023</t>
  </si>
  <si>
    <t>RUBIACEA</t>
  </si>
  <si>
    <t xml:space="preserve">Negativa de Equoterapia devido a não obrigatoriedade </t>
  </si>
  <si>
    <t xml:space="preserve">Contato para acolhimento e esclarecimento de cobertura . Alinhamento de expectativa </t>
  </si>
  <si>
    <t xml:space="preserve">Acolhimento e alinhamento de expectativas </t>
  </si>
  <si>
    <t xml:space="preserve">Ausencia de rede e suspensão de atendimento </t>
  </si>
  <si>
    <t>Contato realizado com os responsaveis para entendimento da queixa, relatado suspensão de atendimento pela rede de referencia . Compartilhado com o CAEC para identificar ação em relação a clinica para atendimento. Realizado nova negociação com a clinica 191516 - ABA STIMULOS CLÍNICA DE PSICOLOGIA</t>
  </si>
  <si>
    <t>Compartilhamento CAEC para verificar ações com a REDE de atendimento. analise NAS para o periodo com libreção integral dos atendimentos</t>
  </si>
  <si>
    <t>SAQUAREMA</t>
  </si>
  <si>
    <t>Anestesista</t>
  </si>
  <si>
    <t>Dificuldade em utilizar o portal para solicitar o reembolso.</t>
  </si>
  <si>
    <t>Sem sucesso com a cliente através de contato telefonico, cliente conseguiu colocar o reembolso em sistema , depois do envio do e-mail com as orientações do CAEC. Protocolo 33909 (solicitação 26892) - Solicitado em sistema 23/09/2023.</t>
  </si>
  <si>
    <t>2022 02704891</t>
  </si>
  <si>
    <t>Osteomielite De Crânio</t>
  </si>
  <si>
    <t>Negativa de OPME customizado e de procedimentos (parcialmente). Feito junta médica.</t>
  </si>
  <si>
    <t>finalizada</t>
  </si>
  <si>
    <t>20/09/2023</t>
  </si>
  <si>
    <t>Reclama da clinica onde o atendimento esta sendo realizado na localidade demandada</t>
  </si>
  <si>
    <t xml:space="preserve">Busca de rede fora do prazo - Agendado em Rede Credenciada, no mesmo local que já fazia , mas com outros profissionais </t>
  </si>
  <si>
    <t>Por duas vezes consecutivas a UNIMED negou a solicitação de autorização para implantação de dispositivo intrainterino DIU e demais materiais sem sequer apresentar justificativa. Abri junto à UNIMED 4 protocolos solicitando atendimento, mas só houve retorno em 1. Segue os números de protocolos: 31999620230805499661, 31999620230825537541, 31999620230919674172 e 31999620230919674231.</t>
  </si>
  <si>
    <t xml:space="preserve">Transação 2286291216  finalizada. Conforme informação da Unimed Nacional, o pacote foi inativado, seguindo com codificação aberta para garantia de atendimento conforme orientado pela nossa filial DF.
É necessário inserir na guia 2241262222  para realizar o atendimento de  forma excepcional, pois o pacote foi inativado.
A cobrança será de forma aberta, por esse motivo da parametrização  excepcional.
Foi aberto o wf 45159284 para solicitação de parametrização excepcional do atendimento abaixo
002399091  GINECUS GINECOLOGIA E ULTRASSONOGRAFIA  
09700030002310211- ELLEN KAREEN DE FRANCA PINHEIRO
</t>
  </si>
  <si>
    <t>Reclama da necessidade de ser removida para realização da cirurgia</t>
  </si>
  <si>
    <t>Beneficiária foi mantida no prestador e procedimentos negociados com o Hospital conforme MIN</t>
  </si>
  <si>
    <t>CAEC/controle de internados</t>
  </si>
  <si>
    <t>JI-PARANA</t>
  </si>
  <si>
    <t xml:space="preserve">Oftalmologista </t>
  </si>
  <si>
    <t>falta de rede credenciada para oftalmologista especialista em estrabismo</t>
  </si>
  <si>
    <t>Negocação realizada no prestador 190893 - INSTITUTO DE OLHOS CAIUS PRIETO, agendado para Dia 26/09/23 as 9hr30</t>
  </si>
  <si>
    <t>21/09/2023</t>
  </si>
  <si>
    <t>Enfermeiro obstetra</t>
  </si>
  <si>
    <t>Busca de rede fora do prazo - Concedido o reembolso até que ocorra a finalização do processo de negociação pelo GRP</t>
  </si>
  <si>
    <t>Ecoendoscopia</t>
  </si>
  <si>
    <t xml:space="preserve">Busca de rede fora do prazo - Para T.O. com Integração Sensorial o parecer do NAS foi desfavorável </t>
  </si>
  <si>
    <t>NIP sem prévio contato - Agendado em Rede Credenciada, com a opção de dosi locais;</t>
  </si>
  <si>
    <t>Busca de rede fora do prazo - Negociação eventual GRP</t>
  </si>
  <si>
    <t>22/09/2023</t>
  </si>
  <si>
    <t>TAPURAH</t>
  </si>
  <si>
    <t>Infiltracao/Agulhamento Seco</t>
  </si>
  <si>
    <t xml:space="preserve">Recebido em 04/09 sem a documentação para analise e negada em 05/09 com a informação sobre a necessidade ede envio do documento. A reinserção só ocorreu em 26/09 e estávamos com erro no sistema para recebimneto de pacotes. Guia autorizada 2023 03853826 recebida em 26/09 após envio correto da documentação. 
</t>
  </si>
  <si>
    <t xml:space="preserve">A primeira guia foi negada pois não constava documento para analise e posterior a isso a Unimed demorou  21 dias para reinserir . Solicito auxilio do RU nesta demanda. </t>
  </si>
  <si>
    <t>PIRASSUNUNGA</t>
  </si>
  <si>
    <t xml:space="preserve">Demora por solicitação sem rede disponível de atendimento . Solicitação de maneira indevida </t>
  </si>
  <si>
    <t xml:space="preserve">Compartilhamento com CAEC devido a entrada do caso com solicitação Divergente do pedido médico. Na queixa familiares informam contato para solicitar indicação de profissional. Analise NAS já havia sido realizado no protocolo anterior via Salesfource. </t>
  </si>
  <si>
    <t xml:space="preserve">Revisão do processo interno sobre acolhimento fidelizando canal de contato em caso de dificuldades e compartilhado com o CAEC para analises </t>
  </si>
  <si>
    <t>25/09/2023</t>
  </si>
  <si>
    <t>Alergologista</t>
  </si>
  <si>
    <t>NIP sem prévio contato - Agendamento realizado na região demandada</t>
  </si>
  <si>
    <t>Busca de rede fora do prazo -Realizamos o agendamento em Brasilia-DF para resposta da RVE e demanda em tratativa com o GRP</t>
  </si>
  <si>
    <t>Troca DIU</t>
  </si>
  <si>
    <t>Foi realizado a solicitação de troca do dispositivo intra uterina Mirena , pelo meu médico Dr Diogo Antônio Morato Mastrorocco , a Unimed autorizou a substituição no dia 17/08/2023,porém eles não entregaram o medicamento ao consultório médico , e essa autorização tem validade até o dia 17/10/2023 , e a Unimed não será mais conveniada ao médico, citado . Protocolos: 31999620230924631407 ( 14/09/2023) 31999620230925737656 (25/09/2023) Todos sem solução ...</t>
  </si>
  <si>
    <t>Acionamos a CNU para envio do dispositivo, conforme guia previamente autorizada  2023 03279556. 
Dispositivo enviado ao prestador pela CNU.
CAEC realizou contato com a Sra. Maria Inez, ciente que o dispositivo foi entregue na clínica em 04/10, informa que o procedimento foi agendado para 11/10.</t>
  </si>
  <si>
    <t>Após uma semana de preparo, compareci a unidade do laboratório Amais Brigadeiro e me foi informado que eles estavam sem comunicação com a CNU Cental Unimed Nacional para as autorizações e que isso estava ocorrendo desde a última sexta (22/09/23) . Mas ninguém fez nada para corrigir o problema, nem Unimed e nem Amais. Comunicada no mesmo minuto, a Unimed não resolveu e o Amais diz que é com eles .....enquanto isso fiquei passando mal, em jejum e prendendo a urina .... bastante lamentável ...</t>
  </si>
  <si>
    <t>Acionado Unimed Nacional para priorizar a autorização conforme solicitado pelo CAEC. Unimed Nacional informou que as Transações 2248380142 e 2248380466 foram autorizadas automaticamente e encaminharam as guias em pdf.</t>
  </si>
  <si>
    <t xml:space="preserve"> Busca de rede dentro do prazo - Realizamos o agendamento em Ituitaba-MG para resposta da RVE e demanda em tratativa com o GRP</t>
  </si>
  <si>
    <t>Urologista pediátrico</t>
  </si>
  <si>
    <t>28/09/2023</t>
  </si>
  <si>
    <t>Ferinject</t>
  </si>
  <si>
    <t xml:space="preserve">Negativa de medicamento </t>
  </si>
  <si>
    <t xml:space="preserve">Caso estava em procesos de analise . Durante o contato com a paciente para solicitar demais documentações PARA JUSTIFICAR a necessidade do uso do Ferinject mesmo depois de uso do Noripurum . Pacte orientada sobre o medicamento e documentação iria encaminhar um relatório atualizado. Enviou na parte da tarde e fez a NIP sobre o procesos antes mesmo da finalização da guia.  </t>
  </si>
  <si>
    <t xml:space="preserve">Guia Liberada . Manteremos acompanhamento </t>
  </si>
  <si>
    <t>Polissonografia</t>
  </si>
  <si>
    <t>Solicitou autorização para local não credenciado ao plano</t>
  </si>
  <si>
    <t>Ao realizar contato para comunicar o agemdamento,cliente já tinha conseguido encaixe na Rede Credenciada</t>
  </si>
  <si>
    <t>Descontentamento do pai devido o profissional não ser Gastro especializado em atendimento pedriátrico.</t>
  </si>
  <si>
    <t>De acordo com a deliberação do jurídico será realizado pagamento do reembolso para esse atendimento.</t>
  </si>
  <si>
    <t>02/10/2023</t>
  </si>
  <si>
    <t>BASICO ENFERMARIA REEMBOLSO ESTADUAL</t>
  </si>
  <si>
    <t>Ureterorrenolitotripsia</t>
  </si>
  <si>
    <t>Beneficiária, questiona a falta de atendimento para Colocação ureteroscópica de duplo J unilateral, Ureterorrenolitotripsia flexível a laser unilateral, Ureterorrenolitotripsia rígida unilateral, Retirada endoscópica de duplo J, médico solicitante Dr Francisco]. A solicitação foi feita à Operadora no dia 04/09/2023 para realização no município São Paulo. O Hospital nega a cirurgia por falta de pagamento da operadora. A operadora não apresenta resposta ao pedido. Protocolo não fornecido pela operadora</t>
  </si>
  <si>
    <t>Acionado a Unimed Nacional para verificar a alegação da beneficiária referente a falta de pagamento do prestador.  
Transação Exec:2247210034 autorizada.
Atendimento estava suspenso por falta de pagamento. (SEM FORMALIZAÇÃO DA U.N.) Estamos aguardando maiores esclarecimentos da CNU quanto o não pagamento e aguardando a data do agendamento da cirurgia. O Hospital Santa Marcelina retornou o atendimento, mas, devido a demora, a beneficiária optou em realizar o procedimento junto ao Hospital Leforte. Hospital Leforte demorou para enviar a trasação para a Fesp. Transação 2250810836 autorizada. Relato que o prestador também estava com atendimento suspenso por falta de pagamento. Rebecemos a informação dia 24/10 que o atendimento foi normalizado. Unimed Nacional informou que a beneficiária já pode realizar o agendamento.</t>
  </si>
  <si>
    <t xml:space="preserve">Rede para terapias ABA </t>
  </si>
  <si>
    <t xml:space="preserve">NAS realizará monitoramento e acompanhamento. Compartilho com CAEC para tratiuvas </t>
  </si>
  <si>
    <t>03/10/2023</t>
  </si>
  <si>
    <t>Nutrologia</t>
  </si>
  <si>
    <t xml:space="preserve">Negociação realizada pelo GRP para atendimento </t>
  </si>
  <si>
    <t>Dificuldade de agendamento dentro do prazo da RN 566</t>
  </si>
  <si>
    <t>Agendamento realizado inicialmente com a psicóloga (analista comportamental), e essa profissional faz o Plano de Cuidados para inicio das terapias.</t>
  </si>
  <si>
    <t>NIP sem contato prévio com a Fesp</t>
  </si>
  <si>
    <t>BIRIGUI</t>
  </si>
  <si>
    <t>Demora na entrega da medicação no prestador.</t>
  </si>
  <si>
    <t xml:space="preserve">Acionado a Unimed Araçatuba para verificar o status da entrega da medicação, pois, já estava autorizado em sistema e a beneficiaria relata que a medicação está em processo de compras. Solicitamos maiores esclarecimentos e urgência na entrega da medicação.
Tivemos o retorno de que em concordância de manter autorização da medicação conforme orçamento inicial.
A medicação Synolis (02 unidades) será entregue amanhã (11/10) no consultório do medico assistente Dr. José Luiz Castro Jr, que já esta ciente.
Beneficiaria Sra Luzia Bernardo Relva, também será comunicada pela Unimed que sua medicação será entregue no consultorio para que a mesma realize o procedimento.
Em relação a DEMORA da entrega medicação a Unimed esclafeceu que não trabalham com estoque da medicação Synolis, as compras são solicitadas de acordo com as autorizações.
No caso desta beneficiaria, ocorreu um atraso por parte do fornecedor do nosso hospital (farmacia) que são os responsaveis pela compra.
Esclareço que após a concordancia da co-irmã a medicação foi entregue no dia 11/10/2023.
</t>
  </si>
  <si>
    <t>04/10/2023</t>
  </si>
  <si>
    <t>2023 3942552</t>
  </si>
  <si>
    <t>Frenotomia</t>
  </si>
  <si>
    <t>Negativa de procedimento odontológico após contato com dentista solicitante.</t>
  </si>
  <si>
    <t>05/10/2023</t>
  </si>
  <si>
    <t xml:space="preserve">Morosidade no processo de autorização da parte hospitalar </t>
  </si>
  <si>
    <t xml:space="preserve">Autorização da parte hospitalar </t>
  </si>
  <si>
    <t xml:space="preserve">Demanda tratada inicialmente como análise de cobertura, foi informado para o familiar o parecer, mas não foi viabilizada a autorização. </t>
  </si>
  <si>
    <t>Agendamento realizado tanto no caso citado na NIP, quanto na nova busca pós NIP, dentro do prazo</t>
  </si>
  <si>
    <t>RONDONOPOLIS</t>
  </si>
  <si>
    <t>Beneficiária , questiona a falta de atendimento para: Angioplastia e Cateterismo ( conforme guia médica ) . A solicitação foi feita à Operadora no dia : 15/09/2023 , para realização no município Ibia / MG . A operadora alega " que não recebeu o pedido de autorização da Unimed de intercambio Uberaba " . Protocolo: 80009032198 – data : 02/10/2023</t>
  </si>
  <si>
    <t xml:space="preserve">Acionamos a Unimed Uberaba para verificar se foi recepcionado por eles o Pedido Médico, tivemos o retorno que a solicitação de angioplastia no sistema está em análise da unimed de origem através da Transação 712511816. Solicitamos prioridade para o SAC finalizar a transação e o mesmo informou que já foi soliciatdo prioriade para o setor de OPME. </t>
  </si>
  <si>
    <t>transação 712511816 finalizada.</t>
  </si>
  <si>
    <t>SAPUCAIA DO SUL</t>
  </si>
  <si>
    <t>Ressonância</t>
  </si>
  <si>
    <t xml:space="preserve">Cliente reclama da falta de autorização, porem a primeira solicitação recebida na guia 2023 04003431 em 06/10 via Unimed POA foi negada pois foi solicitada em rede onde cliente não possui atendimento. (rede Master). Assim como a guia 2023 04048691 de 10/10 solicitada via POA em rede não credenciada para plano do cliente. Costa liberação na guia 2023 04004448 via Unimed Vale dos Sinos solicitada em 06/10/2023 (sexta a tarde) e finalizada em 09/10 no primeiro horário comercial. </t>
  </si>
  <si>
    <t>Não houve demora no atendimento e na liberação</t>
  </si>
  <si>
    <t>Morosidade no processo de autorização</t>
  </si>
  <si>
    <t xml:space="preserve">Após finalização do NAS, contato com prestador que confirma o atendimento e recebimento das autorizações. </t>
  </si>
  <si>
    <t xml:space="preserve">Guia Liberada . Manteremos acompanhamento . NAS em tratativa interna para fluxo de analises dentro do periodo </t>
  </si>
  <si>
    <t>06/10/2023</t>
  </si>
  <si>
    <t xml:space="preserve">Guias 2023 03441134 (28/08/23) e 2023 03834578 (26/08/23) negadas pois não foi enviado a documentação para analise. Resinserido e liberado a PSICOPEDAGOGIA em 11/10/23 na guia 2023 04057554, e a PSICOLOGIA método ABA recebido em 11/10 na guia 2023 04057477 esta em analise pois a principio foi desfavorável por não cobertura. </t>
  </si>
  <si>
    <t>Auxilo do RU para intervenção junto a Unimed local para envio de documentos no ato do pedido</t>
  </si>
  <si>
    <t>Teste de contato</t>
  </si>
  <si>
    <t>09/10/2023</t>
  </si>
  <si>
    <t>Demanda fora do prazo</t>
  </si>
  <si>
    <t>Desacordo com a rede indicada</t>
  </si>
  <si>
    <t>Mantido o direcionamento para região limitrofe</t>
  </si>
  <si>
    <t>2023 03881554</t>
  </si>
  <si>
    <t>Genotipagem do sistema HLA</t>
  </si>
  <si>
    <t>Negativa de dosagem de HLA DQ8 para doença celíaca por não constar no rol.</t>
  </si>
  <si>
    <t>10/10/2023</t>
  </si>
  <si>
    <t>Medicamento selênio/biotina</t>
  </si>
  <si>
    <t>Não Fesp</t>
  </si>
  <si>
    <t>11/10/2023</t>
  </si>
  <si>
    <t xml:space="preserve">Demora na transição da guia </t>
  </si>
  <si>
    <t xml:space="preserve">Contato para acolhimento. Guia inicial 06/10 , contendo  o medicamento , porem foi cancelada . Depois UNIMED reinseriu com taxa de aplicaçao. Guia chega ao NAS e autorizado de maneira sequencial </t>
  </si>
  <si>
    <t xml:space="preserve">Contato para acolhimento. Guia inicial 06/10 , contendo  o medicamento , porem foi cancelada . Depois UNIMED reinseriu com taxa de aplicaçao. Guia chega ao NAS e autorizado de maneira sequencial . Compartilhado com RU para discussão devido a não ter novas negativas </t>
  </si>
  <si>
    <t>Fisioterapia Oncológica</t>
  </si>
  <si>
    <t>13/10/2023</t>
  </si>
  <si>
    <t>SINOP</t>
  </si>
  <si>
    <t>Transaminase Pirúvica</t>
  </si>
  <si>
    <t>Negativa por falta de justificativa</t>
  </si>
  <si>
    <t>Autorizado em guia posterior</t>
  </si>
  <si>
    <t>Guia não tratada pela AP</t>
  </si>
  <si>
    <t>Honorarios medicos para Timpanotomia Com Tubo De Ventilação</t>
  </si>
  <si>
    <t>Falta de \rede credenciada</t>
  </si>
  <si>
    <t>Paciente realizou a negociação no ano anterior via Unimed local que se descredenciou mãe abriu nip em 13/10 informando não dispor de rede porem quando acionamos a clinica foi identificado que a paciente ja realizou em 28/9/2023 agora estamos aguardando o prestador indicado pela mãe enviar a documentação para que possamos realizar o pagamento.</t>
  </si>
  <si>
    <t>Endócrino pediatra</t>
  </si>
  <si>
    <t>Tumografia de coerência ótica</t>
  </si>
  <si>
    <t>16/10/2023</t>
  </si>
  <si>
    <t>Alega morosidade no processo de autorização e agendamento</t>
  </si>
  <si>
    <t>Guia autorizada dentro do prazo e conforme posicionamento do prestador beneficiário conseguiu realizar o agendamento na plataforma</t>
  </si>
  <si>
    <t>ITAUNA</t>
  </si>
  <si>
    <t>Encaminhado para processo administrativo</t>
  </si>
  <si>
    <t xml:space="preserve">Dificuldade de agendamento </t>
  </si>
  <si>
    <t>Foi ofertado encaixa em 03/10 não aceito pela beneficiária, que realizou o atendimento de forma particular e iremos reembolsar excepcionamente</t>
  </si>
  <si>
    <t>IMPERATRIZ</t>
  </si>
  <si>
    <t xml:space="preserve">Negociação realizada pelo GRP para atendimento (fora da limitrofe e região de saúde) e oferta de reembolso para atendimento na localidade. </t>
  </si>
  <si>
    <t>17/10/2023</t>
  </si>
  <si>
    <t xml:space="preserve">USG </t>
  </si>
  <si>
    <t xml:space="preserve">Negociação realizada pelo GRP com pagamento antecipado para agendamento </t>
  </si>
  <si>
    <t>CARAPICUIBA</t>
  </si>
  <si>
    <t>Beneficiária, questiona a falta de atendimento para gastroplastia . A solicitação foi feita à Operadora no dia 27/09/2023, para realização no município ITAPEVI . A operadora de origem alega que esta tudo autorizado e diz que inclusive no aplicativo já esta tudo autorizado e a operadora de intercambio CENTTRAL NACIONAL UNIMED diz que tem que aguarda que esta em analise. Protocolo: 31999620231017951606 data:17/10/2023</t>
  </si>
  <si>
    <t xml:space="preserve">Acionado a Unimed Nacional, questionado sobre a transação que estava autorizada e o prestador informava que estava em análise, Unimed Nacional enviou a guia em PDF Autorizada. Posteriormente, tivemos a informação do CAEC que em contato com o Hospital Nova Vida (Sandra – Internação eletiva) e ela questionou a negativa para PACOTE DE CIRURGIA DA OBESIDADE (77998014). 
Outro questionamento foi o fornecedor autorizado na Guia, a Sandra informou que este fornecedor (Auto Suture) não entrega materiais na região de Itapevi.
No pedido do médico tem outros fornecedores, a informação dela é que normalmente a CNU libera pelo Globomed, por conta disso. Estamos aguardando retorno da Unimed Nacional. Recebemos e-mail dia 25/10 com a informação: Transação 2286340575, finalizada e autorizada ao prestador na guia 2247624596.
</t>
  </si>
  <si>
    <t>GUARAPARI</t>
  </si>
  <si>
    <t>Cirurgia de Joelho Direito</t>
  </si>
  <si>
    <t xml:space="preserve">Guia 2023 04079134 negada por falta de documento, não foi informado se tratar de revalidação e no histórico por ser troca de plano não constava histórico com liberações anteriores. Reinserido na guia 2023 04164733. Processo autorizado. </t>
  </si>
  <si>
    <t xml:space="preserve">Entendemos ser improcedente pois a negativa devido a falta de documento e a coirmã no ato da solicitação não menciona se tratar de revalidação. </t>
  </si>
  <si>
    <t>18/10/2023</t>
  </si>
  <si>
    <t xml:space="preserve">TO/Fono/Psico </t>
  </si>
  <si>
    <t>Negociação realizada com o prestador Indicado pela familia</t>
  </si>
  <si>
    <t>19/10/2023</t>
  </si>
  <si>
    <t>Teste Cardiopulmonar De Exercício</t>
  </si>
  <si>
    <t>Realizado agendamento em prestador estratégico</t>
  </si>
  <si>
    <t>SANTA RITA</t>
  </si>
  <si>
    <t>Prova Acidificação Urinaria</t>
  </si>
  <si>
    <t xml:space="preserve">Em tratativa. Busca aberta devido parecer favorável em Ouvidoria por liberadlidade. Paracer na NIP desfavorável </t>
  </si>
  <si>
    <t>Sinalizar a gerência se será pago a dispesa do transporte - liberação excepcional</t>
  </si>
  <si>
    <t>20/10/2023</t>
  </si>
  <si>
    <t>BEBEDOURO</t>
  </si>
  <si>
    <t>Negociação realizada pelo GRP  (NIP recepcionada na mesma data de vencimento do protocolo)</t>
  </si>
  <si>
    <t>22/10/2023</t>
  </si>
  <si>
    <t>DOIS CORREGOS</t>
  </si>
  <si>
    <t>Anomalia genital</t>
  </si>
  <si>
    <t>Entrei em contato com a operadora no dia 14/08 solicitando um procedimento cirúrgico prescrito para meu filho Mateus Dino Lima Magnoni. A operadora fez a busca de rede e não encontrou nenhum cirurgião urologista pediátrico, autorizando o hospital e todo procedimento prescrito com custo hospitalar, porém o valor cobrado pelo médico não foi autorizado até o momento. A cirurgia está agendada para o dia 30/09/23. Gostaria de saber como proceder diante a operada que não me passa nenhuma informação referente aos honorários médicos. A princípio a Unimed Fesp informou que a CNU que estava verificando o assunto. Entro em contato todos os dias e ninguém consegue dar um retorno sobre o caso. Gostaria de saber se tenho direito ao reembolso quando não tem nenhum cirurgião que faça o procedimento.</t>
  </si>
  <si>
    <t>Acionado a Unimed para priorizar a negocioação com o Prestador.  Transação Exec:2242712584 autorizada.
Pai do beneficiário ciente e já com a guia em mãos.</t>
  </si>
  <si>
    <t>23/10/2023</t>
  </si>
  <si>
    <t>AGUAS DE LINDOIA</t>
  </si>
  <si>
    <t>Pré pagamento</t>
  </si>
  <si>
    <t>pré pagamento sem tratativa da AP.</t>
  </si>
  <si>
    <t>Negociação realizada com o prestador indicado pela familia 176955 - INSTITUTO LEMOS</t>
  </si>
  <si>
    <t xml:space="preserve">GO-autorizações </t>
  </si>
  <si>
    <t>MAUA</t>
  </si>
  <si>
    <t>Hérnia umbilical</t>
  </si>
  <si>
    <t xml:space="preserve">Beneficiária informa que possui 3 procedimentos para realização no Hospital IFOR, pedidos médicos estão com o Hospital, mas não constam guias trafegadas. RECLAMAÇÃO NIP: "Eu tenho procedimentos para fazer e uma cirurgia que estou aguardando o convênio aprovar E aí ele se encontra em acordo comercial nem a prova e nem desaprova a autorização
Eu tenho um bloqueio na coluna torácica, um procedimento de troca de DIU no centro cirúrgico e uma cirurgia da hérnia umbilical e estou aguardando muito tempo a cirurgia
Eu ligo no convênio ninguém acha as guias eu ligo no hospital e eles disseram o setor de autorizações que está em acordo comercial"
</t>
  </si>
  <si>
    <t>** CAEC Realizou contato com Hospital IFOR 4083 6700 ramal 6750 , informa que o setor de guias 11 2127 6370, não consegue solicitar autorizações junto a CNU , por pendencia de Negociação Comercial **
Acionado a Unimed Nacional para trafegar a transação para a FESP.  Recebemos a transação 2252127810 Referente a  CIRURGIA DE COLUNA, recebemos a transação Exec:2252840304 referente a CIRURGIA DE HERNIA. Recebemos a Transação Exec:2253022562 DIU porém foi trafegado com o código de DIU SEM HORMONIO e é o DIU com hormonio MIRENA - CANCELADA. Recebemos a transação 2253106119 DIU autorizada.</t>
  </si>
  <si>
    <t>2023 04040279</t>
  </si>
  <si>
    <t>ITAPEVI</t>
  </si>
  <si>
    <t xml:space="preserve">Hernia De Disco Negativa Material </t>
  </si>
  <si>
    <t>Negativa parcial de material após junta médica.</t>
  </si>
  <si>
    <t xml:space="preserve">Não há. </t>
  </si>
  <si>
    <t>24/10/2023</t>
  </si>
  <si>
    <t>Pré Natal</t>
  </si>
  <si>
    <t xml:space="preserve">Ausência de rede na localidade </t>
  </si>
  <si>
    <t>Ofertado atendimento por reembolso</t>
  </si>
  <si>
    <t>2023 04104585</t>
  </si>
  <si>
    <t>Reclama da falta de evolução no prestador atual e solicita nova troca</t>
  </si>
  <si>
    <t>Em tratativa com o GRP Contencioso</t>
  </si>
  <si>
    <t>T.O. com Integração Sensorial e Fono Aba</t>
  </si>
  <si>
    <t>Mãe indica uma Fonoaudiologa que não tem especialização em ABA e não aceita direcionamento alegando que ela vai ser supervisionada por uma especialista em ABA</t>
  </si>
  <si>
    <t>Realizado negociação com o prestador 191920 - CLINICA MULTIPROFISSIONAL INFANTILE LTDA</t>
  </si>
  <si>
    <t>25/10/2023</t>
  </si>
  <si>
    <t>2023 04279179</t>
  </si>
  <si>
    <t>Herniorrafia Umbilical</t>
  </si>
  <si>
    <t>Autorizado dentro do prazo pela auditoria. Não hpa informação sobre atraso na inserção pela coirmã.</t>
  </si>
  <si>
    <t>Discutir com RU/CAEC para ver se houve atraso na inserção da guia.</t>
  </si>
  <si>
    <t xml:space="preserve">Na referida date, 11/10/2023 pedi à regional da UNIMED PIRACICABA, a inserção de dois exames à pedido médico, pois me encontro com sangramento intestinal agudo. Na última segunda-feira, 23/10/2023, aproximadamente 12 dias após o pedido, a UNIMED PIRACIABA me sinalizou que estavam no prazo de 10 dias úteis, e que estava em auditoria. No mesmo dia, entrei em contato com a UNIMED FESP, garantidora do meu plano, que me sinalizou que não localizava nenhum pedido de exame vinda da UNIMED PIRACICABA. Ela se propos a entrar em contato com o setor de intercâmbio para intervir e que logo no final da tarde, entraria em contato para me posicionar. O que não ocorreu. Hoje, 25/10/2023, após 48 horas do contato, vencido todos os prazos, ainda não obtive nenhum contato, e entrei em contato com a UNIMED PIRACICABA, que me sinalizou que ainda não havia passado o pedido para o intercâmbio para UNIMED FESP se posicionar, e que ainda teriam 10 úteis para que a UNIMED FESP aprove ou decline o pedido.
</t>
  </si>
  <si>
    <t>Acionamos a Unimed Piracicaba para trafegar a transação com urgência para a Fesp. Motivo da demora é que a Unimed relata que conforme auditoria especializada, a orientação é de realizar a 40201082 Colonoscopia antes da realização de Enteroscopia. Pois para realização de Enteroscopia é necessário encaminhar o resultado da Colonoscopia. Recebemos as transações 2301686318 colonoscopia Data envio 26/10 e 2301710011 Enteroscopia Data do envio 31/10.</t>
  </si>
  <si>
    <t>2023 03575575</t>
  </si>
  <si>
    <t>Cirurgia ortognática</t>
  </si>
  <si>
    <t>Autorizado após negociação dentro do prazo.</t>
  </si>
  <si>
    <t>PARAGUACU PAULISTA</t>
  </si>
  <si>
    <t>Em tratativa com o GRP</t>
  </si>
  <si>
    <t>26/10/2023</t>
  </si>
  <si>
    <t>Não houve busca de rede e há profissional credenciado, contrato não é livre escolha e não houve pertinência do CAEC.</t>
  </si>
  <si>
    <t>Indeferimento da solicitação por existência de rede credenciada.</t>
  </si>
  <si>
    <t>/Caso avaliado pelo jurídico e solicitado pagamento. Pagamento realizado em 07/11/2023.</t>
  </si>
  <si>
    <t>Radiologista intervencionista</t>
  </si>
  <si>
    <t xml:space="preserve">Ausência de profissional médico na localidade </t>
  </si>
  <si>
    <t>Transação Exec:2301572608 Autorizada. A negociação do honorário do profissional será negociada pela Fesp, estavamos aguardando a unimed trafegar o pedido com as despesas hospitalares, HM do anestesista e OPME, para realização no Santos Dumont Hospital.</t>
  </si>
  <si>
    <t>27/10/2023</t>
  </si>
  <si>
    <t xml:space="preserve">NO DIA 25/10/23 AUTORIZEI EXAMES NO LABORATORIO SABIN DE ANALISES CLINICAS LTDA, UNIDADE LOCALIZADA DENTRO DA CLINICA INCORDIS EM BOA VISTA-RR , FICANDO PENDENTE APENAS A COLETA A QUAL IRIA REALIZAR NO DIA 28/10/23, OCORRE QUE NO DIA 26/10/23 AS 14:44h, RECEBI UMA LIGAÇÃO DO LABORATORIO SABIN INFORMANDO QUE O MEU ATENDIMENTO NÃO SERIA MAIS SER REALIZADO, HAJA VISTO QUE O LAORATORIO ESTAVA SUSPENDENDO OS ATENDIMENTOS AOS PACIENTES COM EXAMES AUTORIZADOS PELA UNIMED, OU SEJA, A PRESTAÇÃO DE SERVIÇO AUTORIZADA CONFORME GUIAS ASSINADAS E ENCAMINHAMENTO DO MEDICO DEIXADA NO LABORATORIO NO DIA 25/10/23 NÃO SERÁ REALIZADA, SEM JUSTIFICATIVA ALGUMA .RESSALTO QUE ENTREI EM CONTATO COM UNIMED FESP QUE INFORMOU DISCONHECER QUALQUER SUSPENÇÃO DE SERVIÇOS JUNTO AO LABORATORIO SABIN, SENDO CONFIRMADO OS EXAMES AUTORIZADOS ATRAVÉS DA GUIA 2023 4273648.
</t>
  </si>
  <si>
    <t xml:space="preserve">Solicitamos maiores esclarecimentos junto a Unimed para verificar se o Prestador Executante:161759 - LABORATORIO SABIN BOA VISTA foi suspenso ou descredenciado.
Solicitamos tabém a guia autorizada conforme Transação Exec:3749006. Não tivemos nehum retorno da FAMA. Portanto, visto a demora e como é de conhecimento, mais uma vez estamos com problemas de atendimento na rede de prestadores credenciados à Unimed Fama, em especial nas cidades e prestadores destacados (em vermelho) na relação anexa. Infelizmente este problema é recorrente, tanto que foi discutido na U.B e teve a seguinte deliberação pelo Conselho Confederativo, conforme contato com a equipe de Intercâmbio da U.B: 
“Conselho Confederativo do dia 27 de setembro/23, foi deliberado que a Unimed Nacional realizasse o credenciamento de prestadores na região sul do Pará (região onde atuava a Unimed Sul do Pará e que apresenta os maiores problemas de falta de rede), para atender os clientes de intercâmbio. Cabendo somente à Unimed Nacional o credenciamento, pois assim evita “conflitos” na negociação caso outras Unimeds também sejam autorizadas a credenciar na região”.
Enquanto o problema não seja resolvido em definito com o credenciamento da Unimed Nacional, penso que as únicas alternativas são a negociação pontual com prestadores necessários para suprir demandas dos beneficiários ou oferta de reembolso se possível e viável. Ratifico que não está permitido o credenciamento direto na região.
</t>
  </si>
  <si>
    <t xml:space="preserve">Coleta de exames </t>
  </si>
  <si>
    <t xml:space="preserve">Compartilhamento com GRP pois tratativa de negociação contratual com a Confomed estava em processo  de finalização . Reunião com prestador para alinhamento de rotina de aditivos. Contato gravado com a Filha para acolhimento e direcionamento. Manteremos monitoramento </t>
  </si>
  <si>
    <t xml:space="preserve">Realizado contatos com Prestador e familiar para acompanhar o processo </t>
  </si>
  <si>
    <t>28/10/2023</t>
  </si>
  <si>
    <t xml:space="preserve">Demora e negativa </t>
  </si>
  <si>
    <t xml:space="preserve">Acompanhamento de expectativa e alinhamento interno NAS </t>
  </si>
  <si>
    <t>29/10/2023</t>
  </si>
  <si>
    <t>2023 03889107</t>
  </si>
  <si>
    <t>Coirmã (Londrina) solicita diversos códigos excedentes para Gastroplastia, dentre eles 31002358, que não consta no rol. Somente o citado foi negado.</t>
  </si>
  <si>
    <t>Discutir caso na reunião com gerência para abordar coirmã. Códigos fora do Rol não estão na tabela de excludentes. Trata-se de acordo local que está sendo imposto pela coirmã.</t>
  </si>
  <si>
    <t>30/10/2023</t>
  </si>
  <si>
    <t>31/10/2023</t>
  </si>
  <si>
    <t>Pedido de nutricionista (não consta negativa em sistema, negativa de forma verbal realizada pela Unimed Guarulhos)</t>
  </si>
  <si>
    <t>Orientação e no contato beneficiária já estava com pedido de médico. (NIP sem contato prévio)</t>
  </si>
  <si>
    <t>Atendimento On-line AC Camargo</t>
  </si>
  <si>
    <t xml:space="preserve">Indisponibilidade de rede para atenidmento on line </t>
  </si>
  <si>
    <t xml:space="preserve">Conpartilhamento do caso , reforço que pacte esta recebendo assistencia basica domiciliar , porem por se tratar de especialidade se trata de rede. </t>
  </si>
  <si>
    <t>Guias pendentes de pm atualizado. Guias reinseridas e autorizadas</t>
  </si>
  <si>
    <t>Finalizado com as guias autorizadas (NIP sem contato prévio)</t>
  </si>
  <si>
    <t>01/11/2023</t>
  </si>
  <si>
    <t>2023 04098223</t>
  </si>
  <si>
    <t>Bloqueio neurolítico</t>
  </si>
  <si>
    <t>Feito Junta, que teve parecer parcialmente favorável. Porém, por falta de rede credenciada, foi necessário garantir atendimento.</t>
  </si>
  <si>
    <t>Reorientação da equipe quanto a beneficiários de Fortaleza.</t>
  </si>
  <si>
    <t xml:space="preserve">Não houve negativa anterior NAS via guia autorizador ou Salesfource . Caso com negociação eventual tratativa de analise nova somente no protocolo de NIPS. Compartilhado com o CAEC </t>
  </si>
  <si>
    <t>Como NAS , será mantido acolhimento e monitoramento . Acompanhamento CAEC E negociação eventual.</t>
  </si>
  <si>
    <t xml:space="preserve">Parecer NAS já realizado anteriormente. </t>
  </si>
  <si>
    <t>MOGI DAS CRUZES</t>
  </si>
  <si>
    <t>Alergologia/otorrino/vascular</t>
  </si>
  <si>
    <t>Finalizado com agendamento na rede credenciada limítrofe e região de saúde (NIP sem contato prévio)</t>
  </si>
  <si>
    <t>03/11/2023</t>
  </si>
  <si>
    <t>Oftalmologia,Cardiologia,Emergencia</t>
  </si>
  <si>
    <t>Não havia solicitação anterior. Em contato não especificiou o problema e não confirmou as especialidades, queria cancelar o plano</t>
  </si>
  <si>
    <t>Finalizado, cliente orientada em relação ao cancelamento do plano (NIP sem contato prévio)</t>
  </si>
  <si>
    <t>06/11/2023</t>
  </si>
  <si>
    <t>Beneficiária, questiona a falta de atendimento para Ácido Hialuronico . A solicitação foi feita à Operadora no dia 19/10/2023, para realização no município Rio De Janeiro/RJ . A operadora não apresenta resposta ao pedido. Protocolo 31999620231103011569 - DATA 03/11/2023</t>
  </si>
  <si>
    <t xml:space="preserve">Acioanamos a Unimed visto que o Dr. Rafael Bogado Batista está divulgado no A400 apenas o serviço de:  Consulta Ortopedia e Traumatologia. 
Questionamos a Unimed se o médico cooperado possui credenciamento para realização outros procedimentos. E pedimos prioridade para trafegar com urgência o procedimento de punção articular – infiltração conforme P.M.
Ou indicar outro prestador que realize o procedimento. TRANSAÇÃO 274836670 
</t>
  </si>
  <si>
    <t>Diária Psiquiatria</t>
  </si>
  <si>
    <t xml:space="preserve">Acionamos a Unimed São José do Rio Preto, ressaltando que o nosso intuito é comunicá-los de que recebemos esta NIP por itens negados na guia que estão seguindo as regras estabelecidas pelo intercâmbio e que não impactam na suspensão do atendimento, logo não teria motivo para NIP. Tivemos o seguinte posicionamento: Referente a requisição 58647812, inserida no dia 30/10/2023 referente ao período de 30/10/2023 a 13/11/2023. Não houve solicitação de alta do paciente por parte da operadora no período anterior a data de solicitação. Conforme último contato conosco por telefone, solicitando que não haja mais solicitações de prorrogações ao paciente citado foi comunicado a família que não haveria mais autorizações pelo convênio. Sendo assim, solicitando a alta do mesmo. Referente ao estado clínico atual do paciente, será solicitado o relatório ao médico que faz o acompanhamento.
</t>
  </si>
  <si>
    <t>Consulta pneumonologista</t>
  </si>
  <si>
    <t xml:space="preserve">Agendamento realizado em rede credenciada limitrofe Petrolina-PE (NIP cita Juazeiro-BA). </t>
  </si>
  <si>
    <t>RIO GRANDE</t>
  </si>
  <si>
    <t xml:space="preserve">Trata-se de busca de Rede . </t>
  </si>
  <si>
    <t>07/11/2023</t>
  </si>
  <si>
    <t>Fonoaudiólogo, Psicólogo e Neuropeditara</t>
  </si>
  <si>
    <t>Em tratativa - Neuropediatra agendado para rede credenciada em São Paulo / Fono e Psico não tinha busca, aberto na NIP</t>
  </si>
  <si>
    <t>Parecer desfavorável para as terapias na ciência ABA conforme os CIDS descritos em pedido médico, em virtude de inexistência da comprovação de eficácia à luz das ciências da saúde baseada em evidências científicas ou recomendação pela CONITEC ou órgão de avaliação de tecnologias em saúde com renome internacional, de acordo com a Lei 14.454/22, Artigo 10, Parágrafo 13, incisos I e II.</t>
  </si>
  <si>
    <t xml:space="preserve">" Beneficiária acolhida e inserida no Programa Viver Bem. Colocamos a equipe a disposição 24 horas através do telefone (11) 2146-2686. Alinhamento de Expectativa quando a liberação das terapias </t>
  </si>
  <si>
    <t xml:space="preserve">Alinhanento de expectativas </t>
  </si>
  <si>
    <t>SAO JOAO DA BOA VISTA</t>
  </si>
  <si>
    <t>Finalizado com negociação pelo GRP em prestador eventual</t>
  </si>
  <si>
    <t>Lectrum</t>
  </si>
  <si>
    <t xml:space="preserve">Guia 2023 04437826 inserida sem o medicamento em questão. O NAS avaliou o pedido enviado pelo cliente, emitindo o parecer DESFAVORAVEL (sem cobertura) atraves do protocolo 31999620231107045973. </t>
  </si>
  <si>
    <t xml:space="preserve">Solicitamos parecer do NAS e AM quanto a transação envoiada pela Unimed Goiania (a transação está indevida?), após notificaremos a UNimed Goiania, entretanto essa notificação não altera o parecer da transação. Continua improcedente o registro da NIP, pq o medicamento em questão não possui cobertura . </t>
  </si>
  <si>
    <t>parecer do NAS no protocolo 31999620231107045973</t>
  </si>
  <si>
    <t>08/11/2023</t>
  </si>
  <si>
    <t>Pediatra</t>
  </si>
  <si>
    <t>Não havia solicitação anterior. Recibo de consulta particular de novembro/22</t>
  </si>
  <si>
    <t>Disponibilizado rede pelo Guia Médico, consulta particular sem contato prévio. Solicitado reabertura da solicitação no portal do cliente para nova análise. Conforme parecer do Juridico ,(31999620231108060500) há rede credenciada do plano de saúde na especialidade pediatria, por isso, o reembolso solicitado não possui cobertura garantida pelo plano de saúde.</t>
  </si>
  <si>
    <t>Contas Médicas</t>
  </si>
  <si>
    <t>Aguardando definição do jurídico sobre o pagamento.</t>
  </si>
  <si>
    <t xml:space="preserve">Agendamento realizado em prestador estrategico </t>
  </si>
  <si>
    <t>Especialista em transtorno alimenta</t>
  </si>
  <si>
    <t>Negociação realizada com o prestador 176721 - CLÍNICA AUDOWN LTDA</t>
  </si>
  <si>
    <t>Nao</t>
  </si>
  <si>
    <t>Angioressonância arterial de crânio</t>
  </si>
  <si>
    <t xml:space="preserve">Cliente menciona negativa para Angio ressonância e ressonancioa de crânio na guia 2023 04434830, porem a negativa se deu por duplicidade pois já consta autorização no mesmo dia na guia 2023 04428299/ TR 2253843776 via CNU. </t>
  </si>
  <si>
    <t xml:space="preserve">Após contato com Sr. Francisco, já tinha ciência da autorização e informa que realizou o exame no Cura no último sábado, será utilizado a senha já liberada via CNU. Sem necessidade de nova liberação.  </t>
  </si>
  <si>
    <t>09/11/2023</t>
  </si>
  <si>
    <t>Mãe solicita a negociação com a clinica Ayres porem a unimed local não estava autorizando a negociação com o local</t>
  </si>
  <si>
    <t>Negociação finalizada com o prestador indicado pela mãe</t>
  </si>
  <si>
    <t>PRIMAVERA DO LESTE</t>
  </si>
  <si>
    <t>Agendamento realizado em prestador eventual na cidade demandada</t>
  </si>
  <si>
    <t>10/11/2023</t>
  </si>
  <si>
    <t>ARUJA</t>
  </si>
  <si>
    <t>Junta totalmente desfavorável.</t>
  </si>
  <si>
    <t>Em tratativa. Demanda anterior com consulta agendada na cidade de Pitangueiras - SP (região de saúde), cliente não compareceu. Reagendado no mesmo local fora do prazo da RN e aberto nova Busca para garantir prazo</t>
  </si>
  <si>
    <t>13/11/2023</t>
  </si>
  <si>
    <t>Disponibilizado agendamento em rede credenciada, mas beneficiária não estaria na cidade, realizado outro agendamento em região de saúde</t>
  </si>
  <si>
    <t>Bloqueio De nervo periférico</t>
  </si>
  <si>
    <t>Junta totalmente desfavorável ao OPME.</t>
  </si>
  <si>
    <t>HORTOLANDIA</t>
  </si>
  <si>
    <t>Histerectomia Total Laparoscópica</t>
  </si>
  <si>
    <t xml:space="preserve">Beneficiário, questiona a não cobertura para material (não informado) Não foi aprovado o material solicitado pelo médico, para realização do procedimento 31303234 HISTERECTOMIA TOTAL LAPAROSCÓPICA COM ANEXECTOMIA solicitado em 06/09/2023 Protocolo não foi passado para beneficiário.
</t>
  </si>
  <si>
    <t>Segundo a Unimed Nacional: "O prestador Leforte está na regra do Aditivo OPME portanto é necessário indicar um dos fornecedores homologados na Unimed Nacional.
Neste caso, a regra do Aditivo foi aplicada quando não há indicação dessas empresas.
O hospital tem ciência dessas condições, portanto para rever é necessário a indicação de algum outro homologado, caso a Multimed não atenda a solicitação médica.
Nossas opções Storm e Medtronic/ Auto Suture.' Após pedido de prioridade junto a Pauliana, a CNU autorizou os materiais conforme solicitado pelo médico. (transação 2256892755 finalizada no portal do prestador em  24/11/2023)</t>
  </si>
  <si>
    <t>Cirurgia Para Troca De Placa Na Cervical/ Remoção De Parafuso Deslocado De Síntese Dorsal.</t>
  </si>
  <si>
    <t>PATROCINIO</t>
  </si>
  <si>
    <t>Agendado com prestador eventual</t>
  </si>
  <si>
    <t>Tc Angiotomografia Coronariana</t>
  </si>
  <si>
    <t xml:space="preserve">Sr. Aldair, paciente idoso de mais de 70 anos, hipertenso está com teste positivo para hisquemia e dor no peito e segundo relatório médico anexo necessita realizar o referido exame. O convênio alega que não cobre o procedimento
</t>
  </si>
  <si>
    <t>Transação Exec:2250379269 negada adminstrativamente em 16/10 com o seguinte motivo "Pedimos a gentileza, de refazer a solicitacao, com a documentacao prevista conforme MIN 6.4.8 : relatorio medico com historico, sinais e sintomas, se possui limitacao para teste de esforco fisico, indice de pre-teste segundo os criterios de Diamons e Forrester revisados e/ ou TIMI risk e/ou laudo de exame cardiologico recente"
Transação Exec:2255401748 16/11 autorizada / Unimed foi orinetada quanto ao envio da documentação prevista no MIN.</t>
  </si>
  <si>
    <t>14/11/2023</t>
  </si>
  <si>
    <t>Agendamento realizado em prestador credenciado</t>
  </si>
  <si>
    <t>Não aceita profissional indicado</t>
  </si>
  <si>
    <t>Agendamento na rede credeciada na região de saúde</t>
  </si>
  <si>
    <t>Eletroencefalografia Video 12 Horas</t>
  </si>
  <si>
    <t>Negociado com o prestador 105021 Fundação Faculdade conforme indicação da familia</t>
  </si>
  <si>
    <t xml:space="preserve">Negociação eventual </t>
  </si>
  <si>
    <t>15/11/2023</t>
  </si>
  <si>
    <t>16/11/2023</t>
  </si>
  <si>
    <t>Agendado em São Paulo e segue com GRP</t>
  </si>
  <si>
    <t>Questiona autorização para continuidade de tratamento na Psicologia Viva</t>
  </si>
  <si>
    <t>Constava guia autorizda na mesma data da solicitação</t>
  </si>
  <si>
    <t>Autofluorescência Bilateral</t>
  </si>
  <si>
    <t xml:space="preserve">Rede e espcialidade </t>
  </si>
  <si>
    <t>Segundo a UN houve falha sistêmica no envio da transação para a UO, de acordo com a UN houve contato com a central do prestador e cliente  e o andamenot foi dado . Notitifquei a demora nesse "andamento" , sendo necesário agilidade nos casos em que o clinete está no local.  FALHA DA UN.</t>
  </si>
  <si>
    <t>17/11/2023</t>
  </si>
  <si>
    <t xml:space="preserve">Carencia contratual </t>
  </si>
  <si>
    <t xml:space="preserve">Pacte em carencia contratual para terapia . Sem ação NAS compartilho com o Grupo </t>
  </si>
  <si>
    <t xml:space="preserve">Compartilhamento com o Grupo </t>
  </si>
  <si>
    <t>19/11/2023</t>
  </si>
  <si>
    <t>21/11/2023</t>
  </si>
  <si>
    <t>Alimentação Isosource</t>
  </si>
  <si>
    <t xml:space="preserve">Negativa de dieta </t>
  </si>
  <si>
    <t xml:space="preserve">Compartilhamento com a Contratante com o Intuito de Liberação excepcional. Contratante realiza a Liberação !! Em contato com a Familia orientados sobre alternativas vias SUS/ descontos e possibilidades de dietas alternativas para alimentação. Manteremos acompanhamento. </t>
  </si>
  <si>
    <t xml:space="preserve">Compartilhamento com a Contratante . Manteremos acompanhamento </t>
  </si>
  <si>
    <t>CAMPOS DOS GOYTACAZES</t>
  </si>
  <si>
    <t>Laminectomia</t>
  </si>
  <si>
    <t>não</t>
  </si>
  <si>
    <t>negociação realizada com o prestador indicado  187340 - EDNA BENTO PSICOLOGIA E TERAPIAS INTEGRADAS</t>
  </si>
  <si>
    <t>2023 04502090</t>
  </si>
  <si>
    <t>Radioterapia com IODO</t>
  </si>
  <si>
    <t>Procedimento inserido em 10/11/2023 ficando na caixa ONCOAUD sem ciência da auditoria. Enviado para auditoria dia 22/11/2023 e autorizado no mesmo dia.</t>
  </si>
  <si>
    <t xml:space="preserve">Setor responsável pela caixa ONCOAUD será sinalizado em reunião. Reforço com o Time Sobre os Prazos </t>
  </si>
  <si>
    <t xml:space="preserve">Demora para analise . </t>
  </si>
  <si>
    <t>22/11/2023</t>
  </si>
  <si>
    <t>Terapia Imunobiológica Subcutânea</t>
  </si>
  <si>
    <t>Pertinência Favorável para seguimento de tratamento .Pertinência realizada na guia 202304562233. porem solicitado o cancelamento pela UNIMED SOLICITANTE .Necessário realizar nova inserção de guia que pacte possa fazer a aplicação. Sugiro direcionamento e tratativa pelo CAEC. Em contato com a paciente a mesma ciente que não houve negativa e sim o cancelamento</t>
  </si>
  <si>
    <t xml:space="preserve">Compartilhamento com RU para checar motivo do cancelamento via UNIMED local. Cancelamento devido a alteração de Código do medicamento , porem em meio tempo paciebte fez a NIP </t>
  </si>
  <si>
    <t xml:space="preserve">NAS manterá acompanhamento , porem sem ação via UNIMED local . </t>
  </si>
  <si>
    <t>Exame de Calculo Urinário</t>
  </si>
  <si>
    <t>Interlocutora, que se identifica como Esposa do beneficiário , questiona a falta de atendimento para(40311040//Cálculos urinários - análise . A solicitação foi feita à Operadora no dia 10/10/23, para realização no município Sorocaba. A operadora alega que o pedido está em análise [ou não apresenta resposta ao pedido]. Protocolo U18233139638 data 30/10/23</t>
  </si>
  <si>
    <t>Segundo parecer da Unimed Sorocaba (Não consta pedido e transação em sistema para exame 40311040/Cálculos urinários). Somente foi entregue na Unimed Sorocaba o pedido da cirurgia que já está autorizada conforme transação  672232877. A transação foi autorizado no dia seguinte após a abertura de NIP. E somente hoje dia 29/11 teve um complemento a transação 672747960. Guia emitida com a autorização anexa para o CAEC enviar para beneiciária.</t>
  </si>
  <si>
    <t>Terapia Nutricional (TEA)</t>
  </si>
  <si>
    <t>Agendamento na rede credeciada na região de saúde (mantivemos o mesmo prestador com confrimação de comparecimento e novo agendamento)</t>
  </si>
  <si>
    <t>US Prostata</t>
  </si>
  <si>
    <t>Agendamento na rede credeciada em Jacareí</t>
  </si>
  <si>
    <t>23/11/2023</t>
  </si>
  <si>
    <t>Osteoplastia Orelha</t>
  </si>
  <si>
    <t>Interlocutor, que se identifica como Pai da beneficiária, questiona a não cobertura para Osteoplastia orelha de abano(conforme guia médica) , e nome do médico solicitante DR Frederico Pereira Veiga CRM 92264. O procedimento foi solicitado no dia 11/09/2023 , para realização no município SAO JOSE DOS CAMPOS/SP, entretanto, a operadora negou com a justificativa de que o procedimento ou serviço não consta no Rol de Procedimentos e Eventos em Saúde vigente. Protocolo 31999620230926900788 – data 26/09/2023.</t>
  </si>
  <si>
    <t>Acionamos a U SJCampos  para que a transação seja refeita e visto  procedimento não coberto, foi deliberado a negociação direta para o caso pontual. Não aceitamos esse parecer e solicitamos apaoio apara tratativa direto com SJCampos e prestador (sem sucesso) . Dr Mauro interviu e obtivemos outro prestador que realizara a cirugia com codigo coberto.  SJCampos notiticada sobre a insatisfação e pedimos a regularização nas situação semelhante.  Consulta agendada com novo profissional  para atendimento via intercambio</t>
  </si>
  <si>
    <t>Informamos que o setor responsável foi devidamente notificado e estamos no aguardo do retorno.</t>
  </si>
  <si>
    <t>2023 04776864</t>
  </si>
  <si>
    <t>Us Orgaos Superficiais Tireoide</t>
  </si>
  <si>
    <t>Procedimento de cirurgia plástica pós bariátrica sem cobertura autorizado por força de liminar (mamoplastia e braquioplastia).</t>
  </si>
  <si>
    <t>ANDRADINA</t>
  </si>
  <si>
    <t>Solicitação com código de terapias não cobertas</t>
  </si>
  <si>
    <t xml:space="preserve">Solicitamos à Unimed Andradina esclarcimentos sobre o "acordo" para a terapia nutricional nesse caso. Esse tipo de tearpia existe e é previsto (e pode ser utilizado ), não há código especifico, mas deve ser justiofiocado. No caso desse cliente o relatorio somente cota obesidade e não demonstra, por exemplo, seletividade para pacientes com TEA.  Caso seja comproado que o atendimento desse cliente especifico seja apenas acompanhamento nutriciional (para obesidade por erro na administração alimentar) a codificação está indevida mesmo , caso contrário está correta.  Aguardar. </t>
  </si>
  <si>
    <t>24/11/2023</t>
  </si>
  <si>
    <t>2023 02980301</t>
  </si>
  <si>
    <t>Painel para Câncer de mama</t>
  </si>
  <si>
    <t>Exame genético sem cobertura de acordo com DUT 110.7.</t>
  </si>
  <si>
    <t>Medicamento Somatropina</t>
  </si>
  <si>
    <t>negativa de medicamente sem cobertura</t>
  </si>
  <si>
    <t xml:space="preserve">Usuário de pré pagmento . Negativa emitida pela UNimed Campinas  (unimed de repasse). Notificamos a UNimed Campinas, entretanto não há ação . A negtaiva emitida localmente foi acatada pela Fesp e não será necessário revisão ou inserção de transação em CO. </t>
  </si>
  <si>
    <t>RU/REPASSE</t>
  </si>
  <si>
    <t>26/11/2023</t>
  </si>
  <si>
    <t xml:space="preserve">Relata dificuldade no processo de autorização. </t>
  </si>
  <si>
    <t>27/11/2023</t>
  </si>
  <si>
    <t>Rede Credenciada</t>
  </si>
  <si>
    <t>Falta de agendamento para ENDOCRINOLOGIA dentro do parzo da RN. A NIP cita presatdores desatualizados no guia médico</t>
  </si>
  <si>
    <t xml:space="preserve">NIP não passou pelo RU, houve busca de rede pelo CAEC e localizado prestador. Não houve menção de qual prestador está desatualizado para nossa ação </t>
  </si>
  <si>
    <t>retorno do caec ao cliente no protocolo 31999620231127239011</t>
  </si>
  <si>
    <t>LENCOIS PAULISTA</t>
  </si>
  <si>
    <t xml:space="preserve">Substância Noripurum </t>
  </si>
  <si>
    <t>Negativa pela UNIMED CENTRO OESTE PAULISTA ,  medicamento negado, considerando que não é de cobertura assistencial obrigatória</t>
  </si>
  <si>
    <t>Negativa da UNICOP aceita pela FESP</t>
  </si>
  <si>
    <t xml:space="preserve">Compartilhado com RU </t>
  </si>
  <si>
    <t>28/11/2023</t>
  </si>
  <si>
    <t>Terapia Ocupacional / Fonodiologo</t>
  </si>
  <si>
    <t>Troca de prestador</t>
  </si>
  <si>
    <t>Negociação realizada com o prestador 92411- CELIANA RODRIGUES ADRIANO para TO e fono CAF - CENTRO DE ATENDIMENTO  agendamentos para o dia 06/12/2023</t>
  </si>
  <si>
    <t>Psicologo / Fonoaudiólogo</t>
  </si>
  <si>
    <t>negativa de psicologia e fonoaudiologia - motivo dado pela clinica: falta de pagamento da unimed</t>
  </si>
  <si>
    <t>Usuário de pré pagmento . Acionamos a UNimed para providencias  - Demanda já solucionada junto ao Interlocutor
Em breve encaminho a documentação com comprovação da RVE</t>
  </si>
  <si>
    <t>Protocolo 31999620231129269406 em analise no RU</t>
  </si>
  <si>
    <t>Cirurgia Endoscópica De Coluna Lombar L4 L5 À Direita</t>
  </si>
  <si>
    <t>transação enviada incompleta (sem todos os códigos do pedido médico)</t>
  </si>
  <si>
    <t>Acionamos a CNU para entender o motivo de trafegarem metade da transação e indicarem prestador que reealizaem o procedimento completo.  Atualmente o processo foi direcionado para o Sta Cruz, que tbm não apresenta negociação para o  procedimento 30715059   CIRURGIA DE COLUNA POR VIA ENDOSCOPICA. Atual solicitamos negociação excepcional  para o procedimento 30715059 junto ao   Hospital Santa Cruz. **Foi concluída a correção da carta e encaminhada ao prestador.</t>
  </si>
  <si>
    <t>RU/Auditoria Previa</t>
  </si>
  <si>
    <t>29/11/2023</t>
  </si>
  <si>
    <t>Sonda Gastrostomia Botton</t>
  </si>
  <si>
    <t xml:space="preserve">Pacte em atendimento domiciliar </t>
  </si>
  <si>
    <t xml:space="preserve">Caso em Internação Domiciliar, Tratativas de compra e entrega em andamento para troca dispositivos de TQT e GTT. Guia com autorização do procedimento para troca de Canula já autorizada pelo GO em 28/11. Porem houve demora no trafego da guia da UNIMED LOCAL para FESP. Interferindo na expectativa da Mãe . Não houve negativa de atendimentos ou de procedimentos e seus materiais. Trocas serão realizadas em ambiente domiciliar . Contato com os pais para esclarecimentos de dúvidas referente ao processo que já estava em andamento </t>
  </si>
  <si>
    <t xml:space="preserve">Tratativas via Home Care </t>
  </si>
  <si>
    <t>Angioplastia Complexa De Recanalização CTO</t>
  </si>
  <si>
    <t>Alega morosidade no processo de autorização</t>
  </si>
  <si>
    <t xml:space="preserve">Instaurado Junta Médica </t>
  </si>
  <si>
    <t xml:space="preserve">Direcionar para auditoria. </t>
  </si>
  <si>
    <t>TABOAO DA SERRA</t>
  </si>
  <si>
    <t>Procedimento Varizes</t>
  </si>
  <si>
    <t>Guia entrou no guias negadas automatico devido parametros GAT, porem guia foi tratada pelo GO no mesmo dia que enrou e finalizada dentro do prazo.</t>
  </si>
  <si>
    <t>Guia autorizada</t>
  </si>
  <si>
    <t xml:space="preserve">GO - Autorizações </t>
  </si>
  <si>
    <t>30/11/2023</t>
  </si>
  <si>
    <t>Negociado prestador em Piracicaba</t>
  </si>
  <si>
    <t>Agendamento na rede credeciada em Taubaté - Região de Saúde (cidade demandada Ubatuba/SP)</t>
  </si>
  <si>
    <t>Translocação PML/Rara-A</t>
  </si>
  <si>
    <t>questiona a falta de atendimento para TRANSLOCAÇÃO PML/RAR</t>
  </si>
  <si>
    <t>Usuário de pré pagmento . Acionamos a UNimed para providencias -  Informação da UNimed Piracicaba : a `pesquisa de Traslocação - cód 40501213 encontra-se autorizada desde 29/11/2023 e agendada para dia 06/12/2023. Ao final o beneficiário confirma o agendamento.</t>
  </si>
  <si>
    <t>Protocolo 31999620231201301727 em analise no RU</t>
  </si>
  <si>
    <t xml:space="preserve">Solicitar compartilhamento com o GRP </t>
  </si>
  <si>
    <t>CATANDUVA</t>
  </si>
  <si>
    <t>Dipilumade 300Mg</t>
  </si>
  <si>
    <t xml:space="preserve">Parecer desfavorável ao código 90458354 para Cid 10 J33, por falta de documentação comprobatória de eficácia, à luz das ciências da saúde, baseada em evidências científicas e plano terapêutico ou de existência recomendações pela Conitec ou de recomendação de, no mínimo,1 (um) órgão de avaliação de tecnologias em saúde que tenha renome internacional, desde que sejam aprovadas também para seus nacionais, segundo Lei 14.454/22. </t>
  </si>
  <si>
    <t xml:space="preserve">Em contato com paciente solicitado evidencias para complemento de informação , porem sem novas documentações para reanalise. Manteremos monitoramento para alinhamento de expectativa </t>
  </si>
  <si>
    <t xml:space="preserve">Expectativa de tratamento . Monitoramento através do PVB para acolhimento </t>
  </si>
  <si>
    <t>01/12/2023</t>
  </si>
  <si>
    <t>cliente abriu NIP na mesma data em que ligou na central e foi oriemtada abertura pelo Site</t>
  </si>
  <si>
    <t>CANDIDO MOTA</t>
  </si>
  <si>
    <t>Nutrólogo</t>
  </si>
  <si>
    <t xml:space="preserve">negociação realizada prestador Prestador 178222 </t>
  </si>
  <si>
    <t>04/12/2023</t>
  </si>
  <si>
    <t>Lanretoride</t>
  </si>
  <si>
    <t>A demandante informou que está em tratamento de câncer de intestino e deu entrada na injeção de nome Somatuline em 17/11/2023 (protocolo nº 3022570 - guia autorizador da unimed Recife), e que vai precisar mensalmente dessa injeção.</t>
  </si>
  <si>
    <t>Como NAS recepcionamos esse caso da UNIMED EM 21/11/23 . Liberada dentro do prazo . Compartilhado com RU . 31999620231205331235. UNIMED RECIFE . Como NAS todas as solicitações foram liberadas dentro do Prazo . Pela descrição na NIP referente a Negativa guia pela UNIMED RECIFE em 17/11, porem para nós a entrada somente em 21/11/2023 .</t>
  </si>
  <si>
    <t xml:space="preserve">
31999620231205331235. UNIMED RECIFE . Como NAS todas as solicitações foram liberadas dentro do Prazo . Pela descrição na NIP referente a Negativa guia pela UNIMED RECIFE em 17/11, porem para nós a entrada somente em 21/11/2023 .</t>
  </si>
  <si>
    <t>2023 04564989</t>
  </si>
  <si>
    <t>Osteoplastia</t>
  </si>
  <si>
    <t>Autorizado conforme autorização, demora para finalização da guia no setor RESPOPME.</t>
  </si>
  <si>
    <t>Sinalizo em reunião setores responsáveis.</t>
  </si>
  <si>
    <t>05/12/2023</t>
  </si>
  <si>
    <t>SAO VICENTE</t>
  </si>
  <si>
    <t>Protocolo inicial aberto em 24/7 aberto para TO e fono convencional em 21/8 quando caec foi dar retono a mãe ela informou que as terapias eram aba, Reaberto em 21/8 direcionado ao grp em 31/8 negociado na região de saude e finalizado em 09/6 mãe não aceita e reabe em 15/09 indicando uma prestadora porem ela não tem certificação aba, negociação finalizada pelo GRP em 09/10</t>
  </si>
  <si>
    <t>2023 04603586</t>
  </si>
  <si>
    <t xml:space="preserve">Exames? </t>
  </si>
  <si>
    <t>Guia não trafegada</t>
  </si>
  <si>
    <t>Em tratativa. Exame de genética sem guia trafegada, acionado CNU</t>
  </si>
  <si>
    <t>Terapia Cognitiva Comportamental Dialética</t>
  </si>
  <si>
    <t xml:space="preserve">Liberação realizada inicialmente pela Auditoria . Não se trata de terapia especial e sim um método de atividade da Psicologia. Houve a necessidade de busca de rede , com demora. LIMINAR para DBT . </t>
  </si>
  <si>
    <t xml:space="preserve">Realizado a discussão e reanalise, reforçado indicação Técnica. Porem Nip não esta linkada a negativa e sim a Liminar com fornecimento de terapias e eventual negociação com pendencia de Rede . Direcionado caso ao CAEC a GRP . . </t>
  </si>
  <si>
    <t>Análise do CAEC</t>
  </si>
  <si>
    <t>SAO LOURENCO</t>
  </si>
  <si>
    <t>Canabidional</t>
  </si>
  <si>
    <t>Parecer tecnico desfavorável Medicamento Canabidiol para tratamento domiciliar (art. 17, parágrafo único, inciso VI, RN Nº 465/2021, da ANS, c/c art. 10, inciso VI, da Lei 9.656/98), não revogada pela Lei 14.454/2022.</t>
  </si>
  <si>
    <t>Expectativa de tratamento. Manteremos o monitoramento para acolhimento</t>
  </si>
  <si>
    <t xml:space="preserve">Monitoramento </t>
  </si>
  <si>
    <t>VOLTA REDONDA</t>
  </si>
  <si>
    <t>Pagamentos de prestador</t>
  </si>
  <si>
    <t>prestador estava em atendimento com o instituto 181598 - GEIZE APARECIDA L (Instituto Alere), prestador enviou a documentação com CNPJ direfente do negociado GRP eventual acordou com a prestadora restabelecimento dos atendimentos e pagamento de pendencias ate 15/1.</t>
  </si>
  <si>
    <t>06/12/2023</t>
  </si>
  <si>
    <t>2023 04774458</t>
  </si>
  <si>
    <t>Fator V De Leiden</t>
  </si>
  <si>
    <t>Exame negado por não cumprimento de DUT.</t>
  </si>
  <si>
    <t>2023 04565506</t>
  </si>
  <si>
    <t>Médico assistente demorou para responder auditoria para negociação.</t>
  </si>
  <si>
    <t>Sinalizada coordenação para intervenção na guia, auditoria reorientada.</t>
  </si>
  <si>
    <t>Negociação realizada prestador  176718</t>
  </si>
  <si>
    <t>Avaliar a possibilidade de compartilhar com o GRP</t>
  </si>
  <si>
    <t xml:space="preserve">Dificuldade de agendamento e solicitação de rede especifica para Psicologo e Nutricionista . </t>
  </si>
  <si>
    <t xml:space="preserve">Direcionado para indicação de rede e agendamento com profissionais especificos . CAEC verificando a dificuldade de agendamento </t>
  </si>
  <si>
    <t>Caec fazendo a etapa de analise sobre rede disponível e sobre disponibilidade para agendamento /demanda não passou pelo GRP</t>
  </si>
  <si>
    <t>2023 04713690</t>
  </si>
  <si>
    <t>kit de secção plush</t>
  </si>
  <si>
    <t>Parecer parcialmente desfavorável de material de acordo com junta médica.</t>
  </si>
  <si>
    <t>07/12/2023</t>
  </si>
  <si>
    <t>Em tratativa (negocaição realizada como Fono e Psico - Pisco e TO no mesmo local - aguardando agendamento de TO)</t>
  </si>
  <si>
    <t>UBERABA</t>
  </si>
  <si>
    <t xml:space="preserve">Solicitação feita pela Unimed Uberaba com falha não foi recebeida pela FESP  (falaha no sistema local) , o CAEC fez a leitura do proicesso jutnoa UNimed e assim que identificado a falha a transação foi refeita e autorizada pela Fesp.   Notitificamos a UNimed Uberaba quanto ao acompanhemtno nop trafego das transações. </t>
  </si>
  <si>
    <t>Demanda não passou pelo RU .. ajustado e avaliado falha pelo CAEC</t>
  </si>
  <si>
    <t xml:space="preserve">Em tratativa, questiona pagmentos de prestador eventual </t>
  </si>
  <si>
    <t xml:space="preserve">mãe, tem outras NIP's dos filhos - verificar </t>
  </si>
  <si>
    <t xml:space="preserve">Em tratativa com o GRP </t>
  </si>
  <si>
    <t>Paciente No Local</t>
  </si>
  <si>
    <t>Lipoaspiração</t>
  </si>
  <si>
    <t>Solicitação de lipoaspiração para tratamento de lipedema. Não há cobertural pelo rol.</t>
  </si>
  <si>
    <t>08/12/2023</t>
  </si>
  <si>
    <t>Pediatria (Rede PS)</t>
  </si>
  <si>
    <t xml:space="preserve">Ausência de PS em Osasco </t>
  </si>
  <si>
    <t>Indicação de rede na limitrofe</t>
  </si>
  <si>
    <t>caso será discutido no Comitê (ausencia de rede Osasco)</t>
  </si>
  <si>
    <t>Pertinência técnica favorável - Terapias TEA - PMAGO2023, atualizado pelo relatório evolutivo do prestador de NOV2023;
Para realização em ambiente ambulatorial por profissionais de saúde conforme parecer técnico nº 39/2022 da ANS, para realização no contraturno escolar:
Psicoterapia ABA - 104hs/mês
Fonoterapia ABA - 10hs/mês
Terapia Ocupacional - 10hs/mês
Para continuidade de liberações/pagamentos necessário envio de relatório evolutivo do prestador com PTI (plano de tratamento individualizado) e cronograma de atendimento.</t>
  </si>
  <si>
    <t xml:space="preserve">Autorização parcial . Acolhimento e alinhamento de expectativas </t>
  </si>
  <si>
    <t xml:space="preserve">Monitoramento / acolhimento NAS </t>
  </si>
  <si>
    <t>Vasectomia</t>
  </si>
  <si>
    <t>Demora para liberação para o procedimento</t>
  </si>
  <si>
    <t>Acionamos a Unimed GRU - Houve entrada em  agosto/23 . aguardaram o prazo de 60 dias estabelecido pela DUT e apos o agendamento para palestra para planejamento familiar  (que so aconteceu no final de novembro 30.11 ). Realmente houve atraso no processo visto a data da reuniao de planejamento familiar . Notificamos a GRU quanto a necessidade de cumprir o prazo  e esses protocolo devem ser realizados dentro do prazo de 60 dias</t>
  </si>
  <si>
    <t>11/12/2023</t>
  </si>
  <si>
    <t>2023 04292595</t>
  </si>
  <si>
    <t>Procedimento sem cobertura contratual pelo rol.</t>
  </si>
  <si>
    <t>Atraso no pagamento do reembolso.</t>
  </si>
  <si>
    <t>Realizado pagamento em 14/12/2023.</t>
  </si>
  <si>
    <t>Pagamento realizado na data de ontem.</t>
  </si>
  <si>
    <t>Falta de adaptação</t>
  </si>
  <si>
    <t xml:space="preserve">em negociação com o prestador </t>
  </si>
  <si>
    <t xml:space="preserve">Demora na analise com pendencia de liberação de Guia </t>
  </si>
  <si>
    <t xml:space="preserve">Guia entrada 2023 04746503/ liberação em 2 dias ( entrada em 29/11/2023) liberação em 06/12/23 com Liberação Parcial da quantidade de terapias devido ao Parecer 39. Alinhamento de expectativas </t>
  </si>
  <si>
    <t xml:space="preserve">Processo interno NAS </t>
  </si>
  <si>
    <t>AGUAS DE SANTA BARBARA</t>
  </si>
  <si>
    <t>12/12/2023</t>
  </si>
  <si>
    <t>2023 04083736</t>
  </si>
  <si>
    <t>Implante de anel de ferrara</t>
  </si>
  <si>
    <t>Médico solicitou implante de anel de ferrara por via convencional, porém realizou o procedumento por laser (sem cobertura pelo Art. 12).</t>
  </si>
  <si>
    <t>Sinalizo RU em reunião técnica para abordar coirmã em relação ao médico (se cooperado). / RU: Pedimos a abordagem da Unimed Goiânia junto ao médico assistente quanto a essa conduta e rotina e posicinamento local.Porém, a unimd solicitou evidências como comprovante de pagamento do beneficiário e não localizamos no salesforce. Localizado termo assinado de despesas, na qual cliente ciente de cobrança da taxa.</t>
  </si>
  <si>
    <t>Auditoria Prévia/RU</t>
  </si>
  <si>
    <t>Condiloplastia</t>
  </si>
  <si>
    <t>Nao aceite do médico para os matreiais solicitados/aurtorizados na transação 2255207831 (2023 04653608) – inicial.</t>
  </si>
  <si>
    <t xml:space="preserve">Foi inserido material homologado pela CNUI mas nao houve aceite do medico. Reinserido complementar Transação 2259452522 (2023 04910711) para a troca conforme aceite do médico - autorizada - Notificada a CNU a necessidade  de notitifcar o médico assistente previamente qdo houver adaptação do material  - e dentro do prazo. </t>
  </si>
  <si>
    <t>Dificuldade para cadastar o reembolso</t>
  </si>
  <si>
    <t>Em tratativa. Possui protocolo com autorização para reembolso integral, mas relata dificuldade para cadastrar no portal</t>
  </si>
  <si>
    <t>Protocolo anterior pelo Fale - no prazo</t>
  </si>
  <si>
    <t>13/12/2023</t>
  </si>
  <si>
    <t>Ecodopplercardiograma transesofágico</t>
  </si>
  <si>
    <t>14/12/2023</t>
  </si>
  <si>
    <t>Fisioterapia respiratória</t>
  </si>
  <si>
    <t>Agendamento realizado em rede credenciada em Araxá com reembolso de transporte e oferta de reembolso integral para realização na localidade demandada</t>
  </si>
  <si>
    <t>15/12/2023</t>
  </si>
  <si>
    <t>Mantido o agendamento realizado em rede credenciada</t>
  </si>
  <si>
    <t xml:space="preserve">Guia não finalizada na Unimed local </t>
  </si>
  <si>
    <t xml:space="preserve">Após contato com a Unimed local , a guia foi finalizada e a secretaria conseguiu realizar o pre agendamento - RU: O procedimento já foi liberado na transação 673323578 (2023 04905366), o que questionamos nesse momento é o motivo da demora na inserção dessa transação. Em resposta – O pedido médico foi emitido em 05/12 às 11:48h, conforme consulta médica com o Dr SANDRO ALVES LISBOA DINI (médico solicitante), nesta mesma data, liberada na transação 673052925. Não consta em sistema consulta com esse médico em 02/12.
O pedido passou por processo de cotação de material, sendo solicitado em 11/12, dentro do prazo estipulado no MIN (04 dias úteis). 
Recebemos a autorização em 14/12, sendo finalizada com o prestador, estando a cirurgia agendada para o dia 18/01 às 11:00h. </t>
  </si>
  <si>
    <t>CAEC / RU</t>
  </si>
  <si>
    <t xml:space="preserve">RU: analiso procedente visto a demora no prazo para inserção da Unimed para nós . A analise da fesp esta ok - dentro do prazo, mas para o cliente não. Cobrado novamente retorno da Unimed. Em resposta – O pedido médico foi emitido em 05/12 às 11:48h, conforme consulta médica com o Dr SANDRO ALVES LISBOA DINI (médico solicitante), nesta mesma data, liberada na transação 673052925. Não consta em sistema consulta com esse médico em 02/12.
O pedido passou por processo de cotação de material, sendo solicitado em 11/12, dentro do prazo estipulado no MIN (04 dias úteis). 
Recebemos a autorização em 14/12, sendo finalizada com o prestador, estando a cirurgia agendada para o dia 18/01 às 11:00h. 
</t>
  </si>
  <si>
    <t>Vasectomia unilateral</t>
  </si>
  <si>
    <t>Demora para autorzação (envio da transação)</t>
  </si>
  <si>
    <t xml:space="preserve">Houve troca de prestador (médico assitente, pois não houve concordancia com a data de realizção da cirurgia ) .. por conta do pedido com o novo profissional, a clinica estava exigindo assinatura do termo e aguardar o prazo de 60 dias para a realização; entretanto esse prazo ja tinha sido cumprido com o pedido inicial. O caec efetuou ctto com a UNimed e a autorização já foi efetuada. </t>
  </si>
  <si>
    <t xml:space="preserve">Falta de atendimento para Tomografia de Cranio com sedação . Para teste Neuropsicologico . Pendente de analise </t>
  </si>
  <si>
    <t>Agendamentos realizados em rede credenciada</t>
  </si>
  <si>
    <t xml:space="preserve">Compartilhado com o CAEC </t>
  </si>
  <si>
    <t>Venetoclax</t>
  </si>
  <si>
    <t xml:space="preserve">A Guia anterior Do Venetoclax foi negada anteriormente por estar fora da Dut associado a Mabthera em tratamento de primeira linha. </t>
  </si>
  <si>
    <t>Agora recebemos nova solicitação com novo relatório medico na guia 2023 05008395 informando que ja tratou antes com Alkeran , então sera liberada, Ja estamos tentando contato com beneficiario para informa lo</t>
  </si>
  <si>
    <t>18/12/2023</t>
  </si>
  <si>
    <t>Codificação de procedimento</t>
  </si>
  <si>
    <t>Demora da UNimed em responder a cliente quanto a necessidade de informações complementares para autorização</t>
  </si>
  <si>
    <t xml:space="preserve">Pedido de punção  - a UNimed demorou 6 dias para pedir dados complementares à cliente. Após acionamento via NIP, o caec providenciou a liberação . Senhas liberadas na quantidade certa somente em 22.12. Norificamos a UNimed quanto a perda de prazo e a responsabilidade da Unimed SJC nessa demanda. </t>
  </si>
  <si>
    <t xml:space="preserve">Acionamos a Unimed Santo Itu para esclarecimentos e melhorias no fluxo de indicação de rede e agendamento. Salto Itu informou que  houve registro de contato foi feito pela responsável Priscila em setembro/2023 questionando os recursos para neuropsicológica e se a transação 16736998 estava autorizada. Unimed indicou as seguintes clínicas para a responsável:
- Prestador: CLINICA DE TERAPIA ESPECIALIZADA VIVERE LTDA - ME (ITU) 
Endereço: RUA CONVENÇÃO, nº 98, CENTRO, ITU Telefone: (11)2429-7851 / 91315-7651
- Prestador: NFSRIBEIRO GERIATRIA INTEGRADA -  (A PARTIR DE 6 ANOS)
Endereço: RUA DOS ANDRADAS, nº 198, CENTRO, ITU Telefone: (11)4013-3706 / 11 9 7780-3969
</t>
  </si>
  <si>
    <t>CAPIVARI</t>
  </si>
  <si>
    <t>Agendamento em prestador negociado (região limítrofe) + reembolso integral pelo período em que não foi possível agendar no prestador indicado devido ao recesso de final de ano</t>
  </si>
  <si>
    <t>ITAPEVA</t>
  </si>
  <si>
    <t xml:space="preserve">Psicologia e Psiquiatria </t>
  </si>
  <si>
    <t>Ressonância de crânio</t>
  </si>
  <si>
    <t>Revisão de negativa</t>
  </si>
  <si>
    <t xml:space="preserve">Encaminhado para Auditoria realizar a reanalise </t>
  </si>
  <si>
    <t xml:space="preserve">Encamuinhar para AM </t>
  </si>
  <si>
    <t>19/12/2023</t>
  </si>
  <si>
    <t>Aplicação De Medicação</t>
  </si>
  <si>
    <t>Ferro endovenoso</t>
  </si>
  <si>
    <t xml:space="preserve">Alega dificuldade em localizar prestador </t>
  </si>
  <si>
    <t xml:space="preserve">Medicação submetida a analise do NAS, solicitado a Unimed Local indicação de local e trafego da guia </t>
  </si>
  <si>
    <t xml:space="preserve">Dificuldade na realização </t>
  </si>
  <si>
    <t>Acionamos a Unimed Local e a medica solicitante. O Diu foi entregue diretamente a cliente  de forma excepcional. A Unimed busca esclarecer com o consultório os motivos pelo qual a colocação ainda não foi realizada, no entanto, a médica encontra-se em recesso. A realização esta sendo acompanhada pelo CAEC.  A secretária, Cassia,  da médica Dra. Manuela, agendou a colocação para 08/01/24 às 16h40h, e a beneficiária confirmou a presença.  Quanto a demora no implante, a unimed relata que a secretária atual não conseguiu informar o motivo, pois a paciente estava em contato acertando datas com a secretária anterior.</t>
  </si>
  <si>
    <t>2023 02751724</t>
  </si>
  <si>
    <t>Lente fácica</t>
  </si>
  <si>
    <t>Lente solicitada para tratamento de miopia e ceratocone sem catarata associada. Sem cobertura de acordo com ARECER TÉCNICO Nº 18/GEAS/GGRAS/DIPRO/2021 - COBERTURA: LENTE INTRAOCULAR – CATARATA.</t>
  </si>
  <si>
    <t xml:space="preserve">Sinalizo RU em reunião técnica, pois a coirmã inseriu guia de cross linking, porém o pedido médico informa implante de LIO de alto custo. Terceira NIP da beneficiária. - RU: acionamos a unimed Curitiba quanto ao pedido "por similaridade" .. aguardamos posicionamento. </t>
  </si>
  <si>
    <t>EDUCATIVA - Posicionamento da Unimed: A solicitação foi recepcionada via e-mail da Ouvidoria no dia 04/07/2023 e gerado em sistema conforme o pedido medico. Trafegamos para coirmã em 11/07/2023 após todas as tratativas necessárias na Unimed Curitiba.
Quanto a lente citada na documentação, segue abaixo o parecer:
Para solicitações de LIO importada a Unimed Curitiba não emite autorização de Lente Importada. A contratualização com os prestadores da rede credenciada é para Lente Nacional.
Vimos que a solicitação foi negada pela origem em 12/07/2023 também com o parecer referente a LIO solicitada. Informamos que não temos autonomia para realizar alteração nas solicitações independente das documentações enviadas.
Quaisquer alterações devem vir do médico solicitante em um novo pedido médico. obs: Oientamos a Unimed quanto orientar o cooperado a não solicitar procedimento que não corresponde ao que ele fará em realidade.</t>
  </si>
  <si>
    <t>20/12/2023</t>
  </si>
  <si>
    <t>21/12/2023</t>
  </si>
  <si>
    <t>Ferropurum</t>
  </si>
  <si>
    <t xml:space="preserve">Guia autorizada após recebimentos dos laudos de exames. </t>
  </si>
  <si>
    <t>Encamuinhar para G.O.</t>
  </si>
  <si>
    <t>MIRANDOPOLIS</t>
  </si>
  <si>
    <t>Colonoscopia Com Biópsia</t>
  </si>
  <si>
    <t xml:space="preserve">Questionamos a Unimed Joinville quanto a demora e a realização do exame e tivemos o retorno: Em análise junto ao setor de autorizações, verificamos que o beneficiário foi encaminhado do município de Barra Velha, onde foi internado no hospital Unimed Joinville no dia 21/12/2023 às 01h59 e o exame citado foi realizado no dia 22/12/2023 às 09h30.
Cumpre informar que o paciente realizou o exame de colonoscopia durante o período de internação, onde não foi necessário solicitar a autorização para o convênio do benefício, visto que trata-se de exame de baixo risco.
</t>
  </si>
  <si>
    <t xml:space="preserve">Demora no inicio de atendimento de Fonoaudiólogo através do Prestador de Atendinmento Domiliar </t>
  </si>
  <si>
    <t xml:space="preserve">Compartilhamos Busca de atendimento de fono através de prestador de Atendimento Domiciliar. Dificuldade do inicio dos atendimentos sem sucesso . Prestador com atendimento com valor diferenciado . Acionado o GRP para que possa ter negociação com o prestador de HOME. Realizamos a solicitação de visita Médica Melhor avaliação do quadro visto relato de piora clinica para acompanhamento e inicio dos atendimentos de Fono com valor diferenciado. </t>
  </si>
  <si>
    <t>22/12/2023</t>
  </si>
  <si>
    <t>23/12/2023</t>
  </si>
  <si>
    <t>26/12/2023</t>
  </si>
  <si>
    <t>SAO MANUEL</t>
  </si>
  <si>
    <t>não cobertura para medicamento PROLIA(Aplicação subcutâneo). O procedimento foi solicitado no dia 11/2023, para realização no município Botucatu-SP, entretanto, a operadora negou com a justificativa de que o medicamento não consta no Rol de Procedimentos e Eventos em Saúde vigente.</t>
  </si>
  <si>
    <t xml:space="preserve">Compartilho com RU para analise , CASO com Centro Oeste Paulista . NegatIva UNIMED local . </t>
  </si>
  <si>
    <t xml:space="preserve">Aguardando analise RU . </t>
  </si>
  <si>
    <t>Painel NGS</t>
  </si>
  <si>
    <t>Demanda inicialmente avaliada no caso 31999620230824532885, pela auditoria, com parecer desfavorável e mantido no âmbito de Ouvidoria , no caso 31999620230911577840.</t>
  </si>
  <si>
    <t>Finalizadaa</t>
  </si>
  <si>
    <t>Ferinject 500</t>
  </si>
  <si>
    <t xml:space="preserve">Inserção com codigo do medicamento vencido . CNU "jogou" a respondsabilidade para o prestador. </t>
  </si>
  <si>
    <t>Insitimos na intrevenção da CNU quanto a inserção da transação adequamente . Transação recebeida em 29.12 - 05112463 - Notificamos a CNU sobre a responsabilidade da Singular na inserção e orinetação devida dos seus prestadores .</t>
  </si>
  <si>
    <t>Psiquiátrica infantil</t>
  </si>
  <si>
    <t>Não aceita indicação de Psiquiatra</t>
  </si>
  <si>
    <t>Agendado na Rede Credenciada com confirmação de atendimento a idade</t>
  </si>
  <si>
    <t>27/12/2023</t>
  </si>
  <si>
    <t xml:space="preserve"> Protocolo 31999620231221500837 encaminhado  ao grp.negociação c/ relato da familia de negativa de atendimento 181896 T.F. TREVIZAN DE MORAES LTDA "devido problemas de pagamento, indicando novo serviço  182752- Instituto Aba Estimulo, em  28/12/23 fomos acionados c/ NIP, negociação concluida em 02/01/24 c/ procedimento agendado 04/01/24 no servço indicado</t>
  </si>
  <si>
    <t>UNIPLAN ADESAO ESPECIAL II</t>
  </si>
  <si>
    <t xml:space="preserve">demora na inserção dos exames </t>
  </si>
  <si>
    <t xml:space="preserve">Acionamos a Unimed 54 Nova Serrana : Visto não ser uma solicitação NOVA e haver o registro da NIP, solicitamos prioridade na inserção das transações para nossa autorização, bem como esclarecer o motivo da demora na solicitação. </t>
  </si>
  <si>
    <t>29/12/2023</t>
  </si>
  <si>
    <t>Ultrason Morfologica</t>
  </si>
  <si>
    <t>Postura da Umarilia quanto a inserção do usg morfologica fora do trismestre de gestação</t>
  </si>
  <si>
    <t>Questionamos a singular quanto a conduta :  a Unimed tratou a cliente como um cliente local eitindo indevidamente o parecer qto ao exame x trimestre gestacional. Assim que verificado inetrcâmbio, trafegou a transação que foi autorizada pela fesp.</t>
  </si>
  <si>
    <t>02/01/2024</t>
  </si>
  <si>
    <t>2023 04650404</t>
  </si>
  <si>
    <t>Procedimentos parcialmente autorizados e materiais negados por junta médica.</t>
  </si>
  <si>
    <t>Já feito acolhimento, beneficiário difícil.</t>
  </si>
  <si>
    <t>CHAPECO</t>
  </si>
  <si>
    <t>negociado prestador  eventual 187311 BIOENVOLVER agendamento dia 08/01/2024</t>
  </si>
  <si>
    <t>compartilhar</t>
  </si>
  <si>
    <t>Síndrome hemofagocitica</t>
  </si>
  <si>
    <t xml:space="preserve">Disponibilizado reembolso para atendimento (antes do recebimento da NIP) para Fisio foi ratificado pelo NAS a necessidade de pedido com CRM (tinhamos pedido do fisioterapeuta). </t>
  </si>
  <si>
    <t>03/01/2024</t>
  </si>
  <si>
    <t>Angiotc Venosa</t>
  </si>
  <si>
    <t>Negativa para os exames citados na NIP</t>
  </si>
  <si>
    <t>Mantido o parecer pela auditoria</t>
  </si>
  <si>
    <t>repassar para Auditoria</t>
  </si>
  <si>
    <t>Erro do cadastro</t>
  </si>
  <si>
    <t>2023 05109446</t>
  </si>
  <si>
    <t>Neuroestimulador</t>
  </si>
  <si>
    <t>04/01/2024</t>
  </si>
  <si>
    <t xml:space="preserve">Acionamento da CNU para entendimento da dificuldade no processo de trafegar a guia </t>
  </si>
  <si>
    <t>05/01/2024</t>
  </si>
  <si>
    <t>BAYEUX</t>
  </si>
  <si>
    <t>Cirurgia do ombro</t>
  </si>
  <si>
    <t>Houve erro da Unimed João Pessoa na inserção da guia de internação. Paciente internada desde 01/01 e a solicitação de internação só foi inserida em sistema pela Unimed João Pessoa no dia 08/01 as 15h12.</t>
  </si>
  <si>
    <t>Gestão de Internados: Será verificado em sistema o porque da demora na inserção da guia de internação para a Fesp. RU: Conforme apuração, o erro ocorrido foi por falha de preenchimento de campos obrigatórios no PTU vigente pela Unimed executora. Não acusou mensagem de erro via WSD, acionado a Unimed do Brasil através do chamado 680549 para melhoria do campo STATUS: SUSCESSO.
Informamos que devido ter ocorrido NIP, se houver multa, será repassada a sua Unimed que deu causa ao dano. / Retorno da Brasil: "Analisamos a sugestão de melhoria e a mesma foi acatada, e entrará no nosso backlog de melhorias."</t>
  </si>
  <si>
    <t>Gestão de internados /RU</t>
  </si>
  <si>
    <t>08/01/2024</t>
  </si>
  <si>
    <t>Agendado em prestador negociado (eventual)</t>
  </si>
  <si>
    <t>09/01/2024</t>
  </si>
  <si>
    <t>Beneficiário, questiona a falta de atendimento para a Medicação Ácido Hialurônico, para a realização do procedimento 30713137-PUNÇÃO OU INFILTRAÇÃO ARTICULAR DIAGNÓSTICA OU TERAPÊUTICA, ORIENTADA OU NÃO POR MÉTODO DE IMAGEM, nome do médico solicitante Dr. Luiz Marcos Braga. A solicitação foi feita à Operadora no dia Dezembro/2023, para realização no município Recife/PE. A operadora não apresenta resposta ao pedido. Protocolo 31999620231220490166 – data 20/12/2023.</t>
  </si>
  <si>
    <t>Visto que trata-se de viscussuplementação, ABERTO CHAMADO PARA BRASIL 677174 
Pedimos AÇÃO DA UNIMED DO BRASIL para intervir junto a UNIMED RECIFE, para cumprimento das regras dos valores ao que se refere a VISCOSSUPLEMENTAÇÃO.
RETORNO DA UNIMED DO BRASIL:
"Acionamos a Unimed Recife que nos retornou informando que realizaram contato com o beneficiário e orientaram quanto ao agendamento para amanhã - 12/01/2024 as 09h30 com Dr. José Carlos.
Diante mão realizamos contato com clinica Horto, falamos com secretaria Joyce que nos confirma a disponibilidade em realizar atendimento. Consulta ficou agendada para amanhã 12/01/2024 as 09h30 com Dr José Carlos.
Todas as informações já foram passadas para o beneficiário onde o mesmo concordou e agradeceu o nosso retorno. Disponibilizei nosso contato para qualquer duvida e eventualidade."  **Guia AUTORIZADA, onde está registrado conforme contrato que a medicação e materiais estão inclusos na Taxa.   *Acionamos a Unimed Recife para verificar o motivo da mororidade e até o momento não tivemos retorno, porém entende-se que é a dificuldade na operação quanto ao valor da tx (viscossuplementação). medicação com valor maior que a tx autorizada.
*Cliente por questões pessoais reagendou para o dia 16/01/2024 a consulta.</t>
  </si>
  <si>
    <t>NIP respondida dentro do prazo. Transação 173437166 autorizada dentro do prazo. *Fora do prazo da RN 566 para o beneficiário realizar o procedimento, ou seja, procedente a reclamação do benefciário, visto que a dificuldade era no agendamento quanto ao ácido hialurônico. (viscossuplementação). Guia AUTORIZADA, onde está registrado conforme contrato que a medicação e materiais estão inclusos na Taxa.</t>
  </si>
  <si>
    <t>2023 04965857</t>
  </si>
  <si>
    <t>SÃO JOSE DOS CAMPOS</t>
  </si>
  <si>
    <t>10/01/2024</t>
  </si>
  <si>
    <t xml:space="preserve">Dificuldade de atendimento devido a instabilidade no sistema da CNU - Unimed Nacional - Hospital São Miguel </t>
  </si>
  <si>
    <t>Benficiário conseguiu atendimento na mesma data na rede da Unimed Guarulhos. Acionado a Unimed Nacional para maiores esclarecimentos referente a transação 2263374746 que foi cancelada (Hospital São Miguel). Prestador relata que houve mal entendido e que o atendimento está normal.</t>
  </si>
  <si>
    <t>MATAO</t>
  </si>
  <si>
    <t xml:space="preserve">NÃO </t>
  </si>
  <si>
    <t xml:space="preserve">Liberação parcial pela RN 39/2022. </t>
  </si>
  <si>
    <t xml:space="preserve">Reanalise de liberação:
Pertinência técnica favorável - Terapias TEA - PMNOV2023
Para realização em ambiente ambulatorial por profissionais de saúde conforme parecer técnico nº 39/2022 da ANS, para realização no contraturno escolar:
Psicoterapia ABA - 20hs/sem
Fonoterapia 2 hs/sem
Terapia Ocupacional integração sensorial - 2 hs/sem
Musicoterapia 1 hs/sem
Atendente terapêutico escolar sem cobertura contratual.
Para continuidade de liberações/pagamentos necessário envio de relatório evolutivo do prestador com PTI (plano de tratamento individualizado) e cronograma de atendimento. </t>
  </si>
  <si>
    <t>Resume a NIP em insatisfação com a carga horária autorizada para psicologia ABA, visto que o laudo médico pede 25h semanais de intervenção e foram liberadas 10h semanais. 
Demonstra ciência e compreensão sobre a não liberalidade dos atendimentos fora do âmbito ambulatorial e ratifica que a carga horária é para realização em ambiente de saúde. 
Permanece na clínica todos os dias 07:00 - 12:00h, almoça em casa e segue para a escola em seguida, onde manterá o horário 13:30 - 17:00h. 
Iniciou os tratamentos autorizados na Clínica Espectro com psicologia ABA, fonoaudiologia, TO IS e musicoterapia. Mas houve problemas com as solicitações de TO.
Oriento sobre o erro de codificação. 
Nega demais necessidades. 
Discuto caso com a gestão.</t>
  </si>
  <si>
    <t>Em tratativa pelo GRP (RVE respondida com agendamento em São Paulo + reembolso de transporte)</t>
  </si>
  <si>
    <t>Mascara para respirador HC</t>
  </si>
  <si>
    <t xml:space="preserve">Ausencia de Retorno </t>
  </si>
  <si>
    <t xml:space="preserve">Trata-se de solicitação de item de compra , necessário adaptação e indicação da melhor item para uso . Tratando-se de mascara , é necessário que a mascara seja do material adequado e que ocorra o encaixe facial para que não perca ou que tenha vazamento da Pressão positiva do aparelho .Solicitamos analise com Fisio , localizamos a mascara para compra . Pontuamos o principal cuidador durante as etapas. porem caso de dificil tratativa devido ao cuidador ter total autonomia pela familia e mesmo sendo pontuado das ações , realiza a oficializações . </t>
  </si>
  <si>
    <t xml:space="preserve">Mascara entregue sem prejuizo ao quadro clinico do caso </t>
  </si>
  <si>
    <t>11/01/2024</t>
  </si>
  <si>
    <t>MOGI MIRIM</t>
  </si>
  <si>
    <t xml:space="preserve">Dificuldade de atendimento devido a ausência de pedido fisico e autorização para Unimed Local </t>
  </si>
  <si>
    <t xml:space="preserve">Realizado o contato com a esposa do beneficiário para orientação, sobre rotinas de autorizações, reagendado e autorizado o exame para a Unimed alvo do atendimento. </t>
  </si>
  <si>
    <t>JI PARANA</t>
  </si>
  <si>
    <t>Negociação realizada com prestador eventual</t>
  </si>
  <si>
    <t>Demora na finalização da negociação devido ao recesso de final de ano, analise critica: Observamos que não houve atualização no  Status protocolo, não houve protocolo direcionado ao nivel II</t>
  </si>
  <si>
    <t>2024 00009343</t>
  </si>
  <si>
    <t>12/01/2024</t>
  </si>
  <si>
    <t>RIO BRILHANTE</t>
  </si>
  <si>
    <t>Interlocutora, que se identifica como esposa do beneficiário, questiona a não cobertura para os materiais Agulha de punção femural 7cm; Introdutor 5F; Catéter diagnostico Cobra - 5F cm; Guia Hidrofilico ponta curva 0,035; Micro-guia 0,016; Micro cateter - 2.4F swift ninja; Micro particulas carreadores de drogas - hepaspheres 300-500 micras - 3UN; Micro particulas não carreadores de drogas - hepaspheres 300-500 microns - 3UN; Antena microondas HS amica 19cm com ponta ativa de 1,5cm - 1UM; Doxorrubicina - diluir 01 hora antes juntamente com a hepaspheres, para realização dos procedimentos 40813797; 40813924; 40812057; 821; 40812049 ; 801; 40812111, e nome do médico solicitante Dr. Thiago Fransh Nunes (CRM4925), solicitado em 2812/2023 Protocolo 9231114 - data 12/01/2024</t>
  </si>
  <si>
    <t xml:space="preserve">Acionado a Unimed Campo Grande para verificar o ocorrido e tivemos o seguinte retorno: Conforme verificado todos os materiais pertinentes foram trafegados e autorizados junto a coirmã. Os itens não trafegados encontravam-se inclusos no pacote solicitado. 
A transação 250909093 foi cancelada pelo próprio consultório médico para correção do tipo de guia. 
</t>
  </si>
  <si>
    <t>Angiografia Cerebral</t>
  </si>
  <si>
    <t>Autorização (Beneficiária questiona a falta de atendimento para ANGIOGRAFIA CEREBRAL, solicitado pelo Drº Joseph Franklin Silva - CRM: 37059. A solicitação foi feita à Operadora no dia 04/01/2023, para realização no município Curitiba - PR. A operadora alega ser necessário um detalhamento específico que comprove a necessidade de se realizar o mesmo. Protocolo: 31999620240109901602 - data: 09/01/2023)</t>
  </si>
  <si>
    <t xml:space="preserve">CAEC: Consta Guia autorizada, mas relata falta de atendimento para ANGIOGRAFIA CEREBRAL - em tentativa de contato para entender, direcionado para o  RU: Unimed acionada e orientada que para evitarmos NIP e transtorno a beneficiária, na qual, não é de competência dela, ter que cobrar resposta ao médico quanto ao pedido sem codificação. Sugirimos verificar com a auditoria a codificação correta, para que não ocorra atraso no envio da transação, previsto no MIN. 
Se houver aplicação de penalidade de multa, visto que sua unimed que deu causo ao dano, a multa será repassada, conforme dispõe no Manual de Intercâmbio Nacional.
 </t>
  </si>
  <si>
    <t>2023 4023144</t>
  </si>
  <si>
    <t>SERTAOZINHO</t>
  </si>
  <si>
    <t>Abdominoplastia autorizada. Demais plásticas pós bariátricas negadas.</t>
  </si>
  <si>
    <t>Colposcopia</t>
  </si>
  <si>
    <t xml:space="preserve">Agendamento na Rede Credenciada.  RU: Acionado Unimed Santos para maiores esclarecimentos.  Retorno da Unimed Santos: Essa informação não partiu do Credenciamento, não temos como responder pela conduta, mas acredito que seja por indisponibilidade de agenda no recurso onde ela fez contato (aparentemente, em nossos serviços próprios).
Segue abaixo os recursos para exame de Colposcopia:
UNIMED DE SANTOS COOPERATIVA DE TRABALHO MEDICO:
RUA: PARANÁ - N° 191.
BAIRRO: VILA MATHIAS.
TEL: (13) 32028900 / (13) 3202-0140.
REGIONAL DE MONGAGUÁ:
AV: SÃO PAULO - N° 1580 / 4° ANDAR.
BAIRRO: CENTRO.
TEL: (13) 3445-8700.
AMBULATÓRIO - P. A DE PRAIA GRANDE:
AV: PRESIDENTE KENNEDY - N° 2213.
BAIRRO: VILA GUILHERMINA.
TEL: (13) 3476-0000.
PRO MATRE GINEC OBST INTEGRAL:
AV: ANA COSTA - N° 296 / CONJ 83 E 84.
BAIRRO: VILA MATHIAS.
TEL: (13) 3235-4233 / (13) 3235-4234.
CLINIMATER SERV DE AT MED E CIR LTDA
Av. MARECHAL DEODORO, 168, 
BAIRRO: GONZAGA
TEL.:  13 22027373
Caso não consigam na rede informada acima, sugiro realizar contato com o dac@unimedsantos.coop.br para que verifiquem se possuímos cooperado que possa absorver essa demanda.
</t>
  </si>
  <si>
    <t xml:space="preserve">Negociação de To realizada no prestador 193395 - CASA AZUL CLÍNICA DE AUTISMO SAUDE E COMPORTAMENTO agendado para 28/02/2024 </t>
  </si>
  <si>
    <t>Compartilhar com GRP</t>
  </si>
  <si>
    <t>Reembolso Neuropediatra (portal)</t>
  </si>
  <si>
    <t>Conforme orientação do regulatório, familiar orientado a inserir a demanda no portal</t>
  </si>
  <si>
    <t>15/01/2024</t>
  </si>
  <si>
    <t>O vencimento foi no dia 14/01 (domingo) e devido a compensação bancária o pagamento foi realizado dia 15/01 (segunda) ás 14h07 (conforme comprovantes de pagamento), mesma data de abertura da NIP com a reclamação de não recebimento.</t>
  </si>
  <si>
    <t>Realizado pagamento dentro do prazo de 30 dias conforme legislação.</t>
  </si>
  <si>
    <t>16/01/2024</t>
  </si>
  <si>
    <t>PIRAJUI</t>
  </si>
  <si>
    <t>Dímero D</t>
  </si>
  <si>
    <t>2024 00123813</t>
  </si>
  <si>
    <t>Neurotomia/Radioscopia</t>
  </si>
  <si>
    <t>Obstetrícia Parto</t>
  </si>
  <si>
    <t>Relata dificuldade em localizar obstetra que realize parto normal pelo  plano</t>
  </si>
  <si>
    <t xml:space="preserve">Mantido o direcionamento para os profissionais da rede </t>
  </si>
  <si>
    <t xml:space="preserve">Agendamento realizado na rede </t>
  </si>
  <si>
    <t>Agendamento realizado na rede em região limitrofe</t>
  </si>
  <si>
    <t>Cirugia de Estrabismo</t>
  </si>
  <si>
    <t>Procedimento autorizado pela auditoria. Trata-se de questão de inserção de pacote errado e cancelamento da guia pela coirmã.</t>
  </si>
  <si>
    <t>Acionado a Unimed Nacional para trafegar com urgência a transação de forma correta. Houve morosidade da Unimed Nacional em trafegar a transação por problema de pacote Sispac. Nacional só tem cadastro para o estrabismo vertical e o pedido médico consta como horizontal. Conforme orientação da gestão operacional (Lilian), foi acatado a sugestão proposta pela Unimed Nacional apenas para cumprimento de NIP.  vsto que, a Nacional não tem pacote para o estrabisco horizontal e o prestador só aceita se for em forma de pacote e não conta aberta. Informado no e-mail que o HM será particular e o beneficiário está ciente. Solicitado ao caec pedir a declaração de HM ao beneficiário.
Trafegado sob a transação 2272013943.</t>
  </si>
  <si>
    <t>17/01/2024</t>
  </si>
  <si>
    <t>2024 00146382</t>
  </si>
  <si>
    <t>ARACOIABA DA SERRA</t>
  </si>
  <si>
    <t>Drenagem Percutânea de pneumotórax</t>
  </si>
  <si>
    <t>Negado material APLICADOR SOLERO 14CM H787700106001US0 utilizado para o procedimento 40813045	ABLACAO PERCUTÂNEA DE TUMOR QUALQUER METODO, que não consta no rol.</t>
  </si>
  <si>
    <t>2024 00175348</t>
  </si>
  <si>
    <t>ELETRODO LARINGE/NEURONAVEGACAO SISTEMA</t>
  </si>
  <si>
    <t>Nega neuronavegador - sem cobertura.</t>
  </si>
  <si>
    <t>18/01/2024</t>
  </si>
  <si>
    <t>Insatisfação da indicação de rede</t>
  </si>
  <si>
    <t>Beneficiário com muitas queixas e solicitações de troca de prestador. Última solicitação finalizada com indicação de prestador estratégico para realização de todas as terapias com equipe multidisciplinar, mas ainda com insatisfação, recusa e ameaça por parte da responsável (mãe).</t>
  </si>
  <si>
    <t>GARANHUNS</t>
  </si>
  <si>
    <t>Beneficiária, questiona a falta de atendimento para 30713137 (3x) - Punção articular diagnóstica ou terapêutica (infiltração) - orientada ou não por método de imagem e materiais, e nome do médico solicitante Dr. Gabriel Freire Monteiro. A solicitação foi feita à Operadora no dia 14/11/2023, para realização no município Recife/PE. A operadora não apresenta resposta ao pedido. Ressalta que está com a guia autorizada desde o dia 20/11/2023. De acordo com relato, UNIMED-RECIFE não soluciona a questão com o prestador. Protocolo: 31999620240109901157 data: 09/01/2024</t>
  </si>
  <si>
    <r>
      <t xml:space="preserve">Acionado a Unimed Recife, pois a Transação Exec:173128129 já está autorizada. Feito abertura de chamado para Unimed do Brasil. visto que trata-se de dificuldade de demanda relacionada a viscossuplementação. Tivemos o seguinte retorno da Unimed RECIFE: </t>
    </r>
    <r>
      <rPr>
        <i/>
        <sz val="8"/>
        <color rgb="FF000000"/>
        <rFont val="monstserrat"/>
        <scheme val="minor"/>
      </rPr>
      <t xml:space="preserve">"Informo que entramos em contato com beneficiaria ofertando agendamento com o prestador e o profissional  que irá realizar o atendimento e fornecimento do medicamento.
•	Consulta agendada  para a Sra. Rosagna Gonçalves Alves: 
Dia 29/01/2024 por Ordem de chegada das 08:00 as 11:00 com Dr Arthur Lages CLINICA ORTHO - Unidade de Fraturas Clínica ortopédica,
Estrada do Encanamento, 459 · Bairro do Parnamirim Recife -PE (81) 3266-5789.  
Reforço que a autorização inicial foi realizada baseada na determinação da Unimed do Brasil para o procedimento de Visocossuplementação .
Ocorre que o prestador onde a paciente inicialmente foi atendida recusou o fornecimento da medicamento. 
O agendamento realizado no prestador ORTHO garante o atendimento e a realização da Infiltração com o medicamento solicitado. 
Segue em anexo comprovante reafirmação de contato com a beneficiaria, contatos realizados por email, ligação telefônica e WhatsApp ." Benficiária entrou em contado novamente relatando que o médico queria cobrar 200 reais e acionamos novamente a Unimed  que respondeu o seguinte: Consulta agendada para dia 31/01/2024 a partir das 15:30h 
Dr José Fernandes Artério Clínica ORTH - Estada do Encanamento, 459 - Bairro Parnamirim Recife - PE - Fone (81) 3266.5789
</t>
    </r>
  </si>
  <si>
    <t>NIP respondida dentro do prazo. Transação 173128129 autorizada dentro do prazo. *Fora do prazo da RN 566 para o beneficiário realizar o procedimento, ou seja, procedente a reclamação do benefciário, visto que a dificuldade era no agendamento quanto ao ácido hialurônico. (viscossuplementação).</t>
  </si>
  <si>
    <t>ELIAS FAUSTO</t>
  </si>
  <si>
    <t>Ausência de Rede Credenciada</t>
  </si>
  <si>
    <t>Agendamento realizado no Rio de Janeiro -RJ com reembolso de transporte (NIP cita Teresopolis-RJ) ou reembolso de consulta na localidade demandada</t>
  </si>
  <si>
    <t>conforme orientação da gerencia, tendo em vista que o local indicado pela beneficiaria conforme troca de e-mail anexo só presta atendimento mediante ao pagamento a vista</t>
  </si>
  <si>
    <t>19/01/2024</t>
  </si>
  <si>
    <t>Reembolso Bioimpedância</t>
  </si>
  <si>
    <t>Dificuldade na transfência de atendimento entre SARA e atendente humano</t>
  </si>
  <si>
    <t>Devido a dificuldade de acesso da beneficiária a plataforma, orientada a realizar a solicitação de reembolso no portal</t>
  </si>
  <si>
    <t>Psicoterapia / Psicopedagogia</t>
  </si>
  <si>
    <t xml:space="preserve">Negativa de psicopedagogia </t>
  </si>
  <si>
    <t>Realizado contato com a Sra. Margareth (mãe) e esclarecido que há pertinência de psicopedagogia, mas não há para psicologia ABA, em virtude de inexistência da comprovação de eficácia a luz das ciências da saúde baseada em evidências cientificas ou recomendação da CONITEC ou órgão de avaliação de tecnologias da saúde com renome internacional, de acordo com a Lei 14.454/22, Artigo 10, Parágrafo 13, incisos I e II. Caso possua evidência cientifica que atenda aos requisitos dispostos na Lei 14.454/22 solicitar reanalise com documentação complementar. Fará contato com o médico que acompanha a criança e enviará novo pedido caso receba.</t>
  </si>
  <si>
    <t xml:space="preserve">Realizado acolhimento </t>
  </si>
  <si>
    <t>Quadrantectomia de Mama</t>
  </si>
  <si>
    <t>Interlocutor, que se identifica como marido da beneficiária, questiona a não cobertura para 30602203 Quadrantectomia - ressecção segmentar - em mama , nome do médico solicitante Dr. Ricardo Barbeli CRM 88319 . O procedimento foi solicitado à operadora no dia 28/12/2023, para realização no município São Paulo. A operadora alega que o prestador que iria realizar o procedimento não está mais convenciado sendo que a cirurgia seria dia 26/01/2014. Protocolo 31999620240119726745 data 19/01/2024.</t>
  </si>
  <si>
    <r>
      <t>Houve negativa pela Unimed Nacional. Conforme transação  2261755918 o prestador Hospital Central do Tatuape solicitou o procedimento 30602203  QUADRANTECTOMIA - RESSECCAO SEGMENTAR  ao qual apresentou critica administrativa 569 - Credenciado não habilitado especialidade/procedimento e que a solicitação fora trafegada automaticamente. Trafegado aTransação Exec:226571520 para o Hospital BP.. Questionado a Unimed Nacional se o prestador foi descredenciamento apenas para este serviço e a Unimed Nacional respondeu que "</t>
    </r>
    <r>
      <rPr>
        <i/>
        <sz val="8"/>
        <color rgb="FF000000"/>
        <rFont val="monstserrat"/>
        <scheme val="minor"/>
      </rPr>
      <t xml:space="preserve">a partir de 13/07/2023, ocorreu o descredenciamento parcial dos serviços ora contratados, referente ao Regime de Atendimento de Pronto Socorro, Ambulatório e de determinados procedimentos cirúrgicos eletivos, para os Planos e Produtos correspondentes à Rede Básica, da UNIMED NACIONAL, bem como para todos os planos e produtos da rede básica do intercâmbio, atualmente contratados com esse Hospital.
Em relação aos serviços de INTERNAÇÃO ELETIVA MANTIDA SOMENTE PARA AS ESPECIALIDADES CIRÚRGICAS: GINECOLOGIA E OBSTETRÍCIA; BUCO-MAXILO-FACIAL;
GASTROCIRURGIA; NEUROCIRURGIA, permanecerão com o seu atendimento garantido a todos os beneficiários da UNIMED NACIONAL e do SISTEMA UNIMED."
</t>
    </r>
  </si>
  <si>
    <t>22/01/2024</t>
  </si>
  <si>
    <t>TC de Quadril Direito com Supressão de Metal</t>
  </si>
  <si>
    <t>Falha operacional, indicação para local que não realizada o exame.</t>
  </si>
  <si>
    <t>Quimioembolização</t>
  </si>
  <si>
    <t>NIP Setembro/23 : 241409/2023 consulta de hepatologista, agendado na rede de Taubaté com oferta reembolso de transporte.
NIP Novembro/23 (Nº 294080/2023) refere indicação com médico particular DR. RICARDO AUGUSTO DE PAULA PINTO para realizar quimio embolização,  negociação eventual concluída com este profissional. Solicitamos apresentar 
O Dr. Ricardo médico particular também foi indicação do DR. MARCUS AGEU RIBEIRO BATISTA (Cirurgião vascular da Unimed SJC) para a realização do procedimento na região.
Janeiro/24 (21387/2024) Nova NIP, paciente alega que precisa fazer uma nova Quimio Embolização com  o DR. RICARDO e o convênio solicitou realizar pagamento dos HM como particular, sendo que ele já teria uma negociação anterior em Novembro/23 em âmbito de NIP.</t>
  </si>
  <si>
    <t>NIP Setembro/23 : 241409/2023 consulta de hepatologista, agendado na rede de Taubaté com oferta reembolso de transporte.
NIP Novembro/23 (Nº 294080/2023) refere indicação com médico particular DR. RICARDO AUGUSTO DE PAULA PINTO para realizar quimio embolização,  negociação eventual concluída com este profissional. Solicitamos apresentar para melhoria de processo
O Dr. Ricardo médico particular também foi indicação do DR. MARCUS AGEU RIBEIRO BATISTA (Cirurgião vascular da Unimed SJC) para a realização do procedimento na região.
Janeiro/24 (21387/2024) Nova NIP, paciente alega que precisa fazer uma nova Quimio Embolização com  o DR. RICARDO e o convênio solicitou realizar pagamento dos HM como particular, sendo que ele já teria uma negociação anterior em Novembro/23 em âmbito de NIP.</t>
  </si>
  <si>
    <t>Fisioterapia / Visita Médica Home Care</t>
  </si>
  <si>
    <t xml:space="preserve">Demora no contato no momento da despospitalização </t>
  </si>
  <si>
    <t xml:space="preserve">Orientação com o Time referente a necesssidade de contato no momento da recepção do pedido de home Care , TRATATICAS com o hospital e Tratuvas com prestadores . Sempre sinalizar em tempo real todas as ações para que os familiares saibam as estapas de implantação . Nesse caso não houve demora , mas sim necessidade de melhoria na comunicação </t>
  </si>
  <si>
    <t xml:space="preserve">Implantação ocorreu porem apos alta hospitalar . Neceesidade de Viculo com a familia para melhor alinhamento </t>
  </si>
  <si>
    <t xml:space="preserve">Rede para TO </t>
  </si>
  <si>
    <t>Perda de Prazo. Agendamento realizado em prestador negociado</t>
  </si>
  <si>
    <t>Caso encaminhado ao GRP após a abertura de NIP</t>
  </si>
  <si>
    <t>23/01/2024</t>
  </si>
  <si>
    <t>2023 04936279</t>
  </si>
  <si>
    <t>Dimero D</t>
  </si>
  <si>
    <t xml:space="preserve">Solicitação de Dímero D para acompanhamento pós vacina. </t>
  </si>
  <si>
    <t>VOTORANTIM</t>
  </si>
  <si>
    <t>Divergência entre a agenda da profissional (que deseja altera o dia do atendimento, pois irá prestar atendimento em outra clinica) e agenda do beneficiário.</t>
  </si>
  <si>
    <t xml:space="preserve">Mantido o direcionamento para o mesmo prestador, pois possui agenda, porém, não no dia que o beneficiário esta acostumado a passar. </t>
  </si>
  <si>
    <t>BRODOWSKI</t>
  </si>
  <si>
    <t>Histórico: Demora na prospecção de prestador para negociação, devido ao recesso de final de ano e permanece em negociação.
Análise crítica: Observamos que não houve atualização no  Status protocolo.</t>
  </si>
  <si>
    <t>DIU de cobre</t>
  </si>
  <si>
    <r>
      <t>Dificuldade de agendamento DIU</t>
    </r>
    <r>
      <rPr>
        <b/>
        <sz val="8"/>
        <color rgb="FF000000"/>
        <rFont val="monstserrat"/>
        <scheme val="minor"/>
      </rPr>
      <t xml:space="preserve"> </t>
    </r>
    <r>
      <rPr>
        <sz val="8"/>
        <color rgb="FF000000"/>
        <rFont val="monstserrat"/>
        <scheme val="minor"/>
      </rPr>
      <t>- Relato: Em set.2023 consultei na Clinica Peres (Brasilia DF) para realizar consulta para solicitação de DIU de cobre. A clinica encaminhou a solicitação a Unimed e informou que o dispositivo seria encaminhado pela central do plano de saude. Decorridos 3 meses da solicitação o dispositivo ainda n havia sido entregue na clinica, ocasião em que liguei para a Unimed Fesp e foi fornecido o numero de protocolo informado. A atendente disse que o procedimento foi autorizado e a central Unimed seria responsável pelo envio do dispositivo. Em contato com a central, foi informado que foi solicitado a fornecedora que entregasse o DIU na clinica. Ate a data de hoje a entrega não foi feita. Entrei em contato com o fornecedor, que informou que não recebeu nenhum pedido de envio de DIU em meu nome. Em novo contato com a central Unimed na data de hoje sob protocolo n 48132613, foi informado que eu deveria solicitar que a clinica fizesse o pedido novamente a Unimed. Ja se passaram 4 meses da solicitação inicial.</t>
    </r>
  </si>
  <si>
    <t>Acionado a Unimed Nacional para verificar o motivo da demora na entrega do DIU e informar a previsão de entrega, visto que o prazo de resposta da NIP é dia 30/01/24. O parecer da Unimed Nacional é que o "Fornecedor informa ter havido intercorrência na entrega/pedido. Realizado envio na data de hoje com prazo de 05 dias úteis para entrega" Revalidado na transação 2266259726 autorizada.</t>
  </si>
  <si>
    <t>NIP respondida dentro do prazo. Procedente a reclamação do beneficário visto a dificuldade de agendar o prodecimento há três meses.</t>
  </si>
  <si>
    <t>24/01/2024</t>
  </si>
  <si>
    <t xml:space="preserve">Fisioterapia </t>
  </si>
  <si>
    <t>Busca de rede em tratativa</t>
  </si>
  <si>
    <t>USG transvaginal</t>
  </si>
  <si>
    <t>Negociação realizada com o prestador eventual 46730-TOMOSON CENTRO DIAGNOSTICO</t>
  </si>
  <si>
    <t>25/01/2024</t>
  </si>
  <si>
    <t>Plastica Do Freio Balano Prepucial</t>
  </si>
  <si>
    <r>
      <rPr>
        <sz val="8"/>
        <color rgb="FF000000"/>
        <rFont val="monstserrat"/>
        <scheme val="minor"/>
      </rPr>
      <t xml:space="preserve">Em tratativa, aguardando esclarecimentos da Unimed Florianópolis, pois recepcionamos pedido de autorização, embora conste protocolo GIU/GPU 31999620231221496660. </t>
    </r>
    <r>
      <rPr>
        <b/>
        <u/>
        <sz val="8"/>
        <color rgb="FF000000"/>
        <rFont val="monstserrat"/>
        <scheme val="minor"/>
      </rPr>
      <t xml:space="preserve">RU: </t>
    </r>
    <r>
      <rPr>
        <sz val="8"/>
        <color rgb="FF000000"/>
        <rFont val="monstserrat"/>
        <scheme val="minor"/>
      </rPr>
      <t>Acionado Unimed, e após diversas trocas de e-mails, sem suscesso com ligações foi disponibilizado prestador credenciado. Caec realizou contato com beneficiário e medico, ficou agendado com (Dr. Jefferson da lista), para quarta feira dia 21/02. Unimed relata que o motivo da morosidade foi que o Departamento Operacional recebe estas demandas encaminha para as áreas pertinentes avaliarem, parte do retorno ao primeiro questionamento enviado ocorreu em 06/02/2024, onde informamos não ter localizado produção para o item  31206212.. Quanto ao motivo da cobrança particular, precisávamos do retorno do médico à equipe responsável. Tivemos  como plano de ação da Unimed, na qual disponibilizou a partir de hoje 16/02/24, a criação do NRI - Núcleo de Relacionamento Institucional, uma iniciativa destinada a facilitar e fortalecer o relacionamento entre as Unimeds (Intercâmbio) com a UGF - Unimed Grande Florianópolis.
Nossos contatos e canais de atendimento serão por email (exceto busca de rede):
relacionamentointercambio@unimedflorianopolis.com.br
Caso precise de apoio, teremos uma pessoa destacada para prestar suporte, quando necessário, para demandas críticas ou que precisam de uma atenção diferenciada: Robert Guimarães - Cel. Corporativo: (+5548) 991115273.</t>
    </r>
  </si>
  <si>
    <t xml:space="preserve">
</t>
  </si>
  <si>
    <t>Em tratativa pelo GRP (Guia trafegada pela Unimed Vitória, com codificação divergente e sem rede para realizar Fono em método Prompt)</t>
  </si>
  <si>
    <t>2024 14817</t>
  </si>
  <si>
    <t>JEQUIE</t>
  </si>
  <si>
    <t>Reconstrução parcial da mandíbula</t>
  </si>
  <si>
    <t xml:space="preserve">Aguarda esclarecimentos da CNU  Unimed relata que conforme contato da Unimed Fesp vosso beneficiário está com dificuldade para inclusão de pedidos e assim seguir com a continuidade de atendimento no prestador eventual  97499744  Movthera Clinica de Reabilitação Neurologica Ltda
Efetuado contato telefônico (11) 981031184  com o prestador Movthera  falei  com a colaboradora Izabel ao qual informou que o beneficiário Daniel faz acompanhamento na clinica de forma eventual a bastante tempo pois a negociação atual é apenas para beneficiários UN.
No cartão atual 09700034000560779  e no cartão anterior 09700034000503660 não localizamos alerta em sistema o que impede a equipe 
de autorizações seguir com a inserção em sistema.
Localizado apenas a seguinte informação : Beneficiário em atendimento excepcional após negociação eventual mediante FDA 000018780207: Autorizar conforme limite contratual. (FOI INSERIDO ALERTA NO SISTEMA PARA EVITAR TRANSTORNO - Atendimento para o mês 01/2024 inserido na transação 2266680059.
</t>
  </si>
  <si>
    <t>26/01/2024</t>
  </si>
  <si>
    <t>SANTA INES</t>
  </si>
  <si>
    <t>Agendamento realizado fora da região limitrofe e saude (dentro do prazo) e oferta de reembolso integral. RU: Unimed Nacional informou que o motIvo da morosidade foi por conta da Filial. (A demanda estava com a filial São Luiz, assim que o FDA foi respondido o email para Fesp foi enviado com a resposta final.)</t>
  </si>
  <si>
    <t xml:space="preserve">Demora do retorno do prestador  eventual, demanda concluída com consulta para dia 31/01/2024 as 12H mãe e filho horários seguidos. </t>
  </si>
  <si>
    <t>Psicologia Telemedicina</t>
  </si>
  <si>
    <t>Aguardando pm</t>
  </si>
  <si>
    <t xml:space="preserve">Negativa por falta de documentação </t>
  </si>
  <si>
    <t xml:space="preserve">Em contato com a Genitora , Trata-se de rede e divergencia de analise da Guia 2023 05059865. Solicitação foi com código 2250005103. e Não não como avaliação Neuropsicologica . Direciono ao CAEC  e RU para validação do ocorrido </t>
  </si>
  <si>
    <t xml:space="preserve">Aguardando validação RU E CAEC - contato com UNIMED local e revisão sobre rede </t>
  </si>
  <si>
    <t>2023 05073078</t>
  </si>
  <si>
    <t>Demora do retorno do prestador  eventual, demanda concluída com consulta para dia 31/01/2024 as 12H mãe e filho horários seguidos.</t>
  </si>
  <si>
    <t>Em tratativa, buscas de rede abertas após NIP</t>
  </si>
  <si>
    <t xml:space="preserve">Agendado avaliação para Bloqueio de Nervo periférico em rede credenciada </t>
  </si>
  <si>
    <t>Endócrino Pediátrica</t>
  </si>
  <si>
    <t>27/01/2024</t>
  </si>
  <si>
    <t xml:space="preserve">Demora para atendimento </t>
  </si>
  <si>
    <t>Compartilhamento com o CAEC Rerefente a queixa , Pois trata-se de queixa por rede para método Denver, negociação finalizada com prestador eventual 193.160 - CLINICA DE PSICOLOGIA TE AMO LTDA</t>
  </si>
  <si>
    <t>Compartilhamento com GRP, busca aberta em 04/01, caso aberto para o GRP em 05/01</t>
  </si>
  <si>
    <t>29/01/2024</t>
  </si>
  <si>
    <t>SOMBRIO</t>
  </si>
  <si>
    <t>em negociação com prestador eventual no protocolo 31999620231206348943</t>
  </si>
  <si>
    <t>Compartilhamento CAEC</t>
  </si>
  <si>
    <t>30/01/2024</t>
  </si>
  <si>
    <t>negociação finalizada com o prestador 173462 - INSTITUTO MULTIDICIPLINAR DE NEURODESENVOLVIMENTO LTDA. ( TEA HABILITAR) . com agenda para o dia 15/2.</t>
  </si>
  <si>
    <t>NIP aberta antes do vencimento do prazo de Busca</t>
  </si>
  <si>
    <t>2024 19062</t>
  </si>
  <si>
    <t>CAMBE</t>
  </si>
  <si>
    <t>Diu com sedação</t>
  </si>
  <si>
    <t>Médico solicitou implante de DIU com sedação sem imperativo clínico. Procedimento e DIU autorizado, negado internação.</t>
  </si>
  <si>
    <t>Auditoria reorientada para solicitar relatório completo ou entrar em contato antes de negar.</t>
  </si>
  <si>
    <t>31/01/2024</t>
  </si>
  <si>
    <t xml:space="preserve"> Terapia com Fonoaudiólogo para mapeamento coclear</t>
  </si>
  <si>
    <t xml:space="preserve">Em tratativa pelo GRP </t>
  </si>
  <si>
    <t xml:space="preserve">Não aceitação da rede indicada </t>
  </si>
  <si>
    <t>Perda de prazo. Agendado na Rede Credenciada</t>
  </si>
  <si>
    <t>Beneficiária da Unimed Nacional já com liminar, solicitando troca de prestador.</t>
  </si>
  <si>
    <t>01/02/2024</t>
  </si>
  <si>
    <t xml:space="preserve">Em tratativa pelo GRP - agendamento em Recife e reembolso excepcional até negociação </t>
  </si>
  <si>
    <t>Busca 05/01, protocolo para GRP pós NIP em 02/02</t>
  </si>
  <si>
    <t>2024 00320547</t>
  </si>
  <si>
    <t>Procedimento negado porque houve exclusão do plano por fraude documental.</t>
  </si>
  <si>
    <t>Sinalizado RE e GRC.</t>
  </si>
  <si>
    <t>Liberação parcial de terapias</t>
  </si>
  <si>
    <t>Feito acolhimento e orientado a mãe sobre a parcialidade nas autorizações.</t>
  </si>
  <si>
    <t>Expectativa de liberação . Liberação de acordo com PARECER 39</t>
  </si>
  <si>
    <t>2024 00405501</t>
  </si>
  <si>
    <t>Implante de DIU</t>
  </si>
  <si>
    <t>Implante de DIU soliictado juntamente com cesariana. Cesariana negada por DUT, negativa revertida na NIP;</t>
  </si>
  <si>
    <t>Auditoria reorientada a não negar procedimentos por DUT antes de solicitar documentação complementar.</t>
  </si>
  <si>
    <t>02/02/2024</t>
  </si>
  <si>
    <t>LINHARES</t>
  </si>
  <si>
    <t>No protocolo inicial 31999620240111631757 foi solicitado Psico e Fono Convencional, com pedido inicial em 08/01/2024  em 01/2 foi inserido outro pedido na mesma demanda e foi pedido a pertinência do NAS que aprova em 01/2/2024.
 Quando entrou a NIP em 02/02 entrou a NIP  assistente  foi publicada na mesma demanda com a informação de que as terapias haviam sido alteradas para (Psicoterapia ABA 10 sessões semanais, Terapia Ocupacional com integração sensorial método ABA 2 sessões semanais, Fonoaudiologia 2 sessões semanais, Psicopedagogia 2 sessões semanais, 
Negociação realizada com o prestador eventual 177332 - CASULO COMPORTAMENTO E SAÚDE</t>
  </si>
  <si>
    <t>Compartilhar com GRP - Busca 08/01 - GRP 11/01 - sla vencido</t>
  </si>
  <si>
    <t>03/02/2024</t>
  </si>
  <si>
    <t xml:space="preserve">Mae solicita rede para atendimento da Clinica Clia . </t>
  </si>
  <si>
    <t>Em negociação - atraso na tratativa no CAEC - Falta de rede</t>
  </si>
  <si>
    <t>Busca 20/12, protocolo para GRP pós NIP em 06/02</t>
  </si>
  <si>
    <t xml:space="preserve">Liberação e autorização para a clinica Espaço Integrar </t>
  </si>
  <si>
    <t>05/02/2024</t>
  </si>
  <si>
    <t xml:space="preserve">Negociação realizada com prestador eventual 181665 FIORE ROMANO </t>
  </si>
  <si>
    <t>MARINGA</t>
  </si>
  <si>
    <t>Core biopsy guiado por usg</t>
  </si>
  <si>
    <t xml:space="preserve">Demora para autorização </t>
  </si>
  <si>
    <t xml:space="preserve">Cliente deu entrada corretamnete na Unimed local , mas por erro na transação não chegou para nos, apos ajuste do GAT exame foi autorizado </t>
  </si>
  <si>
    <t xml:space="preserve">Exame autorizado em sistema </t>
  </si>
  <si>
    <t>06/02/2024</t>
  </si>
  <si>
    <r>
      <t>Demora na entrega do resultado de biopsia. "</t>
    </r>
    <r>
      <rPr>
        <i/>
        <sz val="8"/>
        <color rgb="FF000000"/>
        <rFont val="monstserrat"/>
        <scheme val="minor"/>
      </rPr>
      <t>Colhi material para biópsia em 11/01/2024 com data para liberação do resultado em 25/01/2024, contudo, até o momento não há sinal de quando o resultado será liberado. Entrei em contato com o laboratório Cipax, para onde o hospital que realizou o procedimento de coleta (Plani medicina diagnóstica) enviou o material e me responderam que não há previsão para liberação, que estão com grande demanda e atraso. Não é possível ter um plano de saúde caro e não ter previsão para resultado de um exame cuja demora pode</t>
    </r>
    <r>
      <rPr>
        <sz val="8"/>
        <color rgb="FF000000"/>
        <rFont val="monstserrat"/>
        <scheme val="minor"/>
      </rPr>
      <t xml:space="preserve"> impactar imensamente a minha saúde."</t>
    </r>
  </si>
  <si>
    <t>Acionado a Unimed São José dos Campos e a demanda está sob análise da área responsável em tratativa junto ao prestador. 
Realizamos contato com o Laboratório CIPAX na data de hoje 15/02/2024 12:54h através do telefone (12) 3203-0633 localizado no site: https://www.cipax.com.br/resultado_exame e o atendente Diego relatou que estavam com dificuldade de patologistas e por esta razão ainda não conseguiram priorizar o laudo e que ainda não tem previsão do resultado do exame. Solicitou prioridade para liberação do resultado ao setor responsável. 
Ainda estamos aguardando retorno da Unimed São José dos Campos.</t>
  </si>
  <si>
    <t>RIBEIRAO PIRES</t>
  </si>
  <si>
    <t xml:space="preserve">Cirurgia aguardando contato médico. No ingresso da NIP já estava autorizada </t>
  </si>
  <si>
    <t>Descredenciamento de rede</t>
  </si>
  <si>
    <t>Local em atendimento informou descredenciamento. Aberto busca de rede e agendamento na rede credenciada e Psicologia Viva</t>
  </si>
  <si>
    <t>Prtococolo de Reclamação com sla vencido.</t>
  </si>
  <si>
    <t>Diidroxivitamina D3</t>
  </si>
  <si>
    <t xml:space="preserve">Cliente deu entrada corretamnete na Unimed local , mas não consegue a autorizaçao </t>
  </si>
  <si>
    <t>Após contato com a Unimed via e-mail , exame foi autorizado / Compartilhar com RU</t>
  </si>
  <si>
    <t>Medicação</t>
  </si>
  <si>
    <t>Interlocutora, que se identifica como filha da beneficiária, questiona a não cobertura para o medicamentoSYNVISC, para realização do procedimento Infiltração no joelho, solicitado em 29/11/23. SOLICITACOBERTURA APENAS PARA MEDICAMENTO, POIS PROCEDIMENTO SERÁ REALIZADO EM CARATERPARTICULAR. Protocolo: 33510020240206140002 Data: 06/02/24</t>
  </si>
  <si>
    <t>Acionado a Unimed São José do Rio Preto para reinserção com urgência referente a transação 33976871, com medicamento SYNVISC. Unimed trafegou sob a transação 34030020 -  requisição  59954694  - Procedimento agendado para 28/02 as 15:45h.</t>
  </si>
  <si>
    <t>problemas de pagamento prestador encaminhou a documentção com erro e andamento da equipe eventual no protocolo 31999620240214981966</t>
  </si>
  <si>
    <t>Em tratativa da equipe GRP Eventual</t>
  </si>
  <si>
    <t xml:space="preserve">Troca de prestador </t>
  </si>
  <si>
    <t>Protococolo de busca (03/02)no prazo  - não aceita o direcionamento, solicita outro prestador.</t>
  </si>
  <si>
    <t>Protococolo no prazo - não aceita o direcionamento</t>
  </si>
  <si>
    <t>Negociação finalizada no prestador 193.267 - FPTO FONO PSICOLOGIA E TERAPIA OCUPACIONAL LTDA (INTEGRAR)</t>
  </si>
  <si>
    <t>CAEC/NAS/GRP</t>
  </si>
  <si>
    <t xml:space="preserve">Busca 14/01, 1º NAS 15/01,  1º GRP23/01, 2º NAS 29/01, 2º GRP 06/02  </t>
  </si>
  <si>
    <t>Eletroneuromiografia</t>
  </si>
  <si>
    <t>Agendado na Rede - Busca no prazo</t>
  </si>
  <si>
    <t>07/02/2024</t>
  </si>
  <si>
    <t>Negociação realizada com o prestador eventual 173195 - A A DA SILVA SOROCABA / AUDISTAR na região limitrofe Sorocaba</t>
  </si>
  <si>
    <t>Compartilhar com GRP - Busca 14/12 - GRP 09/01 - sla vencido</t>
  </si>
  <si>
    <t xml:space="preserve">Demora na liberação </t>
  </si>
  <si>
    <t xml:space="preserve">Guia 2024 00445262, foi inserida em 01/02/2024 14:34 e finalizada em 08/02/2024 15:47 porem devido ao grande fluxo e ausências na equipe a demora foi na inserção do pedido. Conforme aut.eventual email recebido em 22/01/24. </t>
  </si>
  <si>
    <t xml:space="preserve">Compartlhamento CAEC </t>
  </si>
  <si>
    <t>08/02/2024</t>
  </si>
  <si>
    <t>Implante De Marca-Passo Bicameral</t>
  </si>
  <si>
    <t>Guia inicial inserida pela Unimed Vitória, sem a solicitação de Materiais ou aba de Opme em tela</t>
  </si>
  <si>
    <t>Recebemos a solicitação em 09/02, negociamos os opmes de acordo com pedido medico e encaminhamos para analise e autorização da empresa MP, na mesma data, após parecer da contratante,em 15/02 autorizamos a entrega do material.  OBS: A  Contratante apresentou demora no retorno.                                      RU: A Unimed foi orientada conforme previsto no MIN.</t>
  </si>
  <si>
    <r>
      <rPr>
        <sz val="8"/>
        <color rgb="FF000000"/>
        <rFont val="monstserrat"/>
        <scheme val="minor"/>
      </rPr>
      <t xml:space="preserve">Envolver R.U para orientar a Unimed solicitante, sobre a importancia de trafegar as transações corretamente, completa e no prazo. </t>
    </r>
    <r>
      <rPr>
        <b/>
        <sz val="8"/>
        <color rgb="FF000000"/>
        <rFont val="monstserrat"/>
        <scheme val="minor"/>
      </rPr>
      <t>RU: A Unimed foi orientada conforme previsto no MIN.</t>
    </r>
  </si>
  <si>
    <t>Havia pertinência tecnica dos atendimentos da guia 2024 00461647 no protocolo 31999620231122186276. Discussão com CAEC e GRP se podem conferir pertinência tecnica prévia dos casos em Salesforce, como forma de otimização no encaminhamento de guias.</t>
  </si>
  <si>
    <t>Neurofisioterapia</t>
  </si>
  <si>
    <t>Agendado na Rede, limitrofe - não aceitou o direcionamento</t>
  </si>
  <si>
    <t>Não aceitou o direcionamento</t>
  </si>
  <si>
    <t>09/02/2024</t>
  </si>
  <si>
    <t>Citologia oncótica anal</t>
  </si>
  <si>
    <t>Não houve contato com a FESP, aberto diretamente NIP</t>
  </si>
  <si>
    <t>HM anestesista</t>
  </si>
  <si>
    <t>Paciente entrou em trabalho pré-maturo devido a pré eclampsia que evoluiu para Síndrome de Help e foi necessária cesárea de urgência. No ato de internação o Hospital parou o marido da beneficiaria na secretaria e utilizando de sua vulnerabilidade naquele momento lhe deu vários documentos para assinar que falavam sobre a isenção de responsabilidade do plano de saude com relação aos reembolsos e contratação particular da equipe. Logo após o parto, com sua esposa e filho na UTI o hospital começou a processar cobrança dos honorários do anestesista, o que é ilegal pelo que determina determinação 51/2019 do CRM assim como RN465/21, pois o anestesista estava de plantão no hospital, devendo ser processado o pagamento através do plano de saúde. Da mesma forma o reembolso do procedimento de URGÊNCIA será realizado posteriormente devido a ausência de profissionais na rede, nao podendo ter qualquer validade os documentos assinados pelo genitor em momento de vulnerabilidade e fraqueza.</t>
  </si>
  <si>
    <r>
      <t>Acionado a Unimed Uberlândia para trafegar a transação do procedimento de parto e transação inicial da internação e maiores esclarecimentos do ocorrido. Retorno da Unimed</t>
    </r>
    <r>
      <rPr>
        <i/>
        <sz val="8"/>
        <color rgb="FF000000"/>
        <rFont val="monstserrat"/>
        <scheme val="minor"/>
      </rPr>
      <t xml:space="preserve">:"A paciente em questão deu entrada em nossa instituição como internação clínica de parto humanizado do grupo Afeto, porém evoluiu para cesariana e o esposo foi direcionado até a recepção para assinar o Termo referente aos honorários particulares da equipe que faria a cesárea, incluindo o anestesista, pois os médicos do Grupo Afeto NÃO são credenciados ao Plano de Saúde conforme ciência da paciente e seu acompanhante .
Reforçamos que contamos com escala obstétrica 24horas."
</t>
    </r>
    <r>
      <rPr>
        <sz val="8"/>
        <color rgb="FF000000"/>
        <rFont val="monstserrat"/>
        <scheme val="minor"/>
      </rPr>
      <t>Encaminharam a relação dos Hospitais rede básica em Uberlândia aptos a realizar parto.</t>
    </r>
  </si>
  <si>
    <t>10/02/2024</t>
  </si>
  <si>
    <t>Agendamento realizado na rede credenciada, limítrofe, busca no prazo</t>
  </si>
  <si>
    <t>12/02/2024</t>
  </si>
  <si>
    <t>Mãe reclama de dificuldade na rede</t>
  </si>
  <si>
    <t>14/02/2024</t>
  </si>
  <si>
    <t>2024 00630878</t>
  </si>
  <si>
    <t>Procedimento analisado na guia 2024 00630878, negado integralmente por junta médica.</t>
  </si>
  <si>
    <t>Em tratativa, troca de prestado eventual (Humanizar - Black list).</t>
  </si>
  <si>
    <t>Busca 19/01, protocolo para GRP pós NIP em 20/02</t>
  </si>
  <si>
    <t>prestador reorientado quanto as regras tributarias de emissao de NF</t>
  </si>
  <si>
    <t>Pedido da Lilian ao CAEC Solicitar a contato com familiar  -  em analise da equipe de autorizações</t>
  </si>
  <si>
    <t>Eletroneuromiografia de MMI</t>
  </si>
  <si>
    <t>Busca 24/01, dentro do prazo, exame já realizado, reembolso concedido.</t>
  </si>
  <si>
    <t xml:space="preserve">Busca dentro do prazo </t>
  </si>
  <si>
    <t>15/02/2024</t>
  </si>
  <si>
    <t>Consulta com Cirurgião Plástico</t>
  </si>
  <si>
    <t>Negociação eventual - Cirurgião Plástico em Rio Branco</t>
  </si>
  <si>
    <t>Compartilhar com o GRP - Busca 05/01 - GRP 11/01 - sla vencido</t>
  </si>
  <si>
    <t>Marcadores tumorais</t>
  </si>
  <si>
    <t>Unimed Santos solicitou na guia 2024 00609804 em 15/02/24 4x quantidades para MARCADORES TUMORAIS e devido a parametrização em sistema foi autorizado somente 01x quantidade. Para completar os atendimentos foram feitas mais 3 guias: 2024 00611744, 2024 00611484 e 2024 00610200</t>
  </si>
  <si>
    <t>Autorização para marcadores tumorais acima da qtd, trafegado novas guias para autorização total</t>
  </si>
  <si>
    <t>Caso a ser discuito do gupo gerencial.</t>
  </si>
  <si>
    <t>Gene Xpert no escarro e IGRA</t>
  </si>
  <si>
    <t>Direcionar para AUD</t>
  </si>
  <si>
    <t>16/02/2024</t>
  </si>
  <si>
    <t>Psiquiatria infantil</t>
  </si>
  <si>
    <t xml:space="preserve">Não aceita o direcionamneto </t>
  </si>
  <si>
    <t>Novo agendamento feito no mesmo prestador</t>
  </si>
  <si>
    <t xml:space="preserve">Compartilhar com o GRP </t>
  </si>
  <si>
    <t>negativa</t>
  </si>
  <si>
    <t>Quimioterapia via oral</t>
  </si>
  <si>
    <t>Quimioterapia</t>
  </si>
  <si>
    <t xml:space="preserve">Entrou com liminar e NIP, quimio VO foi liberada por força de liminar. Negativa por falta de indicação tecnica. Mantido parecer de não Cobertura de acordo com DUT </t>
  </si>
  <si>
    <t>Câmara hiperbárica</t>
  </si>
  <si>
    <t xml:space="preserve">Estou internada desde o dia 06/02/2024 para tratamento de infecção por bactéria resistente. Foi solicitado como tratamento ,além da aplicação dos antibióticos, o procedimento com câmara hiperbárica ( 09/02/2024) número da requisição 6593169, sucede que continuo internada e até o momento não foi autorizada a realização do procedimento com a câmara hiperbárica. </t>
  </si>
  <si>
    <r>
      <rPr>
        <sz val="8"/>
        <color rgb="FF000000"/>
        <rFont val="monstserrat"/>
        <scheme val="minor"/>
      </rPr>
      <t xml:space="preserve">Acionado a Unimed Natal para verificar o motivo da morosidade do envio da transação (câmera hiperbárica) para a Fesp. RU:Unimed Natal informou que </t>
    </r>
    <r>
      <rPr>
        <i/>
        <sz val="8"/>
        <color rgb="FF000000"/>
        <rFont val="monstserrat"/>
        <scheme val="minor"/>
      </rPr>
      <t xml:space="preserve">"após análise da nossa TI, foi constatado que a solicitação de autorização foi inserida em sistema pelo prestador em 09/02, recepcionada pela analise administrativa, e direcionada para o grupo de auditoria hospitalar onde teve um tempo maior de analise, até o envio a coirmã em 19/02."
</t>
    </r>
    <r>
      <rPr>
        <sz val="8"/>
        <color rgb="FF000000"/>
        <rFont val="monstserrat"/>
        <scheme val="minor"/>
      </rPr>
      <t xml:space="preserve">
</t>
    </r>
  </si>
  <si>
    <t>Solicitação da Lilian - Demora no trfego da guia - paciente internada desde 06/02 - guia 2024 653673 solicitação câmera hiperbarica trafegada apenas em 19/02 e autorizada pela Fesp em 19/02.</t>
  </si>
  <si>
    <t>GRP realizou agendamento na Rede credenciada prestador confirmou  no e-mail que atende diagnostico dos dois pacientes Samuel e a Irmão Sara (Nome Fantasia: CLINICA INFANTIL SER
Razão Social: ANA PAULA MIDORI SINZATO SAITO - CNPJ: 42.863.109/0001-00 Unimed 18 - Código: 1002687
AV. WASHINGTON LUIZ , 1391 - CEP: 18046-700 - JARDIM AMERICA - Sorocaba/SP *
Fisioterapia
Método Bobath
(15) 98804-1012
Diretor Técnico: ANA PAULA MIDORI SINZATO SAITO (CREFITO / SP - 196663 )</t>
  </si>
  <si>
    <t>Compartilhar com GRP - Busca 31/01- GRP 06/02 - sla vencido</t>
  </si>
  <si>
    <t>Em tratativa, protocolo de autorização no prazo, busca aberta após NIP</t>
  </si>
  <si>
    <t>18/02/2024</t>
  </si>
  <si>
    <t>BARUERI</t>
  </si>
  <si>
    <t>19/02/2024</t>
  </si>
  <si>
    <t>Não localizado pendencias. O beneficiario possui 4 solicitações de reembolso referente a consulta de psiquiatra, sendo que as solicitações  27028, 27808 , 28665 e 29985 já foram processadas e pagas.</t>
  </si>
  <si>
    <t>20/02/2024</t>
  </si>
  <si>
    <t>Hospital não credenciado</t>
  </si>
  <si>
    <t>Protocolo no prazo</t>
  </si>
  <si>
    <t>BRAUNA</t>
  </si>
  <si>
    <t xml:space="preserve">negociação finalizada com o prestador 178295 - CLINICA DESENVOLVA TERAPIAS INTEGRADAS LTDA </t>
  </si>
  <si>
    <t>2023 04393710</t>
  </si>
  <si>
    <t>Negativa integral por junta.</t>
  </si>
  <si>
    <t>2024 00321147</t>
  </si>
  <si>
    <t>EMBU DAS ARTES</t>
  </si>
  <si>
    <t>Procedimento não consta no rol. PARECER TÉCNICO Nº 25/GEAS/GGRAS/DIPRO/2021 COBERTURA: PILATES, REEDUCAÇÃO POSTURAL GLOBAL (RPG), HIDROTERAPIA, EQUOTERAPIA, MUSICOTERAPIA, ARTERAPIA E MASSOTERAPIA</t>
  </si>
  <si>
    <t>Agendado na Rede, mãe não aceita o direcionamento, mantivemos o agendamento.</t>
  </si>
  <si>
    <t>Busca 19/01, NAS  22/01 resp. 29/01, sla vencido</t>
  </si>
  <si>
    <t>2024 00257337</t>
  </si>
  <si>
    <t>Materiais autorizados pela auditoria, negados posteriormente em WSD (faturamento direto).</t>
  </si>
  <si>
    <t xml:space="preserve">Não temos como alterar o fluxo por caso pontual. Antes da negativa existe contato prévio com cliente para informar.  </t>
  </si>
  <si>
    <t xml:space="preserve">GO- autorizações </t>
  </si>
  <si>
    <t>21/02/2024</t>
  </si>
  <si>
    <t>Dificuldade de acesso ao Portal</t>
  </si>
  <si>
    <t>Orientação realizada para acesso ao PORTAL - Reembolso inserido pela cliente</t>
  </si>
  <si>
    <t>22/02/2024</t>
  </si>
  <si>
    <t>23/02/2024</t>
  </si>
  <si>
    <t>2024 393940</t>
  </si>
  <si>
    <t>inserido</t>
  </si>
  <si>
    <t>ARIQUEMES</t>
  </si>
  <si>
    <t>Plano excluído por fraude, guia negada com 19 dias úteis. Pedido médico sem data.</t>
  </si>
  <si>
    <t>Sinalizo GRC.</t>
  </si>
  <si>
    <t>GRC em contato com a administradora.</t>
  </si>
  <si>
    <t>Duplo J unilateral</t>
  </si>
  <si>
    <r>
      <t xml:space="preserve">Beneficiário questiona falta de autorização para cirurgia, guia não trafegada para a Fesp, conforme relato, solicitada para Unimed em 12/02.                      RU: A Unimed informou que receberam o </t>
    </r>
    <r>
      <rPr>
        <b/>
        <sz val="8"/>
        <color rgb="FF000000"/>
        <rFont val="monstserrat"/>
        <scheme val="minor"/>
      </rPr>
      <t>pedido eletivo direto do consultório no dia 23/02/24</t>
    </r>
    <r>
      <rPr>
        <sz val="8"/>
        <color rgb="FF000000"/>
        <rFont val="monstserrat"/>
        <scheme val="minor"/>
      </rPr>
      <t xml:space="preserve"> no qual estava em cotação. Entretanto cliente internou em caráter de urgência no dia 27/02/24 no qual realizou o procedimento no mesmo dia e recebeu alta em 28/02/24. Prorrogação da transação 677060732 será realizada em sistema ainda hoje pela nossa equipe dia 29/02.</t>
    </r>
  </si>
  <si>
    <t>Punção lombar</t>
  </si>
  <si>
    <t>Ofertado a cliente realizar o exame em São Paulo a mesma aceitou, encaminhado para a rede da Unimed Nacional - Região de Saúde</t>
  </si>
  <si>
    <t>Compartilhar com o GRP //Solicitação entrou no CAEC em 08/2/2024 e foi direcionado para o GRP em 20/02 em 23/03 a cliente entrou com a NIP que foi direcionada ao GRP contencioso em 28/03 com RVE em 01/03 realizado buscas na região e não encontrado prestador para realização como ambulatorial, realizado agendamento na região de são Paulo na rede da CNU.
Sugestão de Melhoria: Quando se tratar de exames para realizar na região de Santos/SP que seja visto com a cliente a possibilidade deste direcionamento para a rede da Unimed Nacional.</t>
  </si>
  <si>
    <t>26/02/2024</t>
  </si>
  <si>
    <t>Beneficiária realizou o exame de forma particular , busca de 21/02, no prazo.</t>
  </si>
  <si>
    <t>Agendamento realizado em região limitrofe, busca no prazo.</t>
  </si>
  <si>
    <t>Beneficiária solicita abdominoplastia e outras plásticas pós bariátrica. Somente abdominoplastia autorizada.</t>
  </si>
  <si>
    <t>incluido</t>
  </si>
  <si>
    <t>Terapias convencionais com Cid de TEA, em ambito de NIP sugerido a troca de pedido médico</t>
  </si>
  <si>
    <t>Necessário discutir as ações com as áreas GO, GRP, Eventual</t>
  </si>
  <si>
    <t xml:space="preserve">Em tratativa com o GRP (realizamos um agendamento na rede em Teresina -PI 615km). R.U. Acioando a Unimed Maranhã do Sul considerando o relato do familiar na NIP e ausência de acionamento da Unimed Local via GPU relatando a dificuldade de rede para verificar se de fato houve contato da beneficiária em 09/02/2024 e foi informada a disponibilidade de consulta somente em março ou atendimento por teleconsulta. RU: Unimed informou que não localizaram nenhuma demanda.)
</t>
  </si>
  <si>
    <t>Realizamos nova negociação eventual com o prestador  182489-H&amp;K FNOAUDIOLOGIA E FISIOTERAPIA LTDA solicitação encaminhada ao grp em 16/02 e finalizado em 28/02 Sugestão de Melhoria: Quando o beneficiário tiver protocolo de busca da consulta para Neuropediatria e for solicitado pedido atualizado, que não seja suspenso as liberações até que a consulta seja negociada uma vez que está em andamento com a própria FESP. Busca 08/02 no prazo.</t>
  </si>
  <si>
    <t>Compartilhar com o GRP (Sugestão de Melhoria: Quando o beneficiário tiver protocolo de busca da consulta para Neuropediatria e for solicitado pedido atualizado, que não seja suspenso as liberações até que a consulta seja negociada uma vez que está em andamento com a própria FESP)</t>
  </si>
  <si>
    <t>27/02/2024</t>
  </si>
  <si>
    <t>Agendamento realizado em região limitrofe, busca com sla vencido.</t>
  </si>
  <si>
    <t>Atraso na demanda no CAEC</t>
  </si>
  <si>
    <t>IACRI</t>
  </si>
  <si>
    <t xml:space="preserve">Negativa Fora DUT </t>
  </si>
  <si>
    <t>Código 30208157 - Osteotomia da mandíbula e/ou maxila com aplicação de osteodistrator (com diretriz definida pela ANS, nº 144).</t>
  </si>
  <si>
    <t xml:space="preserve">Beneficiário relata sobre pedido de cirurgia foi solicitado, porém, os hospitais que atendem o plano, não aceitam o código 30208157, sendo este, primordial para realização do procedimento.
</t>
  </si>
  <si>
    <t xml:space="preserve">Acionado a Unimed Nacional para verificar se consta alguma transação para ser enviada à Fesp e solicitamos rede credenciada conforme cód descrito na NIP , pois ainda não recebemos o pedido médico. Recebemos a informação da Central de Atendimento da coirmã , que o pedido foi feito no 21/02/2024 , para o Blanc Hospital - São Paulo, e foi cancelado direto , por não conter a documentação correta. 
Após várias trocas de e-mail RU realizou contato com o consultório na data de 13/3 às 15:32h, a Lidiane (11) 942521084, informou que o pedido válido foi enviado via sistema ao Hospital São Camilo Ipiranga, não informou a data do pedido.
Realizado contato no Hospital – Stefani através do telefone: (11) 3172-6800 fomos informados que a cirurgia já está agendada para o dia 09/04.
Realizado contato no agendamento cirúrgico, a colaboradora Érica (11) 3677-4567 e (11) 94206-1086, na qual informou que o pedido chegou recentemente no Hospital e existe todo um processo para solicitar a autorização. Pedimos uma prioridade no envio da solicitação de autorização para Unimed Nacional por se tratar de beneficiário que abriu NIP junto a Unimed. 
Cobrado retorno para Unimed Nacional. ***TRANSAÇÃO 243048942 foi trafegada na data 22/03/2024 - Hospital São Camilo Ipiranga. </t>
  </si>
  <si>
    <t xml:space="preserve">RU </t>
  </si>
  <si>
    <t>Paciente já realizava as fisioterapias via reembolso e CAEC, pedido medico menciona 4 fisioterapias e auditoria validou apenas 1, caec solicitou a negociação da continuidade de tratamento negociação finalizada com o prestador 193.556 Nathalie Silva Santos</t>
  </si>
  <si>
    <t xml:space="preserve">Compartilhar com GRP - Busca iniciada em 06/01 e encaminhada ao GRP em 15/02 </t>
  </si>
  <si>
    <t>Fonoaudiologia seletividade alimentar</t>
  </si>
  <si>
    <t>Troce de prestador eventual, sem profissional para continuidade, ofertado reembolso</t>
  </si>
  <si>
    <t>Compartilhar com GRP Eventual - Busca 22/02, GRP Eventual 07/02 resp. 16/02 para troca.</t>
  </si>
  <si>
    <t xml:space="preserve"> terapias / troca de prestador com justificativa de falta de certificação do profissional.
NIP Mantido a negociação profissional negociado com certificação, porém houve demora do GRP eventual na análise e resolução do caso.</t>
  </si>
  <si>
    <t xml:space="preserve">Compartilhar com GRP - Troca de prestador iniciada em 31/01 e encaminhada ao GRP em 01/02 </t>
  </si>
  <si>
    <t>Mantido o direcionamento para região limitrofe, com novo agendamento no local</t>
  </si>
  <si>
    <t>Demanda fora do prazo, mas a motivação é o direcionamento.</t>
  </si>
  <si>
    <t>Solicitação 29723 aberta em 08/01/2024 , beneficiária não apresentou protocolo de autorização de reembolso, foi aberto busca de rede, conforme protocolos CAEC 31999620240205901336 reembolso não foi validado.
Suspendemos por 72h a solicitação e pedimos para beneficiária, caso houvesse alguma autorização excepcional realizar a insistência no portal, sendo indeferido automaticamente por decurso de prazo.
"Segue parecer registrado no protocolo 31999620240205901336
Abrimos uma negociação para o HM, pois veio uma solicitação de autorização via Unimed Amazonas (2023 04793669) porém ao contatar o medico para negociação, nos informou que não atende naquela região e que realiza no hospital Blanc, São Paulo. Como o Hospital é credenciado via CNU, aguardamos a solicitação correta (Guia 2023 05014471). Quando chegou essa solicitação via CNU, autorizamos, pois o hospital é credenciado.'
A beneficiária abriu nova solicitação 30526 aberta em 13/02/2024 , que está em analise técnica.
Abrimos nova busca de rede, sendo respondido em 20/02/2024 no protocolo CAEC 319996202402201038155
"Reembolso não validado, não tem busca de rede para cirurgia na cidade Boa Vista/ RR onde mora e em São Paulo há rede credenciada."
Após nova avaliação realizar em 06/03/24 validado pagamento pelo jurídico.</t>
  </si>
  <si>
    <t xml:space="preserve">Realizada busca de rede e não foi validado, pois o hospital é credenciado e foi autorizado pela Unimed Local.  Após nova solicitação via portal foi realizada nova busca de rede e não houve validação do reembolso autorizando o pagamento de reembolso.
Reembolso está dentro do prazo, mas será solicitado prioridade de pagamento. </t>
  </si>
  <si>
    <t>Realizado pagamento em 08/03/24.</t>
  </si>
  <si>
    <t>Fonoaudiologia, Terapia Ocupacional e Audiometria</t>
  </si>
  <si>
    <t>Em tratativa. Para Audiomeria agendamento realizado na rede credenciada e demais terapias segue com GRP</t>
  </si>
  <si>
    <t>Busca 08/02 - GRP 05/03 - SLA vencido</t>
  </si>
  <si>
    <t>2024 644243</t>
  </si>
  <si>
    <t>Parecer parcialmente favorável por junta médica.</t>
  </si>
  <si>
    <t>Com contato prévio.</t>
  </si>
  <si>
    <t>Não.</t>
  </si>
  <si>
    <t>Finalizada.</t>
  </si>
  <si>
    <t>Ultrassom obstétrico</t>
  </si>
  <si>
    <t xml:space="preserve">Dificuldade no processo de autorização </t>
  </si>
  <si>
    <t xml:space="preserve">Aguardando trafego da guia via Unimed executora (Uberlândia) *Transação Exec:1122337233 trafegada dia 07/03/24. (R.U =&gt;Acionado unimed para maiores esclarementos quanto ao motivo de demora de trafegar a transação para a FESP). Unimed Uberlândia informou que houve um erro de sistema, por esse motivo a morosidade para transcrever as guias e que a equipe de T.I já trabalhando para realizar a correção do erro sistêmico. 
</t>
  </si>
  <si>
    <t>Protocolo de Guia não trafegada -  aberto no mesmo dia da NIP</t>
  </si>
  <si>
    <t>Para resposta da RVE, informamos a autorização da cirurgia desde a data mencionada.</t>
  </si>
  <si>
    <t>Conforme reunião do comitê dia 21/03 após o CAEC analisar este caso , se necessário auxílio do RU, por favor nos avisar.</t>
  </si>
  <si>
    <t>Compartilhar com NAS - Busca iniciada em 01/02 e encaminhada para o NAS em 05/02 até 15/02</t>
  </si>
  <si>
    <t>01/03/2024</t>
  </si>
  <si>
    <t>Agendamento em prestador estratégio - demora na tratativa do CAEC.</t>
  </si>
  <si>
    <t>Busca aberta em 16/01, encaminhada ao GRP em 04/03 pós NIP</t>
  </si>
  <si>
    <t>Em tratativa - busca dentro do prazo</t>
  </si>
  <si>
    <t xml:space="preserve">Terapias? </t>
  </si>
  <si>
    <t xml:space="preserve">Demora aconteceu devido a alta demanda de processos </t>
  </si>
  <si>
    <t>GO - autozações</t>
  </si>
  <si>
    <t>TERESINA</t>
  </si>
  <si>
    <t>PI</t>
  </si>
  <si>
    <t xml:space="preserve">Agendamento para RVE :
Especialidade: Neurologia
Prestador: Dr. Carlos Henrique Moreira Pinto (Neurolife)
Telefone: (99) 3525-1415 / (99) 3525-1415
Endereço: Piaui, 726 - NEUROLIFE - Centro, Imperatriz/MA
Data: 19/03 Horário: 14:00
________________________________
Após houve negociação pelo GRP :
Negociado com Prestador: 193643 | FREITAS FALCAO SERVICOS MEDICOS S.S. (Dra. Naiana) indicação da responsavel, consulta já estava agendada pela família para 17/04/24 às 11h com a Drª Naiana.
Prestadora atende mediante pagamento antecipado , pagamento programado para dia 15/04/2024.
OBS: MEDICA ATENDE NA CLINICA NEUROS 38.437.220/0001-50 CNES : 0932868 AV SENADOR AREA LEAO 1452 , porem cobrança é direta pelo seu CNPJ 23.805.140/0001-32 FREITAS FALCÃO.
Negociado com Joelma 86 3025-008. ____________________________________________________________                                                                                                                                          ***Compartilhada com RU: Unimed foi orientada a comunicar ausência de rede por meio de abertura de protocolo no GPU conforme previsto no MIN: 5.9.3. </t>
  </si>
  <si>
    <t xml:space="preserve">Compartilhada com RU: Unimed foi orientada a comunicar ausência de rede por meio de abertura de protocolo no GPU conforme previsto no MIN: 5.9.3. </t>
  </si>
  <si>
    <t>troca de prestador</t>
  </si>
  <si>
    <t>realizado negociação com o prestador indicado 193536 - CRIAR CENTRO DE ATENÇÃO A SAUDE E DESENVOLVIMENTO INFANTIL</t>
  </si>
  <si>
    <t>04/03/2024</t>
  </si>
  <si>
    <t>MAIRIPORA</t>
  </si>
  <si>
    <t xml:space="preserve">Medicamento </t>
  </si>
  <si>
    <t>Medicamento Spravato</t>
  </si>
  <si>
    <t xml:space="preserve">Trata-se de medicamento sem cobertura obrigatória - Negativa , com questões de expectativa. Acolhimento e direcionamento </t>
  </si>
  <si>
    <t>05/03/2024</t>
  </si>
  <si>
    <t>VENVANSE 50 MG</t>
  </si>
  <si>
    <t xml:space="preserve">Trata-se de expectativa de atendimento. Realizado acolhimento e direcionamento </t>
  </si>
  <si>
    <t>06/03/2024</t>
  </si>
  <si>
    <t>Beneficirio  abriu  busca de rede para consulta , conforme protocolo CAEC 31999620240205899977,  realizado agendamento.  Plano do beneficiario não possui livre escolha, solicitou reembolso sem protocolo de autorização, conforme protocolo 31999620240306085164, reembolso não validado.</t>
  </si>
  <si>
    <t>Está sendo avaliado junto ao jurídico se deverá ser realizado o pagamento do reembolso da beneficiária, visto todo o relato.Reembolso está dentro do prazo.</t>
  </si>
  <si>
    <t>O reembolso não atende as regras estabelecidas pela ANS e lei 9656. Reembolso não validado e não será pago ao beneficiário. Parecer realizado pelo jurídico.</t>
  </si>
  <si>
    <t>Feito novo agendamento na Rede</t>
  </si>
  <si>
    <t xml:space="preserve">Solicito nova transação para Unimed local , como internação </t>
  </si>
  <si>
    <t xml:space="preserve">Beneficiária não Fesp - Plano SPA </t>
  </si>
  <si>
    <t xml:space="preserve">Demora no retorno refernte ao atendimento </t>
  </si>
  <si>
    <t xml:space="preserve">Trata-se de atendimento de home Care . Cuidador faz contato e declara queixa sobre atendimento domiciliar  mat/ med e atendimentos. Reforçamos que pacte esta sobre responsabilidade dos cuidadores legais. Esposa e Filhos conforme acordo em reunião reailzada anteriormente . Sinalizado aos familiares sobre a necessidade de centralização das informaçoes afim de não termos novas situações sobre cudador contrado da familia. Anexado termo de cuidador responsável  </t>
  </si>
  <si>
    <t xml:space="preserve">Reunião Familiar </t>
  </si>
  <si>
    <t>incluído</t>
  </si>
  <si>
    <t>Citologia com Genotipagem, Hibridização HPV, Herpes, Clamídia Gonorreia e CMV</t>
  </si>
  <si>
    <t xml:space="preserve">Parte dos exame agendado no Genoa (negociado pela CNU) e exame de CMV aguardando GRP. Não foi localizado prestador que reaize o procedimento conforme o pedido médido. Em contato com o médico o mesmo optou por neste momento não realizar o exame e caso necessário ele fara o pedido por coleta por sangue. </t>
  </si>
  <si>
    <t>CAEC/RU/GRP</t>
  </si>
  <si>
    <t>Solicitar compartilhamento com RU</t>
  </si>
  <si>
    <t xml:space="preserve">Beneficiário relata que esteve no Pronto Socorro da Sociedade Portuguesa de beneficência e tivemos o atendimento negado, adicionando o constrangimento, sob a justificativa de Não atendimento do Plano Unimed. (Unimed Santos).
</t>
  </si>
  <si>
    <t>Acionado Unimed Santos para miores esclarecimentos, visto que o prestador estava divulgado no PTU A400 como Urgência e Emergência (sim), a partir da rede básica para o intercâmbio. Tivemos o seguinte retorno de Santos: "O Hospital BP Santos não possui credenciamento para atendimento em Pronto Socorro, só poderiam prestar esse tipo de atendimento em casos que se enquadrem no “Protocolo Manchester”, por isso aparecem no A400. Segue abaixo nossos recursos para atendimento de urgência/emergência:
CMU – CENTRO MEDICO UNIMED – SANTOS
IRM. DE MISERIC SANTA CASA DE SANTOS – SANTOS; 
INFANTIL SANTOS COOP MED HOS – SANTOS; 
HOSPITAL SAO LUCAS DE SANTOS LTDA – SANTOS  (SOMENTE ORTOPEDIA E OBSTETRÍCIA);;
IBEMI INSTITUTO DE MEDICINA INTEGRADA HOSPITAL GUARUJA – GUARUJA; 
ASSOCIACAO HOSPITALAR CONEGO DOMENICO RAGONI – GUARUJA; 
HOSPITAL SÃO JOSÉ – SÃO VICENTE;
PRONTO ATENDIMENTO UNIMED – PRAIA GRANDE; 
HOSPITAL ANA COSTA – CUBATÃO
Diante deste retorno, em contato com a Letícia - U. Santos (13) 2102-8188 para melhor entendimento, orientamos a coirmã tanto por telefone quanto por e-mail, quanto a importância de realizar as devidas atualizações no PTU A400. Pedimos urgência na correção.
O Hospital BP não foi descredenciado e sim foi retirado o serviço de pronto socorro.
*Os demais serviços permanecem disponíveis no referido prestador.</t>
  </si>
  <si>
    <t>Dificuldade de agenda</t>
  </si>
  <si>
    <t>Negociação Eventual</t>
  </si>
  <si>
    <t>Busca aberta em 05/01, encaminhado ao GRP em 22/01</t>
  </si>
  <si>
    <t>07/03/2024</t>
  </si>
  <si>
    <t>2024 00361160</t>
  </si>
  <si>
    <t>Abdominoplastia /Mastopexia Com Prótese</t>
  </si>
  <si>
    <t>Cirurgia de mama não autorizada conforme PARECER TÉCNICO Nº 19/GEAS/GGRAS/DIPRO/2021.</t>
  </si>
  <si>
    <t>Agendado na Rede Credenciada novamente</t>
  </si>
  <si>
    <t>Não aceita direcionamento para região de saúde</t>
  </si>
  <si>
    <t>Direcionado para Região de Saúde (53 km) - GRP direcionou para Pinda sem agenda,4º protocolo Negociação em Taubaté</t>
  </si>
  <si>
    <t>Busca aberta em 09/02, encaminhada ao GRP em 28/02, 2º 07/03, 3º em 20/03, 4º em 22/03</t>
  </si>
  <si>
    <t>08/03/2024</t>
  </si>
  <si>
    <t xml:space="preserve">Negociação finalizada pelo GRP em região de limitrofe </t>
  </si>
  <si>
    <t>Busca aberta em 16/02, encaminhada ao GRP em 29/02 pós NIP</t>
  </si>
  <si>
    <t xml:space="preserve">Cirurgia Oncológica - Tumor Celebral </t>
  </si>
  <si>
    <t>09/03/2024</t>
  </si>
  <si>
    <t>Informado o agendamento recente</t>
  </si>
  <si>
    <t>10/03/2024</t>
  </si>
  <si>
    <t>2024 698490</t>
  </si>
  <si>
    <t>RQE em DOR</t>
  </si>
  <si>
    <t>Parecer integralmente desfavorável conforme parecer de junta médica.</t>
  </si>
  <si>
    <t>Realizado negociação eventual com o prestador 193549 ÚNICO CLINICA MEDICA E MULTIDISCIPLINAR INTEGRADA LTDA em 11/03/2024</t>
  </si>
  <si>
    <t>Busca aberta em06/02, encaminhado ao GRP em 21/02</t>
  </si>
  <si>
    <t>11/03/2024</t>
  </si>
  <si>
    <t xml:space="preserve">Agendamento realizado em região de saúde com reembolso de transporte  e ofertado reembolso integral de consulta </t>
  </si>
  <si>
    <t>Agendamento realizado em região de saúde para Av. Neuropsicologica e Psico direcionada para rede estratégica</t>
  </si>
  <si>
    <t>Beneficiária não Fesp - Plano Funcesp/Vivest</t>
  </si>
  <si>
    <t>2024 01064960</t>
  </si>
  <si>
    <t>O procedimento indicado em pedido do dentista foi negado sem análise da auditoria em dezembro de 2023. Sem tempo hábil para realização de junta, embora essa seja indicada para o caso da beneficiária. Procedimentos e materiais autorizados na guia 2024 01064960.</t>
  </si>
  <si>
    <t>Discuto caso em reunião para avaliação do RU.</t>
  </si>
  <si>
    <t>Caso deve ser reclassificado.</t>
  </si>
  <si>
    <t>12/03/2024</t>
  </si>
  <si>
    <t>Sem acionamento do CAEC para a demanda, benerficiário é repassado em pré-pagamento para a Unimed Piracicaba 00037500596058903</t>
  </si>
  <si>
    <t>Agendamento realizado em região de saúde com reembolso de transporte  e ofertado consulta online (DOCWAY) - busca no prazo</t>
  </si>
  <si>
    <t>Troca de prestador realizada.</t>
  </si>
  <si>
    <t>Troca de Prestador aberta em 20/02, encaminhado ao GRP Eventual em 26/02 - responido em 14/03 - NIP aberta em 13/03</t>
  </si>
  <si>
    <t>Reclama da conduta do prestador para concluir o laudo da av. neuropsicologica e solicita troca</t>
  </si>
  <si>
    <t xml:space="preserve">Mantido o direcionamento </t>
  </si>
  <si>
    <t>13/03/2024</t>
  </si>
  <si>
    <t xml:space="preserve">Negativa Off Label </t>
  </si>
  <si>
    <t>MedicamentoKeytruda [Pembrolizumab] , Lonquex [Lipegfilgrastim]</t>
  </si>
  <si>
    <t xml:space="preserve">Indicação Off Label - Escalonamento de linha de tratamento . Realizamos contato com Familiares para acollhimento e direcionamento </t>
  </si>
  <si>
    <t>NOVO HAMBURGO</t>
  </si>
  <si>
    <t>Agendamento realizado em região de saúde com reembolso de transporte  e ofertado consulta online (DOCWAY)- busca no prazo</t>
  </si>
  <si>
    <t>MARTINOPOLIS</t>
  </si>
  <si>
    <t>Fisioterapia Bobath</t>
  </si>
  <si>
    <t>Morosidade na conclusão da autorização no sistema da Unimed Local (Devido a erro sistêmico)</t>
  </si>
  <si>
    <t>Acionamento da Unimed Curitiba para priorizar a transação e encaminhar a guia autorizada. TR: 1270467082</t>
  </si>
  <si>
    <t>Protocolo de Piroridade Análise abeto em 12/03 - no prazo</t>
  </si>
  <si>
    <t>14/03/2024</t>
  </si>
  <si>
    <t>Cirurgia</t>
  </si>
  <si>
    <t>Autorização parcial da guia 2024 00507941 devido a cotação de menor valor do material (CANULA) e seguido rotina da área para correção do item negado em tela. Trata-se de fluxo interno a negativa do item de maior valor para reinserção da Unimed visto que seguimos regras do MIN. Reinserido na guia 2024 01071876 e guia finalizada. Houve demora na reinserção da Unimed com a correção.</t>
  </si>
  <si>
    <t>GO / RU</t>
  </si>
  <si>
    <t>Exames de analises clinicas</t>
  </si>
  <si>
    <t>Exames Covid e Dengue</t>
  </si>
  <si>
    <t>Demora na autorização / Acesso Central</t>
  </si>
  <si>
    <t>Exames já estavam autorizados em sistema , cliente alega que conseguiu realizar</t>
  </si>
  <si>
    <t xml:space="preserve">De fato cliente tentou ligar 6 vezes, não esperou e abondou. Neste horário houve demanda superior ao planejado de 36% na central </t>
  </si>
  <si>
    <t>2024 00961725</t>
  </si>
  <si>
    <t>Procedimento de lipoaspiração com Renuvion para tratamento com lipedema.</t>
  </si>
  <si>
    <t>Negociação com GRP - beneficiária com liminar deferida.</t>
  </si>
  <si>
    <t>15/03/2024</t>
  </si>
  <si>
    <t>2024 01117048</t>
  </si>
  <si>
    <t>Procedimento autorizado na guia citada no dia em que foi inserida.</t>
  </si>
  <si>
    <t>Em contato com o cliente , já tinha sido removido</t>
  </si>
  <si>
    <t>16/03/2024</t>
  </si>
  <si>
    <t>18/03/2024</t>
  </si>
  <si>
    <t>Não aceita direcionamento para profissional da rede</t>
  </si>
  <si>
    <t>Medicamento D-VRd / Daratumumab </t>
  </si>
  <si>
    <t xml:space="preserve">Contato realizado com médico prescritor afim de entendimento e melhor discussão técnica , Porem sem mudança de conduta. Mantido negativa por se tratar OFF LABEL. </t>
  </si>
  <si>
    <t>19/03/2024</t>
  </si>
  <si>
    <t>PATOS DE MINAS</t>
  </si>
  <si>
    <t>Dificuldade no processo de autorização</t>
  </si>
  <si>
    <t>Transação Exec:8232313 - Data solicitação:18/01/2024 09:14 Negada  
Transação Exec:8406326 - Data solicitação:11/03/2024 14:25 Negada                                                            Trata-se de VISCOSSUPLEMENTAÇÃO médico cooperado e não aceitou entregar medicação para realização da infiltração  (Somente com a utilização da medicação deles).- Verificado que o problema é a medicação Reviscon na qual foi sinalizada na transação pela coirmã UNID 177: 01 REVISCON MONO 48 + 1  TRIANCIL   ***Não temos rede credenciada para a realização do REVISCON MONO.                                                                                ACIONADO A BRASIL PARA REALIZAR A DENUNCIA CHAMADO 704374 *Sem retorno
GPR realizou a negociação: Negociado com 149042 - CLINICA VERA CRUZ LTDA procedimento agendado para 08/04/2024 as 07:00hs, pagamento antecipado programado para dia 05/04/2024.                                                                            Confirmado com a clínica que o beneficiário realizou o procedimento na data informada.</t>
  </si>
  <si>
    <t>SAO SEBASTIAO</t>
  </si>
  <si>
    <t>Agendamento realizado na rede credenciada - buaca no prazo</t>
  </si>
  <si>
    <t>Exame Pet Scan</t>
  </si>
  <si>
    <t xml:space="preserve">Negativa Fora DUT . Contato para acolhimento para alinhamento de expectativa </t>
  </si>
  <si>
    <t>2024 01054117</t>
  </si>
  <si>
    <t>Ressonância Multiparamétrica De Próstata</t>
  </si>
  <si>
    <t>Procedimento fora do rol.</t>
  </si>
  <si>
    <t>20/03/2024</t>
  </si>
  <si>
    <t>2024 00758734</t>
  </si>
  <si>
    <t>2024 1119806</t>
  </si>
  <si>
    <t> P ribossomal</t>
  </si>
  <si>
    <t>A beneficiária, acho que por engano cita 3 procedimentos em NIP como se fosse um só.
Dosagem de C3 e C4 estão autorizados no guia 2024 00873386.
O código 40308545 - ANTI RIBOSSOMAL P é procedimento e/ou solicitação não coberto(a) pelo rol de procedimentos e eventos de saúde da RN 465/21 e anexos da Agência Nacional de Saúde Suplementar (ANS).</t>
  </si>
  <si>
    <t>2023 05056479</t>
  </si>
  <si>
    <t>Tratamento Microcirúrgico Das Lesões Intramedulares</t>
  </si>
  <si>
    <t xml:space="preserve">TO Integração sensorial </t>
  </si>
  <si>
    <t xml:space="preserve">Parecer Desfavoravel </t>
  </si>
  <si>
    <t>Parecer desfavoravel conforme NAS</t>
  </si>
  <si>
    <t>21/03/2024</t>
  </si>
  <si>
    <t>TEODORO SAMPAIO</t>
  </si>
  <si>
    <t xml:space="preserve">Negociação realizada com o prestador 192487 CLINICA JS CEMAIS EMPRESA LTDA (indicação da família).
</t>
  </si>
  <si>
    <t>22/03/2024</t>
  </si>
  <si>
    <t>2024 01000267</t>
  </si>
  <si>
    <t>Descompressão Da Medula Por Video</t>
  </si>
  <si>
    <t xml:space="preserve">Agendamento realizado em região de saúde com reembolso de transporte </t>
  </si>
  <si>
    <t>Busca aberta em 28/02 - sla vencido</t>
  </si>
  <si>
    <t>26/03/2024</t>
  </si>
  <si>
    <t>Pet Scan</t>
  </si>
  <si>
    <t>27/03/2024</t>
  </si>
  <si>
    <t>Troca de prestador de eventual para estratégico</t>
  </si>
  <si>
    <t>Análise do Eventual solicitou relatório médico.</t>
  </si>
  <si>
    <t xml:space="preserve">Relata dificuldade de carga horária da profissional </t>
  </si>
  <si>
    <t>Agendamento mantido em prestador eventual</t>
  </si>
  <si>
    <t>Busca aberta em 04/03 - sla vencido</t>
  </si>
  <si>
    <t>Negociação concluída</t>
  </si>
  <si>
    <t>Busca aberta em 01/03, encaminhada ao GRP em 25/03</t>
  </si>
  <si>
    <t>Ablação percutânea</t>
  </si>
  <si>
    <r>
      <t xml:space="preserve">Analisando as solicitações recebidas, constam históricos de autorizações desde a data informada pelo cliente. Guias 2024 00963431 recebida em 07/03/2024 para diária, procedimento e materiais, enviada no mesmo dia para auditoria com retorno e finalização em 13/03/2024. **Verifico no WSD e não houve falha na resposta &gt;&gt; Identificador 1=Confirmada. Bem como as demais guias recebidas e finalizadas. 2024 01141206 recebida em 19/03/2024, mesma solicitação, enviada para auditoria em 20/03 e retorno da analise e finalização em 22/03/2024. **Verifico no WSD e não houve falha na resposta &gt;&gt; Identificador 1=Confirmada. 2024 01220649 recebida em 25/03/2024, mesma solicitação, foi finalizada por duplicidade na mesma data como duplicidade. **Consultado WSD sem erros. 2024 01262498 recebida em 27/03/2024, mesma solicitação, enviada para auditoria em 27/03 e retorno da analise em 28/3 e finalização em 01/04/2024. Após coirma informar que estava com erro e que era substituição da anterior**Verifico no WSD e não houve falha na resposta &gt;&gt; Identificador 1=Confirmada.                                                                                                                                                      
RU: Acionado a coírmã para maiores esclarecimentos.                                                                                                  </t>
    </r>
    <r>
      <rPr>
        <b/>
        <sz val="8"/>
        <color rgb="FF000000"/>
        <rFont val="monstserrat"/>
        <scheme val="minor"/>
      </rPr>
      <t>Segue retorno da Unimed Campo Grande:</t>
    </r>
    <r>
      <rPr>
        <b/>
        <i/>
        <sz val="8"/>
        <color rgb="FF000000"/>
        <rFont val="monstserrat"/>
        <scheme val="minor"/>
      </rPr>
      <t xml:space="preserve"> "</t>
    </r>
    <r>
      <rPr>
        <i/>
        <sz val="8"/>
        <color rgb="FF000000"/>
        <rFont val="monstserrat"/>
        <scheme val="minor"/>
      </rPr>
      <t xml:space="preserve">Em análise da manifestação, verificado que a transação 251689709 apresentou falha no recebimento do retorno da resposta em nosso sistema de gestão, acarretando assim na necessidade de ser refeita para a devida finalização. O pedido foi refeito por 2 vezes e em ambas foi finalizado pela coirmã como negado por duplicidade, entretanto em sala chat a UCG informou o motivo de ser refeito devido ao erro no recebimento da resposta da origem.  
Pedido encontra-se autorizado na transação 251851338. Segue PDF. "
</t>
    </r>
    <r>
      <rPr>
        <sz val="8"/>
        <color rgb="FF000000"/>
        <rFont val="monstserrat"/>
        <scheme val="minor"/>
      </rPr>
      <t xml:space="preserve">
</t>
    </r>
  </si>
  <si>
    <t>Cirurgião Obstetra</t>
  </si>
  <si>
    <t>Indicação para Obstetra que não cobra taxa de disponibilidade no parto ou médico na urgência</t>
  </si>
  <si>
    <t>Novo agendamento na Rede Credenciada</t>
  </si>
  <si>
    <t>ITAPIPOCA</t>
  </si>
  <si>
    <t xml:space="preserve">Agendado on-line na Docway e oferatdo reembolso </t>
  </si>
  <si>
    <t>Agendado on-line na Docway, médico não logou e reagendaram para 30 dias</t>
  </si>
  <si>
    <t>24/03/2024</t>
  </si>
  <si>
    <t>Liberação miofascial</t>
  </si>
  <si>
    <t xml:space="preserve">Novo agendamento em Rede Crededenciada </t>
  </si>
  <si>
    <t>2024 00820155</t>
  </si>
  <si>
    <t>GUARAPUAVA</t>
  </si>
  <si>
    <t>Hemostasia termica para colonoscopia</t>
  </si>
  <si>
    <t>Na guia 2024 00820155, o procedimento foi autorizado. O cateter solicitado pela coirmã foi negado porque, de acordo com a pesquisa da rotulagem no sítio eletrônico da Agência Nacional de Vigilância Sanitária (ANVISA), trata-se de material utilizado para “é direcionar o fluxo do gás argônio utilizado durante os procedimentos cirúrgicos para a área que será coagulada e energizá-lo a fim de produzir o plasma de argônio”. Aplicação de plasma de argônio por endoscopia digestiva alta (código 40201376) é procedimento e/ou solicitação não cobertos(a) pelo rol de procedimentos e eventos de saúde da RN 465/21 e anexos da Agência Nacional de Saúde Suplementar (ANS). Portanto, o cateter solicitado não tem cobertura. Os procedimentos por técnica convencional foram autorizados.</t>
  </si>
  <si>
    <t>25/03/2024</t>
  </si>
  <si>
    <t xml:space="preserve">demanda iniciada no CAEC em 26/02 e direcionado para o grp em 28/03/2024 NEGOCIAÇÃO FINALIZADA NO PRESTADOR </t>
  </si>
  <si>
    <t>Busca aberta em 26/02, encaminhada ao GRP em 04/03</t>
  </si>
  <si>
    <t>JOINVILLE</t>
  </si>
  <si>
    <t>Agendado em Rede negociada</t>
  </si>
  <si>
    <t>Busca aberta em 28/02, encaminhada ao GRP em 08/03</t>
  </si>
  <si>
    <t>Estimulo Gh Com Glucagon</t>
  </si>
  <si>
    <t>medicação não coberta - entender com Auditoria</t>
  </si>
  <si>
    <t xml:space="preserve">Acioando Unimed Guarulhos para agilizar o agendamento junto ao Hospital , pois o procedimento já está autorizado na transação 106748255 e a beneficiária estava com dificuldade de agendamento. Cirurgia foi agendada.  Data/hora do agendamento: 22/04/2024 07:00:00 
Nome do paciente: Erika Alves Pinheiro Machado 
Descrição do procedimento: Artroplastia Para Luxação Redicivante Da Articulação Temporomandibular 
Médico cirurgião: André Luís Borras Tavares 
</t>
  </si>
  <si>
    <t>Classificicado como procedente a reclamação, visto a dificuldade de agendamento da cirurgia.</t>
  </si>
  <si>
    <t xml:space="preserve">Não aceitou o direcionamento para a região de saúde </t>
  </si>
  <si>
    <t xml:space="preserve">Realizado o agendamento na limitrofe em Sumaré </t>
  </si>
  <si>
    <t>28/03/2024</t>
  </si>
  <si>
    <t>Agendamento realizado em rede credenciada fora do prazo. Cliente agendou particular e solicitou reembolso</t>
  </si>
  <si>
    <t>2024 937643</t>
  </si>
  <si>
    <t>Alongamento De Fêmur - Tratamento Cirúrgico</t>
  </si>
  <si>
    <t>29/03/2024</t>
  </si>
  <si>
    <t>30/03/2024</t>
  </si>
  <si>
    <t>REALIZADO BUSCA NA REDE AGENDADO PAGAMENTO ANTECIPADO COM O PRESTADOR 163994-HEALTH CARE CONSULTORIOS LTDA, PORÉM CAEC SOLICITOU CANCELAR O PAGAMENTO COM A INFORMAÇÃO QUE A CLIENTE VAI PAGAR E SOLICITAR O REEMBOLSO</t>
  </si>
  <si>
    <t>01/04/2024</t>
  </si>
  <si>
    <t>Negociação eventual realizada com o prestador 182311 SARMENTOS E ASSOCIADOS LTDA</t>
  </si>
  <si>
    <t>Busca aberta em 19/02, encaminhada ao GRP em 22/03</t>
  </si>
  <si>
    <t>PONTA GROSSA</t>
  </si>
  <si>
    <t xml:space="preserve">Negociação realizada com o prestador eventual 165282 ISR INSTITUTO DE SAUDE E REABILITACAO LTDA </t>
  </si>
  <si>
    <t>Busca aberta em 08/02, encaminhada ao GRP em 16/02</t>
  </si>
  <si>
    <t>02/04/2024</t>
  </si>
  <si>
    <t xml:space="preserve">Agendamentos realiados em prestador negociado na região limitrofe </t>
  </si>
  <si>
    <t>Busca aberta em 23/02, encaminhada ao GRP em 19/03</t>
  </si>
  <si>
    <t>2024 982420</t>
  </si>
  <si>
    <t>TUCUMA</t>
  </si>
  <si>
    <t xml:space="preserve">Consulta </t>
  </si>
  <si>
    <t>Consulta com Ginecologista/ Obstetra</t>
  </si>
  <si>
    <t>Demanda iniciada no CAEC em 21/03 e direcionado para o grp em 02/04/2024 Medica indicada pela paciente não aceita os tramites de negociação como já esta em acompanhamento foi deliberado reembolso pela Supervisão protocolo 31999620240327296699</t>
  </si>
  <si>
    <t>Busca aberta em 21/03, encaminhada ao GRP em 27/03</t>
  </si>
  <si>
    <t>Doppler colorido</t>
  </si>
  <si>
    <t>Disponibilizado reembolso integral excepcional, devido ter apenas um prestador na região sem agenda</t>
  </si>
  <si>
    <t>NIP aberta pela corretora Unnimax, busca respondida no prazo, sem pedido médico válido.</t>
  </si>
  <si>
    <t>NIP aberta pela corretora Unnimax, no dia no vencimento.</t>
  </si>
  <si>
    <t>Indicado prestador credenciado para Vitamina D e para Vitamina A só realiza particular, oferta de reembolso integral</t>
  </si>
  <si>
    <t>Consulta com Endocrinologista</t>
  </si>
  <si>
    <t>NIP aberta pela corretora Unnimax, busca dentro do prazo.</t>
  </si>
  <si>
    <t>OSORIO</t>
  </si>
  <si>
    <t>Troca de Fornecedor</t>
  </si>
  <si>
    <t>Revertemos para o mesmo fornecedor que trafegado que se negou a conceder desconto</t>
  </si>
  <si>
    <t xml:space="preserve">OPME/ Auditoria Prévia </t>
  </si>
  <si>
    <t>Não houve negativa do material por parte do OPME , apenas troca de fornecedor que concedeu desconto para os mesmos materiais solicitados pelo médico</t>
  </si>
  <si>
    <r>
      <rPr>
        <sz val="8"/>
        <color rgb="FFFF0000"/>
        <rFont val="monstserrat"/>
        <scheme val="minor"/>
      </rPr>
      <t xml:space="preserve">Paciente com 15 NIPS com várias trocas de prestadores por solicitação da família, realizamos a negociação com a todas as terapias com o prestador 191403-INCLUSIVA CENTRO DE ATENDIMENTO MULTIPROFISSIONAL LTDA, mas recepcionamos nova NIP deste beneficiário, alegando que o prestador indicado, não dispõe de horário para atendimento.
</t>
    </r>
    <r>
      <rPr>
        <sz val="8"/>
        <color rgb="FF000000"/>
        <rFont val="monstserrat"/>
        <scheme val="minor"/>
      </rPr>
      <t xml:space="preserve"> Esclareço que o prestador informou que na verdade, foi a mãe que não aceitou os dias disponibilizados e alegou vinculo com outros profissionais)</t>
    </r>
  </si>
  <si>
    <t>2ª NIP sobre o mesmo motivo. Busca aberta em 15/02, encaminhada ao GRP em 07/03</t>
  </si>
  <si>
    <t xml:space="preserve">GRP REALIZOU AGENDAMENTO NA REDE CREDENCIADA - Clínica Reunidas Rua: Antomio Soares, 71 - Jd. Paulistano / Sorocaba SP Contato prestador: 15 3202 7535
Dr. Ricardo Miyashita / neurologista - 10/04/2024 - 14:00h </t>
  </si>
  <si>
    <t>Busca aberta em 09/03, encaminhada ao GRP em 25/03</t>
  </si>
  <si>
    <t>03/04/2024</t>
  </si>
  <si>
    <t>Agendamento realizado em prestador eventual 193852 - ANA CLOTILDE ZACCARA LOMBARDI VILAR</t>
  </si>
  <si>
    <t>Busca aberta em 29/02, encaminhada ao GRP em 12/03</t>
  </si>
  <si>
    <t>04/04/2024</t>
  </si>
  <si>
    <t>2024 01374518</t>
  </si>
  <si>
    <t>TPCR de Covid 19</t>
  </si>
  <si>
    <t>Favorável - 40314618. Desfavoravel ao código 40323676 - Pesquisa rápida para influenza A e B de acordo com o escopo contratual por não atendimento das Diretrizes de Utilização (DUT n 128) previstas no Rol de Procedimentos e Eventos da saúde da ANS (Anexo II da RN N 465/2021, da ANS e suas atualizações)./ TOSSE MIALGIA E CALAFRIO HA 3 DIAS Obs. Solicitação eletiva e/ou ambulatorial.</t>
  </si>
  <si>
    <t>05/04/2024</t>
  </si>
  <si>
    <t>NEGOCIAÇÃO REALIZADA COM O PRESTADOR  191920 - CLINICA MULTIPROFISSIONAL INFANTILE LTDA EM 09/4/2024</t>
  </si>
  <si>
    <t>Acesso a Central de Atendimento</t>
  </si>
  <si>
    <t>Atendimento em campinas</t>
  </si>
  <si>
    <t>Dficuldade de acesso Central</t>
  </si>
  <si>
    <t>Dificuldade de acesso à central em 05/04. Levantamento realizado pela gestão e houve problema pontual no Callbox gerando fila de espera na data informada</t>
  </si>
  <si>
    <t>Breves</t>
  </si>
  <si>
    <t>NEGOCIAÇÃO REALIZADA COM O PRESTADOR negociação finalizada com prestador: 193.891- M M M FONSECA DE OLIVEIRA ASSESSORIA LTDA PROTOCOLO 31999620240322274222</t>
  </si>
  <si>
    <t>2024 01117742</t>
  </si>
  <si>
    <t>CARAGUATATUBA</t>
  </si>
  <si>
    <t>06/04/2024</t>
  </si>
  <si>
    <t>terapias</t>
  </si>
  <si>
    <t xml:space="preserve">Negociado com o prestador  193872 - MORGANNA SOARES DUARTE tratativa realizada no protocolo 31999620240325288625 </t>
  </si>
  <si>
    <t>07/04/2024</t>
  </si>
  <si>
    <t>Terapia ocupacional</t>
  </si>
  <si>
    <t>paciente com 16 NIPS com várias trocas de prestadores por solicitação da família, realizamos a negociação com a todas as terapias no mesmo local (191403 - INCLUSIVA CENTRO DE ATENDIMENTO MULTIPROFISSIONAL LTDA), mas recepcionamos nova NIP deste beneficiário, alegando que o prestador indicado, não dispõe de horário para atendimento.
 Esclareço que o prestador informou que na verdade, foi a mãe que não aceitou os dias disponibilizados e alegou vínculo com outros profissionais desta fora realizada nova troca. Negociação realizada no protocolo 31999620240405354309 187340 EDNA LOPES BATISTA LTDA para fisioterapia e 193283 ESTELA MARIS FONOAUDIOLOGIA E CONSULTORIA para musicoterapia</t>
  </si>
  <si>
    <t>08/04/2024</t>
  </si>
  <si>
    <t xml:space="preserve">Beneficiária questiona a não cobertura para 30713153-ARTROSCOPIA P/ DIAGNÓSTICO COM OU SEM BIÓPSIA SINOVIAL, 30208017-TRATAMENTO CIRÚRGICO DE LUXAÇÃO DA ATM, conforme guia médica, e nome do médico solicitante Dr. André Lustosa. O procedimento foi solicitado em janeiro/2024, para realização no município Patos/PB, entretanto, a operadora negou com a justificativa de que o beneficiário está cumprindo Cobertura Parcial Temporária (CPT) para Doença ou Lesão Preexistente (DLP); a DLP não foi informada pela operadora. Protocolo: WhatsApp Unimed Central, atendimento rápido ? data : 26/03/2024, às 09h37min.
</t>
  </si>
  <si>
    <r>
      <t>Acionado a Unimed Patos para trafegar a transação com urgência. Transação 2784752 trafegada dia 10/04/2024 14:57 e autorizada dia 15/04/2024, unimed relata que "informamos que o código solicitado 99999943 trata-se de negociação direta, onde a Unimed Patos não dispõe na rede de fornecedores para esses OPME's Solicitados. U. Patos no uso das suas atribuições informa que, em caráter EXCEPCIONAL, a NEGOCIAÇÃO/AQUISIÇÃO do OPME" **Materiais serao faturados entre a Fesp e o Fornecedor.                                             ***Verificado no autorizador que constava uma transação solicitada em 25/03/2024 11:23 Exec:2768592, guia 2024 01217946 negada com a informação para</t>
    </r>
    <r>
      <rPr>
        <i/>
        <sz val="8"/>
        <color rgb="FF000000"/>
        <rFont val="monstserrat"/>
        <scheme val="minor"/>
      </rPr>
      <t xml:space="preserve"> "refazer a transacao incluindo o nome do material no campo descricao, quando utilizado codigo generico 99999943 - E, nao ha documentos para a analise."                            *</t>
    </r>
    <r>
      <rPr>
        <sz val="8"/>
        <color rgb="FF000000"/>
        <rFont val="monstserrat"/>
        <scheme val="minor"/>
      </rPr>
      <t xml:space="preserve">Unimed Patos informou que a resposta do prestador que solicitou o procedimento foi que:
A SOLICITAÇÃO  MÉDICA FOI ENCAMINHADA PARA O HOSPITAL NO DIA 23/03/2024 , DATA ONDE FOI SOLICITADA  A UNIMED PATOS ORIENTAÇÃO PARA SOLICITAR NO SISTEMA.
Como também a data na solicitação do Medico Dr André Lustosa é datada dia 21/03/24. Houve mororidade para refazer a transação para a Fesp.
</t>
    </r>
  </si>
  <si>
    <t>Endoscopia Mais Colonoscopia Com Sedação</t>
  </si>
  <si>
    <r>
      <t>CAEC: aberto protocolo para busca com agendamento dentro do prazo da RN.                                                RU: Acionado a Unimed Guarulhos para maiores esclarecimentos quanto ao agendamento ter ocorrido fora do prazo da RN e sem contato com a Fesp para informar. Tivemos o retorno de que</t>
    </r>
    <r>
      <rPr>
        <i/>
        <sz val="8"/>
        <color rgb="FF000000"/>
        <rFont val="monstserrat"/>
        <scheme val="minor"/>
      </rPr>
      <t xml:space="preserve"> "Autorizamos o procedimento e enviamos a autorização para cliente realizar o agendamento no prestador, visto que após o agendamento não localizamos contato da cliente com nossa Central de relacionamento com o cliente solicitando auxilio ou manifestando insatisfação em relação a data do agendamento, por este motivo não enviamos para Unimed de Origem para que pudessem cumprir os prazos regulatórios.” </t>
    </r>
    <r>
      <rPr>
        <sz val="8"/>
        <color rgb="FF000000"/>
        <rFont val="monstserrat"/>
        <scheme val="minor"/>
      </rPr>
      <t xml:space="preserve">A Unimed guarulhos conseguiu antecipar a endoscopia para o dia 18/04 porém, Caec realizou contato com a filha e ela informou que não será possível realizar o exame no dia 18/04, pois a sra. Hilda está utilizando antibióticos até dia 20 e não poderá fazer o procedimento durante o uso. A família reagendou no Hospital Cruz Azul.
</t>
    </r>
  </si>
  <si>
    <t>Gastroenterologista Pediátrico</t>
  </si>
  <si>
    <t>NEGOCIADO COM O PRESTADOR 180662- CENTRO DE REFENCIA INFANTIL S/S LTDA. PROTOCOLO 31999620240313162943</t>
  </si>
  <si>
    <t>Implantação de válvula na aorta</t>
  </si>
  <si>
    <t xml:space="preserve">TAVI - sem contrato com o prestador . Em tratativa com a CNU (via RU) desde 09.04.24 (data de recebimento da NIP. Solicitamos prioridade da CNU, uma vez que o caso se estende desde Out/23  (caso com o CAEC protocolo 31999620231010896118) Ação RU: Acionado coordenadora da Unimed Nacional para priorizar a REVERSÃO DE COBRANÇA com urgência. Fomos infomados na data de 17/04 que o prestador já conseguiu postar a cobrança. Unimed Nacional informou que já foi realizado a baixa de cobrança em nome do beneficiário. </t>
  </si>
  <si>
    <t xml:space="preserve">O protocolo 31999620231010896118 out/23  (caec) teve retorno parcial da CNU em janeiro "em fase de finalização", mas até o momento nada foi confirmado. Observar/melhorar comunicação com a cliente </t>
  </si>
  <si>
    <t>Angiografia Com Indocianina Verde E Autofluorescência De Ambos Os Olhos</t>
  </si>
  <si>
    <t>Acionamos a UNimed Guarulhos para elucidar a demora na autorização. O agendamento foi confirmado para HOJE 11.04 AS 15:30 na Clínica Holossomática (segundo a UNimed, a cliente está ciente).                                    RU Acionou Guarulhos para verificar o motivo da morosidade e Unimed relata que a morosidade ocorreu na tratativa do processo por parte da equipe Unimed Guarulhos.</t>
  </si>
  <si>
    <t xml:space="preserve">Considerando o prazo citado pela cliente de acionamento à GRU (28.02.24) e a data de recebimento da transação (19.03.24), totalmente procedente a reclamação. </t>
  </si>
  <si>
    <t>09/04/2024</t>
  </si>
  <si>
    <t>Agendamento realizado em prestador estratégico</t>
  </si>
  <si>
    <t>Busca aberta em 15/03, encaminhada ao GRP na mesma data de recebimento da NIP 09/04</t>
  </si>
  <si>
    <t>Busca de rede aberta em 15/03, encaminhada ao GRP na mesma data de recebimento da NIP 09/04</t>
  </si>
  <si>
    <t>Remoção/Exame</t>
  </si>
  <si>
    <t>Paciente em UTI onde não realiza exame (justificativa do hospital)</t>
  </si>
  <si>
    <t>Contato realizado pela Enfermagem da Gestão de Internados. Paciente internado no Hospital Innova desde o dia 05/04 com procedimento (RM) solicitada no dia 08/04. Em ctto com o Hospital, foi informado que o paciente estava internado em UTI, por esse motivo, a dificuldade de realização do procedimento. Procedimento foi realizado ontem (10/04).                                          ** RU: A Unimed Nacional informu que o paciente foi realizar o exame na data agendada  10/04 as 13:00 e retornou para a origem. Consta a transação 2276689730 para RM CRÂNIO ENCEFALO / ANGIO RM ARTERIAL DE CRÂNIO / ANGIO RM VENOSA DE CRÂNIO autorizada para o HOSPITAL SAO BERNARDO.</t>
  </si>
  <si>
    <t>Gestão de internados/RU</t>
  </si>
  <si>
    <t>RU: A Unimed Nacional informu que o paciente foi realizar o exame na data agendada  10/04 as 13:00 e retornou para a origem. Consta a transação 2276689730 para RM CRÂNIO ENCEFALO / ANGIO RM ARTERIAL DE CRÂNIO / ANGIO RM VENOSA DE CRÂNIO autorizada para o HOSPITAL SAO BERNARDO.</t>
  </si>
  <si>
    <t xml:space="preserve">Recepcionado protocolo em </t>
  </si>
  <si>
    <t xml:space="preserve">Busca aberta em 22/03, encaminhada ao NAS em 25/03, respondida em 08/04/ Fora do prazo </t>
  </si>
  <si>
    <t>negociação realizada com o prestador protocolo 31999620240314180391 prestador 193.889 - ANA CAROLYNE ALSLEBEN DE OLIVEIRA</t>
  </si>
  <si>
    <t>Consulta com Hepatologista</t>
  </si>
  <si>
    <t>Solicitação foi indeferida na etapa de análise documental por ausência de protocolo.</t>
  </si>
  <si>
    <t>Reembolso autorizado pelo Caec, fatura processada e liberada para programação de pagamento, 16/04.</t>
  </si>
  <si>
    <t>Programação de pagamento 16/04/24.</t>
  </si>
  <si>
    <t>SALTO DE PIRAPORA</t>
  </si>
  <si>
    <t xml:space="preserve">Home Care </t>
  </si>
  <si>
    <t xml:space="preserve">Negativa de ligações </t>
  </si>
  <si>
    <t xml:space="preserve">Pacte com indicação de atedimento pontual . Filha solicita cuidador e / ou enfermagem 24 hs . Realizamos contato para expor a liberação de atendimento conforme indicação Técnica.  Contato feito após uma OUVIDORIA realizada a respeito do atendimento solicitado. NIP é devido a ligação , pois filha considerou a negativa por ligação . Familia quer ligação de negativa . Não houve solicitação pelo NAS Com protocolo aberto. Somente formalizamos os atendimentos conforme indicação técnica. Filha envia por email a solicitação de ligação e alega que não teve resposta.  </t>
  </si>
  <si>
    <t xml:space="preserve">Realizado negativa oficial através da Guia emitida para negativa. Juntamente com nova avaliaçao médica </t>
  </si>
  <si>
    <t>Consulta otorrino</t>
  </si>
  <si>
    <t>Agendamento realizado em região limitrofe. AÇÃO RU: Acionado Unimed São José dos Campos para verificar o motivo do agendamento ter sido realizado fora do prazo e pq não conunicou a Fesp sobre o agendamento fora do prazo. SJC informou que no dia 9/04 as 15:05 a beneficiária entrou em contato com eles infomando que estava conseguindo contato com CEM de Ubatuba. Eles informaram o canal de atendimento para beneficiária realizar o agendamento. Ou seja, a Fesp não tomou ciencia, somente qdo clinete abriu NIP. Unimed orientada conforme MIN e Unimed informou que a cliente foi atendida em 23/4 em caraguatatuba e que ficou muito satisfeita com a consulta.</t>
  </si>
  <si>
    <t>10/04/2024</t>
  </si>
  <si>
    <t>Coleta de exames</t>
  </si>
  <si>
    <t>Indicação de rede credenciada, sem necessidade de agendamento</t>
  </si>
  <si>
    <t xml:space="preserve">Busca de rede aberta em 08/04 , dentro do prazo </t>
  </si>
  <si>
    <t xml:space="preserve">demora na liberação para realização de cirurgia de hérnia de disco </t>
  </si>
  <si>
    <r>
      <t>RU: Acionado a Unimed Nacional para verificar o motivo da morosiidade de trafegar a transação para a Fesp, pois a transação foi trafegada somente na data  06/04/2024 16:50 e  conforme descrito na NIP beneficiário relata que aguarda liberação desde o dia 13/03. Tivemos o seguinte retorno da Unimed Nacional:</t>
    </r>
    <r>
      <rPr>
        <i/>
        <sz val="8"/>
        <color rgb="FF000000"/>
        <rFont val="monstserrat"/>
        <scheme val="minor"/>
      </rPr>
      <t xml:space="preserve"> "Recebemos do Hospital em 22/03/2024 passou por análise técnica , auditoria e opme , sendo trafegada em 06/04/2024 e autorizado pela Unimed auditoria médica em 17/04/2024" </t>
    </r>
    <r>
      <rPr>
        <sz val="8"/>
        <color rgb="FF000000"/>
        <rFont val="monstserrat"/>
        <scheme val="minor"/>
      </rPr>
      <t>Ou seja, houve morosidade tanto da parte da Unimed Nacional em trafegar a trasação para a Fesp quanto da Fesp em autorizar a cirurgia. (AUTORIZACAO PARCIAL).***Unimed Nacional foi orientada quanto ao prazo estabelecido no MIN. independente de ter OPME.</t>
    </r>
  </si>
  <si>
    <t>Eletroencefalograma Prolongado</t>
  </si>
  <si>
    <t>NEGOCIADO NO PRESTADOR 193939 - NEUROASSOCIADOS - SANUTI SERVICOS MEDICOS LTDA PROTOCOLO 31999620240405353892</t>
  </si>
  <si>
    <t>Fisioterapia (Estimulação elétrica)</t>
  </si>
  <si>
    <t>Dificuldade de rede de atendimento</t>
  </si>
  <si>
    <t>Acionado a Unimed Campo Grande para maiores esclarecimentos. e tivemos o seguinte retorno:
"Estamos passando por uma mudança de sistema, onde a solicitação médica foi cadastrada pelo prestador e trafegada automaticamente para origem erroneamente. Onde já foi parametrizado para que isso não transcorra. Conforme explanado anteriormente o procedimento, 31602185-Estimulacao Elétrica Transcutânea, trata-se de procedimento com DUT pela ANS, ONDE POSSUI COBERTURA QUANDO REALIZADO POR MÉDICO, como não temos redes credenciadas para médico realizar esse procedimento, não estamos trafegando esta solicitação para Unimed Intercâmbio para ser realizado por clinica Fisioterapêutica. Por este motivo não temos mais autorização para trafegar essas solicitações, quando se trata de Unimed intercâmbio."                         ***Classificado como improcedente, visto que a eletroestimulação eletrica transcutânea - TENS pode ser feito pelo médico ou fisioterapeuta.:
*Quando for realizado pelo médico, é cobrado com a codificação 31602185 ESTIMULACAO ELETRICA TRANSCUTANEA ( DUT 24)
*Quando for realizado pelo fisioterapeuta, deve ser cobrado 50000160 ou 50000365 ou 20203020 ou 50000934, conforme o caso.</t>
  </si>
  <si>
    <t>2024 1279948</t>
  </si>
  <si>
    <t>ANÁLISE MOLECULAR DE DNA</t>
  </si>
  <si>
    <t>Negativa por DUT - BRCA1 e BRCA2 indicados para tratamento hormonal.</t>
  </si>
  <si>
    <t>FOZ DO IGUACU</t>
  </si>
  <si>
    <t>Laudo médico vencido</t>
  </si>
  <si>
    <t>Agendamento online realizado na plataforma da DOCWAY e ofertado reembolso para consulta presencial, para atualização do laudo</t>
  </si>
  <si>
    <t>Busca de rede inicial aberta em 03/04 e finalizada em 09/04 com orientação de validade do laudo. Nova Busca aberta em 10/04, encaminhada ao NAS em 11/04</t>
  </si>
  <si>
    <t>2024 01309873</t>
  </si>
  <si>
    <t>CABREUVA</t>
  </si>
  <si>
    <t>Implante Intra-Tecal De Bombas Para Infusão De Fármacos</t>
  </si>
  <si>
    <t>Procedimentos autorizados nas guias 2024 01309873 e 2024 01514561. O médico assistente mandou um pedido inicialmente, autorizado integralmente pela auditoria. Ocorre que o prestador colocou códigos a mais no Autorizador, que foram negados por não estarem no pedido. Após abertura de NIP, profissional assistente envia pedido complementar, mais uma vez autorizado integralmente. Deixo documentação anexada, inclusive solicitação do CAEC para que fosse enviado pedido médico que condissesse com o inserido em WSD.</t>
  </si>
  <si>
    <t>11/04/2024</t>
  </si>
  <si>
    <t>Difuculdade no processo de autorização</t>
  </si>
  <si>
    <t>Em tratativa demanda não direcionada ao CAEC em âmbito de NIP</t>
  </si>
  <si>
    <t>GO-autorizações</t>
  </si>
  <si>
    <t xml:space="preserve">Entendo que a demanda deve ser direcionada ao G.O. </t>
  </si>
  <si>
    <t>12/04/2024</t>
  </si>
  <si>
    <t>Demora na Autorização</t>
  </si>
  <si>
    <t>Guia para terapias TEA, prestador eventual. Solicitada em 28/03 e autorizada em 11/04</t>
  </si>
  <si>
    <t>NAS/ GO-autorizações</t>
  </si>
  <si>
    <t xml:space="preserve">Compartilhamento devido ao tempo que a guia ficou pendente de analise Técnica que tenha tido impacto no total </t>
  </si>
  <si>
    <t xml:space="preserve">Cliente alega que o hospital não realizou os exames de urgência - ultrassom e informa que  Unimed não aceitou a própria guia do hospital pois não tinha carimbo e assinatura, não deu alternativa para resolver. Tive que pagar consulta particular </t>
  </si>
  <si>
    <t>Acionado a Unimed Itapetuninga para melhor entendimento, realizados reunião e solicitamos relatório devido a informação de não ter realizado o exame na urgência. Médico encaminhou um relatório médico informando que o exame não se tratava de urgência.</t>
  </si>
  <si>
    <t>15/04/2024</t>
  </si>
  <si>
    <t>Negociado com os prestadores sugeridos pelo familiar</t>
  </si>
  <si>
    <t>2024 01094287</t>
  </si>
  <si>
    <t>Consulta Urologista</t>
  </si>
  <si>
    <t xml:space="preserve">Agendamento online realizado na plataforma da DOCWAY e ofertado reembolso para atendimento presencial </t>
  </si>
  <si>
    <t>Busca de rede aberta em 12/03/2024 e vencida em 02/04/2024</t>
  </si>
  <si>
    <t>Hipotonia da musculatura orofacial</t>
  </si>
  <si>
    <t xml:space="preserve">Para RVE agendamento mantido no prestador negociado. Encaminhado para análise do GRP no ingresso da NIP, pois não houve abordagem do prestador indicado pela cliente, e foi concedida a  troca de prestador pelo GRP </t>
  </si>
  <si>
    <t>Busca de rede aberta em 21/03 e encaminhado para o GRP em 28/03. Busca finalizada em 12/04 (SLA era 04/04) No ambito de NIP foi feito a troca do prestador , conforme solicitação da mãe</t>
  </si>
  <si>
    <t xml:space="preserve">Oferta de reembolso integral até concusão da negociação. NEGOCIAÇÃO REALIZADA COM O PRESTADOR 194.029 - INSTITUTO VIVENCIAR PSICOLOGIA LTDA. </t>
  </si>
  <si>
    <t>Busca de rede aberta em 29/02 e encaminhada para o GRP em  25/03</t>
  </si>
  <si>
    <t>Eletroencefalograma com sedação e audiometria BERA</t>
  </si>
  <si>
    <t>Agendamentos realizados em pretadores negociados fora do prazo, com oferta de reembolso integral</t>
  </si>
  <si>
    <t>EEG: Busca de rede aberta em 12/03 e encaminhada para o GRP em 20/03. BERA: Busca de rede aberta em 06/03 e encaminhada para o GRP em 22/03</t>
  </si>
  <si>
    <t>Busca de rede aberta em 17/03/2024 e vencida em 05/04/2024</t>
  </si>
  <si>
    <t>2024 01369748</t>
  </si>
  <si>
    <t>Bloqueios neuromusculares </t>
  </si>
  <si>
    <t>Procedimento autorizado na guia 2024 01369748 após envio de documentação complementar.</t>
  </si>
  <si>
    <t>16/04/2024</t>
  </si>
  <si>
    <t>Busca de rede aberta em 26/03/2024 e venceu no dia de recebimento da NIP 16/04/2024</t>
  </si>
  <si>
    <t>Consulta Dermatologista</t>
  </si>
  <si>
    <t xml:space="preserve">Busca de rede aberta em 15/04/2024 - NIP aberta em 16/04/2024 </t>
  </si>
  <si>
    <t>Busca de rede aberta pós NIP em 17/04/2024</t>
  </si>
  <si>
    <t>17/04/2024</t>
  </si>
  <si>
    <t>negociação finalizada com o prestador 193924 - ABAKIDS - ATENDIMENTO INTEGRAL A NEURODIVERSIDADE LTDA no protocolo 31999620240215994771</t>
  </si>
  <si>
    <t>BARRETOS</t>
  </si>
  <si>
    <t xml:space="preserve">Consulta, exame e terapias </t>
  </si>
  <si>
    <t>Integração sensorial método ABA</t>
  </si>
  <si>
    <t xml:space="preserve">Na NIP, ela cita  Terapia Ocupacional com integração sensorial por método ABA, uma avaliação com neuropediatra e um exame pesquisa de micro delações e micro duplicações por técnica SNP array ou CGH-array, todas as demandas já haviam sido tratadas em caso anterior e finalizados sem contato telefônico devido a dificuldade de falar com o familiar por este canal </t>
  </si>
  <si>
    <t>Não aceita localidades disponibilizadas. TO agendado na limítrofe (rede credenciada) e Avaliação neuropsicológica na região de saúde (rede direta) com oferta de reembolso de transporte</t>
  </si>
  <si>
    <t>TO: Busca de rede aberta em 28/03 e finalizada em 18/04 (vencida 12/04). Avaliação neuropsicológica: Busca de rede aberta em 01/04 e finalizada em 17/04 (vencida 15/04)</t>
  </si>
  <si>
    <t>Agendamento de consulta mantido na limítrofe e orientada que o pediatra ou neurologistam também poderiam solicitar</t>
  </si>
  <si>
    <t>Busca para consulta com Psiquiatra aberta em 18/03 e finalizada em 11/04 (vencida  08/04)</t>
  </si>
  <si>
    <t xml:space="preserve">Busca de Rede para PET PSMA </t>
  </si>
  <si>
    <t>PET-PSMA</t>
  </si>
  <si>
    <t xml:space="preserve">Ausencia de Rede </t>
  </si>
  <si>
    <t xml:space="preserve">Compartilhamento com Rede e Busca em paralelo dos locais para realização dos procedimentos </t>
  </si>
  <si>
    <t>2024 1323392</t>
  </si>
  <si>
    <t>18/04/2024</t>
  </si>
  <si>
    <t>Exame anti-CCP</t>
  </si>
  <si>
    <t>Guia solicitada em 14/04 e finalizada em 19/04 com parecer desfavorável</t>
  </si>
  <si>
    <t xml:space="preserve">Parecer do exame foi desfavoravel.Direcionar para o GO </t>
  </si>
  <si>
    <t>2024 1188721</t>
  </si>
  <si>
    <t>VALPARAISO</t>
  </si>
  <si>
    <t>Toxina Botulinica</t>
  </si>
  <si>
    <t>Negativa revertida pós discussão com coordenação.</t>
  </si>
  <si>
    <t>Auditoria de neurocirurgia reorientada pela coordenação.</t>
  </si>
  <si>
    <t>19/04/2024</t>
  </si>
  <si>
    <t>Realizamos o direcionamento para clinicas em região limitrofe e região de saúde e devido a recusa ofertado reembolso parcial para as terapias (com aval do regulatório)</t>
  </si>
  <si>
    <t>Busca de rede aberta pós NIP em 23/04/2024</t>
  </si>
  <si>
    <t xml:space="preserve">Negociação concluída pelo GRP </t>
  </si>
  <si>
    <t xml:space="preserve">Busca de rede aberta em 04/04 direcionada ao GRP em 10/04 </t>
  </si>
  <si>
    <t>Busca de rede aberta em 09/02 direcionada ao GRP em 21/03</t>
  </si>
  <si>
    <t xml:space="preserve">Solicita troca de prestador e alega dificuldade de agendamento de fono na clinica negociada </t>
  </si>
  <si>
    <t>Troca realizada pelo GRP</t>
  </si>
  <si>
    <t xml:space="preserve">Cliente deseja que o tratamneto seja unificado em uma unica Clinica </t>
  </si>
  <si>
    <t xml:space="preserve">USG morfologica </t>
  </si>
  <si>
    <t>Não concorda com negativa por ausência de documentação</t>
  </si>
  <si>
    <t>Guia autorizada em sistema</t>
  </si>
  <si>
    <t>CAEC/GO-autorizações</t>
  </si>
  <si>
    <t xml:space="preserve">Sugiro direcionamento para o G.O. </t>
  </si>
  <si>
    <t>20/04/2024</t>
  </si>
  <si>
    <t xml:space="preserve">Atraso no pagamento ao prestador </t>
  </si>
  <si>
    <t>22/04/2024</t>
  </si>
  <si>
    <t>Demanda aberta no CAEC em 19/2 direcionado ao GRP em 13/03  negociação eventual realizada com o prestador 187315 -QUERÓZ E SILVEIRA LTDA ME protocolo 31999620240313160080</t>
  </si>
  <si>
    <t>solicitar compartilahmento CAEC</t>
  </si>
  <si>
    <t>2024 1555834</t>
  </si>
  <si>
    <t>Negativa parcial de OPME após negociação.</t>
  </si>
  <si>
    <t>Busca de Rede para realizar Exames para IODOTERAPIA</t>
  </si>
  <si>
    <t xml:space="preserve">Compartilhamento com Rede Busca em paralelo dos locais para realização dos procedimentos  </t>
  </si>
  <si>
    <t>Busca de rede aberta em 28/03 direcionada ao GRP em 19/04/2024</t>
  </si>
  <si>
    <t>23/04/2024</t>
  </si>
  <si>
    <t>Solicitação de reembolso para continuidade de atendimento, sem solicitação prévia de novo protocolo de anuência para reembolso.</t>
  </si>
  <si>
    <t>Realizado priorização e pagamento em 29/04.</t>
  </si>
  <si>
    <t>medicação synolis</t>
  </si>
  <si>
    <t>beneficiária, questiona a não cobertura para o(s) Meticação Sinolis 01 Ampola, para realização do procedimento [Punção Articular e Infiltraação articulas, solicitado em 30/03/2023. Protocolo [31999620240325289666 de contato com a OPS – data 25/03/2024 do protocolo de contato com a OPS.</t>
  </si>
  <si>
    <t>A Transação Exec:3536659 solicitada dia 20/03/2024 08:31 foi autorizada pela Fesp no mesmo dia, consta o valor da taxa e NÃO foi sinalizado que a medicação Synolis conforme p.m. a Unimed Três Lagoas não fornece o referido medicamento.
*Unimed sinalizada quanto essa falha de comunicação.
Solicitamos nova guia com a informação de que a medicação será negociada via FESP.                                     *Transação Exec:3608689 autorizada parcial, pois a entrega será realizada pela Fesp.
Equipe do OPME  realizará a entrega da medicação SYNOLIS no prestador: Ortoclin - Dr Ibsen Arsioli Pinho. Data de entrega 07/04/24.</t>
  </si>
  <si>
    <t>24/04/2024</t>
  </si>
  <si>
    <t xml:space="preserve">Realizado o direcionamento para região limitrofe que não foi aceito pela beneficiária </t>
  </si>
  <si>
    <t xml:space="preserve">Busca de rede aberta em 02/04 concluída em 19/04. </t>
  </si>
  <si>
    <t>Consulta ginecologista obstétrico</t>
  </si>
  <si>
    <t>DEMANDA ABERTA NO CAEC EM 08/4/2024  E DIRECIONADO PARA O GRP EM 10/04/2024 PROTOCOLO 31999620240410405787 FINALIZADO EM 29/04/2024 NEGOCDIADO COM O PRESTADOR 154957 - CLISAM CLINICA INTEGRADA DE SAUDE E ASSISTENCIA DA MULHER LTDA - CAEC OFERTOU REEMBOLSO DA CONSULTA REALIZADA COM O DR. DAVI EM 23/4 ANTES DE NEGOCIAR COM A CLINICA PROXIMA CONSULTA AGENDADA DIA 02/5</t>
  </si>
  <si>
    <t>Busca de rede aberta em 08/04 direcionada ao GRP em 10/04/2024</t>
  </si>
  <si>
    <t>RM Multiparamétrica transretal da próstata</t>
  </si>
  <si>
    <t>Sem cobertura</t>
  </si>
  <si>
    <t>Exame sem cobertura, mantido parecer emitido na Análise de Cobertura anterior</t>
  </si>
  <si>
    <t>CAEC/AUD</t>
  </si>
  <si>
    <t>Consulta com neurologista</t>
  </si>
  <si>
    <t>Busca de rede aberta em 26/03/2024 e vencida em 16/04/2024</t>
  </si>
  <si>
    <t>Fisioterapia - dranagen linfática</t>
  </si>
  <si>
    <t>Busca de rede aberta em 11/04/2024 direcionada ao GRP em 24/04/2024</t>
  </si>
  <si>
    <t>Teste Ergométrico Computadorizado</t>
  </si>
  <si>
    <t xml:space="preserve">Agendamento em região limítrofe fora do prazo da RN e oferta de reembolso integral </t>
  </si>
  <si>
    <t>Busca aberta em ambito de NIP</t>
  </si>
  <si>
    <t>25/04/2024</t>
  </si>
  <si>
    <t xml:space="preserve">Parecer 39 </t>
  </si>
  <si>
    <t>Realizado acolhimento com a mãe e reforço das orientações anteriormente prestadas. Está ciente de que manteremos o plano terapêutico atual, exclusivamente em ambiente de saúde, contemplando o contra turno escolar.</t>
  </si>
  <si>
    <t>Busca aberta 09/04 direcionada ao GRP em 19/04</t>
  </si>
  <si>
    <t>2024 01436236</t>
  </si>
  <si>
    <t>PARANAVAI</t>
  </si>
  <si>
    <t>Em tratativa pelo GRP</t>
  </si>
  <si>
    <t xml:space="preserve">Busca aberta em 01/04 direcionada para o GRP no ambito de NIP </t>
  </si>
  <si>
    <t xml:space="preserve">DEMANDA ABERTA NO CAEC EM 03/4/2024 DIRECIONADO PARA GRP EM 16/4/2024 PROTOCOLO 31999620240416465838  NEGOCIADO COM O PRESTADOR 194224 - ISABELLA SILVA TORRES FINALIZADO EM 07/5/2024 </t>
  </si>
  <si>
    <t>Busca aberta em 03/04/ direcionada para o GRP 16/04</t>
  </si>
  <si>
    <t>Indicação de profissionais - cirurgiões plásticos e fisioterapeutas</t>
  </si>
  <si>
    <t>Procedimento sem cobertura, mantido parecer emitido na Análise de Cobertura anterior</t>
  </si>
  <si>
    <t>Consulta dermatologista</t>
  </si>
  <si>
    <t>Busca de rede  aberta em 17/04 com prazo para conclusão até  08/05/2024</t>
  </si>
  <si>
    <t>Fora Rol SEM EVIDENCIA para 14 454</t>
  </si>
  <si>
    <t>Ajovy Fremanezumabe</t>
  </si>
  <si>
    <t>Negativa não ROL não 14454</t>
  </si>
  <si>
    <t xml:space="preserve">Realizado reanálise da guia .  Entramos em contato com a pacte para solicitação de novas documentações porem sem sucesso , da parte médica referente a novas justificativas técnicas . Mantido Parecer desfavoravel a medicacao Ajovy, por falta de documentacao comprobatoria de eficacia, a luz das ciencias da saude, baseada em evidencias cientificas e plano terapeutico ou de existencia recomendacoes pela Conitec ou de recomendacao de, no minimo,1 (um) orgao de avaliacao de tecnologias em saude que tenha renome internacional, desde que sejam aprovadas tambem para seus nacionais, segundo Lei 14.454/22. </t>
  </si>
  <si>
    <t xml:space="preserve">não </t>
  </si>
  <si>
    <t>26/04/2024</t>
  </si>
  <si>
    <t>Não Incluir</t>
  </si>
  <si>
    <t>Exames Laboratoriais</t>
  </si>
  <si>
    <t>Rede delboni</t>
  </si>
  <si>
    <t>Beneficiário relata que foi agendar exames no Delboni em abril de 2024, foi negado o agendamento, pelo laboratorio (por telefone e online). Entrei em contato com a Unimed FESP, aguardei o prazo para resposta e recebi a resposta (ver anexo) em 24/04, dizendo que o plano sim cobria o agendamento no Delboni. Hoje, 26/04 tentei agendamento (por telefone e online) e o laboratório não autoriza. Tornei a entrar em contato com Unimed FESP e eles me dizem para esperar mais 5 dias uteis para me darem nova resposta. Pago mensalmente o plano, com desconto em folha de pagamento. Devo esperar a resposta até quando eles arbitrarem?</t>
  </si>
  <si>
    <t>Acionado a Unimed Nacional para maiores esclarecimentos, pois ela informou que não houve descredenciamento no laboratório delboni. UNIMED NACIONAL informou que realizou contato com agendamento do Delboni e dentificou que o o sistema do prestador para os beneficiários da Unimed Fesp estão classificados como intercâmbio - REDE MASTER. Esta informação foi passada pelos atendentes Sheron, Cristiane, Whanderson e Márcia, que geraram um protocolo interno para a área de comunicação avaliar os ajustes para que não ocorram mais negativas.
Equipe de Rede accionada no protocolo WKF 50778340 
"Conforme análise sistêmica, o plano é habilitado. 
Alguns dias atrás ocorreu um problema sistémico no laboratório onde ocasionou negativas de atendimento, mas já foi normalizado. Entrei em contato com o prestador, falei com Alice, onde confirmou que atende a Fesp.
Provavelmente essa negativa ocorreu nesse período e, por essa razão, aconteceram as negativas indevidas." Beneficiário realizou os exames através da Transação Exec:2281524641</t>
  </si>
  <si>
    <t>Busca de rede aberta em 25/04 com prazo para conclusão até  16/05/2024</t>
  </si>
  <si>
    <t>Solicitação 31311 indeferida na analise documental, etapa do EDA.</t>
  </si>
  <si>
    <t>Protocolo reaberto para tratativa e priorização no pagamento.</t>
  </si>
  <si>
    <t>Pagamento realizado em 07/05.</t>
  </si>
  <si>
    <t>29/04/2024</t>
  </si>
  <si>
    <t xml:space="preserve">Polissonografia </t>
  </si>
  <si>
    <t>Busca de rede aberta em 10/04 vencida em 26/04/2024</t>
  </si>
  <si>
    <t>Correcao Da Hipertrofia Mamaria</t>
  </si>
  <si>
    <t>Beneficiária moveu ação contra a Fesp para garantir custeio de procedimentos de cirurgia plástica pós bariátrica e não aceitou ser direcionada para profissional da rede credenciada.</t>
  </si>
  <si>
    <t>Deliberado Reembolso integral por ausencia de rede</t>
  </si>
  <si>
    <t>Busca aberta em 18/04, solicitando reembolso para consulta que seria dia 23/04 com médico que descredenciou</t>
  </si>
  <si>
    <t>30/04/2024</t>
  </si>
  <si>
    <t xml:space="preserve">Demora liberação guia taxa de aplcação </t>
  </si>
  <si>
    <t xml:space="preserve">Medicação? tx de aplicação </t>
  </si>
  <si>
    <t>Contato informa que fez a solicitação de a UNIMED MARILIA , porem solicitação chegou para nós somente em 24/04. para caixa do atend 24/04 . para o NAS chegou em 29/04, com autorização em 24 hs da tax de aplicação. Compartilhamento com RU , para checar se houve demora com a UNIMED local.  RU: Unimed relata que a solicitação foi feita através do nosso pronto atendimento, solicitada dia 24/04, autorizada pela origem em 30/04 e executado em 01/05 sem interação da origem em sala chat.</t>
  </si>
  <si>
    <t>Busca de rede aberta em 15/04/2024 e vencida em 29/04/2024</t>
  </si>
  <si>
    <t>ANGRA DOS REIS</t>
  </si>
  <si>
    <t>USG Dopler</t>
  </si>
  <si>
    <t>02/05/2024</t>
  </si>
  <si>
    <t>DIRECIONADO PARA O PRESTADOR ESTRATEGICO 174433 CLIA PSICOLOGIA SAUDE E EDUCACAO PIRACICABA LTDA</t>
  </si>
  <si>
    <t>Conduta do médico</t>
  </si>
  <si>
    <t xml:space="preserve">Exames </t>
  </si>
  <si>
    <t>Reclamação sobre a conduta no médico, que entrou na sala no momento em que ela estava realizando exame.</t>
  </si>
  <si>
    <t xml:space="preserve">Acionado a Unimed Capivari para maiores esclaecimentos: No que tange à insatisfação relatada, ao tomar conhecimento do e-mail, a
Ouvidoria da Unimed de Capivari, acionou imediatamente o médico citado na demanda, qual seja, Dr. Annibal Constantino Guzzo Rossi, CRM/SP 39.562, especialista em cirurgia vascular RQE 45.166 e Diretor Técnico do Hospital Unimed de Capivari, oportunidade em que esclareceu:
“Peço desculpas pelo ocorrido, mas meu sentimento diante da possível gravidade do caso me exposto, foi de expressar minha opinião de que a médica citada não possui título de
especialidade registrado no CRM. Pensei apenas no bem-estar do paciente”.
Assim, lamentamos profundamente que sua experiência durante o atendimento médico, em decorrência dessa questão, não tenha sido satisfatória e entendemos que você espera e merece receber um atendimento médico de alta qualidade e respeitoso.
Sendo assim, registramos que a Unimed de Capivari, vêm buscando fornecer um ambiente acolhedor e profissional para todos os pacientes e esse registro contribuirá de forma significativa para aprimorar os padrões de atendimento;
Por fim, registramos que todos os exames e procedimentos autorizados ocorreram normalmente, não havendo nenhum prejuízo para a beneficiária nesse sentido.
Sendo o que tínhamos para o momento, formalizamos o encerramento
da presente demanda que permanecemos à disposição para outros esclarecimentos necessários.
</t>
  </si>
  <si>
    <t>Prótese de implante coclear</t>
  </si>
  <si>
    <t>Substituição de materiais para prótese auditiva</t>
  </si>
  <si>
    <t>Guia autorizada e material entregue para a cliente</t>
  </si>
  <si>
    <t xml:space="preserve">Conduzido no protocolo 31999620240411411224, aberto em 11/04 </t>
  </si>
  <si>
    <t xml:space="preserve">Liberação conforme pedido médico </t>
  </si>
  <si>
    <t xml:space="preserve"> Pertinência técnica foi baseada no relatório evolutivo da paciente, fornecido pelos terapeutas que assistem à criança. Desta forma, concedida: 10h/semanais de psicoterapia ABA, Fonoterapia 2x/semana, TO 2x/semana e Fisioterapia 2x/semana. Compartilhamento com GRP Eventual  para orientações ao prestador eventual . Se inseriado da maneira correta não haverá nocas queixas </t>
  </si>
  <si>
    <t xml:space="preserve">GRP </t>
  </si>
  <si>
    <t>Fonoaudiólogo Convencional</t>
  </si>
  <si>
    <t>DEMANDA ABERTA EM 08/04/2024 E DIRECIONADO GRP 17/04/2024 NEGOCIADO PRESTADOR 181665 - FIORE ROMANO PREST DE SERV EM PSICO E FONO LTDA E FINALIZADO EM 09/05/2024</t>
  </si>
  <si>
    <t>Busca de rede aberta em 08/04 direcionada ao GRP em 17/04/2024</t>
  </si>
  <si>
    <t>03/05/2024</t>
  </si>
  <si>
    <t>Indicação de profissionais - Obstetra</t>
  </si>
  <si>
    <t>Índice de Parto</t>
  </si>
  <si>
    <t>Consulta com obstetra e fromalizado o índice de parto enviado</t>
  </si>
  <si>
    <t>Fonoaudiólogo (especialista em surdez)</t>
  </si>
  <si>
    <t>Consulta agendada na rede credenciada</t>
  </si>
  <si>
    <t>Busca aberta em 12/04 e finalizado no prazo 03/05</t>
  </si>
  <si>
    <t>06/05/2024</t>
  </si>
  <si>
    <t>2024 1323264</t>
  </si>
  <si>
    <t>Hallux valgus</t>
  </si>
  <si>
    <r>
      <t>Acionado a Unimed Naicional, solicitando refazer a transação e realizar o cancelamento das anteriores. pois a Transação 2271621979 foi autorizada parcialmente  - Data solicitação:11/03/2024 11:57
Transação 227951044  - Data solicitação:30/04/2024 17:43 Consta a informação para: “refazer a transação incluindo os materiais conforme pedido médico, previsto no manual de intercambio vigente.” Orinetamos a UNIMED NACIONAL quanto ao que dispõe no MIN, item: 6.6.4.</t>
    </r>
    <r>
      <rPr>
        <i/>
        <sz val="8"/>
        <color rgb="FF000000"/>
        <rFont val="monstserrat"/>
        <scheme val="minor"/>
      </rPr>
      <t xml:space="preserve"> No ato da solicitação de autorização, a Unimed Executora fica obrigada a encaminhar a codificação da tabela TUSS/TNUMM, vigente na data de solicitação de autorização e os valores das OPMEs no campo previsto na transação eletrônica, conforme layout do PTU on-line. 6.6.8. A Unimed Executora e obrigada a realizar a negociação e o fornecimento de OPME para o beneficiário de intercambio, assim como para o beneficiário local.
</t>
    </r>
    <r>
      <rPr>
        <sz val="8"/>
        <color rgb="FF000000"/>
        <rFont val="monstserrat"/>
        <scheme val="minor"/>
      </rPr>
      <t xml:space="preserve"> 
Posto isso, a Unime Nacional realizou o cancelamento das transações anteriores e trafegou nova transação 2281791474 na qual foi autorizada em sua totalidade conforme p.m.
</t>
    </r>
  </si>
  <si>
    <t xml:space="preserve">Necessidade de fornecimento de pedido ou relatório médico para iniciarmos a busca (foi fornecido laudo). </t>
  </si>
  <si>
    <t xml:space="preserve">Agendamento da consulta com Neuropediatra (via DOCWAY) para que providenciar o pedido. </t>
  </si>
  <si>
    <t xml:space="preserve">Agendamento em região limítrofe </t>
  </si>
  <si>
    <t>Busca de rede aberta em 29/04/2024 - prazo até 14/05/2024, finalizada em 09/05/2024</t>
  </si>
  <si>
    <t>Agendamentos realizados em prestador negociado na cidade demandada</t>
  </si>
  <si>
    <t>Busca aberta em ambito de NIP, encaminhada para o GRP em 08/05</t>
  </si>
  <si>
    <t>07/05/2024</t>
  </si>
  <si>
    <t xml:space="preserve">DEMANDA ABERTA CAEC 04/04/2024 E DIRECIONADO PARA GRP 09/04/2024 NEGOCIAÇÃO REALIZADA COM PRESTADOR EVENTUAL 184536- EVOLUTION CENTRO DE REABILITACAO NEUROFUNCIONAL LTDA E FINALIZADO 09/05/2024 </t>
  </si>
  <si>
    <t>Busca de rede aberta em 04/04 direcionada ao GRP em 09/04/2024</t>
  </si>
  <si>
    <t>Rearranjo BCR/ABL</t>
  </si>
  <si>
    <t xml:space="preserve">Realizado o agendamento na rede credenciada </t>
  </si>
  <si>
    <t>Busca de rede aberta em 17/04 com prazo até 17/05 para conclusão - NIP em 07/05</t>
  </si>
  <si>
    <t xml:space="preserve">Agendamento online pela plataforma Docway fora do prazo + consulta presencial fora da região demandada com reembolso de transporte </t>
  </si>
  <si>
    <t xml:space="preserve">Busca aberta em 10/04 direcionada para o GRP no ambito de NIP </t>
  </si>
  <si>
    <t xml:space="preserve">DEMANDA ABERTA NO CAEC  09/4/2024 E DIRECIONADO GRP EM 02/05/2024 E FINALIZADO 09/05/2024 NEGOCIAÇÃO REALIZADA COM O PRESTADOR 176372 - ESTAR BEM CLÍNICA DE PSICOLOGIA </t>
  </si>
  <si>
    <t>Busca de rede aberta em 09/04/24 direcionada ao GRP por 2x  29/04 (fechado pois não localizaram pertinência médica) reaberto e 02/05</t>
  </si>
  <si>
    <t xml:space="preserve">Não concorda com o agendamento com profissional que não tenha a subespecialidade e não aceita o agendamento online com a subespecialidade </t>
  </si>
  <si>
    <t xml:space="preserve">Mantido o direcionamento para psiquiatra que atende a idade e agendada a consulta online com a subsespecialidde solicitada. </t>
  </si>
  <si>
    <t>Quando recepcionamos a NIP, não havia busca em andamento</t>
  </si>
  <si>
    <t>08/05/2024</t>
  </si>
  <si>
    <t>DEMANDA ABERTA NO CAEC EM 11/03/2024 E DIRECIOANDO AO GRP  EM 10/04/2024  NEGOCIAÇÃO REALIZADA COM O PRESTADOR 194332 - MARIANA FERNANDES RIBEIRO E FINALIZADO EM 14/05/2024</t>
  </si>
  <si>
    <t>Busca aberta em 11/03 e direcionada para o GRP em  10/04</t>
  </si>
  <si>
    <t>CIRURGIA ESTERILIZADORA MASCULINA</t>
  </si>
  <si>
    <t>Consulta urologista</t>
  </si>
  <si>
    <t>Beneficiário relata dificuldade para realizar o procedimento de vasectomia. Guia 11629986.Encaminhei o pedido ao plano, fui informada que ele deveria participar de uma palestra sobre o procedimento, no dia 07.03.2024 ele participou. Entrei em contato com a operadora e me informaram que em até 60 dias corridos após a participação na palestra seria autorizado o procedimento. P</t>
  </si>
  <si>
    <r>
      <rPr>
        <sz val="8"/>
        <color rgb="FF000000"/>
        <rFont val="monstserrat"/>
        <scheme val="minor"/>
      </rPr>
      <t>Acionado Unimed Guarulhos para maiores esclarecimentos e pedimos para priorizar o envio da documentação solicitada. Transação Exec:106577534 autorizada. Unimed Guarulhos relatou que: "</t>
    </r>
    <r>
      <rPr>
        <i/>
        <sz val="8"/>
        <color rgb="FF000000"/>
        <rFont val="monstserrat"/>
        <scheme val="minor"/>
      </rPr>
      <t xml:space="preserve">o fluxo para procedimentos de esterilização possui uma diretriz, a qual informa que deve ser contado 60 dias após a manifestação da vontade do cliente em realizar o procedimento, o cliente realizou a palestra com psicóloga e assinou o termo em 07/03/2024 por isso a solicitação não foi encaminhada antes."
</t>
    </r>
    <r>
      <rPr>
        <sz val="8"/>
        <color rgb="FF000000"/>
        <rFont val="monstserrat"/>
        <scheme val="minor"/>
      </rPr>
      <t xml:space="preserve">
</t>
    </r>
  </si>
  <si>
    <t xml:space="preserve">Direcionar para RU *Transação finalizada. </t>
  </si>
  <si>
    <t>Neuropsicólogo</t>
  </si>
  <si>
    <t>DEMANDA ABERTA NO CAEC EM 15/04/2024 DIRECIONADO PARA GRP EM 03/5/2024 E ESTÁ EM NEGOCIAÇÃO NO PROTOCOLO 31999620240503656564 NEGOCIAÇÃO FINALIZADA NO PRESTADOR 193283 CARPE DIEM - DESENVOLVIMENTO HUMANO</t>
  </si>
  <si>
    <t>Busca aberta em 15/04, direcionada para o GRP Eventual em 15/04, finalizado em 02/05 e em  03/05 após validação do GRP Eventual, encaminhado ao GRP Negociação</t>
  </si>
  <si>
    <t>09/05/2024</t>
  </si>
  <si>
    <t>Mesmo Material com valor menor</t>
  </si>
  <si>
    <t xml:space="preserve">Aacatado - a resolução foge a alçada do OPME - ja foi passado para a superintendencia </t>
  </si>
  <si>
    <t xml:space="preserve">Negativa na Guia </t>
  </si>
  <si>
    <t>10/05/2024</t>
  </si>
  <si>
    <t>2024 01601925</t>
  </si>
  <si>
    <t>Negativa parcial de procedimentos e materiais conforme junta médica.</t>
  </si>
  <si>
    <t>DEMANDA ABERTA NO CAEC EM 25/03/2024 DIRECIONADO PARA GRP EM 10/04/2024 NEGOCIAÇÃO FINALIZADA COM O PRESTADOR 187400 CAF FINALIZADA EM 23/05/2024</t>
  </si>
  <si>
    <t>ITUVERAVA</t>
  </si>
  <si>
    <t>Ecoendoscopia com punção</t>
  </si>
  <si>
    <t xml:space="preserve">Informa dificuldade no processo de autorização junto a Unimed Local </t>
  </si>
  <si>
    <t xml:space="preserve">Familiar posicionado que exame foi solicitado em 09/05 e autorizado em sistema na mesma data de recebimento da NIP 10/05/2024 - Ação RU: Unimed orientada quanto ao que que dispõe no MIN sobre regra de triangulação. (transação referente ao código: 31602266 - ANESTESIA PARA EXAMES DE ULTRASSONOGRAFIA trafegado sob a transação 2401094736 em 15/05. </t>
  </si>
  <si>
    <t>11/05/2024</t>
  </si>
  <si>
    <t>13/05/2024</t>
  </si>
  <si>
    <t>CAPAO DA CANOA</t>
  </si>
  <si>
    <t>DEMANDA ABERTA CAEC 11/04/2024 E DIRECIONADA GRP 23/04/2024 NEGOCIAÇÃO REALIZADA COM O PRESTADOR 188900 - RAFAELA BASTOS HOMEM – EDUCACAO E FINALIZADA EM 16/05/2024</t>
  </si>
  <si>
    <t>Busca aberta em 11/04 e direcionada para o GRP em  23/04</t>
  </si>
  <si>
    <t>SETE LAGOAS</t>
  </si>
  <si>
    <t>Agendamento realizado fora da região de saúde com reembolso de transporte e agendamento de consulta online</t>
  </si>
  <si>
    <t xml:space="preserve">Busca de rede aberta em 16/04/2024 vencida em 07/05/2024, NIP recepcionada em 13/05. </t>
  </si>
  <si>
    <t>2024 01778611</t>
  </si>
  <si>
    <t>CONCHAL</t>
  </si>
  <si>
    <t>Negativa de material de artroplastia vertebral por DUT 133.</t>
  </si>
  <si>
    <t>CHARQUEADA</t>
  </si>
  <si>
    <t>Procedimento Cirurgico</t>
  </si>
  <si>
    <t xml:space="preserve">Cliente reclama da não autorização dos OPMES. Em histórico consta 2023 01652870 em ABRIL/23 onde foi autorizado os procedimentos e os matérias foram autorizados parcialmente após analise de junta medica. Via Unimed Jundiai. Foi cancelada / Guia 2023 02227388 em JUNHO/23 refeita via Unimed Jundiai devido a troca de valores e mantido parecer da Junta. Guia 2023 03011083 inserida via CNU em JULHO/23 tambem finalizado conforme Junta e posteriormente cancelada/ Guia 2023 04064286 inserida via CNU em OUTUBRO/23, este caso sim negado via GO pois foi solicitado em um hospital onde a cliente não possui atendimento (HOSPITALIS NUCLEO HOSPITALAR DE BARUERI). Obs. O plano da cliente está cancelado em FEV/24 e não localizado novo cartão. </t>
  </si>
  <si>
    <t>Por se tratar de insatisfação após junta medica solicito transferencia para Auditoria Previa</t>
  </si>
  <si>
    <t>Exame Translucência Nucal (TN)</t>
  </si>
  <si>
    <t>Reclama da dificuldade no processo de autorização</t>
  </si>
  <si>
    <t xml:space="preserve">Beneficiária ciente da autorização emitida em 14/05, já havia realizado o procedimento. </t>
  </si>
  <si>
    <t>CAEC/GO</t>
  </si>
  <si>
    <t>Direcionada para o GO</t>
  </si>
  <si>
    <t>Parto cesárea Reembolso</t>
  </si>
  <si>
    <t>Solicitação de reembolso para HM da equipe da beneficiária sem contato prévio.</t>
  </si>
  <si>
    <t xml:space="preserve">Pagamento por meio de intercâmbio dos HMs de parto e visita da pediatra na sala de parto. Houve também pagamento de reembolso dos honorários do anestesista no integral de R$2.000,00. </t>
  </si>
  <si>
    <t>Prezada Sra. Huarla,
Em atenção à reclamação proposta perante a ANS, vimos prestar os devidos esclarecimentos acerca da cobertura de reembolso de atendimentos médicos, pelo plano de saúde.
Primeiramente cumpre esclarecer que  o plano de saúde contratado por v.sa não garante a cobertura para reembolso por livre escolha de prestador. Os reembolsos são assegurados pelo plano de saúde somente na ocorrência de uma das hipóteses abaixo listadas:
(i)           Nos termos da Lei 9.656/98 – nos casos de urgência ou emergência que não for possível a utilização da rede credenciada, neste caso o reembolso é feito no limite das obrigações contratuais;
(ii)          Nos termos da RN 259/11 – Quando da ausência de prestador próprio, credenciado ou contratado, o atendimento for realizado em caráter particular, mediante a apresentação de número de protocolo aberto junto à Central de Atendimento.
Nesse sentido, esclarecemos que o parto cesariana realizado por v.sa no dia 14/02/2024, no Hospital e Maternidade Santa Clara em Uberlândia/MG, foi coberto pelo plano de saúde, visto se tratar de prestador credenciado ao plano de saúde. Este prestador realiza atendimentos de Urgência e Emergência no processo gestacional, sendo garantida a realização do atendimento por equipe médica e enfermeiro obstetra plantonista.
A Unimed FESP possui, através da rede credenciada da Unimed Uberlândia, extensa rede de prestadores médicos na especialidade ginecologia/obstetrícia capacitados para realização de parto por via vaginal ou cesariana, cuja técnica será definida pelo médico assistente em conjunto com a parturiente, levando-se em consideração o quadro clínico da paciente e do bebê. Muito embora o plano de saúde possua rede credenciada para atendimento obstétrico, v.sa optou pela contratação de prestador não credenciado para assistência pré-natal e durante o parto.
A escolha de equipe médica não credenciada para realização do parto caracteriza a livre escolha de prestador, sendo que neste caso, o reembolso solicitado não se enquadra em nenhuma das hipóteses de cobertura de reembolso pelo plano de saúde. 
Muito embora o reembolso dos honorários da equipe médica, contratada em caráter particular, por livre escolha de prestador não possua cobertura assegurada pelo plano de saúde, foi realizado o reembolso dos honorários do anestesista, em 19/02/2024.</t>
  </si>
  <si>
    <t xml:space="preserve">DEMANDA ABERTA NO CAEC EM 06/04/2024 DIRECIONADO PARA GRP EM 25/04/2024 E DIRECIOANDO PELO GRP PARA A REDE ESTRATEGICA 182418 F. P. DOTA PSICOLOGIA LTDA - FERNANDA PIOVESAN DOTA dia 27/05/2024 as 09:00hs </t>
  </si>
  <si>
    <t>Busca aberta em 06/04 e direcionada para o GRP em  25/04</t>
  </si>
  <si>
    <t>14/05/2024</t>
  </si>
  <si>
    <t>2024 01378021</t>
  </si>
  <si>
    <t>Negativa de procedimentos e materiais por junta médica.</t>
  </si>
  <si>
    <t xml:space="preserve">Agendamento realizado pela Unimed Recife </t>
  </si>
  <si>
    <t>Busca aberta pós NIP, familiar havia acionado a Unimed local previamente e eles realizaram o agendamento para resposta da NIP</t>
  </si>
  <si>
    <t>2024 01667792</t>
  </si>
  <si>
    <t>Negativa parcial de procedimentos e total de materiais conforme junta médica.</t>
  </si>
  <si>
    <t>15/05/2024</t>
  </si>
  <si>
    <t xml:space="preserve">Ofertada 3 opções de atendimento </t>
  </si>
  <si>
    <t>Busca de rede aberta pós NIP</t>
  </si>
  <si>
    <t>16/05/2024</t>
  </si>
  <si>
    <t xml:space="preserve">Negativa  emitida pela auditoria </t>
  </si>
  <si>
    <t xml:space="preserve">Mantida a negativa pela auditoria </t>
  </si>
  <si>
    <t xml:space="preserve">Sugiro diecionamento para auditoria </t>
  </si>
  <si>
    <t>Enfermeira Obstetra</t>
  </si>
  <si>
    <t>Busca aberta no ingresso da NIP em 20/05, com recebimento do pm atualizado. Contato anterior sem pedido médico</t>
  </si>
  <si>
    <t>DEMANDA ABERTA NO CAEC 16/03/2024 E DIRECIONADA PARA GRP EM 26/04/2024 NEGOCIAÇÃO FINALIZADA COM O PRESTADOR 176625 L.J SERVIÇOS MEDICOS FINALIZADO EM 22/05/2024</t>
  </si>
  <si>
    <t>Busca de rede aberta em 16/03/2024 direcionada ao GRP em 26/04</t>
  </si>
  <si>
    <r>
      <t xml:space="preserve">Ação do RU: Realizado Abertura de Chamado n°: 726525 para Brasil para corrigir o erro no pacote Sispac junto a Unimed Belo Horizonte e tivemos a seguinte devolutiva da Brasil: </t>
    </r>
    <r>
      <rPr>
        <i/>
        <sz val="8"/>
        <color rgb="FF000000"/>
        <rFont val="monstserrat"/>
        <scheme val="minor"/>
      </rPr>
      <t xml:space="preserve">"Orientamos verificar com a equipe de TI da Fesp a resposta encaminhada e se necessário a equipe de TI da Fesp poderá entrar em contato com a TI da Unimed do Brasil para auxílio se necessário."
</t>
    </r>
    <r>
      <rPr>
        <sz val="8"/>
        <color rgb="FF000000"/>
        <rFont val="monstserrat"/>
        <scheme val="minor"/>
      </rPr>
      <t>Por fim, esta demanda foi finalizada entre as Gerências: Operacional e RU.
Transação Exec:245112793 foi trafegada e autorizada em 24/05/2024</t>
    </r>
  </si>
  <si>
    <t>Demanda deve ser direcionada ao RU</t>
  </si>
  <si>
    <t>18/05/2024</t>
  </si>
  <si>
    <t>RINOPOLIS</t>
  </si>
  <si>
    <t xml:space="preserve">Negativa de materail </t>
  </si>
  <si>
    <t>19/05/2024</t>
  </si>
  <si>
    <t>2024 01436308</t>
  </si>
  <si>
    <t xml:space="preserve">Artrose de coluna </t>
  </si>
  <si>
    <t>20/05/2024</t>
  </si>
  <si>
    <t xml:space="preserve">Motricidade na agua </t>
  </si>
  <si>
    <t>Fonoaudiologia e motricidade na água</t>
  </si>
  <si>
    <t xml:space="preserve">Trata-se de expectativa de liberação mediante a migração do atendimento e mudança do plano de saude . Como critério tecnico motricidade aquatica não faz parte de terapias com comprovações evidenciadas em estudos para liberação com a especificação de "motricidade aquatica " . Mamtido parecer inicial, porem manteremos contato para acolhimento . </t>
  </si>
  <si>
    <t>21/05/2024</t>
  </si>
  <si>
    <t>Demora na inserção da guia</t>
  </si>
  <si>
    <t>Hérnia De Disco Lombar</t>
  </si>
  <si>
    <t>Autorização foi concluída na Unimed Local e cirurgia agendada para 12/06.</t>
  </si>
  <si>
    <t>Unimed orientada em relação a conduta e necessidade de reinserção da guia. Conforme Gestora da área o processo está devidamente autorizado e não cabe qualquer alteração por parte da Fesp. A remuneração acontecerá de acordo com as regras de intercâmbio, e considerando que regras de intercâmbio não são bases de negativas pela RN 395, por isso, não há negativa de código na transação.
A Unimed Sorocaba não pode colocar óbice à realização, mas deve atuar junto com sua rede o atendimento dentro das regras de intercambio. 
Pedimos a gentileza de procederem com as tratativas necessárias com o prestador e/ou cooperado para que beneficiário consiga realizar o procedimento. 
Informamos que se recebermos autuação deste processo, as custas processuais serão repassadas a Unimed Sorocaba. 
Por fim, a Unimed resolveu com o prestador a situação e o procedimento foi agendado para 12/06.</t>
  </si>
  <si>
    <t>E-mail com acionamento para Unimed Sorocaba anexo.</t>
  </si>
  <si>
    <t>Busca de rede aberta em 29/04/2024 (SLA 20/05). Encaminhado ao GRP após ingresso da NIP</t>
  </si>
  <si>
    <t>Consulta Cirurgião Oncológico</t>
  </si>
  <si>
    <t xml:space="preserve">DEMANDA NÃO FOI DIRECIONADA AO GRP, AGENDAMENTO REALIZADO PELO CAEC VIA REDE </t>
  </si>
  <si>
    <t>Busca de rede aberta pós NIP / DEMANDA TRATATDA PELO CAEC REALIZAR</t>
  </si>
  <si>
    <t>Guia negada</t>
  </si>
  <si>
    <t xml:space="preserve">Em tratativa. Perca de prazo na analise NAS . Como ação  realizado força tarefa COM FOCO e objetivo das guias totais e redução de volume. Mais profissionais de maneira pontual estão realizando a analise dos casos. </t>
  </si>
  <si>
    <t>Mesmo questionamento feito na Ouvidoria</t>
  </si>
  <si>
    <t>2024 2101393</t>
  </si>
  <si>
    <t>IBIRA</t>
  </si>
  <si>
    <t>RM Multiparametrica Transretal Da Próstata</t>
  </si>
  <si>
    <t>Procedimento não consta no rol.</t>
  </si>
  <si>
    <t xml:space="preserve">RM Pelve </t>
  </si>
  <si>
    <t>Consulta em Genética Médica</t>
  </si>
  <si>
    <t xml:space="preserve">Consulta médico geneticista </t>
  </si>
  <si>
    <t xml:space="preserve">Em tratativa / Ação RU: Unimed Bauru informou que não possui médico geneticista cooperado, os beneficiários são encaminhamos para outras localidades: Botucatu e Ribeirão Preto. obs: Realizamos cliente oculto e ao ligar no prestador de fato não possuem consulta em genética médica, o profissional que possuem é biomédico. Posto isso, solicitamos correção no arquivo PTU A400 e Bauru  informou que a correção já foi realizada e será enviada no próximo arquivo A400. Checamos a informação e os prestadores: Clínica R. G. QUIEZI BIOMEDICINA  e CDU CENTRO DE DIAGNOSTICO UNIMED  já foram realizado o envio atualizado do arquivo PTU A400 com a exlclusão do serviço: Consulta Genética Médica.                                                                                                                                                                     </t>
  </si>
  <si>
    <t>Busca de rede aberta em 17/04/2024 (SLA 07/05)</t>
  </si>
  <si>
    <t>2024 01713881</t>
  </si>
  <si>
    <t>Condropatia patelar</t>
  </si>
  <si>
    <t>Negativa total de procedimentos e de materiais conforme junta médica.</t>
  </si>
  <si>
    <t>22/05/2024</t>
  </si>
  <si>
    <t>Guia solicitada em 20/05 e autorizada em 21/05, cliente realizou de forma particular e solicitou reembolso - autorizado em NIP. Unimed relatou que assim que a solicitação foi assumida pelo prestador de serviço, caiu de forma automática para a origem, que nos devolveu no dia seguinte.</t>
  </si>
  <si>
    <t xml:space="preserve">CAEC/RU </t>
  </si>
  <si>
    <t>Contato no dia do exame 20/05, quando recebeu retorno já havia realizado. RU alinhamento com Unimed Caruaru x prestador. CAEC dificuldade de acesso, que poderia ter auxiliado na solução</t>
  </si>
  <si>
    <t>Psicoterapia método ABA</t>
  </si>
  <si>
    <t>DEMANDA ABERTA NO CAEC EM 17/05 E DIRECIONADO AO GRP EM 24/05 negociação finalizada em 19/06 com o prestador 193492 CINTHIA MYCHELLE COSTA NUNES/ GIRASSOL CENTRO INTEGRADO</t>
  </si>
  <si>
    <t>2024 00011840</t>
  </si>
  <si>
    <t>Uvulopalatofaringoplastia</t>
  </si>
  <si>
    <t xml:space="preserve">Foi solicitado, entre outros, o procedimento de código 30501539 (Septoplastia por videoendoscopia) para a beneficiária Ingrid Heloa Paiva Lucas. O procedimento teve parecer desfavorável pela auditoria médica porque é procedimento e/ou solicitação não coberto(a) pelo rol de procedimentos e eventos de saúde da ANS (RN 465/21, e anexos da ANS). O outro procedimento pedido foi autorizado. </t>
  </si>
  <si>
    <t>DEMANDA ABERTA NO CAEC EM 06/05/2024 E DIRECIONADO AO GRP 15/05/2024 POREM HOUVE AGENDAMENTO NA REDE CREDENCIADA Conforme histórico no protocolo 31999620240522865530</t>
  </si>
  <si>
    <t xml:space="preserve">Não concorda com o direcionamento para região limitrofe </t>
  </si>
  <si>
    <t xml:space="preserve">Mantido o direcionamento para rede estratégica em região limitrofe. </t>
  </si>
  <si>
    <t>Falha no portal reembolso</t>
  </si>
  <si>
    <t>Erro no preenchimento do portal ao solicitar o reembolso</t>
  </si>
  <si>
    <t>Protocolo indeferido com a orientação de que é necessário realizar a abertura de um novo protocolo com os dados corretos. Solicitado orientações adicionais para que haja a solicitação do reembolso quando houver o desembolso e a emissão da NF não poderá ter data anterior a realização do procedimento.</t>
  </si>
  <si>
    <t>23/05/2024</t>
  </si>
  <si>
    <t xml:space="preserve">Nutricionista </t>
  </si>
  <si>
    <t xml:space="preserve">Código de terapia ABA / Nutri </t>
  </si>
  <si>
    <t xml:space="preserve">Compartilhamento com Caec . AÇÃO de educaçao com Prestador / UNIMED para inserção da maneira correta . Educação continua dos Times SOBRE sobre os  Códigos e liberações de maneira adequada </t>
  </si>
  <si>
    <t>NAS / CAEC</t>
  </si>
  <si>
    <t xml:space="preserve">Não concorda com o agendamento com profissional que não tenha a subespecialidade </t>
  </si>
  <si>
    <t xml:space="preserve">Mantido o agendamento em rede credenciada + consulta online </t>
  </si>
  <si>
    <t>Busca de rede aberta em 16/05, por não aceitar indicação da tratativa anterior</t>
  </si>
  <si>
    <t>Agendamento disponibilizado em prestador negociado</t>
  </si>
  <si>
    <t xml:space="preserve">Busca aberta em 21/05 e encaminhada ao GRP na mesma data (protocolo anterior 03/05, finalizado em 09/05 indevidamente como duplicidade) </t>
  </si>
  <si>
    <t>2024 01719815</t>
  </si>
  <si>
    <t>Não comprova dois anos de tratamento. Desfavorável aos códigos 31002390 e afins de acordo com o escopo contratual por não atendimento das Diretrizes de Utilização (DUT nº 27) previstas no Rol de Procedimentos e Eventos da saúde da ANS (Anexo II da RN Nº 465/2021, da ANS e suas atualizações).</t>
  </si>
  <si>
    <t>Sinalizado RE e GRC, plano com menos de 24 meses.</t>
  </si>
  <si>
    <t>Omissão de DLP em DS.</t>
  </si>
  <si>
    <t>SANTA CRUZ DO CAPIBARIBE</t>
  </si>
  <si>
    <t>Dificuldade de agendamento e com a plataforma conexa.</t>
  </si>
  <si>
    <t>Realizado o agendamento na plataforma DOCWAY conforme solicitação do beneficiário</t>
  </si>
  <si>
    <t xml:space="preserve">Busca de rede aberta em 16/05 com prazo até 06/06 para conclusão, NIP recepcionada em 23/05.  </t>
  </si>
  <si>
    <t>DEMANDA ABERTA NO CAEC 09/02/2024 E DIRECIONADO PARA GRP 22/02/2024 NEGOCIAÇÃO REALIZADA NO PROTOCOLO 319996202402221070187</t>
  </si>
  <si>
    <t>Busca de rede aberta em 09/02/2024 direcionada ao GRP em 22/02</t>
  </si>
  <si>
    <t>Exame CGH- array</t>
  </si>
  <si>
    <t>Não concorda com a negativa</t>
  </si>
  <si>
    <t>Sugiro direcionamento para auditoria.</t>
  </si>
  <si>
    <t>24/05/2024</t>
  </si>
  <si>
    <t>27/05/2024</t>
  </si>
  <si>
    <t>falha na solcitação de busca de rede não foi solcitado busca  para Fono Prompt e o prestador negociado para T.O. com I.S. não realizava abordagem de seletividade alimentar e não oferecia a carga horária estipulada em relatório</t>
  </si>
  <si>
    <t>Soliitação de busca de rede incompleta demanda reaberta em ambito de nip, segue em processo de negociação NO PROTOCOLO 31999620240603101077.</t>
  </si>
  <si>
    <t>Aberta nova busca de rede pós NIP para a Fono e demanda direcionada ao GRP para esclarecimento sobre a T.O. (TO compartilhar com GRP)</t>
  </si>
  <si>
    <t>Encefalograma com sedação</t>
  </si>
  <si>
    <t>DEMANDA ABERTA NO CAEC 18/04/2024 E DIRECIONADO 26/04/2024 PARA GRP NEGOCIAÇÃO FINALIZADA NO PRESTADOR 167594 - INAO PREST. DE SERV. MÉDICOS E DIAG. LTDA</t>
  </si>
  <si>
    <t>2024 2123812</t>
  </si>
  <si>
    <t>Ureterólise laparoscópica unilateral</t>
  </si>
  <si>
    <t>Dos procedimentos da guia 2024 02123812, somente ureterólise laparoscópica unilateral (31102506) teve parecer desfavorável por ser procedimento e/ou solicitação não coberto pelo rol de procedimentos e eventos de saúde da ANS (RN 465/21, e anexos da ANS).</t>
  </si>
  <si>
    <t>cadastro</t>
  </si>
  <si>
    <t>2024 02023765</t>
  </si>
  <si>
    <t>BIGUACU</t>
  </si>
  <si>
    <t>Beneficiária entrou no plano com omissão de DLP e se recusou a retificar DS. Encaminhei caso para processo administrativo.</t>
  </si>
  <si>
    <t>28/05/2024</t>
  </si>
  <si>
    <t>CACOAL</t>
  </si>
  <si>
    <t>DEMANDA ABERTA NO CAEC EM 06/04/2024 DIRECIONADO AO GRP EM 18/04 E NEGOCIAÇÃO FINALIZADA COM A PRESTADORA 194643 - PALMIERI PALMIERI LTDA, (Joanadarque) PROTOCOLO 31999620240529065149</t>
  </si>
  <si>
    <t>Busca de rede aberta em 06/04/2024 direcionada ao GRP em 18/04</t>
  </si>
  <si>
    <t>Exame de dengue</t>
  </si>
  <si>
    <t>Não identificada solicitação de reembolso</t>
  </si>
  <si>
    <t>Solicitado contato com a beneficiária para entender pra onde foi solicitado o reembolso.</t>
  </si>
  <si>
    <t>Reembolso integral para atendimentos já realizados em abril e maio/2024 e até novo agendamento na rede. Busca retomada para disponibilizar agendamento</t>
  </si>
  <si>
    <t xml:space="preserve">Busca de rede aberta em 08/04/2024 e finalizada em 10/04 com agendamento na Limítrofe na rede credenciada. Nova Busca aberta em 05/06 em abito de NIP </t>
  </si>
  <si>
    <t>2024 00999749</t>
  </si>
  <si>
    <t>ITANHAEM</t>
  </si>
  <si>
    <t>A guia 2024 00999749 foi negada administrativamente por falta de documentação. Entretanto, foi feito contato social com a beneficiária e realizada junta médica. O parecer foi parcialmente favorável. A documentação da junta está anexada.</t>
  </si>
  <si>
    <t xml:space="preserve">O direcionamento para a rede estratégica foi realizado pelo GRP após ficar com a demanda de 15/03 a 20/05. </t>
  </si>
  <si>
    <t>Hospital credenciado (St Isabel)</t>
  </si>
  <si>
    <t>Dificuldade de solicitação cirurgica</t>
  </si>
  <si>
    <t xml:space="preserve">Solicitação do pedido medico, para envio de analise / Ação RU: Acioando Unimed Nacional para maiores esclarecimentos, pois o prestador está Ativo de divulgado ao intercâmbo a partir da rede básica. Prestador consta no produto da cliente. O processo de agendamento estava sendo coordenado pela Equipe de Rede devido à recusa do Hospital em marcar o procedimento cirúrgico para o vosso beneficiário foi liberado o de acordo para negociação. Porém, visto que o prestador não encerrou o credenciamento, o prestador incluiu a guia no dia 21/06/2024 às 11:10:52  sob a transação 2287342047 e já está autorizada.
</t>
  </si>
  <si>
    <t>Cliente entrou em contato através da Ouvidoria em 29/04 e Protocolo de reclamação em 28/04</t>
  </si>
  <si>
    <t>2024 02233912</t>
  </si>
  <si>
    <t>JAU</t>
  </si>
  <si>
    <t>Pesquisa genética de SMN1 e SMN2</t>
  </si>
  <si>
    <t>Procedimento autorizado após análise de documentação complementar.</t>
  </si>
  <si>
    <t xml:space="preserve">Guia autorizada, foi feita a coleta pelo preastador credenciado a Unimed local. </t>
  </si>
  <si>
    <t>29/05/2024</t>
  </si>
  <si>
    <t>PASSOS</t>
  </si>
  <si>
    <t>DEMANDA ABERTA NO CAEC EM 03/5 DIRECIONADO AO GRP EM 24/05/2024 NEGOCIAÇÃO CONCLUIDA COM A PRESTADORA 194613 - DANIELA LUIZA SILVA FINALIZADA EM 04/06/2024</t>
  </si>
  <si>
    <t>Busca de rede aberta em 03/05 direcionada ao GRP por 2x ( 21/05 questionando a busca em região limitrofes e saúde e falta de aval da unimed para negociar, em 24/05 direcionamos novamente respondendo o questionamento)</t>
  </si>
  <si>
    <t xml:space="preserve">Mantido o agendamento em prestador credenciado na região de saúde (Pitangueiras – 45 km) com reembolso de transporte. Em ambito de NIP disponibilizado opção com agendamento online </t>
  </si>
  <si>
    <t xml:space="preserve">Busca de rede aberta em 09/05 e finalizada em 29/05, dentro do prazo  </t>
  </si>
  <si>
    <t>30/05/2024</t>
  </si>
  <si>
    <t>Cariótipo de medula óssea</t>
  </si>
  <si>
    <t>Busca de rede aberta em 23/05 dentro do prazo</t>
  </si>
  <si>
    <t>31/05/2024</t>
  </si>
  <si>
    <t>USG morfologica</t>
  </si>
  <si>
    <t xml:space="preserve">Dificuldade no processo de autorização da Unimed Local </t>
  </si>
  <si>
    <t xml:space="preserve">Abordamos a Unimed Local que passou informação divergente do parecer da beneficiária relatando que exame já estava concluído no sistema de Recife, mas segundo a beneficiária Unimed cobrava RM para concluir, mesmo a Fesp já tendo autorizado.                                                                                    ***RU: Procedimento finalizado dentro do prazo conforme Manual do Intercâmbio.
Protocolo gerado pelo prestador em 24/05/2024 e finalizado em 31/05/2024 através da transação 176662350.
Em momento algum houve negativa para a beneficiária.
Vale ressaltar que em 28/05/2024 a coirmã solicitou através de sala de chat documentação complementar onde fora solicitado tal documentação a beneficiária.
</t>
  </si>
  <si>
    <t>Busca de rede aberta em 12/05 encaminhada ao NAS em 15/05 com retorno em 20/05</t>
  </si>
  <si>
    <t>01/06/2024</t>
  </si>
  <si>
    <t>03/06/2024</t>
  </si>
  <si>
    <t xml:space="preserve">DEMANDA ABERTA NO CAEC EM 06/05 DIRECIONADA AO GRP EM 23/05 NEGOCIAÇÃO FINALIZADA COM O PRESTADOR 177594 - ILUMINAR CLÍNICA DE DESENVOLVIMENTO INFANTIL EM 05/6/2024
 </t>
  </si>
  <si>
    <t>Busca de rede aberta em 06/05 encaminhada ao GRP 23/05</t>
  </si>
  <si>
    <t>Mantido o agendamento na rede credenciada, na especialidade, na cidade demandada. Cliente não aceita quer o especialista neuropediatra. Em ambito de NIP disponibilizado opção com agendamento online na subespecialidade</t>
  </si>
  <si>
    <t xml:space="preserve">Busca de rede aberta em 11/04/2024 e finalizada em 03/06 </t>
  </si>
  <si>
    <t>DEMANDA ABERTA NO CAEC 04/04/2024 E DIRECIONADO PARA GRP 15/042024 NEGOCIAÇÃO FINALIZADA EM 04/06 COM O PRESTADOR 194705 CLÍNICA INTEGRAR JALES LTDA</t>
  </si>
  <si>
    <t xml:space="preserve">GASTROPLASTIA </t>
  </si>
  <si>
    <t>Transação 146387284 negada por ausência de documentação. 
Beneficiária encaminhou a documentação na queixa aberta a ANS. 
Transação trafegada 146537254 (autorizada).Unimed orientada quanto ao MIN.</t>
  </si>
  <si>
    <t>04/06/2024</t>
  </si>
  <si>
    <t>ITABAIANA</t>
  </si>
  <si>
    <t>Negociação concluída pelo GRP</t>
  </si>
  <si>
    <t>Busca de rede aberta em 29/04 direcionada ao GRP por 3x 09, 13 e 14/05 e segue em tratativa com o setor</t>
  </si>
  <si>
    <t>Hemodiálise</t>
  </si>
  <si>
    <t>Trata-se de rede de atendimento para hemodiálise. Paciente monitorada pelo NAS/ feito procimento em internação Gestão de internados irá verificar // Paciente internada no Hospital Unimed Guarulhos entre os dias 06/06 a 07/06, atráves da guia 202402340431 onde foi solicitada Hemodiálise no dia 10/06 na guia 202402380766 e autorizada no dia 12/06. Apesar de autorizada no dia 12/06, procedimento foi realizado no dia 07/06, conforme ficha de hemodiálise anexada em sistema</t>
  </si>
  <si>
    <t>G.internados</t>
  </si>
  <si>
    <t>Sugiro enviar para tratativa com CAEC</t>
  </si>
  <si>
    <t xml:space="preserve">DEMANDA ABERTA CAEC EM 06/5/2024 DIRECIONADA AO GRP EM 23/05/2024 SENDO CONDUZIDO NO PROTOCOLO 31999620240605149986 </t>
  </si>
  <si>
    <t xml:space="preserve">Busca aberta no ambito de NIP </t>
  </si>
  <si>
    <t>Não concorda com o direcionamento</t>
  </si>
  <si>
    <t>Não aceita trocar de prestador (informa que já é atendido em outro local - início do plano 01/06/2024). Mantido agendamento em prestador estratégico</t>
  </si>
  <si>
    <t>Busca de rede aberta em 31/05/2024 e finalizada em 03/06. Em 03/06 abriu nova busca por não aceitar indicação</t>
  </si>
  <si>
    <t>2024 02305876</t>
  </si>
  <si>
    <t>Delaminação corneana</t>
  </si>
  <si>
    <t>Grau de miopia em um dos olhos é superior à faixa de segurança. Não atendimento à DUT 13.</t>
  </si>
  <si>
    <t>05/06/2024</t>
  </si>
  <si>
    <t>PROMISSAO</t>
  </si>
  <si>
    <t>Esofagoplastia</t>
  </si>
  <si>
    <t>Fonoaudiologia</t>
  </si>
  <si>
    <t xml:space="preserve">DEMANDA ABERTA NO CAEC EM 22/04 DIRECIOANDO AO GRP EM 07/5 NEGOCIAÇÃO FINALIZADA COM O PRESTADOR 194734 - INSTITUTO NUVEM LTDA </t>
  </si>
  <si>
    <t>2024 01172655</t>
  </si>
  <si>
    <t>JATAI</t>
  </si>
  <si>
    <t>Consulta com Reumatologista</t>
  </si>
  <si>
    <t>Agendamento realizado em prestador negociado, na cidade limítrofe</t>
  </si>
  <si>
    <t>Busca de rede aberta em 01/05 encaminhada ao GRP 17/05</t>
  </si>
  <si>
    <t>06/06/2024</t>
  </si>
  <si>
    <t>Guia negada pelo CAEC por pedido médico vencido. Aguardar novo pedido médico para análise.</t>
  </si>
  <si>
    <t>Atendimento PS H. Vila lobos</t>
  </si>
  <si>
    <t>Atendimento autorizado na mesma data, protocoloo de cliente no local atendido com confirmação do atendimento. Cliente confirmou atendimento</t>
  </si>
  <si>
    <t xml:space="preserve">Em 06/06 protocolo de Cliente no local – guia encaminhada ao prestador (Hospital Villa Lobos) e atendente confirmou cliente em atendimento
</t>
  </si>
  <si>
    <t>DEMANDA ABERTA NO CAEC EM 02/5 DIRECIONADO AO GRP EM 17/05/2024 NEGOCIAÇÃO FINALIZADA COM O PRESTADOR 194864 - N M SERVIÇOS MÉDICOS EM 21/09/2024</t>
  </si>
  <si>
    <t>Busca de rede aberta em 02/05 encaminhada ao GRP 17/05</t>
  </si>
  <si>
    <t>Atendimento autorizado na mesma data, protocolo de cliente no local atendido com confirmação do atendimento. Cliente confirmou atendimento</t>
  </si>
  <si>
    <t>2024 02243895</t>
  </si>
  <si>
    <t>Bloqueio facetário</t>
  </si>
  <si>
    <t>Falso coletivo monitorar</t>
  </si>
  <si>
    <t>2024 01552530</t>
  </si>
  <si>
    <t>Parecer parcialmente desfavorável de procedimento de acordo com junta médica.</t>
  </si>
  <si>
    <t>JAPERI</t>
  </si>
  <si>
    <t xml:space="preserve">Busca de rede aberta em 07/05 vencida em 21/05, direcionada ao GRP pela 1ª vez em 23/05, retornou pois não havia registro de contato nas indicações da Unimed local, realizamos os contatos e demanda retornou ao GRP em 10/06, pós NIP. </t>
  </si>
  <si>
    <t>Exames</t>
  </si>
  <si>
    <r>
      <rPr>
        <sz val="8"/>
        <color rgb="FF000000"/>
        <rFont val="monstserrat"/>
        <scheme val="minor"/>
      </rPr>
      <t xml:space="preserve">Solicitamos os exames para Unimed local , e tambem prestador para a realização dos procedimentos. RU: A </t>
    </r>
    <r>
      <rPr>
        <b/>
        <sz val="8"/>
        <color rgb="FF000000"/>
        <rFont val="monstserrat"/>
        <scheme val="minor"/>
      </rPr>
      <t>U</t>
    </r>
    <r>
      <rPr>
        <sz val="8"/>
        <color rgb="FF000000"/>
        <rFont val="monstserrat"/>
        <scheme val="minor"/>
      </rPr>
      <t xml:space="preserve">nimed Ribeirão informou que: </t>
    </r>
    <r>
      <rPr>
        <i/>
        <sz val="8"/>
        <color rgb="FF000000"/>
        <rFont val="monstserrat"/>
        <scheme val="minor"/>
      </rPr>
      <t xml:space="preserve">"na solicitação médica encaminhada de exames laboratoriais houve a necessidade de consultarmos alguns laboratórios para verificar se os mesmos realizavam tais exames e codificação pois na solicitação existiam alguns exames pontuais e específicos.
Realizamos a solicitação após retorno dos prestadores.
Tivemos o cuidado de realizar a solicitação com as codificações corretas e com a informação dos prestadores que poderiam realizar."
</t>
    </r>
  </si>
  <si>
    <t xml:space="preserve">Orientação ao prestador sobre o fluxo de liberações/ rotina de liberação via Fesp </t>
  </si>
  <si>
    <t>CACHOEIRA PAULISTA</t>
  </si>
  <si>
    <t xml:space="preserve">Exérese E Sutura De Lesões </t>
  </si>
  <si>
    <t xml:space="preserve">Realizamos contato de acolhida , cliente alega que vai realizar em outro prestador e ja tem consulta agendada, Unimed local alega que ela fez o cancelamento e se recusou nova data - RU: Transação estava autorizada guia  2024 01737793 a Unimed local informou que a cliente solicitou o cancelamento e não quis nova data. CAEC realizou contato com a cliente e ela alega que realmente solicitou o cancelamento e vai fazer com outro profissional. Agendado Dia 17/06 as 14:00.
Nome: CANDICE FONSECA BRAGA - CRM SP: 102308
Cirurgia Plástica
</t>
  </si>
  <si>
    <t xml:space="preserve">Agendamento na cidade demandada na especialidade, com profissional que atende a idade (NIP anterior com agendamento na limítrofe na especialidade + agendamento online pela Docway na subespecialidade + agendamento presencial na cidade fora do prazo) </t>
  </si>
  <si>
    <t>07/06/2024</t>
  </si>
  <si>
    <t>MAGDA</t>
  </si>
  <si>
    <t>home care</t>
  </si>
  <si>
    <t>Reposição de sódio (home Care)</t>
  </si>
  <si>
    <t>Informar à familia sobre a negativa e explicar que procedimento não é seguro em AD.</t>
  </si>
  <si>
    <t>2024 2345080</t>
  </si>
  <si>
    <t>Anticorpos antifator intrínseco</t>
  </si>
  <si>
    <t>O exame citado em NIP, qual seja, dosagem de ANTICORPOS ANTI FATOR INTRINSECO (40308650) teve parecer desfavorável por ser procedimento e/ou solicitação não coberto pelo rol de procedimentos e eventos de saúde da ANS (RN 465/21, e anexos da ANS). Pedido médico anexado. Os outros exames constantes no pedido foram autorizados, a não ser pela dosagem de vitamina B12 (40316572), que tem cobertura.</t>
  </si>
  <si>
    <t xml:space="preserve">Rede Hospitalis </t>
  </si>
  <si>
    <t>Falta de Atendimento</t>
  </si>
  <si>
    <t xml:space="preserve">Em contato com a CNU para verificar o credenciamneto do Hospital , que alega não atender o cliente. RU: Unimed Nacional informaou que o Prestador não está atendendo os beneficiários de Intercâmbio e que está em tratativa comercial com a equipe de rede. Ressaltamos que temos acordo operacional entre FESP X CNU e Unimed Nacional informou que: Temos ciência do acordo da Fesp com a Unimed Nacional e como mencionado a equipe de rede esta em tratativa comercial com este prestador para retomada dos atendimentos de intercambio neste prestador.
Peço a gentileza do direcionamento do vosso beneficiário ate a retomada dos atendimentos . Disponibilizamos em nosso guia médico os prestadores credenciados em São Paulo e região limítrofe.                                                                                                  * Consta apenas a transação dia 22/06 - TR 2287440495 Consulta autorizada no prestador  97497695 - ALPHA CENTRO MEDICO e também 2288067005 dia 27/06 no mesmo prestador.
                                                                                                       * RU: Protocolo finalizado com a seguinte informação:    Unimed Nacional notificada que em caso de autuação por parte da ANS, vamos repassar a multa para a CNU.
Através do protocolo interno da Unimed Nacional: WKF 51882717, temos ciência da divulgação , bem como da concessão de rede com a Unimed Fesp .
"Unimed Nacional informou que a coordenação da equipe de rede está em tratativas comerciais com este prestador para garantir os atendimentos. Estamos empenhados na breve resolução com o prestador na expectativa de remir esse tipo de ocorrência."
Não tivemos nenhum retorno conclusivo desta tratativa da Unimed Nacional.
Unimed Nacional informou que:
"a nossa rede credenciada é oficialmente divulgada através do RNP - Rede Nacional de Prestadores ( GIU).
Disponibilizamos em nosso guia médico os prestadores credenciados em São Paulo e região limítrofe."
Não tivemos nenhum retorno quanto a retomada dos atendimentos.
</t>
  </si>
  <si>
    <t>UNIMED NACIONAL  ciente que em caso de autuação por parte da ANS, vamos repassar a multa.</t>
  </si>
  <si>
    <t>Equoterapia/Hidroterapia método Therasuit</t>
  </si>
  <si>
    <t>Informar à familia sobre a não obrigatoriedade de liberação pelo ROL ANS</t>
  </si>
  <si>
    <t>09/06/2024</t>
  </si>
  <si>
    <t>GUANAMBI</t>
  </si>
  <si>
    <t xml:space="preserve">Consulta com dermatologista </t>
  </si>
  <si>
    <t xml:space="preserve">Agendado on-line e ofertado reembolso </t>
  </si>
  <si>
    <t>Busca aberta em 11/05/2024</t>
  </si>
  <si>
    <t>10/06/2024</t>
  </si>
  <si>
    <t xml:space="preserve">Terpia Ocupacional </t>
  </si>
  <si>
    <t xml:space="preserve">DEMANDA ABERTA NO CAEC EM 16/03 E DIRECIONADO AO GRP EM 05/06 NEGOCIAÇÃO FINALIZADA COM O PRESTADOR 190911 CLÍNICA ESSENCIALLY PARA ATENDIMENTO PLANO EXCLUIDO </t>
  </si>
  <si>
    <t xml:space="preserve">Terpia Ocupacional  - troca de prestador </t>
  </si>
  <si>
    <t>DEMANDA ABERTA NO CAEC EM 26/04 E DIRECIONADO AO GRP EM 30/04 NEGOCIAÇÃO FINALIZADA COM O PRESTADOR 194789 - RENATA CRISTINA HERMINIO BIANCHI.</t>
  </si>
  <si>
    <t>11/06/2024</t>
  </si>
  <si>
    <t>Transação 713032451 solicitada em 03/05 e autorizada em 09/05 - Transação 713101839 solicitada 03/06 novamente e negada, com a infomação por duplicidade, procedimento ja autorizado na transacao 713032451.                     Unimed Uberaba acionou o setor de relacionamento com cooperado para averiguar junto ao médico assistente o porquê da guia autorizada com validade vigente não ter como ser utilizada para realização do procedimento. verificado que o prestador consegue visualizar a autorização 80007522344, mas, não consegue executar.  Reiteramos que a transação 713032451 tem validade até 08/07/2024, sendo necessário, inserir nova guia devido a erro interno, após trafegar novo pedido, realizar o cancelamento da anterior, porém, Unimed Uberaba entrou em contato com a Secretária e a mesma me disse que já está tudo ok para realização do procedimento.</t>
  </si>
  <si>
    <t>2023 03802860</t>
  </si>
  <si>
    <t>Osteotomia segmentares maxilar</t>
  </si>
  <si>
    <t>Mantido o direcionamento para o prestador indicado inicialmente e para nutrição, que o prestador não tem profissional ofertado reembolso até conclusão da negociação com o GRP</t>
  </si>
  <si>
    <t>Junto com a troca, foi solicitado a terapia alimentar(nutricionista), que não estava no pedido inicial, para essa terapia que o prestador indicado, não tem profissional, demanda segue em tratativa com o GRP</t>
  </si>
  <si>
    <t xml:space="preserve">Beneficiário continuou em tratamento no prestador CNU.    Houve  morosidade no trafego da guia. </t>
  </si>
  <si>
    <t>Consulta e Terapias</t>
  </si>
  <si>
    <t>Endocrinologista Pediátrico / Busca aberta em 06/03/2024 16:25 , para o GRP EM 22/04./ Cirurgião Pediatra/ Busca aberta em 01/03/2024 01:40 – GRP 22/04 /Terapias/ Busca aberta em 04/03/2024 22:13 – GRP 13/03 EM NEGOCIAÇÃO NOS PROTOCOLOS  31999620240309119568, 31999620240308114652, 31999620240304055394</t>
  </si>
  <si>
    <t>Endocrinologista Pediátrico / Busca aberta em 06/03/2024 16:25 , para o GRP EM 22/04./ Cirurgião Pediatra/ Busca aberta em 01/03/2024 01:40 – GRP 22/04 /Terapias/ Busca aberta em 04/03/2024 22:13 – GRP 13/03</t>
  </si>
  <si>
    <t>NEGOCIAÇÃO FINALIZADA NO PRESTADOR 194812 - RAMAVI MÉTODOS DE ENSINO E CLÍNICA DE PSICOLOGIA LTDA</t>
  </si>
  <si>
    <t>12/06/2024</t>
  </si>
  <si>
    <t>TO/Fono</t>
  </si>
  <si>
    <t>Não houve ´´erros`` na FESP, nós identificamos que a codificação estava incorreta, e reorientamos. Não negamos atendimento, apenas tentamos regularizar.
Entendo que a Unimed cadastrou com o prestador dela incorretamente, os novos códigos só deveriam trafegar após inicio da vigência.</t>
  </si>
  <si>
    <t>Agendamento realizado em prestador estratégico, na cidade limítrofe, posterior a RVE tivemos retorno da Unimed Local com a disponibilidade da Clinica Cuhidar, na localidade demandada.</t>
  </si>
  <si>
    <t>Protocolos anetriores: 31999620240410403328 agendado em rede credenciada, sem autorização devido ao formulário Laudo TEA (cliente perdeu a vaga) /  31999620240517810590 finalizado sem agendamento devido divergencia no pedido (pedido apresentado não foi das terapias ABA)</t>
  </si>
  <si>
    <t>Reembolso Remoção</t>
  </si>
  <si>
    <t>Procedimento sem cobertura</t>
  </si>
  <si>
    <t>Auditoria Médica Controle de Internados - caso discutido com Coordenação da equipe Controle de Internados.
Remoção - guia 2024 02011782 - de acordo com informações contidas em guia e anexos ( formulario de remoção e carta de familiar), trata-se de remoção a pedido da familia, sem cobertura contratual.</t>
  </si>
  <si>
    <t>Honorário médico</t>
  </si>
  <si>
    <t xml:space="preserve">Reembolso de HM </t>
  </si>
  <si>
    <t>HM de médico particular</t>
  </si>
  <si>
    <t>Liberada guia 2024 02165342 com as diárias de 15 a 18.05/2024.</t>
  </si>
  <si>
    <t>Solicitado pelo RU parecer à Unimed Nacional e houve a confirmação de que o atendimento foi realizado em âmbito particular.</t>
  </si>
  <si>
    <t>13/06/2024</t>
  </si>
  <si>
    <t>LIO</t>
  </si>
  <si>
    <t>Reembolso Implante de lente ICL</t>
  </si>
  <si>
    <t>Sem cobertura pelo plano conforme diagnóstico</t>
  </si>
  <si>
    <t>Parecer da Auditoria Técnica: Lente ICL não tem cobertura contratual para tratamento de ceratocone e astigmatismo. Parecer anexado no protocolo: 31999620240614288730</t>
  </si>
  <si>
    <t>31999620240613280273 - solicitação de reembolso ainda está na etapa de análise documental, contudo não possui protocolo de oferta de reembolso e também há o parecer da auditoria médica sobre a não cobertura.</t>
  </si>
  <si>
    <t>2024 02383947</t>
  </si>
  <si>
    <t>Solicitação de artroplastia de ombro por navegador. Não tem cobertura pelo Rol.</t>
  </si>
  <si>
    <t>2024 01829088</t>
  </si>
  <si>
    <t>14/06/2024</t>
  </si>
  <si>
    <t>2024 02050685</t>
  </si>
  <si>
    <t>Mantido o agendamento na rede credenciada.</t>
  </si>
  <si>
    <t>Busca inicialmente tratada no caso 31999620240513752638, finalizada dentro do prazo.</t>
  </si>
  <si>
    <t>IJUI</t>
  </si>
  <si>
    <t>Guia de OPME não finalizada junto ao prestador</t>
  </si>
  <si>
    <r>
      <t xml:space="preserve">Questiona a falta de atendimento para Osteocondroplastia - estabilização, ressecção e ou plastia (enxertia) # - procedimento videoartroscópico de tornozelo, Sinovectomia parcial ou subtotal - procedimento videoartroscópico de tornozelo, Enxerto ósseo, Tenoplastia / enxerto de tendão - tratamento cirúrgico, Pseudartroses ou osteotomias ao nível do tornozelo - tratamento cirúrgico. A solicitação foi feita à Operadora no dia 15/04/2024, para realização no município Porto Alegre - RS. A operadora alega que o pedido autorizado e </t>
    </r>
    <r>
      <rPr>
        <b/>
        <sz val="8"/>
        <color rgb="FF000000"/>
        <rFont val="monstserrat"/>
        <scheme val="minor"/>
      </rPr>
      <t>não foi encaminhado a guia do material que ficou faltando anteriormente</t>
    </r>
    <r>
      <rPr>
        <sz val="8"/>
        <color rgb="FF000000"/>
        <rFont val="monstserrat"/>
        <scheme val="minor"/>
      </rPr>
      <t xml:space="preserve"> para a UNIMED PORTO ALEGRE. Protocolo 31999620240614288033 - data 14/06/2024.</t>
    </r>
  </si>
  <si>
    <t>Acioando Unimed Porto Alegre para maiores esclarecimentos e a Unimed informou que o pedido foi enviado e autorizado e que todas as solicitações referente ao procedimento, já constam autorizados e comunicadas ao prestador. Transações 246131507 e 246124740 autorizadas dentro do prazo da FESP.
Em contato com a Michele, informou que o motivo da morosidade da demanda foi devido ao material (Parafuso) que estavam com divergência de contrato, porém foram resolvidos (4004-2040).
Beneficiário já realizou o procedimento no dia 18/06 e teve alta em 19/06 sem intercorrências.</t>
  </si>
  <si>
    <t>2ª NIP, na NIP anterior não houve conclusão de negociação. Para atendimento da 2ª NIP, negociação concluída pelo GRP com as terapias autorizadas até 30/06</t>
  </si>
  <si>
    <t>Busca de rede aberta em 17/05 encaminhada ao GRP em 23/05</t>
  </si>
  <si>
    <t xml:space="preserve">2ª NIP, na NIP anterior  houve conclusão de negociação. Porem familiar não aceitou , agendamos novamente com a mesma profissional </t>
  </si>
  <si>
    <t>Busca de rede aberta em 02/05 encaminhada ao GRP em  17/05</t>
  </si>
  <si>
    <t>16/06/2024</t>
  </si>
  <si>
    <t>DEMANDA ABERTA NO CAEC EM 29/05 DIRECIONADO AO GRP EM 03/06 NEGOCIAÇÃO FINALIZADA COM O PRESTADOR 194252 INSTITUTO CARRER DE TERAPIA INTEGRADA LTDA EM 20/06/2024</t>
  </si>
  <si>
    <t>17/06/2024</t>
  </si>
  <si>
    <t>NEVES PAULISTA</t>
  </si>
  <si>
    <t>Busca de rede aberta em 24/05 (anterior ao início do plano) encaminhada ao NAS em  29/05, finalizado em 18/06, será necessário acionar o GRP para parte das terapias</t>
  </si>
  <si>
    <t xml:space="preserve">Demanda aguarda parecer do NAS para seguirmos com a busca. Compartilhamento e ação Time NAS Para atendimento do total de casos pendentes de analise, afim de redução do tempo para analise </t>
  </si>
  <si>
    <t>CAEC/NAS</t>
  </si>
  <si>
    <t xml:space="preserve">Busca de rede aberta em 01/06(sabado), encaminhada ao NAS em 05/06 e até o recebimento da NIP em 17/06 sem parecer conclusivo do setor. </t>
  </si>
  <si>
    <t>Busca de rede aberta em 16/04 encaminhada ao GRP em 15/05</t>
  </si>
  <si>
    <t>IPERO</t>
  </si>
  <si>
    <t>Falta de atendimento por atraso de pagamento de prestador</t>
  </si>
  <si>
    <t>GRP/EDA</t>
  </si>
  <si>
    <t>Conforme orientação da gerência, a área deverá ser GRP/EDA</t>
  </si>
  <si>
    <t>Sugiro contato com prestador para orientar quanto aos trâmites de pagamento dentro da operadora.</t>
  </si>
  <si>
    <t>18/06/2024</t>
  </si>
  <si>
    <t xml:space="preserve">Fono, Psico e T.O. </t>
  </si>
  <si>
    <t xml:space="preserve">Negociação concluída pelo GRP com os profissionais indicados pelo familiar </t>
  </si>
  <si>
    <t>Busca de rede aberta em 15/05 encaminhada ao GRP em 29/05</t>
  </si>
  <si>
    <t>19/06/2024</t>
  </si>
  <si>
    <t>mãe não aceitou os agendamentos realizados informando dificuldade no direcionamento</t>
  </si>
  <si>
    <t xml:space="preserve">Conforme registro CAEC no protocolo 31999620240620362687 negociação mantida </t>
  </si>
  <si>
    <t>Agendado no prestador negociado</t>
  </si>
  <si>
    <t>Busca de rede aberta em 18/05 encaminhada ao GRP em 28/05</t>
  </si>
  <si>
    <t>falta de pagaento</t>
  </si>
  <si>
    <t>Suspensão de Atendimento porque o prestador não seguiu o fluxo de pagamento corretamente, estamos em tratativa para regularizar os pagamentos e atendimento</t>
  </si>
  <si>
    <t>20/06/2024</t>
  </si>
  <si>
    <t>Dermatite de contato</t>
  </si>
  <si>
    <t xml:space="preserve">Busca de rede aberta em 12/06 vencida em 19/06 encaminhada ao GRP em 24/06. </t>
  </si>
  <si>
    <t>2024 02479107</t>
  </si>
  <si>
    <t>Exame BTD</t>
  </si>
  <si>
    <t>Na guia 2024 02479107, a coirmã colocou código diferente do solicitado por questão contratual, porém a avaliação genética a ser feita é a que consta no pedido médico. Guia foi autorizada para garantir atendimento da beneficiária (filha da pessoa que abriu NIP). Alinhei com a Deize (CAEC) a confecção de guia fake com o código solicitado para apresentar na ANS.</t>
  </si>
  <si>
    <t>Realinhamento na reunião com gerência.</t>
  </si>
  <si>
    <t>OLIMPIA</t>
  </si>
  <si>
    <t>Inseminação in vitro</t>
  </si>
  <si>
    <t>Fertilização in Vitro (código 31308031 – Inseminação Artificial) é procedimento e/ou solicitação não coberto(a) pelo rol de procedimentos e eventos de saúde da ANS (RN 465/21, e anexos da ANS). Além disso, de acordo com o site da ANS: “planos de saúde não são obrigados a oferecer cobertura ao processo de fertilização "in vitro" (inseminação artificial), pois esse consta nas exclusões permitidas pela Lei nº 9.656, de 1998.</t>
  </si>
  <si>
    <t>21/06/2024</t>
  </si>
  <si>
    <t>Agendado on-line e presencial</t>
  </si>
  <si>
    <t>Busca de rede aberta em 28/05</t>
  </si>
  <si>
    <t>Contato para reforço : Prezados, não há novas solicitações para análise do paciente/beneficiário, terapias liberadas pelo autorizador. Rotina de solicitação de documentação comprobatória de tratamento segue os tramites da Unimed Fesp, para pedidos médicos a cada 6 meses e relatório evolutivo do prestador a cada 3 meses.</t>
  </si>
  <si>
    <t>Ultrassonografia Obstétrica Com Translucência Nucal</t>
  </si>
  <si>
    <t>Agendamento realizado pela Unimed local, após ingresso da cliente na NIP. Em nosso contato já estava agendado para 25/06</t>
  </si>
  <si>
    <t>Endocrinopediatra</t>
  </si>
  <si>
    <t xml:space="preserve">Negociação realizada com o prestador 194976 - LILIES SERVIÇOS MEDICOS LTDA </t>
  </si>
  <si>
    <t>Busca de rede aberta em 22/05 e vencida em 12/06 encaminhada ao GRP em 14/06</t>
  </si>
  <si>
    <t>Psicologia Método ABA</t>
  </si>
  <si>
    <t xml:space="preserve">Guia 2024 02415895, alvo da queixa na ANS foi solicitada pelo prestador em 11/06 e finalizada no dia que ele realizou a reclamação na ANS 21/06. Contato realizado com faniliar para acolhimento </t>
  </si>
  <si>
    <t xml:space="preserve">Sugiro direcionamento ao NAS. </t>
  </si>
  <si>
    <t>Traquelectomia - amputação</t>
  </si>
  <si>
    <t>Beneficiário, questiona a falta de atendimento para realização do procedimento cirúrgico - 31303153 - Traquelectomia - amputação, conização - (com ou sem cirurgia de alta frequência / CAF) - solicitado pela DRª Andressa Pavinatto - CRM : 154526 . Solicitação feita à Operadora no dia 20-06-2024 , para realização no município Carapicuiba/SP. A operadora alega que o pedido está em análise e não apresenta resposta ao pedido. Protocolo : 31999620240617306047 - Data : 17-06-2024</t>
  </si>
  <si>
    <t>Unimed Nacional acionou à equipe de rede para  auxilio, o prestador Hospital Alpha-Med inseriu a guia 2285894813 com o código 80990169  Diária Semi-Global enfermaria  que teve fim de vigência.
Transação 246130007 foi trafegada com o código 60036656 ao qual não consta na tabela do prestador e o sistema não habilita para inclusões. (cancelada).
Transação Exec:246149202 autorizada e fianlizada junto ao Prestador.</t>
  </si>
  <si>
    <t>Relata morosidade para autorização, guia reinserida com novos códigos, autorizada. Prezados
Paciente/beneficiário sem histórico de negativas para terapias, terapias liberadas nas guias 2024 2383975 e 2531981; há negativa de guia no autorizador por carência contratual.</t>
  </si>
  <si>
    <t>23/06/2024</t>
  </si>
  <si>
    <t>Negativa de procedimento?</t>
  </si>
  <si>
    <t>Segunda NIP pela junta médica realizada em abril. Jurídico irá argumentar duplicidade.</t>
  </si>
  <si>
    <t>24/06/2024</t>
  </si>
  <si>
    <t>Contrato prevê cobertura</t>
  </si>
  <si>
    <t xml:space="preserve">Realizado levantamento e houve pagamento da consulta no valor integral. </t>
  </si>
  <si>
    <t>PIRAJU</t>
  </si>
  <si>
    <t xml:space="preserve">Consulta ginecologista </t>
  </si>
  <si>
    <t>Agendamento realizado na rede credenciada na cidade demandada</t>
  </si>
  <si>
    <t xml:space="preserve">Busca de rede aberta em 10/06 finalizada no prazo 25/06 </t>
  </si>
  <si>
    <t>25/06/2024</t>
  </si>
  <si>
    <t>SAO PEDRO DA ALDEIA</t>
  </si>
  <si>
    <r>
      <rPr>
        <sz val="8"/>
        <color rgb="FF000000"/>
        <rFont val="monstserrat"/>
        <scheme val="minor"/>
      </rPr>
      <t xml:space="preserve">Houve morosidade na liberação da autorização, pois a Unimed tinha indicado um médico que atendia, porém prestador informou que após 01/07 não iria mais atender ao intercâmbio. Fomos acionados pelo Marcelo dia 01/07 solicitando indicação de rede.  Acionamos a Unimed Campos para verificar o ocorrido e viabilizar o atendimento junto ao Dr .Rogerio Costa que foi indicado (chat) pela U. Campos em 25/6. 
Solicitamos também indicação de rede credenciada para realização do procedimento solicitado na </t>
    </r>
    <r>
      <rPr>
        <b/>
        <sz val="8"/>
        <color rgb="FF000000"/>
        <rFont val="monstserrat"/>
        <scheme val="minor"/>
      </rPr>
      <t xml:space="preserve">transação: 2407077 - que foi trafegada para a Fesp dia 19/06/2024 10:55 </t>
    </r>
    <r>
      <rPr>
        <sz val="8"/>
        <color rgb="FF000000"/>
        <rFont val="monstserrat"/>
        <scheme val="minor"/>
      </rPr>
      <t xml:space="preserve"> na qual tivemos o retorno de que os médicos não aceitam o valor do rol e que a coirmã paga particular o HM. Posto isso, para a RVE ser respondida dentro do prazo, sugerimos ao setor responsável negociar o HM com o medico da benfeficiária. 
</t>
    </r>
  </si>
  <si>
    <t xml:space="preserve">agendamento realizado na rede credenciada </t>
  </si>
  <si>
    <t>Terapias liberadas na guia 2024 2154713 conforme pedido médico de MAR2024 para realização no contra turno escolar; Conforme informações da cuidadora principal/mãe paciente/beneficiário frequenta escola no período da manhã e dispõe do período da tarde para terapias.</t>
  </si>
  <si>
    <t>Compartilhamento RU orientação UNIMED VITÓRIA inserção sem documentação trata-se de negativa administrativa . Não há ´possibilidade de analise sem documentação minima . RU: Unimed orientada quanto a obrigatoriedade do envio da documentação.</t>
  </si>
  <si>
    <t>26/06/2024</t>
  </si>
  <si>
    <t>Negociação realizada com o prestador 176494 – Centro de Desenvolvimento Neuropsicomotor Ana Malheiros</t>
  </si>
  <si>
    <t>27/06/2024</t>
  </si>
  <si>
    <t>Para RVE, oferta de reembolso integral até finalização das negociações pelo GRP</t>
  </si>
  <si>
    <t>Busca de rede aberta em 07/06 (prazo 21/06), encaminhada ao NAS em 11/06, finalizado em 25/06. Encaminhado ao GRP após ingresso da NIP</t>
  </si>
  <si>
    <t>Multiparamétrica transretal da próstata</t>
  </si>
  <si>
    <t>Busca de rede aberta após o recebimento da NIP</t>
  </si>
  <si>
    <t>Mantido o direcionamento para o prestador indicado inicialmente (rede estratégica)</t>
  </si>
  <si>
    <t xml:space="preserve">Teste ergométrico, Ecodopplercardiograma e Mapa </t>
  </si>
  <si>
    <t>Solicitação para indicação da rede credenciada sem agendamento, questiona agendamentos realizados sem sua autorização em protocolo anterior. RU: solicitamos a Unimed Santos manter guia médico atualizado.</t>
  </si>
  <si>
    <t>Busca de rede aberta em 12/06 (prazo 26/06). Compartilhar com RU, atualização do Guia Médico - Santos (RU: Informamos a U. Santos a importancia de manter guia médico atualizado)</t>
  </si>
  <si>
    <t>28/06/2024</t>
  </si>
  <si>
    <t xml:space="preserve">Conforme posicionamento do juridico (contencioso e regulatório) iremos manter a orientação sobre reembolso nos  limites contratuais conforme liminar e manter a disponibilidade do prestador credenciado a rede. </t>
  </si>
  <si>
    <t>REMANSO</t>
  </si>
  <si>
    <t>Taxa de sala para aplicação de medicação</t>
  </si>
  <si>
    <t xml:space="preserve">Guia 2024 02687269 autorizada. foi solicitada como urgencia sem pedido medico </t>
  </si>
  <si>
    <t>2024 2544836</t>
  </si>
  <si>
    <t>Executora trafegou solicitação de viscossuplementação sem a taxa e cobrando o produto de saúde derivado de ácido hialurônico.</t>
  </si>
  <si>
    <t>NIP ocorreu devido à origem que inseriu guia incorretamente.</t>
  </si>
  <si>
    <t>01/07/2024</t>
  </si>
  <si>
    <t>pagamento programado atendimeto restabelecido</t>
  </si>
  <si>
    <t>Mastologista</t>
  </si>
  <si>
    <t>Após negociação, agendamento realizado em prestador eventual na cidade demandada, porém fora do prazo. Oferta de reembolso devido ao prazo da RN. RU: Acionado a Unimed Maranhão do SUL, (Juliane Barros) para atualização no PTU A400.</t>
  </si>
  <si>
    <t xml:space="preserve">Busca de rede aberta na mesma data da NIP em 01/07 (prazo 19/07). Aberto paar o GRP após ingresso da NIP. Beneficiária mencionou protocolo da Unimed Maranhão </t>
  </si>
  <si>
    <t>Terapia ocupacional com integração sensorial</t>
  </si>
  <si>
    <t>Busca aberta em 05/06 vencida em 19/06</t>
  </si>
  <si>
    <t xml:space="preserve">Negociação realizada com o prestador 194410 GLOBAL TERAPIA MULTIDISCIPLINAR LTDA </t>
  </si>
  <si>
    <t>2024 02768310</t>
  </si>
  <si>
    <t>LAURO DE FREITAS</t>
  </si>
  <si>
    <t>Dermolipectomia Para Correcao De Abdomen Em Avental </t>
  </si>
  <si>
    <t>02/07/2024</t>
  </si>
  <si>
    <t>Exame Pentscan</t>
  </si>
  <si>
    <t xml:space="preserve">Tentativa de reanalise. Solicitação de novos resultados de exames para embasamento de nova analise. Não há enquadramento da DUT . </t>
  </si>
  <si>
    <t xml:space="preserve">Trata-se de não enquadramento de DUT </t>
  </si>
  <si>
    <t>Realizada suspensão do protocolo, pois a nota fiscal apresentada estava com data de emissão anterior a finalização dos atendimentos. Solicitada nova emissão de Recibo/NF e novo envio. Enviado pelo beneficiário novo recibo mencionando a NF anterior com a data correta. Processo está em análise.</t>
  </si>
  <si>
    <t>Pagamento realizado em 11/07</t>
  </si>
  <si>
    <t>Ecocardiograma fetal</t>
  </si>
  <si>
    <t>Busca aberta no ambito de NIP</t>
  </si>
  <si>
    <t>03/07/2024</t>
  </si>
  <si>
    <t>Pacote Prostatectómia Robótica</t>
  </si>
  <si>
    <t>Auditoria Prévia</t>
  </si>
  <si>
    <t>2024 02077854</t>
  </si>
  <si>
    <t>Denervação percutânea de faceta articular</t>
  </si>
  <si>
    <t>Agendamento na plataforma Docway e ofertado o reembolso via PlanAssiste</t>
  </si>
  <si>
    <t>2024 2764152</t>
  </si>
  <si>
    <t>PRESIDENTE ALVES</t>
  </si>
  <si>
    <t>Negado navegador e material off label.</t>
  </si>
  <si>
    <t>04/07/2024</t>
  </si>
  <si>
    <t>SALGUEIRO</t>
  </si>
  <si>
    <t>deliberado reembolso ate a finalização da negociação com o prestador eventual</t>
  </si>
  <si>
    <t>Busca aberto em 04/03</t>
  </si>
  <si>
    <t>Negociação realizada no prestador 195138 - FONTE CLINICA DE MUSICOTERAPIA LTDA</t>
  </si>
  <si>
    <t>Busca de rede aberta em 02/04, vencida em 16/04, direcionada ao GRP em 09/04 e negociação finalizada em 05/07.</t>
  </si>
  <si>
    <t>05/07/2024</t>
  </si>
  <si>
    <t>Guia 2024 02721295 recebida em 01/07/2024 recebida apenas com HD: ALT. DE COMPORTAMENTO, não foi enviado nenhum documento para analise. Sem a documentação não temos como enviar para analise do NAS, a negativa com pedido de documento com a justificativa está correta pois trata-se de terapia diferenciada e a documentação foi um acordo entre NAS X GO- Primeira solicitação sem anteriores</t>
  </si>
  <si>
    <t xml:space="preserve">Reclamação é sobre expectativa do cliente, solicito orientação do RU junto a Unimed local sobre envio de documento no ato da solicitação. </t>
  </si>
  <si>
    <t>08/07/2024</t>
  </si>
  <si>
    <t>DEMANDA ABERTA NO CAEC EM 04/03/2024 
DIRECIONADA PARA O GRP 21/05/2024 NEGOCIAÇÃO FINALIZADA EM 15/7 COM O PRESTADOR 194556 CENTRO INTERAGE CORDEIRO MATTOZO VICTOR LTDA</t>
  </si>
  <si>
    <t>CACHOEIRO DE ITAPEMIRIM</t>
  </si>
  <si>
    <t xml:space="preserve">Recepcionamos o retorno do GRP com o agendamento para avaliação inicial e comunicamos o familiar. </t>
  </si>
  <si>
    <t>GRP finalizado em 19/06, cliente não conseguiu agendamento no prestador negociado</t>
  </si>
  <si>
    <t>2024 02639678</t>
  </si>
  <si>
    <t>09/07/2024</t>
  </si>
  <si>
    <t>PALMA</t>
  </si>
  <si>
    <t>Cirurgia De Transplante De Médula Óssea</t>
  </si>
  <si>
    <t xml:space="preserve">Ação RU: Consta acionamento da Unimed BH em 02/07 para Caec informando a necessidade do termo de assinatura referente ao TMO alogênico. Acionamos a gerencia para priorizar a assinatura, visto que  BH informa que a composição do pacote neste prestador, difere da prevista pela Unimed do Brasil, conforme informações do termo enviado. BH informa que os pacotes estão cadastrados no SISPAC. Solicitamos que a transação seja trafegada ainda hoje com todos os dados necessários pois se trata de procedimento com DUT, avaliação do auditor da Unimed BH (auditoria prévia exigida pelas regras) e COMPOSIÇÃO do pacote com valor. Transação Exec:1083801129, guia 2024 02911288 trafegada em 15/07/2024 15:40 e autorizada pela Fesp no mesmo dia.
*Solicitamos para BH verificar o ocorrido, pois, a mãe relata na NIP que a solicitação foi feita à Operadora no dia 10.06.2024, para realização no município BELO HORIZONTE, NA ONCOCLÍNICA - HOSPITAL ONCOBIO e por qual motivo a Fesp só foi acionada dia 02/07? 
Tivemos como justificativa da coirmã que o motivo da morosidade foi que a demanda estava em tratativa interna da equipe de auditoria. (2402911288/ 1083801129). 
*Informamos o e-mail correto para BH para estas tartativas. </t>
  </si>
  <si>
    <t xml:space="preserve">Direcionar ao RU </t>
  </si>
  <si>
    <t xml:space="preserve">De acordo com analise do pedido médico anexo atual. Há pertinência das seguintes terapias : Método ABA : Psicoterapia ABA - 10 horas semanais / TO ABA 5X Semanais / Nutricionista semanal/ FONO ABA 2x semana / Fisioterapia Motora 2x semana .
guia :2024 02537755 : Liberado com Parcialidade devido a divergência do relatório evolutivo e método solicitado. Em reanalise pedido divergente da atuação da profissional. Solicitado revisão de documentação para adequação. Não realizamos negativa das terapias .Como ação Time NAS manterá o acolhimento com familiar. </t>
  </si>
  <si>
    <t>BARRA MANSA</t>
  </si>
  <si>
    <t>Material ADHSION STP</t>
  </si>
  <si>
    <t>Inicialmente a Transação Exec:2400642125 autorizada parcial: DESFAVORAVEL 02 ADHESION STP, SUBSTITUIR POR HEMOSTATICO PRESTADOR 01 SURGICEL OU SURGIFLO OU SURGIDRY. Valor solicitado esta de acordo para cobranca via Unimed Executora com a adequacao da auditoria medica - valor total de R$ 3.100,00 - 25/06/2024 17:43.  Acionado a Unimed Volta Redonda para enviar transação de complemento Transação Exec:2400737018 trafegada 02 ADHESION STP ANTI ADERENTE 3G 460020007 - Valor total R$17.000,00 dia 15/07/2024 16:22 **OBS: Houve morosidade da Unimed trafegar a guia complementar. Unimed informou que o atraso ocorreu devido a férias de colaborador.</t>
  </si>
  <si>
    <t>10/07/2024</t>
  </si>
  <si>
    <t>31999620240710577844</t>
  </si>
  <si>
    <t>2024 01920852</t>
  </si>
  <si>
    <t>EDUARDO LUIS RIBEIRO DOS SANTOS</t>
  </si>
  <si>
    <t>09700020010452707</t>
  </si>
  <si>
    <t>NOTIFICAÇÃO DE INTERMEDIAÇÃO PRELIMINAR Nº 211770/2024_x000D_
 _x000D_
Protocolo nº 9643229	Demanda nº 12963689	Rio de Janeiro, 10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Beneficiário questiona a não cobertura para o materiais cânula de rizotomia percutânea, para realização do procedimento 31403387 NEUROTOMIA, solicitado em 12/2023. Protocolo 31999620240312144907 data 19/03/2024._x000D_
 _x000D_
Protocolo aberto pelo beneficiário junto à operadora: 31999620240312144907_x000D_
BENEFICIÁRIO_x000D_
Nome: EDUARDO LUIS RIBEIRO DOS SANTOS	Dt. Nasc.:21/07/1966_x000D_
Matrícula:	CPF: 90633350753_x000D_
INTERLOCUTOR_x000D_
Nome: EDUARDO LUIS RIBEIRO DOS SANTOS_x000D_
Tele</t>
  </si>
  <si>
    <t>Materiais cânula de rizotomia percutânea</t>
  </si>
  <si>
    <t>11/07/2024</t>
  </si>
  <si>
    <t>31999620240712598483</t>
  </si>
  <si>
    <t>2024 2677834</t>
  </si>
  <si>
    <t>JAMERSON MARQUES DA SILVA</t>
  </si>
  <si>
    <t>09700019002338387</t>
  </si>
  <si>
    <t>NOTIFICAÇÃO DE INTERMEDIAÇÃO PRELIMINAR Nº 213399/2024_x000D_
 _x000D_
Protocolo nº 9646497	Demanda nº 12966330	Rio de Janeiro, 11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O beneficiário – questiona a não cobertura para o material selante dural para realização do procedimento 20202040-Monitorização neurofisiológica intra-operatória, solicitado pelo Dr. Alexandre Meluzzi , em 04/2024 . Protocolo 31999620240612260991 – data 11/07/2024._x000D_
 _x000D_
Protocolo aberto pelo beneficiário junto à operadora: 31999620240612260991_x000D_
BENEFICIÁRIO_x000D_
Nome: JAMERSON MAX DA SILVA	Dt. Nasc.:18/08/1969_x000D_
Matrícula:	CPF: 13369599830_x000D_
INTERLOCUTOR_x000D_</t>
  </si>
  <si>
    <t>Material Selante Dural DuraSeal</t>
  </si>
  <si>
    <t>CNU não trafegou selante dural, fato que passou despercebido pela auditoria médica. Guia trafegada com o material que faltava e autorizada.</t>
  </si>
  <si>
    <t>Acolhimento realizado com a genitora através do PVB, onde foi orientada sobre a divergência entre procedimento solicitado e a indicação médica(PM04/24).
Mediante ao pedido médico atual e relatório evolutivo disciplinar, favorável a continuidade de tratamento com:
- Psicologia método ABA 1x/sem;
- Fonoaudiologia convencional 1x/sem;
- Terapia ocupacional convencional 1x/sem.
Sinalizamos que as guias estão sendo trafegadas com o código de terapia ocupacional método ABA e de acordo com o manual de intercâmbio, as solicitações deverão ser ajustadas para os códigos de terapias para transtornos globais do desenvolvimento, vigente a partir de 01/07/2024.
Quanto a menção de musicoterapia e fisioterapia: mãe estará entrando em contato com o médico assistente para atualização do pedido, uma vez que o atual não contempla os dois tratamentos.</t>
  </si>
  <si>
    <t>Agendamento realizado em prestador estratégico na limítrofe (Sumaré -  32 min / 31,8 km)</t>
  </si>
  <si>
    <t>Busca de rede aberta em 31/05 (prazo 14/06)</t>
  </si>
  <si>
    <t>Agendamento realizado na região de saúde com reembolso de transporte. Em NIP mantido agendamento + agendamento online, com aceite do cliente</t>
  </si>
  <si>
    <t>Busca de rede aberta em 08/07 e finalizada em 11/07 com o agendamneto na região de saúde</t>
  </si>
  <si>
    <t>31999620240712600252</t>
  </si>
  <si>
    <t>LUIS FERNANDO SELERI BARBUDO</t>
  </si>
  <si>
    <t>09700020009696894</t>
  </si>
  <si>
    <t>NOTIFICAÇÃO DE INTERMEDIAÇÃO PRELIMINAR Nº 213407/2024_x000D_
 _x000D_
Protocolo nº 9646645	Demanda nº 12966343	Rio de Janeiro, 11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Beneficiário, questiona a falta de atendimento para Avaliação Neuropsicológica. A solicitação foi feita à Operadora no dia 01/07/2024, para realização no município Sumaré/SP. A operadora alega que é necessário relatório médico complementar para dar continuidade ao processo de análise de autorização do procedimento. Protocolo: 31999620240702481837 - Data: 03/07/2024._x000D_
 _x000D_
Protocolo aberto pelo beneficiário junto à operadora: 31999620240702481837_x000D_
BEN</t>
  </si>
  <si>
    <t>Beneficiário solicitou busca de rede, porém se recusou a enviar relatório médico com justificativa e hipótese diagnóstica. Autorizado em NIP, sem erro da auditoria, pois é orientação de tabela de racionalização solicitar documentação.</t>
  </si>
  <si>
    <t>Avaliação Neuropsicológica</t>
  </si>
  <si>
    <t xml:space="preserve">Consulta com Neurologista </t>
  </si>
  <si>
    <t xml:space="preserve">Negociação realizada com o prestador 125594 - INSTITUTO NEUROCIENCIA DE PALMAS LTDA </t>
  </si>
  <si>
    <t xml:space="preserve">Busca de rede aberta em 11/06, vencida em 01/07 direcionada ao GRP em 26/06 </t>
  </si>
  <si>
    <t>31999620240712607073</t>
  </si>
  <si>
    <t>ALEXANDRE RODRIGUES VIANNA</t>
  </si>
  <si>
    <t>09700034000555422</t>
  </si>
  <si>
    <t>NOTIFICAÇÃO DE INTERMEDIAÇÃO PRELIMINAR Nº 213525/2024_x000D_
&lt;&lt;60&gt;&gt; _x000D_
Protocolo nº 9646995	Demanda nº 12966548	Rio de Janeiro, 11 de Julho de 2024_x000D_
OPERADORA_x000D_
Denominação/Razão Social: UNIMED DO ESTADO DE SÃO PAULO - FEDERAÇÃO ESTADUAL DAS COOP. MÉDICAS	Reg. ANS: 319996_x000D_
Nome Fantasia: FEDERAÇÃO DAS UNIMEDS DO ESTADO DE SÃO PAULO	CNPJ: 43643139000166_x000D_
Endereço: RUA JOSÉ GETÚLIO, 78/90_x000D_
Município: São Paulo	UF: SP	CEP: 01509000	Telefone: 11 21462552_x000D_
A Agência Nacional de Saúde Suplementar vem notificar esta Operadora acerca da demanda abaixo relatada._x000D_
Tenho solicitado há dias um local para realização de uma elastografia hepatica - FIBROSCAN. Já fiz tudo o que a operadora me pediu. Enviei o pedido médico, preenchi formulário, falei muito ao telefone etc. Na primeira negativa, esclareci que o pedido médico traz tudo isso , pois nele consta VARIZES ESOFÁGICAS e INVESTIGAÇÃO DE HEPATOPATIA, além do CID r10.4 O exame está no rol ANS, atende à diretriz de utilização, pois lá prevê sua realização</t>
  </si>
  <si>
    <t>Elastografia hepatica</t>
  </si>
  <si>
    <t>Negados Fibroscan (Elastografia Hepática Transitória) - Sem TUSS e 40308278 - Parasitológico de fezes pelo método kato-katz - Pesquisa de esquistossoma são procedimentos não cobertos pelo rol de procedimentos e eventos de saúde da ANS (RN 465/21, e anexos da ANS).</t>
  </si>
  <si>
    <t>12/07/2024</t>
  </si>
  <si>
    <t>Consulta Proctologia</t>
  </si>
  <si>
    <t>Agendamento realizado com profissional credenciado que realiza o procedimento em rede credenciada ao plano</t>
  </si>
  <si>
    <t xml:space="preserve">1°Busca aberta em 21/06 , finalizada em 25/06 (houve descredenciamento do profissional) ,2° Busca aberta em 11/07 em andamento </t>
  </si>
  <si>
    <t>31999620240715618352</t>
  </si>
  <si>
    <t>2024 02648073</t>
  </si>
  <si>
    <t>MARIA CLAUDIA CORREIA DE SOUSA GUINARD</t>
  </si>
  <si>
    <t>09700032001322972</t>
  </si>
  <si>
    <t>NOTIFICAÇÃO DE INTERMEDIAÇÃO PRELIMINAR Nº 214457/2024_x000D_
 _x000D_
Protocolo nº 9648944	Demanda nº 12968010	Rio de Janeiro, 12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Beneficiária, questiona a não cobertura para ARTRODESE DE COLUNA VIA ANTERIOR OU PÓSTERO LATERAL - TRATAMENTO CIRÚRGICO, DESCOMPRESSÃO MEDULAR E/OU CAUDA EQUINA, RETIRADA DE MATERIAL DE SÍNTESE - TRATAMENTO CIRÚRGICO, SUBSTITUIÇÃO DE CORPO VERTEBRAL, HÉRNIA DE DISCO - TRATAMENTO CIRÚRGICO. O procedimento foi solicitado no dia 26/06/2024, para realização no município Rio de Janeiro. Relata que o procedimento foi negado 5 vezes pela operadora, na ult</t>
  </si>
  <si>
    <t>Negativa total de procedimentos e materiais por junta.</t>
  </si>
  <si>
    <t>Artrodese De Coluna</t>
  </si>
  <si>
    <t>14/07/2024</t>
  </si>
  <si>
    <t>15/07/2024</t>
  </si>
  <si>
    <t>31999620240716628814</t>
  </si>
  <si>
    <t>2024 02214658</t>
  </si>
  <si>
    <t>MANUELA ISIDORO DE MACEDO</t>
  </si>
  <si>
    <t>09700034000485530</t>
  </si>
  <si>
    <t>CONSELHO REGIONAL DE ENFERMAGEM DE SAO PAULO</t>
  </si>
  <si>
    <t>NOTIFICAÇÃO DE INTERMEDIAÇÃO PRELIMINAR Nº 215753/2024_x000D_
 _x000D_
Protocolo nº 9651563	Demanda nº 12970009	Rio de Janeiro, 15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Interlocutora, que se identifica como mãe do beneficiária, questiona a não cobertura de fornecedor de todos os materiais solicitados, a mesma alega que o material do fornecedor custon, o médico Dr. Alessandro Berpi CRM 80496 INDICOU os fornecedores , Inbone, Inova medical Trinon , para realização do procedimento 30208025 Osteoplastia para prognatismo, 30208041 Osteoctomia segmentar da maxila, 30208050 Osteotomia tipo lefort 1, 30208106 reconstrução</t>
  </si>
  <si>
    <t>Guia 2024 2631472 com parecer mantido conforme guia 2024 02214658 (realizado junta, documentação anexada). Pela reclamação da NIP, que fala especificamente dos materiais, acredito que houve alguma falha na comunicação, pois é realizado faturamento direto com a Fesp.</t>
  </si>
  <si>
    <t>31999620240716630078</t>
  </si>
  <si>
    <t>2024 02751853</t>
  </si>
  <si>
    <t>JULIANA OLIVEIRA BELO NUNES FERRO</t>
  </si>
  <si>
    <t>09700034000459300</t>
  </si>
  <si>
    <t>NOTIFICAÇÃO DE INTERMEDIAÇÃO PRELIMINAR Nº 216308/2024_x000D_
&lt;&lt;60&gt;&gt; _x000D_
Protocolo nº 9652995	Demanda nº 12970960	Rio de Janeiro, 15 de Julho de 2024_x000D_
OPERADORA_x000D_
Denominação/Razão Social: UNIMED DO ESTADO DE SÃO PAULO - FEDERAÇÃO ESTADUAL DAS COOP. MÉDICAS	Reg. ANS: 319996_x000D_
Nome Fantasia: FEDERAÇÃO DAS UNIMEDS DO ESTADO DE SÃO PAULO	CNPJ: 43643139000166_x000D_
Endereço: RUA JOSÉ GETÚLIO, 78/90_x000D_
Município: São Paulo	UF: SP	CEP: 01509000	Telefone: 11 21462552_x000D_
A Agência Nacional de Saúde Suplementar vem notificar esta Operadora acerca da demanda abaixo relatada._x000D_
Em 27/06/24, foi solicitada por meu médico autorização para realização de TC Angiotomografia Coronariana com diretriz definida pela ANS, para avaliação de escore de cálcio coronariano, uma vez que, em 30/10/23, foi detectado em TC Abdome Total "Discretas placas ateromatosas na aorta e irregularidades das paredes internas da aorta abdominal por pequenos trombos murais" e, próximo à 17/06/24, "episódio de embaçamento visual, durando 10 min, com</t>
  </si>
  <si>
    <t>Foram solicitados os códigos 41001087 (TC - Coração - para avaliação do escore de cálcio coronariano) e 40302210 (Lipoproteína (a) - Lp (a) - pesquisa e/ou dosagem), ambos são procedimentos não cobertos pelo rol de procedimentos e eventos de saúde da ANS (RN 465/21, e anexos da ANS).</t>
  </si>
  <si>
    <t>Busca de rede aberta em 27/06, encaminhada ao NAS em 01/07 e finalizada em 15/07</t>
  </si>
  <si>
    <t>Agendamento realizado na rede credenciada, fora da limitrofe e saúde com reembolso de transporte e aceito pelo beneficiário</t>
  </si>
  <si>
    <t>16/07/2024</t>
  </si>
  <si>
    <t xml:space="preserve">Solicitação de prioridade nas guias , no NAS . Código descontinuado , retorno com nova solicitação com código vigênte a partir de 01/07 seguindo como reanalise. </t>
  </si>
  <si>
    <t>Encaminhar para o NAS</t>
  </si>
  <si>
    <t>31999620240717644252</t>
  </si>
  <si>
    <t>2024 2740043</t>
  </si>
  <si>
    <t>FRANCIELE MORAES</t>
  </si>
  <si>
    <t>09700032001722369</t>
  </si>
  <si>
    <t>NOTIFICAÇÃO DE INTERMEDIAÇÃO PRELIMINAR Nº 218122/2024_x000D_
 _x000D_
Protocolo nº 9656907	Demanda nº 12973951	Rio de Janeiro, 16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Beneficiária, questiona a não cobertura para 31002218 - GASTROPLASTIA (CIRURGIA BARIÁTRICA) POR VIDEOLAPAROSCOPIA OU VIA LAPAROTÔMICA (COM DIRETRIZ DE UTILIZAÇÃO) solicitado pelo Dr. Giancarlo Búrigo CRM 6664. O procedimento foi solicitado no dia 02/07/2024, para realização no município Criciúma/SC, entretanto, a operadora negou com a justificativa de que o beneficiário está cumprindo Cobertura Parcial Temporária (CPT) para Doença ou Lesão Preexist</t>
  </si>
  <si>
    <t>BALNEARIO RINCAO</t>
  </si>
  <si>
    <t>Beneficiária ASCIBRAS. Foi realizada reunião no dia 23/07/2024 no período da manhã com as Dras. Tatiana, Thalia e Maria Aparecida (Jurídico Regulatório), eu e Márcia (Gestão Operacional) e foi decidido, com anuência da superintendência da Gestão Operacional, que para esse caso específico da Ascibrás será argumentado fraude e omissão de doença ou lesão pré-existente Na Declaração de Saúde.</t>
  </si>
  <si>
    <t>31999620240717644421</t>
  </si>
  <si>
    <t>2024 2536345</t>
  </si>
  <si>
    <t>DENIELIN MARI CANDIDO VELOSO</t>
  </si>
  <si>
    <t>09700032001719171</t>
  </si>
  <si>
    <t>NOTIFICAÇÃO DE INTERMEDIAÇÃO PRELIMINAR Nº 218126/2024_x000D_
 _x000D_
Protocolo nº 9656946	Demanda nº 12973955	Rio de Janeiro, 16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Interlocutor(a), que se identifica como beneficiário, questiona a não cobertura para cirurgia bariátrica por obesidade Dr Nicholas Kruel O procedimento foi solicitado no dia 17/06/2024, para realização no município Florianópolis , entretanto, a operadora negou com a justificativa de que o beneficiário está cumprindo Cobertura Parcial Temporária (CPT) para Doença ou Lesão Preexistente (DLP) Interlocutora relata que não fez perícia e não tem históric</t>
  </si>
  <si>
    <t>31999620240717644708</t>
  </si>
  <si>
    <t>2024 02497909</t>
  </si>
  <si>
    <t>MARTA GOMES DE OLIVEIRA ESTEVES</t>
  </si>
  <si>
    <t>09700034000470486</t>
  </si>
  <si>
    <t>NOTIFICAÇÃO DE INTERMEDIAÇÃO PRELIMINAR Nº 218500/2024_x000D_
&lt;&lt;60&gt;&gt; _x000D_
Protocolo nº 9657895	Demanda nº 12974601	Rio de Janeiro, 16 de Julho de 2024_x000D_
OPERADORA_x000D_
Denominação/Razão Social: UNIMED DO ESTADO DE SÃO PAULO - FEDERAÇÃO ESTADUAL DAS COOP. MÉDICAS	Reg. ANS: 319996_x000D_
Nome Fantasia: FEDERAÇÃO DAS UNIMEDS DO ESTADO DE SÃO PAULO	CNPJ: 43643139000166_x000D_
Endereço: RUA JOSÉ GETÚLIO, 78/90_x000D_
Município: São Paulo	UF: SP	CEP: 01509000	Telefone: 11 21462552_x000D_
A Agência Nacional de Saúde Suplementar vem notificar esta Operadora acerca da demanda abaixo relatada._x000D_
A paciente efetuou vários exames ao longo dos dois últimos anos (laboratoriais, imagem e biópsia de fígado) com valores alterados elevadíssimos indicando cirrose hepática e fibrose hepática avançada (constatada em biópsia). Em nova reavaliação realizada por médico Hepatologista especializado (Dr. GUSTAVO HIDEKI KAWANAMI CRM 107.879 CBO 2251-03) requisitou, entre outros novos exames de imagem (Ultrassons e Ressonância Magnética) o exame negado</t>
  </si>
  <si>
    <t>Elastografia Hepática Ultrassônica</t>
  </si>
  <si>
    <t>31999620240717645209</t>
  </si>
  <si>
    <t>2024 01261439</t>
  </si>
  <si>
    <t>ANDRE LUIS MIQUELINO</t>
  </si>
  <si>
    <t>09700064000008989</t>
  </si>
  <si>
    <t>NOTIFICAÇÃO DE INTERMEDIAÇÃO PRELIMINAR Nº 218650/2024_x000D_
&lt;&lt;60&gt;&gt; _x000D_
Protocolo nº 9658219	Demanda nº 12974868	Rio de Janeiro, 16 de Julho de 2024_x000D_
OPERADORA_x000D_
Denominação/Razão Social: UNIMED DO ESTADO DE SÃO PAULO - FEDERAÇÃO ESTADUAL DAS COOP. MÉDICAS	Reg. ANS: 319996_x000D_
Nome Fantasia: FEDERAÇÃO DAS UNIMEDS DO ESTADO DE SÃO PAULO	CNPJ: 43643139000166_x000D_
Endereço: RUA JOSÉ GETÚLIO, 78/90_x000D_
Município: São Paulo	UF: SP	CEP: 01509000	Telefone: 11 21462552_x000D_
A Agência Nacional de Saúde Suplementar vem notificar esta Operadora acerca da demanda abaixo relatada._x000D_
Venho por meio desta formalizar reclamação contra a UNIMED por negar a realização de um exame genético para mim e minha esposa, conforme solicitação médica anexa. Em 20/03/2024 o exame genético realizado por minha filha detectou uma alteração genética. Diante do resultado, o médico solicitou a realização de um exame genético dos pais, André Luis Miquelino e Angélica Cristiane Borges, para investigação da origem da alteração e auxiliar no diag</t>
  </si>
  <si>
    <t xml:space="preserve">Exame genetico </t>
  </si>
  <si>
    <t>17/07/2024</t>
  </si>
  <si>
    <t>RIO JANEIRO</t>
  </si>
  <si>
    <t>18/07/2024</t>
  </si>
  <si>
    <t xml:space="preserve">Reagendado no mesmo prestador </t>
  </si>
  <si>
    <t>Reagendado em prestador estrategico</t>
  </si>
  <si>
    <t>22/07/2024</t>
  </si>
  <si>
    <t>23/07/2024</t>
  </si>
  <si>
    <t xml:space="preserve">Consulta patologista </t>
  </si>
  <si>
    <t>Paciente foi transferido do Hospital Santos Dumont (SJC) para o Hospital Miguel Soeiro (Sorocaba). Hospital referencia em transplante hepático para o seguimento do caso. Paciente realizou biópsia hepática (aguardando o resultado) e exames de função hepática e teve alta em 13/08.</t>
  </si>
  <si>
    <t>31999620240724727913</t>
  </si>
  <si>
    <t>2024 02794280</t>
  </si>
  <si>
    <t>UNIMED CERRADO-FED EST GOIAS E TOCANT</t>
  </si>
  <si>
    <t>THIELLY NUNES OLIVEIRA SILVA MENDES</t>
  </si>
  <si>
    <t>09700032001722288</t>
  </si>
  <si>
    <t>NOTIFICAÇÃO DE INTERMEDIAÇÃO PRELIMINAR Nº 226214/2024_x000D_
 _x000D_
Protocolo nº 9675001	Demanda nº 12987541	Rio de Janeiro, 23 de Julho de 2024_x000D_
OPERADORA_x000D_
Denominação/Razão Social: UNIMED DO ESTADO DE SÃO PAULO - FEDERAÇÃO ESTADUAL DAS COOP. MÉDICAS	Reg. ANS: 319996_x000D_
Nome Fantasia: FEDERAÇÃO DAS UNIMEDS DO ESTADO DE SÃO PAULO	CNPJ: 43643139000166_x000D_
Endereço: RUA JOSÉ GETULIO, 78/90_x000D_
Município: SAO PAULO	UF: SP	CEP: 01509000	Telefone: 11 21462552_x000D_
A Agência Nacional de Saúde Suplementar vem notificar esta Operadora acerca da demanda abaixo relatada._x000D_
Beneficiária, questiona a não cobertura para GASTROPLASTIA (CIRURGIA BARIÁTRICA) POR VIDEOLAPAROSCOPIA OU VIA LAPAROTÔMICA (COM DIRETRIZ DE UTILIZAÇÃO). O procedimento foi solicitado no dia 05/07/2024, para realização no município Goiânia, entretanto, a operadora negou com a justificativa de que o beneficiário está cumprindo Cobertura Parcial Temporária para Doença ou Lesão Preexistente. Interlocutora alega que no momento da contratação não foi rea</t>
  </si>
  <si>
    <t>URUACU</t>
  </si>
  <si>
    <t>Será rediscutido com jurídico regulatório.</t>
  </si>
  <si>
    <t xml:space="preserve">Busca de rede aberta na mesma data da NIP </t>
  </si>
  <si>
    <t>31999620240724728205</t>
  </si>
  <si>
    <t>2024 2454908</t>
  </si>
  <si>
    <t>LETICIA SOUZA DA SILVA</t>
  </si>
  <si>
    <t>09700024001552993</t>
  </si>
  <si>
    <t>NOTIFICAÇÃO DE INTERMEDIAÇÃO PRELIMINAR Nº 226320/2024_x000D_
&lt;&lt;60&gt;&gt; _x000D_
Protocolo nº 9675294	Demanda nº 12987713	Rio de Janeiro, 23 de Julho de 2024_x000D_
OPERADORA_x000D_
Denominação/Razão Social: UNIMED DO ESTADO DE SÃO PAULO - FEDERAÇÃO ESTADUAL DAS COOP. MÉDICAS	Reg. ANS: 319996_x000D_
Nome Fantasia: FEDERAÇÃO DAS UNIMEDS DO ESTADO DE SÃO PAULO	CNPJ: 43643139000166_x000D_
Endereço: RUA JOSÉ GETÚLIO, 78/90_x000D_
Município: São Paulo	UF: SP	CEP: 01509000	Telefone: 11 21462552_x000D_
A Agência Nacional de Saúde Suplementar vem notificar esta Operadora acerca da demanda abaixo relatada._x000D_
POSSUO UMA SOLICITAÇÃO DI CIRURGIA PARA CORRECAO DA HERNIA E DIASTASE. SINTOS DORES NO ABDOMEN EM DECORRENCIA DISSO E O PLANO NAO QUER COBRIR TODA SOLICITAÇÃO FEITA PELO MEU MEDICO. MEU CONVENIO NAO TEM CARENCIAS A CUMPRIR E ESTOU PASSANDO POR ISSO. PAGO HA MUITOS ANOS MEU CONVENIO PRA CASOS DE NECESSIDADE E TENHO Q TASSAR POR ESSE CONSTRANGIMENTO._x000D_
 _x000D_
Protocolo aberto pelo beneficiário junto à operadora: &lt;&lt;65&gt;&gt;_x000D_
BENEFICIÁRIO_x000D_
Nome: LETICIA S</t>
  </si>
  <si>
    <t>MADRE DE DEUS</t>
  </si>
  <si>
    <t>Correcao Da Hernia E Diastase</t>
  </si>
  <si>
    <t>Após reanálise da documentação, solicitado que a negativa dos códigos 30101557 e 30101271 da guia 2024 02454908 fosse revertida.</t>
  </si>
  <si>
    <t xml:space="preserve">Beneficiário com dificuldade para cadastrar o reembolso devido a dígito da agencia bancária. Cliente orientado e reembolso cadastrado. Realizado ainda o ajuste no Knowledge no script de reembolso. </t>
  </si>
  <si>
    <t>Protocolo relatando a dificuldade em 23/07 finalizado em tempo de atendimento pelo CAEC e 24/07 encaminhado para o Backoffice (no prazo)</t>
  </si>
  <si>
    <t> Dialise peritoneal</t>
  </si>
  <si>
    <t>Paciente transferido para o Hospital BP (oriundo do Hospital BP SCS) onde eles possuem o serviço de diálise ambulatorial. Foi admitido no Hospital para acompanhamento e possíveis novos exames, para depois ter alta e realizar procedimento ambulatorial.</t>
  </si>
  <si>
    <t xml:space="preserve">Guias negadas por ausencia de documentação solicitada. Em levantamento do caso, houve o envio dos documentos; porem com informações iguais ao anterior. Ausencia de justificativa técnica atualizada para seguimento das liberações . Como ação :reforço com o Time NAS para realizar a formalização por telemonitoramento para maiores detalhes da documentação e conteúdo para seguimento da analise .  </t>
  </si>
  <si>
    <t>Direcionar para o NAS</t>
  </si>
  <si>
    <t xml:space="preserve">Busca de rede estava dentro do prazo, no entanto, beneficiário ingressou com uma segunda NIP, informando que realizou o pagamento de forma particular, orientado o reembolso via Portal, conforme orientação do regulatório. </t>
  </si>
  <si>
    <t>Análise Molecular De Dna</t>
  </si>
  <si>
    <t>busca de rede</t>
  </si>
  <si>
    <t xml:space="preserve">Fonoaudiólogo </t>
  </si>
  <si>
    <t xml:space="preserve">Realizada negociação eventual </t>
  </si>
  <si>
    <t>Busca aberta em 24/07 encaminhada para o GRP em 29/07</t>
  </si>
  <si>
    <t xml:space="preserve">Neuropediatra - telemedicina </t>
  </si>
  <si>
    <t>Consulta online cancelada - aberta nova busca para atendimento presencial conforme solicitação do cliente. Devido ausencia de rede para agendamento presencial, disponibilizado reembolso + nova consulta online</t>
  </si>
  <si>
    <t>Executora trafegou docs com atraso</t>
  </si>
  <si>
    <t>Negociação concluída pelo GRP e gendamento disponibilizado na cidade demandada</t>
  </si>
  <si>
    <t>Busca de rede aberta em 03/07, encaminhada ao GRP após ingresso da NIP em 26/07</t>
  </si>
  <si>
    <t>ascibras</t>
  </si>
  <si>
    <t>Com CPT</t>
  </si>
  <si>
    <t>26/07/2024</t>
  </si>
  <si>
    <t>SÃO ROQUE</t>
  </si>
  <si>
    <t>Reeducação E Reabilitação</t>
  </si>
  <si>
    <t xml:space="preserve">DIRECIONADA PARA O GRP 04/06/2024 NEGOCIAÇÃO FINALIZADA em 30/07 180693 -Neurosensis – Terapia Ocupacional LTDA </t>
  </si>
  <si>
    <t xml:space="preserve">Mantido o direcionamento para a rede credenciada em região de saúde. </t>
  </si>
  <si>
    <t>Busca de rede aberta em 05/07, encaminhada indevidamento pra o GRP Eventual - Samuel Brandão Barrozo</t>
  </si>
  <si>
    <t>29/07/2024</t>
  </si>
  <si>
    <t>Consulta Cardiologista</t>
  </si>
  <si>
    <t xml:space="preserve">Beneficiária questiona a falta de atendimento para Cardiologista. Relata que tentou entrar em contato com a [Operadora] por meio 0800 772 3030 26/07/2024, sem sucesso. O prestador solicitado como de preferência do beneficiário, Córpu Clínica de Doenças Cárdio Pulmonares foi descredenciado e não foi disponibilizada outra alternativa de atendimento no mesmo município [São Paulo]. A demanda12995925 foi aberta para apuração do descredenciamento pela DIPRO.” RU: Não localizamos transação anterior autorizada no referido prestador e não localizamos o prestador no PTU A400. Acionado a Unimed Nacional para maiores esclarecimentos e fomos informado de que esse prestador não faz parte da rede credenciada. </t>
  </si>
  <si>
    <t>Eletroencefalograma De Rotina</t>
  </si>
  <si>
    <t>Negativa sem ação da AP</t>
  </si>
  <si>
    <t>Potencial Visual Evocado</t>
  </si>
  <si>
    <t xml:space="preserve">Agendamos consulta on-line para troca de PM </t>
  </si>
  <si>
    <t xml:space="preserve">Mantido o direcionamento para a rede credenciada. </t>
  </si>
  <si>
    <t>Ao realizarmos contato com o prestador, fomos posicionados que o beneficiário já havia iniciado o atendimento.</t>
  </si>
  <si>
    <t>30/07/2024</t>
  </si>
  <si>
    <t>Negociação realizada pela Unimed Curitiba e agendamentos disponibilizados para os 2 filhos em único prestador, na cidade demandada.</t>
  </si>
  <si>
    <t>CAEC/GRP/RU</t>
  </si>
  <si>
    <t>Caso aberto no nome do pai - demandas para Caique Fonseca Paiva e Laura Fonseca Paiva - Buscas de rede abertas em 07/06</t>
  </si>
  <si>
    <t>Sequenciamento Do Exoma</t>
  </si>
  <si>
    <t>licitação</t>
  </si>
  <si>
    <t>Transação 2288452460 autorizada e Unimed Nacional informou que no máximo de 2 a três dias. o DIU será entregue na clínica ACOR.</t>
  </si>
  <si>
    <t>23 e 25/07 contatos anteriores a NIP finalizados com orientação - Direcionar ao RU, pois neste caso a entrega do DIU seria realizada pela Unimed Nacional.</t>
  </si>
  <si>
    <t>Neurooftamologista</t>
  </si>
  <si>
    <t>Não houve busca de rede portanto a solicitação foi indeferida na etapa do EDA (análise documental).</t>
  </si>
  <si>
    <t>Busca de rede aberta em 05/07</t>
  </si>
  <si>
    <t>31/07/2024</t>
  </si>
  <si>
    <t>Jmédica negativa integral</t>
  </si>
  <si>
    <t>NEGOCIAÇÃO FINALIZADA em 01/08 179351- CUIDARE ESPAÇO MULTIDICIPLINAR DE INTEGRAÇAO E DESENVOLVIMENTO LTDA</t>
  </si>
  <si>
    <t>IBAITI</t>
  </si>
  <si>
    <t>NEGOCIAÇÃO REALIZADA COM O PRESTADOR 191743 - ESPAÇO SABER CLÍNICA MULTIDICIPLINAR LTDA</t>
  </si>
  <si>
    <t xml:space="preserve">Acionado Unimed Nacional para priorizar o envio da transação para a Fesp, pois o Prestador AACC não havia feito o pedido de autorização via CNU. A transação 2292340256 foi trafegada e autorizada parcialmente diária e OPME.                                                                                                                                                          *Verificado que dia 25/07/2024 conforme consta  no Protocolo: 31999620240725753661: A mãe acionou a FESP solicitando  auxilio para realizar um procedimento cirúrgico de Escoliose artrodese vertebral por nível, informou que ao procurar a Unimed local - Araçatuba, foi orientada a nos procurar, pois afirmam que não inserem a guia no sistema, mãe relatou também que solicitou auxilio direto para o prestador AACD e o mesmo refere que não consegue inserir a guia. menciona que está aguardando desde de junho. Retorno do CAEC para a beneficiária foi de encaminhar o pedido médico.                                     Em 29/07 a Unimed Nacional informou ao CAEC que não tinha  guia pendente na nossa área de ação e informou os Canais para Cadastro de Autorização.                                                  </t>
  </si>
  <si>
    <t xml:space="preserve">Psicólogo - Solicitado e liberado conforme normativa 541/2022: 4 sessões por semana.
Psicopedagogia: solicitação de 10 sessões por semana. Liberação parcial 2 sessões/ semana com indicação conforme necessidade do paciente/beneficiário; configurando atendimento com caráter educacional; uma vez que as sessões de psicopedagogia (caráter educacional) suplantam a necessidade das sessões de psicologia (caráter de saúde).
Psicopedagogo é um profissional especializado no processo de aprendizagem e nas dificuldades que podem surgir ao longo desse processo. Com conhecimento nas áreas de psicologia e pedagogia.
De acordo com a NORMATIVA 541/2022: Psicologia é de cobertura obrigatória de maneira ilimitada (caráter de saúde). Tal Obrigação não se estende ao acompanhamento em ambiente escolar/ domiciliar ou realizado por profissional de ensino (caráter educacional). Realizado acolhimento para direcionamento e melhor explicação dos motivos de liberação parcial </t>
  </si>
  <si>
    <t xml:space="preserve">Necessário acolhimento e direcionamento dos familiares para entendimento da negativa </t>
  </si>
  <si>
    <t>01/08/2024</t>
  </si>
  <si>
    <t>Agendamento em prestador credenciado</t>
  </si>
  <si>
    <t>02/08/2024</t>
  </si>
  <si>
    <t>Infiltração Na Coluna Cervical</t>
  </si>
  <si>
    <t>Sem guia anterior</t>
  </si>
  <si>
    <t>03/08/2024</t>
  </si>
  <si>
    <t xml:space="preserve">Conforme orientação do regulatório orientada a rotina de reembolso para os exames custeados pela beneficiária.           *Retorno da Unimed: No dia 02/08/2024 (sexta-feira) o contato foi iniciado no final da tarde, por essa razão, conseguimos dar continuidade no atendimento no dia 05/08/2024 (segunda-feira), onde a guia foi inserida e no mesmo instante autorizada.
Os exames são realizados na Unidade de Medicina Diagnóstica da Unimed Sul Paulista:
Endereço: Rua Virgílio de Rezende, 815 - Centro, Itapetininga/SP, 18.200-046
</t>
  </si>
  <si>
    <t>Direcionar ao RU / OK</t>
  </si>
  <si>
    <t>Verificado e se trata do mesmo procedimento / documentos que foram apresentados no protocolo 38866 e 38878 que foi aberto em 19/03/2024.
Identificamos que em abril foi reaberto e pago, somente o protocolo 38878.
Será reaberto o protocolo 38866 - consulta no valor R$ 600,00, para seguirmos com a analise e liberação do pagamento.</t>
  </si>
  <si>
    <t>Contas Médicas/Jurídico</t>
  </si>
  <si>
    <t>Será reaberto o protocolo 38866 - consulta no valor R$ 600,00, para seguirmos com a analise e liberação do pagamento em 15/08.</t>
  </si>
  <si>
    <t>PORTO BELO</t>
  </si>
  <si>
    <t xml:space="preserve">Telemedicina </t>
  </si>
  <si>
    <t xml:space="preserve">Acionado a Unimed Litoral para maiores esclarecimentos:       Foi identificado que ela buscou assistência na especialidade de psicologia em Porto Belo. Como não dispomos de clínicas credenciadas nesta localidade, conforme estabelece a RN 566 da ANS, ofertamos atendimento na cidade limítrofe, Itapema. Em comum acordo com a beneficiária, a terapia foi agendada na modalidade online. Houve dificulade de acesso:
1.	Primeira consulta: Realizada em 08/07/2024 às 07:50h. Confirmada pela responsável técnica do serviço de psicologia e registrada no prontuário.
2.	Retorno agendado: Previsto para 15/07/2024 às 07:50:01. Um link foi enviado nesta data, mas retornou com erro: “erro: 131026, título: Message Undeliverable. Descrição: A mensagem não pode ser enviada pois o número do destinatário é inválido ou sua versão do WhatsApp está muito desatualizada.”
3.	Próxima consulta: Agendada para 22/07/2024 às 07:50h. Um e-mail de confirmação foi enviado para camile1994machado@gmail.com no dia 19/07/2024 às 10:41:35 e mensagem para o número 47 99169-4056, mas recebemos o mesmo erro anterior.  No dia da consulta, enviamos um e-mail informando que a psicóloga Gabrielle Cristine Leitoles Cury estava pronta para atendê-la, com um link para iniciar a consulta.
***** segue abaixo o agendamento realizado na modalidade presencial:
Data: 12/08/2024
Horário: 07:50
Profissional: Jonata Arilton da Silva
Local: Núcleo de Itapema
Endereço: Rua 224, número 453, esquina com a marginal da BR-101 - Meia Praia
O comprovante de agendamento está em anexo para sua referência.
</t>
  </si>
  <si>
    <t>05/08/2024</t>
  </si>
  <si>
    <t>NEGOCIAÇÃO FINALIZADA Prestadora: 195724 TATIANA INDICADA PELA FAMILIA</t>
  </si>
  <si>
    <t>DEMANDA ABERTA PELO CAEC EM 28/05 E DIRECIONADO AO GRP EM 03/06 E FINALIZADO EM 14/06 BENEFICIARIO COM PLANO EXCLUIDO EM 13/06</t>
  </si>
  <si>
    <t>Implante Secundário</t>
  </si>
  <si>
    <t>Acionado a Unimed Nacional e reforçamos as regras previstas no MIN item 6.4.8. “A documentação prevista para os procedimentos classificados como racionalização e aprovada para os procedimentos estabelecidos pelo Colégio Nacional de Auditores Médicos deverá ser direcionada, obrigatoriamente, no ato da solicitação pela Unimed Executora, via Chat de Intercâmbio e dentro dos prazos previstos neste manual.”
Evidência:
*1ª Transação Exec:2290014652 NEGADA solicitada em 12/07 finalizada por ausência de documentação em 17/07. 
Observação para refazer a solicitação (Necessário o envio de Justificativa Clínica e laudo da retinografia ou OCT ou outros exames que comprove a realização).
*2ª Transação Exec:2291551538 solicitada em 25/07 sem doc. CANCELADA pela executora.
*3ª Transação Exec:2292144102 solicitada em 01/08 e AUTORIZADA em 05/08.
OBS: Unimed Nacional relatou que “Estamos com incidente aberto INC0269557 desde julho e conforme reuniões semanal pedimos a compreensão e não negativa.”</t>
  </si>
  <si>
    <t xml:space="preserve"> 
</t>
  </si>
  <si>
    <t>USG obstétrico translucência nucal</t>
  </si>
  <si>
    <t>Reembolso concedido pelo Juridico, orientamos passo a passo. RU: Unimed Piracicaba orientada quanto ao que dispõe no MIN 6.4.8. e cientes que seguimos conforme regras de reembolso.</t>
  </si>
  <si>
    <t>RU/GO</t>
  </si>
  <si>
    <t>Encaminhar para RU/GO (exame com DUT, guia sem documentação) Obs: Unimed orientada.</t>
  </si>
  <si>
    <t>ITIRAPINA</t>
  </si>
  <si>
    <t>Busca aberta em 30/07, dentro do prazo</t>
  </si>
  <si>
    <t>06/08/2024</t>
  </si>
  <si>
    <t xml:space="preserve">Unimed Nacional ciente de que a beneficiária abriu nova NIP , pedimos para verificar se houve descredenciamento dos hospitais Hospital Santa Rita, Hospital Santa Izabel, Hospital Serra Mayor para cirurgia eletiva. Tivemos o retorno da Unimed Nacional de que: "Comunicamos que, em 05/08/2024, toda a Rede d'Or credenciada à Unimed Nacional, suspendeu o atendimento aos clientes de Intercâmbio, de maneira UNILATERAL (decisão estritamente do grupo D'Or).
Unimed Nacional vem, há algum tempo, empreendendo esforços nas negociações com a Rede D'Or, a fim de que o prestador se encaixe nas regras e diretrizes que regem o intercâmbio nacional, porém sem sucesso.
Reforçamos que somos completamente contrários à esse movimento, e nosso corpo diretivo está buscando soluções para reverter o cenário.
Portanto, até que exista uma pacificação do quadro, acontecerão negativas aos clientes de intercâmbio nesses prestadores.
Serra Mayor Substituto Hospital Vidas
Hospital Santa Isabel Substituto Hospital Sepaco , Hospital Santa Cruz, Hospital Bp
Hospital Santa Rita - Segue com os atendimentos inalterados - Houve Negativa da FESP  naTransação 2282795143                  Por fim, Recepcionamos a demanda, por meio da transação 2295203613 HOSPITAL SANTA RITA e demanda foi finalizada com base na junta médica realizada por nossa auditoria. (NEGADA) com a seguinte informação: Procedimentos e materiais negados por divergencia medica e/ou cientifica, baseada em decisao de Junta Medica 304175 (inciso V, art. 4 da Resolucao CONSU n 08/98; da Resolucao do CFM n 1956/10 e da RN 424/2017, da ANS)
</t>
  </si>
  <si>
    <t>Enfermagem 24 H H.C</t>
  </si>
  <si>
    <t>Pacte com atendimentos conforme indicação técnica : PLANO DE ATENDIMENTO ATUAL: Fisioterapia mot e res 2x semana /Fonoaudiologia 1x semana/Medico mensal Técnico de enfermagem 2h – 1x dia para banho
Conforme indicação técnica após avaliação médica realizada em Julho /24 Conforme relatório anexo. De acordo com O Rol de Procedimentos e Eventos em Saúde, atualmente regulamentado pela RN n.º 465/2021, vigente a partir de 01/04/2021, estabelece a cobertura assistencial obrigatória a ser garantida nos planos privados de assistência à saúde contratados a partir de 1º de janeiro de 1999 e naqueles adaptados, conforme previsto no artigo 35 da Lei n.º 9.656, de 3 de junho de 1998, respeitando-se, m todos os casos, as segmentações assistenciais contratadas. Não se trata de item com cobertura contratual. Dessa forma seguiremos conforme indicação Técnica . NEAD com pontuação 03. Indicando Cuidados Básicos .
De acordo com o Manual do Cuidador - Pacte necessita de cuidados básicos que podem ser realizados através de um cuidador responsável. Documento para embasamento anexo ,</t>
  </si>
  <si>
    <t xml:space="preserve">HC </t>
  </si>
  <si>
    <t>Psicopedagogia método ABA</t>
  </si>
  <si>
    <t>Psicopedagogo é um profissional especializado no processo de aprendizagem e nas dificuldades que podem surgir ao longo desse processo. Com conhecimento nas áreas de psicologia e pedagogia.
De acordo com a NORMATIVA 541/2022: Psicologia, Fonoaudiólogos, Terapeutas Ocupacionais e Fisioterapeutas é de cobertura obrigatória de maneira ilimitada (caráter de saúde). Tal Obrigação não se estende ao acompanhamento em ambiente escolar/ domiciliar ou realizado por profissional de ensino (caráter educacional).
Quanto as sessões de Fonoaudiologia de JUL e AGO seguem as guias 2024 3293795 e 2024 3293904 complementares que foram analisadas e encaminhadas ao prestador considerando assim a integralidade das quantidades de sessões solicitadas.
Mãe ciente dos desdobramentos, solicita formalização do parecer e questiona quanto ao faturamento de JUL se irá onerar o prestador.</t>
  </si>
  <si>
    <t>07/08/2024</t>
  </si>
  <si>
    <t>Em 25/06 - Realizado contato com Sr Rogério (pai do paciente) para passar retorno pendente em relação ao pedido médico para “fisioterapia motora 05 vezes por semana sendo 03 vezes mantido no próprio domicílio e 02 vezes em clínica particular para uso de equipamentos maiores e com espaço adaptado para atividades próprias para idade e peso, conforme relatório da especialidade. Família possui veículo próprio”. Médico NAS Realiza contato com a médica solicitante Dra Thais, e optam em não liberar para fisio ambulatorial devido ID 24h, TQT, e risco ao paciente. Mantido fisioterapia domiciliar com insumos necessários para maior desenvolvimento. Mantido atendimento conforme indicação técnica . Anexo Relatório dos atendimentos realizados em julho/agosto .
De acordo com RDC 11 e parecer Técnico Atenção Domiciliar. Pacte com indicação técnica para Internação domiciliar , ficando restrito aos atendimentos em âmbito domiciliar como INTERNAÇÃO. Não há indicação de remoção para realização de fisioterapia ambulatorial. Visto que pacte esta em regime de internação domiciliar</t>
  </si>
  <si>
    <t xml:space="preserve">HC sem indicação de terapia em rede ambulatorial </t>
  </si>
  <si>
    <t xml:space="preserve">Negtiva de materiais </t>
  </si>
  <si>
    <t>Autorização integral</t>
  </si>
  <si>
    <t>08/08/2024</t>
  </si>
  <si>
    <t xml:space="preserve">Pertinência técnica fornecida na guia 2024 02915223. É determinação da Unimed do Brasil que cada 1 solicitação de avaliação neuropsicológica equivalha a 8 sessões de avaliação. Contato para acolhimento </t>
  </si>
  <si>
    <t>Exames dermatologico</t>
  </si>
  <si>
    <t>Pedido médico anexado na NIP para revalidar negativa com Auditoria</t>
  </si>
  <si>
    <t>CAEC/Auditoria</t>
  </si>
  <si>
    <t>Direcionar Auditoria</t>
  </si>
  <si>
    <t>09/08/2024</t>
  </si>
  <si>
    <t>10/08/2024</t>
  </si>
  <si>
    <t>12/08/2024</t>
  </si>
  <si>
    <t>Boa tarde. Alinhamos com as áreas envolvidas e iremos abrir novo protocolo para pagamento desse reembolso.
Como não há guia, foi dada pertinência técnica pelo Dr. Shiroma (através da análise da ficha de internação) e pactuado com a Roberta de que iremos emitir NCD à Unimed Rio utilizando a guia:2024 02630477 (60000090 – Diaria Compacta de Enfermaria), pois houve cobrança por parte deles, mas ainda sem retorno.
Realizada priorização para pagamento dessa NIP em 19/08.RU: Insistimos com a UNIMED FERJ para trafegar a transação referente a cirurgia que foi realizada pela Unimed Rio, por questões de sistema do hospital junto a integração da FERJ não estão conseguindo trafegar a transação para Fesp. Unimed FERJ estão cientes que estamos reforçando o envio da transação com intuito de não emitir cobrança para a beneficiária referente ao procedimento realizado e para que ambos Hospital e Beneficiária não sejam prejudicados. *** Reembolso foi pago em 19/08/</t>
  </si>
  <si>
    <t>Aguardo a U FERJ trafegar a transação da herniorragia. Reembolso foi pago em 19/08</t>
  </si>
  <si>
    <t>Fonoaudiologia método ABA</t>
  </si>
  <si>
    <t xml:space="preserve">Sugiro direcionamento ao RU </t>
  </si>
  <si>
    <t>Psicoterapia Cognitivo</t>
  </si>
  <si>
    <t>13/08/2024</t>
  </si>
  <si>
    <t>Endocrinologista</t>
  </si>
  <si>
    <t>Encaminhado para o GRP em âmbito de NIP, sem sucesso na negociação, disponiblizado agendamento online pela Docway e reembolso para consulta presencial</t>
  </si>
  <si>
    <t>Protocolo anterior à NIP aberto em 10/08 pelo site sem informação da localidade e sem sucesso no contato, enviado link</t>
  </si>
  <si>
    <t>14/08/2024</t>
  </si>
  <si>
    <t xml:space="preserve">Atendimento realizado em prestador eventual, com guias pendentes para autorização no ingresso da NIP </t>
  </si>
  <si>
    <t>direcionar para o NAS</t>
  </si>
  <si>
    <t>Infiltração cervical</t>
  </si>
  <si>
    <t>Protocolo para reembolso revalidado e e-mail de formalização enviado ao cliente</t>
  </si>
  <si>
    <t>Busca anterior com agendamento fora da localidade demandada e com oferta de reembolso para o transporte, mas sem envio do e-mail</t>
  </si>
  <si>
    <t>GRP/RU</t>
  </si>
  <si>
    <t>Histórico de Liminar - Busca aberta em 12/06 para troca de prestador. Validado pelo GRP Eventual em 24/06, encaminhado para o GRP Negociação em 28/06 e  finalizado em 25/07 com indicação de prestador credenciado, porém esta pretador estsva em fase de finalização pela Unimed Campinas. Aberto novo protocolo para o GRP em 13/08</t>
  </si>
  <si>
    <t>Cirurgiã oncológica</t>
  </si>
  <si>
    <t>Negativas de Material</t>
  </si>
  <si>
    <t>Hernia De Disco Reembolso</t>
  </si>
  <si>
    <t xml:space="preserve">Demanda havia sido analisada previamente pelo GRP.eventual que sugeriu a manutenção no prestador atual,  mantido. </t>
  </si>
  <si>
    <t>Solicitação de troca fora do prazo, aberta em 27/07, após posicionamento do GRP aguardava parecer do NAS para a carga horária (Pendente com o NAS de 07/08 a 19/08)</t>
  </si>
  <si>
    <t>15/08/2024</t>
  </si>
  <si>
    <t>Portal do reembolso</t>
  </si>
  <si>
    <t>OPME/NAS</t>
  </si>
  <si>
    <t>Em tratativa de  Busca</t>
  </si>
  <si>
    <t>Busca aberta em 21/05 fora do prazo - prazo 05/06</t>
  </si>
  <si>
    <t>Apendicectomia</t>
  </si>
  <si>
    <t xml:space="preserve">Conduzido pelo protocolo do CAEC - Contato Ativo - cliente no local: Guia para internação de urgencia com OPME recepcionada e autorizada na mesma data. RU: Unimed Nacional orientada quanto ao que dispõe  no MIN sobre Internações de urgência e emergência. Item 6.11.3. Transação 2294114182 refere-se a DIARIA DE APARTAMENTO SIMPLES		
31003621 - COLECTOMIA PARCIAL SEM COLOSTOMIA POR VIDEOLAPAROSCOPIA		
31003680 - ENTERO ANASTOMOSE QUALQUE SEGMENTO POR VIDEOLAPAROSCOPIA	
31003230 - COLOTOMIA E COLORRAFIA	
30914078 - LINFADENECTOMIA RETROPERITONEAL	
30914060 - LINFADENECTOMIA PELVICA	
31003133 - CIRURGIA DE ABAIXAMENTO QUALQUER TECNICA
OPME:
03 ECHELON ENDOSCOPIC LINEAR CUTTER RELOAD WITH GRIPPING SURFACE TECHNOLOGY GST60B
01 HARMONIC ACE SHEARS ADAPTIVE TISSUE TECHNOLOGY HAR36
01 ECHELON FLEX POWERED ARTICULATING ENDOSCOPIC LINEAR CUTTERS PSE60A                                  *** O motivo da mororidade em trafegar foi devido ao material.
</t>
  </si>
  <si>
    <t>Protocolo de contato ativo - cliente no local conduzido em 15/08 até a autorização.</t>
  </si>
  <si>
    <t>Dermolipectomia</t>
  </si>
  <si>
    <t>16/08/2024</t>
  </si>
  <si>
    <t>Recamação de pós operatorio- materiais autorizados</t>
  </si>
  <si>
    <t xml:space="preserve">Solicitado prioridade ao setor na análise das guias </t>
  </si>
  <si>
    <t>Sugiro direcionamento ao NAS - Demanda se refere ao BENICIO CABRAL CARAVANTE.
Guia 2024 03156260 solicitada em 31/07/2024 pendente com o NAS.AVAL, prestador credenciado a Fesp, solicita as liberações via consultório online.
Prestador 181896 - ESPACO ACOLHER - (T.F. TREVIZAN DE MORAIS LTDA)</t>
  </si>
  <si>
    <t>19/08/2024</t>
  </si>
  <si>
    <t>PIRIPIRI</t>
  </si>
  <si>
    <t>Histerectomia de Pólipo</t>
  </si>
  <si>
    <r>
      <rPr>
        <sz val="8"/>
        <color rgb="FF000000"/>
        <rFont val="monstserrat"/>
        <scheme val="minor"/>
      </rPr>
      <t xml:space="preserve">CAEC: Unimed local , inseriu como ambulatorial e o codigo é feito em regime Hospitalar, aberto chamado para criação excepcional da guia./ </t>
    </r>
    <r>
      <rPr>
        <b/>
        <sz val="8"/>
        <color rgb="FF000000"/>
        <rFont val="monstserrat"/>
        <scheme val="minor"/>
      </rPr>
      <t>RU:</t>
    </r>
    <r>
      <rPr>
        <sz val="8"/>
        <color rgb="FF000000"/>
        <rFont val="monstserrat"/>
        <scheme val="minor"/>
      </rPr>
      <t xml:space="preserve"> Acionado a Unimed Fortaleza para verificar se há alguma transação pendente para HISTERECTOMIA para ser trafegada para a FESP, pois recebemos apenas a transação 19142210, que chegou sem a documentação prevista na tabela de racionalização: documentação necessária relatório Médico + laudo de Rx, e/ou USG, e/ou tomografia, e/ou ressonância. Unimed Orientada quanto as regras de intercâmbio item 6.4.8. “A documentação prevista para os procedimentos classificados como racionalização e aprovada para os procedimentos estabelecidos pelo Colégio Nacional de Auditores Médicos deverá ser direcionada, obrigatoriamente, no ato da solicitação pela Unimed Executora, via Chat de Intercâmbio e dentro dos prazos previstos neste manual. </t>
    </r>
  </si>
  <si>
    <t>Compartilhar com RU. Ok. Unimed orientada.</t>
  </si>
  <si>
    <t xml:space="preserve">Demanda previamente analisada pela gestão antes da NIP e mantido o direcionamento para região limítrofe. </t>
  </si>
  <si>
    <t>Solicitação de troca aberta em 15/08 e finalizada em 19/08.</t>
  </si>
  <si>
    <t>PACAEMBU</t>
  </si>
  <si>
    <t>Fonoaudiólogo H.C</t>
  </si>
  <si>
    <t>OPME sem cobertura conforme artigo 12 da RN 465</t>
  </si>
  <si>
    <t xml:space="preserve">Auto gestão </t>
  </si>
  <si>
    <t>Recebemos a solicitação sem justificativa, solicitado junto a Unimed local</t>
  </si>
  <si>
    <t>Direcionar para o RU</t>
  </si>
  <si>
    <t>20/08/2024</t>
  </si>
  <si>
    <t>Medicamento noripurum</t>
  </si>
  <si>
    <t>Medicamento Durvalumabe</t>
  </si>
  <si>
    <t>21/08/2024</t>
  </si>
  <si>
    <t>Medicamento Mimpara</t>
  </si>
  <si>
    <t>Varizes</t>
  </si>
  <si>
    <t xml:space="preserve">Mapa (24 Horas) + Ecodopplercardiograma Transtoracico </t>
  </si>
  <si>
    <t>Agendamentos realizados na rede credenciada, na cidade limítrofe</t>
  </si>
  <si>
    <t xml:space="preserve">Busca aberta em 08/08, dentro do prazo (prazo 22/08) - antes de finalizar foram disponibilziados agendamentos fora do prazo e reembolso, mas o cliente não aceitou </t>
  </si>
  <si>
    <t>22/08/2024</t>
  </si>
  <si>
    <t>Manometria computadorizada anorretal</t>
  </si>
  <si>
    <t>Busca aberta em 07/08, fora do prazo (prazo 21/08)</t>
  </si>
  <si>
    <t>Busca aberta em 06/08, fora do prazo (prazo 20/08)</t>
  </si>
  <si>
    <t>suspensão no pagamento</t>
  </si>
  <si>
    <t>Core Biopsy orientada por USG de mamas</t>
  </si>
  <si>
    <t>23/08/2024</t>
  </si>
  <si>
    <t>Busca de Rede</t>
  </si>
  <si>
    <t xml:space="preserve">Busca aberta em 29/07, no NAS de 31/07 a 23/08, encaminhada para o GRP em 23/08 / Direcionar para o NAS </t>
  </si>
  <si>
    <t>26/08/2024</t>
  </si>
  <si>
    <t>exame digita de 3 a 7 dias não consta no ROL</t>
  </si>
  <si>
    <t>Mantido o direcionamento para rede estratégica</t>
  </si>
  <si>
    <t xml:space="preserve">Busca aberta em 21/08 </t>
  </si>
  <si>
    <t xml:space="preserve">Plano contratado não é livre escolha, Conforme protocolo do CAEC 319996202408150698731999620240815069877 não localizado busca de rede e existe rede para atendimento na especialidade de ortopedista em sua região </t>
  </si>
  <si>
    <t>Pagamento do reembolso 22/08/2024</t>
  </si>
  <si>
    <t>Beneficiario reclama dificuldade de abrir a solictação no portal. Solicitação aberta 31999620240816104512 apos orientação CAEC 31999620240816097185 , priorizado o pagamento.</t>
  </si>
  <si>
    <t>Evolução</t>
  </si>
  <si>
    <t>Qtde.</t>
  </si>
  <si>
    <t>Grafico Quantidade Anual</t>
  </si>
  <si>
    <t>Acumulado Pizza 2023 e 2024</t>
  </si>
  <si>
    <t xml:space="preserve">Total de NIP </t>
  </si>
  <si>
    <t>Todas as NIPs no sistema - gráfico superior</t>
  </si>
  <si>
    <t>Ñ assistencial</t>
  </si>
  <si>
    <t>Tipo de Manifestações - 2024</t>
  </si>
  <si>
    <t xml:space="preserve">Inserir mês atual e Total </t>
  </si>
  <si>
    <t>Evolução das NIP's - Jurídico</t>
  </si>
  <si>
    <t>Viscossuplementação</t>
  </si>
  <si>
    <t>NIPs</t>
  </si>
  <si>
    <t>Painel NIP 2024</t>
  </si>
  <si>
    <t>Atualizado em:</t>
  </si>
  <si>
    <t>TERAPIAS</t>
  </si>
  <si>
    <t>PROCEDIMENTO</t>
  </si>
  <si>
    <t>TIPO</t>
  </si>
  <si>
    <t>FISIOTERAPIA</t>
  </si>
  <si>
    <t>TERAPIAS CONVENCIONAIS</t>
  </si>
  <si>
    <t>FISIOTERAPIA DISTÚRBIOS CIRCULATÓRIOS</t>
  </si>
  <si>
    <t>FISIOTERAPIA MOTORA</t>
  </si>
  <si>
    <t>FISIOTERAPIA NEUROLÓGICA</t>
  </si>
  <si>
    <t>FISIOTERAPIA RESPIRATÓRIA</t>
  </si>
  <si>
    <t>FONOAUDIÓLOGO - EM CABINE</t>
  </si>
  <si>
    <t>FONOTERAPIA</t>
  </si>
  <si>
    <t>NUTRICIONISTA</t>
  </si>
  <si>
    <t>PSICOLOGIA</t>
  </si>
  <si>
    <t>TERAPIA OCUPACIONAL</t>
  </si>
  <si>
    <t>AVALIAÇÃO NEUROPSICOLÓGICA</t>
  </si>
  <si>
    <t>TERAPIAS ESPECIAIS</t>
  </si>
  <si>
    <t>EQUOTERAPIA</t>
  </si>
  <si>
    <t>FISIOTERAPIA - TERAPIAS PARA TRANSTORNOS GLOBAIS DE DESENVOLVIMENTO</t>
  </si>
  <si>
    <t>FONOAUDIÓLOGO - MÉTODO PROMPT</t>
  </si>
  <si>
    <t>FONOAUDIÓLOGO - TERAPIAS PARA TRANSTORNOS GLOBAIS DE DESENVOLVIMENTO</t>
  </si>
  <si>
    <t>INTEGRAÇÃO SENSORIAL - TERAPIAS PEDIÁTRICAS ESPECIAIS</t>
  </si>
  <si>
    <t>METODO BOBATH - FISIOTERAPIA  NEUROLÓGICA ESPECIAL</t>
  </si>
  <si>
    <t>MÉTODO BOBATH – FONOAUDIOLOGIA - TERAPIAS PEDIÁTRICAS ESPECIAIS</t>
  </si>
  <si>
    <t xml:space="preserve">METODO BOBATH - TERAPIA OCUPACIONAL NEUROLÓGICA ESPECIAL </t>
  </si>
  <si>
    <t>METODO CUEVAS MEDEK EXERCISES (CME) - FISIOTERAPIA NEUROLÓGICA ESPECIAL</t>
  </si>
  <si>
    <t xml:space="preserve">METODO DENVER - FONOAUDIOLOGIA - TERAPIAS PEDIATRICAS ESPECIAIS </t>
  </si>
  <si>
    <t>METODO DENVER - PSICOLOGIA - TERAPIAS PEDIATRICAS ESPECIAIS</t>
  </si>
  <si>
    <t xml:space="preserve">METODO DENVER - TERAPIA OCUPACIONAL - TERAPIAS PEDIATRICAS ESPECIAIS </t>
  </si>
  <si>
    <t xml:space="preserve">METODO PECS - FONOAUDIOLOGIA - TERAPIAS PEDIATRICAS ESPECIAIS </t>
  </si>
  <si>
    <t>MÉTODO PEDIASUIT</t>
  </si>
  <si>
    <t xml:space="preserve">METODO TEACCH - FONOAUDIOLOGIA - TERAPIAS PEDIATRICAS ESPECIAIS </t>
  </si>
  <si>
    <t xml:space="preserve">METODO TEACCH - PSICOLOGIA - TERAPIAS PEDIATRICAS ESPECIAIS </t>
  </si>
  <si>
    <t xml:space="preserve">METODO TEACCH - TERAPIA OCUPACIONAL - TERAPIAS PEDIATRICAS ESPECIAIS </t>
  </si>
  <si>
    <t>METODO THERASUIT</t>
  </si>
  <si>
    <t>MUSICOTERAPIA</t>
  </si>
  <si>
    <t>PSICÓLOGO - TERAPIAS PARA TRANSTORNOS GLOBAIS DE DESENVOLVIMENTO</t>
  </si>
  <si>
    <t>PSICOPEDAGOGIA - TERAPIAS PEDIÁTRICAS ESPECIAIS</t>
  </si>
  <si>
    <t>TERAPEUTA OCUPACIONAL - TERAPIAS PARA TRANSTORNOS GLOBAIS DE DESENVOLVIMENTO</t>
  </si>
  <si>
    <t xml:space="preserve">TERAPIA ABA - FONOAUDIOLOGIA - TERAPIAS PEDIATRICAS ESPECIAIS </t>
  </si>
  <si>
    <t xml:space="preserve">TERAPIA ABA - PSICOLOGIA - TERAPIAS PEDIATRICAS ESPECIAIS </t>
  </si>
  <si>
    <t xml:space="preserve">TERAPIA ABA - TERAPIA OCUPACIONAL - PEDIATRICAS ESPECIAIS </t>
  </si>
  <si>
    <t>Fonoaudiólogo Metodo Prompt</t>
  </si>
  <si>
    <t xml:space="preserve">Negociação finalizada e agendamento realizado no prestador eventual . RU: Acionado a Unimed Campinas para esclarecer quanto ao prestador indicado pela beneficiária ter informado que atendia intercâmbio e posteriormente não.                                        ***Unimed Campinas informou que o Prestador ainda não é credenciado e estão em fase de operacionalização/contratação.
Caso a Fesp tenha interesse em negociar, o valor praticado é de R$ 120,00/sessão.
</t>
  </si>
  <si>
    <t xml:space="preserve">Realizado contato com a beneficiária comunicando a autorização e apoiado no processo de agendamento. RU: Acionado a Unimed Campinas para maiores esclarecimentos, pois, a Ultrassonografia foi autorizada automaticamente pelo sistema, e a biopsia foi autorizada 3 dias depois (dentro do prazo de análise), Transação 147340136 e 147340071.                                                            ***Segue esclarecimentos da Unimed Campinas quanto a divergência na data de autorização:
Ocorreu autorização automática em 05/08/2024, porém como trata-se de solicitação complementar e a inicial ainda estava pendente de autorização o sistema gerou status DEPINI (Depende da Inicial) e não AUTORI.
Somente em 08/08/2024 ocorreu autorização da solicitação inicial.
Como em 08/08/2024 o prestador anexou documentos via RES (sistema eletrônico)  gerou assim o status DEPINT (DEPENDENTE DA ORIGEM) , excluindo assim o DEPINI, isso induziu a colaboradora ao erro que abriu chat e anexou os documentos e ficou aguardando a finalização.
Somente em 22/08 foi finalizada em nosso sistema e o prestador conseguiu visualizar.
Já temos uma SOS junto a nossa TI para que não permita o prestador anexar documentos em transações complementares onde guia inicial esteja pendente.
</t>
  </si>
  <si>
    <t>28/08/2024</t>
  </si>
  <si>
    <t>bhcg fração livre, PAPP-A e PLGF </t>
  </si>
  <si>
    <t>Hernia de Disco</t>
  </si>
  <si>
    <t>29/08/2024</t>
  </si>
  <si>
    <t>Enteroscopia do intestino delgado</t>
  </si>
  <si>
    <t>TCC COM PSICOEDUCAÇÃO PARENTAL</t>
  </si>
  <si>
    <t>30/08/2024</t>
  </si>
  <si>
    <t>LAGES</t>
  </si>
  <si>
    <t xml:space="preserve">Ranking 15&gt; Procedimentos - TEA  </t>
  </si>
  <si>
    <t>Sem análise</t>
  </si>
  <si>
    <t>João</t>
  </si>
  <si>
    <t>Empresa</t>
  </si>
  <si>
    <t>12345678</t>
  </si>
  <si>
    <t>123456789</t>
  </si>
  <si>
    <t>empresa</t>
  </si>
  <si>
    <t>DADOS MERAMENTE ILUSTRATIVOS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</si>
</sst>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1">
    <font>
      <sz val="11"/>
      <color theme="1"/>
      <name val="monstserrat"/>
      <family val="2"/>
      <scheme val="minor"/>
    </font>
    <font>
      <b/>
      <sz val="11"/>
      <color theme="1"/>
      <name val="monstserrat"/>
      <family val="2"/>
      <scheme val="minor"/>
    </font>
    <font>
      <b/>
      <sz val="14"/>
      <color theme="1"/>
      <name val="monstserrat"/>
      <family val="2"/>
      <scheme val="minor"/>
    </font>
    <font>
      <sz val="11"/>
      <color rgb="FFFF0000"/>
      <name val="monstserrat"/>
      <family val="2"/>
      <scheme val="minor"/>
    </font>
    <font>
      <b/>
      <sz val="12"/>
      <color rgb="FFFFFFFF"/>
      <name val="Calibri"/>
      <family val="2"/>
    </font>
    <font>
      <b/>
      <sz val="11"/>
      <color rgb="FFC00000"/>
      <name val="monstserrat"/>
      <family val="2"/>
      <scheme val="minor"/>
    </font>
    <font>
      <b/>
      <sz val="13"/>
      <color theme="1"/>
      <name val="monstserrat"/>
      <family val="2"/>
      <scheme val="minor"/>
    </font>
    <font>
      <sz val="8"/>
      <name val="monstserrat"/>
      <family val="2"/>
      <scheme val="minor"/>
    </font>
    <font>
      <sz val="11"/>
      <color theme="1"/>
      <name val="monstserrat"/>
      <family val="2"/>
      <scheme val="minor"/>
    </font>
    <font>
      <b/>
      <sz val="12"/>
      <color theme="0"/>
      <name val="Calibri"/>
      <family val="2"/>
    </font>
    <font>
      <sz val="18"/>
      <color theme="3"/>
      <name val="monstserrat"/>
      <family val="2"/>
      <scheme val="major"/>
    </font>
    <font>
      <b/>
      <sz val="15"/>
      <color theme="3"/>
      <name val="monstserrat"/>
      <family val="2"/>
      <scheme val="minor"/>
    </font>
    <font>
      <b/>
      <sz val="13"/>
      <color theme="3"/>
      <name val="monstserrat"/>
      <family val="2"/>
      <scheme val="minor"/>
    </font>
    <font>
      <b/>
      <sz val="11"/>
      <color theme="3"/>
      <name val="monstserrat"/>
      <family val="2"/>
      <scheme val="minor"/>
    </font>
    <font>
      <sz val="11"/>
      <color rgb="FF006100"/>
      <name val="monstserrat"/>
      <family val="2"/>
      <scheme val="minor"/>
    </font>
    <font>
      <sz val="11"/>
      <color rgb="FF9C0006"/>
      <name val="monstserrat"/>
      <family val="2"/>
      <scheme val="minor"/>
    </font>
    <font>
      <sz val="11"/>
      <color rgb="FF9C5700"/>
      <name val="monstserrat"/>
      <family val="2"/>
      <scheme val="minor"/>
    </font>
    <font>
      <sz val="11"/>
      <color rgb="FF3F3F76"/>
      <name val="monstserrat"/>
      <family val="2"/>
      <scheme val="minor"/>
    </font>
    <font>
      <b/>
      <sz val="11"/>
      <color rgb="FF3F3F3F"/>
      <name val="monstserrat"/>
      <family val="2"/>
      <scheme val="minor"/>
    </font>
    <font>
      <b/>
      <sz val="11"/>
      <color rgb="FFFA7D00"/>
      <name val="monstserrat"/>
      <family val="2"/>
      <scheme val="minor"/>
    </font>
    <font>
      <sz val="11"/>
      <color rgb="FFFA7D00"/>
      <name val="monstserrat"/>
      <family val="2"/>
      <scheme val="minor"/>
    </font>
    <font>
      <b/>
      <sz val="11"/>
      <color theme="0"/>
      <name val="monstserrat"/>
      <family val="2"/>
      <scheme val="minor"/>
    </font>
    <font>
      <i/>
      <sz val="11"/>
      <color rgb="FF7F7F7F"/>
      <name val="monstserrat"/>
      <family val="2"/>
      <scheme val="minor"/>
    </font>
    <font>
      <sz val="11"/>
      <color theme="0"/>
      <name val="monstserrat"/>
      <family val="2"/>
      <scheme val="minor"/>
    </font>
    <font>
      <sz val="11"/>
      <color indexed="8"/>
      <name val="monstserrat"/>
      <family val="2"/>
      <scheme val="minor"/>
    </font>
    <font>
      <sz val="12"/>
      <color theme="1"/>
      <name val="Calibri"/>
      <family val="2"/>
    </font>
    <font>
      <u/>
      <sz val="11"/>
      <color theme="10"/>
      <name val="monstserrat"/>
      <family val="2"/>
      <scheme val="minor"/>
    </font>
    <font>
      <sz val="11"/>
      <color theme="0" tint="-4.9989318521683403E-2"/>
      <name val="Arial Nova"/>
      <family val="2"/>
    </font>
    <font>
      <sz val="11"/>
      <color theme="5" tint="-0.249977111117893"/>
      <name val="monstserrat"/>
      <family val="2"/>
      <scheme val="minor"/>
    </font>
    <font>
      <sz val="11"/>
      <color theme="6" tint="-0.249977111117893"/>
      <name val="monstserrat"/>
      <family val="2"/>
      <scheme val="minor"/>
    </font>
    <font>
      <sz val="11"/>
      <color theme="7" tint="-0.249977111117893"/>
      <name val="monstserrat"/>
      <family val="2"/>
      <scheme val="minor"/>
    </font>
    <font>
      <sz val="8"/>
      <color theme="1"/>
      <name val="monstserrat"/>
      <family val="2"/>
      <scheme val="minor"/>
    </font>
    <font>
      <sz val="11"/>
      <color rgb="FFFFFFFF"/>
      <name val="monstserrat"/>
      <family val="2"/>
      <scheme val="major"/>
    </font>
    <font>
      <b/>
      <sz val="20"/>
      <color rgb="FFFFFFFF"/>
      <name val="monstserrat"/>
      <family val="2"/>
      <scheme val="major"/>
    </font>
    <font>
      <sz val="9"/>
      <color rgb="FFFFFFFF"/>
      <name val="monstserrat"/>
      <family val="2"/>
      <scheme val="major"/>
    </font>
    <font>
      <b/>
      <sz val="8"/>
      <color rgb="FFFFFFFF"/>
      <name val="monstserrat"/>
      <family val="2"/>
      <scheme val="major"/>
    </font>
    <font>
      <b/>
      <sz val="11"/>
      <color rgb="FFFFFFFF"/>
      <name val="monstserrat"/>
      <family val="2"/>
      <scheme val="major"/>
    </font>
    <font>
      <sz val="8"/>
      <color theme="1"/>
      <name val="monstserrat"/>
      <scheme val="minor"/>
    </font>
    <font>
      <sz val="8"/>
      <color rgb="FF000000"/>
      <name val="monstserrat"/>
      <scheme val="minor"/>
    </font>
    <font>
      <sz val="11"/>
      <color theme="1"/>
      <name val="monstserrat"/>
      <scheme val="minor"/>
    </font>
    <font>
      <b/>
      <sz val="8"/>
      <color rgb="FFF6F4F6"/>
      <name val="monstserrat"/>
      <scheme val="minor"/>
    </font>
    <font>
      <sz val="11"/>
      <color rgb="FFF6F4F6"/>
      <name val="monstserrat"/>
      <scheme val="minor"/>
    </font>
    <font>
      <sz val="8"/>
      <color rgb="FFF6F4F6"/>
      <name val="monstserrat"/>
      <scheme val="minor"/>
    </font>
    <font>
      <i/>
      <sz val="8"/>
      <color rgb="FF000000"/>
      <name val="monstserrat"/>
      <scheme val="minor"/>
    </font>
    <font>
      <sz val="8"/>
      <color rgb="FFFF0000"/>
      <name val="monstserrat"/>
      <scheme val="minor"/>
    </font>
    <font>
      <sz val="9"/>
      <color theme="1"/>
      <name val="monstserrat"/>
      <scheme val="minor"/>
    </font>
    <font>
      <sz val="9"/>
      <color rgb="FF000000"/>
      <name val="monstserrat"/>
      <scheme val="minor"/>
    </font>
    <font>
      <b/>
      <sz val="8"/>
      <color rgb="FF000000"/>
      <name val="monstserrat"/>
      <scheme val="minor"/>
    </font>
    <font>
      <b/>
      <u/>
      <sz val="8"/>
      <color rgb="FF000000"/>
      <name val="monstserrat"/>
      <scheme val="minor"/>
    </font>
    <font>
      <sz val="8"/>
      <name val="monstserrat"/>
      <scheme val="minor"/>
    </font>
    <font>
      <u/>
      <sz val="11"/>
      <color theme="10"/>
      <name val="monstserrat"/>
      <scheme val="minor"/>
    </font>
    <font>
      <b/>
      <i/>
      <sz val="8"/>
      <color rgb="FF000000"/>
      <name val="monstserrat"/>
      <scheme val="minor"/>
    </font>
    <font>
      <b/>
      <sz val="8"/>
      <color theme="0"/>
      <name val="monstserrat"/>
      <scheme val="minor"/>
    </font>
    <font>
      <b/>
      <sz val="8"/>
      <color rgb="FFFF0000"/>
      <name val="monstserrat"/>
      <scheme val="minor"/>
    </font>
    <font>
      <b/>
      <sz val="16"/>
      <color rgb="FFFFFFFF"/>
      <name val="monstserrat"/>
      <family val="2"/>
      <scheme val="minor"/>
    </font>
    <font>
      <b/>
      <sz val="13"/>
      <color rgb="FFFFFFFF"/>
      <name val="monstserrat"/>
      <family val="2"/>
      <scheme val="minor"/>
    </font>
    <font>
      <b/>
      <sz val="14"/>
      <color rgb="FFFFFFFF"/>
      <name val="monstserrat"/>
      <family val="2"/>
      <scheme val="minor"/>
    </font>
    <font>
      <sz val="12"/>
      <color rgb="FFFFFFFF"/>
      <name val="monstserrat"/>
      <family val="2"/>
      <scheme val="minor"/>
    </font>
    <font>
      <sz val="11"/>
      <color rgb="FFC39201"/>
      <name val="monstserrat"/>
      <family val="2"/>
      <scheme val="major"/>
    </font>
    <font>
      <b/>
      <sz val="45"/>
      <color rgb="FFFFFFFF"/>
      <name val="monstserrat"/>
      <scheme val="major"/>
    </font>
    <font>
      <b/>
      <sz val="10"/>
      <color theme="0"/>
      <name val="monstserrat"/>
      <scheme val="minor"/>
    </font>
    <font>
      <sz val="10"/>
      <color theme="1"/>
      <name val="monstserrat"/>
      <scheme val="minor"/>
    </font>
    <font>
      <b/>
      <sz val="10"/>
      <color theme="1"/>
      <name val="monstserrat"/>
      <scheme val="minor"/>
    </font>
    <font>
      <b/>
      <sz val="10"/>
      <color rgb="FFFF0000"/>
      <name val="monstserrat"/>
      <scheme val="minor"/>
    </font>
    <font>
      <sz val="10"/>
      <name val="monstserrat"/>
      <scheme val="minor"/>
    </font>
    <font>
      <b/>
      <sz val="10"/>
      <color theme="0"/>
      <name val="monstserrat"/>
      <family val="2"/>
      <scheme val="minor"/>
    </font>
    <font>
      <sz val="10"/>
      <color theme="1"/>
      <name val="monstserrat"/>
      <family val="2"/>
      <scheme val="minor"/>
    </font>
    <font>
      <b/>
      <sz val="12"/>
      <color theme="0"/>
      <name val="monstserrat"/>
      <scheme val="minor"/>
    </font>
    <font>
      <sz val="11"/>
      <color rgb="FF181818"/>
      <name val="Segoe UI"/>
      <family val="2"/>
    </font>
    <font>
      <b/>
      <sz val="11"/>
      <color theme="1"/>
      <name val="Aptos"/>
      <family val="2"/>
    </font>
    <font>
      <sz val="11"/>
      <color theme="1"/>
      <name val="Aptos"/>
      <family val="2"/>
    </font>
    <font>
      <sz val="11"/>
      <color rgb="FFFF0000"/>
      <name val="Aptos"/>
      <family val="2"/>
    </font>
    <font>
      <b/>
      <sz val="9"/>
      <color theme="0"/>
      <name val="Aptos"/>
      <family val="2"/>
    </font>
    <font>
      <b/>
      <sz val="9"/>
      <color theme="1"/>
      <name val="Aptos"/>
      <family val="2"/>
    </font>
    <font>
      <b/>
      <sz val="11"/>
      <color theme="0"/>
      <name val="Arial Nova"/>
      <family val="2"/>
    </font>
    <font>
      <b/>
      <sz val="8"/>
      <color theme="1"/>
      <name val="Arial Nova"/>
      <family val="2"/>
    </font>
    <font>
      <b/>
      <sz val="8"/>
      <color rgb="FFFF0000"/>
      <name val="Arial Nova"/>
      <family val="2"/>
    </font>
    <font>
      <sz val="8"/>
      <color theme="1"/>
      <name val="Arial Nova"/>
      <family val="2"/>
    </font>
    <font>
      <sz val="8"/>
      <color rgb="FF000000"/>
      <name val="Arial Nova"/>
      <family val="2"/>
    </font>
    <font>
      <sz val="8"/>
      <color rgb="FFFF0000"/>
      <name val="Arial Nova"/>
      <family val="2"/>
    </font>
    <font>
      <sz val="11"/>
      <color theme="1"/>
      <name val="Arial Nova"/>
      <family val="2"/>
    </font>
  </fonts>
  <fills count="50">
    <fill>
      <patternFill patternType="none"/>
    </fill>
    <fill>
      <patternFill patternType="gray125"/>
    </fill>
    <fill>
      <patternFill patternType="solid">
        <fgColor rgb="FF333F50"/>
        <bgColor indexed="64"/>
      </patternFill>
    </fill>
    <fill>
      <patternFill patternType="solid">
        <fgColor theme="9"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5" tint="0.79998168889431442"/>
        <bgColor theme="5" tint="0.79998168889431442"/>
      </patternFill>
    </fill>
    <fill>
      <patternFill patternType="solid">
        <fgColor theme="6" tint="0.79998168889431442"/>
        <bgColor theme="6" tint="0.79998168889431442"/>
      </patternFill>
    </fill>
    <fill>
      <patternFill patternType="solid">
        <fgColor theme="7" tint="0.79998168889431442"/>
        <bgColor theme="7" tint="0.79998168889431442"/>
      </patternFill>
    </fill>
    <fill>
      <patternFill patternType="solid">
        <fgColor theme="1" tint="0.249977111117893"/>
        <bgColor indexed="64"/>
      </patternFill>
    </fill>
    <fill>
      <patternFill patternType="solid">
        <fgColor theme="2" tint="-0.499984740745262"/>
        <bgColor indexed="64"/>
      </patternFill>
    </fill>
    <fill>
      <patternFill patternType="solid">
        <fgColor theme="1"/>
        <bgColor indexed="64"/>
      </patternFill>
    </fill>
    <fill>
      <patternFill patternType="solid">
        <fgColor theme="3" tint="0.249977111117893"/>
        <bgColor indexed="64"/>
      </patternFill>
    </fill>
    <fill>
      <gradientFill>
        <stop position="0">
          <color rgb="FF000000"/>
        </stop>
        <stop position="0.5">
          <color theme="1" tint="0.25098422193060094"/>
        </stop>
        <stop position="1">
          <color rgb="FF000000"/>
        </stop>
      </gradientFill>
    </fill>
    <fill>
      <patternFill patternType="solid">
        <fgColor theme="3" tint="0.749992370372631"/>
        <bgColor indexed="64"/>
      </patternFill>
    </fill>
    <fill>
      <patternFill patternType="solid">
        <fgColor theme="3" tint="0.499984740745262"/>
        <bgColor indexed="64"/>
      </patternFill>
    </fill>
    <fill>
      <gradientFill degree="90">
        <stop position="0">
          <color rgb="FF013048"/>
        </stop>
        <stop position="0.5">
          <color rgb="FF024D72"/>
        </stop>
        <stop position="1">
          <color rgb="FF013048"/>
        </stop>
      </gradientFill>
    </fill>
    <fill>
      <patternFill patternType="solid">
        <fgColor rgb="FFFFFFFF"/>
        <bgColor indexed="64"/>
      </patternFill>
    </fill>
    <fill>
      <patternFill patternType="solid">
        <fgColor rgb="FFFFFFFF"/>
        <bgColor theme="4" tint="0.79998168889431442"/>
      </patternFill>
    </fill>
  </fills>
  <borders count="5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thin">
        <color indexed="64"/>
      </left>
      <right/>
      <top style="thin">
        <color indexed="64"/>
      </top>
      <bottom style="thin">
        <color indexed="64"/>
      </bottom>
      <diagonal/>
    </border>
    <border>
      <left/>
      <right/>
      <top/>
      <bottom style="medium">
        <color indexed="64"/>
      </bottom>
      <diagonal/>
    </border>
    <border>
      <left style="medium">
        <color rgb="FFFFFFFF"/>
      </left>
      <right style="medium">
        <color rgb="FFFFFFFF"/>
      </right>
      <top style="medium">
        <color rgb="FFFFFFFF"/>
      </top>
      <bottom/>
      <diagonal/>
    </border>
    <border>
      <left/>
      <right/>
      <top/>
      <bottom style="thin">
        <color theme="4" tint="0.399975585192419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9" tint="0.39997558519241921"/>
      </right>
      <top style="thin">
        <color theme="9" tint="0.39997558519241921"/>
      </top>
      <bottom style="thin">
        <color theme="9" tint="0.39997558519241921"/>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thin">
        <color theme="9" tint="0.39997558519241921"/>
      </left>
      <right/>
      <top style="thin">
        <color theme="9" tint="0.39997558519241921"/>
      </top>
      <bottom style="thin">
        <color theme="9"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bottom style="thin">
        <color theme="5"/>
      </bottom>
      <diagonal/>
    </border>
    <border>
      <left/>
      <right/>
      <top/>
      <bottom style="thin">
        <color theme="7"/>
      </bottom>
      <diagonal/>
    </border>
    <border>
      <left/>
      <right style="thin">
        <color indexed="64"/>
      </right>
      <top/>
      <bottom style="thin">
        <color indexed="64"/>
      </bottom>
      <diagonal/>
    </border>
    <border>
      <left/>
      <right style="thin">
        <color indexed="64"/>
      </right>
      <top style="thin">
        <color indexed="64"/>
      </top>
      <bottom/>
      <diagonal/>
    </border>
    <border>
      <left style="medium">
        <color theme="2" tint="-9.9978637043366805E-2"/>
      </left>
      <right/>
      <top style="medium">
        <color theme="2" tint="-9.9978637043366805E-2"/>
      </top>
      <bottom/>
      <diagonal/>
    </border>
    <border>
      <left/>
      <right/>
      <top style="medium">
        <color theme="2" tint="-9.9978637043366805E-2"/>
      </top>
      <bottom/>
      <diagonal/>
    </border>
    <border>
      <left/>
      <right style="medium">
        <color theme="2" tint="-9.9978637043366805E-2"/>
      </right>
      <top style="medium">
        <color theme="2" tint="-9.9978637043366805E-2"/>
      </top>
      <bottom/>
      <diagonal/>
    </border>
    <border>
      <left style="medium">
        <color theme="2" tint="-9.9978637043366805E-2"/>
      </left>
      <right/>
      <top/>
      <bottom/>
      <diagonal/>
    </border>
    <border>
      <left/>
      <right style="medium">
        <color theme="2" tint="-9.9978637043366805E-2"/>
      </right>
      <top/>
      <bottom/>
      <diagonal/>
    </border>
    <border>
      <left style="medium">
        <color theme="2" tint="-9.9978637043366805E-2"/>
      </left>
      <right/>
      <top/>
      <bottom style="medium">
        <color theme="2" tint="-9.9978637043366805E-2"/>
      </bottom>
      <diagonal/>
    </border>
    <border>
      <left/>
      <right/>
      <top/>
      <bottom style="medium">
        <color theme="2" tint="-9.9978637043366805E-2"/>
      </bottom>
      <diagonal/>
    </border>
    <border>
      <left/>
      <right style="medium">
        <color theme="2" tint="-9.9978637043366805E-2"/>
      </right>
      <top/>
      <bottom style="medium">
        <color theme="2" tint="-9.9978637043366805E-2"/>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s>
  <cellStyleXfs count="46">
    <xf numFmtId="0" fontId="0" fillId="0" borderId="0"/>
    <xf numFmtId="9" fontId="8" fillId="0" borderId="0" applyFont="0" applyFill="0" applyBorder="0" applyAlignment="0" applyProtection="0"/>
    <xf numFmtId="0" fontId="10" fillId="0" borderId="0" applyNumberFormat="0" applyFill="0" applyBorder="0" applyAlignment="0" applyProtection="0"/>
    <xf numFmtId="0" fontId="11" fillId="0" borderId="11" applyNumberFormat="0" applyFill="0" applyAlignment="0" applyProtection="0"/>
    <xf numFmtId="0" fontId="12" fillId="0" borderId="12" applyNumberFormat="0" applyFill="0" applyAlignment="0" applyProtection="0"/>
    <xf numFmtId="0" fontId="13" fillId="0" borderId="13" applyNumberFormat="0" applyFill="0" applyAlignment="0" applyProtection="0"/>
    <xf numFmtId="0" fontId="13" fillId="0" borderId="0" applyNumberFormat="0" applyFill="0" applyBorder="0" applyAlignment="0" applyProtection="0"/>
    <xf numFmtId="0" fontId="14" fillId="4" borderId="0" applyNumberFormat="0" applyBorder="0" applyAlignment="0" applyProtection="0"/>
    <xf numFmtId="0" fontId="15" fillId="5" borderId="0" applyNumberFormat="0" applyBorder="0" applyAlignment="0" applyProtection="0"/>
    <xf numFmtId="0" fontId="16" fillId="6" borderId="0" applyNumberFormat="0" applyBorder="0" applyAlignment="0" applyProtection="0"/>
    <xf numFmtId="0" fontId="17" fillId="7" borderId="14" applyNumberFormat="0" applyAlignment="0" applyProtection="0"/>
    <xf numFmtId="0" fontId="18" fillId="8" borderId="15" applyNumberFormat="0" applyAlignment="0" applyProtection="0"/>
    <xf numFmtId="0" fontId="19" fillId="8" borderId="14" applyNumberFormat="0" applyAlignment="0" applyProtection="0"/>
    <xf numFmtId="0" fontId="20" fillId="0" borderId="16" applyNumberFormat="0" applyFill="0" applyAlignment="0" applyProtection="0"/>
    <xf numFmtId="0" fontId="21" fillId="9" borderId="17" applyNumberFormat="0" applyAlignment="0" applyProtection="0"/>
    <xf numFmtId="0" fontId="3" fillId="0" borderId="0" applyNumberFormat="0" applyFill="0" applyBorder="0" applyAlignment="0" applyProtection="0"/>
    <xf numFmtId="0" fontId="8" fillId="10" borderId="18" applyNumberFormat="0" applyFont="0" applyAlignment="0" applyProtection="0"/>
    <xf numFmtId="0" fontId="22" fillId="0" borderId="0" applyNumberFormat="0" applyFill="0" applyBorder="0" applyAlignment="0" applyProtection="0"/>
    <xf numFmtId="0" fontId="1" fillId="0" borderId="19" applyNumberFormat="0" applyFill="0" applyAlignment="0" applyProtection="0"/>
    <xf numFmtId="0" fontId="23"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23"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23"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3"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8" fillId="26" borderId="0" applyNumberFormat="0" applyBorder="0" applyAlignment="0" applyProtection="0"/>
    <xf numFmtId="0" fontId="23" fillId="27"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8" fillId="30" borderId="0" applyNumberFormat="0" applyBorder="0" applyAlignment="0" applyProtection="0"/>
    <xf numFmtId="0" fontId="23"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24" fillId="0" borderId="0"/>
    <xf numFmtId="0" fontId="26" fillId="0" borderId="0" applyNumberFormat="0" applyFill="0" applyBorder="0" applyAlignment="0" applyProtection="0"/>
    <xf numFmtId="0" fontId="26" fillId="0" borderId="0" applyNumberFormat="0" applyFill="0" applyBorder="0" applyAlignment="0" applyProtection="0"/>
  </cellStyleXfs>
  <cellXfs count="388">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1" fillId="0" borderId="0" xfId="0" applyFont="1"/>
    <xf numFmtId="0" fontId="0" fillId="0" borderId="1" xfId="0" applyBorder="1" applyAlignment="1">
      <alignment vertical="center"/>
    </xf>
    <xf numFmtId="0" fontId="4" fillId="3" borderId="6" xfId="0" applyFont="1" applyFill="1" applyBorder="1" applyAlignment="1">
      <alignment horizontal="center" vertical="center" wrapText="1" readingOrder="1"/>
    </xf>
    <xf numFmtId="0" fontId="4" fillId="2" borderId="9" xfId="0" applyFont="1" applyFill="1" applyBorder="1" applyAlignment="1">
      <alignment horizontal="center" vertical="center" wrapText="1" readingOrder="1"/>
    </xf>
    <xf numFmtId="0" fontId="4" fillId="3" borderId="9" xfId="0" applyFont="1" applyFill="1" applyBorder="1" applyAlignment="1">
      <alignment horizontal="center" vertical="center" wrapText="1" readingOrder="1"/>
    </xf>
    <xf numFmtId="0" fontId="9" fillId="3" borderId="9" xfId="0" applyFont="1" applyFill="1" applyBorder="1" applyAlignment="1">
      <alignment horizontal="center" vertical="center" wrapText="1" readingOrder="1"/>
    </xf>
    <xf numFmtId="0" fontId="0" fillId="0" borderId="0" xfId="0" applyAlignment="1">
      <alignment horizontal="center"/>
    </xf>
    <xf numFmtId="0" fontId="0" fillId="0" borderId="0" xfId="0" applyAlignment="1">
      <alignment horizontal="left"/>
    </xf>
    <xf numFmtId="0" fontId="0" fillId="0" borderId="0" xfId="0" applyAlignment="1">
      <alignment vertical="center"/>
    </xf>
    <xf numFmtId="0" fontId="25" fillId="0" borderId="9" xfId="0" applyFont="1" applyBorder="1" applyAlignment="1">
      <alignment horizontal="left" vertical="center" wrapText="1" readingOrder="1"/>
    </xf>
    <xf numFmtId="0" fontId="0" fillId="35" borderId="20" xfId="0" applyFill="1" applyBorder="1"/>
    <xf numFmtId="0" fontId="0" fillId="0" borderId="20" xfId="0" applyBorder="1"/>
    <xf numFmtId="0" fontId="1" fillId="36" borderId="10" xfId="0" applyFont="1" applyFill="1" applyBorder="1"/>
    <xf numFmtId="0" fontId="6" fillId="0" borderId="1" xfId="0" applyFont="1" applyBorder="1" applyAlignment="1">
      <alignment horizontal="center" vertical="center" wrapText="1"/>
    </xf>
    <xf numFmtId="0" fontId="0" fillId="0" borderId="1" xfId="0" applyBorder="1" applyAlignment="1">
      <alignment horizontal="left" wrapText="1"/>
    </xf>
    <xf numFmtId="0" fontId="1" fillId="36" borderId="0" xfId="0" applyFont="1" applyFill="1"/>
    <xf numFmtId="0" fontId="0" fillId="0" borderId="0" xfId="0" pivotButton="1"/>
    <xf numFmtId="0" fontId="0" fillId="0" borderId="0" xfId="0" pivotButton="1" applyAlignment="1">
      <alignment horizontal="center"/>
    </xf>
    <xf numFmtId="0" fontId="5" fillId="0" borderId="0" xfId="0" applyFont="1" applyAlignment="1">
      <alignment horizontal="center" vertical="center"/>
    </xf>
    <xf numFmtId="0" fontId="2" fillId="0" borderId="1" xfId="0" applyFont="1" applyBorder="1" applyAlignment="1">
      <alignment horizontal="center" vertical="center" wrapText="1"/>
    </xf>
    <xf numFmtId="0" fontId="6" fillId="0" borderId="1" xfId="0" applyFont="1" applyBorder="1" applyAlignment="1">
      <alignment horizontal="center" vertical="center"/>
    </xf>
    <xf numFmtId="0" fontId="0" fillId="0" borderId="1" xfId="0"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0" fillId="36" borderId="24" xfId="0" applyFill="1" applyBorder="1"/>
    <xf numFmtId="0" fontId="28" fillId="37" borderId="0" xfId="0" applyFont="1" applyFill="1"/>
    <xf numFmtId="0" fontId="29" fillId="38" borderId="0" xfId="0" applyFont="1" applyFill="1"/>
    <xf numFmtId="0" fontId="0" fillId="35" borderId="23" xfId="0" applyFill="1" applyBorder="1"/>
    <xf numFmtId="0" fontId="0" fillId="0" borderId="24" xfId="0" applyBorder="1"/>
    <xf numFmtId="0" fontId="28" fillId="0" borderId="25" xfId="0" applyFont="1" applyBorder="1"/>
    <xf numFmtId="0" fontId="29" fillId="0" borderId="0" xfId="0" applyFont="1"/>
    <xf numFmtId="0" fontId="30" fillId="39" borderId="0" xfId="0" applyFont="1" applyFill="1"/>
    <xf numFmtId="0" fontId="28" fillId="0" borderId="0" xfId="0" applyFont="1"/>
    <xf numFmtId="0" fontId="30" fillId="0" borderId="26" xfId="0" applyFont="1" applyBorder="1"/>
    <xf numFmtId="0" fontId="21" fillId="0" borderId="0" xfId="0" applyFont="1"/>
    <xf numFmtId="0" fontId="29" fillId="38" borderId="20" xfId="0" applyFont="1" applyFill="1" applyBorder="1"/>
    <xf numFmtId="0" fontId="29" fillId="35" borderId="20" xfId="0" applyFont="1" applyFill="1" applyBorder="1"/>
    <xf numFmtId="0" fontId="27" fillId="41" borderId="0" xfId="0" applyFont="1" applyFill="1"/>
    <xf numFmtId="0" fontId="32" fillId="40" borderId="0" xfId="0" applyFont="1" applyFill="1"/>
    <xf numFmtId="0" fontId="32" fillId="40" borderId="0" xfId="0" applyFont="1" applyFill="1" applyAlignment="1">
      <alignment horizontal="left"/>
    </xf>
    <xf numFmtId="0" fontId="33" fillId="40" borderId="0" xfId="0" applyFont="1" applyFill="1" applyAlignment="1">
      <alignment vertical="center"/>
    </xf>
    <xf numFmtId="0" fontId="33" fillId="40" borderId="0" xfId="0" applyFont="1" applyFill="1" applyAlignment="1">
      <alignment horizontal="left" vertical="center"/>
    </xf>
    <xf numFmtId="0" fontId="34" fillId="40" borderId="0" xfId="0" applyFont="1" applyFill="1" applyAlignment="1">
      <alignment horizontal="left"/>
    </xf>
    <xf numFmtId="0" fontId="35" fillId="40" borderId="0" xfId="0" applyFont="1" applyFill="1" applyAlignment="1">
      <alignment horizontal="left" vertical="center"/>
    </xf>
    <xf numFmtId="0" fontId="0" fillId="0" borderId="31" xfId="0" applyBorder="1" applyAlignment="1">
      <alignment horizontal="center"/>
    </xf>
    <xf numFmtId="0" fontId="0" fillId="0" borderId="29" xfId="0" applyBorder="1" applyAlignment="1">
      <alignment horizontal="center"/>
    </xf>
    <xf numFmtId="0" fontId="0" fillId="0" borderId="32" xfId="0" applyBorder="1" applyAlignment="1">
      <alignment horizontal="center"/>
    </xf>
    <xf numFmtId="9" fontId="0" fillId="0" borderId="0" xfId="1" applyFont="1" applyFill="1"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9" fontId="0" fillId="0" borderId="35" xfId="0" applyNumberFormat="1" applyBorder="1" applyAlignment="1">
      <alignment horizontal="center"/>
    </xf>
    <xf numFmtId="0" fontId="0" fillId="0" borderId="36" xfId="0" applyBorder="1" applyAlignment="1">
      <alignment horizontal="center"/>
    </xf>
    <xf numFmtId="9" fontId="0" fillId="0" borderId="30" xfId="1" applyFont="1" applyFill="1" applyBorder="1" applyAlignment="1">
      <alignment horizontal="center"/>
    </xf>
    <xf numFmtId="0" fontId="0" fillId="0" borderId="29" xfId="0" applyBorder="1"/>
    <xf numFmtId="0" fontId="0" fillId="0" borderId="32" xfId="0" applyBorder="1"/>
    <xf numFmtId="9" fontId="0" fillId="0" borderId="33" xfId="0" applyNumberFormat="1" applyBorder="1"/>
    <xf numFmtId="0" fontId="0" fillId="0" borderId="34" xfId="0" applyBorder="1"/>
    <xf numFmtId="0" fontId="0" fillId="0" borderId="35" xfId="0" applyBorder="1" applyAlignment="1">
      <alignment horizontal="center"/>
    </xf>
    <xf numFmtId="9" fontId="0" fillId="0" borderId="36" xfId="0" applyNumberFormat="1" applyBorder="1"/>
    <xf numFmtId="0" fontId="0" fillId="0" borderId="30" xfId="0" applyBorder="1" applyAlignment="1">
      <alignment horizontal="center"/>
    </xf>
    <xf numFmtId="0" fontId="27" fillId="42" borderId="0" xfId="0" applyFont="1" applyFill="1"/>
    <xf numFmtId="0" fontId="27" fillId="42" borderId="0" xfId="0" applyFont="1" applyFill="1" applyAlignment="1">
      <alignment vertical="center"/>
    </xf>
    <xf numFmtId="0" fontId="55" fillId="41" borderId="1" xfId="0" applyFont="1" applyFill="1" applyBorder="1" applyAlignment="1">
      <alignment horizontal="center" vertical="center" wrapText="1"/>
    </xf>
    <xf numFmtId="0" fontId="55" fillId="41" borderId="1" xfId="0" applyFont="1" applyFill="1" applyBorder="1" applyAlignment="1">
      <alignment horizontal="center" vertical="center"/>
    </xf>
    <xf numFmtId="0" fontId="56" fillId="41" borderId="1" xfId="0" applyFont="1" applyFill="1" applyBorder="1" applyAlignment="1">
      <alignment horizontal="center" vertical="center" wrapText="1"/>
    </xf>
    <xf numFmtId="0" fontId="55" fillId="41" borderId="21" xfId="0" applyFont="1" applyFill="1" applyBorder="1" applyAlignment="1">
      <alignment horizontal="center" vertical="center" wrapText="1"/>
    </xf>
    <xf numFmtId="0" fontId="6" fillId="0" borderId="21" xfId="0" applyFont="1" applyBorder="1" applyAlignment="1">
      <alignment horizontal="center" vertical="center" wrapText="1"/>
    </xf>
    <xf numFmtId="0" fontId="6" fillId="0" borderId="28" xfId="0" applyFont="1" applyBorder="1" applyAlignment="1">
      <alignment horizontal="center" vertical="center" wrapText="1"/>
    </xf>
    <xf numFmtId="0" fontId="27" fillId="0" borderId="0" xfId="0" applyFont="1"/>
    <xf numFmtId="0" fontId="27" fillId="0" borderId="0" xfId="0" applyFont="1" applyAlignment="1">
      <alignment vertical="center"/>
    </xf>
    <xf numFmtId="0" fontId="32" fillId="41" borderId="0" xfId="0" applyFont="1" applyFill="1"/>
    <xf numFmtId="0" fontId="32" fillId="41" borderId="0" xfId="0" applyFont="1" applyFill="1" applyAlignment="1">
      <alignment horizontal="left"/>
    </xf>
    <xf numFmtId="0" fontId="58" fillId="40" borderId="0" xfId="0" applyFont="1" applyFill="1"/>
    <xf numFmtId="10" fontId="0" fillId="0" borderId="0" xfId="1" applyNumberFormat="1" applyFont="1"/>
    <xf numFmtId="10" fontId="0" fillId="0" borderId="0" xfId="0" applyNumberFormat="1"/>
    <xf numFmtId="10" fontId="0" fillId="0" borderId="0" xfId="0" applyNumberFormat="1" applyAlignment="1">
      <alignment horizontal="left"/>
    </xf>
    <xf numFmtId="9" fontId="0" fillId="0" borderId="0" xfId="1" applyFont="1" applyAlignment="1">
      <alignment horizontal="center"/>
    </xf>
    <xf numFmtId="0" fontId="32" fillId="0" borderId="0" xfId="0" applyFont="1"/>
    <xf numFmtId="0" fontId="61" fillId="0" borderId="0" xfId="0" applyFont="1"/>
    <xf numFmtId="0" fontId="62" fillId="45" borderId="38" xfId="0" applyFont="1" applyFill="1" applyBorder="1" applyAlignment="1">
      <alignment horizontal="center" vertical="center"/>
    </xf>
    <xf numFmtId="0" fontId="62" fillId="45" borderId="39" xfId="0" applyFont="1" applyFill="1" applyBorder="1" applyAlignment="1">
      <alignment horizontal="center" vertical="center"/>
    </xf>
    <xf numFmtId="1" fontId="62" fillId="0" borderId="38" xfId="0" applyNumberFormat="1" applyFont="1" applyBorder="1" applyAlignment="1">
      <alignment horizontal="center" vertical="center"/>
    </xf>
    <xf numFmtId="0" fontId="61" fillId="0" borderId="39" xfId="0" applyFont="1" applyBorder="1" applyAlignment="1">
      <alignment horizontal="center" vertical="center"/>
    </xf>
    <xf numFmtId="1" fontId="62" fillId="0" borderId="40" xfId="0" applyNumberFormat="1" applyFont="1" applyBorder="1" applyAlignment="1">
      <alignment horizontal="center" vertical="center"/>
    </xf>
    <xf numFmtId="0" fontId="61" fillId="0" borderId="41" xfId="0" applyFont="1" applyBorder="1" applyAlignment="1">
      <alignment horizontal="center" vertical="center"/>
    </xf>
    <xf numFmtId="0" fontId="61" fillId="0" borderId="0" xfId="0" applyFont="1" applyAlignment="1">
      <alignment horizontal="center"/>
    </xf>
    <xf numFmtId="0" fontId="61" fillId="0" borderId="0" xfId="0" applyFont="1" applyAlignment="1">
      <alignment horizontal="center" vertical="center"/>
    </xf>
    <xf numFmtId="0" fontId="60" fillId="0" borderId="0" xfId="0" applyFont="1"/>
    <xf numFmtId="0" fontId="62" fillId="0" borderId="0" xfId="0" applyFont="1" applyAlignment="1">
      <alignment horizontal="center"/>
    </xf>
    <xf numFmtId="0" fontId="61" fillId="0" borderId="0" xfId="0" applyFont="1" applyAlignment="1">
      <alignment vertical="center"/>
    </xf>
    <xf numFmtId="17" fontId="63" fillId="0" borderId="1" xfId="0" applyNumberFormat="1" applyFont="1" applyBorder="1" applyAlignment="1">
      <alignment horizontal="center" vertical="center"/>
    </xf>
    <xf numFmtId="0" fontId="62" fillId="0" borderId="1" xfId="0" applyFont="1" applyBorder="1" applyAlignment="1">
      <alignment horizontal="center" vertical="center"/>
    </xf>
    <xf numFmtId="1" fontId="61" fillId="0" borderId="1" xfId="0" applyNumberFormat="1" applyFont="1" applyBorder="1" applyAlignment="1">
      <alignment horizontal="center" vertical="center"/>
    </xf>
    <xf numFmtId="0" fontId="61" fillId="0" borderId="38" xfId="0" applyFont="1" applyBorder="1" applyAlignment="1">
      <alignment horizontal="left" vertical="center"/>
    </xf>
    <xf numFmtId="10" fontId="61" fillId="0" borderId="39" xfId="1" applyNumberFormat="1" applyFont="1" applyBorder="1" applyAlignment="1">
      <alignment horizontal="center"/>
    </xf>
    <xf numFmtId="0" fontId="61" fillId="0" borderId="38" xfId="0" applyFont="1" applyBorder="1" applyAlignment="1">
      <alignment horizontal="center" vertical="center"/>
    </xf>
    <xf numFmtId="0" fontId="62" fillId="0" borderId="39" xfId="0" applyFont="1" applyBorder="1" applyAlignment="1">
      <alignment horizontal="center" vertical="center"/>
    </xf>
    <xf numFmtId="1" fontId="61" fillId="0" borderId="39" xfId="0" applyNumberFormat="1" applyFont="1" applyBorder="1" applyAlignment="1">
      <alignment horizontal="center" vertical="center"/>
    </xf>
    <xf numFmtId="0" fontId="61" fillId="0" borderId="40" xfId="0" applyFont="1" applyBorder="1" applyAlignment="1">
      <alignment horizontal="center" vertical="center"/>
    </xf>
    <xf numFmtId="17" fontId="63" fillId="0" borderId="46" xfId="0" applyNumberFormat="1" applyFont="1" applyBorder="1" applyAlignment="1">
      <alignment horizontal="center" vertical="center"/>
    </xf>
    <xf numFmtId="1" fontId="61" fillId="0" borderId="46" xfId="0" applyNumberFormat="1" applyFont="1" applyBorder="1" applyAlignment="1">
      <alignment horizontal="center" vertical="center"/>
    </xf>
    <xf numFmtId="1" fontId="61" fillId="0" borderId="41" xfId="0" applyNumberFormat="1" applyFont="1" applyBorder="1" applyAlignment="1">
      <alignment horizontal="center" vertical="center"/>
    </xf>
    <xf numFmtId="0" fontId="61" fillId="0" borderId="38" xfId="0" applyFont="1" applyBorder="1"/>
    <xf numFmtId="0" fontId="61" fillId="0" borderId="38" xfId="0" applyFont="1" applyBorder="1" applyAlignment="1">
      <alignment vertical="center"/>
    </xf>
    <xf numFmtId="0" fontId="61" fillId="0" borderId="39" xfId="0" applyFont="1" applyBorder="1" applyAlignment="1">
      <alignment horizontal="center"/>
    </xf>
    <xf numFmtId="0" fontId="62" fillId="46" borderId="40" xfId="0" applyFont="1" applyFill="1" applyBorder="1"/>
    <xf numFmtId="0" fontId="62" fillId="46" borderId="41" xfId="0" applyFont="1" applyFill="1" applyBorder="1" applyAlignment="1">
      <alignment horizontal="center"/>
    </xf>
    <xf numFmtId="0" fontId="62" fillId="0" borderId="38" xfId="0" applyFont="1" applyBorder="1" applyAlignment="1">
      <alignment horizontal="center" vertical="center"/>
    </xf>
    <xf numFmtId="0" fontId="64" fillId="0" borderId="1" xfId="0" applyFont="1" applyBorder="1" applyAlignment="1">
      <alignment horizontal="center"/>
    </xf>
    <xf numFmtId="0" fontId="64" fillId="0" borderId="39" xfId="0" applyFont="1" applyBorder="1" applyAlignment="1">
      <alignment horizontal="center"/>
    </xf>
    <xf numFmtId="0" fontId="64" fillId="0" borderId="1" xfId="0" applyFont="1" applyBorder="1"/>
    <xf numFmtId="0" fontId="64" fillId="0" borderId="39" xfId="0" applyFont="1" applyBorder="1"/>
    <xf numFmtId="0" fontId="64" fillId="0" borderId="46" xfId="0" applyFont="1" applyBorder="1"/>
    <xf numFmtId="0" fontId="64" fillId="0" borderId="41" xfId="0" applyFont="1" applyBorder="1"/>
    <xf numFmtId="17" fontId="64" fillId="0" borderId="38" xfId="0" applyNumberFormat="1" applyFont="1" applyBorder="1" applyAlignment="1">
      <alignment horizontal="center"/>
    </xf>
    <xf numFmtId="17" fontId="64" fillId="0" borderId="40" xfId="0" applyNumberFormat="1" applyFont="1" applyBorder="1" applyAlignment="1">
      <alignment horizontal="center"/>
    </xf>
    <xf numFmtId="1" fontId="60" fillId="43" borderId="42" xfId="0" applyNumberFormat="1" applyFont="1" applyFill="1" applyBorder="1" applyAlignment="1">
      <alignment horizontal="center" vertical="center"/>
    </xf>
    <xf numFmtId="1" fontId="60" fillId="43" borderId="43" xfId="0" applyNumberFormat="1" applyFont="1" applyFill="1" applyBorder="1" applyAlignment="1">
      <alignment horizontal="center" vertical="center"/>
    </xf>
    <xf numFmtId="0" fontId="37" fillId="0" borderId="0" xfId="0" applyFont="1" applyAlignment="1" applyProtection="1">
      <alignment horizontal="center"/>
      <protection locked="0"/>
    </xf>
    <xf numFmtId="14" fontId="37" fillId="0" borderId="0" xfId="0" applyNumberFormat="1" applyFont="1" applyAlignment="1" applyProtection="1">
      <alignment horizontal="center"/>
      <protection locked="0"/>
    </xf>
    <xf numFmtId="49" fontId="37" fillId="0" borderId="0" xfId="0" applyNumberFormat="1" applyFont="1" applyAlignment="1" applyProtection="1">
      <alignment horizontal="left"/>
      <protection locked="0"/>
    </xf>
    <xf numFmtId="0" fontId="37" fillId="0" borderId="0" xfId="0" applyFont="1" applyProtection="1">
      <protection locked="0"/>
    </xf>
    <xf numFmtId="0" fontId="37" fillId="0" borderId="0" xfId="0" applyFont="1" applyAlignment="1" applyProtection="1">
      <alignment horizontal="left"/>
      <protection locked="0"/>
    </xf>
    <xf numFmtId="0" fontId="37" fillId="0" borderId="0" xfId="0" applyFont="1" applyAlignment="1" applyProtection="1">
      <alignment horizontal="left" vertical="top"/>
      <protection locked="0"/>
    </xf>
    <xf numFmtId="3" fontId="37" fillId="0" borderId="0" xfId="0" applyNumberFormat="1" applyFont="1" applyAlignment="1" applyProtection="1">
      <alignment horizontal="left" vertical="center" readingOrder="1"/>
      <protection locked="0"/>
    </xf>
    <xf numFmtId="0" fontId="38" fillId="0" borderId="0" xfId="0" applyFont="1" applyAlignment="1" applyProtection="1">
      <alignment vertical="center" readingOrder="1"/>
      <protection locked="0"/>
    </xf>
    <xf numFmtId="14" fontId="37" fillId="0" borderId="0" xfId="0" applyNumberFormat="1" applyFont="1" applyAlignment="1" applyProtection="1">
      <alignment horizontal="left" vertical="center" readingOrder="1"/>
      <protection locked="0"/>
    </xf>
    <xf numFmtId="14" fontId="38" fillId="0" borderId="0" xfId="0" applyNumberFormat="1" applyFont="1" applyAlignment="1" applyProtection="1">
      <alignment horizontal="center" vertical="center" readingOrder="1"/>
      <protection locked="0"/>
    </xf>
    <xf numFmtId="0" fontId="37" fillId="0" borderId="0" xfId="0" applyFont="1" applyAlignment="1" applyProtection="1">
      <alignment vertical="top"/>
      <protection locked="0"/>
    </xf>
    <xf numFmtId="0" fontId="39" fillId="0" borderId="0" xfId="0" applyFont="1" applyProtection="1">
      <protection locked="0"/>
    </xf>
    <xf numFmtId="0" fontId="37" fillId="0" borderId="0" xfId="0" applyFont="1" applyAlignment="1" applyProtection="1">
      <alignment horizontal="left" vertical="top" wrapText="1"/>
      <protection locked="0"/>
    </xf>
    <xf numFmtId="0" fontId="37" fillId="0" borderId="0" xfId="0" applyFont="1" applyAlignment="1" applyProtection="1">
      <alignment horizontal="center" vertical="center"/>
      <protection locked="0"/>
    </xf>
    <xf numFmtId="0" fontId="37" fillId="0" borderId="0" xfId="0" applyFont="1" applyAlignment="1" applyProtection="1">
      <alignment horizontal="left" vertical="center"/>
      <protection locked="0"/>
    </xf>
    <xf numFmtId="0" fontId="37" fillId="0" borderId="0" xfId="0" applyFont="1" applyAlignment="1" applyProtection="1">
      <alignment horizontal="left" wrapText="1"/>
      <protection locked="0"/>
    </xf>
    <xf numFmtId="0" fontId="38" fillId="0" borderId="0" xfId="0" applyFont="1" applyAlignment="1" applyProtection="1">
      <alignment vertical="center" wrapText="1" readingOrder="1"/>
      <protection locked="0"/>
    </xf>
    <xf numFmtId="14" fontId="38" fillId="0" borderId="0" xfId="0" applyNumberFormat="1" applyFont="1" applyAlignment="1" applyProtection="1">
      <alignment horizontal="center" vertical="center" wrapText="1" readingOrder="1"/>
      <protection locked="0"/>
    </xf>
    <xf numFmtId="14" fontId="37" fillId="0" borderId="0" xfId="0" applyNumberFormat="1" applyFont="1" applyAlignment="1" applyProtection="1">
      <alignment horizontal="left" vertical="center" wrapText="1" readingOrder="1"/>
      <protection locked="0"/>
    </xf>
    <xf numFmtId="3" fontId="38" fillId="0" borderId="0" xfId="0" applyNumberFormat="1" applyFont="1" applyAlignment="1" applyProtection="1">
      <alignment horizontal="left" vertical="center" wrapText="1" readingOrder="1"/>
      <protection locked="0"/>
    </xf>
    <xf numFmtId="0" fontId="31" fillId="0" borderId="0" xfId="0" applyFont="1" applyProtection="1">
      <protection locked="0"/>
    </xf>
    <xf numFmtId="3" fontId="31" fillId="0" borderId="0" xfId="0" applyNumberFormat="1" applyFont="1" applyAlignment="1" applyProtection="1">
      <alignment horizontal="left" vertical="center" readingOrder="1"/>
      <protection locked="0"/>
    </xf>
    <xf numFmtId="0" fontId="60" fillId="43" borderId="38" xfId="0" applyFont="1" applyFill="1" applyBorder="1" applyAlignment="1">
      <alignment horizontal="center" vertical="center"/>
    </xf>
    <xf numFmtId="17" fontId="61" fillId="0" borderId="38" xfId="0" applyNumberFormat="1" applyFont="1" applyBorder="1" applyAlignment="1">
      <alignment horizontal="center" vertical="center"/>
    </xf>
    <xf numFmtId="3" fontId="61" fillId="0" borderId="0" xfId="0" applyNumberFormat="1" applyFont="1" applyAlignment="1">
      <alignment vertical="center"/>
    </xf>
    <xf numFmtId="3" fontId="60" fillId="43" borderId="1" xfId="0" applyNumberFormat="1" applyFont="1" applyFill="1" applyBorder="1" applyAlignment="1">
      <alignment horizontal="center" vertical="center"/>
    </xf>
    <xf numFmtId="3" fontId="60" fillId="43" borderId="39" xfId="0" applyNumberFormat="1" applyFont="1" applyFill="1" applyBorder="1" applyAlignment="1">
      <alignment horizontal="center" vertical="center"/>
    </xf>
    <xf numFmtId="3" fontId="61" fillId="0" borderId="1" xfId="0" applyNumberFormat="1" applyFont="1" applyBorder="1" applyAlignment="1">
      <alignment horizontal="center" vertical="center"/>
    </xf>
    <xf numFmtId="3" fontId="61" fillId="0" borderId="39" xfId="1" applyNumberFormat="1" applyFont="1" applyBorder="1" applyAlignment="1">
      <alignment horizontal="center" vertical="center"/>
    </xf>
    <xf numFmtId="3" fontId="61" fillId="0" borderId="39" xfId="0" applyNumberFormat="1" applyFont="1" applyBorder="1" applyAlignment="1">
      <alignment horizontal="center" vertical="center"/>
    </xf>
    <xf numFmtId="0" fontId="32" fillId="0" borderId="0" xfId="0" applyFont="1" applyAlignment="1">
      <alignment horizontal="left"/>
    </xf>
    <xf numFmtId="0" fontId="59" fillId="44" borderId="0" xfId="0" applyFont="1" applyFill="1" applyAlignment="1">
      <alignment vertical="center"/>
    </xf>
    <xf numFmtId="0" fontId="58" fillId="40" borderId="0" xfId="0" applyFont="1" applyFill="1" applyAlignment="1">
      <alignment vertical="top"/>
    </xf>
    <xf numFmtId="0" fontId="65" fillId="47" borderId="0" xfId="0" applyFont="1" applyFill="1" applyAlignment="1">
      <alignment horizontal="centerContinuous" vertical="center"/>
    </xf>
    <xf numFmtId="0" fontId="66" fillId="0" borderId="1" xfId="0" applyFont="1" applyBorder="1" applyAlignment="1">
      <alignment horizontal="left" vertical="center"/>
    </xf>
    <xf numFmtId="0" fontId="66" fillId="0" borderId="0" xfId="0" applyFont="1" applyAlignment="1">
      <alignment horizontal="left" vertical="center"/>
    </xf>
    <xf numFmtId="0" fontId="66" fillId="0" borderId="0" xfId="0" applyFont="1" applyAlignment="1">
      <alignment vertical="center"/>
    </xf>
    <xf numFmtId="0" fontId="64" fillId="48" borderId="1" xfId="0" applyFont="1" applyFill="1" applyBorder="1" applyAlignment="1">
      <alignment horizontal="center"/>
    </xf>
    <xf numFmtId="0" fontId="39" fillId="49" borderId="1" xfId="0" applyFont="1" applyFill="1" applyBorder="1" applyAlignment="1">
      <alignment horizontal="left"/>
    </xf>
    <xf numFmtId="0" fontId="39" fillId="49" borderId="1" xfId="0" applyFont="1" applyFill="1" applyBorder="1" applyAlignment="1">
      <alignment horizontal="center"/>
    </xf>
    <xf numFmtId="0" fontId="32" fillId="40" borderId="0" xfId="0" applyFont="1" applyFill="1" applyAlignment="1">
      <alignment vertical="center"/>
    </xf>
    <xf numFmtId="0" fontId="60" fillId="43" borderId="42" xfId="0" applyFont="1" applyFill="1" applyBorder="1" applyAlignment="1">
      <alignment horizontal="center"/>
    </xf>
    <xf numFmtId="0" fontId="60" fillId="43" borderId="43" xfId="0" applyFont="1" applyFill="1" applyBorder="1" applyAlignment="1">
      <alignment horizontal="center"/>
    </xf>
    <xf numFmtId="0" fontId="60" fillId="46" borderId="38" xfId="0" applyFont="1" applyFill="1" applyBorder="1" applyAlignment="1">
      <alignment horizontal="center"/>
    </xf>
    <xf numFmtId="0" fontId="60" fillId="46" borderId="39" xfId="0" applyFont="1" applyFill="1" applyBorder="1" applyAlignment="1">
      <alignment horizontal="center"/>
    </xf>
    <xf numFmtId="0" fontId="0" fillId="0" borderId="0" xfId="0" pivotButton="1" applyAlignment="1">
      <alignment horizontal="left"/>
    </xf>
    <xf numFmtId="0" fontId="70" fillId="0" borderId="0" xfId="0" applyFont="1" applyAlignment="1">
      <alignment horizontal="left"/>
    </xf>
    <xf numFmtId="0" fontId="70" fillId="0" borderId="0" xfId="0" applyFont="1"/>
    <xf numFmtId="0" fontId="70" fillId="0" borderId="0" xfId="0" applyFont="1" applyAlignment="1">
      <alignment horizontal="center"/>
    </xf>
    <xf numFmtId="0" fontId="69" fillId="0" borderId="1" xfId="0" applyFont="1" applyBorder="1" applyAlignment="1">
      <alignment horizontal="center"/>
    </xf>
    <xf numFmtId="17" fontId="70" fillId="0" borderId="1" xfId="0" applyNumberFormat="1" applyFont="1" applyBorder="1" applyAlignment="1">
      <alignment horizontal="left"/>
    </xf>
    <xf numFmtId="0" fontId="70" fillId="0" borderId="1" xfId="0" applyFont="1" applyBorder="1" applyAlignment="1">
      <alignment horizontal="center"/>
    </xf>
    <xf numFmtId="0" fontId="71" fillId="0" borderId="0" xfId="0" applyFont="1"/>
    <xf numFmtId="2" fontId="70" fillId="0" borderId="0" xfId="0" applyNumberFormat="1" applyFont="1" applyAlignment="1">
      <alignment horizontal="center"/>
    </xf>
    <xf numFmtId="0" fontId="73" fillId="0" borderId="0" xfId="0" applyFont="1" applyAlignment="1">
      <alignment horizontal="left"/>
    </xf>
    <xf numFmtId="0" fontId="73" fillId="0" borderId="0" xfId="0" applyFont="1"/>
    <xf numFmtId="0" fontId="73" fillId="0" borderId="0" xfId="0" applyFont="1" applyAlignment="1">
      <alignment horizontal="center"/>
    </xf>
    <xf numFmtId="0" fontId="45" fillId="0" borderId="0" xfId="0" applyFont="1"/>
    <xf numFmtId="0" fontId="61" fillId="0" borderId="1" xfId="0" applyFont="1" applyBorder="1" applyAlignment="1">
      <alignment horizontal="left"/>
    </xf>
    <xf numFmtId="10" fontId="61" fillId="0" borderId="1" xfId="1" applyNumberFormat="1" applyFont="1" applyBorder="1"/>
    <xf numFmtId="0" fontId="61" fillId="0" borderId="1" xfId="0" applyFont="1" applyBorder="1" applyAlignment="1">
      <alignment vertical="center"/>
    </xf>
    <xf numFmtId="0" fontId="61" fillId="0" borderId="1" xfId="0" applyFont="1" applyBorder="1"/>
    <xf numFmtId="0" fontId="60" fillId="43" borderId="1" xfId="0" applyFont="1" applyFill="1" applyBorder="1" applyAlignment="1">
      <alignment horizontal="center"/>
    </xf>
    <xf numFmtId="0" fontId="61" fillId="0" borderId="0" xfId="0" applyFont="1" applyAlignment="1">
      <alignment horizontal="left" vertical="center"/>
    </xf>
    <xf numFmtId="0" fontId="61" fillId="0" borderId="0" xfId="1" applyNumberFormat="1" applyFont="1" applyFill="1" applyBorder="1" applyAlignment="1">
      <alignment horizontal="center" vertical="center"/>
    </xf>
    <xf numFmtId="1" fontId="60" fillId="0" borderId="0" xfId="0" applyNumberFormat="1" applyFont="1" applyAlignment="1">
      <alignment horizontal="center"/>
    </xf>
    <xf numFmtId="9" fontId="61" fillId="0" borderId="0" xfId="1" applyFont="1" applyFill="1" applyBorder="1" applyAlignment="1">
      <alignment horizontal="center"/>
    </xf>
    <xf numFmtId="9" fontId="61" fillId="0" borderId="0" xfId="0" applyNumberFormat="1" applyFont="1" applyAlignment="1">
      <alignment horizontal="center"/>
    </xf>
    <xf numFmtId="0" fontId="62" fillId="36" borderId="1" xfId="0" applyFont="1" applyFill="1" applyBorder="1" applyAlignment="1">
      <alignment horizontal="left"/>
    </xf>
    <xf numFmtId="0" fontId="62" fillId="0" borderId="1" xfId="0" applyFont="1" applyBorder="1" applyAlignment="1">
      <alignment horizontal="left"/>
    </xf>
    <xf numFmtId="1" fontId="60" fillId="43" borderId="1" xfId="0" applyNumberFormat="1" applyFont="1" applyFill="1" applyBorder="1" applyAlignment="1">
      <alignment horizontal="center"/>
    </xf>
    <xf numFmtId="9" fontId="61" fillId="36" borderId="1" xfId="1" applyFont="1" applyFill="1" applyBorder="1" applyAlignment="1">
      <alignment horizontal="center"/>
    </xf>
    <xf numFmtId="9" fontId="61" fillId="0" borderId="1" xfId="1" applyFont="1" applyBorder="1" applyAlignment="1">
      <alignment horizontal="center"/>
    </xf>
    <xf numFmtId="9" fontId="61" fillId="36" borderId="1" xfId="0" applyNumberFormat="1" applyFont="1" applyFill="1" applyBorder="1" applyAlignment="1">
      <alignment horizontal="center"/>
    </xf>
    <xf numFmtId="0" fontId="75" fillId="0" borderId="1" xfId="0" applyFont="1" applyBorder="1" applyAlignment="1">
      <alignment horizontal="center" vertical="center" wrapText="1"/>
    </xf>
    <xf numFmtId="17" fontId="76" fillId="0" borderId="1" xfId="0" applyNumberFormat="1" applyFont="1" applyBorder="1" applyAlignment="1">
      <alignment horizontal="center" vertical="center"/>
    </xf>
    <xf numFmtId="0" fontId="77" fillId="0" borderId="1" xfId="0" applyFont="1" applyBorder="1" applyAlignment="1">
      <alignment horizontal="center" vertical="center"/>
    </xf>
    <xf numFmtId="3" fontId="78" fillId="0" borderId="1" xfId="0" applyNumberFormat="1" applyFont="1" applyBorder="1" applyAlignment="1">
      <alignment horizontal="center"/>
    </xf>
    <xf numFmtId="2" fontId="79" fillId="0" borderId="1" xfId="0" applyNumberFormat="1" applyFont="1" applyBorder="1" applyAlignment="1">
      <alignment horizontal="center" vertical="center"/>
    </xf>
    <xf numFmtId="0" fontId="77" fillId="0" borderId="1" xfId="0" applyFont="1" applyBorder="1" applyAlignment="1">
      <alignment horizontal="center"/>
    </xf>
    <xf numFmtId="0" fontId="77" fillId="0" borderId="1" xfId="0" applyFont="1" applyBorder="1" applyAlignment="1">
      <alignment horizontal="center" vertical="center" wrapText="1"/>
    </xf>
    <xf numFmtId="0" fontId="31" fillId="0" borderId="1" xfId="0" applyFont="1" applyBorder="1" applyAlignment="1">
      <alignment horizontal="center"/>
    </xf>
    <xf numFmtId="17" fontId="76" fillId="0" borderId="1" xfId="0" applyNumberFormat="1" applyFont="1" applyBorder="1" applyAlignment="1">
      <alignment horizontal="left" vertical="center"/>
    </xf>
    <xf numFmtId="0" fontId="80" fillId="0" borderId="1" xfId="0" applyFont="1" applyBorder="1"/>
    <xf numFmtId="0" fontId="80" fillId="0" borderId="1" xfId="0" applyFont="1" applyBorder="1" applyAlignment="1">
      <alignment horizontal="left"/>
    </xf>
    <xf numFmtId="17" fontId="61" fillId="0" borderId="0" xfId="0" applyNumberFormat="1" applyFont="1" applyAlignment="1">
      <alignment horizontal="center" vertical="center"/>
    </xf>
    <xf numFmtId="3" fontId="61" fillId="0" borderId="0" xfId="0" applyNumberFormat="1" applyFont="1" applyAlignment="1">
      <alignment horizontal="center" vertical="center"/>
    </xf>
    <xf numFmtId="0" fontId="61" fillId="0" borderId="1" xfId="0" applyFont="1" applyBorder="1" applyAlignment="1">
      <alignment horizontal="center"/>
    </xf>
    <xf numFmtId="0" fontId="40" fillId="42" borderId="1" xfId="0" applyFont="1" applyFill="1" applyBorder="1" applyAlignment="1">
      <alignment horizontal="center" vertical="center" wrapText="1" readingOrder="1"/>
    </xf>
    <xf numFmtId="14" fontId="40" fillId="42" borderId="1" xfId="0" applyNumberFormat="1" applyFont="1" applyFill="1" applyBorder="1" applyAlignment="1">
      <alignment horizontal="center" vertical="center" wrapText="1" readingOrder="1"/>
    </xf>
    <xf numFmtId="49" fontId="40" fillId="42" borderId="1" xfId="0" applyNumberFormat="1" applyFont="1" applyFill="1" applyBorder="1" applyAlignment="1">
      <alignment horizontal="center" vertical="center" wrapText="1" readingOrder="1"/>
    </xf>
    <xf numFmtId="0" fontId="40" fillId="43" borderId="1" xfId="0" applyFont="1" applyFill="1" applyBorder="1" applyAlignment="1">
      <alignment horizontal="center" vertical="center" wrapText="1" readingOrder="1"/>
    </xf>
    <xf numFmtId="0" fontId="40" fillId="42" borderId="1" xfId="0" applyFont="1" applyFill="1" applyBorder="1" applyAlignment="1">
      <alignment horizontal="center" vertical="center" readingOrder="1"/>
    </xf>
    <xf numFmtId="0" fontId="41" fillId="0" borderId="1" xfId="0" applyFont="1" applyBorder="1" applyAlignment="1" applyProtection="1">
      <alignment horizontal="center" wrapText="1"/>
      <protection locked="0"/>
    </xf>
    <xf numFmtId="0" fontId="40" fillId="0" borderId="1" xfId="0" applyFont="1" applyBorder="1" applyAlignment="1" applyProtection="1">
      <alignment horizontal="center" wrapText="1"/>
      <protection locked="0"/>
    </xf>
    <xf numFmtId="0" fontId="42" fillId="0" borderId="1" xfId="0" applyFont="1" applyBorder="1" applyAlignment="1" applyProtection="1">
      <alignment horizontal="center"/>
      <protection locked="0"/>
    </xf>
    <xf numFmtId="0" fontId="37" fillId="0" borderId="1" xfId="0" applyFont="1" applyBorder="1" applyAlignment="1">
      <alignment horizontal="center"/>
    </xf>
    <xf numFmtId="14" fontId="37" fillId="0" borderId="1" xfId="0" applyNumberFormat="1" applyFont="1" applyBorder="1" applyAlignment="1">
      <alignment horizontal="center"/>
    </xf>
    <xf numFmtId="49" fontId="37" fillId="0" borderId="1" xfId="0" applyNumberFormat="1" applyFont="1" applyBorder="1" applyAlignment="1">
      <alignment horizontal="left"/>
    </xf>
    <xf numFmtId="0" fontId="37" fillId="0" borderId="1" xfId="0" applyFont="1" applyBorder="1"/>
    <xf numFmtId="0" fontId="37" fillId="0" borderId="1" xfId="0" applyFont="1" applyBorder="1" applyAlignment="1">
      <alignment horizontal="left"/>
    </xf>
    <xf numFmtId="0" fontId="37" fillId="0" borderId="1" xfId="0" applyFont="1" applyBorder="1" applyAlignment="1">
      <alignment horizontal="left" vertical="top"/>
    </xf>
    <xf numFmtId="3" fontId="37" fillId="0" borderId="1" xfId="0" applyNumberFormat="1" applyFont="1" applyBorder="1" applyAlignment="1">
      <alignment horizontal="left" vertical="center" readingOrder="1"/>
    </xf>
    <xf numFmtId="0" fontId="38" fillId="0" borderId="1" xfId="0" applyFont="1" applyBorder="1" applyAlignment="1">
      <alignment vertical="center" readingOrder="1"/>
    </xf>
    <xf numFmtId="14" fontId="37" fillId="0" borderId="1" xfId="0" applyNumberFormat="1" applyFont="1" applyBorder="1" applyAlignment="1">
      <alignment horizontal="left" vertical="center" readingOrder="1"/>
    </xf>
    <xf numFmtId="14" fontId="38" fillId="0" borderId="1" xfId="0" applyNumberFormat="1" applyFont="1" applyBorder="1" applyAlignment="1">
      <alignment horizontal="center" vertical="center" readingOrder="1"/>
    </xf>
    <xf numFmtId="0" fontId="37" fillId="0" borderId="1" xfId="0" applyFont="1" applyBorder="1" applyAlignment="1">
      <alignment vertical="top"/>
    </xf>
    <xf numFmtId="0" fontId="39" fillId="0" borderId="1" xfId="0" applyFont="1" applyBorder="1" applyProtection="1">
      <protection locked="0"/>
    </xf>
    <xf numFmtId="0" fontId="37" fillId="0" borderId="1" xfId="0" applyFont="1" applyBorder="1" applyProtection="1">
      <protection locked="0"/>
    </xf>
    <xf numFmtId="14" fontId="37" fillId="0" borderId="1" xfId="0" applyNumberFormat="1" applyFont="1" applyBorder="1" applyAlignment="1">
      <alignment horizontal="center" vertical="center" readingOrder="1"/>
    </xf>
    <xf numFmtId="0" fontId="37" fillId="0" borderId="1" xfId="0" applyFont="1" applyBorder="1" applyAlignment="1">
      <alignment horizontal="left" vertical="top" wrapText="1"/>
    </xf>
    <xf numFmtId="0" fontId="37" fillId="0" borderId="1" xfId="0" applyFont="1" applyBorder="1" applyAlignment="1">
      <alignment vertical="top" wrapText="1"/>
    </xf>
    <xf numFmtId="0" fontId="37" fillId="0" borderId="1" xfId="0" applyFont="1" applyBorder="1" applyAlignment="1">
      <alignment wrapText="1"/>
    </xf>
    <xf numFmtId="0" fontId="37" fillId="0" borderId="1" xfId="0" applyFont="1" applyBorder="1" applyAlignment="1">
      <alignment vertical="center" readingOrder="1"/>
    </xf>
    <xf numFmtId="14" fontId="37" fillId="0" borderId="1" xfId="0" applyNumberFormat="1" applyFont="1" applyBorder="1" applyAlignment="1">
      <alignment horizontal="left"/>
    </xf>
    <xf numFmtId="0" fontId="38" fillId="0" borderId="1" xfId="0" applyFont="1" applyBorder="1" applyAlignment="1">
      <alignment horizontal="left" vertical="center" readingOrder="1"/>
    </xf>
    <xf numFmtId="0" fontId="39" fillId="0" borderId="1" xfId="0" applyFont="1" applyBorder="1" applyAlignment="1" applyProtection="1">
      <alignment horizontal="left"/>
      <protection locked="0"/>
    </xf>
    <xf numFmtId="0" fontId="37" fillId="0" borderId="1" xfId="0" applyFont="1" applyBorder="1" applyAlignment="1" applyProtection="1">
      <alignment vertical="center"/>
      <protection locked="0"/>
    </xf>
    <xf numFmtId="0" fontId="37" fillId="0" borderId="1" xfId="0" applyFont="1" applyBorder="1" applyAlignment="1">
      <alignment horizontal="center" vertical="center"/>
    </xf>
    <xf numFmtId="14" fontId="37" fillId="0" borderId="1" xfId="0" applyNumberFormat="1" applyFont="1" applyBorder="1" applyAlignment="1" applyProtection="1">
      <alignment horizontal="center" vertical="center"/>
      <protection locked="0"/>
    </xf>
    <xf numFmtId="0" fontId="37" fillId="0" borderId="1" xfId="0" applyFont="1" applyBorder="1" applyAlignment="1" applyProtection="1">
      <alignment horizontal="center"/>
      <protection locked="0"/>
    </xf>
    <xf numFmtId="0" fontId="37" fillId="0" borderId="1" xfId="0" applyFont="1" applyBorder="1" applyAlignment="1" applyProtection="1">
      <alignment vertical="top"/>
      <protection locked="0"/>
    </xf>
    <xf numFmtId="0" fontId="39" fillId="0" borderId="1" xfId="0" applyFont="1" applyBorder="1" applyAlignment="1">
      <alignment horizontal="center" vertical="center"/>
    </xf>
    <xf numFmtId="0" fontId="39" fillId="0" borderId="1" xfId="0" applyFont="1" applyBorder="1"/>
    <xf numFmtId="14" fontId="37" fillId="0" borderId="1" xfId="0" applyNumberFormat="1" applyFont="1" applyBorder="1" applyAlignment="1">
      <alignment vertical="center" readingOrder="1"/>
    </xf>
    <xf numFmtId="3" fontId="37" fillId="0" borderId="1" xfId="0" applyNumberFormat="1" applyFont="1" applyBorder="1"/>
    <xf numFmtId="3" fontId="37" fillId="0" borderId="1" xfId="0" applyNumberFormat="1" applyFont="1" applyBorder="1" applyAlignment="1">
      <alignment horizontal="center"/>
    </xf>
    <xf numFmtId="0" fontId="37" fillId="0" borderId="1" xfId="0" applyFont="1" applyBorder="1" applyAlignment="1">
      <alignment vertical="center"/>
    </xf>
    <xf numFmtId="0" fontId="37" fillId="0" borderId="1" xfId="0" applyFont="1" applyBorder="1" applyAlignment="1">
      <alignment horizontal="left" vertical="center"/>
    </xf>
    <xf numFmtId="14" fontId="37" fillId="0" borderId="1" xfId="0" applyNumberFormat="1" applyFont="1" applyBorder="1" applyAlignment="1" applyProtection="1">
      <alignment horizontal="center"/>
      <protection locked="0"/>
    </xf>
    <xf numFmtId="14" fontId="38" fillId="0" borderId="1" xfId="0" applyNumberFormat="1" applyFont="1" applyBorder="1" applyAlignment="1" applyProtection="1">
      <alignment horizontal="left" vertical="center" wrapText="1" readingOrder="1"/>
      <protection locked="0"/>
    </xf>
    <xf numFmtId="0" fontId="43" fillId="0" borderId="1" xfId="0" applyFont="1" applyBorder="1" applyAlignment="1">
      <alignment horizontal="left" vertical="top"/>
    </xf>
    <xf numFmtId="0" fontId="39" fillId="0" borderId="1" xfId="0" applyFont="1" applyBorder="1" applyAlignment="1">
      <alignment horizontal="left"/>
    </xf>
    <xf numFmtId="14" fontId="38" fillId="0" borderId="1" xfId="0" applyNumberFormat="1" applyFont="1" applyBorder="1" applyAlignment="1">
      <alignment horizontal="left" vertical="center" readingOrder="1"/>
    </xf>
    <xf numFmtId="0" fontId="38" fillId="0" borderId="1" xfId="0" applyFont="1" applyBorder="1"/>
    <xf numFmtId="0" fontId="44" fillId="0" borderId="1" xfId="0" applyFont="1" applyBorder="1"/>
    <xf numFmtId="0" fontId="38" fillId="0" borderId="1" xfId="0" applyFont="1" applyBorder="1" applyAlignment="1" applyProtection="1">
      <alignment vertical="center" readingOrder="1"/>
      <protection locked="0"/>
    </xf>
    <xf numFmtId="14" fontId="37" fillId="0" borderId="1" xfId="0" applyNumberFormat="1" applyFont="1" applyBorder="1" applyAlignment="1" applyProtection="1">
      <alignment horizontal="left" vertical="center" readingOrder="1"/>
      <protection locked="0"/>
    </xf>
    <xf numFmtId="14" fontId="38" fillId="0" borderId="1" xfId="0" applyNumberFormat="1" applyFont="1" applyBorder="1" applyAlignment="1" applyProtection="1">
      <alignment horizontal="center" vertical="center" readingOrder="1"/>
      <protection locked="0"/>
    </xf>
    <xf numFmtId="0" fontId="45" fillId="0" borderId="1" xfId="0" applyFont="1" applyBorder="1" applyAlignment="1">
      <alignment horizontal="center"/>
    </xf>
    <xf numFmtId="14" fontId="45" fillId="0" borderId="1" xfId="0" applyNumberFormat="1" applyFont="1" applyBorder="1" applyAlignment="1">
      <alignment horizontal="center"/>
    </xf>
    <xf numFmtId="0" fontId="45" fillId="0" borderId="1" xfId="0" applyFont="1" applyBorder="1"/>
    <xf numFmtId="0" fontId="45" fillId="0" borderId="1" xfId="0" applyFont="1" applyBorder="1" applyAlignment="1">
      <alignment horizontal="left"/>
    </xf>
    <xf numFmtId="3" fontId="45" fillId="0" borderId="1" xfId="0" applyNumberFormat="1" applyFont="1" applyBorder="1" applyAlignment="1">
      <alignment horizontal="left" vertical="center" readingOrder="1"/>
    </xf>
    <xf numFmtId="0" fontId="46" fillId="0" borderId="1" xfId="0" applyFont="1" applyBorder="1" applyAlignment="1">
      <alignment vertical="center" readingOrder="1"/>
    </xf>
    <xf numFmtId="0" fontId="45" fillId="0" borderId="1" xfId="0" applyFont="1" applyBorder="1" applyAlignment="1">
      <alignment horizontal="center" vertical="center"/>
    </xf>
    <xf numFmtId="14" fontId="46" fillId="0" borderId="1" xfId="0" applyNumberFormat="1" applyFont="1" applyBorder="1" applyAlignment="1">
      <alignment horizontal="center" vertical="center" readingOrder="1"/>
    </xf>
    <xf numFmtId="14" fontId="44" fillId="0" borderId="1" xfId="0" applyNumberFormat="1" applyFont="1" applyBorder="1" applyAlignment="1">
      <alignment horizontal="center" vertical="center" readingOrder="1"/>
    </xf>
    <xf numFmtId="0" fontId="37" fillId="0" borderId="1" xfId="0" applyFont="1" applyBorder="1" applyAlignment="1">
      <alignment horizontal="left" wrapText="1"/>
    </xf>
    <xf numFmtId="0" fontId="37" fillId="0" borderId="1" xfId="0" quotePrefix="1" applyFont="1" applyBorder="1" applyAlignment="1">
      <alignment horizontal="left"/>
    </xf>
    <xf numFmtId="0" fontId="38" fillId="0" borderId="1" xfId="0" applyFont="1" applyBorder="1" applyAlignment="1">
      <alignment vertical="center" wrapText="1" readingOrder="1"/>
    </xf>
    <xf numFmtId="14" fontId="37" fillId="0" borderId="1" xfId="0" applyNumberFormat="1" applyFont="1" applyBorder="1" applyAlignment="1">
      <alignment horizontal="center" vertical="center" wrapText="1" readingOrder="1"/>
    </xf>
    <xf numFmtId="14" fontId="38" fillId="0" borderId="1" xfId="0" applyNumberFormat="1" applyFont="1" applyBorder="1" applyAlignment="1">
      <alignment horizontal="center" vertical="center" wrapText="1" readingOrder="1"/>
    </xf>
    <xf numFmtId="14" fontId="37" fillId="0" borderId="1" xfId="0" applyNumberFormat="1" applyFont="1" applyBorder="1" applyAlignment="1">
      <alignment horizontal="left" vertical="center" wrapText="1" readingOrder="1"/>
    </xf>
    <xf numFmtId="0" fontId="38" fillId="0" borderId="1" xfId="0" applyFont="1" applyBorder="1" applyAlignment="1">
      <alignment horizontal="left" vertical="center" wrapText="1" readingOrder="1"/>
    </xf>
    <xf numFmtId="0" fontId="37" fillId="0" borderId="1" xfId="0" applyFont="1" applyBorder="1" applyAlignment="1" applyProtection="1">
      <alignment horizontal="left"/>
      <protection locked="0"/>
    </xf>
    <xf numFmtId="0" fontId="38" fillId="0" borderId="1" xfId="0" applyFont="1" applyBorder="1" applyAlignment="1" applyProtection="1">
      <alignment horizontal="left" vertical="center" readingOrder="1"/>
      <protection locked="0"/>
    </xf>
    <xf numFmtId="14" fontId="38" fillId="0" borderId="1" xfId="0" applyNumberFormat="1" applyFont="1" applyBorder="1" applyAlignment="1" applyProtection="1">
      <alignment horizontal="left" vertical="center" readingOrder="1"/>
      <protection locked="0"/>
    </xf>
    <xf numFmtId="0" fontId="37" fillId="0" borderId="1" xfId="0" applyFont="1" applyBorder="1" applyAlignment="1" applyProtection="1">
      <alignment horizontal="left" vertical="top"/>
      <protection locked="0"/>
    </xf>
    <xf numFmtId="3" fontId="38" fillId="0" borderId="1" xfId="0" applyNumberFormat="1" applyFont="1" applyBorder="1" applyAlignment="1">
      <alignment horizontal="left" vertical="center" wrapText="1" readingOrder="1"/>
    </xf>
    <xf numFmtId="0" fontId="44" fillId="0" borderId="1" xfId="0" applyFont="1" applyBorder="1" applyAlignment="1">
      <alignment horizontal="left"/>
    </xf>
    <xf numFmtId="0" fontId="37" fillId="0" borderId="1" xfId="0" applyFont="1" applyBorder="1" applyAlignment="1">
      <alignment vertical="center" wrapText="1" readingOrder="1"/>
    </xf>
    <xf numFmtId="0" fontId="37" fillId="0" borderId="1" xfId="0" applyFont="1" applyBorder="1" applyAlignment="1" applyProtection="1">
      <alignment vertical="center" readingOrder="1"/>
      <protection locked="0"/>
    </xf>
    <xf numFmtId="14" fontId="37" fillId="0" borderId="1" xfId="0" applyNumberFormat="1" applyFont="1" applyBorder="1" applyAlignment="1" applyProtection="1">
      <alignment horizontal="center" vertical="center" readingOrder="1"/>
      <protection locked="0"/>
    </xf>
    <xf numFmtId="3" fontId="37" fillId="0" borderId="1" xfId="0" applyNumberFormat="1" applyFont="1" applyBorder="1" applyAlignment="1">
      <alignment horizontal="left" vertical="center" wrapText="1" readingOrder="1"/>
    </xf>
    <xf numFmtId="14" fontId="37" fillId="0" borderId="1" xfId="0" applyNumberFormat="1" applyFont="1" applyBorder="1" applyAlignment="1">
      <alignment horizontal="center" vertical="center"/>
    </xf>
    <xf numFmtId="0" fontId="37" fillId="0" borderId="1" xfId="0" applyFont="1" applyBorder="1" applyAlignment="1">
      <alignment horizontal="left" vertical="center" wrapText="1"/>
    </xf>
    <xf numFmtId="14" fontId="37" fillId="0" borderId="1" xfId="0" applyNumberFormat="1" applyFont="1" applyBorder="1" applyAlignment="1">
      <alignment horizontal="left" wrapText="1" readingOrder="1"/>
    </xf>
    <xf numFmtId="0" fontId="38" fillId="0" borderId="1" xfId="0" applyFont="1" applyBorder="1" applyAlignment="1">
      <alignment horizontal="left" wrapText="1" readingOrder="1"/>
    </xf>
    <xf numFmtId="14" fontId="38" fillId="0" borderId="1" xfId="0" applyNumberFormat="1" applyFont="1" applyBorder="1" applyAlignment="1">
      <alignment horizontal="left" wrapText="1" readingOrder="1"/>
    </xf>
    <xf numFmtId="1" fontId="37" fillId="0" borderId="1" xfId="0" applyNumberFormat="1" applyFont="1" applyBorder="1" applyAlignment="1">
      <alignment horizontal="center"/>
    </xf>
    <xf numFmtId="0" fontId="38" fillId="0" borderId="1" xfId="0" applyFont="1" applyBorder="1" applyAlignment="1">
      <alignment horizontal="left" vertical="top" wrapText="1"/>
    </xf>
    <xf numFmtId="0" fontId="49" fillId="0" borderId="1" xfId="0" applyFont="1" applyBorder="1"/>
    <xf numFmtId="0" fontId="44" fillId="0" borderId="1" xfId="0" applyFont="1" applyBorder="1" applyAlignment="1">
      <alignment horizontal="center"/>
    </xf>
    <xf numFmtId="14" fontId="44" fillId="0" borderId="1" xfId="0" applyNumberFormat="1" applyFont="1" applyBorder="1" applyAlignment="1">
      <alignment horizontal="center"/>
    </xf>
    <xf numFmtId="0" fontId="44" fillId="0" borderId="1" xfId="0" applyFont="1" applyBorder="1" applyAlignment="1">
      <alignment horizontal="left" wrapText="1"/>
    </xf>
    <xf numFmtId="3" fontId="44" fillId="0" borderId="1" xfId="0" applyNumberFormat="1" applyFont="1" applyBorder="1" applyAlignment="1">
      <alignment horizontal="left" vertical="center" wrapText="1" readingOrder="1"/>
    </xf>
    <xf numFmtId="14" fontId="44" fillId="0" borderId="1" xfId="0" applyNumberFormat="1" applyFont="1" applyBorder="1" applyAlignment="1">
      <alignment horizontal="left" vertical="center" wrapText="1" readingOrder="1"/>
    </xf>
    <xf numFmtId="0" fontId="44" fillId="0" borderId="1" xfId="0" applyFont="1" applyBorder="1" applyAlignment="1">
      <alignment horizontal="left" vertical="top" wrapText="1"/>
    </xf>
    <xf numFmtId="0" fontId="44" fillId="0" borderId="1" xfId="0" applyFont="1" applyBorder="1" applyAlignment="1">
      <alignment vertical="center" wrapText="1" readingOrder="1"/>
    </xf>
    <xf numFmtId="0" fontId="44" fillId="0" borderId="1" xfId="0" applyFont="1" applyBorder="1" applyAlignment="1">
      <alignment horizontal="center" vertical="center"/>
    </xf>
    <xf numFmtId="14" fontId="44" fillId="0" borderId="1" xfId="0" applyNumberFormat="1" applyFont="1" applyBorder="1" applyAlignment="1">
      <alignment horizontal="center" vertical="center" wrapText="1" readingOrder="1"/>
    </xf>
    <xf numFmtId="0" fontId="44" fillId="0" borderId="1" xfId="0" applyFont="1" applyBorder="1" applyProtection="1">
      <protection locked="0"/>
    </xf>
    <xf numFmtId="0" fontId="38" fillId="0" borderId="1" xfId="0" applyFont="1" applyBorder="1" applyAlignment="1">
      <alignment horizontal="left" wrapText="1"/>
    </xf>
    <xf numFmtId="0" fontId="38" fillId="0" borderId="1" xfId="0" applyFont="1" applyBorder="1" applyAlignment="1">
      <alignment horizontal="center"/>
    </xf>
    <xf numFmtId="0" fontId="38" fillId="0" borderId="1" xfId="0" applyFont="1" applyBorder="1" applyAlignment="1">
      <alignment vertical="top"/>
    </xf>
    <xf numFmtId="0" fontId="50" fillId="0" borderId="1" xfId="45" applyFont="1" applyFill="1" applyBorder="1" applyAlignment="1"/>
    <xf numFmtId="0" fontId="49" fillId="0" borderId="1" xfId="0" applyFont="1" applyBorder="1" applyAlignment="1">
      <alignment horizontal="left"/>
    </xf>
    <xf numFmtId="14" fontId="37" fillId="0" borderId="1" xfId="0" applyNumberFormat="1" applyFont="1" applyBorder="1" applyAlignment="1">
      <alignment horizontal="left" vertical="top" wrapText="1" readingOrder="1"/>
    </xf>
    <xf numFmtId="0" fontId="45" fillId="0" borderId="1" xfId="0" applyFont="1" applyBorder="1" applyAlignment="1">
      <alignment horizontal="left" vertical="center"/>
    </xf>
    <xf numFmtId="0" fontId="45" fillId="0" borderId="1" xfId="0" applyFont="1" applyBorder="1" applyAlignment="1">
      <alignment horizontal="left" wrapText="1"/>
    </xf>
    <xf numFmtId="14" fontId="45" fillId="0" borderId="1" xfId="0" applyNumberFormat="1" applyFont="1" applyBorder="1" applyAlignment="1">
      <alignment horizontal="left" vertical="center" wrapText="1" readingOrder="1"/>
    </xf>
    <xf numFmtId="0" fontId="45" fillId="0" borderId="1" xfId="0" applyFont="1" applyBorder="1" applyAlignment="1">
      <alignment horizontal="left" vertical="top" wrapText="1"/>
    </xf>
    <xf numFmtId="0" fontId="46" fillId="0" borderId="1" xfId="0" applyFont="1" applyBorder="1" applyAlignment="1">
      <alignment vertical="center" wrapText="1" readingOrder="1"/>
    </xf>
    <xf numFmtId="14" fontId="46" fillId="0" borderId="1" xfId="0" applyNumberFormat="1" applyFont="1" applyBorder="1" applyAlignment="1">
      <alignment horizontal="center" vertical="center" wrapText="1" readingOrder="1"/>
    </xf>
    <xf numFmtId="0" fontId="44" fillId="0" borderId="1" xfId="0" applyFont="1" applyBorder="1" applyAlignment="1">
      <alignment vertical="center"/>
    </xf>
    <xf numFmtId="14" fontId="37" fillId="0" borderId="1" xfId="0" applyNumberFormat="1" applyFont="1" applyBorder="1" applyAlignment="1" applyProtection="1">
      <alignment vertical="center" readingOrder="1"/>
      <protection locked="0"/>
    </xf>
    <xf numFmtId="14" fontId="37" fillId="0" borderId="1" xfId="0" applyNumberFormat="1" applyFont="1" applyBorder="1" applyAlignment="1">
      <alignment vertical="top" readingOrder="1"/>
    </xf>
    <xf numFmtId="14" fontId="37" fillId="0" borderId="1" xfId="0" applyNumberFormat="1" applyFont="1" applyBorder="1" applyAlignment="1" applyProtection="1">
      <alignment horizontal="left"/>
      <protection locked="0"/>
    </xf>
    <xf numFmtId="0" fontId="37" fillId="0" borderId="1" xfId="0" applyFont="1" applyBorder="1" applyAlignment="1" applyProtection="1">
      <alignment horizontal="left" vertical="center"/>
      <protection locked="0"/>
    </xf>
    <xf numFmtId="0" fontId="52" fillId="0" borderId="1" xfId="0" applyFont="1" applyBorder="1" applyAlignment="1">
      <alignment horizontal="left"/>
    </xf>
    <xf numFmtId="0" fontId="43" fillId="0" borderId="1" xfId="0" applyFont="1" applyBorder="1" applyAlignment="1" applyProtection="1">
      <alignment horizontal="left" vertical="top"/>
      <protection locked="0"/>
    </xf>
    <xf numFmtId="0" fontId="38" fillId="0" borderId="1" xfId="0" applyFont="1" applyBorder="1" applyProtection="1">
      <protection locked="0"/>
    </xf>
    <xf numFmtId="14" fontId="53" fillId="0" borderId="1" xfId="0" applyNumberFormat="1" applyFont="1" applyBorder="1" applyAlignment="1">
      <alignment horizontal="center" vertical="center" wrapText="1" readingOrder="1"/>
    </xf>
    <xf numFmtId="0" fontId="37" fillId="0" borderId="1" xfId="0" applyFont="1" applyBorder="1" applyAlignment="1">
      <alignment readingOrder="1"/>
    </xf>
    <xf numFmtId="0" fontId="49" fillId="0" borderId="1" xfId="0" applyFont="1" applyBorder="1" applyProtection="1">
      <protection locked="0"/>
    </xf>
    <xf numFmtId="14" fontId="44" fillId="0" borderId="1" xfId="0" applyNumberFormat="1" applyFont="1" applyBorder="1" applyAlignment="1" applyProtection="1">
      <alignment horizontal="center" vertical="center" readingOrder="1"/>
      <protection locked="0"/>
    </xf>
    <xf numFmtId="0" fontId="38" fillId="0" borderId="1" xfId="0" applyFont="1" applyBorder="1" applyAlignment="1">
      <alignment horizontal="left" vertical="top"/>
    </xf>
    <xf numFmtId="0" fontId="31" fillId="0" borderId="1" xfId="0" applyFont="1" applyBorder="1"/>
    <xf numFmtId="0" fontId="31" fillId="0" borderId="1" xfId="0" applyFont="1" applyBorder="1" applyAlignment="1">
      <alignment vertical="top"/>
    </xf>
    <xf numFmtId="3" fontId="31" fillId="0" borderId="1" xfId="0" applyNumberFormat="1" applyFont="1" applyBorder="1" applyAlignment="1">
      <alignment horizontal="left" vertical="center" readingOrder="1"/>
    </xf>
    <xf numFmtId="0" fontId="31" fillId="0" borderId="1" xfId="0" applyFont="1" applyBorder="1" applyAlignment="1">
      <alignment horizontal="center" vertical="center"/>
    </xf>
    <xf numFmtId="0" fontId="68" fillId="0" borderId="1" xfId="0" applyFont="1" applyBorder="1"/>
    <xf numFmtId="0" fontId="0" fillId="0" borderId="0" xfId="0" applyAlignment="1">
      <alignment horizontal="center" vertical="center"/>
    </xf>
    <xf numFmtId="0" fontId="0" fillId="0" borderId="1" xfId="0" applyBorder="1" applyAlignment="1">
      <alignment horizontal="center" vertical="center" wrapText="1"/>
    </xf>
    <xf numFmtId="0" fontId="54" fillId="41" borderId="3" xfId="0" applyFont="1" applyFill="1" applyBorder="1" applyAlignment="1">
      <alignment horizontal="center" vertical="center"/>
    </xf>
    <xf numFmtId="0" fontId="54" fillId="41" borderId="4" xfId="0" applyFont="1" applyFill="1" applyBorder="1" applyAlignment="1">
      <alignment horizontal="center" vertical="center"/>
    </xf>
    <xf numFmtId="0" fontId="54" fillId="41" borderId="5" xfId="0" applyFont="1" applyFill="1" applyBorder="1" applyAlignment="1">
      <alignment horizontal="center" vertical="center"/>
    </xf>
    <xf numFmtId="0" fontId="0" fillId="0" borderId="1" xfId="0" applyBorder="1" applyAlignment="1">
      <alignment horizontal="center" vertical="center"/>
    </xf>
    <xf numFmtId="0" fontId="5" fillId="0" borderId="8" xfId="0" applyFont="1" applyBorder="1" applyAlignment="1">
      <alignment horizontal="center" vertical="center"/>
    </xf>
    <xf numFmtId="0" fontId="1" fillId="0" borderId="28" xfId="0" applyFont="1" applyBorder="1" applyAlignment="1">
      <alignment horizontal="center" vertical="center" wrapText="1"/>
    </xf>
    <xf numFmtId="0" fontId="1" fillId="0" borderId="37" xfId="0" applyFont="1" applyBorder="1" applyAlignment="1">
      <alignment horizontal="center" vertical="center" wrapText="1"/>
    </xf>
    <xf numFmtId="0" fontId="1" fillId="0" borderId="27" xfId="0" applyFont="1" applyBorder="1" applyAlignment="1">
      <alignment horizontal="center" vertical="center" wrapText="1"/>
    </xf>
    <xf numFmtId="0" fontId="1" fillId="0" borderId="28" xfId="0" applyFont="1" applyBorder="1" applyAlignment="1">
      <alignment horizontal="center" vertical="center"/>
    </xf>
    <xf numFmtId="0" fontId="1" fillId="0" borderId="37" xfId="0" applyFont="1" applyBorder="1" applyAlignment="1">
      <alignment horizontal="center" vertical="center"/>
    </xf>
    <xf numFmtId="0" fontId="1" fillId="0" borderId="27" xfId="0" applyFont="1" applyBorder="1" applyAlignment="1">
      <alignment horizontal="center" vertical="center"/>
    </xf>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0" xfId="0" applyAlignment="1">
      <alignment horizontal="center"/>
    </xf>
    <xf numFmtId="0" fontId="65" fillId="47" borderId="0" xfId="0" applyFont="1" applyFill="1" applyAlignment="1">
      <alignment horizontal="center" vertical="center"/>
    </xf>
    <xf numFmtId="0" fontId="60" fillId="43" borderId="42" xfId="0" applyFont="1" applyFill="1" applyBorder="1" applyAlignment="1">
      <alignment horizontal="center"/>
    </xf>
    <xf numFmtId="0" fontId="60" fillId="43" borderId="43" xfId="0" applyFont="1" applyFill="1" applyBorder="1" applyAlignment="1">
      <alignment horizontal="center"/>
    </xf>
    <xf numFmtId="0" fontId="60" fillId="0" borderId="0" xfId="0" applyFont="1" applyAlignment="1">
      <alignment horizontal="center" vertical="center"/>
    </xf>
    <xf numFmtId="0" fontId="60" fillId="43" borderId="7" xfId="0" applyFont="1" applyFill="1" applyBorder="1" applyAlignment="1">
      <alignment horizontal="center"/>
    </xf>
    <xf numFmtId="0" fontId="60" fillId="43" borderId="47" xfId="0" applyFont="1" applyFill="1" applyBorder="1" applyAlignment="1">
      <alignment horizontal="center"/>
    </xf>
    <xf numFmtId="0" fontId="60" fillId="43" borderId="21" xfId="0" applyFont="1" applyFill="1" applyBorder="1" applyAlignment="1">
      <alignment horizontal="center"/>
    </xf>
    <xf numFmtId="0" fontId="61" fillId="0" borderId="1" xfId="0" applyFont="1" applyBorder="1" applyAlignment="1">
      <alignment horizontal="center"/>
    </xf>
    <xf numFmtId="0" fontId="72" fillId="43" borderId="1" xfId="0" applyFont="1" applyFill="1" applyBorder="1" applyAlignment="1">
      <alignment horizontal="center" vertical="center"/>
    </xf>
    <xf numFmtId="0" fontId="72" fillId="43" borderId="1" xfId="0" applyFont="1" applyFill="1" applyBorder="1" applyAlignment="1">
      <alignment horizontal="center" vertical="center" wrapText="1"/>
    </xf>
    <xf numFmtId="0" fontId="60" fillId="43" borderId="42" xfId="0" applyFont="1" applyFill="1" applyBorder="1" applyAlignment="1">
      <alignment horizontal="center" vertical="center" wrapText="1"/>
    </xf>
    <xf numFmtId="0" fontId="60" fillId="43" borderId="43" xfId="0" applyFont="1" applyFill="1" applyBorder="1" applyAlignment="1">
      <alignment horizontal="center" vertical="center" wrapText="1"/>
    </xf>
    <xf numFmtId="0" fontId="74" fillId="43" borderId="22" xfId="0" applyFont="1" applyFill="1" applyBorder="1" applyAlignment="1">
      <alignment horizontal="center"/>
    </xf>
    <xf numFmtId="0" fontId="74" fillId="43" borderId="2" xfId="0" applyFont="1" applyFill="1" applyBorder="1" applyAlignment="1">
      <alignment horizontal="center"/>
    </xf>
    <xf numFmtId="0" fontId="72" fillId="43" borderId="7" xfId="0" applyFont="1" applyFill="1" applyBorder="1" applyAlignment="1">
      <alignment horizontal="center" vertical="center" wrapText="1"/>
    </xf>
    <xf numFmtId="0" fontId="72" fillId="43" borderId="21" xfId="0" applyFont="1" applyFill="1" applyBorder="1" applyAlignment="1">
      <alignment horizontal="center" vertical="center" wrapText="1"/>
    </xf>
    <xf numFmtId="0" fontId="60" fillId="43" borderId="22" xfId="0" applyFont="1" applyFill="1" applyBorder="1" applyAlignment="1">
      <alignment horizontal="center"/>
    </xf>
    <xf numFmtId="0" fontId="60" fillId="43" borderId="2" xfId="0" applyFont="1" applyFill="1" applyBorder="1" applyAlignment="1">
      <alignment horizontal="center"/>
    </xf>
    <xf numFmtId="0" fontId="60" fillId="43" borderId="1" xfId="0" applyFont="1" applyFill="1" applyBorder="1" applyAlignment="1">
      <alignment horizontal="center"/>
    </xf>
    <xf numFmtId="0" fontId="60" fillId="43" borderId="44" xfId="0" applyFont="1" applyFill="1" applyBorder="1" applyAlignment="1">
      <alignment horizontal="center" vertical="center"/>
    </xf>
    <xf numFmtId="0" fontId="60" fillId="43" borderId="48" xfId="0" applyFont="1" applyFill="1" applyBorder="1" applyAlignment="1">
      <alignment horizontal="center" vertical="center"/>
    </xf>
    <xf numFmtId="0" fontId="60" fillId="43" borderId="45" xfId="0" applyFont="1" applyFill="1" applyBorder="1" applyAlignment="1">
      <alignment horizontal="center" vertical="center"/>
    </xf>
    <xf numFmtId="0" fontId="60" fillId="43" borderId="44" xfId="0" applyFont="1" applyFill="1" applyBorder="1" applyAlignment="1">
      <alignment horizontal="center"/>
    </xf>
    <xf numFmtId="0" fontId="60" fillId="43" borderId="48" xfId="0" applyFont="1" applyFill="1" applyBorder="1" applyAlignment="1">
      <alignment horizontal="center"/>
    </xf>
    <xf numFmtId="0" fontId="60" fillId="43" borderId="45" xfId="0" applyFont="1" applyFill="1" applyBorder="1" applyAlignment="1">
      <alignment horizontal="center"/>
    </xf>
    <xf numFmtId="0" fontId="60" fillId="46" borderId="49" xfId="0" applyFont="1" applyFill="1" applyBorder="1" applyAlignment="1">
      <alignment horizontal="center" vertical="center"/>
    </xf>
    <xf numFmtId="0" fontId="60" fillId="46" borderId="47" xfId="0" applyFont="1" applyFill="1" applyBorder="1" applyAlignment="1">
      <alignment horizontal="center" vertical="center"/>
    </xf>
    <xf numFmtId="0" fontId="60" fillId="46" borderId="50" xfId="0" applyFont="1" applyFill="1" applyBorder="1" applyAlignment="1">
      <alignment horizontal="center" vertical="center"/>
    </xf>
    <xf numFmtId="0" fontId="32" fillId="40" borderId="0" xfId="0" applyFont="1" applyFill="1" applyAlignment="1">
      <alignment horizontal="center" vertical="center"/>
    </xf>
    <xf numFmtId="0" fontId="67" fillId="40" borderId="0" xfId="0" applyFont="1" applyFill="1" applyAlignment="1">
      <alignment horizontal="center" vertical="center"/>
    </xf>
    <xf numFmtId="22" fontId="67" fillId="40" borderId="0" xfId="0" applyNumberFormat="1" applyFont="1" applyFill="1" applyAlignment="1">
      <alignment horizontal="center" vertical="top"/>
    </xf>
    <xf numFmtId="0" fontId="32" fillId="42" borderId="0" xfId="0" applyFont="1" applyFill="1" applyAlignment="1">
      <alignment horizontal="center" vertical="center"/>
    </xf>
    <xf numFmtId="0" fontId="36" fillId="40" borderId="0" xfId="0" applyFont="1" applyFill="1" applyAlignment="1">
      <alignment horizontal="center" vertical="center"/>
    </xf>
    <xf numFmtId="0" fontId="59" fillId="44" borderId="0" xfId="0" applyFont="1" applyFill="1" applyAlignment="1">
      <alignment horizontal="center" vertical="center"/>
    </xf>
    <xf numFmtId="0" fontId="27" fillId="42" borderId="0" xfId="0" applyFont="1" applyFill="1" applyAlignment="1">
      <alignment horizontal="center" vertical="center"/>
    </xf>
    <xf numFmtId="0" fontId="27" fillId="42" borderId="0" xfId="0" applyFont="1" applyFill="1" applyAlignment="1">
      <alignment horizontal="center"/>
    </xf>
    <xf numFmtId="0" fontId="37" fillId="0" borderId="0" xfId="0" applyFont="1" applyAlignment="1" applyProtection="1">
      <alignment horizontal="center"/>
      <protection locked="0"/>
    </xf>
  </cellXfs>
  <cellStyles count="46">
    <cellStyle name="20% - Ênfase1" xfId="20" builtinId="30" customBuiltin="1"/>
    <cellStyle name="20% - Ênfase2" xfId="24" builtinId="34" customBuiltin="1"/>
    <cellStyle name="20% - Ênfase3" xfId="28" builtinId="38" customBuiltin="1"/>
    <cellStyle name="20% - Ênfase4" xfId="32" builtinId="42" customBuiltin="1"/>
    <cellStyle name="20% - Ênfase5" xfId="36" builtinId="46" customBuiltin="1"/>
    <cellStyle name="20% - Ênfase6" xfId="40" builtinId="50" customBuiltin="1"/>
    <cellStyle name="40% - Ênfase1" xfId="21" builtinId="31" customBuiltin="1"/>
    <cellStyle name="40% - Ênfase2" xfId="25" builtinId="35" customBuiltin="1"/>
    <cellStyle name="40% - Ênfase3" xfId="29" builtinId="39" customBuiltin="1"/>
    <cellStyle name="40% - Ênfase4" xfId="33" builtinId="43" customBuiltin="1"/>
    <cellStyle name="40% - Ênfase5" xfId="37" builtinId="47" customBuiltin="1"/>
    <cellStyle name="40% - Ênfase6" xfId="41" builtinId="51" customBuiltin="1"/>
    <cellStyle name="60% - Ênfase1" xfId="22" builtinId="32" customBuiltin="1"/>
    <cellStyle name="60% - Ênfase2" xfId="26" builtinId="36" customBuiltin="1"/>
    <cellStyle name="60% - Ênfase3" xfId="30" builtinId="40" customBuiltin="1"/>
    <cellStyle name="60% - Ênfase4" xfId="34" builtinId="44" customBuiltin="1"/>
    <cellStyle name="60% - Ênfase5" xfId="38" builtinId="48" customBuiltin="1"/>
    <cellStyle name="60% - Ênfase6" xfId="42" builtinId="52" customBuiltin="1"/>
    <cellStyle name="Bom" xfId="7" builtinId="26" customBuiltin="1"/>
    <cellStyle name="Cálculo" xfId="12" builtinId="22" customBuiltin="1"/>
    <cellStyle name="Célula de Verificação" xfId="14" builtinId="23" customBuiltin="1"/>
    <cellStyle name="Célula Vinculada" xfId="13" builtinId="24" customBuiltin="1"/>
    <cellStyle name="Ênfase1" xfId="19" builtinId="29" customBuiltin="1"/>
    <cellStyle name="Ênfase2" xfId="23" builtinId="33" customBuiltin="1"/>
    <cellStyle name="Ênfase3" xfId="27" builtinId="37" customBuiltin="1"/>
    <cellStyle name="Ênfase4" xfId="31" builtinId="41" customBuiltin="1"/>
    <cellStyle name="Ênfase5" xfId="35" builtinId="45" customBuiltin="1"/>
    <cellStyle name="Ênfase6" xfId="39" builtinId="49" customBuiltin="1"/>
    <cellStyle name="Entrada" xfId="10" builtinId="20" customBuiltin="1"/>
    <cellStyle name="Hiperlink" xfId="45" builtinId="8"/>
    <cellStyle name="Hyperlink" xfId="44" xr:uid="{00000000-0005-0000-0000-00001E000000}"/>
    <cellStyle name="Neutro" xfId="9" builtinId="28" customBuiltin="1"/>
    <cellStyle name="Normal" xfId="0" builtinId="0"/>
    <cellStyle name="Normal 2" xfId="43" xr:uid="{00000000-0005-0000-0000-000022000000}"/>
    <cellStyle name="Nota" xfId="16" builtinId="10" customBuiltin="1"/>
    <cellStyle name="Porcentagem" xfId="1" builtinId="5"/>
    <cellStyle name="Ruim" xfId="8" builtinId="27" customBuiltin="1"/>
    <cellStyle name="Saída" xfId="11" builtinId="21" customBuiltin="1"/>
    <cellStyle name="Texto de Aviso" xfId="15" builtinId="11" customBuiltin="1"/>
    <cellStyle name="Texto Explicativo" xfId="17" builtinId="53" customBuiltin="1"/>
    <cellStyle name="Título" xfId="2" builtinId="15" customBuiltin="1"/>
    <cellStyle name="Título 1" xfId="3" builtinId="16" customBuiltin="1"/>
    <cellStyle name="Título 2" xfId="4" builtinId="17" customBuiltin="1"/>
    <cellStyle name="Título 3" xfId="5" builtinId="18" customBuiltin="1"/>
    <cellStyle name="Título 4" xfId="6" builtinId="19" customBuiltin="1"/>
    <cellStyle name="Total" xfId="18" builtinId="25" customBuiltin="1"/>
  </cellStyles>
  <dxfs count="12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alignment horizontal="general"/>
    </dxf>
    <dxf>
      <alignment horizontal="general"/>
    </dxf>
    <dxf>
      <alignment horizontal="general"/>
    </dxf>
    <dxf>
      <alignment horizontal="general"/>
    </dxf>
    <dxf>
      <alignment horizontal="general"/>
    </dxf>
    <dxf>
      <alignment horizontal="general"/>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0"/>
        <color rgb="FFFFFFFF"/>
        <name val="monstserrat"/>
        <scheme val="major"/>
      </font>
      <fill>
        <patternFill>
          <bgColor theme="1" tint="0.24994659260841701"/>
        </patternFill>
      </fill>
    </dxf>
    <dxf>
      <font>
        <sz val="10"/>
        <name val="monstserrat"/>
        <scheme val="major"/>
      </font>
      <fill>
        <patternFill>
          <bgColor theme="1" tint="0.24994659260841701"/>
        </patternFill>
      </fill>
    </dxf>
  </dxfs>
  <tableStyles count="2" defaultTableStyle="TableStyleMedium2" defaultPivotStyle="PivotStyleLight16">
    <tableStyle name="Estilo de Segmentação de Dados 1" pivot="0" table="0" count="2" xr9:uid="{00000000-0011-0000-FFFF-FFFF00000000}">
      <tableStyleElement type="wholeTable" dxfId="122"/>
    </tableStyle>
    <tableStyle name="Estilo de Segmentação de Dados 2" pivot="0" table="0" count="2" xr9:uid="{00000000-0011-0000-FFFF-FFFF01000000}">
      <tableStyleElement type="wholeTable" dxfId="121"/>
    </tableStyle>
  </tableStyles>
  <colors>
    <mruColors>
      <color rgb="FFFF3300"/>
      <color rgb="FFED8017"/>
      <color rgb="FFC39201"/>
      <color rgb="FFFFFFFF"/>
      <color rgb="FFE2A200"/>
      <color rgb="FFF6BE24"/>
      <color rgb="FF604702"/>
      <color rgb="FFCCFF33"/>
      <color rgb="FF000000"/>
      <color rgb="FFF6F4F6"/>
    </mruColors>
  </colors>
  <extLst>
    <ext xmlns:x14="http://schemas.microsoft.com/office/spreadsheetml/2009/9/main" uri="{46F421CA-312F-682f-3DD2-61675219B42D}">
      <x14:dxfs count="2">
        <dxf>
          <font>
            <sz val="10"/>
            <color rgb="FFFFFFFF"/>
            <name val="monstserrat"/>
            <scheme val="major"/>
          </font>
          <fill>
            <patternFill>
              <fgColor auto="1"/>
              <bgColor theme="2" tint="-0.499984740745262"/>
            </patternFill>
          </fill>
        </dxf>
        <dxf>
          <font>
            <sz val="10"/>
            <name val="monstserrat"/>
            <scheme val="minor"/>
          </font>
          <fill>
            <patternFill>
              <bgColor theme="2" tint="-0.499984740745262"/>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selectedItemWithData" dxfId="1"/>
          </x14:slicerStyleElements>
        </x14:slicerStyle>
        <x14:slicerStyle name="Estilo de Segmentação de Dados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26" Type="http://schemas.openxmlformats.org/officeDocument/2006/relationships/customXml" Target="../customXml/item4.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20/07/relationships/rdRichValueWebImage" Target="richData/rdRichValueWebImage.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1.xml"/><Relationship Id="rId10" Type="http://schemas.openxmlformats.org/officeDocument/2006/relationships/externalLink" Target="externalLinks/externalLink1.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pt-BR" sz="1600" b="1" i="0" u="none" strike="noStrike" kern="1200" spc="0" baseline="0">
                <a:solidFill>
                  <a:srgbClr val="FFFFFF"/>
                </a:solidFill>
                <a:latin typeface="+mn-lt"/>
                <a:ea typeface="+mn-ea"/>
                <a:cs typeface="+mn-cs"/>
              </a:defRPr>
            </a:pPr>
            <a:r>
              <a:rPr lang="pt-BR" sz="1600" b="1" i="0" u="none" strike="noStrike" kern="1200" spc="0" baseline="0">
                <a:solidFill>
                  <a:schemeClr val="bg1"/>
                </a:solidFill>
                <a:latin typeface="+mn-lt"/>
                <a:ea typeface="+mn-ea"/>
                <a:cs typeface="+mn-cs"/>
              </a:rPr>
              <a:t>Indicador  de Monitoramento</a:t>
            </a:r>
          </a:p>
          <a:p>
            <a:pPr>
              <a:defRPr lang="pt-BR" sz="1600">
                <a:solidFill>
                  <a:srgbClr val="FFFFFF"/>
                </a:solidFill>
                <a:latin typeface="+mn-lt"/>
              </a:defRPr>
            </a:pPr>
            <a:r>
              <a:rPr lang="pt-BR" sz="1200" b="1" i="0" u="none" strike="noStrike" kern="1200" spc="0" baseline="0">
                <a:solidFill>
                  <a:srgbClr val="ED8017"/>
                </a:solidFill>
                <a:latin typeface="+mn-lt"/>
                <a:ea typeface="+mn-ea"/>
                <a:cs typeface="+mn-cs"/>
              </a:rPr>
              <a:t>NIP por 10.000 vidas </a:t>
            </a:r>
          </a:p>
        </c:rich>
      </c:tx>
      <c:layout>
        <c:manualLayout>
          <c:xMode val="edge"/>
          <c:yMode val="edge"/>
          <c:x val="0.24184733193135138"/>
          <c:y val="7.2123046715209032E-3"/>
        </c:manualLayout>
      </c:layout>
      <c:overlay val="0"/>
      <c:spPr>
        <a:noFill/>
        <a:ln>
          <a:noFill/>
        </a:ln>
        <a:effectLst/>
      </c:spPr>
      <c:txPr>
        <a:bodyPr rot="0" spcFirstLastPara="1" vertOverflow="ellipsis" vert="horz" wrap="square" anchor="ctr" anchorCtr="1"/>
        <a:lstStyle/>
        <a:p>
          <a:pPr>
            <a:defRPr lang="pt-BR" sz="1600" b="1" i="0" u="none" strike="noStrike" kern="1200" spc="0" baseline="0">
              <a:solidFill>
                <a:srgbClr val="FFFFFF"/>
              </a:solidFill>
              <a:latin typeface="+mn-lt"/>
              <a:ea typeface="+mn-ea"/>
              <a:cs typeface="+mn-cs"/>
            </a:defRPr>
          </a:pPr>
          <a:endParaRPr lang="pt-BR"/>
        </a:p>
      </c:txPr>
    </c:title>
    <c:autoTitleDeleted val="0"/>
    <c:plotArea>
      <c:layout>
        <c:manualLayout>
          <c:layoutTarget val="inner"/>
          <c:xMode val="edge"/>
          <c:yMode val="edge"/>
          <c:x val="1.3028989453953891E-2"/>
          <c:y val="0.31302217814506733"/>
          <c:w val="0.97743685702988592"/>
          <c:h val="0.54375920941472322"/>
        </c:manualLayout>
      </c:layout>
      <c:barChart>
        <c:barDir val="col"/>
        <c:grouping val="clustered"/>
        <c:varyColors val="0"/>
        <c:ser>
          <c:idx val="0"/>
          <c:order val="0"/>
          <c:tx>
            <c:strRef>
              <c:f>Base_Gráficos!$AX$2</c:f>
              <c:strCache>
                <c:ptCount val="1"/>
                <c:pt idx="0">
                  <c:v>NIP's 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rgbClr val="F6F4F6"/>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Base_Gráficos!$AW$3:$AW$21</c15:sqref>
                  </c15:fullRef>
                </c:ext>
              </c:extLst>
              <c:f>Base_Gráficos!$AW$15:$AW$21</c:f>
              <c:numCache>
                <c:formatCode>mmm\-yy</c:formatCode>
                <c:ptCount val="7"/>
                <c:pt idx="0">
                  <c:v>45292</c:v>
                </c:pt>
                <c:pt idx="1">
                  <c:v>45323</c:v>
                </c:pt>
                <c:pt idx="2">
                  <c:v>45352</c:v>
                </c:pt>
                <c:pt idx="3">
                  <c:v>45383</c:v>
                </c:pt>
                <c:pt idx="4">
                  <c:v>45413</c:v>
                </c:pt>
                <c:pt idx="5">
                  <c:v>45444</c:v>
                </c:pt>
                <c:pt idx="6">
                  <c:v>45474</c:v>
                </c:pt>
              </c:numCache>
            </c:numRef>
          </c:cat>
          <c:val>
            <c:numRef>
              <c:extLst>
                <c:ext xmlns:c15="http://schemas.microsoft.com/office/drawing/2012/chart" uri="{02D57815-91ED-43cb-92C2-25804820EDAC}">
                  <c15:fullRef>
                    <c15:sqref>Base_Gráficos!$AX$3:$AX$21</c15:sqref>
                  </c15:fullRef>
                </c:ext>
              </c:extLst>
              <c:f>Base_Gráficos!$AX$15:$AX$21</c:f>
              <c:numCache>
                <c:formatCode>General</c:formatCode>
                <c:ptCount val="7"/>
                <c:pt idx="0">
                  <c:v>75</c:v>
                </c:pt>
                <c:pt idx="1">
                  <c:v>75</c:v>
                </c:pt>
                <c:pt idx="2">
                  <c:v>69</c:v>
                </c:pt>
                <c:pt idx="3">
                  <c:v>101</c:v>
                </c:pt>
                <c:pt idx="4">
                  <c:v>0</c:v>
                </c:pt>
                <c:pt idx="5">
                  <c:v>0</c:v>
                </c:pt>
                <c:pt idx="6">
                  <c:v>0</c:v>
                </c:pt>
              </c:numCache>
            </c:numRef>
          </c:val>
          <c:extLst>
            <c:ext xmlns:c16="http://schemas.microsoft.com/office/drawing/2014/chart" uri="{C3380CC4-5D6E-409C-BE32-E72D297353CC}">
              <c16:uniqueId val="{00000000-AE14-433B-86C8-335EB50885FF}"/>
            </c:ext>
          </c:extLst>
        </c:ser>
        <c:ser>
          <c:idx val="1"/>
          <c:order val="1"/>
          <c:tx>
            <c:strRef>
              <c:f>Base_Gráficos!$AY$2</c:f>
              <c:strCache>
                <c:ptCount val="1"/>
                <c:pt idx="0">
                  <c:v>N° de Vidas</c:v>
                </c:pt>
              </c:strCache>
            </c:strRef>
          </c:tx>
          <c:spPr>
            <a:gradFill flip="none" rotWithShape="1">
              <a:gsLst>
                <a:gs pos="0">
                  <a:srgbClr val="C39201">
                    <a:shade val="30000"/>
                    <a:satMod val="115000"/>
                  </a:srgbClr>
                </a:gs>
                <a:gs pos="50000">
                  <a:srgbClr val="C39201">
                    <a:shade val="67500"/>
                    <a:satMod val="115000"/>
                  </a:srgbClr>
                </a:gs>
                <a:gs pos="100000">
                  <a:srgbClr val="C39201">
                    <a:shade val="100000"/>
                    <a:satMod val="115000"/>
                  </a:srgbClr>
                </a:gs>
              </a:gsLst>
              <a:lin ang="16200000" scaled="1"/>
              <a:tileRect/>
            </a:gradFill>
            <a:ln>
              <a:noFill/>
            </a:ln>
            <a:effectLst/>
          </c:spPr>
          <c:invertIfNegative val="0"/>
          <c:dLbls>
            <c:dLbl>
              <c:idx val="3"/>
              <c:layout>
                <c:manualLayout>
                  <c:x val="-7.3855675140564927E-17"/>
                  <c:y val="-2.5827164075702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F6F-42CF-9E75-08654DA1022A}"/>
                </c:ext>
              </c:extLst>
            </c:dLbl>
            <c:spPr>
              <a:noFill/>
              <a:ln>
                <a:noFill/>
              </a:ln>
              <a:effectLst/>
            </c:spPr>
            <c:txPr>
              <a:bodyPr rot="0" spcFirstLastPara="1" vertOverflow="ellipsis" vert="horz" wrap="square" anchor="ctr" anchorCtr="1"/>
              <a:lstStyle/>
              <a:p>
                <a:pPr>
                  <a:defRPr sz="1200" b="1" i="0" u="none" strike="noStrike" kern="1200" baseline="0">
                    <a:solidFill>
                      <a:srgbClr val="F6F4F6"/>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Base_Gráficos!$AW$3:$AW$21</c15:sqref>
                  </c15:fullRef>
                </c:ext>
              </c:extLst>
              <c:f>Base_Gráficos!$AW$15:$AW$21</c:f>
              <c:numCache>
                <c:formatCode>mmm\-yy</c:formatCode>
                <c:ptCount val="7"/>
                <c:pt idx="0">
                  <c:v>45292</c:v>
                </c:pt>
                <c:pt idx="1">
                  <c:v>45323</c:v>
                </c:pt>
                <c:pt idx="2">
                  <c:v>45352</c:v>
                </c:pt>
                <c:pt idx="3">
                  <c:v>45383</c:v>
                </c:pt>
                <c:pt idx="4">
                  <c:v>45413</c:v>
                </c:pt>
                <c:pt idx="5">
                  <c:v>45444</c:v>
                </c:pt>
                <c:pt idx="6">
                  <c:v>45474</c:v>
                </c:pt>
              </c:numCache>
            </c:numRef>
          </c:cat>
          <c:val>
            <c:numRef>
              <c:extLst>
                <c:ext xmlns:c15="http://schemas.microsoft.com/office/drawing/2012/chart" uri="{02D57815-91ED-43cb-92C2-25804820EDAC}">
                  <c15:fullRef>
                    <c15:sqref>Base_Gráficos!$AY$3:$AY$21</c15:sqref>
                  </c15:fullRef>
                </c:ext>
              </c:extLst>
              <c:f>Base_Gráficos!$AY$15:$AY$21</c:f>
              <c:numCache>
                <c:formatCode>#,##0</c:formatCode>
                <c:ptCount val="7"/>
                <c:pt idx="0">
                  <c:v>485503</c:v>
                </c:pt>
                <c:pt idx="1">
                  <c:v>492143</c:v>
                </c:pt>
                <c:pt idx="2">
                  <c:v>500938</c:v>
                </c:pt>
                <c:pt idx="3">
                  <c:v>503422</c:v>
                </c:pt>
                <c:pt idx="4">
                  <c:v>511166</c:v>
                </c:pt>
                <c:pt idx="5">
                  <c:v>513687</c:v>
                </c:pt>
                <c:pt idx="6">
                  <c:v>517059</c:v>
                </c:pt>
              </c:numCache>
            </c:numRef>
          </c:val>
          <c:extLst>
            <c:ext xmlns:c16="http://schemas.microsoft.com/office/drawing/2014/chart" uri="{C3380CC4-5D6E-409C-BE32-E72D297353CC}">
              <c16:uniqueId val="{00000002-AE14-433B-86C8-335EB50885FF}"/>
            </c:ext>
          </c:extLst>
        </c:ser>
        <c:dLbls>
          <c:showLegendKey val="0"/>
          <c:showVal val="1"/>
          <c:showCatName val="0"/>
          <c:showSerName val="0"/>
          <c:showPercent val="0"/>
          <c:showBubbleSize val="0"/>
        </c:dLbls>
        <c:gapWidth val="100"/>
        <c:axId val="1713846560"/>
        <c:axId val="1713847104"/>
      </c:barChart>
      <c:lineChart>
        <c:grouping val="standard"/>
        <c:varyColors val="0"/>
        <c:ser>
          <c:idx val="2"/>
          <c:order val="2"/>
          <c:tx>
            <c:strRef>
              <c:f>Base_Gráficos!$AZ$2</c:f>
              <c:strCache>
                <c:ptCount val="1"/>
                <c:pt idx="0">
                  <c:v>Resultado</c:v>
                </c:pt>
              </c:strCache>
            </c:strRef>
          </c:tx>
          <c:spPr>
            <a:ln w="28575" cap="rnd">
              <a:solidFill>
                <a:schemeClr val="accent4"/>
              </a:solidFill>
              <a:round/>
            </a:ln>
            <a:effectLst/>
          </c:spPr>
          <c:marker>
            <c:symbol val="circle"/>
            <c:size val="27"/>
            <c:spPr>
              <a:gradFill flip="none" rotWithShape="1">
                <a:gsLst>
                  <a:gs pos="0">
                    <a:srgbClr val="ED8017">
                      <a:shade val="30000"/>
                      <a:satMod val="115000"/>
                    </a:srgbClr>
                  </a:gs>
                  <a:gs pos="50000">
                    <a:srgbClr val="ED8017">
                      <a:shade val="67500"/>
                      <a:satMod val="115000"/>
                    </a:srgbClr>
                  </a:gs>
                  <a:gs pos="100000">
                    <a:srgbClr val="ED8017">
                      <a:shade val="100000"/>
                      <a:satMod val="115000"/>
                    </a:srgbClr>
                  </a:gs>
                </a:gsLst>
                <a:lin ang="16200000" scaled="1"/>
                <a:tileRect/>
              </a:gradFill>
              <a:ln w="9525">
                <a:noFill/>
              </a:ln>
              <a:effectLst>
                <a:outerShdw blurRad="50800" dist="38100" dir="5400000" algn="t" rotWithShape="0">
                  <a:prstClr val="black">
                    <a:alpha val="40000"/>
                  </a:prstClr>
                </a:outerShdw>
              </a:effectLst>
            </c:spPr>
          </c:marker>
          <c:dLbls>
            <c:spPr>
              <a:noFill/>
              <a:ln>
                <a:noFill/>
              </a:ln>
              <a:effectLst/>
            </c:spPr>
            <c:txPr>
              <a:bodyPr rot="0" spcFirstLastPara="1" vertOverflow="ellipsis" vert="horz" wrap="square" anchor="ctr" anchorCtr="1"/>
              <a:lstStyle/>
              <a:p>
                <a:pPr>
                  <a:defRPr sz="1200" b="1" i="0" u="none" strike="noStrike" kern="1200" baseline="0">
                    <a:solidFill>
                      <a:srgbClr val="F6F4F6"/>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Base_Gráficos!$AW$3:$AW$21</c15:sqref>
                  </c15:fullRef>
                </c:ext>
              </c:extLst>
              <c:f>Base_Gráficos!$AW$15:$AW$21</c:f>
              <c:numCache>
                <c:formatCode>mmm\-yy</c:formatCode>
                <c:ptCount val="7"/>
                <c:pt idx="0">
                  <c:v>45292</c:v>
                </c:pt>
                <c:pt idx="1">
                  <c:v>45323</c:v>
                </c:pt>
                <c:pt idx="2">
                  <c:v>45352</c:v>
                </c:pt>
                <c:pt idx="3">
                  <c:v>45383</c:v>
                </c:pt>
                <c:pt idx="4">
                  <c:v>45413</c:v>
                </c:pt>
                <c:pt idx="5">
                  <c:v>45444</c:v>
                </c:pt>
                <c:pt idx="6">
                  <c:v>45474</c:v>
                </c:pt>
              </c:numCache>
            </c:numRef>
          </c:cat>
          <c:val>
            <c:numRef>
              <c:extLst>
                <c:ext xmlns:c15="http://schemas.microsoft.com/office/drawing/2012/chart" uri="{02D57815-91ED-43cb-92C2-25804820EDAC}">
                  <c15:fullRef>
                    <c15:sqref>Base_Gráficos!$AZ$3:$AZ$21</c15:sqref>
                  </c15:fullRef>
                </c:ext>
              </c:extLst>
              <c:f>Base_Gráficos!$AZ$15:$AZ$21</c:f>
              <c:numCache>
                <c:formatCode>0.00</c:formatCode>
                <c:ptCount val="7"/>
                <c:pt idx="0">
                  <c:v>1.5447896305481119</c:v>
                </c:pt>
                <c:pt idx="1">
                  <c:v>1.5239473079978787</c:v>
                </c:pt>
                <c:pt idx="2">
                  <c:v>1.3774159676446984</c:v>
                </c:pt>
                <c:pt idx="3">
                  <c:v>2.0062690943184842</c:v>
                </c:pt>
                <c:pt idx="4">
                  <c:v>0</c:v>
                </c:pt>
                <c:pt idx="5">
                  <c:v>0</c:v>
                </c:pt>
                <c:pt idx="6">
                  <c:v>0</c:v>
                </c:pt>
              </c:numCache>
            </c:numRef>
          </c:val>
          <c:smooth val="1"/>
          <c:extLst>
            <c:ext xmlns:c16="http://schemas.microsoft.com/office/drawing/2014/chart" uri="{C3380CC4-5D6E-409C-BE32-E72D297353CC}">
              <c16:uniqueId val="{00000005-AE14-433B-86C8-335EB50885FF}"/>
            </c:ext>
          </c:extLst>
        </c:ser>
        <c:dLbls>
          <c:showLegendKey val="0"/>
          <c:showVal val="1"/>
          <c:showCatName val="0"/>
          <c:showSerName val="0"/>
          <c:showPercent val="0"/>
          <c:showBubbleSize val="0"/>
        </c:dLbls>
        <c:marker val="1"/>
        <c:smooth val="0"/>
        <c:axId val="1912717584"/>
        <c:axId val="1912724112"/>
      </c:lineChart>
      <c:dateAx>
        <c:axId val="1713846560"/>
        <c:scaling>
          <c:orientation val="minMax"/>
        </c:scaling>
        <c:delete val="0"/>
        <c:axPos val="b"/>
        <c:numFmt formatCode="mmm\-yy"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200" b="1" i="0" u="none" strike="noStrike" kern="1200" baseline="0">
                <a:solidFill>
                  <a:schemeClr val="bg2"/>
                </a:solidFill>
                <a:latin typeface="+mn-lt"/>
                <a:ea typeface="+mn-ea"/>
                <a:cs typeface="+mn-cs"/>
              </a:defRPr>
            </a:pPr>
            <a:endParaRPr lang="pt-BR"/>
          </a:p>
        </c:txPr>
        <c:crossAx val="1713847104"/>
        <c:crosses val="autoZero"/>
        <c:auto val="1"/>
        <c:lblOffset val="100"/>
        <c:baseTimeUnit val="months"/>
      </c:dateAx>
      <c:valAx>
        <c:axId val="1713847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1" i="0" u="none" strike="noStrike" kern="1200" baseline="0">
                <a:solidFill>
                  <a:schemeClr val="tx1">
                    <a:lumMod val="85000"/>
                    <a:lumOff val="15000"/>
                  </a:schemeClr>
                </a:solidFill>
                <a:latin typeface="Montserrat" panose="00000500000000000000" pitchFamily="2" charset="0"/>
                <a:ea typeface="+mn-ea"/>
                <a:cs typeface="+mn-cs"/>
              </a:defRPr>
            </a:pPr>
            <a:endParaRPr lang="pt-BR"/>
          </a:p>
        </c:txPr>
        <c:crossAx val="1713846560"/>
        <c:crosses val="autoZero"/>
        <c:crossBetween val="between"/>
      </c:valAx>
      <c:valAx>
        <c:axId val="191272411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 b="1" i="0" u="none" strike="noStrike" kern="1200" baseline="0">
                <a:solidFill>
                  <a:schemeClr val="tx1">
                    <a:lumMod val="85000"/>
                    <a:lumOff val="15000"/>
                  </a:schemeClr>
                </a:solidFill>
                <a:latin typeface="Montserrat" panose="00000500000000000000" pitchFamily="2" charset="0"/>
                <a:ea typeface="+mn-ea"/>
                <a:cs typeface="+mn-cs"/>
              </a:defRPr>
            </a:pPr>
            <a:endParaRPr lang="pt-BR"/>
          </a:p>
        </c:txPr>
        <c:crossAx val="1912717584"/>
        <c:crosses val="max"/>
        <c:crossBetween val="between"/>
      </c:valAx>
      <c:dateAx>
        <c:axId val="1912717584"/>
        <c:scaling>
          <c:orientation val="minMax"/>
        </c:scaling>
        <c:delete val="1"/>
        <c:axPos val="b"/>
        <c:numFmt formatCode="mmm\-yy" sourceLinked="1"/>
        <c:majorTickMark val="out"/>
        <c:minorTickMark val="none"/>
        <c:tickLblPos val="nextTo"/>
        <c:crossAx val="1912724112"/>
        <c:crosses val="autoZero"/>
        <c:auto val="1"/>
        <c:lblOffset val="100"/>
        <c:baseTimeUnit val="months"/>
        <c:majorUnit val="1"/>
        <c:minorUnit val="1"/>
      </c:dateAx>
      <c:spPr>
        <a:noFill/>
        <a:ln>
          <a:noFill/>
        </a:ln>
        <a:effectLst/>
      </c:spPr>
    </c:plotArea>
    <c:legend>
      <c:legendPos val="t"/>
      <c:layout>
        <c:manualLayout>
          <c:xMode val="edge"/>
          <c:yMode val="edge"/>
          <c:x val="0.77231241288330943"/>
          <c:y val="1.6753331790236154E-2"/>
          <c:w val="0.21530997691478096"/>
          <c:h val="0.14481583899206413"/>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F6F4F6"/>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sz="1100" b="1">
          <a:solidFill>
            <a:srgbClr val="F6F4F6"/>
          </a:solidFill>
          <a:latin typeface="Montserrat" panose="00000500000000000000" pitchFamily="2"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spc="0" baseline="0">
                <a:solidFill>
                  <a:srgbClr val="F6F4F6"/>
                </a:solidFill>
                <a:effectLst>
                  <a:outerShdw blurRad="50800" dist="38100" dir="5400000" algn="t" rotWithShape="0">
                    <a:prstClr val="black">
                      <a:alpha val="40000"/>
                    </a:prstClr>
                  </a:outerShdw>
                </a:effectLst>
                <a:latin typeface="+mn-lt"/>
                <a:ea typeface="+mn-ea"/>
                <a:cs typeface="+mn-cs"/>
              </a:defRPr>
            </a:pPr>
            <a:r>
              <a:rPr lang="pt-BR" sz="1600" spc="0" baseline="0">
                <a:solidFill>
                  <a:schemeClr val="bg1"/>
                </a:solidFill>
              </a:rPr>
              <a:t>Volume Total - 2024</a:t>
            </a:r>
          </a:p>
        </c:rich>
      </c:tx>
      <c:layout>
        <c:manualLayout>
          <c:xMode val="edge"/>
          <c:yMode val="edge"/>
          <c:x val="1.4152227631321733E-2"/>
          <c:y val="1.977688805645701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F6F4F6"/>
              </a:solidFill>
              <a:effectLst>
                <a:outerShdw blurRad="50800" dist="38100" dir="5400000" algn="t" rotWithShape="0">
                  <a:prstClr val="black">
                    <a:alpha val="40000"/>
                  </a:prstClr>
                </a:outerShdw>
              </a:effectLst>
              <a:latin typeface="+mn-lt"/>
              <a:ea typeface="+mn-ea"/>
              <a:cs typeface="+mn-cs"/>
            </a:defRPr>
          </a:pPr>
          <a:endParaRPr lang="pt-BR"/>
        </a:p>
      </c:txPr>
    </c:title>
    <c:autoTitleDeleted val="0"/>
    <c:plotArea>
      <c:layout>
        <c:manualLayout>
          <c:layoutTarget val="inner"/>
          <c:xMode val="edge"/>
          <c:yMode val="edge"/>
          <c:x val="7.6268760385829124E-3"/>
          <c:y val="0.1587966347576778"/>
          <c:w val="0.98474624792283416"/>
          <c:h val="0.66582687121081485"/>
        </c:manualLayout>
      </c:layout>
      <c:barChart>
        <c:barDir val="col"/>
        <c:grouping val="clustered"/>
        <c:varyColors val="0"/>
        <c:ser>
          <c:idx val="0"/>
          <c:order val="0"/>
          <c:tx>
            <c:strRef>
              <c:f>Base_Gráficos!$Z$3</c:f>
              <c:strCache>
                <c:ptCount val="1"/>
                <c:pt idx="0">
                  <c:v>Assistencial</c:v>
                </c:pt>
              </c:strCache>
            </c:strRef>
          </c:tx>
          <c:spPr>
            <a:gradFill flip="none" rotWithShape="1">
              <a:gsLst>
                <a:gs pos="0">
                  <a:schemeClr val="bg1">
                    <a:lumMod val="50000"/>
                    <a:shade val="30000"/>
                    <a:satMod val="115000"/>
                  </a:schemeClr>
                </a:gs>
                <a:gs pos="50000">
                  <a:schemeClr val="bg1">
                    <a:lumMod val="50000"/>
                    <a:shade val="67500"/>
                    <a:satMod val="115000"/>
                  </a:schemeClr>
                </a:gs>
                <a:gs pos="100000">
                  <a:schemeClr val="bg1">
                    <a:lumMod val="50000"/>
                    <a:shade val="100000"/>
                    <a:satMod val="115000"/>
                  </a:schemeClr>
                </a:gs>
              </a:gsLst>
              <a:lin ang="16200000" scaled="1"/>
              <a:tileRect/>
            </a:gradFill>
            <a:ln>
              <a:noFill/>
            </a:ln>
            <a:effectLst>
              <a:outerShdw blurRad="57150" dist="19050" dir="5400000" algn="ctr" rotWithShape="0">
                <a:srgbClr val="000000">
                  <a:alpha val="63000"/>
                </a:srgbClr>
              </a:outerShdw>
            </a:effectLst>
          </c:spPr>
          <c:invertIfNegative val="0"/>
          <c:dLbls>
            <c:dLbl>
              <c:idx val="0"/>
              <c:layout>
                <c:manualLayout>
                  <c:x val="0"/>
                  <c:y val="0.1174354652294494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61-4529-A6C9-892A20F92BC6}"/>
                </c:ext>
              </c:extLst>
            </c:dLbl>
            <c:dLbl>
              <c:idx val="1"/>
              <c:layout>
                <c:manualLayout>
                  <c:x val="0"/>
                  <c:y val="0.1394782379913778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CE-4DAE-BC11-8294A38485BA}"/>
                </c:ext>
              </c:extLst>
            </c:dLbl>
            <c:dLbl>
              <c:idx val="2"/>
              <c:layout>
                <c:manualLayout>
                  <c:x val="-3.8698092564923643E-3"/>
                  <c:y val="0.1703144739631602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CE-4DAE-BC11-8294A38485BA}"/>
                </c:ext>
              </c:extLst>
            </c:dLbl>
            <c:dLbl>
              <c:idx val="3"/>
              <c:layout>
                <c:manualLayout>
                  <c:x val="-7.0663680341699404E-17"/>
                  <c:y val="0.1273004557353165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CE-4DAE-BC11-8294A38485BA}"/>
                </c:ext>
              </c:extLst>
            </c:dLbl>
            <c:dLbl>
              <c:idx val="4"/>
              <c:layout>
                <c:manualLayout>
                  <c:x val="0"/>
                  <c:y val="0.1527983323991913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CE-4DAE-BC11-8294A38485BA}"/>
                </c:ext>
              </c:extLst>
            </c:dLbl>
            <c:spPr>
              <a:noFill/>
              <a:ln>
                <a:noFill/>
              </a:ln>
              <a:effectLst/>
            </c:spPr>
            <c:txPr>
              <a:bodyPr rot="0" spcFirstLastPara="1" vertOverflow="ellipsis" vert="horz" wrap="square" anchor="ctr" anchorCtr="1"/>
              <a:lstStyle/>
              <a:p>
                <a:pPr>
                  <a:defRPr sz="1200" b="1" i="0" u="none" strike="noStrike" kern="1200" baseline="0">
                    <a:solidFill>
                      <a:schemeClr val="bg1">
                        <a:lumMod val="10000"/>
                      </a:schemeClr>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Base_Gráficos!$Y$4:$Y$23</c15:sqref>
                  </c15:fullRef>
                </c:ext>
              </c:extLst>
              <c:f>Base_Gráficos!$Y$16:$Y$23</c:f>
              <c:numCache>
                <c:formatCode>mmm\-yy</c:formatCode>
                <c:ptCount val="8"/>
                <c:pt idx="0">
                  <c:v>45292</c:v>
                </c:pt>
                <c:pt idx="1">
                  <c:v>45323</c:v>
                </c:pt>
                <c:pt idx="2">
                  <c:v>45352</c:v>
                </c:pt>
                <c:pt idx="3">
                  <c:v>45383</c:v>
                </c:pt>
                <c:pt idx="4">
                  <c:v>45413</c:v>
                </c:pt>
                <c:pt idx="5">
                  <c:v>45444</c:v>
                </c:pt>
                <c:pt idx="6">
                  <c:v>45474</c:v>
                </c:pt>
                <c:pt idx="7">
                  <c:v>45505</c:v>
                </c:pt>
              </c:numCache>
            </c:numRef>
          </c:cat>
          <c:val>
            <c:numRef>
              <c:extLst>
                <c:ext xmlns:c15="http://schemas.microsoft.com/office/drawing/2012/chart" uri="{02D57815-91ED-43cb-92C2-25804820EDAC}">
                  <c15:fullRef>
                    <c15:sqref>Base_Gráficos!$Z$4:$Z$23</c15:sqref>
                  </c15:fullRef>
                </c:ext>
              </c:extLst>
              <c:f>Base_Gráficos!$Z$16:$Z$23</c:f>
              <c:numCache>
                <c:formatCode>0</c:formatCode>
                <c:ptCount val="8"/>
                <c:pt idx="0">
                  <c:v>72</c:v>
                </c:pt>
                <c:pt idx="1">
                  <c:v>70</c:v>
                </c:pt>
                <c:pt idx="2">
                  <c:v>61</c:v>
                </c:pt>
                <c:pt idx="3">
                  <c:v>97</c:v>
                </c:pt>
                <c:pt idx="4">
                  <c:v>81</c:v>
                </c:pt>
                <c:pt idx="5">
                  <c:v>88</c:v>
                </c:pt>
                <c:pt idx="6">
                  <c:v>73</c:v>
                </c:pt>
                <c:pt idx="7">
                  <c:v>93</c:v>
                </c:pt>
              </c:numCache>
            </c:numRef>
          </c:val>
          <c:extLst>
            <c:ext xmlns:c16="http://schemas.microsoft.com/office/drawing/2014/chart" uri="{C3380CC4-5D6E-409C-BE32-E72D297353CC}">
              <c16:uniqueId val="{00000000-7402-46A3-84C7-4050A5AF7914}"/>
            </c:ext>
          </c:extLst>
        </c:ser>
        <c:ser>
          <c:idx val="1"/>
          <c:order val="1"/>
          <c:tx>
            <c:strRef>
              <c:f>Base_Gráficos!$AA$3</c:f>
              <c:strCache>
                <c:ptCount val="1"/>
                <c:pt idx="0">
                  <c:v>Ñ assistencial</c:v>
                </c:pt>
              </c:strCache>
            </c:strRef>
          </c:tx>
          <c:spPr>
            <a:gradFill flip="none" rotWithShape="1">
              <a:gsLst>
                <a:gs pos="0">
                  <a:schemeClr val="accent5">
                    <a:lumMod val="60000"/>
                    <a:lumOff val="40000"/>
                    <a:shade val="30000"/>
                    <a:satMod val="115000"/>
                  </a:schemeClr>
                </a:gs>
                <a:gs pos="50000">
                  <a:schemeClr val="accent5">
                    <a:lumMod val="60000"/>
                    <a:lumOff val="40000"/>
                    <a:shade val="67500"/>
                    <a:satMod val="115000"/>
                  </a:schemeClr>
                </a:gs>
                <a:gs pos="100000">
                  <a:schemeClr val="accent5">
                    <a:lumMod val="60000"/>
                    <a:lumOff val="40000"/>
                    <a:shade val="100000"/>
                    <a:satMod val="115000"/>
                  </a:schemeClr>
                </a:gs>
              </a:gsLst>
              <a:lin ang="16200000" scaled="1"/>
              <a:tileRect/>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rgbClr val="FFFFFF"/>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Base_Gráficos!$Y$4:$Y$23</c15:sqref>
                  </c15:fullRef>
                </c:ext>
              </c:extLst>
              <c:f>Base_Gráficos!$Y$16:$Y$23</c:f>
              <c:numCache>
                <c:formatCode>mmm\-yy</c:formatCode>
                <c:ptCount val="8"/>
                <c:pt idx="0">
                  <c:v>45292</c:v>
                </c:pt>
                <c:pt idx="1">
                  <c:v>45323</c:v>
                </c:pt>
                <c:pt idx="2">
                  <c:v>45352</c:v>
                </c:pt>
                <c:pt idx="3">
                  <c:v>45383</c:v>
                </c:pt>
                <c:pt idx="4">
                  <c:v>45413</c:v>
                </c:pt>
                <c:pt idx="5">
                  <c:v>45444</c:v>
                </c:pt>
                <c:pt idx="6">
                  <c:v>45474</c:v>
                </c:pt>
                <c:pt idx="7">
                  <c:v>45505</c:v>
                </c:pt>
              </c:numCache>
            </c:numRef>
          </c:cat>
          <c:val>
            <c:numRef>
              <c:extLst>
                <c:ext xmlns:c15="http://schemas.microsoft.com/office/drawing/2012/chart" uri="{02D57815-91ED-43cb-92C2-25804820EDAC}">
                  <c15:fullRef>
                    <c15:sqref>Base_Gráficos!$AA$4:$AA$23</c15:sqref>
                  </c15:fullRef>
                </c:ext>
              </c:extLst>
              <c:f>Base_Gráficos!$AA$16:$AA$23</c:f>
              <c:numCache>
                <c:formatCode>0</c:formatCode>
                <c:ptCount val="8"/>
                <c:pt idx="0">
                  <c:v>13</c:v>
                </c:pt>
                <c:pt idx="1">
                  <c:v>9</c:v>
                </c:pt>
                <c:pt idx="2">
                  <c:v>7</c:v>
                </c:pt>
                <c:pt idx="3">
                  <c:v>15</c:v>
                </c:pt>
                <c:pt idx="4">
                  <c:v>15</c:v>
                </c:pt>
                <c:pt idx="5">
                  <c:v>21</c:v>
                </c:pt>
                <c:pt idx="6">
                  <c:v>14</c:v>
                </c:pt>
                <c:pt idx="7">
                  <c:v>17</c:v>
                </c:pt>
              </c:numCache>
            </c:numRef>
          </c:val>
          <c:extLst>
            <c:ext xmlns:c16="http://schemas.microsoft.com/office/drawing/2014/chart" uri="{C3380CC4-5D6E-409C-BE32-E72D297353CC}">
              <c16:uniqueId val="{00000001-7402-46A3-84C7-4050A5AF7914}"/>
            </c:ext>
          </c:extLst>
        </c:ser>
        <c:dLbls>
          <c:dLblPos val="outEnd"/>
          <c:showLegendKey val="0"/>
          <c:showVal val="1"/>
          <c:showCatName val="0"/>
          <c:showSerName val="0"/>
          <c:showPercent val="0"/>
          <c:showBubbleSize val="0"/>
        </c:dLbls>
        <c:gapWidth val="100"/>
        <c:axId val="1912722480"/>
        <c:axId val="1912718128"/>
        <c:extLst/>
      </c:barChart>
      <c:lineChart>
        <c:grouping val="standard"/>
        <c:varyColors val="0"/>
        <c:ser>
          <c:idx val="2"/>
          <c:order val="2"/>
          <c:tx>
            <c:strRef>
              <c:f>Base_Gráficos!$AB$3</c:f>
              <c:strCache>
                <c:ptCount val="1"/>
                <c:pt idx="0">
                  <c:v>Total</c:v>
                </c:pt>
              </c:strCache>
            </c:strRef>
          </c:tx>
          <c:spPr>
            <a:ln w="6350" cap="rnd">
              <a:solidFill>
                <a:schemeClr val="bg1">
                  <a:lumMod val="75000"/>
                </a:schemeClr>
              </a:solidFill>
              <a:round/>
            </a:ln>
            <a:effectLst>
              <a:outerShdw blurRad="50800" dist="38100" dir="5400000" algn="t" rotWithShape="0">
                <a:prstClr val="black">
                  <a:alpha val="40000"/>
                </a:prstClr>
              </a:outerShdw>
            </a:effectLst>
          </c:spPr>
          <c:marker>
            <c:symbol val="circle"/>
            <c:size val="30"/>
            <c:spPr>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l="100000" t="100000"/>
                </a:path>
                <a:tileRect r="-100000" b="-100000"/>
              </a:gradFill>
              <a:ln w="9525">
                <a:noFill/>
                <a:round/>
              </a:ln>
              <a:effectLst>
                <a:outerShdw blurRad="50800" dist="38100" dir="5400000" algn="t" rotWithShape="0">
                  <a:prstClr val="black">
                    <a:alpha val="40000"/>
                  </a:prstClr>
                </a:outerShdw>
              </a:effectLst>
            </c:spPr>
          </c:marker>
          <c:dPt>
            <c:idx val="2"/>
            <c:marker>
              <c:symbol val="circle"/>
              <c:size val="30"/>
              <c:spPr>
                <a:gradFill flip="none" rotWithShape="1">
                  <a:gsLst>
                    <a:gs pos="0">
                      <a:schemeClr val="bg1">
                        <a:lumMod val="75000"/>
                        <a:shade val="30000"/>
                        <a:satMod val="115000"/>
                      </a:schemeClr>
                    </a:gs>
                    <a:gs pos="50000">
                      <a:schemeClr val="bg1">
                        <a:lumMod val="75000"/>
                        <a:shade val="67500"/>
                        <a:satMod val="115000"/>
                      </a:schemeClr>
                    </a:gs>
                    <a:gs pos="100000">
                      <a:schemeClr val="bg1">
                        <a:lumMod val="75000"/>
                        <a:shade val="100000"/>
                        <a:satMod val="115000"/>
                      </a:schemeClr>
                    </a:gs>
                  </a:gsLst>
                  <a:path path="circle">
                    <a:fillToRect l="100000" t="100000"/>
                  </a:path>
                  <a:tileRect r="-100000" b="-100000"/>
                </a:gradFill>
                <a:ln w="9525">
                  <a:noFill/>
                  <a:round/>
                </a:ln>
                <a:effectLst>
                  <a:outerShdw blurRad="50800" dist="38100" dir="5400000" algn="t" rotWithShape="0">
                    <a:prstClr val="black">
                      <a:alpha val="40000"/>
                    </a:prstClr>
                  </a:outerShdw>
                </a:effectLst>
              </c:spPr>
            </c:marker>
            <c:bubble3D val="0"/>
            <c:spPr>
              <a:ln w="6350" cap="rnd">
                <a:solidFill>
                  <a:schemeClr val="bg1">
                    <a:lumMod val="75000"/>
                  </a:schemeClr>
                </a:solidFill>
                <a:round/>
              </a:ln>
              <a:effectLst>
                <a:outerShdw blurRad="50800" dist="38100" dir="5400000" algn="t" rotWithShape="0">
                  <a:prstClr val="black">
                    <a:alpha val="40000"/>
                  </a:prstClr>
                </a:outerShdw>
              </a:effectLst>
            </c:spPr>
            <c:extLst>
              <c:ext xmlns:c16="http://schemas.microsoft.com/office/drawing/2014/chart" uri="{C3380CC4-5D6E-409C-BE32-E72D297353CC}">
                <c16:uniqueId val="{00000001-B200-494A-B77B-0BD7B2D8B8A4}"/>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FFFF"/>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Base_Gráficos!$Y$4:$Y$23</c15:sqref>
                  </c15:fullRef>
                </c:ext>
              </c:extLst>
              <c:f>Base_Gráficos!$Y$16:$Y$23</c:f>
              <c:numCache>
                <c:formatCode>mmm\-yy</c:formatCode>
                <c:ptCount val="8"/>
                <c:pt idx="0">
                  <c:v>45292</c:v>
                </c:pt>
                <c:pt idx="1">
                  <c:v>45323</c:v>
                </c:pt>
                <c:pt idx="2">
                  <c:v>45352</c:v>
                </c:pt>
                <c:pt idx="3">
                  <c:v>45383</c:v>
                </c:pt>
                <c:pt idx="4">
                  <c:v>45413</c:v>
                </c:pt>
                <c:pt idx="5">
                  <c:v>45444</c:v>
                </c:pt>
                <c:pt idx="6">
                  <c:v>45474</c:v>
                </c:pt>
                <c:pt idx="7">
                  <c:v>45505</c:v>
                </c:pt>
              </c:numCache>
            </c:numRef>
          </c:cat>
          <c:val>
            <c:numRef>
              <c:extLst>
                <c:ext xmlns:c15="http://schemas.microsoft.com/office/drawing/2012/chart" uri="{02D57815-91ED-43cb-92C2-25804820EDAC}">
                  <c15:fullRef>
                    <c15:sqref>Base_Gráficos!$AB$4:$AB$23</c15:sqref>
                  </c15:fullRef>
                </c:ext>
              </c:extLst>
              <c:f>Base_Gráficos!$AB$16:$AB$23</c:f>
              <c:numCache>
                <c:formatCode>0</c:formatCode>
                <c:ptCount val="8"/>
                <c:pt idx="0">
                  <c:v>85</c:v>
                </c:pt>
                <c:pt idx="1">
                  <c:v>79</c:v>
                </c:pt>
                <c:pt idx="2">
                  <c:v>68</c:v>
                </c:pt>
                <c:pt idx="3">
                  <c:v>112</c:v>
                </c:pt>
                <c:pt idx="4">
                  <c:v>96</c:v>
                </c:pt>
                <c:pt idx="5">
                  <c:v>109</c:v>
                </c:pt>
                <c:pt idx="6">
                  <c:v>87</c:v>
                </c:pt>
                <c:pt idx="7">
                  <c:v>110</c:v>
                </c:pt>
              </c:numCache>
            </c:numRef>
          </c:val>
          <c:smooth val="1"/>
          <c:extLst xmlns:c15="http://schemas.microsoft.com/office/drawing/2012/chart">
            <c:ext xmlns:c16="http://schemas.microsoft.com/office/drawing/2014/chart" uri="{C3380CC4-5D6E-409C-BE32-E72D297353CC}">
              <c16:uniqueId val="{00000000-0495-4C5D-9C2A-33F8BCC55901}"/>
            </c:ext>
          </c:extLst>
        </c:ser>
        <c:dLbls>
          <c:showLegendKey val="0"/>
          <c:showVal val="0"/>
          <c:showCatName val="0"/>
          <c:showSerName val="0"/>
          <c:showPercent val="0"/>
          <c:showBubbleSize val="0"/>
        </c:dLbls>
        <c:marker val="1"/>
        <c:smooth val="0"/>
        <c:axId val="1912718672"/>
        <c:axId val="1912723024"/>
      </c:lineChart>
      <c:dateAx>
        <c:axId val="1912722480"/>
        <c:scaling>
          <c:orientation val="minMax"/>
        </c:scaling>
        <c:delete val="0"/>
        <c:axPos val="b"/>
        <c:numFmt formatCode="mmm\-yy" sourceLinked="1"/>
        <c:majorTickMark val="out"/>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050" b="1" i="0" u="none" strike="noStrike" kern="1200" baseline="0">
                <a:solidFill>
                  <a:schemeClr val="bg2"/>
                </a:solidFill>
                <a:latin typeface="+mn-lt"/>
                <a:ea typeface="+mn-ea"/>
                <a:cs typeface="+mn-cs"/>
              </a:defRPr>
            </a:pPr>
            <a:endParaRPr lang="pt-BR"/>
          </a:p>
        </c:txPr>
        <c:crossAx val="1912718128"/>
        <c:crosses val="autoZero"/>
        <c:auto val="1"/>
        <c:lblOffset val="100"/>
        <c:baseTimeUnit val="months"/>
      </c:dateAx>
      <c:valAx>
        <c:axId val="19127181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85000"/>
                    <a:lumOff val="15000"/>
                  </a:schemeClr>
                </a:solidFill>
                <a:latin typeface="+mn-lt"/>
                <a:ea typeface="+mn-ea"/>
                <a:cs typeface="+mn-cs"/>
              </a:defRPr>
            </a:pPr>
            <a:endParaRPr lang="pt-BR"/>
          </a:p>
        </c:txPr>
        <c:crossAx val="1912722480"/>
        <c:crosses val="autoZero"/>
        <c:crossBetween val="between"/>
      </c:valAx>
      <c:valAx>
        <c:axId val="191272302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85000"/>
                    <a:lumOff val="15000"/>
                  </a:schemeClr>
                </a:solidFill>
                <a:latin typeface="+mn-lt"/>
                <a:ea typeface="+mn-ea"/>
                <a:cs typeface="+mn-cs"/>
              </a:defRPr>
            </a:pPr>
            <a:endParaRPr lang="pt-BR"/>
          </a:p>
        </c:txPr>
        <c:crossAx val="1912718672"/>
        <c:crosses val="max"/>
        <c:crossBetween val="between"/>
      </c:valAx>
      <c:dateAx>
        <c:axId val="1912718672"/>
        <c:scaling>
          <c:orientation val="minMax"/>
        </c:scaling>
        <c:delete val="1"/>
        <c:axPos val="b"/>
        <c:numFmt formatCode="mmm\-yy" sourceLinked="1"/>
        <c:majorTickMark val="out"/>
        <c:minorTickMark val="none"/>
        <c:tickLblPos val="nextTo"/>
        <c:crossAx val="1912723024"/>
        <c:crosses val="autoZero"/>
        <c:auto val="1"/>
        <c:lblOffset val="100"/>
        <c:baseTimeUnit val="months"/>
        <c:majorUnit val="1"/>
        <c:minorUnit val="1"/>
      </c:dateAx>
      <c:spPr>
        <a:noFill/>
        <a:ln>
          <a:noFill/>
        </a:ln>
        <a:effectLst/>
      </c:spPr>
    </c:plotArea>
    <c:legend>
      <c:legendPos val="b"/>
      <c:layout>
        <c:manualLayout>
          <c:xMode val="edge"/>
          <c:yMode val="edge"/>
          <c:x val="0.79831818699131629"/>
          <c:y val="1.0715285746157857E-2"/>
          <c:w val="0.19965503849926969"/>
          <c:h val="0.14319628625586428"/>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FFFFFF"/>
              </a:solidFill>
              <a:latin typeface="+mn-lt"/>
              <a:ea typeface="+mn-ea"/>
              <a:cs typeface="+mn-cs"/>
            </a:defRPr>
          </a:pPr>
          <a:endParaRPr lang="pt-BR"/>
        </a:p>
      </c:txPr>
    </c:legend>
    <c:plotVisOnly val="1"/>
    <c:dispBlanksAs val="gap"/>
    <c:showDLblsOverMax val="0"/>
  </c:chart>
  <c:spPr>
    <a:solidFill>
      <a:schemeClr val="tx1">
        <a:lumMod val="75000"/>
        <a:lumOff val="25000"/>
      </a:schemeClr>
    </a:solidFill>
    <a:ln>
      <a:noFill/>
    </a:ln>
    <a:effectLst/>
  </c:spPr>
  <c:txPr>
    <a:bodyPr/>
    <a:lstStyle/>
    <a:p>
      <a:pPr>
        <a:defRPr>
          <a:solidFill>
            <a:srgbClr val="FFFFFF"/>
          </a:solidFill>
        </a:defRPr>
      </a:pPr>
      <a:endParaRPr lang="pt-BR"/>
    </a:p>
  </c:txPr>
  <c:printSettings>
    <c:headerFooter/>
    <c:pageMargins b="0.78740157499999996" l="0.511811024" r="0.511811024" t="0.78740157499999996" header="0.31496062000000002" footer="0.31496062000000002"/>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pt-BR" sz="1200">
                <a:latin typeface="+mn-lt"/>
              </a:rPr>
              <a:t>% NIP's Analisadas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pt-BR"/>
        </a:p>
      </c:txPr>
    </c:title>
    <c:autoTitleDeleted val="0"/>
    <c:plotArea>
      <c:layout>
        <c:manualLayout>
          <c:layoutTarget val="inner"/>
          <c:xMode val="edge"/>
          <c:yMode val="edge"/>
          <c:x val="0.16003626914102342"/>
          <c:y val="0.21667215119924998"/>
          <c:w val="0.61309372825930231"/>
          <c:h val="0.65759301080518773"/>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B362-47B1-AD17-EB78386D4888}"/>
              </c:ext>
            </c:extLst>
          </c:dPt>
          <c:dPt>
            <c:idx val="1"/>
            <c:bubble3D val="0"/>
            <c:spPr>
              <a:solidFill>
                <a:schemeClr val="accent2"/>
              </a:solidFill>
              <a:ln w="19050">
                <a:noFill/>
              </a:ln>
              <a:effectLst/>
            </c:spPr>
            <c:extLst>
              <c:ext xmlns:c16="http://schemas.microsoft.com/office/drawing/2014/chart" uri="{C3380CC4-5D6E-409C-BE32-E72D297353CC}">
                <c16:uniqueId val="{00000003-B362-47B1-AD17-EB78386D4888}"/>
              </c:ext>
            </c:extLst>
          </c:dPt>
          <c:val>
            <c:numRef>
              <c:f>Dinâmicas!$D$297:$D$298</c:f>
              <c:numCache>
                <c:formatCode>0%</c:formatCode>
                <c:ptCount val="2"/>
                <c:pt idx="0">
                  <c:v>3.4782608695652174E-2</c:v>
                </c:pt>
                <c:pt idx="1">
                  <c:v>0.9652173913043478</c:v>
                </c:pt>
              </c:numCache>
            </c:numRef>
          </c:val>
          <c:extLst>
            <c:ext xmlns:c16="http://schemas.microsoft.com/office/drawing/2014/chart" uri="{C3380CC4-5D6E-409C-BE32-E72D297353CC}">
              <c16:uniqueId val="{00000004-B362-47B1-AD17-EB78386D488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3951773505265014"/>
          <c:y val="0.28233955473258598"/>
          <c:w val="0.46515464690861263"/>
          <c:h val="0.63789834149873448"/>
        </c:manualLayout>
      </c:layout>
      <c:doughnutChart>
        <c:varyColors val="1"/>
        <c:ser>
          <c:idx val="0"/>
          <c:order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8900000" scaled="1"/>
              <a:tileRect/>
            </a:gradFill>
            <a:ln>
              <a:noFill/>
            </a:ln>
            <a:effectLst>
              <a:outerShdw blurRad="76200" dir="18900000" sy="23000" kx="-1200000" algn="bl" rotWithShape="0">
                <a:prstClr val="black">
                  <a:alpha val="20000"/>
                </a:prstClr>
              </a:outerShdw>
            </a:effectLst>
          </c:spPr>
          <c:dPt>
            <c:idx val="0"/>
            <c:bubble3D val="0"/>
            <c:spPr>
              <a:gradFill flip="none" rotWithShape="1">
                <a:gsLst>
                  <a:gs pos="0">
                    <a:srgbClr val="E2A200">
                      <a:shade val="30000"/>
                      <a:satMod val="115000"/>
                    </a:srgbClr>
                  </a:gs>
                  <a:gs pos="50000">
                    <a:srgbClr val="E2A200">
                      <a:shade val="67500"/>
                      <a:satMod val="115000"/>
                    </a:srgbClr>
                  </a:gs>
                  <a:gs pos="100000">
                    <a:srgbClr val="E2A200">
                      <a:shade val="100000"/>
                      <a:satMod val="115000"/>
                    </a:srgbClr>
                  </a:gs>
                </a:gsLst>
                <a:lin ang="8100000" scaled="1"/>
                <a:tileRect/>
              </a:gradFill>
              <a:ln>
                <a:noFill/>
              </a:ln>
              <a:effectLst>
                <a:outerShdw blurRad="50800" dist="38100" dir="10800000" algn="r" rotWithShape="0">
                  <a:prstClr val="black">
                    <a:alpha val="40000"/>
                  </a:prstClr>
                </a:outerShdw>
              </a:effectLst>
            </c:spPr>
            <c:extLst>
              <c:ext xmlns:c16="http://schemas.microsoft.com/office/drawing/2014/chart" uri="{C3380CC4-5D6E-409C-BE32-E72D297353CC}">
                <c16:uniqueId val="{00000001-3F96-42A4-8C31-755A712AA63D}"/>
              </c:ext>
            </c:extLst>
          </c:dPt>
          <c:dPt>
            <c:idx val="1"/>
            <c:bubble3D val="0"/>
            <c:spPr>
              <a:gradFill flip="none" rotWithShape="1">
                <a:gsLst>
                  <a:gs pos="0">
                    <a:srgbClr val="F6BE24">
                      <a:shade val="30000"/>
                      <a:satMod val="115000"/>
                    </a:srgbClr>
                  </a:gs>
                  <a:gs pos="50000">
                    <a:srgbClr val="F6BE24">
                      <a:shade val="67500"/>
                      <a:satMod val="115000"/>
                    </a:srgbClr>
                  </a:gs>
                  <a:gs pos="100000">
                    <a:srgbClr val="F6BE24">
                      <a:shade val="100000"/>
                      <a:satMod val="115000"/>
                    </a:srgbClr>
                  </a:gs>
                </a:gsLst>
                <a:lin ang="10800000" scaled="1"/>
                <a:tileRect/>
              </a:gradFill>
              <a:ln>
                <a:noFill/>
              </a:ln>
              <a:effectLst>
                <a:outerShdw blurRad="50800" dist="38100" algn="l" rotWithShape="0">
                  <a:prstClr val="black">
                    <a:alpha val="40000"/>
                  </a:prstClr>
                </a:outerShdw>
              </a:effectLst>
            </c:spPr>
            <c:extLst>
              <c:ext xmlns:c16="http://schemas.microsoft.com/office/drawing/2014/chart" uri="{C3380CC4-5D6E-409C-BE32-E72D297353CC}">
                <c16:uniqueId val="{00000003-3F96-42A4-8C31-755A712AA63D}"/>
              </c:ext>
            </c:extLst>
          </c:dPt>
          <c:dPt>
            <c:idx val="2"/>
            <c:bubble3D val="0"/>
            <c:spPr>
              <a:gradFill flip="none" rotWithShape="1">
                <a:gsLst>
                  <a:gs pos="0">
                    <a:srgbClr val="ED8017">
                      <a:shade val="30000"/>
                      <a:satMod val="115000"/>
                    </a:srgbClr>
                  </a:gs>
                  <a:gs pos="50000">
                    <a:srgbClr val="ED8017">
                      <a:shade val="67500"/>
                      <a:satMod val="115000"/>
                    </a:srgbClr>
                  </a:gs>
                  <a:gs pos="100000">
                    <a:srgbClr val="ED8017">
                      <a:shade val="100000"/>
                      <a:satMod val="115000"/>
                    </a:srgbClr>
                  </a:gs>
                </a:gsLst>
                <a:lin ang="0" scaled="1"/>
                <a:tileRect/>
              </a:gra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4-A42F-4366-9A8D-0A97E2AD45C1}"/>
              </c:ext>
            </c:extLst>
          </c:dPt>
          <c:dLbls>
            <c:dLbl>
              <c:idx val="0"/>
              <c:layout>
                <c:manualLayout>
                  <c:x val="1.0551335646613355E-2"/>
                  <c:y val="9.6194267801511879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96-42A4-8C31-755A712AA63D}"/>
                </c:ext>
              </c:extLst>
            </c:dLbl>
            <c:dLbl>
              <c:idx val="1"/>
              <c:layout>
                <c:manualLayout>
                  <c:x val="1.7873082709390781E-2"/>
                  <c:y val="-5.579989235595462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96-42A4-8C31-755A712AA63D}"/>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FFFF"/>
                    </a:solidFill>
                    <a:latin typeface="+mn-lt"/>
                    <a:ea typeface="+mn-ea"/>
                    <a:cs typeface="+mn-cs"/>
                  </a:defRPr>
                </a:pPr>
                <a:endParaRPr lang="pt-BR"/>
              </a:p>
            </c:txPr>
            <c:showLegendKey val="0"/>
            <c:showVal val="1"/>
            <c:showCatName val="0"/>
            <c:showSerName val="0"/>
            <c:showPercent val="0"/>
            <c:showBubbleSize val="0"/>
            <c:showLeaderLines val="1"/>
            <c:leaderLines>
              <c:spPr>
                <a:ln w="9525">
                  <a:solidFill>
                    <a:schemeClr val="accent2">
                      <a:lumMod val="60000"/>
                      <a:lumOff val="40000"/>
                    </a:schemeClr>
                  </a:solidFill>
                </a:ln>
                <a:effectLst/>
              </c:spPr>
            </c:leaderLines>
            <c:extLst>
              <c:ext xmlns:c15="http://schemas.microsoft.com/office/drawing/2012/chart" uri="{CE6537A1-D6FC-4f65-9D91-7224C49458BB}"/>
            </c:extLst>
          </c:dLbls>
          <c:cat>
            <c:strRef>
              <c:f>Dinâmicas!$D$304:$D$306</c:f>
              <c:strCache>
                <c:ptCount val="3"/>
                <c:pt idx="0">
                  <c:v>Junho</c:v>
                </c:pt>
                <c:pt idx="1">
                  <c:v>Julho</c:v>
                </c:pt>
                <c:pt idx="2">
                  <c:v>agosto</c:v>
                </c:pt>
              </c:strCache>
            </c:strRef>
          </c:cat>
          <c:val>
            <c:numRef>
              <c:f>Dinâmicas!$E$304:$E$306</c:f>
              <c:numCache>
                <c:formatCode>0%</c:formatCode>
                <c:ptCount val="3"/>
                <c:pt idx="0">
                  <c:v>3.4782608695652174E-2</c:v>
                </c:pt>
                <c:pt idx="1">
                  <c:v>4.8192771084337352E-2</c:v>
                </c:pt>
                <c:pt idx="2">
                  <c:v>0.4</c:v>
                </c:pt>
              </c:numCache>
            </c:numRef>
          </c:val>
          <c:extLst>
            <c:ext xmlns:c16="http://schemas.microsoft.com/office/drawing/2014/chart" uri="{C3380CC4-5D6E-409C-BE32-E72D297353CC}">
              <c16:uniqueId val="{00000004-3F96-42A4-8C31-755A712AA63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823011873897935"/>
          <c:y val="0.47228180446160972"/>
          <c:w val="0.19516573769904547"/>
          <c:h val="0.21119421147097997"/>
        </c:manualLayout>
      </c:layout>
      <c:overlay val="0"/>
      <c:spPr>
        <a:noFill/>
        <a:ln>
          <a:noFill/>
        </a:ln>
        <a:effectLst/>
      </c:spPr>
      <c:txPr>
        <a:bodyPr rot="0" spcFirstLastPara="1" vertOverflow="ellipsis" vert="horz" wrap="square" anchor="ctr" anchorCtr="1"/>
        <a:lstStyle/>
        <a:p>
          <a:pPr>
            <a:defRPr sz="1200" b="0" i="0" u="none" strike="noStrike" kern="1200" baseline="0">
              <a:solidFill>
                <a:srgbClr val="FFFFFF"/>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rgbClr val="FFFFFF"/>
                </a:solidFill>
                <a:latin typeface="+mn-lt"/>
                <a:ea typeface="+mn-ea"/>
                <a:cs typeface="+mn-cs"/>
              </a:defRPr>
            </a:pPr>
            <a:r>
              <a:rPr lang="en-US" sz="1600" b="1">
                <a:solidFill>
                  <a:schemeClr val="bg1"/>
                </a:solidFill>
              </a:rPr>
              <a:t>Quantidade Anual</a:t>
            </a:r>
          </a:p>
        </c:rich>
      </c:tx>
      <c:layout>
        <c:manualLayout>
          <c:xMode val="edge"/>
          <c:yMode val="edge"/>
          <c:x val="0.35104119084505919"/>
          <c:y val="2.666666666666666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FFFFFF"/>
              </a:solidFill>
              <a:latin typeface="+mn-lt"/>
              <a:ea typeface="+mn-ea"/>
              <a:cs typeface="+mn-cs"/>
            </a:defRPr>
          </a:pPr>
          <a:endParaRPr lang="pt-BR"/>
        </a:p>
      </c:txPr>
    </c:title>
    <c:autoTitleDeleted val="0"/>
    <c:plotArea>
      <c:layout>
        <c:manualLayout>
          <c:layoutTarget val="inner"/>
          <c:xMode val="edge"/>
          <c:yMode val="edge"/>
          <c:x val="2.434077079107505E-2"/>
          <c:y val="0.20726666666666671"/>
          <c:w val="0.94590939824205544"/>
          <c:h val="0.59807821522309712"/>
        </c:manualLayout>
      </c:layout>
      <c:barChart>
        <c:barDir val="col"/>
        <c:grouping val="clustered"/>
        <c:varyColors val="0"/>
        <c:ser>
          <c:idx val="0"/>
          <c:order val="0"/>
          <c:spPr>
            <a:gradFill flip="none" rotWithShape="1">
              <a:gsLst>
                <a:gs pos="0">
                  <a:schemeClr val="bg2">
                    <a:lumMod val="75000"/>
                    <a:shade val="30000"/>
                    <a:satMod val="115000"/>
                  </a:schemeClr>
                </a:gs>
                <a:gs pos="50000">
                  <a:schemeClr val="bg2">
                    <a:lumMod val="75000"/>
                    <a:shade val="67500"/>
                    <a:satMod val="115000"/>
                  </a:schemeClr>
                </a:gs>
                <a:gs pos="100000">
                  <a:schemeClr val="bg2">
                    <a:lumMod val="75000"/>
                    <a:shade val="100000"/>
                    <a:satMod val="115000"/>
                  </a:schemeClr>
                </a:gs>
              </a:gsLst>
              <a:lin ang="10800000" scaled="1"/>
              <a:tileRect/>
            </a:gra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rgbClr val="FFFFFF"/>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Base_Gráficos!$B$22:$B$28</c:f>
              <c:numCache>
                <c:formatCode>0</c:formatCode>
                <c:ptCount val="7"/>
                <c:pt idx="0">
                  <c:v>2018</c:v>
                </c:pt>
                <c:pt idx="1">
                  <c:v>2019</c:v>
                </c:pt>
                <c:pt idx="2">
                  <c:v>2020</c:v>
                </c:pt>
                <c:pt idx="3">
                  <c:v>2021</c:v>
                </c:pt>
                <c:pt idx="4">
                  <c:v>2022</c:v>
                </c:pt>
                <c:pt idx="5">
                  <c:v>2023</c:v>
                </c:pt>
                <c:pt idx="6">
                  <c:v>2024</c:v>
                </c:pt>
              </c:numCache>
            </c:numRef>
          </c:cat>
          <c:val>
            <c:numRef>
              <c:f>Base_Gráficos!$C$22:$C$28</c:f>
              <c:numCache>
                <c:formatCode>General</c:formatCode>
                <c:ptCount val="7"/>
                <c:pt idx="0">
                  <c:v>1038</c:v>
                </c:pt>
                <c:pt idx="1">
                  <c:v>712</c:v>
                </c:pt>
                <c:pt idx="2">
                  <c:v>494</c:v>
                </c:pt>
                <c:pt idx="3">
                  <c:v>584</c:v>
                </c:pt>
                <c:pt idx="4">
                  <c:v>895</c:v>
                </c:pt>
                <c:pt idx="5" formatCode="0">
                  <c:v>1005</c:v>
                </c:pt>
                <c:pt idx="6" formatCode="0">
                  <c:v>768</c:v>
                </c:pt>
              </c:numCache>
            </c:numRef>
          </c:val>
          <c:extLst>
            <c:ext xmlns:c15="http://schemas.microsoft.com/office/drawing/2012/chart" uri="{02D57815-91ED-43cb-92C2-25804820EDAC}">
              <c15:filteredSeriesTitle>
                <c15:tx>
                  <c:strRef>
                    <c:extLst xmlns:c16="http://schemas.microsoft.com/office/drawing/2014/chart">
                      <c:ext uri="{02D57815-91ED-43cb-92C2-25804820EDAC}">
                        <c15:formulaRef>
                          <c15:sqref> </c15:sqref>
                        </c15:formulaRef>
                      </c:ext>
                    </c:extLst>
                  </c:strRef>
                </c15:tx>
              </c15:filteredSeriesTitle>
            </c:ext>
            <c:ext xmlns:c16="http://schemas.microsoft.com/office/drawing/2014/chart" uri="{C3380CC4-5D6E-409C-BE32-E72D297353CC}">
              <c16:uniqueId val="{00000000-5D35-4D25-A7D2-EB645D6676DB}"/>
            </c:ext>
          </c:extLst>
        </c:ser>
        <c:dLbls>
          <c:dLblPos val="outEnd"/>
          <c:showLegendKey val="0"/>
          <c:showVal val="1"/>
          <c:showCatName val="0"/>
          <c:showSerName val="0"/>
          <c:showPercent val="0"/>
          <c:showBubbleSize val="0"/>
        </c:dLbls>
        <c:gapWidth val="100"/>
        <c:axId val="1912721392"/>
        <c:axId val="1912720304"/>
      </c:barChart>
      <c:catAx>
        <c:axId val="1912721392"/>
        <c:scaling>
          <c:orientation val="minMax"/>
        </c:scaling>
        <c:delete val="0"/>
        <c:axPos val="b"/>
        <c:numFmt formatCode="0"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300" b="1" i="0" u="none" strike="noStrike" kern="1200" baseline="0">
                <a:solidFill>
                  <a:schemeClr val="bg2"/>
                </a:solidFill>
                <a:latin typeface="+mn-lt"/>
                <a:ea typeface="+mn-ea"/>
                <a:cs typeface="+mn-cs"/>
              </a:defRPr>
            </a:pPr>
            <a:endParaRPr lang="pt-BR"/>
          </a:p>
        </c:txPr>
        <c:crossAx val="1912720304"/>
        <c:crosses val="autoZero"/>
        <c:auto val="1"/>
        <c:lblAlgn val="ctr"/>
        <c:lblOffset val="100"/>
        <c:noMultiLvlLbl val="0"/>
      </c:catAx>
      <c:valAx>
        <c:axId val="19127203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pt-BR"/>
          </a:p>
        </c:txPr>
        <c:crossAx val="1912721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050">
          <a:solidFill>
            <a:srgbClr val="FFFFFF"/>
          </a:solidFill>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pt-BR" sz="1500" b="1" i="0" u="none" strike="noStrike" kern="1200" spc="0" baseline="0">
                <a:solidFill>
                  <a:schemeClr val="bg1"/>
                </a:solidFill>
              </a:rPr>
              <a:t>Percentual  NIP'S sem ação  2023/ 2024</a:t>
            </a:r>
            <a:endParaRPr lang="pt-BR" sz="1500">
              <a:solidFill>
                <a:schemeClr val="bg1"/>
              </a:solidFill>
            </a:endParaRPr>
          </a:p>
        </c:rich>
      </c:tx>
      <c:layout>
        <c:manualLayout>
          <c:xMode val="edge"/>
          <c:yMode val="edge"/>
          <c:x val="0.12000000000000002"/>
          <c:y val="2.7777796949767165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20396664998593231"/>
          <c:y val="0.17827696246783745"/>
          <c:w val="0.4792726483923137"/>
          <c:h val="0.80292619249198438"/>
        </c:manualLayout>
      </c:layout>
      <c:doughnutChart>
        <c:varyColors val="1"/>
        <c:ser>
          <c:idx val="0"/>
          <c:order val="0"/>
          <c:spPr>
            <a:ln>
              <a:noFill/>
            </a:ln>
            <a:effectLst>
              <a:outerShdw blurRad="50800" dist="38100" dir="5400000" algn="t" rotWithShape="0">
                <a:prstClr val="black">
                  <a:alpha val="40000"/>
                </a:prstClr>
              </a:outerShdw>
            </a:effectLst>
          </c:spPr>
          <c:dPt>
            <c:idx val="0"/>
            <c:bubble3D val="0"/>
            <c:spPr>
              <a:gradFill flip="none" rotWithShape="1">
                <a:gsLst>
                  <a:gs pos="0">
                    <a:schemeClr val="accent3">
                      <a:lumMod val="75000"/>
                      <a:shade val="30000"/>
                      <a:satMod val="115000"/>
                    </a:schemeClr>
                  </a:gs>
                  <a:gs pos="50000">
                    <a:schemeClr val="accent3">
                      <a:lumMod val="75000"/>
                      <a:shade val="67500"/>
                      <a:satMod val="115000"/>
                    </a:schemeClr>
                  </a:gs>
                  <a:gs pos="100000">
                    <a:schemeClr val="accent3">
                      <a:lumMod val="75000"/>
                      <a:shade val="100000"/>
                      <a:satMod val="115000"/>
                    </a:schemeClr>
                  </a:gs>
                </a:gsLst>
                <a:lin ang="81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533F-4EE9-80A9-06522F21E072}"/>
              </c:ext>
            </c:extLst>
          </c:dPt>
          <c:dPt>
            <c:idx val="1"/>
            <c:bubble3D val="0"/>
            <c:spPr>
              <a:gradFill flip="none" rotWithShape="1">
                <a:gsLst>
                  <a:gs pos="0">
                    <a:srgbClr val="F6BE24">
                      <a:shade val="30000"/>
                      <a:satMod val="115000"/>
                    </a:srgbClr>
                  </a:gs>
                  <a:gs pos="50000">
                    <a:srgbClr val="F6BE24">
                      <a:shade val="67500"/>
                      <a:satMod val="115000"/>
                    </a:srgbClr>
                  </a:gs>
                  <a:gs pos="100000">
                    <a:srgbClr val="F6BE24">
                      <a:shade val="100000"/>
                      <a:satMod val="115000"/>
                    </a:srgbClr>
                  </a:gs>
                </a:gsLst>
                <a:lin ang="162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533F-4EE9-80A9-06522F21E072}"/>
              </c:ext>
            </c:extLst>
          </c:dPt>
          <c:dPt>
            <c:idx val="2"/>
            <c:bubble3D val="0"/>
            <c:spPr>
              <a:gradFill flip="none" rotWithShape="1">
                <a:gsLst>
                  <a:gs pos="0">
                    <a:srgbClr val="ED8017">
                      <a:shade val="30000"/>
                      <a:satMod val="115000"/>
                    </a:srgbClr>
                  </a:gs>
                  <a:gs pos="50000">
                    <a:srgbClr val="ED8017">
                      <a:shade val="67500"/>
                      <a:satMod val="115000"/>
                    </a:srgbClr>
                  </a:gs>
                  <a:gs pos="100000">
                    <a:srgbClr val="ED8017">
                      <a:shade val="100000"/>
                      <a:satMod val="115000"/>
                    </a:srgbClr>
                  </a:gs>
                </a:gsLst>
                <a:lin ang="2700000" scaled="1"/>
                <a:tileRect/>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533F-4EE9-80A9-06522F21E072}"/>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Base_Gráficos!$E$29:$E$31</c:f>
              <c:strCache>
                <c:ptCount val="3"/>
                <c:pt idx="0">
                  <c:v>Auto Gestão</c:v>
                </c:pt>
                <c:pt idx="1">
                  <c:v>Não Fesp</c:v>
                </c:pt>
                <c:pt idx="2">
                  <c:v>Repasse</c:v>
                </c:pt>
              </c:strCache>
            </c:strRef>
          </c:cat>
          <c:val>
            <c:numRef>
              <c:f>Base_Gráficos!$F$29:$F$31</c:f>
              <c:numCache>
                <c:formatCode>0.00%</c:formatCode>
                <c:ptCount val="3"/>
                <c:pt idx="0">
                  <c:v>5.834683954619125E-2</c:v>
                </c:pt>
                <c:pt idx="1">
                  <c:v>0.25445705024311183</c:v>
                </c:pt>
                <c:pt idx="2">
                  <c:v>8.1037277147487846E-2</c:v>
                </c:pt>
              </c:numCache>
            </c:numRef>
          </c:val>
          <c:extLst>
            <c:ext xmlns:c16="http://schemas.microsoft.com/office/drawing/2014/chart" uri="{C3380CC4-5D6E-409C-BE32-E72D297353CC}">
              <c16:uniqueId val="{00000008-533F-4EE9-80A9-06522F21E07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5972707203024106"/>
          <c:y val="0.71994473793346137"/>
          <c:w val="0.31460170603674537"/>
          <c:h val="0.24842826113813973"/>
        </c:manualLayout>
      </c:layout>
      <c:overlay val="1"/>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2">
                    <a:lumMod val="25000"/>
                    <a:lumOff val="75000"/>
                  </a:schemeClr>
                </a:solidFill>
                <a:latin typeface="+mn-lt"/>
                <a:ea typeface="+mn-ea"/>
                <a:cs typeface="+mn-cs"/>
              </a:defRPr>
            </a:pPr>
            <a:r>
              <a:rPr lang="pt-BR" sz="1600">
                <a:solidFill>
                  <a:schemeClr val="bg1"/>
                </a:solidFill>
              </a:rPr>
              <a:t>Principais</a:t>
            </a:r>
            <a:r>
              <a:rPr lang="pt-BR" sz="1600" baseline="0">
                <a:solidFill>
                  <a:schemeClr val="bg1"/>
                </a:solidFill>
              </a:rPr>
              <a:t> Motivos - NIPs 2024</a:t>
            </a:r>
            <a:endParaRPr lang="pt-BR" sz="1600">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lumMod val="25000"/>
                  <a:lumOff val="75000"/>
                </a:schemeClr>
              </a:solidFill>
              <a:latin typeface="+mn-lt"/>
              <a:ea typeface="+mn-ea"/>
              <a:cs typeface="+mn-cs"/>
            </a:defRPr>
          </a:pPr>
          <a:endParaRPr lang="pt-BR"/>
        </a:p>
      </c:txPr>
    </c:title>
    <c:autoTitleDeleted val="0"/>
    <c:plotArea>
      <c:layout>
        <c:manualLayout>
          <c:layoutTarget val="inner"/>
          <c:xMode val="edge"/>
          <c:yMode val="edge"/>
          <c:x val="0.2850848151928656"/>
          <c:y val="0.12584893521749307"/>
          <c:w val="0.71491518480713445"/>
          <c:h val="0.83682730400082928"/>
        </c:manualLayout>
      </c:layout>
      <c:barChart>
        <c:barDir val="bar"/>
        <c:grouping val="clustered"/>
        <c:varyColors val="0"/>
        <c:ser>
          <c:idx val="0"/>
          <c:order val="0"/>
          <c:spPr>
            <a:gradFill flip="none" rotWithShape="1">
              <a:gsLst>
                <a:gs pos="0">
                  <a:srgbClr val="F6BE24">
                    <a:shade val="30000"/>
                    <a:satMod val="115000"/>
                  </a:srgbClr>
                </a:gs>
                <a:gs pos="50000">
                  <a:srgbClr val="F6BE24">
                    <a:shade val="67500"/>
                    <a:satMod val="115000"/>
                  </a:srgbClr>
                </a:gs>
                <a:gs pos="100000">
                  <a:srgbClr val="F6BE24">
                    <a:shade val="100000"/>
                    <a:satMod val="115000"/>
                  </a:srgbClr>
                </a:gs>
              </a:gsLst>
              <a:lin ang="10800000" scaled="1"/>
              <a:tileRect/>
            </a:gra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Base_Gráficos!$AD$3:$AD$10</c:f>
              <c:strCache>
                <c:ptCount val="8"/>
                <c:pt idx="0">
                  <c:v>Cobrança indevida</c:v>
                </c:pt>
                <c:pt idx="1">
                  <c:v>Pagamento</c:v>
                </c:pt>
                <c:pt idx="2">
                  <c:v>Reembolso</c:v>
                </c:pt>
                <c:pt idx="3">
                  <c:v>Sem análise</c:v>
                </c:pt>
                <c:pt idx="4">
                  <c:v>Demora na autorização</c:v>
                </c:pt>
                <c:pt idx="5">
                  <c:v>Rede de atendimento</c:v>
                </c:pt>
                <c:pt idx="6">
                  <c:v>Negativa</c:v>
                </c:pt>
                <c:pt idx="7">
                  <c:v>Busca de rede</c:v>
                </c:pt>
              </c:strCache>
            </c:strRef>
          </c:cat>
          <c:val>
            <c:numRef>
              <c:f>Base_Gráficos!$AE$3:$AE$10</c:f>
              <c:numCache>
                <c:formatCode>General</c:formatCode>
                <c:ptCount val="8"/>
                <c:pt idx="0">
                  <c:v>3</c:v>
                </c:pt>
                <c:pt idx="1">
                  <c:v>4</c:v>
                </c:pt>
                <c:pt idx="2">
                  <c:v>29</c:v>
                </c:pt>
                <c:pt idx="3">
                  <c:v>32</c:v>
                </c:pt>
                <c:pt idx="4">
                  <c:v>76</c:v>
                </c:pt>
                <c:pt idx="5">
                  <c:v>76</c:v>
                </c:pt>
                <c:pt idx="6">
                  <c:v>146</c:v>
                </c:pt>
                <c:pt idx="7">
                  <c:v>251</c:v>
                </c:pt>
              </c:numCache>
            </c:numRef>
          </c:val>
          <c:extLst>
            <c:ext xmlns:c16="http://schemas.microsoft.com/office/drawing/2014/chart" uri="{C3380CC4-5D6E-409C-BE32-E72D297353CC}">
              <c16:uniqueId val="{00000000-1188-4C78-AC1F-3957C10AAF59}"/>
            </c:ext>
          </c:extLst>
        </c:ser>
        <c:dLbls>
          <c:dLblPos val="outEnd"/>
          <c:showLegendKey val="0"/>
          <c:showVal val="1"/>
          <c:showCatName val="0"/>
          <c:showSerName val="0"/>
          <c:showPercent val="0"/>
          <c:showBubbleSize val="0"/>
        </c:dLbls>
        <c:gapWidth val="50"/>
        <c:axId val="1912719216"/>
        <c:axId val="1912719760"/>
      </c:barChart>
      <c:catAx>
        <c:axId val="1912719216"/>
        <c:scaling>
          <c:orientation val="minMax"/>
        </c:scaling>
        <c:delete val="0"/>
        <c:axPos val="l"/>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pt-BR"/>
          </a:p>
        </c:txPr>
        <c:crossAx val="1912719760"/>
        <c:crosses val="autoZero"/>
        <c:auto val="1"/>
        <c:lblAlgn val="ctr"/>
        <c:lblOffset val="100"/>
        <c:noMultiLvlLbl val="0"/>
      </c:catAx>
      <c:valAx>
        <c:axId val="1912719760"/>
        <c:scaling>
          <c:orientation val="minMax"/>
        </c:scaling>
        <c:delete val="1"/>
        <c:axPos val="b"/>
        <c:numFmt formatCode="General" sourceLinked="1"/>
        <c:majorTickMark val="none"/>
        <c:minorTickMark val="none"/>
        <c:tickLblPos val="nextTo"/>
        <c:crossAx val="191271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a:solidFill>
            <a:schemeClr val="bg1"/>
          </a:solidFill>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pt-BR" sz="1600"/>
              <a:t>Análise Agrupada </a:t>
            </a:r>
          </a:p>
          <a:p>
            <a:pPr>
              <a:defRPr/>
            </a:pPr>
            <a:r>
              <a:rPr lang="pt-BR" sz="1200">
                <a:solidFill>
                  <a:srgbClr val="FFC000"/>
                </a:solidFill>
              </a:rPr>
              <a:t>Demora na Autorização</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pt-BR"/>
        </a:p>
      </c:txPr>
    </c:title>
    <c:autoTitleDeleted val="0"/>
    <c:plotArea>
      <c:layout>
        <c:manualLayout>
          <c:layoutTarget val="inner"/>
          <c:xMode val="edge"/>
          <c:yMode val="edge"/>
          <c:x val="0.27630502173836541"/>
          <c:y val="0.19281381921200003"/>
          <c:w val="0.72369497826163454"/>
          <c:h val="0.79650988958024804"/>
        </c:manualLayout>
      </c:layout>
      <c:barChart>
        <c:barDir val="bar"/>
        <c:grouping val="clustered"/>
        <c:varyColors val="0"/>
        <c:ser>
          <c:idx val="0"/>
          <c:order val="0"/>
          <c:spPr>
            <a:gradFill flip="none" rotWithShape="1">
              <a:gsLst>
                <a:gs pos="0">
                  <a:srgbClr val="E2A200">
                    <a:shade val="30000"/>
                    <a:satMod val="115000"/>
                  </a:srgbClr>
                </a:gs>
                <a:gs pos="50000">
                  <a:srgbClr val="E2A200">
                    <a:shade val="67500"/>
                    <a:satMod val="115000"/>
                  </a:srgbClr>
                </a:gs>
                <a:gs pos="100000">
                  <a:srgbClr val="E2A200">
                    <a:shade val="100000"/>
                    <a:satMod val="115000"/>
                  </a:srgbClr>
                </a:gs>
              </a:gsLst>
              <a:lin ang="10800000" scaled="1"/>
              <a:tileRect/>
            </a:gra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Base_Gráficos!$N$21:$N$31</c:f>
              <c:strCache>
                <c:ptCount val="11"/>
                <c:pt idx="0">
                  <c:v>Implantação NAS</c:v>
                </c:pt>
                <c:pt idx="1">
                  <c:v>Terapias especiais infantis</c:v>
                </c:pt>
                <c:pt idx="2">
                  <c:v>OPME</c:v>
                </c:pt>
                <c:pt idx="3">
                  <c:v>Home Care</c:v>
                </c:pt>
                <c:pt idx="4">
                  <c:v>Contrato</c:v>
                </c:pt>
                <c:pt idx="5">
                  <c:v>Fora ROL </c:v>
                </c:pt>
                <c:pt idx="6">
                  <c:v>Rede não credenciada</c:v>
                </c:pt>
                <c:pt idx="7">
                  <c:v>Pendência de Doc</c:v>
                </c:pt>
                <c:pt idx="8">
                  <c:v>TEA</c:v>
                </c:pt>
                <c:pt idx="9">
                  <c:v>Prazo RN 566 atendido</c:v>
                </c:pt>
                <c:pt idx="10">
                  <c:v>Perda de prazo</c:v>
                </c:pt>
              </c:strCache>
            </c:strRef>
          </c:cat>
          <c:val>
            <c:numRef>
              <c:f>Base_Gráficos!$O$21:$O$31</c:f>
              <c:numCache>
                <c:formatCode>0.00%</c:formatCode>
                <c:ptCount val="11"/>
                <c:pt idx="0">
                  <c:v>1.3157894736842105E-2</c:v>
                </c:pt>
                <c:pt idx="1">
                  <c:v>1.3157894736842105E-2</c:v>
                </c:pt>
                <c:pt idx="2">
                  <c:v>1.3157894736842105E-2</c:v>
                </c:pt>
                <c:pt idx="3">
                  <c:v>1.3157894736842105E-2</c:v>
                </c:pt>
                <c:pt idx="4">
                  <c:v>1.3157894736842105E-2</c:v>
                </c:pt>
                <c:pt idx="5">
                  <c:v>2.6315789473684209E-2</c:v>
                </c:pt>
                <c:pt idx="6">
                  <c:v>5.2631578947368418E-2</c:v>
                </c:pt>
                <c:pt idx="7">
                  <c:v>0.10526315789473684</c:v>
                </c:pt>
                <c:pt idx="8">
                  <c:v>0.17105263157894737</c:v>
                </c:pt>
                <c:pt idx="9">
                  <c:v>0.26315789473684209</c:v>
                </c:pt>
                <c:pt idx="10">
                  <c:v>0.31578947368421051</c:v>
                </c:pt>
              </c:numCache>
            </c:numRef>
          </c:val>
          <c:extLst>
            <c:ext xmlns:c16="http://schemas.microsoft.com/office/drawing/2014/chart" uri="{C3380CC4-5D6E-409C-BE32-E72D297353CC}">
              <c16:uniqueId val="{00000000-4F62-4AEE-9B69-0376EF6F2F85}"/>
            </c:ext>
          </c:extLst>
        </c:ser>
        <c:dLbls>
          <c:dLblPos val="outEnd"/>
          <c:showLegendKey val="0"/>
          <c:showVal val="1"/>
          <c:showCatName val="0"/>
          <c:showSerName val="0"/>
          <c:showPercent val="0"/>
          <c:showBubbleSize val="0"/>
        </c:dLbls>
        <c:gapWidth val="50"/>
        <c:axId val="1912720848"/>
        <c:axId val="1912721936"/>
      </c:barChart>
      <c:catAx>
        <c:axId val="1912720848"/>
        <c:scaling>
          <c:orientation val="minMax"/>
        </c:scaling>
        <c:delete val="0"/>
        <c:axPos val="l"/>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crossAx val="1912721936"/>
        <c:crosses val="autoZero"/>
        <c:auto val="1"/>
        <c:lblAlgn val="ctr"/>
        <c:lblOffset val="100"/>
        <c:noMultiLvlLbl val="0"/>
      </c:catAx>
      <c:valAx>
        <c:axId val="1912721936"/>
        <c:scaling>
          <c:orientation val="minMax"/>
        </c:scaling>
        <c:delete val="1"/>
        <c:axPos val="b"/>
        <c:numFmt formatCode="0.00%" sourceLinked="1"/>
        <c:majorTickMark val="none"/>
        <c:minorTickMark val="none"/>
        <c:tickLblPos val="nextTo"/>
        <c:crossAx val="191272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pt-BR" sz="1600">
                <a:solidFill>
                  <a:schemeClr val="bg1"/>
                </a:solidFill>
              </a:rPr>
              <a:t>Análise Agrupada </a:t>
            </a:r>
          </a:p>
          <a:p>
            <a:pPr>
              <a:defRPr/>
            </a:pPr>
            <a:r>
              <a:rPr lang="pt-BR" sz="1200">
                <a:solidFill>
                  <a:srgbClr val="ED8017"/>
                </a:solidFill>
              </a:rPr>
              <a:t>Busca de Rede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pt-BR"/>
        </a:p>
      </c:txPr>
    </c:title>
    <c:autoTitleDeleted val="0"/>
    <c:plotArea>
      <c:layout>
        <c:manualLayout>
          <c:layoutTarget val="inner"/>
          <c:xMode val="edge"/>
          <c:yMode val="edge"/>
          <c:x val="0.27630502173836541"/>
          <c:y val="0.19281381921200003"/>
          <c:w val="0.72369497826163454"/>
          <c:h val="0.79650988958024804"/>
        </c:manualLayout>
      </c:layout>
      <c:barChart>
        <c:barDir val="bar"/>
        <c:grouping val="clustered"/>
        <c:varyColors val="0"/>
        <c:ser>
          <c:idx val="0"/>
          <c:order val="0"/>
          <c:spPr>
            <a:gradFill flip="none" rotWithShape="1">
              <a:gsLst>
                <a:gs pos="0">
                  <a:srgbClr val="ED8017">
                    <a:shade val="30000"/>
                    <a:satMod val="115000"/>
                  </a:srgbClr>
                </a:gs>
                <a:gs pos="50000">
                  <a:srgbClr val="ED8017">
                    <a:shade val="67500"/>
                    <a:satMod val="115000"/>
                  </a:srgbClr>
                </a:gs>
                <a:gs pos="100000">
                  <a:srgbClr val="ED8017">
                    <a:shade val="100000"/>
                    <a:satMod val="115000"/>
                  </a:srgbClr>
                </a:gs>
              </a:gsLst>
              <a:lin ang="10800000" scaled="1"/>
              <a:tileRect/>
            </a:gra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pt-B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Base_Gráficos!$N$34:$N$40</c:f>
              <c:strCache>
                <c:ptCount val="7"/>
                <c:pt idx="0">
                  <c:v>Sem análise</c:v>
                </c:pt>
                <c:pt idx="1">
                  <c:v>Não aceita direcionamento</c:v>
                </c:pt>
                <c:pt idx="2">
                  <c:v>Rede não credenciada</c:v>
                </c:pt>
                <c:pt idx="3">
                  <c:v>Terapias especiais infantis</c:v>
                </c:pt>
                <c:pt idx="4">
                  <c:v>TEA</c:v>
                </c:pt>
                <c:pt idx="5">
                  <c:v>Prazo RN 566 atendido</c:v>
                </c:pt>
                <c:pt idx="6">
                  <c:v>Perda de prazo</c:v>
                </c:pt>
              </c:strCache>
            </c:strRef>
          </c:cat>
          <c:val>
            <c:numRef>
              <c:f>Base_Gráficos!$O$34:$O$40</c:f>
              <c:numCache>
                <c:formatCode>0.00%</c:formatCode>
                <c:ptCount val="7"/>
                <c:pt idx="0">
                  <c:v>7.9681274900398405E-3</c:v>
                </c:pt>
                <c:pt idx="1">
                  <c:v>3.1872509960159362E-2</c:v>
                </c:pt>
                <c:pt idx="2">
                  <c:v>3.9840637450199202E-2</c:v>
                </c:pt>
                <c:pt idx="3">
                  <c:v>3.9840637450199202E-2</c:v>
                </c:pt>
                <c:pt idx="4">
                  <c:v>0.2549800796812749</c:v>
                </c:pt>
                <c:pt idx="5">
                  <c:v>0.31075697211155379</c:v>
                </c:pt>
                <c:pt idx="6">
                  <c:v>0.32270916334661354</c:v>
                </c:pt>
              </c:numCache>
            </c:numRef>
          </c:val>
          <c:extLst>
            <c:ext xmlns:c16="http://schemas.microsoft.com/office/drawing/2014/chart" uri="{C3380CC4-5D6E-409C-BE32-E72D297353CC}">
              <c16:uniqueId val="{00000000-F26E-4F45-A8D3-8A5AFF7BD047}"/>
            </c:ext>
          </c:extLst>
        </c:ser>
        <c:dLbls>
          <c:dLblPos val="outEnd"/>
          <c:showLegendKey val="0"/>
          <c:showVal val="1"/>
          <c:showCatName val="0"/>
          <c:showSerName val="0"/>
          <c:showPercent val="0"/>
          <c:showBubbleSize val="0"/>
        </c:dLbls>
        <c:gapWidth val="50"/>
        <c:axId val="1912723568"/>
        <c:axId val="1912724656"/>
      </c:barChart>
      <c:catAx>
        <c:axId val="1912723568"/>
        <c:scaling>
          <c:orientation val="minMax"/>
        </c:scaling>
        <c:delete val="0"/>
        <c:axPos val="l"/>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crossAx val="1912724656"/>
        <c:crosses val="autoZero"/>
        <c:auto val="1"/>
        <c:lblAlgn val="ctr"/>
        <c:lblOffset val="100"/>
        <c:noMultiLvlLbl val="0"/>
      </c:catAx>
      <c:valAx>
        <c:axId val="1912724656"/>
        <c:scaling>
          <c:orientation val="minMax"/>
        </c:scaling>
        <c:delete val="1"/>
        <c:axPos val="b"/>
        <c:numFmt formatCode="0.00%" sourceLinked="1"/>
        <c:majorTickMark val="none"/>
        <c:minorTickMark val="none"/>
        <c:tickLblPos val="nextTo"/>
        <c:crossAx val="191272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320" b="1" i="0" u="none" strike="noStrike" kern="1200" spc="0" baseline="0">
                <a:solidFill>
                  <a:srgbClr val="FBEEC9"/>
                </a:solidFill>
                <a:latin typeface="+mn-lt"/>
                <a:ea typeface="+mn-ea"/>
                <a:cs typeface="+mn-cs"/>
              </a:defRPr>
            </a:pPr>
            <a:r>
              <a:rPr lang="pt-BR" sz="1600"/>
              <a:t>Evoluções das Autuações - 2023 x 2024</a:t>
            </a:r>
          </a:p>
        </c:rich>
      </c:tx>
      <c:layout>
        <c:manualLayout>
          <c:xMode val="edge"/>
          <c:yMode val="edge"/>
          <c:x val="1.1966170832072074E-2"/>
          <c:y val="1.0474398238687697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320" b="1" i="0" u="none" strike="noStrike" kern="1200" spc="0" baseline="0">
              <a:solidFill>
                <a:srgbClr val="FBEEC9"/>
              </a:solidFill>
              <a:latin typeface="+mn-lt"/>
              <a:ea typeface="+mn-ea"/>
              <a:cs typeface="+mn-cs"/>
            </a:defRPr>
          </a:pPr>
          <a:endParaRPr lang="pt-BR"/>
        </a:p>
      </c:txPr>
    </c:title>
    <c:autoTitleDeleted val="0"/>
    <c:plotArea>
      <c:layout>
        <c:manualLayout>
          <c:layoutTarget val="inner"/>
          <c:xMode val="edge"/>
          <c:yMode val="edge"/>
          <c:x val="2.1176210391375582E-2"/>
          <c:y val="0.1185720084129737"/>
          <c:w val="0.97127356500713069"/>
          <c:h val="0.74922499784755792"/>
        </c:manualLayout>
      </c:layout>
      <c:lineChart>
        <c:grouping val="standard"/>
        <c:varyColors val="0"/>
        <c:ser>
          <c:idx val="0"/>
          <c:order val="0"/>
          <c:tx>
            <c:strRef>
              <c:f>Base_Gráficos!$AJ$2</c:f>
              <c:strCache>
                <c:ptCount val="1"/>
                <c:pt idx="0">
                  <c:v>Arquivada</c:v>
                </c:pt>
              </c:strCache>
            </c:strRef>
          </c:tx>
          <c:spPr>
            <a:ln w="12700" cap="rnd">
              <a:solidFill>
                <a:srgbClr val="ED8017"/>
              </a:solidFill>
              <a:round/>
            </a:ln>
            <a:effectLst>
              <a:innerShdw blurRad="63500" dist="50800" dir="8100000">
                <a:prstClr val="black">
                  <a:alpha val="50000"/>
                </a:prstClr>
              </a:innerShdw>
            </a:effectLst>
          </c:spPr>
          <c:marker>
            <c:symbol val="circle"/>
            <c:size val="26"/>
            <c:spPr>
              <a:solidFill>
                <a:srgbClr val="ED8017"/>
              </a:solidFill>
              <a:ln w="28575">
                <a:noFill/>
              </a:ln>
              <a:effectLst>
                <a:innerShdw blurRad="63500" dist="50800" dir="8100000">
                  <a:prstClr val="black">
                    <a:alpha val="50000"/>
                  </a:prstClr>
                </a:innerShdw>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Base_Gráficos!$AI$3:$AI$22</c15:sqref>
                  </c15:fullRef>
                </c:ext>
              </c:extLst>
              <c:f>Base_Gráficos!$AI$10:$AI$22</c:f>
              <c:numCache>
                <c:formatCode>mmm\-yy</c:formatCode>
                <c:ptCount val="13"/>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numCache>
            </c:numRef>
          </c:cat>
          <c:val>
            <c:numRef>
              <c:extLst>
                <c:ext xmlns:c15="http://schemas.microsoft.com/office/drawing/2012/chart" uri="{02D57815-91ED-43cb-92C2-25804820EDAC}">
                  <c15:fullRef>
                    <c15:sqref>Base_Gráficos!$AJ$3:$AJ$22</c15:sqref>
                  </c15:fullRef>
                </c:ext>
              </c:extLst>
              <c:f>Base_Gráficos!$AJ$10:$AJ$22</c:f>
              <c:numCache>
                <c:formatCode>General</c:formatCode>
                <c:ptCount val="13"/>
                <c:pt idx="0">
                  <c:v>69</c:v>
                </c:pt>
                <c:pt idx="1">
                  <c:v>56</c:v>
                </c:pt>
                <c:pt idx="2">
                  <c:v>73</c:v>
                </c:pt>
                <c:pt idx="3">
                  <c:v>108</c:v>
                </c:pt>
                <c:pt idx="4">
                  <c:v>67</c:v>
                </c:pt>
                <c:pt idx="5">
                  <c:v>77</c:v>
                </c:pt>
                <c:pt idx="6">
                  <c:v>56</c:v>
                </c:pt>
                <c:pt idx="7">
                  <c:v>62</c:v>
                </c:pt>
                <c:pt idx="8">
                  <c:v>112</c:v>
                </c:pt>
                <c:pt idx="9">
                  <c:v>95</c:v>
                </c:pt>
                <c:pt idx="10">
                  <c:v>81</c:v>
                </c:pt>
                <c:pt idx="11">
                  <c:v>63</c:v>
                </c:pt>
                <c:pt idx="12">
                  <c:v>11</c:v>
                </c:pt>
              </c:numCache>
            </c:numRef>
          </c:val>
          <c:smooth val="1"/>
          <c:extLst>
            <c:ext xmlns:c16="http://schemas.microsoft.com/office/drawing/2014/chart" uri="{C3380CC4-5D6E-409C-BE32-E72D297353CC}">
              <c16:uniqueId val="{00000000-88D7-4BA6-813E-63622D5020DE}"/>
            </c:ext>
          </c:extLst>
        </c:ser>
        <c:ser>
          <c:idx val="1"/>
          <c:order val="1"/>
          <c:tx>
            <c:strRef>
              <c:f>Base_Gráficos!$AK$2</c:f>
              <c:strCache>
                <c:ptCount val="1"/>
                <c:pt idx="0">
                  <c:v>Em análise ANS</c:v>
                </c:pt>
              </c:strCache>
            </c:strRef>
          </c:tx>
          <c:spPr>
            <a:ln w="12700" cap="rnd">
              <a:solidFill>
                <a:srgbClr val="FFC000"/>
              </a:solidFill>
              <a:round/>
            </a:ln>
            <a:effectLst>
              <a:outerShdw blurRad="50800" dist="38100" dir="5400000" algn="t" rotWithShape="0">
                <a:prstClr val="black">
                  <a:alpha val="40000"/>
                </a:prstClr>
              </a:outerShdw>
            </a:effectLst>
          </c:spPr>
          <c:marker>
            <c:symbol val="circle"/>
            <c:size val="26"/>
            <c:spPr>
              <a:solidFill>
                <a:srgbClr val="FFC000"/>
              </a:solidFill>
              <a:ln w="15875">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effectLst>
                <a:outerShdw blurRad="50800" dist="38100" dir="5400000" algn="t" rotWithShape="0">
                  <a:prstClr val="black">
                    <a:alpha val="40000"/>
                  </a:prstClr>
                </a:outerShdw>
              </a:effectLst>
            </c:spPr>
          </c:marker>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Base_Gráficos!$AI$3:$AI$22</c15:sqref>
                  </c15:fullRef>
                </c:ext>
              </c:extLst>
              <c:f>Base_Gráficos!$AI$10:$AI$22</c:f>
              <c:numCache>
                <c:formatCode>mmm\-yy</c:formatCode>
                <c:ptCount val="13"/>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numCache>
            </c:numRef>
          </c:cat>
          <c:val>
            <c:numRef>
              <c:extLst>
                <c:ext xmlns:c15="http://schemas.microsoft.com/office/drawing/2012/chart" uri="{02D57815-91ED-43cb-92C2-25804820EDAC}">
                  <c15:fullRef>
                    <c15:sqref>Base_Gráficos!$AK$3:$AK$22</c15:sqref>
                  </c15:fullRef>
                </c:ext>
              </c:extLst>
              <c:f>Base_Gráficos!$AK$10:$AK$22</c:f>
              <c:numCache>
                <c:formatCode>General</c:formatCode>
                <c:ptCount val="13"/>
                <c:pt idx="0">
                  <c:v>25</c:v>
                </c:pt>
                <c:pt idx="1">
                  <c:v>21</c:v>
                </c:pt>
                <c:pt idx="2">
                  <c:v>22</c:v>
                </c:pt>
                <c:pt idx="3">
                  <c:v>3</c:v>
                </c:pt>
                <c:pt idx="4">
                  <c:v>85</c:v>
                </c:pt>
                <c:pt idx="5">
                  <c:v>15</c:v>
                </c:pt>
                <c:pt idx="6">
                  <c:v>31</c:v>
                </c:pt>
                <c:pt idx="7">
                  <c:v>32</c:v>
                </c:pt>
                <c:pt idx="8">
                  <c:v>27</c:v>
                </c:pt>
                <c:pt idx="9">
                  <c:v>35</c:v>
                </c:pt>
                <c:pt idx="10">
                  <c:v>51</c:v>
                </c:pt>
                <c:pt idx="11">
                  <c:v>34</c:v>
                </c:pt>
                <c:pt idx="12">
                  <c:v>91</c:v>
                </c:pt>
              </c:numCache>
            </c:numRef>
          </c:val>
          <c:smooth val="1"/>
          <c:extLst>
            <c:ext xmlns:c16="http://schemas.microsoft.com/office/drawing/2014/chart" uri="{C3380CC4-5D6E-409C-BE32-E72D297353CC}">
              <c16:uniqueId val="{00000000-BAF3-49C9-B0AA-D649376A6B6B}"/>
            </c:ext>
          </c:extLst>
        </c:ser>
        <c:ser>
          <c:idx val="2"/>
          <c:order val="2"/>
          <c:tx>
            <c:strRef>
              <c:f>Base_Gráficos!$AL$2</c:f>
              <c:strCache>
                <c:ptCount val="1"/>
                <c:pt idx="0">
                  <c:v>Autuada</c:v>
                </c:pt>
              </c:strCache>
            </c:strRef>
          </c:tx>
          <c:spPr>
            <a:ln w="28575" cap="rnd">
              <a:solidFill>
                <a:srgbClr val="FF3300"/>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Base_Gráficos!$AI$3:$AI$22</c15:sqref>
                  </c15:fullRef>
                </c:ext>
              </c:extLst>
              <c:f>Base_Gráficos!$AI$10:$AI$22</c:f>
              <c:numCache>
                <c:formatCode>mmm\-yy</c:formatCode>
                <c:ptCount val="13"/>
                <c:pt idx="0">
                  <c:v>45139</c:v>
                </c:pt>
                <c:pt idx="1">
                  <c:v>45170</c:v>
                </c:pt>
                <c:pt idx="2">
                  <c:v>45200</c:v>
                </c:pt>
                <c:pt idx="3">
                  <c:v>45231</c:v>
                </c:pt>
                <c:pt idx="4">
                  <c:v>45261</c:v>
                </c:pt>
                <c:pt idx="5">
                  <c:v>45292</c:v>
                </c:pt>
                <c:pt idx="6">
                  <c:v>45323</c:v>
                </c:pt>
                <c:pt idx="7">
                  <c:v>45352</c:v>
                </c:pt>
                <c:pt idx="8">
                  <c:v>45383</c:v>
                </c:pt>
                <c:pt idx="9">
                  <c:v>45413</c:v>
                </c:pt>
                <c:pt idx="10">
                  <c:v>45444</c:v>
                </c:pt>
                <c:pt idx="11">
                  <c:v>45474</c:v>
                </c:pt>
                <c:pt idx="12">
                  <c:v>45505</c:v>
                </c:pt>
              </c:numCache>
            </c:numRef>
          </c:cat>
          <c:val>
            <c:numRef>
              <c:extLst>
                <c:ext xmlns:c15="http://schemas.microsoft.com/office/drawing/2012/chart" uri="{02D57815-91ED-43cb-92C2-25804820EDAC}">
                  <c15:fullRef>
                    <c15:sqref>Base_Gráficos!$AL$3:$AL$22</c15:sqref>
                  </c15:fullRef>
                </c:ext>
              </c:extLst>
              <c:f>Base_Gráficos!$AL$10:$AL$22</c:f>
              <c:numCache>
                <c:formatCode>General</c:formatCode>
                <c:ptCount val="13"/>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1-BAF3-49C9-B0AA-D649376A6B6B}"/>
            </c:ext>
          </c:extLst>
        </c:ser>
        <c:dLbls>
          <c:showLegendKey val="0"/>
          <c:showVal val="0"/>
          <c:showCatName val="0"/>
          <c:showSerName val="0"/>
          <c:showPercent val="0"/>
          <c:showBubbleSize val="0"/>
        </c:dLbls>
        <c:marker val="1"/>
        <c:smooth val="0"/>
        <c:axId val="1914726976"/>
        <c:axId val="1914724800"/>
      </c:lineChart>
      <c:valAx>
        <c:axId val="1914724800"/>
        <c:scaling>
          <c:orientation val="minMax"/>
          <c:max val="120"/>
          <c:min val="5"/>
        </c:scaling>
        <c:delete val="1"/>
        <c:axPos val="l"/>
        <c:numFmt formatCode="General" sourceLinked="1"/>
        <c:majorTickMark val="out"/>
        <c:minorTickMark val="none"/>
        <c:tickLblPos val="nextTo"/>
        <c:crossAx val="1914726976"/>
        <c:crosses val="autoZero"/>
        <c:crossBetween val="between"/>
      </c:valAx>
      <c:dateAx>
        <c:axId val="1914726976"/>
        <c:scaling>
          <c:orientation val="minMax"/>
        </c:scaling>
        <c:delete val="0"/>
        <c:axPos val="t"/>
        <c:numFmt formatCode="mmm\-yy" sourceLinked="1"/>
        <c:majorTickMark val="out"/>
        <c:minorTickMark val="none"/>
        <c:tickLblPos val="low"/>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crossAx val="1914724800"/>
        <c:crosses val="max"/>
        <c:auto val="1"/>
        <c:lblOffset val="100"/>
        <c:baseTimeUnit val="months"/>
        <c:majorUnit val="1"/>
        <c:minorUnit val="1"/>
      </c:dateAx>
      <c:spPr>
        <a:noFill/>
        <a:ln>
          <a:noFill/>
        </a:ln>
        <a:effectLst/>
      </c:spPr>
    </c:plotArea>
    <c:legend>
      <c:legendPos val="t"/>
      <c:layout>
        <c:manualLayout>
          <c:xMode val="edge"/>
          <c:yMode val="edge"/>
          <c:x val="0.82427036929532482"/>
          <c:y val="2.6671809561979998E-2"/>
          <c:w val="0.17572964816949593"/>
          <c:h val="7.1601539918576193E-2"/>
        </c:manualLayout>
      </c:layout>
      <c:overlay val="1"/>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legend>
    <c:plotVisOnly val="1"/>
    <c:dispBlanksAs val="zero"/>
    <c:showDLblsOverMax val="0"/>
  </c:chart>
  <c:spPr>
    <a:noFill/>
    <a:ln w="9525" cap="flat" cmpd="sng" algn="ctr">
      <a:noFill/>
      <a:round/>
    </a:ln>
    <a:effectLst/>
  </c:spPr>
  <c:txPr>
    <a:bodyPr/>
    <a:lstStyle/>
    <a:p>
      <a:pPr>
        <a:defRPr sz="1100" b="1">
          <a:solidFill>
            <a:schemeClr val="bg1"/>
          </a:solidFill>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rgbClr val="F6F4F6"/>
                </a:solidFill>
                <a:latin typeface="+mn-lt"/>
                <a:ea typeface="+mn-ea"/>
                <a:cs typeface="+mn-cs"/>
              </a:defRPr>
            </a:pPr>
            <a:r>
              <a:rPr lang="en-US"/>
              <a:t> </a:t>
            </a:r>
            <a:r>
              <a:rPr lang="en-US" sz="1600">
                <a:solidFill>
                  <a:schemeClr val="bg1"/>
                </a:solidFill>
              </a:rPr>
              <a:t>Monitoramento Viscossuplementação</a:t>
            </a:r>
          </a:p>
        </c:rich>
      </c:tx>
      <c:layout>
        <c:manualLayout>
          <c:xMode val="edge"/>
          <c:yMode val="edge"/>
          <c:x val="5.5205211918866605E-2"/>
          <c:y val="3.8045163235750051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rgbClr val="F6F4F6"/>
              </a:solidFill>
              <a:latin typeface="+mn-lt"/>
              <a:ea typeface="+mn-ea"/>
              <a:cs typeface="+mn-cs"/>
            </a:defRPr>
          </a:pPr>
          <a:endParaRPr lang="pt-BR"/>
        </a:p>
      </c:txPr>
    </c:title>
    <c:autoTitleDeleted val="0"/>
    <c:plotArea>
      <c:layout>
        <c:manualLayout>
          <c:layoutTarget val="inner"/>
          <c:xMode val="edge"/>
          <c:yMode val="edge"/>
          <c:x val="1.062616891462676E-2"/>
          <c:y val="0.17367452381089191"/>
          <c:w val="0.98329202766041146"/>
          <c:h val="0.74079978710454797"/>
        </c:manualLayout>
      </c:layout>
      <c:barChart>
        <c:barDir val="col"/>
        <c:grouping val="clustered"/>
        <c:varyColors val="0"/>
        <c:ser>
          <c:idx val="0"/>
          <c:order val="0"/>
          <c:tx>
            <c:strRef>
              <c:f>Base_Gráficos!$AR$2</c:f>
              <c:strCache>
                <c:ptCount val="1"/>
                <c:pt idx="0">
                  <c:v>Guias recebidas</c:v>
                </c:pt>
              </c:strCache>
            </c:strRef>
          </c:tx>
          <c:spPr>
            <a:gradFill flip="none" rotWithShape="1">
              <a:gsLst>
                <a:gs pos="0">
                  <a:srgbClr val="F6BE24">
                    <a:shade val="30000"/>
                    <a:satMod val="115000"/>
                  </a:srgbClr>
                </a:gs>
                <a:gs pos="50000">
                  <a:srgbClr val="F6BE24">
                    <a:shade val="67500"/>
                    <a:satMod val="115000"/>
                  </a:srgbClr>
                </a:gs>
                <a:gs pos="100000">
                  <a:srgbClr val="F6BE24">
                    <a:shade val="100000"/>
                    <a:satMod val="115000"/>
                  </a:srgb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6F4F6"/>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Base_Gráficos!$AQ$3:$AQ$38</c15:sqref>
                  </c15:fullRef>
                </c:ext>
              </c:extLst>
              <c:f>Base_Gráficos!$AQ$21:$AQ$34</c:f>
              <c:numCache>
                <c:formatCode>mmm\-yy</c:formatCode>
                <c:ptCount val="14"/>
                <c:pt idx="0">
                  <c:v>45108</c:v>
                </c:pt>
                <c:pt idx="1">
                  <c:v>45139</c:v>
                </c:pt>
                <c:pt idx="2">
                  <c:v>45170</c:v>
                </c:pt>
                <c:pt idx="3">
                  <c:v>45200</c:v>
                </c:pt>
                <c:pt idx="4">
                  <c:v>45231</c:v>
                </c:pt>
                <c:pt idx="5">
                  <c:v>45261</c:v>
                </c:pt>
                <c:pt idx="6">
                  <c:v>45292</c:v>
                </c:pt>
                <c:pt idx="7">
                  <c:v>45323</c:v>
                </c:pt>
                <c:pt idx="8">
                  <c:v>45352</c:v>
                </c:pt>
                <c:pt idx="9">
                  <c:v>45383</c:v>
                </c:pt>
                <c:pt idx="10">
                  <c:v>45413</c:v>
                </c:pt>
                <c:pt idx="11">
                  <c:v>45444</c:v>
                </c:pt>
                <c:pt idx="12">
                  <c:v>45474</c:v>
                </c:pt>
                <c:pt idx="13">
                  <c:v>45505</c:v>
                </c:pt>
              </c:numCache>
            </c:numRef>
          </c:cat>
          <c:val>
            <c:numRef>
              <c:extLst>
                <c:ext xmlns:c15="http://schemas.microsoft.com/office/drawing/2012/chart" uri="{02D57815-91ED-43cb-92C2-25804820EDAC}">
                  <c15:fullRef>
                    <c15:sqref>Base_Gráficos!$AR$3:$AR$38</c15:sqref>
                  </c15:fullRef>
                </c:ext>
              </c:extLst>
              <c:f>Base_Gráficos!$AR$21:$AR$34</c:f>
              <c:numCache>
                <c:formatCode>#,##0</c:formatCode>
                <c:ptCount val="14"/>
                <c:pt idx="0">
                  <c:v>972</c:v>
                </c:pt>
                <c:pt idx="1">
                  <c:v>1219</c:v>
                </c:pt>
                <c:pt idx="2">
                  <c:v>1064</c:v>
                </c:pt>
                <c:pt idx="3">
                  <c:v>930</c:v>
                </c:pt>
                <c:pt idx="4">
                  <c:v>947</c:v>
                </c:pt>
                <c:pt idx="5">
                  <c:v>1019</c:v>
                </c:pt>
                <c:pt idx="6">
                  <c:v>794</c:v>
                </c:pt>
                <c:pt idx="7">
                  <c:v>324</c:v>
                </c:pt>
                <c:pt idx="8">
                  <c:v>313</c:v>
                </c:pt>
                <c:pt idx="9">
                  <c:v>308</c:v>
                </c:pt>
                <c:pt idx="10">
                  <c:v>361</c:v>
                </c:pt>
                <c:pt idx="11">
                  <c:v>286</c:v>
                </c:pt>
                <c:pt idx="12">
                  <c:v>352</c:v>
                </c:pt>
                <c:pt idx="13">
                  <c:v>98</c:v>
                </c:pt>
              </c:numCache>
            </c:numRef>
          </c:val>
          <c:extLst>
            <c:ext xmlns:c16="http://schemas.microsoft.com/office/drawing/2014/chart" uri="{C3380CC4-5D6E-409C-BE32-E72D297353CC}">
              <c16:uniqueId val="{00000000-B2EC-40C8-A47E-BB5A32EAABBF}"/>
            </c:ext>
          </c:extLst>
        </c:ser>
        <c:ser>
          <c:idx val="1"/>
          <c:order val="1"/>
          <c:tx>
            <c:strRef>
              <c:f>Base_Gráficos!$AS$2</c:f>
              <c:strCache>
                <c:ptCount val="1"/>
                <c:pt idx="0">
                  <c:v>Guias negadas</c:v>
                </c:pt>
              </c:strCache>
            </c:strRef>
          </c:tx>
          <c:spPr>
            <a:gradFill flip="none" rotWithShape="1">
              <a:gsLst>
                <a:gs pos="0">
                  <a:srgbClr val="FF3300">
                    <a:shade val="30000"/>
                    <a:satMod val="115000"/>
                  </a:srgbClr>
                </a:gs>
                <a:gs pos="50000">
                  <a:srgbClr val="FF3300">
                    <a:shade val="67500"/>
                    <a:satMod val="115000"/>
                  </a:srgbClr>
                </a:gs>
                <a:gs pos="100000">
                  <a:srgbClr val="FF3300">
                    <a:shade val="100000"/>
                    <a:satMod val="115000"/>
                  </a:srgbClr>
                </a:gs>
              </a:gsLst>
              <a:lin ang="10800000" scaled="1"/>
              <a:tileRect/>
            </a:gradFill>
            <a:ln>
              <a:noFill/>
            </a:ln>
            <a:effectLst/>
          </c:spPr>
          <c:invertIfNegative val="0"/>
          <c:dLbls>
            <c:dLbl>
              <c:idx val="3"/>
              <c:layout>
                <c:manualLayout>
                  <c:x val="5.6872037914691594E-3"/>
                  <c:y val="-6.34560725337896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1AF-4456-B283-39C557BE7895}"/>
                </c:ext>
              </c:extLst>
            </c:dLbl>
            <c:dLbl>
              <c:idx val="6"/>
              <c:layout>
                <c:manualLayout>
                  <c:x val="5.6872037914691941E-3"/>
                  <c:y val="-3.17280362668942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AF-4456-B283-39C557BE7895}"/>
                </c:ext>
              </c:extLst>
            </c:dLbl>
            <c:dLbl>
              <c:idx val="7"/>
              <c:layout>
                <c:manualLayout>
                  <c:x val="6.6350710900473934E-3"/>
                  <c:y val="-9.51841088006827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AF-4456-B283-39C557BE7895}"/>
                </c:ext>
              </c:extLst>
            </c:dLbl>
            <c:dLbl>
              <c:idx val="8"/>
              <c:layout>
                <c:manualLayout>
                  <c:x val="4.7393364928909956E-3"/>
                  <c:y val="-2.220962538682608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AF-4456-B283-39C557BE7895}"/>
                </c:ext>
              </c:extLst>
            </c:dLbl>
            <c:dLbl>
              <c:idx val="9"/>
              <c:layout>
                <c:manualLayout>
                  <c:x val="5.6872037914690553E-3"/>
                  <c:y val="-1.90368217601365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AF-4456-B283-39C557BE7895}"/>
                </c:ext>
              </c:extLst>
            </c:dLbl>
            <c:dLbl>
              <c:idx val="10"/>
              <c:layout>
                <c:manualLayout>
                  <c:x val="4.739336492890856E-3"/>
                  <c:y val="-2.22096253868259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AF-4456-B283-39C557BE7895}"/>
                </c:ext>
              </c:extLst>
            </c:dLbl>
            <c:dLbl>
              <c:idx val="11"/>
              <c:layout>
                <c:manualLayout>
                  <c:x val="4.7393364928909956E-3"/>
                  <c:y val="-3.172803626689540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AF-4456-B283-39C557BE7895}"/>
                </c:ext>
              </c:extLst>
            </c:dLbl>
            <c:dLbl>
              <c:idx val="13"/>
              <c:layout>
                <c:manualLayout>
                  <c:x val="5.6872037914691941E-3"/>
                  <c:y val="-1.163347890692016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1AF-4456-B283-39C557BE789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6F4F6"/>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Base_Gráficos!$AQ$3:$AQ$38</c15:sqref>
                  </c15:fullRef>
                </c:ext>
              </c:extLst>
              <c:f>Base_Gráficos!$AQ$21:$AQ$34</c:f>
              <c:numCache>
                <c:formatCode>mmm\-yy</c:formatCode>
                <c:ptCount val="14"/>
                <c:pt idx="0">
                  <c:v>45108</c:v>
                </c:pt>
                <c:pt idx="1">
                  <c:v>45139</c:v>
                </c:pt>
                <c:pt idx="2">
                  <c:v>45170</c:v>
                </c:pt>
                <c:pt idx="3">
                  <c:v>45200</c:v>
                </c:pt>
                <c:pt idx="4">
                  <c:v>45231</c:v>
                </c:pt>
                <c:pt idx="5">
                  <c:v>45261</c:v>
                </c:pt>
                <c:pt idx="6">
                  <c:v>45292</c:v>
                </c:pt>
                <c:pt idx="7">
                  <c:v>45323</c:v>
                </c:pt>
                <c:pt idx="8">
                  <c:v>45352</c:v>
                </c:pt>
                <c:pt idx="9">
                  <c:v>45383</c:v>
                </c:pt>
                <c:pt idx="10">
                  <c:v>45413</c:v>
                </c:pt>
                <c:pt idx="11">
                  <c:v>45444</c:v>
                </c:pt>
                <c:pt idx="12">
                  <c:v>45474</c:v>
                </c:pt>
                <c:pt idx="13">
                  <c:v>45505</c:v>
                </c:pt>
              </c:numCache>
            </c:numRef>
          </c:cat>
          <c:val>
            <c:numRef>
              <c:extLst>
                <c:ext xmlns:c15="http://schemas.microsoft.com/office/drawing/2012/chart" uri="{02D57815-91ED-43cb-92C2-25804820EDAC}">
                  <c15:fullRef>
                    <c15:sqref>Base_Gráficos!$AS$3:$AS$38</c15:sqref>
                  </c15:fullRef>
                </c:ext>
              </c:extLst>
              <c:f>Base_Gráficos!$AS$21:$AS$34</c:f>
              <c:numCache>
                <c:formatCode>#,##0</c:formatCode>
                <c:ptCount val="14"/>
                <c:pt idx="0">
                  <c:v>387</c:v>
                </c:pt>
                <c:pt idx="1">
                  <c:v>335</c:v>
                </c:pt>
                <c:pt idx="2">
                  <c:v>172</c:v>
                </c:pt>
                <c:pt idx="3">
                  <c:v>109</c:v>
                </c:pt>
                <c:pt idx="4">
                  <c:v>235</c:v>
                </c:pt>
                <c:pt idx="5">
                  <c:v>377</c:v>
                </c:pt>
                <c:pt idx="6">
                  <c:v>169</c:v>
                </c:pt>
                <c:pt idx="7">
                  <c:v>59</c:v>
                </c:pt>
                <c:pt idx="8">
                  <c:v>35</c:v>
                </c:pt>
                <c:pt idx="9">
                  <c:v>40</c:v>
                </c:pt>
                <c:pt idx="10">
                  <c:v>58</c:v>
                </c:pt>
                <c:pt idx="11">
                  <c:v>59</c:v>
                </c:pt>
                <c:pt idx="12">
                  <c:v>71</c:v>
                </c:pt>
                <c:pt idx="13">
                  <c:v>16</c:v>
                </c:pt>
              </c:numCache>
            </c:numRef>
          </c:val>
          <c:extLst>
            <c:ext xmlns:c16="http://schemas.microsoft.com/office/drawing/2014/chart" uri="{C3380CC4-5D6E-409C-BE32-E72D297353CC}">
              <c16:uniqueId val="{00000001-B2EC-40C8-A47E-BB5A32EAABBF}"/>
            </c:ext>
          </c:extLst>
        </c:ser>
        <c:dLbls>
          <c:showLegendKey val="0"/>
          <c:showVal val="0"/>
          <c:showCatName val="0"/>
          <c:showSerName val="0"/>
          <c:showPercent val="0"/>
          <c:showBubbleSize val="0"/>
        </c:dLbls>
        <c:gapWidth val="30"/>
        <c:axId val="1914716096"/>
        <c:axId val="1914717184"/>
      </c:barChart>
      <c:lineChart>
        <c:grouping val="standard"/>
        <c:varyColors val="0"/>
        <c:ser>
          <c:idx val="2"/>
          <c:order val="2"/>
          <c:tx>
            <c:strRef>
              <c:f>Base_Gráficos!$AT$2</c:f>
              <c:strCache>
                <c:ptCount val="1"/>
                <c:pt idx="0">
                  <c:v>NIPs</c:v>
                </c:pt>
              </c:strCache>
            </c:strRef>
          </c:tx>
          <c:spPr>
            <a:ln w="19050" cap="rnd">
              <a:solidFill>
                <a:schemeClr val="accent5">
                  <a:lumMod val="40000"/>
                  <a:lumOff val="60000"/>
                </a:schemeClr>
              </a:solidFill>
              <a:round/>
            </a:ln>
            <a:effectLst/>
          </c:spPr>
          <c:marker>
            <c:symbol val="circle"/>
            <c:size val="25"/>
            <c:spPr>
              <a:gradFill flip="none" rotWithShape="1">
                <a:gsLst>
                  <a:gs pos="0">
                    <a:schemeClr val="accent3">
                      <a:lumMod val="40000"/>
                      <a:lumOff val="60000"/>
                      <a:shade val="30000"/>
                      <a:satMod val="115000"/>
                    </a:schemeClr>
                  </a:gs>
                  <a:gs pos="50000">
                    <a:schemeClr val="accent3">
                      <a:lumMod val="40000"/>
                      <a:lumOff val="60000"/>
                      <a:shade val="67500"/>
                      <a:satMod val="115000"/>
                    </a:schemeClr>
                  </a:gs>
                  <a:gs pos="100000">
                    <a:schemeClr val="accent3">
                      <a:lumMod val="40000"/>
                      <a:lumOff val="60000"/>
                      <a:shade val="100000"/>
                      <a:satMod val="115000"/>
                    </a:schemeClr>
                  </a:gs>
                </a:gsLst>
                <a:lin ang="13500000" scaled="1"/>
                <a:tileRect/>
              </a:gradFill>
              <a:ln w="19050">
                <a:no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Base_Gráficos!$AQ$3:$AQ$38</c15:sqref>
                  </c15:fullRef>
                </c:ext>
              </c:extLst>
              <c:f>Base_Gráficos!$AQ$21:$AQ$34</c:f>
              <c:numCache>
                <c:formatCode>mmm\-yy</c:formatCode>
                <c:ptCount val="14"/>
                <c:pt idx="0">
                  <c:v>45108</c:v>
                </c:pt>
                <c:pt idx="1">
                  <c:v>45139</c:v>
                </c:pt>
                <c:pt idx="2">
                  <c:v>45170</c:v>
                </c:pt>
                <c:pt idx="3">
                  <c:v>45200</c:v>
                </c:pt>
                <c:pt idx="4">
                  <c:v>45231</c:v>
                </c:pt>
                <c:pt idx="5">
                  <c:v>45261</c:v>
                </c:pt>
                <c:pt idx="6">
                  <c:v>45292</c:v>
                </c:pt>
                <c:pt idx="7">
                  <c:v>45323</c:v>
                </c:pt>
                <c:pt idx="8">
                  <c:v>45352</c:v>
                </c:pt>
                <c:pt idx="9">
                  <c:v>45383</c:v>
                </c:pt>
                <c:pt idx="10">
                  <c:v>45413</c:v>
                </c:pt>
                <c:pt idx="11">
                  <c:v>45444</c:v>
                </c:pt>
                <c:pt idx="12">
                  <c:v>45474</c:v>
                </c:pt>
                <c:pt idx="13">
                  <c:v>45505</c:v>
                </c:pt>
              </c:numCache>
            </c:numRef>
          </c:cat>
          <c:val>
            <c:numRef>
              <c:extLst>
                <c:ext xmlns:c15="http://schemas.microsoft.com/office/drawing/2012/chart" uri="{02D57815-91ED-43cb-92C2-25804820EDAC}">
                  <c15:fullRef>
                    <c15:sqref>Base_Gráficos!$AT$3:$AT$38</c15:sqref>
                  </c15:fullRef>
                </c:ext>
              </c:extLst>
              <c:f>Base_Gráficos!$AT$21:$AT$34</c:f>
              <c:numCache>
                <c:formatCode>#,##0</c:formatCode>
                <c:ptCount val="14"/>
                <c:pt idx="0">
                  <c:v>1</c:v>
                </c:pt>
                <c:pt idx="1">
                  <c:v>1</c:v>
                </c:pt>
                <c:pt idx="2">
                  <c:v>1</c:v>
                </c:pt>
                <c:pt idx="3">
                  <c:v>1</c:v>
                </c:pt>
                <c:pt idx="4">
                  <c:v>1</c:v>
                </c:pt>
                <c:pt idx="5">
                  <c:v>0</c:v>
                </c:pt>
                <c:pt idx="6">
                  <c:v>2</c:v>
                </c:pt>
                <c:pt idx="7">
                  <c:v>1</c:v>
                </c:pt>
                <c:pt idx="8">
                  <c:v>1</c:v>
                </c:pt>
                <c:pt idx="9">
                  <c:v>1</c:v>
                </c:pt>
                <c:pt idx="10">
                  <c:v>1</c:v>
                </c:pt>
                <c:pt idx="11">
                  <c:v>1</c:v>
                </c:pt>
                <c:pt idx="12">
                  <c:v>0</c:v>
                </c:pt>
                <c:pt idx="13">
                  <c:v>0</c:v>
                </c:pt>
              </c:numCache>
            </c:numRef>
          </c:val>
          <c:smooth val="1"/>
          <c:extLst>
            <c:ext xmlns:c16="http://schemas.microsoft.com/office/drawing/2014/chart" uri="{C3380CC4-5D6E-409C-BE32-E72D297353CC}">
              <c16:uniqueId val="{00000002-B2EC-40C8-A47E-BB5A32EAABBF}"/>
            </c:ext>
          </c:extLst>
        </c:ser>
        <c:dLbls>
          <c:showLegendKey val="0"/>
          <c:showVal val="0"/>
          <c:showCatName val="0"/>
          <c:showSerName val="0"/>
          <c:showPercent val="0"/>
          <c:showBubbleSize val="0"/>
        </c:dLbls>
        <c:marker val="1"/>
        <c:smooth val="0"/>
        <c:axId val="1914716640"/>
        <c:axId val="1914712288"/>
      </c:lineChart>
      <c:dateAx>
        <c:axId val="1914716096"/>
        <c:scaling>
          <c:orientation val="minMax"/>
        </c:scaling>
        <c:delete val="0"/>
        <c:axPos val="b"/>
        <c:numFmt formatCode="mmm\-yy" sourceLinked="1"/>
        <c:majorTickMark val="out"/>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crossAx val="1914717184"/>
        <c:crosses val="autoZero"/>
        <c:auto val="1"/>
        <c:lblOffset val="100"/>
        <c:baseTimeUnit val="months"/>
      </c:dateAx>
      <c:valAx>
        <c:axId val="1914717184"/>
        <c:scaling>
          <c:orientation val="minMax"/>
          <c:max val="1500"/>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pt-BR"/>
          </a:p>
        </c:txPr>
        <c:crossAx val="1914716096"/>
        <c:crosses val="autoZero"/>
        <c:crossBetween val="between"/>
      </c:valAx>
      <c:valAx>
        <c:axId val="1914712288"/>
        <c:scaling>
          <c:orientation val="minMax"/>
          <c:max val="20"/>
          <c:min val="-2"/>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pt-BR"/>
          </a:p>
        </c:txPr>
        <c:crossAx val="1914716640"/>
        <c:crosses val="max"/>
        <c:crossBetween val="between"/>
      </c:valAx>
      <c:dateAx>
        <c:axId val="1914716640"/>
        <c:scaling>
          <c:orientation val="minMax"/>
        </c:scaling>
        <c:delete val="1"/>
        <c:axPos val="t"/>
        <c:numFmt formatCode="mmm\-yy" sourceLinked="1"/>
        <c:majorTickMark val="out"/>
        <c:minorTickMark val="none"/>
        <c:tickLblPos val="nextTo"/>
        <c:crossAx val="1914712288"/>
        <c:crosses val="max"/>
        <c:auto val="1"/>
        <c:lblOffset val="100"/>
        <c:baseTimeUnit val="months"/>
        <c:majorUnit val="1"/>
        <c:minorUnit val="1"/>
      </c:dateAx>
      <c:spPr>
        <a:noFill/>
        <a:ln>
          <a:noFill/>
        </a:ln>
        <a:effectLst/>
      </c:spPr>
    </c:plotArea>
    <c:legend>
      <c:legendPos val="b"/>
      <c:layout>
        <c:manualLayout>
          <c:xMode val="edge"/>
          <c:yMode val="edge"/>
          <c:x val="0.81310407394727835"/>
          <c:y val="0.11875903237727053"/>
          <c:w val="0.18343329477180281"/>
          <c:h val="0.166019073296510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sz="1400" b="1">
          <a:solidFill>
            <a:srgbClr val="F6F4F6"/>
          </a:solidFill>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pt-BR" sz="1600"/>
              <a:t>Ranking 15&gt; Procedimentos - TEA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pt-BR"/>
        </a:p>
      </c:txPr>
    </c:title>
    <c:autoTitleDeleted val="0"/>
    <c:plotArea>
      <c:layout/>
      <c:barChart>
        <c:barDir val="bar"/>
        <c:grouping val="clustered"/>
        <c:varyColors val="0"/>
        <c:ser>
          <c:idx val="0"/>
          <c:order val="0"/>
          <c:tx>
            <c:strRef>
              <c:f>Base_Gráficos!$AO$1</c:f>
              <c:strCache>
                <c:ptCount val="1"/>
                <c:pt idx="0">
                  <c:v>Qtde.</c:v>
                </c:pt>
              </c:strCache>
            </c:strRef>
          </c:tx>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10800000" scaled="1"/>
              <a:tileRect/>
            </a:gra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Base_Gráficos!$AN$2:$AN$16</c:f>
              <c:strCache>
                <c:ptCount val="15"/>
                <c:pt idx="0">
                  <c:v>Fonoaudiólogia, Psicopedagogia, Terapia Ocupacional e Musicoterapia</c:v>
                </c:pt>
                <c:pt idx="1">
                  <c:v>Fonoaudiólogo e TO com IS</c:v>
                </c:pt>
                <c:pt idx="2">
                  <c:v>Terapia Ocupacional com Integração Sensorial</c:v>
                </c:pt>
                <c:pt idx="3">
                  <c:v>Fonoterapia seletividade alimentar e musicoterapia</c:v>
                </c:pt>
                <c:pt idx="4">
                  <c:v>Integração sensorial método Ayres</c:v>
                </c:pt>
                <c:pt idx="5">
                  <c:v>Terapia Ocupacional ABA</c:v>
                </c:pt>
                <c:pt idx="6">
                  <c:v>Fonoaudiólogo método LAMP</c:v>
                </c:pt>
                <c:pt idx="7">
                  <c:v>TO/ Integração Sensorial</c:v>
                </c:pt>
                <c:pt idx="8">
                  <c:v>Avaliação neuropsicologica</c:v>
                </c:pt>
                <c:pt idx="9">
                  <c:v>Musicoterapia</c:v>
                </c:pt>
                <c:pt idx="10">
                  <c:v>Fonoaudiólogo Metodo Prompt</c:v>
                </c:pt>
                <c:pt idx="11">
                  <c:v>Fisioterapia método Bobath</c:v>
                </c:pt>
                <c:pt idx="12">
                  <c:v>Fonoaudiólogo método ABA</c:v>
                </c:pt>
                <c:pt idx="13">
                  <c:v>Fonoaudiólogo</c:v>
                </c:pt>
                <c:pt idx="14">
                  <c:v>Psicologia método ABA</c:v>
                </c:pt>
              </c:strCache>
            </c:strRef>
          </c:cat>
          <c:val>
            <c:numRef>
              <c:f>Base_Gráficos!$AO$2:$AO$16</c:f>
              <c:numCache>
                <c:formatCode>General</c:formatCode>
                <c:ptCount val="15"/>
                <c:pt idx="0">
                  <c:v>1</c:v>
                </c:pt>
                <c:pt idx="1">
                  <c:v>1</c:v>
                </c:pt>
                <c:pt idx="2">
                  <c:v>1</c:v>
                </c:pt>
                <c:pt idx="3">
                  <c:v>1</c:v>
                </c:pt>
                <c:pt idx="4">
                  <c:v>2</c:v>
                </c:pt>
                <c:pt idx="5">
                  <c:v>2</c:v>
                </c:pt>
                <c:pt idx="6">
                  <c:v>2</c:v>
                </c:pt>
                <c:pt idx="7">
                  <c:v>2</c:v>
                </c:pt>
                <c:pt idx="8">
                  <c:v>3</c:v>
                </c:pt>
                <c:pt idx="9">
                  <c:v>4</c:v>
                </c:pt>
                <c:pt idx="10">
                  <c:v>4</c:v>
                </c:pt>
                <c:pt idx="11">
                  <c:v>5</c:v>
                </c:pt>
                <c:pt idx="12">
                  <c:v>13</c:v>
                </c:pt>
                <c:pt idx="13">
                  <c:v>14</c:v>
                </c:pt>
                <c:pt idx="14">
                  <c:v>98</c:v>
                </c:pt>
              </c:numCache>
            </c:numRef>
          </c:val>
          <c:extLst>
            <c:ext xmlns:c16="http://schemas.microsoft.com/office/drawing/2014/chart" uri="{C3380CC4-5D6E-409C-BE32-E72D297353CC}">
              <c16:uniqueId val="{00000000-7BC2-4572-A53B-3BEB23064004}"/>
            </c:ext>
          </c:extLst>
        </c:ser>
        <c:dLbls>
          <c:showLegendKey val="0"/>
          <c:showVal val="0"/>
          <c:showCatName val="0"/>
          <c:showSerName val="0"/>
          <c:showPercent val="0"/>
          <c:showBubbleSize val="0"/>
        </c:dLbls>
        <c:gapWidth val="20"/>
        <c:axId val="1914715552"/>
        <c:axId val="1914723712"/>
      </c:barChart>
      <c:catAx>
        <c:axId val="1914715552"/>
        <c:scaling>
          <c:orientation val="minMax"/>
        </c:scaling>
        <c:delete val="0"/>
        <c:axPos val="l"/>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pt-BR"/>
          </a:p>
        </c:txPr>
        <c:crossAx val="1914723712"/>
        <c:crosses val="autoZero"/>
        <c:auto val="1"/>
        <c:lblAlgn val="ctr"/>
        <c:lblOffset val="100"/>
        <c:noMultiLvlLbl val="0"/>
      </c:catAx>
      <c:valAx>
        <c:axId val="1914723712"/>
        <c:scaling>
          <c:orientation val="minMax"/>
        </c:scaling>
        <c:delete val="1"/>
        <c:axPos val="b"/>
        <c:numFmt formatCode="General" sourceLinked="1"/>
        <c:majorTickMark val="none"/>
        <c:minorTickMark val="none"/>
        <c:tickLblPos val="nextTo"/>
        <c:crossAx val="191471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400" b="1">
          <a:solidFill>
            <a:schemeClr val="bg1"/>
          </a:solidFill>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rgbClr val="FFFFFF"/>
                </a:solidFill>
                <a:latin typeface="+mn-lt"/>
                <a:ea typeface="+mn-ea"/>
                <a:cs typeface="+mn-cs"/>
              </a:defRPr>
            </a:pPr>
            <a:r>
              <a:rPr lang="pt-BR" b="1">
                <a:solidFill>
                  <a:schemeClr val="bg1"/>
                </a:solidFill>
              </a:rPr>
              <a:t>Evoluação Anual de Autuações</a:t>
            </a:r>
            <a:r>
              <a:rPr lang="pt-BR" b="1" baseline="0">
                <a:solidFill>
                  <a:schemeClr val="bg1"/>
                </a:solidFill>
              </a:rPr>
              <a:t> </a:t>
            </a:r>
            <a:endParaRPr lang="pt-BR" b="1">
              <a:solidFill>
                <a:schemeClr val="bg1"/>
              </a:solidFill>
            </a:endParaRPr>
          </a:p>
        </c:rich>
      </c:tx>
      <c:overlay val="0"/>
      <c:spPr>
        <a:noFill/>
        <a:ln>
          <a:noFill/>
        </a:ln>
        <a:effectLst/>
      </c:spPr>
      <c:txPr>
        <a:bodyPr rot="0" spcFirstLastPara="1" vertOverflow="ellipsis" vert="horz" wrap="square" anchor="ctr" anchorCtr="1"/>
        <a:lstStyle/>
        <a:p>
          <a:pPr>
            <a:defRPr sz="1680" b="1" i="0" u="none" strike="noStrike" kern="1200" spc="0" baseline="0">
              <a:solidFill>
                <a:srgbClr val="FFFFFF"/>
              </a:solidFill>
              <a:latin typeface="+mn-lt"/>
              <a:ea typeface="+mn-ea"/>
              <a:cs typeface="+mn-cs"/>
            </a:defRPr>
          </a:pPr>
          <a:endParaRPr lang="pt-BR"/>
        </a:p>
      </c:txPr>
    </c:title>
    <c:autoTitleDeleted val="0"/>
    <c:plotArea>
      <c:layout>
        <c:manualLayout>
          <c:layoutTarget val="inner"/>
          <c:xMode val="edge"/>
          <c:yMode val="edge"/>
          <c:x val="2.2367463969890224E-2"/>
          <c:y val="0.29251078974627082"/>
          <c:w val="0.9552650720602196"/>
          <c:h val="0.58105759946340874"/>
        </c:manualLayout>
      </c:layout>
      <c:barChart>
        <c:barDir val="col"/>
        <c:grouping val="clustered"/>
        <c:varyColors val="0"/>
        <c:ser>
          <c:idx val="0"/>
          <c:order val="0"/>
          <c:tx>
            <c:strRef>
              <c:f>Base_Gráficos!$I$20</c:f>
              <c:strCache>
                <c:ptCount val="1"/>
                <c:pt idx="0">
                  <c:v>Arquivada</c:v>
                </c:pt>
              </c:strCache>
            </c:strRef>
          </c:tx>
          <c:spPr>
            <a:gradFill flip="none" rotWithShape="1">
              <a:gsLst>
                <a:gs pos="0">
                  <a:schemeClr val="accent4">
                    <a:lumMod val="60000"/>
                    <a:lumOff val="40000"/>
                    <a:shade val="30000"/>
                    <a:satMod val="115000"/>
                  </a:schemeClr>
                </a:gs>
                <a:gs pos="50000">
                  <a:schemeClr val="accent4">
                    <a:lumMod val="60000"/>
                    <a:lumOff val="40000"/>
                    <a:shade val="67500"/>
                    <a:satMod val="115000"/>
                  </a:schemeClr>
                </a:gs>
                <a:gs pos="100000">
                  <a:schemeClr val="accent4">
                    <a:lumMod val="60000"/>
                    <a:lumOff val="40000"/>
                    <a:shade val="100000"/>
                    <a:satMod val="115000"/>
                  </a:schemeClr>
                </a:gs>
              </a:gsLst>
              <a:lin ang="10800000" scaled="1"/>
              <a:tileRect/>
            </a:gra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rgbClr val="FFFFFF"/>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Base_Gráficos!$H$21:$H$28</c15:sqref>
                  </c15:fullRef>
                </c:ext>
              </c:extLst>
              <c:f>Base_Gráficos!$H$21:$H$27</c:f>
              <c:numCache>
                <c:formatCode>0</c:formatCode>
                <c:ptCount val="7"/>
                <c:pt idx="0">
                  <c:v>2017</c:v>
                </c:pt>
                <c:pt idx="1">
                  <c:v>2018</c:v>
                </c:pt>
                <c:pt idx="2">
                  <c:v>2019</c:v>
                </c:pt>
                <c:pt idx="3">
                  <c:v>2020</c:v>
                </c:pt>
                <c:pt idx="4">
                  <c:v>2021</c:v>
                </c:pt>
                <c:pt idx="5">
                  <c:v>2022</c:v>
                </c:pt>
                <c:pt idx="6">
                  <c:v>2023</c:v>
                </c:pt>
              </c:numCache>
            </c:numRef>
          </c:cat>
          <c:val>
            <c:numRef>
              <c:extLst>
                <c:ext xmlns:c15="http://schemas.microsoft.com/office/drawing/2012/chart" uri="{02D57815-91ED-43cb-92C2-25804820EDAC}">
                  <c15:fullRef>
                    <c15:sqref>Base_Gráficos!$I$21:$I$28</c15:sqref>
                  </c15:fullRef>
                </c:ext>
              </c:extLst>
              <c:f>Base_Gráficos!$I$21:$I$27</c:f>
              <c:numCache>
                <c:formatCode>0%</c:formatCode>
                <c:ptCount val="7"/>
                <c:pt idx="0">
                  <c:v>0.87401574803149606</c:v>
                </c:pt>
                <c:pt idx="1">
                  <c:v>0.91233140655105971</c:v>
                </c:pt>
                <c:pt idx="2">
                  <c:v>0.9382022471910112</c:v>
                </c:pt>
                <c:pt idx="3">
                  <c:v>0.9251012145748988</c:v>
                </c:pt>
                <c:pt idx="4">
                  <c:v>0.8476027397260274</c:v>
                </c:pt>
                <c:pt idx="5">
                  <c:v>0.86703910614525137</c:v>
                </c:pt>
                <c:pt idx="6">
                  <c:v>0.60306122448979604</c:v>
                </c:pt>
              </c:numCache>
            </c:numRef>
          </c:val>
          <c:extLst>
            <c:ext xmlns:c16="http://schemas.microsoft.com/office/drawing/2014/chart" uri="{C3380CC4-5D6E-409C-BE32-E72D297353CC}">
              <c16:uniqueId val="{00000000-7F8B-4020-B72E-E2D0C4145B62}"/>
            </c:ext>
          </c:extLst>
        </c:ser>
        <c:ser>
          <c:idx val="1"/>
          <c:order val="1"/>
          <c:tx>
            <c:strRef>
              <c:f>Base_Gráficos!$J$20</c:f>
              <c:strCache>
                <c:ptCount val="1"/>
                <c:pt idx="0">
                  <c:v>Autuada</c:v>
                </c:pt>
              </c:strCache>
            </c:strRef>
          </c:tx>
          <c:spPr>
            <a:gradFill flip="none" rotWithShape="1">
              <a:gsLst>
                <a:gs pos="0">
                  <a:srgbClr val="C39201">
                    <a:shade val="30000"/>
                    <a:satMod val="115000"/>
                  </a:srgbClr>
                </a:gs>
                <a:gs pos="50000">
                  <a:srgbClr val="C39201">
                    <a:shade val="67500"/>
                    <a:satMod val="115000"/>
                  </a:srgbClr>
                </a:gs>
                <a:gs pos="100000">
                  <a:srgbClr val="C39201">
                    <a:shade val="100000"/>
                    <a:satMod val="115000"/>
                  </a:srgbClr>
                </a:gs>
              </a:gsLst>
              <a:lin ang="10800000" scaled="1"/>
              <a:tileRect/>
            </a:gradFill>
            <a:ln>
              <a:noFill/>
            </a:ln>
            <a:effectLst/>
          </c:spPr>
          <c:invertIfNegative val="0"/>
          <c:dLbls>
            <c:dLbl>
              <c:idx val="4"/>
              <c:layout>
                <c:manualLayout>
                  <c:x val="2.440086978533471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8B-4020-B72E-E2D0C4145B62}"/>
                </c:ext>
              </c:extLst>
            </c:dLbl>
            <c:dLbl>
              <c:idx val="5"/>
              <c:layout>
                <c:manualLayout>
                  <c:x val="1.220043489266739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8B-4020-B72E-E2D0C4145B62}"/>
                </c:ext>
              </c:extLst>
            </c:dLbl>
            <c:spPr>
              <a:noFill/>
              <a:ln>
                <a:noFill/>
              </a:ln>
              <a:effectLst/>
            </c:spPr>
            <c:txPr>
              <a:bodyPr rot="0" spcFirstLastPara="1" vertOverflow="ellipsis" vert="horz" wrap="square" anchor="ctr" anchorCtr="1"/>
              <a:lstStyle/>
              <a:p>
                <a:pPr>
                  <a:defRPr sz="1400" b="1" i="0" u="none" strike="noStrike" kern="1200" baseline="0">
                    <a:solidFill>
                      <a:srgbClr val="FFFFFF"/>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Base_Gráficos!$H$21:$H$28</c15:sqref>
                  </c15:fullRef>
                </c:ext>
              </c:extLst>
              <c:f>Base_Gráficos!$H$21:$H$27</c:f>
              <c:numCache>
                <c:formatCode>0</c:formatCode>
                <c:ptCount val="7"/>
                <c:pt idx="0">
                  <c:v>2017</c:v>
                </c:pt>
                <c:pt idx="1">
                  <c:v>2018</c:v>
                </c:pt>
                <c:pt idx="2">
                  <c:v>2019</c:v>
                </c:pt>
                <c:pt idx="3">
                  <c:v>2020</c:v>
                </c:pt>
                <c:pt idx="4">
                  <c:v>2021</c:v>
                </c:pt>
                <c:pt idx="5">
                  <c:v>2022</c:v>
                </c:pt>
                <c:pt idx="6">
                  <c:v>2023</c:v>
                </c:pt>
              </c:numCache>
            </c:numRef>
          </c:cat>
          <c:val>
            <c:numRef>
              <c:extLst>
                <c:ext xmlns:c15="http://schemas.microsoft.com/office/drawing/2012/chart" uri="{02D57815-91ED-43cb-92C2-25804820EDAC}">
                  <c15:fullRef>
                    <c15:sqref>Base_Gráficos!$J$21:$J$28</c15:sqref>
                  </c15:fullRef>
                </c:ext>
              </c:extLst>
              <c:f>Base_Gráficos!$J$21:$J$27</c:f>
              <c:numCache>
                <c:formatCode>0%</c:formatCode>
                <c:ptCount val="7"/>
                <c:pt idx="0">
                  <c:v>0.12537855844942458</c:v>
                </c:pt>
                <c:pt idx="1">
                  <c:v>8.7668593448940263E-2</c:v>
                </c:pt>
                <c:pt idx="2">
                  <c:v>6.1797752808988762E-2</c:v>
                </c:pt>
                <c:pt idx="3">
                  <c:v>7.4898785425101214E-2</c:v>
                </c:pt>
                <c:pt idx="4">
                  <c:v>0.06</c:v>
                </c:pt>
                <c:pt idx="5">
                  <c:v>4.0223463687150837E-2</c:v>
                </c:pt>
                <c:pt idx="6">
                  <c:v>2.0408163265306124E-3</c:v>
                </c:pt>
              </c:numCache>
            </c:numRef>
          </c:val>
          <c:extLst>
            <c:ext xmlns:c15="http://schemas.microsoft.com/office/drawing/2012/chart" uri="{02D57815-91ED-43cb-92C2-25804820EDAC}">
              <c15:categoryFilterExceptions>
                <c15:categoryFilterException>
                  <c15:sqref>Base_Gráficos!$J$28</c15:sqref>
                  <c15:dLbl>
                    <c:idx val="6"/>
                    <c:layout>
                      <c:manualLayout>
                        <c:x val="8.1336232617781144E-3"/>
                        <c:y val="-7.7205915877974124E-2"/>
                      </c:manualLayout>
                    </c:layout>
                    <c:dLblPos val="outEnd"/>
                    <c:showLegendKey val="0"/>
                    <c:showVal val="1"/>
                    <c:showCatName val="0"/>
                    <c:showSerName val="0"/>
                    <c:showPercent val="0"/>
                    <c:showBubbleSize val="0"/>
                    <c:extLst xmlns:c16="http://schemas.microsoft.com/office/drawing/2014/chart">
                      <c:ext uri="{CE6537A1-D6FC-4f65-9D91-7224C49458BB}"/>
                      <c:ext xmlns:c16="http://schemas.microsoft.com/office/drawing/2014/chart" uri="{C3380CC4-5D6E-409C-BE32-E72D297353CC}">
                        <c16:uniqueId val="{00000000-CF24-4176-AD90-4F2488B45356}"/>
                      </c:ext>
                    </c:extLst>
                  </c15:dLbl>
                </c15:categoryFilterException>
              </c15:categoryFilterExceptions>
            </c:ext>
            <c:ext xmlns:c16="http://schemas.microsoft.com/office/drawing/2014/chart" uri="{C3380CC4-5D6E-409C-BE32-E72D297353CC}">
              <c16:uniqueId val="{00000001-7F8B-4020-B72E-E2D0C4145B62}"/>
            </c:ext>
          </c:extLst>
        </c:ser>
        <c:dLbls>
          <c:dLblPos val="outEnd"/>
          <c:showLegendKey val="0"/>
          <c:showVal val="1"/>
          <c:showCatName val="0"/>
          <c:showSerName val="0"/>
          <c:showPercent val="0"/>
          <c:showBubbleSize val="0"/>
        </c:dLbls>
        <c:gapWidth val="50"/>
        <c:axId val="1914722080"/>
        <c:axId val="1914712832"/>
      </c:barChart>
      <c:lineChart>
        <c:grouping val="standard"/>
        <c:varyColors val="0"/>
        <c:ser>
          <c:idx val="2"/>
          <c:order val="2"/>
          <c:tx>
            <c:strRef>
              <c:f>Base_Gráficos!$K$20</c:f>
              <c:strCache>
                <c:ptCount val="1"/>
                <c:pt idx="0">
                  <c:v>Em análise ANS</c:v>
                </c:pt>
              </c:strCache>
            </c:strRef>
          </c:tx>
          <c:spPr>
            <a:ln w="28575" cap="rnd">
              <a:solidFill>
                <a:schemeClr val="accent3"/>
              </a:solidFill>
              <a:round/>
            </a:ln>
            <a:effectLst/>
          </c:spPr>
          <c:marker>
            <c:symbol val="circle"/>
            <c:size val="29"/>
            <c:spPr>
              <a:gradFill flip="none" rotWithShape="1">
                <a:gsLst>
                  <a:gs pos="0">
                    <a:srgbClr val="ED8017">
                      <a:shade val="30000"/>
                      <a:satMod val="115000"/>
                    </a:srgbClr>
                  </a:gs>
                  <a:gs pos="50000">
                    <a:srgbClr val="ED8017">
                      <a:shade val="67500"/>
                      <a:satMod val="115000"/>
                    </a:srgbClr>
                  </a:gs>
                  <a:gs pos="100000">
                    <a:srgbClr val="ED8017">
                      <a:shade val="100000"/>
                      <a:satMod val="115000"/>
                    </a:srgbClr>
                  </a:gs>
                </a:gsLst>
                <a:lin ang="16200000" scaled="1"/>
                <a:tileRect/>
              </a:gradFill>
              <a:ln w="9525">
                <a:solidFill>
                  <a:schemeClr val="accent3"/>
                </a:solidFill>
              </a:ln>
              <a:effectLst/>
            </c:spPr>
          </c:marker>
          <c:dLbls>
            <c:spPr>
              <a:noFill/>
              <a:ln>
                <a:noFill/>
              </a:ln>
              <a:effectLst/>
            </c:spPr>
            <c:txPr>
              <a:bodyPr rot="0" spcFirstLastPara="1" vertOverflow="ellipsis" vert="horz" wrap="square" anchor="ctr" anchorCtr="1"/>
              <a:lstStyle/>
              <a:p>
                <a:pPr>
                  <a:defRPr sz="1400" b="1" i="0" u="none" strike="noStrike" kern="1200" baseline="0">
                    <a:solidFill>
                      <a:srgbClr val="FFFFFF"/>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Base_Gráficos!$H$21:$H$28</c15:sqref>
                  </c15:fullRef>
                </c:ext>
              </c:extLst>
              <c:f>Base_Gráficos!$H$21:$H$27</c:f>
              <c:numCache>
                <c:formatCode>0</c:formatCode>
                <c:ptCount val="7"/>
                <c:pt idx="0">
                  <c:v>2017</c:v>
                </c:pt>
                <c:pt idx="1">
                  <c:v>2018</c:v>
                </c:pt>
                <c:pt idx="2">
                  <c:v>2019</c:v>
                </c:pt>
                <c:pt idx="3">
                  <c:v>2020</c:v>
                </c:pt>
                <c:pt idx="4">
                  <c:v>2021</c:v>
                </c:pt>
                <c:pt idx="5">
                  <c:v>2022</c:v>
                </c:pt>
                <c:pt idx="6">
                  <c:v>2023</c:v>
                </c:pt>
              </c:numCache>
            </c:numRef>
          </c:cat>
          <c:val>
            <c:numRef>
              <c:extLst>
                <c:ext xmlns:c15="http://schemas.microsoft.com/office/drawing/2012/chart" uri="{02D57815-91ED-43cb-92C2-25804820EDAC}">
                  <c15:fullRef>
                    <c15:sqref>Base_Gráficos!$K$21:$K$28</c15:sqref>
                  </c15:fullRef>
                </c:ext>
              </c:extLst>
              <c:f>Base_Gráficos!$K$21:$K$27</c:f>
              <c:numCache>
                <c:formatCode>0%</c:formatCode>
                <c:ptCount val="7"/>
                <c:pt idx="0">
                  <c:v>0</c:v>
                </c:pt>
                <c:pt idx="1">
                  <c:v>0</c:v>
                </c:pt>
                <c:pt idx="2">
                  <c:v>0</c:v>
                </c:pt>
                <c:pt idx="3">
                  <c:v>0</c:v>
                </c:pt>
                <c:pt idx="4">
                  <c:v>9.2465753424657529E-2</c:v>
                </c:pt>
                <c:pt idx="5">
                  <c:v>9.2737430167597765E-2</c:v>
                </c:pt>
                <c:pt idx="6">
                  <c:v>0.39489795918367299</c:v>
                </c:pt>
              </c:numCache>
            </c:numRef>
          </c:val>
          <c:smooth val="0"/>
          <c:extLst>
            <c:ext xmlns:c16="http://schemas.microsoft.com/office/drawing/2014/chart" uri="{C3380CC4-5D6E-409C-BE32-E72D297353CC}">
              <c16:uniqueId val="{00000002-7F8B-4020-B72E-E2D0C4145B62}"/>
            </c:ext>
          </c:extLst>
        </c:ser>
        <c:dLbls>
          <c:showLegendKey val="0"/>
          <c:showVal val="0"/>
          <c:showCatName val="0"/>
          <c:showSerName val="0"/>
          <c:showPercent val="0"/>
          <c:showBubbleSize val="0"/>
        </c:dLbls>
        <c:marker val="1"/>
        <c:smooth val="0"/>
        <c:axId val="1914722080"/>
        <c:axId val="1914712832"/>
      </c:lineChart>
      <c:catAx>
        <c:axId val="191472208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pt-BR"/>
          </a:p>
        </c:txPr>
        <c:crossAx val="1914712832"/>
        <c:crosses val="autoZero"/>
        <c:auto val="1"/>
        <c:lblAlgn val="ctr"/>
        <c:lblOffset val="100"/>
        <c:noMultiLvlLbl val="0"/>
      </c:catAx>
      <c:valAx>
        <c:axId val="1914712832"/>
        <c:scaling>
          <c:orientation val="minMax"/>
        </c:scaling>
        <c:delete val="0"/>
        <c:axPos val="l"/>
        <c:numFmt formatCode="0%" sourceLinked="1"/>
        <c:majorTickMark val="none"/>
        <c:minorTickMark val="none"/>
        <c:tickLblPos val="nextTo"/>
        <c:spPr>
          <a:solidFill>
            <a:schemeClr val="tx1">
              <a:lumMod val="75000"/>
              <a:lumOff val="25000"/>
            </a:schemeClr>
          </a:solidFill>
          <a:ln>
            <a:noFill/>
          </a:ln>
          <a:effectLst/>
        </c:spPr>
        <c:txPr>
          <a:bodyPr rot="-60000000" spcFirstLastPara="1" vertOverflow="ellipsis" vert="horz" wrap="square" anchor="ctr" anchorCtr="1"/>
          <a:lstStyle/>
          <a:p>
            <a:pPr>
              <a:defRPr sz="100" b="0" i="0" u="none" strike="noStrike" kern="1200" baseline="0">
                <a:solidFill>
                  <a:schemeClr val="tx1">
                    <a:lumMod val="75000"/>
                    <a:lumOff val="25000"/>
                  </a:schemeClr>
                </a:solidFill>
                <a:latin typeface="+mn-lt"/>
                <a:ea typeface="+mn-ea"/>
                <a:cs typeface="+mn-cs"/>
              </a:defRPr>
            </a:pPr>
            <a:endParaRPr lang="pt-BR"/>
          </a:p>
        </c:txPr>
        <c:crossAx val="1914722080"/>
        <c:crosses val="autoZero"/>
        <c:crossBetween val="midCat"/>
      </c:valAx>
      <c:spPr>
        <a:noFill/>
        <a:ln>
          <a:noFill/>
        </a:ln>
        <a:effectLst/>
      </c:spPr>
    </c:plotArea>
    <c:legend>
      <c:legendPos val="t"/>
      <c:layout>
        <c:manualLayout>
          <c:xMode val="edge"/>
          <c:yMode val="edge"/>
          <c:x val="0.79181494918326734"/>
          <c:y val="7.5082922058162471E-2"/>
          <c:w val="0.19719793476417863"/>
          <c:h val="0.1969564793021612"/>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FFFFFF"/>
              </a:solidFill>
              <a:latin typeface="+mn-lt"/>
              <a:ea typeface="+mn-ea"/>
              <a:cs typeface="+mn-cs"/>
            </a:defRPr>
          </a:pPr>
          <a:endParaRPr lang="pt-BR"/>
        </a:p>
      </c:txPr>
    </c:legend>
    <c:plotVisOnly val="1"/>
    <c:dispBlanksAs val="gap"/>
    <c:showDLblsOverMax val="0"/>
  </c:chart>
  <c:spPr>
    <a:noFill/>
    <a:ln w="9525" cap="flat" cmpd="sng" algn="ctr">
      <a:noFill/>
      <a:round/>
    </a:ln>
    <a:effectLst/>
  </c:spPr>
  <c:txPr>
    <a:bodyPr/>
    <a:lstStyle/>
    <a:p>
      <a:pPr>
        <a:defRPr sz="1400">
          <a:solidFill>
            <a:srgbClr val="FFFFFF"/>
          </a:solidFill>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rgbClr val="F6F4F6"/>
                </a:solidFill>
                <a:latin typeface="+mn-lt"/>
                <a:ea typeface="+mn-ea"/>
                <a:cs typeface="+mn-cs"/>
              </a:defRPr>
            </a:pPr>
            <a:r>
              <a:rPr lang="pt-BR" sz="1600">
                <a:solidFill>
                  <a:schemeClr val="bg2"/>
                </a:solidFill>
              </a:rPr>
              <a:t>Evolução Quantitativa     </a:t>
            </a:r>
          </a:p>
        </c:rich>
      </c:tx>
      <c:layout>
        <c:manualLayout>
          <c:xMode val="edge"/>
          <c:yMode val="edge"/>
          <c:x val="0.33307186695121055"/>
          <c:y val="3.2533571698697014E-2"/>
        </c:manualLayout>
      </c:layout>
      <c:overlay val="0"/>
      <c:spPr>
        <a:noFill/>
        <a:ln>
          <a:noFill/>
        </a:ln>
        <a:effectLst/>
      </c:spPr>
      <c:txPr>
        <a:bodyPr rot="0" spcFirstLastPara="1" vertOverflow="ellipsis" vert="horz" wrap="square" anchor="ctr" anchorCtr="1"/>
        <a:lstStyle/>
        <a:p>
          <a:pPr>
            <a:defRPr sz="1600" b="1" i="0" u="none" strike="noStrike" kern="1200" baseline="0">
              <a:solidFill>
                <a:srgbClr val="F6F4F6"/>
              </a:solidFill>
              <a:latin typeface="+mn-lt"/>
              <a:ea typeface="+mn-ea"/>
              <a:cs typeface="+mn-cs"/>
            </a:defRPr>
          </a:pPr>
          <a:endParaRPr lang="pt-BR"/>
        </a:p>
      </c:txPr>
    </c:title>
    <c:autoTitleDeleted val="0"/>
    <c:plotArea>
      <c:layout>
        <c:manualLayout>
          <c:layoutTarget val="inner"/>
          <c:xMode val="edge"/>
          <c:yMode val="edge"/>
          <c:x val="7.0759927317265827E-4"/>
          <c:y val="0.24728018813264716"/>
          <c:w val="0.991585752472113"/>
          <c:h val="0.60405412221805665"/>
        </c:manualLayout>
      </c:layout>
      <c:barChart>
        <c:barDir val="col"/>
        <c:grouping val="clustered"/>
        <c:varyColors val="0"/>
        <c:ser>
          <c:idx val="1"/>
          <c:order val="0"/>
          <c:tx>
            <c:strRef>
              <c:f>Base_Gráficos!$AJ$2</c:f>
              <c:strCache>
                <c:ptCount val="1"/>
                <c:pt idx="0">
                  <c:v>Arquivada</c:v>
                </c:pt>
              </c:strCache>
            </c:strRef>
          </c:tx>
          <c:spPr>
            <a:gradFill flip="none" rotWithShape="1">
              <a:gsLst>
                <a:gs pos="0">
                  <a:srgbClr val="ED8017">
                    <a:shade val="30000"/>
                    <a:satMod val="115000"/>
                  </a:srgbClr>
                </a:gs>
                <a:gs pos="50000">
                  <a:srgbClr val="ED8017">
                    <a:shade val="67500"/>
                    <a:satMod val="115000"/>
                  </a:srgbClr>
                </a:gs>
                <a:gs pos="100000">
                  <a:srgbClr val="ED8017">
                    <a:shade val="100000"/>
                    <a:satMod val="115000"/>
                  </a:srgbClr>
                </a:gs>
              </a:gsLst>
              <a:lin ang="0" scaled="1"/>
              <a:tileRect/>
            </a:gra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6F4F6"/>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extLst>
                <c:ext xmlns:c15="http://schemas.microsoft.com/office/drawing/2012/chart" uri="{02D57815-91ED-43cb-92C2-25804820EDAC}">
                  <c15:fullRef>
                    <c15:sqref>Base_Gráficos!$AI$3:$AI$22</c15:sqref>
                  </c15:fullRef>
                </c:ext>
              </c:extLst>
              <c:f>Base_Gráficos!$AI$15:$AI$22</c:f>
              <c:numCache>
                <c:formatCode>mmm\-yy</c:formatCode>
                <c:ptCount val="8"/>
                <c:pt idx="0">
                  <c:v>45292</c:v>
                </c:pt>
                <c:pt idx="1">
                  <c:v>45323</c:v>
                </c:pt>
                <c:pt idx="2">
                  <c:v>45352</c:v>
                </c:pt>
                <c:pt idx="3">
                  <c:v>45383</c:v>
                </c:pt>
                <c:pt idx="4">
                  <c:v>45413</c:v>
                </c:pt>
                <c:pt idx="5">
                  <c:v>45444</c:v>
                </c:pt>
                <c:pt idx="6">
                  <c:v>45474</c:v>
                </c:pt>
                <c:pt idx="7">
                  <c:v>45505</c:v>
                </c:pt>
              </c:numCache>
            </c:numRef>
          </c:cat>
          <c:val>
            <c:numRef>
              <c:extLst>
                <c:ext xmlns:c15="http://schemas.microsoft.com/office/drawing/2012/chart" uri="{02D57815-91ED-43cb-92C2-25804820EDAC}">
                  <c15:fullRef>
                    <c15:sqref>Base_Gráficos!$AJ$3:$AJ$22</c15:sqref>
                  </c15:fullRef>
                </c:ext>
              </c:extLst>
              <c:f>Base_Gráficos!$AJ$15:$AJ$22</c:f>
              <c:numCache>
                <c:formatCode>General</c:formatCode>
                <c:ptCount val="8"/>
                <c:pt idx="0">
                  <c:v>77</c:v>
                </c:pt>
                <c:pt idx="1">
                  <c:v>56</c:v>
                </c:pt>
                <c:pt idx="2">
                  <c:v>62</c:v>
                </c:pt>
                <c:pt idx="3">
                  <c:v>112</c:v>
                </c:pt>
                <c:pt idx="4">
                  <c:v>95</c:v>
                </c:pt>
                <c:pt idx="5">
                  <c:v>81</c:v>
                </c:pt>
                <c:pt idx="6">
                  <c:v>63</c:v>
                </c:pt>
                <c:pt idx="7">
                  <c:v>11</c:v>
                </c:pt>
              </c:numCache>
            </c:numRef>
          </c:val>
          <c:extLst>
            <c:ext xmlns:c16="http://schemas.microsoft.com/office/drawing/2014/chart" uri="{C3380CC4-5D6E-409C-BE32-E72D297353CC}">
              <c16:uniqueId val="{00000004-8A20-4C6A-B90E-28D2C66BBB7D}"/>
            </c:ext>
          </c:extLst>
        </c:ser>
        <c:ser>
          <c:idx val="2"/>
          <c:order val="2"/>
          <c:tx>
            <c:strRef>
              <c:f>Base_Gráficos!$AL$2</c:f>
              <c:strCache>
                <c:ptCount val="1"/>
                <c:pt idx="0">
                  <c:v>Autuada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175" cmpd="sng">
              <a:solidFill>
                <a:srgbClr val="F6BE24"/>
              </a:solidFill>
            </a:ln>
            <a:effectLst>
              <a:outerShdw blurRad="50800" dist="38100" dir="5400000" algn="t" rotWithShape="0">
                <a:prstClr val="black">
                  <a:alpha val="40000"/>
                </a:prstClr>
              </a:outerShdw>
            </a:effectLst>
          </c:spPr>
          <c:invertIfNegative val="0"/>
          <c:dLbls>
            <c:delete val="1"/>
          </c:dLbls>
          <c:cat>
            <c:numRef>
              <c:extLst>
                <c:ext xmlns:c15="http://schemas.microsoft.com/office/drawing/2012/chart" uri="{02D57815-91ED-43cb-92C2-25804820EDAC}">
                  <c15:fullRef>
                    <c15:sqref>Base_Gráficos!$AI$3:$AI$22</c15:sqref>
                  </c15:fullRef>
                </c:ext>
              </c:extLst>
              <c:f>Base_Gráficos!$AI$15:$AI$22</c:f>
              <c:numCache>
                <c:formatCode>mmm\-yy</c:formatCode>
                <c:ptCount val="8"/>
                <c:pt idx="0">
                  <c:v>45292</c:v>
                </c:pt>
                <c:pt idx="1">
                  <c:v>45323</c:v>
                </c:pt>
                <c:pt idx="2">
                  <c:v>45352</c:v>
                </c:pt>
                <c:pt idx="3">
                  <c:v>45383</c:v>
                </c:pt>
                <c:pt idx="4">
                  <c:v>45413</c:v>
                </c:pt>
                <c:pt idx="5">
                  <c:v>45444</c:v>
                </c:pt>
                <c:pt idx="6">
                  <c:v>45474</c:v>
                </c:pt>
                <c:pt idx="7">
                  <c:v>45505</c:v>
                </c:pt>
              </c:numCache>
            </c:numRef>
          </c:cat>
          <c:val>
            <c:numRef>
              <c:extLst>
                <c:ext xmlns:c15="http://schemas.microsoft.com/office/drawing/2012/chart" uri="{02D57815-91ED-43cb-92C2-25804820EDAC}">
                  <c15:fullRef>
                    <c15:sqref>Base_Gráficos!$AL$3:$AL$22</c15:sqref>
                  </c15:fullRef>
                </c:ext>
              </c:extLst>
              <c:f>Base_Gráficos!$AL$15:$AL$22</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8A20-4C6A-B90E-28D2C66BBB7D}"/>
            </c:ext>
          </c:extLst>
        </c:ser>
        <c:dLbls>
          <c:showLegendKey val="0"/>
          <c:showVal val="1"/>
          <c:showCatName val="0"/>
          <c:showSerName val="0"/>
          <c:showPercent val="0"/>
          <c:showBubbleSize val="0"/>
        </c:dLbls>
        <c:gapWidth val="50"/>
        <c:axId val="1914715008"/>
        <c:axId val="1914717728"/>
      </c:barChart>
      <c:lineChart>
        <c:grouping val="standard"/>
        <c:varyColors val="0"/>
        <c:ser>
          <c:idx val="0"/>
          <c:order val="1"/>
          <c:tx>
            <c:strRef>
              <c:f>Base_Gráficos!$AK$2</c:f>
              <c:strCache>
                <c:ptCount val="1"/>
                <c:pt idx="0">
                  <c:v>Em análise ANS</c:v>
                </c:pt>
              </c:strCache>
            </c:strRef>
          </c:tx>
          <c:spPr>
            <a:ln w="9525" cap="rnd">
              <a:solidFill>
                <a:srgbClr val="C39201"/>
              </a:solidFill>
              <a:round/>
            </a:ln>
            <a:effectLst>
              <a:outerShdw blurRad="50800" dist="38100" dir="5400000" algn="t" rotWithShape="0">
                <a:prstClr val="black">
                  <a:alpha val="40000"/>
                </a:prstClr>
              </a:outerShdw>
            </a:effectLst>
          </c:spPr>
          <c:marker>
            <c:symbol val="circle"/>
            <c:size val="29"/>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100000" b="100000"/>
                </a:path>
                <a:tileRect t="-100000" r="-100000"/>
              </a:gradFill>
              <a:ln w="12700">
                <a:no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6F4F6"/>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extLst>
                <c:ext xmlns:c15="http://schemas.microsoft.com/office/drawing/2012/chart" uri="{02D57815-91ED-43cb-92C2-25804820EDAC}">
                  <c15:fullRef>
                    <c15:sqref>Base_Gráficos!$AI$3:$AI$22</c15:sqref>
                  </c15:fullRef>
                </c:ext>
              </c:extLst>
              <c:f>Base_Gráficos!$AI$15:$AI$22</c:f>
              <c:numCache>
                <c:formatCode>mmm\-yy</c:formatCode>
                <c:ptCount val="8"/>
                <c:pt idx="0">
                  <c:v>45292</c:v>
                </c:pt>
                <c:pt idx="1">
                  <c:v>45323</c:v>
                </c:pt>
                <c:pt idx="2">
                  <c:v>45352</c:v>
                </c:pt>
                <c:pt idx="3">
                  <c:v>45383</c:v>
                </c:pt>
                <c:pt idx="4">
                  <c:v>45413</c:v>
                </c:pt>
                <c:pt idx="5">
                  <c:v>45444</c:v>
                </c:pt>
                <c:pt idx="6">
                  <c:v>45474</c:v>
                </c:pt>
                <c:pt idx="7">
                  <c:v>45505</c:v>
                </c:pt>
              </c:numCache>
            </c:numRef>
          </c:cat>
          <c:val>
            <c:numRef>
              <c:extLst>
                <c:ext xmlns:c15="http://schemas.microsoft.com/office/drawing/2012/chart" uri="{02D57815-91ED-43cb-92C2-25804820EDAC}">
                  <c15:fullRef>
                    <c15:sqref>Base_Gráficos!$AK$3:$AK$22</c15:sqref>
                  </c15:fullRef>
                </c:ext>
              </c:extLst>
              <c:f>Base_Gráficos!$AK$15:$AK$22</c:f>
              <c:numCache>
                <c:formatCode>General</c:formatCode>
                <c:ptCount val="8"/>
                <c:pt idx="0">
                  <c:v>15</c:v>
                </c:pt>
                <c:pt idx="1">
                  <c:v>31</c:v>
                </c:pt>
                <c:pt idx="2">
                  <c:v>32</c:v>
                </c:pt>
                <c:pt idx="3">
                  <c:v>27</c:v>
                </c:pt>
                <c:pt idx="4">
                  <c:v>35</c:v>
                </c:pt>
                <c:pt idx="5">
                  <c:v>51</c:v>
                </c:pt>
                <c:pt idx="6">
                  <c:v>34</c:v>
                </c:pt>
                <c:pt idx="7">
                  <c:v>91</c:v>
                </c:pt>
              </c:numCache>
            </c:numRef>
          </c:val>
          <c:smooth val="1"/>
          <c:extLst xmlns:c15="http://schemas.microsoft.com/office/drawing/2012/chart">
            <c:ext xmlns:c16="http://schemas.microsoft.com/office/drawing/2014/chart" uri="{C3380CC4-5D6E-409C-BE32-E72D297353CC}">
              <c16:uniqueId val="{00000006-8A20-4C6A-B90E-28D2C66BBB7D}"/>
            </c:ext>
          </c:extLst>
        </c:ser>
        <c:dLbls>
          <c:showLegendKey val="0"/>
          <c:showVal val="1"/>
          <c:showCatName val="0"/>
          <c:showSerName val="0"/>
          <c:showPercent val="0"/>
          <c:showBubbleSize val="0"/>
        </c:dLbls>
        <c:marker val="1"/>
        <c:smooth val="0"/>
        <c:axId val="1914715008"/>
        <c:axId val="1914717728"/>
      </c:lineChart>
      <c:dateAx>
        <c:axId val="1914715008"/>
        <c:scaling>
          <c:orientation val="minMax"/>
        </c:scaling>
        <c:delete val="0"/>
        <c:axPos val="b"/>
        <c:numFmt formatCode="mmm\-yy" sourceLinked="1"/>
        <c:majorTickMark val="none"/>
        <c:minorTickMark val="none"/>
        <c:tickLblPos val="nextTo"/>
        <c:spPr>
          <a:noFill/>
          <a:ln w="6350" cap="flat" cmpd="sng" algn="ctr">
            <a:solidFill>
              <a:schemeClr val="accent2"/>
            </a:solidFill>
            <a:prstDash val="solid"/>
            <a:miter lim="800000"/>
          </a:ln>
          <a:effectLst/>
        </c:spPr>
        <c:txPr>
          <a:bodyPr rot="0" spcFirstLastPara="1" vertOverflow="ellipsis" wrap="square" anchor="ctr" anchorCtr="1"/>
          <a:lstStyle/>
          <a:p>
            <a:pPr>
              <a:defRPr sz="1050" b="1" i="0" u="none" strike="noStrike" kern="1200" baseline="0">
                <a:solidFill>
                  <a:schemeClr val="bg1"/>
                </a:solidFill>
                <a:latin typeface="+mn-lt"/>
                <a:ea typeface="+mn-ea"/>
                <a:cs typeface="+mn-cs"/>
              </a:defRPr>
            </a:pPr>
            <a:endParaRPr lang="pt-BR"/>
          </a:p>
        </c:txPr>
        <c:crossAx val="1914717728"/>
        <c:crosses val="autoZero"/>
        <c:auto val="1"/>
        <c:lblOffset val="100"/>
        <c:baseTimeUnit val="months"/>
      </c:dateAx>
      <c:valAx>
        <c:axId val="1914717728"/>
        <c:scaling>
          <c:orientation val="minMax"/>
        </c:scaling>
        <c:delete val="1"/>
        <c:axPos val="l"/>
        <c:numFmt formatCode="General" sourceLinked="1"/>
        <c:majorTickMark val="none"/>
        <c:minorTickMark val="none"/>
        <c:tickLblPos val="nextTo"/>
        <c:crossAx val="1914715008"/>
        <c:crossesAt val="1"/>
        <c:crossBetween val="between"/>
      </c:valAx>
      <c:spPr>
        <a:noFill/>
        <a:ln>
          <a:noFill/>
        </a:ln>
        <a:effectLst/>
      </c:spPr>
    </c:plotArea>
    <c:legend>
      <c:legendPos val="b"/>
      <c:legendEntry>
        <c:idx val="0"/>
        <c:txPr>
          <a:bodyPr rot="0" spcFirstLastPara="1" vertOverflow="ellipsis" vert="horz" wrap="square" anchor="ctr" anchorCtr="1"/>
          <a:lstStyle/>
          <a:p>
            <a:pPr>
              <a:defRPr sz="1050" b="1" i="0" u="none" strike="noStrike" kern="1200" baseline="0">
                <a:solidFill>
                  <a:srgbClr val="F6F4F6"/>
                </a:solidFill>
                <a:latin typeface="+mn-lt"/>
                <a:ea typeface="+mn-ea"/>
                <a:cs typeface="+mn-cs"/>
              </a:defRPr>
            </a:pPr>
            <a:endParaRPr lang="pt-BR"/>
          </a:p>
        </c:txPr>
      </c:legendEntry>
      <c:layout>
        <c:manualLayout>
          <c:xMode val="edge"/>
          <c:yMode val="edge"/>
          <c:x val="0.85495327102803742"/>
          <c:y val="2.486123539000451E-2"/>
          <c:w val="0.14355140186915888"/>
          <c:h val="0.14562794375494206"/>
        </c:manualLayout>
      </c:layout>
      <c:overlay val="0"/>
      <c:spPr>
        <a:noFill/>
        <a:ln w="19050">
          <a:noFill/>
        </a:ln>
        <a:effectLst/>
      </c:spPr>
      <c:txPr>
        <a:bodyPr rot="0" spcFirstLastPara="1" vertOverflow="ellipsis" vert="horz" wrap="square" anchor="ctr" anchorCtr="1"/>
        <a:lstStyle/>
        <a:p>
          <a:pPr>
            <a:defRPr sz="1050" b="1" i="0" u="none" strike="noStrike" kern="1200" baseline="0">
              <a:solidFill>
                <a:srgbClr val="F6F4F6"/>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round/>
    </a:ln>
    <a:effectLst/>
  </c:spPr>
  <c:txPr>
    <a:bodyPr/>
    <a:lstStyle/>
    <a:p>
      <a:pPr>
        <a:defRPr sz="1050" b="1">
          <a:solidFill>
            <a:srgbClr val="F6F4F6"/>
          </a:solidFill>
          <a:latin typeface="+mn-lt"/>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hyperlink" Target="#'Painel de NIP'!A1"/></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1.svg"/><Relationship Id="rId18" Type="http://schemas.openxmlformats.org/officeDocument/2006/relationships/chart" Target="../charts/chart7.xml"/><Relationship Id="rId3" Type="http://schemas.openxmlformats.org/officeDocument/2006/relationships/chart" Target="../charts/chart1.xml"/><Relationship Id="rId21" Type="http://schemas.openxmlformats.org/officeDocument/2006/relationships/chart" Target="../charts/chart10.xml"/><Relationship Id="rId7" Type="http://schemas.openxmlformats.org/officeDocument/2006/relationships/image" Target="../media/image5.svg"/><Relationship Id="rId12" Type="http://schemas.openxmlformats.org/officeDocument/2006/relationships/image" Target="../media/image10.png"/><Relationship Id="rId17" Type="http://schemas.openxmlformats.org/officeDocument/2006/relationships/chart" Target="../charts/chart6.xml"/><Relationship Id="rId25" Type="http://schemas.openxmlformats.org/officeDocument/2006/relationships/chart" Target="../charts/chart14.xml"/><Relationship Id="rId2" Type="http://schemas.openxmlformats.org/officeDocument/2006/relationships/image" Target="../media/image3.svg"/><Relationship Id="rId16" Type="http://schemas.openxmlformats.org/officeDocument/2006/relationships/chart" Target="../charts/chart5.xml"/><Relationship Id="rId20" Type="http://schemas.openxmlformats.org/officeDocument/2006/relationships/chart" Target="../charts/chart9.xml"/><Relationship Id="rId1" Type="http://schemas.openxmlformats.org/officeDocument/2006/relationships/image" Target="../media/image2.png"/><Relationship Id="rId6" Type="http://schemas.openxmlformats.org/officeDocument/2006/relationships/image" Target="../media/image4.png"/><Relationship Id="rId11" Type="http://schemas.openxmlformats.org/officeDocument/2006/relationships/image" Target="../media/image9.svg"/><Relationship Id="rId24" Type="http://schemas.openxmlformats.org/officeDocument/2006/relationships/chart" Target="../charts/chart13.xml"/><Relationship Id="rId5" Type="http://schemas.openxmlformats.org/officeDocument/2006/relationships/hyperlink" Target="#'Painel de NIP'!A1"/><Relationship Id="rId15" Type="http://schemas.openxmlformats.org/officeDocument/2006/relationships/chart" Target="../charts/chart4.xml"/><Relationship Id="rId23" Type="http://schemas.openxmlformats.org/officeDocument/2006/relationships/chart" Target="../charts/chart12.xml"/><Relationship Id="rId10" Type="http://schemas.openxmlformats.org/officeDocument/2006/relationships/image" Target="../media/image8.png"/><Relationship Id="rId19"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image" Target="../media/image7.svg"/><Relationship Id="rId14" Type="http://schemas.openxmlformats.org/officeDocument/2006/relationships/chart" Target="../charts/chart3.xml"/><Relationship Id="rId22"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hyperlink" Target="#'An&#225;lise Cr&#237;tica'!A1"/><Relationship Id="rId2" Type="http://schemas.openxmlformats.org/officeDocument/2006/relationships/hyperlink" Target="#Gr&#225;ficos!A1"/><Relationship Id="rId1" Type="http://schemas.openxmlformats.org/officeDocument/2006/relationships/image" Target="../media/image12.png"/><Relationship Id="rId4" Type="http://schemas.openxmlformats.org/officeDocument/2006/relationships/hyperlink" Target="#premissa!A1"/></Relationships>
</file>

<file path=xl/drawings/_rels/drawing6.xml.rels><?xml version="1.0" encoding="UTF-8" standalone="yes"?>
<Relationships xmlns="http://schemas.openxmlformats.org/package/2006/relationships"><Relationship Id="rId1" Type="http://schemas.openxmlformats.org/officeDocument/2006/relationships/hyperlink" Target="#'Painel de NIP'!A1"/></Relationships>
</file>

<file path=xl/drawings/drawing1.xml><?xml version="1.0" encoding="utf-8"?>
<xdr:wsDr xmlns:xdr="http://schemas.openxmlformats.org/drawingml/2006/spreadsheetDrawing" xmlns:a="http://schemas.openxmlformats.org/drawingml/2006/main">
  <xdr:twoCellAnchor>
    <xdr:from>
      <xdr:col>1</xdr:col>
      <xdr:colOff>23813</xdr:colOff>
      <xdr:row>1</xdr:row>
      <xdr:rowOff>35719</xdr:rowOff>
    </xdr:from>
    <xdr:to>
      <xdr:col>1</xdr:col>
      <xdr:colOff>1047750</xdr:colOff>
      <xdr:row>1</xdr:row>
      <xdr:rowOff>452437</xdr:rowOff>
    </xdr:to>
    <xdr:sp macro="" textlink="">
      <xdr:nvSpPr>
        <xdr:cNvPr id="3" name="Retângulo 2">
          <a:hlinkClick xmlns:r="http://schemas.openxmlformats.org/officeDocument/2006/relationships" r:id="rId1"/>
          <a:extLst>
            <a:ext uri="{FF2B5EF4-FFF2-40B4-BE49-F238E27FC236}">
              <a16:creationId xmlns:a16="http://schemas.microsoft.com/office/drawing/2014/main" id="{C7954EF6-961C-4AAC-A299-5308956B0EC4}"/>
            </a:ext>
          </a:extLst>
        </xdr:cNvPr>
        <xdr:cNvSpPr/>
      </xdr:nvSpPr>
      <xdr:spPr>
        <a:xfrm>
          <a:off x="345282" y="214313"/>
          <a:ext cx="1023937" cy="416718"/>
        </a:xfrm>
        <a:prstGeom prst="rect">
          <a:avLst/>
        </a:prstGeom>
        <a:solidFill>
          <a:schemeClr val="bg2">
            <a:lumMod val="50000"/>
          </a:schemeClr>
        </a:solidFill>
        <a:ln w="9525" cap="flat" cmpd="sng" algn="ctr">
          <a:noFill/>
          <a:prstDash val="solid"/>
          <a:round/>
          <a:headEnd type="none" w="med" len="med"/>
          <a:tailEnd type="none" w="med" len="med"/>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ctr"/>
        <a:lstStyle/>
        <a:p>
          <a:pPr algn="ctr"/>
          <a:r>
            <a:rPr lang="pt-BR" sz="1600" b="1">
              <a:solidFill>
                <a:schemeClr val="bg1"/>
              </a:solidFill>
            </a:rPr>
            <a:t>Início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523874</xdr:colOff>
      <xdr:row>1</xdr:row>
      <xdr:rowOff>83344</xdr:rowOff>
    </xdr:from>
    <xdr:to>
      <xdr:col>27</xdr:col>
      <xdr:colOff>269420</xdr:colOff>
      <xdr:row>1</xdr:row>
      <xdr:rowOff>811666</xdr:rowOff>
    </xdr:to>
    <xdr:sp macro="" textlink="">
      <xdr:nvSpPr>
        <xdr:cNvPr id="84" name="Retângulo: Cantos Arredondados 83">
          <a:extLst>
            <a:ext uri="{FF2B5EF4-FFF2-40B4-BE49-F238E27FC236}">
              <a16:creationId xmlns:a16="http://schemas.microsoft.com/office/drawing/2014/main" id="{B4FB625A-44B3-4566-AED5-ADF936FFC3A4}"/>
            </a:ext>
          </a:extLst>
        </xdr:cNvPr>
        <xdr:cNvSpPr/>
      </xdr:nvSpPr>
      <xdr:spPr>
        <a:xfrm>
          <a:off x="13358812" y="845344"/>
          <a:ext cx="2662577" cy="728322"/>
        </a:xfrm>
        <a:prstGeom prst="roundRect">
          <a:avLst/>
        </a:prstGeom>
        <a:solidFill>
          <a:schemeClr val="bg2">
            <a:lumMod val="50000"/>
          </a:schemeClr>
        </a:solidFill>
        <a:ln>
          <a:noFill/>
          <a:prstDash val="solid"/>
        </a:ln>
        <a:effectLst>
          <a:outerShdw blurRad="63500" sx="102000" sy="102000" algn="ctr" rotWithShape="0">
            <a:prstClr val="black">
              <a:alpha val="40000"/>
            </a:prstClr>
          </a:outerShdw>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endParaRPr lang="pt-BR" sz="1000" b="1" baseline="0">
            <a:solidFill>
              <a:schemeClr val="bg1"/>
            </a:solidFill>
            <a:latin typeface="Montserrat" panose="00000500000000000000" pitchFamily="2" charset="0"/>
            <a:ea typeface="+mn-ea"/>
            <a:cs typeface="+mn-cs"/>
          </a:endParaRPr>
        </a:p>
      </xdr:txBody>
    </xdr:sp>
    <xdr:clientData/>
  </xdr:twoCellAnchor>
  <xdr:twoCellAnchor>
    <xdr:from>
      <xdr:col>26</xdr:col>
      <xdr:colOff>226218</xdr:colOff>
      <xdr:row>1</xdr:row>
      <xdr:rowOff>321470</xdr:rowOff>
    </xdr:from>
    <xdr:to>
      <xdr:col>27</xdr:col>
      <xdr:colOff>166687</xdr:colOff>
      <xdr:row>1</xdr:row>
      <xdr:rowOff>809958</xdr:rowOff>
    </xdr:to>
    <xdr:pic>
      <xdr:nvPicPr>
        <xdr:cNvPr id="66" name="Gráfico 65" descr="Pesquisa de Pasta com preenchimento sólido">
          <a:extLst>
            <a:ext uri="{FF2B5EF4-FFF2-40B4-BE49-F238E27FC236}">
              <a16:creationId xmlns:a16="http://schemas.microsoft.com/office/drawing/2014/main" id="{F86AA575-345F-8383-4C39-38BCBCFDDAD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394781" y="1083470"/>
          <a:ext cx="523875" cy="488488"/>
        </a:xfrm>
        <a:prstGeom prst="rect">
          <a:avLst/>
        </a:prstGeom>
      </xdr:spPr>
    </xdr:pic>
    <xdr:clientData/>
  </xdr:twoCellAnchor>
  <xdr:twoCellAnchor>
    <xdr:from>
      <xdr:col>22</xdr:col>
      <xdr:colOff>511968</xdr:colOff>
      <xdr:row>1</xdr:row>
      <xdr:rowOff>71437</xdr:rowOff>
    </xdr:from>
    <xdr:to>
      <xdr:col>27</xdr:col>
      <xdr:colOff>250031</xdr:colOff>
      <xdr:row>1</xdr:row>
      <xdr:rowOff>416718</xdr:rowOff>
    </xdr:to>
    <xdr:sp macro="" textlink="">
      <xdr:nvSpPr>
        <xdr:cNvPr id="33" name="CaixaDeTexto 32">
          <a:extLst>
            <a:ext uri="{FF2B5EF4-FFF2-40B4-BE49-F238E27FC236}">
              <a16:creationId xmlns:a16="http://schemas.microsoft.com/office/drawing/2014/main" id="{3B100259-5BAF-DBB9-4684-D1C51B42ADA1}"/>
            </a:ext>
          </a:extLst>
        </xdr:cNvPr>
        <xdr:cNvSpPr txBox="1"/>
      </xdr:nvSpPr>
      <xdr:spPr>
        <a:xfrm>
          <a:off x="13346906" y="833437"/>
          <a:ext cx="2655094" cy="345281"/>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pt-BR" sz="1350" b="1" baseline="0">
              <a:solidFill>
                <a:srgbClr val="FFFFFF"/>
              </a:solidFill>
              <a:latin typeface="Montserrat" panose="00000500000000000000" pitchFamily="2" charset="0"/>
              <a:ea typeface="+mn-ea"/>
              <a:cs typeface="+mn-cs"/>
            </a:rPr>
            <a:t>Outras Áreas/ Duplicidade</a:t>
          </a:r>
        </a:p>
      </xdr:txBody>
    </xdr:sp>
    <xdr:clientData/>
  </xdr:twoCellAnchor>
  <xdr:twoCellAnchor>
    <xdr:from>
      <xdr:col>24</xdr:col>
      <xdr:colOff>476251</xdr:colOff>
      <xdr:row>1</xdr:row>
      <xdr:rowOff>352503</xdr:rowOff>
    </xdr:from>
    <xdr:to>
      <xdr:col>25</xdr:col>
      <xdr:colOff>395505</xdr:colOff>
      <xdr:row>1</xdr:row>
      <xdr:rowOff>773904</xdr:rowOff>
    </xdr:to>
    <xdr:sp macro="" textlink="Base_Gráficos!$O$11">
      <xdr:nvSpPr>
        <xdr:cNvPr id="32" name="CaixaDeTexto 31">
          <a:extLst>
            <a:ext uri="{FF2B5EF4-FFF2-40B4-BE49-F238E27FC236}">
              <a16:creationId xmlns:a16="http://schemas.microsoft.com/office/drawing/2014/main" id="{8690CA79-4C7E-A515-026B-098F6917B8A3}"/>
            </a:ext>
          </a:extLst>
        </xdr:cNvPr>
        <xdr:cNvSpPr txBox="1"/>
      </xdr:nvSpPr>
      <xdr:spPr>
        <a:xfrm>
          <a:off x="14478001" y="1114503"/>
          <a:ext cx="502660" cy="421401"/>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B43AF0DF-4292-42E2-86A6-8B62214EFE82}" type="TxLink">
            <a:rPr lang="en-US" sz="2400" b="1" i="0" u="none" strike="noStrike" baseline="0">
              <a:solidFill>
                <a:srgbClr val="FFFFFF"/>
              </a:solidFill>
              <a:latin typeface="Aptos"/>
              <a:ea typeface="+mn-ea"/>
              <a:cs typeface="+mn-cs"/>
            </a:rPr>
            <a:pPr marL="0" indent="0" algn="ctr"/>
            <a:t>2</a:t>
          </a:fld>
          <a:endParaRPr lang="pt-BR" sz="2400" b="1" baseline="0">
            <a:solidFill>
              <a:srgbClr val="FFFFFF"/>
            </a:solidFill>
            <a:latin typeface="Montserrat" panose="00000500000000000000" pitchFamily="2" charset="0"/>
            <a:ea typeface="+mn-ea"/>
            <a:cs typeface="+mn-cs"/>
          </a:endParaRPr>
        </a:p>
      </xdr:txBody>
    </xdr:sp>
    <xdr:clientData/>
  </xdr:twoCellAnchor>
  <xdr:twoCellAnchor>
    <xdr:from>
      <xdr:col>11</xdr:col>
      <xdr:colOff>76730</xdr:colOff>
      <xdr:row>13</xdr:row>
      <xdr:rowOff>102154</xdr:rowOff>
    </xdr:from>
    <xdr:to>
      <xdr:col>21</xdr:col>
      <xdr:colOff>530676</xdr:colOff>
      <xdr:row>24</xdr:row>
      <xdr:rowOff>58965</xdr:rowOff>
    </xdr:to>
    <xdr:graphicFrame macro="">
      <xdr:nvGraphicFramePr>
        <xdr:cNvPr id="118" name="Gráfico 21">
          <a:extLst>
            <a:ext uri="{FF2B5EF4-FFF2-40B4-BE49-F238E27FC236}">
              <a16:creationId xmlns:a16="http://schemas.microsoft.com/office/drawing/2014/main" id="{738BE059-13AE-46AC-886F-10FDB5141430}"/>
            </a:ext>
            <a:ext uri="{147F2762-F138-4A5C-976F-8EAC2B608ADB}">
              <a16:predDERef xmlns:a16="http://schemas.microsoft.com/office/drawing/2014/main" pred="{B54FCEE9-B0FC-46CB-AAEE-6223919F5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272145</xdr:colOff>
      <xdr:row>15</xdr:row>
      <xdr:rowOff>54581</xdr:rowOff>
    </xdr:from>
    <xdr:to>
      <xdr:col>21</xdr:col>
      <xdr:colOff>95252</xdr:colOff>
      <xdr:row>15</xdr:row>
      <xdr:rowOff>258534</xdr:rowOff>
    </xdr:to>
    <xdr:sp macro="" textlink="">
      <xdr:nvSpPr>
        <xdr:cNvPr id="117" name="CaixaDeTexto 3">
          <a:extLst>
            <a:ext uri="{FF2B5EF4-FFF2-40B4-BE49-F238E27FC236}">
              <a16:creationId xmlns:a16="http://schemas.microsoft.com/office/drawing/2014/main" id="{260367E3-09BA-FE4A-E074-924CA3A4D040}"/>
            </a:ext>
          </a:extLst>
        </xdr:cNvPr>
        <xdr:cNvSpPr txBox="1"/>
      </xdr:nvSpPr>
      <xdr:spPr>
        <a:xfrm>
          <a:off x="6123216" y="5429402"/>
          <a:ext cx="6259286" cy="20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800" b="0" i="0">
              <a:solidFill>
                <a:srgbClr val="FFFFFF"/>
              </a:solidFill>
              <a:latin typeface="Arial Nova" panose="020B0504020202020204" pitchFamily="34" charset="0"/>
            </a:rPr>
            <a:t>*</a:t>
          </a:r>
          <a:r>
            <a:rPr lang="pt-BR" sz="800" b="0" i="0">
              <a:solidFill>
                <a:srgbClr val="FFFFFF"/>
              </a:solidFill>
              <a:latin typeface="Arial Narrow" panose="020B0606020202030204" pitchFamily="34" charset="0"/>
            </a:rPr>
            <a:t>N° de NIP's com ação / N° vidas sem repasse PP * 10.000 </a:t>
          </a:r>
        </a:p>
      </xdr:txBody>
    </xdr:sp>
    <xdr:clientData/>
  </xdr:twoCellAnchor>
  <xdr:twoCellAnchor>
    <xdr:from>
      <xdr:col>9</xdr:col>
      <xdr:colOff>314099</xdr:colOff>
      <xdr:row>2</xdr:row>
      <xdr:rowOff>100975</xdr:rowOff>
    </xdr:from>
    <xdr:to>
      <xdr:col>20</xdr:col>
      <xdr:colOff>486455</xdr:colOff>
      <xdr:row>12</xdr:row>
      <xdr:rowOff>220776</xdr:rowOff>
    </xdr:to>
    <xdr:graphicFrame macro="">
      <xdr:nvGraphicFramePr>
        <xdr:cNvPr id="114" name="Gráfico 5">
          <a:extLst>
            <a:ext uri="{FF2B5EF4-FFF2-40B4-BE49-F238E27FC236}">
              <a16:creationId xmlns:a16="http://schemas.microsoft.com/office/drawing/2014/main" id="{E5B5D0EB-A237-41AD-8D1F-B180FA44468F}"/>
            </a:ext>
            <a:ext uri="{147F2762-F138-4A5C-976F-8EAC2B608ADB}">
              <a16:predDERef xmlns:a16="http://schemas.microsoft.com/office/drawing/2014/main" pred="{FBBB2A1D-C31A-4093-8389-84FA906DF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107154</xdr:colOff>
      <xdr:row>1</xdr:row>
      <xdr:rowOff>38100</xdr:rowOff>
    </xdr:from>
    <xdr:to>
      <xdr:col>2</xdr:col>
      <xdr:colOff>347381</xdr:colOff>
      <xdr:row>1</xdr:row>
      <xdr:rowOff>802821</xdr:rowOff>
    </xdr:to>
    <xdr:sp macro="" textlink="">
      <xdr:nvSpPr>
        <xdr:cNvPr id="15" name="Fluxograma: Processo Alternativo 14">
          <a:hlinkClick xmlns:r="http://schemas.openxmlformats.org/officeDocument/2006/relationships" r:id="rId5"/>
          <a:extLst>
            <a:ext uri="{FF2B5EF4-FFF2-40B4-BE49-F238E27FC236}">
              <a16:creationId xmlns:a16="http://schemas.microsoft.com/office/drawing/2014/main" id="{F1B12BBE-B18D-DAEA-FC13-4CC63698243C}"/>
            </a:ext>
          </a:extLst>
        </xdr:cNvPr>
        <xdr:cNvSpPr/>
      </xdr:nvSpPr>
      <xdr:spPr>
        <a:xfrm>
          <a:off x="107154" y="800100"/>
          <a:ext cx="1410441" cy="764721"/>
        </a:xfrm>
        <a:prstGeom prst="flowChartAlternateProcess">
          <a:avLst/>
        </a:prstGeom>
        <a:solidFill>
          <a:schemeClr val="tx1">
            <a:lumMod val="85000"/>
            <a:lumOff val="15000"/>
          </a:schemeClr>
        </a:solidFill>
        <a:ln w="9525" cap="flat" cmpd="sng" algn="ctr">
          <a:no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ctr"/>
        <a:lstStyle/>
        <a:p>
          <a:pPr algn="ctr"/>
          <a:r>
            <a:rPr lang="pt-BR" sz="1600" b="1">
              <a:solidFill>
                <a:srgbClr val="FFFFFF"/>
              </a:solidFill>
              <a:latin typeface="Montserrat" panose="00000500000000000000" pitchFamily="2" charset="0"/>
            </a:rPr>
            <a:t>Início</a:t>
          </a:r>
        </a:p>
      </xdr:txBody>
    </xdr:sp>
    <xdr:clientData/>
  </xdr:twoCellAnchor>
  <xdr:twoCellAnchor>
    <xdr:from>
      <xdr:col>3</xdr:col>
      <xdr:colOff>27215</xdr:colOff>
      <xdr:row>1</xdr:row>
      <xdr:rowOff>68036</xdr:rowOff>
    </xdr:from>
    <xdr:to>
      <xdr:col>7</xdr:col>
      <xdr:colOff>353786</xdr:colOff>
      <xdr:row>1</xdr:row>
      <xdr:rowOff>789214</xdr:rowOff>
    </xdr:to>
    <xdr:grpSp>
      <xdr:nvGrpSpPr>
        <xdr:cNvPr id="59" name="Agrupar 58">
          <a:extLst>
            <a:ext uri="{FF2B5EF4-FFF2-40B4-BE49-F238E27FC236}">
              <a16:creationId xmlns:a16="http://schemas.microsoft.com/office/drawing/2014/main" id="{4234438B-5686-2C05-0D6F-5D2719CF6553}"/>
            </a:ext>
          </a:extLst>
        </xdr:cNvPr>
        <xdr:cNvGrpSpPr/>
      </xdr:nvGrpSpPr>
      <xdr:grpSpPr>
        <a:xfrm>
          <a:off x="1758044" y="1025979"/>
          <a:ext cx="2634342" cy="721178"/>
          <a:chOff x="1777434" y="830036"/>
          <a:chExt cx="2660196" cy="721178"/>
        </a:xfrm>
      </xdr:grpSpPr>
      <xdr:sp macro="" textlink="">
        <xdr:nvSpPr>
          <xdr:cNvPr id="19" name="Retângulo: Cantos Arredondados 18">
            <a:extLst>
              <a:ext uri="{FF2B5EF4-FFF2-40B4-BE49-F238E27FC236}">
                <a16:creationId xmlns:a16="http://schemas.microsoft.com/office/drawing/2014/main" id="{E551EAB3-598A-451C-AA88-6947F6225D01}"/>
              </a:ext>
            </a:extLst>
          </xdr:cNvPr>
          <xdr:cNvSpPr/>
        </xdr:nvSpPr>
        <xdr:spPr>
          <a:xfrm>
            <a:off x="1777434" y="830036"/>
            <a:ext cx="2660196" cy="721178"/>
          </a:xfrm>
          <a:prstGeom prst="roundRect">
            <a:avLst/>
          </a:prstGeom>
          <a:solidFill>
            <a:schemeClr val="bg2">
              <a:lumMod val="50000"/>
            </a:schemeClr>
          </a:solidFill>
          <a:ln>
            <a:noFill/>
            <a:prstDash val="solid"/>
          </a:ln>
          <a:effectLst>
            <a:outerShdw blurRad="63500" sx="102000" sy="102000" algn="ctr" rotWithShape="0">
              <a:prstClr val="black">
                <a:alpha val="40000"/>
              </a:prstClr>
            </a:outerShdw>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endParaRPr lang="pt-BR" sz="1000" b="1" baseline="0">
              <a:solidFill>
                <a:schemeClr val="bg1"/>
              </a:solidFill>
              <a:latin typeface="Montserrat" panose="00000500000000000000" pitchFamily="2" charset="0"/>
              <a:ea typeface="+mn-ea"/>
              <a:cs typeface="+mn-cs"/>
            </a:endParaRPr>
          </a:p>
        </xdr:txBody>
      </xdr:sp>
      <xdr:pic>
        <xdr:nvPicPr>
          <xdr:cNvPr id="24" name="Gráfico 23" descr="Gráfico de barras com tendência ascendente com preenchimento sólido">
            <a:extLst>
              <a:ext uri="{FF2B5EF4-FFF2-40B4-BE49-F238E27FC236}">
                <a16:creationId xmlns:a16="http://schemas.microsoft.com/office/drawing/2014/main" id="{BBA9D1C2-0B15-E6E1-DD95-D3E43970EA4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899224" y="1107280"/>
            <a:ext cx="456763" cy="389505"/>
          </a:xfrm>
          <a:prstGeom prst="rect">
            <a:avLst/>
          </a:prstGeom>
        </xdr:spPr>
      </xdr:pic>
      <xdr:sp macro="" textlink="">
        <xdr:nvSpPr>
          <xdr:cNvPr id="25" name="CaixaDeTexto 24">
            <a:extLst>
              <a:ext uri="{FF2B5EF4-FFF2-40B4-BE49-F238E27FC236}">
                <a16:creationId xmlns:a16="http://schemas.microsoft.com/office/drawing/2014/main" id="{A4345611-7E46-140C-AC7A-06163FED7F4D}"/>
              </a:ext>
            </a:extLst>
          </xdr:cNvPr>
          <xdr:cNvSpPr txBox="1"/>
        </xdr:nvSpPr>
        <xdr:spPr>
          <a:xfrm>
            <a:off x="1777434" y="867517"/>
            <a:ext cx="2619374" cy="329911"/>
          </a:xfrm>
          <a:prstGeom prst="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wrap="square" rtlCol="0" anchor="ctr"/>
          <a:lstStyle/>
          <a:p>
            <a:pPr algn="ctr"/>
            <a:r>
              <a:rPr lang="pt-BR" sz="1600" b="1">
                <a:solidFill>
                  <a:srgbClr val="F6F4F6"/>
                </a:solidFill>
                <a:latin typeface="Montserrat" panose="00000500000000000000" pitchFamily="2" charset="0"/>
              </a:rPr>
              <a:t>NIP's</a:t>
            </a:r>
            <a:r>
              <a:rPr lang="pt-BR" sz="1600" b="1" baseline="0">
                <a:solidFill>
                  <a:srgbClr val="F6F4F6"/>
                </a:solidFill>
                <a:latin typeface="Montserrat" panose="00000500000000000000" pitchFamily="2" charset="0"/>
              </a:rPr>
              <a:t> com ação </a:t>
            </a:r>
            <a:endParaRPr lang="pt-BR" sz="1600" b="1">
              <a:solidFill>
                <a:srgbClr val="F6F4F6"/>
              </a:solidFill>
              <a:latin typeface="Montserrat" panose="00000500000000000000" pitchFamily="2" charset="0"/>
            </a:endParaRPr>
          </a:p>
        </xdr:txBody>
      </xdr:sp>
      <xdr:sp macro="" textlink="Base_Gráficos!$F$11">
        <xdr:nvSpPr>
          <xdr:cNvPr id="26" name="CaixaDeTexto 25">
            <a:extLst>
              <a:ext uri="{FF2B5EF4-FFF2-40B4-BE49-F238E27FC236}">
                <a16:creationId xmlns:a16="http://schemas.microsoft.com/office/drawing/2014/main" id="{E10F7E9A-3EE6-8F64-33BD-AE22AA0CFC34}"/>
              </a:ext>
            </a:extLst>
          </xdr:cNvPr>
          <xdr:cNvSpPr txBox="1"/>
        </xdr:nvSpPr>
        <xdr:spPr>
          <a:xfrm>
            <a:off x="2741839" y="1124359"/>
            <a:ext cx="746692" cy="399641"/>
          </a:xfrm>
          <a:prstGeom prst="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wrap="square" rtlCol="0" anchor="ctr"/>
          <a:lstStyle/>
          <a:p>
            <a:pPr algn="ctr"/>
            <a:fld id="{16DCC0DB-7B8D-4988-AEF2-C52C7FE242FB}" type="TxLink">
              <a:rPr lang="en-US" sz="2400" b="1" i="0" u="none" strike="noStrike">
                <a:solidFill>
                  <a:srgbClr val="FFFFFF"/>
                </a:solidFill>
                <a:latin typeface="Aptos"/>
              </a:rPr>
              <a:pPr algn="ctr"/>
              <a:t>75</a:t>
            </a:fld>
            <a:endParaRPr lang="pt-BR" sz="2400" b="1">
              <a:solidFill>
                <a:srgbClr val="FFFFFF"/>
              </a:solidFill>
              <a:latin typeface="Montserrat" panose="00000500000000000000" pitchFamily="2" charset="0"/>
            </a:endParaRPr>
          </a:p>
        </xdr:txBody>
      </xdr:sp>
    </xdr:grpSp>
    <xdr:clientData/>
  </xdr:twoCellAnchor>
  <xdr:twoCellAnchor>
    <xdr:from>
      <xdr:col>8</xdr:col>
      <xdr:colOff>0</xdr:colOff>
      <xdr:row>1</xdr:row>
      <xdr:rowOff>54769</xdr:rowOff>
    </xdr:from>
    <xdr:to>
      <xdr:col>12</xdr:col>
      <xdr:colOff>328881</xdr:colOff>
      <xdr:row>1</xdr:row>
      <xdr:rowOff>783091</xdr:rowOff>
    </xdr:to>
    <xdr:sp macro="" textlink="">
      <xdr:nvSpPr>
        <xdr:cNvPr id="56" name="Retângulo: Cantos Arredondados 55">
          <a:extLst>
            <a:ext uri="{FF2B5EF4-FFF2-40B4-BE49-F238E27FC236}">
              <a16:creationId xmlns:a16="http://schemas.microsoft.com/office/drawing/2014/main" id="{0797241B-CC63-45E5-92E7-AA468203CBEA}"/>
            </a:ext>
          </a:extLst>
        </xdr:cNvPr>
        <xdr:cNvSpPr/>
      </xdr:nvSpPr>
      <xdr:spPr>
        <a:xfrm>
          <a:off x="4680857" y="1007269"/>
          <a:ext cx="2669310" cy="728322"/>
        </a:xfrm>
        <a:prstGeom prst="roundRect">
          <a:avLst/>
        </a:prstGeom>
        <a:solidFill>
          <a:schemeClr val="bg2">
            <a:lumMod val="50000"/>
          </a:schemeClr>
        </a:solidFill>
        <a:ln>
          <a:noFill/>
          <a:prstDash val="solid"/>
        </a:ln>
        <a:effectLst>
          <a:outerShdw blurRad="63500" sx="102000" sy="102000" algn="ctr" rotWithShape="0">
            <a:prstClr val="black">
              <a:alpha val="40000"/>
            </a:prstClr>
          </a:outerShdw>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endParaRPr lang="pt-BR" sz="1000" b="1" baseline="0">
            <a:solidFill>
              <a:schemeClr val="bg1"/>
            </a:solidFill>
            <a:latin typeface="Montserrat" panose="00000500000000000000" pitchFamily="2" charset="0"/>
            <a:ea typeface="+mn-ea"/>
            <a:cs typeface="+mn-cs"/>
          </a:endParaRPr>
        </a:p>
      </xdr:txBody>
    </xdr:sp>
    <xdr:clientData/>
  </xdr:twoCellAnchor>
  <xdr:twoCellAnchor>
    <xdr:from>
      <xdr:col>9</xdr:col>
      <xdr:colOff>429482</xdr:colOff>
      <xdr:row>1</xdr:row>
      <xdr:rowOff>381000</xdr:rowOff>
    </xdr:from>
    <xdr:to>
      <xdr:col>10</xdr:col>
      <xdr:colOff>500876</xdr:colOff>
      <xdr:row>1</xdr:row>
      <xdr:rowOff>738187</xdr:rowOff>
    </xdr:to>
    <xdr:sp macro="" textlink="Base_Gráficos!$C$11">
      <xdr:nvSpPr>
        <xdr:cNvPr id="9" name="CaixaDeTexto 8">
          <a:extLst>
            <a:ext uri="{FF2B5EF4-FFF2-40B4-BE49-F238E27FC236}">
              <a16:creationId xmlns:a16="http://schemas.microsoft.com/office/drawing/2014/main" id="{EF3BF390-DE29-4CE4-93D8-F9F46EFEAB9B}"/>
            </a:ext>
          </a:extLst>
        </xdr:cNvPr>
        <xdr:cNvSpPr txBox="1"/>
      </xdr:nvSpPr>
      <xdr:spPr>
        <a:xfrm>
          <a:off x="5695446" y="1333500"/>
          <a:ext cx="656501" cy="357187"/>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56969B3D-4903-4FE6-BB93-CECC5F0E887A}" type="TxLink">
            <a:rPr lang="en-US" sz="2400" b="1" i="0" u="none" strike="noStrike" baseline="0">
              <a:solidFill>
                <a:srgbClr val="FFFFFF"/>
              </a:solidFill>
              <a:latin typeface="Aptos"/>
              <a:ea typeface="+mn-ea"/>
              <a:cs typeface="+mn-cs"/>
            </a:rPr>
            <a:pPr marL="0" indent="0" algn="ctr"/>
            <a:t>1</a:t>
          </a:fld>
          <a:endParaRPr lang="pt-BR" sz="2400" b="1" baseline="0">
            <a:solidFill>
              <a:srgbClr val="FFFFFF"/>
            </a:solidFill>
            <a:latin typeface="Montserrat" panose="00000500000000000000" pitchFamily="2" charset="0"/>
            <a:ea typeface="+mn-ea"/>
            <a:cs typeface="+mn-cs"/>
          </a:endParaRPr>
        </a:p>
      </xdr:txBody>
    </xdr:sp>
    <xdr:clientData/>
  </xdr:twoCellAnchor>
  <xdr:twoCellAnchor>
    <xdr:from>
      <xdr:col>8</xdr:col>
      <xdr:colOff>71618</xdr:colOff>
      <xdr:row>1</xdr:row>
      <xdr:rowOff>71438</xdr:rowOff>
    </xdr:from>
    <xdr:to>
      <xdr:col>12</xdr:col>
      <xdr:colOff>297506</xdr:colOff>
      <xdr:row>1</xdr:row>
      <xdr:rowOff>416720</xdr:rowOff>
    </xdr:to>
    <xdr:sp macro="" textlink="">
      <xdr:nvSpPr>
        <xdr:cNvPr id="10" name="CaixaDeTexto 9">
          <a:extLst>
            <a:ext uri="{FF2B5EF4-FFF2-40B4-BE49-F238E27FC236}">
              <a16:creationId xmlns:a16="http://schemas.microsoft.com/office/drawing/2014/main" id="{B0B56000-DD5A-4988-902E-F2152FEF05CB}"/>
            </a:ext>
          </a:extLst>
        </xdr:cNvPr>
        <xdr:cNvSpPr txBox="1"/>
      </xdr:nvSpPr>
      <xdr:spPr>
        <a:xfrm>
          <a:off x="4752475" y="1023938"/>
          <a:ext cx="2566317" cy="345282"/>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pt-BR" sz="1600" b="1" baseline="0">
              <a:solidFill>
                <a:srgbClr val="FFFFFF"/>
              </a:solidFill>
              <a:latin typeface="Montserrat" panose="00000500000000000000" pitchFamily="2" charset="0"/>
              <a:ea typeface="+mn-ea"/>
              <a:cs typeface="+mn-cs"/>
            </a:rPr>
            <a:t>Repasse </a:t>
          </a:r>
        </a:p>
      </xdr:txBody>
    </xdr:sp>
    <xdr:clientData/>
  </xdr:twoCellAnchor>
  <xdr:twoCellAnchor>
    <xdr:from>
      <xdr:col>11</xdr:col>
      <xdr:colOff>249986</xdr:colOff>
      <xdr:row>1</xdr:row>
      <xdr:rowOff>119062</xdr:rowOff>
    </xdr:from>
    <xdr:to>
      <xdr:col>12</xdr:col>
      <xdr:colOff>357187</xdr:colOff>
      <xdr:row>1</xdr:row>
      <xdr:rowOff>797719</xdr:rowOff>
    </xdr:to>
    <xdr:pic>
      <xdr:nvPicPr>
        <xdr:cNvPr id="43" name="Gráfico 42" descr="Gráfico de tendência descendente com preenchimento sólido">
          <a:extLst>
            <a:ext uri="{FF2B5EF4-FFF2-40B4-BE49-F238E27FC236}">
              <a16:creationId xmlns:a16="http://schemas.microsoft.com/office/drawing/2014/main" id="{B661651A-FEED-29A9-6E2A-C238AA3F8E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686165" y="1071562"/>
          <a:ext cx="692308" cy="678657"/>
        </a:xfrm>
        <a:prstGeom prst="rect">
          <a:avLst/>
        </a:prstGeom>
      </xdr:spPr>
    </xdr:pic>
    <xdr:clientData/>
  </xdr:twoCellAnchor>
  <xdr:twoCellAnchor>
    <xdr:from>
      <xdr:col>12</xdr:col>
      <xdr:colOff>537822</xdr:colOff>
      <xdr:row>1</xdr:row>
      <xdr:rowOff>71437</xdr:rowOff>
    </xdr:from>
    <xdr:to>
      <xdr:col>17</xdr:col>
      <xdr:colOff>283368</xdr:colOff>
      <xdr:row>1</xdr:row>
      <xdr:rowOff>832417</xdr:rowOff>
    </xdr:to>
    <xdr:grpSp>
      <xdr:nvGrpSpPr>
        <xdr:cNvPr id="67" name="Agrupar 66">
          <a:extLst>
            <a:ext uri="{FF2B5EF4-FFF2-40B4-BE49-F238E27FC236}">
              <a16:creationId xmlns:a16="http://schemas.microsoft.com/office/drawing/2014/main" id="{12B02FE9-2C42-D7D6-6461-69993BA1B12D}"/>
            </a:ext>
          </a:extLst>
        </xdr:cNvPr>
        <xdr:cNvGrpSpPr/>
      </xdr:nvGrpSpPr>
      <xdr:grpSpPr>
        <a:xfrm>
          <a:off x="7461136" y="1029380"/>
          <a:ext cx="2630261" cy="760980"/>
          <a:chOff x="7538430" y="833437"/>
          <a:chExt cx="2662577" cy="760980"/>
        </a:xfrm>
      </xdr:grpSpPr>
      <xdr:sp macro="" textlink="">
        <xdr:nvSpPr>
          <xdr:cNvPr id="58" name="Retângulo: Cantos Arredondados 57">
            <a:extLst>
              <a:ext uri="{FF2B5EF4-FFF2-40B4-BE49-F238E27FC236}">
                <a16:creationId xmlns:a16="http://schemas.microsoft.com/office/drawing/2014/main" id="{A3A16044-03B2-4465-8612-D44E4596AE3D}"/>
              </a:ext>
            </a:extLst>
          </xdr:cNvPr>
          <xdr:cNvSpPr/>
        </xdr:nvSpPr>
        <xdr:spPr>
          <a:xfrm>
            <a:off x="7538430" y="866095"/>
            <a:ext cx="2662577" cy="728322"/>
          </a:xfrm>
          <a:prstGeom prst="roundRect">
            <a:avLst/>
          </a:prstGeom>
          <a:solidFill>
            <a:schemeClr val="bg2">
              <a:lumMod val="50000"/>
            </a:schemeClr>
          </a:solidFill>
          <a:ln>
            <a:noFill/>
            <a:prstDash val="solid"/>
          </a:ln>
          <a:effectLst>
            <a:outerShdw blurRad="63500" sx="102000" sy="102000" algn="ctr" rotWithShape="0">
              <a:prstClr val="black">
                <a:alpha val="40000"/>
              </a:prstClr>
            </a:outerShdw>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endParaRPr lang="pt-BR" sz="1000" b="1" baseline="0">
              <a:solidFill>
                <a:schemeClr val="bg1"/>
              </a:solidFill>
              <a:latin typeface="Montserrat" panose="00000500000000000000" pitchFamily="2" charset="0"/>
              <a:ea typeface="+mn-ea"/>
              <a:cs typeface="+mn-cs"/>
            </a:endParaRPr>
          </a:p>
        </xdr:txBody>
      </xdr:sp>
      <xdr:sp macro="" textlink="Base_Gráficos!$I$11">
        <xdr:nvSpPr>
          <xdr:cNvPr id="20" name="CaixaDeTexto 19">
            <a:extLst>
              <a:ext uri="{FF2B5EF4-FFF2-40B4-BE49-F238E27FC236}">
                <a16:creationId xmlns:a16="http://schemas.microsoft.com/office/drawing/2014/main" id="{ABEC823A-509B-8830-C05F-26CC16BB2E56}"/>
              </a:ext>
            </a:extLst>
          </xdr:cNvPr>
          <xdr:cNvSpPr txBox="1"/>
        </xdr:nvSpPr>
        <xdr:spPr>
          <a:xfrm>
            <a:off x="8541250" y="1122506"/>
            <a:ext cx="576204" cy="433244"/>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8DDAA459-D610-40A3-A39D-06D717ED29A1}" type="TxLink">
              <a:rPr lang="en-US" sz="2400" b="1" i="0" u="none" strike="noStrike" baseline="0">
                <a:solidFill>
                  <a:srgbClr val="FFFFFF"/>
                </a:solidFill>
                <a:latin typeface="Aptos"/>
                <a:ea typeface="+mn-ea"/>
                <a:cs typeface="+mn-cs"/>
              </a:rPr>
              <a:pPr marL="0" indent="0" algn="ctr"/>
              <a:t>12</a:t>
            </a:fld>
            <a:endParaRPr lang="pt-BR" sz="2400" b="1" baseline="0">
              <a:solidFill>
                <a:srgbClr val="FFFFFF"/>
              </a:solidFill>
              <a:latin typeface="Montserrat" panose="00000500000000000000" pitchFamily="2" charset="0"/>
              <a:ea typeface="+mn-ea"/>
              <a:cs typeface="+mn-cs"/>
            </a:endParaRPr>
          </a:p>
        </xdr:txBody>
      </xdr:sp>
      <xdr:sp macro="" textlink="">
        <xdr:nvSpPr>
          <xdr:cNvPr id="23" name="CaixaDeTexto 22">
            <a:extLst>
              <a:ext uri="{FF2B5EF4-FFF2-40B4-BE49-F238E27FC236}">
                <a16:creationId xmlns:a16="http://schemas.microsoft.com/office/drawing/2014/main" id="{1B9EAD41-F555-DFC6-E0AA-24E790C787DB}"/>
              </a:ext>
            </a:extLst>
          </xdr:cNvPr>
          <xdr:cNvSpPr txBox="1"/>
        </xdr:nvSpPr>
        <xdr:spPr>
          <a:xfrm>
            <a:off x="7608094" y="833437"/>
            <a:ext cx="2571750" cy="357188"/>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pt-BR" sz="1600" b="1" baseline="0">
                <a:solidFill>
                  <a:srgbClr val="FFFFFF"/>
                </a:solidFill>
                <a:latin typeface="Montserrat" panose="00000500000000000000" pitchFamily="2" charset="0"/>
                <a:ea typeface="+mn-ea"/>
                <a:cs typeface="+mn-cs"/>
              </a:rPr>
              <a:t>NIP's sem ação</a:t>
            </a:r>
          </a:p>
        </xdr:txBody>
      </xdr:sp>
      <xdr:pic>
        <xdr:nvPicPr>
          <xdr:cNvPr id="61" name="Gráfico 60" descr="Crescimento Comercial com preenchimento sólido">
            <a:extLst>
              <a:ext uri="{FF2B5EF4-FFF2-40B4-BE49-F238E27FC236}">
                <a16:creationId xmlns:a16="http://schemas.microsoft.com/office/drawing/2014/main" id="{E4C01282-EEC1-E552-3FF1-64F4EB9C06D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501186" y="1012031"/>
            <a:ext cx="595313" cy="511969"/>
          </a:xfrm>
          <a:prstGeom prst="rect">
            <a:avLst/>
          </a:prstGeom>
        </xdr:spPr>
      </xdr:pic>
    </xdr:grpSp>
    <xdr:clientData/>
  </xdr:twoCellAnchor>
  <xdr:twoCellAnchor>
    <xdr:from>
      <xdr:col>17</xdr:col>
      <xdr:colOff>535781</xdr:colOff>
      <xdr:row>1</xdr:row>
      <xdr:rowOff>83344</xdr:rowOff>
    </xdr:from>
    <xdr:to>
      <xdr:col>22</xdr:col>
      <xdr:colOff>281326</xdr:colOff>
      <xdr:row>1</xdr:row>
      <xdr:rowOff>811666</xdr:rowOff>
    </xdr:to>
    <xdr:grpSp>
      <xdr:nvGrpSpPr>
        <xdr:cNvPr id="78" name="Agrupar 77">
          <a:extLst>
            <a:ext uri="{FF2B5EF4-FFF2-40B4-BE49-F238E27FC236}">
              <a16:creationId xmlns:a16="http://schemas.microsoft.com/office/drawing/2014/main" id="{AD1D1F2F-5000-2AF0-682D-1E9A857DFFAE}"/>
            </a:ext>
          </a:extLst>
        </xdr:cNvPr>
        <xdr:cNvGrpSpPr/>
      </xdr:nvGrpSpPr>
      <xdr:grpSpPr>
        <a:xfrm>
          <a:off x="10343810" y="1041287"/>
          <a:ext cx="2630259" cy="728322"/>
          <a:chOff x="10453687" y="845344"/>
          <a:chExt cx="2662577" cy="728322"/>
        </a:xfrm>
      </xdr:grpSpPr>
      <xdr:sp macro="" textlink="">
        <xdr:nvSpPr>
          <xdr:cNvPr id="74" name="Retângulo: Cantos Arredondados 73">
            <a:extLst>
              <a:ext uri="{FF2B5EF4-FFF2-40B4-BE49-F238E27FC236}">
                <a16:creationId xmlns:a16="http://schemas.microsoft.com/office/drawing/2014/main" id="{FDBE6F7E-95AD-6534-8997-EE6DDA8C2507}"/>
              </a:ext>
            </a:extLst>
          </xdr:cNvPr>
          <xdr:cNvSpPr/>
        </xdr:nvSpPr>
        <xdr:spPr>
          <a:xfrm>
            <a:off x="10453687" y="845344"/>
            <a:ext cx="2662577" cy="728322"/>
          </a:xfrm>
          <a:prstGeom prst="roundRect">
            <a:avLst/>
          </a:prstGeom>
          <a:solidFill>
            <a:schemeClr val="bg2">
              <a:lumMod val="50000"/>
            </a:schemeClr>
          </a:solidFill>
          <a:ln>
            <a:noFill/>
            <a:prstDash val="solid"/>
          </a:ln>
          <a:effectLst>
            <a:outerShdw blurRad="63500" sx="102000" sy="102000" algn="ctr" rotWithShape="0">
              <a:prstClr val="black">
                <a:alpha val="40000"/>
              </a:prstClr>
            </a:outerShdw>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endParaRPr lang="pt-BR" sz="1000" b="1" baseline="0">
              <a:solidFill>
                <a:schemeClr val="bg1"/>
              </a:solidFill>
              <a:latin typeface="Montserrat" panose="00000500000000000000" pitchFamily="2" charset="0"/>
              <a:ea typeface="+mn-ea"/>
              <a:cs typeface="+mn-cs"/>
            </a:endParaRPr>
          </a:p>
        </xdr:txBody>
      </xdr:sp>
      <xdr:sp macro="" textlink="">
        <xdr:nvSpPr>
          <xdr:cNvPr id="57" name="CaixaDeTexto 56">
            <a:extLst>
              <a:ext uri="{FF2B5EF4-FFF2-40B4-BE49-F238E27FC236}">
                <a16:creationId xmlns:a16="http://schemas.microsoft.com/office/drawing/2014/main" id="{1C0AFA5D-576B-B9AE-69DB-DF1F1D4D0180}"/>
              </a:ext>
            </a:extLst>
          </xdr:cNvPr>
          <xdr:cNvSpPr txBox="1"/>
        </xdr:nvSpPr>
        <xdr:spPr>
          <a:xfrm>
            <a:off x="10584656" y="914694"/>
            <a:ext cx="2369344" cy="252117"/>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pt-BR" sz="1600" b="1" baseline="0">
                <a:solidFill>
                  <a:srgbClr val="FFFFFF"/>
                </a:solidFill>
                <a:latin typeface="Montserrat" panose="00000500000000000000" pitchFamily="2" charset="0"/>
                <a:ea typeface="+mn-ea"/>
                <a:cs typeface="+mn-cs"/>
              </a:rPr>
              <a:t>Auto Gestão</a:t>
            </a:r>
          </a:p>
        </xdr:txBody>
      </xdr:sp>
      <xdr:pic>
        <xdr:nvPicPr>
          <xdr:cNvPr id="63" name="Gráfico 62" descr="Inteligência artificial com preenchimento sólido">
            <a:extLst>
              <a:ext uri="{FF2B5EF4-FFF2-40B4-BE49-F238E27FC236}">
                <a16:creationId xmlns:a16="http://schemas.microsoft.com/office/drawing/2014/main" id="{94AC747A-B9D8-0557-57F9-2E402D8CA83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86772" y="1047750"/>
            <a:ext cx="579134" cy="488156"/>
          </a:xfrm>
          <a:prstGeom prst="rect">
            <a:avLst/>
          </a:prstGeom>
        </xdr:spPr>
      </xdr:pic>
    </xdr:grpSp>
    <xdr:clientData/>
  </xdr:twoCellAnchor>
  <xdr:twoCellAnchor editAs="oneCell">
    <xdr:from>
      <xdr:col>2</xdr:col>
      <xdr:colOff>200025</xdr:colOff>
      <xdr:row>42</xdr:row>
      <xdr:rowOff>85725</xdr:rowOff>
    </xdr:from>
    <xdr:to>
      <xdr:col>4</xdr:col>
      <xdr:colOff>12772</xdr:colOff>
      <xdr:row>45</xdr:row>
      <xdr:rowOff>105087</xdr:rowOff>
    </xdr:to>
    <xdr:sp macro="" textlink="">
      <xdr:nvSpPr>
        <xdr:cNvPr id="1025" name="Imagem 10">
          <a:extLst>
            <a:ext uri="{FF2B5EF4-FFF2-40B4-BE49-F238E27FC236}">
              <a16:creationId xmlns:a16="http://schemas.microsoft.com/office/drawing/2014/main" id="{F8AC3BD5-F14E-2395-E5D8-9373D1416F16}"/>
            </a:ext>
          </a:extLst>
        </xdr:cNvPr>
        <xdr:cNvSpPr>
          <a:spLocks noChangeAspect="1" noChangeArrowheads="1"/>
        </xdr:cNvSpPr>
      </xdr:nvSpPr>
      <xdr:spPr bwMode="auto">
        <a:xfrm>
          <a:off x="847725" y="10134600"/>
          <a:ext cx="981075" cy="847725"/>
        </a:xfrm>
        <a:prstGeom prst="rect">
          <a:avLst/>
        </a:prstGeom>
        <a:noFill/>
        <a:effectLst>
          <a:outerShdw dist="139700" dir="2700000" algn="tl" rotWithShape="0">
            <a:srgbClr val="333333">
              <a:alpha val="64999"/>
            </a:srgbClr>
          </a:outerShdw>
        </a:effectLst>
        <a:extLst>
          <a:ext uri="{909E8E84-426E-40DD-AFC4-6F175D3DCCD1}">
            <a14:hiddenFill xmlns:a14="http://schemas.microsoft.com/office/drawing/2010/main">
              <a:solidFill>
                <a:srgbClr val="FFFFFF"/>
              </a:solidFill>
            </a14:hiddenFill>
          </a:ext>
        </a:extLst>
      </xdr:spPr>
    </xdr:sp>
    <xdr:clientData/>
  </xdr:twoCellAnchor>
  <xdr:twoCellAnchor>
    <xdr:from>
      <xdr:col>15</xdr:col>
      <xdr:colOff>111918</xdr:colOff>
      <xdr:row>1048565</xdr:row>
      <xdr:rowOff>23305294</xdr:rowOff>
    </xdr:from>
    <xdr:to>
      <xdr:col>18</xdr:col>
      <xdr:colOff>261937</xdr:colOff>
      <xdr:row>1048565</xdr:row>
      <xdr:rowOff>25076943</xdr:rowOff>
    </xdr:to>
    <xdr:graphicFrame macro="">
      <xdr:nvGraphicFramePr>
        <xdr:cNvPr id="2" name="Gráfico 1">
          <a:extLst>
            <a:ext uri="{FF2B5EF4-FFF2-40B4-BE49-F238E27FC236}">
              <a16:creationId xmlns:a16="http://schemas.microsoft.com/office/drawing/2014/main" id="{9EC3754E-4432-398C-9E19-8C578B8055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476251</xdr:colOff>
      <xdr:row>13</xdr:row>
      <xdr:rowOff>19050</xdr:rowOff>
    </xdr:from>
    <xdr:to>
      <xdr:col>28</xdr:col>
      <xdr:colOff>523875</xdr:colOff>
      <xdr:row>24</xdr:row>
      <xdr:rowOff>83344</xdr:rowOff>
    </xdr:to>
    <xdr:graphicFrame macro="">
      <xdr:nvGraphicFramePr>
        <xdr:cNvPr id="22" name="Gráfico 21">
          <a:extLst>
            <a:ext uri="{FF2B5EF4-FFF2-40B4-BE49-F238E27FC236}">
              <a16:creationId xmlns:a16="http://schemas.microsoft.com/office/drawing/2014/main" id="{3EAFFCA0-3E98-E51D-6860-9B1068D6A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430604</xdr:colOff>
      <xdr:row>13</xdr:row>
      <xdr:rowOff>87865</xdr:rowOff>
    </xdr:from>
    <xdr:to>
      <xdr:col>28</xdr:col>
      <xdr:colOff>488155</xdr:colOff>
      <xdr:row>14</xdr:row>
      <xdr:rowOff>148580</xdr:rowOff>
    </xdr:to>
    <xdr:sp macro="" textlink="">
      <xdr:nvSpPr>
        <xdr:cNvPr id="35" name="CaixaDeTexto 34">
          <a:extLst>
            <a:ext uri="{FF2B5EF4-FFF2-40B4-BE49-F238E27FC236}">
              <a16:creationId xmlns:a16="http://schemas.microsoft.com/office/drawing/2014/main" id="{C2D40DBC-802C-3000-58DD-4D455BE181D9}"/>
            </a:ext>
          </a:extLst>
        </xdr:cNvPr>
        <xdr:cNvSpPr txBox="1"/>
      </xdr:nvSpPr>
      <xdr:spPr>
        <a:xfrm>
          <a:off x="12682135" y="4933709"/>
          <a:ext cx="4141395" cy="33455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pt-BR" sz="1600" b="1" baseline="0">
              <a:solidFill>
                <a:schemeClr val="bg1"/>
              </a:solidFill>
              <a:latin typeface="+mn-lt"/>
              <a:ea typeface="+mn-ea"/>
              <a:cs typeface="+mn-cs"/>
            </a:rPr>
            <a:t>% NIP'S não Analisadas com ação  </a:t>
          </a:r>
        </a:p>
      </xdr:txBody>
    </xdr:sp>
    <xdr:clientData/>
  </xdr:twoCellAnchor>
  <xdr:twoCellAnchor>
    <xdr:from>
      <xdr:col>0</xdr:col>
      <xdr:colOff>79714</xdr:colOff>
      <xdr:row>2</xdr:row>
      <xdr:rowOff>133804</xdr:rowOff>
    </xdr:from>
    <xdr:to>
      <xdr:col>9</xdr:col>
      <xdr:colOff>212612</xdr:colOff>
      <xdr:row>12</xdr:row>
      <xdr:rowOff>258536</xdr:rowOff>
    </xdr:to>
    <xdr:graphicFrame macro="">
      <xdr:nvGraphicFramePr>
        <xdr:cNvPr id="28" name="Gráfico 27">
          <a:extLst>
            <a:ext uri="{FF2B5EF4-FFF2-40B4-BE49-F238E27FC236}">
              <a16:creationId xmlns:a16="http://schemas.microsoft.com/office/drawing/2014/main" id="{CBC5F0DD-C871-4E7F-A1C1-438F05562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563451</xdr:colOff>
      <xdr:row>2</xdr:row>
      <xdr:rowOff>107324</xdr:rowOff>
    </xdr:from>
    <xdr:to>
      <xdr:col>28</xdr:col>
      <xdr:colOff>520521</xdr:colOff>
      <xdr:row>12</xdr:row>
      <xdr:rowOff>187817</xdr:rowOff>
    </xdr:to>
    <xdr:graphicFrame macro="">
      <xdr:nvGraphicFramePr>
        <xdr:cNvPr id="87" name="Gráfico 86">
          <a:extLst>
            <a:ext uri="{FF2B5EF4-FFF2-40B4-BE49-F238E27FC236}">
              <a16:creationId xmlns:a16="http://schemas.microsoft.com/office/drawing/2014/main" id="{B86992C0-1FCC-4722-B18A-D8EEE829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95250</xdr:colOff>
      <xdr:row>24</xdr:row>
      <xdr:rowOff>124316</xdr:rowOff>
    </xdr:from>
    <xdr:to>
      <xdr:col>28</xdr:col>
      <xdr:colOff>619125</xdr:colOff>
      <xdr:row>37</xdr:row>
      <xdr:rowOff>206375</xdr:rowOff>
    </xdr:to>
    <xdr:graphicFrame macro="">
      <xdr:nvGraphicFramePr>
        <xdr:cNvPr id="88" name="Gráfico 87">
          <a:extLst>
            <a:ext uri="{FF2B5EF4-FFF2-40B4-BE49-F238E27FC236}">
              <a16:creationId xmlns:a16="http://schemas.microsoft.com/office/drawing/2014/main" id="{D1638123-A7D4-441A-8C4B-B2E3982B2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134155</xdr:colOff>
      <xdr:row>38</xdr:row>
      <xdr:rowOff>127000</xdr:rowOff>
    </xdr:from>
    <xdr:to>
      <xdr:col>14</xdr:col>
      <xdr:colOff>428625</xdr:colOff>
      <xdr:row>53</xdr:row>
      <xdr:rowOff>206375</xdr:rowOff>
    </xdr:to>
    <xdr:graphicFrame macro="">
      <xdr:nvGraphicFramePr>
        <xdr:cNvPr id="89" name="Gráfico 88">
          <a:extLst>
            <a:ext uri="{FF2B5EF4-FFF2-40B4-BE49-F238E27FC236}">
              <a16:creationId xmlns:a16="http://schemas.microsoft.com/office/drawing/2014/main" id="{FC3E5411-B70F-4206-BECB-3D7038F60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95251</xdr:colOff>
      <xdr:row>38</xdr:row>
      <xdr:rowOff>113360</xdr:rowOff>
    </xdr:from>
    <xdr:to>
      <xdr:col>28</xdr:col>
      <xdr:colOff>644616</xdr:colOff>
      <xdr:row>53</xdr:row>
      <xdr:rowOff>174624</xdr:rowOff>
    </xdr:to>
    <xdr:graphicFrame macro="">
      <xdr:nvGraphicFramePr>
        <xdr:cNvPr id="90" name="Gráfico 89">
          <a:extLst>
            <a:ext uri="{FF2B5EF4-FFF2-40B4-BE49-F238E27FC236}">
              <a16:creationId xmlns:a16="http://schemas.microsoft.com/office/drawing/2014/main" id="{F1118331-9E51-49FE-9591-3FE897D49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275686</xdr:colOff>
      <xdr:row>93</xdr:row>
      <xdr:rowOff>128118</xdr:rowOff>
    </xdr:from>
    <xdr:to>
      <xdr:col>24</xdr:col>
      <xdr:colOff>174625</xdr:colOff>
      <xdr:row>108</xdr:row>
      <xdr:rowOff>15875</xdr:rowOff>
    </xdr:to>
    <xdr:graphicFrame macro="">
      <xdr:nvGraphicFramePr>
        <xdr:cNvPr id="92" name="Gráfico 91">
          <a:extLst>
            <a:ext uri="{FF2B5EF4-FFF2-40B4-BE49-F238E27FC236}">
              <a16:creationId xmlns:a16="http://schemas.microsoft.com/office/drawing/2014/main" id="{B41C2209-FFEE-4BCB-B0D6-C325F49A1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127000</xdr:colOff>
      <xdr:row>75</xdr:row>
      <xdr:rowOff>254000</xdr:rowOff>
    </xdr:from>
    <xdr:to>
      <xdr:col>26</xdr:col>
      <xdr:colOff>47625</xdr:colOff>
      <xdr:row>92</xdr:row>
      <xdr:rowOff>63500</xdr:rowOff>
    </xdr:to>
    <xdr:graphicFrame macro="">
      <xdr:nvGraphicFramePr>
        <xdr:cNvPr id="95" name="Gráfico 18">
          <a:extLst>
            <a:ext uri="{FF2B5EF4-FFF2-40B4-BE49-F238E27FC236}">
              <a16:creationId xmlns:a16="http://schemas.microsoft.com/office/drawing/2014/main" id="{E3090762-1919-42D2-A201-051516A3A050}"/>
            </a:ext>
            <a:ext uri="{147F2762-F138-4A5C-976F-8EAC2B608ADB}">
              <a16:predDERef xmlns:a16="http://schemas.microsoft.com/office/drawing/2014/main" pred="{6FED441B-2962-4724-ADC9-9FC4A5C3F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444499</xdr:colOff>
      <xdr:row>54</xdr:row>
      <xdr:rowOff>111124</xdr:rowOff>
    </xdr:from>
    <xdr:to>
      <xdr:col>28</xdr:col>
      <xdr:colOff>0</xdr:colOff>
      <xdr:row>75</xdr:row>
      <xdr:rowOff>15875</xdr:rowOff>
    </xdr:to>
    <xdr:graphicFrame macro="">
      <xdr:nvGraphicFramePr>
        <xdr:cNvPr id="4" name="Gráfico 3">
          <a:extLst>
            <a:ext uri="{FF2B5EF4-FFF2-40B4-BE49-F238E27FC236}">
              <a16:creationId xmlns:a16="http://schemas.microsoft.com/office/drawing/2014/main" id="{6514CEA3-7650-4836-8A4A-C3244F820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317386</xdr:colOff>
      <xdr:row>1</xdr:row>
      <xdr:rowOff>384402</xdr:rowOff>
    </xdr:from>
    <xdr:to>
      <xdr:col>20</xdr:col>
      <xdr:colOff>397329</xdr:colOff>
      <xdr:row>1</xdr:row>
      <xdr:rowOff>816429</xdr:rowOff>
    </xdr:to>
    <xdr:sp macro="" textlink="Base_Gráficos!$L$11">
      <xdr:nvSpPr>
        <xdr:cNvPr id="3" name="CaixaDeTexto 2">
          <a:extLst>
            <a:ext uri="{FF2B5EF4-FFF2-40B4-BE49-F238E27FC236}">
              <a16:creationId xmlns:a16="http://schemas.microsoft.com/office/drawing/2014/main" id="{FA1A6BB1-744B-466F-8E4D-88916AFFE3C9}"/>
            </a:ext>
          </a:extLst>
        </xdr:cNvPr>
        <xdr:cNvSpPr txBox="1"/>
      </xdr:nvSpPr>
      <xdr:spPr>
        <a:xfrm>
          <a:off x="11279300" y="1342345"/>
          <a:ext cx="656886" cy="432027"/>
        </a:xfrm>
        <a:prstGeom prst="roundRect">
          <a:avLst/>
        </a:prstGeom>
        <a:noFill/>
        <a:ln>
          <a:noFill/>
          <a:prstDash val="solid"/>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fld id="{E0D8223B-696D-450D-BBC5-642250F6E089}" type="TxLink">
            <a:rPr lang="en-US" sz="2400" b="1" i="0" u="none" strike="noStrike" baseline="0">
              <a:solidFill>
                <a:srgbClr val="FFFFFF"/>
              </a:solidFill>
              <a:latin typeface="Aptos"/>
              <a:ea typeface="+mn-ea"/>
              <a:cs typeface="+mn-cs"/>
            </a:rPr>
            <a:pPr marL="0" indent="0" algn="ctr"/>
            <a:t>3</a:t>
          </a:fld>
          <a:endParaRPr lang="pt-BR" sz="2400" b="1" baseline="0">
            <a:solidFill>
              <a:srgbClr val="FFFFFF"/>
            </a:solidFill>
            <a:latin typeface="+mn-lt"/>
            <a:ea typeface="+mn-ea"/>
            <a:cs typeface="+mn-cs"/>
          </a:endParaRPr>
        </a:p>
      </xdr:txBody>
    </xdr:sp>
    <xdr:clientData/>
  </xdr:twoCellAnchor>
  <xdr:twoCellAnchor>
    <xdr:from>
      <xdr:col>0</xdr:col>
      <xdr:colOff>95250</xdr:colOff>
      <xdr:row>13</xdr:row>
      <xdr:rowOff>27215</xdr:rowOff>
    </xdr:from>
    <xdr:to>
      <xdr:col>10</xdr:col>
      <xdr:colOff>489858</xdr:colOff>
      <xdr:row>23</xdr:row>
      <xdr:rowOff>266700</xdr:rowOff>
    </xdr:to>
    <xdr:graphicFrame macro="">
      <xdr:nvGraphicFramePr>
        <xdr:cNvPr id="5" name="Gráfico 4">
          <a:extLst>
            <a:ext uri="{FF2B5EF4-FFF2-40B4-BE49-F238E27FC236}">
              <a16:creationId xmlns:a16="http://schemas.microsoft.com/office/drawing/2014/main" id="{6008D22F-B2EB-4038-B48A-38857A038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258535</xdr:colOff>
      <xdr:row>24</xdr:row>
      <xdr:rowOff>258537</xdr:rowOff>
    </xdr:from>
    <xdr:to>
      <xdr:col>14</xdr:col>
      <xdr:colOff>560160</xdr:colOff>
      <xdr:row>38</xdr:row>
      <xdr:rowOff>84412</xdr:rowOff>
    </xdr:to>
    <xdr:graphicFrame macro="">
      <xdr:nvGraphicFramePr>
        <xdr:cNvPr id="6" name="Gráfico 9">
          <a:extLst>
            <a:ext uri="{FF2B5EF4-FFF2-40B4-BE49-F238E27FC236}">
              <a16:creationId xmlns:a16="http://schemas.microsoft.com/office/drawing/2014/main" id="{921E9D70-0AD8-423B-B45D-DB66C0449F87}"/>
            </a:ext>
            <a:ext uri="{147F2762-F138-4A5C-976F-8EAC2B608ADB}">
              <a16:predDERef xmlns:a16="http://schemas.microsoft.com/office/drawing/2014/main" pred="{BF57CAF5-D5A4-4432-ADEF-B28A1BC01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cdr:x>
      <cdr:y>0.90901</cdr:y>
    </cdr:from>
    <cdr:to>
      <cdr:x>1</cdr:x>
      <cdr:y>1</cdr:y>
    </cdr:to>
    <cdr:sp macro="" textlink="">
      <cdr:nvSpPr>
        <cdr:cNvPr id="2" name="CaixaDeTexto 1">
          <a:extLst xmlns:a="http://schemas.openxmlformats.org/drawingml/2006/main">
            <a:ext uri="{FF2B5EF4-FFF2-40B4-BE49-F238E27FC236}">
              <a16:creationId xmlns:a16="http://schemas.microsoft.com/office/drawing/2014/main" id="{489A4E3B-A6D4-78B2-A18C-8884F91657C4}"/>
            </a:ext>
          </a:extLst>
        </cdr:cNvPr>
        <cdr:cNvSpPr txBox="1"/>
      </cdr:nvSpPr>
      <cdr:spPr>
        <a:xfrm xmlns:a="http://schemas.openxmlformats.org/drawingml/2006/main">
          <a:off x="0" y="2582693"/>
          <a:ext cx="6608535" cy="258537"/>
        </a:xfrm>
        <a:prstGeom xmlns:a="http://schemas.openxmlformats.org/drawingml/2006/main" prst="rect">
          <a:avLst/>
        </a:prstGeom>
        <a:ln xmlns:a="http://schemas.openxmlformats.org/drawingml/2006/main">
          <a:noFill/>
        </a:ln>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pt-BR" sz="1000" b="1" i="0">
              <a:solidFill>
                <a:schemeClr val="bg1"/>
              </a:solidFill>
              <a:latin typeface="+mn-lt"/>
            </a:rPr>
            <a:t>*</a:t>
          </a:r>
          <a:r>
            <a:rPr lang="pt-BR" sz="1000" b="1" i="0">
              <a:solidFill>
                <a:srgbClr val="FFFFFF"/>
              </a:solidFill>
              <a:latin typeface="+mn-lt"/>
            </a:rPr>
            <a:t>Total</a:t>
          </a:r>
          <a:r>
            <a:rPr lang="pt-BR" sz="1000" b="1" i="0" baseline="0">
              <a:solidFill>
                <a:srgbClr val="FFFFFF"/>
              </a:solidFill>
              <a:latin typeface="+mn-lt"/>
            </a:rPr>
            <a:t> de NIP's - incluso as NIPs repasse em PP</a:t>
          </a:r>
          <a:endParaRPr lang="pt-BR" sz="1000" b="1" i="0">
            <a:solidFill>
              <a:srgbClr val="FFFFFF"/>
            </a:solidFill>
            <a:latin typeface="+mn-l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0.38847</cdr:x>
      <cdr:y>0.46377</cdr:y>
    </cdr:from>
    <cdr:to>
      <cdr:x>0.66917</cdr:x>
      <cdr:y>0.64251</cdr:y>
    </cdr:to>
    <cdr:sp macro="" textlink="">
      <cdr:nvSpPr>
        <cdr:cNvPr id="2" name="CaixaDeTexto 1">
          <a:extLst xmlns:a="http://schemas.openxmlformats.org/drawingml/2006/main">
            <a:ext uri="{FF2B5EF4-FFF2-40B4-BE49-F238E27FC236}">
              <a16:creationId xmlns:a16="http://schemas.microsoft.com/office/drawing/2014/main" id="{454A1D59-CBD9-F5B4-83B4-5C481BB5D1B8}"/>
            </a:ext>
          </a:extLst>
        </cdr:cNvPr>
        <cdr:cNvSpPr txBox="1"/>
      </cdr:nvSpPr>
      <cdr:spPr>
        <a:xfrm xmlns:a="http://schemas.openxmlformats.org/drawingml/2006/main">
          <a:off x="738188" y="914401"/>
          <a:ext cx="533400" cy="3524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pt-BR" sz="11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237067</xdr:colOff>
      <xdr:row>10</xdr:row>
      <xdr:rowOff>67733</xdr:rowOff>
    </xdr:from>
    <xdr:to>
      <xdr:col>14</xdr:col>
      <xdr:colOff>254001</xdr:colOff>
      <xdr:row>27</xdr:row>
      <xdr:rowOff>127000</xdr:rowOff>
    </xdr:to>
    <xdr:pic>
      <xdr:nvPicPr>
        <xdr:cNvPr id="5" name="Imagem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stretch>
          <a:fillRect/>
        </a:stretch>
      </xdr:blipFill>
      <xdr:spPr>
        <a:xfrm>
          <a:off x="237067" y="575733"/>
          <a:ext cx="7603067" cy="4377267"/>
        </a:xfrm>
        <a:prstGeom prst="rect">
          <a:avLst/>
        </a:prstGeom>
        <a:ln>
          <a:noFill/>
        </a:ln>
        <a:effectLst>
          <a:softEdge rad="112500"/>
        </a:effectLst>
      </xdr:spPr>
    </xdr:pic>
    <xdr:clientData/>
  </xdr:twoCellAnchor>
  <xdr:twoCellAnchor>
    <xdr:from>
      <xdr:col>1</xdr:col>
      <xdr:colOff>25011</xdr:colOff>
      <xdr:row>8</xdr:row>
      <xdr:rowOff>42333</xdr:rowOff>
    </xdr:from>
    <xdr:to>
      <xdr:col>16</xdr:col>
      <xdr:colOff>540752</xdr:colOff>
      <xdr:row>13</xdr:row>
      <xdr:rowOff>80434</xdr:rowOff>
    </xdr:to>
    <xdr:sp macro="" textlink="">
      <xdr:nvSpPr>
        <xdr:cNvPr id="2" name="Retângulo: Cantos Arredondados 1">
          <a:extLst>
            <a:ext uri="{FF2B5EF4-FFF2-40B4-BE49-F238E27FC236}">
              <a16:creationId xmlns:a16="http://schemas.microsoft.com/office/drawing/2014/main" id="{238362BB-AFEF-42C9-80B8-8F437A035C18}"/>
            </a:ext>
          </a:extLst>
        </xdr:cNvPr>
        <xdr:cNvSpPr/>
      </xdr:nvSpPr>
      <xdr:spPr>
        <a:xfrm>
          <a:off x="566878" y="42333"/>
          <a:ext cx="8322007" cy="1308101"/>
        </a:xfrm>
        <a:prstGeom prst="roundRect">
          <a:avLst/>
        </a:prstGeom>
        <a:noFill/>
        <a:ln>
          <a:noFill/>
        </a:ln>
      </xdr:spPr>
      <xdr:style>
        <a:lnRef idx="0">
          <a:scrgbClr r="0" g="0" b="0"/>
        </a:lnRef>
        <a:fillRef idx="0">
          <a:scrgbClr r="0" g="0" b="0"/>
        </a:fillRef>
        <a:effectRef idx="0">
          <a:scrgbClr r="0" g="0" b="0"/>
        </a:effectRef>
        <a:fontRef idx="minor">
          <a:schemeClr val="accent5"/>
        </a:fontRef>
      </xdr:style>
      <xdr:txBody>
        <a:bodyPr vertOverflow="clip" horzOverflow="clip" rtlCol="0" anchor="ctr"/>
        <a:lstStyle/>
        <a:p>
          <a:pPr algn="ctr"/>
          <a:r>
            <a:rPr lang="pt-BR" sz="2700" b="1" cap="none" spc="50">
              <a:ln w="0"/>
              <a:solidFill>
                <a:srgbClr val="FFFFFF"/>
              </a:solidFill>
              <a:effectLst>
                <a:innerShdw blurRad="63500" dist="50800" dir="13500000">
                  <a:srgbClr val="000000">
                    <a:alpha val="50000"/>
                  </a:srgbClr>
                </a:innerShdw>
              </a:effectLst>
              <a:latin typeface="Montserrat ExtraBold" panose="020F0502020204030204" pitchFamily="2" charset="0"/>
              <a:cs typeface="Arial" panose="020B0604020202020204" pitchFamily="34" charset="0"/>
            </a:rPr>
            <a:t>Notificações de</a:t>
          </a:r>
          <a:r>
            <a:rPr lang="pt-BR" sz="2700" b="1" cap="none" spc="50" baseline="0">
              <a:ln w="0"/>
              <a:solidFill>
                <a:srgbClr val="FFFFFF"/>
              </a:solidFill>
              <a:effectLst>
                <a:innerShdw blurRad="63500" dist="50800" dir="13500000">
                  <a:srgbClr val="000000">
                    <a:alpha val="50000"/>
                  </a:srgbClr>
                </a:innerShdw>
              </a:effectLst>
              <a:latin typeface="Montserrat ExtraBold" panose="020F0502020204030204" pitchFamily="2" charset="0"/>
              <a:cs typeface="Arial" panose="020B0604020202020204" pitchFamily="34" charset="0"/>
            </a:rPr>
            <a:t> </a:t>
          </a:r>
          <a:r>
            <a:rPr lang="pt-BR" sz="2700" b="1" cap="none" spc="50">
              <a:ln w="0"/>
              <a:solidFill>
                <a:srgbClr val="FFFFFF"/>
              </a:solidFill>
              <a:effectLst>
                <a:innerShdw blurRad="63500" dist="50800" dir="13500000">
                  <a:srgbClr val="000000">
                    <a:alpha val="50000"/>
                  </a:srgbClr>
                </a:innerShdw>
              </a:effectLst>
              <a:latin typeface="Montserrat ExtraBold" panose="020F0502020204030204" pitchFamily="2" charset="0"/>
              <a:cs typeface="Arial" panose="020B0604020202020204" pitchFamily="34" charset="0"/>
            </a:rPr>
            <a:t>Intermediação Preliminar (NIP) 2025</a:t>
          </a:r>
        </a:p>
      </xdr:txBody>
    </xdr:sp>
    <xdr:clientData/>
  </xdr:twoCellAnchor>
  <xdr:twoCellAnchor>
    <xdr:from>
      <xdr:col>1</xdr:col>
      <xdr:colOff>248706</xdr:colOff>
      <xdr:row>18</xdr:row>
      <xdr:rowOff>77258</xdr:rowOff>
    </xdr:from>
    <xdr:to>
      <xdr:col>3</xdr:col>
      <xdr:colOff>350856</xdr:colOff>
      <xdr:row>19</xdr:row>
      <xdr:rowOff>153608</xdr:rowOff>
    </xdr:to>
    <xdr:sp macro="" textlink="">
      <xdr:nvSpPr>
        <xdr:cNvPr id="3" name="Fluxograma: Processo Alternativo 2">
          <a:hlinkClick xmlns:r="http://schemas.openxmlformats.org/officeDocument/2006/relationships" r:id="rId2"/>
          <a:extLst>
            <a:ext uri="{FF2B5EF4-FFF2-40B4-BE49-F238E27FC236}">
              <a16:creationId xmlns:a16="http://schemas.microsoft.com/office/drawing/2014/main" id="{D87654D3-7DAF-D7C8-35F3-B8FA2284ABBB}"/>
            </a:ext>
          </a:extLst>
        </xdr:cNvPr>
        <xdr:cNvSpPr/>
      </xdr:nvSpPr>
      <xdr:spPr>
        <a:xfrm>
          <a:off x="790573" y="2617258"/>
          <a:ext cx="1185883" cy="330350"/>
        </a:xfrm>
        <a:prstGeom prst="flowChartAlternateProcess">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l="50000" t="50000" r="50000" b="50000"/>
          </a:path>
          <a:tileRect/>
        </a:gradFill>
        <a:ln>
          <a:noFill/>
        </a:ln>
        <a:effectLst>
          <a:glow rad="63500">
            <a:schemeClr val="accent2">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cap="none" spc="50">
              <a:ln w="0"/>
              <a:solidFill>
                <a:srgbClr val="FFFFFF"/>
              </a:solidFill>
              <a:effectLst>
                <a:outerShdw blurRad="50800" dist="38100" dir="2700000" algn="tl" rotWithShape="0">
                  <a:prstClr val="black">
                    <a:alpha val="40000"/>
                  </a:prstClr>
                </a:outerShdw>
              </a:effectLst>
              <a:latin typeface="Montserrat" panose="00000500000000000000" pitchFamily="2" charset="0"/>
            </a:rPr>
            <a:t>Dashboard</a:t>
          </a:r>
        </a:p>
      </xdr:txBody>
    </xdr:sp>
    <xdr:clientData/>
  </xdr:twoCellAnchor>
  <xdr:twoCellAnchor>
    <xdr:from>
      <xdr:col>4</xdr:col>
      <xdr:colOff>62441</xdr:colOff>
      <xdr:row>18</xdr:row>
      <xdr:rowOff>84666</xdr:rowOff>
    </xdr:from>
    <xdr:to>
      <xdr:col>6</xdr:col>
      <xdr:colOff>164591</xdr:colOff>
      <xdr:row>19</xdr:row>
      <xdr:rowOff>161016</xdr:rowOff>
    </xdr:to>
    <xdr:sp macro="" textlink="">
      <xdr:nvSpPr>
        <xdr:cNvPr id="4" name="Retângulo: Cantos Arredondados 3">
          <a:hlinkClick xmlns:r="http://schemas.openxmlformats.org/officeDocument/2006/relationships" r:id="rId3"/>
          <a:extLst>
            <a:ext uri="{FF2B5EF4-FFF2-40B4-BE49-F238E27FC236}">
              <a16:creationId xmlns:a16="http://schemas.microsoft.com/office/drawing/2014/main" id="{479B3C06-F74F-4073-88C4-A8094DDEEFAD}"/>
            </a:ext>
          </a:extLst>
        </xdr:cNvPr>
        <xdr:cNvSpPr/>
      </xdr:nvSpPr>
      <xdr:spPr>
        <a:xfrm>
          <a:off x="2229908" y="2624666"/>
          <a:ext cx="1185883" cy="330350"/>
        </a:xfrm>
        <a:prstGeom prst="roundRect">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l="50000" t="50000" r="50000" b="50000"/>
          </a:path>
          <a:tileRect/>
        </a:gradFill>
        <a:ln>
          <a:noFill/>
        </a:ln>
        <a:effectLst>
          <a:glow rad="63500">
            <a:schemeClr val="accent2">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cap="none" spc="50">
              <a:ln w="0"/>
              <a:solidFill>
                <a:srgbClr val="FFFFFF"/>
              </a:solidFill>
              <a:effectLst>
                <a:outerShdw blurRad="50800" dist="38100" dir="2700000" algn="tl" rotWithShape="0">
                  <a:prstClr val="black">
                    <a:alpha val="40000"/>
                  </a:prstClr>
                </a:outerShdw>
              </a:effectLst>
              <a:latin typeface="Montserrat" panose="00000500000000000000" pitchFamily="2" charset="0"/>
            </a:rPr>
            <a:t>Detalhe</a:t>
          </a:r>
        </a:p>
      </xdr:txBody>
    </xdr:sp>
    <xdr:clientData/>
  </xdr:twoCellAnchor>
  <xdr:twoCellAnchor>
    <xdr:from>
      <xdr:col>16</xdr:col>
      <xdr:colOff>156632</xdr:colOff>
      <xdr:row>26</xdr:row>
      <xdr:rowOff>68792</xdr:rowOff>
    </xdr:from>
    <xdr:to>
      <xdr:col>16</xdr:col>
      <xdr:colOff>1342515</xdr:colOff>
      <xdr:row>27</xdr:row>
      <xdr:rowOff>151492</xdr:rowOff>
    </xdr:to>
    <xdr:sp macro="" textlink="">
      <xdr:nvSpPr>
        <xdr:cNvPr id="7" name="Fluxograma: Processo Alternativo 6">
          <a:hlinkClick xmlns:r="http://schemas.openxmlformats.org/officeDocument/2006/relationships" r:id="rId4"/>
          <a:extLst>
            <a:ext uri="{FF2B5EF4-FFF2-40B4-BE49-F238E27FC236}">
              <a16:creationId xmlns:a16="http://schemas.microsoft.com/office/drawing/2014/main" id="{E0336863-32CF-49E4-B907-6C67991C281F}"/>
            </a:ext>
          </a:extLst>
        </xdr:cNvPr>
        <xdr:cNvSpPr/>
      </xdr:nvSpPr>
      <xdr:spPr>
        <a:xfrm>
          <a:off x="8504765" y="4640792"/>
          <a:ext cx="1185883" cy="336700"/>
        </a:xfrm>
        <a:prstGeom prst="flowChartAlternateProcess">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l="50000" t="50000" r="50000" b="50000"/>
          </a:path>
          <a:tileRect/>
        </a:gradFill>
        <a:ln>
          <a:noFill/>
        </a:ln>
        <a:effectLst>
          <a:glow rad="63500">
            <a:schemeClr val="accent2">
              <a:satMod val="175000"/>
              <a:alpha val="40000"/>
            </a:schemeClr>
          </a:glow>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cap="none" spc="50">
              <a:ln w="0"/>
              <a:solidFill>
                <a:srgbClr val="FFFFFF"/>
              </a:solidFill>
              <a:effectLst>
                <a:outerShdw blurRad="50800" dist="38100" dir="2700000" algn="tl" rotWithShape="0">
                  <a:prstClr val="black">
                    <a:alpha val="40000"/>
                  </a:prstClr>
                </a:outerShdw>
              </a:effectLst>
              <a:latin typeface="Montserrat" panose="00000500000000000000" pitchFamily="2" charset="0"/>
            </a:rPr>
            <a:t>Premissas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16423</xdr:colOff>
      <xdr:row>0</xdr:row>
      <xdr:rowOff>35532</xdr:rowOff>
    </xdr:from>
    <xdr:to>
      <xdr:col>2</xdr:col>
      <xdr:colOff>8211</xdr:colOff>
      <xdr:row>0</xdr:row>
      <xdr:rowOff>282970</xdr:rowOff>
    </xdr:to>
    <xdr:sp macro="" textlink="">
      <xdr:nvSpPr>
        <xdr:cNvPr id="2" name="Retângulo 1">
          <a:hlinkClick xmlns:r="http://schemas.openxmlformats.org/officeDocument/2006/relationships" r:id="rId1"/>
          <a:extLst>
            <a:ext uri="{FF2B5EF4-FFF2-40B4-BE49-F238E27FC236}">
              <a16:creationId xmlns:a16="http://schemas.microsoft.com/office/drawing/2014/main" id="{9D8DB2DB-28C1-4837-96F3-3272D02D462C}"/>
            </a:ext>
          </a:extLst>
        </xdr:cNvPr>
        <xdr:cNvSpPr/>
      </xdr:nvSpPr>
      <xdr:spPr>
        <a:xfrm>
          <a:off x="16423" y="35532"/>
          <a:ext cx="1289159" cy="247438"/>
        </a:xfrm>
        <a:prstGeom prst="rect">
          <a:avLst/>
        </a:prstGeom>
        <a:solidFill>
          <a:schemeClr val="bg2">
            <a:lumMod val="50000"/>
          </a:schemeClr>
        </a:solidFill>
        <a:ln w="9525" cap="flat" cmpd="sng" algn="ctr">
          <a:noFill/>
          <a:prstDash val="solid"/>
          <a:round/>
          <a:headEnd type="none" w="med" len="med"/>
          <a:tailEnd type="none" w="med" len="med"/>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ctr"/>
        <a:lstStyle/>
        <a:p>
          <a:pPr algn="ctr"/>
          <a:r>
            <a:rPr lang="pt-BR" sz="800" b="1">
              <a:solidFill>
                <a:srgbClr val="FFFFFF"/>
              </a:solidFill>
            </a:rPr>
            <a:t>InÍcio</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medfesp.sharepoint.com/sites/NotificaodeIntermediaoPreliminarNIP/Documentos%20Partilhados/Painel%20de%20NIP's/Painel%20de%20NIP%20-%20An&#225;lise%20Cr&#237;tica%20(30.09)-%20claudi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medfesp.sharepoint.com/RELAT&#211;RIOS%20E%20INDICADORES%20GO/NIP/Historico%20NIP/2024/Painel%20de%20NIP%20-%20An&#225;lise%20Cr&#237;tica%2003.09.2024%20-%20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 dados"/>
      <sheetName val="premissa"/>
      <sheetName val="validação"/>
      <sheetName val="Painel"/>
      <sheetName val="DIN"/>
      <sheetName val="tabela "/>
      <sheetName val="Novo Layout (2)"/>
      <sheetName val="Novo Layout"/>
      <sheetName val="Banco de dados 2022"/>
      <sheetName val="tabela ptt"/>
      <sheetName val="Análise Crítica"/>
      <sheetName val="Painel de NIP - Análise Crític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missa"/>
      <sheetName val="Dinâmicas"/>
      <sheetName val="Calculadora"/>
      <sheetName val="validação"/>
      <sheetName val="Gráficos"/>
      <sheetName val="Painel de NIP"/>
      <sheetName val="Análise Crítica"/>
    </sheetNames>
    <sheetDataSet>
      <sheetData sheetId="0" refreshError="1"/>
      <sheetData sheetId="1">
        <row r="161">
          <cell r="A161" t="str">
            <v>Rótulos de Linha</v>
          </cell>
        </row>
      </sheetData>
      <sheetData sheetId="2" refreshError="1"/>
      <sheetData sheetId="3" refreshError="1"/>
      <sheetData sheetId="4" refreshError="1"/>
      <sheetData sheetId="5" refreshError="1"/>
      <sheetData sheetId="6" refreshError="1"/>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 id="{D1D315FD-727B-4BE1-8B95-EE6EDBAD35CE}"/>
  <namedSheetView name="Exibição 1" id="{8EDDD790-F59E-4C07-8DAC-DC16E591BBB8}"/>
  <namedSheetView name="Exibição 2" id="{6F71213F-3808-4DCE-9817-675F99D9D4CB}"/>
  <namedSheetView name="Exibição 3" id="{BD917050-08EA-46CA-AA83-C03BB5B67050}"/>
  <namedSheetView name="Exibição 4" id="{CC0125DD-EA22-4DBD-A93C-8ED04498067F}"/>
  <namedSheetView name="Exibição 5" id="{6FE890DD-2C9B-454F-90B0-AED0EBFA62F6}"/>
  <namedSheetView name="Exibição 6" id="{3A09DB33-2802-479A-BA22-905313503B2A}"/>
  <namedSheetView name="Exibição 7" id="{A68A3ECE-5FE9-4E21-9EB0-BB81CEF00071}"/>
  <namedSheetView name="Exibição 8" id="{34AEACDD-C739-4CC2-8BED-6CF4587D5CDD}"/>
  <namedSheetView name="Exibição 9" id="{667AAC9D-E8EB-494F-B4F9-20552D93D4CC}"/>
  <namedSheetView name="Exibição 10" id="{90DBF0B8-E92D-48DE-A639-86AE105A269F}"/>
  <namedSheetView name="Exibição 11" id="{5B5B7559-898B-4724-9277-7F1E68D148F2}"/>
</namedSheetViews>
</file>

<file path=xl/persons/person.xml><?xml version="1.0" encoding="utf-8"?>
<personList xmlns="http://schemas.microsoft.com/office/spreadsheetml/2018/threadedcomments" xmlns:x="http://schemas.openxmlformats.org/spreadsheetml/2006/main">
  <person displayName="Sara Regina Lima Ramos" id="{437D9BFA-8E94-450B-9F61-26C213F4A0DE}" userId="S::sara.ramos@unimedfesp.coop.br::c66edce1-8f17-4bb5-8ef2-2bb407e064dd"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gina Lima Ramos" refreshedDate="45538.44298634259" createdVersion="8" refreshedVersion="8" minRefreshableVersion="3" recordCount="1656" xr:uid="{00000000-000A-0000-FFFF-FFFF00000000}">
  <cacheSource type="worksheet">
    <worksheetSource ref="A2:AD1658" sheet="Análise Crítica"/>
  </cacheSource>
  <cacheFields count="30">
    <cacheField name="Ano" numFmtId="0">
      <sharedItems containsSemiMixedTypes="0" containsString="0" containsNumber="1" containsInteger="1" minValue="2023" maxValue="2024" count="2">
        <n v="2023"/>
        <n v="2024"/>
      </sharedItems>
    </cacheField>
    <cacheField name="Mês" numFmtId="0">
      <sharedItems count="12">
        <s v="Janeiro"/>
        <s v="Fevereiro"/>
        <s v="Março"/>
        <s v="Abril"/>
        <s v="Maio"/>
        <s v="Junho"/>
        <s v="Julho"/>
        <s v="agosto"/>
        <s v="Setembro"/>
        <s v="Outubro"/>
        <s v="Novembro"/>
        <s v="Dezembro"/>
      </sharedItems>
    </cacheField>
    <cacheField name="Data de abertura (ANS)" numFmtId="14">
      <sharedItems containsDate="1" containsMixedTypes="1" minDate="2023-01-02T00:00:00" maxDate="2024-07-26T00:00:00"/>
    </cacheField>
    <cacheField name="N° Demanda " numFmtId="0">
      <sharedItems containsString="0" containsBlank="1" containsNumber="1" containsInteger="1" minValue="5989438" maxValue="13056954"/>
    </cacheField>
    <cacheField name="Protocolo" numFmtId="0">
      <sharedItems containsMixedTypes="1" containsNumber="1" containsInteger="1" minValue="3.1999620230213599E+19" maxValue="3.1999620230313701E+19"/>
    </cacheField>
    <cacheField name="Possui Guia" numFmtId="0">
      <sharedItems containsBlank="1"/>
    </cacheField>
    <cacheField name="Nº Guia_x000a_ou da Inicial" numFmtId="0">
      <sharedItems containsBlank="1" containsMixedTypes="1" containsNumber="1" containsInteger="1" minValue="173128129" maxValue="202401257076"/>
    </cacheField>
    <cacheField name="Unimed" numFmtId="0">
      <sharedItems containsBlank="1"/>
    </cacheField>
    <cacheField name="Grupo NIP" numFmtId="0">
      <sharedItems containsBlank="1" count="9">
        <s v="Fesp"/>
        <s v="Duplicidade"/>
        <s v="Repasse"/>
        <s v="Auto gestão"/>
        <s v="Não fesp"/>
        <s v="CADASTRO"/>
        <s v="EDA"/>
        <s v="RE"/>
        <m/>
      </sharedItems>
    </cacheField>
    <cacheField name="Beneficiário" numFmtId="0">
      <sharedItems containsBlank="1"/>
    </cacheField>
    <cacheField name="PTT" numFmtId="0">
      <sharedItems containsBlank="1" count="6">
        <s v="Não incluir"/>
        <s v="Incluido"/>
        <s v="Duplicidade"/>
        <m/>
        <s v="inserido"/>
        <s v="incluído"/>
      </sharedItems>
    </cacheField>
    <cacheField name="Cartão de Identificação" numFmtId="0">
      <sharedItems containsBlank="1"/>
    </cacheField>
    <cacheField name="Contratante" numFmtId="0">
      <sharedItems containsBlank="1"/>
    </cacheField>
    <cacheField name="Produto ANS" numFmtId="0">
      <sharedItems containsBlank="1"/>
    </cacheField>
    <cacheField name="Relato do Beneficiário" numFmtId="0">
      <sharedItems containsBlank="1" longText="1"/>
    </cacheField>
    <cacheField name="Cidade Beneficiário" numFmtId="0">
      <sharedItems containsBlank="1"/>
    </cacheField>
    <cacheField name="Estado Beneficiário" numFmtId="0">
      <sharedItems containsBlank="1"/>
    </cacheField>
    <cacheField name="Beneficiário com NIPs frequentes" numFmtId="0">
      <sharedItems containsBlank="1"/>
    </cacheField>
    <cacheField name="Análise agrupada_x000a_(tipo de manifestação)" numFmtId="0">
      <sharedItems containsBlank="1" count="8">
        <s v="Demora na autorização"/>
        <m/>
        <s v="Busca de rede"/>
        <s v="Cobrança indevida"/>
        <s v="Negativa"/>
        <s v="Reembolso"/>
        <s v="Pagamento"/>
        <s v="Rede de atendimento"/>
      </sharedItems>
    </cacheField>
    <cacheField name="Objeto" numFmtId="0">
      <sharedItems containsBlank="1"/>
    </cacheField>
    <cacheField name="Grupo" numFmtId="0">
      <sharedItems containsBlank="1" count="27">
        <s v="Perda de prazo"/>
        <m/>
        <s v="Rede não credenciada"/>
        <s v="TEA"/>
        <s v="Lei 14454"/>
        <s v="Terapias especiais infantis"/>
        <s v="Medicamento NAS"/>
        <s v="Junta Médica"/>
        <s v="Fora ROL "/>
        <s v="Fora DUT"/>
        <s v="Cobrança ao benef."/>
        <s v="Inativo"/>
        <s v="Pendência de Doc"/>
        <s v="Cartão Inativo"/>
        <s v="Implantação NAS"/>
        <s v="EDA/atraso pagamento"/>
        <s v="Transexualização"/>
        <s v="Prazo RN 566 atendido"/>
        <s v="Gastroplastia"/>
        <s v="Autorização"/>
        <s v="Não aceita direcionamento"/>
        <s v="Contrato"/>
        <s v="Não aceita negativa"/>
        <s v="Meidcamento NAS "/>
        <s v="Home Care"/>
        <s v="Procedimento "/>
        <s v="OPME"/>
      </sharedItems>
    </cacheField>
    <cacheField name="Especialidade,Procedimento, Material, Medicamento" numFmtId="0">
      <sharedItems containsBlank="1" count="686">
        <s v="Exames laboratoriais"/>
        <s v="Duplicidade"/>
        <s v="Consulta Psicologia"/>
        <s v="Resultado De Exames"/>
        <s v="Cobraça indevida"/>
        <s v="Psicologia método ABA"/>
        <s v="Glossectomia"/>
        <s v="Repasse"/>
        <s v="Synolis (viscossuplementação)"/>
        <s v="Embolização"/>
        <s v="Fonoaudiólogo"/>
        <s v="Consulta Pediatra"/>
        <s v="Consulta Neuropediatra"/>
        <s v="Colonoscopia"/>
        <s v="Auto gestão"/>
        <s v="Consulta com Nutrólogo"/>
        <s v="Consulta Nutricionista"/>
        <s v="Psicoterapia"/>
        <s v="Não fesp"/>
        <s v="Zoladex"/>
        <s v="Synvisc hilano (viscossuplementação)"/>
        <s v="Noripurum"/>
        <s v="Cirurgia Megaesôfago"/>
        <s v="Consulta com homeopata"/>
        <s v="Consulta com endocrinologista"/>
        <s v="Psicomotricidade"/>
        <s v="Fisioterapia"/>
        <s v="Indicação de Parto"/>
        <s v="Biopsia"/>
        <s v="Descompressão Medular "/>
        <s v="PCR - Covid"/>
        <s v="Avaliação do PAC"/>
        <s v="Curativo a vácuo"/>
        <s v="Gastropediatra"/>
        <s v="Testes genéticos (VHL)"/>
        <s v="Facectomia"/>
        <s v="Tireoidectomia"/>
        <s v="Ressecção e Enxerto"/>
        <s v="Consulta Psiquiatra"/>
        <s v="Renehavis (viscossuplementação)"/>
        <s v="Musicoterapia"/>
        <s v="DIU"/>
        <s v="Fonoaudiologo método Padovan"/>
        <s v="Consulta com Ginecologista"/>
        <s v="Fonoaudiólogo método ABA"/>
        <s v="Psiquiatria pediatrica "/>
        <s v="Reconstruçao da Mama Com Protese"/>
        <s v="Fonoaudiólogo / Psico"/>
        <s v="Consulta com Psiquiatra / Psico"/>
        <s v="Endoscopia"/>
        <s v="Reumatologia"/>
        <s v="Infiltração de ponto gatilho"/>
        <s v="RM atroressonância"/>
        <s v="Osteoplastias De Mandibula"/>
        <s v="Bloqueio de nervo periférico"/>
        <s v="Ácido Hialurônico (viscossuplementação)"/>
        <s v="Cirurgia de endometriose"/>
        <s v="Infiltração Foraminal"/>
        <s v="Fisioterapia método Bobath"/>
        <s v="Infusão com imunoglobulina"/>
        <s v="Fonoaudiólogo / T.O."/>
        <s v="TAVI"/>
        <s v="Fonoaudiologo / Pscoterapia"/>
        <s v="Método Bobath"/>
        <s v="Resseccao Endoscopica Da Prostata"/>
        <s v="Osteoplastias De Mandíbula"/>
        <s v=" Fonoaudiólogo Metodo Prompt"/>
        <s v="Canula Ecogênica Para Bloqueio"/>
        <s v="Consulta com Ginecologista / Otorrino"/>
        <s v="Gastrotomia"/>
        <s v="Tomografia de Coerência Óptica"/>
        <s v="Negativa de material"/>
        <s v="Pentacam AO"/>
        <s v="Rede (HospitalSanta Clara)"/>
        <s v="Esclerose Lateral Minotrófica"/>
        <s v="Hemimandibulectomia"/>
        <s v="Rinosseptoplastia"/>
        <s v="Hérnia de disco"/>
        <s v="Retirada de Pontos "/>
        <s v="Evisceração Ocular"/>
        <s v="Exames cardíacos"/>
        <s v="Fonoaudiólogo / T.O. / Fisio Bobath"/>
        <s v="Inflitração (viscossuplementação)"/>
        <s v="Integração sensorial"/>
        <s v="SARS-CoV-2 (CORONAVÍRUS COVID-19)"/>
        <s v="Consulta Geriatria"/>
        <s v="Cirurgia Buco Maxilo"/>
        <s v="OCT"/>
        <s v="Consulta cirurgião Pediatrico"/>
        <s v="Adalimumabe"/>
        <s v="Colecistectomia com colangiografia por videolaparoscopia"/>
        <s v="Procedimento Exerese"/>
        <s v="Punção Articular"/>
        <s v="Fonoaudiologia e Nutricionista"/>
        <s v="Cirurgia Sinovectomia"/>
        <s v="Reconstrução Mamária"/>
        <s v="Terapia em cabine"/>
        <s v="Osteotomias Dos Maxilares"/>
        <s v="Hemostasia Térmica Por Endoscopia"/>
        <s v="RPG"/>
        <s v="Abdominoplastia"/>
        <s v="Hérnia Umbilical"/>
        <s v="Consulta endocrinologista"/>
        <s v="Septoplastia"/>
        <s v="Cariótipo Com Bandas"/>
        <s v="Polatuzumabe Vedotina"/>
        <s v="Enoxaparina"/>
        <s v="Quimioterapia venosa"/>
        <s v="Reembolso de transporte para atendimento já realizado com ofatlamologista na sub especilaidade de retinologia"/>
        <s v="Cirurgia de escoliose"/>
        <s v="Haluronato De Sódio (viscossuplementação)"/>
        <s v="Fonoaudiólogo método LAMP"/>
        <s v="Geneticista"/>
        <s v="Cirurgia coluna cervical"/>
        <s v="Atendimento em PS"/>
        <s v="Punção articular ( viscossuplementação)"/>
        <s v="Elastografia Hepatica"/>
        <s v="Reconstrucao Parcial Da Mandibula"/>
        <s v="Cobrança indevida"/>
        <s v="Teste de contato bateria padrão"/>
        <s v="Bera com sedação"/>
        <s v="Gastro Pediatra"/>
        <s v="Psicologia"/>
        <s v="Osteoplastia Para Prognatismo"/>
        <s v="Reembolso"/>
        <s v="Angiografia cerebral"/>
        <s v="Gastroenteroanastomose"/>
        <s v="Osteoplastia "/>
        <s v="Fonoaudiólogo - TO"/>
        <s v="Histeroscopia Cirúrgica"/>
        <s v="Retirada De Diu Com Sedação"/>
        <s v="Internação"/>
        <s v="Negativa de material "/>
        <s v="Denervação Percutânea"/>
        <s v="Cateterismo"/>
        <s v="Negativa material"/>
        <s v="Histeroscopia"/>
        <s v="Procedimento não mecionado"/>
        <s v="Artrodese de coluna "/>
        <s v="Suprahyal duo (viscossuplementação)"/>
        <s v="Remoção Home care"/>
        <s v="Multiparamétrica transretal"/>
        <s v="Grampeador circular"/>
        <s v="Synvisc  (viscossuplementação)"/>
        <s v="Curativo Á Vacuo"/>
        <s v="Histerossalpingografia"/>
        <s v="Colocação de duplo J"/>
        <s v="Hérnia de disco (Junta médica)"/>
        <s v="Biópsia mamária"/>
        <s v="Exames de imagem"/>
        <s v="Teste genético"/>
        <s v="Testes alergicos"/>
        <s v="Cateter Para Liv Coronaria"/>
        <s v="Sport vis (viscossuplementação)"/>
        <s v="Consulta reumato"/>
        <s v="Internação HD"/>
        <s v="Fisioterapia neurofuncional"/>
        <s v="Quimioterapia venosa/validade"/>
        <s v="Hemorroidectomia"/>
        <s v="Polissonografia diagnóstica com  Teste de latênci"/>
        <s v="Discectomia Percutanea"/>
        <s v="Mapeamento cerebral"/>
        <s v="Osteoplastia "/>
        <s v="Laminectomia e Artrodese"/>
        <s v="Uretrocistografia"/>
        <s v="Consulta Ortopedista"/>
        <s v="Remoção UTI"/>
        <s v="Osteocondroplastia"/>
        <s v="Internação Home Care"/>
        <s v="Artroplastia"/>
        <s v="Fonoterapia Em Cabine"/>
        <s v="Hernia De Disco"/>
        <s v="Parto HM"/>
        <s v="Bloqueio De Nervo Periferico"/>
        <m/>
        <s v="Synvisc (viscossuplementação)"/>
        <s v="Parto ( carência)"/>
        <s v="Enfermeira obstetra"/>
        <s v="Ressonância com sedação"/>
        <s v="Pneumologista pediátrico"/>
        <s v="Correção de lipodistrofia braquial"/>
        <s v=" Fisioterapia Bobath"/>
        <s v="Portal reembolso"/>
        <s v="Exoma"/>
        <s v="Cirurgia Reparadora (HM)"/>
        <s v="Psicoterapia método Denver"/>
        <s v="Osteotomia crânio"/>
        <s v="Processamento Auditivo Central"/>
        <s v="Colecistectomia"/>
        <s v="Cirurgia Pluroplastia"/>
        <s v="RM de cranio"/>
        <s v="Mamoplastia Redutora"/>
        <s v="Psicoterapia método Ayres"/>
        <s v="Valculoplastia"/>
        <s v="Correção cirúrgica da Mama"/>
        <s v="Terapia Ocupacional"/>
        <s v="Gastroplastia"/>
        <s v="Acumpuntura"/>
        <s v="Ressonância de crânio com sedação"/>
        <s v="Descredenciamento Delboni"/>
        <s v="Medicamento Opus joint"/>
        <s v="Terapia (atraso no pagemento)"/>
        <s v="Synovium (Viscossuplementação)"/>
        <s v="CADASTRO"/>
        <s v="Implante de lente ICL"/>
        <s v="Mastectomia Total"/>
        <s v="Indicação Parto"/>
        <s v="Indicação de ginecologista/obstetra"/>
        <s v="RX Panoramico"/>
        <s v="Transplante De Rim"/>
        <s v="Correção Diastese (erro no portal)"/>
        <s v="Angiotomografia"/>
        <s v="Tonometria Ocular"/>
        <s v="Internação Psiquiátrica"/>
        <s v="Exame Capilaroscopia"/>
        <s v="Suprahyal (viscossuplementação)"/>
        <s v="Exame PET-CT"/>
        <s v="Psicoterapia sensorial"/>
        <s v="Consulta com Psicóloga"/>
        <s v="Enteropexia"/>
        <s v="Pediatria"/>
        <s v="Terapia Oncológica"/>
        <s v="Estimulação magnética transcraniana"/>
        <s v=" BCR/ABL por PCR"/>
        <s v="Exames oncológicos"/>
        <s v="Nefrectomia parcial "/>
        <s v="Fonaudiologo"/>
        <s v="Carência parto"/>
        <s v="Eletrocardiograma"/>
        <s v="Ressônancia de Mama "/>
        <s v="Radiofrequência"/>
        <s v="Consulta com Vascular"/>
        <s v="Mamoplastia"/>
        <s v="Home Care"/>
        <s v="Técnico de enfermagem HC"/>
        <s v="Angioressonância"/>
        <s v="Método Dir FloorTime"/>
        <s v="Método Aba (suspensão no pgto)"/>
        <s v="Neulastim"/>
        <s v="Parto"/>
        <s v="Nefrectomia"/>
        <s v="Psico/Fono/TO método ABA"/>
        <s v="Eletrodo Descartavel"/>
        <s v="Spravato"/>
        <s v="Painel de anticorpos"/>
        <s v="Hepatologista"/>
        <s v="Luxação da ATM "/>
        <s v="Psicopedagogia"/>
        <s v="Terapia Sensorial"/>
        <s v="Fratura Avulsa Ao Tendão Extensor"/>
        <s v="Hormônio Antimullleriano"/>
        <s v="Postabilidade"/>
        <s v="TO/ sensorial"/>
        <s v="Painel genetico"/>
        <s v="Ressonância de mama"/>
        <s v="Fisioterapia neurológica"/>
        <s v="Pet-Scan"/>
        <s v="Vídeo-eletrencefalografia 24hs"/>
        <s v="Fisioterapia Home care"/>
        <s v="Discectomia De Coluna"/>
        <s v="Vitamina B6"/>
        <s v="Rephata "/>
        <s v="Teapia Ocupacional"/>
        <s v="Psicoterapia Cognitivo Comportamental"/>
        <s v="Ressonâcia Magnética"/>
        <s v="Auxiliar de enfermagem (HC)"/>
        <s v="Ultrassom e raio-x"/>
        <s v="Luxação Da ATM"/>
        <s v="TC Volumétrica"/>
        <s v="Terapia Oncologica"/>
        <s v="Noriporun/Ceftsaxana"/>
        <s v="Solitação de transf. (Hospital  BP)"/>
        <s v="Nutricionista"/>
        <s v="Fotodermatoscopia"/>
        <s v="Pet-ct"/>
        <s v="PCR Para Toxoplasmose"/>
        <s v="Herceptin"/>
        <s v="Embolização De Aneurisma Cerebral"/>
        <s v="Atrosplastia do quadril"/>
        <s v="Ressonância Magnética De Pelve"/>
        <s v="EDA"/>
        <s v="Psicologia Viva"/>
        <s v="Cariótipo Banda G"/>
        <s v="Parto "/>
        <s v="Ortognática"/>
        <s v="Correção da tíbia"/>
        <s v="Consulta com bucomaxilo"/>
        <s v="Reumatologista Pediátrica"/>
        <s v="TO/ Integração Sensorial"/>
        <s v="TO/Psico/Fono método ABA"/>
        <s v="Honorários médicos"/>
        <s v="Nutricionista/Seletividade alimentar"/>
        <s v="Órtese craniana"/>
        <s v="Eletroencefalograma"/>
        <s v="Atendente Terapêutico escolar"/>
        <s v="Tomografia Coronária"/>
        <s v="Rizotomia"/>
        <s v="Remoção"/>
        <s v="TO/Fono/Psico método ABA"/>
        <s v="Exame  Campo visual Bilateral "/>
        <s v="Equoterapia"/>
        <s v="Anestesista"/>
        <s v="Osteomielite De Crânio"/>
        <s v="Oftalmologista "/>
        <s v="Enfermeiro obstetra"/>
        <s v="Ecoendoscopia"/>
        <s v="Infiltracao/Agulhamento Seco"/>
        <s v="Alergologista"/>
        <s v="Troca DIU"/>
        <s v="Urologista pediátrico"/>
        <s v="Ferinject"/>
        <s v="Polissonografia"/>
        <s v="Ureterorrenolitotripsia"/>
        <s v="TO/Home care"/>
        <s v="Nutrologia"/>
        <s v="Frenotomia"/>
        <s v="Ressonância"/>
        <s v="Teste de contato"/>
        <s v="Psicologia/Fono método ABA"/>
        <s v="Genotipagem do sistema HLA"/>
        <s v="Medicamento selênio/biotina"/>
        <s v="Fisioterapia Oncológica"/>
        <s v="Transaminase Pirúvica"/>
        <s v="Honorarios medicos para Timpanotomia Com Tubo De Ventilação"/>
        <s v="Endócrino pediatra"/>
        <s v="Tumografia de coerência ótica"/>
        <s v="USG "/>
        <s v="Cirurgia de Joelho Direito"/>
        <s v="TO/Fono/Psico "/>
        <s v="Teste Cardiopulmonar De Exercício"/>
        <s v="Prova Acidificação Urinaria"/>
        <s v="Anomalia genital"/>
        <s v="Hernia De Disco Negativa Material "/>
        <s v="Pré Natal"/>
        <s v="T.O. com Integração Sensorial e Fono Aba"/>
        <s v="Herniorrafia Umbilical"/>
        <s v="Cirurgia ortognática"/>
        <s v="Radiologista intervencionista"/>
        <s v="Fonodiologia método teacch"/>
        <s v="Atendimento On-line AC Camargo"/>
        <s v="Bloqueio neurolítico"/>
        <s v="Alergologia/otorrino/vascular"/>
        <s v="Oftalmologia,Cardiologia,Emergencia"/>
        <s v="Terapia cognitiva comportamental"/>
        <s v="Diária Psiquiatria"/>
        <s v="Consulta pneumonologista"/>
        <s v="Fonoaudiólogo, Psicólogo e Neuropeditara"/>
        <s v="Lectrum"/>
        <s v="Pediatra"/>
        <s v="Especialista em transtorno alimenta"/>
        <s v="Angioressonância arterial de crânio"/>
        <s v="Histerectomia Total Laparoscópica"/>
        <s v="Cirurgia Para Troca De Placa Na Cervical/ Remoção De Parafuso Deslocado De Síntese Dorsal."/>
        <s v="Tc Angiotomografia Coronariana"/>
        <s v="Eletroencefalografia Video 12 Horas"/>
        <s v="Autofluorescência Bilateral"/>
        <s v="Alimentação Isosource"/>
        <s v="Laminectomia"/>
        <s v="Radioterapia com IODO"/>
        <s v="Terapia Imunobiológica Subcutânea"/>
        <s v="Exame de Calculo Urinário"/>
        <s v="Terapia Nutricional (TEA)"/>
        <s v="US Prostata"/>
        <s v="Osteoplastia Orelha"/>
        <s v="Us Orgaos Superficiais Tireoide"/>
        <s v="Painel para Câncer de mama"/>
        <s v="Medicamento Somatropina"/>
        <s v="Fisioterapia / Psicologo (ABA)"/>
        <s v="Rede Credenciada"/>
        <s v="Substância Noripurum "/>
        <s v="Terapia Ocupacional / Fonodiologo"/>
        <s v="Psicologo / Fonoaudiólogo"/>
        <s v="Cirurgia Endoscópica De Coluna Lombar L4 L5 À Direita"/>
        <s v="Sonda Gastrostomia Botton"/>
        <s v="Angioplastia Complexa De Recanalização CTO"/>
        <s v="Procedimento Varizes"/>
        <s v="Translocação PML/Rara-A"/>
        <s v="Dipilumade 300Mg"/>
        <s v="Nutrólogo"/>
        <s v="Lanretoride"/>
        <s v="Osteoplastia"/>
        <s v="Exames? "/>
        <s v="Terapia Cognitiva Comportamental Dialética"/>
        <s v="Consulta"/>
        <s v="Canabidional"/>
        <s v="Fator V De Leiden"/>
        <s v="kit de secção plush"/>
        <s v="Terapia Ocupacional, Fonoaudiologia e Psicologia"/>
        <s v="Lipoaspiração"/>
        <s v="Pediatria (Rede PS)"/>
        <s v="Vasectomia"/>
        <s v="Analista do Comportamento"/>
        <s v="Implante de anel de ferrara"/>
        <s v="Condiloplastia"/>
        <s v="Ecodopplercardiograma transesofágico"/>
        <s v="Fisioterapia respiratória"/>
        <s v="Vasectomia unilateral"/>
        <s v="Teste Neuropsicológico"/>
        <s v="Venetoclax"/>
        <s v="Codificação de procedimento"/>
        <s v="Psicologia e Psiquiatria "/>
        <s v="Ressonância de crânio"/>
        <s v="Ferro endovenoso"/>
        <s v="Lente fácica"/>
        <s v="Ferropurum"/>
        <s v="Colonoscopia Com Biópsia"/>
        <s v="Painel NGS"/>
        <s v="Ferinject 500"/>
        <s v="Psiquiátrica infantil"/>
        <s v="Ultrason Morfologica"/>
        <s v="Terapias"/>
        <s v="Síndrome hemofagocitica"/>
        <s v="Angiotc Venosa"/>
        <s v="Erro do cadastro"/>
        <s v="Neuroestimulador"/>
        <s v="Cirurgia do ombro"/>
        <s v="Mascara para respirador HC"/>
        <s v="Colposcopia"/>
        <s v="TO/FONO/Psicologia"/>
        <s v="Reembolso Neuropediatra (portal)"/>
        <s v="Dímero D"/>
        <s v="Neurotomia/Radioscopia"/>
        <s v="Obstetrícia Parto"/>
        <s v="Cirugia de Estrabismo"/>
        <s v="Drenagem Percutânea de pneumotórax"/>
        <s v="ELETRODO LARINGE/NEURONAVEGACAO SISTEMA"/>
        <s v="Psicólogo Método Aba / Musicoterapia"/>
        <s v="Reembolso Bioimpedância"/>
        <s v="Psicoterapia / Psicopedagogia"/>
        <s v="Quadrantectomia de Mama"/>
        <s v="TC de Quadril Direito com Supressão de Metal"/>
        <s v="Quimioembolização"/>
        <s v="Fisioterapia / Visita Médica Home Care"/>
        <s v="Terapia Ocupacional ABA"/>
        <s v="Dimero D"/>
        <s v="DIU de cobre"/>
        <s v="Fisioterapia "/>
        <s v="USG transvaginal"/>
        <s v="Plastica Do Freio Balano Prepucial"/>
        <s v="Reconstrução parcial da mandíbula"/>
        <s v="Psicologia Telemedicina"/>
        <s v="Endócrino Pediátrica"/>
        <s v="Psicologia método Denver"/>
        <s v="Diu com sedação"/>
        <s v=" Terapia com Fonoaudiólogo para mapeamento coclear"/>
        <s v="Implante de DIU"/>
        <s v="Core biopsy guiado por usg"/>
        <s v="Diidroxivitamina D3"/>
        <s v="Eletroneuromiografia"/>
        <s v="Implante De Marca-Passo Bicameral"/>
        <s v="Psico, Fono E To"/>
        <s v="Neurofisioterapia"/>
        <s v="Citologia oncótica anal"/>
        <s v="HM anestesista"/>
        <s v="Eletroneuromiografia de MMI"/>
        <s v="Consulta com Cirurgião Plástico"/>
        <s v="Marcadores tumorais"/>
        <s v="Gene Xpert no escarro e IGRA"/>
        <s v="Psiquiatria infantil"/>
        <s v="Quimioterapia"/>
        <s v="Câmara hiperbárica"/>
        <s v="Duplo J unilateral"/>
        <s v="Punção lombar"/>
        <s v="Integração sensorial método Ayres"/>
        <s v="Código 30208157 - Osteotomia da mandíbula e/ou maxila com aplicação de osteodistrator (com diretriz definida pela ANS, nº 144)."/>
        <s v="Fonoaudiologia seletividade alimentar"/>
        <s v="Psicologia método ABA/Denver"/>
        <s v="Fonoaudiologia, Terapia Ocupacional e Audiometria"/>
        <s v="Ultrassom obstétrico"/>
        <s v="Musicoterapia, Fono e Psicopedagogia"/>
        <s v="Terapias? "/>
        <s v="Medicamento Spravato"/>
        <s v="VENVANSE 50 MG"/>
        <s v="Reembolso "/>
        <s v="Psicologia "/>
        <s v="Citologia com Genotipagem, Hibridização HPV, Herpes, Clamídia Gonorreia e CMV"/>
        <s v="Abdominoplastia /Mastopexia Com Prótese"/>
        <s v="Terapia ABA"/>
        <s v="Fonoaudiólogia, Psicopedagogia, Terapia Ocupacional e Musicoterapia"/>
        <s v="Cirurgia Oncológica - Tumor Celebral "/>
        <s v="RQE em DOR"/>
        <s v="Psicologia ABA, Terapia Ocupacional ABA"/>
        <s v="MedicamentoKeytruda [Pembrolizumab] , Lonquex [Lipegfilgrastim]"/>
        <s v="Exames Covid e Dengue"/>
        <s v="Medicamento D-VRd / Daratumumab "/>
        <s v="Exame Pet Scan"/>
        <s v="Ressonância Multiparamétrica De Próstata"/>
        <s v=" P ribossomal"/>
        <s v="Tratamento Microcirúrgico Das Lesões Intramedulares"/>
        <s v="TO Integração sensorial "/>
        <s v="Descompressão Da Medula Por Video"/>
        <s v="Pet Scan"/>
        <s v="Ablação percutânea"/>
        <s v="Cirurgião Obstetra"/>
        <s v="Liberação miofascial"/>
        <s v="Hemostasia termica para colonoscopia"/>
        <s v="Estimulo Gh Com Glucagon"/>
        <s v="Alongamento De Fêmur - Tratamento Cirúrgico"/>
        <s v="Fonoterapia seletividade alimentar e musicoterapia"/>
        <s v="Consulta com Ginecologista/ Obstetra"/>
        <s v="Doppler colorido"/>
        <s v="Psoicologia"/>
        <s v="TPCR de Covid 19"/>
        <s v="Atendimento em campinas"/>
        <s v="Psicopedagogo em método ABA"/>
        <s v="Avaliação neuropsicologica"/>
        <s v="Endoscopia Mais Colonoscopia Com Sedação"/>
        <s v="Gastroenterologista Pediátrico"/>
        <s v="Implantação de válvula na aorta"/>
        <s v="Angiografia Com Indocianina Verde E Autofluorescência De Ambos Os Olhos"/>
        <s v="Terapia Ocupacional com Integração Sensorial"/>
        <s v="Remoção/Exame"/>
        <s v="Psicologia método Jasper"/>
        <s v="Consulta com Hepatologista"/>
        <s v="Consulta otorrino"/>
        <s v="Coleta de exames"/>
        <s v="Eletroencefalograma Prolongado"/>
        <s v="ANÁLISE MOLECULAR DE DNA"/>
        <s v="Implante Intra-Tecal De Bombas Para Infusão De Fármacos"/>
        <s v="Consulta Urologista"/>
        <s v="Hipotonia da musculatura orofacial"/>
        <s v="Eletroencefalograma com sedação e audiometria BERA"/>
        <s v="Bloqueios neuromusculares "/>
        <s v="Consulta Dermatologista"/>
        <s v="Integração sensorial método ABA"/>
        <s v="PET-PSMA"/>
        <s v="Exame anti-CCP"/>
        <s v="Toxina Botulinica"/>
        <s v="USG morfologica "/>
        <s v="Atraso no pagamento ao prestador "/>
        <s v="Neuropediatra"/>
        <s v="Consulta ginecologista obstétrico"/>
        <s v="RM Multiparamétrica transretal da próstata"/>
        <s v="Consulta com neurologista"/>
        <s v="Fisioterapia - dranagen linfática"/>
        <s v="Teste Ergométrico Computadorizado"/>
        <s v="TO Método Ayres"/>
        <s v="Indicação de profissionais - cirurgiões plásticos e fisioterapeutas"/>
        <s v="Ajovy Fremanezumabe"/>
        <s v="Rede delboni"/>
        <s v="Polissonografia "/>
        <s v="Correcao Da Hipertrofia Mamaria"/>
        <s v="Medicação? tx de aplicação "/>
        <s v="USG Dopler"/>
        <s v="Exames "/>
        <s v="Prótese de implante coclear"/>
        <s v="Fonoaudiólogo Convencional"/>
        <s v="Indicação de profissionais - Obstetra"/>
        <s v="Fonoaudiólogo (especialista em surdez)"/>
        <s v="Hallux valgus"/>
        <s v="Psicoterapia "/>
        <s v="Rearranjo BCR/ABL"/>
        <s v="Neuropsicólogo"/>
        <s v="Mesmo Material com valor menor"/>
        <s v="Ecoendoscopia com punção"/>
        <s v="Exame Translucência Nucal (TN)"/>
        <s v="Parto cesárea Reembolso"/>
        <s v="RE"/>
        <s v="Negativa de materail "/>
        <s v="Artrose de coluna "/>
        <s v="Fonoaudiologia e motricidade na água"/>
        <s v="Hérnia De Disco Lombar"/>
        <s v="Consulta Cirurgião Oncológico"/>
        <s v="RM Multiparametrica Transretal Da Próstata"/>
        <s v="RM Pelve "/>
        <s v="Consulta médico geneticista "/>
        <s v="Condropatia patelar"/>
        <s v="Psicoterapia método ABA"/>
        <s v="Uvulopalatofaringoplastia"/>
        <s v="Terapia Ocupacional "/>
        <s v="Falha no portal reembolso"/>
        <s v="Exame CGH- array"/>
        <s v="Terapia Ocupacional método Ayres"/>
        <s v="Encefalograma com sedação"/>
        <s v="Ureterólise laparoscópica unilateral"/>
        <s v="Exame de dengue"/>
        <s v="Hospital credenciado (St Isabel)"/>
        <s v="Pesquisa genética de SMN1 e SMN2"/>
        <s v="Cariótipo de medula óssea"/>
        <s v="USG morfologica"/>
        <s v="Fonoaudiólogo e TO com IS"/>
        <s v="Hemodiálise"/>
        <s v="Delaminação corneana"/>
        <s v="Esofagoplastia"/>
        <s v="Fonoaudiologia"/>
        <s v="Consulta com Reumatologista"/>
        <s v="Atendimento PS H. Vila lobos"/>
        <s v="Bloqueio facetário"/>
        <s v="Exames de analises clinicas"/>
        <s v="Exérese E Sutura De Lesões "/>
        <s v="Reposição de sódio (home Care)"/>
        <s v="Anticorpos antifator intrínseco"/>
        <s v="Rede Hospitalis "/>
        <s v="Equoterapia/Hidroterapia método Therasuit"/>
        <s v="Consulta com dermatologista "/>
        <s v="Terpia Ocupacional "/>
        <s v="Terpia Ocupacional  - troca de prestador "/>
        <s v="Osteotomia segmentares maxilar"/>
        <s v="Fonoaudiólogo e terapia alimentar"/>
        <s v="Endocrinologista Pediátrico"/>
        <s v="TO/Fono"/>
        <s v="Reembolso Remoção"/>
        <s v="Reembolso de HM "/>
        <s v="Reembolso Implante de lente ICL"/>
        <s v="Motricidade orofacial e psico método ABA"/>
        <s v="Fono, Psico e T.O. "/>
        <s v="Dermatite de contato"/>
        <s v="Exame BTD"/>
        <s v="Inseminação in vitro"/>
        <s v="Ultrassonografia Obstétrica Com Translucência Nucal"/>
        <s v="Endocrinopediatra"/>
        <s v="Traquelectomia - amputação"/>
        <s v="Negativa de procedimento?"/>
        <s v="Consulta ginecologista "/>
        <s v="Psicoterapia comportamental"/>
        <s v="Multiparamétrica transretal da próstata"/>
        <s v="Teste ergométrico, Ecodopplercardiograma e Mapa "/>
        <s v="Terapias especiais"/>
        <s v="Taxa de sala para aplicação de medicação"/>
        <s v="Mastologista"/>
        <s v="Terapia ABA, Terapia Ocupacional e Fonoaudiologia"/>
        <s v="Dermolipectomia Para Correcao De Abdomen Em Avental "/>
        <s v="Exame Pentscan"/>
        <s v="Ecocardiograma fetal"/>
        <s v="Pacote Prostatectómia Robótica"/>
        <s v="Denervação percutânea de faceta articular"/>
        <s v="Cirurgia De Transplante De Médula Óssea"/>
        <s v="Material ADHSION STP"/>
        <s v="Materiais cânula de rizotomia percutânea"/>
        <s v="Material Selante Dural DuraSeal"/>
        <s v="Musicoterpia "/>
        <s v="Integração sensorial e Fonoaudiologia"/>
        <s v="Consulta com Neurologista "/>
        <s v="Consulta Proctologia"/>
        <s v="Psicopedagoga"/>
        <s v="Elastografia Hepática Ultrassônica"/>
        <s v="Exame genetico "/>
        <s v="Consulta patologista "/>
        <s v="Correcao Da Hernia E Diastase"/>
        <s v=" Dialise peritoneal"/>
        <s v="Fonoaudiólogo "/>
        <s v="Neuropediatra - telemedicina "/>
        <s v="Reeducação E Reabilitação"/>
        <s v="Consulta Cardiologista"/>
        <s v="Eletroencefalograma De Rotina"/>
        <s v="Potencial Visual Evocado"/>
        <s v="Terapias "/>
        <s v="Sequenciamento Do Exoma"/>
        <s v="Neurooftamologista"/>
        <s v="Infiltração Na Coluna Cervical"/>
        <s v="Telemedicina "/>
        <s v="Fisioterapia Funcional e Psicomotricidade "/>
        <s v="Implante Secundário"/>
        <s v="USG obstétrico translucência nucal"/>
        <s v="Enfermagem 24 H H.C"/>
        <s v="Psicopedagogia método ABA"/>
        <s v="Negtiva de materiais "/>
        <s v="Exames dermatologico"/>
        <s v="Fonoaudiologia método ABA"/>
        <s v="Psicoterapia Cognitivo"/>
        <s v="Endocrinologista"/>
        <s v="Infiltração cervical"/>
        <s v="Psicopedagoga, TO, Musicoterapia, Psico ABA"/>
        <s v="Cirurgiã oncológica"/>
        <s v="Negativas de Material"/>
        <s v="Hernia De Disco Reembolso"/>
        <s v="Musicoterapia "/>
        <s v="Portal do reembolso"/>
        <s v="Cabine auditiva"/>
        <s v="Apendicectomia"/>
        <s v="Dermolipectomia"/>
        <s v="Histerectomia de Pólipo"/>
        <s v="Fonoaudiólogo H.C"/>
        <s v="Auto gestão "/>
        <s v="Medicamento noripurum"/>
        <s v="Medicamento Durvalumabe"/>
        <s v="Medicamento Mimpara"/>
        <s v="Varizes"/>
        <s v="Mapa (24 Horas) + Ecodopplercardiograma Transtoracico "/>
        <s v="Manometria computadorizada anorretal"/>
        <s v="suspensão no pagamento"/>
        <s v="Core Biopsy orientada por USG de mamas"/>
        <s v="bhcg fração livre, PAPP-A e PLGF "/>
        <s v="Enteroscopia do intestino delgado"/>
        <s v="TCC COM PSICOEDUCAÇÃO PARENTAL"/>
        <s v="Viscossuplementação"/>
      </sharedItems>
    </cacheField>
    <cacheField name="Justificativa" numFmtId="0">
      <sharedItems containsBlank="1" longText="1"/>
    </cacheField>
    <cacheField name="Ação " numFmtId="0">
      <sharedItems containsBlank="1" longText="1"/>
    </cacheField>
    <cacheField name="Reclamação" numFmtId="0">
      <sharedItems containsBlank="1"/>
    </cacheField>
    <cacheField name="Classificação" numFmtId="0">
      <sharedItems containsBlank="1" count="3">
        <s v="Procedente"/>
        <m/>
        <s v="Improcedente"/>
      </sharedItems>
    </cacheField>
    <cacheField name="Área responsável" numFmtId="0">
      <sharedItems count="56">
        <s v="CAEC"/>
        <s v="Duplicidade"/>
        <s v="RU"/>
        <s v="NAS"/>
        <s v="Auditoria Prévia "/>
        <s v="Repasse"/>
        <s v="Auto gestão"/>
        <s v="Contas médicas"/>
        <s v="Não fesp"/>
        <s v="RU/CAEC"/>
        <s v="RE"/>
        <s v="GRP"/>
        <s v="CAEC "/>
        <s v="GO - Autorizações"/>
        <s v="CADASTRO"/>
        <s v="EDA"/>
        <s v="OPME"/>
        <s v="Gestão de internados "/>
        <s v="CAEC/GRP"/>
        <s v="GO - Autorizações/ RU"/>
        <s v="CAEC/RU"/>
        <s v="RU/NAS"/>
        <s v="CAEC/controle de internados"/>
        <s v="GO-autorizações "/>
        <s v="RU/REPASSE"/>
        <s v="RU/Auditoria Previa"/>
        <s v="GO - Autorizações "/>
        <s v="Auditoria Prévia/RU"/>
        <s v="CAEC / RU"/>
        <s v="Gestão de internados /RU"/>
        <s v="CAEC/NAS/GRP"/>
        <s v="GO- autorizações "/>
        <s v="RU "/>
        <s v="GO - autozações"/>
        <s v="CAEC/RU/GRP"/>
        <s v="GO / RU"/>
        <s v="OPME/ Auditoria Prévia "/>
        <s v="Gestão de internados/RU"/>
        <s v="GO-autorizações"/>
        <s v="NAS/ GO-autorizações"/>
        <s v="CAEC/GO-autorizações"/>
        <s v="CAEC/AUD"/>
        <s v="GRP "/>
        <s v="CAEC/GO"/>
        <s v="CAEC/RU "/>
        <s v="NAS / CAEC"/>
        <s v="G.internados"/>
        <s v="CAEC/NAS"/>
        <s v="GRP/EDA"/>
        <s v="Auditoria prévia"/>
        <s v="CAEC/GRP/RU"/>
        <s v="Contas Médicas/Jurídico"/>
        <s v="RU/GO"/>
        <s v="CAEC/Auditoria"/>
        <s v="GRP/RU"/>
        <s v="OPME/NAS"/>
      </sharedItems>
    </cacheField>
    <cacheField name="CNU" numFmtId="0">
      <sharedItems containsBlank="1"/>
    </cacheField>
    <cacheField name="Status da ação" numFmtId="0">
      <sharedItems containsBlank="1"/>
    </cacheField>
    <cacheField name="OB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6">
  <r>
    <x v="0"/>
    <x v="0"/>
    <d v="2023-01-02T00:00:00"/>
    <n v="5990981"/>
    <s v="31999620230103533455"/>
    <m/>
    <m/>
    <s v="UNIMED JOAO PESSOA-COOP DE TRAB MED"/>
    <x v="0"/>
    <s v="FRANCISCO CASIMIRO JUNIOR"/>
    <x v="0"/>
    <s v="09700022004471459"/>
    <s v="RAIA DROGASIL S/A"/>
    <s v="UNIPLAN PARTIC EMP BASICO N"/>
    <s v="NOTIFICAÇÃO DE INTERMEDIAÇÃO PRELIMINAR Nº 822/2023_x000a_&lt;&lt;60&gt;&gt; _x000a_Protocolo nº 8440918_x0009_Demanda nº 5990981_x0009_Rio de Janeiro, 0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solicitada a prestadora, autorização para realização dos exames abaixo, prescritos pela Dotoura Leticia R. S. Cavalcante - CRM 8407: 1. Contagem de LT-CD4+ e exame de CV-HIV 2. Genotipagem pré-tratamento(a) 3. Hemograma completo 4. Glicemia de jejum 5. Dosagem de lipídios (colesterol total, HDL, LDL, triglicerídeos) 6. AST/ ALT 7. FA, BT e frações 8. Cr/ Ur 9. EAS 10. VDRL 12. anti-HCV 16. IgM e IgG para toxoplasmose 17. Sorologia para HTLV"/>
    <s v="JOAO PESSOA"/>
    <s v="PB"/>
    <m/>
    <x v="0"/>
    <s v="SADT"/>
    <x v="0"/>
    <x v="0"/>
    <s v="Demora na liberação, paciente no loc"/>
    <s v="Acionamento junto a Unimed Cuiaba solicitando prioridade no envio do processo via sistema"/>
    <m/>
    <x v="0"/>
    <x v="0"/>
    <s v="Não"/>
    <m/>
    <s v="Beneficiário com tratativa inicial através do Protocolo 31999620221128465869 de 28/11/2022, onde foi solicitado reenvio do pedido medico (recebido em 14 e 15/12), com tratativa atual através do Protocolo 31999620221223499479 de 23/12, onde acionamos a Unimed Cuiabá solicitando auxilio para autorização dos exames junto ao Prestador indicado pelo Beneficiário, no etato nao tivemos exito. Porcesso recebido via sistema em 05/01 (Guias 2023 00037004 e 2023 00047980)."/>
  </r>
  <r>
    <x v="0"/>
    <x v="0"/>
    <d v="2023-01-02T00:00:00"/>
    <n v="5991001"/>
    <s v="31999620230103533510"/>
    <m/>
    <m/>
    <s v="UNIMED JOAO PESSOA-COOP DE TRAB MED"/>
    <x v="1"/>
    <s v="FRANCISCO CASIMIRO JUNIOR"/>
    <x v="0"/>
    <s v="09700022004471459"/>
    <s v="RAIA DROGASIL S/A"/>
    <s v="UNIPLAN PARTIC EMP BASICO N"/>
    <s v="NOTIFICAÇÃO DE INTERMEDIAÇÃO PRELIMINAR Nº 840/2023_x000d__x000a_&lt;&lt;60&gt;&gt; _x000d__x000a_Protocolo nº 8440938_x0009_Demanda nº 5991001_x0009_Rio de Janeiro, 0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a prestadora, autorização para realização dos exames, prescritos pela Dra. Leticia R. S. Cavalcante - CRM 8407: Contagem de LT-CD4+ e exame de CV-HIV; Genotipagem pré-tratamento(a); Hemograma completo; Glicemia de jejum; Dosagem de lipídios (colesterol total, HDL, LDL, triglicerídeos); AST/ ALT; FA, BT e frações; Cr/ Ur; EAS; VDRL; anti-HCV; IgM e IgG para toxoplasmose; Sorologia para HTLV I e II; Prova tuberculínica (PPD); TC de"/>
    <s v="JOAO PESSOA"/>
    <s v="PB"/>
    <m/>
    <x v="0"/>
    <m/>
    <x v="1"/>
    <x v="1"/>
    <m/>
    <m/>
    <m/>
    <x v="1"/>
    <x v="1"/>
    <s v="Não"/>
    <m/>
    <m/>
  </r>
  <r>
    <x v="0"/>
    <x v="0"/>
    <d v="2023-01-02T00:00:00"/>
    <n v="5990991"/>
    <s v="31999620230103533488"/>
    <m/>
    <m/>
    <m/>
    <x v="1"/>
    <s v="FRANCISCO CASIMIRO JUNIOR"/>
    <x v="0"/>
    <s v="09700022004471459"/>
    <s v="RAIA DROGASIL S/A"/>
    <s v="UNIPLAN PARTIC EMP BASICO N"/>
    <s v="NOTIFICAÇÃO DE INTERMEDIAÇÃO PRELIMINAR Nº 808/2023_x000d__x000a_&lt;&lt;60&gt;&gt; _x000d__x000a_Protocolo nº 8440928_x0009_Demanda nº 5990991_x0009_Rio de Janeiro, 0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a prestadora, autorização para realização dos exames abaixo, prescritos pela Dotoura Leticia R. S. Cavalcante - CRM 8407: 1. Contagem de LT-CD4+ e exame de CV-HIV 2. Genotipagem pré-tratamento(a) 3. Hemograma completo 4. Glicemia de jejum 5. Dosagem de lipídios (colesterol total, HDL, LDL, triglicerídeos) 6. AST/ ALT 7. FA, BT e frações 8. Cr/ Ur 9. EAS 10. VDRL 12. anti-HCV 16. IgM e IgG para toxoplasmose 17. Sorologia para HTLV"/>
    <s v="JOAO PESSOA"/>
    <s v="PB"/>
    <m/>
    <x v="0"/>
    <m/>
    <x v="1"/>
    <x v="1"/>
    <m/>
    <m/>
    <m/>
    <x v="1"/>
    <x v="1"/>
    <s v="Não"/>
    <m/>
    <m/>
  </r>
  <r>
    <x v="0"/>
    <x v="0"/>
    <d v="2023-01-02T00:00:00"/>
    <n v="5990973"/>
    <s v="31999620230103533501"/>
    <m/>
    <m/>
    <s v="UNIMED JOAO PESSOA-COOP DE TRAB MED"/>
    <x v="1"/>
    <s v="FRANCISCO CASIMIRO JUNIOR"/>
    <x v="0"/>
    <s v="09700022004471459"/>
    <s v="RAIA DROGASIL S/A"/>
    <s v="UNIPLAN PARTIC EMP BASICO N"/>
    <s v="NOTIFICAÇÃO DE INTERMEDIAÇÃO PRELIMINAR Nº 835/2023_x000d__x000a_&lt;&lt;60&gt;&gt; _x000d__x000a_Protocolo nº 8440910_x0009_Demanda nº 5990973_x0009_Rio de Janeiro, 0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a prestadora, autorização para realização dos exames abaixo, prescritos pela Dotoura Leticia R. S. Cavalcante - CRM 8407: 1. Contagem de LT-CD4+ e exame de CV-HIV 2. Genotipagem pré-tratamento(a) 3. Hemograma completo 4. Glicemia de jejum 5. Dosagem de lipídios (colesterol total, HDL, LDL, triglicerídeos) 6. AST/ ALT 7. FA, BT e frações 8. Cr/ Ur 9. EAS 10. VDRL 12. anti-HCV 16. IgM e IgG para toxoplasmose 17. Sorologia para HTLV"/>
    <s v="JOAO PESSOA"/>
    <s v="PB"/>
    <m/>
    <x v="1"/>
    <m/>
    <x v="1"/>
    <x v="1"/>
    <m/>
    <m/>
    <m/>
    <x v="1"/>
    <x v="1"/>
    <s v="Não"/>
    <m/>
    <m/>
  </r>
  <r>
    <x v="0"/>
    <x v="0"/>
    <d v="2023-01-02T00:00:00"/>
    <n v="5989927"/>
    <s v="31999620230103533304"/>
    <m/>
    <m/>
    <s v="UNIMED SANTA BARBARA DOESTE E AMERICANA"/>
    <x v="0"/>
    <s v="MARIA VALENTINA SANTANA MIRANDA"/>
    <x v="0"/>
    <s v="09700024003676479"/>
    <s v="SERVICO SOCIAL DA INDUSTRIA - SESI"/>
    <s v="UNIPLAN EMPRES RATEIO BASICO"/>
    <s v="NOTIFICAÇÃO DE INTERMEDIAÇÃO PRELIMINAR Nº 326/2023_x000a_ _x000a_Protocolo nº 8439479_x0009_Demanda nº 5989927_x0009_Rio de Janeiro, 0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não cobertura para consulta com psicólogo. O procedimento foi solicitado à operadora no dia 22/08/2022, para realização no município Nova Odessa. A operadora alega que não possui prestador em sua rede para realização do serviço de saúde. Protocolo 31999620230102900462 - data: 02/01/2023._x000a_ _x000a_Protocolo aberto pelo beneficiário junto à operadora: 31999620230102900462_x000a_BENEFICIÁRIO_x000a_"/>
    <s v="NOVA ODESSA"/>
    <s v="SP"/>
    <m/>
    <x v="2"/>
    <s v="Terapias"/>
    <x v="2"/>
    <x v="2"/>
    <s v="Não aceita direcionamento para região limítrofe, agendamento inicialmente realizado em Sta. Barbara, reside em Nova Odessa. "/>
    <s v="Agendamento em Rede Credenciada na Cidade Limitrofe"/>
    <m/>
    <x v="2"/>
    <x v="0"/>
    <s v="Não"/>
    <m/>
    <s v="Beneficiário solicita agendamento de com Psicólogo na cidade de Nova Odessa, possui histórico de agendamento anterior (mês 09), com agendamento realizado em rede credenciada na cidade limítrofe (Santa Barbara D’Oeste). Abre NIP devido a localidade do agendamento. Mantido agendamento em rede credenciada na cidade limítrofe."/>
  </r>
  <r>
    <x v="0"/>
    <x v="0"/>
    <d v="2023-01-02T00:00:00"/>
    <n v="5989438"/>
    <s v="31999620230103533236"/>
    <m/>
    <m/>
    <s v="UNIMED SOROCABA-COOP DE TRAB MED"/>
    <x v="0"/>
    <s v="CAROLINE MARCON CAETANO"/>
    <x v="0"/>
    <s v="09700030002027412"/>
    <s v="ASSOCIACAO DOS FUNCIONARIOS E SERVIDORES"/>
    <s v="ADESAO BASICO N"/>
    <s v="NOTIFICAÇÃO DE INTERMEDIAÇÃO PRELIMINAR Nº 101/2023_x000d__x000a_ _x000d__x000a_Protocolo nº 8438824_x0009_Demanda nº 5989438_x0009_Rio de Janeiro, 0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entrega de resultado(s) do(s) exame(s) HISTERESCOPIA COM BIOPSIA DE ENDOMETRIO(Estuso imuno istoquimicos para pesquisas de células MK(CD56) percentual 2x e Estuso imuno istoquimicos para pesquisas de endometrite(Plasmossito-CD138). O procedimento foi solicitado , em 10/2022 e realizado em Unimed de Sorocaba em 02/12/2022. Não consegue obter o resultado do exame sob alegação pela Operadora de xxxxxxxxxxx. Ressalta que rea"/>
    <s v="SOROCABA"/>
    <s v="SP"/>
    <m/>
    <x v="0"/>
    <s v="SADT"/>
    <x v="0"/>
    <x v="3"/>
    <s v="Dificuldade de Atendimento"/>
    <s v="Processo não passou pelo R.U, após apuração dos protocolos disponíveis verificamos que tratava – se de dificuldade de acesso ao resultado por pendência de autorização posteriormente regularizada.."/>
    <m/>
    <x v="2"/>
    <x v="2"/>
    <s v="Não"/>
    <s v="Finalizada"/>
    <m/>
  </r>
  <r>
    <x v="0"/>
    <x v="0"/>
    <d v="2023-01-02T00:00:00"/>
    <n v="5990758"/>
    <s v="31999620230103533422"/>
    <m/>
    <m/>
    <s v="UNIMED PAULISTANA-SOC COOP DE TRAB MED"/>
    <x v="0"/>
    <s v="FRANCO TITO TOTIS"/>
    <x v="0"/>
    <s v="09700030002141975"/>
    <s v="SIND DOS ENGENHEIROS NO EST DE SAO PAULO"/>
    <s v="ADESAO ESPECIAL N"/>
    <s v="NOTIFICAÇÃO DE INTERMEDIAÇÃO PRELIMINAR Nº 744/2023_x000d__x000a_ _x000d__x000a_Protocolo nº 8440453_x0009_Demanda nº 5990758_x0009_Rio de Janeiro, 0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irmã do beneficiário, questiona cobrança por parte do prestador de diárias, exames e diagnósticos, gases medicinais, honorários médicos, materiais descartáveis, materiais especiais, medicamentos, orteses e próteses, taxas, referente a cirurgia de aneurisma, realizado em 14/09/2022. Não houve justificativa ou resposta da operadora para a cobrança realizada no valor de R$ 277.862,86. Protocolo 31999620221216491866 "/>
    <s v="SAO PAULO"/>
    <s v="SP"/>
    <m/>
    <x v="3"/>
    <s v="Internação"/>
    <x v="0"/>
    <x v="4"/>
    <s v="Cobrança de Atendimento"/>
    <s v="Acionamos a Unimed para esclarecimentos sobre a cobrança recebida, evidenciamos as autorizações concedidas e pleiteamos a reversão de cobrança, prestador suspendeu as cobranças contra o cliente e iniciou o processo de reversão"/>
    <m/>
    <x v="0"/>
    <x v="2"/>
    <s v="Sim"/>
    <s v="Finalizada"/>
    <m/>
  </r>
  <r>
    <x v="0"/>
    <x v="0"/>
    <s v="03/01/2023"/>
    <n v="5991468"/>
    <s v="31999620230104536002"/>
    <s v="Sim "/>
    <s v="2022 4424976"/>
    <s v="UNIMED CAMPINAS-COOP DE TRAB MED"/>
    <x v="0"/>
    <s v="CAIO DOS SANTOS OLIVEIRA CARMO"/>
    <x v="0"/>
    <s v="09700022005939764"/>
    <s v="SUPERA RX MEDICAMENTOS LTDA."/>
    <s v="UNIPLAN PARTIC EMPRES ESPECIAL N"/>
    <s v="NOTIFICAÇÃO DE INTERMEDIAÇÃO PRELIMINAR Nº 1120/2023_x000d__x000a_ _x000d__x000a_Protocolo nº 8441532_x0009_Demanda nº 5991468_x0009_Rio de Janeiro, 03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 FONOAUDIOLOGIA E TERAPIA ABA . A solicitação foi feita à Operadora EM 11/2022 para realização no município CAMPINAS A operadora alega que o pedido está em análise é não apresenta resposta ao pedido . Protocolo 31999620221024416259_x000d__x000a_ _x000d__x000a_Protocolo aberto pelo beneficiário junto à operadora: 31999620221024416259_x000d__x000a_BENEFICIÁRIO_x000d__x000a_Nome: C"/>
    <s v="SUMARE"/>
    <s v="SP"/>
    <s v="Não "/>
    <x v="4"/>
    <s v="Terapias"/>
    <x v="3"/>
    <x v="5"/>
    <s v="Liberação conforme Liminar "/>
    <s v="Orientação e Esclarecimento "/>
    <m/>
    <x v="2"/>
    <x v="3"/>
    <s v="Não"/>
    <s v="Finalizada"/>
    <s v="Pacte com Liminar para atendimento de terapias com 32 hs Total liberado conforme Liminar . Porem em Dezembro /2022 solicitação com novo pedido médico  diferencial de Horas, porem realizado a liberação conforme deferido em Liminar Judicial .   "/>
  </r>
  <r>
    <x v="0"/>
    <x v="0"/>
    <s v="04/01/2023"/>
    <n v="5993679"/>
    <s v="31999620230104536062"/>
    <m/>
    <m/>
    <s v="UNIMED PAULISTANA-SOC COOP DE TRAB MED"/>
    <x v="0"/>
    <s v="ARMANDO AUGUSTO NETTO JUNIOR"/>
    <x v="0"/>
    <s v="09700032001332838"/>
    <s v="ASSOCIACAO DOS EMPREGADOS DO SENAI AES"/>
    <s v="ADESAO PARTICIPATIVO ESPECIAL"/>
    <s v="NOTIFICAÇÃO DE INTERMEDIAÇÃO PRELIMINAR Nº 2137/2023_x000a_&lt;&lt;60&gt;&gt; _x000a_Protocolo nº 8444837_x0009_Demanda nº 5993679_x0009_Rio de Janeiro, 04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requerida junto a CNU e a Unimed Fesp em 06/12/2022 a autorização para realizar a cirurgia de retirada do tumor maligno no soalho da boca e enxerto. Em contato com o plano de saúde ora foi pedido retificação de código de materiais e procedimentos, bem como exames e relatório médico, sendo todos atendidos pelo Hospital prestador e paciente. Em 27/12/2022 recebemos o contato telefônico da Operadora Unimed FESP informando que a cirurgia havia"/>
    <s v="SAO PAULO"/>
    <s v="SP"/>
    <m/>
    <x v="0"/>
    <s v="OPME"/>
    <x v="0"/>
    <x v="6"/>
    <s v="troca de OPME pela CNU declamação por demora"/>
    <m/>
    <m/>
    <x v="0"/>
    <x v="4"/>
    <s v="Sim"/>
    <m/>
    <s v="Demora para troca de OPME"/>
  </r>
  <r>
    <x v="0"/>
    <x v="0"/>
    <s v="04/01/2023"/>
    <n v="5992871"/>
    <s v="31999620230104534987"/>
    <m/>
    <m/>
    <s v=" "/>
    <x v="2"/>
    <s v=""/>
    <x v="0"/>
    <s v=""/>
    <s v=""/>
    <s v=""/>
    <s v="NOTIFICAÇÃO DE INTERMEDIAÇÃO PRELIMINAR Nº 1754/2023_x000d__x000a_&lt;&lt;60&gt;&gt; _x000d__x000a_Protocolo nº 8443809_x0009_Demanda nº 5992871_x0009_Rio de Janeiro, 04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operadora foi notificada sobre o estado de urgência da dependente de apenas 1 ano de idade da necessidade de internação por infecção urinária (Luiza Sodré Guimarães). O Hospital de internação liberou a criança por falta de liberação do pedido. A criança passou muito mal quando voltou pra casa. Nós conseguimos uma medida judicial de urgência para a internação da menina por 72 horas (processo 10000035220238260544), mas o convênio liberou apena"/>
    <s v=""/>
    <s v=""/>
    <m/>
    <x v="1"/>
    <m/>
    <x v="1"/>
    <x v="7"/>
    <m/>
    <m/>
    <m/>
    <x v="1"/>
    <x v="5"/>
    <s v="Não"/>
    <m/>
    <m/>
  </r>
  <r>
    <x v="0"/>
    <x v="0"/>
    <s v="04/01/2023"/>
    <n v="5993958"/>
    <s v="31999620230104536209"/>
    <m/>
    <m/>
    <s v="UNIMED SOROCABA-COOP DE TRAB MED"/>
    <x v="0"/>
    <s v="MARCELA DE ALMEIDA SILVA"/>
    <x v="0"/>
    <s v="09700030001367929"/>
    <s v="ASSOCIACAO DOS FUNCIONARIOS E SERVIDORES"/>
    <s v="UNIPLAN ADESAO ESPECIAL I"/>
    <s v="NOTIFICAÇÃO DE INTERMEDIAÇÃO PRELIMINAR Nº 2260/2023_x000a_ _x000a_Protocolo nº 8445090_x0009_Demanda nº 5993958_x0009_Rio de Janeiro, 04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30713137 Punção articular diagnóstica ou terapêutica (infiltração) - orientada ou não por método de imagem junto com a medicação synolis. O procedimento foi solicitado no dia 07/12/2022, para realização no município ITU/SP, entretanto, a operadora negou com a justificativa da inexitencia na comprovação da eficácia do medicamento synolis não foi autorizada. Protocolo 31999620221228525792 data 29/12/2022._x000a_"/>
    <s v="PORTO FELIZ"/>
    <s v="SP"/>
    <m/>
    <x v="4"/>
    <s v="Medicamento"/>
    <x v="4"/>
    <x v="8"/>
    <s v="Negativa de viscosuplementação, lei 14454"/>
    <m/>
    <m/>
    <x v="2"/>
    <x v="4"/>
    <s v="Não"/>
    <m/>
    <s v="Negativa lei 14454"/>
  </r>
  <r>
    <x v="0"/>
    <x v="0"/>
    <s v="05/01/2023"/>
    <n v="5996814"/>
    <s v="31999620230106539557"/>
    <m/>
    <m/>
    <s v="UNIMED PAULISTANA-SOC COOP DE TRAB MED"/>
    <x v="0"/>
    <s v="DEBORA TORRES REBOUCAS SANTANA"/>
    <x v="0"/>
    <s v="09700030002167265"/>
    <s v="ASSOCIACAO DOS FUNCIONARIOS E SERVIDORES"/>
    <s v="ADESAO BASICO N"/>
    <s v="NOTIFICAÇÃO DE INTERMEDIAÇÃO PRELIMINAR Nº 3275/2023_x000a_ _x000a_Protocolo nº 8448536_x0009_Demanda nº 5996814_x0009_Rio de Janeiro, 05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angiografia com colocação de stent. A solicitação foi feita à Operadora no dia 30/11/2022 para realização no município São Paulo e a operadora alega que o procedimento está autorizado, mas em contato com feito junto ao prestador indicado para atendimento foi informada que o procedimento estava em análise aguardando auditoria. Protocolo: 319996202221229527103 data 29/12/2022._x000a_ _x000a_Protocolo aberto pel"/>
    <s v="SAO PAULO"/>
    <s v="SP"/>
    <m/>
    <x v="0"/>
    <s v="Internação"/>
    <x v="0"/>
    <x v="9"/>
    <s v="Demora no tráfego. Primeira cancelada, segunda autorizada em 20/12"/>
    <m/>
    <m/>
    <x v="0"/>
    <x v="4"/>
    <s v="Não"/>
    <m/>
    <s v="Demora trafego de guia"/>
  </r>
  <r>
    <x v="0"/>
    <x v="0"/>
    <s v="05/01/2023"/>
    <n v="5996060"/>
    <s v="31999620230106539509"/>
    <m/>
    <m/>
    <s v="UNIMED SOROCABA-COOP DE TRAB MED"/>
    <x v="1"/>
    <s v="MARCELA DE ALMEIDA SILVA"/>
    <x v="0"/>
    <s v="09700030001367929"/>
    <s v="ASSOCIACAO DOS FUNCIONARIOS E SERVIDORES"/>
    <s v="UNIPLAN ADESAO ESPECIAL I"/>
    <s v="NOTIFICAÇÃO DE INTERMEDIAÇÃO PRELIMINAR Nº 2900/2023_x000d__x000a_&lt;&lt;60&gt;&gt; _x000d__x000a_Protocolo nº 8447667_x0009_Demanda nº 5996060_x0009_Rio de Janeiro, 05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consulta médica fiz contato em 07/12/22 através do site da UNIMED Sorocaba, cidade onde eu sempre realizo os procedimentos citados acima, onde o medicamento (procedimento) solicitado pelo médico foi o SYNOLIS (procedimento nº 76005607) haja vista, segundo o médico, a Unimed Sorocaba estar fornecendo apenas esse medicamento para a punção articular. No entanto a UNIMED FESP (Origem) negou o medicamento justificando não ter comprovação cient"/>
    <s v="PORTO FELIZ"/>
    <s v="SP"/>
    <m/>
    <x v="1"/>
    <m/>
    <x v="1"/>
    <x v="1"/>
    <m/>
    <m/>
    <m/>
    <x v="1"/>
    <x v="1"/>
    <s v="Não"/>
    <m/>
    <m/>
  </r>
  <r>
    <x v="0"/>
    <x v="0"/>
    <s v="06/01/2023"/>
    <n v="5997770"/>
    <s v="31999620230106539693"/>
    <m/>
    <m/>
    <s v="UNIMED ANHANGUERA COOPERATIVA DE TRABALHO MEDICO"/>
    <x v="0"/>
    <s v="NICOLAS MACARENKO"/>
    <x v="0"/>
    <s v="09700030002274690"/>
    <s v="ANAJUSTRA-ASSOC NAC DOS SERV DA JUS TRAB"/>
    <s v="ADESAO MASTER"/>
    <s v="NOTIFICAÇÃO DE INTERMEDIAÇÃO PRELIMINAR Nº 3791/2023_x000d__x000a_ _x000d__x000a_Protocolo nº 8449766_x0009_Demanda nº 5997770_x0009_Rio de Janeiro, 06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não cobertura para sessão com fonoaudiólogo, médico solicitante Dr. Lívia Marina de Fritas Brum. O procedimento foi solicitado à operadora no dia 09/2022 para realização no município Leme. A operadora alega que não possui prestador em sua rede para realização do serviço de saúde. Protocolo: 31999620221220495930 data 20/12/22._x000d__x000a_ _x000d__x000a_Protocolo aberto pelo beneficiário junto à opera"/>
    <s v="LEME"/>
    <s v="SP"/>
    <m/>
    <x v="2"/>
    <s v="Terapias"/>
    <x v="2"/>
    <x v="10"/>
    <s v="Não aceita direcionamento para região limítrofe."/>
    <s v="Negociação pontual"/>
    <m/>
    <x v="0"/>
    <x v="0"/>
    <s v="Não"/>
    <m/>
    <m/>
  </r>
  <r>
    <x v="0"/>
    <x v="0"/>
    <s v="06/01/2023"/>
    <n v="5998513"/>
    <s v="31999620230109542138"/>
    <m/>
    <m/>
    <s v="UNIMED SAO JOSE DOS CAMPOS-COOP TRAB MED"/>
    <x v="0"/>
    <s v="JULIA TREVIZAN SANTOS"/>
    <x v="0"/>
    <s v="09700030002202060"/>
    <s v="ANAJUSTRA-ASSOC NAC DOS SERV DA JUS TRAB"/>
    <s v="ADESAO ESPECIAL"/>
    <s v="NOTIFICAÇÃO DE INTERMEDIAÇÃO PRELIMINAR Nº 4159/2023_x000a_&lt;&lt;60&gt;&gt; _x000a_Protocolo nº 8450739_x0009_Demanda nº 5998513_x0009_Rio de Janeiro, 06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s médicos pediatras que estão no guia não tem agenda para novos pacientes, ou seja, se vc não passa seu filho desde que nasceu, não consegue agendar. Ouvidoria está fora. Tentei agendar em Guarulhos e em São Paulo Preciso de pediatra mulher e liguei para mais de 20 consultórios e clínicas sem sucesso_x000a_ _x000a_Protocolo aberto pelo beneficiário junto à operadora: &lt;&lt;65&gt;&gt;_x000a_BENEFICIÁRIO_x000a_Nome: THAISA EVELIN TREVIZAN SANTOS_x0009_Dt. Nasc.:19/02/1989_x000a_Matríc"/>
    <s v="JACAREI"/>
    <s v="SP"/>
    <m/>
    <x v="2"/>
    <s v="Consulta"/>
    <x v="2"/>
    <x v="11"/>
    <s v="NIP sem prévio contato com a operadora"/>
    <s v="Agendamento em rede credenciada"/>
    <m/>
    <x v="2"/>
    <x v="0"/>
    <s v="Não"/>
    <m/>
    <s v="Beneficiaria sem histórico de contato e/ou demanda de busca de rede tratada junto a Fesp, solicita auxílio para consulta com pediatra na cidade de Guarulhos."/>
  </r>
  <r>
    <x v="0"/>
    <x v="0"/>
    <s v="06/01/2023"/>
    <n v="5997959"/>
    <s v="31999620230109542098"/>
    <m/>
    <m/>
    <s v="UNIMED RECIFE-COOP DE TRAB MED"/>
    <x v="0"/>
    <s v="BENICIO PIMENTEL DE OLIVEIRA"/>
    <x v="0"/>
    <s v="09700022006626522"/>
    <s v="RAIA DROGASIL S/A"/>
    <s v="UNIPLAN PARTIC EMPRES ESPECIAL N"/>
    <s v="NOTIFICAÇÃO DE INTERMEDIAÇÃO PRELIMINAR Nº 3893/2023_x000a_&lt;&lt;60&gt;&gt; _x000a_Protocolo nº 8450052_x0009_Demanda nº 5997959_x0009_Rio de Janeiro, 06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u filho de 03 anos foi diagnosticado com Transtorno do Espectro de autismo em marco de 2022 pelo Neuropediatra Dr Gustavo Holanda. Dei entrada na Unimed Fesp solicitando a autorização das terapias, de acordo com o laudo medico. Algumas foram autorizadas, porem a Psicomotricidade relacional e funcional, fisioterapia motora e assistente educacional especializados nao foram autorizados. Solicitei novamente as terapias que ficaram em aberto, pre"/>
    <s v="RECIFE"/>
    <s v="PE"/>
    <s v="Não "/>
    <x v="2"/>
    <s v="Terapias"/>
    <x v="3"/>
    <x v="12"/>
    <m/>
    <s v="Agendamento de Consulta Pediatra e Neuropediatra para tualizar o pedido medico"/>
    <m/>
    <x v="2"/>
    <x v="0"/>
    <s v="Não"/>
    <m/>
    <s v="Beneficiaria solicita agendamento para Psicomotricidade e Fisioterapia Motora em Recife, porem o relatório médico das terapias foi emitido em 03/2022, agendado consulta em rede credenciada (atualização do pedido médico) com pediatra (12/01) e Neuropediatra Online (24/01 - Plataforma Porto Alegre), tratado no Protocolo 31999620230110543053."/>
  </r>
  <r>
    <x v="0"/>
    <x v="0"/>
    <s v="09/01/2023"/>
    <n v="6000895"/>
    <s v="31999620230110543899"/>
    <m/>
    <m/>
    <s v=""/>
    <x v="2"/>
    <s v=""/>
    <x v="0"/>
    <s v=""/>
    <s v=""/>
    <s v=""/>
    <s v="NOTIFICAÇÃO DE INTERMEDIAÇÃO PRELIMINAR Nº 5623/2023_x000d__x000a_&lt;&lt;60&gt;&gt; _x000d__x000a_Protocolo nº 8453702_x0009_Demanda nº 6000895_x0009_Rio de Janeiro, 09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tato via WhatsApp em 22/12/22 protocolo 33967920221222406232, solicitado rede credenciada para: FISIOTERAPIA MOTORA PÓS OPERATÓRIO. Foi enviado uma lista das quais foi feito tentativa, e tive informação que não possuem o atendimento necessário e/ou não atende plano: 1) DIBEL- REABILITACAO HUMANA S S LTDA EPP 2) CLINICA SOHAM S S LTDA ME 3) CLINICA MEDICA VILA GUILHERMINA LTDA - melhor acesso 4) CLINICA DE FISIOTERAPIA B E D LTDA 5) FISIORT "/>
    <s v=""/>
    <s v=""/>
    <m/>
    <x v="1"/>
    <m/>
    <x v="1"/>
    <x v="7"/>
    <m/>
    <m/>
    <m/>
    <x v="1"/>
    <x v="5"/>
    <s v="Não"/>
    <m/>
    <m/>
  </r>
  <r>
    <x v="0"/>
    <x v="0"/>
    <s v="09/01/2023"/>
    <n v="5999705"/>
    <s v="31999620230110543063"/>
    <m/>
    <m/>
    <s v="UNIMED PAULISTANA-SOC COOP DE TRAB MED"/>
    <x v="0"/>
    <s v="JOSE HILARIO DE LIMA"/>
    <x v="0"/>
    <s v="09700050000000384"/>
    <s v=""/>
    <s v="NACIONAL INDIVIDUAL ESPECIAL"/>
    <s v="NOTIFICAÇÃO DE INTERMEDIAÇÃO PRELIMINAR Nº 4926/2023_x000a_ _x000a_Protocolo nº 8452125_x0009_Demanda nº 5999705_x0009_Rio de Janeiro, 09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cobrança por parte do prestador no valor de R$ 1.308,87 referente a Colonoscopia e Endoscopia, realizado no 20/10/2022 no Hospital Santa Catarina. Alegaram que já estava autorizado os procedimentos porem houve a desautorização dos exames sem explicação. Protocolo:311996202212144488286 data 14/12/2022._x000a_ _x000a_Protocolo aberto pelo beneficiário junto à operadora: 311996202212144488286_x000a_BENEFICIÁRIO_x000a_Nome: JOSE HILARIO DE LIMA_x0009_Dt. "/>
    <s v="SAO PAULO"/>
    <s v="SP"/>
    <m/>
    <x v="3"/>
    <s v="Procedimento"/>
    <x v="2"/>
    <x v="13"/>
    <s v="Negativa complemento de Internacao"/>
    <s v="Reversao da Cobranca Via Intercambio"/>
    <m/>
    <x v="0"/>
    <x v="0"/>
    <s v="Não"/>
    <m/>
    <s v="Beneficiário realizou colonoscopia em 20/08/21 no Hospital Santa Catarina autorizado na Guia 2022 03031318, recebeu cobrança referente a negativa automática (Código de Diária Hospital Dia) dos complementos solicitado nas Guias 2022 03498564 / 2022 03899389. Processo de reversão de cobrança tratado no Protocolo 31999620221214488286 de 14/12, com processo autorizado na Guia 2023 00111378 de 10/01."/>
  </r>
  <r>
    <x v="0"/>
    <x v="0"/>
    <s v="09/01/2023"/>
    <n v="6000831"/>
    <s v=","/>
    <m/>
    <m/>
    <s v="UNIMED SALTO-ITU COOP DE TRAB MED"/>
    <x v="3"/>
    <s v="FABIANA CRISTINA DE MORAIS VASCO"/>
    <x v="0"/>
    <s v="09700033001076970"/>
    <s v="COMPANHIA PIRATININGA DE FORCA E LUZ"/>
    <s v="VIVEST ESPECIAL NACIONAL"/>
    <s v="NOTIFICAÇÃO DE INTERMEDIAÇÃO PRELIMINAR Nº 5586/2023_x000d__x000a_&lt;&lt;60&gt;&gt; _x000d__x000a_Protocolo nº 8453640_x0009_Demanda nº 6000831_x0009_Rio de Janeiro, 09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xame foi pedido com urgência pela Dra no dia 03/11/2022, desde então a Unimed diz q não acha prestador para realizar o procedimento, e fica adiando , sendo q esse exame vai definir o tipo de tratamento p doença ( câncer), e cada vez q liga lá eles dão uma desculpa diferente ._x000d__x000a_ _x000d__x000a_Protocolo aberto pelo beneficiário junto à operadora: &lt;&lt;65&gt;&gt;_x000d__x000a_BENEFICIÁRIO_x000d__x000a_Nome: Fabiana Cristina de Morais Vasco_x0009_Dt. Nasc.:17/07/1979_x000d__x000a_Matrícula:_x0009_CPF: 19735569876_x000d_"/>
    <s v="SALTO"/>
    <s v="SP"/>
    <m/>
    <x v="1"/>
    <m/>
    <x v="1"/>
    <x v="14"/>
    <m/>
    <m/>
    <m/>
    <x v="1"/>
    <x v="6"/>
    <s v="Não"/>
    <m/>
    <m/>
  </r>
  <r>
    <x v="0"/>
    <x v="0"/>
    <s v="09/01/2023"/>
    <n v="6000474"/>
    <s v="31999620230110543723"/>
    <m/>
    <m/>
    <s v="UNIMED ITUIUTABA-COOP DE TRAB MED"/>
    <x v="0"/>
    <s v="CESAR HENRIQUE PEREIRA"/>
    <x v="0"/>
    <s v="09700022003964494"/>
    <s v="EUROFARMA LABORATORIOS S.A."/>
    <s v="UNIPLAN EMPRESARIAL ESPECIAL N"/>
    <s v="NOTIFICAÇÃO DE INTERMEDIAÇÃO PRELIMINAR Nº 5333/2023_x000a_ _x000a_Protocolo nº 8453175_x0009_Demanda nº 6000474_x0009_Rio de Janeiro, 09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Consulta com Nutrólogo. A solicitação foi feita à Operadora no dia 16/11/2022, para realização no município Uberlândia. A operadora não apresenta resposta ao pedido. PROTOCOLO: 31999620221114447408 DATA: 16/11/2022._x000a_ _x000a_Protocolo aberto pelo beneficiário junto à operadora: 31999620221114447408_x000a_BENEFICIÁRIO_x000a_Nome: CESAR HENRIQUE PEREIRA_x0009_Dt. Nasc.:22/07/1980_x000a_Matrícula:_x0009_CPF: 04579481674_x000a_Telefone: 34"/>
    <s v="ITUIUTABA"/>
    <s v="MG"/>
    <m/>
    <x v="2"/>
    <s v="Consulta"/>
    <x v="2"/>
    <x v="15"/>
    <s v="Indisponibilidade de Rede Credenciada"/>
    <s v="Negociacao Pontual"/>
    <m/>
    <x v="0"/>
    <x v="0"/>
    <s v="Não"/>
    <m/>
    <s v="Beneficiário solicita agendamento de consulta com Nutrólogo na cidade de Uberlândia, tratativa de Busca de Rede realizada através do Protocolo 31999620221114447408, com negociação realizada no Protocolo 31999620221121455733."/>
  </r>
  <r>
    <x v="0"/>
    <x v="0"/>
    <s v="09/01/2023"/>
    <n v="6000268"/>
    <s v="31999620230110543235"/>
    <m/>
    <m/>
    <s v="UNIMED TAUBATE-COOP DE TRAB MED"/>
    <x v="0"/>
    <s v="LUCAS OLIVEIRA MARCELINO"/>
    <x v="0"/>
    <s v="09700022005206180"/>
    <s v="UNIVERSIDADE ESTADUAL PAULISTA JULIO DE MESQUITA FILHO"/>
    <s v="UNIPLAN EMPRESARIAL BASICO N"/>
    <m/>
    <s v="TAUBATE"/>
    <s v="SP"/>
    <m/>
    <x v="2"/>
    <s v="Terapias"/>
    <x v="2"/>
    <x v="10"/>
    <s v="Não aceita direcionamento para região limítrofe, agendamento inicialmente realizado em Cacapava, reside em Taubate. "/>
    <s v="Negociacao Pontual"/>
    <m/>
    <x v="2"/>
    <x v="0"/>
    <s v="Não"/>
    <m/>
    <s v="Beneficiário com histórico de tratativa anterior através do protocolo 31999620221213486570 de 12/12/2022, com agendamento realizado em Cidade Limítrofe de Cacapava, conforme negociacao realizada atraves do Protocolo 31999620221220495241. Mantido atendimento no mesmo recurso, reagendado nova data.  "/>
  </r>
  <r>
    <x v="0"/>
    <x v="0"/>
    <s v="10/01/2023"/>
    <n v="6000971"/>
    <s v="31999620230111545813"/>
    <m/>
    <m/>
    <s v="UNIMED CURITIBA-SOC COOP SV MED CUR E RG"/>
    <x v="0"/>
    <s v="BIANCA CRISTINA RECEVICH BATISTA"/>
    <x v="0"/>
    <s v="09700022006803637"/>
    <s v="PORTO SEGURO COMPANHIA DE SEGUROS GERAIS"/>
    <s v="UNIPLAN PARTIC EMPRES ESPECIAL N"/>
    <s v="NOTIFICAÇÃO DE INTERMEDIAÇÃO PRELIMINAR Nº 5684/2023_x000a_&lt;&lt;60&gt;&gt; _x000a_Protocolo nº 8453779_x0009_Demanda nº 6000971_x0009_Rio de Janeiro, 10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licitei o reembolso de uma consulta com nutricionista, desde o dia 23/12/2022 está em análise pelo atendente e sem novas observações ou retorno sobre meu reembolso._x000a_ _x000a_Protocolo aberto pelo beneficiário junto à operadora: &lt;&lt;65&gt;&gt;_x000a_BENEFICIÁRIO_x000a_Nome: Bianca Cristina Recevich Batista_x0009_Dt. Nasc.:23/06/2000_x000a_Matrícula:_x0009_CPF: 11543685994_x000a_Telefone: 41 999090405_x0009_e-mail: bianca.recevich@gmail.com_x000a_INTERLOCUTOR_x000a_Nome: Bianca Cristina Recevich Batista"/>
    <s v="PINHAIS"/>
    <s v="PR"/>
    <m/>
    <x v="5"/>
    <s v="Consultas"/>
    <x v="0"/>
    <x v="16"/>
    <s v="Identificado problema no portal do cliente que não estava apresentando para o beneficiário o prazo para resposta de 30 dias._x000a_Solicitação aberta está dentro do prazo de 30 dias para reposta._x000a_Plano não é livre escolha e beneficiaria não apresentou protocolo de busca de rede ou oferta de reembolso._x000a_"/>
    <s v="Solicitado a equipe do Caec verificar se há busca e pertinência para validação do reembolso. Reembolso deferido."/>
    <m/>
    <x v="2"/>
    <x v="7"/>
    <s v="Não"/>
    <s v="Finalizada"/>
    <m/>
  </r>
  <r>
    <x v="0"/>
    <x v="0"/>
    <s v="11/01/2023"/>
    <n v="6003066"/>
    <s v="31999620230112547088"/>
    <m/>
    <m/>
    <s v="UNIMED RIO BRANCO-Coop de Trab Med"/>
    <x v="0"/>
    <s v="AGATHA LETICIA CORDEIRO AQUINO"/>
    <x v="0"/>
    <s v="09700030002266492"/>
    <s v="FEDERACAO NACIONAL DOS ENGENHEIROS"/>
    <s v="UNIPLAN ADESAO ESPECIAL N"/>
    <s v="NOTIFICAÇÃO DE INTERMEDIAÇÃO PRELIMINAR Nº 6931/2023_x000d__x000a_ _x000d__x000a_Protocolo nº 8456396_x0009_Demanda nº 6003066_x0009_Rio de Janeiro, 1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alega que beneficiária realizava sessões de psicoterapia pelo prestador Clínica Reviver, e que em 06/12/22 obteve um contato do prestador alterando o horário da consulta e assim foi aceito e no dia 13/12/22 a beneficiária foi à consulta, porém não obteve atendimento. No próprio dia 13/12/22 foi cientificado pelo prestador que a beneficiária não teria mais direito ao acompanhamento pela clínica por falta, porém beneficiária nunca faltou."/>
    <s v="RIO BRANCO"/>
    <s v="AC"/>
    <m/>
    <x v="4"/>
    <s v="Terapias"/>
    <x v="5"/>
    <x v="17"/>
    <s v="A Agência Nacional de Saúde Suplementar vem notificar esta Operadora acerca da demanda abaixo relatada._x000a_Interlocutor alega que beneficiária realizava sessões de psicoterapia pelo prestador Clínica Reviver, e que em 06/12/22 obteve um contato do prestador alterando o horário da consulta e assim foi aceito e no dia 13/12/22 a beneficiária foi à consulta, porém não obteve atendimento. No próprio dia 13/12/22 foi cientificado pelo prestador que a beneficiária não teria mais direito ao acompanhamento pela clínica por falta, porém beneficiária nunca faltou. E m contato com operadora que informou que encaminharia o caso à Ouvidoria da operadora desde dia 13/12/22, mas até o momento o acompanhamento da beneficiária não foi reestabelecido. Alega ainda, que a beneficiária por toda essa situação não deseja mais o mesmo prestador, e operadora alega que interlocutor deve tentar agendar novamente com a clínica. Interlocutor alega que é de reponsabilidade da operadora garantir o atendimento da beneficiária. Interlocutor diz que é indiferente a resposta tanto por e-mail como por telefone andreaquino.ac@_x0001_"/>
    <s v="Acionamos a Unimed local solicitamos que realizou contato com o prestador Reviver (Thereza) através do número 3185-4424 para apurar os fatos relatados, e fomos informados que o prestador ao tentar confirmar agenda com o pai da beneficiária não obtiverem resposta, foram realizadas também diversas tentativas de contato através de ligação, porém sem êxito (não atendeu), desta forma, a vaga da beneficiária foi preenchida. De acordo com relato da proprietária da clínica (Thereza), sr. André (pai da beneficiária) compareceu à clínica com atitudes extremamente agressivas, colocando em risco a segurança de todos os funcionários, na ocasião, foi necessário acionar a polícia para conter o referido. Diante do exposto, ainda segundo Thereza (Reviver) não há possibilidade de atendimento da beneficiária na referida clínica devido ao ocorrido. _x000a_ "/>
    <m/>
    <x v="2"/>
    <x v="2"/>
    <s v="Não"/>
    <s v="Finalizada"/>
    <m/>
  </r>
  <r>
    <x v="0"/>
    <x v="0"/>
    <s v="11/01/2023"/>
    <n v="6004285"/>
    <s v="31999620230112547455"/>
    <m/>
    <m/>
    <s v=""/>
    <x v="4"/>
    <s v=""/>
    <x v="0"/>
    <s v=""/>
    <s v=""/>
    <s v=""/>
    <s v="NOTIFICAÇÃO DE INTERMEDIAÇÃO PRELIMINAR Nº 7528/2023_x000d__x000a_&lt;&lt;60&gt;&gt; _x000d__x000a_Protocolo nº 8457843_x0009_Demanda nº 6004285_x0009_Rio de Janeiro, 1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e registrar que, tenho passado por momentos delicados em relação ao plano de saúde! Tenho um plano de saúde da Unimed na iminência da carência até o dia 05/06/2023 par alguns procedimentos. Ocorre que nos últimos dias, passei por atendimento na emergência e urgência dos hospitais (Santa Marta/DF - dia 06/12/2022), (Hospital Santa Luzia - dia 16/12/2022) e (hospital São Francisco dia 23/12/2022) motivada por dores intensas na"/>
    <s v=""/>
    <s v=""/>
    <m/>
    <x v="1"/>
    <m/>
    <x v="1"/>
    <x v="18"/>
    <m/>
    <m/>
    <m/>
    <x v="1"/>
    <x v="8"/>
    <s v="Não"/>
    <m/>
    <m/>
  </r>
  <r>
    <x v="0"/>
    <x v="0"/>
    <s v="11/01/2023"/>
    <n v="6002590"/>
    <s v="31999620230112546546"/>
    <m/>
    <m/>
    <s v=""/>
    <x v="2"/>
    <s v=""/>
    <x v="0"/>
    <s v=""/>
    <s v=""/>
    <s v=""/>
    <s v="NOTIFICAÇÃO DE INTERMEDIAÇÃO PRELIMINAR Nº 6678/2023_x000d__x000a_&lt;&lt;60&gt;&gt; _x000d__x000a_Protocolo nº 8455792_x0009_Demanda nº 6002590_x0009_Rio de Janeiro, 1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estou desde o ano passado solicitando um reembolso junto ao plano de exames que realizei em uma clínica, porém sempre a solicitação é indeferida solicitando novos documentos. Porém já enviei todos os documentos possiveis tanto pelo app , quanto por email e nada. Sempre é uma solicitação diferente e todas já foram enviadas. Estou correndo o risco de ter que pagar um valor alto por conta da operadora não me reembolsar. Vem se arrastand"/>
    <s v=""/>
    <s v=""/>
    <m/>
    <x v="1"/>
    <m/>
    <x v="1"/>
    <x v="7"/>
    <m/>
    <m/>
    <m/>
    <x v="1"/>
    <x v="5"/>
    <s v="Não"/>
    <m/>
    <m/>
  </r>
  <r>
    <x v="0"/>
    <x v="0"/>
    <s v="11/01/2023"/>
    <n v="6004264"/>
    <s v="31999620230112547425"/>
    <s v="Sim "/>
    <m/>
    <s v="UNIMED VITORIA-COOP DE TRABALHO MEDICO"/>
    <x v="0"/>
    <s v="RUBELISIA BENTO DOS SANTOS"/>
    <x v="0"/>
    <s v="09700022000240797"/>
    <s v="PORTO SEGURO COMPANHIA DE SEGUROS GERAIS"/>
    <s v="UNIPLAN PARTIC EMPRES ESPECIAL N"/>
    <s v="NOTIFICAÇÃO DE INTERMEDIAÇÃO PRELIMINAR Nº 7510/2023_x000d__x000a_&lt;&lt;60&gt;&gt; _x000d__x000a_Protocolo nº 8457820_x0009_Demanda nº 6004264_x0009_Rio de Janeiro, 1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em tratamento oncologico e necessito fazer uso de medicação de forma periodica, no caso desta, falamos da Zoladex que é aplicada a cada 3 meses. Dei entrada na solicitação em 13/12/2022 através da solicitação 530305824. Já entrei em contato por duas vezes junto a Unimed local que necessita gerar uma senha e não consigo retorno. Necessito da senha gerada para agendar a aplicação da medicação. A Unimed de Vitória/ES, tem um péssimo atendim"/>
    <s v="VITORIA"/>
    <s v="ES"/>
    <s v="Não "/>
    <x v="4"/>
    <s v="Medicamento"/>
    <x v="6"/>
    <x v="19"/>
    <s v="Liberação do Medicamento com código HM inadeqauado "/>
    <s v="Orientação "/>
    <m/>
    <x v="2"/>
    <x v="3"/>
    <s v="Não"/>
    <s v="Finalizada"/>
    <s v="Compartilhamento com RU sobre oroemtação com UNIMED Vitoria . Acompanhamento e acolhimento da pacte. "/>
  </r>
  <r>
    <x v="0"/>
    <x v="0"/>
    <s v="11/01/2023"/>
    <n v="6003405"/>
    <s v="31999620230112547123"/>
    <m/>
    <m/>
    <s v="UNIMED JOAO PESSOA-COOP DE TRAB MED"/>
    <x v="0"/>
    <s v="TACIO ANDRE MACHADO RODOVALHO"/>
    <x v="0"/>
    <s v="09700030001878397"/>
    <s v="SINDICATO DOS POLICIAIS RODOVIARIOS FEDERAIS ESTADO SP"/>
    <s v="UNIPLAN ADESAO BASICO I"/>
    <s v="NOTIFICAÇÃO DE INTERMEDIAÇÃO PRELIMINAR Nº 7090/2023_x000a_ _x000a_Protocolo nº 8456768_x0009_Demanda nº 6003405_x0009_Rio de Janeiro, 11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não cobertura para punção PUNÇÃO OU INFILTRAÇÃO ARTICULAR DIAGNÓSTICA OU TERAPÊUTICA, ORIENTADA OU NÃO POR MÉTODO DE IMAGEM, medicamento synvisc (conforme guia médica) , e nome do médico solicitante Umberto Janssen de Morais Lima. O procedimento foi solicitado no dia 02/12/2022 , para realização no município: João pessoa, entretanto, a operadora discordou da indicação do procedimento e encaminhou para realização de uma junt"/>
    <s v="JOAO PESSOA"/>
    <s v="PB"/>
    <m/>
    <x v="4"/>
    <s v="Medicamento"/>
    <x v="4"/>
    <x v="20"/>
    <s v="Negativa de viscosuplementação, lei 14454"/>
    <m/>
    <m/>
    <x v="2"/>
    <x v="4"/>
    <s v="Não"/>
    <m/>
    <s v="Negativa lei 14454"/>
  </r>
  <r>
    <x v="0"/>
    <x v="0"/>
    <s v="11/01/2023"/>
    <n v="6003548"/>
    <s v="31999620230112547271"/>
    <s v="Sim "/>
    <m/>
    <s v="UNIMED PIRACICABA-SOC COOP SERV MED"/>
    <x v="0"/>
    <s v="TABATA THAIS SANTOS DE GODOY"/>
    <x v="0"/>
    <s v="09700024000666588"/>
    <s v="RAIZEN ENERGIA S.A - FILIAL PIRACICABA"/>
    <s v="UNIPLAN CUSTO OPERAC BASICO I"/>
    <s v="NOTIFICAÇÃO DE INTERMEDIAÇÃO PRELIMINAR Nº 7151/2023_x000d__x000a_&lt;&lt;60&gt;&gt; _x000d__x000a_Protocolo nº 8456984_x0009_Demanda nº 6003548_x0009_Rio de Janeiro, 1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com anemia e recebi a prescrição para aplicação intravenosa da medicação Noripurum. A médica responsável fez o pedido via plano de saúde uma vez que a medicação é intravenosa. O pedido foi reprovado com a informação que trata-se de medicação de uso doméstico e por isso não tem a cobertura do plano. Gostaria receber a instrução de como aplicar a medicação em casa considerando que o atendimento do plano não tem essa orientação._x000d__x000a_ _x000d__x000a_Protoco"/>
    <s v="CAMPINAS"/>
    <s v="SP"/>
    <s v="Não "/>
    <x v="4"/>
    <s v="Medicamento"/>
    <x v="6"/>
    <x v="21"/>
    <s v="Medicamento com solicitação para uso em domiciliar"/>
    <s v="Orientação e Esclarecimento "/>
    <m/>
    <x v="2"/>
    <x v="3"/>
    <s v="Não"/>
    <s v="Finalizada"/>
    <s v="Acompanhamento "/>
  </r>
  <r>
    <x v="0"/>
    <x v="0"/>
    <s v="12/01/2023"/>
    <n v="6005106"/>
    <s v="31999620230112547529"/>
    <m/>
    <m/>
    <s v="UNIMED RECIFE-COOP DE TRAB MED"/>
    <x v="0"/>
    <s v="PRISCILA RENATA DA SILVA"/>
    <x v="0"/>
    <s v="09700019001835085"/>
    <s v="NESTLE BRASIL LTDA"/>
    <s v="UNIPLAN CO BASICO N"/>
    <s v="NOTIFICAÇÃO DE INTERMEDIAÇÃO PRELIMINAR Nº 7917/2023_x000d__x000a_ _x000d__x000a_Protocolo nº 8458852_x0009_Demanda nº 6005106_x0009_Rio de Janeiro, 1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 Cirurgia Mega esôfago ( conforme descrição medica). A solicitação foi feita à Operadora no dia 20/12/2022 , para realização no município Recife. A operadora alega que a solicitação só pode ser feita pelo médico que irá realizar o procedimento, porém o médico alega que não tem conhecimento desse procedimento. Protocolo: 31999620221220900268 Data: 20/12/2022_x000d__x000a_ _x000d__x000a_Protocolo aberto pelo beneficiário j"/>
    <s v="RECIFE"/>
    <s v="PE"/>
    <m/>
    <x v="0"/>
    <s v="Procedimento"/>
    <x v="0"/>
    <x v="22"/>
    <s v="Beneficiário, questiona a falta de atendimento para : Cirurgia Mega esôfago ( conforme descrição medica). A solicitação foi feita à Operadora no dia 20/12/2022 , para realização no município Recife. A operadora alega que a solicitação só pode ser feita pelo médico que irá realizar o procedimento, porém o médico alega que não tem conhecimento desse procedimento. Protocolo: 31999620221220900268 Data: 20/12/2022_x000a_"/>
    <s v="Acionamos a Unimed local que informou que o beneficiario realizou atendimento com um prestador que não realizava o procedimento cirurgico, sendo necessario ser encaminhada para outro profissional credenciado para realização do atendimento, Unimed disponibilizou o contato do profissional e intermediamos a consulta e envio da solicitaçãop de autorização."/>
    <m/>
    <x v="2"/>
    <x v="2"/>
    <s v="Não"/>
    <s v="Finalizada"/>
    <m/>
  </r>
  <r>
    <x v="0"/>
    <x v="0"/>
    <s v="12/01/2023"/>
    <n v="6004613"/>
    <s v="31999620230112547516"/>
    <m/>
    <m/>
    <s v="UNIMED MARILIA-COOP DE TRAB MED"/>
    <x v="0"/>
    <s v="TAYNARA CHRISPIM DE BRITO MACHADO"/>
    <x v="0"/>
    <s v="09700019001908740"/>
    <s v="NESTLE BRASIL LTDA"/>
    <s v="UNIPLAN CO BASICO N"/>
    <s v="NOTIFICAÇÃO DE INTERMEDIAÇÃO PRELIMINAR Nº 7701/2023_x000a_ _x000a_Protocolo nº 8458273_x0009_Demanda nº 6004613_x0009_Rio de Janeiro, 1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Consulta com homeopata. A solicitação foi feita à Operadora no dia 10/10/2022, para realização no município Marília. A operadora não apresenta resposta ao pedido. Beneficiária alega que o único médico indicado sempre desmarca o atendimento. Realizou contato pessoalmente em 09/01/2023, onde não foi repassado número de protocolo._x000a_ _x000a_Protocolo aberto pelo beneficiário junto à operadora: 0000000000000"/>
    <s v="MARILIA"/>
    <s v="SP"/>
    <m/>
    <x v="2"/>
    <s v="Consulta"/>
    <x v="2"/>
    <x v="23"/>
    <s v="NIP sem prévio contato com a operadora"/>
    <s v="Agendamento em rede credenciada"/>
    <m/>
    <x v="2"/>
    <x v="0"/>
    <s v="Não"/>
    <m/>
    <s v="Beneficiaria sem contato prévio junto a Fesp, com abertura de NIP, solicita auxílio para atendimento na especialidade de Homeopatia na Cidade de Marilia. Agendamento realizado para 16/01 em rede credenciada de Marilia e agendamento de consulta online (plataforma Unimed Porto Alegre)."/>
  </r>
  <r>
    <x v="0"/>
    <x v="0"/>
    <s v="12/01/2023"/>
    <n v="6005997"/>
    <s v="31999620230113548930"/>
    <m/>
    <m/>
    <s v="UNIMED FLORIANOPOLIS-COOP DE TRAB MED"/>
    <x v="0"/>
    <s v="ELIANE MARIA DA SILVA"/>
    <x v="0"/>
    <s v="09700019001497481"/>
    <s v="NESTLE BRASIL LTDA"/>
    <s v="UNIPLAN CO BASICO N"/>
    <s v="NOTIFICAÇÃO DE INTERMEDIAÇÃO PRELIMINAR Nº 8385/2023_x000a_ _x000a_Protocolo nº 8459933_x0009_Demanda nº 6005997_x0009_Rio de Janeiro, 1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o prazo de atendimento para consulta com endocrinologista. A operadora autorizou o serviço e agendou para o dia 31/05/2023, após o prazo máximo previsto na RN nº 259/2011. Não possui protocolo pois o contato foi feito via WhatsApp através do telefone 8000483500 - data 12/01/2023 em torno das 14hrs com atendente Dayla e até a presente data não houve retorno._x000a_ _x000a_Protocolo aberto pelo beneficiário junto à operadora: Não Informad"/>
    <s v="FLORIANOPOLIS"/>
    <s v="SC"/>
    <m/>
    <x v="2"/>
    <s v="Consulta"/>
    <x v="2"/>
    <x v="24"/>
    <s v="Indisponibilidade de Rede Credenciada"/>
    <s v="Agendamento em rede credenciada"/>
    <m/>
    <x v="2"/>
    <x v="0"/>
    <s v="Não"/>
    <m/>
    <s v="Beneficiaria (sem contato prévio junto a Fesp) relata que em contato com a Unimed Local foi oferecido agendamento distante, solicita auxílio para atendimento na especialidade de Endocrinologia em São Jose – SC. Em tratativa através do Protocolo 31999620230116553548 de 16/01."/>
  </r>
  <r>
    <x v="0"/>
    <x v="0"/>
    <s v="12/01/2023"/>
    <n v="6005947"/>
    <s v="31999620230113548887"/>
    <m/>
    <m/>
    <s v="UNIMED PRESIDENTE PRUDENTE-COOP TRB MED"/>
    <x v="0"/>
    <s v="JOAO AUGUSTO DE LIBERO"/>
    <x v="0"/>
    <s v="09700024002795490"/>
    <s v="SERVICO SOCIAL DA INDUSTRIA - SESI"/>
    <s v="UNIPLAN EMPRES RATEIO BASICO"/>
    <s v="NOTIFICAÇÃO DE INTERMEDIAÇÃO PRELIMINAR Nº 8352/2023_x000d__x000a_ _x000d__x000a_Protocolo nº 8459864_x0009_Demanda nº 6005947_x0009_Rio de Janeiro, 1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sessões de psicomotricidade, fonoaudiologia, terapia ocupacional e físico motora e psicoterapia no método Aba. A solicitação foi feita à Operadora no dia10/10/2022, para realização no município Três lagoas . A operadora alega que o pedido está em análise. Protocolo:31999620221010397723 data:12/01/2023._x000d__x000a_ _x000d__x000a_Protocolo aberto pelo beneficiário junto à opera"/>
    <s v="SAGRES"/>
    <s v="SP"/>
    <s v="Não "/>
    <x v="0"/>
    <s v="Terapias"/>
    <x v="3"/>
    <x v="25"/>
    <s v="Demora na análise "/>
    <s v="Acolhimento "/>
    <m/>
    <x v="0"/>
    <x v="3"/>
    <s v="Não"/>
    <s v="Finalizada"/>
    <s v="Acolhimento e acompanhamento "/>
  </r>
  <r>
    <x v="0"/>
    <x v="0"/>
    <s v="12/01/2023"/>
    <n v="6005573"/>
    <s v="31999620230112547553"/>
    <m/>
    <m/>
    <s v="UNIMED SALVADOR-Coop de Trab Med"/>
    <x v="0"/>
    <s v="REGIANE GONCALVES FERRATO DA SILVA"/>
    <x v="0"/>
    <s v="09700032001535178"/>
    <s v="APEOESP SIND DOS PROF DO ENS OFIC EST SP"/>
    <s v="UNIPLAN ADESAO BASICO - PR"/>
    <s v="NOTIFICAÇÃO DE INTERMEDIAÇÃO PRELIMINAR Nº 8160/2023_x000a_&lt;&lt;60&gt;&gt; _x000a_Protocolo nº 8459442_x0009_Demanda nº 6005573_x0009_Rio de Janeiro, 1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u resido em Luis Eduardo Magalhães-BA e meu plano de saúde não tem fisioterapeuta credenciado. O plano autorizou fazer fisioterapia em seu credenciado na cidade de Barreiras-BA à 100 km da cidade em que resido, afirmando que é cidade limítrofe e que não tem a obrigação de contratar fisioterapeuta na minha cidade. Quero saber se a compreensão de limítrofe envolve kilometragem, porque ir duas vezes na semana para Barreiras envolve um custo que"/>
    <s v="LUIS EDUARDO MAGALHAES"/>
    <s v="BA"/>
    <m/>
    <x v="2"/>
    <s v="Terapias"/>
    <x v="2"/>
    <x v="26"/>
    <s v="Não aceita direcionamento para região limítrofe, agendamento realizado na Cidade de Barreiras - BA "/>
    <s v="Mantido o agendamento em Rede Credenciada na Cidade Limitrofe"/>
    <m/>
    <x v="2"/>
    <x v="0"/>
    <s v="Não"/>
    <m/>
    <s v="Beneficiária com histórico de tratativa anterior através do protocolo 31999620221108438513 de 08/11/2022, com agendamento realizado em Rede Credenciada na Cidade Limítrofe de Barreiras. Mantido atendimento no mesmo recurso, reagendado nova data."/>
  </r>
  <r>
    <x v="0"/>
    <x v="0"/>
    <s v="12/01/2023"/>
    <n v="6005715"/>
    <s v="31999620230113548866"/>
    <m/>
    <m/>
    <s v="UNIMED CALDAS NOVAS-COOP DE TRAB MED"/>
    <x v="0"/>
    <s v="CAIO VICTOR ALVES PENA QUEIROZ"/>
    <x v="0"/>
    <s v="09700022006442332"/>
    <s v="VIA S.A"/>
    <s v="UNIPLAN PARTIC EMP BASICO N"/>
    <s v="NOTIFICAÇÃO DE INTERMEDIAÇÃO PRELIMINAR Nº 8231/2023_x000a_ _x000a_Protocolo nº 8459558_x0009_Demanda nº 6005715_x0009_Rio de Janeiro, 1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NEUROLOGISTA. A solicitação foi feita à Operadora no mês 10/2022, para realização no município GOIANIA - GO. A operadora não apresenta resposta ao pedido. Protocolo: Não consegue contato com a operadora. Contatos que tentou atendimento: (11) 32060268 0800 772 3030 - Data: 12/01/2023_x000a_ _x000a_Protocolo aberto pelo beneficiário junto à operadora: Não Informado_x000a_"/>
    <s v="CALDAS NOVAS"/>
    <s v="GO"/>
    <m/>
    <x v="2"/>
    <s v="Consulta"/>
    <x v="2"/>
    <x v="12"/>
    <s v="NIP sem prévio contato com a operadora"/>
    <s v="Agendamento em rede credenciada"/>
    <m/>
    <x v="2"/>
    <x v="0"/>
    <s v="Não"/>
    <m/>
    <s v="Beneficiário sem contato prévio junto a Fesp, com abertura de NIP, solicita auxílio para atendimento na especialidade de Neurologista em Goiânia - GO. Agendamento realizado para 17/01 em rede credenciada a Unimed local."/>
  </r>
  <r>
    <x v="0"/>
    <x v="0"/>
    <s v="12/01/2023"/>
    <n v="6006211"/>
    <s v="31999620230113549013"/>
    <m/>
    <m/>
    <s v="Unimed Costa do Descobrimento Cooperativa de Traba"/>
    <x v="0"/>
    <s v="CLAUDIA EMANUELA DE OLIVEIRA LIMA"/>
    <x v="0"/>
    <s v="09700030002183902"/>
    <s v="SINDICATO DOS POLICIAIS RODOVIARIOS FEDERAIS ESTADO SP"/>
    <s v="UNIPLAN COPART ADESAO BASICO I"/>
    <s v="NOTIFICAÇÃO DE INTERMEDIAÇÃO PRELIMINAR Nº 8524/2023_x000a_&lt;&lt;60&gt;&gt; _x000a_Protocolo nº 8460220_x0009_Demanda nº 6006211_x0009_Rio de Janeiro, 12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stou com 37 para 38 semanas de gestação podendo entrar em trabalho de parto a qualquer momento e a Unimed não possui profissionais com agenda disponível (obstetra, anestesista, pediatra e auxiliares) para realização de parto normal na cidade de Porto Seguro - BA. Estou prestes a entrar em trabalho de parto, sem equipe para realização do procedimento. Solicita que eu assine um termo informando que me foram oferecidas opções de médicos credenci"/>
    <s v="PORTO SEGURO"/>
    <s v="BA"/>
    <m/>
    <x v="2"/>
    <s v="Internação"/>
    <x v="2"/>
    <x v="27"/>
    <m/>
    <s v="Agendamento em rede credenciada"/>
    <m/>
    <x v="2"/>
    <x v="0"/>
    <s v="Não"/>
    <m/>
    <m/>
  </r>
  <r>
    <x v="0"/>
    <x v="0"/>
    <s v="13/01/2023"/>
    <n v="6006480"/>
    <s v="31999620230113549122"/>
    <m/>
    <m/>
    <s v="UNIMED PAULISTANA-SOC COOP DE TRAB MED"/>
    <x v="0"/>
    <s v="JAIME ALMEIDA DOS SANTOS"/>
    <x v="0"/>
    <s v="09700034000437900"/>
    <s v="CONSELHO REGIONAL DE EDUCACAO FISICA DA"/>
    <s v="UNIPLAN EMPRESARIAL ESPECIAL N"/>
    <s v="NOTIFICAÇÃO DE INTERMEDIAÇÃO PRELIMINAR Nº 8673/2023_x000a_&lt;&lt;60&gt;&gt; _x000a_Protocolo nº 8460572_x0009_Demanda nº 6006480_x0009_Rio de Janeiro, 13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o dia 12/01/2023 precisei fazer retirada de uma lesão suspeita de câncer de pele. A consulta na clinica ACOR e a retirada da lesão foi autorizado pelo convênio, contudo, como a lesão é suspeita de Câncer de pele foi necessário que a médica solicitasse biópsia, ocorre que, já tendo autorizada a remoção da lesão e o atendimento médico, a UNIMED não autorizou o exame anatomo patológico, motivo pelo qual tive que pagar 115,00 reais pelo exame, ve"/>
    <s v="SAO PAULO"/>
    <s v="SP"/>
    <m/>
    <x v="5"/>
    <s v="Procedimento"/>
    <x v="2"/>
    <x v="28"/>
    <s v="Solicitação aberta em 12/01 , está dentro do prazo de 30 dias para reposta.Beneficiario reclama que teve autorizado a consulta e a remoção da lesão, mas negaram a autorização do antomo patologico, tendo que pagar o procedimento."/>
    <s v="Não há"/>
    <m/>
    <x v="2"/>
    <x v="9"/>
    <s v="Não"/>
    <s v="Finalizada"/>
    <m/>
  </r>
  <r>
    <x v="0"/>
    <x v="0"/>
    <s v="13/01/2023"/>
    <n v="6006859"/>
    <s v="31999620230113549186"/>
    <m/>
    <m/>
    <s v="UNIMED CAMPINAS-COOP DE TRAB MED"/>
    <x v="0"/>
    <s v="PEDRO VITOR DE OLIVEIRA CEZARIO"/>
    <x v="0"/>
    <s v="09700020009574454"/>
    <s v="MAGAZINE LUIZA S/A"/>
    <s v="UNIPLAN PARTIC EMP BASICO N"/>
    <s v="NOTIFICAÇÃO DE INTERMEDIAÇÃO PRELIMINAR Nº 8840/2023_x000a_ _x000a_Protocolo nº 8461256_x0009_Demanda nº 6006859_x0009_Rio de Janeiro, 13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fonoaudiólogo. A solicitação foi feita à Operadora no dia 16/12/2022 para realização no município CAMPINAS. A operadora não apresenta resposta ao pedido. Protocolo: 31999620230111544731 data 11/01/2023._x000a_ _x000a_Protocolo aberto pelo beneficiário junto à operadora: 31999620230111544731_x000a_BENEFICIÁRIO_x000a_Nome: PEDRO VITOR DE OLIVEIRA CESARIO_x0009_Dt. Nasc.:05/04/2021_x000a_M"/>
    <s v="CAMPINAS"/>
    <s v="SP"/>
    <m/>
    <x v="2"/>
    <s v="Terapias"/>
    <x v="2"/>
    <x v="10"/>
    <s v="Indisponibilidade de Agenda na Rede Credenciada"/>
    <s v="Agendamento em rede Estrategica"/>
    <m/>
    <x v="2"/>
    <x v="0"/>
    <s v="Não"/>
    <m/>
    <s v="Beneficiário com demanda aberta em 04/01 através do Protocolo 31999620230104535921, finalizado em 11/01 devido à ausência do encaminhamento médico. Demanda reaberta em 11/01, com agendamento realizado para 19/01 em rede estratégica na Cidade de Campinas."/>
  </r>
  <r>
    <x v="0"/>
    <x v="0"/>
    <s v="13/01/2023"/>
    <n v="6006465"/>
    <s v="31999620230113549085"/>
    <m/>
    <m/>
    <s v="UNIMED RECIFE-COOP DE TRAB MED"/>
    <x v="0"/>
    <s v="PABLO RODRIGUES DE LIMA"/>
    <x v="0"/>
    <s v="09700020009904020"/>
    <s v="SAINT-GOBAIN DO BRASIL PRODUTOS INDUSTRI"/>
    <s v="UNIPLAN PARTIC EMP BASICO N"/>
    <s v="NOTIFICAÇÃO DE INTERMEDIAÇÃO PRELIMINAR Nº 8666/2023_x000a_ _x000a_Protocolo nº 8460514_x0009_Demanda nº 6006465_x0009_Rio de Janeiro, 13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o atendimento para 30715091 - DESCOMPRESSÃO MEDULAR E/OU CAUDA EQUINA, 40811026 - RADIOSCOPIA PARA ACOMPANHAMENTO DE PROCEDIMENTO CIRÚRGICO, 30715016 - ARTRODESE DA COLUNA C/ INSTRUMENTAÇÃO, 30715180 - HÉRNIA DE DISCO - TRATAMENTO CIRÚRGICO e 30715369 - TRATAMENTO MICROCIRÚRGICO DO CANAL VERTEBRAL ESTREITO. A solicitação foi feita à Operadora no dia 23/11/2022, para realização no município Recife. A operadora negou sob alegaç"/>
    <s v="JABOATAO DOS GUARARAPES"/>
    <s v="PE"/>
    <m/>
    <x v="4"/>
    <s v="Internação"/>
    <x v="7"/>
    <x v="29"/>
    <s v="Negativa pós junta médica"/>
    <m/>
    <m/>
    <x v="2"/>
    <x v="4"/>
    <s v="Não"/>
    <m/>
    <s v="Negativa pós junta médica"/>
  </r>
  <r>
    <x v="0"/>
    <x v="0"/>
    <s v="13/01/2023"/>
    <n v="6007156"/>
    <s v="31999620230113549208"/>
    <m/>
    <m/>
    <s v="UNIMED CAMPINAS-COOP DE TRAB MED"/>
    <x v="2"/>
    <s v="JANDIRA MOREIRA CAVALCANTE"/>
    <x v="0"/>
    <s v="09700032000664233"/>
    <s v="APEOESP SIND DOS PROF DO ENS OFIC EST SP"/>
    <s v="UNIPLAN ADESAO BASICO - PR"/>
    <s v="NOTIFICAÇÃO DE INTERMEDIAÇÃO PRELIMINAR Nº 8986/2023_x000a_ _x000a_Protocolo nº 8461592_x0009_Demanda nº 6007156_x0009_Rio de Janeiro, 13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genro da beneficiária, questiona a não cobertura para medicamento lenalidonida. A solicitação foi feita à operadora no dia 11/11/222, mas a mesma negou alegando que tal serviço não consta no Rol de Procedimentos e Eventos em Saúde vigente, embora tal procedimento tenha sido identificado no Rol. Protocolo: 33569020221215753682 – data 15/12/2022._x000a_ _x000a_Protocolo aberto pelo beneficiário junto à operadora: 33569020221"/>
    <s v="COSMOPOLIS"/>
    <s v="SP"/>
    <m/>
    <x v="4"/>
    <s v="Medicamento"/>
    <x v="8"/>
    <x v="7"/>
    <s v="negativa de medicação. Paciente repassado em prépagamento."/>
    <m/>
    <m/>
    <x v="2"/>
    <x v="5"/>
    <s v="Não"/>
    <m/>
    <s v="Negativa de medicação. Paciente em prépagamento"/>
  </r>
  <r>
    <x v="0"/>
    <x v="0"/>
    <s v="13/01/2023"/>
    <n v="6007741"/>
    <s v="31999620230116570430"/>
    <m/>
    <m/>
    <s v="UNIMED SANTOS-COOP DE TRAB MED"/>
    <x v="0"/>
    <s v="TALITA MARINZECK RIBEIRO MARTINS"/>
    <x v="0"/>
    <s v="09700030002125996"/>
    <s v="FEDERACAO NACIONAL DOS ENGENHEIROS"/>
    <s v="UNIPLAN ADESAO ESPECIAL N"/>
    <s v="NOTIFICAÇÃO DE INTERMEDIAÇÃO PRELIMINAR Nº 9314/2023_x000d__x000a_ _x000d__x000a_Protocolo nº 8462332_x0009_Demanda nº 6007741_x0009_Rio de Janeiro, 13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a beneficiária, questiona cobrança por parte do prestador (HOSPITAL AC CAMARGO) de 4031445-Clostridium Difficile Toxigênico, pesquisa DNA, fezes-28061268- /3X-40302687-PROCALCITONINA, DOSAGEM (COM DIRETRIZ DE UTILIZAÇÃO)/40314340-Coronavirus, detecção por PCR/40314456-Clostridium Difficile Toxigênico, pesquisa DNA, fezes/40302687-PROCALCITONINA, DOSAGEM (COM DIRETRIZ DE UTILIZAÇÃO) , realizado em 13/10/202"/>
    <s v="SANTOS"/>
    <s v="SP"/>
    <m/>
    <x v="3"/>
    <s v="Procedimento"/>
    <x v="0"/>
    <x v="30"/>
    <s v="Interlocutor, que se identifica como filho da beneficiária, questiona cobrança por parte do prestador (HOSPITAL AC CAMARGO) de 4031445-Clostridium Difficile Toxigênico, pesquisa DNA, fezes-28061268- /3X-40302687-PROCALCITONINA, DOSAGEM (COM DIRETRIZ DE UTILIZAÇÃO)/40314340-Coronavirus, detecção por PCR/40314456-Clostridium Difficile Toxigênico, pesquisa DNA, fezes/40302687-PROCALCITONINA, DOSAGEM (COM DIRETRIZ DE UTILIZAÇÃO) , realizado em 13/10/2021. Relata que paciente estava internada para tratamento de COVID. Não houve justificativa ou resposta da operadora para a cobrança realizada."/>
    <s v="Beneficiario foi cobrado indevidamente, acionamos a Unimed Nacional solicitando a reversão de cobrança, o boleto foi cancelado e o processo de reversão iniciado."/>
    <m/>
    <x v="0"/>
    <x v="2"/>
    <s v="Não"/>
    <s v="Finalizada"/>
    <m/>
  </r>
  <r>
    <x v="0"/>
    <x v="0"/>
    <s v="17/01/2023"/>
    <n v="6011374"/>
    <s v="31999620230118596118"/>
    <m/>
    <m/>
    <s v="UNIMED CURITIBA-SOC COOP SV MED CUR E RG"/>
    <x v="1"/>
    <s v="BIANCA CRISTINA RECEVICH BATISTA"/>
    <x v="0"/>
    <s v="09700022006803637"/>
    <s v="PORTO SEGURO COMPANHIA DE SEGUROS GERAIS"/>
    <s v="UNIPLAN PARTIC EMPRES ESPECIAL N"/>
    <s v="NOTIFICAÇÃO DE INTERMEDIAÇÃO PRELIMINAR Nº 11334/2023_x000a_&lt;&lt;60&gt;&gt; _x000a_Protocolo nº 8466966_x0009_Demanda nº 6011374_x0009_Rio de Janeiro, 17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u autista e tenho seletividade alimentar severa, preciso de acompanhamento nutricional, nutricionista que me acompanha a muito tempo, devido minha dificuldade em mudanças. Tive vários planos unimed e sempre seguiram com o reembolso. Agora estão se negando, me mandando endocrinologistas, eu já tenho uma endócrino que me atende pelo plano. Mas a rede de nutricionistas do plano são longe da minha residência, elas nem prestam atenção no pacient"/>
    <s v="PINHAIS"/>
    <s v="PR"/>
    <m/>
    <x v="1"/>
    <m/>
    <x v="1"/>
    <x v="1"/>
    <m/>
    <m/>
    <m/>
    <x v="1"/>
    <x v="1"/>
    <s v="Não"/>
    <m/>
    <m/>
  </r>
  <r>
    <x v="0"/>
    <x v="0"/>
    <s v="18/01/2023"/>
    <n v="6012745"/>
    <s v="31999620230119597924"/>
    <m/>
    <m/>
    <s v="UNIMED CAMPINAS-COOP DE TRAB MED"/>
    <x v="0"/>
    <s v="FELIPE GABRIEL OLIVEIRA BONATI"/>
    <x v="0"/>
    <s v="09700020009898780"/>
    <s v="SENDAS DISTRIBUIDORA S/A"/>
    <s v="PARTIC EMPRESARIAL BASICO N"/>
    <s v="NOTIFICAÇÃO DE INTERMEDIAÇÃO PRELIMINAR Nº 11981/2023_x000a_ _x000a_Protocolo nº 8468475_x0009_Demanda nº 6012745_x0009_Rio de Janeiro, 18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o beneficiário, questiona o não atendimento para FONOAUDIOLOGIA, PSICOLOGIA COM MÉTODO ABA . A solicitação foi feita à Operadora no mês de Novembro , no município Paulínia e o agendamento foi realizado para o município Americana. Protocolo: 3199620221219493372 data: 19/12/2022._x000a_ _x000a_Protocolo aberto pelo beneficiário junto à operadora: 3199620221219493372_x000a_BENEFICIÁRIO_x000a_Nome: FELIPE GABRIEL OLIVEIRA BONATTI_x0009_"/>
    <s v="PAULINIA"/>
    <s v="SP"/>
    <s v="Não "/>
    <x v="2"/>
    <s v="Terapias"/>
    <x v="3"/>
    <x v="5"/>
    <s v="Não aceita direcionamento para região limítrofe, negociacao inicialmente realizada em Americana, reside em Paulinia. "/>
    <s v="Negociacao Pontual"/>
    <m/>
    <x v="2"/>
    <x v="0"/>
    <s v="Não"/>
    <m/>
    <s v="Solictacao de Psico / Fono ABA em Paulinia - Negociacao inicial em Americana (Protocolo 31999620221221496934 de 21/12, finalizado em 28/12 ), após recebimento de NIP reaberta demanda de negociacao atraves do Protocolo 31999620230120598848 de 20/01, com agendamento para 30/01 em Paulinia."/>
  </r>
  <r>
    <x v="0"/>
    <x v="0"/>
    <s v="18/01/2023"/>
    <n v="6013328"/>
    <s v="31999620230119598086"/>
    <m/>
    <m/>
    <s v="UNIMED JUNDIAI-COOP DE TRAB MED"/>
    <x v="0"/>
    <s v="GIOVANA NASCIMENTO TAVARES DA SILVA"/>
    <x v="0"/>
    <s v="09700020009831996"/>
    <s v="MAGALU LOG SERVICOS LOGISTICOS LTDA"/>
    <s v="UNIPLAN PARTIC EMPRES ESPECIAL N"/>
    <s v="NOTIFICAÇÃO DE INTERMEDIAÇÃO PRELIMINAR Nº 12260/2023_x000a_ _x000a_Protocolo nº 8469201_x0009_Demanda nº 6013328_x0009_Rio de Janeiro, 18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falta de atendimento para AVALIAÇÃO DO PROCESSAMENTO AUDITIVO CENTRAL , e nome do médico solicitante Dr. Gilberto Luiz pereira da Silva Neto. A solicitação foi feita à Operadora no dia 16/12/2022, para realização no município Jundiaí. A operadora negou com a justificativa de que é necessário relatório médico complementar para o processo de análise de autorização do procedimento."/>
    <s v="JUNDIAI"/>
    <s v="SP"/>
    <m/>
    <x v="4"/>
    <s v="SADT"/>
    <x v="2"/>
    <x v="31"/>
    <m/>
    <s v="Acionamento junto a Unimed Jundiai solicitando prioridade no envio do processo via sistema"/>
    <m/>
    <x v="0"/>
    <x v="4"/>
    <s v="Não"/>
    <m/>
    <s v="Beneficiariaco histórico de solicitações negadas para o exame de Processamento Auditivo Central desde o mês 09/2022, visto a ausencia de documentacao necessaria para analise, revisto parecer no ambitoda NIP, processo autorizado via sistema atraves da Guia 2023 00313741."/>
  </r>
  <r>
    <x v="0"/>
    <x v="0"/>
    <s v="18/01/2023"/>
    <n v="6013831"/>
    <s v="31999620230119598275"/>
    <m/>
    <m/>
    <s v="UNIMED PAULISTANA-SOC COOP DE TRAB MED"/>
    <x v="0"/>
    <s v="CHRISTIANE MARIE AMARAL DIODATTI"/>
    <x v="0"/>
    <s v="09700032001597483"/>
    <s v="APEOESP SIND DOS PROF DO ENS OFIC EST SP"/>
    <s v="UNIPLAN ADESAO ESPECIAL - PR"/>
    <s v="NOTIFICAÇÃO DE INTERMEDIAÇÃO PRELIMINAR Nº 12506/2023_x000d__x000a_ _x000d__x000a_Protocolo nº 8469817_x0009_Demanda nº 6013831_x0009_Rio de Janeiro, 18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aria questiona sobre falta de atendimento para PRESSAO CURITIVA NEGATIVA A VACUO - DIABETE urgência/ emergência, solicitado em 09/01/2023. Operadora negou em desacordo com a DUT. Relata que esta internada, agendada o procedimento para 19/01/2022. Solicita analise. 31999620230109540436 data: 09/01/2023 Jaqueline_x000d__x000a_ _x000d__x000a_Protocolo aberto pelo beneficiário junto à operadora: 31999620230109540436_x000d__x000a_BENEFICIÁRIO_x000d__x000a_Nome: CHRISTIANE MARIE AMARAL DIOTATT"/>
    <s v="SAO PAULO"/>
    <s v="SP"/>
    <m/>
    <x v="4"/>
    <s v="Internação"/>
    <x v="9"/>
    <x v="32"/>
    <s v="Beneficiaria questiona sobre falta de atendimento para PRESSAO CURITIVA NEGATIVA A VACUO - DIABETE urgência/ emergência, solicitado em 09/01/2023. Operadora negou em desacordo com a DUT. Relata que esta internada, agendada o procedimento para 19/01/2022"/>
    <s v="Acionamos a Unimed Nacional questionando sobre a reclamação registrada solicitando esclarecimentos, a Unimed informou que não recebeu nenhuma solicitação do prestador refrente ao procedimento e também não realizou nenhuma negativa sem trafegar poara origem."/>
    <m/>
    <x v="2"/>
    <x v="2"/>
    <s v="Não"/>
    <s v="Finalizada"/>
    <m/>
  </r>
  <r>
    <x v="0"/>
    <x v="0"/>
    <s v="19/01/2023"/>
    <n v="6015720"/>
    <s v="31999620230120600230"/>
    <m/>
    <m/>
    <s v=""/>
    <x v="4"/>
    <s v=""/>
    <x v="0"/>
    <s v=""/>
    <s v=""/>
    <s v=""/>
    <s v="NOTIFICAÇÃO DE INTERMEDIAÇÃO PRELIMINAR Nº 13438/2023_x000d__x000a_&lt;&lt;60&gt;&gt; _x000d__x000a_Protocolo nº 8472149_x0009_Demanda nº 6015720_x0009_Rio de Janeiro, 19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família recebe auxilio Home Care, exercido pela empresa unimed através de uma terceirizada (COOPS), que, no entanto, não vem entregando e prestando o devido auxilio a familia. Após diversas reclamações e reuniões junto a diretoria do Hospital Unimed, a situação ainda se mantem a mesma, sem nenhuma mudança. A falta de constância na prestação do serviço terceirizado vem ocasionando diversos problemas a saúde de Gael, menor que recebe os servi"/>
    <s v=""/>
    <s v=""/>
    <m/>
    <x v="1"/>
    <m/>
    <x v="1"/>
    <x v="18"/>
    <m/>
    <m/>
    <m/>
    <x v="1"/>
    <x v="8"/>
    <s v="Não"/>
    <m/>
    <m/>
  </r>
  <r>
    <x v="0"/>
    <x v="0"/>
    <s v="19/01/2023"/>
    <n v="6015898"/>
    <s v="31999620230120600254"/>
    <m/>
    <m/>
    <s v="UNIMED CENTRO-OESTE PTA.FED.INT.COOP MED"/>
    <x v="4"/>
    <s v="OSVALDO LUIS MANZOLI"/>
    <x v="0"/>
    <s v="09700022003381952"/>
    <s v="UNIVERSIDADE ESTADUAL PAULISTA JULIO DE MESQUITA FILHO"/>
    <s v="UNIPLAN EMPRESARIAL BASICO"/>
    <s v="NOTIFICAÇÃO DE INTERMEDIAÇÃO PRELIMINAR Nº 13543/2023_x000d__x000a_ _x000d__x000a_Protocolo nº 8472325_x0009_Demanda nº 6015898_x0009_Rio de Janeiro, 19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31004342 Anopexia mecânica com grampeador - Dr Luiz Henrique Cury Saad. O procedimento foi solicitado no dia 02/12/2022 , para realização no município Botucatu, entretanto, a operadora negou com a justificativa de que o procedimento não consta no Rol de Procedimentos e Eventos em Saúde vigente. Trata-se de contrato firmado posterior à Lei n° 9.656/98. Protocolo 31999620221215901251 – data 16/12/2022_x000d__x000a_ _x000d__x000a_"/>
    <s v="BAURU"/>
    <s v="SP"/>
    <m/>
    <x v="1"/>
    <m/>
    <x v="1"/>
    <x v="18"/>
    <m/>
    <m/>
    <m/>
    <x v="1"/>
    <x v="8"/>
    <s v="Não"/>
    <m/>
    <m/>
  </r>
  <r>
    <x v="0"/>
    <x v="0"/>
    <s v="20/01/2023"/>
    <n v="6016434"/>
    <s v="31999620230120600308"/>
    <m/>
    <m/>
    <s v="UNIMED BRASILIA-COOP DE TRAB MED"/>
    <x v="0"/>
    <s v="BELLA ARAUJO SOUZA SANTOS"/>
    <x v="0"/>
    <s v="09700022006789634"/>
    <s v="RAIA DROGASIL S/A"/>
    <s v="UNIPLAN PARTIC EMP BASICO N"/>
    <s v="NOTIFICAÇÃO DE INTERMEDIAÇÃO PRELIMINAR Nº 13886/2023_x000a_ _x000a_Protocolo nº 8472973_x0009_Demanda nº 6016434_x0009_Rio de Janeiro, 20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não cobertura para gastropediatra . O procedimento foi solicitado à operadora no dia 03/01/2023, para realização no município Brasília . A operadora alega que não possui prestador em sua rede para realização do serviço de saúde. protocolo: 31999620230103562764 DATA:03/01/2023._x000a_ _x000a_Protocolo aberto pelo beneficiário junto à operadora: 31999620230103562764_x000a_BENEFICIÁRIO_x000a_Nome: BEL"/>
    <s v="BRASILIA"/>
    <s v="DF"/>
    <m/>
    <x v="2"/>
    <s v="Consulta"/>
    <x v="2"/>
    <x v="33"/>
    <s v="Ausencia de Rede Credenciada"/>
    <s v="Busca de Rede em Andamento"/>
    <m/>
    <x v="2"/>
    <x v="0"/>
    <s v="Não"/>
    <m/>
    <s v="Solicitacao de Gastropediatra em Brasilia - Demanda em tratativa através do Protocolo 31999620230103532764 de 03/01 (dentro do prazo)."/>
  </r>
  <r>
    <x v="0"/>
    <x v="0"/>
    <s v="21/01/2023"/>
    <n v="6017981"/>
    <s v="31999620230123602835"/>
    <m/>
    <m/>
    <s v="UNIMED SANTA BARBARA DOESTE E AMERICANA"/>
    <x v="0"/>
    <s v="JONATAS RODRIGUES AZEVEDO"/>
    <x v="0"/>
    <s v="09700030002270406"/>
    <s v="FED ASSOCIACOES ENGENHARIA ARQUITETURA AGRONOMIA DO ESP"/>
    <s v="UNIPLAN ADESAO ESPECIAL I"/>
    <s v="NOTIFICAÇÃO DE INTERMEDIAÇÃO PRELIMINAR Nº 14752/2023_x000a_&lt;&lt;60&gt;&gt; _x000a_Protocolo nº 8474841_x0009_Demanda nº 6017981_x0009_Rio de Janeiro, 21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licitado exame devido a suspeita de doença genética de VHL, tendo os pré-requisitos necessários de acordo com ANS Rol 2021: item 110.45, subitens 1a e 1 d. Toda documentação comprobatória, tais como laudo médico já foram e exames de imagem foram fornecidas a operadora._x000a_ _x000a_Protocolo aberto pelo beneficiário junto à operadora: &lt;&lt;65&gt;&gt;_x000a_BENEFICIÁRIO_x000a_Nome: Jonatas Rodrigues Azevedo_x0009_Dt. Nasc.:23/12/1992_x000a_Matrícula:_x0009_CPF: 40652258840_x000a_Telefone: 1"/>
    <s v="AMERICANA"/>
    <s v="SP"/>
    <s v="Não "/>
    <x v="0"/>
    <s v="SADT"/>
    <x v="9"/>
    <x v="34"/>
    <m/>
    <m/>
    <m/>
    <x v="2"/>
    <x v="4"/>
    <s v="Não"/>
    <m/>
    <m/>
  </r>
  <r>
    <x v="0"/>
    <x v="0"/>
    <s v="23/01/2023"/>
    <n v="6018933"/>
    <s v="31999620230124604765"/>
    <m/>
    <m/>
    <s v="UNIMED CENTRO-OESTE PTA.FED.INT.COOP MED"/>
    <x v="4"/>
    <s v="MARIANA CAMILOTTI NARDO TOCAIA"/>
    <x v="0"/>
    <s v="09700030002182108"/>
    <s v="ASSOCIACAO DOS FUNCIONARIOS E SERVIDORES"/>
    <s v="ADESAO BASICO N"/>
    <s v="NOTIFICAÇÃO DE INTERMEDIAÇÃO PRELIMINAR Nº 15286/2023_x000d__x000a_&lt;&lt;60&gt;&gt; _x000d__x000a_Protocolo nº 8476056_x0009_Demanda nº 6018933_x0009_Rio de Janeiro, 23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solicitação médica para terapeuta ocupacional, mas com integração sensorial, que o plano já informou que não tem essa especialização. Então comecei o tratamento no particular, mas gostaria do reembolso e foi negado, falaram que seria aceito só se ela fosse autista. Mas minha filha não é autista, ela tem uma condição especial que nasceu prematura extrema e ficou com déficit no desenvolvimento e precisa ser trabalhado com terapia_x000d__x000a_ _x000d__x000a_Prot"/>
    <s v="BAURU"/>
    <s v="SP"/>
    <m/>
    <x v="1"/>
    <m/>
    <x v="1"/>
    <x v="18"/>
    <m/>
    <m/>
    <m/>
    <x v="1"/>
    <x v="8"/>
    <s v="Não"/>
    <m/>
    <m/>
  </r>
  <r>
    <x v="0"/>
    <x v="0"/>
    <s v="23/01/2023"/>
    <n v="6019292"/>
    <s v="31999620230124604898"/>
    <m/>
    <m/>
    <s v="UNIMED REGISTRO-COOP DE TRAB MED"/>
    <x v="0"/>
    <s v="ROSANE COSTA SILVA MACIEL"/>
    <x v="0"/>
    <s v="09700034000536681"/>
    <s v="FUNDACAO PARA A CONSERVACAO E A PRODUCAO"/>
    <s v="UNIPLAN EMPRESARIAL BASICO N"/>
    <s v="NOTIFICAÇÃO DE INTERMEDIAÇÃO PRELIMINAR Nº 15460/2023_x000a_ _x000a_Protocolo nº 8476505_x0009_Demanda nº 6019292_x0009_Rio de Janeiro, 23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 Facectomia ( ambulatorial) . A solicitação foi feita à Operadora no dia 09/01/2023, para realização no município de Registro. A operadora não apresenta resposta ao pedido . Não foi fornecido numero de protocolo em atendimento presencial ._x000a_ _x000a_Protocolo aberto pelo beneficiário junto à operadora: Não Informado_x000a_BENEFICIÁRIO_x000a_Nome: ROSANE COSTA SILVA MACIEL_x0009_Dt. Nasc.:22/11/1965_x000a_Matrícula:_x0009_CPF: 112"/>
    <s v="IGUAPE"/>
    <s v="SP"/>
    <s v="Não "/>
    <x v="4"/>
    <s v="Procedimento"/>
    <x v="0"/>
    <x v="35"/>
    <m/>
    <m/>
    <m/>
    <x v="2"/>
    <x v="4"/>
    <s v="Não"/>
    <m/>
    <m/>
  </r>
  <r>
    <x v="0"/>
    <x v="0"/>
    <s v="24/01/2023"/>
    <n v="6021455"/>
    <s v="31999620230125606038"/>
    <m/>
    <m/>
    <s v="UNIMED PAULISTANA-SOC COOP DE TRAB MED"/>
    <x v="0"/>
    <s v="CYNTHIA APARECIDA DOS SANTOS SILVA"/>
    <x v="0"/>
    <s v="09700034000518047"/>
    <s v="CREMESP-CONSELHO REG DE MED DO EST SP"/>
    <s v="EMPRESARIAL MASTER N"/>
    <s v="NOTIFICAÇÃO DE INTERMEDIAÇÃO PRELIMINAR Nº 16633/2023_x000a_&lt;&lt;60&gt;&gt; _x000a_Protocolo nº 8479201_x0009_Demanda nº 6021455_x0009_Rio de Janeiro, 24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procedimento está agendado para a próxima sexta-feira, 27/01/2023, e a operadora está colocando óbices administrativos para autorização da cirurgia de remoção da tireóide, em razão do diagnóstico de carcinoma papilífero. Informa que solicitou ao hospital a complementação de documentos, mas o hospital não recebeu essa solicitação, além de afirmar que já encaminhou tanto o relatório médico quanto os laudos dos exames, os quais a operadora afi"/>
    <s v="SAO PAULO"/>
    <s v="SP"/>
    <s v="Não "/>
    <x v="0"/>
    <s v="Procedimento"/>
    <x v="0"/>
    <x v="36"/>
    <m/>
    <m/>
    <m/>
    <x v="2"/>
    <x v="4"/>
    <s v="Sim"/>
    <m/>
    <m/>
  </r>
  <r>
    <x v="0"/>
    <x v="0"/>
    <s v="24/01/2023"/>
    <n v="6020143"/>
    <s v="31999620230125605980"/>
    <m/>
    <m/>
    <s v="UNIMED PAULISTANA-SOC COOP DE TRAB MED"/>
    <x v="0"/>
    <s v="FRANCYENNE LESSA DE OLIVEIRA SANTOS"/>
    <x v="0"/>
    <s v="09700034000547110"/>
    <s v="CREMESP-CONSELHO REG DE MED DO EST SP"/>
    <s v="EMPRESARIAL ESPECIAL N"/>
    <s v="NOTIFICAÇÃO DE INTERMEDIAÇÃO PRELIMINAR Nº 15941/2023_x000a_ _x000a_Protocolo nº 8477505_x0009_Demanda nº 6020143_x0009_Rio de Janeiro, 24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Ressecção e Enxerto do tumor ósseo (conforme guia médica). O procedimento foi solicitado no dia 30/12/2022, para realização no município SP, entretanto, a operadora discordou da indicação do procedimento e encaminhou para realização de uma junta médica. Protocolo 31999620230124603341 - data: 24/01/2023._x000a_ _x000a_Protocolo aberto pelo beneficiário junto à operadora: 31999620230124603341_x000a_BENEFICIÁRIO_x000a_Nome: FR"/>
    <s v="SAO PAULO"/>
    <s v="SP"/>
    <s v="Não "/>
    <x v="0"/>
    <s v="Procedimento"/>
    <x v="7"/>
    <x v="37"/>
    <m/>
    <m/>
    <m/>
    <x v="2"/>
    <x v="4"/>
    <s v="Sim"/>
    <m/>
    <m/>
  </r>
  <r>
    <x v="0"/>
    <x v="0"/>
    <s v="24/01/2023"/>
    <n v="6020132"/>
    <s v="31999620230125605963"/>
    <m/>
    <m/>
    <s v="UNIMED MACEIO-Coop de Trab Med"/>
    <x v="0"/>
    <s v="PRISCILA COSTA DE NAZARE LUCENA"/>
    <x v="0"/>
    <s v="09700030002283508"/>
    <s v="ASSOCIACAO BRASILEIRA DOS SERVIDORES PUBLICOS, MUNICIPAL, ESTADUAL, FEDERAL"/>
    <s v="UNIPLAN ADESAO BASICO N"/>
    <s v="NOTIFICAÇÃO DE INTERMEDIAÇÃO PRELIMINAR Nº 15935/2023_x000d__x000a_&lt;&lt;60&gt;&gt; _x000d__x000a_Protocolo nº 8477494_x0009_Demanda nº 6020132_x0009_Rio de Janeiro, 24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e uma consulta com psiquiatra mas só tem vaga em abril e não disponibilizaram nenhuma opção em 14 dias úteis. Só não quero que seja com o Dr. Gilberto Freitas pois já fui nele e não gostei do atendimento e conduta_x000d__x000a_ _x000d__x000a_Protocolo aberto pelo beneficiário junto à operadora: &lt;&lt;65&gt;&gt;_x000d__x000a_BENEFICIÁRIO_x000d__x000a_Nome: PRSICILA COSTA DE NAZARE LUCENA_x0009_Dt. Nasc.:07/04/1982_x000d__x000a_Matrícula:_x0009_CPF: 03986262431_x000d__x000a_Telefone: 82 981674663_x0009_e-mail: priscilanazare@hotmail."/>
    <s v="MACEIO"/>
    <s v="AL"/>
    <m/>
    <x v="2"/>
    <s v="Consulta"/>
    <x v="2"/>
    <x v="38"/>
    <s v="Indisponibilidade de Agenda na Rede Credenciada"/>
    <s v="Agendamento Consulta Online"/>
    <m/>
    <x v="2"/>
    <x v="0"/>
    <s v="Não"/>
    <m/>
    <s v="Beneficiaria solicita auxilio para atendimento na especialidade de Psiquiatria em Maceio - AL. Agendamento de Consulta Online pela Plataforma da Unimed Porto Alegre."/>
  </r>
  <r>
    <x v="0"/>
    <x v="0"/>
    <s v="24/01/2023"/>
    <n v="6022853"/>
    <s v="31999620230125606125"/>
    <m/>
    <m/>
    <s v="UNIMED SAO JOSE DO RIO PRETO-COOP TB MED"/>
    <x v="2"/>
    <s v="SANDRA REGINA VOMEIRO"/>
    <x v="0"/>
    <s v="09700032000544653"/>
    <s v="APEOESP SIND DOS PROF DO ENS OFIC EST SP"/>
    <s v="UNIPLAN ADESAO BASICO - PR"/>
    <s v="NOTIFICAÇÃO DE INTERMEDIAÇÃO PRELIMINAR Nº 17409/2023_x000d__x000a_&lt;&lt;60&gt;&gt; _x000d__x000a_Protocolo nº 8480955_x0009_Demanda nº 6022853_x0009_Rio de Janeiro, 25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aciente pós bariátrica, emagreci bastante e tenho sobra de pele. Fiz cirurgia de abdominoplastia em maio e a cirurgia não ficou boa. Procurei outro médico para avaliação pois o que me operou disse que faria o reparo no consultório com anestesia local. Não acho que o procedimento possa ser realizado em consultório, por isso em novembro enviei documentação para o convênio e solicitando perícia com médico da unimed para avaliar o resultado "/>
    <s v="JALES"/>
    <s v="SP"/>
    <m/>
    <x v="1"/>
    <m/>
    <x v="1"/>
    <x v="7"/>
    <m/>
    <m/>
    <m/>
    <x v="1"/>
    <x v="5"/>
    <s v="Não"/>
    <m/>
    <m/>
  </r>
  <r>
    <x v="0"/>
    <x v="0"/>
    <s v="25/01/2023"/>
    <n v="6022255"/>
    <s v="31999620230125606089"/>
    <m/>
    <m/>
    <s v="UNIMED TAUBATE-COOP DE TRAB MED"/>
    <x v="0"/>
    <s v="TIAGO BRAGA FRANCISCO"/>
    <x v="0"/>
    <s v="09700034000523415"/>
    <s v="ITESP-INSTITUTO DE TERRAS DO EST.DE SP"/>
    <s v="EMPRESARIAL BASICO N"/>
    <s v="NOTIFICAÇÃO DE INTERMEDIAÇÃO PRELIMINAR Nº 17089/2023_x000a_&lt;&lt;60&gt;&gt;_x000a_Protocolo nº 8480232 Demanda nº 6022255 Rio de Janeiro, 25 de Janeiro de 2023_x000a_OPERADORA_x000a_Denominação/Razão Social: UNIMED DO ESTADO DE SÃO PAULO - FEDERAÇÃO ESTADUAL DAS COOP. MÉDICAS Reg. ANS: 319996_x000a_Nome Fantasia: FEDERAÇÃO DAS UNIMEDS DO ESTADO DE SÃO PAULO CNPJ: 43643139000166_x000a_Endereço: RUA JOSÉ GETÚLIO, 78/90_x000a_Município: São Paulo UF: SP CEP: 01509000 Telefone: 11 21462552_x000a_A Agência Nacional de Saúde Suplementar vem notificar esta Operadora acerca da demanda abaixo relatada._x000a_Caros senhores, sei que meu pedido anterior está em andamento, sob protocolo inicial na ANS: 008376444. E Protocolo fornecido pela Operadora Unimed fesp: 31999620221111445203. Gostaria de acrescentar informações. Entrei na minha solicitação anterior e não vi essa possibilidade, sendo assim, acrescento aqui, pois há tempos aguardo, reitero a urgência da solução no caso. Explico com mais detalhes. A punção articular foi pedida com diversos tipos de medicamentos, não apenas renehavis, porém todos eles foram recusados, por isso, vim a vós para que pudessem resolver de maneira contundente. Percebi que a negativa da unimed nas páginas judiciais têm sido prática habitual da mesma (autorizar o procedimento, porém negar os medicamentos). Vim para lhes informar e como prova do que digo, tentarei anexar mais um pedido que foi feito e com outros medicamentos para exemplo, porém gostaria que checassem, junto a mesma, que pelo menos 3 medicamentos diferentes foram pedidos para esse procedimento."/>
    <s v="TAUBATE"/>
    <s v="SP"/>
    <s v="Sim "/>
    <x v="4"/>
    <s v="Medicamento"/>
    <x v="4"/>
    <x v="39"/>
    <m/>
    <m/>
    <m/>
    <x v="2"/>
    <x v="4"/>
    <s v="Não"/>
    <m/>
    <m/>
  </r>
  <r>
    <x v="0"/>
    <x v="0"/>
    <s v="25/01/2023"/>
    <n v="6022386"/>
    <s v="31999620230125606106"/>
    <m/>
    <m/>
    <s v="UNIMED CAMPINAS-COOP DE TRAB MED"/>
    <x v="0"/>
    <s v="LORENZO SANTANA GOMBRADI"/>
    <x v="0"/>
    <s v="09700022006248528"/>
    <s v="NACIONAL GAS BUTANO DIST LTDA-4"/>
    <s v="UNIPLAN EMP PARTIC BAS PADRAO COL"/>
    <s v="NOTIFICAÇÃO DE INTERMEDIAÇÃO PRELIMINAR Nº 17161/2023_x000d__x000a_ _x000d__x000a_Protocolo nº 8480354_x0009_Demanda nº 6022386_x0009_Rio de Janeiro, 25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s: psicólogo, fonoaudiólogo ,musicoterapia , terapia ocupacional e psicopedagogia. Ressalta que o laudo médico , consta que as terapias precisa ser realizada na cidade de Paulínia . O procedimento foi solicitado à operadora no dia 30/11/2022 para realização no município Paulínia . A operadora autorizou o pedido , porém não possui prestador em sua rede p"/>
    <s v="CAMPINAS"/>
    <s v="SP"/>
    <s v="Não"/>
    <x v="2"/>
    <s v="Terapias"/>
    <x v="3"/>
    <x v="40"/>
    <s v="Indisponibilidade de Rede Credenciada"/>
    <s v="Negociacao Pontual"/>
    <m/>
    <x v="2"/>
    <x v="0"/>
    <s v="Não"/>
    <m/>
    <s v="Beneficiaria solicita auxilio para atendimento de Terapias (psicólogo, fonoaudiólogo, musicoterapia, terapia ocupacional e psicopedagogia) na Cidade de Paulinia. Demanda de Busca de Rede tratada através do 31999620221130468763, com agendamento realizado em rede estratégica (CS Clinicas) na Cidade Limítrofe de Campinas tratativa através do Protocolo 31999620221202472657, no entanto, devido ao quadro clinico do paciente, foi realizado negociação na cidade demanda de Paulínia através do Protocolo 31999620221213485909."/>
  </r>
  <r>
    <x v="0"/>
    <x v="0"/>
    <s v="26/01/2023"/>
    <n v="6024342"/>
    <s v="31999620230127609434"/>
    <m/>
    <m/>
    <m/>
    <x v="0"/>
    <s v="MICHELE RIOS GONCALVES"/>
    <x v="0"/>
    <s v="09700022006636161"/>
    <s v="RAIA DROGASIL S/A"/>
    <s v="UNIPLAN PARTIC EMPRES ESPECIAL N"/>
    <s v="NOTIFICAÇÃO DE INTERMEDIAÇÃO PRELIMINAR Nº 18153/2023_x000d__x000a_&lt;&lt;60&gt;&gt; _x000d__x000a_Protocolo nº 8482769_x0009_Demanda nº 6024342_x0009_Rio de Janeiro, 26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29 de dezembro de 2023 venho solicitando a Histeroscopia com biópsia e inserção do diu mirena, pois apresento ciclo menstrual aumentado e síndrome do ovário policístico. O plano em questão recusou colocando a resposta como código genérico, foi solicitado novamente dia 05 de janeiro de 2023, recusando novamente. O hospital solicitou mais uma vez no dia 12 de janeiro de 2023 e se encontra em análise novamente. Entrei em contato com "/>
    <s v="SALVADOR"/>
    <s v="BA"/>
    <m/>
    <x v="0"/>
    <s v="OPME"/>
    <x v="0"/>
    <x v="41"/>
    <s v="Inserção de código de OPME indevido"/>
    <s v="Notificamos a Unimed sobre a inserção devida do código TNUMM ou Código Genérico com descrição conforme  determina as regras do MIN."/>
    <m/>
    <x v="0"/>
    <x v="10"/>
    <s v="Não"/>
    <s v="Finalizada"/>
    <s v="O RU não foi envilvido no protocolo informado. Ação apenas educativa (processo contínuo - sem data fim) tratase de cancelamento por parte da empresa - verificar o caso com RE"/>
  </r>
  <r>
    <x v="0"/>
    <x v="0"/>
    <s v="27/01/2023"/>
    <n v="6027220"/>
    <s v="31999620230130612234"/>
    <m/>
    <m/>
    <m/>
    <x v="0"/>
    <s v="ENZO GABRIEL TERLESKI PINTO"/>
    <x v="0"/>
    <s v="09700022005768587"/>
    <s v="NEOVIA INFRAESTRUTURA RODOVIARIA LTDA"/>
    <s v="UNIPLAN PARTIC EMP BASICO N"/>
    <s v="NOTIFICAÇÃO DE INTERMEDIAÇÃO PRELIMINAR Nº 19647/2023_x000a_ _x000a_Protocolo nº 8486265_x0009_Demanda nº 6027220_x0009_Rio de Janeiro, 27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o beneficiário, questiona a não cobertura para Fonoaudiologia, psicologia e terapia ocupacional. A operadora indicou os prestadores e nenhum profissional tem agenda disponível para atendimento. O procedimento foi solicitado à operadora no dia 01/08/2022, para realização no município Itapema. Protocolo 31999620230112547210 - data 12/01/2023._x000a_ _x000a_Protocolo aberto pelo beneficiário junto à operadora: 319996202"/>
    <s v="UNIAO DA VITORIA"/>
    <s v="PR"/>
    <s v="Sim"/>
    <x v="2"/>
    <s v="Terapias"/>
    <x v="3"/>
    <x v="42"/>
    <s v="Indisponibilidade de Rede Credenciada"/>
    <m/>
    <m/>
    <x v="0"/>
    <x v="0"/>
    <s v="Não"/>
    <m/>
    <s v="Beneficiaria solicita auxilio para realizacao de Terapias Fonoaudiologia, psicologia e terapia ocupacional (quantidade de sessoes) em Tijucas - SC"/>
  </r>
  <r>
    <x v="0"/>
    <x v="0"/>
    <s v="27/01/2023"/>
    <n v="6027279"/>
    <s v="31999620230130612423"/>
    <m/>
    <m/>
    <m/>
    <x v="0"/>
    <s v="JESSYKA NAYANE MACEDO ALVES"/>
    <x v="0"/>
    <s v="09700020007884944"/>
    <s v="MAGAZINE LUIZA S/A"/>
    <s v="UNIPLAN PARTIC EMP BASICO N"/>
    <s v="NOTIFICAÇÃO DE INTERMEDIAÇÃO PRELIMINAR Nº 19681/2023_x000d__x000a_ _x000d__x000a_Protocolo nº 8486331_x0009_Demanda nº 6027279_x0009_Rio de Janeiro, 27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onsulta com Ginecologista. A operadora indicou os prestadores e nenhum deles tem agenda disponível para atendimento. O procedimento foi solicitado à operadora no dia 02/01/2023, para realização no município Marabá - PA. Protocolo: 31999620230109541756 - Data: 09/01/2023._x000d__x000a_ _x000d__x000a_Protocolo aberto pelo beneficiário junto à operadora: 31999620230109541756_x000d__x000a_BENEFICIÁRIO_x000d__x000a_Nome: jessyka nayane macedo alves_x0009_Dt. Nas"/>
    <s v="CRATO"/>
    <s v="CE"/>
    <m/>
    <x v="2"/>
    <s v="Consulta"/>
    <x v="2"/>
    <x v="43"/>
    <s v="Indisponibilidade de Agenda na Rede Credenciada"/>
    <s v="Agendamento em rede credenciada"/>
    <m/>
    <x v="0"/>
    <x v="0"/>
    <s v="Não"/>
    <m/>
    <s v="Solicitacao de Ginecologista em Maraba - PA. Protocolo 31999620230109541756 de Busca de rede de 09/01 registrado como informacao, demanda reaberta em 27/01 atraves do Protocolo 31999620230127609804. Agendamento realizado em Rede Credenciada realizado atraves do Protocolo  de Negociacao aberto em 31/01/2023. "/>
  </r>
  <r>
    <x v="0"/>
    <x v="0"/>
    <s v="27/01/2023"/>
    <n v="6026458"/>
    <s v="31999620230127609960"/>
    <m/>
    <m/>
    <m/>
    <x v="0"/>
    <s v="ARTHUR SIQUEIRA NUNIS"/>
    <x v="0"/>
    <s v="09700019002016975"/>
    <s v="CPW BRASIL LTDA"/>
    <s v="UNIPLAN CO PARTIC ESPECIAL"/>
    <s v="NOTIFICAÇÃO DE INTERMEDIAÇÃO PRELIMINAR Nº 19269/2023_x000d__x000a_&lt;&lt;60&gt;&gt; _x000d__x000a_Protocolo nº 8485344_x0009_Demanda nº 6026458_x0009_Rio de Janeiro, 27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amos com protocolo em aberto desde 11/08/2022 e até o momento sem o devido retorno! Já entraram em contato diversas vezes conosco por telefone porém nada foi resolvido! Sempre precisamos explicar tudo outra vez, e sempre a mesma enrrolação... hoje 27/01/23 registrei nova reclamação (3199962023011859595759) e para a surpresa no protocolo do ARTHUR SIQUEIRA NUNIS esta em andamento apenas a tratativa para TERAPIA OCUPACIONAL, sendo que ele es"/>
    <s v="TAUBATE"/>
    <s v="SP"/>
    <s v="Não"/>
    <x v="2"/>
    <s v="Terapias"/>
    <x v="3"/>
    <x v="44"/>
    <s v="Troca de Prestador"/>
    <s v="Agendamento em rede credenciada"/>
    <m/>
    <x v="2"/>
    <x v="0"/>
    <s v="Não"/>
    <m/>
    <s v="Benefiario realizava atendimento na Clinica Ser Potencial - Reabilitacao E Desenvolvimento Humano em Taubate, relata que soliciou Troca de Prestador desde o mês 08/2022 (sem documentacao comprobatoria). Demanda reaberta em 27/01, mesma data da abertura da NIP. Agendamento realizado em Regiao de Saude na cidade de Sao Jose dos Campos (Clinica CREPALDI)."/>
  </r>
  <r>
    <x v="0"/>
    <x v="0"/>
    <s v="27/01/2023"/>
    <n v="6027172"/>
    <s v="31999620230130612222"/>
    <m/>
    <m/>
    <m/>
    <x v="0"/>
    <s v="ENZO GABRIEL TERLESKI PINTO"/>
    <x v="0"/>
    <s v="09700022005768587"/>
    <s v="NEOVIA INFRAESTRUTURA RODOVIARIA LTDA"/>
    <s v="UNIPLAN PARTIC EMP BASICO N"/>
    <s v="NOTIFICAÇÃO DE INTERMEDIAÇÃO PRELIMINAR Nº 19627/2023_x000d__x000a_ _x000d__x000a_Protocolo nº 8486141_x0009_Demanda nº 6027172_x0009_Rio de Janeiro, 27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não cobertura para realização do procedimento CONSULTA C OM O PSIQUIATRA QUE ATENDA CRIANÇA, solicitado 13/01/2023, INTERLOCUTOR ALEGA QUE A OPERADROA NÃO LIBEROU A CONSULTAS E COM ISSO NÃO PODE SER REALIZADA . Protocolo 31999620230120599839._x000d__x000a_ _x000d__x000a_Protocolo aberto pelo beneficiário junto à operadora: 31999620230120599839_x000d__x000a_BENEFICIÁRIO_x000d__x000a_Nome: ENZO GABRIEL TERLECAI_x0009_Dt. Nasc.:08/12/20"/>
    <s v="UNIAO DA VITORIA"/>
    <s v="PR"/>
    <m/>
    <x v="2"/>
    <s v="Consulta"/>
    <x v="2"/>
    <x v="45"/>
    <s v="Indisponibilidade de Rede Credenciada"/>
    <s v="Negociacao Pontual"/>
    <m/>
    <x v="2"/>
    <x v="0"/>
    <s v="Não"/>
    <m/>
    <s v="Solicita retorno de consulta com Psiquiatria em Tijucas - SC - Negociacao Pontual"/>
  </r>
  <r>
    <x v="0"/>
    <x v="0"/>
    <s v="27/01/2023"/>
    <n v="6026501"/>
    <s v="31999620230127609997"/>
    <m/>
    <m/>
    <m/>
    <x v="1"/>
    <s v="ARTHUR SIQUEIRA NUNIS"/>
    <x v="0"/>
    <s v="09700019002016975"/>
    <s v="CPW BRASIL LTDA"/>
    <s v="UNIPLAN CO PARTIC ESPECIAL"/>
    <s v="NOTIFICAÇÃO DE INTERMEDIAÇÃO PRELIMINAR Nº 19298/2023_x000d__x000a_&lt;&lt;60&gt;&gt; _x000d__x000a_Protocolo nº 8485404_x0009_Demanda nº 6026501_x0009_Rio de Janeiro, 27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amos com protocolo em aberto desde 11/08/2022 e até o momento sem o devido retorno! Já entraram em contato diversas vezes conosco por telefone porém nada foi resolvido! Sempre precisamos explicar tudo outra vez, e sempre a mesma enrrolação... hoje 27/01/23 registrei nova reclamação (3199962023011859595759) e para a surpresa no protocolo do ARTHUR SIQUEIRA NUNIS esta em andamento apenas a tratativa para TERAPIA OCUPACIONAL, sendo que ele es"/>
    <s v="TAUBATE"/>
    <s v="SP"/>
    <m/>
    <x v="1"/>
    <m/>
    <x v="1"/>
    <x v="1"/>
    <m/>
    <m/>
    <m/>
    <x v="1"/>
    <x v="1"/>
    <s v="Não"/>
    <m/>
    <m/>
  </r>
  <r>
    <x v="0"/>
    <x v="0"/>
    <s v="27/01/2023"/>
    <n v="6026486"/>
    <s v="31999620230127609850"/>
    <m/>
    <m/>
    <m/>
    <x v="0"/>
    <s v="LEONARDO SIQUEIRA NUNIS"/>
    <x v="0"/>
    <s v="09700019002016983"/>
    <s v="CPW BRASIL LTDA"/>
    <s v="UNIPLAN CO PARTIC ESPECIAL"/>
    <s v="NOTIFICAÇÃO DE INTERMEDIAÇÃO PRELIMINAR Nº 19289/2023_x000d__x000a_&lt;&lt;60&gt;&gt; _x000d__x000a_Protocolo nº 8485373_x0009_Demanda nº 6026486_x0009_Rio de Janeiro, 27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amos com protocolo em aberto desde 11/08/2022 e até o momento sem o devido retorno! Já entraram em contato diversas vezes conosco por telefone porém nada foi resolvido! Sempre precisamos explicar tudo outra vez, e sempre a mesma enrrolação... hoje 27/01/23 registrei nova reclamação (31999620230127609082) e para a surpresa no protocolo do LEONARDO SIQUEIRA NUNIS já está fechado, sem nenhuma solução! Meus filhos estão SEM ATENDIMENTOS desde "/>
    <s v="TAUBATE"/>
    <s v="SP"/>
    <s v="Não"/>
    <x v="2"/>
    <s v="Terapias"/>
    <x v="3"/>
    <x v="5"/>
    <s v="Troca de Prestador"/>
    <s v="Agendamento em rede credenciada"/>
    <m/>
    <x v="2"/>
    <x v="0"/>
    <s v="Não"/>
    <m/>
    <s v="Benefiario realizava atendimento na Clinica Ser Potencial - Reabilitacao E Desenvolvimento Humano em Taubate, relata que soliciou Troca de Prestador desde o mês 08/2022 (sem documentacao comprobatoria). Demanda reaberta em 27/01, mesma data da abertura da NIP. Agendamento realizado em Regiao de Saude na cidade de Sao Jose dos Campos (Clinica CREPALDI)."/>
  </r>
  <r>
    <x v="0"/>
    <x v="0"/>
    <s v="27/01/2023"/>
    <n v="6026607"/>
    <s v="31999620230127610017"/>
    <m/>
    <m/>
    <s v="UNIMED TAUBATE-COOP DE TRAB MED"/>
    <x v="0"/>
    <s v="RAISSA FERNANDES DE SOUZA"/>
    <x v="0"/>
    <s v="09700020009447860"/>
    <s v="SPAR BRASIL SERVICOS LTDA"/>
    <s v="UNIPLAN EMP PARTIC BAS PADRAO COL"/>
    <s v="NOTIFICAÇÃO DE INTERMEDIAÇÃO PRELIMINAR Nº 19359/2023_x000a_ _x000a_Protocolo nº 8485509_x0009_Demanda nº 6026607_x0009_Rio de Janeiro, 27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RECONSTRUÇAO DA MAMA COM PROTESE OU EXPANSOR. A solicitação foi feita à Operadora no dia 24/01/2023, para realização no município SAO PAULO- SP. A operadora negou, após solicitar negativa por escrito, alega falta de biopsia para analise. Beneficiaria pós bariátrica. Protocolo 31999620230127609195 data; 27/01/2023._x000a_ _x000a_Protocolo aberto pelo beneficiário junto à operadora: 31999620230127609195_x000a_BENE"/>
    <s v="TAUBATE"/>
    <s v="SP"/>
    <s v="Não "/>
    <x v="4"/>
    <s v="Procedimento"/>
    <x v="8"/>
    <x v="46"/>
    <s v="Negativa de procedimento sem cobertura."/>
    <s v="Não se aplica."/>
    <m/>
    <x v="2"/>
    <x v="4"/>
    <s v="Não"/>
    <m/>
    <s v="Solicitação de mamoplastia por ptose de mama, não tem cobertura."/>
  </r>
  <r>
    <x v="0"/>
    <x v="0"/>
    <s v="30/01/2023"/>
    <n v="6029018"/>
    <s v="31999620230131615765"/>
    <m/>
    <m/>
    <s v="UNIMED CAMPINAS-COOP DE TRAB MED"/>
    <x v="0"/>
    <s v="JUSSARA DOS REIS TEIXEIRA JANUARIO"/>
    <x v="0"/>
    <s v="09700024003506441"/>
    <s v="SERVICO SOCIAL DA INDUSTRIA - SESI"/>
    <s v="UNIPLAN EMPRES RATEIO BASICO"/>
    <s v="NOTIFICAÇÃO DE INTERMEDIAÇÃO PRELIMINAR Nº 20745/2023_x000d__x000a_ _x000d__x000a_Protocolo nº 8488360_x0009_Demanda nº 6029018_x0009_Rio de Janeiro, 30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UNSULTA COM PSIQUIATRA (URGENCIA E EMERGENCIA, COMO INFORMADO). A solicitação foi feita à Operadora no dia 16/01/2023, para realização no município SUMARE. A operadora alega que o pedido está em análise. Protocolo: 319996202301165711423, data: 16/01/2023._x000d__x000a_ _x000d__x000a_Protocolo aberto pelo beneficiário junto à operadora: 319996202301165711423_x000d__x000a_BENEFICIÁRIO_x000d__x000a_Nome: JUSSARA DOS REIS TEIXEIRA JANUARIO_x0009_Dt. Nas"/>
    <s v="SUMARE"/>
    <s v="SP"/>
    <m/>
    <x v="2"/>
    <s v="Consulta"/>
    <x v="2"/>
    <x v="38"/>
    <s v="Indisponibilidade de Rede Credenciada"/>
    <m/>
    <m/>
    <x v="2"/>
    <x v="0"/>
    <s v="Não"/>
    <m/>
    <s v="Consulta Psiquiatria em Sumare - Demanda recebida em 19/01 via GPU pela Unimed Campinas relatando indisponibilidade de rede para atendimento. Protocolo 31999620230119596769 em andamento."/>
  </r>
  <r>
    <x v="0"/>
    <x v="0"/>
    <s v="30/01/2023"/>
    <n v="6029044"/>
    <s v="31999620230131615781"/>
    <m/>
    <m/>
    <s v="UNIMED CAMPINAS-COOP DE TRAB MED"/>
    <x v="0"/>
    <s v="OTAVIO AUGUSTO DOS REIS TEIXEIRA JANUARIO"/>
    <x v="0"/>
    <s v="09700024003506468"/>
    <s v="SERVICO SOCIAL DA INDUSTRIA - SESI"/>
    <s v="UNIPLAN EMPRES RATEIO BASICO"/>
    <s v="NOTIFICAÇÃO DE INTERMEDIAÇÃO PRELIMINAR Nº 20756/2023_x000d__x000a_ _x000d__x000a_Protocolo nº 8488360_x0009_Demanda nº 6029044_x0009_Rio de Janeiro, 30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beneficiário, questiona a não cobertura para FONOAUDIOLOGIA E PSCICOLOGO. O procedimento foi solicitado à operadora no dia 12/12/2022, para realização no município SUMARE. A operadora alega que não possui prestador em sua rede para realização do serviço de saúde e solicita que aguarde. Protocolo: 31999620230119596769, data: 24/01/2023._x000d__x000a_ _x000d__x000a_Protocolo aberto pelo beneficiário junto à operadora: 31999620230119"/>
    <s v="SUMARE"/>
    <s v="SP"/>
    <m/>
    <x v="2"/>
    <s v="Terapias"/>
    <x v="2"/>
    <x v="47"/>
    <s v="Indisponibilidade de Agenda na Rede Credenciada"/>
    <m/>
    <m/>
    <x v="2"/>
    <x v="0"/>
    <s v="Não"/>
    <m/>
    <s v="Solicita auxilio para atendimento de Psico e Fono em Sumare atraves do Protocolo Protocolo 31999620230127609227 de 27/01, aguardando pedido medico atualizado. "/>
  </r>
  <r>
    <x v="0"/>
    <x v="0"/>
    <s v="30/01/2023"/>
    <n v="6029071"/>
    <s v="31999620230131615793"/>
    <m/>
    <m/>
    <s v="UNIMED CAMPINAS-COOP DE TRAB MED"/>
    <x v="0"/>
    <s v="HELOISA DOS REIS TEIXEIRA JANUARIO"/>
    <x v="0"/>
    <s v="09700024003506450"/>
    <s v="SERVICO SOCIAL DA INDUSTRIA - SESI"/>
    <s v="UNIPLAN EMPRES RATEIO BASICO"/>
    <s v="NOTIFICAÇÃO DE INTERMEDIAÇÃO PRELIMINAR Nº 20772/2023_x000d__x000a_ _x000d__x000a_Protocolo nº 8488360_x0009_Demanda nº 6029071_x0009_Rio de Janeiro, 30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PSCIQUIATRA E SESSÕES DE PSCICOTERAPIA. A solicitação foi feita à Operadora no dia 16/01/2023, para realização no município SUMARE. A operadora alega que o pedido está em análise. Protocolo: 31999620230119596769, data: 19/01/2023._x000d__x000a_ _x000d__x000a_Protocolo aberto pelo beneficiário junto à operadora: 31999620230119596769_x000d__x000a_BENEFICIÁRIO_x000d__x000a_Nome: HELOISA DOS REIS TEIXEIR"/>
    <s v="SUMARE"/>
    <s v="SP"/>
    <m/>
    <x v="2"/>
    <s v="Terapias"/>
    <x v="2"/>
    <x v="48"/>
    <s v="Indisponibilidade de Agenda na Rede Credenciada"/>
    <m/>
    <m/>
    <x v="2"/>
    <x v="0"/>
    <s v="Não"/>
    <m/>
    <s v="Consulta Psiquiatria / Psico em Sumare - Demanda recebida em 19/01 via GPU pela Unimed Campinas relatando indisponibilidade de rede para atendimento. Protocolo 31999620230119596773 em andamento."/>
  </r>
  <r>
    <x v="0"/>
    <x v="0"/>
    <s v="30/01/2023"/>
    <n v="6029717"/>
    <s v="31999620230131615803"/>
    <m/>
    <m/>
    <s v="UNIMED PAULISTANA-SOC COOP DE TRAB MED"/>
    <x v="0"/>
    <s v="MAURICIO HENRIQUE GUIMARAES PEREIRA FILHO"/>
    <x v="0"/>
    <s v="09700024003635136"/>
    <s v="APAMAGIS - ASSOC PAULISTA MAGISTRADOS"/>
    <s v="MASTER ADESAO NACIONAL CO"/>
    <s v="NOTIFICAÇÃO DE INTERMEDIAÇÃO PRELIMINAR Nº 21119/2023_x000d__x000a_&lt;&lt;60&gt;&gt; _x000d__x000a_Protocolo nº 8489264_x0009_Demanda nº 6029717_x0009_Rio de Janeiro, 30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29/11/2022 o beneficiário Dr. MAURICIO HENRIQUE GUIMARÃES PEREIRA FILHO com pedido médico para realizar Endoscopia Digestiva Alta e Colonoscopia, previamente autorizada (na guia 2205943699) pela Unimed FESP intercambio via CNU dia 30/11/2022 para realizar no Hospital Alemão Oswaldo Cruz – Bela Vista. Exame realizado dia 01/12/2022. Dia 27/12/2022 o beneficiário recebe a cobrança do hospital com valor integral dos exames (totalizando R$7.3"/>
    <s v="SAO PAULO"/>
    <s v="SP"/>
    <m/>
    <x v="3"/>
    <s v="SADT"/>
    <x v="0"/>
    <x v="49"/>
    <s v="Beneficiário recebe a cobrança  particular do hospital Oswaldo Cruz com valor integral dos exames autorizados na guia 2204528445 - Avaliamos a falta e autorização/inserção do pacote de endoscopia"/>
    <s v="Autorizada nova transação 2023 00397263, enviada  à CNU e ao prestador para reversão da cobrança. No momento aguardamos a confirmação do prestador quanto ao cancelamento da cobrança. "/>
    <m/>
    <x v="0"/>
    <x v="2"/>
    <s v="Sim"/>
    <s v="Finalizada"/>
    <m/>
  </r>
  <r>
    <x v="0"/>
    <x v="0"/>
    <s v="30/01/2023"/>
    <n v="6029848"/>
    <s v="31999620230131615816"/>
    <m/>
    <m/>
    <s v="UNIMED ARACATUBA COOP TRABALHO MEDICO"/>
    <x v="0"/>
    <s v="COSME ELORZA VARGAS"/>
    <x v="0"/>
    <s v="09700030002156220"/>
    <s v="ASSOCIACAO DOS FUNCIONARIOS E SERVIDORES"/>
    <s v="UNIPLAN ADESAO BASICO I"/>
    <s v="NOTIFICAÇÃO DE INTERMEDIAÇÃO PRELIMINAR Nº 21198/2023_x000d__x000a_ _x000d__x000a_Protocolo nº 8489409_x0009_Demanda nº 6029848_x0009_Rio de Janeiro, 30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s fonogiologia , fisioterapia, terapia ocupacional. O procedimento foi solicitado à operadora no dia 28/12/2022 , para realização no município São Sebastião SP. A operadora alega que não possui prestador em sua rede para realização do serviço de saúde. Protocolo 31999620222128528013 Data 28/12/2023 ._x000d__x000a_ _x000d__x000a_Protocolo aberto pelo beneficiário junto à operad"/>
    <s v="ARACATUBA"/>
    <s v="SP"/>
    <m/>
    <x v="2"/>
    <s v="Terapias"/>
    <x v="5"/>
    <x v="10"/>
    <s v="Indisponibilidade de Rede Credenciada"/>
    <m/>
    <m/>
    <x v="0"/>
    <x v="0"/>
    <s v="Não"/>
    <m/>
    <s v="Solictacao de Terapias Fonoaudiologia, fisioterapia, terapia ocupacional em São Sebastiao, Busca e Rede atraves do Protocolo 31999620221228525803 de 28/12, com negociacao aberta atraves dos Protocolos 31999620230120599144 de 20/01 (finalizado em 24/01), 31999620230124604284 de 24/01 (finalizado em 01/02) e 31999620230201618108 de 01/02 (em andamento)."/>
  </r>
  <r>
    <x v="0"/>
    <x v="0"/>
    <s v="31/01/2023"/>
    <n v="6030572"/>
    <s v="31999620230131615830"/>
    <m/>
    <m/>
    <s v=""/>
    <x v="4"/>
    <s v=""/>
    <x v="0"/>
    <s v=""/>
    <s v=""/>
    <s v=""/>
    <s v="NOTIFICAÇÃO DE INTERMEDIAÇÃO PRELIMINAR Nº 21662/2023_x000d__x000a_&lt;&lt;60&gt;&gt; _x000d__x000a_Protocolo nº 8490338_x0009_Demanda nº 6030572_x0009_Rio de Janeiro, 3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édico solicitou a aplicação de 2 doses de Noripurum, dada a baixa taxa de ferro comprovada por meio de resultado de exame de sangue. Logo ligando para marcar a aplicação, soube que teria que comprar o medicamento. Eu o fiz e fiquei aguardando a autorização para marcar a data da aplicação. Como demoravam a enviar resposta, entrei em contato com o plano de saúde, que me informou que há uma resolução (RN no. 465) da ANS em que está excluída ess"/>
    <s v=""/>
    <s v=""/>
    <m/>
    <x v="1"/>
    <m/>
    <x v="1"/>
    <x v="18"/>
    <m/>
    <m/>
    <m/>
    <x v="1"/>
    <x v="8"/>
    <s v="Não"/>
    <m/>
    <m/>
  </r>
  <r>
    <x v="0"/>
    <x v="0"/>
    <s v="02/01/2023"/>
    <n v="5989937"/>
    <s v="31999620230109542020"/>
    <m/>
    <m/>
    <s v="UNIMED SANTA BARBARA DOESTE E AMERICANA"/>
    <x v="0"/>
    <s v="MARIA CLARA SANTANA MIRANDA"/>
    <x v="0"/>
    <s v="09700024003676460"/>
    <s v="SERVICO SOCIAL DA INDUSTRIA - SESI"/>
    <s v="UNIPLAN EMPRES RATEIO BASICO"/>
    <s v="NOTIFICAÇÃO DE INTERMEDIAÇÃO PRELIMINAR Nº 330/2023_x000d__x000a_ _x000d__x000a_Protocolo nº 8439479_x0009_Demanda nº 5989937_x0009_Rio de Janeiro, 02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consulta com fonoaudióloga. O procedimento foi solicitado à operadora no dia 22/08/2022, para realização no município Nova Odessa. A operadora alega que não possui prestador em sua rede para realização do serviço de saúde. Protocolo 31999620230102900462 - data: 02/01/2023._x000d__x000a_ _x000d__x000a_Protocolo aberto pelo beneficiário junto à operadora: 31999620230102900462_x000d__x000a_BENEFICIÁR"/>
    <s v="NOVA ODESSA"/>
    <s v="SP"/>
    <m/>
    <x v="2"/>
    <s v="Terapias"/>
    <x v="2"/>
    <x v="10"/>
    <s v="Não aceita direcionamento para Cidade limítrofe de Sumare."/>
    <s v="Negociacao Pontual"/>
    <m/>
    <x v="2"/>
    <x v="0"/>
    <s v="Não"/>
    <m/>
    <s v="Beneficiaria com Busca de Rede anterior tratada atraves do Protocolo 31999620220905350340 de 05/09, com agendamento realizado na Cidade Limitrofe de Sumare. Mantido o agendamento no mesmo Prestador, com remaarcacao de data. "/>
  </r>
  <r>
    <x v="0"/>
    <x v="0"/>
    <s v="10/01/2023"/>
    <n v="6001012"/>
    <s v="31999620230112546894"/>
    <m/>
    <m/>
    <s v="UNIMED SERGIPE-COOP DE TRAB MED"/>
    <x v="0"/>
    <s v="WENIA JACQUELINE FELIX SANTOS OLIVEIRA"/>
    <x v="0"/>
    <s v="09700022004484054"/>
    <s v="RAIA DROGASIL S/A"/>
    <s v="UNIPLAN PARTIC EMP BASICO N"/>
    <s v="NOTIFICAÇÃO DE INTERMEDIAÇÃO PRELIMINAR Nº 5710/2023_x000d__x000a_&lt;&lt;60&gt;&gt; _x000d__x000a_Protocolo nº 8453824_x0009_Demanda nº 6001012_x0009_Rio de Janeiro, 10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tinha uma consulta com a reumatologista Patrícia agendada para setembro/2022. A Unimed cancelou e até o momento não tem disponível médico reumatologista no Estado de Sergipe. Eu tenho Lúpus e estou precisando de acompanhamento do reumatologista. Pode ser qualquer um, mas a Unimed não tem nenhum em Aracaju._x000d__x000a_ _x000d__x000a_Protocolo aberto pelo beneficiário junto à operadora: &lt;&lt;65&gt;&gt;_x000d__x000a_BENEFICIÁRIO_x000d__x000a_Nome: Wenia jacqueline Felix Santos Oliveira_x0009_Dt. Nasc.:2"/>
    <s v="ARACAJU"/>
    <s v="SE"/>
    <m/>
    <x v="2"/>
    <s v="Consulta"/>
    <x v="2"/>
    <x v="50"/>
    <s v="Indisponibilidade de Rede Credenciada"/>
    <s v="Negociacao Pontual"/>
    <m/>
    <x v="2"/>
    <x v="0"/>
    <s v="Não"/>
    <m/>
    <s v="Beneficiaria solicita atendimento com Reumatologia a Cidade de Aracaju - SE, Busca de Rede aberta em 10/01 atraves do Protocolo 31999620230110542650. NIP aberta na mesma data."/>
  </r>
  <r>
    <x v="0"/>
    <x v="0"/>
    <s v="23/01/2023"/>
    <n v="6020011"/>
    <s v="31999620230124604966"/>
    <m/>
    <m/>
    <s v="UNIMED BOTUCATU-COOP DE TRAB MED"/>
    <x v="0"/>
    <s v="RAPHAEL APARECIDO PALMA DOS SANTOS"/>
    <x v="0"/>
    <s v="09700024002652282"/>
    <s v="SERVICO NACIONAL DE APRENDIZAGEM INDUSTRIAL SENAI"/>
    <s v="UNIPLAN EMPRES RATEIO BASICO"/>
    <s v="NOTIFICAÇÃO DE INTERMEDIAÇÃO PRELIMINAR Nº 15839/2023_x000d__x000a_ _x000d__x000a_Protocolo nº 8477348_x0009_Demanda nº 6020011_x0009_Rio de Janeiro, 23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não atendimento para CONSULTA EM PSIQUIATRIA. A solicitação foi feita à Operadora no dia 19/12/2022, no município Botucatu/SP e o agendamento foi realizado para o município Azare/SP, dia 09/02/2023. BENEFICIARIO RELATA AINDA QUE JA VEM RECEBENDO ATENDIMENTO PARTICULAR E SENDO REEMBOLSADO, MAS PARA A PROXIMA CONSULTA, AGENDADA PARA O DIA 30/01/2023, A OPERADORA NAO ESTA AUTORIZANDO A REALIZAÇAO POR REEMBOLSO MESMO NAO TENDO"/>
    <s v="BOTUCATU"/>
    <s v="SP"/>
    <m/>
    <x v="2"/>
    <s v="Consulta"/>
    <x v="2"/>
    <x v="38"/>
    <s v="Não aceita direcionamento para Cidade limítrofe de Avare."/>
    <s v="Agendamento em rede credenciada"/>
    <m/>
    <x v="2"/>
    <x v="0"/>
    <s v="Não"/>
    <m/>
    <s v="Psiquiatria em Botucatu - Beneficiário com histórico de atendimento por reembolso, com busca de rede tratada anteriormente através do Protocolo 31999620230105538029 de 05/01, com agendamento realizado em Cidade Limítrofe de Avaré. Demanda reaberta em 23/01 no Protocolo 31999620230114549579 de 14/01, mantido agendamento no prestador anterior, remarcado para 02/02 e agendado Consulta Online para 24/01 atraves da Plataforma da Unimed Porto Alegre."/>
  </r>
  <r>
    <x v="0"/>
    <x v="0"/>
    <s v="25/01/2023"/>
    <n v="6023099"/>
    <s v="31999620230126608461"/>
    <m/>
    <m/>
    <s v="UNIMED ANHANGUERA COOPERATIVA DE TRABALHO MEDICO"/>
    <x v="0"/>
    <s v="ELIA MARIA CAETANO DO PRADO"/>
    <x v="0"/>
    <s v="09700019001126769"/>
    <s v="NESTLE BRASIL LTDA"/>
    <s v="UNIPLAN CO BASICO N"/>
    <s v="NOTIFICAÇÃO DE INTERMEDIAÇÃO PRELIMINAR Nº 17508/2023_x000a_ _x000a_Protocolo nº 8481222_x0009_Demanda nº 6023099_x0009_Rio de Janeiro, 25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filho do beneficiário, questiona a não cobertura para 20103301 - INFILTRAÇÃO DE PONTO GATILHO OU AGULHAMENTO SECO, 31602169 - BLOQUEIO PERIDURAL OU SUBARACNÓIDEO COM CORTICÓIDE 31602061 - BLOQUEIO ANESTÉSICO SIMPÁTICO, 31403204 - MICRONEURÓLISE INTRANEURAL OU INTRAFASCICULAR 31403034 - DENERVAÇÃO PERCUTÂNEA DE FACETA ARTICULAR E OPME. O procedimento foi solicitado no dia 15/12/2022 aproximadamente, para realizaç"/>
    <s v="ARARAS"/>
    <s v="SP"/>
    <s v="Não "/>
    <x v="0"/>
    <s v="Procedimento"/>
    <x v="7"/>
    <x v="51"/>
    <s v="Negativa de procedimento"/>
    <s v="Não se aplica."/>
    <m/>
    <x v="2"/>
    <x v="4"/>
    <s v="Não"/>
    <m/>
    <s v="Negativa pós junta médica"/>
  </r>
  <r>
    <x v="0"/>
    <x v="0"/>
    <s v="25/01/2023"/>
    <n v="6023683"/>
    <s v="31999620230126608539"/>
    <m/>
    <m/>
    <s v="UNIMED BAURU-COOP DE TRAB MED"/>
    <x v="0"/>
    <s v="CIRENE DELAZARI ROLIM TRISTAO"/>
    <x v="0"/>
    <s v="09700020005607412"/>
    <s v="SINDICATO CORRETORES SEGUROS SINCOR-SP"/>
    <s v="EMPRESARIAL ESPECIAL N"/>
    <s v="NOTIFICAÇÃO DE INTERMEDIAÇÃO PRELIMINAR Nº 17788/2023_x000a_&lt;&lt;60&gt;&gt; _x000a_Protocolo nº 8481931_x0009_Demanda nº 6023683_x0009_Rio de Janeiro, 25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Há alguns anos faço aplicação nos joelhos em função da artrose de alto grau . Sempre foi autorizado, nunca teve problema. Eu preciso dessa medicação para ter uma qualidade de vida melhor, pois sem ela tenho dores pra andar, esticar , dobrar os joelhos. Eles alegam .inexistência na comprovação da eficácia do medicamento. Quem melhor do que o paciente que utiliza essa medicação para comprovar a eficácia? JA abri 2 protocolos e todos foram negad"/>
    <s v="BAURU"/>
    <s v="SP"/>
    <s v="Não "/>
    <x v="4"/>
    <s v="Medicamento"/>
    <x v="4"/>
    <x v="8"/>
    <s v="Negativa de procedimento"/>
    <s v="Não se aplica."/>
    <m/>
    <x v="2"/>
    <x v="4"/>
    <s v="Não"/>
    <m/>
    <s v="Negativa lei 14454"/>
  </r>
  <r>
    <x v="0"/>
    <x v="0"/>
    <s v="31/01/2023"/>
    <n v="6030866"/>
    <s v="31999620230201618373"/>
    <m/>
    <m/>
    <s v="UNIMED RIO-COOP DE TRAB MED DO R JANEIRO"/>
    <x v="0"/>
    <s v="JOSE ROBERTO ALMEIDA DE OLIVEIRA"/>
    <x v="0"/>
    <s v="09700030001826966"/>
    <s v="SINDICATO DOS POLICIAIS RODOVIARIOS FEDERAIS ESTADO SP"/>
    <s v="UNIPLAN ADESAO BASICO I"/>
    <s v="NOTIFICAÇÃO DE INTERMEDIAÇÃO PRELIMINAR Nº 21821/2023_x000d__x000a_ _x000d__x000a_Protocolo nº 8490647_x0009_Demanda nº 6030866_x0009_Rio de Janeiro, 3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RM -atroressonância. O procedimento foi solicitado à operadora no dia 31/01/2023, para realização no município Rio de Janeiro. A operadora alega que não possui prestador em sua rede para realização do serviço de saúde. Protocolo 31999620230131614219 data 31/01/2023._x000d__x000a_ _x000d__x000a_Protocolo aberto pelo beneficiário junto à operadora: 31999620230131614219_x000d__x000a_BENEFICIÁRIO_x000d__x000a_Nome: JOSE ROBERTO ALMEIDA DE OLIVEIRA_x0009_Dt. Nas"/>
    <s v="RIO DE JANEIRO"/>
    <s v="RJ"/>
    <m/>
    <x v="2"/>
    <s v="SADT"/>
    <x v="2"/>
    <x v="52"/>
    <s v="Indisponibilidade de Rede Credenciada"/>
    <s v="Negociacao Pontual"/>
    <m/>
    <x v="2"/>
    <x v="0"/>
    <s v="Não"/>
    <m/>
    <s v="Artro-RM de ombro D no Rio de Janeiro - RJ - Busca de rede atraves do Protocolo 31999620230202621503 de 02/02, com Negociacao aberta no Protoocolo 31999620230203623968 de 03/02 (finaizado em 06/02, sem efetivo), reaberto protocolo 31999620230206625789 em 06/02, com agendamento para 28/02. "/>
  </r>
  <r>
    <x v="0"/>
    <x v="0"/>
    <s v="31/01/2023"/>
    <n v="6031731"/>
    <s v="31999620230201618421"/>
    <m/>
    <m/>
    <s v="UNIMED PAULISTANA-SOC COOP DE TRAB MED"/>
    <x v="0"/>
    <s v="EDVALDO CORDEIRO GENU"/>
    <x v="0"/>
    <s v="09700034000512375"/>
    <s v="CREMESP-CONSELHO REG DE MED DO EST SP"/>
    <s v="EMPRESARIAL ESPECIAL N"/>
    <s v="NOTIFICAÇÃO DE INTERMEDIAÇÃO PRELIMINAR Nº 22283/2023_x000a_&lt;&lt;60&gt;&gt; _x000a_Protocolo nº 8491751_x0009_Demanda nº 6031731_x0009_Rio de Janeiro, 31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rezados Senhores, Recorro à este órgão para registrar e pedir providências referente ao seguinte caso. Trata-se de uma solicitação feita pelo Hospital Villa Lobos - Moóca, ref. à minha cirurgia. O pedido de autorização foi enviado ao meu convênio em 29/11/2022, sob o nº 2205922784 e até o momento a mesma encontra-se com o status &quot;EM ANÁLISE&quot;, extrapolando de forma inexplicável todos os prazos legais. O Hospital Villa Lobos em conjunto com a "/>
    <s v="SAO PAULO"/>
    <s v="SP"/>
    <s v="Não "/>
    <x v="4"/>
    <s v="OPME"/>
    <x v="8"/>
    <x v="53"/>
    <s v="Negativa parcial de prótese customizada"/>
    <s v="Não se aplica."/>
    <m/>
    <x v="2"/>
    <x v="4"/>
    <s v="Não"/>
    <m/>
    <s v="Negativa de prótese customizada."/>
  </r>
  <r>
    <x v="0"/>
    <x v="0"/>
    <s v="31/01/2023"/>
    <n v="6031942"/>
    <s v="31999620230201618980"/>
    <m/>
    <m/>
    <s v="UNIMED SALVADOR-Coop de Trab Med"/>
    <x v="0"/>
    <s v="DANIEL DE JESUS SANTOS"/>
    <x v="0"/>
    <s v="09700020009595605"/>
    <s v="RAIA DROGASIL S/A"/>
    <s v="UNIPLAN PARTIC EMP BASICO S/OBST"/>
    <s v="NOTIFICAÇÃO DE INTERMEDIAÇÃO PRELIMINAR Nº 22399/2023_x000a_ _x000a_Protocolo nº 8491968_x0009_Demanda nº 6031942_x0009_Rio de Janeiro, 31 de Jan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Coluna vertebral: infiltração foraminal ou facetária ou articular, Bloqueio do sistema nervoso autônomo, Bloqueio de nervo periférico - nervos periféricos, Osteoplastia ou discectomia percutânea (vertebroplastia e outras). A solicitação foi feita à Operadora no dia 20/10/2022 , para realização no município Salvador. A operadora aprovou os procedimentos, mas houve negativa dos materiais após uma junta médica."/>
    <s v="SALVADOR"/>
    <s v="BA"/>
    <s v="Não "/>
    <x v="4"/>
    <s v="Procedimento"/>
    <x v="7"/>
    <x v="54"/>
    <s v="Negativa pós junta médica"/>
    <s v="Não se aplica."/>
    <m/>
    <x v="2"/>
    <x v="4"/>
    <s v="Não"/>
    <m/>
    <s v="Negativa pós junta médica"/>
  </r>
  <r>
    <x v="0"/>
    <x v="0"/>
    <s v="31/01/2023"/>
    <n v="6032277"/>
    <s v="31999620230201619016"/>
    <m/>
    <m/>
    <s v="UNIMED PRESIDENTE PRUDENTE-COOP TRB MED"/>
    <x v="3"/>
    <s v="LUANA DA ROCHA"/>
    <x v="0"/>
    <s v="09700033000379340"/>
    <s v="CIA DE SANEAMENTO BASICO DO ESTADO DE SA"/>
    <s v="VIVEST BASICO APARTAMENTO"/>
    <s v="NOTIFICAÇÃO DE INTERMEDIAÇÃO PRELIMINAR Nº 22617/2023_x000d__x000a_&lt;&lt;60&gt;&gt; _x000d__x000a_Protocolo nº 8492373_x0009_Demanda nº 6032277_x0009_Rio de Janeiro, 31 de Jan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gestante de 31 semanas, e desenvolvi pré diabetes gestacional, conforme pedido médico. Em contato com a operadora no dia 24/01 solicitei uma consulta mais rápida devido ao meu estado, e por a operadora estar oferecendo uma consulta fora do prazo estabelecido, porém até agora não tive retorno, mesmo ligando lá praticamente todos os dias e verificando a possibilidade de um encaixe. Em nenhuma ligação é fornecido o protocolo._x000d__x000a_ _x000d__x000a_Protocolo"/>
    <s v="REGENTE FEIJO"/>
    <s v="SP"/>
    <m/>
    <x v="1"/>
    <m/>
    <x v="1"/>
    <x v="14"/>
    <m/>
    <m/>
    <m/>
    <x v="1"/>
    <x v="6"/>
    <s v="Não"/>
    <m/>
    <m/>
  </r>
  <r>
    <x v="0"/>
    <x v="1"/>
    <s v="01/02/2023"/>
    <n v="6034162"/>
    <s v="31999620230202620544"/>
    <m/>
    <m/>
    <s v="UNIMED RIO BRANCO-Coop de Trab Med"/>
    <x v="0"/>
    <s v="GAEL CORDEIRO AQUINO"/>
    <x v="0"/>
    <s v="09700030002266450"/>
    <s v="FEDERACAO NACIONAL DOS ENGENHEIROS"/>
    <s v="UNIPLAN ADESAO ESPECIAL N"/>
    <s v="NOTIFICAÇÃO DE INTERMEDIAÇÃO PRELIMINAR Nº 23685/2023_x000d__x000a_ _x000d__x000a_Protocolo nº 8494793_x0009_Demanda nº 6034162_x0009_Rio de Janeiro, 01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o prazo de atendimento para consulta neuropediatra A operadora autorizou o serviço e agendou para o dia 15/02/2023 , após o prazo máximo previsto na RN nº 259/2011. Protocolo 31999620230113548924 – data 13/01/2023._x000d__x000a_ _x000d__x000a_Protocolo aberto pelo beneficiário junto à operadora: 31999620230113548924_x000d__x000a_BENEFICIÁRIO_x000d__x000a_Nome: Gael Cordeiro Aquino_x0009_Dt. Nasc.:15/02/2019_x000d__x000a_Matrícula: 69917726_x0009_C"/>
    <s v="RIO BRANCO"/>
    <s v="AC"/>
    <m/>
    <x v="2"/>
    <s v="Consulta"/>
    <x v="2"/>
    <x v="12"/>
    <s v="Indisponibilidade de Agenda na Rede Credenciada"/>
    <s v="Agendamento em rede credenciada"/>
    <m/>
    <x v="2"/>
    <x v="0"/>
    <s v="Não"/>
    <m/>
    <s v="Neuropediatra em Maceio - Al / Tratativa realizada atraves do Protocolo 31999620230113548924 de 13/01, com agendamento realizado em Rede Credenciada para 15/02."/>
  </r>
  <r>
    <x v="0"/>
    <x v="1"/>
    <s v="01/02/2023"/>
    <n v="6034152"/>
    <s v="31999620230202620481"/>
    <m/>
    <m/>
    <s v=""/>
    <x v="2"/>
    <s v=""/>
    <x v="0"/>
    <s v=""/>
    <s v=""/>
    <s v=""/>
    <s v="NOTIFICAÇÃO DE INTERMEDIAÇÃO PRELIMINAR Nº 23679/2023_x000d__x000a_&lt;&lt;60&gt;&gt; _x000d__x000a_Protocolo nº 8494795_x0009_Demanda nº 6034152_x0009_Rio de Janeiro, 01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com dores lombares insuportáveis , ja procurei varrido médicos e tentei varrido tratamentos:conservador , fisioterapia, rpg, pilates e natação (pago particular). Atualmente estou fazendo acupuntura, massagens e medicações. Tenho 40 anos e sinto fortes diariamente, ja fiz dois bloqueios temporários com melhora temporária, sendo assim foi indicada a rizotomia por dores facetarias. O plano de saude negou, entrei na ouvidoria e foi negado"/>
    <s v=""/>
    <s v=""/>
    <m/>
    <x v="1"/>
    <m/>
    <x v="1"/>
    <x v="7"/>
    <m/>
    <m/>
    <m/>
    <x v="1"/>
    <x v="8"/>
    <s v="Não"/>
    <m/>
    <m/>
  </r>
  <r>
    <x v="0"/>
    <x v="1"/>
    <s v="01/02/2023"/>
    <n v="6033810"/>
    <s v="31999620230202620412"/>
    <m/>
    <m/>
    <s v="UNIMED PLANALTO-COOP DE TRAB MED"/>
    <x v="0"/>
    <s v="SIMONE DOS SANTOS MATOS SOARES"/>
    <x v="0"/>
    <s v="09700022006380477"/>
    <s v="VIA S.A"/>
    <s v="UNIPLAN PARTIC EMP BASICO N"/>
    <s v="NOTIFICAÇÃO DE INTERMEDIAÇÃO PRELIMINAR Nº 23454/2023_x000a_ _x000a_Protocolo nº 8494354_x0009_Demanda nº 6033810_x0009_Rio de Janeiro, 01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INFILTRAÇÃO ACIDO HIALURONICO. A solicitação foi feita à operadora no dia 30/01/2023mas a mesma negou alegando não haver comprovação cientifica . Protocolo 31999620230201616743 – data 01/02/2023_x000a_ _x000a_Protocolo aberto pelo beneficiário junto à operadora: 31999620230201616743_x000a_BENEFICIÁRIO_x000a_Nome: SIMONE DOS SANTOS MATOS SOARES_x0009_Dt. Nasc.:05/03/1979_x000a_Matrícula:_x0009_CPF: 95003592191_x000a_Telefone: 61 36205200_x0009_e-mail:"/>
    <s v="LUZIANIA"/>
    <s v="GO"/>
    <s v="Não "/>
    <x v="4"/>
    <s v="Medicamento"/>
    <x v="4"/>
    <x v="55"/>
    <s v="Negativa de viscosuplementação, lei 14454"/>
    <s v="Não se aplica."/>
    <m/>
    <x v="2"/>
    <x v="4"/>
    <s v="Não"/>
    <m/>
    <s v="Negativa lei 14454"/>
  </r>
  <r>
    <x v="0"/>
    <x v="1"/>
    <s v="03/02/2023"/>
    <n v="6036572"/>
    <s v="31999620230206627113"/>
    <m/>
    <m/>
    <s v="UNIMED PAULISTANA-SOC COOP DE TRAB MED"/>
    <x v="0"/>
    <s v="VERA LUCIA RUBBO"/>
    <x v="0"/>
    <s v="09700032000266289"/>
    <s v="UDEMO SIND ESP ED DO MAG OF DO EST S P"/>
    <s v="ADESAO BASICO"/>
    <s v="NOTIFICAÇÃO DE INTERMEDIAÇÃO PRELIMINAR Nº 24945/2023_x000a_&lt;&lt;60&gt;&gt; _x000a_Protocolo nº 8497831_x0009_Demanda nº 6036572_x0009_Rio de Janeiro, 03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negada a utilização de ácido hialurônico para infiltração nos dois joelhos, que foi solicitada por médico, após ressonância magnética. Tenho artrose e esse procedimento foi eficaz para as dores. Já fiz o mesmo pelo convênio Unimed Fesp, em 09/11/2020 . Necessito de duas ampolas, uma para cada joelho e o valor de cada, para pagamento particular, é de R$3.161,00, quantia muito alta para mim. A resposta da Ouvidoria Unimed foi negativa. Aq"/>
    <s v="SAO PAULO"/>
    <s v="SP"/>
    <s v="Não "/>
    <x v="4"/>
    <s v="Medicamento"/>
    <x v="4"/>
    <x v="55"/>
    <s v="Negativa de viscosuplementação, lei 14454"/>
    <s v="Não se aplica."/>
    <m/>
    <x v="2"/>
    <x v="4"/>
    <s v="Sim"/>
    <m/>
    <s v="Negativa lei 14454"/>
  </r>
  <r>
    <x v="0"/>
    <x v="1"/>
    <s v="03/02/2023"/>
    <n v="6037060"/>
    <s v="31999620230206627468"/>
    <m/>
    <m/>
    <s v="UNIMED PAULISTANA-SOC COOP DE TRAB MED"/>
    <x v="0"/>
    <s v="DENISE GARRIDO MACHADO COTTA"/>
    <x v="0"/>
    <s v="09700032000598281"/>
    <s v="APEOESP SIND DOS PROF DO ENS OFIC EST SP"/>
    <s v="UNIPLAN ADESAO ESPECIAL - PR"/>
    <s v="NOTIFICAÇÃO DE INTERMEDIAÇÃO PRELIMINAR Nº 25208/2023_x000a_&lt;&lt;60&gt;&gt; _x000a_Protocolo nº 8498437_x0009_Demanda nº 6037060_x0009_Rio de Janeiro, 03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ram pedidas várias punções e negadas pelo motivo de ser o medicamento SYNVISC-ONE.Agora com outra guia e medicamento e rede credenciada da unimed o médico pediu 3 infiltrações com Triancil 20 mg e eles estão negando com o produto antes descrito( SYNVISC-ONE) na guia , que não se aplica nessa guia.Além de justificarem por telefone que o consultório não especificou na guia o material e um monte de coisas.Eles atribuem a culpa nos procedimen"/>
    <s v="SAO PAULO"/>
    <s v="SP"/>
    <s v="Não "/>
    <x v="4"/>
    <s v="Medicamento"/>
    <x v="4"/>
    <x v="20"/>
    <s v="Negativa de viscosuplementação, lei 14454"/>
    <s v="Não se aplica."/>
    <m/>
    <x v="2"/>
    <x v="4"/>
    <s v="Sim"/>
    <m/>
    <s v="Negativa lei 14454"/>
  </r>
  <r>
    <x v="0"/>
    <x v="1"/>
    <s v="03/02/2023"/>
    <n v="6037112"/>
    <s v="31999620230206627484"/>
    <m/>
    <m/>
    <s v="UNIMED JUNDIAI-COOP DE TRAB MED"/>
    <x v="0"/>
    <s v="THAIS PAVAN ARANTES"/>
    <x v="0"/>
    <s v="09700020009794632"/>
    <s v="MAGALU LOG SERVICOS LOGISTICOS LTDA"/>
    <s v="UNIPLAN PARTIC EMP BASICO N"/>
    <s v="NOTIFICAÇÃO DE INTERMEDIAÇÃO PRELIMINAR Nº 25237/2023_x000d__x000a_ _x000d__x000a_Protocolo nº 8498452_x0009_Demanda nº 6037112_x0009_Rio de Janeiro, 03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irurgia de endometriose conforme guia medico. O procedimento foi solicitado à operadora no dia 01/02/2023, para realização no município Jundiaí/SP. A operadora alega que não possui prestador em sua rede para realização do serviço de saúde e nem na sua região. Protocolo 31999620230201616675 data 01/02/2023._x000d__x000a_ _x000d__x000a_Protocolo aberto pelo beneficiário junto à operadora: 31999620230201616675_x000d__x000a_BENEFICIÁRIO_x000d__x000a_No"/>
    <s v="JUNDIAI"/>
    <s v="SP"/>
    <m/>
    <x v="2"/>
    <s v="Consulta"/>
    <x v="2"/>
    <x v="56"/>
    <s v="Indisponibilidade de Rede Credenciada"/>
    <s v="Agendamento em Rede Credenciada Regiao de Saude"/>
    <m/>
    <x v="2"/>
    <x v="0"/>
    <s v="Não"/>
    <m/>
    <s v="Beneficiaria solicita auxilio para realizar cirurgia de endometriose com laparoscopia em Jundiai, possui Guia 2022 03603398 autorizada, porem em contato com medico solicitante (Dr. Roberto) informa que é cirurgiao geral e não realiza esse tipo de cirurgia, orienta agendamento com Ginecologista Cirurgiao. Contato com Unimed Jundiai, informa nao dispor de Hospital para realizar a cirurgia. Agendado em regiao de Saude na cidade de Campinas."/>
  </r>
  <r>
    <x v="0"/>
    <x v="1"/>
    <s v="03/02/2023"/>
    <n v="6037568"/>
    <s v="31999620230206627503"/>
    <m/>
    <m/>
    <s v="UNIMED SALTO-ITU COOP DE TRAB MED"/>
    <x v="3"/>
    <s v="FABIANA CRISTINA DE MORAIS VASCO"/>
    <x v="0"/>
    <s v="09700033001076970"/>
    <s v="COMPANHIA PIRATININGA DE FORCA E LUZ"/>
    <s v="VIVEST ESPECIAL NACIONAL"/>
    <s v="NOTIFICAÇÃO DE INTERMEDIAÇÃO PRELIMINAR Nº 25526/2023_x000d__x000a_&lt;&lt;60&gt;&gt; _x000d__x000a_Protocolo nº 8499088_x0009_Demanda nº 6037568_x0009_Rio de Janeiro, 03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xame já solicitado a mais de dois meses, e a Unimed , cada um que liga ou atende tem uma tratativa diferente com informações que sempre são diferentes, não dá pra entender porque não liberam, da última vez que falei com a atendente Lívia, ela me passou que estava liberado e estava buscando rede para realização do exame, porém mais uma vez cancelaram a guia, e estão pedindo toda a documentação novamente,ou seja , começando do zero , não sei"/>
    <s v="SALTO"/>
    <s v="SP"/>
    <m/>
    <x v="1"/>
    <m/>
    <x v="1"/>
    <x v="14"/>
    <m/>
    <m/>
    <m/>
    <x v="1"/>
    <x v="6"/>
    <s v="Não"/>
    <m/>
    <m/>
  </r>
  <r>
    <x v="0"/>
    <x v="1"/>
    <s v="03/02/2023"/>
    <n v="6036955"/>
    <s v="31999620230206627205"/>
    <m/>
    <m/>
    <s v="UNIMED MOCOCA-COOP DE TRAB MED"/>
    <x v="0"/>
    <s v="LUCIANA CRISTINA BRUSCADIM SILVA"/>
    <x v="0"/>
    <s v="09700020010050188"/>
    <s v="ELEKTRO REDES S.A."/>
    <s v="Especial Reembolso"/>
    <s v="NOTIFICAÇÃO DE INTERMEDIAÇÃO PRELIMINAR Nº 25155/2023_x000a_ _x000a_Protocolo nº 8498237_x0009_Demanda nº 6036955_x0009_Rio de Janeiro, 03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esposo da beneficiária questiona a não cobertura para os exames HEMOGRAMA COM CONTAGEM DE PLAQUETAS OU FRAÇÕES ERITOGRAMA LEUCOGRAMA, COLESTEROL TOTAL, COLESTEROL HDL, LDL E VLDL, TRIGUICÉRIOS, GLICOSE, HEMOGLOBINA GLICADA, INSULINA, ÁCIDO ÚRICO, CREATININA, URÉIA, TRANSAMINASE, TRANSAMINA PIRÚVICA, GAMA GT, FOSFATASE ALCALINA, FOLÍCULO ESTIMULANTE, ESTRADIOL, TÍREO ESTIMULANTE, T 4 LIVRE, TESTOSTERONA TOTAL, "/>
    <s v="MOCOCA"/>
    <s v="SP"/>
    <m/>
    <x v="4"/>
    <s v="SADT"/>
    <x v="8"/>
    <x v="0"/>
    <s v="Solicitação em desconformidade com as regras do intercâmbio para códigos fora do ROL da ANS (boletim da Brasil de 30/12/22) "/>
    <s v="Solicitamos a inserção devida dos exames em conformidade com as regras do intercâmbio). "/>
    <m/>
    <x v="0"/>
    <x v="2"/>
    <s v="Não"/>
    <s v="Finalizada"/>
    <s v="acompanhamento continuo"/>
  </r>
  <r>
    <x v="0"/>
    <x v="1"/>
    <s v="03/02/2023"/>
    <n v="6036129"/>
    <s v="31999620230206626817"/>
    <m/>
    <m/>
    <s v="UNIMED SUDOESTE-COOP DE TRAB MED"/>
    <x v="0"/>
    <s v="SAMUEL ALVES CAIRES"/>
    <x v="0"/>
    <s v="09700030002271798"/>
    <s v="ASSOCIACAO BRASILEIRA DOS SERVIDORES PUBLICOS, MUNICIPAL, ESTADUAL, FEDERAL"/>
    <s v="UNIPLAN ADESAO BASICO N"/>
    <s v="NOTIFICAÇÃO DE INTERMEDIAÇÃO PRELIMINAR Nº 24678/2023_x000d__x000a_ _x000d__x000a_Protocolo nº 8497251_x0009_Demanda nº 6036129_x0009_Rio de Janeiro, 03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terapia aba 20hs semanais, fonoaudiologia 3x semanais, TO 2 x semanais, musicoterapia 1x semana, fisioterapia 1x na semana. A solicitação foi feita à Operadora no dia 27/12/2022, para realização no município Vitória da Conquista. A operadora alega que o pedido está em análise. Protocolo 31999620221226501113 data 27/12/2022._x000d__x000a_ _x000d__x000a_Protocolo aberto p"/>
    <s v="VITORIA DA CONQUISTA"/>
    <s v="BA"/>
    <s v="Não"/>
    <x v="2"/>
    <s v="Terapias"/>
    <x v="3"/>
    <x v="5"/>
    <s v="Indisponibilidade de Rede Credenciada"/>
    <s v="Negociacao Pontual"/>
    <m/>
    <x v="0"/>
    <x v="0"/>
    <s v="Não"/>
    <m/>
    <s v="Psicoterapia ABA / Fono / TO / Musicoterapia / Fisioterapia - Vitoria da Conquista - BA - Protocolo 31999620221226501113 de 26/12, com negociacao em andamento atraves do Protocolo 31999620230120599881 de 20/01 (Psico ABA Ok), demais terapias em tratativa."/>
  </r>
  <r>
    <x v="0"/>
    <x v="1"/>
    <s v="06/02/2023"/>
    <n v="6039654"/>
    <s v="31999620230207629913"/>
    <m/>
    <m/>
    <s v="UNIMED CENTRO PTA - FED INTRAF COOP MED"/>
    <x v="4"/>
    <s v="EVERTON FERNANDES"/>
    <x v="0"/>
    <s v="09700032001439322"/>
    <s v="APEOESP SIND DOS PROF DO ENS OFIC EST SP"/>
    <s v="ADESAO BASICO - PR"/>
    <s v="NOTIFICAÇÃO DE INTERMEDIAÇÃO PRELIMINAR Nº 26834/2023_x000d__x000a_ _x000d__x000a_Protocolo nº 8501596_x0009_Demanda nº 6039654_x0009_Rio de Janeiro, 0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hilano G-F 20. O procedimento foi solicitado no dia 24/01/2023, para realização no município Jundiaí/SP, entretanto, a operadora negou com a justificativa de que o Medicamento não consta no Rol de Procedimentos e Eventos em Saúde vigente. Trata-se de contrato firmado anteriormente à Lei n° 9.656/98. A OPERADORA OFERECEU UM MEDICAMENTO SIMILAR MAS QUE NÁO TEVE O EFEITO ESPERADO. PACIENTE PORTADOR DE DOE"/>
    <s v="JUNDIAI"/>
    <s v="SP"/>
    <m/>
    <x v="1"/>
    <m/>
    <x v="1"/>
    <x v="18"/>
    <m/>
    <m/>
    <m/>
    <x v="1"/>
    <x v="8"/>
    <s v="Não"/>
    <m/>
    <m/>
  </r>
  <r>
    <x v="0"/>
    <x v="1"/>
    <s v="06/02/2023"/>
    <n v="6039577"/>
    <s v="31999620230207629723"/>
    <m/>
    <m/>
    <s v="UNIMED BRASILIA-COOP DE TRAB MED"/>
    <x v="0"/>
    <s v="JOAO VITOR DA CRUZ LAGO"/>
    <x v="0"/>
    <s v="09700022006003940"/>
    <s v="RAIA DROGASIL S/A"/>
    <s v="UNIPLAN PARTIC EMP BASICO N"/>
    <s v="NOTIFICAÇÃO DE INTERMEDIAÇÃO PRELIMINAR Nº 26782/2023_x000d__x000a_ _x000d__x000a_Protocolo nº 8501513_x0009_Demanda nº 6039577_x0009_Rio de Janeiro, 0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eriais OPME, para realização do procedimento COLUNA VERTEBRAL INFILTRAÇÃO FORAMINAL OU FACETARIA ( CONFORME GUIA MÉDICA ). Solicitado em 03/01/2023. Para ser realizado em BRASILIA - DF. Protocolo : 31999620230201616608, data: 01/02/2023._x000d__x000a_ _x000d__x000a_Protocolo aberto pelo beneficiário junto à operadora: 31999620230201616608_x000d__x000a_BENEFICIÁRIO_x000d__x000a_Nome: JOAO VITOR DA CRUZ LAGO_x0009_Dt. Nasc.:21/08/1997_x000d__x000a_Matrícula:_x0009_CPF:"/>
    <s v="BRASILIA"/>
    <s v="DF"/>
    <m/>
    <x v="4"/>
    <s v="OPME"/>
    <x v="0"/>
    <x v="57"/>
    <s v="Negativa de OPME"/>
    <s v="Não se aplica."/>
    <m/>
    <x v="2"/>
    <x v="4"/>
    <s v="Não"/>
    <m/>
    <m/>
  </r>
  <r>
    <x v="0"/>
    <x v="1"/>
    <s v="06/02/2023"/>
    <n v="6039425"/>
    <s v="31999620230207629666"/>
    <m/>
    <m/>
    <s v=""/>
    <x v="4"/>
    <s v=""/>
    <x v="0"/>
    <s v=""/>
    <s v=""/>
    <s v=""/>
    <s v="NOTIFICAÇÃO DE INTERMEDIAÇÃO PRELIMINAR Nº 26678/2023_x000d__x000a_&lt;&lt;60&gt;&gt; _x000d__x000a_Protocolo nº 8501359_x0009_Demanda nº 6039425_x0009_Rio de Janeiro, 0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or quinze dias atraz fui na rede credenciada no dia 17 ,24 e 31 por este 3 dias foram negado o atendimento fiz o convenio pe QUALICORP E ADQUIR A OPERADORA UNIMED PELA QUALICORP O CONVENIO E ESTA ATIVO PELA UNIMED E ESTA INATIVO , MEU FILHO PASSA POR PISICOLOGO E ISTO ESTA PREJUDICANDO ELE LIGUEI PARA UNIMEDO DISSE QUE E POR INADIPLENCIA MASI TENHO TODOS OS BOLETO PAGOS COMO CONSTA NA QUALICORP POR LA ESTA INATIVO CREIO QUE HA UMA FALHA DE"/>
    <s v=""/>
    <s v=""/>
    <m/>
    <x v="1"/>
    <m/>
    <x v="1"/>
    <x v="18"/>
    <m/>
    <m/>
    <m/>
    <x v="1"/>
    <x v="8"/>
    <s v="Não"/>
    <m/>
    <m/>
  </r>
  <r>
    <x v="0"/>
    <x v="1"/>
    <s v="07/02/2023"/>
    <n v="6041839"/>
    <s v="31999620230208631943"/>
    <m/>
    <m/>
    <s v="UNIMED CURITIBA-SOC COOP SV MED CUR E RG"/>
    <x v="0"/>
    <s v="ALINE CORREA BUENO CORREIA"/>
    <x v="0"/>
    <s v="09700019001757890"/>
    <s v="NESTLE BRASIL LTDA"/>
    <s v="UNIPLAN CO BASICO N"/>
    <s v="NOTIFICAÇÃO DE INTERMEDIAÇÃO PRELIMINAR Nº 28031/2023_x000d__x000a_&lt;&lt;60&gt;&gt; _x000d__x000a_Protocolo nº 8504166_x0009_Demanda nº 6041839_x0009_Rio de Janeiro, 0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plano da Unimed desde quando entrei na empresa, há quarto anos, e desde então, meu filho com diagnóstico de paralisia cerebral e epilepsia, é atendido com terapias de fisioterapia Bobath, Fonoaudiologia Bobath e Terapia Ocupacional com integração sensorial, na mesma clínica e sempre com as mesma terapias. Sempre apresentamos laudos atualizados do neurologista, e entregamos sempre que nos é solicitado todo e qualquer relatório. Desde q"/>
    <s v="SAO JOSE DOS PINHAIS"/>
    <s v="PR"/>
    <m/>
    <x v="4"/>
    <s v="Terapias"/>
    <x v="3"/>
    <x v="58"/>
    <s v="Liberação Parcial para o periodo vigente / Mês "/>
    <s v="Acolhimento e Direcioanamento "/>
    <m/>
    <x v="2"/>
    <x v="3"/>
    <s v="Não"/>
    <s v="Finalizada"/>
    <s v="Realizado a liberação de das horas para o periodo vigênte / mês . Realizado contato com a mãe e direcionada referente as horas liberadas "/>
  </r>
  <r>
    <x v="0"/>
    <x v="1"/>
    <s v="07/02/2023"/>
    <n v="6040394"/>
    <s v="31999620230208631622"/>
    <m/>
    <m/>
    <s v="UNIMED SANTOS-COOP DE TRAB MED"/>
    <x v="0"/>
    <s v="MARCELO SANSONE DEVEZAS"/>
    <x v="0"/>
    <s v="09700030002037078"/>
    <s v="SINDICATO DOS ARQUITETOS NO ESTADO DE SP"/>
    <s v="ADESAO BASICO N"/>
    <s v="NOTIFICAÇÃO DE INTERMEDIAÇÃO PRELIMINAR Nº 27255/2023_x000a_ _x000a_Protocolo nº 8502455_x0009_Demanda nº 6040394_x0009_Rio de Janeiro, 07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beneficiária, questiona a não cobertura para Consulta para Neuropediatria (idade 4 anos). O procedimento foi solicitado à operadora desde Novembro de 2022, para realização no município Santos ou Baixada Santista e a operadora indicou prestadores que não realizam o procedimento ou só realizam de forma particular. Protocolo 31999620230207628478 - Data: 07/02/2023._x000a_ _x000a_Protocolo aberto pelo beneficiário junt"/>
    <s v="SANTOS"/>
    <s v="SP"/>
    <m/>
    <x v="2"/>
    <s v="Consulta"/>
    <x v="2"/>
    <x v="12"/>
    <m/>
    <s v="Agendamento em rede credenciada"/>
    <m/>
    <x v="2"/>
    <x v="0"/>
    <s v="Não"/>
    <m/>
    <s v="Neuropedriatra em Santos, Protocolo de indicacao de rede (informacao) em 07/02,  NIP aberta na mesma data, com abertura de Procotocolo de agendamento posterior,  agendamento realizado na praia grandde (Guilhermina)."/>
  </r>
  <r>
    <x v="0"/>
    <x v="1"/>
    <s v="07/02/2023"/>
    <n v="6041414"/>
    <s v="31999620230208631661"/>
    <m/>
    <m/>
    <s v="UNIMED SUL DO PARA-Coop de Trab Med"/>
    <x v="0"/>
    <s v="PAULO VICTOR SILVA DE LIMA"/>
    <x v="0"/>
    <s v="09700030002178976"/>
    <s v="SINDICATO DOS POLICIAIS RODOVIARIOS FEDERAIS ESTADO SP"/>
    <s v="UNIPLAN ADESAO BASICO I"/>
    <s v="NOTIFICAÇÃO DE INTERMEDIAÇÃO PRELIMINAR Nº 27764/2023_x000d__x000a_&lt;&lt;60&gt;&gt; _x000d__x000a_Protocolo nº 8503658_x0009_Demanda nº 6041414_x0009_Rio de Janeiro, 0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a negativa acima, o protocolo foi autorizado parcialmente, sendo autorizado a aplicação do medicamento mas negado o medicamento solicitado com base no descrito acima. No entanto, enquanto a Unimed Intercambio nega a Unimed Recife autoriza o mesmo medicamento o que é possível verificar por meio de pacientes da Unimed Recife e outras que não tem negativa do medicamento e fazem o mesmo procedimento de aplicação de ácido hialurônico no"/>
    <s v="MARABA"/>
    <s v="PA"/>
    <m/>
    <x v="4"/>
    <s v="Medicamento"/>
    <x v="4"/>
    <x v="55"/>
    <s v="Negativa viscossuplementação"/>
    <s v="Não se aplica."/>
    <m/>
    <x v="2"/>
    <x v="4"/>
    <s v="Não"/>
    <m/>
    <m/>
  </r>
  <r>
    <x v="0"/>
    <x v="1"/>
    <s v="07/02/2023"/>
    <n v="6041549"/>
    <s v="31999620230208631829"/>
    <m/>
    <m/>
    <s v="UNIMED BOTUCATU-COOP DE TRAB MED"/>
    <x v="4"/>
    <s v="ELIEL CASSEMIRO GUILHEN"/>
    <x v="0"/>
    <s v="09700022003198015"/>
    <s v="UNIVERSIDADE ESTADUAL PAULISTA JULIO DE MESQUITA FILHO"/>
    <s v="UNIPLAN EMPRESARIAL BASICO"/>
    <s v="NOTIFICAÇÃO DE INTERMEDIAÇÃO PRELIMINAR Nº 27844/2023_x000d__x000a_ _x000d__x000a_Protocolo nº 8503776_x0009_Demanda nº 6041549_x0009_Rio de Janeiro, 0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inclusão do beneficiário no Programa de Psicologia Viva . A solicitação foi feita à Operadora no dia 03/01/2023, para realização no município de SP. A operadora não apresenta resposta ao pedido e não orienta o beneficiário sobre a possibilidade de ser incluído e nem se esse serviço é coberto. Protocolo 31999620230124604751 data: 24/01/2023_x000d__x000a_ _x000d__x000a_Protocolo aberto pelo beneficiário junto à operadora"/>
    <s v="BOTUCATU"/>
    <s v="SP"/>
    <m/>
    <x v="1"/>
    <m/>
    <x v="1"/>
    <x v="18"/>
    <m/>
    <m/>
    <m/>
    <x v="1"/>
    <x v="8"/>
    <s v="Não"/>
    <m/>
    <m/>
  </r>
  <r>
    <x v="0"/>
    <x v="1"/>
    <s v="07/02/2023"/>
    <n v="6040213"/>
    <s v="31999620230208631319"/>
    <m/>
    <m/>
    <s v="UNIMED RIBEIRAO PRETO-COOP DE TRAB MED"/>
    <x v="0"/>
    <s v="ENRICO BOTELHO E SILVA"/>
    <x v="0"/>
    <s v="09700024003499933"/>
    <s v="RAIZEN ENERGIA S.A - FILIAL PIRACICABA"/>
    <s v="UNIPLAN CUSTO OPERAC BASICO I"/>
    <s v="NOTIFICAÇÃO DE INTERMEDIAÇÃO PRELIMINAR Nº 27155/2023_x000a_ _x000a_Protocolo nº 8502252_x0009_Demanda nº 6040213_x0009_Rio de Janeiro, 07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continuidade de tratamento com PSICOLOGA, FONOAUDIOLOGA , TO METODOS ABA , na Clinica Encantare , por falta de pagamento ao prestador . A solicitação foi feita à Operadora no dia 22/12/2023 para realização no município de Ribeirão Preto /SP A operadora não apresenta resposta ao pedido. Protocolo 31999620230206627671 data 06/02/2022_x000a_ _x000a_Protocolo abe"/>
    <s v="RIBEIRAO PRETO"/>
    <s v="SP"/>
    <s v="Sim "/>
    <x v="6"/>
    <s v="Prestador eventual (suspensão de atendimento)"/>
    <x v="3"/>
    <x v="5"/>
    <s v="Mãe do beneficiário, questiona a falta de atendimento para continuidade de tratamento, por falta de pagamento ao prestador e  resposta da solicitação feita à Operadora no dia 22/12/2023 para realização no município de Ribeirão Preto /SP  . Protocolo 31999620230206627671 . Não há falta de pagamento"/>
    <m/>
    <m/>
    <x v="2"/>
    <x v="11"/>
    <s v="Não"/>
    <s v="Finalizada"/>
    <m/>
  </r>
  <r>
    <x v="0"/>
    <x v="1"/>
    <s v="08/02/2023"/>
    <n v="12084198"/>
    <s v="31999620230208631975"/>
    <m/>
    <m/>
    <s v="UNIMED SANTOS-COOP DE TRAB MED"/>
    <x v="0"/>
    <s v="MARCIA BUENO CANADA"/>
    <x v="0"/>
    <s v="09700032001639992"/>
    <s v="APEOESP SIND DOS PROF DO ENS OFIC EST SP"/>
    <s v="ADESAO ESPECIAL - PR"/>
    <s v="NOTIFICAÇÃO DE INTERMEDIAÇÃO PRELIMINAR Nº 28308/2023_x000d__x000a_ _x000d__x000a_Protocolo nº 8504732_x0009_Demanda nº 12084198_x0009_Rio de Janeiro, 08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infusão com gamaglobulina. A solicitação foi feita à Operadora no dia 16/01/2023, para realização no município santos . A operadora não apresenta resposta ao pedido. Protocolo :1565385 data:16/01/2023._x000d__x000a_ _x000d__x000a_Protocolo aberto pelo beneficiário junto à operadora: 1565385_x000d__x000a_BENEFICIÁRIO_x000d__x000a_Nome: MARCIA BUENO CANADA_x0009_Dt. Nasc.:10/06/1963_x000d__x000a_Matrícula:_x0009_CPF: 05426287830_x000d__x000a_Telefone: 13 996566565_x0009_e-mail: marcia"/>
    <s v="SANTOS"/>
    <s v="SP"/>
    <m/>
    <x v="0"/>
    <s v="Medicamento"/>
    <x v="6"/>
    <x v="59"/>
    <s v="Solicitado documentação para seguimento da análise. "/>
    <s v="Acolhimento e direcionamento "/>
    <m/>
    <x v="2"/>
    <x v="3"/>
    <s v="Não"/>
    <s v="Finalizada"/>
    <s v="Contato realizado com a paciente, solicitamos documentação complementar, a mesma solicitou ao médico , porem demorou no retorno. Não chegamos a fazer a negativa, pois estavamos aguardando o retorno dos documentos. Fizemos contato assim que recepcionamos o Documento . Realizamos contato para acolhimento e Direcioamento. "/>
  </r>
  <r>
    <x v="0"/>
    <x v="1"/>
    <s v="08/02/2023"/>
    <n v="12085272"/>
    <s v="31999620230209634711"/>
    <m/>
    <m/>
    <s v="UNIMED ITATIBA-COOP DE TRAB MED"/>
    <x v="0"/>
    <s v="ARACI CAETANO DA SILVA"/>
    <x v="0"/>
    <s v="09700032001068650"/>
    <s v="APEOESP SIND DOS PROF DO ENS OFIC EST SP"/>
    <s v="UNIPLAN ADESAO MASTER - PR"/>
    <s v="NOTIFICAÇÃO DE INTERMEDIAÇÃO PRELIMINAR Nº 28878/2023_x000d__x000a_&lt;&lt;60&gt;&gt; _x000d__x000a_Protocolo nº 8506361_x0009_Demanda nº 12085272_x0009_Rio de Janeiro, 08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Após entrar em contato com o convênio médico da paciente Araci Caetano da Silva (Unimed Fesp) solicitando um parecer quanto à cobrança indevida do Hospital AC Camargo do material (Meia Antiembolica Panturrilha Media não Esteril) utilizado na cirurgia onde o mesmo deveria ser coberto pelo convênio, fomos informados que no pedido de solicitação de autorização de materiais feito ao convênio pelo Hospital AC Camargo o material em qu"/>
    <s v="ITATIBA"/>
    <s v="SP"/>
    <m/>
    <x v="3"/>
    <s v="Demais materiais"/>
    <x v="10"/>
    <x v="4"/>
    <s v="cobrança particular do material  meia antiembólica"/>
    <s v="Questionamos o motivo de nos ter notificado a cliente previamente sobre a necessidade do item (uma vez que a cliente tinha o material/meia). Conforme retorno da Unimed Nacional houve falha de comunicação entre prestador e paciente, ratificamos sobre a necessidade de comunicação assertiva afim de evitarmos este descontentamento dos beneficiario, ainda que não haja cobertura, o cliente deve ser devidamente orientado._x000a__x000a_"/>
    <m/>
    <x v="0"/>
    <x v="2"/>
    <s v="Sim"/>
    <s v="Finalizada"/>
    <s v="Procedente considerando a percepção do cliente ( que já tinha o material). Improcedente considerando que trata-se de um material não coberto:  Conforme anaálise da auditoria da fesp (protocolo 31999620230113547848) a cobrança é procedente (órtese sem cobertura)."/>
  </r>
  <r>
    <x v="0"/>
    <x v="1"/>
    <s v="09/02/2023"/>
    <n v="12086237"/>
    <s v="31999620230210635223"/>
    <m/>
    <m/>
    <s v="UNIMED RIO BRANCO-Coop de Trab Med"/>
    <x v="0"/>
    <s v="GAEL CORDEIRO AQUINO"/>
    <x v="0"/>
    <s v="09700030002266450"/>
    <s v="FEDERACAO NACIONAL DOS ENGENHEIROS"/>
    <s v="UNIPLAN ADESAO ESPECIAL N"/>
    <s v=" NOTIFICAÇÃO DE INTERMEDIAÇÃO PRELIMINAR Nº 29456/2023_x000a_ _x000a_Protocolo nº 8507453_x0009_Demanda nº 12086237_x0009_Rio de Janeiro, 09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o beneficiário, questiona o atendimento para Fonoaudiologia e Terapia Ocupacional solicitado em 26/01/2023. A solicitação foi feita à Operadora no dia 26/01/2023, para realização no município MACEIÓ. A operadora alega que o pedido está em tratativas. Não há protocolo, pois, a reclamação foi encaminhada para o e-mail: ouvidoria@unimedfesp.co"/>
    <s v="RIO BRANCO"/>
    <s v="AC"/>
    <m/>
    <x v="2"/>
    <s v="Terapias"/>
    <x v="2"/>
    <x v="60"/>
    <s v="Indisponibilidade de Rede Credenciada"/>
    <s v="Negociacao Pontual"/>
    <m/>
    <x v="0"/>
    <x v="0"/>
    <s v="Não"/>
    <m/>
    <s v="T.O. e Fono (convencional) em Maceio - Al, com Busca de Rede tratada atraves do Protocolo 31999620230126607407 de 26/01/2023, com negociacao realizada atraves do Protocolo 31999620230208631396 de 08/02/2023"/>
  </r>
  <r>
    <x v="0"/>
    <x v="1"/>
    <s v="10/02/2023"/>
    <n v="12088002"/>
    <s v="31999620230213639955"/>
    <m/>
    <m/>
    <s v="UNIMED PAULISTANA-SOC COOP DE TRAB MED"/>
    <x v="0"/>
    <s v="LUIZ POOR JUNIOR"/>
    <x v="0"/>
    <s v="09700041000570173"/>
    <s v="UNIMED RIO COOPERATIVA DE TRABALHO MEDICO DO RIO DE JANEIRO"/>
    <s v="NA08 OPERADORA RESPONS 393321"/>
    <s v="NOTIFICAÇÃO DE INTERMEDIAÇÃO PRELIMINAR Nº 30451/2023_x000d__x000a_&lt;&lt;60&gt;&gt; _x000d__x000a_Protocolo nº 8509668_x0009_Demanda nº 12088002_x0009_Rio de Janeiro, 10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ÉDICO SOLICITOU AUTORIZAÇÃO PARA TROCA DE VÁLVULA AÓRTICA POR TAVI. A VÁLVULA FOI AUTORIZADA (SENHA 2204887375 CNU) MAS COM CIRURGIA DE PEITO ABERTO (GUIA 2208759083) SOB A ALEGAÇÃO DE QUE O HOSPITAL (HCOR) NÃO POSSUI CREDENCIAMENTO JUNTO À UNIMED DE ORIGEM PARA O PROCEDIMENTO. CLIENTE UNIMED RIO (EX-GOLDENCROSS) COM DECISÃO JUDICIAL TRANSITADA EM JULGADO DETERMINANDO A TRANSFERÊNCIA DO CONTRATO PARA A UNIMED QUE ATENDE EM SÃO PAULO (CNU)"/>
    <s v="SAO PAULO"/>
    <s v="SP"/>
    <m/>
    <x v="2"/>
    <s v="Internação"/>
    <x v="2"/>
    <x v="61"/>
    <m/>
    <s v="Solicitamos negociação junto a CNU para realização."/>
    <m/>
    <x v="0"/>
    <x v="2"/>
    <s v="Sim"/>
    <s v="Finalizada"/>
    <m/>
  </r>
  <r>
    <x v="0"/>
    <x v="1"/>
    <s v="10/02/2023"/>
    <n v="12089034"/>
    <s v="31999620230213640027"/>
    <m/>
    <m/>
    <s v="UNIMED RIO BRANCO-Coop de Trab Med"/>
    <x v="0"/>
    <s v="ANDRE AQUINO SANTOS"/>
    <x v="0"/>
    <s v="09700030002266395"/>
    <s v="FEDERACAO NACIONAL DOS ENGENHEIROS"/>
    <s v="UNIPLAN ADESAO ESPECIAL N"/>
    <s v="NOTIFICAÇÃO DE INTERMEDIAÇÃO PRELIMINAR Nº 31012/2023_x000d__x000a_&lt;&lt;60&gt;&gt; _x000d__x000a_Protocolo nº 8510960_x0009_Demanda nº 12089034_x0009_Rio de Janeiro, 10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OS CONTATO COM OS PRESTADORES CREDENCIADOS JUNTO A UNIMED LOCAL E NÃO SENDO POSSÍVEL O ATENDIMENTO DENTRO DO PRAZO REGULAMENTAR, NO DIA 26/01/2023 FOI SOLICITADO POR MEIO DA CENTRAL DE ATENDIMENTO DA UNIMED FESP, BUSCA DE REDE. SENDO O PRAZO REGULAMENTADO PARA A DEMANDA DE 10 (DEZ) DIAS UTEIS. LOGO, HOUVE MAIS UMA VEZ O DESCUMPRIMENTO DO CONTRATO. SALIENTO QUE O DESCUMPRIMENTO DOS PRAZOS MAXIMOS FIXADOS POR ESSA AGENCIA REGULADORA VEEM S"/>
    <s v="RIO BRANCO"/>
    <s v="AC"/>
    <m/>
    <x v="2"/>
    <s v="Consulta"/>
    <x v="2"/>
    <x v="62"/>
    <s v="Indisponibilidade de Rede Credenciada"/>
    <s v="Agendamento em Rede Credenciada / Negociacao Pontual"/>
    <m/>
    <x v="0"/>
    <x v="0"/>
    <s v="Não"/>
    <m/>
    <s v="Beneficiário (pai do GAEL CORDEIRO AQUINO) Terapias Fono e Psico em Maceio - AL. Demanda de Busca de Rede em tratativa através do Protocolo 31999620230126607528 de 26/01, atualmente em andamento com junto ao GRP através do Protocolo 31999620230213638098 de 13/02."/>
  </r>
  <r>
    <x v="0"/>
    <x v="1"/>
    <s v="11/02/2023"/>
    <n v="12089117"/>
    <n v="3.1999620230213599E+19"/>
    <m/>
    <m/>
    <s v="UNIMED CURITIBA-SOC COOP SV MED CUR E RG"/>
    <x v="0"/>
    <s v="MANUELA INACIO ESMERALDINO"/>
    <x v="0"/>
    <s v="09700022006267859"/>
    <s v="EUROFARMA LABORATORIOS S.A."/>
    <s v="UNIPLAN EMPRESARIAL ESPECIAL N"/>
    <s v="NOTIFICAÇÃO DE INTERMEDIAÇÃO PRELIMINAR Nº 31087/2023_x000d__x000a_&lt;&lt;60&gt;&gt; _x000d__x000a_Protocolo nº 8511043_x0009_Demanda nº 12089117_x0009_Rio de Janeiro, 11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tem Síndrome de Down e há mais de 2 anos faz as terapias especiais liberadas pela Unimed (TO, Fono e Fisio pelo método Bobath). Entretanto desde de Dezembro tenho solicitado as liberações de continuidade na clínica que a Manuela já realiza as terapias e foi negado. Solicitamos novamente final de Janeiro e até o momento sem respostas. O que causou a perda dos horários na clínica, deixando a Manuela sem atendimento. Durante todo "/>
    <s v="CURITIBA"/>
    <s v="PR"/>
    <s v="Não "/>
    <x v="4"/>
    <s v="Terapias"/>
    <x v="3"/>
    <x v="63"/>
    <s v="Não incorporação pela Conitec"/>
    <s v="Acolhimento "/>
    <m/>
    <x v="2"/>
    <x v="3"/>
    <s v="Não"/>
    <s v="Finalizada"/>
    <s v="Contato realizado com familiares . Mantido liberação devido a continuidade, porem com a necessidade de documentação com a descrição dos atendimentos  "/>
  </r>
  <r>
    <x v="0"/>
    <x v="1"/>
    <s v="13/02/2023"/>
    <n v="12090760"/>
    <s v="31999620230214642058"/>
    <m/>
    <m/>
    <s v="UNIMED ARARAQUARA-COOP DE TRAB MED"/>
    <x v="0"/>
    <s v="PAULO CESAR TEIXEIRA"/>
    <x v="0"/>
    <s v="09700020005432221"/>
    <s v="SINDICATO CORRETORES SEGUROS SINCOR-SP"/>
    <s v="EMPRESARIAL BASICO N"/>
    <s v="NOTIFICAÇÃO DE INTERMEDIAÇÃO PRELIMINAR Nº 32058/2023_x000d__x000a_&lt;&lt;60&gt;&gt; _x000d__x000a_Protocolo nº 8513074_x0009_Demanda nº 12090760_x0009_Rio de Janeiro, 13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nsulta médica no dia 12/01/23 o Urologista marcou cirurgia para o dia 17/02/23, entrei com a solicitação na UNIMED Araraquara em 17/01/23, no dia 23/01/23 recebi a solicitação de exame médico realizado pelo médico para a indicação da cirurgia, exame enviado no dia 26/02/23, em constante contato com a UNIMED de Araraquara a mesma me informou que o Plano pediu para fazer nova solicitação pois a primeira solicitação havia sido perdida pe"/>
    <s v="ARARAQUARA"/>
    <s v="SP"/>
    <m/>
    <x v="0"/>
    <s v="Internação"/>
    <x v="0"/>
    <x v="64"/>
    <s v="Pela descrição vemos uma possível falha na triangulação para autorização (Araraquara x Ribeirão x Fesp). Perda do prazo de intercâmbio.  "/>
    <s v="RU NÃ FOI ENVOLVIDO NO PROCESSO , entretanto questionamos as Unimed envolvidas quanto a demora ou fahas para envio da trabsação à Fesp (entrada do pedido 17/01/23 - transação recebida 10/02/23 - autorizada em 14/02/23). Processo finalizado antes da data da cirurgia, porém desgastante para o cliente."/>
    <m/>
    <x v="0"/>
    <x v="2"/>
    <s v="Não"/>
    <s v="Finalizada"/>
    <m/>
  </r>
  <r>
    <x v="0"/>
    <x v="1"/>
    <s v="13/02/2023"/>
    <n v="12090257"/>
    <s v="31999620230214641722"/>
    <m/>
    <m/>
    <s v="UNIMED RIO-COOP DE TRAB MED DO R JANEIRO"/>
    <x v="0"/>
    <s v="BARBARA BATTAGIN BOUARI"/>
    <x v="0"/>
    <s v="09700024003011922"/>
    <s v="RAIZEN ENERGIA S.A - FILIAL PIRACICABA"/>
    <s v="UNIPLAN CO ESPECIAL N"/>
    <s v="NOTIFICAÇÃO DE INTERMEDIAÇÃO PRELIMINAR Nº 31777/2023_x000d__x000a_ _x000d__x000a_Protocolo nº 8512438_x0009_Demanda nº 12090257_x0009_Rio de Janeiro, 13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psiquiatra. O procedimento foi solicitado à operadora no dia 31/01/2023, para realização no município Piracicaba - SP. A operadora alega que não possui prestador em sua rede para realização do serviço de saúde. Protocolo 31999620230131615322 data:31/01/2023 ._x000d__x000a_ _x000d__x000a_Protocolo aberto pelo beneficiário junto à operadora: 31999620230131615322_x000d__x000a_BENEFICIÁRIO_x000d__x000a_Nome:"/>
    <s v="RIO DE JANEIRO"/>
    <s v="RJ"/>
    <m/>
    <x v="2"/>
    <s v="Consulta"/>
    <x v="2"/>
    <x v="38"/>
    <s v="Indisponibilidade de Rede Credenciada"/>
    <s v="Agendamento em Rede Credenciada"/>
    <m/>
    <x v="2"/>
    <x v="0"/>
    <s v="Não"/>
    <m/>
    <s v="Psiquiatria em Piracicaba, com Busca de Rede tratada atraves do Protocolo 31999620230131615322 de 31/01/2023, com Negociacao realizada atraves do Protocolo 31999620230207628664 de 07/02/2023, agendamento realizado na Cidade Limitrofe de Rio Claro."/>
  </r>
  <r>
    <x v="0"/>
    <x v="1"/>
    <s v="14/02/2023"/>
    <n v="12091501"/>
    <s v="31999620230214642346"/>
    <m/>
    <m/>
    <s v="UNIMED CARIRI-Coop de Trab Med Ltda"/>
    <x v="0"/>
    <s v="JADE MEDEIROS DINIZ"/>
    <x v="0"/>
    <s v="09700030002255920"/>
    <s v="SINDICATO DOS POLICIAIS RODOVIARIOS FEDERAIS ESTADO SP"/>
    <s v="UNIPLAN ADESAO BASICO I"/>
    <s v="NOTIFICAÇÃO DE INTERMEDIAÇÃO PRELIMINAR Nº 32568/2023_x000d__x000a_ _x000d__x000a_Protocolo nº 8513928_x0009_Demanda nº 12091501_x0009_Rio de Janeiro, 14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30208025 OSTEOPLASTIA PARA PROGNATISMO, MICROGNATISMO OU LATEROGNATISMO, 30208033 OSTEOTOMIAS ALVÉOLO PALATINAS, 30208114 HEMIMANDIBULECTOMIA COM OU SEM ENXERTO ÓSSEO COM OU SEM COLOCAÇÃO DE PRÓTESE, 30209021 OSTEOPLASTIAS DE MANDÍBULA/MAXILA. A solicitação foi feita à Operadora no dia 13/01/2023, para realização no município JUAZEIRO DO NORTE .A operadora alega que o pedido está em análise. Pr"/>
    <s v="JUAZEIRO DO NORTE"/>
    <s v="CE"/>
    <m/>
    <x v="0"/>
    <s v="Procedimento"/>
    <x v="0"/>
    <x v="65"/>
    <s v="Não cumprido prazo do intercâmbio pela Unimed executora"/>
    <s v="Não se aplica."/>
    <m/>
    <x v="0"/>
    <x v="4"/>
    <s v="Não"/>
    <m/>
    <m/>
  </r>
  <r>
    <x v="0"/>
    <x v="1"/>
    <s v="14/02/2023"/>
    <n v="12091431"/>
    <s v="31999620230214642141"/>
    <m/>
    <m/>
    <s v="UNIMED SALTO-ITU COOP DE TRAB MED"/>
    <x v="0"/>
    <s v="ALICE DI IORIO SILVA"/>
    <x v="0"/>
    <s v="09700032001527736"/>
    <s v="APEOESP SIND DOS PROF DO ENS OFIC EST SP"/>
    <s v="ADESAO BASICO - PR"/>
    <s v="NOTIFICAÇÃO DE INTERMEDIAÇÃO PRELIMINAR Nº 32524/2023_x000d__x000a_&lt;&lt;60&gt;&gt; _x000d__x000a_Protocolo nº 8513854_x0009_Demanda nº 12091431_x0009_Rio de Janeiro, 14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solicitação com toda documentação necessária para atendimento fonoaudiologico com metodo prompt com urgência para minha filha Alice Di Iorio Silva ( tem T21- Síndrome de Down), no dia 23 de novembro de 2022, passei o contato de uma profissional (Dra. Daniela Moreira Nery Gozzano. Email: gozzanodaniela@gmail.com fone: 11 99920-6064, a única que atende em minha cidade e que já atende pela Unimed Fesp), que atenderia minha filha para faci"/>
    <s v="ITU"/>
    <s v="SP"/>
    <s v="Não "/>
    <x v="2"/>
    <s v="Terapias"/>
    <x v="3"/>
    <x v="66"/>
    <s v="Falta de agendamento "/>
    <s v="Acolhimentoo "/>
    <m/>
    <x v="2"/>
    <x v="12"/>
    <s v="Não"/>
    <m/>
    <s v="Trata-se de rede "/>
  </r>
  <r>
    <x v="0"/>
    <x v="1"/>
    <s v="15/02/2023"/>
    <n v="12093122"/>
    <s v="31999620230216645570"/>
    <m/>
    <m/>
    <s v="UNIMED TAUBATE-COOP DE TRAB MED"/>
    <x v="0"/>
    <s v="LAUDETE BRISON DE AQUINO"/>
    <x v="0"/>
    <s v="09700032000009073"/>
    <s v="ASSOCIACAO DOS EMPREGADOS DO SENAI AES"/>
    <s v="ADESAO PARTICIPATIVO BASICO"/>
    <s v="NOTIFICAÇÃO DE INTERMEDIAÇÃO PRELIMINAR Nº 33509/2023_x000d__x000a_ _x000d__x000a_Protocolo nº 8515822_x0009_Demanda nº 12093122_x0009_Rio de Janeiro, 15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a da beneficiária, questiona a não cobertura para infiltração no joelho com pedido do medicamento( não soube informar) . O procedimento foi solicitado no dia 01/02/2023 , para realização no município Taubaté entretanto, a operadora negou com a justificativa de que a beneficiária teria que procurar outro profissional para realizar o procedimento . Não gerou protocolo em 15/02/2023 , atendimento presencial ,"/>
    <s v="TAUBATE"/>
    <s v="SP"/>
    <m/>
    <x v="4"/>
    <s v="Medicamento"/>
    <x v="4"/>
    <x v="39"/>
    <s v="Negativa viscossuplementação"/>
    <s v="Não se aplica."/>
    <m/>
    <x v="2"/>
    <x v="4"/>
    <s v="Não"/>
    <m/>
    <m/>
  </r>
  <r>
    <x v="0"/>
    <x v="1"/>
    <s v="15/02/2023"/>
    <n v="12093813"/>
    <s v="31999620230216645626"/>
    <m/>
    <m/>
    <s v="UNIMED PAULISTANA-SOC COOP DE TRAB MED"/>
    <x v="0"/>
    <s v="JOAO PEDRO DA SILVA NASCIMENTO"/>
    <x v="0"/>
    <s v="09700020009445000"/>
    <s v="SPAR BRASIL SERVICOS LTDA"/>
    <s v="UNIPLAN EMP PARTIC BAS PADRAO COL"/>
    <s v="NOTIFICAÇÃO DE INTERMEDIAÇÃO PRELIMINAR Nº 33911/2023_x000d__x000a_ _x000d__x000a_Protocolo nº 8516635_x0009_Demanda nº 12093813_x0009_Rio de Janeiro, 15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ólogo, Fonoaudiologia e Terapia Ocupacional. A solicitação foi feita à Operadora no dia 10/02/2023, para realização no município de Tatuapé/SP. A operadora alega que não irá fazer a liberação das terapias, interlocutora informa que esta com processo judicial onde foi liberada para Clinica Fisio in foco, a mesma clinica e agora não esta mais liber"/>
    <s v="SAO PAULO"/>
    <s v="SP"/>
    <s v="Não "/>
    <x v="2"/>
    <s v="Troca de Prestador"/>
    <x v="5"/>
    <x v="10"/>
    <s v="beneficiaria alega dificuldade de atendiment no prestador eventuall da Unimed Nacional fisio in foco"/>
    <s v="este problema é recorrente, trata se de um prestador eventual da Unimed Nacional que tem dificuldade de seguir prazos e regras, já apontamos que para sanar esses problemas precisamos redirecionar os beneficiarios para prestadores credenciados pela Unimed Nacional ou relizar o credenciamento direto com a fisio in foco, ja existe uma demanda no GRP para credenciamento em andamento."/>
    <m/>
    <x v="0"/>
    <x v="2"/>
    <s v="Não"/>
    <s v="Finalizada"/>
    <s v="questionar o grp sobre o andamento do credenciamento do prestador"/>
  </r>
  <r>
    <x v="0"/>
    <x v="1"/>
    <s v="15/02/2023"/>
    <n v="12094451"/>
    <s v="31999620230216646087"/>
    <m/>
    <m/>
    <s v="UNIMED MANAUS-COOP DE TRAB MED"/>
    <x v="3"/>
    <s v="MARIA DO LIVRAMENTO BRAGA BRAZ"/>
    <x v="0"/>
    <s v="09700024003254396"/>
    <s v="MINISTERIO PUBLICO DA UNIAO"/>
    <s v="NACIONAL EMPRESARIAL ESPECIAL CO"/>
    <s v="NOTIFICAÇÃO DE INTERMEDIAÇÃO PRELIMINAR Nº 34282/2023_x000d__x000a_&lt;&lt;60&gt;&gt; _x000d__x000a_Protocolo nº 8517507_x0009_Demanda nº 12094451_x0009_Rio de Janeiro, 15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mãe - Maria do Livramento Braga Braz, 84 anos, está internada no Hospital Santa Júlia, em Manaus/AM, desde 31.1.2023, às 16h58, pelo Plano Unimed FESP. Há um procedimento cirúrgico a ser realizado - embolização da artéria menigea média a ser realizado, o qual não é feito no Hospital Santa Júlia, em razão do equipamento deles se encontrar inoperante. Paralelamente a isso estamos tentando outras possibilidades, vez que minha mãe possui"/>
    <s v="MANAUS"/>
    <s v="AM"/>
    <m/>
    <x v="1"/>
    <m/>
    <x v="1"/>
    <x v="14"/>
    <m/>
    <m/>
    <m/>
    <x v="1"/>
    <x v="6"/>
    <s v="Não"/>
    <m/>
    <m/>
  </r>
  <r>
    <x v="0"/>
    <x v="1"/>
    <s v="16/02/2023"/>
    <n v="12096392"/>
    <s v="31999620230217648624"/>
    <m/>
    <m/>
    <s v="UNIMED PAULISTANA-SOC COOP DE TRAB MED"/>
    <x v="0"/>
    <s v="MARCIA REGINA DE PAULA FONSECA"/>
    <x v="0"/>
    <s v="09700032001315429"/>
    <s v="FUNDACAO RUBEN BERTA"/>
    <s v="UNIPLAN ADESAO BASICO II"/>
    <s v="NOTIFICAÇÃO DE INTERMEDIAÇÃO PRELIMINAR Nº 35293/2023_x000d__x000a_&lt;&lt;60&gt;&gt; _x000d__x000a_Protocolo nº 8519858_x0009_Demanda nº 12096392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ra Marcia alega estar tentando autorizar procedimento nos joelhos desde ano passado, porém, cada hora uma resposta diferente. A unimed responde que a Unimed local está enviando os códigos errados, outra hora, material errado. Enfim, já fazem mais de 3 meses que a mesma tenta autorizar um bloqueio genicular para alívio das dores algicas, porém, sem sucesso. A mesma encontra-se impossibilitada de realizar suas atividades cotidianas por cont"/>
    <s v="SAO PAULO"/>
    <s v="SP"/>
    <m/>
    <x v="0"/>
    <s v="Procedimento"/>
    <x v="0"/>
    <x v="67"/>
    <s v="Guia de 16/02 aguardando troca de material."/>
    <s v="Não se aplica."/>
    <m/>
    <x v="2"/>
    <x v="4"/>
    <s v="Não"/>
    <m/>
    <m/>
  </r>
  <r>
    <x v="0"/>
    <x v="1"/>
    <s v="16/02/2023"/>
    <n v="12095691"/>
    <s v="31999620230217648534"/>
    <m/>
    <m/>
    <s v="UNIMED SALTO-ITU COOP DE TRAB MED"/>
    <x v="0"/>
    <s v="THAIS MOREIRA TEIXEIRA"/>
    <x v="0"/>
    <s v="09700020009879514"/>
    <s v="SOFTBOX SISTEMAS DE INFORMACAO"/>
    <s v="UNIPLAN PARTIC EMP BASICO N"/>
    <s v="NOTIFICAÇÃO DE INTERMEDIAÇÃO PRELIMINAR Nº 34988/2023_x000d__x000a_&lt;&lt;60&gt;&gt; _x000d__x000a_Protocolo nº 8519043_x0009_Demanda nº 12095691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stou tentando agendar consulta com ginecologia e otorrino desde de novembro/2022. Disseram para retornar em dezembro. Liguei em dezembro e disseram que não tinham mais agendamento e para retornar no início de Janeiro. Novamente a mesma resposta, sem agenda ou sem o respectivo profissional, me orientando mais uma vez a ligar no final do mês. Semana passada entrei em contato para agendar consulta em clínica conveniada e me disser"/>
    <s v="ITU"/>
    <s v="SP"/>
    <m/>
    <x v="2"/>
    <s v="Consulta"/>
    <x v="2"/>
    <x v="68"/>
    <s v="Indisponibilidade de Agenda na Rede Credenciada"/>
    <s v="Agendamento em Rede Credenciada"/>
    <m/>
    <x v="2"/>
    <x v="0"/>
    <s v="Não"/>
    <m/>
    <s v="Consulta com Ginecologia, otorrinolaringologia em Itu - Não identificamos registro de contato previo junto a Unimed Fesp, agendamento para Otorrino realizado em Itu pelo Nucleo de Agendamento. Especialidade de Ginecologia em tratativa junto ao Nucleo de Agendamento, com agendamento realizado dentro da Rede na Cidade Limitrofe de Sorocaba."/>
  </r>
  <r>
    <x v="0"/>
    <x v="1"/>
    <s v="16/02/2023"/>
    <n v="12095901"/>
    <s v="31999620230217648585"/>
    <m/>
    <m/>
    <s v="UNIMED RIBEIRAO PRETO-COOP DE TRAB MED"/>
    <x v="0"/>
    <s v="CAIO LANGE PEREIRA TAMINI"/>
    <x v="0"/>
    <s v="09700019002275881"/>
    <s v="NESTLE BRASIL LTDA"/>
    <s v="UNIPLAN CO BASICO N"/>
    <s v="NOTIFICAÇÃO DE INTERMEDIAÇÃO PRELIMINAR Nº 35098/2023_x000d__x000a_ _x000d__x000a_Protocolo nº 8519249_x0009_Demanda nº 12095901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GASTROTOMIA FECHAMENTO E GASTRORRAFIA(CONFORME GUIA MÉDICA). A solicitação foi feita à Operadora no dia 16/01/2023, para realização no município Ribeirão Preto/SP. A operadora alega que o pedido está em análise. Ressalta que a operadora alega que já foi autorizado, contudo a mesma não agenda o procedimento. Protocolo: 202300404921 - NÃO SABE INFORMAR."/>
    <s v="RIBEIRAO PRETO"/>
    <s v="SP"/>
    <m/>
    <x v="0"/>
    <s v="Internação"/>
    <x v="0"/>
    <x v="69"/>
    <s v="Demora  na solicitação - Perda do prazo de intercâmbio. (primeiro pedido recebido após 15 dias da solicitação na UE e no cartão excluído do cliente) – Novo pedido refeito 2 dias depois  no novo cartão."/>
    <s v="Abordamos a Unimed RP solicitamos esclarecimentos dos fatos, constamos que houve perda do prazo de intercambio, a unimed executora levou 15 dias para enviar a solicitação para Fesp e quando encaminhado , foi solicitado no cartão excluído do beneficiario. A singular reconheceu o erro solicitando o novo pedido no cartão ativo e justificou a demora devido a falta de retorno dos fornecedores dos materiais solicitados no procedimento. Notificamos a Unimed sobre a importância de seguir as regras e prazos a fim de evitarmos reincidência do problema."/>
    <m/>
    <x v="0"/>
    <x v="2"/>
    <s v="Não"/>
    <s v="Finalizada"/>
    <m/>
  </r>
  <r>
    <x v="0"/>
    <x v="1"/>
    <s v="16/02/2023"/>
    <n v="12095198"/>
    <s v="31999620230217648448"/>
    <m/>
    <m/>
    <s v="UNIMED PAULISTANA-SOC COOP DE TRAB MED"/>
    <x v="0"/>
    <s v="YVETTE CARINI PEREIRA"/>
    <x v="0"/>
    <s v="09700032000925797"/>
    <s v="AS ASSIST SOCIAIS PSIC TRIB DE JUSTICA DO EST SAO PAULO"/>
    <s v="ADESAO ESPECIAL"/>
    <s v="NOTIFICAÇÃO DE INTERMEDIAÇÃO PRELIMINAR Nº 34742/2023_x000d__x000a_ _x000d__x000a_Protocolo nº 8518368_x0009_Demanda nº 12095198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mais cultura urina, hemograma total e nome do médico solicitante Vagner Carente. A solicitação foi feita à Operadora no dia 11/2022, para realização no município Santos.A operadora alega que o pedido está em análise ou não apresenta resposta ao pedido. Protocolo:31999620230216645563 data:16/02/2023._x000d__x000a_ _x000d__x000a_Protocolo aberto pelo beneficiário junto à op"/>
    <s v="SAO PAULO"/>
    <s v="SP"/>
    <m/>
    <x v="0"/>
    <s v="SADT"/>
    <x v="2"/>
    <x v="0"/>
    <s v="Falta de rede para exames / coleta especifica "/>
    <s v="Direcionamento"/>
    <m/>
    <x v="2"/>
    <x v="0"/>
    <s v="Não"/>
    <s v="Finalizada"/>
    <s v="31999620230213637906 - Informo LABORATORIO UNIMED SANTOS Rua Paraná 191 - Vila Mathias – SP._x000b_Realiza a coleta de urina por sonda, necessário estar descrito em pedido médico._x000b_Realiza de segunda a sexta das 6:30 HS às 18:30 Hs._x000b_Entrei em contato com o Laboratório, falei na opção 8, com Ana, atendente que confirmou com Janaina, do ambulatório, que realizam tanto os exames de urina com sonda se tiver especificado no pedido, como os de sangue, sem necessidade de agendar. • Santos - Laboratório Unimed (3º andar - Centro Médico) - Rua Paraná, 191 • Telefone: (13) 3202-8900 – opção 4 • Horário de Atendimento: Segunda a Sexta, das 6:30hs às 18:00hs e Sábado das 06:30hs às 12:00hs Frente ao exposto, liguei para filha, Sueli, para passar as informações."/>
  </r>
  <r>
    <x v="0"/>
    <x v="1"/>
    <s v="16/02/2023"/>
    <n v="12095691"/>
    <s v="31999620230217648534"/>
    <m/>
    <m/>
    <s v="UNIMED SALTO-ITU COOP DE TRAB MED"/>
    <x v="1"/>
    <s v="THAIS MOREIRA TEIXEIRA"/>
    <x v="0"/>
    <s v="09700020009879514"/>
    <s v="SOFTBOX SISTEMAS DE INFORMACAO"/>
    <s v="UNIPLAN PARTIC EMP BASICO N"/>
    <s v="NOTIFICAÇÃO DE INTERMEDIAÇÃO PRELIMINAR Nº 34988/2023_x000d__x000a_&lt;&lt;60&gt;&gt; _x000d__x000a_Protocolo nº 8519043_x0009_Demanda nº 12095691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stou tentando agendar consulta com ginecologia e otorrino desde de novembro/2022. Disseram para retornar em dezembro. Liguei em dezembro e disseram que não tinham mais agendamento e para retornar no início de Janeiro. Novamente a mesma resposta, sem agenda ou sem o respectivo profissional, me orientando mais uma vez a ligar no final do mês. Semana passada entrei em contato para agendar consulta em clínica conveniada e me disser"/>
    <s v="ITU"/>
    <s v="SP"/>
    <m/>
    <x v="1"/>
    <m/>
    <x v="1"/>
    <x v="1"/>
    <m/>
    <m/>
    <m/>
    <x v="1"/>
    <x v="1"/>
    <s v="Não"/>
    <m/>
    <s v="Consulta com Ginecologia, Otorrinolaringologia em Itu - Não identificamos registro de contato previo junto a Unimed Fesp, agendamento para Otorrino realizado em Itu pelo Nucleo de Agendamento. Especialidade de Ginecologia em tratativa junto ao Nucleo de Agendamento, com agendamento realizado dentro da Rede na Cidade Limitrofe de Sorocaba."/>
  </r>
  <r>
    <x v="0"/>
    <x v="1"/>
    <s v="16/02/2023"/>
    <n v="12095901"/>
    <s v="31999620230217648585"/>
    <m/>
    <m/>
    <s v="UNIMED RIBEIRAO PRETO-COOP DE TRAB MED"/>
    <x v="1"/>
    <s v="CAIO LANGE PEREIRA TAMINI"/>
    <x v="0"/>
    <s v="09700019002275881"/>
    <s v="NESTLE BRASIL LTDA"/>
    <s v="UNIPLAN CO BASICO N"/>
    <s v="NOTIFICAÇÃO DE INTERMEDIAÇÃO PRELIMINAR Nº 35098/2023_x000d__x000a_ _x000d__x000a_Protocolo nº 8519249_x0009_Demanda nº 12095901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GASTROTOMIA FECHAMENTO E GASTRORRAFIA(CONFORME GUIA MÉDICA). A solicitação foi feita à Operadora no dia 16/01/2023, para realização no município Ribeirão Preto/SP. A operadora alega que o pedido está em análise. Ressalta que a operadora alega que já foi autorizado, contudo a mesma não agenda o procedimento. Protocolo: 202300404921 - NÃO SABE INFORMAR."/>
    <s v="RIBEIRAO PRETO"/>
    <s v="SP"/>
    <m/>
    <x v="0"/>
    <s v="Internação"/>
    <x v="0"/>
    <x v="1"/>
    <s v="Demora  na solicitação - Perda do prazo de intercâmbio. (primeiro pedido recebido após 15 dias da solicitação na UE e no cartão excluído do cliente) – Novo pedido refeito 2 dias depois  no novo cartão."/>
    <s v="Abordamos a Unimed RP solicitamos esclarecimentos dos fatos, constamos que houve perda do prazo de intercambio, a unimed executora levou 15 dias para enviar a solicitação para Fesp e quando encaminhado , foi solicitado no cartão excluído do beneficiario. A singular reconheceu o erro solicitando o novo pedido no cartão ativo e justificou a demora devido a falta de retorno dos fornecedores dos materiais solicitados no procedimento. Notificamos a Unimed sobre a importância de seguir as regras e prazos a fim de evitarmos reincidência do problema."/>
    <m/>
    <x v="0"/>
    <x v="1"/>
    <s v="Não"/>
    <s v="Finalizada"/>
    <m/>
  </r>
  <r>
    <x v="0"/>
    <x v="1"/>
    <s v="16/02/2023"/>
    <n v="12095198"/>
    <s v="31999620230217648448"/>
    <m/>
    <m/>
    <s v="UNIMED PAULISTANA-SOC COOP DE TRAB MED"/>
    <x v="1"/>
    <s v="YVETTE CARINI PEREIRA"/>
    <x v="0"/>
    <s v="09700032000925797"/>
    <s v="AS ASSIST SOCIAIS PSIC TRIB DE JUSTICA DO EST SAO PAULO"/>
    <s v="ADESAO ESPECIAL"/>
    <s v="NOTIFICAÇÃO DE INTERMEDIAÇÃO PRELIMINAR Nº 34742/2023_x000d__x000a_ _x000d__x000a_Protocolo nº 8518368_x0009_Demanda nº 12095198_x0009_Rio de Janeiro, 1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mais cultura urina, hemograma total e nome do médico solicitante Vagner Carente. A solicitação foi feita à Operadora no dia 11/2022, para realização no município Santos.A operadora alega que o pedido está em análise ou não apresenta resposta ao pedido. Protocolo:31999620230216645563 data:16/02/2023._x000d__x000a_ _x000d__x000a_Protocolo aberto pelo beneficiário junto à op"/>
    <s v="SAO PAULO"/>
    <s v="SP"/>
    <s v="Sim "/>
    <x v="2"/>
    <s v="SADT"/>
    <x v="2"/>
    <x v="1"/>
    <s v="Falta de rede para exames / coleta especifica "/>
    <s v="Direcionamento"/>
    <m/>
    <x v="2"/>
    <x v="0"/>
    <s v="Sim"/>
    <s v="Finalizada"/>
    <s v="31999620230213637906 - Informo LABORATORIO UNIMED SANTOS Rua Paraná 191 - Vila Mathias – SP._x000b_Realiza a coleta de urina por sonda, necessário estar descrito em pedido médico._x000b_Realiza de segunda a sexta das 6:30 HS às 18:30 Hs._x000b_Entrei em contato com o Laboratório, falei na opção 8, com Ana, atendente que confirmou com Janaina, do ambulatório, que realizam tanto os exames de urina com sonda se tiver especificado no pedido, como os de sangue, sem necessidade de agendar. • Santos - Laboratório Unimed (3º andar - Centro Médico) - Rua Paraná, 191 • Telefone: (13) 3202-8900 – opção 4 • Horário de Atendimento: Segunda a Sexta, das 6:30hs às 18:00hs e Sábado das 06:30hs às 12:00hs Frente ao exposto, liguei para filha, Sueli, para passar as informações."/>
  </r>
  <r>
    <x v="0"/>
    <x v="1"/>
    <s v="17/02/2023"/>
    <n v="12096848"/>
    <s v="31999620230222653041"/>
    <m/>
    <m/>
    <s v="UNIMED BELO HORIZONTE COOP.TRAB.MED."/>
    <x v="0"/>
    <s v="PATRICIA DUARTE JOVELINO"/>
    <x v="0"/>
    <s v="09700020010091500"/>
    <s v="MAGAZINE LUIZA S/A"/>
    <s v="UNIPLAN PARTIC EMP BASICO N"/>
    <s v="Interlocutora, que se identifica como filha da beneficiária, questiona a falta de atendimento para 31102506 - Ureterólise laparoscópica unilateral, 31303234 - HISTERECTOMIA TOTAL LAPAROSCÓPICA COM ANEXECTOMIA, 31306063 - RESSECÇÃO DE TUMOR DO SEPTO RETO-VAGINAL e 31307183 - ENDOMETRIOSE - TRATAMENTO CIRÚRGICO VIA LAPAROSCÓPICA. A solicitação foi feita à Operadora no dia 09/02/2023, para realização no município BELO HORIZONTE. A operadora negou alegando que é necessário o código atualizado 50008110, que não é localizado. Protocolo: 31999620230213339399, data: 13/02/2023."/>
    <s v="MARIO CAMPOS"/>
    <s v="MG"/>
    <m/>
    <x v="0"/>
    <s v="Procedimento"/>
    <x v="0"/>
    <x v="1"/>
    <s v="Guia solicitada em 07/02/2023, cancelada sem análise da auditoria 2x. Código 4001 - Layout PTU de requisição inválido (não inserido código 50008110)."/>
    <s v="Discutir caso em reunião, orientação quanto à negativas automáticas."/>
    <m/>
    <x v="0"/>
    <x v="4"/>
    <s v="Não"/>
    <m/>
    <m/>
  </r>
  <r>
    <x v="0"/>
    <x v="1"/>
    <s v="17/02/2023"/>
    <n v="12096974"/>
    <s v="31999620230222653137"/>
    <m/>
    <m/>
    <s v="UNIMED SAO JOSE DOS CAMPOS-COOP TRAB MED"/>
    <x v="0"/>
    <s v="MAURO LUCIO DE ARAGAO"/>
    <x v="0"/>
    <s v="09700032001463550"/>
    <s v="CAIXA DE ASSISTENCIA SOCIAL DA FIPECQ"/>
    <s v="ADESAO BASICO"/>
    <s v="Beneficiário questiona a não cobertura para Tomografia de Coerência Óptica Monocular Visante de Segmento Anterior (conforme informado). O procedimento foi solicitado à operadora para realização no município São José dos Campos e a operadora indicou prestadores que não realizam o procedimento da forma solicitada, e está sempre precisando renovar o pedido, e não consegue realizar desde Agosto de 2022. Protocolo 31999620230119901395 - Data: 19/01/2023."/>
    <s v="SAO JOSE DOS CAMPOS"/>
    <s v="SP"/>
    <m/>
    <x v="2"/>
    <s v="SADT"/>
    <x v="2"/>
    <x v="70"/>
    <s v="Indisponibilidade de Agenda na Rede Credenciada"/>
    <s v="Agendamento em Rede Credenciada"/>
    <m/>
    <x v="2"/>
    <x v="0"/>
    <s v="Não"/>
    <m/>
    <m/>
  </r>
  <r>
    <x v="0"/>
    <x v="1"/>
    <s v="17/02/2023"/>
    <n v="12097679"/>
    <s v="31999620230222653357"/>
    <m/>
    <m/>
    <s v="UNIMED RIO-COOP DE TRAB MED DO R JANEIRO"/>
    <x v="0"/>
    <s v="CAMILA PEREIRA MACHADO"/>
    <x v="0"/>
    <s v="09700022006524134"/>
    <s v="RAIA DROGASIL S/A"/>
    <s v="UNIPLAN PARTIC EMP BASICO N"/>
    <s v="NOTIFICAÇÃO DE INTERMEDIAÇÃO PRELIMINAR Nº 36047/2023_x000d__x000a_ _x000d__x000a_Protocolo nº 8521526_x0009_Demanda nº 12097679_x0009_Rio de Janeiro, 1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 material cânula hibridas rf com injeção de fármaco para realização do procedimento infiltração e bloqueio facetario, solicitado em 06/02/2023. Operadora quer autorizar agulhas de anestesia ao invés das cânulas. Protocolo 31999620230216646964 – data 16/02/2023._x000d__x000a_ _x000d__x000a_Protocolo aberto pelo beneficiário junto à operadora: 31999620230216646964_x000d__x000a_BENEFICIÁRIO_x000d__x000a_Nome: Camila Pereira Machado_x0009_Dt. Nasc.:27/08/19"/>
    <s v="DUQUE DE CAXIAS"/>
    <s v="RJ"/>
    <m/>
    <x v="4"/>
    <s v="OPME"/>
    <x v="7"/>
    <x v="71"/>
    <s v="Negativa de material por junta médica."/>
    <s v="Não se aplica."/>
    <m/>
    <x v="2"/>
    <x v="4"/>
    <s v="Não"/>
    <m/>
    <m/>
  </r>
  <r>
    <x v="0"/>
    <x v="1"/>
    <s v="18/02/2023"/>
    <n v="12098053"/>
    <s v="31999620230222653387"/>
    <m/>
    <m/>
    <s v="UNIMED RIO BRANCO-Coop de Trab Med"/>
    <x v="0"/>
    <s v="PEDRO RIBEIRO SILVA"/>
    <x v="0"/>
    <s v="09700030002287023"/>
    <s v="FEDERACAO NACIONAL DOS ENGENHEIROS"/>
    <s v="UNIPLAN ADESAO BASICO N"/>
    <s v="NOTIFICAÇÃO DE INTERMEDIAÇÃO PRELIMINAR Nº 36274/2023_x000a_&lt;&lt;60&gt;&gt; _x000a_Protocolo nº 8521986_x0009_Demanda nº 12098053_x0009_Rio de Janeiro, 18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licitei as terapias por telefone e depois por e-mail com o envio do laudo do beneficiário Pedro Ribeiro Silva. O mesmo é autista e tem sido muito prejudicado com a falta dos atendimentos necessários para o seu tratamento e desenvolvimento._x000a_ _x000a_Protocolo aberto pelo beneficiário junto à operadora: &lt;&lt;65&gt;&gt;_x000a_BENEFICIÁRIO_x000a_Nome: ANNIE MANUELA RIBEIRO CORREA DA SILVA_x0009_Dt. Nasc.:18/02/1984_x000a_Matrícula:_x0009_CPF: 76560457249_x000a_Telefone: 68 984013474_x0009_e-m"/>
    <s v="RIO BRANCO"/>
    <s v="AC"/>
    <s v="Não"/>
    <x v="2"/>
    <s v="Terapias"/>
    <x v="3"/>
    <x v="5"/>
    <s v="Indisponibilidade de Rede Credenciada"/>
    <s v="Negociacao Pontual"/>
    <m/>
    <x v="0"/>
    <x v="0"/>
    <s v="Não"/>
    <m/>
    <m/>
  </r>
  <r>
    <x v="0"/>
    <x v="1"/>
    <s v="19/02/2023"/>
    <n v="12098165"/>
    <s v="31999620230222653420"/>
    <m/>
    <m/>
    <s v="UNIMED PAULISTANA-SOC COOP DE TRAB MED"/>
    <x v="0"/>
    <s v="SYDNEY FORSTER NETO"/>
    <x v="0"/>
    <s v="09700033000613866"/>
    <s v="CESP - COMPANHIA ENERGETICA DE SAO PAULO"/>
    <s v="VIVEST BASICO NACIONAL"/>
    <s v="NOTIFICAÇÃO DE INTERMEDIAÇÃO PRELIMINAR Nº 36373/2023_x000d__x000a_&lt;&lt;60&gt;&gt; _x000d__x000a_Protocolo nº 8522099_x0009_Demanda nº 12098165_x0009_Rio de Janeiro, 19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ário teve o procedimento PENTACAM AO, exame oftalmológico necessário para investigar Ceratocone, negado pela Operadora de Saúde com a justificativa de ser Fora Rol, ferindo a Lei nº 14.454, de 21 de Setembro de 2022. Solicito reversão desta negativa. Contatos da mãe do paciente: EURILENA FORSTER: (21) 997891541 EMAIL: lenaforster@hotmail.com; Contatos do Titular do plano e pai do paciente: JOSÉ LUIZ FORSTER: (21) 981868653. O exa"/>
    <s v="DUQUE DE CAXIAS"/>
    <s v="RJ"/>
    <m/>
    <x v="4"/>
    <s v="SADT"/>
    <x v="8"/>
    <x v="72"/>
    <s v="Beneficiário CESP/VIVEST"/>
    <s v="Não se aplica"/>
    <m/>
    <x v="2"/>
    <x v="4"/>
    <s v="Não"/>
    <m/>
    <m/>
  </r>
  <r>
    <x v="0"/>
    <x v="1"/>
    <s v="19/02/2023"/>
    <n v="12098165"/>
    <s v="31999620230222653445"/>
    <m/>
    <m/>
    <s v="UNIMED PAULISTANA-SOC COOP DE TRAB MED"/>
    <x v="1"/>
    <s v="SYDNEY FORSTER NETO"/>
    <x v="0"/>
    <s v="09700033000613866"/>
    <s v="CESP - COMPANHIA ENERGETICA DE SAO PAULO"/>
    <s v="VIVEST BASICO NACIONAL"/>
    <s v="NOTIFICAÇÃO DE INTERMEDIAÇÃO PRELIMINAR Nº 36373/2023_x000d__x000a_&lt;&lt;60&gt;&gt; _x000d__x000a_Protocolo nº 8522099_x0009_Demanda nº 12098165_x0009_Rio de Janeiro, 19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ário teve o procedimento PENTACAM AO, exame oftalmológico necessário para investigar Ceratocone, negado pela Operadora de Saúde com a justificativa de ser Fora Rol, ferindo a Lei nº 14.454, de 21 de Setembro de 2022. Solicito reversão desta negativa. Contatos da mãe do paciente: EURILENA FORSTER: (21) 997891541 EMAIL: lenaforster@hotmail.com; Contatos do Titular do plano e pai do paciente: JOSÉ LUIZ FORSTER: (21) 981868653. O exa"/>
    <s v="DUQUE DE CAXIAS"/>
    <s v="RJ"/>
    <m/>
    <x v="1"/>
    <m/>
    <x v="1"/>
    <x v="1"/>
    <m/>
    <m/>
    <m/>
    <x v="1"/>
    <x v="1"/>
    <s v="Não"/>
    <m/>
    <m/>
  </r>
  <r>
    <x v="0"/>
    <x v="1"/>
    <s v="22/02/2023"/>
    <n v="12098526"/>
    <s v="31999620230222653565"/>
    <m/>
    <m/>
    <s v="UNIMED VITORIA-COOP DE TRABALHO MEDICO"/>
    <x v="0"/>
    <s v="ARTHUR DALVI OLIVEIRA"/>
    <x v="0"/>
    <s v="09700030002180687"/>
    <s v="SINDICATO DOS POLICIAIS RODOVIARIOS FEDERAIS ESTADO SP"/>
    <s v="UNIPLAN ADESAO BASICO I"/>
    <s v="NOTIFICAÇÃO DE INTERMEDIAÇÃO PRELIMINAR Nº 36688/2023_x000a_&lt;&lt;60&gt;&gt; _x000a_Protocolo nº 8522455_x0009_Demanda nº 12098526_x0009_Rio de Janeiro, 22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o mês 06/22 meu filho, ARTHUR DALVI OLIVEIRA, necessitou de consulta com neuropediatra especializado, contudo não foi encontrado profissional na região da grande Vitória. Diante disso, foi solicitado uma Busca de Rede, junto a FESP, a qual disponibilizou a profissional ALBA VALERIA LOPES. Foi realizada a consulta, porém a profissional, não se enquadra como NEUROPEDIATRA. Diante da indisponibilidade de profissionais especializados para a f"/>
    <s v="VILA VELHA"/>
    <s v="ES"/>
    <m/>
    <x v="5"/>
    <s v="Consultas"/>
    <x v="2"/>
    <x v="12"/>
    <s v="Indeferimento no processo de reembolso . Conforme protocolo do Caec 31999620230216645118, não foi localizado busca de rede pelo beneficiário , existe prestadores em guia medico para atendimento . Reembolso não validado."/>
    <s v="Não há ação "/>
    <m/>
    <x v="2"/>
    <x v="7"/>
    <s v="Não"/>
    <s v="Finalizada"/>
    <m/>
  </r>
  <r>
    <x v="0"/>
    <x v="1"/>
    <s v="22/02/2023"/>
    <n v="12098509"/>
    <s v="31999620230222653551"/>
    <m/>
    <m/>
    <s v="UNIMED VITORIA-COOP DE TRABALHO MEDICO"/>
    <x v="0"/>
    <s v="ARTHUR DALVI OLIVEIRA"/>
    <x v="0"/>
    <s v="09700030002180687"/>
    <s v="SINDICATO DOS POLICIAIS RODOVIARIOS FEDERAIS ESTADO SP"/>
    <s v="UNIPLAN ADESAO BASICO I"/>
    <s v="NOTIFICAÇÃO DE INTERMEDIAÇÃO PRELIMINAR Nº 36673/2023_x000a_&lt;&lt;60&gt;&gt; _x000a_Protocolo nº 8522440_x0009_Demanda nº 12098509_x0009_Rio de Janeiro, 22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u filho, ARTHUR DALVI OLIVEIRA, PORTADOR DO CID 11:6A02.Z, NECESSITA DAR CONTINUIDADE AO TRATAMENTO COM EQUIPE MULTIDISCIPLINAR (FONO, TO E PSICÓLOGA - TODAS NO MÉTODO ABA E COM CERTIFICAÇÕES), COM CARGA DE 25h SEMANAIS, JÁ AUTORIZADAS PELA UNIMED VITORIA ( AUT 531965803). ESTAMOS ENCONTRANDO DIFICULDADES COM AS CLÍNICAS DISPONIBILIZADAS PELA UNIMED VITÓRIA. A CLÍNICA CONECTA , POR EXEMPLO, NAO TEM VAGA. A ESPACO E SABER NÃO ESTA MAIS AT"/>
    <s v="VILA VELHA"/>
    <s v="ES"/>
    <s v="Não"/>
    <x v="2"/>
    <s v="Terapias"/>
    <x v="3"/>
    <x v="5"/>
    <s v="Indisponibilidade de Agenda na Rede Credenciada demandada"/>
    <s v="Agendamento em Rede Credenciada limitrofe - Vitória"/>
    <m/>
    <x v="0"/>
    <x v="0"/>
    <s v="Não"/>
    <m/>
    <m/>
  </r>
  <r>
    <x v="0"/>
    <x v="1"/>
    <s v="22/02/2023"/>
    <n v="12099085"/>
    <s v="31999620230223655204"/>
    <m/>
    <m/>
    <s v="UNIMED ARAXA-COOP DE TRAB MED"/>
    <x v="0"/>
    <s v="NATALIA NOGUEIRA TEIXEIRA DE MENEZES"/>
    <x v="0"/>
    <s v="09700022006726268"/>
    <s v="EUROFARMA LABORATORIOS S.A."/>
    <s v="UNIPLAN EMPRESARIAL ESPECIAL N"/>
    <s v="NOTIFICAÇÃO DE INTERMEDIAÇÃO PRELIMINAR Nº 37033/2023_x000a_&lt;&lt;60&gt;&gt; _x000a_Protocolo nº 8523111_x0009_Demanda nº 12099085_x0009_Rio de Janeiro, 22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eneficiária da entrada em PS do Hospital Santa Clara para indução de parto normal, devido complicações no processo gestacional, porém a mesma evoluiu para cesariana de urgência a afim de salvaguardar vida da mãe e do bebê. Para atendimento pediátrico o hospital cobrou o valor de 2mil reais a titulo de honorários mesmo a beneficiária informando que não concordava com a cobrança por não estar cumprindo carência e terem profissionais disponí"/>
    <s v="ARAXA"/>
    <s v="MG"/>
    <m/>
    <x v="5"/>
    <s v="HM"/>
    <x v="2"/>
    <x v="73"/>
    <s v="Indeferimento no processo de reembolso.  Conforme protocolo 31999620221104434132 04/11/2022 beneficiaria solicita índice de parto e indicação de médicos que realizem parto normal _x000a_No protocolo 31999620221124462911 beneficiaria menciona que irá  pagar honorários médicos , mesmo tendo rede referenciada pela UNIMED disponível . Reembolso não validado protocolo CAEC (31999620230119597394)._x000a_"/>
    <s v="Não há ação "/>
    <m/>
    <x v="2"/>
    <x v="7"/>
    <s v="Não"/>
    <s v="Finalizada"/>
    <m/>
  </r>
  <r>
    <x v="0"/>
    <x v="1"/>
    <s v="22/02/2023"/>
    <n v="12099103"/>
    <s v="31999620230223655276"/>
    <m/>
    <m/>
    <s v="UNIMED ARAXA-COOP DE TRAB MED"/>
    <x v="1"/>
    <s v="NATALIA NOGUEIRA TEIXEIRA DE MENEZES"/>
    <x v="0"/>
    <s v="09700022006726268"/>
    <s v="EUROFARMA LABORATORIOS S.A."/>
    <s v="UNIPLAN EMPRESARIAL ESPECIAL N"/>
    <s v="NOTIFICAÇÃO DE INTERMEDIAÇÃO PRELIMINAR Nº 37045/2023_x000d__x000a_&lt;&lt;60&gt;&gt; _x000d__x000a_Protocolo nº 8523133_x0009_Demanda nº 12099103_x0009_Rio de Janeiro, 22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contatou OPS Unimed Fesp SOBRE cobrança abusiva e ilegal de honorários de anestesista na realização de sua cesariana de urgência, e a mesma em resposta alega que seria deferido processamento do reembolso. Informamos que a cobrança de tal honorário é abusiva e ILEGAL, sendo devido REEMBOLSO integral, por ferir PARECER No 51/2019 DO CRM-MG bem como o art. 21, I, b) da RN 465/21. Dessa forma, solicito que seja feita a devida rean"/>
    <s v="ARAXA"/>
    <s v="MG"/>
    <m/>
    <x v="1"/>
    <m/>
    <x v="1"/>
    <x v="1"/>
    <m/>
    <m/>
    <m/>
    <x v="1"/>
    <x v="1"/>
    <s v="Não"/>
    <m/>
    <m/>
  </r>
  <r>
    <x v="0"/>
    <x v="1"/>
    <s v="22/02/2023"/>
    <n v="12099042"/>
    <s v="31999620230223654418"/>
    <m/>
    <m/>
    <s v="UNIMED ARAXA-COOP DE TRAB MED"/>
    <x v="1"/>
    <s v="NATALIA NOGUEIRA TEIXEIRA DE MENEZES"/>
    <x v="0"/>
    <s v="09700022006726268"/>
    <s v="EUROFARMA LABORATORIOS S.A."/>
    <s v="UNIPLAN EMPRESARIAL ESPECIAL N"/>
    <s v="NOTIFICAÇÃO DE INTERMEDIAÇÃO PRELIMINAR Nº 37011/2023_x000d__x000a_&lt;&lt;60&gt;&gt; _x000d__x000a_Protocolo nº 8523063_x0009_Demanda nº 12099042_x0009_Rio de Janeiro, 22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deu entrada no Ps do Hospital Santa clara para realizar indução de parto normal, devido complicações de saúde, nos quais já foram amplamente informadas à OPS no NIP 008381684, onde a beneficiária solicita profissionais que pudessem realizar parto normal como determina Programa Parto Adequado, em resposta ao NIP Ops SOLICITA que beneficiária envie documentação para processamento do reembolso; Ocorre que o mesmo foi NEGADO,sob a"/>
    <s v="ARAXA"/>
    <s v="MG"/>
    <m/>
    <x v="1"/>
    <m/>
    <x v="1"/>
    <x v="1"/>
    <m/>
    <m/>
    <m/>
    <x v="1"/>
    <x v="1"/>
    <s v="Não"/>
    <m/>
    <m/>
  </r>
  <r>
    <x v="0"/>
    <x v="1"/>
    <s v="23/02/2023"/>
    <n v="12099173"/>
    <s v="31999620230223655330"/>
    <m/>
    <m/>
    <s v="UNIMED LORENA-COOP DE TRAB MED"/>
    <x v="0"/>
    <s v="ELEDIR SOARES DE SOUZA"/>
    <x v="0"/>
    <s v="09700032000710952"/>
    <s v="APEOESP SIND DOS PROF DO ENS OFIC EST SP"/>
    <s v="UNIPLAN ADESAO BASICO - PR"/>
    <s v="NOTIFICAÇÃO DE INTERMEDIAÇÃO PRELIMINAR Nº 37090/2023_x000d__x000a_ _x000d__x000a_Protocolo nº 8523189_x0009_Demanda nº 12099173_x0009_Rio de Janeiro, 22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sobrinha da beneficiária, questiona a falta de atendimento para Paciente de Esclerose Lateral Minotrófica. A solicitação de troca de sonda foi feita à Operadora no dia 17/02/2023 para realização no município Barra Mansa no dia 22/02/2023, porém informaram que não poderão comparecer. Protocolo: Não foi fornecido, contato pelo whatsapp. A interlocutora informa que solicita os procedimentos e não é atendida, os"/>
    <s v="LORENA"/>
    <s v="SP"/>
    <s v="Não "/>
    <x v="0"/>
    <s v="Procedimento"/>
    <x v="11"/>
    <x v="74"/>
    <s v="Demora no atendimento de profissional devido a indisponibilidade de profissionais "/>
    <s v="Acolhimento e direcionamento "/>
    <m/>
    <x v="2"/>
    <x v="3"/>
    <s v="Não"/>
    <s v="Finalizada"/>
    <s v="Liberado atendimento de APH em 24/02 visto a dificuldade de atendimento pontual médico e Enfermagem . Pacte recebeu atendimento na data mencionada por volta das 20: 00hs . Manteremos acompanhamento e monitoramento "/>
  </r>
  <r>
    <x v="0"/>
    <x v="1"/>
    <s v="23/02/2023"/>
    <n v="12101490"/>
    <s v="31999620230224657808"/>
    <m/>
    <m/>
    <s v="UNIMED LITORAL-COOP TRB MED FOZ RIO ITAJ"/>
    <x v="0"/>
    <s v="PIETRA MANNRICH DA SILVA"/>
    <x v="0"/>
    <s v="09700022006443428"/>
    <s v="EUROFARMA LABORATORIOS S.A."/>
    <s v="UNIPLAN EMPRESARIAL ESPECIAL N"/>
    <s v="NOTIFICAÇÃO DE INTERMEDIAÇÃO PRELIMINAR Nº 38542/2023_x000d__x000a_&lt;&lt;60&gt;&gt; _x000d__x000a_Protocolo nº 8526095_x0009_Demanda nº 12101490_x0009_Rio de Janeiro, 23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0/01/2023 ABRIMOS UMA SOLICITAÇÃO NA UNIMED FESP PARA CREDENCIAMENTO DE CLINICA ESPECIALIZADA EM TRATAMENTO INTERDISCIPLINAR DO ESPECTRO ALTISTA PARA MINHA FILHA, PORÉM ATÉ O MOMENTO NÃO RECEBEMOS RETORNO POSITIVO, PERFAZENDO JÁ 33 DIAS DESDE A ABERTURA DO PROCESSO. DESTACAMOS AO PLANO DE SAÚDE UMA CLINICA NA CIDADE DE BALNEÁRIO CAMBORIÚ-SC QUE POSSUI TODOS OS PROFISSIONAIS CAPACITADOS PARA O CORRETO TRATAMENTO DA PIETRA, REALIZAMOS ES"/>
    <s v="BARRA VELHA"/>
    <s v="SC"/>
    <m/>
    <x v="2"/>
    <s v="Terapias"/>
    <x v="3"/>
    <x v="5"/>
    <s v="Indisponibilidade de rede credenciada                                                                                                                                                                                                                          "/>
    <s v="Negociação pontual "/>
    <m/>
    <x v="0"/>
    <x v="0"/>
    <s v="Não"/>
    <m/>
    <m/>
  </r>
  <r>
    <x v="0"/>
    <x v="1"/>
    <s v="23/02/2023"/>
    <n v="12101112"/>
    <s v="31999620230224657736"/>
    <m/>
    <m/>
    <s v="UNIMED NATAL-COOP DE TRAB MED"/>
    <x v="0"/>
    <s v="GUILHERME MIGUEL TEIXEIRA DE LIMA"/>
    <x v="0"/>
    <s v="09700022005206082"/>
    <s v="EUROFARMA LABORATORIOS S.A."/>
    <s v="UNIPLAN EMPRESARIAL ESPECIAL N"/>
    <s v="NOTIFICAÇÃO DE INTERMEDIAÇÃO PRELIMINAR Nº 38256/2023_x000a_ _x000a_Protocolo nº 8525631_x0009_Demanda nº 12101112_x0009_Rio de Janeiro, 23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Fonoaudiólogo - Terapia Ocupacional . A solicitação foi feita à Operadora no dia 10/10/2022, para realização no município Natal. A operadora alega que o pedido está em análise . Protocolo 3199962230201616145 - data 01/02/2023_x000a_ _x000a_Protocolo aberto pelo beneficiário junto à operadora: 3199962230201616145_x000a_BENEFICIÁRIO_x000a_Nome: GUILHERME MIGUEL TEIXEIRA"/>
    <s v="SAO GONCALO DO AMARANTE"/>
    <s v="RN"/>
    <m/>
    <x v="0"/>
    <s v="Terapias"/>
    <x v="5"/>
    <x v="10"/>
    <s v="Morosidade na tratativa de autorização e ausência de profissional T.O no prestador negociado. "/>
    <s v="Guia autorizada e realizado o agendamento de T.O fora da região de saúde com reembolso de transporte. "/>
    <m/>
    <x v="0"/>
    <x v="0"/>
    <s v="Não"/>
    <m/>
    <m/>
  </r>
  <r>
    <x v="0"/>
    <x v="1"/>
    <s v="24/02/2023"/>
    <n v="12103048"/>
    <s v="31999620230227662418"/>
    <m/>
    <m/>
    <s v="UNIMED SOROCABA-COOP DE TRAB MED"/>
    <x v="0"/>
    <s v="DONATA FUZIO GONSALVES"/>
    <x v="0"/>
    <s v="09700032001512704"/>
    <s v="ASSOCIACAO DOS SERV DO PODER JUD DO EST DE SAO PAULO"/>
    <s v="ADESAO BASICO"/>
    <s v="NOTIFICAÇÃO DE INTERMEDIAÇÃO PRELIMINAR Nº 39461/2023_x000d__x000a_&lt;&lt;60&gt;&gt; _x000d__x000a_Protocolo nº 8527954_x0009_Demanda nº 12103048_x0009_Rio de Janeiro, 24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idosa, estou com muitas dores e medico receitou a infiltração pois tem tido respostas positivas em outros pacientes._x000d__x000a_ _x000d__x000a_Protocolo aberto pelo beneficiário junto à operadora: &lt;&lt;65&gt;&gt;_x000d__x000a_BENEFICIÁRIO_x000d__x000a_Nome: DONATA FUZIO GONSALVES_x0009_Dt. Nasc.:30/08/1947_x000d__x000a_Matrícula:_x0009_CPF: 07322298802_x000d__x000a_Telefone: 15 32623814_x0009_e-mail: mariliasgariboldi@hotmail.com_x000d__x000a_INTERLOCUTOR_x000d__x000a_Nome: DONATA FUZIO GONSALVES_x000d__x000a_Telefones: (15)32623814 / (15)997213014_x0009_e-mail: mariliasg"/>
    <s v="PORTO FELIZ"/>
    <s v="SP"/>
    <m/>
    <x v="4"/>
    <s v="Medicamento"/>
    <x v="4"/>
    <x v="8"/>
    <s v="Negativa viscossuplementação."/>
    <s v="Não se aplica"/>
    <m/>
    <x v="2"/>
    <x v="4"/>
    <s v="Não"/>
    <m/>
    <m/>
  </r>
  <r>
    <x v="0"/>
    <x v="1"/>
    <s v="24/02/2023"/>
    <n v="12101765"/>
    <s v="31999620230224657808"/>
    <m/>
    <m/>
    <s v="UNIMED SALVADOR-Coop de Trab Med"/>
    <x v="0"/>
    <s v="DRIELE SOUZA CERQUEIRA SILVA"/>
    <x v="0"/>
    <s v="09700020009742870"/>
    <s v="RAIA DROGASIL S/A"/>
    <s v="UNIPLAN PARTIC EMP BASICO S/OBST"/>
    <s v="NOTIFICAÇÃO DE INTERMEDIAÇÃO PRELIMINAR Nº 38720/2023_x000d__x000a_&lt;&lt;60&gt;&gt; _x000d__x000a_Protocolo nº 8526446_x0009_Demanda nº 12101765_x0009_Rio de Janeiro, 24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i entrada na autorização do procedimento no Hospital São Rafael no dia 06/02/2023. Desde então, o plano UNIMED FESP vem negando as solicitações, alegando que o hospital não coloca o código TUSS do material (DIU) somente o código do procedimento, e o hospital por sua vez, me informa que pra esse tipo de DIU não precisa colocar código, pois existe um acordo entre eles (plano e hospital) para ser cobrado em conta e que este acordo está desc"/>
    <s v="SALVADOR"/>
    <s v="BA"/>
    <m/>
    <x v="0"/>
    <s v="Procedimento"/>
    <x v="0"/>
    <x v="41"/>
    <s v="Pela descrição e apuração realizada, esta relacionado a perda de prazo de intercambio devido a falta de comunicação com a rede prestadora"/>
    <s v="Abordamos a Unimed Nacional pontuando o quanto é recorrente o descumprimento e o desrespeito com o cliente Unimed, cientes sobre as regras vigentes e notificados sobre o repasse do ônus em caso de penalidades.._x000a_"/>
    <m/>
    <x v="0"/>
    <x v="2"/>
    <s v="Não"/>
    <s v="Finalizada"/>
    <m/>
  </r>
  <r>
    <x v="0"/>
    <x v="1"/>
    <s v="26/02/2023"/>
    <n v="12103639"/>
    <s v="31999620230227662472"/>
    <m/>
    <m/>
    <s v="UNIMED RECIFE-COOP DE TRAB MED"/>
    <x v="0"/>
    <s v="MOYSE MARIA DE FRANCA PEREIRA"/>
    <x v="0"/>
    <s v="09700022005851220"/>
    <s v="RAIA DROGASIL S/A"/>
    <s v="UNIPLAN PARTIC EMP BASICO N"/>
    <s v="NOTIFICAÇÃO DE INTERMEDIAÇÃO PRELIMINAR Nº 39896/2023_x000d__x000a_&lt;&lt;60&gt;&gt; _x000d__x000a_Protocolo nº 8528578_x0009_Demanda nº 12103639_x0009_Rio de Janeiro, 2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No dia 07/02/2023 solicitei uma autorização para a cirurgia de buco maxilo facial no centro administrativo da Unimed Recife, situado na Ilha do Leite. Onde atrasaram o envio para a Unimed Fesp de alguns documentos e inclusive a tomografia para a liberação da cirurgia que deveria ser realizada no dia 22/02/2023. Todos os dias eu entrava em contato com ambas Unimeds para tentar agilizar o mais rápido possível e uma ficava jogando "/>
    <s v="OLINDA"/>
    <s v="PE"/>
    <m/>
    <x v="0"/>
    <s v="Procedimento"/>
    <x v="8"/>
    <x v="75"/>
    <s v="Demora na inserção da guia (20/02/2023) e inserção se documentação."/>
    <s v="Discutir caso em reunião com RU."/>
    <m/>
    <x v="0"/>
    <x v="4"/>
    <s v="Não"/>
    <m/>
    <m/>
  </r>
  <r>
    <x v="0"/>
    <x v="1"/>
    <s v="26/02/2023"/>
    <n v="12103556"/>
    <s v="31999620230227662459"/>
    <m/>
    <m/>
    <s v="UNIMED UBERLANDIA-COOP REG TRAB MED LTDA"/>
    <x v="0"/>
    <s v="LUCIANA ROSA MENDES"/>
    <x v="0"/>
    <s v="09700020007835129"/>
    <s v="SENDAS DISTRIBUIDORA S/A"/>
    <s v="UNIPLAN PARTIC EMP BASICO N"/>
    <s v="NOTIFICAÇÃO DE INTERMEDIAÇÃO PRELIMINAR Nº 39819/2023_x000d__x000a_&lt;&lt;60&gt;&gt; _x000d__x000a_Protocolo nº 8528495_x0009_Demanda nº 12103556_x0009_Rio de Janeiro, 26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tomar o noripurum ao receber atendimento no hospital santa marta . Foi na unimed uberlandia para solicitar para minha unimed de origem devido a minha ser intercâmbio. O mesmo na abertura do atendimento abriu mas já falando que não havia aonde aplicasse. Ao me retornarem no meu serviço foi me orientado há comprar o remedio ia de novo na unimed uberlandia comprei o.mesmo voltei e até hoje não houve essa tratativa liguei e nem a unime"/>
    <s v="UBERLANDIA"/>
    <s v="MG"/>
    <m/>
    <x v="4"/>
    <s v="Medicamento"/>
    <x v="0"/>
    <x v="21"/>
    <m/>
    <s v="Acionamos a Unimed Uberlândia questionando por qual motivo não recebemos a solicitação sobre o pleito do beneficiário, Não identificamos nenhuma solicitação sistêmica, conforme item 6.4.17 a executora na ausência de rede deverá notificar a origem através do GIU. Solicitamos ao CEC verificar se fomos acionados."/>
    <m/>
    <x v="2"/>
    <x v="2"/>
    <s v="Não"/>
    <s v="Finalizada"/>
    <m/>
  </r>
  <r>
    <x v="0"/>
    <x v="1"/>
    <s v="27/02/2023"/>
    <n v="12104028"/>
    <s v="31999620230228664949"/>
    <m/>
    <m/>
    <s v="UNIMED SAO CARLOS-COOP DE TRAB MED"/>
    <x v="0"/>
    <s v="FERNANDA FERREIRA LIMA"/>
    <x v="0"/>
    <s v="09700024003857830"/>
    <s v="RAIZEN ENERGIA S.A."/>
    <s v="UNIPLAN CO ESPECIAL N"/>
    <s v="NOTIFICAÇÃO DE INTERMEDIAÇÃO PRELIMINAR Nº 40152/2023_x000d__x000a_ _x000d__x000a_Protocolo nº 8529065_x0009_Demanda nº 12104028_x0009_Rio de Janeiro, 2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Rinosseptoplastia Funcional, Turbinectomia ou Turbinoplastia unilateral e Adenoamigdalectomia. A solicitação foi feita à Operadora no dia 20/01/2023, para realização no município São Carlos. A operadora não apresenta resposta ao pedido. Ressalta que foi solicitado laudo do médico e enviado em 31/01/2023. Protocolo 31999620230221900278 - Data: 21/02/2023._x000d__x000a_ _x000d__x000a_Protocolo aberto pelo beneficiário ju"/>
    <s v="SAO CARLOS"/>
    <s v="SP"/>
    <m/>
    <x v="0"/>
    <s v="Procedimento"/>
    <x v="0"/>
    <x v="76"/>
    <s v="beneficiario obteve negativa devido a falta do envio do documento previsto na tabela de racionalização."/>
    <s v="acionamos a Unimed solicitando esclarecimentos sobre o não envio da documentação conforme previsto noo MIN, solicitamos que revejam o fluxo e estão ciente que em caso de autuação o ônus sera repassado"/>
    <m/>
    <x v="0"/>
    <x v="2"/>
    <s v="Não"/>
    <s v="Finalizada"/>
    <m/>
  </r>
  <r>
    <x v="0"/>
    <x v="1"/>
    <s v="27/02/2023"/>
    <n v="12104896"/>
    <s v="31999620230228665014"/>
    <m/>
    <m/>
    <s v="UNIMED SAO JOSE DO RIO PRETO-COOP TB MED"/>
    <x v="0"/>
    <s v="IVONE REGINA GIROTTI MAZONE"/>
    <x v="0"/>
    <s v="09700022003307582"/>
    <s v="UNIVERSIDADE ESTADUAL PAULISTA JULIO DE MESQUITA FILHO"/>
    <s v="UNIPLAN EMPRESARIAL BASICO"/>
    <s v="NOTIFICAÇÃO DE INTERMEDIAÇÃO PRELIMINAR Nº 40662/2023_x000d__x000a_ _x000d__x000a_Protocolo nº 8530096_x0009_Demanda nº 12104896_x0009_Rio de Janeiro, 2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sogra da beneficiária, questiona a não cobertura para os materiais, para realização do procedimento CIRURGIA ENDOSCÓPICA DA COLUNA VERTEBRAL - HÉRNIA DE DISCO LOMBAR,DESCOMPRESSÃO MEDULAR E/OU CAUDA EQUINA,LAMINECTOMIA OU LAMINOTOMIA,TRATAMENTO MICROCIRÚRGICO DO CANAL VERTEBRAL ESTREITO, solicitado em 02/02/2023. Protocolo: 31999620230224658010 data: 24/02/2023._x000d__x000a_ _x000d__x000a_Protocolo aberto pelo beneficiário junto à"/>
    <s v="SAO JOSE DO RIO PRETO"/>
    <s v="SP"/>
    <m/>
    <x v="0"/>
    <s v="Internação"/>
    <x v="0"/>
    <x v="77"/>
    <s v="Falta de cumprimento da regra da executora e origem."/>
    <s v=": Identificamos melhores condições comerciais para os materiais solicitados, informamos via chat para que fosse realizada a troca do fornecedor conforme valores inferiores ao trafegado, A Unimed executora não refez a solicitação e de acordo com o min 6.6.6.2 deveria ter solicitado com o menor valor praticado, Unimed foi pontuada sobre o exposto, pois, tem correlação com a abertura da NIP."/>
    <m/>
    <x v="0"/>
    <x v="2"/>
    <s v="Não"/>
    <s v="Finalizada"/>
    <m/>
  </r>
  <r>
    <x v="0"/>
    <x v="1"/>
    <s v="27/02/2023"/>
    <n v="12104923"/>
    <s v="31999620230228665044"/>
    <m/>
    <m/>
    <s v="UNIMED SAO JOSE DO RIO PRETO-COOP TB MED"/>
    <x v="0"/>
    <s v="MARCELA DE FREITAS LIMA"/>
    <x v="0"/>
    <s v="09700022005325499"/>
    <s v="UNIVERSIDADE ESTADUAL PAULISTA JULIO DE MESQUITA FILHO"/>
    <s v="UNIPLAN EMPRESARIAL BASICO"/>
    <s v="NOTIFICAÇÃO DE INTERMEDIAÇÃO PRELIMINAR Nº 40681/2023_x000d__x000a_ _x000d__x000a_Protocolo nº 8530160_x0009_Demanda nº 12104923_x0009_Rio de Janeiro, 2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retirada de ponto após cirurgia. A solicitação foi feita à Operadora no dia 24/02/2023, para realização no município SÃO JOSÉ DO RIO PRETO - SP. Alega que fizeram a transcrição errada na qual foi enviada da Unimed São José do Rio Preto para Unimed FESP. A operadora alega que o pedido está em análise e não apresenta resposta ao pedido. Protocolo : 31999620230227660714, data: 27/02/2023._x000d__x000a_ _x000d__x000a_Prot"/>
    <s v="SAO JOSE DO RIO PRETO"/>
    <s v="SP"/>
    <m/>
    <x v="0"/>
    <s v="Procedimento"/>
    <x v="0"/>
    <x v="78"/>
    <s v="Cliente reclama da demora na liberação da retirada de pontos. Guia: 2023 00765909 recebida em 24/02/2023, enviada para auditoria e com retorno em 27/02/2023 e finalizada para a coirmã em 01/03/2023. Não estava sinalizada como urgencia e nem mencionava cliente no local, assim seguiu o fluxo de liberação. Não houve negativa. "/>
    <s v="Não houve negativa por parte do GO Autorizações."/>
    <m/>
    <x v="2"/>
    <x v="13"/>
    <s v="Não"/>
    <m/>
    <m/>
  </r>
  <r>
    <x v="0"/>
    <x v="1"/>
    <s v="27/02/2023"/>
    <n v="12103819"/>
    <s v="31999620230228664904"/>
    <m/>
    <m/>
    <s v="UNIMED LORENA-COOP DE TRAB MED"/>
    <x v="0"/>
    <s v="GISELE CRISTIANE PINHEIRO MASARIN"/>
    <x v="0"/>
    <s v="09700022003340903"/>
    <s v="UNIVERSIDADE ESTADUAL PAULISTA JULIO DE MESQUITA FILHO"/>
    <s v="UNIPLAN EMPRESARIAL BASICO"/>
    <s v="NOTIFICAÇÃO DE INTERMEDIAÇÃO PRELIMINAR Nº 40023/2023_x000a_ _x000a_Protocolo nº 8528828_x0009_Demanda nº 12103819_x0009_Rio de Janeiro, 27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informa que precisa realizar evisceração ocular (conforme guia médica), e nome do médico solicitante Iracema Moibi. A solicitação foi feita à operadora no dia 01/02/2023, para realização no município Ribeirão Preto, no prestador Oftalmo Center e a operadora direcionou o atendimento, autorizado para o prestador hospital da Unimed, impedindo a realização do procedimento com o prestador credenciado de preferência do beneficiário. benef"/>
    <s v="LORENA"/>
    <s v="SP"/>
    <m/>
    <x v="7"/>
    <s v="Internação"/>
    <x v="2"/>
    <x v="79"/>
    <s v="Negativa de atendimento em rede não credenciada ao plano"/>
    <s v="Liberação Excepcional  em rede não credenciada ao plano."/>
    <m/>
    <x v="2"/>
    <x v="0"/>
    <s v="Não"/>
    <m/>
    <m/>
  </r>
  <r>
    <x v="0"/>
    <x v="1"/>
    <s v="28/02/2023"/>
    <n v="12105952"/>
    <s v="31999620230228665094"/>
    <m/>
    <m/>
    <s v="UNIMED ARARAQUARA-COOP DE TRAB MED"/>
    <x v="0"/>
    <s v="LUCIMAR FARIAS FREITAS"/>
    <x v="0"/>
    <s v="09700034000509404"/>
    <s v="JUSTICA FEDERAL DE PRIMEIRO GRAU EM SP"/>
    <s v="UNIPLAN EMPRESARIAL ESPECIAL"/>
    <s v="NOTIFICAÇÃO DE INTERMEDIAÇÃO PRELIMINAR Nº 41339/2023_x000a_&lt;&lt;60&gt;&gt; _x000a_Protocolo nº 8531484_x0009_Demanda nº 12105952_x0009_Rio de Janeiro, 28 de Feverei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ão consigo encontrar agenda disponível na cidade de araraquara no prazo de até menos de 20 dias. estou com uma lista de exames e nenhum credenciado quer atender. trata-se de exames cardíacos e preciso retornar o quanto antes e não consigo_x000a_ _x000a_Protocolo aberto pelo beneficiário junto à operadora: &lt;&lt;65&gt;&gt;_x000a_BENEFICIÁRIO_x000a_Nome: lucimar farias freitas_x0009_Dt. Nasc.:30/07/1971_x000a_Matrícula:_x0009_CPF: 27375291829_x000a_Telefone: 16 993052879_x0009_e-mail: ludelais@gma"/>
    <s v="ARARAQUARA"/>
    <s v="SP"/>
    <m/>
    <x v="2"/>
    <s v="SADT"/>
    <x v="2"/>
    <x v="80"/>
    <s v="Reclama dos prazos de agendamento fornecidos na rede credenciada. "/>
    <s v="Aguardando pedido médico"/>
    <m/>
    <x v="2"/>
    <x v="0"/>
    <s v="Não"/>
    <m/>
    <m/>
  </r>
  <r>
    <x v="0"/>
    <x v="2"/>
    <s v="01/03/2023"/>
    <n v="12108152"/>
    <s v="31999620230302669983"/>
    <s v="Sim "/>
    <s v="2023 00701622"/>
    <s v="UNIMED PAULISTANA-SOC COOP DE TRAB MED"/>
    <x v="0"/>
    <s v="DANIEL DANTE GERONIMO GUIMARAES ERDMANN"/>
    <x v="0"/>
    <s v="09700034000503660"/>
    <s v="FUNDACAO DE PROTECAO E DEFESA DO CONSUMI"/>
    <s v="EMPRESARIAL BASICO N"/>
    <s v="NOTIFICAÇÃO DE INTERMEDIAÇÃO PRELIMINAR Nº 42600/2023_x000d__x000a_&lt;&lt;60&gt;&gt; _x000d__x000a_Protocolo nº 8534020_x0009_Demanda nº 12108152_x0009_Rio de Janeiro, 0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ário Daniel Dante, acompanha por diagnóstico de TEA leve/moderado desde 23/12/2021, realizando terapias aba na clinica MOVTHERA REABILITAÇÃO NEUROLÓGICA, clinica indicada pelo plano de saúde como prestadora de serviços. Todos os meses a titular do plano, realiza solicitação de autorização do cronograma enviado pela clinica, através do atendimento via whats app para a CNU, que encaminha a solicitação para a UNIMED FESP. Ocorre que tod"/>
    <s v="SAO PAULO"/>
    <s v="SP"/>
    <m/>
    <x v="0"/>
    <s v="Terapias"/>
    <x v="3"/>
    <x v="5"/>
    <s v="Demora de Analise e autorização Parcial "/>
    <s v="Acolhimento "/>
    <m/>
    <x v="0"/>
    <x v="3"/>
    <s v="Sim"/>
    <s v="Finalizada"/>
    <s v="Revisão de processo interno quanto aos prazos e entregas. Contato com os pais para acolhimento "/>
  </r>
  <r>
    <x v="0"/>
    <x v="2"/>
    <s v="01/03/2023"/>
    <n v="12108969"/>
    <s v="31999620230302670048"/>
    <m/>
    <m/>
    <s v="UNIMED MACEIO-Coop de Trab Med"/>
    <x v="1"/>
    <s v="GUSTAVO MONTES ARANTES"/>
    <x v="0"/>
    <s v="09700030002082774"/>
    <s v="SINDICATO DOS POLICIAIS RODOVIARIOS FEDERAIS ESTADO SP"/>
    <s v="UNIPLAN ADESAO BASICO I"/>
    <s v="NOTIFICAÇÃO DE INTERMEDIAÇÃO PRELIMINAR Nº 43086/2023_x000d__x000a_&lt;&lt;60&gt;&gt; _x000d__x000a_Protocolo nº 8535000_x0009_Demanda nº 12108969_x0009_Rio de Janeiro, 0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foi diagnosticada com TEA e faz terapias como profissionais por negociação direta da Unimed Fesp. Houve um relatório novo em julho de 2022 com pedido de aumento das sessões dessas profissionais. Desde então, a empresa tem usado os mais diversos artifícios para não cumprir com a recomendação médica. A empresa não nega, ela cria obstáculos, inclusive pedindo relatórios atualizados a cada seis meses ou menos mesmo se tratando de uma a"/>
    <s v="MACEIO"/>
    <s v="AL"/>
    <s v="Não "/>
    <x v="3"/>
    <s v="Terapias"/>
    <x v="3"/>
    <x v="1"/>
    <s v="Solicitação de relatório evolutivo "/>
    <s v="Acolhimento e Direcionamento "/>
    <m/>
    <x v="2"/>
    <x v="1"/>
    <s v="Não"/>
    <s v="Finalizada"/>
    <s v="Contato com o Pai , para esclarecimentos. "/>
  </r>
  <r>
    <x v="0"/>
    <x v="2"/>
    <s v="01/03/2023"/>
    <n v="12109249"/>
    <s v="31999620230302670097"/>
    <m/>
    <m/>
    <s v="UNIMED CARATINGA-COOP DE TRAB MED"/>
    <x v="0"/>
    <s v="GABRIEL MONTEIRO DE FREITAS PIO"/>
    <x v="0"/>
    <s v="09700020006137428"/>
    <s v="MAGAZINE LUIZA S/A"/>
    <s v="UNIPLAN PARTIC EMP BASICO N"/>
    <s v="NOTIFICAÇÃO DE INTERMEDIAÇÃO PRELIMINAR Nº 43263/2023_x000d__x000a_&lt;&lt;60&gt;&gt; _x000d__x000a_Protocolo nº 8535343_x0009_Demanda nº 12109249_x0009_Rio de Janeiro, 0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Gabriel Monteiro faz há um ano sessões de psicopedagogia na Clinica Espaço Ser , cód padrão utilizado pela Clínica sempre foi o 50005235 que se refere a Terapia Aba em Psicopedagoga, sempre foi liberado sem problemas. Porém a partir de Novembro/ 2022 começaram a Negar as guias com justificativas de Código errado. Eu (mãe) acessei o portal da Unimed e verifiquei que a descrição do código 50005235 na Clinica era um e ao chegar na Unimed Fesp (or"/>
    <s v="CARATINGA"/>
    <s v="MG"/>
    <s v="Não "/>
    <x v="4"/>
    <s v="Terapias"/>
    <x v="3"/>
    <x v="5"/>
    <s v="Solicitação Divergente de código / pedido Médico "/>
    <s v="RU Envolvido para tratativa UNIMED local "/>
    <m/>
    <x v="0"/>
    <x v="2"/>
    <s v="Não"/>
    <s v="Finalizada"/>
    <s v="RU realizou a orientação da UNIMED Nova Iguaçú para direcionamento e orientação quanto aos códigos para evitar futuras negativas . Ação Educacional RU . Como NAS realizamos a pertinência Técnica dos casos e realizamos acolhimento aos familiares . "/>
  </r>
  <r>
    <x v="0"/>
    <x v="2"/>
    <s v="01/03/2023"/>
    <n v="12109184"/>
    <s v="31999620230302670069"/>
    <m/>
    <m/>
    <s v="UNIMED BRASILIA-COOP DE TRAB MED"/>
    <x v="0"/>
    <s v="EUGENIO RENERO DANDREA"/>
    <x v="0"/>
    <s v="09700030002190445"/>
    <s v="SINDICATO DOS POLICIAIS RODOVIARIOS FEDERAIS ESTADO SP"/>
    <s v="ADESAO COPARTIC ESPECIAL I"/>
    <s v="NOTIFICAÇÃO DE INTERMEDIAÇÃO PRELIMINAR Nº 43221/2023_x000d__x000a_&lt;&lt;60&gt;&gt; _x000d__x000a_Protocolo nº 8535262_x0009_Demanda nº 12109184_x0009_Rio de Janeiro, 0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LANO SE RECUSA A FORNECER O MEDICAMENTO noripurum PRESCRITO COMO TERAPIA PARA ANEMIA CONFORME MEDICA COM CRM 73499/SP. a terapia foi prescrita há 5 meses e por persistirem os sintomas foi refeita. na primeira vez a unimed aceitou e agora está negando sem fundamentação devida._x000d__x000a_ _x000d__x000a_Protocolo aberto pelo beneficiário junto à operadora: &lt;&lt;65&gt;&gt;_x000d__x000a_BENEFICIÁRIO_x000d__x000a_Nome: eugenio renero dandrea_x0009_Dt. Nasc.:16/05/1959_x000d__x000a_Matrícula:_x0009_CPF: 01580114814_x000d__x000a_Telefone:"/>
    <s v="BRASILIA"/>
    <s v="DF"/>
    <s v="Não "/>
    <x v="4"/>
    <s v="Medicamento"/>
    <x v="6"/>
    <x v="21"/>
    <s v="Negativa por medicamento de uso domiciliar . Lei 9.656/98"/>
    <s v="Acolhimento e direcionamento "/>
    <m/>
    <x v="2"/>
    <x v="3"/>
    <s v="Não"/>
    <s v="Finalizada"/>
    <s v="Realizado solicitação de Noripurum Medicamento para tratamento domiciliar (art. 17, parágrafo único, inciso VI, RN Nº 465/2021, da ANS, c/c art. 10, inciso VI, da Lei 9.656/98). Realizaremos acolhimento . Contato Técnico e Social "/>
  </r>
  <r>
    <x v="0"/>
    <x v="2"/>
    <s v="01/03/2023"/>
    <n v="12108969"/>
    <s v="31999620230302670048"/>
    <m/>
    <m/>
    <s v="UNIMED MACEIO-Coop de Trab Med"/>
    <x v="1"/>
    <s v="HELENA VILELA CARVALHO MONTES"/>
    <x v="0"/>
    <s v="09700030002082804"/>
    <s v="SINDICATO DOS POLICIAIS RODOVIARIOS FEDERAIS ESTADO SP"/>
    <s v="UNIPLAN ADESAO BASICO I"/>
    <s v="NOTIFICAÇÃO DE INTERMEDIAÇÃO PRELIMINAR Nº 43086/2023_x000d__x000a_&lt;&lt;60&gt;&gt; _x000d__x000a_Protocolo nº 8535000_x0009_Demanda nº 12108969_x0009_Rio de Janeiro, 0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foi diagnosticada com TEA e faz terapias como profissionais por negociação direta da Unimed Fesp. Houve um relatório novo em julho de 2022 com pedido de aumento das sessões dessas profissionais. Desde então, a empresa tem usado os mais diversos artifícios para não cumprir com a recomendação médica. A empresa não nega, ela cria obstáculos, inclusive pedindo relatórios atualizados a cada seis meses ou menos mesmo se tratando de uma a"/>
    <s v="MACEIO"/>
    <s v="AL"/>
    <s v="Não "/>
    <x v="3"/>
    <s v="Terapias"/>
    <x v="3"/>
    <x v="10"/>
    <s v="Solicitação de relatório evolutivo "/>
    <s v="Acolhimento e Direcionamento "/>
    <m/>
    <x v="2"/>
    <x v="3"/>
    <s v="Não"/>
    <s v="Finalizada"/>
    <s v="Contato com o Pai , para esclarecimentos. "/>
  </r>
  <r>
    <x v="0"/>
    <x v="2"/>
    <s v="02/03/2023"/>
    <n v="12111161"/>
    <s v="31999620230303672306"/>
    <m/>
    <m/>
    <s v="UNIMED VITORIA-COOP DE TRABALHO MEDICO"/>
    <x v="0"/>
    <s v="NICOLAS MATTOS BATISTA"/>
    <x v="0"/>
    <s v="09700022003608094"/>
    <s v="PORTO SEGURO COMPANHIA DE SEGUROS GERAIS"/>
    <s v="UNIPLAN PARTIC EMPRES ESPECIAL N"/>
    <s v="NOTIFICAÇÃO DE INTERMEDIAÇÃO PRELIMINAR Nº 44371/2023_x000d__x000a_ _x000d__x000a_Protocolo nº 8537605_x0009_Demanda nº 12111161_x0009_Rio de Janeiro, 02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s Fonoaudiologia, TO, Psicólogo, método ABA . A solicitação foi feita à Operadora no dia 09/02/2023 , para realização no município CARACIACA. A operadora alega que o pedido está em análise [ou não apresenta resposta ao pedido. Relata que operadora informou que não recebeu pedido do prestador Clinica Barbosa, prestador , informa que já encaminhou p"/>
    <s v="CARIACICA"/>
    <s v="ES"/>
    <m/>
    <x v="0"/>
    <s v="Terapias"/>
    <x v="3"/>
    <x v="10"/>
    <s v="Houve morosidade na solicitação de autorização."/>
    <s v="Acionamos a Unimed Vitória solicitando esclarecimentos sobre a perda do prazo de intercambio, vale ressaltar que em 14/12/2022 a Unimed se posicionou esclarecendo que houve troca de sistema que dificultou a operação, entretanto, os problemas teriam sido sanados. Diante desse posicionamento, solicitamos que justifiquem porque continuam perdendo prazos causando prejuízos regulatórios"/>
    <m/>
    <x v="0"/>
    <x v="2"/>
    <s v="Não"/>
    <s v="Finalizada"/>
    <s v="Aguardando posicionamento da Unimed"/>
  </r>
  <r>
    <x v="0"/>
    <x v="2"/>
    <s v="02/03/2023"/>
    <n v="12109602"/>
    <s v="31999620230303672268"/>
    <m/>
    <m/>
    <s v="UNIMED ARARAQUARA-COOP DE TRAB MED"/>
    <x v="3"/>
    <s v="DANIEL BERTACHINI"/>
    <x v="0"/>
    <s v="09700033001831590"/>
    <s v="NECT SERVICOS ADMINISTRATIVOS DE INFRAES"/>
    <s v="ESSENCIA 100 NACIONAL QC"/>
    <s v="NOTIFICAÇÃO DE INTERMEDIAÇÃO PRELIMINAR Nº 43494/2023_x000d__x000a_ _x000d__x000a_Protocolo nº 8535726_x0009_Demanda nº 12109602_x0009_Rio de Janeiro, 02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OXIGENOTERAPIA HIPERBÁRICA (COM DIRETRIZ DE UTILIZAÇÃO) 10x sessões (em caráter de urgência, conforme guia médica). A solicitação foi feita à Operadora no dia 02/03/2023, para realização no município Araraquara/SP. A operadora alega que o pedido está em análise e que tem prazo de 6 dias para analisar. Protocolo 31999620230302668508 - data 02/03/2023._x000d__x000a_ _x000d__x000a_Protocolo aberto pelo beneficiário junto à o"/>
    <s v="BOA ESPERANCA DO SUL"/>
    <s v="SP"/>
    <m/>
    <x v="1"/>
    <m/>
    <x v="1"/>
    <x v="14"/>
    <m/>
    <m/>
    <m/>
    <x v="1"/>
    <x v="6"/>
    <s v="Não"/>
    <m/>
    <m/>
  </r>
  <r>
    <x v="0"/>
    <x v="2"/>
    <s v="03/03/2023"/>
    <n v="12112933"/>
    <s v="31999620230306673509"/>
    <m/>
    <m/>
    <s v="UNIMED VITORIA-COOP DE TRABALHO MEDICO"/>
    <x v="5"/>
    <s v="PEDRO AUGUSTO REIS DE SOUZA"/>
    <x v="0"/>
    <s v="09700020010265567"/>
    <s v="RAIA DROGASIL S/A"/>
    <s v="UNIPLAN PARTIC EMP BASICO S/OBST"/>
    <s v="NOTIFICAÇÃO DE INTERMEDIAÇÃO PRELIMINAR Nº 45381/2023_x000d__x000a_ _x000d__x000a_Protocolo nº 8539700_x0009_Demanda nº 12112933_x0009_Rio de Janeiro, 03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 questiona a falta de atendimento para SENHA DE LIBERAÇÃO PARA TERAPIAS ABA , e nome DR. LETICIA PRANDI. A solicitação foi feita à Operadora no dia 02/02/2023, para realização no município VILA VELHA ESPIRITO SANTO. A operadora alega que o pedido esta em auditoria medica com prazo de 10 dias uteis , sendo que já teve uma senha anterior a essa solicitação e que chegou com validade para o mesm"/>
    <s v="VILA VELHA"/>
    <s v="ES"/>
    <m/>
    <x v="1"/>
    <m/>
    <x v="1"/>
    <x v="5"/>
    <m/>
    <m/>
    <m/>
    <x v="2"/>
    <x v="14"/>
    <s v="Não"/>
    <m/>
    <m/>
  </r>
  <r>
    <x v="0"/>
    <x v="2"/>
    <s v="03/03/2023"/>
    <n v="12112614"/>
    <s v="31999620230303672332"/>
    <m/>
    <m/>
    <s v="UNIMED ARACATUBA COOP TRABALHO MEDICO"/>
    <x v="0"/>
    <s v="COSME ELORZA VARGAS"/>
    <x v="0"/>
    <s v="09700030002156220"/>
    <s v="ASSOCIACAO DOS FUNCIONARIOS E SERVIDORES"/>
    <s v="UNIPLAN ADESAO BASICO I"/>
    <s v="NOTIFICAÇÃO DE INTERMEDIAÇÃO PRELIMINAR Nº 45211/2023_x000d__x000a_ _x000d__x000a_Protocolo nº 8539376_x0009_Demanda nº 12112614_x0009_Rio de Janeiro, 03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não atendimento para fonoaudiólogo, fisioterapeuta e TO. A solicitação foi feita à Operadora no dia 23/12/2023, no município São Sebastião e o agendamento foi realizado para o município Caraguatatuba. Protocolo 31999620230120600108 data 20/01/2023._x000d__x000a_ _x000d__x000a_Protocolo aberto pelo beneficiário junto à operadora: 31999620230120600108_x000d__x000a_BENEFICIÁRIO_x000d__x000a_Nome: Cosme Elorza Vargas_x0009_Dt. Nasc.:08/"/>
    <s v="ARACATUBA"/>
    <s v="SP"/>
    <m/>
    <x v="2"/>
    <s v="Terapias"/>
    <x v="5"/>
    <x v="81"/>
    <s v="Não aceita direcionamento para região limítrofe de Caraguatatuba"/>
    <s v="Mantido o agendamento em Rede Credenciada na Cidade Limitrofe"/>
    <m/>
    <x v="2"/>
    <x v="0"/>
    <s v="Não"/>
    <m/>
    <s v="Fisioterapeuta Bobath, Fonoaudiólogo e TO em São Sebastiao. Tratativa anterior através do Protocolo 31999620221228525803 de 28/12/2022 com Pedido Medico datado de 26/07/2022, agendamento de Fono e T.O realizado em rede credenciada na Cidade Limítrofe de Caraguatatuba para dia 08/02/2023 e a Fisioterapia Bobath tratada pelo GRP.Contencioso através do Protocolo 31999620230201618108, onde em alinhamento com regulatório, foi autorizado reembolso integral. Sinalizado Regulatorio, orienrantou manter o agendamento conforme tratativa anterior."/>
  </r>
  <r>
    <x v="0"/>
    <x v="2"/>
    <s v="05/03/2023"/>
    <n v="12113409"/>
    <s v="31999620230306673544"/>
    <m/>
    <m/>
    <s v="UNIMED PAULISTANA-SOC COOP DE TRAB MED"/>
    <x v="0"/>
    <s v="MARCELA DE AGUIAR FIRMINO COSTA"/>
    <x v="0"/>
    <s v="09700030002285861"/>
    <s v="FED ASSOCIACOES ENGENHARIA ARQUITETURA AGRONOMIA DO ESP"/>
    <s v="UNIPLAN ADESAO ESPECIAL I"/>
    <s v="NOTIFICAÇÃO DE INTERMEDIAÇÃO PRELIMINAR Nº 45637/2023_x000d__x000a_&lt;&lt;60&gt;&gt; _x000d__x000a_Protocolo nº 8540277_x0009_Demanda nº 12113409_x0009_Rio de Janeiro, 05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03/01 tento marcar minhas infiltrações no centro infusional da unimed, mas o plano de saude se nega a fornecer o medicamento prescrito pelo médico._x000d__x000a_ _x000d__x000a_Protocolo aberto pelo beneficiário junto à operadora: &lt;&lt;65&gt;&gt;_x000d__x000a_BENEFICIÁRIO_x000d__x000a_Nome: Marcela de Aguiar Firmino Costa_x0009_Dt. Nasc.:04/05/1982_x000d__x000a_Matrícula:_x0009_CPF: 30269986804_x000d__x000a_Telefone: 11 998414548_x0009_e-mail: marceladeaguiar@gmail.com_x000d__x000a_INTERLOCUTOR_x000d__x000a_Nome: Marcela de Aguiar Firmino Costa_x000d__x000a_Telefon"/>
    <s v="SAO PAULO"/>
    <s v="SP"/>
    <m/>
    <x v="4"/>
    <s v="Medicamento"/>
    <x v="4"/>
    <x v="82"/>
    <s v="Negativa viscossuplementação."/>
    <s v="Não se aplica"/>
    <m/>
    <x v="2"/>
    <x v="4"/>
    <s v="Sim"/>
    <m/>
    <m/>
  </r>
  <r>
    <x v="0"/>
    <x v="2"/>
    <s v="05/03/2023"/>
    <n v="12113508"/>
    <n v="3.1999620230306599E+19"/>
    <m/>
    <m/>
    <s v="UNIMED RIO BRANCO-Coop de Trab Med"/>
    <x v="0"/>
    <s v="HEITOR MESQUITA OLIVEIRA"/>
    <x v="0"/>
    <s v="09700030002240221"/>
    <s v="FEDERACAO NACIONAL DOS ENGENHEIROS"/>
    <s v="UNIPLAN ADESAO BASICO N"/>
    <s v="NOTIFICAÇÃO DE INTERMEDIAÇÃO PRELIMINAR Nº 45730/2023_x000d__x000a_&lt;&lt;60&gt;&gt; _x000d__x000a_Protocolo nº 8540379_x0009_Demanda nº 12113508_x0009_Rio de Janeiro, 05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a Pediatra e Neuropediatra ,em Laudo emitido pelo mesma após avaliar a criança, que a criança fosse avaliada e acompanhada por um Terapeuta Ocupacional com Especialidade em Integração Sensorial. A criança Heitor Mesquita Oliveira, tem 7 anos, foi diagnosticado com TDAH. A Unimed Fesp negou a solicitação com a seguinte justificativa &quot;GUIA NEGADAPELA OPERADORA. NÃO VALE COMO LIBERAÇÃO DE AUTORIZAÇÃO. Procedimento e/ou solicitaç"/>
    <s v="RIO BRANCO"/>
    <s v="AC"/>
    <s v="Não "/>
    <x v="4"/>
    <s v="Terapias"/>
    <x v="4"/>
    <x v="83"/>
    <s v="cliente realizou contato com a Fesp através do protocolo 31999620230119598147 solicitando negociação com o prestador Clinica Brandão e Matos para realização de atendimento para Terapia Ocupacional integração sensorial, o CAEC submeteu o pedido médico para analise do NAS que proferiu parecer com a negativa embasado na lei 14.454/22, Artigo 10, Paragrafo 13, incisos I e II. No dia 23/01 inserimos a transação manual via totvs para formalizar a negativa, inclusive, na mesma data enviamos carta de negativa ao beneficiário com todos os esclarecimentos._x000a_No dia 05/03 39 dias após a formalização da negativa, o beneficiário ingressa com Nip alegando que consultou profissionais (não detalha quais) e que obteve a informação que nenhum desses profissionais consultados possuem conhecimento sobre a referida lei e que a Unimed nunca negou casos com essas alegações._x000a_Vale ressaltar que, essa solicitação sequer foi levada a conhecimento da Unimed Rio Branco bem como a transação não foi solicitada pela Unimed, foi inserida pela Fesp para formalização da negativa e o prestador citado no protocolo 31999620230119598147 não é credenciado pela Unimed Rio Branco."/>
    <s v="sem ação"/>
    <m/>
    <x v="2"/>
    <x v="3"/>
    <s v="Não"/>
    <s v="Finalizada"/>
    <s v="Revisão de processo interno NAS , para direcionamento e orientação aos familiares e responsáveis sobre padroes de Liberações/ "/>
  </r>
  <r>
    <x v="0"/>
    <x v="2"/>
    <s v="06/03/2023"/>
    <n v="12115194"/>
    <s v="31999620230307706539"/>
    <m/>
    <m/>
    <s v="UNIMED RIO BRANCO-Coop de Trab Med"/>
    <x v="0"/>
    <s v="MARIA JULIA MELO DE LIMA"/>
    <x v="0"/>
    <s v="09700030002120790"/>
    <s v="FEDERACAO NACIONAL DOS ENGENHEIROS"/>
    <s v="UNIPLAN ADESAO BASICO N"/>
    <s v="NOTIFICAÇÃO DE INTERMEDIAÇÃO PRELIMINAR Nº 46657/2023_x000d__x000a_ _x000d__x000a_Protocolo nº 8542431_x0009_Demanda nº 12115194_x0009_Rio de Janeiro, 06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Neurologia . A solicitação foi feita à Operadora no dia 27/01/2023, para realização no município Rio Branco. A operadora não apresenta resposta ao pedido. Protocolo 319996202301127610245 Data:27/01/2023 Solicita análise da ANS._x000d__x000a_ _x000d__x000a_Protocolo aberto pelo beneficiário junto à operadora: 319996202301127610245_x000d__x000a_BENEFICIÁRIO_x000d__x000a_Nome: MARIA JULIA MELO DE LIMA_x0009_Dt"/>
    <s v="RIO BRANCO"/>
    <s v="AC"/>
    <m/>
    <x v="2"/>
    <s v="Consulta"/>
    <x v="2"/>
    <x v="12"/>
    <s v="Indisponibilidade de Rede Credenciada"/>
    <s v="Negociacao Pontual"/>
    <m/>
    <x v="0"/>
    <x v="0"/>
    <s v="Não"/>
    <m/>
    <s v="Neurologia Pediatrico (07 anos) na Cidade de Rio Branco - AC (solicitacao fora do prazo), demanda em andamento através do Protocolo 31999620230127610245 de 27/01, atualmente em tratativa de Negociação através do Protocolo 31999620230213639070 de 13/02, trata-se de retorno de consulta para a especialidade, iniclamente tratada no Protocolo 31999620220425175667 de 25/04/2022."/>
  </r>
  <r>
    <x v="0"/>
    <x v="2"/>
    <s v="07/03/2023"/>
    <n v="12115952"/>
    <s v="31999620230308708849"/>
    <m/>
    <m/>
    <s v="UNIMED SUL DO PARA-Coop de Trab Med"/>
    <x v="0"/>
    <s v="ISABELA SOARES DOS SANTOS"/>
    <x v="0"/>
    <s v="09700022006393390"/>
    <s v="PORTO SEGURO COMPANHIA DE SEGUROS GERAIS"/>
    <s v="UNIPLAN PARTIC EMPRES ESPECIAL N"/>
    <s v="NOTIFICAÇÃO DE INTERMEDIAÇÃO PRELIMINAR Nº 47181/2023_x000d__x000a_ _x000d__x000a_Protocolo nº 8543329_x0009_Demanda nº 12115952_x0009_Rio de Janeiro, 07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Fonoaudiologia 2x semanais, Terapia Ocupacional 2x semanais e Psicologia em método Denver 10 horas semanais e ABA conforme guia médico. O procedimento foi solicitado à operadora no dia 10/02/2023, para realização no município Palmas/TO. A operadora autorizou 1x na semana de Fonoaudiologia na Clinica Desenvolver e informa que está procurando rede para os outros "/>
    <s v="PARAUAPEBAS"/>
    <s v="PA"/>
    <s v="Não "/>
    <x v="2"/>
    <s v="Terapias"/>
    <x v="3"/>
    <x v="10"/>
    <s v="Negativa . Liberação Parcial "/>
    <s v="Acolhimento e Direcionamento "/>
    <m/>
    <x v="0"/>
    <x v="3"/>
    <s v="Não"/>
    <s v="Finalizada"/>
    <s v="Liberação Parcial inicial _x000a_"/>
  </r>
  <r>
    <x v="0"/>
    <x v="2"/>
    <s v="07/03/2023"/>
    <n v="12116362"/>
    <s v="31999620230308708882"/>
    <m/>
    <m/>
    <s v="UNIMED RIO BRANCO-Coop de Trab Med"/>
    <x v="0"/>
    <s v="ELOAH MENDES NUNES"/>
    <x v="0"/>
    <s v="09700030002252467"/>
    <s v="SINDICATO DOS POLICIAIS RODOVIARIOS FEDERAIS ESTADO SP"/>
    <s v="UNIPLAN ADESAO BASICO I"/>
    <s v="NOTIFICAÇÃO DE INTERMEDIAÇÃO PRELIMINAR Nº 47411/2023_x000d__x000a_ _x000d__x000a_Protocolo nº 8543794_x0009_Demanda nº 12116362_x0009_Rio de Janeiro, 07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continuidade de atendimento para psicoterapia ABA/DENVER 15h semanais. A solicitação foi feita à Operadora no dia 20/02/2023, para realização no município Rio Branco. A operadora alega não ter cobertura. Protocolo 50005227 data 03/03/2023._x000d__x000a_ _x000d__x000a_Protocolo aberto pelo beneficiário junto à operadora: 50005227_x000d__x000a_BENEFICIÁRIO_x000d__x000a_Nome: ELOAH MENDES NUNES_x0009_Dt. Nasc.:08/08/2018_x000d__x000a_Matrícu"/>
    <s v="RIO BRANCO"/>
    <s v="AC"/>
    <s v="Não "/>
    <x v="2"/>
    <s v="Terapias"/>
    <x v="3"/>
    <x v="17"/>
    <s v="Negativa . Liberação Parcial "/>
    <s v="Acolhimento e Direcionamento "/>
    <m/>
    <x v="2"/>
    <x v="3"/>
    <s v="Não"/>
    <s v="Finalizada"/>
    <s v="Autorização Parcial . Desfavorável ao código 50005227 por tratar-se de atendimentos realizados em sua totalidade fora do espaço ambulatorial conforme ratificação da mãe nesta data. Mãe ciente da tratativa. PM MAR23 - PVB Com contato para formalização.Manteremos acompanhamento "/>
  </r>
  <r>
    <x v="0"/>
    <x v="2"/>
    <s v="08/03/2023"/>
    <n v="12118063"/>
    <s v="31999620230309709340"/>
    <m/>
    <m/>
    <s v="UNIMED SANTOS-COOP DE TRAB MED"/>
    <x v="0"/>
    <s v="NICOLAS REAL MENEZES"/>
    <x v="0"/>
    <s v="09700020010073951"/>
    <s v="DROGARIA SAO PAULO S.A."/>
    <s v="UNIPLAN EMP PARTIC BAS PADRAO COL"/>
    <s v="NOTIFICAÇÃO DE INTERMEDIAÇÃO PRELIMINAR Nº 48430/2023_x000d__x000a_ _x000d__x000a_Protocolo nº 8545797_x0009_Demanda nº 12118063_x0009_Rio de Janeiro, 08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o não atendimento para Consulta com fonoaudióloga. A solicitação foi feita à Operadora no dia 07/03/2023, no município Santos e o agendamento foi realizado para o município Mogi das Cruzes, dia 10/03/2023. Protocolo 31999620230307676729 - data: 07/03/2023._x000d__x000a_ _x000d__x000a_Protocolo aberto pelo beneficiário junto à operadora: 31999620230307676729_x000d__x000a_BENEFICIÁRIO_x000d__x000a_Nome: NICOLAS REAL MENEZES_x0009_Dt. Nas"/>
    <s v="SANTOS"/>
    <s v="SP"/>
    <m/>
    <x v="2"/>
    <s v="Terapias"/>
    <x v="2"/>
    <x v="10"/>
    <s v="Não aceita direcionamento para região limítrofe de Mogi das Cruzes"/>
    <s v="Mantido agendamento anterior em Santos e na Cidade Limitrofe"/>
    <m/>
    <x v="2"/>
    <x v="0"/>
    <s v="Não"/>
    <m/>
    <s v="Fono convenional na cidade de Santos, com tratativa inicial através Protocolo 31999620230215644391 de 15/02, com agendamento realizado para 06/03 em rede credenciada de Santos. Demanda reaberta em 07/03, Protocolo 31999620230307676729 (reclamacao da estrutura da Clinica, nao passou em atendimento com a profissional), agendamento realizado em cidade limitrofe de Mogi das Cruzes, nao aceito pelo Beneficiario com abertura de NIP."/>
  </r>
  <r>
    <x v="0"/>
    <x v="2"/>
    <s v="09/03/2023"/>
    <n v="12119667"/>
    <s v="31999620230309709425"/>
    <m/>
    <m/>
    <s v="UNIMED SANTOS-COOP DE TRAB MED"/>
    <x v="0"/>
    <s v="ANTONELLA FREITAS GUEDES DE PAIVA"/>
    <x v="0"/>
    <s v="09700032001640559"/>
    <s v="APEOESP SIND DOS PROF DO ENS OFIC EST SP"/>
    <s v="UNIPLAN ADESAO ESPECIAL - PR"/>
    <s v="NOTIFICAÇÃO DE INTERMEDIAÇÃO PRELIMINAR Nº 49373/2023_x000a_ _x000a_Protocolo nº 8547631_x0009_Demanda nº 12119667_x0009_Rio de Janeiro, 09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cobrança por parte do prestador de referente a SARS-CoV-2 (CORONAVÍRUS COVID-19) - PESQUISA POR RT - PCR (COM DIRETRIZ DE UTILIZAÇÃO), realizado em 01/2022. Ressalva que entrou em contato com a operadora dia 28/02/2023 sobre cobrança indevida e foi informada que fariam reversão de cobrança, entretanto até o momento não houve resposta da operadora. Protocolo 31999620230228664692 dat"/>
    <s v="SANTOS"/>
    <s v="SP"/>
    <m/>
    <x v="3"/>
    <s v="SADT"/>
    <x v="2"/>
    <x v="84"/>
    <s v="Negativa do Exame ao Prestador, emissao de cobranca ao Beneficiario"/>
    <s v="Reversao da Cobranca Via Intercambio"/>
    <m/>
    <x v="0"/>
    <x v="0"/>
    <s v="Não"/>
    <m/>
    <s v="Reversao de Cobranca Hospital Sepaco, exame realizado durante o perido dea Internacao, solicitacao não encaminhada para analise da Fesp. Demanda em tratativa atraves do Protocolo 31999620230228664692 de 28/02/2023. Processo recebido via sistema em 15/03/2023 atraves da Guia 2023 01049727 autorizado."/>
  </r>
  <r>
    <x v="0"/>
    <x v="2"/>
    <d v="2023-03-10T00:00:00"/>
    <n v="12121658"/>
    <n v="3.1999620230313701E+19"/>
    <m/>
    <m/>
    <s v="UNIMED ITAPETININGA-COOP DE TRAB MED"/>
    <x v="0"/>
    <s v="ANA MARIA CETTO PIRES DE ABREU"/>
    <x v="0"/>
    <s v="09700032001131271"/>
    <s v="UDEMO SIND ESP ED DO MAG OF DO EST S P"/>
    <s v="UNIPLAN ADESAO BASICO"/>
    <s v="NOTIFICAÇÃO DE INTERMEDIAÇÃO PRELIMINAR Nº 50485/2023_x000a_&lt;&lt;60&gt;&gt; _x000a_Protocolo nº 8549977_x0009_Demanda nº 12121658_x0009_Rio de Janeiro, 10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solicitado busca de rede pelo telefone 1121462686, sendo que todo contato que é feito neste telefone eles alegam que não gera protocolo. E a consulta com o geriatra que eles agendaram com geriatra RODRIGO MODENA BASSI, a prestadora indeferiu alegando que não foi inserido protocolo, e portanto a solicitação da operadora é descabida. A solicitação 28898 foi indeferida e pedido prazo de 72 horas, porém não recebi nenhum contato com essa infor"/>
    <s v="ITAPETININGA"/>
    <s v="SP"/>
    <m/>
    <x v="5"/>
    <s v="Consultas"/>
    <x v="2"/>
    <x v="85"/>
    <s v="Não recebimento de notificação por e-mail devido falha na ferramenta,  quanto  suspensão do reembolso para complemento das informações."/>
    <s v="Pagamento do reembolso"/>
    <m/>
    <x v="0"/>
    <x v="7"/>
    <s v="Não"/>
    <s v="Finalizada"/>
    <m/>
  </r>
  <r>
    <x v="0"/>
    <x v="2"/>
    <s v="09/03/2023"/>
    <n v="12120138"/>
    <s v="31999620230313714167"/>
    <m/>
    <m/>
    <s v="UNIMED RECIFE-COOP DE TRAB MED"/>
    <x v="0"/>
    <s v="WILLIAM ABREU DE OLIVEIRA"/>
    <x v="0"/>
    <s v="09700030002248613"/>
    <s v="SINDICATO DOS POLICIAIS RODOVIARIOS FEDERAIS ESTADO SP"/>
    <s v="UNIPLAN ADESAO BASICO I"/>
    <s v="NOTIFICAÇÃO DE INTERMEDIAÇÃO PRELIMINAR Nº 49644/2023_x000a_&lt;&lt;60&gt;&gt; _x000a_Protocolo nº 8548213_x0009_Demanda nº 12120138_x0009_Rio de Janeiro, 09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rezados, Estou tentando a meses fazer marcaçao de consulta para fonoaudiologo e neuro pediatria desde outubro de 2022, a unimed não entrou em contato comigo para informar sobre marcações, ontem abrir um novo protocolo pois meu filho esta preisando de um neuro com urgência para detectação de algun probema porém na rede credenciada as consultas são a mais de dias e outras não atende o plano so particular. A terapeuta ja solicitou mais sessões e"/>
    <s v="PAULISTA"/>
    <s v="PE"/>
    <m/>
    <x v="2"/>
    <s v="Terapias"/>
    <x v="3"/>
    <x v="10"/>
    <s v="NIP aparentemente  tem o objetivo de antecipar as buscas que estavam em andamento. "/>
    <s v="Agendamento realizado em rede credenciada "/>
    <m/>
    <x v="2"/>
    <x v="0"/>
    <s v="Não"/>
    <m/>
    <m/>
  </r>
  <r>
    <x v="0"/>
    <x v="2"/>
    <s v="09/03/2023"/>
    <n v="12120223"/>
    <s v="31999620230313714186"/>
    <m/>
    <m/>
    <s v="UNIMED PAULISTANA-SOC COOP DE TRAB MED"/>
    <x v="0"/>
    <s v="AMANDA DA SILVA LOPES"/>
    <x v="0"/>
    <s v="09700020010055155"/>
    <s v="DROGARIA SAO PAULO S.A."/>
    <s v="UNIPLAN EMP PARTIC BAS PADRAO COL"/>
    <s v="NOTIFICAÇÃO DE INTERMEDIAÇÃO PRELIMINAR Nº 49691/2023_x000d__x000a_&lt;&lt;60&gt;&gt; _x000d__x000a_Protocolo nº 8548313_x0009_Demanda nº 12120223_x0009_Rio de Janeiro, 0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boa tarde, tudo bem? Venho através dessa reclamação relatar que preciso realizar um procedimento cirúrgico de buco maxilo facial, cujo estou aguardo retorno e até agora nada, gostaria que soubessem que estou sentindo muita dor e muitos espasmo nos músculos na região da minha mandibula. Gostaria que intercedessem mediante a essa situação para que eu consiga realizar meu procedimento o quão breve possível. Caso não haja um retorno para"/>
    <s v="SANTANA DE PARNAIBA"/>
    <s v="SP"/>
    <m/>
    <x v="4"/>
    <s v="Procedimento"/>
    <x v="7"/>
    <x v="86"/>
    <s v="Negativa parcial após junta médica."/>
    <s v="Não se aplica."/>
    <m/>
    <x v="2"/>
    <x v="4"/>
    <s v="Sim"/>
    <m/>
    <m/>
  </r>
  <r>
    <x v="0"/>
    <x v="2"/>
    <s v="09/03/2023"/>
    <n v="12120509"/>
    <s v="31999620230313714206"/>
    <m/>
    <m/>
    <s v="UNIMED ARAXA-COOP DE TRAB MED"/>
    <x v="0"/>
    <s v="GILMAR LUIZ DA SILVA"/>
    <x v="0"/>
    <s v="09700019001410513"/>
    <s v="NESTLE BRASIL LTDA"/>
    <s v="UNIPLAN CO BASICO N"/>
    <s v="NOTIFICAÇÃO DE INTERMEDIAÇÃO PRELIMINAR Nº 49801/2023_x000d__x000a_ _x000d__x000a_Protocolo nº 8548601_x0009_Demanda nº 12120509_x0009_Rio de Janeiro, 0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 A solicitação foi feita à Operadora no dia 08/03/2023 , para realização no município IBIA . A operadora negou alegando que será necessário de um novo laudo técnico mas detalhado sobre a necessidade do exame . Protocolo : 31999620230308900661 data:08/03/2023_x000d__x000a_ _x000d__x000a_Protocolo aberto pelo beneficiário junto à operadora: 31999620230308900661_x000d__x000a_BENEFICIÁRIO_x000d__x000a_Nome: GILMAR LUIZ DA SILVA_x0009_Dt. Nasc.:05/11/1961"/>
    <s v="IBIA"/>
    <s v="MG"/>
    <m/>
    <x v="0"/>
    <s v="SADT"/>
    <x v="12"/>
    <x v="87"/>
    <s v="Autorização dentro do prazo após envio de documentação."/>
    <s v="Não se aplica."/>
    <m/>
    <x v="2"/>
    <x v="4"/>
    <s v="Não"/>
    <m/>
    <m/>
  </r>
  <r>
    <x v="0"/>
    <x v="2"/>
    <s v="09/03/2023"/>
    <n v="12120628"/>
    <s v="31999620230313714233"/>
    <m/>
    <m/>
    <s v="UNIMED CACAPAVA-COOP DE TRAB MED"/>
    <x v="0"/>
    <s v="RICARDO MORAIS MONTEIRO"/>
    <x v="0"/>
    <s v="09700019002138507"/>
    <s v="CPW BRASIL LTDA"/>
    <s v="UNIPLAN CO BASICO N"/>
    <s v="NOTIFICAÇÃO DE INTERMEDIAÇÃO PRELIMINAR Nº 49861/2023_x000d__x000a_&lt;&lt;60&gt;&gt; _x000d__x000a_Protocolo nº 8548772_x0009_Demanda nº 12120628_x0009_Rio de Janeiro, 0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autista com laudo 22/05/2022, na região é difícil conseguir profissionais para começar com as terapias, meu filho recentemente começou com terapia ocupacional, porém já faz um mês que eles estão negando as terapias alegando que ele precisa de um laudo atualizado, mas como já informei é difícil conseguir vaga para passar com a neuropediatra consegui somente dia 30/03/2023, meu filho não pode perder essa vaga e não pode ficar sem fazer"/>
    <s v="CACAPAVA"/>
    <s v="SP"/>
    <s v="Não "/>
    <x v="4"/>
    <s v="Terapias"/>
    <x v="3"/>
    <x v="5"/>
    <s v="Entrada de guia pelo prestador com documentação fora do Prazo impossibilitando a Análise Técnica "/>
    <s v="Acolhimento e Direcionamento "/>
    <m/>
    <x v="2"/>
    <x v="0"/>
    <s v="Não"/>
    <s v="Finalizada"/>
    <s v="Compartilhamento com CAEC agendamento , visto que entrada da guia , precisa vir com a documentação adequada . Contato nosso com os responsáveis para acolhimento e direcionamento "/>
  </r>
  <r>
    <x v="0"/>
    <x v="2"/>
    <s v="09/03/2023"/>
    <n v="12119743"/>
    <s v="31999620230313714138"/>
    <m/>
    <m/>
    <s v="UNIMED PAULISTANA-SOC COOP DE TRAB MED"/>
    <x v="0"/>
    <s v="JULIANA BEZERRA DA SILVA"/>
    <x v="0"/>
    <s v="09700032001574718"/>
    <s v="ASSOCIACAO PTA DOS TECNICOS JUDICIARIOS"/>
    <s v="ADESAO ESPECIAL"/>
    <s v="NOTIFICAÇÃO DE INTERMEDIAÇÃO PRELIMINAR Nº 49415/2023_x000d__x000a_&lt;&lt;60&gt;&gt; _x000d__x000a_Protocolo nº 8547743_x0009_Demanda nº 12119743_x0009_Rio de Janeiro, 0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gendei um exame de desintometria ossea no CDB morumbi 22 km da minha cidade, e não foi autorizado pois precisava de auditoria médica. Fiquei por 40 minutos na autorização e depois 30 minutos para poder falar com o convenio. Perdi metado do dia de trabalho, gastei com estacionamento e não fiz o exame solicitado pela endocrinologista. Mas não é a 1x que acontece, ja ta virando uma rotina, mes de janeiro fui fazer exames de sangue e alguns não f"/>
    <s v="ITAPECERICA DA SERRA"/>
    <s v="SP"/>
    <m/>
    <x v="0"/>
    <s v="Procedimento"/>
    <x v="2"/>
    <x v="0"/>
    <s v="Beneficiário esteve no laboratório CDB para realização de alguns procedimentos, dentre esles, a densitometria óssea não foi autorizada de imediato conforme regra para procedimentos de baixo risco, beneficiário não conseguiu realizar o procedimento. "/>
    <s v="Acionamos a CNU solicitando esclarecimentos sobre os fatos reclamados, recebemos o posicionamento abaixo:_x000a_As transações 2218091963 / 2218092211 / 2218025135 espelharam de forma automática, assim que o prestador solicitou a autorização. _x000a_Apenas a autorização 2218289033 não espelhou de forma automática ao prestador mas, assim que inserido, se a guia cai em estudo o mesmo tem a opção de dar status na guia para verificar se houve a resposta, e consta que este status foi solicitado apenas no dia 10/03._x000a_Não temos ocorrência de falha sistêmica nesta data, pode ter ocorrido alguma instabilidade no qual não gerou a guia de forma automática ao prestador. _x000a_Após esse posicionamento, enfatizamos sobre a necessidade de alinhamento com os prestadores sobre a necessidade do pedido de insistência nesses casos a fim de evitarmos novas reincidências:_x000a_Por favor, acionem vosso prestador e realinhem essa situação, pois, este gap pode colocar a Unimed Nacional em risco regulatório. _x000a_Caso recebamos a autuação, a Unimed Nacional assumi a responsabilidade por ter dado causa ao dano e prejudica a Fesp porque o IDSS fica em nome da operadora de origem."/>
    <m/>
    <x v="0"/>
    <x v="2"/>
    <s v="Não"/>
    <s v="Finalizada"/>
    <m/>
  </r>
  <r>
    <x v="0"/>
    <x v="2"/>
    <s v="09/03/2023"/>
    <n v="12121470"/>
    <s v="31999620230313718431"/>
    <m/>
    <m/>
    <s v="UNIMED CURITIBA-SOC COOP SV MED CUR E RG"/>
    <x v="0"/>
    <s v="ENZO GABRIEL TERLESKI PINTO"/>
    <x v="0"/>
    <s v="09700022005768587"/>
    <s v="NEOVIA INFRAESTRUTURA RODOVIARIA LTDA"/>
    <s v="UNIPLAN PARTIC EMP BASICO N"/>
    <s v="NOTIFICAÇÃO DE INTERMEDIAÇÃO PRELIMINAR Nº 50346/2023_x000a_ _x000a_Protocolo nº 8549735_x0009_Demanda nº 12121470_x0009_Rio de Janeiro, 09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o beneficiário, questiona a falta de atendimento para consulta com psiquiatra que atenda a faixa etária de 5 anos. A solicitação foi feita à Operadora no dia 20/02/2023, para realização no município Balneário Camboriú. A operadora não apresenta resposta ao pedido. Protocolo 31999620230220650853 – data 20/02/2023._x000a_ _x000a_Protocolo aberto pelo beneficiário junto à operadora: 31999620230220650853_x000a_BENEFICIÁRIO_x000a_No"/>
    <s v="UNIAO DA VITORIA"/>
    <s v="PR"/>
    <m/>
    <x v="2"/>
    <s v="Consulta"/>
    <x v="2"/>
    <x v="38"/>
    <s v="Prestador Eventual orienta atendimento particular para posterior Reembolso"/>
    <s v="Negociacao Pontual"/>
    <m/>
    <x v="2"/>
    <x v="0"/>
    <s v="Não"/>
    <m/>
    <s v="Beneficiario já realiza atendimento com Psiquaitria Infantil em Balneario Camboriu, no entanto, para o retorno de consulta (em 14/03) não há solicitacao de nova Busca de Rede. Devido a problemas relacionados a pagamento (pendencia do prestador), Prestador orienta ao Beneficiario realizar o atndimento de forma particular e disponibilizara comprovante para reembolso (Protocolo 31999620230220650853 de 20/02). Agendamento realizado sob negocicao na Cidade de Tijucas - SC "/>
  </r>
  <r>
    <x v="0"/>
    <x v="2"/>
    <s v="10/03/2023"/>
    <n v="12121868"/>
    <s v="31999620230313734251"/>
    <m/>
    <m/>
    <s v="UNIMED SOROCABA-COOP DE TRAB MED"/>
    <x v="0"/>
    <s v="YARA RODRIGUES PADILHA"/>
    <x v="0"/>
    <s v="09700024002998405"/>
    <s v="SERVICO SOCIAL COMERCIO SESC ADM REG ESP"/>
    <s v="UNIPLAN CUSTO OPERAC BASICO I"/>
    <s v="NOTIFICAÇÃO DE INTERMEDIAÇÃO PRELIMINAR Nº 50627/2023_x000d__x000a_&lt;&lt;60&gt;&gt; _x000d__x000a_Protocolo nº 8550243_x0009_Demanda nº 12121868_x0009_Rio de Janeiro, 1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ecessito realizar um procedimento junto ao joelho devido a um tratamento ortopédico por condropatia patelo femoral grau III bilateral. Deste modo, foi solicitado pelo profissional o tratamento adjuvante com viscosuplementação de ácido hialuronico em ambos os joelhos, no intuito de melhorar a qualidade do líquido intra articular e amenizar as dores. Porém o plano de saúde negou a medicação por duas vezes, alegando ineficácia das medicações sol"/>
    <s v="SOROCABA"/>
    <s v="SP"/>
    <m/>
    <x v="4"/>
    <s v="Medicamento"/>
    <x v="4"/>
    <x v="55"/>
    <s v="Negativa viscossuplementação"/>
    <s v="Não se aplica."/>
    <m/>
    <x v="2"/>
    <x v="4"/>
    <s v="Não"/>
    <m/>
    <m/>
  </r>
  <r>
    <x v="0"/>
    <x v="2"/>
    <s v="10/03/2023"/>
    <n v="12122798"/>
    <s v="31999620230313743181"/>
    <m/>
    <m/>
    <s v="UNIMED CURITIBA-SOC COOP SV MED CUR E RG"/>
    <x v="0"/>
    <s v="BIANCA CRISTINA RECEVICH BATISTA"/>
    <x v="0"/>
    <s v="09700022006803637"/>
    <s v="PORTO SEGURO COMPANHIA DE SEGUROS GERAIS"/>
    <s v="UNIPLAN PARTIC EMPRES ESPECIAL N"/>
    <s v="NOTIFICAÇÃO DE INTERMEDIAÇÃO PRELIMINAR Nº 51150/2023_x000d__x000a_&lt;&lt;60&gt;&gt; _x000d__x000a_Protocolo nº 8551413_x0009_Demanda nº 12122798_x0009_Rio de Janeiro, 1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oro em Curitiba e meu plano é o Unimed FESP, a cobertura do plano atende 90%, porém a cobertura para minha deficiência é bem limitada. O plano não dispõe de neurologista, psiquiatras, terapeutas ocupacionais e psicólogos especialistas em autista adultos. Entrei em contato com o plano, informaram que meu plano não pode ser feito reembolso (eu me consultar com um médico particular e solicitar o reembolso). A única solução do plano foi agendar c"/>
    <s v="PINHAIS"/>
    <s v="PR"/>
    <m/>
    <x v="2"/>
    <s v="Consulta"/>
    <x v="3"/>
    <x v="5"/>
    <s v="Direcionamento para atendimento com profissionais na rede credenciada, no entanto, conforme relato da beneficiária profissionais não possuem especialização em autismo adulto. "/>
    <s v="Mantido os agendamento na rede"/>
    <m/>
    <x v="2"/>
    <x v="0"/>
    <s v="Não"/>
    <m/>
    <m/>
  </r>
  <r>
    <x v="0"/>
    <x v="2"/>
    <s v="10/03/2023"/>
    <n v="12122315"/>
    <s v="31999620230313736912"/>
    <m/>
    <m/>
    <s v="UNIMED RIO BRANCO-Coop de Trab Med"/>
    <x v="0"/>
    <s v="ELOAH MENDES NUNES"/>
    <x v="0"/>
    <s v="09700030002252467"/>
    <s v="SINDICATO DOS POLICIAIS RODOVIARIOS FEDERAIS ESTADO SP"/>
    <s v="UNIPLAN ADESAO BASICO I"/>
    <s v="NOTIFICAÇÃO DE INTERMEDIAÇÃO PRELIMINAR Nº 50883/2023_x000a_ _x000a_Protocolo nº 8550777_x0009_Demanda nº 12122315_x0009_Rio de Janeiro, 10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falta de atendimento para Consulta com Cirurgião(QUE ATENDA A IDADE DA BENEFICIÁRIA). A solicitação foi feita à Operadora no dia 15/02/2023, para realização no município Rio Branco/AC. A operadora alega que o pedido está em análise. Protocolo:31999620230214642693 - 15/02/2023._x000a_ _x000a_Protocolo aberto pelo beneficiário junto à operadora: 31999620230214642693_x000a_BENEFICIÁRIO_x000a_Nome: EL"/>
    <s v="RIO BRANCO"/>
    <s v="AC"/>
    <m/>
    <x v="2"/>
    <s v="Consulta"/>
    <x v="2"/>
    <x v="88"/>
    <s v="Indisponibilidade de rede credenciada                                                                                                                                                                                                                                                                                                            "/>
    <s v="Negociacao Pontual"/>
    <m/>
    <x v="0"/>
    <x v="0"/>
    <s v="Não"/>
    <m/>
    <s v="Consulta com Cirurgiao Pediatrico em Rio Branco - AC, demanda em tratativa atraves do Protocolo 31999620230214642693 de 14/02/2023, atualmente em Negoiacao atraves do Protocolo 31999620230217648122 de 17/02/2023. Agendamento sob negociacao em Rio Branco - AC para 24/03/2023."/>
  </r>
  <r>
    <x v="0"/>
    <x v="2"/>
    <s v="13/03/2023"/>
    <n v="12125281"/>
    <s v="31999620230314782145"/>
    <m/>
    <m/>
    <s v="UNIMED SAO JOSE DOS CAMPOS-COOP TRAB MED"/>
    <x v="0"/>
    <s v="ALVARO FABRICIO DOS SANTOS"/>
    <x v="0"/>
    <s v="09700032001459714"/>
    <s v="CAIXA DE ASSISTENCIA SOCIAL DA FIPECQ"/>
    <s v="ADESAO BASICO"/>
    <s v="NOTIFICAÇÃO DE INTERMEDIAÇÃO PRELIMINAR Nº 52720/2023_x000d__x000a_&lt;&lt;60&gt;&gt; _x000d__x000a_Protocolo nº 8554404_x0009_Demanda nº 12125281_x0009_Rio de Janeiro, 13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ortador de Doença de Crohn (CID K-50) e minha médica prescreveu a administração de uma terapia imunobiológica (adalimumabe). No dia 10/03/2023, às 11:27h, preenchi o formulário próprio da Unimed Fesp para a solicitação de medicamento (Humira AC caneta 80mg) e encaminhei toda a documentação necessária. Mas, naquela mesma data, às 18:50h, recebi um SMS da Unimed Fesp dizendo que a minha demanda havia sido finalizada. Como eu não recebi nenh"/>
    <s v="SAO JOSE DOS CAMPOS"/>
    <s v="SP"/>
    <s v="Não "/>
    <x v="0"/>
    <s v="Aplicação de medicação"/>
    <x v="6"/>
    <x v="89"/>
    <s v="captado ao Programa Viver Bem"/>
    <s v="Não se aplica."/>
    <m/>
    <x v="2"/>
    <x v="3"/>
    <s v="Não"/>
    <s v="Finalizada"/>
    <s v="Realizado contato com beneficiário em 16/03 para captação e coleta de exames . Pacte recebendo informações diárias sobre parecer da guia. Em 17/03 recebe contato informando que processo estava autorizado e houve a indicação de biossimiliar porem sem aceite. Mantendo autorização pelo medicamento principal "/>
  </r>
  <r>
    <x v="0"/>
    <x v="2"/>
    <s v="13/03/2023"/>
    <n v="12124556"/>
    <s v="31999620230314782085"/>
    <s v="Sim"/>
    <s v="2023 00792546 "/>
    <s v="UNIMED NORTE CAPIXABA-Coop de Trab Med"/>
    <x v="0"/>
    <s v="KARINE FERREIRA SANTOS"/>
    <x v="0"/>
    <s v="09700036000389227"/>
    <s v="RAIA DROGASIL S/A"/>
    <s v="UNIPLAN PARTIC EMP BASICO S/OBST"/>
    <s v="NOTIFICAÇÃO DE INTERMEDIAÇÃO PRELIMINAR Nº 52305/2023_x000d__x000a_ _x000d__x000a_Protocolo nº 8553484_x0009_Demanda nº 12124556_x0009_Rio de Janeiro, 13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olecistectomia com colangiografia por videolaparoscopia. A solicitação foi feita à Operadora no dia 27/12/2022, para realização no município Vila Velha. A operadora alega que o pedido está em análise . Protocolo 35739120230227274780 - data 27/02/203_x000d__x000a_ _x000d__x000a_Protocolo aberto pelo beneficiário junto à operadora: 35739120230227274780_x000d__x000a_BENEFICIÁRIO_x000d__x000a_Nome: KARINE FERREIRA SANTOS_x0009_Dt. Nasc.:20/08/2002_x000d__x000a_Matr"/>
    <s v="VITORIA"/>
    <s v="ES"/>
    <m/>
    <x v="4"/>
    <s v="Internação"/>
    <x v="0"/>
    <x v="90"/>
    <s v="Cliente reclama da demora na liberação para procedimento cirurgico de Colecistectomia. 1° guia recebida em 10/02/2023 no cartão com exclusão em 31/01/2023, a devolutiva para a Unimed na mesma data com a informação: Cartao excluso, reinserir no codigo atual 0970-0036000389227.A 2° guia no cartão ativo 2023 00792546 foi recebida em 27/02/2023 e finalizada em 02/03/2023. "/>
    <s v="Não houve negativa indevida por parte do GO Autorizações, a negativa foi para inclusão em cartão ativo. Processo já reinserido e autorizado e agendamento já confirmado para 23/03/2023. Confirmado com a Unimed Vitoria e o primeiro pedido para a coirmã foi recebido em 18/01, porém sem a informação do número do pedido médico que foi solicitafo para a cliente. O retorno do cliente foi recepcionado em 25/01/23, com a informação do pedido médico, protocolo 35739120230123138025"/>
    <m/>
    <x v="2"/>
    <x v="13"/>
    <s v="Não"/>
    <m/>
    <m/>
  </r>
  <r>
    <x v="0"/>
    <x v="2"/>
    <s v="14/03/2023"/>
    <n v="12126029"/>
    <s v="31999620230315783327"/>
    <m/>
    <m/>
    <s v="UNIMED SUL MINEIRA-COOP TRB MED DE POUSO"/>
    <x v="3"/>
    <s v="CECILIA NICOLETTI CRIVELARO"/>
    <x v="0"/>
    <s v="09700026000501593"/>
    <s v="S.P.A. SAUDE - SISTEMA DE PROMOCAO ASSISTENCIAL"/>
    <s v="SPA BASICO"/>
    <s v="NOTIFICAÇÃO DE INTERMEDIAÇÃO PRELIMINAR Nº 53195/2023_x000d__x000a_&lt;&lt;60&gt;&gt; _x000d__x000a_Protocolo nº 8555318_x0009_Demanda nº 12126029_x0009_Rio de Janeiro, 14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a autorização para realização do procedimento de retirada (exarese) de um cisto dermoide na órbita do olho esquerdo, de uma criança de 8 anos de idade. O hospital solicitou em regime de internação. A UNIMED está questionando, alegando que normalmente esse procedimento se faz em regime ambulatorial e alega que pediu um relatório com justificativa ao hospital do porquê ter solicitado em regime de internação e não ambulatorial. O h"/>
    <s v="JACUTINGA"/>
    <s v="MG"/>
    <m/>
    <x v="1"/>
    <m/>
    <x v="1"/>
    <x v="91"/>
    <m/>
    <m/>
    <m/>
    <x v="1"/>
    <x v="6"/>
    <s v="Não"/>
    <m/>
    <m/>
  </r>
  <r>
    <x v="0"/>
    <x v="2"/>
    <s v="14/03/2023"/>
    <n v="12127083"/>
    <s v="31999620230315783413"/>
    <m/>
    <m/>
    <s v=""/>
    <x v="4"/>
    <s v="RITA DE CASSIA FERRER DA ROSA"/>
    <x v="0"/>
    <s v=""/>
    <s v=""/>
    <m/>
    <s v="NOTIFICAÇÃO DE INTERMEDIAÇÃO PRELIMINAR Nº 53852/2023_x000d__x000a_&lt;&lt;60&gt;&gt; _x000d__x000a_Protocolo nº 8556634_x0009_Demanda nº 12127083_x0009_Rio de Janeiro, 14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abertura de solicitação, cujo pedido nº 77660757, para procedimento de cirurgia hospitalar de radioembolização (Yttrium-90) a ser realizada no Hospital Israelita Albert Einsten, pelo Dr. Francisco Leonardo foi autorizado pelo Convênio em 30.01.2023 e realizado em 10.02.2023 no hospital, no entanto a ora segurada recebeu cobrança de valores no montante de R$ 185.948,81 (cento e oitenta e cinco, noventa e quarenta e oito mil e oitenta e um "/>
    <s v="FRANCA"/>
    <s v="SP"/>
    <m/>
    <x v="1"/>
    <m/>
    <x v="1"/>
    <x v="18"/>
    <m/>
    <m/>
    <m/>
    <x v="1"/>
    <x v="8"/>
    <s v="Não"/>
    <m/>
    <m/>
  </r>
  <r>
    <x v="0"/>
    <x v="2"/>
    <s v="14/03/2023"/>
    <n v="12127490"/>
    <s v="31999620230315784625"/>
    <m/>
    <m/>
    <s v="UNIMED FRANCA-SOC COOP DE SV MED E HOSP"/>
    <x v="0"/>
    <s v="TATIANA APARECIDA ALVES DA SILVA"/>
    <x v="0"/>
    <s v="09700020006050713"/>
    <s v="MAGAZINE LUIZA S/A"/>
    <s v="UNIPLAN PARTIC EMPRES MASTER N"/>
    <s v="NOTIFICAÇÃO DE INTERMEDIAÇÃO PRELIMINAR Nº 54113/2023_x000d__x000a_&lt;&lt;60&gt;&gt; _x000d__x000a_Protocolo nº 8557081_x0009_Demanda nº 12127490_x0009_Rio de Janeiro, 14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ra a realização da cirurgia o doutor precisa da liberação completa dos códigos e OPME. De acordo com a Art, 12 II, e da Lei 9656/98 c/c art 22, VI da RN 428/2017, a operadora deverá cobrir os materiais ligados ao ato cirúrgico inclusive órteses e próteses. Os materiais são de uso único e não se recomenda reutilizar. Salientamos que é crime sanitário, a reutilização do material que pode colocar em risco a saúde da paciente, podendo ocasionar "/>
    <s v="FRANCA"/>
    <s v="SP"/>
    <m/>
    <x v="4"/>
    <s v="Procedimento"/>
    <x v="7"/>
    <x v="92"/>
    <s v="Negativa integral por junta médica."/>
    <s v="Não se aplica."/>
    <m/>
    <x v="2"/>
    <x v="4"/>
    <s v="Sim"/>
    <m/>
    <m/>
  </r>
  <r>
    <x v="0"/>
    <x v="2"/>
    <s v="15/03/2023"/>
    <n v="12128632"/>
    <s v="31999620230316787189"/>
    <m/>
    <m/>
    <s v="UNIMED CAMPINAS-COOP DE TRAB MED"/>
    <x v="0"/>
    <s v="JOAO VICTOR BORDINI"/>
    <x v="0"/>
    <s v="09700030001384165"/>
    <s v="SINDICATO CORRETORES SEGUROS SINCOR-SP"/>
    <s v="ADESAO BASICO N"/>
    <s v="NOTIFICAÇÃO DE INTERMEDIAÇÃO PRELIMINAR Nº 54840/2023_x000a_ _x000a_Protocolo nº 8558386_x0009_Demanda nº 12128632_x0009_Rio de Janeiro, 15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informa que precisa realizar sessões PSICOLOGA, PSICOPEDAGOGA E TERAPEUTA OCUPACIONAL. A solicitação foi feita à operadora 11/2022, para realização no município Campinas/SP, no prestador Clínica Beija-Flor ABA e a operadora direcionou o atendimento, autorizado para o prestador Clínica CS, Campinas impedindo a realização consulta com o prestador credenciado de preferência do beneficiário. Res"/>
    <s v="VALINHOS"/>
    <s v="SP"/>
    <m/>
    <x v="2"/>
    <s v="Terapias"/>
    <x v="3"/>
    <x v="5"/>
    <s v="Solicita troca de prestador sinalizando que aceitará somente a negocição com prestador especifico Beija-Flor ABA, onde o beneficiário já realiza FONO, no entanto direcionamento foi realizado para  SC Clinica, em Campinas, troca não foi aceita pelo familiar._x000a__x000a_Encaminho e-mail ao familiar ratificando a disponibilidade do prestador SC Clinica para as terapias que o João necessita realizar._x000a__x000a_Comentar"/>
    <s v="Mantido o direcionamento para SC Clinica"/>
    <m/>
    <x v="2"/>
    <x v="0"/>
    <s v="Não"/>
    <m/>
    <m/>
  </r>
  <r>
    <x v="0"/>
    <x v="2"/>
    <s v="15/03/2023"/>
    <n v="12128604"/>
    <s v="31999620230316787171"/>
    <m/>
    <m/>
    <s v="UNIMED SALTO-ITU COOP DE TRAB MED"/>
    <x v="0"/>
    <s v="MIGUEL GONCALVES DE SOUSA"/>
    <x v="0"/>
    <s v="09700022006373519"/>
    <s v="VIA S.A"/>
    <s v="UNIPLAN PARTIC EMP BASICO N"/>
    <s v="NOTIFICAÇÃO DE INTERMEDIAÇÃO PRELIMINAR Nº 54822/2023_x000d__x000a_ _x000d__x000a_Protocolo nº 8558395_x0009_Demanda nº 12128604_x0009_Rio de Janeiro, 15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sobre falta de atendimento para t.o., psicólogo, fonoaudiologia método ABA - Nov/2022. Operadora não possui prestador para realização do procedimento. PROTOCOLO 31999620230207629415 data: 10/03/2023._x000d__x000a_ _x000d__x000a_Protocolo aberto pelo beneficiário junto à operadora: PROTOCOLO31999620230207629415_x000d__x000a_BENEFICIÁRIO_x000d__x000a_Nome: MIGUEL GONCALVES DE SOUSA_x0009_Dt. Nasc.:15/01/2015_x000d__x000a_Matrícula:_x0009_CPF: 54262381897_x000d_"/>
    <s v="ITU"/>
    <s v="SP"/>
    <m/>
    <x v="2"/>
    <s v="Terapias"/>
    <x v="3"/>
    <x v="5"/>
    <s v="Dificuldade de agendamento"/>
    <s v="Agendamento realizado na rede da Unimed Salto-Itu (prestador com valores diferenciados) familiar não aceitou, por ser em região limítrofe (15 minutos de distância da região demandada)."/>
    <m/>
    <x v="0"/>
    <x v="0"/>
    <s v="Não"/>
    <m/>
    <m/>
  </r>
  <r>
    <x v="0"/>
    <x v="2"/>
    <s v="15/03/2023"/>
    <n v="12127741"/>
    <s v="31999620230315784698"/>
    <m/>
    <m/>
    <s v="UNIMED REG BAIXA MOGIANA-COOP TRAB MEDIC"/>
    <x v="0"/>
    <s v="CARLOS SERAFIM BARBOSA"/>
    <x v="0"/>
    <s v="09700020008885235"/>
    <s v="TRANSPORTADORA TRANSLECCHI LTDA"/>
    <s v="EMPRESARIAL PARTIC BAS COL"/>
    <s v="NOTIFICAÇÃO DE INTERMEDIAÇÃO PRELIMINAR Nº 54300/2023_x000d__x000a_ _x000d__x000a_Protocolo nº 8557361_x0009_Demanda nº 12127741_x0009_Rio de Janeiro, 15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stiona a não cobertura para o material NEURONAVEGADOR, para realização de procedimento cirúrgico não informado. O procedimento foi solicitado em 23/01/2023. Protocolo:31999620230201901330 - Data:01/02/2023._x000d__x000a_ _x000d__x000a_Protocolo aberto pelo beneficiário junto à operadora: 31999620230201901330_x000d__x000a_BENEFICIÁRIO_x000d__x000a_Nome: CARLOS SERAFIM BARBOSA_x0009_Dt. Nasc.:12/08/1979_x000d__x000a_Matrícula:_x0009_CPF: 03553324422_x000d__x000a_Telefone: 19 999496869_x0009_e-mail: carlosserafimbarbosa2018"/>
    <s v="MOGI GUACU"/>
    <s v="SP"/>
    <m/>
    <x v="4"/>
    <s v="OPME"/>
    <x v="8"/>
    <x v="12"/>
    <s v="Negativa de neuronavegador - PARECER TÉCNICO Nº 32/GEAS/GGRAS/DIPRO/2018 e PARECER TÉCNICO Nº 34/GEAS/GGRAS/DIPRO/2021."/>
    <s v="Não se aplica."/>
    <m/>
    <x v="2"/>
    <x v="4"/>
    <s v="Não"/>
    <m/>
    <m/>
  </r>
  <r>
    <x v="0"/>
    <x v="2"/>
    <s v="16/03/2023"/>
    <n v="12130306"/>
    <s v="31999620230317812561"/>
    <m/>
    <m/>
    <s v="UNIMED CURITIBA-SOC COOP SV MED CUR E RG"/>
    <x v="0"/>
    <s v="BIANCA CRISTINA RECEVICH BATISTA"/>
    <x v="0"/>
    <s v="09700022006803637"/>
    <s v="PORTO SEGURO COMPANHIA DE SEGUROS GERAIS"/>
    <s v="UNIPLAN PARTIC EMPRES ESPECIAL N"/>
    <s v="NOTIFICAÇÃO DE INTERMEDIAÇÃO PRELIMINAR Nº 55903/2023_x000d__x000a_&lt;&lt;60&gt;&gt; _x000d__x000a_Protocolo nº 8560422_x0009_Demanda nº 12130306_x0009_Rio de Janeiro, 16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com a reclamação devido a rede de cobertura, sou autista e faço acompanhamento com neuro, psiquiatra e psicólogo ESPECIALISTAS em autistas adultos. A unimed não tem profissionais especialistas em Curitiba e se recusam reembolsar caso eu me consulte fora do plano. Entraram em contato comigo oferecendo a solução de atendimento online pela Unimed Porto Alegre no Conexa Saúde (plataforma que eu já conheço e se tivesse um especialista lá pel"/>
    <s v="PINHAIS"/>
    <s v="PR"/>
    <m/>
    <x v="2"/>
    <s v="Consulta"/>
    <x v="3"/>
    <x v="5"/>
    <s v="Não aceita direcionamento para rede credenciada, informa que os profissionais não possuem especialização para atendimento de autistas. "/>
    <s v="Agendamento em rede credenciada com a confirmação de que atendia autistas. "/>
    <m/>
    <x v="2"/>
    <x v="0"/>
    <s v="Não"/>
    <m/>
    <m/>
  </r>
  <r>
    <x v="0"/>
    <x v="2"/>
    <s v="16/03/2023"/>
    <n v="12130332"/>
    <s v="31999620230317812597"/>
    <m/>
    <m/>
    <s v="UNIMED SAO JOSE DOS CAMPOS-COOP TRAB MED"/>
    <x v="0"/>
    <s v="THEO BARBOSA TORRES"/>
    <x v="0"/>
    <s v="09700022006613277"/>
    <s v="CONSTRUDECOR S/A"/>
    <s v="UNIPLAN PARTIC EMP BASICO N"/>
    <s v="NOTIFICAÇÃO DE INTERMEDIAÇÃO PRELIMINAR Nº 55921/2023_x000d__x000a_ _x000d__x000a_Protocolo nº 8560346_x0009_Demanda nº 12130332_x0009_Rio de Janeiro, 16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não atendimento para fonoaudióloga e nutricionista, e nome do médico solicitante Eda Cavalieri. A solicitação foi feita à Operadora em Fevereiro/2023, no município São José dos Campos e o agendamento foi realizado para os municípios Pindamonhangaba Jacareí, Caçapava, dia 22/03/2023. Protocolo:3999620230201619151 – data:13/03/2023._x000d__x000a_ _x000d__x000a_Protocolo aberto pelo beneficiário junto à ope"/>
    <s v="SAO JOSE DOS CAMPOS"/>
    <s v="SP"/>
    <m/>
    <x v="2"/>
    <s v="Terapias"/>
    <x v="5"/>
    <x v="93"/>
    <s v="Dificuldade de agendamento"/>
    <s v="Agendamento realizado em rede credenciada"/>
    <m/>
    <x v="0"/>
    <x v="0"/>
    <s v="Não"/>
    <m/>
    <m/>
  </r>
  <r>
    <x v="0"/>
    <x v="2"/>
    <s v="16/03/2023"/>
    <n v="12129583"/>
    <s v="31999620230317812529"/>
    <m/>
    <m/>
    <s v="UNIMED PAULISTANA-SOC COOP DE TRAB MED"/>
    <x v="0"/>
    <s v="MASAMITSU YAMAMOTO"/>
    <x v="0"/>
    <s v="09700030001933991"/>
    <s v="ASSOCIACAO BRASILEIRA DOS SERVIDORES PUBLICOS, MUNICIPAL, ESTADUAL, FEDERAL"/>
    <s v="UNIPLAN ADESAO ESPECIAL N"/>
    <s v="NOTIFICAÇÃO DE INTERMEDIAÇÃO PRELIMINAR Nº 55506/2023_x000d__x000a_&lt;&lt;60&gt;&gt; _x000d__x000a_Protocolo nº 8559567_x0009_Demanda nº 12129583_x0009_Rio de Janeiro, 16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citado a cirurgia para o Hospital Blanc em 07/02/2023 , tendo sido feito contato da junta medica com o medico, por 3 vezes , e negando todos o procedimento , e indicando médico credenciado do convenio UNIMEd. Porém NAO QUEREMOS OPERAR COM OUTRO MEDICO E SIM COM DR. LEONARDO KUREBAYASHI, por nos sentirmos seguros com a capacitação do mesmo . Espero que esta entidade competente resolva meu problema que está se agravando e tirando minha moobil"/>
    <s v="SAO PAULO"/>
    <s v="SP"/>
    <m/>
    <x v="4"/>
    <s v="Procedimento"/>
    <x v="7"/>
    <x v="94"/>
    <s v="Negativa integral por junta médica."/>
    <s v="Não se aplica."/>
    <m/>
    <x v="2"/>
    <x v="4"/>
    <s v="Sim"/>
    <m/>
    <m/>
  </r>
  <r>
    <x v="0"/>
    <x v="2"/>
    <s v="17/03/2023"/>
    <n v="12131816"/>
    <s v="31999620230317812699"/>
    <m/>
    <m/>
    <s v="UNIMED RECIFE-COOP DE TRAB MED"/>
    <x v="0"/>
    <s v="MILENA MARTINS DA COSTA"/>
    <x v="0"/>
    <s v="09700020010282445"/>
    <s v="MAGAZINE LUIZA S/A"/>
    <s v="UNIPLAN PARTIC EMPRES ESPECIAL N"/>
    <s v="NOTIFICAÇÃO DE INTERMEDIAÇÃO PRELIMINAR Nº 56884/2023_x000d__x000a_ _x000d__x000a_Protocolo nº 8562243_x0009_Demanda nº 12131816_x0009_Rio de Janeiro, 17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602238 RECONSTRUÇÃO MAMÁRIA COM RETALHOS MUSCULARES E/OU CUTÂNEOS EM CASOS DE LESÕES TRAUMÁTICAS E TUMORES e 30602262 RECONSTRUÇÃO DA MAMA COM PRÓTESE E/OU EXPANSOR EM CASOS DE LESÕES TRAUMÁTICAS E TUMORES. O procedimento foi solicitado no dia 15/03/2023, para realização no município Recife, entretanto, a operadora negou alegando não se enquadrar em caso de câncer de mama, lesões traumáticas ou tumores."/>
    <s v="RECIFE"/>
    <s v="PE"/>
    <m/>
    <x v="4"/>
    <s v="Procedimento"/>
    <x v="8"/>
    <x v="95"/>
    <s v="Plástica mamária pós bariátrica - negada pelo PARECER TECNICO N 19/GEAS/GGRAS/DIPRO/2021."/>
    <s v="Não se aplica."/>
    <m/>
    <x v="2"/>
    <x v="4"/>
    <s v="Não"/>
    <m/>
    <m/>
  </r>
  <r>
    <x v="0"/>
    <x v="2"/>
    <s v="20/03/2023"/>
    <n v="12134109"/>
    <s v="31999620230321915458"/>
    <m/>
    <m/>
    <s v="UNIMED PINDAMONHANGABA-COOP DE TRAB MED"/>
    <x v="0"/>
    <s v="GUILHERME GOMES DE FREITAS"/>
    <x v="0"/>
    <s v="09700020009550075"/>
    <s v="COMPANHIA BRASILEIRA DE DISTRIBUICAO"/>
    <s v="PARTIC EMPRESARIAL ESPECIAL N"/>
    <s v="NOTIFICAÇÃO DE INTERMEDIAÇÃO PRELIMINAR Nº 58450/2023_x000d__x000a_ _x000d__x000a_Protocolo nº 8564921_x0009_Demanda nº 12134109_x0009_Rio de Janeiro, 2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EM CABINE, FONOAUDIOLOGO E PSICÓLOGO. A solicitação foi feita à Operadora no dia 22/02/2023 e 24/03/2023, para realização no município Pindamonhangaba. A operadora alega que o pedido está em análise e não apresenta resposta ao pedido. Protocolo: 31999620230222652329 data: 22/02/2023_x000d__x000a_ _x000d__x000a_Protocolo aberto pelo beneficiário junto à operadora: 319996"/>
    <s v="PINDAMONHANGABA"/>
    <s v="SP"/>
    <m/>
    <x v="2"/>
    <s v="Terapias"/>
    <x v="5"/>
    <x v="96"/>
    <s v="Dificuldade de agendamento"/>
    <s v="Agendamento realizado em rede credenciada (Fono em região limítrofe e psico na região demandada)"/>
    <m/>
    <x v="0"/>
    <x v="0"/>
    <s v="Não"/>
    <m/>
    <m/>
  </r>
  <r>
    <x v="0"/>
    <x v="2"/>
    <s v="20/03/2023"/>
    <n v="12133571"/>
    <s v="31999620230321915315"/>
    <m/>
    <m/>
    <s v="UNIMED CURITIBA-SOC COOP SV MED CUR E RG"/>
    <x v="0"/>
    <s v="ENZO GABRIEL TERLESKI PINTO"/>
    <x v="0"/>
    <s v="09700022005768587"/>
    <s v="NEOVIA INFRAESTRUTURA RODOVIARIA LTDA"/>
    <s v="UNIPLAN PARTIC EMP BASICO N"/>
    <s v="NOTIFICAÇÃO DE INTERMEDIAÇÃO PRELIMINAR Nº 58106/2023_x000a_&lt;&lt;60&gt;&gt; _x000a_Protocolo nº 8564311_x0009_Demanda nº 12133571_x0009_Rio de Janeiro, 20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u filho Enzo gabriel Terleski Pinto, cpf 13787822917, cartao unimed ( 097000220005768587), ele ja consultava com a psiquiatra infantil, Dr cinthya Liebert, indicado pela propria unimed, em Balneario Camboriu - sc. A ultima consulta 13/03/2023, foi negada pela unimed, agendando com outro psiquiatra que nao e infantil, ignorando o pedido medico que especifica psiquiatra formado em infancia e adolescencia. Negando tambem o reembolso da consulta"/>
    <s v="UNIAO DA VITORIA"/>
    <s v="PR"/>
    <m/>
    <x v="6"/>
    <s v="Prestador eventual (suspensão de atendimento)"/>
    <x v="2"/>
    <x v="38"/>
    <s v="Queixa devido a negociação ter sido realizado com outra clinica e não com a profissional que o Enzo já passava em atendimento (Cinthya Liebert) Dra. não aceita negociar com a Fesp para pagamento posterior. "/>
    <s v="Alinhado com a gestão a orientação de reembolso para esse atendimento e próximos 90 dias. "/>
    <m/>
    <x v="2"/>
    <x v="0"/>
    <s v="Não"/>
    <m/>
    <m/>
  </r>
  <r>
    <x v="0"/>
    <x v="2"/>
    <s v="20/03/2023"/>
    <n v="12133966"/>
    <s v="31999620230321915394"/>
    <m/>
    <m/>
    <s v="UNIMED FRANCA-SOC COOP DE SV MED E HOSP"/>
    <x v="0"/>
    <s v="NATALIA ALPINO"/>
    <x v="0"/>
    <s v="09700020009775867"/>
    <s v="SOFTBOX SISTEMAS DE INFORMACAO"/>
    <s v="UNIPLAN PARTIC EMP BASICO N"/>
    <s v="NOTIFICAÇÃO DE INTERMEDIAÇÃO PRELIMINAR Nº 58356/2023_x000d__x000a_ _x000d__x000a_Protocolo nº 8564755_x0009_Demanda nº 12133966_x0009_Rio de Janeiro, 2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208025 OSTEOPLASTIA PARA PROGNATISMO, MICROGNATISMO OU LATEROGNATISMO e 30208050 OSTEOTOMIAS DOS MAXILARES OU MALARES, solicitados pelo Dr. NELSON UZUN. O procedimento foi solicitado no dia 17/01/2023, para realização no município RIBEIRÃO PRETO, entretanto, a operadora discordou da indicação do procedimento e encaminhou para realização de uma junta odontológica. Em contato realizado por WhatsApp a opera"/>
    <s v="FRANCA"/>
    <s v="SP"/>
    <m/>
    <x v="4"/>
    <s v="OPME"/>
    <x v="7"/>
    <x v="97"/>
    <s v="Negativa integral por junta odonto."/>
    <s v="Não se aplica."/>
    <m/>
    <x v="2"/>
    <x v="4"/>
    <s v="Não"/>
    <m/>
    <m/>
  </r>
  <r>
    <x v="0"/>
    <x v="2"/>
    <s v="20/03/2023"/>
    <n v="12134564"/>
    <s v="31999620230321915496"/>
    <m/>
    <m/>
    <s v="UNIMED SERGIPE-COOP DE TRAB MED"/>
    <x v="0"/>
    <s v="MANUELA SANTANA VIANA"/>
    <x v="0"/>
    <s v="09700020010214474"/>
    <s v=""/>
    <s v="UNIPLAN EMP BAS COL"/>
    <s v="NOTIFICAÇÃO DE INTERMEDIAÇÃO PRELIMINAR Nº 58776/2023_x000d__x000a_ _x000d__x000a_Protocolo nº 8565533_x0009_Demanda nº 12134564_x0009_Rio de Janeiro, 2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40202305 - HEMOSTASIA TÉRMICA POR ENDOSCOPIA, médico solicitante Dr Lucas Marques. A solicitação foi feita à operadora no dia 03/03/2023, mas a mesma negou alegando que o procedimento está similar ao código 40201376 Aplicação de plasma de argônio por endoscopia digestiva alta que não possui cobertura no ROL da ANS. Protocolo: Atendimento via whatsap._x000d__x000a_ _x000d__x000a_Protocolo aberto pelo beneficiário junto à operador"/>
    <s v="LARANJEIRAS"/>
    <s v="SE"/>
    <m/>
    <x v="4"/>
    <s v="Procedimento"/>
    <x v="8"/>
    <x v="98"/>
    <s v="Hemostasia térmica solicitada por similaridade. Feito contato com médico assistente e confirmado aplicação de argônio por endoscopia."/>
    <s v="Discutir caso em reunião com RU."/>
    <m/>
    <x v="2"/>
    <x v="4"/>
    <s v="Não"/>
    <m/>
    <m/>
  </r>
  <r>
    <x v="0"/>
    <x v="2"/>
    <s v="21/03/2023"/>
    <n v="12135345"/>
    <s v="31999620230321915587"/>
    <m/>
    <m/>
    <s v="UNIMED JOAO PESSOA-COOP DE TRAB MED"/>
    <x v="0"/>
    <s v="SOFIA REINALDO DE SOUZA"/>
    <x v="0"/>
    <s v="09700020010026945"/>
    <s v="MAGALU LOG SERVICOS LOGISTICOS LTDA"/>
    <s v="UNIPLAN PARTIC EMP BASICO N"/>
    <s v="NOTIFICAÇÃO DE INTERMEDIAÇÃO PRELIMINAR Nº 59336/2023_x000d__x000a_ _x000d__x000a_Protocolo nº 8566446_x0009_Demanda nº 12135345_x0009_Rio de Janeiro, 2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Terapia ABA. A solicitação foi feita à Operadora em fevereiro/2023, para realização no município João Pessoa. Interlocutora alega que o atendimento foi suspenso pela clínica. A operadora não dá nenhuma resposta quanto a essa suspensão e alega que o pedido está em análise. Protocolo: 31999620230318813473 - data: 18/03/2023._x000d__x000a_ _x000d__x000a_Protocolo aberto pelo ben"/>
    <s v="JOAO PESSOA"/>
    <s v="PB"/>
    <s v="Não "/>
    <x v="4"/>
    <s v="Atendimento domiciliar/escolar"/>
    <x v="3"/>
    <x v="5"/>
    <s v="Liberação Parcial. Parecer 39. "/>
    <s v="Acolhimento e Direcionamento "/>
    <m/>
    <x v="2"/>
    <x v="3"/>
    <s v="Não"/>
    <s v="Finalizada"/>
    <s v="Contato com a mãe em 30/03. Ciente sobre as tratativas com os atendimentos de AT para Abril/23. Manteremos acompanhamento "/>
  </r>
  <r>
    <x v="0"/>
    <x v="2"/>
    <s v="21/03/2023"/>
    <n v="12135782"/>
    <s v="31999620230321915616"/>
    <m/>
    <m/>
    <s v="UNIMED JABOTICABAL-COOP DE TRAB MED"/>
    <x v="2"/>
    <s v="LUIZA SANTOS CATELANI"/>
    <x v="0"/>
    <s v="09700022005780269"/>
    <s v="COOPERATIVA DE ECONOMIA E CREDITO MUTUO DOS FUNCIONARIOS DA FACULDADE DE CIENCIAS AGRARIAS E VETERINARIAS CAMPUS DE JABOTICABAL SP COOPERFAC"/>
    <s v="UNIPLAN EMPRESARIAL BASICO N"/>
    <s v="NOTIFICAÇÃO DE INTERMEDIAÇÃO PRELIMINAR Nº 59604/2023_x000a_&lt;&lt;60&gt;&gt; _x000a_Protocolo nº 8567007_x0009_Demanda nº 12135782_x0009_Rio de Janeiro, 21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tem um encaminhamento com o CID10 F91 F90 e o plano não possui a especialidade de Neuropediatria na minha região, foi reembolso 1 consulta porem a consulta que minha filha realizou para dar andamento no tratamento 26/01/2023 a unimed se recusou a pagar alegando que neuropediatria não é uma especialização. Já falei com a auditoria da unimed de minha cidade porem não houve acordo._x000a_ _x000a_Protocolo aberto pelo beneficiário junto à operad"/>
    <s v="JABOTICABAL"/>
    <s v="SP"/>
    <m/>
    <x v="1"/>
    <m/>
    <x v="1"/>
    <x v="12"/>
    <m/>
    <m/>
    <m/>
    <x v="1"/>
    <x v="5"/>
    <s v="Não"/>
    <m/>
    <m/>
  </r>
  <r>
    <x v="0"/>
    <x v="2"/>
    <s v="21/03/2023"/>
    <n v="12135806"/>
    <s v="31999620230321915655"/>
    <m/>
    <m/>
    <s v="UNIMED JABOTICABAL-COOP DE TRAB MED"/>
    <x v="2"/>
    <s v="ARTHUR SANTOS CATELANI"/>
    <x v="0"/>
    <s v="09700022005912289"/>
    <s v="COOPERATIVA DE ECONOMIA E CREDITO MUTUO DOS FUNCIONARIOS DA FACULDADE DE CIENCIAS AGRARIAS E VETERINARIAS CAMPUS DE JABOTICABAL SP COOPERFAC"/>
    <s v="UNIPLAN EMPRESARIAL BASICO N"/>
    <s v="NOTIFICAÇÃO DE INTERMEDIAÇÃO PRELIMINAR Nº 59620/2023_x000d__x000a_&lt;&lt;60&gt;&gt; _x000d__x000a_Protocolo nº 8567031_x0009_Demanda nº 12135806_x0009_Rio de Janeiro, 2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tem um encaminhamento com o CID F80 F84 F90 e o plano não possui a especialidade de Neuropediatria na minha região, foi reembolso 1 consulta porem a consulta que meu filho realizou para dar andamento no tratamento 26/01/2023 a unimed se recusou a pagar alegando que neuropediatria não é uma especialização. Já falei com a auditoria da unimed de minha cidade porem não houve acordo._x000d__x000a_ _x000d__x000a_Protocolo aberto pelo beneficiário junto à operador"/>
    <s v="JABOTICABAL"/>
    <s v="SP"/>
    <m/>
    <x v="1"/>
    <m/>
    <x v="1"/>
    <x v="12"/>
    <m/>
    <m/>
    <m/>
    <x v="1"/>
    <x v="5"/>
    <s v="Não"/>
    <m/>
    <m/>
  </r>
  <r>
    <x v="0"/>
    <x v="2"/>
    <s v="21/03/2023"/>
    <n v="12136059"/>
    <s v="31999620230321915681"/>
    <m/>
    <m/>
    <s v="UNIMED SALTO-ITU COOP DE TRAB MED"/>
    <x v="1"/>
    <s v="MIGUEL GONCALVES DE SOUSA"/>
    <x v="0"/>
    <s v="09700022006373519"/>
    <s v="VIA S.A"/>
    <s v="UNIPLAN PARTIC EMP BASICO N"/>
    <s v="NOTIFICAÇÃO DE INTERMEDIAÇÃO PRELIMINAR Nº 59795/2023_x000a_ _x000a_Protocolo nº 8567282_x0009_Demanda nº 12136059_x0009_Rio de Janeiro, 21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Demanda: 12128604; Status atual: Aguardando Resposta da Operadora; Interlocutor entrou em contato para verificar o status de sua demanda. Ciente que deverá retornar o contato com a ANS, após o prazo de 10 dias úteis para preenchimento do formulário NIP ou respondê-lo através do link encaminhado para o e-mail cadastrado, tendo o prazo de 10 dias corridos a partir do recebimento para o preenchimento. // RECEBEU CONTATO DA OPERADORA AGENDANDO A TERAPIA"/>
    <s v="ITU"/>
    <s v="SP"/>
    <m/>
    <x v="2"/>
    <s v="Terapias"/>
    <x v="5"/>
    <x v="1"/>
    <s v="Dificuldade de agendamento"/>
    <s v="Agendamento realizado na rede da Unimed Salto-Itu (prestador com valores diferenciados) familiar não aceitou, por ser em região limítrofe (15 minutos de distância da região demandada)."/>
    <m/>
    <x v="0"/>
    <x v="1"/>
    <s v="Não"/>
    <m/>
    <m/>
  </r>
  <r>
    <x v="0"/>
    <x v="2"/>
    <s v="21/03/2023"/>
    <n v="12136202"/>
    <s v="31999620230321915696"/>
    <m/>
    <m/>
    <s v="UNIMED PAULISTANA-SOC COOP DE TRAB MED"/>
    <x v="0"/>
    <s v="JOSE CARLOS PEREIRA MARQUES"/>
    <x v="0"/>
    <s v="09700032000927790"/>
    <s v="AS ASSIST SOCIAIS PSIC TRIB DE JUSTICA DO EST SAO PAULO"/>
    <s v="ADESAO PARTICIPATIVO BASICO"/>
    <s v="NOTIFICAÇÃO DE INTERMEDIAÇÃO PRELIMINAR Nº 59888/2023_x000d__x000a_&lt;&lt;60&gt;&gt; _x000d__x000a_Protocolo nº 8567479_x0009_Demanda nº 12136202_x0009_Rio de Janeiro, 2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édico me prescreveu 10 sessões de RPG para a coluna cervical pois estou com dores no pescoço, estou fazendo fisioterapia para alívio das dores, não posso tomar anti-inflamatórios. Enviado a clinica para autorização no dia 13.03.23 sendo que a Unimed Fesp retornou com negativa de cobertura no dia 20.03.23 com informação desfavorável para RPG. Esclareço que há uns 15 dias atrás fiz ressonancia magnética da coluna e braços sendo que na coluna "/>
    <s v="SAO BERNARDO DO CAMPO"/>
    <s v="SP"/>
    <m/>
    <x v="4"/>
    <s v="Procedimento"/>
    <x v="8"/>
    <x v="99"/>
    <s v="RPG - procedimento que não consta no rol."/>
    <s v="Não se aplica."/>
    <m/>
    <x v="2"/>
    <x v="4"/>
    <s v="Sim"/>
    <m/>
    <m/>
  </r>
  <r>
    <x v="0"/>
    <x v="2"/>
    <s v="22/03/2023"/>
    <n v="12138119"/>
    <s v="31999620230323921755"/>
    <m/>
    <m/>
    <s v="UNIMED GUARULHOS-COOP DE TRAB MED"/>
    <x v="0"/>
    <s v="VITORIA NOGUEIRA SANTOS"/>
    <x v="0"/>
    <s v="09700020008532170"/>
    <s v="SAINT GOBAIN DO BRASIL PROD IND CONST"/>
    <s v="UNIPLAN PARTIC EMP BASICO N"/>
    <s v="NOTIFICAÇÃO DE INTERMEDIAÇÃO PRELIMINAR Nº 61185/2023_x000d__x000a_&lt;&lt;60&gt;&gt; _x000d__x000a_Protocolo nº 8569843_x0009_Demanda nº 12138119_x0009_Rio de Janeiro, 22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mais de meses, que tento autorização para minha filha Vitoria Nogueira Santos 8 anos , cpf 547.966.828-56, numero do plano ANS 476454164, ela tem autismo e precisa das terapias, pedi autorização das guias e a unimed autorizou pra uma clinica especifica, essa clinica desconhecia e não tinha horario disponivel pra minha filha, ligamos pra unimed e pediram pra eu levar a vitoria novamente ao medico e pedir novas guias e novamente foi autorizado"/>
    <s v="GUARULHOS"/>
    <s v="SP"/>
    <m/>
    <x v="7"/>
    <s v="Terapias"/>
    <x v="3"/>
    <x v="5"/>
    <s v="Beneficiário reclama da dificuldade de atendimento para TEA, solicitou autorização para Unimed Guarulhos que direcionou o atendimento para clinica  FONO SIM referência para os beneficiários de Guarulhos, entretanto, beneficiaria tem preferencia para clinica Somos"/>
    <s v="Acionamos a Unimed Guarulhos que esclareceu que a clinica Somos era um prestador recente e que ainda não estavam direcionando atendimentos para o prestador, motivo pelo qual direcionaram o beneficiário para clinica de referencia, orientamos que a vontade do beneficiário deve ser respeitada e que poderíamos ter evitado a reclamação com o direcionamento correto._x000a_O beneficiário já esta em atendimento na clinica de preferência."/>
    <m/>
    <x v="0"/>
    <x v="2"/>
    <s v="Não"/>
    <s v="Finalizada"/>
    <m/>
  </r>
  <r>
    <x v="0"/>
    <x v="2"/>
    <s v="22/03/2023"/>
    <n v="12137664"/>
    <s v="31999620230323921434"/>
    <m/>
    <m/>
    <s v="UNIMED NORTE/NTE. CONF.COOP.TRAB.MEDICO"/>
    <x v="0"/>
    <s v="JAIARIA DOS SANTOS SANTANA"/>
    <x v="0"/>
    <s v="09700019001780400"/>
    <s v="NESTLE BRASIL LTDA"/>
    <s v="UNIPLAN CO BASICO N"/>
    <s v="NOTIFICAÇÃO DE INTERMEDIAÇÃO PRELIMINAR Nº 60875/2023_x000d__x000a_ _x000d__x000a_Protocolo nº 8569212_x0009_Demanda nº 12137664_x0009_Rio de Janeiro, 22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30101271 - ABDOMINOPLASTIA (COM DIRETRIZ DE UTILIZAÇÃO), 31009050 - DIÁSTASE DOS RETOS-ABDOMINAIS - TRATAMENTO CIRÚRGICO, 30101557 - EXTENSOS FERIMENTOS, CICATRIZES OU TUMORES - EXÉRESE E ROTAÇÃO DE RETALHO FASCIOCUTÂNEO OU AXIAL e 31009166 - HÉRNIA - TRATAMENTO CIRÚRGICO. A solicitação foi feita à Operadora no dia 16/02/2023, para realização no município Salvador. A operadora alega que o pedido es"/>
    <s v="ALAGOINHAS"/>
    <s v="BA"/>
    <m/>
    <x v="4"/>
    <s v="Procedimento"/>
    <x v="9"/>
    <x v="100"/>
    <s v="Dermolipectomia negada porque não houve tratamento para obesidade."/>
    <s v="Não aplica."/>
    <m/>
    <x v="2"/>
    <x v="4"/>
    <s v="Sim"/>
    <m/>
    <m/>
  </r>
  <r>
    <x v="0"/>
    <x v="2"/>
    <s v="22/03/2023"/>
    <n v="12137778"/>
    <s v="31999620230323921670"/>
    <m/>
    <m/>
    <s v="UNIMED SALVADOR-Coop de Trab Med"/>
    <x v="0"/>
    <s v="IVANA RIBEIRO DA SILVA"/>
    <x v="0"/>
    <s v="09700019002054079"/>
    <s v="NESTLE BRASIL LTDA"/>
    <s v="UNIPLAN CO BASICO N"/>
    <s v="NOTIFICAÇÃO DE INTERMEDIAÇÃO PRELIMINAR Nº 60952/2023_x000d__x000a_ _x000d__x000a_Protocolo nº 8569353_x0009_Demanda nº 12137778_x0009_Rio de Janeiro, 22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não atendimento para honorários médicos para realização do procedimentos Hérnia Umbilical . A solicitação foi feita à operadora no dia 14/02/2023, para realização no município Salvador Hospital São Rafael e a operadora autorizou o procedimentos porem não esta solicitando que aguarde para autorização dos honorários médicos Protocolo:31999620230317813139 data: 17/03/2023_x000d__x000a_ _x000d__x000a_Protocolo aberto pelo beneficiário junto à operador"/>
    <s v="SALVADOR"/>
    <s v="BA"/>
    <m/>
    <x v="0"/>
    <s v="Internação"/>
    <x v="0"/>
    <x v="101"/>
    <s v="Recebida primeira solicitação em 31/01/2023 na guia 2023 00421532 e finalizada em 08/2. Em chat costava a informação da negociação dos Honorarios inserdas pela CNU em 01/02/2023 porem colaborador não visualizou . Nova solicitação recebida em 24/03/2023 na guia 2023 01192325 HM negociado e guia consta finalizada. "/>
    <s v="Colaborador orientado."/>
    <m/>
    <x v="0"/>
    <x v="13"/>
    <s v="Sim"/>
    <m/>
    <m/>
  </r>
  <r>
    <x v="0"/>
    <x v="2"/>
    <s v="22/03/2023"/>
    <n v="12137693"/>
    <s v="31999620230323921564"/>
    <m/>
    <m/>
    <s v="UNIMED EXTREMO OESTE CATARINENSE-Coop Tr"/>
    <x v="0"/>
    <s v="LAIS HERBER ZANATTA"/>
    <x v="0"/>
    <s v="09700030002098905"/>
    <s v="SINDICATO DOS POLICIAIS RODOVIARIOS FEDERAIS ESTADO SP"/>
    <s v="UNIPLAN ADESAO BASICO I"/>
    <s v="NOTIFICAÇÃO DE INTERMEDIAÇÃO PRELIMINAR Nº 60896/2023_x000a_&lt;&lt;60&gt;&gt; _x000a_Protocolo nº 8569290_x0009_Demanda nº 12137693_x0009_Rio de Janeiro, 22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Laís Herber Zanatta, minha dependente no plano de saúde em questão, desde os 2 anos de idade, faz tratamento com Endocrinologista Pediátrico (como este especialista não está conveniado com a Unimed, sempre solicitei o Reembolso e tudo funcionou normalmente). Ocorre que, nesta ultima consulta, após solicitar a autorização da Unimed, para o posterior reembolso, foi informado que havia sido encontrado, na rede da Unimed, um profissio"/>
    <s v="SAO MIGUEL DO OESTE"/>
    <s v="SC"/>
    <m/>
    <x v="5"/>
    <s v="Consultas"/>
    <x v="2"/>
    <x v="102"/>
    <s v="Busca finalizada com direcionamento para a rede credenciada, atendimento estava sendo realizado via reembolso e anterior a isso negociação pontual. "/>
    <s v="Mantido o direcionamento para rede credenciada em Chapecó "/>
    <m/>
    <x v="2"/>
    <x v="0"/>
    <s v="Não"/>
    <m/>
    <s v="NIP devido ao direcionmento para rede credenciada realizado no caso 31999620230222653425, com profissional que atende a idade,  atendimentos estavam sendo realizados inicialmente por negociação pontual e posteriormente por reembolso, com o Dr. Christopher Galloti Vieira, beneficiária não compareceu no agendamento realizado e passou em atendimento particular com o Dr. Christopher Galloti Vieira em  25/02/2023. "/>
  </r>
  <r>
    <x v="0"/>
    <x v="2"/>
    <s v="22/03/2023"/>
    <n v="12136558"/>
    <s v="31999620230323921344"/>
    <m/>
    <m/>
    <s v="UNIMED PAULISTANA-SOC COOP DE TRAB MED"/>
    <x v="0"/>
    <s v="NOAH FERNANDES"/>
    <x v="0"/>
    <s v="09700022005956197"/>
    <s v="EUROFARMA LABORATORIOS S.A."/>
    <s v="UNIPLAN EMPRESARIAL ESPECIAL N"/>
    <s v="NOTIFICAÇÃO DE INTERMEDIAÇÃO PRELIMINAR Nº 60165/2023_x000d__x000a_ _x000d__x000a_Protocolo nº 8567860_x0009_Demanda nº 12136558_x0009_Rio de Janeiro, 22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neurologista que atenda criança (autista). A solicitação foi feita à Operadora no dia 01/03/2023, para realização no município Itajaí. A operadora não apresenta resposta ao pedido. Protocolo 31999620230301668057 data 01/03/2023._x000d__x000a_ _x000d__x000a_Protocolo aberto pelo beneficiário junto à operadora: 31999620230301668057_x000d__x000a_BENEFICIÁRIO_x000d__x000a_Nome: NOAH FERNANDES_x0009_Dt. Nasc.:24"/>
    <s v="SAO PAULO"/>
    <s v="SP"/>
    <m/>
    <x v="2"/>
    <s v="Consulta"/>
    <x v="3"/>
    <x v="12"/>
    <s v="Dificuldade de agendamento"/>
    <s v="Reembolso de consulta"/>
    <m/>
    <x v="0"/>
    <x v="0"/>
    <s v="Não"/>
    <m/>
    <s v="Devido a dificuldade em realizar a negociação a tempo de retorno da RVE, familiar foi orientada a pagar pelo atendimento da consulta que já estava agendada e solicitar o reembolso integral. "/>
  </r>
  <r>
    <x v="0"/>
    <x v="2"/>
    <s v="23/03/2023"/>
    <n v="12139581"/>
    <s v="31999620230327927328"/>
    <m/>
    <m/>
    <s v="UNIMED SALVADOR-Coop de Trab Med"/>
    <x v="0"/>
    <s v="MICHELE RIOS GONCALVES"/>
    <x v="0"/>
    <s v="09700022006636161"/>
    <s v="RAIA DROGASIL S/A"/>
    <s v="UNIPLAN PARTIC EMPRES ESPECIAL N"/>
    <s v="NOTIFICAÇÃO DE INTERMEDIAÇÃO PRELIMINAR Nº 62209/2023_x000a_&lt;&lt;60&gt;&gt; _x000a_Protocolo nº 8571607_x0009_Demanda nº 12139581_x0009_Rio de Janeiro, 23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oa tarde! Realizei a solicitação de um procedimento cirúrgico através do plano, o mesmo autorizou sob número de autorização 2023703242, mediante autorização o hospital realizou o agendamento do processo cirúrgico para o dia 27/03/2023 às 07:30. Tendo hoje recebido o retorno do hospital com a recusa do plano para lançamento do procedimento, sob protocolo 221898145, uma vez que a cirurgia já estava agendada._x000a_ _x000a_Protocolo aberto pelo beneficiár"/>
    <s v="SALVADOR"/>
    <s v="BA"/>
    <m/>
    <x v="4"/>
    <s v="Procedimento"/>
    <x v="11"/>
    <x v="103"/>
    <s v="Beneficiário solicitou autorização para realização de septoplastia dia 14/02/2023, recebemos da executora em 17/02/2023 e autorizamos a transação em 27/02/2023, entretanto, beneficiário da empresa droga Raia com previsão de exclusão em 28/02, data da validade da autorização. Beneficiário agendou o atendimento para março quando já tinha seu plano excluído e ao solicitar revalidação recebeu a negativa, motivo pelo qual ingressou com Nip contra Fesp."/>
    <s v="não possui ação"/>
    <m/>
    <x v="2"/>
    <x v="2"/>
    <s v="Não"/>
    <s v="Finalizada"/>
    <m/>
  </r>
  <r>
    <x v="0"/>
    <x v="2"/>
    <s v="24/03/2023"/>
    <n v="12141007"/>
    <s v="31999620230327927401"/>
    <m/>
    <m/>
    <s v="UNIMED PINDAMONHANGABA-COOP DE TRAB MED"/>
    <x v="0"/>
    <s v="GUILHERME GOMES DE FREITAS"/>
    <x v="0"/>
    <s v="09700020009550075"/>
    <s v="COMPANHIA BRASILEIRA DE DISTRIBUICAO"/>
    <s v="PARTIC EMPRESARIAL ESPECIAL N"/>
    <s v="NOTIFICAÇÃO DE INTERMEDIAÇÃO PRELIMINAR Nº 63125/2023_x000d__x000a_ _x000d__x000a_Protocolo nº 8573231_x0009_Demanda nº 12141007_x0009_Rio de Janeiro, 24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Consulta com neurologista( que atenda criança). A solicitação foi feita à Operadora no dia 06/03/2023; AMÔNIA data: 16/03/2023 para realização no município PINDAMONHANGABA. A operadora alega que o pedido está em análise ou não apresenta resposta ao pedido. Protocolo: 31999620230306675028 - data: 06/03/2023._x000d__x000a_ _x000d__x000a_Protocolo aberto pelo beneficiário junto à "/>
    <s v="PINDAMONHANGABA"/>
    <s v="SP"/>
    <m/>
    <x v="2"/>
    <s v="Consulta"/>
    <x v="2"/>
    <x v="12"/>
    <s v="Dificuldade de agendamento"/>
    <s v="Agendamento realizado em região de saúde, com Neuro, que atende a idade do beneficiário em Caraguatatuba, com reembolso de transporte."/>
    <m/>
    <x v="2"/>
    <x v="0"/>
    <s v="Não"/>
    <m/>
    <m/>
  </r>
  <r>
    <x v="0"/>
    <x v="2"/>
    <s v="24/03/2023"/>
    <n v="12141354"/>
    <s v="31999620230327927462"/>
    <m/>
    <m/>
    <s v="UNIMED PINDAMONHANGABA-COOP DE TRAB MED"/>
    <x v="0"/>
    <s v="GUILHERME GOMES DE FREITAS"/>
    <x v="0"/>
    <s v="09700020009550075"/>
    <s v="COMPANHIA BRASILEIRA DE DISTRIBUICAO"/>
    <s v="PARTIC EMPRESARIAL ESPECIAL N"/>
    <s v="NOTIFICAÇÃO DE INTERMEDIAÇÃO PRELIMINAR Nº 63361/2023_x000d__x000a_ _x000d__x000a_Protocolo nº 8573680_x0009_Demanda nº 12141354_x0009_Rio de Janeiro, 24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40501051-CARIÓTIPO COM BANDAS, SANGUE PERIFÉRICO/40301320-AMÔNIA. A solicitação foi feita à Operadora no dia 16/03/2023, para realização no município Vale do Paraíba-SP. A operadora alega que não tem prestador de serviço que realize esses exames na cidade, e faria a busca por outros prestadores de serviço. Protocolo: 31999620230316787242 Data: 16/03/2023"/>
    <s v="PINDAMONHANGABA"/>
    <s v="SP"/>
    <m/>
    <x v="2"/>
    <s v="SADT"/>
    <x v="2"/>
    <x v="104"/>
    <s v="Dificuldade de agendamento"/>
    <s v="Para o cariotipo providenciado atendimento via Unimed Local, já o exame de amonia no sangue necessitou de negociação pontual. "/>
    <m/>
    <x v="0"/>
    <x v="0"/>
    <s v="Não"/>
    <m/>
    <m/>
  </r>
  <r>
    <x v="0"/>
    <x v="2"/>
    <s v="26/03/2023"/>
    <n v="12141677"/>
    <s v="31999620230327927847"/>
    <m/>
    <m/>
    <s v=""/>
    <x v="2"/>
    <s v=""/>
    <x v="0"/>
    <s v=""/>
    <s v=""/>
    <s v=""/>
    <s v="NOTIFICAÇÃO DE INTERMEDIAÇÃO PRELIMINAR Nº 63638/2023_x000d__x000a_&lt;&lt;60&gt;&gt; _x000d__x000a_Protocolo nº 8574034_x0009_Demanda nº 12141677_x0009_Rio de Janeiro, 26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Hospital Unimed Ribeirao Preto unidade Bonfim Paulista. Uma falta de respeito com o Ser Humano , como se fosse um produto, uma falta de organizacao pela gestao , que gerencia os quartos!! Minha esposa, fez uma cirurgia dia 23 03 2023 , final da cirurgia 21:10hs, que o medico ( Dr. Daniel Martone) me chamou para repassar como foi!! Nome da minha esposa: Andreia Kurowski Gervazio (N.Cartao, Unimed 00080503514200033) segundo o medico, ela ja esta"/>
    <s v=""/>
    <s v=""/>
    <m/>
    <x v="1"/>
    <m/>
    <x v="1"/>
    <x v="7"/>
    <m/>
    <m/>
    <m/>
    <x v="1"/>
    <x v="5"/>
    <s v="Não"/>
    <m/>
    <m/>
  </r>
  <r>
    <x v="0"/>
    <x v="2"/>
    <s v="26/03/2023"/>
    <n v="12141454"/>
    <s v="31999620230327927605"/>
    <m/>
    <m/>
    <s v="UNIMED OESTE DO PARA-Coop de Trab Med"/>
    <x v="0"/>
    <s v="ANTONIO FERNANDES NASCIMENTO"/>
    <x v="0"/>
    <s v="09700030002251266"/>
    <s v="SINDICATO DOS POLICIAIS RODOVIARIOS FEDERAIS ESTADO SP"/>
    <s v="UNIPLAN COPART ADESAO BASICO I"/>
    <s v="NOTIFICAÇÃO DE INTERMEDIAÇÃO PRELIMINAR Nº 63425/2023_x000d__x000a_&lt;&lt;60&gt;&gt; _x000d__x000a_Protocolo nº 8573813_x0009_Demanda nº 12141454_x0009_Rio de Janeiro, 24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no dia 03 de fevereiro de 2023, solicitei via pedido médico, ACOMPANHAMENTO COM FONOAUDIOLOGIA para meu filho e dependente, Antonio Fernandes nascimento. O protocolo do atendimento foi o nº 35037120230303070045. Acontece que demorou muito para obter um retorno sobre a solicitação, que, após diversas tentativas, tive um retorno no dia 07 de fevereiro de 2023 de que foi gerado um protocolo (35037120230314070065) de agendamento para a especi"/>
    <s v="ALTAMIRA"/>
    <s v="PA"/>
    <m/>
    <x v="2"/>
    <s v="Terapias"/>
    <x v="2"/>
    <x v="10"/>
    <s v="Dificuldade de agendamento"/>
    <s v="Agendamento em rede credencida"/>
    <m/>
    <x v="2"/>
    <x v="0"/>
    <s v="Não"/>
    <m/>
    <m/>
  </r>
  <r>
    <x v="0"/>
    <x v="2"/>
    <s v="26/03/2023"/>
    <n v="12141724"/>
    <s v="31999620230327928570"/>
    <m/>
    <m/>
    <s v="UNIMED CAMPINAS-COOP DE TRAB MED"/>
    <x v="2"/>
    <s v="EDWARD REIS COSTA FILHO"/>
    <x v="0"/>
    <s v="09700032001562930"/>
    <s v="APEOESP SIND DOS PROF DO ENS OFIC EST SP"/>
    <s v="UNIPLAN ADESAO BASICO - PR"/>
    <s v="NOTIFICAÇÃO DE INTERMEDIAÇÃO PRELIMINAR Nº 56/2023_x000d__x000a_ _x000d__x000a_Protocolo nº 8574080_x0009_Demanda nº 12141724_x0009_São Paulo, 26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A presente demanda é proveniente da demanda 5976901 (institucional) que tratou de solicitação para “RM - MULTIPARAMÉTRICA TRANSRETAL DA PROSTATA - TUSS 41101464” em junho/2021 ao beneficiário EDWARD REIS COSTA FILHO. Já esta demanda foi abertura para verificar indícios de infração em relação à solicitação para RM de pelve (TUSS 41101189) com anestesia para exames de RM (TUSS 31602282) de 16/12/2021 ao beneficiário em questão._x000d__x000a_ _x000d__x000a_Protocolo aberto pelo benef"/>
    <s v="VALINHOS"/>
    <s v="SP"/>
    <m/>
    <x v="1"/>
    <m/>
    <x v="1"/>
    <x v="7"/>
    <m/>
    <m/>
    <m/>
    <x v="1"/>
    <x v="5"/>
    <s v="Não"/>
    <m/>
    <m/>
  </r>
  <r>
    <x v="0"/>
    <x v="2"/>
    <s v="27/03/2023"/>
    <n v="12141986"/>
    <s v="31999620230329934885"/>
    <m/>
    <m/>
    <s v="UNIMED PAULISTANA-SOC COOP DE TRAB MED"/>
    <x v="0"/>
    <s v="IDINEA MARIA CIARAMELLO"/>
    <x v="0"/>
    <s v="09700032000927480"/>
    <s v="AS ASSIST SOCIAIS PSIC TRIB DE JUSTICA DO EST SAO PAULO"/>
    <s v="ADESAO PARTICIPATIVO BASICO"/>
    <s v="NOTIFICAÇÃO DE INTERMEDIAÇÃO PRELIMINAR Nº 63857/2023_x000d__x000a_&lt;&lt;60&gt;&gt; _x000d__x000a_Protocolo nº 8574416_x0009_Demanda nº 12141986_x0009_Rio de Janeiro, 27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contro-me com câncer metástase com urgência na aprovação para a nova medicação Cavalo de Tróia a qual fui elegível a tomar. O novo medicamento liberado pela Anvisa deveria ter sido aplicado dia 22/03. Porém encontra-se parado para análise na Unimed Fiesp. A solicitação saiu da Unimed Nacional em 17/03, foi para Fiesp e encontra-se parada a análise desde então. Peço encarecidamente ajuda mas razões até humanitárias na agilidade de liberação e"/>
    <s v="SAO PAULO"/>
    <s v="SP"/>
    <s v="Não "/>
    <x v="0"/>
    <s v="Medicamento"/>
    <x v="6"/>
    <x v="105"/>
    <s v="Contato para entendimento do caso , cisto não termos negativas para o caso "/>
    <s v="Acolhimento e Direcionamento "/>
    <m/>
    <x v="2"/>
    <x v="3"/>
    <s v="Não"/>
    <s v="Finalizada"/>
    <s v="Contato para direcionamento, visto que não temos negativas para o caso citado. Compartilhado com RU "/>
  </r>
  <r>
    <x v="0"/>
    <x v="2"/>
    <s v="27/03/2023"/>
    <n v="12143808"/>
    <s v="31999620230329934998"/>
    <m/>
    <m/>
    <s v="UNIMED ARACATUBA COOP TRABALHO MEDICO"/>
    <x v="0"/>
    <s v="JESSICA RUIZ DA SILVA DOS SANTOS"/>
    <x v="0"/>
    <s v="09700019002103746"/>
    <s v="NESTLE BRASIL LTDA"/>
    <s v="UNIPLAN CO PARTIC ESPECIAL"/>
    <s v="NOTIFICAÇÃO DE INTERMEDIAÇÃO PRELIMINAR Nº 65000/2023_x000d__x000a_&lt;&lt;60&gt;&gt; _x000d__x000a_Protocolo nº 8576648_x0009_Demanda nº 12143808_x0009_Rio de Janeiro, 27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convênio negou a solicitação de enoxaparina 60mg/dia, com a justificativa do medicamento não estar no ROL ANS, sou gestante de alto risco, com 5 semanas de gravidez e com antecedente de dois abortos, com diagnostico de trombofilia Hereditária em heterozigoze, polimorfismo do gen eca-ID ALTERADO, SAF POSITIVO, altos títulos de anticorpos anti fosfotidiletanolamina. O não uso da medicação poderá aumentar o risco de fenômenos tromboembóliicos, "/>
    <s v="ARACATUBA"/>
    <s v="SP"/>
    <s v="Não "/>
    <x v="4"/>
    <s v="Medicamento"/>
    <x v="6"/>
    <x v="106"/>
    <s v="Medicamento para uso domiciliar "/>
    <s v="Orientação e Acolhimento "/>
    <m/>
    <x v="2"/>
    <x v="3"/>
    <s v="Não"/>
    <s v="Finalizada"/>
    <s v="Contato realizado para direcionamento. Medicamento negado por uso domicliar. Compartilhado com a contratante "/>
  </r>
  <r>
    <x v="0"/>
    <x v="2"/>
    <s v="28/03/2023"/>
    <n v="12144178"/>
    <s v="31999620230329936621"/>
    <m/>
    <m/>
    <s v="UNIMED CAMPINAS-COOP DE TRAB MED"/>
    <x v="0"/>
    <s v="THAIS VIVEIROS VIANA"/>
    <x v="0"/>
    <s v="09700022006878440"/>
    <s v="RAIA DROGASIL S/A"/>
    <s v="UNIPLAN PARTIC EMP BASICO N"/>
    <s v="NOTIFICAÇÃO DE INTERMEDIAÇÃO PRELIMINAR Nº 65265/2023_x000d__x000a_ _x000d__x000a_Protocolo nº 8577087_x0009_Demanda nº 12144178_x0009_Rio de Janeiro, 28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aria, questiona a não cobertura para Quimioterapia venosa. O procedimento foi solicitado no dia 06/03/2023, para realização no município Campinas, entretanto, a operadora discordou da indicação da medicação da quimioterapia solicitada pelo médico assistente e pediu readequação, porém ela cancelou o primeiro pedido, sendo assim gerando um novo prazo. Protocolo 31999620230328930984 data 28/03/2023._x000d__x000a_ _x000d__x000a_Protocolo aberto pelo beneficiário junto "/>
    <s v="PAULINIA"/>
    <s v="SP"/>
    <m/>
    <x v="0"/>
    <s v="Medicamento"/>
    <x v="0"/>
    <x v="107"/>
    <s v="Beneficiário ingressou com NIP devido a morosidade no processo de autorização, conforme reclamação registrada na ANS, cliente entregou a solicitação na Unimed local dia 06/03 e recebemos a transação somente em 28/03"/>
    <s v="Acionamos a Unimed Campinas solicitando esclarecimentos sobre a perda do prazo de intercambio. Solicitamos que justifiquem e apresentem ações que evitem reincidências de Nips que tragam prejuízos regulatórios. "/>
    <m/>
    <x v="2"/>
    <x v="3"/>
    <s v="Não"/>
    <s v="Finalizada"/>
    <s v="Aguardando posicionamento da Unimed"/>
  </r>
  <r>
    <x v="0"/>
    <x v="2"/>
    <s v="28/03/2023"/>
    <n v="12145085"/>
    <s v="31999620230329936805"/>
    <m/>
    <m/>
    <s v="UNIMED TUBARAO-COOP TRAB MED REG AMUREL"/>
    <x v="0"/>
    <s v="MANUELLA DE SA RAMOS"/>
    <x v="0"/>
    <s v="09700020008616897"/>
    <s v="MAGAZINE LUIZA S/A"/>
    <s v="UNIPLAN PARTIC EMP BASICO N"/>
    <s v="NOTIFICAÇÃO DE INTERMEDIAÇÃO PRELIMINAR Nº 65813/2023_x000a_&lt;&lt;60&gt;&gt; _x000a_Protocolo nº 8578279_x0009_Demanda nº 12145085_x0009_Rio de Janeiro, 28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tem autismo, já faz terapia a 10 meses e agora a Unimed está enrolando a clínica, eles ficam colocando problemas , divergências, pra não pagar as terapias, a clínica já está a 3 meses desde janeiro sem receber, e está cortando o atendimento com a minha filha, preciso urgente que a Unimed faça todo esse pagamento em atraso, minha filha não pode ficar sem as terapias_x000a_ _x000a_Protocolo aberto pelo beneficiário junto à operadora: &lt;&lt;65&gt;&gt;_x000a_B"/>
    <s v="JAGUARUNA"/>
    <s v="SC"/>
    <s v="Não "/>
    <x v="4"/>
    <s v="Atendimento domiciliar/escolar"/>
    <x v="3"/>
    <x v="5"/>
    <s v="Liberação parcial "/>
    <s v="Orientação e Acolhimento "/>
    <m/>
    <x v="2"/>
    <x v="3"/>
    <s v="Não"/>
    <s v="Finalizada"/>
    <s v="Contato com mãe para reforçar terapias e horas realizadas e autorizado quantidades especificas de acordo com a mãe . CAEC fez a negativa administrativa visto a falta de devolutiva de comprovação de carga horária maior. "/>
  </r>
  <r>
    <x v="0"/>
    <x v="2"/>
    <s v="28/03/2023"/>
    <n v="12143875"/>
    <s v="31999620230329936510"/>
    <m/>
    <m/>
    <s v="UNIMED ITAPETININGA-COOP DE TRAB MED"/>
    <x v="0"/>
    <s v="ANA MARIA CETTO PIRES DE ABREU"/>
    <x v="0"/>
    <s v="09700032001131271"/>
    <s v="UDEMO SIND ESP ED DO MAG OF DO EST S P"/>
    <s v="UNIPLAN ADESAO BASICO"/>
    <s v="NOTIFICAÇÃO DE INTERMEDIAÇÃO PRELIMINAR Nº 65057/2023_x000a_&lt;&lt;60&gt;&gt; _x000a_Protocolo nº 8576722_x0009_Demanda nº 12143875_x0009_Rio de Janeiro, 28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m contato com o telefone 1121462686, ficou acordado que seria feito busca de rede para Ana Maria Cetto Pires de Abreu referente a especialidade de retinologo que nao consta na rede em Itapetininga. Porém este número a unimed nao gera protocolo e gostaria de saber porque. Em 19/01/2023, a clinica entrou em contato informando que a consulta havia sido agendada pela unimed com o retinologo Érico Pacheco em Sorocaba. Mais uma vez o argumento é qu"/>
    <s v="ITAPETININGA"/>
    <s v="SP"/>
    <m/>
    <x v="5"/>
    <s v="Consulta"/>
    <x v="2"/>
    <x v="108"/>
    <s v="Indisponibilidade de rede credenciada na localidade demandada Itapetininga"/>
    <s v="Conceder o reembolso de transporte solicitado e insistir na tentativa de contato com a beneficiária"/>
    <m/>
    <x v="2"/>
    <x v="0"/>
    <s v="Não"/>
    <m/>
    <s v="Ainda que na NIP não esteja clara a solicitação de reembolso de transporte para atendimento já realizado com oftlamologista na subespecilaidade de retinologia, entendemos que a queixa foi devido a este indeferimento, insistimos nas tentativas de contato para esclarecer essa questão com a beneficiária, sem ter êxito. "/>
  </r>
  <r>
    <x v="0"/>
    <x v="2"/>
    <s v="29/03/2023"/>
    <n v="12146250"/>
    <s v="319996202303301053589"/>
    <m/>
    <m/>
    <s v="UNIMED SANTA BARBARA DOESTE E AMERICANA"/>
    <x v="0"/>
    <s v="JAQUELINE STEFANY DINIZ"/>
    <x v="0"/>
    <s v="09700024003853680"/>
    <s v="SERVICO SOCIAL COMERCIO SESC ADM REG ESP"/>
    <s v="UNIPLAN CO ESPECIAL N"/>
    <s v="NOTIFICAÇÃO DE INTERMEDIAÇÃO PRELIMINAR Nº 66587/2023_x000d__x000a_ _x000d__x000a_Protocolo nº 8579661_x0009_Demanda nº 12146250_x0009_Rio de Janeiro, 2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irurgia de escoliose (conforme pedido médico). A solicitação foi feita à Operadora no dia 30/01/2023, para realização no município Americana. A operadora alega que não há vaga no centro cirúrgico. Protocolo 31999620230329934572 - data: 29/03/2023._x000d__x000a_ _x000d__x000a_Protocolo aberto pelo beneficiário junto à operadora: 31999620230329934572_x000d__x000a_BENEFICIÁRIO_x000d__x000a_Nome: JAQUELINE STEFANY DINIZ_x0009_Dt. Nasc.:23/07/1993_x000d__x000a_Matríc"/>
    <s v="AMERICANA"/>
    <s v="SP"/>
    <m/>
    <x v="0"/>
    <s v="Procedimento"/>
    <x v="0"/>
    <x v="109"/>
    <s v="Solicitação 30/01, guia de 08/03 com atraso autorizada"/>
    <s v="Verificando com RU"/>
    <m/>
    <x v="0"/>
    <x v="2"/>
    <s v="Não"/>
    <s v="Finalizada"/>
    <s v="demora na autorização"/>
  </r>
  <r>
    <x v="0"/>
    <x v="2"/>
    <s v="29/03/2023"/>
    <n v="12148215"/>
    <s v="319996202303301053668"/>
    <m/>
    <m/>
    <s v="UNIMED ARACATUBA COOP TRABALHO MEDICO"/>
    <x v="0"/>
    <s v="MARIA DO CARMO AYERS QUARESMA"/>
    <x v="0"/>
    <s v="09700032001211976"/>
    <s v="APEOESP SIND DOS PROF DO ENS OFIC EST SP"/>
    <s v="UNIPLAN ADESAO ESPECIAL - PR"/>
    <s v="NOTIFICAÇÃO DE INTERMEDIAÇÃO PRELIMINAR Nº 67827/2023_x000d__x000a_ _x000d__x000a_Protocolo nº 8581993_x0009_Demanda nº 12148215_x0009_Rio de Janeiro, 3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informa que o procedimento de injeção no ombro do medicamento HALURONATO DE SÓDIO 40mg/2ml, e nome do médico solicitante Dra. ILDÉLIA DE SOUZA FUSCO MARINHO crm: 83122. foi solicitado à operadora em 12/2022 (primeira solicitação) e não foi garantido, pois a operadora negou conforme relato da beneficiária, alegando que não há comprovação cientifica da eficácia. A beneficiária ressalta que o produto negado foi o SYNOLOES V, sendo que ess"/>
    <s v="ARACATUBA"/>
    <s v="SP"/>
    <m/>
    <x v="4"/>
    <s v="Medicamento"/>
    <x v="4"/>
    <x v="110"/>
    <s v="Negativa 14454"/>
    <s v="Nenhuma"/>
    <m/>
    <x v="2"/>
    <x v="4"/>
    <s v="Não"/>
    <m/>
    <s v="lei 14454"/>
  </r>
  <r>
    <x v="0"/>
    <x v="2"/>
    <s v="29/03/2023"/>
    <n v="12147675"/>
    <s v="319996202303301053625"/>
    <m/>
    <m/>
    <s v="UNIMED SOROCABA-COOP DE TRAB MED"/>
    <x v="0"/>
    <s v="RICARDO CORRA DE OLIVEIRA"/>
    <x v="0"/>
    <s v="09700024002378237"/>
    <s v="SERVICO SOCIAL COMERCIO SESC ADM REG ESP"/>
    <s v="UNIPLAN CUSTO OPERAC BASICO I"/>
    <s v="NOTIFICAÇÃO DE INTERMEDIAÇÃO PRELIMINAR Nº 67443/2023_x000a_&lt;&lt;60&gt;&gt; _x000a_Protocolo nº 8581397_x0009_Demanda nº 12147675_x0009_Rio de Janeiro, 29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Tenho um filho autista, Jean Corrá Tolaba, o qual necessita de fonoaudiólogo no método LAMP, foi solicitado ao convênio um profissional, e até o momento não nos deram uma devolutiva. Após buscar por conta própria, encontramos um profissional não credenciado no convênio, sendo assim, passamos o contato para o convênio como indicação caso não encontrassem na rede credenciada, porém já se passaram 39 dias úteis desde que informamos sobre o profis"/>
    <s v="SOROCABA"/>
    <s v="SP"/>
    <m/>
    <x v="2"/>
    <s v="Terapias"/>
    <x v="3"/>
    <x v="111"/>
    <s v="Indisponibilidade de Rede Credenciada"/>
    <s v="Negociação pontual"/>
    <m/>
    <x v="0"/>
    <x v="3"/>
    <s v="Não"/>
    <m/>
    <s v="NIP se refere ao Jean Corra Tolaba - filho, busca de rede com atraso no posicionamento das areas NAS e GRP"/>
  </r>
  <r>
    <x v="0"/>
    <x v="2"/>
    <s v="29/03/2023"/>
    <n v="12147923"/>
    <s v="319996202303301053658"/>
    <m/>
    <m/>
    <s v="UNIMED BOA VISTA-COOP DE TRAB MED"/>
    <x v="0"/>
    <s v="LOUISE ELOAH GOMES MELO"/>
    <x v="0"/>
    <s v="09700024003244536"/>
    <s v="MINISTERIO PUBLICO DA UNIAO"/>
    <s v="NACIONAL EMPRESARIAL ESPECIAL CO"/>
    <s v="NOTIFICAÇÃO DE INTERMEDIAÇÃO PRELIMINAR Nº 67623/2023_x000d__x000a_&lt;&lt;60&gt;&gt; _x000d__x000a_Protocolo nº 8581655_x0009_Demanda nº 12147923_x0009_Rio de Janeiro, 2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diagnosticada com TEA (CID10 F84.0). Houve encaminhamento do neurologista no dia 01/03/2023 para: - Terapia precoce e intensiva com assistente terapêutico (AT) especialista em ABA (10 h/semana) - Supervisão semanal para assistência terapêutica, especializada em ABA (1 h/semana) - Psicologia comportamental infantil com especialista em ABA (3 h/semana) - Fisioterapia motora infantil com psicomotricidade (2h/semana) Ao procurar a Uni"/>
    <s v="BOA VISTA"/>
    <s v="RR"/>
    <m/>
    <x v="2"/>
    <s v="Terapias"/>
    <x v="3"/>
    <x v="5"/>
    <s v="Indisponibilidade de Rede Credenciada"/>
    <s v="Negociação pontual "/>
    <m/>
    <x v="0"/>
    <x v="0"/>
    <s v="Não"/>
    <m/>
    <m/>
  </r>
  <r>
    <x v="0"/>
    <x v="2"/>
    <s v="30/03/2023"/>
    <n v="12149640"/>
    <s v="319996202303301053703"/>
    <m/>
    <m/>
    <s v="UNIMED TRES LAGOAS-Coop de Trab Med"/>
    <x v="0"/>
    <s v="IZABEL EPAMINONDAS VIEIRA"/>
    <x v="0"/>
    <s v="09700032000601401"/>
    <s v="APEOESP SIND DOS PROF DO ENS OFIC EST SP"/>
    <s v="UNIPLAN ADESAO ESPECIAL - PR"/>
    <s v="NOTIFICAÇÃO DE INTERMEDIAÇÃO PRELIMINAR Nº 68677/2023_x000d__x000a_ _x000d__x000a_Protocolo nº 8583774_x0009_Demanda nº 12149640_x0009_Rio de Janeiro, 3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 medicamento synolis v a , para realização do procedimento Infiltração com Ácido hialuronico(conforme guia médica), solicitado em xx/xx/xxxx. Protocolo: 31999620230327930180 Data: 28/03/2023._x000d__x000a_ _x000d__x000a_Protocolo aberto pelo beneficiário junto à operadora: 31999620230327930180_x000d__x000a_BENEFICIÁRIO_x000d__x000a_Nome: Isabel Epominondas Vieira_x0009_Dt. Nasc.:15/11/1949_x000d__x000a_Matrícula:_x0009_CPF: 31611745772_x000d__x000a_Telefone: 67 985149108_x0009_e-mail: vieirai"/>
    <s v="TRES LAGOAS"/>
    <s v="MS"/>
    <m/>
    <x v="4"/>
    <s v="Medicamento"/>
    <x v="4"/>
    <x v="55"/>
    <s v="Negativa 14454"/>
    <s v="nenhuma"/>
    <m/>
    <x v="2"/>
    <x v="4"/>
    <s v="Não"/>
    <m/>
    <s v="lei 14454"/>
  </r>
  <r>
    <x v="0"/>
    <x v="2"/>
    <s v="30/03/2023"/>
    <n v="12148263"/>
    <s v="319996202303301053691"/>
    <m/>
    <m/>
    <s v="UNIMED PALMAS-COOP DE TRAB MED"/>
    <x v="0"/>
    <s v="ELIZA QUIRINO MILHOMEM"/>
    <x v="0"/>
    <s v="09700022005752028"/>
    <s v="VIA S.A"/>
    <s v="UNIPLAN PARTIC EMP BASICO N"/>
    <s v="NOTIFICAÇÃO DE INTERMEDIAÇÃO PRELIMINAR Nº 67859/2023_x000d__x000a_&lt;&lt;60&gt;&gt; _x000d__x000a_Protocolo nº 8582108_x0009_Demanda nº 12148263_x0009_Rio de Janeiro, 30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ENCAMINHADO PEDIDO MÉDICO DA NEUROLOGISTA PEDIATRA QUE FAZ ACOMPANHAMENTO COM MINHA FILHA ELIZA QUIRINO MILHOMEM CONFORME SOLICITADO PELO PLANO DE SAUDE, JA SE PASSOU OS 14 DIAS FIXADOS PARA RETORNO E ATÉ O MOMENTO O PLANO NÃO TEM NENHUMA PERSPECTIVA DE RETORNO._x000d__x000a_ _x000d__x000a_Protocolo aberto pelo beneficiário junto à operadora: &lt;&lt;65&gt;&gt;_x000d__x000a_BENEFICIÁRIO_x000d__x000a_Nome: SILVIA DA SILVA QUIRINO MILHOMEM_x0009_Dt. Nasc.:16/09/1985_x000d__x000a_Matrícula:_x0009_CPF: 00390166170_x000d__x000a_Telefone: "/>
    <s v="PALMAS"/>
    <s v="TO"/>
    <s v="Não "/>
    <x v="2"/>
    <s v="Consulta"/>
    <x v="2"/>
    <x v="112"/>
    <s v="Indisponibilidade de Rede Credenciada"/>
    <s v="Negociado pontual"/>
    <m/>
    <x v="0"/>
    <x v="11"/>
    <s v="Não"/>
    <s v="Finalizada"/>
    <m/>
  </r>
  <r>
    <x v="0"/>
    <x v="2"/>
    <s v="31/03/2023"/>
    <n v="12150471"/>
    <s v="319996202303311056478"/>
    <m/>
    <m/>
    <s v="UNIMED S GONCALO-NITEROI (LESTE FLUMIN)"/>
    <x v="0"/>
    <s v="JORLAN SANTOS DA SILVA DE OLIVEIRA"/>
    <x v="0"/>
    <s v="09700020008655850"/>
    <s v="ESTRE - CAPAO"/>
    <s v="UNIPLAN EMPRESARIAL BASICO N"/>
    <s v="NOTIFICAÇÃO DE INTERMEDIAÇÃO PRELIMINAR Nº 69240/2023_x000d__x000a_ _x000d__x000a_Protocolo nº 8584817_x0009_Demanda nº 12150471_x0009_Rio de Janeiro, 3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Cirurgia coluna cervical (como informado). O procedimento foi solicitado no dia 02/2023, para realização no município Niterói, entretanto, a operadora discordou da indicação do procedimento e encaminhou para realização de uma junta, que negou alegando que não estão de acordo com pedido médico. Protocolo: NÃO FORNECIDO PELA OPERADORA DE SAUDE._x000d__x000a_ _x000d__x000a_Protocolo aberto pelo beneficiário junto à operadora: Não In"/>
    <s v="SAO GONCALO"/>
    <s v="RJ"/>
    <m/>
    <x v="4"/>
    <s v="Internação"/>
    <x v="7"/>
    <x v="113"/>
    <s v="Negativa pós junta médica"/>
    <s v="nehuma"/>
    <m/>
    <x v="2"/>
    <x v="4"/>
    <s v="Não"/>
    <m/>
    <s v="Negativa pós junta médica"/>
  </r>
  <r>
    <x v="0"/>
    <x v="2"/>
    <s v="31/03/2023"/>
    <n v="12151433"/>
    <s v="31999620230403003122"/>
    <m/>
    <m/>
    <s v="UNIMED PAULISTANA-SOC COOP DE TRAB MED"/>
    <x v="6"/>
    <s v="SOPHIA GUIMARAES ZAMBERLAN"/>
    <x v="0"/>
    <s v="09700034000547519"/>
    <s v="FUNDACAO DE PROTECAO E DEFESA DO CONSUMI"/>
    <s v="EMPRESARIAL ESPECIAL N"/>
    <s v="NOTIFICAÇÃO DE INTERMEDIAÇÃO PRELIMINAR Nº 69799/2023_x000a_ _x000a_Protocolo nº 8585965_x0009_Demanda nº 12151433_x0009_Rio de Janeiro, 31 de Març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informa que o procedimento atendimento em Pronto socorro foi solicitado à operadora em 18/02/2023 e não foi garantido devido ao sistema da operadora está com problemas e foi ofertado a opção de reembolso. O procedimento foi posteriormente realizado em caráter particular em 18/02/2023, no prestador HOSPITAL SÃO CAMILO SANTANA , em função da ausência de cobertura pela operadora. A solicitação "/>
    <s v="SAO PAULO"/>
    <s v="SP"/>
    <m/>
    <x v="5"/>
    <s v="Consultas"/>
    <x v="2"/>
    <x v="114"/>
    <s v="Indeferimento na analise documental, beneficario apresentou recibo mas trata-se de prestador PJ sendo necessario NF."/>
    <s v="Pagamento do reembolso"/>
    <m/>
    <x v="2"/>
    <x v="15"/>
    <s v="Não"/>
    <s v="Finalizada"/>
    <m/>
  </r>
  <r>
    <x v="0"/>
    <x v="3"/>
    <s v="03/04/2023"/>
    <n v="12153560"/>
    <s v="31999620230403003387"/>
    <m/>
    <m/>
    <s v="UNIMED SOROCABA-COOP DE TRAB MED"/>
    <x v="0"/>
    <s v="ANA CAROLINE DE MELO TAVARES"/>
    <x v="0"/>
    <s v="09700030002275009"/>
    <s v="FED ASSOCIACOES ENGENHARIA ARQUITETURA AGRONOMIA DO ESP"/>
    <s v="UNIPLAN ADESAO BASICO I"/>
    <s v="NOTIFICAÇÃO DE INTERMEDIAÇÃO PRELIMINAR Nº 71138/2023_x000d__x000a_&lt;&lt;60&gt;&gt; _x000d__x000a_Protocolo nº 8588570_x0009_Demanda nº 12153560_x0009_Rio de Janeiro, 03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aço acompanhamento mensal com o psiquiatra e não consigo ser atendida. Já solicitei a mais de um mes e ate hoje o plano de saude não respondeu. estou sem medicamentos a dias e isso ta causando um enorme transtorno_x000d__x000a_ _x000d__x000a_Protocolo aberto pelo beneficiário junto à operadora: &lt;&lt;65&gt;&gt;_x000d__x000a_BENEFICIÁRIO_x000d__x000a_Nome: ANA CAROLINE DE MELO TAVARES_x0009_Dt. Nasc.:10/04/1993_x000d__x000a_Matrícula:_x0009_CPF: 11271955652_x000d__x000a_Telefone: 34 999624516_x0009_e-mail: anacarolinetavares@hotmail.com_x000d__x000a_INT"/>
    <s v="SOROCABA"/>
    <s v="SP"/>
    <m/>
    <x v="2"/>
    <s v="Consulta"/>
    <x v="2"/>
    <x v="38"/>
    <s v="Dificuldade de agendamento"/>
    <s v="Negociação pontual "/>
    <m/>
    <x v="0"/>
    <x v="0"/>
    <s v="Não"/>
    <m/>
    <m/>
  </r>
  <r>
    <x v="0"/>
    <x v="3"/>
    <s v="04/04/2023"/>
    <n v="12154754"/>
    <s v="31999620230405013059"/>
    <m/>
    <m/>
    <s v="UNIMED PAULISTANA-SOC COOP DE TRAB MED"/>
    <x v="0"/>
    <s v="VANDERLEI LEITE"/>
    <x v="0"/>
    <s v="09700020002710638"/>
    <s v="SAINT GOBAIN DO BRASIL LTDA"/>
    <s v="UNIPLAN PARTIC EMP BASICO N"/>
    <s v="NOTIFICAÇÃO DE INTERMEDIAÇÃO PRELIMINAR Nº 71922/2023_x000d__x000a_ _x000d__x000a_Protocolo nº 8589938_x0009_Demanda nº 12154754_x0009_Rio de Janeiro, 0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30713137 Punção articular diagnóstica ou terapêutica (infiltração) - orientada ou não por método de imagem 31403026 Bloqueio de nervo periférico - nervos periféricos. A solicitação foi feita à Operadora no dia 10/02/2023, para realização no município Caieiras. A operadora nega pois desaconselha procedimento. Protocolo 31999620230403001890 data 03/04/2023._x000d__x000a_ _x000d__x000a_Protocolo aberto pelo beneficiário junt"/>
    <s v="CAIEIRAS"/>
    <s v="SP"/>
    <m/>
    <x v="4"/>
    <s v="Medicamento"/>
    <x v="4"/>
    <x v="115"/>
    <s v="Negativa viscosuplementação"/>
    <s v="nenhuma"/>
    <m/>
    <x v="0"/>
    <x v="4"/>
    <s v="Sim"/>
    <m/>
    <s v="Negativa lei 14454"/>
  </r>
  <r>
    <x v="0"/>
    <x v="3"/>
    <s v="04/04/2023"/>
    <n v="12155794"/>
    <s v="31999620230405013227"/>
    <m/>
    <m/>
    <s v="UNIMED GOVERNADOR VALADARES-COOP TB MED"/>
    <x v="0"/>
    <s v="ARTHUR SANTOS DIAS"/>
    <x v="0"/>
    <s v="09700022006688471"/>
    <s v="VIA S.A"/>
    <s v="UNIPLAN PARTIC EMP BASICO N"/>
    <s v="NOTIFICAÇÃO DE INTERMEDIAÇÃO PRELIMINAR Nº 72513/2023_x000d__x000a_ _x000d__x000a_Protocolo nº 8591165_x0009_Demanda nº 12155794_x0009_Rio de Janeiro, 0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s beneficiários, questiona a falta de atendimento para psicologia e fonoaudiologia, cita que o beneficiário Arthur precisa de psicologia e fonoaudiologia e o dependente: Heitor Santos Dias de cpf: 17505886681 precisa de atendimento em fonoaudiologia. A solicitação foi feita à Operadora no dia 17/03/2023 , para realização no município CAMPO NOVO DO PARECIS. Interlocutor relata que a clinica que prestava os a"/>
    <s v="GOVERNADOR VALADARES"/>
    <s v="MG"/>
    <s v="Não "/>
    <x v="6"/>
    <s v="Prestador eventual (suspensão de atendimento)"/>
    <x v="2"/>
    <x v="10"/>
    <s v="Atraso de pagamento que ocasionou a suspensão de atendimento"/>
    <s v="Contato com o serviço, intermediamos a documentação e atendimento foi retomado"/>
    <m/>
    <x v="0"/>
    <x v="11"/>
    <s v="Não"/>
    <s v="Finalizada"/>
    <s v="Solicitremos o direcionamento ao Contas e GRP"/>
  </r>
  <r>
    <x v="0"/>
    <x v="3"/>
    <s v="04/04/2023"/>
    <n v="12156014"/>
    <s v="31999620230405013721"/>
    <m/>
    <m/>
    <s v="UNIMED SOROCABA-COOP DE TRAB MED"/>
    <x v="0"/>
    <s v="ELISABETH DE MORAIS FERREIRA DE ANDRADE"/>
    <x v="0"/>
    <s v="09700032001382983"/>
    <s v="APEOESP SIND DOS PROF DO ENS OFIC EST SP"/>
    <s v="UNIPLAN ADESAO BASICO - PR"/>
    <s v="NOTIFICAÇÃO DE INTERMEDIAÇÃO PRELIMINAR Nº 72647/2023_x000d__x000a_&lt;&lt;60&gt;&gt; _x000d__x000a_Protocolo nº 8591620_x0009_Demanda nº 12156014_x0009_Rio de Janeiro, 0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empresa FESP não fez o cadastro enviado no dia 23/03/2023 meu e de minha conjuge, o convênio deveria iniciar dia 01/04 e simplesmente não fizeram o cadastro, toda a documentação foi enviada por email e tenho comprovante._x000d__x000a_ _x000d__x000a_Protocolo aberto pelo beneficiário junto à operadora: &lt;&lt;65&gt;&gt;_x000d__x000a_BENEFICIÁRIO_x000d__x000a_Nome: RAFAEL ANGELO LASCALA FEMINELI_x0009_Dt. Nasc.:03/06/1982_x000d__x000a_Matrícula:_x0009_CPF: 22194254870_x000d__x000a_Telefone: 16 981124456_x0009_e-mail: otralf@gmail.com_x000d__x000a_INTERLO"/>
    <s v="SOROCABA"/>
    <s v="SP"/>
    <m/>
    <x v="4"/>
    <s v="Medicamento"/>
    <x v="4"/>
    <x v="8"/>
    <s v="Negativa viscosuplementação"/>
    <s v="nenhuma"/>
    <m/>
    <x v="2"/>
    <x v="4"/>
    <s v="Sim"/>
    <m/>
    <s v="Negativa lei 14454"/>
  </r>
  <r>
    <x v="0"/>
    <x v="3"/>
    <s v="05/04/2023"/>
    <n v="12158473"/>
    <s v="31999620230406018897"/>
    <m/>
    <m/>
    <s v="UNIMED CENTRO-OESTE PTA.FED.INT.COOP MED"/>
    <x v="4"/>
    <s v="VALTER ARANTES DE SOUZA"/>
    <x v="0"/>
    <s v="09700022003143571"/>
    <s v="CGS CONSTRUCAO E COMERCIO LTDA"/>
    <s v="CGS CONSTRUCAO E COMERCIO LTDA"/>
    <s v="NOTIFICAÇÃO DE INTERMEDIAÇÃO PRELIMINAR Nº 74120/2023_x000d__x000a_&lt;&lt;60&gt;&gt; _x000d__x000a_Protocolo nº 8594569_x0009_Demanda nº 12158473_x0009_Rio de Janeiro, 0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a necessidade comprovada via tratamento/relatório medico ser ministrada 1x ao mês uso de uma determinada medicação. Ha anos tenho feito esse tratamento e tudo ocorreu muito bem quando se trata de processo de solicitação, ate que de alguns messes, tem ocorrido falhas nas solicitações assim não disponibilizando as medicação tempo correto. Tentei inumes tratativas junto aos funcionários do processo (tratativas de medicações - Silvana e Jaqu"/>
    <s v="ALVINLANDIA"/>
    <s v="SP"/>
    <m/>
    <x v="1"/>
    <m/>
    <x v="1"/>
    <x v="18"/>
    <m/>
    <m/>
    <m/>
    <x v="1"/>
    <x v="8"/>
    <s v="Não"/>
    <m/>
    <m/>
  </r>
  <r>
    <x v="0"/>
    <x v="3"/>
    <s v="05/04/2023"/>
    <n v="12157067"/>
    <s v="31999620230406018559"/>
    <m/>
    <m/>
    <s v="UNIMED NORTE DO MATO GROSSO-Coop Trb Med"/>
    <x v="0"/>
    <s v="SEBASTIAO HONORIO"/>
    <x v="0"/>
    <s v="09700022005672245"/>
    <s v="APEOESP SIND DOS PROF DO ENS OFIC EST SP"/>
    <s v="APEOESP SIND DOS PROF DO ENS OFIC EST SP"/>
    <s v="NOTIFICAÇÃO DE INTERMEDIAÇÃO PRELIMINAR Nº 73324/2023_x000d__x000a_ _x000d__x000a_Protocolo nº 8592841_x0009_Demanda nº 12157067_x0009_Rio de Janeiro, 0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Neta do beneficiário, questiona a falta de atendimento para ELASTOGRAFIA HEPATICA. A solicitação foi feita à Operadora no dia 16/03/2023, para realização no município Ribeirão Preto - SP. A operadora alega que o pedido está em análise. Relata que solicitou novo laudo detalhado para nova analise. Protocolo 31999620230404008272 04/04/2023._x000d__x000a_ _x000d__x000a_Protocolo aberto pelo beneficiário junto à operadora: 31999620230404008"/>
    <s v="SANTA BARBARA D OESTE"/>
    <s v="SP"/>
    <m/>
    <x v="4"/>
    <s v="Procedimento"/>
    <x v="9"/>
    <x v="116"/>
    <s v="Elastografia hepática para investigação de risco para fibrose devido à diabetes"/>
    <s v="nenhuma"/>
    <m/>
    <x v="2"/>
    <x v="4"/>
    <s v="Não"/>
    <m/>
    <m/>
  </r>
  <r>
    <x v="0"/>
    <x v="3"/>
    <s v="05/04/2023"/>
    <n v="12158325"/>
    <s v="31999620230406018642"/>
    <m/>
    <m/>
    <s v="UNIMED ABC-COOP DE TRAB MEDICO"/>
    <x v="0"/>
    <s v="ROSIMEIRE DE ALMEIDA ASCENCIANO"/>
    <x v="0"/>
    <s v="09700022006182802"/>
    <s v="UNIVERSIDADE ESTADUAL PAULISTA JULIO DE MESQUITA FILHO"/>
    <s v="UNIVERSIDADE ESTADUAL PAULISTA JULIO DE MESQUITA FILHO"/>
    <s v="NOTIFICAÇÃO DE INTERMEDIAÇÃO PRELIMINAR Nº 74019/2023_x000d__x000a_&lt;&lt;60&gt;&gt; _x000d__x000a_Protocolo nº 8594388_x0009_Demanda nº 12158325_x0009_Rio de Janeiro, 0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ANS! Estou entrando em contato para falar sobre meu procedimento de bucomaxilo que está em andamento sob o protocolo 33305120230306100174, no convênio Unimed. Minha cirurgia foi aprovada pela operadora de saúde, no entanto, não foi liberado todos os materiais necessários para realização do meu procedimento. Preciso que todos sejam autorizados, somente dessa forma, consigo fazer minha cirurgia da forma correta e segura. Estou com dore"/>
    <s v="DIADEMA"/>
    <s v="SP"/>
    <m/>
    <x v="4"/>
    <s v="OPME"/>
    <x v="7"/>
    <x v="117"/>
    <s v="Negativa parcial de materiais por junta odontológica.."/>
    <s v="nenhuma"/>
    <m/>
    <x v="2"/>
    <x v="4"/>
    <s v="Não"/>
    <m/>
    <m/>
  </r>
  <r>
    <x v="0"/>
    <x v="3"/>
    <s v="05/04/2023"/>
    <n v="12158552"/>
    <s v="31999620230406018930"/>
    <m/>
    <m/>
    <s v="UNIMED PAULISTANA-SOC COOP DE TRAB MED"/>
    <x v="0"/>
    <s v="CEZAR AUGUSTO GABRIEL"/>
    <x v="0"/>
    <s v="09700032000149649"/>
    <s v="ASSOC SERV JUST CART OFIC E SP ASJCOESP"/>
    <s v="ASSOC SERV JUST CART OFIC E SP ASJCOESP"/>
    <s v="NOTIFICAÇÃO DE INTERMEDIAÇÃO PRELIMINAR Nº 74174/2023_x000d__x000a_&lt;&lt;60&gt;&gt; _x000d__x000a_Protocolo nº 8594660_x0009_Demanda nº 12158552_x0009_Rio de Janeiro, 0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ebi a cobrança do departamento financeiro do Hospital Nipo Brasileiro, referente ao atendimento realizado no dia 06/01/2022, em que o referido hospital alega que houve recusa do plano de saúde na cobertura da bota imobilizadora utilizada no atendimento do pronto-socorro. Em contanto com a UNIMED FESP solicitei esclarecimentos a respeito da negativa, uma vez que estou sendo cobrado pelo hospital acerca da ausência de pagamento, sendo que em "/>
    <s v="SAO PAULO"/>
    <s v="SP"/>
    <m/>
    <x v="3"/>
    <s v="OPME"/>
    <x v="2"/>
    <x v="118"/>
    <s v="cliente registrou reclamação no CAEC através do protocolo 31999620230326926863 dia 26/03/2023, diante da falta de posicionamento ingressou com NIP em 05/04/2023._x000a_Beneficiário reclama da cobrança de imobilizador de tornozelo que conforme analise da A.M não possui cobertura contratual, na transação 2165465783 autorizamos o código para MOBILIZACOES NAO GESSADAS QUALQUER SEGMENTO."/>
    <s v="Acionamos a CNU solicitando esclarecimentos sobre a cobrança uma vez que autorizamos o atendimento, vide posicionamento do prestador, o beneficiário optou por utilização no item não coberto, consultamos o contas e não houve cobrança do item MOBILIZACOES NAO GESSADAS QUALQUER SEGMENTO._x000a__x000a_Identificamos a oportunidade de evitar recorrência dessa NIP solicitando que a cnu oriente seu prestador a deixar claro e formalizar quando beneficiários optarem por itens não contratados com a operadora de saúde._x000a__x000a_Com relação a ação interne, fica a analise se tivéssemos abordagem com tempo menor considerando o acionamento do beneficiário se poderíamos evitar que este caso evoluísse para NIP_x000a_"/>
    <m/>
    <x v="2"/>
    <x v="2"/>
    <s v="Não"/>
    <s v="Finalizada"/>
    <m/>
  </r>
  <r>
    <x v="0"/>
    <x v="3"/>
    <s v="05/04/2023"/>
    <n v="12158706"/>
    <s v="31999620230406019050"/>
    <s v="Sim "/>
    <s v="2023 1130585"/>
    <s v="UNIMED NOVA FRIBURGO-SOC COOP SV MED HOS"/>
    <x v="0"/>
    <s v="SAMUEL BRANDAO BARROZO"/>
    <x v="0"/>
    <s v="09700030001998139"/>
    <s v="SINDICATO DOS POLICIAIS RODOVIARIOS FEDERAIS ESTADO SP"/>
    <s v="SINDICATO DOS POLICIAIS RODOVIARIOS FEDERAIS ESTADO SP"/>
    <s v="NOTIFICAÇÃO DE INTERMEDIAÇÃO PRELIMINAR Nº 74276/2023_x000d__x000a_&lt;&lt;60&gt;&gt; _x000d__x000a_Protocolo nº 8594852_x0009_Demanda nº 12158706_x0009_Rio de Janeiro, 0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LANO ALEGA QUE O PARECER PARECER TÉCNICO N.º 39/GCITS/GGRAS/DIPRO/2022 DA RESPALDO PARA QUE NÃO SEJAM REALIZADAS TERAPIAS FORA DO AMBIENTE CLINICO, POREM O MESMO PARECER DIZ QUE &quot;cabe ao médico assistente a prerrogativa de escolher o método ou técnica para o tratamento dos beneficiários diagnosticados com transtornos globais do desenvolvimento. Diante disso, a operadora está obrigada a disponibilizar atendimento com profissionais de saúde a"/>
    <s v="NOVA FRIBURGO"/>
    <s v="RJ"/>
    <s v="Não "/>
    <x v="4"/>
    <s v="Atendimento domiciliar/escolar"/>
    <x v="3"/>
    <x v="5"/>
    <s v="Parecer 39/2022"/>
    <s v="Orientação e Acolhimento "/>
    <m/>
    <x v="0"/>
    <x v="3"/>
    <s v="Não"/>
    <s v="Finalizada"/>
    <s v="Contato realizado com o resposável para esclarecimentos sobre a forma de autoriação parcial baseando no Cronograma enviado pela Clinica estando fora dos critérios de liberação devido a ter carga horária fora do ambiente de Saúde. Manteremos acompanhamento "/>
  </r>
  <r>
    <x v="0"/>
    <x v="3"/>
    <s v="06/04/2023"/>
    <n v="12158944"/>
    <s v="31999620230410025825"/>
    <m/>
    <m/>
    <s v="UNIMED ABC-COOP DE TRAB MEDICO"/>
    <x v="0"/>
    <s v="LIVIA CATISSI DE LIMA"/>
    <x v="0"/>
    <s v="09700032001158129"/>
    <s v="APEOESP SIND DOS PROF DO ENS OFIC EST SP"/>
    <s v="ADESAO ESPECIAL - PR"/>
    <s v="NOTIFICAÇÃO DE INTERMEDIAÇÃO PRELIMINAR Nº 74430/2023_x000d__x000a_ _x000d__x000a_Protocolo nº 8595106_x0009_Demanda nº 12158944_x0009_Rio de Janeiro, 06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Bateria Padrão 30 Cosméticos 10 (todos em quantitativo) conforme guia médica, e nome do médico solicitante Dra. Sandra M. U. Palma (alergologia). A solicitação foi feita à Operadora no dia 16/03/2023, para realização no município Santo André/SP. A operadora não apresenta resposta ao pedido. Protocolo: 31999620230320892398 – data: 20/03/2023_x000d__x000a_ _x000d__x000a_Protocolo aberto pelo beneficiário junto à operadora: "/>
    <s v="SANTO ANDRE"/>
    <s v="SP"/>
    <m/>
    <x v="2"/>
    <s v="SADT"/>
    <x v="2"/>
    <x v="119"/>
    <s v="Dificuldade de agendamento"/>
    <s v="Agendado na Rede Credenciada"/>
    <m/>
    <x v="0"/>
    <x v="0"/>
    <s v="Não"/>
    <m/>
    <s v="Demanda aberta no dia 20/03/2023, sem tratativa ate a data do recebimento da NIP"/>
  </r>
  <r>
    <x v="0"/>
    <x v="3"/>
    <s v="08/04/2023"/>
    <n v="12160788"/>
    <s v="31999620230410025956"/>
    <m/>
    <m/>
    <s v="UNIMED SAO ROQUE-COOP DE TRAB MED"/>
    <x v="0"/>
    <s v="REGINA CELIA BARBOSA"/>
    <x v="0"/>
    <s v="09700030002089892"/>
    <s v="ASSOCIACAO DOS FUNCIONARIOS E SERVIDORES"/>
    <s v="UNIPLAN ADESAO MASTER - PR"/>
    <s v="NOTIFICAÇÃO DE INTERMEDIAÇÃO PRELIMINAR Nº 75569/2023_x000d__x000a_&lt;&lt;60&gt;&gt; _x000d__x000a_Protocolo nº 8597358_x0009_Demanda nº 12160788_x0009_Rio de Janeiro, 0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Há dez dias, a Unimed passou um número de contato para agendamento dos exames supracitados, em um laboratório que seria supostamente coberto (Fleury), o que constava também no app da operadora. O exame foi agendado e carteirinha/pedido enviados por email pro laboratório. Segundo a operadora, os exames não necessitavam autorização prévia. Ao chegar no laboratório (em jejum e a uma distância de 1 hora de minha casa), fui informada pelo atendente"/>
    <s v="SAO ROQUE"/>
    <s v="SP"/>
    <m/>
    <x v="2"/>
    <s v="SADT"/>
    <x v="2"/>
    <x v="0"/>
    <s v="Negativa de atendimento em rede não credenciada ao plano"/>
    <s v="Agendamento realizado em rede credenciada "/>
    <m/>
    <x v="2"/>
    <x v="0"/>
    <s v="Não"/>
    <m/>
    <m/>
  </r>
  <r>
    <x v="0"/>
    <x v="3"/>
    <s v="10/04/2023"/>
    <n v="12162738"/>
    <s v="31999620230410026415"/>
    <m/>
    <m/>
    <s v="UNIMED BOTUCATU-COOP DE TRAB MED"/>
    <x v="2"/>
    <s v="JOSE ORLANDO FAVERO"/>
    <x v="0"/>
    <s v="09700022005053383"/>
    <s v="UNIVERSIDADE ESTADUAL PAULISTA JULIO DE MESQUITA FILHO"/>
    <s v="UNIPLAN EMPRESARIAL BASICO N"/>
    <s v="NOTIFICAÇÃO DE INTERMEDIAÇÃO PRELIMINAR Nº 76721/2023_x000d__x000a_&lt;&lt;60&gt;&gt; _x000d__x000a_Protocolo nº 8599677_x0009_Demanda nº 12162738_x0009_Rio de Janeiro, 10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a reclamação solicitar ajuda para meu esposo Jose Orlando Favero. Ele faz uso excessivo de álcool. Quando bebe fica muito agressivo, tem surtos muito graves. Não sabemos mais o que fazer, então resolvi procurar ajuda especializada em dependência química involuntária, entrei em contato com o plano médico Unimed Fesp diversas vezes. As ligações eram colocadas no mudo e transferidas para outros setores. Então, no dia 07/04/2023"/>
    <s v="BOTUCATU"/>
    <s v="SP"/>
    <m/>
    <x v="1"/>
    <m/>
    <x v="1"/>
    <x v="7"/>
    <m/>
    <m/>
    <m/>
    <x v="1"/>
    <x v="5"/>
    <s v="Não"/>
    <m/>
    <m/>
  </r>
  <r>
    <x v="0"/>
    <x v="3"/>
    <s v="10/04/2023"/>
    <n v="12162302"/>
    <s v="31999620230410026349"/>
    <m/>
    <m/>
    <s v="UNIMED S GONCALO-NITEROI (LESTE FLUMIN)"/>
    <x v="0"/>
    <s v="GAEL VINICIUS DE AMORIM MADEIRA"/>
    <x v="0"/>
    <s v="09700030002150214"/>
    <s v="SINDICATO DOS POLICIAIS RODOVIARIOS FEDERAIS ESTADO SP"/>
    <s v="UNIPLAN ADESAO BASICO I"/>
    <s v="NOTIFICAÇÃO DE INTERMEDIAÇÃO PRELIMINAR Nº 76472/2023_x000d__x000a_&lt;&lt;60&gt;&gt; _x000d__x000a_Protocolo nº 8599165_x0009_Demanda nº 12162302_x0009_Rio de Janeiro, 10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no dia 15/03/23, o EXAME &quot;Bera com sedação&quot; para meu filho, Gael Vinícius da Amorim Madeira. Contudo, até esta data não houve resposta. O exame é importante porque há suspeita do meu filho possuir o Transtorno do Espectro Autista. Ressalte-se que há médica conveniada pela operadora Unimed Leste Fluminense (no meu município de moradia), mas não aceita UNIMED Fesp. O plano contratado possui abrangência nacional e deveria cobrir i"/>
    <s v="NITEROI"/>
    <s v="RJ"/>
    <m/>
    <x v="2"/>
    <s v="SADT"/>
    <x v="3"/>
    <x v="120"/>
    <s v="Indisponibilidade de Rede Credenciada"/>
    <s v="Negociação pontual "/>
    <m/>
    <x v="2"/>
    <x v="0"/>
    <s v="Não"/>
    <m/>
    <m/>
  </r>
  <r>
    <x v="0"/>
    <x v="3"/>
    <s v="11/04/2023"/>
    <n v="12163376"/>
    <s v="31999620230412035184"/>
    <m/>
    <m/>
    <s v="UNIMED BAURU-COOP DE TRAB MED"/>
    <x v="0"/>
    <s v="MIGUEL ALVAREZ LIMA"/>
    <x v="0"/>
    <s v="09700064000006005"/>
    <s v="USP - UNIVERSIDADE DE SAO PAULO"/>
    <s v="CLASSICO EMP ENF"/>
    <s v="NOTIFICAÇÃO DE INTERMEDIAÇÃO PRELIMINAR Nº 77183/2023_x000d__x000a_&lt;&lt;60&gt;&gt; _x000d__x000a_Protocolo nº 8600433_x0009_Demanda nº 12163376_x0009_Rio de Janeiro, 11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ive ontem, dia 10 de abril, às 17h20, com meu filho no pronto atendimento infantil do Hospital da Unimed Bauru e fui embora mais de 2h depois sem atendimento. Haviam famílias lá aguardando ha mais de 3h. Crianças aguardavam resultados de exames juntamente com os pacientes que ainda não haviam sido atendidos. Todos no mesmo espaço, com dores, com febre. Meu filho estava com mais de 39oC de temperatura e foi a enfermagem que medicou, pois não"/>
    <s v="BAURU"/>
    <s v="SP"/>
    <m/>
    <x v="0"/>
    <s v="Consulta"/>
    <x v="2"/>
    <x v="121"/>
    <s v="Estive ontem, dia 10 de abril, às 17h20, com meu filho no pronto atendimento infantil do Hospital da Unimed Bauru e fui embora mais de 2h depois sem atendimento. Haviam famílias lá aguardando ha mais de 3h. Crianças aguardavam resultados de exames juntamente com os pacientes que ainda não haviam sido atendidos. Todos no mesmo espaço, com dores, com febre. Meu filho estava com mais de 39oC de temperatura e foi a enfermagem que medicou."/>
    <s v="De imediato esclarecemos que a ordem dos atendimentos em Pronto Atendimento tem como base uma tabela de Classificação de Risco à vida. Nesta classificação são analisados os sinais vitais dos pacientes, a fim de ordenar o fluxo conforme o risco apresentado no momento. Diante disto, o tempo de espera pode ser dinâmico, dependendo do cenário com urgências, emergência e ou intercorrências. _x000a_Isto esclarecido, durante o processo investigativo, evidenciamos que o paciente deu entrada no Pronto Atendimento Infantil dia 10/04 às 17h21min, com sintomas de febre e cefaleia há 1 dias. Foi classificado como verde, ou seja, pouco urgente com tempo para atendimento de até 2h.  _x000a_Indo ao encontro dos protocolos institucionais, como estava com febre, o paciente foi medicado com Ibuprofeno logo na triagem da enfermagem e ficou na recepção aguardando o atendimento médico mas não foi possível dar prosseguimento à consulta e registrar a alta hospitalar, porque a responsável e o paciente evadiram-se da unidade. Destacamos que é fluxo protocolar da instituição insistir no chamamento do paciente por algumas vezes antes de encerrar, de fato, o atendimento. Neste sentido, consta na Ficha de Atendimento que o último chamado ocorreu às 20h20min, mas sem sucesso. _x000a_Em tempo, esclarecemos que a Diretoria do Hospital da Unimed está realizando adequações estruturais e desenvolvendo ações para minimizar o tempo de espera, haja visto as mudança de cenário, período sazonal e aumento exponencial de casos de Síndrome Gripal Aguda, Dengue e Covid, que triplicaram nossos atendimentos._x000a_"/>
    <m/>
    <x v="2"/>
    <x v="2"/>
    <s v="Não"/>
    <s v="Finalizada"/>
    <m/>
  </r>
  <r>
    <x v="0"/>
    <x v="3"/>
    <s v="11/04/2023"/>
    <n v="12165523"/>
    <s v="31999620230412035768"/>
    <m/>
    <m/>
    <s v="UNIMED CAMPINAS-COOP DE TRAB MED"/>
    <x v="0"/>
    <s v="HEITOR DE SOUZA LIMA"/>
    <x v="0"/>
    <s v="09700020009206439"/>
    <s v="SILCON AMBIENTAL  LTDA"/>
    <s v="EMPRESARIAL BASICO N"/>
    <s v="NOTIFICAÇÃO DE INTERMEDIAÇÃO PRELIMINAR Nº 78535/2023_x000d__x000a_ _x000d__x000a_Protocolo nº 8603017_x0009_Demanda nº 12165523_x0009_Rio de Janeiro, 11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PSICOLOGIA , FONOAUDIOLOGIA , TERAPIA OCUPACIONAL (Todos em Método Aba). Solicitante DRª AMANDA M. G. F. VILAR. O procedimento foi solicitado à operadora desde JANEIRO/2023, para realização no município PAULINIA-SP e a operadora indicou prestadores que não atendem às necessidades do Beneficiário. CONTATO SEM GERAR PROTOCOLO - TEL 0800 772 3030 data 14/03/2023 n"/>
    <s v="PAULINIA"/>
    <s v="SP"/>
    <m/>
    <x v="7"/>
    <s v="Terapias"/>
    <x v="3"/>
    <x v="5"/>
    <s v="Familiar não acata direcionamento para SC clinica,  atendimento era realizado no prestador 166085 - SANDRA MARA DA SILVA RIBEIRO, que teve o atendimento descontinuado, devido a desacordo comercial. "/>
    <s v="Mantido até o momento o direcionamento para o prestador."/>
    <m/>
    <x v="2"/>
    <x v="0"/>
    <s v="Não"/>
    <m/>
    <s v="Familiar não acata direcionamento para SC clinica,  atendimento era realizado no prestador 166085 - SANDRA MARA DA SILVA RIBEIRO, que teve o atendimento descontinuado, devido a desacordo comercial. "/>
  </r>
  <r>
    <x v="0"/>
    <x v="3"/>
    <s v="11/04/2023"/>
    <n v="12163518"/>
    <s v="31999620230412035622"/>
    <s v="Sim"/>
    <s v="2023 01461606 "/>
    <s v="UNIMED BLUMENAU-COOP DE TRAB MED"/>
    <x v="0"/>
    <s v="TIAGO FELIPE SPEZIA"/>
    <x v="0"/>
    <s v="09700022006033181"/>
    <s v="PORTO SEGURO COMPANHIA DE SEGUROS GERAIS"/>
    <s v="UNIPLAN PARTIC EMPRES ESPECIAL N"/>
    <s v="NOTIFICAÇÃO DE INTERMEDIAÇÃO PRELIMINAR Nº 77275/2023_x000d__x000a_&lt;&lt;60&gt;&gt; _x000d__x000a_Protocolo nº 8600613_x0009_Demanda nº 12163518_x0009_Rio de Janeiro, 11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as), Bom dia! No dia 14/03, fiz solicitação de sessões de psicologia e após esperar o prazo de 10 dias úteis, tive o retorno no APP que algo estava autorizado (a consulta em psicólogo), porém as sessões de psicoterapia não. Como minha filha Sophia, portadora de TEA faz sessões e não aparece desta forma, tentei contato com a Unimed local para esclarecer. O atendimento da Unimed local (Blumenau) me orientou a falar com a Unimed FESP. De"/>
    <s v="BLUMENAU"/>
    <s v="SC"/>
    <m/>
    <x v="4"/>
    <s v="Terapias"/>
    <x v="12"/>
    <x v="122"/>
    <s v="Primeira guia 2023 01025729 recepcionada em 14/03/2023 com a solicitação para Consulta com psicólogo (50000462)+ sessões de psicoterapia (50000470) e foi finalizada conforme conduta da área: Favoravel a avaliação inicial para conduta e orientamos que para as sessões era necessário- após a avaliação inicial- o documento cm a justificativa. O documento recebido em primeiro momento consta somente a solicitação de Psicologia, a receita digital não menciona nem CID e nem o HD. A segunda guia 2023 01393968 recebida em 06/04/2023 foi encaminhado com o mesmo documento da primeira solicitação e no HD mencionava apenas ´´ acompanhamento psicológico``, não enviando a justificativa solicitada anteriormente. Somente na terceira solicitação na guia 2023 01461606 é que recebemos o pedido com o HD: Ansiedade. Ainda sim sem o documento. "/>
    <s v="Alteração no fluxo de finalização. Passaremos a autorizar a consulta/avaliação inicial + 1° sessão da terapia mesmo sem a justificativa e na finalização iremos orientar que para a continuidade das sessões é necessário anexar justificativa clínica."/>
    <m/>
    <x v="2"/>
    <x v="13"/>
    <s v="Não"/>
    <m/>
    <s v="Demanda se refere ao processo de autorização por esse motivo, solicitado o direcionamento ao G.O. "/>
  </r>
  <r>
    <x v="0"/>
    <x v="3"/>
    <s v="12/04/2023"/>
    <n v="12167282"/>
    <s v="31999620230413046309"/>
    <m/>
    <m/>
    <s v="UNIMED SALTO-ITU COOP DE TRAB MED"/>
    <x v="0"/>
    <s v="IVY GABRELON ROVENTINI"/>
    <x v="0"/>
    <s v="09700022005830045"/>
    <s v="CONSTRUDECOR S/A"/>
    <s v="UNIPLAN PARTIC EMP BASICO N"/>
    <s v="NOTIFICAÇÃO DE INTERMEDIAÇÃO PRELIMINAR Nº 79605/2023_x000d__x000a_ _x000d__x000a_Protocolo nº 8605097_x0009_Demanda nº 12167282_x0009_Rio de Janeiro, 12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60 Horas psicólogo, 60 horas fonoaudiólogo, 20 horas terapeuta ocupacional, 20 horas integração sensorial em método ABA. O procedimento foi solicitado no dia 13/02/2023, para realização no município Salto/SP, entretanto, a operadora negou com a justificativa de que tinha que ter um relatório mensal. O contato é por WhatsApp 11 999182640._x000d__x000a_ _x000d__x000a_Protocolo aberto pe"/>
    <s v="ITU"/>
    <s v="SP"/>
    <s v="Não "/>
    <x v="4"/>
    <s v="Demora na autorização"/>
    <x v="3"/>
    <x v="5"/>
    <s v="Negativa por ausencia de documentação complentar "/>
    <s v="Orientação e Acolhimento "/>
    <m/>
    <x v="0"/>
    <x v="3"/>
    <s v="Não"/>
    <s v="Finalizada"/>
    <s v="Contato com responsáveis para orientação referente a necessidade de crongrama como complemento  para seguimento das liberações . Manteremos acompanhamento do caso . "/>
  </r>
  <r>
    <x v="0"/>
    <x v="3"/>
    <s v="12/04/2023"/>
    <n v="12166951"/>
    <s v="31999620230413046259"/>
    <m/>
    <m/>
    <s v="UNIMED CARIRI-Coop de Trab Med Ltda"/>
    <x v="0"/>
    <s v="JADE MEDEIROS DINIZ"/>
    <x v="0"/>
    <s v="09700030002255920"/>
    <s v="SINDICATO DOS POLICIAIS RODOVIARIOS FEDERAIS ESTADO SP"/>
    <s v="UNIPLAN ADESAO BASICO I"/>
    <s v="NOTIFICAÇÃO DE INTERMEDIAÇÃO PRELIMINAR Nº 79417/2023_x000d__x000a_ _x000d__x000a_Protocolo nº 8604732_x0009_Demanda nº 12166951_x0009_Rio de Janeiro, 12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honorário médico para o procedimento OSTEOPLASTIA PARA PROGNATISMO, MICROGNATISMO OU LATEROGNATISMO, OSTEOTOMIAS ALVÉOLO PALATINAS, HEMIMANDIBULECTOMIA COM OU SEM ENXERTO ÓSSEO COM OU SEM COLOCAÇÃO DE PRÓTESE, OSTEOPLASTIAS DE MANDÍBULA/MAXILA, e nome do médico solicitante Jeferson Lucena. A solicitação foi feita à Operadora no dia 15//02/2023 , para realização no município Crato. A operadora alega"/>
    <s v="JUAZEIRO DO NORTE"/>
    <s v="CE"/>
    <s v="Sim "/>
    <x v="0"/>
    <s v="Internação"/>
    <x v="7"/>
    <x v="123"/>
    <s v="Primeira guia recebida em 13/01 porém cancelada na mesma data pela própria Unimed. Segundo processo recebido também em 13/01 (sexta-feira), negado em 16/01 pois os códigos dos materiais listados no pedido medico não foram inseridos em tela. O terceiro pedido só foi inserido pela Unimed em 30/01, agora sim corretamente. Enviada para análise em 31/01 com a informação do HM diferenciado e necessidade de negociação.Processo enviado para JUNTA MEDICA e após analise ao OPME, o GO Autorização só recebeu o processo em 13/02 e em 14/2 abrimos o protocolo de negociação de HM. A negociação foi concluída pelo GRP em 22/02 guia do HM 2023 00731833 foi inserida na mesma data. Após conclusão da negociação nós finalização o processo em 22/2 mesmo."/>
    <s v="Negociado pontual"/>
    <m/>
    <x v="2"/>
    <x v="11"/>
    <s v="Não"/>
    <s v="Finalizada"/>
    <s v="Protocolo 31999620230217648501 de negociação entrou em 17/02/2023 e finalizado em 22/02/2022 porem houve divergencias de material que causou a NIP"/>
  </r>
  <r>
    <x v="0"/>
    <x v="3"/>
    <s v="12/04/2023"/>
    <n v="12167748"/>
    <s v="31999620230413046351"/>
    <m/>
    <m/>
    <s v="UNIMED FRANCA-SOC COOP DE SV MED E HOSP"/>
    <x v="2"/>
    <s v="MATHEUS OLIVEIRA SCALABRINI"/>
    <x v="0"/>
    <s v="09700020009243490"/>
    <s v="MAGAZINE LUIZA S/A"/>
    <s v="UNIPLAN PARTIC EMP BASICO N"/>
    <s v="NOTIFICAÇÃO DE INTERMEDIAÇÃO PRELIMINAR Nº 79910/2023_x000d__x000a_&lt;&lt;60&gt;&gt; _x000d__x000a_Protocolo nº 8605700_x0009_Demanda nº 12167748_x0009_Rio de Janeiro, 12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DE FRANCA-SP ESTOU EM CURITIBA, PRECISEI DE ATENDIMENTO MEDICO, FOI NEGADO CONSULTA FOI SOLICITADOS EXAMES E FORAM TODOS NEGADOS!!!!!!!!!!!!!!!!! ESTOU DOENTE, PRECISO FAZER OS EXAMES E NÃO CONSIGO E ESTOU FORA DA MINHA CIDADE!!!!!! MEU PLANO POSSUI ABRENGENCIA NACIONAL E FOI TUDO NEGADO! FUI CONSTRANGIDO NA FRENTE DE TODOS OS PACIENTES PRESENTES QUANDO A SECRETARIA INFORMOU QUE NAO FOI AUTORIZADO MINHA CONSULTA E NEM EXAMES_x000d__x000a_ _x000d__x000a_Protocolo "/>
    <s v="FRANCA"/>
    <s v="SP"/>
    <m/>
    <x v="1"/>
    <m/>
    <x v="1"/>
    <x v="7"/>
    <m/>
    <m/>
    <m/>
    <x v="1"/>
    <x v="5"/>
    <s v="Não"/>
    <m/>
    <m/>
  </r>
  <r>
    <x v="0"/>
    <x v="3"/>
    <s v="13/04/2023"/>
    <n v="12169941"/>
    <s v="31999620230415055452"/>
    <m/>
    <m/>
    <s v="UNIMED SAO JOSE DOS CAMPOS-COOP TRAB MED"/>
    <x v="0"/>
    <s v="ELVIS SEBASTIAO MARTINS"/>
    <x v="0"/>
    <s v="09700022006585567"/>
    <s v="LOJAS CEM SA"/>
    <s v="UNIPLAN EMP PARTIC BAS PADRAO COL"/>
    <s v="NOTIFICAÇÃO DE INTERMEDIAÇÃO PRELIMINAR Nº 81211/2023_x000d__x000a_&lt;&lt;60&gt;&gt; _x000d__x000a_Protocolo nº 8608461_x0009_Demanda nº 12169941_x0009_Rio de Janeiro, 13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a solicitação de reembolso junto a operadora,após longa demora a solicitação foi Deferida,porém o valor não me foi depositado e a Operadora não conseguiu me explicar porque não consta no sistema nenhuma data e nenhuma posição quanto ao reembolso. Os Canais de Atendimento ficaram de me posicionar não me deram retorno._x000d__x000a_ _x000d__x000a_Protocolo aberto pelo beneficiário junto à operadora: &lt;&lt;65&gt;&gt;_x000d__x000a_BENEFICIÁRIO_x000d__x000a_Nome: Elvis Sebastião Martins_x0009_Dt. Nasc.:09/0"/>
    <s v="SAO JOSE DOS CAMPOS"/>
    <s v="SP"/>
    <m/>
    <x v="5"/>
    <s v="Consultas"/>
    <x v="2"/>
    <x v="124"/>
    <s v="Beneficiario reclama de pagamento, mas solicitação está dentro do prazo de 30 dias para resposta (solicitação aberta em 22/03previsão pagamento para 20/04), existe uma falha no portal que não está demonstrando a data de pagamento, no entanto, abrimos chamado para correção._x000a__x000a_ "/>
    <s v="Priorizar pagamento"/>
    <m/>
    <x v="2"/>
    <x v="7"/>
    <s v="Não"/>
    <s v="Finalizada"/>
    <m/>
  </r>
  <r>
    <x v="0"/>
    <x v="3"/>
    <s v="14/04/2023"/>
    <n v="12170793"/>
    <s v="31999620230415055531"/>
    <m/>
    <m/>
    <s v="UNIMED VITORIA-COOP DE TRABALHO MEDICO"/>
    <x v="0"/>
    <s v="JULIANA DA CRUZ LIMA"/>
    <x v="0"/>
    <s v="09700020010265311"/>
    <s v="RAIA DROGASIL S/A"/>
    <s v="UNIPLAN PARTIC EMP BASICO S/OBST"/>
    <s v="NOTIFICAÇÃO DE INTERMEDIAÇÃO PRELIMINAR Nº 81755/2023_x000d__x000a_ _x000d__x000a_Protocolo nº 8609497_x0009_Demanda nº 12170793_x0009_Rio de Janeiro, 1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prazo de atendimento para consulta com psiquiatra. A operadora autorizou o serviço e agendou para o dia 12/06/2023, após o prazo máximo previsto na RN nº 566/2022. Protocolo: 35739120230414490059 data: 14/04/2023._x000d__x000a_ _x000d__x000a_Protocolo aberto pelo beneficiário junto à operadora: 35739120230414490059_x000d__x000a_BENEFICIÁRIO_x000d__x000a_Nome: JULIANA DA CRUZ LIMA_x0009_Dt. Nasc.:11/11/1998_x000d__x000a_Matrícula:_x0009_CPF: 16747869729_x000d__x000a_Telefone: 27 995148343_x0009_e-mail: julianac.l"/>
    <s v="SERRA"/>
    <s v="ES"/>
    <m/>
    <x v="2"/>
    <s v="Consulta"/>
    <x v="2"/>
    <x v="38"/>
    <s v="Agendamento realizado pela Unimed Local. Vitória, fora do prazo da RN259/566, conforme alegação da beneficiária"/>
    <s v="Agendado na Rede Credenciada"/>
    <m/>
    <x v="2"/>
    <x v="0"/>
    <s v="Não"/>
    <m/>
    <s v="Não há contato prévio com a Fesp relatando a dificuldade, NIP cita protocolo da Unimed Vitória"/>
  </r>
  <r>
    <x v="0"/>
    <x v="3"/>
    <s v="14/04/2023"/>
    <n v="12170357"/>
    <s v="31999620230415055502"/>
    <m/>
    <m/>
    <s v="UNIMED NORTE/NTE. CONF.COOP.TRAB.MEDICO"/>
    <x v="0"/>
    <s v="MARIA EVANUZA DE SOUZA VIEIRA"/>
    <x v="0"/>
    <s v="09700032001423582"/>
    <s v="ASCIBRAS ASSOCIACAO DO COMERCIO E DA IND"/>
    <s v="UNIPLAN ADESAO BASICO N"/>
    <s v="NOTIFICAÇÃO DE INTERMEDIAÇÃO PRELIMINAR Nº 81492/2023_x000d__x000a_ _x000d__x000a_Protocolo nº 8608938_x0009_Demanda nº 12170357_x0009_Rio de Janeiro, 1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Angiografia cerebral. A solicitação foi feita à Operadora no dia 09/03/2023, para realização no município Macapa. A operadora não apresenta resposta ao pedido. Protocolo: 31999620230309710441 Data: 09/03/2023._x000d__x000a_ _x000d__x000a_Protocolo aberto pelo beneficiário junto à operadora: 31999620230309710441_x000d__x000a_BENEFICIÁRIO_x000d__x000a_Nome: MARIA EVANUZA DE SOUZA VIEIRA_x0009_Dt. Nasc.:22/08/1969_x000d__x000a_Matrícula:_x0009_CPF: 01954190735_x000d__x000a_Telefone: "/>
    <s v="MACAPA"/>
    <s v="AP"/>
    <m/>
    <x v="2"/>
    <s v="Internação"/>
    <x v="2"/>
    <x v="125"/>
    <s v="Indisponibilidade de Rede Credenciada"/>
    <s v="Atendimento via intercambio com a CNU"/>
    <m/>
    <x v="0"/>
    <x v="0"/>
    <s v="Não"/>
    <m/>
    <s v="No pedido consta a solicitação de angiografias em Hospital Dia"/>
  </r>
  <r>
    <x v="0"/>
    <x v="3"/>
    <s v="14/04/2023"/>
    <n v="12172302"/>
    <s v="31999620230415055553"/>
    <m/>
    <m/>
    <s v="UNIMED SAO JOSE DOS CAMPOS-COOP TRAB MED"/>
    <x v="0"/>
    <s v="MARCELINO JOSE DOS REIS"/>
    <x v="0"/>
    <s v="09700022005276129"/>
    <s v="CONSTRUDECOR S/A"/>
    <s v="UNIPLAN PARTIC EMP BASICO N"/>
    <s v="NOTIFICAÇÃO DE INTERMEDIAÇÃO PRELIMINAR Nº 82658/2023_x000d__x000a_&lt;&lt;60&gt;&gt; _x000d__x000a_Protocolo nº 8611372_x0009_Demanda nº 12172302_x0009_Rio de Janeiro, 1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encaminhei minha solicitação ao convênio dia 15/02/23 - tinha sido autorizado, mas não estou conseguindo agendar minha cirurgia até agora porque a Unimed de São José dos Campos fez uma correção na guia de materiais e voltou novamente para análise na Unimed Fiesp e agora tenho que aguardar até o dia 25/04/23. Isso é um absurdo , estou aguardando desde 15/02 e agora esse problema. Isso é uma falta de respeito total com o cliente. Pare"/>
    <s v="SAO JOSE DOS CAMPOS"/>
    <s v="SP"/>
    <m/>
    <x v="0"/>
    <s v="Internação"/>
    <x v="12"/>
    <x v="123"/>
    <s v="Demora na autorização"/>
    <m/>
    <m/>
    <x v="2"/>
    <x v="4"/>
    <s v="Não"/>
    <m/>
    <s v="troca de guia realizada no prazo e autorizada no prazo"/>
  </r>
  <r>
    <x v="0"/>
    <x v="3"/>
    <s v="14/04/2023"/>
    <n v="12171122"/>
    <s v="31999620230415055540"/>
    <m/>
    <m/>
    <s v="UNIMED RIO-COOP DE TRAB MED DO R JANEIRO"/>
    <x v="0"/>
    <s v="MATHEUS MENEZES MOZER LEAL LIMA"/>
    <x v="0"/>
    <s v="09700030002179972"/>
    <s v="SINDICATO DOS POLICIAIS RODOVIARIOS FEDERAIS ESTADO SP"/>
    <s v="UNIPLAN ADESAO ESPECIAL I"/>
    <s v="NOTIFICAÇÃO DE INTERMEDIAÇÃO PRELIMINAR Nº 81965/2023_x000d__x000a_&lt;&lt;60&gt;&gt; _x000d__x000a_Protocolo nº 8609964_x0009_Demanda nº 12171122_x0009_Rio de Janeiro, 1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precisa fazer um exame BERA com sedação. Entrei em contato com o plano e eles me indicaram um prestador aqui no RJ que realizaria o procedimento. Levei meu filho e fiz tudo o que o médico indicado solicitou. O exame está marcado para o dia 17/04/2023. No dia 12/04/2023 a secretária do médico me informa que um procedimento necessário (diária compacta) não foi autorizado pelo plano. No mesmo dia entrei em contato com o plano (protocolo"/>
    <s v="RIO DE JANEIRO"/>
    <s v="RJ"/>
    <m/>
    <x v="4"/>
    <s v="Procedimento"/>
    <x v="2"/>
    <x v="120"/>
    <s v="Recebemos a solicitação cirúrgica com os procedimentos sugeridos ao tratamento, pacote cirúrgico que já contemplava diária e uma diária apartada, autorizamos o procedimento sem ressalvas negando o código da diária, pois estava no pacote. O prestador não acatou a negativa da diária o que motivou a reclamação do cliente na ANS"/>
    <s v="O CAEC acionou a Unimed Rio e nós apoiamos as tratativas, cabe ressaltar que apesar de ter garantido o atendimento do beneficiário, solicitamos realinhamento sob a conduta do prestador a fim de evitar que se repita com outros beneficiários."/>
    <m/>
    <x v="0"/>
    <x v="2"/>
    <s v="Não"/>
    <s v="Finalizada"/>
    <m/>
  </r>
  <r>
    <x v="0"/>
    <x v="3"/>
    <s v="13/04/2023"/>
    <n v="12169675"/>
    <s v="31999620230415055399"/>
    <m/>
    <m/>
    <s v="UNIMED PAULISTANA-SOC COOP DE TRAB MED"/>
    <x v="0"/>
    <s v="MARIA BETANIA DE ARAUJO"/>
    <x v="0"/>
    <s v="09700020006036257"/>
    <s v="MAGAZINE LUIZA S/A"/>
    <s v="UNIPLAN PARTIC EMP BASICO N"/>
    <s v="NOTIFICAÇÃO DE INTERMEDIAÇÃO PRELIMINAR Nº 81053/2023_x000d__x000a_ _x000d__x000a_Protocolo nº 8608107_x0009_Demanda nº 12169675_x0009_Rio de Janeiro, 13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31002358 - Gastroenteroanastomose por videolaparoscopia. A solicitação foi feita à Operadora no dia 31/03/2023, para realização no município São Paulo . A operadora negou com a justificativa de que o [procedimento ou serviço] não consta no Rol de Procedimentos e Eventos em Saúde vigente.. Protocolo 20230413044012 - 13/042023_x000d__x000a_ _x000d__x000a_Protocolo aberto pelo beneficiário junto à operadora: 20230413044012_x000d__x000a_"/>
    <s v="SAO PAULO"/>
    <s v="SP"/>
    <m/>
    <x v="4"/>
    <s v="Procedimento"/>
    <x v="8"/>
    <x v="126"/>
    <s v="Código não consta do ROL por video"/>
    <m/>
    <m/>
    <x v="2"/>
    <x v="4"/>
    <s v="Não"/>
    <m/>
    <s v="código não consta do ROL na modalidade por video"/>
  </r>
  <r>
    <x v="0"/>
    <x v="3"/>
    <s v="13/04/2023"/>
    <n v="12169418"/>
    <s v="31999620230415055314"/>
    <m/>
    <m/>
    <s v="UNIMED PAULISTANA-SOC COOP DE TRAB MED"/>
    <x v="0"/>
    <s v="VALERIA CRISTINA NAGASHIMA DIAS ARTEA HIRAYAMA"/>
    <x v="0"/>
    <s v="09700022006238727"/>
    <s v="UNIVERSIDADE ESTADUAL PAULISTA JULIO DE MESQUITA FILHO"/>
    <s v="UNIPLAN EMPRESARIAL BASICO N"/>
    <s v="NOTIFICAÇÃO DE INTERMEDIAÇÃO PRELIMINAR Nº 80907/2023_x000d__x000a_&lt;&lt;60&gt;&gt; _x000d__x000a_Protocolo nº 8607808_x0009_Demanda nº 12169418_x0009_Rio de Janeiro, 13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edido de autorização recebido em 23/03/2023, guia 20231180949. Desde então tenho recebido sms sobre a solicitação, estou com todos os exames solicitados já realizados desde o início de março. Ontem, 12/04, verifiquei que a solicitação consta como cancelada. Não consigo contato com o plano, o site diz que o servidor está sem resposta e o telefone 0800 é impossível (hoje tinha 31 pessoas na fila antes de mim). Não tenho o motivo do cancelamento"/>
    <s v="SAO PAULO"/>
    <s v="SP"/>
    <m/>
    <x v="0"/>
    <s v="Procedimento"/>
    <x v="0"/>
    <x v="127"/>
    <s v="Beneficiária reclama do tempo para liberação da guia, CNU cancelou 3 guias anteriores ocasionando a demora na liberação. Não há motivo na guia dos cancelamentos anteriores."/>
    <m/>
    <m/>
    <x v="0"/>
    <x v="2"/>
    <s v="Sim"/>
    <s v="Finalizada"/>
    <m/>
  </r>
  <r>
    <x v="0"/>
    <x v="3"/>
    <s v="13/04/2023"/>
    <n v="12169669"/>
    <s v="31999620230415055369"/>
    <m/>
    <m/>
    <s v="UNIMED RIBEIRAO PRETO-COOP DE TRAB MED"/>
    <x v="0"/>
    <s v="MATHEUS DA CRUZ"/>
    <x v="0"/>
    <s v="09700019001847032"/>
    <s v="NESTLE BRASIL LTDA"/>
    <s v="UNIPLAN CO BASICO N"/>
    <s v="NOTIFICAÇÃO DE INTERMEDIAÇÃO PRELIMINAR Nº 81049/2023_x000d__x000a_ _x000d__x000a_Protocolo nº 8608089_x0009_Demanda nº 12169669_x0009_Rio de Janeiro, 13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eriais [não especificou materiais), para realização do procedimento CIRURGIA ORTOGNÁTICA, solicitado em 06/03/2023. Protocolo 3199962023041045891 – data 13/04/2023 15:30hrs._x000d__x000a_ _x000d__x000a_Protocolo aberto pelo beneficiário junto à operadora: 3199962023041045891_x000d__x000a_BENEFICIÁRIO_x000d__x000a_Nome: MATHEUS DA CRUZ_x0009_Dt. Nasc.:10/09/1993_x000d__x000a_Matrícula:_x0009_CPF: 41120465885_x000d__x000a_Telefone: 16 39657100_x0009_e-mail: MATHEUSCRUZ.RI@GMAIL.COM_x000d__x000a_INTERLO"/>
    <s v="RIBEIRAO PRETO"/>
    <s v="SP"/>
    <m/>
    <x v="4"/>
    <s v="OPME"/>
    <x v="12"/>
    <x v="71"/>
    <s v="troca de material. "/>
    <m/>
    <m/>
    <x v="2"/>
    <x v="4"/>
    <s v="Não"/>
    <m/>
    <s v="troca de material após acerto"/>
  </r>
  <r>
    <x v="0"/>
    <x v="3"/>
    <s v="17/04/2023"/>
    <n v="12174128"/>
    <s v="31999620230418140482"/>
    <m/>
    <m/>
    <s v="UNIMED CURITIBA-SOC COOP SV MED CUR E RG"/>
    <x v="0"/>
    <s v="ENZO GABRIEL TERLESKI PINTO"/>
    <x v="0"/>
    <s v="09700022005768587"/>
    <s v="NEOVIA INFRAESTRUTURA RODOVIARIA LTDA"/>
    <s v="UNIPLAN PARTIC EMP BASICO N"/>
    <s v="NOTIFICAÇÃO DE INTERMEDIAÇÃO PRELIMINAR Nº 83829/2023_x000a_&lt;&lt;60&gt;&gt; _x000a_Protocolo nº 8613637_x0009_Demanda nº 12174128_x0009_Rio de Janeiro, 17 de Abril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solicitado à Unimed as terapias na cidade onde residimos, a pedido medico, no dia 31/03/2023, não houve retorno por telefone nem por e-mail. Já foi passado o nome e o contato das profissionais. houve dois protocolos 319996202303311053855 319996202303311053854_x000a_ _x000a_Protocolo aberto pelo beneficiário junto à operadora: &lt;&lt;65&gt;&gt;_x000a_BENEFICIÁRIO_x000a_Nome: ENZO GABRIEL TERLECK PINTO_x0009_Dt. Nasc.:08/12/2017_x000a_Matrícula:_x0009_CPF: 13787822917_x000a_Telefone: 54 996778"/>
    <s v="UNIAO DA VITORIA"/>
    <s v="PR"/>
    <m/>
    <x v="7"/>
    <s v="Terapias"/>
    <x v="3"/>
    <x v="5"/>
    <s v="Demanda em tratativa no caso 319996202303311053855, para avaliar a possibilidade de troca de prestador, Enzo esta em atendimento na clinica Estímulos para Psico e Fono, no entanto, como o atendimento de Fono é realizado por 2 profissionais, setor aguarda posicionamento do NAS sobre esta questão."/>
    <s v="No momento mantido atendimento no prestador Estímulos"/>
    <m/>
    <x v="2"/>
    <x v="0"/>
    <s v="Não"/>
    <m/>
    <s v="Demanda em tratativa no caso 319996202303311053855, para avaliar a possibilidade de troca de prestador, Enzo esta em atendimento na clinica Estímulos para Psico e Fono, no entanto, como o atendimento de Fono é realizado por 2 profissionais, setor aguarda posicionamento do NAS sobre esta questão."/>
  </r>
  <r>
    <x v="0"/>
    <x v="3"/>
    <s v="17/04/2023"/>
    <n v="12174496"/>
    <s v="31999620230418140696"/>
    <m/>
    <m/>
    <s v="UNIMED RIBEIRAO PRETO-COOP DE TRAB MED"/>
    <x v="0"/>
    <s v="CAIO SIMAO CANTOLINI"/>
    <x v="0"/>
    <s v="09700062000000159"/>
    <s v="USP - UNIVERSIDADE DE SAO PAULO"/>
    <s v="CLASSICO EMP ENF"/>
    <s v="NOTIFICAÇÃO DE INTERMEDIAÇÃO PRELIMINAR Nº 84035/2023_x000d__x000a_&lt;&lt;60&gt;&gt; _x000d__x000a_Protocolo nº 8614093_x0009_Demanda nº 12174496_x0009_Rio de Janeiro, 17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ário titular solicitou para seu dependente a continuação dos tratamentos para Psicólogo, Fonoaudiólogo e Terapeuta Ocupacional sobre os CIDs R80/F84.0, em que o mesmo já realizava em plano da Unimed local de Ribeirão Preto previamente contratado. Foram várias tentativas para saber quais os procedimentos necessários para dar o andamento correto na papelada a fim de não prejudicar o tratamento de seu dependente, porém nunca houve o enc"/>
    <s v="RIBEIRAO PRETO"/>
    <s v="SP"/>
    <m/>
    <x v="2"/>
    <s v="Terapias"/>
    <x v="2"/>
    <x v="128"/>
    <s v="Demanda aberta via GPU pela Unimed Local 31999620230403900905 finalizada indevidamente sem abertura de busca de rede. "/>
    <s v="Agendamento realizado em rede credenciada "/>
    <m/>
    <x v="0"/>
    <x v="0"/>
    <s v="Não"/>
    <m/>
    <s v="Demanda aberta via GPU pela Unimed Local 31999620230403900905 finalizada indevidamente sem abertura de busca de rede. "/>
  </r>
  <r>
    <x v="0"/>
    <x v="3"/>
    <s v="17/04/2023"/>
    <n v="12174503"/>
    <s v="31999620230418140772"/>
    <m/>
    <m/>
    <s v="UNIMED PORTO ALEGRE-COOP DE TRAB MED"/>
    <x v="0"/>
    <s v="RAFAEL DORNELLES"/>
    <x v="0"/>
    <s v="09700022005929351"/>
    <s v="SUPERA RX MEDICAMENTOS LTDA."/>
    <s v="UNIPLAN PARTIC EMPRES ESPECIAL N"/>
    <s v="NOTIFICAÇÃO DE INTERMEDIAÇÃO PRELIMINAR Nº 84040/2023_x000d__x000a_&lt;&lt;60&gt;&gt; _x000d__x000a_Protocolo nº 8614098_x0009_Demanda nº 12174503_x0009_Rio de Janeiro, 17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3/01/2023 foi realizado no hospital Mãe de Deus Center em Porto Alegre, infiltração nós dois joelhos com ácido hialurônico. Procedimento agendado pelo Dr Paulo Rossato ortopedista Crm 29958 no qual encaminhou a solicitação diretamente para a Unimed, ao receber a aprovação agendou com o hospital o procedimento. Para minha surpresa, recebi a cobrando do hospital através de um boleto bancário no valor de R$ 3.590,04 referente ao atendimen"/>
    <s v="PORTO ALEGRE"/>
    <s v="RS"/>
    <m/>
    <x v="3"/>
    <s v="Medicamento"/>
    <x v="4"/>
    <x v="55"/>
    <s v="cobrança de viscossuplementação"/>
    <s v="Cobrança indevida (RU)"/>
    <m/>
    <x v="0"/>
    <x v="4"/>
    <s v="Não"/>
    <m/>
    <s v="cobrança de medicação"/>
  </r>
  <r>
    <x v="0"/>
    <x v="3"/>
    <s v="18/04/2023"/>
    <n v="12176482"/>
    <s v="31999620230418140964"/>
    <m/>
    <m/>
    <s v="UNIMED JOAO PESSOA-COOP DE TRAB MED"/>
    <x v="0"/>
    <s v="MIGUEL FABRICIO DA COSTA PEGADO"/>
    <x v="0"/>
    <s v="09700022006441719"/>
    <s v="VIA S.A"/>
    <s v="UNIPLAN PARTIC EMP BASICO N"/>
    <s v="NOTIFICAÇÃO DE INTERMEDIAÇÃO PRELIMINAR Nº 85254/2023_x000d__x000a_ _x000d__x000a_Protocolo nº 8616460_x0009_Demanda nº 12176482_x0009_Rio de Janeiro, 1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diagnosticado com TDAH, questiona a não cobertura para SESSÕES COM PSICOLOGO, PSICOPEDAGORIA, TERAPIA OCUPACIONAL E SESSÕES COM FONOAUDIÓLOGO PELO MÉTODO ABA, solicitados pelo Dr. PAULO DE SERRANO E PIRES. Os procedimentos foram solicitados no dia 10/04/2023, para realização no município SURUBIM, entretanto, a operadora negou com a justificativa de que não há comprovação de eficácia conforme"/>
    <s v="JOAO PESSOA"/>
    <s v="PB"/>
    <s v="Não "/>
    <x v="4"/>
    <s v="Terapias"/>
    <x v="3"/>
    <x v="5"/>
    <s v="Negativa por se tratar de terapias sem  Indicação Tecnica. Enquadramento Lei n°  14.454"/>
    <s v="Orientação e Acolhimento "/>
    <m/>
    <x v="2"/>
    <x v="3"/>
    <s v="Não"/>
    <s v="Finalizada"/>
    <s v="Contato realizado contato com os responsaveis no momento da negativa , porem pais não concordam com a negativa . "/>
  </r>
  <r>
    <x v="0"/>
    <x v="3"/>
    <s v="18/04/2023"/>
    <n v="12175586"/>
    <s v="31999620230418140911"/>
    <m/>
    <m/>
    <s v="UNIMED VALE DO SAO FRANCISCO-COOP TB MED"/>
    <x v="0"/>
    <s v="JOSEFA NAIARA CANDIDO OLIVEIRA"/>
    <x v="0"/>
    <s v="09700024003274460"/>
    <s v="MINISTERIO PUBLICO DA UNIAO"/>
    <s v="NACIONAL EMPRESARIAL ESPECIAL CO"/>
    <s v="NOTIFICAÇÃO DE INTERMEDIAÇÃO PRELIMINAR Nº 84755/2023_x000d__x000a_ _x000d__x000a_Protocolo nº 8615381_x0009_Demanda nº 12175586_x0009_Rio de Janeiro, 1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esposo da beneficiária relata que a mesma necessita realizar procedimento HISTEROSCOPIA CIRÚRGICA COM BIÓPSIA E/OU CURETAGEM UTERINA, LISE DE SINÉQUIAS, RETIRADA DE CORPO ESTRANHO, solicitado há mais de 30 dias junto a operadora local e até o momento, não foi autorizado. A operadora está alegando que a operadora local (Unimed Natal) informou o código errado relacionado aos materiais. Protocolo 3199962023041203890"/>
    <s v="PETROLINA"/>
    <s v="PE"/>
    <m/>
    <x v="0"/>
    <s v="Procedimento"/>
    <x v="0"/>
    <x v="129"/>
    <m/>
    <s v=": Unimed perdeu o prazo de intercambio, solicitamos que se atentem evitando reincidências._x000a__x000a_Processo não passou pelo R.U"/>
    <m/>
    <x v="0"/>
    <x v="2"/>
    <s v="Não"/>
    <s v="Finalizada"/>
    <m/>
  </r>
  <r>
    <x v="0"/>
    <x v="3"/>
    <s v="18/04/2023"/>
    <n v="12175721"/>
    <s v="31999620230418140945"/>
    <m/>
    <m/>
    <s v="UNIMED PAULISTANA-SOC COOP DE TRAB MED"/>
    <x v="1"/>
    <s v="YVETTE CARINI PEREIRA"/>
    <x v="0"/>
    <s v="09700032000925797"/>
    <s v="AS ASSIST SOCIAIS PSIC TRIB DE JUSTICA DO EST SAO PAULO"/>
    <s v="ADESAO ESPECIAL"/>
    <s v="NOTIFICAÇÃO DE INTERMEDIAÇÃO PRELIMINAR Nº 84831/2023_x000d__x000a_ _x000d__x000a_Protocolo nº 8615557_x0009_Demanda nº 12175721_x0009_Rio de Janeiro, 1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Internação. O procedimento foi solicitado no dia 18/04/2023, para realização no município Santos - SP, entretanto, a operadora alega não ter vaga para acomodação contratada. Protocolo, 31999620230418137423 18/04/2023._x000d__x000a_ _x000d__x000a_Protocolo aberto pelo beneficiário junto à operadora: 31999620230418137423_x000d__x000a_BENEFICIÁRIO_x000d__x000a_Nome: Yvete Carine Pereira_x0009_Dt. Nasc.:29/09/1934_x000d__x000a_"/>
    <s v="SAO PAULO"/>
    <s v="SP"/>
    <m/>
    <x v="1"/>
    <m/>
    <x v="1"/>
    <x v="1"/>
    <m/>
    <m/>
    <m/>
    <x v="1"/>
    <x v="1"/>
    <s v="Não"/>
    <m/>
    <m/>
  </r>
  <r>
    <x v="0"/>
    <x v="3"/>
    <s v="18/04/2023"/>
    <n v="12175138"/>
    <s v="31999620230418140888"/>
    <m/>
    <m/>
    <s v="UNIMED NORTE/NTE. CONF.COOP.TRAB.MEDICO"/>
    <x v="0"/>
    <s v="JAIARIA DOS SANTOS SANTANA"/>
    <x v="0"/>
    <s v="09700019001780400"/>
    <s v="NESTLE BRASIL LTDA"/>
    <s v="UNIPLAN CO BASICO N"/>
    <s v="NOTIFICAÇÃO DE INTERMEDIAÇÃO PRELIMINAR Nº 84463/2023_x000d__x000a_ _x000d__x000a_Protocolo nº 8614830_x0009_Demanda nº 12175138_x0009_Rio de Janeiro, 1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de atendimento para 30101271 - ABDOMINOPLASTIA (COM DIRETRIZ DE UTILIZAÇÃO). A solicitação foi feita à Operadora no dia 11/04/2023, para realização no município Salvador. A operadora negou sem justificativa. Protocolo 31999620230315784032 - data 15/04/2023._x000d__x000a_ _x000d__x000a_Protocolo aberto pelo beneficiário junto à operadora: 31999620230315784032_x000d__x000a_BENEFICIÁRIO_x000d__x000a_Nome: JAIARIA DOS SANTOS SANTANA_x0009_Dt. Nasc.:04/04/1982_x000d__x000a_Matrícula:_x0009_CPF: "/>
    <s v="ALAGOINHAS"/>
    <s v="BA"/>
    <m/>
    <x v="4"/>
    <s v="Procedimento"/>
    <x v="9"/>
    <x v="100"/>
    <s v="Negativa por DUT"/>
    <m/>
    <m/>
    <x v="2"/>
    <x v="4"/>
    <s v="Não"/>
    <m/>
    <s v="Não cumpre DUT"/>
  </r>
  <r>
    <x v="0"/>
    <x v="3"/>
    <s v="18/04/2023"/>
    <n v="12176134"/>
    <s v="31999620230418140955"/>
    <m/>
    <m/>
    <s v="UNIMED ITAPETININGA-COOP DE TRAB MED"/>
    <x v="0"/>
    <s v="DOANE DE CIDRA SANTANA FERNANDES"/>
    <x v="0"/>
    <s v="09700022006609164"/>
    <s v="LOJAS CEM SA"/>
    <s v="UNIPLAN EMP PARTIC BAS PADRAO COL"/>
    <s v="NOTIFICAÇÃO DE INTERMEDIAÇÃO PRELIMINAR Nº 85067/2023_x000d__x000a_ _x000d__x000a_Protocolo nº 8616029_x0009_Demanda nº 12176134_x0009_Rio de Janeiro, 1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RETIRADA DE DIU COM SEDAÇÃO, solicitado pelo Dr. CARLOS EDUARDO BASTOS DA SILVA. A solicitação foi feita à Operadora no dia 28/02/2023, para realização no município SOROCABA. A operadora alega que deve aguardar a agenda do médico e o médico informa que está aguardando vaga no hospital. A operadora não forneceu Protocolo._x000d__x000a_ _x000d__x000a_Protocolo aberto pelo beneficiário junto à operadora: Não Informado_x000d__x000a_BENEFI"/>
    <s v="SAO MIGUEL ARCANJO"/>
    <s v="SP"/>
    <m/>
    <x v="0"/>
    <s v="Procedimento"/>
    <x v="0"/>
    <x v="130"/>
    <s v="Beneficiária questiona a falta de atendimento para RETIRADA DE DIU COM SEDAÇÃO, solicitado pelo Dr. CARLOS EDUARDO BASTOS DA SILVA. A solicitação foi feita à Operadora no dia 28/02/2023, para realização no município SOROCABA. A operadora alega que deve aguardar a agenda do médico e o médico informa que está aguardando vaga no hospital"/>
    <s v="Acionamos a Unimed Sorocaba solicitando esclarecimentos sobre a dificuldade de atendimento relatado pelo beneficiário._x000a__x000a_A Unimed esclareceu que o médico estava com dificuldade de agenda, motivo pelo qual não tinha data disponível._x000a__x000a_Cobramos que a Unimed pontuasse seu cooperado, visto que não podemos autorizar um procedimento sem previsão de realização devido aos prazos da RN566._x000a__x000a_A Unimed acionou seu cooperado orientando sobre os riscos da conduta adotada e forneceu data para realização dentro dos prazos legais."/>
    <m/>
    <x v="0"/>
    <x v="2"/>
    <s v="Não"/>
    <s v="Finalizada"/>
    <m/>
  </r>
  <r>
    <x v="0"/>
    <x v="3"/>
    <s v="18/04/2023"/>
    <n v="12175719"/>
    <s v="31999620230418140939"/>
    <m/>
    <m/>
    <s v="UNIMED PAULISTANA-SOC COOP DE TRAB MED"/>
    <x v="0"/>
    <s v="YVETTE CARINI PEREIRA"/>
    <x v="0"/>
    <s v="09700032000925797"/>
    <s v="AS ASSIST SOCIAIS PSIC TRIB DE JUSTICA DO EST SAO PAULO"/>
    <s v="ADESAO ESPECIAL"/>
    <s v="NOTIFICAÇÃO DE INTERMEDIAÇÃO PRELIMINAR Nº 84829/2023_x000a_ _x000a_Protocolo nº 8615557_x0009_Demanda nº 12175719_x0009_Rio de Janeiro, 18 de Abril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a da beneficiária, questiona a não cobertura para Internação. O procedimento foi solicitado no dia 18/04/2023, para realização no município Santos - SP, entretanto, a operadora alega não ter vaga para acomodação contratada. Protocolo, 31999620230418137423 18/04/2023_x000a_ _x000a_Protocolo aberto pelo beneficiário junto à operadora: 31999620230418137423_x000a_BENEFICIÁRIO_x000a_Nome: Yvete Carine Pereira_x0009_Dt. Nasc.:29/09/1934_x000a_M"/>
    <s v="SAO PAULO"/>
    <s v="SP"/>
    <m/>
    <x v="7"/>
    <s v="Internação"/>
    <x v="2"/>
    <x v="131"/>
    <s v="Indisponibilidade de vaga na acomodação da beneficiária Apto. "/>
    <s v="Vaga foi disponibilizada na mesma data de abertura da NIP. "/>
    <m/>
    <x v="2"/>
    <x v="0"/>
    <s v="Não"/>
    <m/>
    <m/>
  </r>
  <r>
    <x v="0"/>
    <x v="3"/>
    <s v="19/04/2023"/>
    <n v="12179503"/>
    <s v="31999620230420147163"/>
    <m/>
    <m/>
    <s v="UNIMED PAULISTANA-SOC COOP DE TRAB MED"/>
    <x v="0"/>
    <s v="NOAH FERNANDES"/>
    <x v="0"/>
    <s v="09700022005956197"/>
    <s v="EUROFARMA LABORATORIOS S.A."/>
    <s v="UNIPLAN EMPRESARIAL ESPECIAL N"/>
    <s v="NOTIFICAÇÃO DE INTERMEDIAÇÃO PRELIMINAR Nº 87186/2023_x000d__x000a_ _x000d__x000a_Protocolo nº 8620126_x0009_Demanda nº 12179503_x0009_Rio de Janeiro, 19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ólogo infantil ABA. A solicitação foi feita à Operadora no dia 20/02/2023, para realização no município Florianópolis - SC. A operadora está liberando o atendimento com a quantidade inferior ao solicitado pela Dra. Paula Barrozo, que foi no mínimo 5x por semana, 5 horas semanais. Protocolo: 31999620230327929754 Data: 27/03/2023._x000d__x000a_ _x000d__x000a_Protocolo abe"/>
    <s v="SAO PAULO"/>
    <s v="SP"/>
    <s v="Sim "/>
    <x v="4"/>
    <s v="Terapias"/>
    <x v="3"/>
    <x v="5"/>
    <s v="Pacte já realizava terapias 5 hs semanais e a Liberação foi feita em quantidade menor . Do que o solicitado "/>
    <s v="Acompanhamento e Direcionamento "/>
    <m/>
    <x v="0"/>
    <x v="3"/>
    <s v="Não"/>
    <s v="Finalizada"/>
    <s v="Contato realizado com a mãe do Beneficiário, sinalizamos sobre as liberações parciais e totais e comunicamos sobre as autorizações . Mae ciente , porem tem histórico de contato com ANS por esse motivo fez contato para registrar a queixa de maneira formal . Ficamos a disposição para acompanhamento "/>
  </r>
  <r>
    <x v="0"/>
    <x v="3"/>
    <s v="19/04/2023"/>
    <n v="12179380"/>
    <s v="31999620230420147117"/>
    <m/>
    <m/>
    <s v="UNIMED ARARUAMA-COOP DE TRAB MED LTDA"/>
    <x v="0"/>
    <s v="MARCUS VINICIUS AQUINO PARREIRA DA SILVA"/>
    <x v="0"/>
    <s v="09700022005658811"/>
    <s v="EUROFARMA LABORATORIOS S.A."/>
    <s v="UNIPLAN EMPRESARIAL ESPECIAL N"/>
    <s v="NOTIFICAÇÃO DE INTERMEDIAÇÃO PRELIMINAR Nº 87095/2023_x000d__x000a_&lt;&lt;60&gt;&gt; _x000d__x000a_Protocolo nº 8620006_x0009_Demanda nº 12179380_x0009_Rio de Janeiro, 19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beneficiado pelo plano de saúde da Unimed Fesp, em janeiro solicitei o procedimento na unidade de Araruama (RJ), recebi falsas informações sobre o material da minha cirurgia, a unimed de Araruama falava que já tinha enviado a guia de solicitação, mas o envio só foi ocorrer em março. Desde de então venho enfrentado problemas de cotação de material até o dia vigente, sendo uma parte do material já autorizada e a guia complementar que foi sol"/>
    <s v="ARARUAMA"/>
    <s v="RJ"/>
    <m/>
    <x v="4"/>
    <s v="OPME"/>
    <x v="12"/>
    <x v="132"/>
    <s v="negativa de material. Liberado após justificativa"/>
    <m/>
    <m/>
    <x v="0"/>
    <x v="4"/>
    <s v="Não"/>
    <m/>
    <s v="demora no tráfego da guia. Materiais autorizados"/>
  </r>
  <r>
    <x v="0"/>
    <x v="3"/>
    <s v="20/04/2023"/>
    <n v="12181545"/>
    <s v="31999620230424224935"/>
    <m/>
    <m/>
    <s v="UNIMED CAMPINAS-COOP DE TRAB MED"/>
    <x v="2"/>
    <s v="SANTA REGINA GIMENEZ DIAS"/>
    <x v="0"/>
    <s v="09700032001188230"/>
    <s v="APEOESP SIND DOS PROF DO ENS OFIC EST SP"/>
    <s v="UNIPLAN ADESAO BASICO - PR"/>
    <s v="NOTIFICAÇÃO DE INTERMEDIAÇÃO PRELIMINAR Nº 88358/2023_x000d__x000a_ _x000d__x000a_Protocolo nº 8622615_x0009_Demanda nº 12181545_x0009_Rio de Janeiro, 20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Questiona a falta de atendimento para 31403034 DENERVAÇÃO PERCUTÂNEA DE FACETA ARTICULAR. O procedimento foi solicitado em 17/04/2023, para realização no município de Campinas, entretanto, a operadora negou sem justificativa. Operadora não forneceu protocolo._x000d__x000a_ _x000d__x000a_Protocolo aberto pelo beneficiário junto à operadora: Não Informado_x000d__x000a_BENEFICIÁRIO_x000d__x000a_Nome: SANTA REGINA GIMENEZ DIAS_x0009_Dt. Nasc.:04/04/1947_x000d__x000a_Matrícula:_x0009_CPF: 41354575687_x000d__x000a_Telefone: 19 981890609_x0009_"/>
    <s v="CAMPINAS"/>
    <s v="SP"/>
    <m/>
    <x v="1"/>
    <m/>
    <x v="1"/>
    <x v="133"/>
    <m/>
    <m/>
    <m/>
    <x v="1"/>
    <x v="5"/>
    <s v="Não"/>
    <m/>
    <m/>
  </r>
  <r>
    <x v="0"/>
    <x v="3"/>
    <d v="2023-04-20T00:00:00"/>
    <n v="12181826"/>
    <s v="31999620230424225207"/>
    <m/>
    <m/>
    <s v="UNIMED MACEIO-Coop de Trab Med"/>
    <x v="0"/>
    <s v="PRISCILA COSTA DE NAZARE LUCENA"/>
    <x v="0"/>
    <s v="09700030002283508"/>
    <s v="ASSOCIACAO BRASILEIRA DOS SERVIDORES PUBLICOS, MUNICIPAL, ESTADUAL, FEDERAL"/>
    <s v="UNIPLAN ADESAO BASICO N"/>
    <s v="NOTIFICAÇÃO DE INTERMEDIAÇÃO PRELIMINAR Nº 88525/2023_x000d__x000a_&lt;&lt;60&gt;&gt; _x000d__x000a_Protocolo nº 8622979_x0009_Demanda nº 12181826_x0009_Rio de Janeiro, 20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Uns meses atrás pedi consulta com psiquiatra mas só tinha consulta online e fiz as consultas porém devido a necessidade de receita amarela a qual no atendimento online nao pode passar o medico me orientou procurar consulta online para conseguir a receita amarela e não tem vaga no plano de saúde_x000d__x000a_ _x000d__x000a_Protocolo aberto pelo beneficiário junto à operadora: &lt;&lt;65&gt;&gt;_x000d__x000a_BENEFICIÁRIO_x000d__x000a_Nome: PRSICILA COSTA DE NAZARE LUCENA_x0009_Dt. Nasc.:07/04/1982_x000d__x000a_Matrícula:_x0009_"/>
    <s v="MACEIO"/>
    <s v="AL"/>
    <m/>
    <x v="2"/>
    <s v="Consulta"/>
    <x v="2"/>
    <x v="38"/>
    <s v="Indisponibilidade de agenda dentro do prazo da RN259/566"/>
    <s v="Ofertado reembolso para atendimento dentro do prazo da RN 566"/>
    <m/>
    <x v="2"/>
    <x v="0"/>
    <s v="Não"/>
    <m/>
    <s v="Demanda em tratativa no caso  31999620230425230117, agendamos on line no protocolo 31999620230126607281, cliente alega precisa do pedido em guia amarela que não é fornecida na consulta on line "/>
  </r>
  <r>
    <x v="0"/>
    <x v="3"/>
    <s v="20/04/2023"/>
    <n v="12181054"/>
    <s v="31999620230420147340"/>
    <m/>
    <m/>
    <s v="UNIMED LONDRINA-Coop de Trab Med"/>
    <x v="0"/>
    <s v="EDLEIDE DE ALMEIDA COSTA"/>
    <x v="0"/>
    <s v="09700022005620830"/>
    <s v="VIA S.A"/>
    <s v="UNIPLAN PARTIC EMP BASICO N"/>
    <s v="NOTIFICAÇÃO DE INTERMEDIAÇÃO PRELIMINAR Nº 88080/2023_x000d__x000a_&lt;&lt;60&gt;&gt; _x000d__x000a_Protocolo nº 8622082_x0009_Demanda nº 12181054_x0009_Rio de Janeiro, 20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06/04/2023 fiz solicitação de aplicação do medicamento NORIPURUM endovenoso, prescrito por meu médico no pós parto, devido a uma anemia desenvolvida pelo alto sangramento sofrido no parto. No dia 12/04, após várias ligações a Unimed, recebi a informação que a guia foi liberada parcialmente. Sendo liberado apenas 2 sessões das 5 prescritas e as 3 restantes estariam condicionadas a apresentação de um novo hemograma provando que an anemia "/>
    <s v="LONDRINA"/>
    <s v="PR"/>
    <s v="Não "/>
    <x v="4"/>
    <s v="Medicamento"/>
    <x v="6"/>
    <x v="21"/>
    <s v="Divergencia sobre indicação Técnica para solicitação "/>
    <s v="Orientação e Acolhimento "/>
    <m/>
    <x v="0"/>
    <x v="3"/>
    <s v="Não"/>
    <s v="Finalizada"/>
    <s v="No momento da solicitação inicial , realizamos o contato com a pacte para infornar sobre a liberação parcial, visto que será necessário nova solicitação de exames para acompanhamento. A mesma ciente . Realizamos contato técnico com consultor para discussão com o médico assistente "/>
  </r>
  <r>
    <x v="0"/>
    <x v="3"/>
    <s v="24/04/2023"/>
    <n v="12182343"/>
    <s v="31999620230425227057"/>
    <m/>
    <m/>
    <s v="UNIMED PAULISTANA-SOC COOP DE TRAB MED"/>
    <x v="0"/>
    <s v="CARLOS ALFREDO FERNANDES VERDASCA"/>
    <x v="0"/>
    <s v="09700032000874858"/>
    <s v="APEOESP SIND DOS PROF DO ENS OFIC EST SP"/>
    <s v="UNIPLAN ADESAO BASICO - PR"/>
    <s v="NOTIFICAÇÃO DE INTERMEDIAÇÃO PRELIMINAR Nº 88934/2023_x000d__x000a_ _x000d__x000a_Protocolo nº 8623534_x0009_Demanda nº 12182343_x0009_Rio de Janeiro, 2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realização do procedimento cateterismo (conforme guia médica), e nome do médico solicitante Rodrigo, solicitado em 17/04/2023 , operadora alega que o código do pacote para realização do procedimento está incorreto. Para realização no município São Paulo. Protocolo Urgência – data:17/04/2023._x000d__x000a_ _x000d__x000a_Protocolo aberto pelo beneficiário junto à operadora: Não Informado_x000d__x000a_BENEFICIÁRIO_x000d__x000a_Nome: CARLOS ALFREDO FERNAND"/>
    <s v="SAO PAULO"/>
    <s v="SP"/>
    <m/>
    <x v="4"/>
    <s v="Procedimento"/>
    <x v="12"/>
    <x v="134"/>
    <s v="negativa de pacote  "/>
    <s v="Não trafegou pacote"/>
    <m/>
    <x v="0"/>
    <x v="2"/>
    <s v="Sim"/>
    <s v="Finalizada"/>
    <s v="cateterismo foi liberado, sem trafego do pacote"/>
  </r>
  <r>
    <x v="0"/>
    <x v="3"/>
    <s v="24/04/2023"/>
    <n v="12184273"/>
    <s v="31999620230425227282"/>
    <m/>
    <m/>
    <s v="UNIMED CAMPINAS-COOP DE TRAB MED"/>
    <x v="0"/>
    <s v="MARCOS SILVERIO ASSEM PIZZOLATO"/>
    <x v="0"/>
    <s v="09700034000459385"/>
    <s v="JUSTICA FEDERAL DE PRIMEIRO GRAU EM SP"/>
    <s v="UNIPLAN EMPRESARIAL ESPECIAL N"/>
    <s v="NOTIFICAÇÃO DE INTERMEDIAÇÃO PRELIMINAR Nº 90128/2023_x000d__x000a_&lt;&lt;60&gt;&gt; _x000d__x000a_Protocolo nº 8626040_x0009_Demanda nº 12184273_x0009_Rio de Janeiro, 24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IMPLESMENTE ENOJADO COM O NAO ATENDIMENTO DA UNIMED FESP. SUBMETI-ME A UMA CIFRURGIA AUTORIZADA PELA UNIMED NO DIA 10/04/2023 E COM O PEDIDO MEDICO PARA A RETIRADA DE PONTOS NO DIA 24/04/2023, FOI RECUSADO O PROCEDIMENTO PARA A RETIRADA DE PONTOS. FOI ME DITO QUE A UNIMED IRIA ANALISAR E QUE O PEDIDO ESTAVA EM ESTUDO PELA UNIMED. OU SEJA, PAGO A UNIMED HA MAIS DE 10 ANOS E SIMPLESMENTE TENHO QUE OUVIR DA UNIMED QUE A MESMA VAI ESTUDAR O PEDID"/>
    <s v="CAMPINAS"/>
    <s v="SP"/>
    <m/>
    <x v="0"/>
    <s v="Procedimento"/>
    <x v="12"/>
    <x v="78"/>
    <s v="Beneficiário alega morosidade no processo de autorização. A guia 2023 01611378 foi recebida e finalizada da mesma data em 24/04/20234. Não houve demora ou negativa. Porém esta cancelada pela Unimed local. Em WSD a única informação/ justificativa sobre o cancelamento é: descricaoMotivo&gt;CANCELAMENTO DE CONSULTA. No retorno emitido pela Unimed local para o CAEC no protocolo da reclamação a Unimed informa que O médico assistente entrou em contato via WhatsApp no Pronto Atendimento  para disponibilidade do material para retirada de ponto em seu consultório e a Unimed realizou o fornecimento de materiais permanentes esterilizados para o Dr. Carlos Augusto. Não localizamos justificativa para a reclamação. No protocolo também consta que cliente reclama da consuta da Unimed local, mas a própria Unimed informa que disponibilizou os materiais da retirada. "/>
    <s v="Não houve demora no processo ou negativas. Não temos ação pontual"/>
    <m/>
    <x v="2"/>
    <x v="13"/>
    <s v="Não"/>
    <m/>
    <s v="Solicitaremos a avaliação do GO pois trata-se de processo de autorização "/>
  </r>
  <r>
    <x v="0"/>
    <x v="3"/>
    <s v="25/04/2023"/>
    <n v="12185413"/>
    <s v="31999620230426281687"/>
    <m/>
    <m/>
    <s v="UNIMED PAULISTANA-SOC COOP DE TRAB MED"/>
    <x v="0"/>
    <s v="LEONARDO SANTANA BATISTA"/>
    <x v="0"/>
    <s v="09700020009620588"/>
    <s v="ASSOCIACAO DOS FUNCIONARIOS PUBLICOS ESTADO SAO PAULO"/>
    <s v="UNIPLAN EMPRESARIAL BASICO N"/>
    <s v="NOTIFICAÇÃO DE INTERMEDIAÇÃO PRELIMINAR Nº 90878/2023_x000d__x000a_&lt;&lt;60&gt;&gt; _x000d__x000a_Protocolo nº 8627408_x0009_Demanda nº 12185413_x0009_Rio de Janeiro, 2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 base na Lei nº 9.656/98, que regulamenta os planos e seguros privados de assistência à saúde, venho por meio desta reclamação informar que o plano de saúde se recusou a autorizar procedimentos e a cobrir a compra de materiais de órtese, prótese e materiais especiais (OPME) que foram prescritos pelo médico para o tratamento das condições de saúde do paciente. Esses procedimentos e materiais são essenciais para o tratamento e a recusa de cob"/>
    <s v="SAO PAULO"/>
    <s v="SP"/>
    <m/>
    <x v="4"/>
    <s v="OPME"/>
    <x v="7"/>
    <x v="135"/>
    <s v="Negativa pós junta médica"/>
    <m/>
    <m/>
    <x v="2"/>
    <x v="4"/>
    <s v="Sim"/>
    <m/>
    <s v="negado por junta médica"/>
  </r>
  <r>
    <x v="0"/>
    <x v="3"/>
    <d v="2023-04-25T00:00:00"/>
    <n v="12185313"/>
    <s v="31999620230426281550"/>
    <m/>
    <m/>
    <s v="UNIMED PALMAS-COOP DE TRAB MED"/>
    <x v="0"/>
    <s v="SILVIA DA SILVA QUIRINO MILHOMEM"/>
    <x v="0"/>
    <s v="09700022005627584"/>
    <s v="VIA S.A"/>
    <s v="UNIPLAN PARTIC EMP BASICO N"/>
    <s v="NOTIFICAÇÃO DE INTERMEDIAÇÃO PRELIMINAR Nº 90822/2023_x000d__x000a_&lt;&lt;60&gt;&gt; _x000d__x000a_Protocolo nº 8627294_x0009_Demanda nº 12185313_x0009_Rio de Janeiro, 2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ARA PLANO DIA 14/02/2023 RETORNO COM A MEDICA NEUROLOGISTA/PEDIATRA DRA MARIA JUCINEIDE QUE JA FAZ ACOMPANHAMENTO COM MINHA FILHA ELIZA QUIRINO MILHOMEM DESDE 10/2021._x000d__x000a_ _x000d__x000a_Protocolo aberto pelo beneficiário junto à operadora: &lt;&lt;65&gt;&gt;_x000d__x000a_BENEFICIÁRIO_x000d__x000a_Nome: SILVIA DA SILVA QUIRINO MILHOMEM_x0009_Dt. Nasc.:16/09/1985_x000d__x000a_Matrícula:_x0009_CPF: 00390166170_x000d__x000a_Telefone: 63 981401727_x0009_e-mail: silvia_quirino@yahoo.com.br_x000d__x000a_INTERLOCUTOR_x000d__x000a_Nome: SILVIA DA SIL"/>
    <s v="PALMAS"/>
    <s v="TO"/>
    <s v="Não "/>
    <x v="2"/>
    <s v="Consulta"/>
    <x v="2"/>
    <x v="12"/>
    <s v="Indisponibilidade de Rede Credenciada"/>
    <s v="Agendado na Rede Credenciada"/>
    <m/>
    <x v="0"/>
    <x v="11"/>
    <s v="Não"/>
    <s v="Finalizada"/>
    <s v="Solicitremos o direcionamento ao GRP"/>
  </r>
  <r>
    <x v="0"/>
    <x v="3"/>
    <d v="2023-04-25T00:00:00"/>
    <n v="12185512"/>
    <s v="31999620230426281725"/>
    <m/>
    <m/>
    <s v="UNIMED ABC-COOP DE TRAB MEDICO"/>
    <x v="0"/>
    <s v="LUCIA CONTARINI SEGREDO"/>
    <x v="0"/>
    <s v="09700032001644651"/>
    <s v="ASSOCIACAO DOS EMPREGADOS DO SENAI AES"/>
    <s v="ADESAO PARTIC MASTER"/>
    <s v="NOTIFICAÇÃO DE INTERMEDIAÇÃO PRELIMINAR Nº 90940/2023_x000d__x000a_&lt;&lt;60&gt;&gt; _x000d__x000a_Protocolo nº 8627522_x0009_Demanda nº 12185512_x0009_Rio de Janeiro, 2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19 de Abril deste ano, tentei marcar uma consulta com geriatra, para minha mãe, através do convênio dela da Unimed Fesp. Localizei uma clinica na cidade de Santo André que disponibilizava a consulta, porém para MAIS DE 2 MESES E MEIO de espera, sendo possível somente para o último dia de junho ou início de Julho. Constatei outra clínica, em São Caetano mesmo e o próprio Hospital Rede D'or São Luiz São Caetano, ambos conveniados à UNIMED FES"/>
    <s v="SAO CAETANO DO SUL"/>
    <s v="SP"/>
    <m/>
    <x v="2"/>
    <s v="Consulta"/>
    <x v="2"/>
    <x v="85"/>
    <s v="Indisponibilidade de agenda dentro do prazo da RN259/566 na rede credenciada na localidade demandada Santo André. "/>
    <s v="Agendado na Rede Credenciada"/>
    <m/>
    <x v="0"/>
    <x v="0"/>
    <s v="Não"/>
    <m/>
    <s v="Reclamação prévia em nossa Central de Atendimento, encerrada sem contato com o beneficiário para entender melhor a demanda e avaliar se era necessário realizar a abertura de busca de rede para solucionar a demanda."/>
  </r>
  <r>
    <x v="0"/>
    <x v="3"/>
    <s v="25/04/2023"/>
    <n v="12186010"/>
    <s v="31999620230426281807"/>
    <m/>
    <m/>
    <s v="UNIMED PAULISTANA-SOC COOP DE TRAB MED"/>
    <x v="0"/>
    <s v="NERCI MARIA BETTINE VARELLA"/>
    <x v="0"/>
    <s v="09700032000120306"/>
    <s v="ASSETJ ASS SERV TRIBUNAL JUSTICA EST S P"/>
    <s v="ADESAO BASICO"/>
    <s v="NOTIFICAÇÃO DE INTERMEDIAÇÃO PRELIMINAR Nº 91238/2023_x000d__x000a_ _x000d__x000a_Protocolo nº 8628155_x0009_Demanda nº 12186010_x0009_Rio de Janeiro, 2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cobrança por parte do prestador. Beneficiária relata que a operadora alega que o código 93100076 - pacote, foi negado na realização do procediento em 25/06/2021, entretando a beneficiária alega que o código solicitado pelo prestador na época não é o mesmo que consta no pedido (31303188 - HISTEROSCOPIA COM RESSECTOSCÓPIO PARA MIOMECTOMIA, POLIPECTOMIA, METROPLASTIA, ENDOMETRECTOMIA E RESSECÇÃO DE SINÉQUIAS; 31303170 - HISTEROS"/>
    <s v="SAO PAULO"/>
    <s v="SP"/>
    <m/>
    <x v="3"/>
    <s v="Procedimento"/>
    <x v="12"/>
    <x v="136"/>
    <s v="Negativa de pacote e cobrança ao beneficiário"/>
    <s v="Reversão de cobrança"/>
    <m/>
    <x v="0"/>
    <x v="2"/>
    <s v="Sim"/>
    <s v="Finalizada"/>
    <s v="pacote foi negado. Não houve ação da auditoria prévia"/>
  </r>
  <r>
    <x v="0"/>
    <x v="3"/>
    <s v="25/04/2023"/>
    <n v="12186855"/>
    <s v="31999620230426281862"/>
    <m/>
    <m/>
    <s v="UNIMED SAO JOSE DO RIO PRETO-COOP TB MED"/>
    <x v="0"/>
    <s v="SIMONE SILVA DOURADO RODRIGUES"/>
    <x v="0"/>
    <s v="09700020005724494"/>
    <s v="ASSOCIACAO DOS FUNCIONARIOS PUBLICOS ESTADO SAO PAULO"/>
    <s v="UNIPLAN EMPRESARIAL BASICO"/>
    <s v="NOTIFICAÇÃO DE INTERMEDIAÇÃO PRELIMINAR Nº 91758/2023_x000d__x000a_&lt;&lt;60&gt;&gt; _x000d__x000a_Protocolo nº 8629216_x0009_Demanda nº 12186855_x0009_Rio de Janeiro, 2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 encaminhei minha solicitação ao convênio dia 27/02 e até o presente momento não houve a liberação há quase 2 meses e nada - quando entro em contato com o convênio pedem para eu aguardar que já está finalizando, mas até quando ? já tiveram tempo mais que suficiente para analisar, verificar, conferir . Isso é um absurdo, falta total de respeito com o cliente, parece que estão fazendo um favor!! Uma má vontade sem tamanho. Já havia me"/>
    <s v="SAO JOSE DO RIO PRETO"/>
    <s v="SP"/>
    <m/>
    <x v="0"/>
    <s v="Procedimento"/>
    <x v="0"/>
    <x v="137"/>
    <s v="Raiz boa tarde - encaminhei minha solicitação ao convênio dia 27/02 e até o presente momento não houve a liberação há quase 2 meses e nada - quando entro em contato com o convênio pedem para eu aguardar que já está finalizando, mas até quando ? já tiveram tempo mais que suficiente para analisar, verificar, conferir . Isso é um absurdo, falta total de respeito com o cliente, parece que estão fazendo um favor!! Uma má vontade sem tamanho. Já havia me programado para essa cirurgia, programei minhas férias e nada. Sem mencionar nas dores, sem me alimentar direito, pois não consigo mastigar, sem dormir direito, pois tenho dificuldades, dos remédios que preciso tomar para dor e que nem sempre fazem efeito. Esse convênio está de brincadeira!! Preciso da ajuda deste órgão para que isso seja resolvido o mais urgente possível. Obrigada"/>
    <s v="Acionamos a Unimed São José do Rio Preto e cobramos que ajustem seu processo a fim de evitar perdas do prazo de intercambio que acarretem em NIPs ou qualquer outra insatisfação do beneficiário por falha operacional._x000a_"/>
    <m/>
    <x v="0"/>
    <x v="2"/>
    <s v="Não"/>
    <s v="Finalizada"/>
    <m/>
  </r>
  <r>
    <x v="0"/>
    <x v="3"/>
    <s v="26/04/2023"/>
    <n v="12188666"/>
    <s v="31999620230426281982"/>
    <m/>
    <m/>
    <s v="UNIMED CURITIBA-SOC COOP SV MED CUR E RG"/>
    <x v="0"/>
    <s v="MELISSA FREITAS DE ALMEIDA"/>
    <x v="0"/>
    <s v="09700030002272433"/>
    <s v="SINDICATO DOS ARQUITETOS NO ESTADO DE SP"/>
    <s v="UNIPLAN ADESAO BASICO I"/>
    <s v="NOTIFICAÇÃO DE INTERMEDIAÇÃO PRELIMINAR Nº 92766/2023_x000d__x000a_ _x000d__x000a_Protocolo nº 8631518_x0009_Demanda nº 12188666_x0009_Rio de Janeiro, 26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 Medicação- NORIPURUM . A solicitação foi feita à Operadora no dia 17/04/2023 , para realização no município Curitiba . A operadora não sabe informar um local para que a beneficiaria possa ter o atendimento. Protocolo : 4430491 Data: 26/04/2023_x000d__x000a_ _x000d__x000a_Protocolo aberto pelo beneficiário junto à operadora: 4430491_x000d__x000a_BENEFICIÁRIO_x000d__x000a_Nome: MELISSA FREITAS DE ALMEIDA_x0009_Dt. Nasc.:20/05/1998_x000d__x000a_Matrícula:_x0009_CPF: 448"/>
    <s v="CURITIBA"/>
    <s v="PR"/>
    <m/>
    <x v="7"/>
    <s v="SADT"/>
    <x v="2"/>
    <x v="21"/>
    <m/>
    <m/>
    <m/>
    <x v="0"/>
    <x v="2"/>
    <s v="Não"/>
    <s v="Finalizada"/>
    <s v="Foi dado o de acordo do RU, aguardando ajuste"/>
  </r>
  <r>
    <x v="0"/>
    <x v="3"/>
    <s v="27/04/2023"/>
    <n v="12190699"/>
    <s v="31999620230427285359"/>
    <m/>
    <m/>
    <s v="UNIMED JOAO PESSOA-COOP DE TRAB MED"/>
    <x v="0"/>
    <s v="GUILHERME VASCO SANTOS"/>
    <x v="0"/>
    <s v="09700030002285659"/>
    <s v="SINDICATO DOS POLICIAIS RODOVIARIOS FEDERAIS ESTADO SP"/>
    <s v="UNIPLAN ADESAO BASICO I"/>
    <s v="NOTIFICAÇÃO DE INTERMEDIAÇÃO PRELIMINAR Nº 93952/2023_x000d__x000a_ _x000d__x000a_Protocolo nº 8634057_x0009_Demanda nº 12190699_x0009_Rio de Janeiro, 27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CONSULTA COM PSICOLOGOA PARA AVALIAÇÃO NEUROPSICOLOGICA. A solicitação foi feita à Operadora no dia 06/04/2023para realização no município Joao Pessoa/PB. A operadora não apresenta resposta ao pedido. Protocolo 31999620230406018742– data 06/04/2023_x000d__x000a_ _x000d__x000a_Protocolo aberto pelo beneficiário junto à operadora: 31999620230406018742_x000d__x000a_BENEFICIÁRIO_x000d__x000a_Nome: GUILH"/>
    <s v="JOAO PESSOA"/>
    <s v="PB"/>
    <s v="Não "/>
    <x v="7"/>
    <s v="Terapias"/>
    <x v="2"/>
    <x v="12"/>
    <s v="Indisponibilidade de Rede Credenciada"/>
    <s v="Negociação pontual "/>
    <m/>
    <x v="0"/>
    <x v="11"/>
    <s v="Não"/>
    <s v="Finalizada"/>
    <s v="Solicitremos o direcionamento para o GRP, demanda estava pendente com o setor desde 13/04. "/>
  </r>
  <r>
    <x v="0"/>
    <x v="3"/>
    <d v="2023-04-28T00:00:00"/>
    <n v="12193067"/>
    <s v="31999620230428288536"/>
    <m/>
    <m/>
    <s v="UNIMED SOROCABA-COOP DE TRAB MED"/>
    <x v="0"/>
    <s v="NEZA APARECIDA GOMES"/>
    <x v="0"/>
    <s v="09700024002833066"/>
    <s v="SERVICO SOCIAL COMERCIO SESC ADM REG ESP"/>
    <s v="UNIPLAN CO ESPECIAL N"/>
    <s v="NOTIFICAÇÃO DE INTERMEDIAÇÃO PRELIMINAR Nº 95290/2023_x000d__x000a_ _x000d__x000a_Protocolo nº 8637098_x0009_Demanda nº 12193067_x0009_Rio de Janeiro, 28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prazo de atendimento para Endocrinologista. A operadora autorizou o serviço e informou agendamento para 08/2023, após o prazo máximo previsto na RN nº 566/2022. Protocolo nº : 31999620230426280464 - contato por telefone - Data : 26/04/2023_x000d__x000a_ _x000d__x000a_Protocolo aberto pelo beneficiário junto à operadora: 31999620230426280464_x000d__x000a_BENEFICIÁRIO_x000d__x000a_Nome: NEZA APARECIDA GOMES_x0009_Dt. Nasc.:19/01/1970_x000d__x000a_Matrícula:_x0009_CPF: 11028240899_x000d__x000a_Telefone: 15 99"/>
    <s v="SOROCABA"/>
    <s v="SP"/>
    <m/>
    <x v="2"/>
    <s v="Consulta"/>
    <x v="2"/>
    <x v="24"/>
    <s v="Indisponibilidade de agenda dentro do prazo da RN259/566 na rede credenciada na localidade demandada, Sorocaba "/>
    <s v="Providenciado agendamento em região limitrofe Votorantim dentro do prazo e em Sorocaba fora do prazo da RN"/>
    <m/>
    <x v="2"/>
    <x v="0"/>
    <s v="Não"/>
    <m/>
    <s v="Indisponibilidade de agenda dentro do prazo da RN259/566 na rede credenciada na localidade demandada, Sorocaba "/>
  </r>
  <r>
    <x v="0"/>
    <x v="3"/>
    <s v="25/04/2023"/>
    <n v="12185313"/>
    <s v="31999620230426281550"/>
    <m/>
    <m/>
    <s v="UNIMED PALMAS-COOP DE TRAB MED"/>
    <x v="1"/>
    <s v="ELIZA QUIRINO MILHOMEM"/>
    <x v="0"/>
    <s v="09700022005752028"/>
    <s v="VIA S.A"/>
    <s v="UNIPLAN PARTIC EMP BASICO N"/>
    <s v="NOTIFICAÇÃO DE INTERMEDIAÇÃO PRELIMINAR Nº 90822/2023_x000d__x000a_&lt;&lt;60&gt;&gt; _x000d__x000a_Protocolo nº 8627294_x0009_Demanda nº 12185313_x0009_Rio de Janeiro, 25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ARA PLANO DIA 14/02/2023 RETORNO COM A MEDICA NEUROLOGISTA/PEDIATRA DRA MARIA JUCINEIDE QUE JA FAZ ACOMPANHAMENTO COM MINHA FILHA ELIZA QUIRINO MILHOMEM DESDE 10/2021._x000d__x000a_ _x000d__x000a_Protocolo aberto pelo beneficiário junto à operadora: &lt;&lt;65&gt;&gt;_x000d__x000a_BENEFICIÁRIO_x000d__x000a_Nome: SILVIA DA SILVA QUIRINO MILHOMEM_x0009_Dt. Nasc.:16/09/1985_x000d__x000a_Matrícula:_x0009_CPF: 00390166170_x000d__x000a_Telefone: 63 981401727_x0009_e-mail: silvia_quirino@yahoo.com.br_x000d__x000a_INTERLOCUTOR_x000d__x000a_Nome: SILVIA DA SIL"/>
    <s v="PALMAS"/>
    <s v="TO"/>
    <m/>
    <x v="1"/>
    <m/>
    <x v="1"/>
    <x v="1"/>
    <m/>
    <m/>
    <m/>
    <x v="1"/>
    <x v="1"/>
    <s v="Não"/>
    <m/>
    <m/>
  </r>
  <r>
    <x v="0"/>
    <x v="4"/>
    <s v="02/05/2023"/>
    <n v="12196362"/>
    <s v="31999620230503301755"/>
    <m/>
    <m/>
    <s v=""/>
    <x v="4"/>
    <s v=""/>
    <x v="0"/>
    <s v=""/>
    <s v=""/>
    <s v=""/>
    <s v="NOTIFICAÇÃO DE INTERMEDIAÇÃO PRELIMINAR Nº 97393/2023_x000d__x000a_&lt;&lt;60&gt;&gt; _x000d__x000a_Protocolo nº 8641099_x0009_Demanda nº 12196362_x0009_Rio de Janeiro, 0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arei uma cirurgia de histerectomia já autorizada pelo meu plano. A médica solicitou uma Epiploplastia ou aplicação de membranas antiaderentes, também autorizada pelo plano (Código 31307051 ). No entanto o plano de saúde negou o material (a membrana ADHESION). Gostaria de solicitar a referida autorização, já que é meu direito fazer uso do referido material solicitado pela médica._x000d__x000a_ _x000d__x000a_Protocolo aberto pelo beneficiário junto à operadora: &lt;&lt;65&gt;&gt;_x000d_"/>
    <s v=""/>
    <s v=""/>
    <m/>
    <x v="1"/>
    <m/>
    <x v="1"/>
    <x v="18"/>
    <m/>
    <m/>
    <m/>
    <x v="1"/>
    <x v="8"/>
    <s v="Não"/>
    <m/>
    <m/>
  </r>
  <r>
    <x v="0"/>
    <x v="4"/>
    <s v="02/05/2023"/>
    <n v="12196118"/>
    <s v="31999620230503301667"/>
    <s v="Sim"/>
    <s v="2023 01672545"/>
    <s v="UNIMED LIMEIRA"/>
    <x v="0"/>
    <s v="ESTEVAN KRIP"/>
    <x v="0"/>
    <s v="09700032001569463"/>
    <s v="UNIMED LIMEIRA - COOPERATIVA DE TRABALHO MEDICO"/>
    <s v="UNIPLAN ADESAO ESPECIAL N"/>
    <s v="NOTIFICAÇÃO DE INTERMEDIAÇÃO PRELIMINAR Nº 97231/2023_x000d__x000a_ _x000d__x000a_Protocolo nº 8640670_x0009_Demanda nº 12196118_x0009_Rio de Janeiro, 0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RTRODESE DA COLUNA COM INSTRUMENTAÇÃO POR SEGMENTO (como consta em guia) em regime de internação no município de ITU-SP, Solicitante DR MARCELO LUIS MUDO CRM 57489/SP . A solicitação foi feita à operadora no dia 03/04/2023, mas a mesma negou os OPMEs (SOCORE SPC 345-A - 6 PARAFUSSOS POLI AXIAL ASOCORE CANULADO CL.4 6 PARAFUSOS SOCORE SR 60C HASTE SOCORE 5.5 L.60 CURVA 2 HASTES PINÇA BIPOLAR - DISSECT MAXX"/>
    <s v="LIMEIRA"/>
    <s v="SP"/>
    <s v="Não "/>
    <x v="4"/>
    <s v="OPME"/>
    <x v="8"/>
    <x v="138"/>
    <s v="Solicitação de procedimento de neurocirirgia com material para técnica minimamente invasiva."/>
    <s v="Não se aplica."/>
    <m/>
    <x v="2"/>
    <x v="4"/>
    <s v="Não"/>
    <m/>
    <m/>
  </r>
  <r>
    <x v="0"/>
    <x v="4"/>
    <s v="02/05/2023"/>
    <n v="12196558"/>
    <s v="31999620230503302667"/>
    <m/>
    <m/>
    <s v="UNIMED SANTOS-COOP DE TRAB MED"/>
    <x v="0"/>
    <s v="MARIA JULIA VASSAO VIEIRA"/>
    <x v="0"/>
    <s v="09700032001127622"/>
    <s v="APEOESP SIND DOS PROF DO ENS OFIC EST SP"/>
    <s v="UNIPLAN ADESAO BASICO - PR"/>
    <s v="NOTIFICAÇÃO DE INTERMEDIAÇÃO PRELIMINAR Nº 97518/2023_x000d__x000a_ _x000d__x000a_Protocolo nº 8641328_x0009_Demanda nº 12196558_x0009_Rio de Janeiro, 0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Enteroscopia por Cápsula Endoscópica (conforme guia médica). O procedimento foi solicitado no dia 23/03/2023, para realização no município de Santos, entretanto, a operadora negou com a justificativa de que a beneficiária não se enquadra na Diretriz de Utilização para cobertura pelo Rol de Procedimentos e Eventos em Saúde. Interlocutora informa que o pedido médico está de acordo com as diretrizes para o pro"/>
    <s v="SANTOS"/>
    <s v="SP"/>
    <m/>
    <x v="4"/>
    <s v="SADT"/>
    <x v="9"/>
    <x v="113"/>
    <s v="Exame indicado para investigação de polipose"/>
    <s v="Nenhuma"/>
    <m/>
    <x v="2"/>
    <x v="4"/>
    <s v="Não"/>
    <m/>
    <m/>
  </r>
  <r>
    <x v="0"/>
    <x v="4"/>
    <s v="03/05/2023"/>
    <n v="12198446"/>
    <s v="31999620230504307625"/>
    <m/>
    <m/>
    <s v="UNIMED NATAL-COOP DE TRAB MED"/>
    <x v="0"/>
    <s v="MARCOS AURELIO DANTAS CAROLINO"/>
    <x v="0"/>
    <s v="09700030001826486"/>
    <s v="SINDICATO DOS POLICIAIS RODOVIARIOS FEDERAIS ESTADO SP"/>
    <s v="UNIPLAN ADESAO BASICO I"/>
    <s v="NOTIFICAÇÃO DE INTERMEDIAÇÃO PRELIMINAR Nº 98646/2023_x000d__x000a_&lt;&lt;60&gt;&gt; _x000d__x000a_Protocolo nº 8643633_x0009_Demanda nº 12198446_x0009_Rio de Janeiro, 0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ressonância magnética do joelho esquerdo onde foi constatado , através de laudo da RM, Condromalácias patelar e trocelar ( grau II); Pequeno derrame articular; Cisto poplíteo laminar e Degenerativo intra substancial localizado no corpo e corno posterior do mesnisco medial. O médico ortopedista , especialista em joelho, solicitou TTO com viscosulplementação. Após solicitação inicial ( requisição 3525765) o plano de saúde negou a medicação S"/>
    <s v="NATAL"/>
    <s v="RN"/>
    <m/>
    <x v="4"/>
    <s v="OPME"/>
    <x v="4"/>
    <x v="139"/>
    <s v="Produto de saúde derivado de ácido hialurônico."/>
    <s v="Nenhuma"/>
    <m/>
    <x v="2"/>
    <x v="4"/>
    <s v="Não"/>
    <m/>
    <m/>
  </r>
  <r>
    <x v="0"/>
    <x v="4"/>
    <s v="03/05/2023"/>
    <n v="12197407"/>
    <s v="31999620230503303693"/>
    <m/>
    <m/>
    <s v="UNIMED VITORIA-COOP DE TRABALHO MEDICO"/>
    <x v="3"/>
    <s v="CECILIA FERNANDA DE LIMA JACOME"/>
    <x v="0"/>
    <s v="09700024003575397"/>
    <s v="MINISTERIO PUBLICO DA UNIAO"/>
    <s v="NACIONAL EMPRESARIAL ESPECIAL CO"/>
    <s v="NOTIFICAÇÃO DE INTERMEDIAÇÃO PRELIMINAR Nº 98053/2023_x000d__x000a_&lt;&lt;60&gt;&gt; _x000d__x000a_Protocolo nº 8642395_x0009_Demanda nº 12197407_x0009_Rio de Janeiro, 0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edido do procedimento foi feito pelo consultório do Dr. Bruno Burjaili no dia 15/03/2023. Ao entrar em contato com a Unimed para acompanhamento da solicitação (de nº 533899410) no dia 03/04 (35739120230403443096), fui informada de que eu que teria que entrar com o pedido de autorização. No dia 20/04 encaminhei novo pedido (35739120230420513561) e o retorno veio no dia 24/04, solicitando o envio de laudo de RM, história clínica e preenchiment"/>
    <s v="VILA VELHA"/>
    <s v="ES"/>
    <m/>
    <x v="1"/>
    <m/>
    <x v="1"/>
    <x v="14"/>
    <m/>
    <m/>
    <m/>
    <x v="1"/>
    <x v="6"/>
    <s v="Não"/>
    <m/>
    <m/>
  </r>
  <r>
    <x v="0"/>
    <x v="4"/>
    <s v="03/05/2023"/>
    <n v="12199123"/>
    <s v="31999620230504307884"/>
    <m/>
    <m/>
    <s v="UNIMED PAULISTANA-SOC COOP DE TRAB MED"/>
    <x v="0"/>
    <s v="YVETTE CARINI PEREIRA"/>
    <x v="0"/>
    <s v="09700032000925797"/>
    <s v="AS ASSIST SOCIAIS PSIC TRIB DE JUSTICA DO EST SAO PAULO"/>
    <s v="ADESAO ESPECIAL"/>
    <s v="NOTIFICAÇÃO DE INTERMEDIAÇÃO PRELIMINAR Nº 99064/2023_x000d__x000a_ _x000d__x000a_Protocolo nº 8644365_x0009_Demanda nº 12199123_x0009_Rio de Janeiro, 0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filha da beneficiária, questiona a falta de atendimento para remoção em Home Care. A solicitação foi feita à Operadora no dia 26/04/2023, para realização no município Santos. A operadora alega que o pedido está em análise e não apresenta resposta ao pedido. Protocolo 31999620230429289841 data 02/05/2023._x000d__x000a_ _x000d__x000a_Protocolo aberto pelo beneficiário junto à operadora: 31999620230429289841_x000d__x000a_BENEFICIÁRIO_x000d__x000a_Nome: Yvete Carine Pe"/>
    <s v="SAO PAULO"/>
    <s v="SP"/>
    <s v="Sim "/>
    <x v="4"/>
    <s v="Remoção"/>
    <x v="8"/>
    <x v="140"/>
    <s v="Negativa"/>
    <s v="Educativa"/>
    <m/>
    <x v="2"/>
    <x v="3"/>
    <s v="Não"/>
    <s v="Finalizada"/>
    <s v="Finalizado"/>
  </r>
  <r>
    <x v="0"/>
    <x v="4"/>
    <s v="03/05/2023"/>
    <n v="12196863"/>
    <s v="31999620230503303174"/>
    <m/>
    <m/>
    <s v="UNIMED CAMPINAS-COOP DE TRAB MED"/>
    <x v="0"/>
    <s v="FELIPE GABRIEL OLIVEIRA BONATI"/>
    <x v="0"/>
    <s v="09700020009898780"/>
    <s v="SENDAS DISTRIBUIDORA S/A"/>
    <s v="PARTIC EMPRESARIAL BASICO N"/>
    <s v="NOTIFICAÇÃO DE INTERMEDIAÇÃO PRELIMINAR Nº 97735/2023_x000d__x000a_ _x000d__x000a_Protocolo nº 8641677_x0009_Demanda nº 12196863_x0009_Rio de Janeiro, 0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erapia ocupacional, psicólogo, fonoaudiólogo.A solicitação foi feita à Operadora no dia 12/04/2023 para realização no município Paulinia - SP .A operadora alega que o pedido está em análise . Protocolo 31999620230418138923 Data: Data:02/05/2023 ._x000d__x000a_ _x000d__x000a_Protocolo aberto pelo beneficiário junto à operadora: 31999620230418138923_x000d__x000a_BENEFICIÁRIO_x000d__x000a_Nome: FELIPE GAB"/>
    <s v="PAULINIA"/>
    <s v="SP"/>
    <s v="Sim "/>
    <x v="0"/>
    <s v="Terapias"/>
    <x v="12"/>
    <x v="10"/>
    <s v="Ausência de documentação necessária para analise do NAS e morosidade no retorno da area com esse parecer. "/>
    <s v="Negociação incial realizada no protocolo 31999620230120598848 contato com o prestador para reorientação de envio de documentação para liberação de guia"/>
    <m/>
    <x v="0"/>
    <x v="11"/>
    <s v="Não"/>
    <s v="Finalizada"/>
    <s v="Solicitado direcionamento ao NAS e GRP, sem retorno até 08/05 "/>
  </r>
  <r>
    <x v="0"/>
    <x v="4"/>
    <s v="03/05/2023"/>
    <n v="12197129"/>
    <s v="31999620230503303497"/>
    <m/>
    <m/>
    <s v="UNIMED PAULISTANA-SOC COOP DE TRAB MED"/>
    <x v="0"/>
    <s v="WHESLER KARLO REIS NANGINO"/>
    <x v="0"/>
    <s v="09700032001453767"/>
    <s v="UDEMO SIND ESP ED DO MAG OF DO EST S P"/>
    <s v="UNIPLAN ADESAO ESPECIAL - PR"/>
    <s v="NOTIFICAÇÃO DE INTERMEDIAÇÃO PRELIMINAR Nº 97891/2023_x000d__x000a_ _x000d__x000a_Protocolo nº 8642012_x0009_Demanda nº 12197129_x0009_Rio de Janeiro, 0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EXTRAROL]Beneficiário, questiona a não cobertura para RM - Multiparamétrica transretal da próstata, e nome do médico solicitante Dr. Giovanni Scala Marchini . O procedimento foi solicitado à operadora no dia 25/04/2023, para realização no município São Paulo e a operadora indicou prestadores que não realizam o procedimento. Protocolo nº: não fornecido em contato por telefone - Data: 25/04/2023._x000d__x000a_ _x000d__x000a_Protocolo aberto pelo beneficiário junto à operador"/>
    <s v="SAO PAULO"/>
    <s v="SP"/>
    <m/>
    <x v="4"/>
    <s v="SADT"/>
    <x v="4"/>
    <x v="141"/>
    <s v="Beneficiária realizou contato inicial na Central de Atendimento, porém, não foi orientado corretamente"/>
    <s v="Solicitado pedido médico e direcionado para análise médica"/>
    <m/>
    <x v="2"/>
    <x v="0"/>
    <s v="Não"/>
    <m/>
    <s v="Indicação de Rede"/>
  </r>
  <r>
    <x v="0"/>
    <x v="4"/>
    <s v="03/05/2023"/>
    <n v="12198423"/>
    <s v="31999620230504306515"/>
    <m/>
    <m/>
    <s v="UNIMED BELO HORIZONTE COOP.TRAB.MED."/>
    <x v="0"/>
    <s v="PEDRO MARTINS MONCAO DE LIMA"/>
    <x v="0"/>
    <s v="09700020009259451"/>
    <s v="MAGAZINE LUIZA S/A"/>
    <s v="UNIPLAN PARTIC EMP BASICO N"/>
    <s v="NOTIFICAÇÃO DE INTERMEDIAÇÃO PRELIMINAR Nº 98636/2023_x000a_ _x000a_Protocolo nº 8643542_x0009_Demanda nº 12198423_x0009_Rio de Janeiro, 03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o prazo de atendimento para consulta neurologista que atenda criança. A operadora autorizou o serviço e não agendou após o prazo máximo previsto na RN nº 566/2022. Protocolo 2440351 data: 11/04/2023 (ouvidoria)._x000a_ _x000a_Protocolo aberto pelo beneficiário junto à operadora: 2440351_x000a_BENEFICIÁRIO_x000a_Nome: PEDRO MARTINS MONÇÃO DE LIMA_x0009_Dt. Nasc.:10/12/2020_x000a_Matrícula:_x0009_CPF: 18637219675_x000a_Telefo"/>
    <s v="BELO HORIZONTE"/>
    <s v="MG"/>
    <m/>
    <x v="2"/>
    <s v="Consulta"/>
    <x v="2"/>
    <x v="12"/>
    <s v="Indisponibilidade de agenda dentro do prazo da RN259/566 na rede credenciada na localidade demandada, BH"/>
    <s v="Agendamento realizado em Montes Claros (com reembolso de transporte) e ofertado outro agendamento por reembolso em BH. "/>
    <m/>
    <x v="2"/>
    <x v="0"/>
    <s v="Não"/>
    <m/>
    <m/>
  </r>
  <r>
    <x v="0"/>
    <x v="4"/>
    <s v="03/05/2023"/>
    <n v="12198091"/>
    <s v="31999620230504306201"/>
    <s v="Sim"/>
    <s v="2023 01751107 "/>
    <s v="UNIMED REG BAIXA MOGIANA-COOP TRAB MEDIC"/>
    <x v="0"/>
    <s v="FERNANDO SERRA FILHO"/>
    <x v="0"/>
    <s v="09700030002297843"/>
    <s v="SINDICATO CORRETORES SEGUROS SINCOR-SP"/>
    <s v="ADESAO BASICO N"/>
    <s v="NOTIFICAÇÃO DE INTERMEDIAÇÃO PRELIMINAR Nº 98451/2023_x000a_ _x000a_Protocolo nº 8643126_x0009_Demanda nº 12198091_x0009_Rio de Janeiro, 03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CIRURGIA ELETIVA PARA CISTO NA MANDIBULA. A solicitação foi feita à Operadora no dia 26/03/2023, para realização no município ITAPIRA. A operadora alega que não encontra o numero de careira no sistema, estando em analise. Protocolo: 33967920230503424595 data: 03/05/2023_x000a_ _x000a_Protocolo aberto pelo beneficiário junto à operadora: 33967920230503424595_x000a_BENEFICIÁRIO_x000a_Nome: FERNANDO SERRA FILHO_x0009_Dt. Nasc.:"/>
    <s v="ITAPIRA"/>
    <s v="SP"/>
    <m/>
    <x v="0"/>
    <s v="Procedimento"/>
    <x v="12"/>
    <x v="75"/>
    <s v="Primeira guia 2023 00965907 recebida em 09/03/2023 via Unimed CNU para procedimento HEMIMANDIBULECTOMIA OU RESSECCAO SEGMENTAR OU SECCIONAL DA MANDIBULA, a guia foi encaminhada no dia 10/03/2023 para analise da auditoria e devolvida em 16/03/2023. Como constava a informação sobre o Honorario medico particular de 16/03/2023 a 28/03/2023 tentamos contato com a cliente e somente em 28/03/2023 quando recebemos a carta com a exclusão dos honorários a guia foi finalizada.Porem cancelada em 20/04/23 pela CNU. Segunda guia 2023 01637093 recebida em 25/04/2023 no cartão excluído em 31/03/2023, a negativa foi automática e não houve pedido de revisão. A terceira guia 2023 01751107 só foi recebida em 03/05/2023 e finalizada como revalidação em 04/05/2023 em cartão ativo. "/>
    <s v="A demora ocorreu na reinserção do prestador para a revalidação, a primeira guia demorou para conseguirmos a carta mas após finalização devido a troca da carteirinha o prestador tambem demorou para pedir a revisão. Já contatamos a CNU que informou: As inserções de guias são realizadas pelos prestadores e/ou pelos nossos canais digitais quando recebem a solicitação. E que não recepcionaram nenhum acionamento por parte do hospital para inserção das guias, todas elas foram inseridas pelo próprio prestador"/>
    <m/>
    <x v="0"/>
    <x v="2"/>
    <s v="Não"/>
    <s v="Finalizada"/>
    <m/>
  </r>
  <r>
    <x v="0"/>
    <x v="4"/>
    <s v="04/05/2023"/>
    <n v="12201894"/>
    <s v="31999620230505317884"/>
    <s v="Sim"/>
    <s v="2023 01585124"/>
    <s v="UNIMED LONDRINA-Coop de Trab Med"/>
    <x v="0"/>
    <s v="NATANA APARECIDA MARCHI"/>
    <x v="0"/>
    <s v="09700020008528807"/>
    <s v="MAGAZINE LUIZA S/A"/>
    <s v="UNIPLAN PARTIC EMP BASICO N"/>
    <s v="NOTIFICAÇÃO DE INTERMEDIAÇÃO PRELIMINAR Nº 100774/2023_x000d__x000a_&lt;&lt;60&gt;&gt; _x000d__x000a_Protocolo nº 8647740_x0009_Demanda nº 12201894_x0009_Rio de Janeiro, 0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fazer uma cirurgia de prolapso anal e a unimed liberou parcialmente, eles estão negando o material solicitado pelo médico de competência, o material Grampeador circular , como já justificado pelo médico e encaminhado a operadora, é de melhor eficácia para minha cirurgia e recuperação._x000d__x000a_ _x000d__x000a_Protocolo aberto pelo beneficiário junto à operadora: &lt;&lt;65&gt;&gt;_x000d__x000a_BENEFICIÁRIO_x000d__x000a_Nome: NATANA APARECIDA MARCHI_x0009_Dt. Nasc.:29/11/1992_x000d__x000a_Matrícula:_x0009_CPF: 06419"/>
    <s v="ARAPONGAS"/>
    <s v="PR"/>
    <s v="Não "/>
    <x v="4"/>
    <s v="OPME"/>
    <x v="8"/>
    <x v="142"/>
    <s v="Grampeador circular PPH não consta no rol. Já realizada consulta com a ANS, que manteve posicionamento."/>
    <s v="Não se aplica."/>
    <m/>
    <x v="2"/>
    <x v="4"/>
    <s v="Não"/>
    <m/>
    <m/>
  </r>
  <r>
    <x v="0"/>
    <x v="4"/>
    <s v="04/05/2023"/>
    <n v="12200317"/>
    <s v="31999620230505317000"/>
    <s v="Sim"/>
    <s v="2023 01750594"/>
    <s v="UNIMED JATAI-COOP DE TRAB MED"/>
    <x v="0"/>
    <s v="JOSE GONCALVES FERNANDES"/>
    <x v="0"/>
    <s v="09700019001392175"/>
    <s v="NESTLE BRASIL LTDA"/>
    <s v="UNIPLAN CO BASICO N"/>
    <s v="NOTIFICAÇÃO DE INTERMEDIAÇÃO PRELIMINAR Nº 99831/2023_x000d__x000a_ _x000d__x000a_Protocolo nº 8645849_x0009_Demanda nº 12200317_x0009_Rio de Janeiro, 0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medicamento finvic one (medicamento 2 ampolas joelho // A solicitação foi feita à Operadora no dia 14/04/2023 para realização no município Cacu- GO .A operadora alega que o pedido está em análise , porém já foi aprovado. Protocolo: 31999620230503900794 Data: 03/05/2023._x000d__x000a_ _x000d__x000a_Protocolo aberto pelo beneficiário junto à operadora: 31999620230503900794_x000d__x000a_BENEFICIÁRIO_x000d__x000a_Nome: JOSE GONÇALVES FERNANDES_x0009_Dt. Na"/>
    <s v="CACU"/>
    <s v="GO"/>
    <s v="Não "/>
    <x v="4"/>
    <s v="Medicamento"/>
    <x v="4"/>
    <x v="143"/>
    <s v="Negativa de produto de saúde derivado de ácido hialurônico. Não autorizado conforme orientação da superintendência."/>
    <s v="Não se aplica."/>
    <m/>
    <x v="2"/>
    <x v="4"/>
    <s v="Não"/>
    <m/>
    <m/>
  </r>
  <r>
    <x v="0"/>
    <x v="4"/>
    <s v="04/05/2023"/>
    <n v="12200755"/>
    <s v="31999620230505317024"/>
    <m/>
    <m/>
    <s v="UNIMED SALTO-ITU COOP DE TRAB MED"/>
    <x v="2"/>
    <s v="LUCIANA LETICIA DOS SANTOS"/>
    <x v="0"/>
    <s v="09700022006563911"/>
    <s v="LOJAS CEM SA"/>
    <s v="BASICO ENFERMARIA APS"/>
    <s v="NOTIFICAÇÃO DE INTERMEDIAÇÃO PRELIMINAR Nº 100066/2023_x000d__x000a_ _x000d__x000a_Protocolo nº 8646396_x0009_Demanda nº 12200755_x0009_Rio de Janeiro, 0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cunhada do beneficiário, questiona a não cobertura para o(s) material(is) CURATIVO Á VACUO URGENCIA , solicitado em 03/05/2023 . Protocolo - 34627620230504892409 =_x000d__x000a_ _x000d__x000a_Protocolo aberto pelo beneficiário junto à operadora: 34627620230504892409_x000d__x000a_BENEFICIÁRIO_x000d__x000a_Nome: LUCIANA MESQUITA DOS SANTOS_x0009_Dt. Nasc.:01/01/2000_x000d__x000a_Matrícula:_x0009_CPF: 14979192823_x000d__x000a_Telefone: 55 35546354_x0009_e-mail:_x000d__x000a_INTERLOCUTOR_x000d__x000a_Nome: ADRIANA DE CAMPOS A"/>
    <s v="ITU"/>
    <s v="SP"/>
    <m/>
    <x v="1"/>
    <m/>
    <x v="1"/>
    <x v="144"/>
    <m/>
    <m/>
    <m/>
    <x v="1"/>
    <x v="5"/>
    <s v="Não"/>
    <m/>
    <m/>
  </r>
  <r>
    <x v="0"/>
    <x v="4"/>
    <s v="04/05/2023"/>
    <n v="12200315"/>
    <s v="31999620230505316657"/>
    <m/>
    <m/>
    <s v="UNIMED JUNDIAI-COOP DE TRAB MED"/>
    <x v="0"/>
    <s v="CAMILA DE ALMEIDA CHAVES"/>
    <x v="0"/>
    <s v="09700020009381958"/>
    <s v="ALTHAIA S.A. INDUSTRIA FARMACEUTICA"/>
    <s v="UNIPLAN EMPRESARIAL BASICO N"/>
    <s v="NOTIFICAÇÃO DE INTERMEDIAÇÃO PRELIMINAR Nº 99829/2023_x000d__x000a_ _x000d__x000a_Protocolo nº 8645848_x0009_Demanda nº 12200315_x0009_Rio de Janeiro, 0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HISTEROSSALPINGOGRAFIA. A solicitação foi feita à Operadora no dia 28 de abril de 2023, para realização no município SÃO PAULO. A operadora alega que o pedido está em análise. Protocolo: 3199962023054307868 data: 04/05/2023._x000d__x000a_ _x000d__x000a_Protocolo aberto pelo beneficiário junto à operadora: 3199962023054307868_x000d__x000a_BENEFICIÁRIO_x000d__x000a_Nome: Camila de Almeida Chaves_x0009_Dt. Nasc.:15/09/1992_x000d__x000a_Matrícula:_x0009_CPF: 38448842898_x000d__x000a_Te"/>
    <s v="CAMPO LIMPO PAULISTA"/>
    <s v="SP"/>
    <m/>
    <x v="0"/>
    <s v="SADT"/>
    <x v="0"/>
    <x v="145"/>
    <s v="Beneficiária relata que deu entrada na solicitação em 28/04, no entanto, não recepcionamos pedido nesta data. Primeira guia 2023 01737559 recebida em 03/05/2023, porém a FESP estava com erro para procedimento de baixo risco+ pacote e a guia negou automaricamente. O erro foi corrigido pelo T.I. e a nova guia 2023 01763264 foi recebida em 04/05 e autorizada automaticamente. "/>
    <s v="Mesmo com o erro FESP e negativa do processo, a nova reinserção ocorreu dentro do prazo. "/>
    <m/>
    <x v="0"/>
    <x v="13"/>
    <s v="Sim"/>
    <m/>
    <s v="Trata-se de processo de autorização, com contatos prévios na Central para auxílio, ainda sim solicitaremos a avaliação do GO pois trata-se de processo de autorização "/>
  </r>
  <r>
    <x v="0"/>
    <x v="4"/>
    <s v="04/05/2023"/>
    <n v="12200243"/>
    <s v="31999620230505316526"/>
    <m/>
    <m/>
    <s v=""/>
    <x v="4"/>
    <s v=""/>
    <x v="0"/>
    <s v=""/>
    <s v=""/>
    <s v=""/>
    <s v="NOTIFICAÇÃO DE INTERMEDIAÇÃO PRELIMINAR Nº 99790/2023_x000d__x000a_&lt;&lt;60&gt;&gt; _x000d__x000a_Protocolo nº 8645798_x0009_Demanda nº 12200243_x0009_Rio de Janeiro, 0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HELOISA ANDRADE MIO GRILLO POSSUI O PLANO DA UNIMED CENTRO OESTE ATRAVES DA UNESP DE PRESIDENTE PRUDENTE , ONDE MINHA MÃE FATIMA LUCIA ANDRADE MIO ERA FUNCIONÁRIA HJ SE ENCONTRA APOSENTADA É A TITULAR,. HELOISA FOI DIAGNOSTICA COM TDHA E DESENVOLVEU UMA COMPULSÃO ALIMENTAR DURANTE A PANDEMIA FAZ ACOMPANHAMENTO COM O DR PEDRO E ELE SOLICITOU UMA AVALIAÇÃO NEUROPSICOLOGICA QUE FOI NEGADA PELA UNIMED, SOLICITEI NOVAMENTE PELA OUVIDORIA"/>
    <s v=""/>
    <s v=""/>
    <m/>
    <x v="1"/>
    <m/>
    <x v="1"/>
    <x v="18"/>
    <m/>
    <m/>
    <m/>
    <x v="1"/>
    <x v="8"/>
    <s v="Não"/>
    <m/>
    <m/>
  </r>
  <r>
    <x v="0"/>
    <x v="4"/>
    <s v="04/05/2023"/>
    <n v="12201847"/>
    <s v="31999620230505317810"/>
    <s v="Sim"/>
    <s v="2023 01416289"/>
    <s v="UNIMED SOROCABA-COOP DE TRAB MED"/>
    <x v="0"/>
    <s v="MARIA VALERIA VIEIRA DE OLIVEIRA"/>
    <x v="0"/>
    <s v="09700032000841496"/>
    <s v="APEOESP SIND DOS PROF DO ENS OFIC EST SP"/>
    <s v="UNIPLAN ADESAO BASICO - PR"/>
    <s v="NOTIFICAÇÃO DE INTERMEDIAÇÃO PRELIMINAR Nº 100728/2023_x000d__x000a_&lt;&lt;60&gt;&gt; _x000d__x000a_Protocolo nº 8647694_x0009_Demanda nº 12201847_x0009_Rio de Janeiro, 0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operadora do plano negou a utilização de medicamento no procedimento médico de infiltração, alegando que o medicamento em questão (Synolis), não tem comprovação de eficácia. A paciente possui artrose no joelho , e por indicação médica necessita do procedimento de infiltração com medicamento específico Synolis. Não cabe ao plano determinar qual medicamento deve ou não ser utilizado no tratamento, uma vez que essa competência é do médico respo"/>
    <s v="PORTO FELIZ"/>
    <s v="SP"/>
    <s v="Não "/>
    <x v="4"/>
    <s v="Medicamento"/>
    <x v="4"/>
    <x v="8"/>
    <s v="Negativa de produto de saúde derivado de ácido hialurônico. Não autorizado conforme orientação da superintendência."/>
    <s v="Não se aplica."/>
    <m/>
    <x v="2"/>
    <x v="4"/>
    <s v="Não"/>
    <m/>
    <m/>
  </r>
  <r>
    <x v="0"/>
    <x v="4"/>
    <s v="05/05/2023"/>
    <n v="12201985"/>
    <s v="31999620230505318000"/>
    <s v="Sim"/>
    <s v="2023 01580845"/>
    <s v="UNIMED PAULISTANA-SOC COOP DE TRAB MED"/>
    <x v="0"/>
    <s v="BRUNA APARECIDA SILVA DE SOUZA"/>
    <x v="0"/>
    <s v="09700020010005719"/>
    <s v="BASALTO PEDREIRA E PAVIMENTACAO LTDA"/>
    <s v="PARTIC EMPRESARIAL BASICO N"/>
    <s v="NOTIFICAÇÃO DE INTERMEDIAÇÃO PRELIMINAR Nº 100831/2023_x000d__x000a_ _x000d__x000a_Protocolo nº 8647853_x0009_Demanda nº 12201985_x0009_Rio de Janeiro, 0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is, para realização do procedimento 31102077-COLOCAÇÃO URETEROSCÓPICA DE DUPLO J, e nome do médico solicitante, Dr. Rafael, solicitado em 20/04/2023. Operadora alega que está aprovado mas o hospital informou que os materiais não foram liberados.Protocolo n°: 31999620230503296844- contato por telefone- Data: 02/05/2023_x000d__x000a_ _x000d__x000a_Protocolo aberto pelo beneficiário junto à operadora: 31999620230503296844"/>
    <s v="SAO PAULO"/>
    <s v="SP"/>
    <m/>
    <x v="0"/>
    <s v="Procedimento"/>
    <x v="0"/>
    <x v="146"/>
    <s v="Negociação eventual"/>
    <s v="A CNU inseriu a Guia sem a negociação de OPME , apenas com o orçamento do hospital , diante da falta da negociação da CNU , a FESP  estava em negociação dos OPMES , visto que estavamos no prazo da guia "/>
    <m/>
    <x v="0"/>
    <x v="16"/>
    <s v="Sim"/>
    <m/>
    <m/>
  </r>
  <r>
    <x v="0"/>
    <x v="4"/>
    <s v="05/05/2023"/>
    <n v="12202552"/>
    <s v="31999620230505318055"/>
    <s v="Sim"/>
    <s v="2023 01445945"/>
    <s v="UNIMED GUARULHOS-COOP DE TRAB MED"/>
    <x v="0"/>
    <s v="HERALDO APARECIDO DE ALMEIDA"/>
    <x v="0"/>
    <s v="09700020007961140"/>
    <s v="ARMCO DO BRASIL SA"/>
    <s v="UNIPLAN PARTIC EMP BASICO N"/>
    <s v="NOTIFICAÇÃO DE INTERMEDIAÇÃO PRELIMINAR Nº 101156/2023_x000d__x000a_&lt;&lt;60&gt;&gt; _x000d__x000a_Protocolo nº 8648585_x0009_Demanda nº 12202552_x0009_Rio de Janeiro, 0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Já realizei todo os procedimentos possíveis pra aliviar/reduzir a dor no meu corpo por causa da hérnia de disco L4/L5 conforme ressonancia realizada (tenho todos os exames salvos e posso enviar a qualquer momento). Finalmente consegui um direcionamento para a cirurgia e acabar com esse problema que me causa muita dor. Só estou conseguindo caminhar/andar hoje por que estou tomando o Pregabalina 140 todos os dias... há 1 mês e meio. S"/>
    <s v="SANTA ISABEL"/>
    <s v="SP"/>
    <s v="Não "/>
    <x v="4"/>
    <s v="OPME"/>
    <x v="7"/>
    <x v="147"/>
    <s v="Negativa parcial de OPME por Junta Médica."/>
    <s v="Não se aplica."/>
    <m/>
    <x v="2"/>
    <x v="4"/>
    <s v="Sim"/>
    <m/>
    <m/>
  </r>
  <r>
    <x v="0"/>
    <x v="4"/>
    <s v="05/05/2023"/>
    <n v="12201985"/>
    <s v="31999620230505318011"/>
    <m/>
    <m/>
    <s v="UNIMED PAULISTANA-SOC COOP DE TRAB MED"/>
    <x v="1"/>
    <s v="BRUNA APARECIDA SILVA DE SOUZA"/>
    <x v="0"/>
    <s v="09700020010005719"/>
    <s v="BASALTO PEDREIRA E PAVIMENTACAO LTDA"/>
    <s v="PARTIC EMPRESARIAL BASICO N"/>
    <s v="NOTIFICAÇÃO DE INTERMEDIAÇÃO PRELIMINAR Nº 100831/2023_x000d__x000a_ _x000d__x000a_Protocolo nº 8647853_x0009_Demanda nº 12201985_x0009_Rio de Janeiro, 0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is, para realização do procedimento 31102077-COLOCAÇÃO URETEROSCÓPICA DE DUPLO J, e nome do médico solicitante, Dr. Rafael, solicitado em 20/04/2023. Operadora alega que está aprovado mas o hospital informou que os materiais não foram liberados.Protocolo n°: 31999620230503296844- contato por telefone- Data: 02/05/2023_x000d__x000a_ _x000d__x000a_Protocolo aberto pelo beneficiário junto à operadora: 31999620230503296844"/>
    <s v="SAO PAULO"/>
    <s v="SP"/>
    <m/>
    <x v="1"/>
    <m/>
    <x v="1"/>
    <x v="1"/>
    <m/>
    <m/>
    <m/>
    <x v="1"/>
    <x v="1"/>
    <s v="Não"/>
    <m/>
    <m/>
  </r>
  <r>
    <x v="0"/>
    <x v="4"/>
    <s v="05/05/2023"/>
    <n v="12204188"/>
    <s v="31999620230508321427"/>
    <m/>
    <m/>
    <s v=""/>
    <x v="4"/>
    <s v=""/>
    <x v="0"/>
    <s v=""/>
    <s v=""/>
    <s v=""/>
    <s v="NOTIFICAÇÃO DE INTERMEDIAÇÃO PRELIMINAR Nº 102079/2023_x000d__x000a_&lt;&lt;60&gt;&gt; _x000d__x000a_Protocolo nº 8650555_x0009_Demanda nº 12204188_x0009_Rio de Janeiro, 06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prezados, ja realizei contato com o plano de saude presencial sem numero de protocolo e por ligação tambem sem me munir de protocolo porem no dia 20/04 devido a uma ação judicial que estou movendo contra a empresa em que eu trabalhava foi solicitado pelo advogado a comprovação de utilização do plano para os atendimentos psicologico e psiquitriaco, em contato com a psicologa que faz parte do plano disse que nao detinha a ficha dos pacie"/>
    <s v=""/>
    <s v=""/>
    <m/>
    <x v="1"/>
    <m/>
    <x v="1"/>
    <x v="18"/>
    <m/>
    <m/>
    <m/>
    <x v="1"/>
    <x v="8"/>
    <s v="Não"/>
    <m/>
    <m/>
  </r>
  <r>
    <x v="0"/>
    <x v="4"/>
    <s v="05/05/2023"/>
    <n v="12202222"/>
    <s v="31999620230505318035"/>
    <m/>
    <m/>
    <s v="UNIMED ANAPOLIS-COOP DE TRAB MED"/>
    <x v="0"/>
    <s v="MARIA LUISA ECHEBARRIE VALADAO"/>
    <x v="0"/>
    <s v="09700030002296600"/>
    <s v="ASSOCIACAO BRASILEIRA DOS SERVIDORES PUBLICOS, MUNICIPAL, ESTADUAL, FEDERAL"/>
    <s v="UNIPLAN ADESAO BASICO N"/>
    <s v="NOTIFICAÇÃO DE INTERMEDIAÇÃO PRELIMINAR Nº 100953/2023_x000d__x000a_ _x000d__x000a_Protocolo nº 8648102_x0009_Demanda nº 12202222_x0009_Rio de Janeiro, 0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 ocupacional, musicoterapia, fonoaudiólogo,psicólogo e psicomotricidade método Aba(conforme solicitação medico)]. O procedimento foi solicitado no dia 13/04/2023, para realização no município Anápolis, entretanto, a operadora negou com a justificativa de que a beneficiária está em carência para o procedimento . Protocolo:31999620230413041865 data:13/04/2"/>
    <s v="ANAPOLIS"/>
    <s v="GO"/>
    <s v="Não "/>
    <x v="4"/>
    <s v="Terapias"/>
    <x v="3"/>
    <x v="5"/>
    <s v="Negativa por carência"/>
    <s v="Orientação pontual"/>
    <m/>
    <x v="0"/>
    <x v="0"/>
    <s v="Não"/>
    <m/>
    <m/>
  </r>
  <r>
    <x v="0"/>
    <x v="4"/>
    <s v="05/05/2023"/>
    <n v="12204119"/>
    <s v="31999620230508321374"/>
    <m/>
    <m/>
    <s v="UNIMED CARUARU-COOP DE TRAB MED"/>
    <x v="0"/>
    <s v="ALINE GOUVEIA DE OLIVEIRA"/>
    <x v="0"/>
    <s v="09700030002102627"/>
    <s v="SINDICATO DOS POLICIAIS RODOVIARIOS FEDERAIS ESTADO SP"/>
    <s v="UNIPLAN ADESAO BASICO I"/>
    <s v="NOTIFICAÇÃO DE INTERMEDIAÇÃO PRELIMINAR Nº 102028/2023_x000a_ _x000a_Protocolo nº 8650455_x0009_Demanda nº 12204119_x0009_Rio de Janeiro, 05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Ressonância Magnética mamária com Contraste e Biópsia mamária em caráter de URGÊNCIA. A solicitação foi feita à Operadora no dia 05/05/2023. Beneficiária informa que o procedimento de Ressonância é para realização no município Caruaru e o procedimento de Biópsia no município de Recife. A operadora alega que o pedido está em análise . Protocolo não foi informado – data 05/05/2023._x000a_ _x000a_Protocolo aber"/>
    <s v="CARUARU"/>
    <s v="PE"/>
    <m/>
    <x v="0"/>
    <s v="SADT"/>
    <x v="0"/>
    <x v="148"/>
    <s v="Alega morosidade na autorização, mas guia 2023 01795799 recebida via Caruaru em 06/05/2023 para Ressonancia de Mama e autorizada na mesma data. Não houve demora na liberação. 2023 01807454 recebida via Caruaru em 08/05/2023 para a Biopsia Mamaria e também finalizada na mesma data. 2023 01830074 recebida via Caruaru em 09/05/2023 para o anátomo patalogico e também finalizada na mesma data de maneira automarica. "/>
    <s v="Não houve demora na inserção ou na liberação"/>
    <m/>
    <x v="2"/>
    <x v="13"/>
    <s v="Não"/>
    <m/>
    <s v="Solicitaremos a avaliação do GO pois trata-se de processo de autorização "/>
  </r>
  <r>
    <x v="0"/>
    <x v="4"/>
    <s v="05/05/2023"/>
    <n v="12203647"/>
    <s v="31999620230508321036"/>
    <m/>
    <m/>
    <s v="UNIMED NORTE DO MATO GROSSO-Coop Trb Med"/>
    <x v="0"/>
    <s v="MARIA LETICIA DE OLIVEIRA"/>
    <x v="0"/>
    <s v="09700022005574812"/>
    <s v="VIA S.A"/>
    <s v="UNIPLAN PARTIC EMP BASICO N"/>
    <s v="NOTIFICAÇÃO DE INTERMEDIAÇÃO PRELIMINAR Nº 101736/2023_x000d__x000a_ _x000d__x000a_Protocolo nº 8649836_x0009_Demanda nº 12203647_x0009_Rio de Janeiro, 0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aria questiona o não atendimento para MAPA, ECOCARDIOGRAMA, US DOPPLER CAROTIDAS, US DOPPLER MEMBROS INFERIORES VENOSO DIREITO E ESQUERDO E TESTE ERGOMETRICO, CONFORME PEDIDO MEDICO. Relata que tentou entrar em contato com a Operadora por meio do telefone 08007723030 e 11 21462500, em diversas datas e diversos horários, sem sucesso._x000d__x000a_ _x000d__x000a_Protocolo aberto pelo beneficiário junto à operadora: 0000000000_x000d__x000a_BENEFICIÁRIO_x000d__x000a_Nome: MARIA LETICIA DE OLI"/>
    <s v="LUCAS DO RIO VERDE"/>
    <s v="MT"/>
    <m/>
    <x v="2"/>
    <s v="SADT"/>
    <x v="2"/>
    <x v="149"/>
    <s v="Indisponibilidade de agenda dentro do prazo da RN259/566 na rede credenciada na localidade demandada, Lucas do Rio Verde-MT"/>
    <s v="Agendamentos realizados em Cuiabá-MT com reembolso de transporte. "/>
    <m/>
    <x v="2"/>
    <x v="0"/>
    <s v="Não"/>
    <m/>
    <m/>
  </r>
  <r>
    <x v="0"/>
    <x v="4"/>
    <s v="05/05/2023"/>
    <n v="12203834"/>
    <s v="31999620230508321251"/>
    <m/>
    <m/>
    <s v="UNIMED CUIABA-Coop de Trab Med"/>
    <x v="0"/>
    <s v="PIETRO FACCO CORREA BARBOSA"/>
    <x v="0"/>
    <s v="09700020010025086"/>
    <s v="AGRICHEM DO BRASIL S.A"/>
    <s v="UNIPLAN EMP PARTIC BAS PADRAO INDIV"/>
    <s v="NOTIFICAÇÃO DE INTERMEDIAÇÃO PRELIMINAR Nº 101857/2023_x000d__x000a_ _x000d__x000a_Protocolo nº 8650116_x0009_Demanda nº 12203834_x0009_Rio de Janeiro, 0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ERAPIA OCUPACIONAL,FONOAUDIOLOGO ambos com aplicação do METODO ABA. A solicitação foi feita à Operadora no dia 28/03/2023, para realização no município Mato Grosso A operadora alega que o pedido está em análise e não apresenta resposta ao pedido. Protocolo: 31999620230419142632 data: 19/04/2023_x000d__x000a_ _x000d__x000a_Protocolo aberto pelo beneficiário junto à operadora: 31"/>
    <s v="CUIABA"/>
    <s v="MT"/>
    <s v="Não "/>
    <x v="0"/>
    <s v="Terapias"/>
    <x v="3"/>
    <x v="5"/>
    <s v="Demora na análise"/>
    <s v="Revisão do processo de analise e liberação NAS"/>
    <m/>
    <x v="0"/>
    <x v="3"/>
    <s v="Não"/>
    <s v="Finalizada"/>
    <s v="Finalizado"/>
  </r>
  <r>
    <x v="0"/>
    <x v="4"/>
    <s v="08/05/2023"/>
    <n v="12205352"/>
    <s v="31999620230508323727"/>
    <s v="Sim"/>
    <s v="2023 01766457"/>
    <s v="UNIMED LORENA-COOP DE TRAB MED"/>
    <x v="0"/>
    <s v="JOAO PAULO ASSUNCAO LUZ"/>
    <x v="0"/>
    <s v="09700030001925492"/>
    <s v="ASSOCIACAO BENEFICIOS DA JUST ELEITORAL"/>
    <s v="ADESAO ESPECIAL N"/>
    <s v="NOTIFICAÇÃO DE INTERMEDIAÇÃO PRELIMINAR Nº 102870/2023_x000d__x000a_&lt;&lt;60&gt;&gt; _x000d__x000a_Protocolo nº 8652053_x0009_Demanda nº 12205352_x0009_Rio de Janeiro, 0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pedidos médicos anexados, a médica solicitou teste genético para autismo para mim, para minha esposa, e para meus dois filhos, respectivamente: JOÃO PAULO ASSUNÇÃO LUZ, PATRÍCIA RODRIGUES DE AZEVEDO PERES LUZ, PEDRO PERES LUZ e FELIPE PERES LUZ. Os pedidos foram realizados simultaneamente pela médica, devido ao fato de nós quatro possuirmos diagnóstico de TEA. Realizei conjuntamente pedido de autorização na UNIMED LORENA, que repassou"/>
    <s v="LORENA"/>
    <s v="SP"/>
    <s v="Não "/>
    <x v="4"/>
    <s v="SADT"/>
    <x v="3"/>
    <x v="150"/>
    <s v="Perfil genético de TEA - não realizou cariótipo ou CGH-Array."/>
    <s v="Nenhuma."/>
    <m/>
    <x v="2"/>
    <x v="4"/>
    <s v="Não"/>
    <m/>
    <m/>
  </r>
  <r>
    <x v="0"/>
    <x v="4"/>
    <s v="08/05/2023"/>
    <n v="12206138"/>
    <s v="31999620230509325338"/>
    <m/>
    <m/>
    <s v="UNIMED CAMPINAS-COOP DE TRAB MED"/>
    <x v="0"/>
    <s v="LAIS RODRIGUES CAPATO"/>
    <x v="0"/>
    <s v="09700030002271623"/>
    <s v="SINDICATO DOS POLICIAIS RODOVIARIOS FEDERAIS ESTADO SP"/>
    <s v="ADESAO COPARTIC BASICO I"/>
    <s v="NOTIFICAÇÃO DE INTERMEDIAÇÃO PRELIMINAR Nº 103306/2023_x000d__x000a_&lt;&lt;60&gt;&gt; _x000d__x000a_Protocolo nº 8653063_x0009_Demanda nº 12206138_x0009_Rio de Janeiro, 0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dependente, filha Laís Rodrigues Capato, está com quadro alérgico crônico, não consegui alergologista pela Unimed , tive que pagar um particular o qual pediu alguns exames laboratoriais, sendo que fui até o escritório da Unimed em Campinas para transcrição dos exames , o qual após contato telefônico por 3x hj na Unimed de origem disse estar autorizado parcialmente , mas após dirigir-se ao laboratório Confiance , a guia 141594127-8 aprese"/>
    <s v="CAMPINAS"/>
    <s v="SP"/>
    <m/>
    <x v="2"/>
    <s v="SADT"/>
    <x v="2"/>
    <x v="151"/>
    <s v="Indisponibilidade de Rede Credenciada, informada pela Unimed Executora para os exames citados na NIP"/>
    <s v="Agendamento realizado na rede credenciada"/>
    <m/>
    <x v="2"/>
    <x v="0"/>
    <s v="Não"/>
    <m/>
    <s v="Campinas esclareceu que abriu o protocolo via GPU, pois estava em fase de credenciamento com o prestador, situação regularizada e guia liberada para realização via prestador local. "/>
  </r>
  <r>
    <x v="0"/>
    <x v="4"/>
    <s v="08/05/2023"/>
    <n v="12206274"/>
    <s v="31999620230509325587"/>
    <m/>
    <m/>
    <s v="UNIMED SAO JOSE DOS CAMPOS-COOP TRAB MED"/>
    <x v="0"/>
    <s v="THEO BARBOSA TORRES"/>
    <x v="0"/>
    <s v="09700022006613277"/>
    <s v="CONSTRUDECOR S/A"/>
    <s v="UNIPLAN PARTIC EMP BASICO N"/>
    <s v="NOTIFICAÇÃO DE INTERMEDIAÇÃO PRELIMINAR Nº 103386/2023_x000a_&lt;&lt;60&gt;&gt; _x000a_Protocolo nº 8653225_x0009_Demanda nº 12206274_x0009_Rio de Janeiro, 08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iz o pedido de atendimento para terapias para meu filho na clinica Fortaleser kids, onde há pacientes sendo atendidos pela Unimed aqui em sao jose dos campos, operadorada não autorizou as terapias na clinica, alegando que ainda nao havia o credenciamento da mesma, porem ha pacientes da Unimed sendo atendidos na clinia, o proprio dono deu essa informação. A UNIMED FESP me deu um prazo ate o dia 24 de abril para resolver, mas ate a data de hoje"/>
    <s v="SAO JOSE DOS CAMPOS"/>
    <s v="SP"/>
    <m/>
    <x v="2"/>
    <s v="Terapias"/>
    <x v="3"/>
    <x v="5"/>
    <s v="Solicita troca de prestador, busca anterior finalizada com direcionamento para Caçapava (limitrofe), não aceita pelo familiar, que iniciou o atendimento em São José dos Campos, na clinica Crepaldi, porém, retornou, com novo pedido de busca devido ao atendimento neste recurso, ser realizado por estagiários. "/>
    <s v="Em tratativa de busca (Negociação eventual)"/>
    <m/>
    <x v="0"/>
    <x v="0"/>
    <s v="Não"/>
    <m/>
    <s v="Solicita troca de prestador, busca anterior finalizada com direcionamento para Caçapava (limitrofe), não aceita pelo familiar, que iniciou o atendimento em São José dos Campos, na clinica Crepaldi, porém, retornou, com novo pedido de busca devido ao atendimento neste recurso, ser realizado por estagiários. "/>
  </r>
  <r>
    <x v="0"/>
    <x v="4"/>
    <s v="08/05/2023"/>
    <n v="12205394"/>
    <s v="31999620230509324888"/>
    <m/>
    <m/>
    <s v="UNIMED LORENA-COOP DE TRAB MED"/>
    <x v="0"/>
    <s v="PEDRO PERES LUZ"/>
    <x v="0"/>
    <s v="09700030001925522"/>
    <s v="ASSOCIACAO BENEFICIOS DA JUST ELEITORAL"/>
    <s v="ADESAO ESPECIAL N"/>
    <s v="NOTIFICAÇÃO DE INTERMEDIAÇÃO PRELIMINAR Nº 102893/2023_x000d__x000a_&lt;&lt;60&gt;&gt; _x000d__x000a_Protocolo nº 8652103_x0009_Demanda nº 12205394_x0009_Rio de Janeiro, 0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pedido médico, solicitei psicóloga psicomotricista para meu filho PEDRO PERES LUZ. Fiz o pedido à operadora, recebi número de protocolo, enviei pedido médico e ainda não obtive retorno. Segundo informado pela operadora, o prazo para atendimento seria até 02/05/2023._x000d__x000a_ _x000d__x000a_Protocolo aberto pelo beneficiário junto à operadora: &lt;&lt;65&gt;&gt;_x000d__x000a_BENEFICIÁRIO_x000d__x000a_Nome: PEDRO PERES LUZ_x0009_Dt. Nasc.:15/03/2016_x000d__x000a_Matrícula:_x0009_CPF: 51024910830_x000d__x000a_Telefone:_x0009_e-mail:_x000d_"/>
    <s v="LORENA"/>
    <s v="SP"/>
    <m/>
    <x v="2"/>
    <s v="Terapias"/>
    <x v="3"/>
    <x v="25"/>
    <s v="Indisponibilidade de rede credenciada"/>
    <s v="Em negociação com o GRP"/>
    <m/>
    <x v="0"/>
    <x v="0"/>
    <s v="Não"/>
    <m/>
    <m/>
  </r>
  <r>
    <x v="0"/>
    <x v="4"/>
    <s v="09/05/2023"/>
    <n v="12208210"/>
    <s v="31999620230510329684"/>
    <m/>
    <m/>
    <s v="UNIMED PAULISTANA-SOC COOP DE TRAB MED"/>
    <x v="0"/>
    <s v="CELIA MARIA ZILLIG"/>
    <x v="0"/>
    <s v="09700032001609848"/>
    <s v="APEOESP SIND DOS PROF DO ENS OFIC EST SP"/>
    <s v="UNIPLAN ADESAO ESPECIAL - PR"/>
    <s v="NOTIFICAÇÃO DE INTERMEDIAÇÃO PRELIMINAR Nº 104537/2023_x000a_ _x000a_Protocolo nº 8655551_x0009_Demanda nº 12208210_x0009_Rio de Janeiro, 09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30208025 Osteoplastia para prognatismo, micrognatismo ou laterognatismo, 30208017 Artroplastia para luxação recidivante da articulação têmporo-mandibular. A solicitação foi feita à Operadora no dia 02/02/2023, para realização no município São Paulo - SP. Revalidação da guia. Relata que procedimento 16/05/2023. Solicita análise. A operadora alega que o pedido está em análise. Protocolo 0032001609848"/>
    <s v="SAO PAULO"/>
    <s v="SP"/>
    <m/>
    <x v="0"/>
    <s v="Internação"/>
    <x v="0"/>
    <x v="123"/>
    <s v="Primeira solicitação feita na guia 2022 04725760 em 14/12/2022 e encaminhado na mesma data para auditoria. Retornou da auditoria em 22/12 e foi finalizada na mesma data.O segundo processo – revalidação só foi encaminhado na guia 2023 00720469 em 21/02/2023, porem a guia estava divergente da liberada inicialmente assim solicitamos que fosse reinserido de acordo com a liberação anterior. A terceira solicitação 2023 00880192 só foi recebida em 03/03, ou seja a CNU demorou para reinserir o processo corretamente. Por se tratar de revalidação finalizamos na mesma data de 03/03/2023. A guia 2023 00880192 consta em processamento de contas, porem conforme Contas medicas, desta solicitação utilizou-se apenas a diaria.Por fim, a quarta solicitação 2023 01876629 foi recebida somente em 11/05, ou seja, novamente não recebemos o pedido com agilidade. E finalizamos na mesma data de recebimento. "/>
    <s v="No nosso entendimento, a demora é da CNU em reinserir os processos"/>
    <m/>
    <x v="0"/>
    <x v="2"/>
    <s v="Sim"/>
    <s v="Finalizada"/>
    <m/>
  </r>
  <r>
    <x v="0"/>
    <x v="4"/>
    <s v="09/05/2023"/>
    <n v="12208540"/>
    <s v="31999620230510330284"/>
    <s v="Sim"/>
    <s v="2023 01355828"/>
    <s v="UNIMED ABC-COOP DE TRAB MEDICO"/>
    <x v="0"/>
    <s v="WALDEMAR EUGENIO LEUENROTH"/>
    <x v="0"/>
    <s v="09700032001068022"/>
    <s v="APEOESP SIND DOS PROF DO ENS OFIC EST SP"/>
    <s v="UNIPLAN ADESAO MASTER - PR"/>
    <s v="NOTIFICAÇÃO DE INTERMEDIAÇÃO PRELIMINAR Nº 104709/2023_x000d__x000a_&lt;&lt;60&gt;&gt; _x000d__x000a_Protocolo nº 8656022_x0009_Demanda nº 12208540_x0009_Rio de Janeiro, 0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amos o ressarcimento do valor pago pela utilização de catéter para LIV Coronária SHOCK WAVE, material negado pelo plano de saúde. O paciente de 81 anos com diagnóstico de artérias cardíacas obstruídas e calcificadas em 90% do seu diâmetro levando a risco iminente de vida. Seus médicos solicitaram procedimento de angiosplastia coronária com utilização deste equipamento pois apresentava muitas calcificações e obstrução de 90% da artéria c"/>
    <s v="SAO BERNARDO DO CAMPO"/>
    <s v="SP"/>
    <s v="Não "/>
    <x v="4"/>
    <s v="OPME"/>
    <x v="4"/>
    <x v="152"/>
    <s v="Material solicitado para litotripsia intravascular coronariana. Técnica de litotripsia só consta no rol para rins, bexiga e vias urinárias."/>
    <s v="Nenhuma."/>
    <m/>
    <x v="2"/>
    <x v="4"/>
    <s v="Sim"/>
    <m/>
    <m/>
  </r>
  <r>
    <x v="0"/>
    <x v="4"/>
    <s v="09/05/2023"/>
    <n v="12209007"/>
    <s v="31999620230510331293"/>
    <m/>
    <m/>
    <s v="UNIMED PAULISTANA-SOC COOP DE TRAB MED"/>
    <x v="0"/>
    <s v="SARITA YARA DA SILVA"/>
    <x v="0"/>
    <s v="09700020010099195"/>
    <s v="ASSOC PAULISTA MINISTERIO PUBLICO APMP"/>
    <s v="EMPRESARIAL BASICO N"/>
    <s v="NOTIFICAÇÃO DE INTERMEDIAÇÃO PRELIMINAR Nº 104943/2023_x000a_&lt;&lt;60&gt;&gt; _x000a_Protocolo nº 8656595_x0009_Demanda nº 12209007_x0009_Rio de Janeiro, 09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arquei a consulta com um psiquiatra, no Instituto Paulistano, em 15/03. Ela foi agendada para o dia 24/04, 40 dias de antecedência. No dia da consulta, estava indo de Uber e a secretária ME LIGA (faltava 15 minutos para a consulta) informando que a médica, Dra Marcia Moutinho, não compareceria. Ela propôs uma nova data, 09/05, porém eu já esperava pela consulta desde 15 de março. Insisti por uma data mais próxima e a consulta foi marcada para"/>
    <s v="SAO PAULO"/>
    <s v="SP"/>
    <m/>
    <x v="2"/>
    <s v="Consulta"/>
    <x v="2"/>
    <x v="38"/>
    <s v="Remarcações realizadas pelo recurso credenciado"/>
    <s v="Agendamento realizado em rede credenciada"/>
    <m/>
    <x v="2"/>
    <x v="0"/>
    <s v="Não"/>
    <m/>
    <m/>
  </r>
  <r>
    <x v="0"/>
    <x v="4"/>
    <s v="09/05/2023"/>
    <n v="12209479"/>
    <s v="31999620230510331998"/>
    <s v="Sim"/>
    <s v="2023 01592243"/>
    <s v="UNIMED SOROCABA-COOP DE TRAB MED"/>
    <x v="0"/>
    <s v="FRANCISCO WILLIAM SOARES RODRIGUES"/>
    <x v="0"/>
    <s v="09700019002169879"/>
    <s v="NESTLE BRASIL LTDA"/>
    <s v="UNIPLAN CO BASICO N"/>
    <s v="NOTIFICAÇÃO DE INTERMEDIAÇÃO PRELIMINAR Nº 105226/2023_x000d__x000a_ _x000d__x000a_Protocolo nº 8657101_x0009_Demanda nº 12209479_x0009_Rio de Janeiro, 0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cido sport vis e solicitada pelo medico DR MARCOS V DA PALMA CRM 129804 . A solicitação foi feita à operadora no dia 20/04/2023, mas a mesma negou alegando que tal serviço não consta no Rol de Procedimentos e Eventos em Saúde vigente. Protocolo 31999620230427285351 – DATA 02/05/2023_x000d__x000a_ _x000d__x000a_Protocolo aberto pelo beneficiário junto à operadora: 31999620230427285351_x000d__x000a_BENEFICIÁRIO_x000d__x000a_Nome: FRANCISCO WILLIAM SOARE"/>
    <s v="SOROCABA"/>
    <s v="SP"/>
    <s v="Não "/>
    <x v="4"/>
    <s v="OPME"/>
    <x v="4"/>
    <x v="153"/>
    <s v="Ácido hialurônico - sem evidência médica. Orientação da superintendência para verificar entendimento da ANS."/>
    <s v="Nenhuma"/>
    <m/>
    <x v="2"/>
    <x v="4"/>
    <s v="Não"/>
    <m/>
    <m/>
  </r>
  <r>
    <x v="0"/>
    <x v="4"/>
    <s v="10/05/2023"/>
    <n v="12210486"/>
    <s v="31999620230511332947"/>
    <m/>
    <m/>
    <s v="UNIMED RIBEIRAO PRETO-COOP DE TRAB MED"/>
    <x v="0"/>
    <s v="ALESSANDRO CANTOLINI"/>
    <x v="0"/>
    <s v="09700062000000159"/>
    <s v="USP - UNIVERSIDADE DE SAO PAULO"/>
    <s v="CLASSICO EMP ENF"/>
    <s v="NOTIFICAÇÃO DE INTERMEDIAÇÃO PRELIMINAR Nº 105830/2023_x000d__x000a_&lt;&lt;60&gt;&gt; _x000d__x000a_Protocolo nº 8658481_x0009_Demanda nº 12210486_x0009_Rio de Janeiro, 1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urante uma crise de gota não consegui agendar consulta com nenhum médico Reumatologista credenciado pela operadora. Abri junto a ela uma reclamação para ser atendido dentro do prazo máximo estabelecido pela RN nº 259. Porém o prazo expirou nesta data e não houve qualquer retorno da operadora, seja por celular ou e-mail cadastrados._x000d__x000a_ _x000d__x000a_Protocolo aberto pelo beneficiário junto à operadora: &lt;&lt;65&gt;&gt;_x000d__x000a_BENEFICIÁRIO_x000d__x000a_Nome: ALESSANDRO CANTOLINI_x0009_Dt. N"/>
    <s v="RIBEIRAO PRETO"/>
    <s v="SP"/>
    <m/>
    <x v="2"/>
    <s v="Consulta"/>
    <x v="2"/>
    <x v="154"/>
    <s v="Alega não ter conseguido realizar o agendamento em rede credenciada"/>
    <s v="Agendamento realizado em Rede Credenciada"/>
    <m/>
    <x v="2"/>
    <x v="0"/>
    <s v="Não"/>
    <m/>
    <s v="NIP aberta em 10/05, mesma data de vencimento do protocolo, demanda concluída em 11/05 com o agendamento em rede credenciada."/>
  </r>
  <r>
    <x v="0"/>
    <x v="4"/>
    <s v="10/05/2023"/>
    <n v="12211499"/>
    <s v="31999620230511333219"/>
    <m/>
    <m/>
    <s v="UNIMED BELEM-COOP DE TRAB MED"/>
    <x v="0"/>
    <s v="YASMIN SOPHIA VIEIRA ALBUQUERQUE"/>
    <x v="0"/>
    <s v="09700019002010462"/>
    <s v="NESTLE BRASIL LTDA"/>
    <s v="UNIPLAN CO BASICO N"/>
    <s v="NOTIFICAÇÃO DE INTERMEDIAÇÃO PRELIMINAR Nº 106371/2023_x000a_ _x000a_Protocolo nº 8659618_x0009_Demanda nº 12211499_x0009_Rio de Janeiro, 10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mãe da beneficiária, questiona a falta de atendimento para Consulta com fonoaudióloga. A solicitação foi feita à Operadora no dia 18/04/2023, para realização no município Belém/PA. A operadora alega que o pedido está em análise e ou não apresenta resposta ao pedido. Protocolo: 3039762230418000679 - Data:18/04/2023._x000a_ _x000a_Protocolo aberto pelo beneficiário junto à operadora: 3039762230418000679_x000a_BENEFICIÁRIO_x000a_Nome: YASM"/>
    <s v="ANANINDEUA"/>
    <s v="PA"/>
    <m/>
    <x v="2"/>
    <s v="Terapias"/>
    <x v="2"/>
    <x v="10"/>
    <s v="Indisponibilidade de Rede Credenciada"/>
    <s v="Em tratativa de busca"/>
    <m/>
    <x v="0"/>
    <x v="2"/>
    <s v="Não"/>
    <s v="Finalizada"/>
    <m/>
  </r>
  <r>
    <x v="0"/>
    <x v="4"/>
    <s v="10/05/2023"/>
    <n v="12211734"/>
    <s v="31999620230511333324"/>
    <m/>
    <m/>
    <s v="UNIMED PAULISTANA-SOC COOP DE TRAB MED"/>
    <x v="0"/>
    <s v="ANA MARIA CICCACIO NOGUEIRA"/>
    <x v="0"/>
    <s v="09700022005783489"/>
    <s v="UNIVERSIDADE ESTADUAL PAULISTA JULIO DE MESQUITA FILHO"/>
    <s v="UNIPLAN EMPRESARIAL ESPECIAL N"/>
    <s v="NOTIFICAÇÃO DE INTERMEDIAÇÃO PRELIMINAR Nº 106506/2023_x000d__x000a_&lt;&lt;60&gt;&gt; _x000d__x000a_Protocolo nº 8659924_x0009_Demanda nº 12211734_x0009_Rio de Janeiro, 1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através dessa reclamação reporta o que esta acontecendo no caso da Srta Ana Maria, que vem sofrendo com muitas dores e esta com seu procedimento autorizado de forma parcial e ainda mais, como se já não bastasse tamanha falta e respeito em autorizar seu procedimento parcialmente de forma que seu médico não consegue realizar o que foi apresentado em consultório. Saliento ainda que a CNU entrou em contato com o hospital e solicitou que o me"/>
    <s v="SAO PAULO"/>
    <s v="SP"/>
    <m/>
    <x v="4"/>
    <s v="Procedimento"/>
    <x v="7"/>
    <x v="138"/>
    <s v="Descontentamento com resultado de junta médica"/>
    <s v="Nenhuma"/>
    <m/>
    <x v="2"/>
    <x v="4"/>
    <s v="Não"/>
    <m/>
    <m/>
  </r>
  <r>
    <x v="0"/>
    <x v="4"/>
    <s v="10/05/2023"/>
    <n v="12210617"/>
    <s v="31999620230511333074"/>
    <s v="Sim"/>
    <s v="2023 1781710"/>
    <s v="UNIMED VITORIA-COOP DE TRABALHO MEDICO"/>
    <x v="0"/>
    <s v="WASHINGTON LUIZ MENDES"/>
    <x v="0"/>
    <s v="09700022006758887"/>
    <s v="PORTO SEGURO ADMINISTRADORA DE CONSORCIOS LTDA"/>
    <s v="UNIPLAN PARTIC EMP BASICO N"/>
    <s v="NOTIFICAÇÃO DE INTERMEDIAÇÃO PRELIMINAR Nº 105899/2023_x000a_ _x000a_Protocolo nº 8658583_x0009_Demanda nº 12210617_x0009_Rio de Janeiro, 10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atendimento psiquiátrico no hospital dia (terapia) sob número de solicitação 533901219. A solicitação foi feita à Operadora no dia 23/03/2023, para realização no município Vitoria. A operadora alega negou alegou que não é um procedimento autorizado pela a ANS. Protocolo 23055568942 data 05/05/2023._x000a_ _x000a_Protocolo aberto pelo beneficiário junto à operadora: 23055568942_x000a_BENEFICIÁRIO_x000a_Nome: WASHINGTON"/>
    <s v="CARIACICA"/>
    <s v="ES"/>
    <s v="Não "/>
    <x v="4"/>
    <s v="Diária"/>
    <x v="9"/>
    <x v="155"/>
    <s v="Solicitação de hospital dia de psiquiatria fora da DUT"/>
    <s v="Não se aplica"/>
    <m/>
    <x v="2"/>
    <x v="17"/>
    <s v="Não"/>
    <m/>
    <m/>
  </r>
  <r>
    <x v="0"/>
    <x v="4"/>
    <s v="11/05/2023"/>
    <n v="12212848"/>
    <s v="31999620230512337040"/>
    <m/>
    <m/>
    <s v="UNIMED JUIZ DE FORA-COOP DE TRAB MED"/>
    <x v="0"/>
    <s v="DANIELA GUEDES DE SOUZA"/>
    <x v="0"/>
    <s v="09700030002091943"/>
    <s v="SINDICATO DOS POLICIAIS RODOVIARIOS FEDERAIS ESTADO SP"/>
    <s v="UNIPLAN ADESAO ESPECIAL I"/>
    <s v="NOTIFICAÇÃO DE INTERMEDIAÇÃO PRELIMINAR Nº 107191/2023_x000d__x000a_ _x000d__x000a_Protocolo nº 8661258_x0009_Demanda nº 12212848_x0009_Rio de Janeiro, 11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medicação ácido hialurônico, para realização do procedimento viscossuplementação, solicitado em 07/12/2022,30/03/2023 e 19/04/2023. protocolo 31999620221207479430 data 07/12/2022._x000d__x000a_ _x000d__x000a_Protocolo aberto pelo beneficiário junto à operadora: 31999620221207479430_x000d__x000a_BENEFICIÁRIO_x000d__x000a_Nome: DANIELA GUEDES DE SOUZA_x0009_Dt. Nasc.:05/04/1979_x000d__x000a_Matrícula:_x0009_CPF: 05394484783_x000d__x000a_Telefone: 32 999547204_x0009_e-mail: daniguedes05@yahoo.com"/>
    <s v="JUIZ DE FORA"/>
    <s v="MG"/>
    <m/>
    <x v="4"/>
    <s v="OPME"/>
    <x v="4"/>
    <x v="55"/>
    <s v="Ácido hialurônico - sem evidência médica. Orientação da superintendência para verificar entendimento da ANS."/>
    <s v="Nenhuma"/>
    <m/>
    <x v="2"/>
    <x v="4"/>
    <s v="Não"/>
    <m/>
    <m/>
  </r>
  <r>
    <x v="0"/>
    <x v="4"/>
    <s v="11/05/2023"/>
    <n v="12212801"/>
    <s v="31999620230512336966"/>
    <m/>
    <m/>
    <s v="UNIMED VARGINHA-COOP DE TRAB MED"/>
    <x v="0"/>
    <s v="PEDRO CARVALHO ALBERT"/>
    <x v="0"/>
    <s v="09700030001865007"/>
    <s v="SINDICATO DOS POLICIAIS RODOVIARIOS FEDERAIS ESTADO SP"/>
    <s v="UNIPLAN COPART ADESAO ESPECIAL I"/>
    <s v="NOTIFICAÇÃO DE INTERMEDIAÇÃO PRELIMINAR Nº 107164/2023_x000d__x000a_ _x000d__x000a_Protocolo nº 8660976_x0009_Demanda nº 12212801_x0009_Rio de Janeiro, 11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ratamento intensivo multidisciplinar com fisioterapia neurofuncional; Terapia ocupacional; fonoaudiólogo, habilit e habilit ile, eletroneuromodulação e exame de vídeo eletroencefalograma, solicitados pela Dra.Ellen Rocha Sena. A solicitação foi feita à Operadora no dia 26/01/2023, para realização no município de Campinas os tratamentos intensivos, o exa"/>
    <s v="SAO GONCALO DO SAPUCAI"/>
    <s v="MG"/>
    <s v="Sim"/>
    <x v="4"/>
    <s v="Terapias"/>
    <x v="3"/>
    <x v="156"/>
    <s v="Negativa "/>
    <s v="Educativa"/>
    <m/>
    <x v="2"/>
    <x v="3"/>
    <s v="Não"/>
    <s v="Finalizada"/>
    <s v="Finalizado"/>
  </r>
  <r>
    <x v="0"/>
    <x v="4"/>
    <s v="11/05/2023"/>
    <n v="12213449"/>
    <s v="31999620230512337099"/>
    <m/>
    <m/>
    <s v="UNIMED SAO JOSE DO RIO PRETO-COOP TB MED"/>
    <x v="5"/>
    <s v="ANA BEATRIZ APONE"/>
    <x v="0"/>
    <s v="09700024004209831"/>
    <s v="SERVICO NACIONAL DE APRENDIZAGEM INDUSTRIAL SENAI"/>
    <s v="UNIPLAN EMPRES RATEIO BASICO"/>
    <s v="NOTIFICAÇÃO DE INTERMEDIAÇÃO PRELIMINAR Nº 107535/2023_x000d__x000a_ _x000d__x000a_Protocolo nº 8661975_x0009_Demanda nº 12213449_x0009_Rio de Janeiro, 11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a falta de atendimento para quimioterapia. A solicitação foi feita à Operadora no dia 20/04/2023, para realização no município São José do Rio Preto. A operadora negou o pedido em 04/05/2023, primeiramente sob alegação de término de validade da carteirinha, porém a mesma encerrou-se no dia 01/05/2023. Na solicitação médica consta procedimento de caráter urgente. No dia de hoje 11/05/2023, foi negado mediante alegação ainda d"/>
    <s v="BALSAMO"/>
    <s v="SP"/>
    <m/>
    <x v="0"/>
    <s v="Aplicação de medicação"/>
    <x v="13"/>
    <x v="157"/>
    <s v="Troca de numeração de cartão"/>
    <s v="Demanda recepcionada no cartão vigente e finalizada pelo ONCOAUD"/>
    <m/>
    <x v="0"/>
    <x v="14"/>
    <s v="Não"/>
    <m/>
    <s v="Solicitada avaliação deste caso, pois entendo que é uma NIP cadastral. "/>
  </r>
  <r>
    <x v="0"/>
    <x v="4"/>
    <s v="12/05/2023"/>
    <n v="12214925"/>
    <s v="31999620230515340089"/>
    <m/>
    <m/>
    <s v="UNIMED ARACATUBA COOP TRABALHO MEDICO"/>
    <x v="0"/>
    <s v="OSMAR FRANCISCO DA SILVA"/>
    <x v="0"/>
    <s v="09700022003194770"/>
    <s v="UNIVERSIDADE ESTADUAL PAULISTA JULIO DE MESQUITA FILHO"/>
    <s v="UNIPLAN EMPRESARIAL BASICO"/>
    <s v="NOTIFICAÇÃO DE INTERMEDIAÇÃO PRELIMINAR Nº 108444/2023_x000d__x000a_ _x000d__x000a_Protocolo nº 8663851_x0009_Demanda nº 12214925_x0009_Rio de Janeiro, 1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o não atendimento para Viscossuplementação de joelho com ácido hialurônico. A solicitação foi feita à Operadora no dia 30/04/2023, para realização no município Araçatuba. A operadora negou sob alegação de que não é ineficaz o procedimento solicitado e que já foi comprovado a ineficácia. Protocolo 31999620230511333346 - data 11/05/2023._x000d__x000a_ _x000d__x000a_Protocolo aberto pelo beneficiário junt"/>
    <s v="ARACATUBA"/>
    <s v="SP"/>
    <m/>
    <x v="4"/>
    <s v="OPME"/>
    <x v="4"/>
    <x v="55"/>
    <s v="Ácido hialurônico - sem evidência médica. Orientação da superintendência para verificar entendimento da ANS."/>
    <s v="Nenhuma"/>
    <m/>
    <x v="2"/>
    <x v="4"/>
    <s v="Não"/>
    <m/>
    <m/>
  </r>
  <r>
    <x v="0"/>
    <x v="4"/>
    <s v="12/05/2023"/>
    <n v="12214975"/>
    <s v="31999620230515340132"/>
    <m/>
    <m/>
    <s v="UNIMED SANTA RITA ST ROSA S SIMAO-COOP"/>
    <x v="0"/>
    <s v="EMILIO CARLOS THOMAZI"/>
    <x v="0"/>
    <s v="09700032000919452"/>
    <s v="AS ASSIST SOCIAIS PSIC TRIB DE JUSTICA DO EST SAO PAULO"/>
    <s v="ADESAO PARTICIPATIVO ESPECIAL"/>
    <s v="NOTIFICAÇÃO DE INTERMEDIAÇÃO PRELIMINAR Nº 108468/2023_x000d__x000a_&lt;&lt;60&gt;&gt; _x000d__x000a_Protocolo nº 8663965_x0009_Demanda nº 12214975_x0009_Rio de Janeiro, 1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ecessito de procedimento cirúrgico - Hemorroidectomia, correção de prolapso retal com uso de grampeador circular - PPH. Meu convênio alega que eu não tenho direito ou cobertura do grampeador PPH. A UNIMED FESP solicitou do proctologista relatório circunstanciado esclarecendo a necessidade e comprovação científica de tal equipamento. O relatório foi enviado esclarecendo que no meu caso necessito do grampeador em razão de que meu prolapso retal"/>
    <s v="SANTA RITA DO PASSA QUATRO"/>
    <s v="SP"/>
    <m/>
    <x v="4"/>
    <s v="OPME"/>
    <x v="9"/>
    <x v="158"/>
    <s v="Material citado não consta no rol (Ofício nº: 143/2021/COMEC/GCITS/GGRAS/DIRAD-DIPRO/DIPRO)"/>
    <s v="Nenhuma"/>
    <m/>
    <x v="2"/>
    <x v="4"/>
    <s v="Não"/>
    <m/>
    <m/>
  </r>
  <r>
    <x v="0"/>
    <x v="4"/>
    <s v="14/05/2023"/>
    <n v="12217040"/>
    <s v="31999620230515340234"/>
    <m/>
    <m/>
    <s v="UNIMED PAULISTANA-SOC COOP DE TRAB MED"/>
    <x v="0"/>
    <s v="THIAGO THOT DE CARVALHO"/>
    <x v="0"/>
    <s v="09700032001576877"/>
    <s v="ASSOCIACAO PTA DOS TECNICOS JUDICIARIOS"/>
    <s v="ADESAO BASICO"/>
    <s v="NOTIFICAÇÃO DE INTERMEDIAÇÃO PRELIMINAR Nº 109685/2023_x000d__x000a_&lt;&lt;60&gt;&gt; _x000d__x000a_Protocolo nº 8666417_x0009_Demanda nº 12217040_x0009_Rio de Janeiro, 1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realizar dois exames para G478 - OUTROS DISTURBIOS DO SONO - Polissonografia diagnóstica + Teste de latência multípla do sono (TLMS). No guia médico da operadora consta como credenciado o Instituto do Sono - Nome Fantasia: AFIP Razão Social: ASSOCIACAO FUNDO DE INCENTIVO A PESQUISA - CNPJ: 47.673.793/0004-16 No entanto, ao ligar no prestador, ele informa que foi descredenciado pela Unimed FESP. Ao entrar em contato com a operadora, inf"/>
    <s v="SAO PAULO"/>
    <s v="SP"/>
    <s v="Não "/>
    <x v="7"/>
    <s v="Falta de rede na região"/>
    <x v="2"/>
    <x v="159"/>
    <s v="Informação incorreta no guia medico"/>
    <s v="Disponibilizado na Rede Credenciada CNU (Endocap)"/>
    <m/>
    <x v="2"/>
    <x v="11"/>
    <s v="Não"/>
    <s v="Finalizada"/>
    <s v="Entendemos que NIP é do RU pois trata-se de erro de divulgação do guia Medico, sendo necessario atualização no PTU A 400."/>
  </r>
  <r>
    <x v="0"/>
    <x v="4"/>
    <s v="15/05/2023"/>
    <n v="12218793"/>
    <s v="31999620230516342562"/>
    <m/>
    <m/>
    <s v="UNIMED ARAXA-COOP DE TRAB MED"/>
    <x v="0"/>
    <s v="FABIO HENRIQUE PEREIRA COSTA ANDRADE"/>
    <x v="0"/>
    <s v="09700022005031835"/>
    <s v="EUROFARMA LABORATORIOS S.A."/>
    <s v="UNIPLAN EMPRESARIAL ESPECIAL N"/>
    <s v="NOTIFICAÇÃO DE INTERMEDIAÇÃO PRELIMINAR Nº 110670/2023_x000d__x000a_ _x000d__x000a_Protocolo nº 8668560_x0009_Demanda nº 12218793_x0009_Rio de Janeiro, 1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LOGO, FONOUDIOLOGO E TERAPIA OCUPACIONAL (METODO ABA). A solicitação foi feita à Operadora no dia 15/05/2023, para realização no município Uberlândia. A operadora não apresenta resposta ao pedido. Interlocutora informa que foi a clinica fazer as terapias e o atendimento foi negado informando que esta suspenso por falta de guia medica, entrou em cont"/>
    <s v="ARAXA"/>
    <s v="MG"/>
    <s v="Sim "/>
    <x v="3"/>
    <s v="Terapias"/>
    <x v="3"/>
    <x v="5"/>
    <s v="Clinica Elementar realizou suspenção de atendimento, documentação apresentada divergente"/>
    <s v="Mediante analise da gestão, pagamento regularizado e atendimento restabelecido"/>
    <m/>
    <x v="2"/>
    <x v="11"/>
    <s v="Não"/>
    <s v="Finalizada"/>
    <s v="Entendemos que NIP é do RU pois trata-se de erro de divulgação do guia Medico"/>
  </r>
  <r>
    <x v="0"/>
    <x v="4"/>
    <s v="15/05/2023"/>
    <n v="12219261"/>
    <s v="31999620230516342602"/>
    <m/>
    <m/>
    <s v="UNIMED ARAXA-COOP DE TRAB MED"/>
    <x v="0"/>
    <s v="ANTONIA LUIZA DE OLIVEIRA"/>
    <x v="0"/>
    <s v="09700019000966569"/>
    <s v="NESTLE BRASIL LTDA"/>
    <s v="UNIPLAN CO BASICO N"/>
    <s v="NOTIFICAÇÃO DE INTERMEDIAÇÃO PRELIMINAR Nº 110935/2023_x000d__x000a_ _x000d__x000a_Protocolo nº 8669142_x0009_Demanda nº 12219261_x0009_Rio de Janeiro, 1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sobrinha da beneficiária, questiona a não cobertura para DISCECTOMIA PERCUTANEA. O procedimento foi solicitado no dia 26/04/2023, para realização no município UBERLÂNDIA, entretanto, a operadora discordou da indicação do procedimento e encaminhou para realização de uma junta médica. Protocolo: 31999620230515339786 de 15/05/2023._x000d__x000a_ _x000d__x000a_Protocolo aberto pelo beneficiário junto à operadora: 31999620230515339786_x000d__x000a_BENE"/>
    <s v="IBIA"/>
    <s v="MG"/>
    <m/>
    <x v="4"/>
    <s v="OPME"/>
    <x v="7"/>
    <x v="160"/>
    <s v="Procedimento e materiais negados por junta."/>
    <s v="Nenhuma"/>
    <m/>
    <x v="2"/>
    <x v="4"/>
    <s v="Não"/>
    <m/>
    <m/>
  </r>
  <r>
    <x v="0"/>
    <x v="4"/>
    <s v="15/05/2023"/>
    <n v="12219617"/>
    <s v="31999620230516342733"/>
    <m/>
    <m/>
    <s v="UNIMED SAO JOSE DOS CAMPOS-COOP TRAB MED"/>
    <x v="0"/>
    <s v="DANIEL DURAES DE OLIVEIRA"/>
    <x v="0"/>
    <s v="09700022006585699"/>
    <s v="LOJAS CEM SA"/>
    <s v="UNIPLAN EMP PARTIC BAS PADRAO COL"/>
    <s v="NOTIFICAÇÃO DE INTERMEDIAÇÃO PRELIMINAR Nº 111166/2023_x000d__x000a_ _x000d__x000a_Protocolo nº 8669630_x0009_Demanda nº 12219617_x0009_Rio de Janeiro, 1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prazo de atendimento para consulta com Endocrinologista que atenda criança de 12 anos. A operadora autorizou o serviço e agendou para JULHO E AGOSTO DE 2023, após o prazo máximo previsto na RN nº 566/2022. Protocolo : 31999620230426281698, data: 24/04/2023._x000d__x000a_ _x000d__x000a_Protocolo aberto pelo beneficiário junto à operadora: 31999620230426281698_x000d__x000a_BENEFICIÁRIO_x000d__x000a_Nome: DANIEL DURAES RODRIGUES_x0009_"/>
    <s v="SAO JOSE DOS CAMPOS"/>
    <s v="SP"/>
    <m/>
    <x v="2"/>
    <s v="Consulta"/>
    <x v="2"/>
    <x v="102"/>
    <s v="Indisponibilidade de agenda dentro do prazo da RN259/566 na rede credenciada na localidade demandada, São José dos Campos-SP"/>
    <s v="Agendamento realizado em rede credenciada, em região de saúde Guaratinguetá e limítrofe Jacareí e ofertado reembolso para atendimento na localidade demandada"/>
    <m/>
    <x v="2"/>
    <x v="0"/>
    <s v="Não"/>
    <m/>
    <m/>
  </r>
  <r>
    <x v="0"/>
    <x v="4"/>
    <s v="16/05/2023"/>
    <n v="12222126"/>
    <s v="31999620230517344282"/>
    <m/>
    <m/>
    <s v="UNIMED CURITIBA-SOC COOP SV MED CUR E RG"/>
    <x v="0"/>
    <s v="ENZO GABRIEL TERLESKI PINTO"/>
    <x v="0"/>
    <s v="09700022005768587"/>
    <s v="NEOVIA INFRAESTRUTURA RODOVIARIA LTDA"/>
    <s v="UNIPLAN PARTIC EMP BASICO N"/>
    <s v="NOTIFICAÇÃO DE INTERMEDIAÇÃO PRELIMINAR Nº 112646/2023_x000a_&lt;&lt;60&gt;&gt; _x000a_Protocolo nº 8672780_x0009_Demanda nº 12222126_x0009_Rio de Janeiro, 16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 clinica onde meu filho fazia as terapias de psicologia e fonoaudiologia, cancelou os atendimentos e comunicou a unimed no dia 27/04/23. No dia 02/05/23 entrei com o pedido de novos profissionais. Porem a unimed entrou em contato com as profissionais da minha cidade ( Tijucas - SC) pedindo a documentação, mas ate agora não entraram em contato para começar as terapias, passando o prazo de dez dias uteis._x000a_ _x000a_Protocolo aberto pelo beneficiário "/>
    <s v="UNIAO DA VITORIA"/>
    <s v="PR"/>
    <s v="Sim "/>
    <x v="2"/>
    <s v="Troca de Prestador"/>
    <x v="2"/>
    <x v="10"/>
    <s v="Indisponibilidade de rede credenciada"/>
    <s v="Nova solictação de troca com Negociação pontual com os prestadores indicados pelo familiar. "/>
    <m/>
    <x v="2"/>
    <x v="11"/>
    <s v="Não"/>
    <s v="Finalizada"/>
    <s v="Solicitamos de acordo do GRP"/>
  </r>
  <r>
    <x v="0"/>
    <x v="4"/>
    <s v="17/05/2023"/>
    <n v="12224329"/>
    <s v="31999620230518347321"/>
    <m/>
    <m/>
    <s v="UNIMED NORTE/NTE. CONF.COOP.TRAB.MEDICO"/>
    <x v="0"/>
    <s v="GABRIELLA PIRES VALE"/>
    <x v="0"/>
    <s v="09700020004395608"/>
    <s v="PERTO S A PERIFERICOS PARA AUTOMACAO"/>
    <s v="UNIPLAN PARTIC EMP BASICO N"/>
    <s v="NOTIFICAÇÃO DE INTERMEDIAÇÃO PRELIMINAR Nº 113935/2023_x000d__x000a_ _x000d__x000a_Protocolo nº 8675452_x0009_Demanda nº 12224329_x0009_Rio de Janeiro, 17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eletro de sono e vigilância com mapeamento o cerebral de 1 hora(conforme solicitação medica). Relata que tentou entrar em contato com a Operadora por meio dos telefones 0800 722 3030/ 4004 4828 / 0800 7970 4828 data 17/05/2023, sem sucesso._x000d__x000a_ _x000d__x000a_Protocolo aberto pelo beneficiário junto à operadora: Não Informado_x000d__x000a_BENEFICIÁRIO_x000d__x000a_Nome: GABRIELLA PIRES VALE_x0009_Dt. Nasc.:12/10/2002_x000d__x000a_Matrícula:_x0009_CPF: 07953921413_x000d__x000a_"/>
    <s v="MOSSORO"/>
    <s v="RN"/>
    <m/>
    <x v="2"/>
    <s v="SADT"/>
    <x v="2"/>
    <x v="161"/>
    <s v="Relata dificuldade de contato com a operadora"/>
    <s v="Solicitamos o envio do pedido para auxiliar na busca"/>
    <m/>
    <x v="2"/>
    <x v="0"/>
    <s v="Não"/>
    <m/>
    <m/>
  </r>
  <r>
    <x v="0"/>
    <x v="4"/>
    <s v="17/05/2023"/>
    <n v="12224438"/>
    <s v="31999620230518347353"/>
    <m/>
    <m/>
    <s v="UNIMED SALTO-ITU COOP DE TRAB MED"/>
    <x v="0"/>
    <s v="MARIA LUDMILA BESTETTI CATALA MENDES"/>
    <x v="0"/>
    <s v="09700032001457649"/>
    <s v="UDEMO SIND ESP ED DO MAG OF DO EST S P"/>
    <s v="UNIPLAN ADESAO BASICO - PR"/>
    <s v="NOTIFICAÇÃO DE INTERMEDIAÇÃO PRELIMINAR Nº 113997/2023_x000d__x000a_&lt;&lt;60&gt;&gt; _x000d__x000a_Protocolo nº 8675624_x0009_Demanda nº 12224438_x0009_Rio de Janeiro, 17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Peço a gentileza que intervenham junto a meu plano de saúde, pois estou lutando desde fevereiro para conseguir fazer infiltrações que melhoram significativamente a minha locomoção. A Unimed negou por 3 vezes, alegando que não tem nada que comprove a melhora com esses medicamentos, porém enviei os pedidos médicos e as ultimas ressonâncias, ninguém melhor do que eu para comprovar que existe melhora, pois sem essas infiltrações estou co"/>
    <s v="ITU"/>
    <s v="SP"/>
    <m/>
    <x v="4"/>
    <s v="OPME"/>
    <x v="4"/>
    <x v="55"/>
    <s v="Ácido hialurônico - sem evidência médica. Orientação da superintendência para verificar entendimento da ANS."/>
    <s v="Nenhuma"/>
    <m/>
    <x v="2"/>
    <x v="4"/>
    <s v="Não"/>
    <m/>
    <m/>
  </r>
  <r>
    <x v="0"/>
    <x v="4"/>
    <s v="17/05/2023"/>
    <n v="12223613"/>
    <s v="31999620230518347203"/>
    <m/>
    <m/>
    <s v="UNIMED ARAXA-COOP DE TRAB MED"/>
    <x v="1"/>
    <s v="ANTONIA LUIZA DE OLIVEIRA"/>
    <x v="0"/>
    <s v="09700019000966569"/>
    <s v="NESTLE BRASIL LTDA"/>
    <s v="UNIPLAN CO BASICO N"/>
    <s v="NOTIFICAÇÃO DE INTERMEDIAÇÃO PRELIMINAR Nº 113538/2023_x000d__x000a_ _x000d__x000a_Protocolo nº 8674523_x0009_Demanda nº 12223613_x0009_Rio de Janeiro, 17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a beneficiária, questiona a não cobertura para os materiais KIT NUCLEOTOME LOMBAR (23500), KIT NUCLEOTOME LOMBAR 2,5 mm (27010) FRASCO DE ASPIRAÇÃO, para realização do procedimento 40814092 OSTEOPLASTIA OU DISCECTOMIA PERCUTÂNEA (VERTEBROPLASTIA). Solicitante, DR GUSTAVO ALVARENGA CRM 51347/MG, solicitado em ABRIL/2023. Protocolo 202301501751 data 14/04/2023._x000d__x000a_ _x000d__x000a_Protocolo aberto pelo beneficiário junto à "/>
    <s v="IBIA"/>
    <s v="MG"/>
    <m/>
    <x v="1"/>
    <m/>
    <x v="1"/>
    <x v="162"/>
    <m/>
    <m/>
    <m/>
    <x v="1"/>
    <x v="1"/>
    <s v="Não"/>
    <m/>
    <m/>
  </r>
  <r>
    <x v="0"/>
    <x v="4"/>
    <s v="17/05/2023"/>
    <n v="12223709"/>
    <s v="31999620230518347271"/>
    <m/>
    <m/>
    <s v="UNIMED SAO JOSE DO RIO PRETO-COOP TB MED"/>
    <x v="0"/>
    <s v="APARECIDO RAMIRES CORREIA"/>
    <x v="0"/>
    <s v="09700032000495636"/>
    <s v="ASSOCIACAO DOS SERV DO PODER JUD DO EST DE SAO PAULO"/>
    <s v="ADESAO BASICO"/>
    <s v="NOTIFICAÇÃO DE INTERMEDIAÇÃO PRELIMINAR Nº 113585/2023_x000d__x000a_ _x000d__x000a_Protocolo nº 8674670_x0009_Demanda nº 12223709_x0009_Rio de Janeiro, 17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o beneficiário, questiona a falta de atendimento para Diária de quarto coletivo dois meses com quarto privado, Laminectomia ou laminotomia, Artrodese da coluna com instrumentação por segmento, Artrodese de coluna via anterior ou póstero lateral - tratamento cirúrgico, Descompressão medular e/ou cauda equina, Tratamento microcirúrgico do canal vertebral estreito por segmento. A solicitação foi feita à Op"/>
    <s v="NOVA GRANADA"/>
    <s v="SP"/>
    <m/>
    <x v="3"/>
    <s v="OPME"/>
    <x v="0"/>
    <x v="163"/>
    <s v="Guia 2023 01694150 recebida em 28/04/2023 com a acomodação correta (Enfermaria) e finalizada em 04/05/2023, dentro do prazo de recebimento e de finalização. O problema estava entre Unimed x fornecedor devido aos valores pagos, mas o processo já foi resolvido e fornecedor acatou valores solicitados. Agendamento já realizado"/>
    <s v="Não houve demora no processo e nem inserção incorreta da acomodação, classificamos como improcedente."/>
    <m/>
    <x v="2"/>
    <x v="13"/>
    <s v="Não"/>
    <m/>
    <m/>
  </r>
  <r>
    <x v="0"/>
    <x v="4"/>
    <s v="17/05/2023"/>
    <n v="12223190"/>
    <s v="31999620230517344355"/>
    <m/>
    <m/>
    <s v="UNIMED RIBEIRAO PRETO-COOP DE TRAB MED"/>
    <x v="0"/>
    <s v="HELENA CHAGURI BARBOSA DO AMARAL"/>
    <x v="0"/>
    <s v="09700019002013348"/>
    <s v="NESTLE BRASIL LTDA"/>
    <s v="UNIPLAN CO PARTIC ESPECIAL"/>
    <s v="NOTIFICAÇÃO DE INTERMEDIAÇÃO PRELIMINAR Nº 113312/2023_x000a_ _x000a_Protocolo nº 8674017_x0009_Demanda nº 12223190_x0009_Rio de Janeiro, 17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não cobertura para URETROCISTOGRAFIA de criança com Sedação. O procedimento foi solicitado à operadora no dia 15/04/2023, para realização no município Ribeirão Preto/SP e a operadora indicou prestadores que não realizam o procedimento. Protocolo 31999620230415055446 Data 15/04/2023._x000a_ _x000a_Protocolo aberto pelo beneficiário junto à operadora: 31999620230415055446_x000a_BENEFICIÁRIO_x000a_Nome"/>
    <s v="RIBEIRAO PRETO"/>
    <s v="SP"/>
    <m/>
    <x v="0"/>
    <s v="SADT"/>
    <x v="2"/>
    <x v="164"/>
    <s v="Inserido pedido de uretrocistografia no adulto, porém se trata de criança de 4 anos. Demora na reinserção de guia com código correto."/>
    <s v="Nenhuma"/>
    <m/>
    <x v="2"/>
    <x v="2"/>
    <s v="Não"/>
    <s v="Finalizada"/>
    <m/>
  </r>
  <r>
    <x v="0"/>
    <x v="4"/>
    <s v="18/05/2023"/>
    <n v="12225009"/>
    <s v="31999620230519348886"/>
    <m/>
    <m/>
    <s v="UNIMED SOROCABA-COOP DE TRAB MED"/>
    <x v="0"/>
    <s v="SAMUEL HAYOAMA PEREIRA"/>
    <x v="0"/>
    <s v="09700024003166462"/>
    <s v="SERVICO SOCIAL COMERCIO SESC ADM REG ESP"/>
    <s v="UNIPLAN CO ESPECIAL N"/>
    <s v="NOTIFICAÇÃO DE INTERMEDIAÇÃO PRELIMINAR Nº 114376/2023_x000d__x000a_ _x000d__x000a_Protocolo nº 8676291_x0009_Demanda nº 12225009_x0009_Rio de Janeiro, 1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 que se identifica como MAE beneficiário, questiona a falta de atendimento para TERAPIA OCPACIANAL METODO BOBATE demandado, A solicitação foi feita à Operadora no dia18/12/202 para realização no município SOROCABA A operadora alega que o pedido está em análise [ou não apresenta resposta ao pedido. Protocolo; 31999620230321913934 data 21/03/2023_x000d__x000a_ _x000d__x000a_Protocolo aberto pelo beneficiário junto à operadora: 31999620230321913934_x000d__x000a_BENEFICIÁRI"/>
    <s v="SOROCABA"/>
    <s v="SP"/>
    <m/>
    <x v="2"/>
    <s v="Terapias"/>
    <x v="3"/>
    <x v="58"/>
    <s v="Indisponibilidade de rede credenciada"/>
    <s v="Negociação pontual com os prestadores indicados pelo familiar. "/>
    <m/>
    <x v="0"/>
    <x v="0"/>
    <s v="Não"/>
    <m/>
    <m/>
  </r>
  <r>
    <x v="0"/>
    <x v="4"/>
    <s v="18/05/2023"/>
    <n v="12227104"/>
    <s v="31999620230519349386"/>
    <m/>
    <m/>
    <s v="UNIMED RIO BRANCO-Coop de Trab Med"/>
    <x v="0"/>
    <s v="ANDRE AQUINO SANTOS"/>
    <x v="0"/>
    <s v="09700030002266395"/>
    <s v="FEDERACAO NACIONAL DOS ENGENHEIROS"/>
    <s v="UNIPLAN ADESAO ESPECIAL N"/>
    <s v="NOTIFICAÇÃO DE INTERMEDIAÇÃO PRELIMINAR Nº 115573/2023_x000a_ _x000a_Protocolo nº 8678853_x0009_Demanda nº 12227104_x0009_Rio de Janeiro, 18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ORTOPEDISTA A solicitação foi feita à Operadora desde FEV/2023, para realização no município ALAGOAS . A operadora alega que o pedido está em análise e encaminha para prestadores que desmarcam o procedimento. Protocolo: 35999620230511334876 data:12/05/2023._x000a_ _x000a_Protocolo aberto pelo beneficiário junto à operadora: 35999620230511334876_x000a_BENEFICIÁRIO_x000a_Nome: ANDRÉ AQUINO SANTOS_x0009_Dt. Nasc.:13/09/1979_x000a_M"/>
    <s v="RIO BRANCO"/>
    <s v="AC"/>
    <m/>
    <x v="7"/>
    <s v="Consulta"/>
    <x v="2"/>
    <x v="165"/>
    <s v="Remarcações realizadas pelo recurso credenciado"/>
    <s v="Agendado na Rede Credenciada"/>
    <m/>
    <x v="0"/>
    <x v="0"/>
    <s v="Não"/>
    <m/>
    <s v="Demanda estava sendo tratada como reclamação no caso 31999620230511334876"/>
  </r>
  <r>
    <x v="0"/>
    <x v="4"/>
    <s v="18/05/2023"/>
    <n v="12225034"/>
    <s v="31999620230519349358"/>
    <s v="Sim"/>
    <s v="2023 01500086"/>
    <s v="UNIMED ITAPETININGA-COOP DE TRAB MED"/>
    <x v="0"/>
    <s v="MARIA RODRIGUES MEIRA"/>
    <x v="0"/>
    <s v="09700032000860326"/>
    <s v="APEOESP SIND DOS PROF DO ENS OFIC EST SP"/>
    <s v="UNIPLAN ADESAO BASICO - PR"/>
    <s v="NOTIFICAÇÃO DE INTERMEDIAÇÃO PRELIMINAR Nº 114393/2023_x000d__x000a_ _x000d__x000a_Protocolo nº 8676318_x0009_Demanda nº 12225034_x0009_Rio de Janeiro, 1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a beneficiária questiona a falta de atendimento para medicamento SYNOLIS SORBITOL para realização de 30713137 - PUNÇÃO OU INFILTRAÇÃO ARTICULAR DIAGNÓSTICA OU TERAPÊUTICA, ORIENTADA OU NÃO POR MÉTODO DE IMAGEM. A solicitação foi feita à Operadora no dia 14/04/2023 para realização no município RECIFE e a operadora negou alegando que não há comprovação na eficácia do medicamento. Protocolo: 319996202305113363"/>
    <s v="ITAPETININGA"/>
    <s v="SP"/>
    <s v="Não "/>
    <x v="4"/>
    <s v="OPME"/>
    <x v="4"/>
    <x v="8"/>
    <s v="Produto de saúde derivado de ácido hialurônico."/>
    <s v="Não se aplica"/>
    <m/>
    <x v="2"/>
    <x v="4"/>
    <s v="Não"/>
    <m/>
    <m/>
  </r>
  <r>
    <x v="0"/>
    <x v="4"/>
    <s v="18/05/2023"/>
    <n v="12227127"/>
    <s v="31999620230519349401"/>
    <m/>
    <m/>
    <s v="UNIMED RIO CLARO-COOP DE TRAB MED"/>
    <x v="0"/>
    <s v="ALDO MORTARI"/>
    <x v="0"/>
    <s v="09700022003133843"/>
    <s v="UNIVERSIDADE ESTADUAL PAULISTA JULIO DE MESQUITA FILHO"/>
    <s v="UNIPLAN EMPRESARIAL ESPECIAL N"/>
    <s v="NOTIFICAÇÃO DE INTERMEDIAÇÃO PRELIMINAR Nº 115589/2023_x000d__x000a_ _x000d__x000a_Protocolo nº 8678860_x0009_Demanda nº 12227127_x0009_Rio de Janeiro, 1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neta do beneficiário, questiona a não cobertura para remoção (ambulância Uti) do Hospital para outro, para realização uma avaliação para ver se o beneficiário ficara internado ou terá o home care, solicitado em Maio/2023. Relata que o atendimento foi via e-mail: rosanab@unimedrioclaro.com.br._x000d__x000a_ _x000d__x000a_Protocolo aberto pelo beneficiário junto à operadora: Não Informado_x000d__x000a_BENEFICIÁRIO_x000d__x000a_Nome: ALDO MORTARI_x0009_Dt. Nasc.:20/12"/>
    <s v="RIO CLARO"/>
    <s v="SP"/>
    <m/>
    <x v="7"/>
    <s v="Internação"/>
    <x v="2"/>
    <x v="166"/>
    <s v="Indisponibilidade de vaga no Hospital e localidade solicitados pelo familiar"/>
    <s v="Remoção realizada para localidade e recurso de preferência do beneficiário"/>
    <m/>
    <x v="2"/>
    <x v="0"/>
    <s v="Não"/>
    <m/>
    <m/>
  </r>
  <r>
    <x v="0"/>
    <x v="4"/>
    <s v="19/05/2023"/>
    <n v="12229300"/>
    <s v="31999620230519349445"/>
    <s v="Sim"/>
    <s v="2023 01947081"/>
    <s v="UNIMED ARARUAMA-COOP DE TRAB MED LTDA"/>
    <x v="0"/>
    <s v="MARCUS VINICIUS AQUINO PARREIRA DA SILVA"/>
    <x v="0"/>
    <s v="09700022005658811"/>
    <s v="EUROFARMA LABORATORIOS S.A."/>
    <s v="UNIPLAN EMPRESARIAL ESPECIAL N"/>
    <s v="NOTIFICAÇÃO DE INTERMEDIAÇÃO PRELIMINAR Nº 116883/2023_x000d__x000a_ _x000d__x000a_Protocolo nº 8681531_x0009_Demanda nº 12229300_x0009_Rio de Janeiro, 1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eriais (não soube especificar )para realização do procedimento 30733049 Osteocondroplastia - estabilização, ressecção e/ou plastia # - procedimento videoartroscópico de joelho,30726298 Transplantes homólogos ao nível do joelho - tratamento cirúrgico,30733030 Condroplastia (com remoção de corpos livres) - procedimento videoartroscópico de joelho,30726220 Osteotomias ao nível do joelho - tratamento ci"/>
    <s v="ARARUAMA"/>
    <s v="RJ"/>
    <s v="Não "/>
    <x v="0"/>
    <s v="OPME"/>
    <x v="0"/>
    <x v="167"/>
    <s v="Negativa parcial de materiais após negociação médica. Porém, houve demora na inserção de guia correta e desistência da negociação pelo médico assistente."/>
    <s v="Não há."/>
    <m/>
    <x v="0"/>
    <x v="4"/>
    <s v="Não"/>
    <m/>
    <m/>
  </r>
  <r>
    <x v="0"/>
    <x v="4"/>
    <s v="19/05/2023"/>
    <n v="12228554"/>
    <s v="31999620230519349418"/>
    <s v="Sim"/>
    <s v="2023 01882774"/>
    <s v="UNIMED PAULISTANA-SOC COOP DE TRAB MED"/>
    <x v="0"/>
    <s v="ROSANA BRETAS MARTINES RUIZ"/>
    <x v="0"/>
    <s v="09700030002274061"/>
    <s v="SIND DOS ENGENHEIROS NO EST DE SAO PAULO"/>
    <s v="ADESAO ESPECIAL N"/>
    <s v="NOTIFICAÇÃO DE INTERMEDIAÇÃO PRELIMINAR Nº 116472/2023_x000d__x000a_&lt;&lt;60&gt;&gt; _x000d__x000a_Protocolo nº 8680713_x0009_Demanda nº 12228554_x0009_Rio de Janeiro, 1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0/4/2023 foi solicitado ao convênio o procedimento de infiltração da medicação= ácido hialurônico nos dois joelhos, a unimed autorizou o procedimento mas não a medicação alegando que não há comprovação de eficácia, Encaminhamos dois artigos para análise e ainda assim foi recusada. Informo sou portador a de Miastenis Gravis e qualquer procedimento cirúrgico coloca minha vida em risco, por este motivo que o ortopedista indicou o tratamento c"/>
    <s v="SAO PAULO"/>
    <s v="SP"/>
    <s v="Não "/>
    <x v="4"/>
    <s v="OPME"/>
    <x v="4"/>
    <x v="55"/>
    <s v="Produto de saúde derivado de ácido hialurônico."/>
    <s v="Não se aplica"/>
    <m/>
    <x v="2"/>
    <x v="4"/>
    <s v="Sim"/>
    <m/>
    <m/>
  </r>
  <r>
    <x v="0"/>
    <x v="4"/>
    <s v="20/05/2023"/>
    <n v="12229782"/>
    <s v="31999620230522352718"/>
    <m/>
    <m/>
    <s v="UNIMED BAURU-COOP DE TRAB MED"/>
    <x v="0"/>
    <s v="ANDREA DOS SANTOS"/>
    <x v="0"/>
    <s v="09700024004333214"/>
    <s v="SERVICO SOCIAL DA INDUSTRIA - SESI"/>
    <s v="UNIPLAN EMPRES RATEIO BASICO"/>
    <s v="NOTIFICAÇÃO DE INTERMEDIAÇÃO PRELIMINAR Nº 117185/2023_x000d__x000a_&lt;&lt;60&gt;&gt; _x000d__x000a_Protocolo nº 8682157_x0009_Demanda nº 12229782_x0009_Rio de Janeiro, 2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Sra. Andrea possui plano de saúde empresarial Unimed.Foi vítima de atropelamento e ficou internada no Hospital desde 28/03/2023.Diante do quadro delicado, o médico indicou assistência médica por equipe multidisciplinar em domicílio ou em clínica especializada.Solicitei no dia 19/04 protocolo 31999620230419143304, a cobertura para o tratamento e enviei por e-mail o relatório médico. Ela teve alta hospitalar em 15/05/2023 e está em tratamento "/>
    <s v="BAURU"/>
    <s v="SP"/>
    <s v="Não "/>
    <x v="4"/>
    <s v="Terapias"/>
    <x v="14"/>
    <x v="168"/>
    <s v="Negativa "/>
    <s v="Educativa"/>
    <m/>
    <x v="2"/>
    <x v="3"/>
    <s v="Não"/>
    <s v="Finalizada"/>
    <s v="Pacte com implantação realizada em 15/05 conforme indicação Técnica com atendimento pontual:Técnico de enfermagem por 03 dias para treino e orientação do cuidador, fisioterapia 05X/semana, fonoterapia 02X/semana, médico e nutricionista mensal, dieta e insumos por 03 dias. Familiares de acordo com a implantação porem após pleiteam demais atendimentos . Compartilhado com a Contratante devido ao Custo operacional . Mantido a liberação conforme indicação Técnica . "/>
  </r>
  <r>
    <x v="0"/>
    <x v="4"/>
    <s v="22/05/2023"/>
    <n v="12231645"/>
    <s v="31999620230523353339"/>
    <s v="Sim"/>
    <s v="2023 01739599"/>
    <s v="UNIMED GUARULHOS-COOP DE TRAB MED"/>
    <x v="0"/>
    <s v="LAURA LORRANY BATISTA GONCALVES"/>
    <x v="0"/>
    <s v="09700022006691928"/>
    <s v="APEOESP SIND DOS PROF DO ENS OFIC EST SP"/>
    <s v="UNIPLAN EMPRESARIAL BASICO N"/>
    <s v="NOTIFICAÇÃO DE INTERMEDIAÇÃO PRELIMINAR Nº 118341/2023_x000d__x000a_ _x000d__x000a_Protocolo nº 8684466_x0009_Demanda nº 12231645_x0009_Rio de Janeiro, 2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artroplastia para luxação recidivante da articulação temporomandibular, solicitante Dr.Badyr Mourald Naddi. O procedimento foi solicitado no dia 29/10/2022, para realização no município Guarulhos, mas o atendimento ainda não foi disponibilizado pois a Operadora discorda da indicação e encaminhou o pedido para análise de uma junta médica. Protocolo: 31999620230"/>
    <s v="GUARULHOS"/>
    <s v="SP"/>
    <s v="Não "/>
    <x v="4"/>
    <s v="OPME"/>
    <x v="7"/>
    <x v="169"/>
    <s v="Negativa total de procedimentos e materiais após junta odonto."/>
    <s v="Não se aplica"/>
    <m/>
    <x v="2"/>
    <x v="4"/>
    <s v="Não"/>
    <m/>
    <m/>
  </r>
  <r>
    <x v="0"/>
    <x v="4"/>
    <d v="2023-05-22T00:00:00"/>
    <n v="12232258"/>
    <s v="31999620230523353424"/>
    <m/>
    <m/>
    <s v="UNIMED PINDAMONHANGABA-COOP DE TRAB MED"/>
    <x v="0"/>
    <s v="GUILHERME GOMES DE FREITAS"/>
    <x v="0"/>
    <s v="09700020009550075"/>
    <s v="COMPANHIA BRASILEIRA DE DISTRIBUICAO"/>
    <s v="PARTIC EMPRESARIAL ESPECIAL N"/>
    <s v="NOTIFICAÇÃO DE INTERMEDIAÇÃO PRELIMINAR Nº 118714/2023_x000a_ _x000a_Protocolo nº 8685333_x0009_Demanda nº 12232258_x0009_Rio de Janeiro, 22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TERAPIA EM CABINE ( atendimento com fonoaudiólogo) . A solicitação foi feita à Operadora no dia11/04/2023 , para realização no município PINDAMONHANGABA. A operadora alega que o pedido está em análise [ou não apresenta resposta ao pedido]. Protocolo: 31999620230411031369- DATA: 11/04/2023._x000a_ _x000a_Protocolo aberto pelo beneficiário junto à operadora: 3199962"/>
    <s v="PINDAMONHANGABA"/>
    <s v="SP"/>
    <s v="Sim "/>
    <x v="2"/>
    <s v="Terapias"/>
    <x v="2"/>
    <x v="170"/>
    <s v="Indisponibilidade de rede credenciada"/>
    <s v="Não localizado prestador na região demandada realizado Negociação pontual em região limitrofe."/>
    <m/>
    <x v="0"/>
    <x v="11"/>
    <s v="Não"/>
    <s v="Finalizada"/>
    <s v="Solicitamos de acordo do GRP"/>
  </r>
  <r>
    <x v="0"/>
    <x v="4"/>
    <s v="22/05/2023"/>
    <n v="12232417"/>
    <s v="31999620230523353461"/>
    <s v="Sim"/>
    <s v="2023 01261060"/>
    <s v="UNIMED FEIRA DE SANTANA-COOP DE TRAB MED"/>
    <x v="0"/>
    <s v="UDINEI DOS REIS DIAS SANTANA"/>
    <x v="0"/>
    <s v="09700020009890976"/>
    <s v="AMARA BRASIL LTDA"/>
    <s v="UNIPLAN EMPRESARIAL BASICO N"/>
    <s v="NOTIFICAÇÃO DE INTERMEDIAÇÃO PRELIMINAR Nº 118814/2023_x000d__x000a_&lt;&lt;60&gt;&gt; _x000d__x000a_Protocolo nº 8685559_x0009_Demanda nº 12232417_x0009_Rio de Janeiro, 22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o meu médico uma endoscopia e o convênio não autorizou conforme solicitação médica. preciso fazer o procedimento o quanto antes, pois sinto muitas dores na coluna que eatão atrapalhando minhas atividades diárias. Peço que intervenha junto ao plano para que seja autorizado por eles._x000d__x000a_ _x000d__x000a_Protocolo aberto pelo beneficiário junto à operadora: &lt;&lt;65&gt;&gt;_x000d__x000a_BENEFICIÁRIO_x000d__x000a_Nome: UDINEI DOS REIS DIAS SANTANA_x0009_Dt. Nasc.:25/01/2002_x000d__x000a_Matrícula"/>
    <s v="CONCEICAO DO JACUIPE"/>
    <s v="BA"/>
    <s v="Não "/>
    <x v="4"/>
    <s v="OPME"/>
    <x v="7"/>
    <x v="171"/>
    <s v="Negativa parcial de procedimentos e total de materiais após junta médica."/>
    <s v="Não se aplica"/>
    <m/>
    <x v="2"/>
    <x v="4"/>
    <s v="Sim"/>
    <m/>
    <m/>
  </r>
  <r>
    <x v="0"/>
    <x v="4"/>
    <s v="22/05/2023"/>
    <n v="12232421"/>
    <s v="31999620230523354964"/>
    <m/>
    <m/>
    <s v="UNIMED UBERLANDIA-COOP REG TRAB MED LTDA"/>
    <x v="0"/>
    <s v="JULIANE MARISE SANTOS"/>
    <x v="0"/>
    <s v="09700022006368221"/>
    <s v="EUROFARMA LABORATORIOS S.A."/>
    <s v="UNIPLAN EMPRESARIAL ESPECIAL N"/>
    <s v="NOTIFICAÇÃO DE INTERMEDIAÇÃO PRELIMINAR Nº 118816/2023_x000a_&lt;&lt;60&gt;&gt; _x000a_Protocolo nº 8685564_x0009_Demanda nº 12232421_x0009_Rio de Janeiro, 22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eneficiária solicitou junto à Unimed Uberlândia (executante) atendimento multiprofissional para realização de parto normal adequado e foi informada que a mesma não possui atendimento multiprofissional processando reembolso para suas clientes, o que se faz prova por meio do protocolo 31999620230420147062. Assim, beneficiária solicita autorização para realização de reembolso para Unimed Fesp e não obtém tratativa da OPS. Deve ser ressaltado que"/>
    <s v="UBERLANDIA"/>
    <s v="MG"/>
    <m/>
    <x v="5"/>
    <s v="Procedimento"/>
    <x v="2"/>
    <x v="172"/>
    <s v="Realizou o parto com profissionais particulares e deseja reembolso por parte da operadora"/>
    <s v="Orientação realizada via contato telefônicoOrientação realizada via contato telefônico"/>
    <m/>
    <x v="2"/>
    <x v="0"/>
    <s v="Não"/>
    <m/>
    <m/>
  </r>
  <r>
    <x v="0"/>
    <x v="4"/>
    <s v="23/05/2023"/>
    <n v="12234733"/>
    <s v="31999620230524357632"/>
    <m/>
    <m/>
    <s v="UNIMED PAULISTANA-SOC COOP DE TRAB MED"/>
    <x v="0"/>
    <s v="ALINE TOLEDO SILVA"/>
    <x v="0"/>
    <s v="09700030002151482"/>
    <s v="SINDICATO NACIONAL DOS AUDITORES FISCAIS DO TRABALHO SINAIT"/>
    <s v="UNIPLAN ADESAO BASICO III"/>
    <s v="NOTIFICAÇÃO DE INTERMEDIAÇÃO PRELIMINAR Nº 120156/2023_x000d__x000a_&lt;&lt;60&gt;&gt; _x000d__x000a_Protocolo nº 8688373_x0009_Demanda nº 12234733_x0009_Rio de Janeiro, 2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tei atendimento com endocrinologista e a operadora não possui prestador de serviço nem no município onde moro, nem em municípios limítrofes. A operadora disse que levaria 20 dias para informar uma solução._x000d__x000a_ _x000d__x000a_Protocolo aberto pelo beneficiário junto à operadora: &lt;&lt;65&gt;&gt;_x000d__x000a_BENEFICIÁRIO_x000d__x000a_Nome: ALINE TOLEDO SILVA_x0009_Dt. Nasc.:20/02/1983_x000d__x000a_Matrícula:_x0009_CPF: 05967745670_x000d__x000a_Telefone: 11 998552009_x0009_e-mail: aline83@gmail.com_x000d__x000a_INTERLOCUTOR_x000d__x000a_Nome: ALINE TOLEDO"/>
    <s v="SAO PAULO"/>
    <s v="SP"/>
    <m/>
    <x v="2"/>
    <s v="Consulta"/>
    <x v="2"/>
    <x v="102"/>
    <s v="Indisponibilidade de rede credenciada na localidade demandada - Ubatuba-SP"/>
    <s v="Agendamento realizado em rede credenciada, em região de saúde Taubate-SP e ofertado reembolso para atendimento na localidade demandada. "/>
    <m/>
    <x v="2"/>
    <x v="0"/>
    <m/>
    <m/>
    <m/>
  </r>
  <r>
    <x v="0"/>
    <x v="4"/>
    <s v="23/05/2023"/>
    <n v="12234939"/>
    <s v="31999620230524357644"/>
    <m/>
    <m/>
    <s v="UNIMED NORTE/NTE. CONF.COOP.TRAB.MEDICO"/>
    <x v="6"/>
    <s v="ANTONIO NETO MACHADO DANTAS"/>
    <x v="0"/>
    <s v="09700030002155488"/>
    <s v="ASSOCIACAO BRASILEIRA DOS SERVIDORES PUBLICOS, MUNICIPAL, ESTADUAL, FEDERAL"/>
    <s v="UNIPLAN ADESAO BASICO N"/>
    <s v="NOTIFICAÇÃO DE INTERMEDIAÇÃO PRELIMINAR Nº 120292/2023_x000d__x000a_ _x000d__x000a_Protocolo nº 8688572_x0009_Demanda nº 12234939_x0009_Rio de Janeiro, 2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ia, terapia ocupacional , psicomotricidade e psicologia. A solicitação foi feita à Operadora no dia 12/04/2023, para realização no município Imperatriz / MA . A operadora não apresenta resposta ao pedido. Protocolo: 31999620230412038758 data: 12/04/2023._x000d__x000a_ _x000d__x000a_Protocolo aberto pelo beneficiário junto à operadora: 31999620230412038758_x000d__x000a_BENEFICIÁ"/>
    <s v="SAO LUIS"/>
    <s v="MA"/>
    <m/>
    <x v="6"/>
    <s v="Prestador eventual (suspensão de atendimento)"/>
    <x v="15"/>
    <x v="10"/>
    <s v="Atraso no pagamento que ocasiou a suspensão do atendimento "/>
    <s v="Pagamentos realizados, prestador informa que retomará os atendimentos."/>
    <m/>
    <x v="0"/>
    <x v="15"/>
    <m/>
    <m/>
    <s v="Solicitaremos o direcionamento ao Contas"/>
  </r>
  <r>
    <x v="0"/>
    <x v="4"/>
    <s v="23/05/2023"/>
    <n v="12235252"/>
    <s v="31999620230524357691"/>
    <m/>
    <m/>
    <s v="UNIMED BELO HORIZONTE COOP.TRAB.MED."/>
    <x v="0"/>
    <s v="ALINE TACIANA RODRIGUES CRUZ"/>
    <x v="0"/>
    <s v="09700020010340577"/>
    <s v="SENDAS DISTRIBUIDORA S/A"/>
    <s v="UNIPLAN PARTIC EMPRES ESPECIAL N"/>
    <s v="NOTIFICAÇÃO DE INTERMEDIAÇÃO PRELIMINAR Nº 120482/2023_x000a_&lt;&lt;60&gt;&gt; _x000a_Protocolo nº 8689000_x0009_Demanda nº 12235252_x0009_Rio de Janeiro, 23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o dia 15 de maio de 2023 entrei em contato com a clinica trate na cidade de contagem (MG) para inserir meu filho no projeto TEA fornecido pela UNIMED BH na clinica, uma vez que ele é portador de autismo (F84) fui informada de deveria entrar em contato com a Unimed de origem (UNIPLAN FESP), assim o fiz com o numero de protocolo: 31999620230515340283 fui orientada a entrar em contato com a UNIMED BH, uma vez que ela quem oferece o projeto. Na d"/>
    <s v="CONTAGEM"/>
    <s v="MG"/>
    <m/>
    <x v="0"/>
    <s v="Terapias"/>
    <x v="3"/>
    <x v="5"/>
    <s v="Benefiiciario entrou em contato com a Fesp via fale conosco solicitando autorização para clinica TRATE em BH, ao receber a demanda a FESP questionou se havia pedido médico e orientou que acionasse a Unimed local para solicitação de autorização (não houve conferência se a referida clinica estava disponivel para o procedimento pleiteado) ao contatar a Unimed local, o beneficiario foi informado que o prestador não estava disponivel para atendimento e orientou o beneficiario novamente procurar a Unimed de origem."/>
    <s v="Reforçamos com  a Unimed sobre o acolhimento do beneficiario sem distinção, a unimed esta ciente que na ausencia de prestador deverá nos acionar através da ferramenta GIU. Entretanto, acredito que no primeiro contato tivemos a oportunidade de verificar se o prestador estava disponivel para o atendimento solicitado e na ausencia poderiamos tomar as ações necessarias para garanta do atendimento."/>
    <m/>
    <x v="0"/>
    <x v="2"/>
    <s v="Não"/>
    <s v="Finalizada"/>
    <s v="Trata-se de rede / e UNIMED LOCAL . Cobro novamente em 07/06. "/>
  </r>
  <r>
    <x v="0"/>
    <x v="4"/>
    <s v="23/05/2023"/>
    <n v="12234044"/>
    <s v="31999620230524357588"/>
    <s v="Sim"/>
    <s v="2023 01270582"/>
    <s v="UNIMED PAULISTANA-SOC COOP DE TRAB MED"/>
    <x v="0"/>
    <s v="LEONARDO SANTANA BATISTA"/>
    <x v="0"/>
    <s v="09700020009620588"/>
    <s v="ASSOCIACAO DOS FUNCIONARIOS PUBLICOS ESTADO SAO PAULO"/>
    <s v="UNIPLAN EMPRESARIAL BASICO N"/>
    <s v="NOTIFICAÇÃO DE INTERMEDIAÇÃO PRELIMINAR Nº 119772/2023_x000d__x000a_&lt;&lt;60&gt;&gt; _x000d__x000a_Protocolo nº 8687609_x0009_Demanda nº 12234044_x0009_Rio de Janeiro, 2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 base na Lei nº 9.656/98, que regulamenta os planos e seguros privados de assistência à saúde, venho por meio desta reclamação informar que o plano de saúde se recusou a autorizar procedimentos e a cobrir a compra de materiais de órtese, prótese e materiais especiais (OPME) que foram prescritos pelo médico para o tratamento das condições de saúde do paciente. Esses procedimentos e materiais são essenciais para o tratamento e a recusa de cob"/>
    <s v="SAO PAULO"/>
    <s v="SP"/>
    <s v="Não "/>
    <x v="4"/>
    <s v="OPME"/>
    <x v="7"/>
    <x v="173"/>
    <s v="Negativa total de materiais e parcial de procedimentos."/>
    <s v="Não há."/>
    <m/>
    <x v="2"/>
    <x v="4"/>
    <s v="Sim"/>
    <m/>
    <m/>
  </r>
  <r>
    <x v="0"/>
    <x v="4"/>
    <s v="23/05/2023"/>
    <n v="12235261"/>
    <s v="31999620230524357698"/>
    <m/>
    <m/>
    <s v="UNIMED BELO HORIZONTE COOP.TRAB.MED."/>
    <x v="0"/>
    <s v="ALINE TACIANA RODRIGUES CRUZ"/>
    <x v="0"/>
    <s v="09700020010340577"/>
    <s v="SENDAS DISTRIBUIDORA S/A"/>
    <s v="UNIPLAN PARTIC EMPRES ESPECIAL N"/>
    <s v="NOTIFICAÇÃO DE INTERMEDIAÇÃO PRELIMINAR Nº 120490/2023_x000a_&lt;&lt;60&gt;&gt; _x000a_Protocolo nº 8689008_x0009_Demanda nº 12235261_x0009_Rio de Janeiro, 23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a data de hoje entrei em contato via telefone (031)40204020 para marcação de consulta com psiquiatra para meu filho autista(F84), fui informada que não haveria disponibilidade na rede da Unimed, mas iria receber email com a lista de médicos conveniados, soletrei meu email para não haver erros,ainda em linha informei que não havia recebido o email, a atendente alegou que chegaria em ate 5 minutos porem não recebi. Então pesquisei no site da UN"/>
    <s v="CONTAGEM"/>
    <s v="MG"/>
    <m/>
    <x v="2"/>
    <s v="Consulta"/>
    <x v="3"/>
    <x v="38"/>
    <s v="Indisponilidade de rede credenciada "/>
    <s v="Consulta agendada em região de saúde Brumadinho-MG, com reembolso de transporte. "/>
    <m/>
    <x v="2"/>
    <x v="0"/>
    <m/>
    <m/>
    <s v="Demanda não foi direcionada ao CAEC, aberta a busca de rede, tentaremos direcionar ao RU, se refere ao dependente Cristopher "/>
  </r>
  <r>
    <x v="0"/>
    <x v="4"/>
    <s v="23/05/2023"/>
    <n v="12233645"/>
    <s v="31999620230524357532"/>
    <m/>
    <m/>
    <s v="UNIMED LONDRINA-Coop de Trab Med"/>
    <x v="0"/>
    <s v="GRAZIELLE SILVA MARTINS"/>
    <x v="0"/>
    <s v="09700020002739083"/>
    <s v="SAINT-GOBAIN DISTRIBUICAO BRASIL LTDA"/>
    <s v="UNIPLAN PARTIC EMP BASICO N"/>
    <s v="NOTIFICAÇÃO DE INTERMEDIAÇÃO PRELIMINAR Nº 119556/2023_x000d__x000a_&lt;&lt;60&gt;&gt; _x000d__x000a_Protocolo nº 8687119_x0009_Demanda nº 12233645_x0009_Rio de Janeiro, 2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odem por favor me dar uma ajuda quanto a liberação da minha cirurgia, preciso realizar uma cirurgia que foi solicitada em 20/04, eu levei o pedido de cirurgia que meu cirurgiao fez a unimed de londrina em 20/04, já se passou mais de 1 mês e até agora não foi liberada a minha cirurgia, eu estou com dor, dores fortes e a unimed do meu plano disse que a unimed de londrina demorou para enviar o pedido para eles, mas eu não posso ficar sofrendo co"/>
    <s v="LONDRINA"/>
    <s v="PR"/>
    <m/>
    <x v="0"/>
    <s v="Internação"/>
    <x v="0"/>
    <x v="53"/>
    <s v="Analisando o histórico encontramos 3 guias inseridas pela Unimed local a partir de 27/04/2023 com codificação invalida e que entraram nas guias negadas; As guias foram devolvidas para a Unimed com o motivo do erro e solicitando a reinserção com a codificação vigente. Pedido só foi recebido com a codificação correta em 11/05/2023 na guia 2023 01881485 e direcionado no mesmo dia para auditoria. Retorno da auditoria em 23/05 e finalizada na mesma data."/>
    <s v="Como o processo ficou 13 dias em analise com a auditoria prévia pedimos o compartilhamento da NIP com a área. Solicitamos também compartilhamento com o RU pois mesmo após a orientação da Unimed sobre o erro o processo ainda foi inserido 2x com a mesma codificação. "/>
    <m/>
    <x v="0"/>
    <x v="4"/>
    <s v="Não"/>
    <s v="Finalizada"/>
    <m/>
  </r>
  <r>
    <x v="0"/>
    <x v="4"/>
    <s v="23/05/2023"/>
    <n v="12234539"/>
    <s v="31999620230524357622"/>
    <m/>
    <m/>
    <s v="UNIMED JOAO PESSOA-COOP DE TRAB MED"/>
    <x v="0"/>
    <s v="RUTH GONCALVES DE SIQUEIRA"/>
    <x v="0"/>
    <s v="09700024003294207"/>
    <s v="MINISTERIO PUBLICO DA UNIAO"/>
    <s v="NACIONAL EMPRESARIAL ESPECIAL CO"/>
    <s v="NOTIFICAÇÃO DE INTERMEDIAÇÃO PRELIMINAR Nº 120049/2023_x000a_ _x000a_Protocolo nº 8688132_x0009_Demanda nº 12234539_x0009_Rio de Janeiro, 23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a da beneficiária, questiona a não cobertura para fisioterapia. O procedimento foi solicitado à operadora no dia 02/06/2022, para realização no município RIO VERDE . A operadora alega que não possui prestador em sua rede para realização do serviço de saúde. Protocolo: 3199620220602900826 data: 02/06/2022._x000a_ _x000a_Protocolo aberto pelo beneficiário junto à operadora: 3199620220602900826_x000a_BENEFICIÁRIO_x000a_Nome: RUTH "/>
    <s v="JOAO PESSOA"/>
    <s v="PB"/>
    <m/>
    <x v="2"/>
    <s v="SADT"/>
    <x v="2"/>
    <x v="26"/>
    <s v="Na NIP familiar cita atendimentos de 2022, no entanto, não há queixas em relação a isso no sistema. "/>
    <s v="Aguarda pedido médico para andamento na busca de rede"/>
    <m/>
    <x v="2"/>
    <x v="0"/>
    <m/>
    <m/>
    <s v="Recepcionamos o pedido médico com atendimento domiciliar e demanda foi assumida pela MPU."/>
  </r>
  <r>
    <x v="0"/>
    <x v="4"/>
    <s v="23/05/2023"/>
    <n v="12234949"/>
    <s v="31999620230524357662"/>
    <m/>
    <m/>
    <s v="UNIMED NORTE/NTE. CONF.COOP.TRAB.MEDICO"/>
    <x v="6"/>
    <s v="ANTONELLA MARIA MACHADO DANTAS"/>
    <x v="0"/>
    <s v="09700030002155496"/>
    <s v="ASSOCIACAO BRASILEIRA DOS SERVIDORES PUBLICOS, MUNICIPAL, ESTADUAL, FEDERAL"/>
    <s v="UNIPLAN ADESAO BASICO N"/>
    <s v="NOTIFICAÇÃO DE INTERMEDIAÇÃO PRELIMINAR Nº 120300/2023_x000d__x000a_ _x000d__x000a_Protocolo nº 8688572_x0009_Demanda nº 12234949_x0009_Rio de Janeiro, 23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fonoaudiologia, terapia ocupacional , psicomotricidade e psicologia. A solicitação foi feita à Operadora no dia 12/04/2023, para realização no município Imperatriz / MA . A operadora não apresenta resposta ao pedido. Protocolo: 31999620230412038758 data: 12/04/2023._x000d__x000a_ _x000d__x000a_Protocolo aberto pelo beneficiário junto à operadora: 31999620230412038758_x000d__x000a_BENEFICIÁ"/>
    <s v="SAO LUIS"/>
    <s v="MA"/>
    <m/>
    <x v="6"/>
    <s v="Prestador eventual (suspensão de atendimento)"/>
    <x v="15"/>
    <x v="10"/>
    <s v="Atraso no pagamento que ocasiou a suspensão do atendimento "/>
    <s v="Pagamentos realizados, prestador informa que retomará os atendimentos. "/>
    <m/>
    <x v="0"/>
    <x v="15"/>
    <m/>
    <m/>
    <s v="Solicitaremos o direcionamento ao Contas"/>
  </r>
  <r>
    <x v="0"/>
    <x v="4"/>
    <s v="24/05/2023"/>
    <n v="12237295"/>
    <s v="31999620230525359736"/>
    <m/>
    <m/>
    <s v=""/>
    <x v="4"/>
    <s v=""/>
    <x v="0"/>
    <s v=""/>
    <s v=""/>
    <s v=""/>
    <s v="NOTIFICAÇÃO DE INTERMEDIAÇÃO PRELIMINAR Nº 121678/2023_x000d__x000a_ _x000d__x000a_Protocolo nº 8691404_x0009_Demanda nº 12237295_x0009_Rio de Janeiro, 2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Consulta fisioterapia,fonoaudiologo, psicologa,psicopedagoga, terapia ocupacional, Tratamento multidiciplicar TEA. O procedimento foi solicitado à operadora no dia 14/02/2023, para realização no município São Paulo SP. A operadora alega que não possui prestador em sua rede para realização do serviço de saúde. Protocolo:7060003 Data:02/05/2023_x000d__x000a_ _x000d__x000a_Protocolo aber"/>
    <s v=""/>
    <s v=""/>
    <m/>
    <x v="1"/>
    <m/>
    <x v="1"/>
    <x v="18"/>
    <m/>
    <m/>
    <m/>
    <x v="1"/>
    <x v="8"/>
    <m/>
    <m/>
    <m/>
  </r>
  <r>
    <x v="0"/>
    <x v="4"/>
    <s v="24/05/2023"/>
    <n v="12236671"/>
    <s v="31999620230525359699"/>
    <m/>
    <m/>
    <s v="UNIMED LITORAL-COOP TRB MED FOZ RIO ITAJ"/>
    <x v="0"/>
    <s v="KAUAN CARVALHO ALESSANDRO"/>
    <x v="0"/>
    <s v="09700030001883285"/>
    <s v="SINDICATO DOS POLICIAIS RODOVIARIOS FEDERAIS ESTADO SP"/>
    <s v="UNIPLAN ADESAO BASICO I"/>
    <s v="NOTIFICAÇÃO DE INTERMEDIAÇÃO PRELIMINAR Nº 121319/2023_x000d__x000a_ _x000d__x000a_Protocolo nº 8690721_x0009_Demanda nº 12236671_x0009_Rio de Janeiro, 24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AVALIACAO NEUROPSICOLOGICA. O procedimento foi solicitado no dia 19/04/2023, para realização no município Biguaçu-SC, entretanto, a operadora negou com a justificativa de que houve um erro de codificação entre a OPS de intercambio e OPS do beneficiário. Protocolo 31999620230524356818 Data: 24/05/2023_x000d__x000a_ _x000d__x000a_Protocolo aberto pelo beneficiário junto à operadora: 319"/>
    <s v="ITAJAI"/>
    <s v="SC"/>
    <m/>
    <x v="0"/>
    <s v="SADT"/>
    <x v="0"/>
    <x v="174"/>
    <s v="Familiar alega dificuldade na autorização por divergência de codificações"/>
    <s v="Trata – se de reclamação devido a dificuldade de autorização para avaliação neuro psicológica, o código para este procedimento entrou em vigência em 01/05/2023 e ocorreu dificuldade de solicitação  com muitas Unimeds._x000a_Este caso não foi tratado pelo R.U, entretanto cabe ressaltar que já comunicamos todas as Unimeds sobre os erros solicitando os ajustes necessários"/>
    <m/>
    <x v="0"/>
    <x v="2"/>
    <m/>
    <s v="Finalizada"/>
    <s v="Solicitaremos o direcionamento ao RU"/>
  </r>
  <r>
    <x v="0"/>
    <x v="4"/>
    <s v="25/05/2023"/>
    <n v="12237923"/>
    <s v="31999620230525359801"/>
    <m/>
    <m/>
    <s v="UNIMED PIRACICABA-SOC COOP SERV MED"/>
    <x v="0"/>
    <s v="HENRIQUE LEONEL GOUVEA"/>
    <x v="0"/>
    <s v="09700024004327583"/>
    <s v="SERVICO SOCIAL DA INDUSTRIA - SESI"/>
    <s v="UNIPLAN EMPRES RATEIO BASICO"/>
    <s v="NOTIFICAÇÃO DE INTERMEDIAÇÃO PRELIMINAR Nº 122076/2023_x000d__x000a_ _x000d__x000a_Protocolo nº 8692244_x0009_Demanda nº 12237923_x0009_Rio de Janeiro, 2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o não atendimento para Psicólogo, Fonoaudiólogo e Terapia Ocupacional no Método ABA. A solicitação foi feita à Operadora no dia 07/10/2023, no município Tiete e o agendamento foi realizado para o município Piracicaba/SP, dia 09/01/2023. Protocolo: 31999620221007394332 Data: 09/01/2023._x000d__x000a_ _x000d__x000a_Protocolo aberto pelo beneficiário junto à operadora: 31999620221007394332_x000d__x000a_BENEFICIÁRIO_x000d__x000a_Nome"/>
    <s v="CERQUILHO"/>
    <s v="SP"/>
    <m/>
    <x v="2"/>
    <s v="Troca de Prestador"/>
    <x v="3"/>
    <x v="5"/>
    <s v="Beneficiário em atendimento na Fisio Baby, no entanto, solicita troca de prestador devido a distancia, agendamento realizado em rede limitrofe, reside no Tietê-SP e o direcionamento foi para Piracicaba-SP"/>
    <s v="Mantido o direcionamento para a Fisio Baby"/>
    <m/>
    <x v="2"/>
    <x v="0"/>
    <m/>
    <m/>
    <m/>
  </r>
  <r>
    <x v="0"/>
    <x v="4"/>
    <s v="25/05/2023"/>
    <n v="12238538"/>
    <s v="31999620230525359851"/>
    <m/>
    <m/>
    <s v="UNIMED PAULISTANA-SOC COOP DE TRAB MED"/>
    <x v="0"/>
    <s v="TAMIRES PERESTRELO CAVALCANTE"/>
    <x v="0"/>
    <s v="09700020010191059"/>
    <s v="BASALTO PEDREIRA E PAVIMENTACAO LTDA"/>
    <s v="PARTIC EMPRESARIAL BASICO N"/>
    <s v="NOTIFICAÇÃO DE INTERMEDIAÇÃO PRELIMINAR Nº 122442/2023_x000d__x000a_&lt;&lt;60&gt;&gt; _x000d__x000a_Protocolo nº 8693065_x0009_Demanda nº 12238538_x0009_Rio de Janeiro, 2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e autista já diagnosticado ,solicitei atendimento para psicólogo e fonoaudióloga no método aba .porém o convênio me encaminhou para Osasco,onde infelizmente se torna inviável o tratamento.pois pela distância atrapalharia o horário de estar para ir a escola e por outras questões... Sendo que moramos em Caieiras ,onde tem uma clínica próximo ao meu endereço, que está em processo de credenciamento com o plano ,e onde atravéz de reclamaç"/>
    <s v="CAIEIRAS"/>
    <s v="SP"/>
    <m/>
    <x v="2"/>
    <s v="Troca de Prestador"/>
    <x v="3"/>
    <x v="5"/>
    <s v="Familiar não aceita direcionamento para Osasco - Clinica Foncare "/>
    <s v="Agendamento realizado em região limitrofe São Paulo, beneficiário reside em Caieiras."/>
    <m/>
    <x v="2"/>
    <x v="0"/>
    <m/>
    <m/>
    <s v="Demanda se refere ao dependente Davi. "/>
  </r>
  <r>
    <x v="0"/>
    <x v="4"/>
    <s v="25/05/2023"/>
    <n v="12238188"/>
    <s v="31999620230525359828"/>
    <m/>
    <m/>
    <s v="UNIMED CARUARU-COOP DE TRAB MED"/>
    <x v="0"/>
    <s v="MIGUEL CORDEIRO DA SILVA"/>
    <x v="0"/>
    <s v="09700020009153947"/>
    <s v="MAGAZINE LUIZA S/A"/>
    <s v="UNIPLAN PARTIC EMP BASICO N"/>
    <s v="NOTIFICAÇÃO DE INTERMEDIAÇÃO PRELIMINAR Nº 122229/2023_x000d__x000a_ _x000d__x000a_Protocolo nº 8692565_x0009_Demanda nº 12238188_x0009_Rio de Janeiro, 2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ia. Relata que o beneficiário já realizava atendimento porém o mesmo foi suspenso agora em maio/2023 por falta de pagamento a clinica, já foi solicitado informações e a Operadora não apresenta resposta. Protocolo 31999620230523354979 data 23/05/2023 as 16:42h._x000d__x000a_ _x000d__x000a_Protocolo aberto pelo beneficiário junto à operadora: 31999620230523354979_x000d__x000a_BEN"/>
    <s v="BELO JARDIM"/>
    <s v="PE"/>
    <s v="Não "/>
    <x v="6"/>
    <s v="Prestador eventual (suspensão de atendimento)"/>
    <x v="3"/>
    <x v="44"/>
    <s v="Suspenção de Atendimento por Falta de Pagamento"/>
    <s v="Pagamento regularizado e atendimento restabelecido"/>
    <m/>
    <x v="2"/>
    <x v="11"/>
    <m/>
    <s v="Finalizada"/>
    <s v="Em contato com prestadora Auriany Bezerra- Código 181194, secretaria Sara informa que atendimento foi restabelecido beneficiario tem atendimento 30/05/2023 e mãe esta ciente"/>
  </r>
  <r>
    <x v="0"/>
    <x v="4"/>
    <s v="25/05/2023"/>
    <n v="12238623"/>
    <s v="31999620230525359889"/>
    <s v="Sim"/>
    <s v="2023 01976076"/>
    <s v="UNIMED SALVADOR-Coop de Trab Med"/>
    <x v="0"/>
    <s v="VALDENICE DE SANTANA"/>
    <x v="0"/>
    <s v="09700020009604566"/>
    <s v="MAGAZINE LUIZA S/A"/>
    <s v="UNIPLAN PARTIC EMP BASICO N"/>
    <s v="NOTIFICAÇÃO DE INTERMEDIAÇÃO PRELIMINAR Nº 122494/2023_x000d__x000a_&lt;&lt;60&gt;&gt; _x000d__x000a_Protocolo nº 8693180_x0009_Demanda nº 12238623_x0009_Rio de Janeiro, 2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O MEDICAMENTO COM URGENCIA POIS ESTOU COM DIFICULDADE DE LOCOMOÇÃO_x000d__x000a_ _x000d__x000a_Protocolo aberto pelo beneficiário junto à operadora: &lt;&lt;65&gt;&gt;_x000d__x000a_BENEFICIÁRIO_x000d__x000a_Nome: VALDENICE DE SANTANA_x0009_Dt. Nasc.:08/10/1978_x000d__x000a_Matrícula:_x0009_CPF: 01348816562_x000d__x000a_Telefone: 71 982327484_x0009_e-mail: valdenice.oliveira47@gmail.com_x000d__x000a_INTERLOCUTOR_x000d__x000a_Nome: VALDENICE DE SANTANA_x000d__x000a_Telefones: (71)982327484_x0009_e-mail: valdenice.oliveira47@gmail.com_x000d__x000a_Endereço: Rua Lourival Costa , 538 /_x000d__x000a_Munic"/>
    <s v="SALVADOR"/>
    <s v="BA"/>
    <s v="Não "/>
    <x v="4"/>
    <s v="OPME"/>
    <x v="4"/>
    <x v="175"/>
    <s v="Produto de saúde derivado de ácido hialurônico."/>
    <s v="Não se aplica"/>
    <m/>
    <x v="2"/>
    <x v="4"/>
    <s v="Sim"/>
    <m/>
    <m/>
  </r>
  <r>
    <x v="0"/>
    <x v="4"/>
    <s v="26/05/2023"/>
    <n v="12240361"/>
    <s v="31999620230526362244"/>
    <m/>
    <m/>
    <s v="UNIMED BAURU-COOP DE TRAB MED"/>
    <x v="5"/>
    <s v="LARISSA LOMBARDI DE OLIVEIRA"/>
    <x v="0"/>
    <s v="09700030002277087"/>
    <s v="FEDERACAO NACIONAL DOS ADVOGADOS, ESTAGIARIOS E BACHAREIS - FADESP"/>
    <s v="ESTADUAL ADESAO BASICO"/>
    <s v="NOTIFICAÇÃO DE INTERMEDIAÇÃO PRELIMINAR Nº 123540/2023_x000d__x000a_&lt;&lt;60&gt;&gt; _x000d__x000a_Protocolo nº 8695352_x0009_Demanda nº 12240361_x0009_Rio de Janeiro, 26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plicações no Processo Gestacional – múltiplas má formações fetal – atestado médico para a necessidade de cuidados intensivos neonatais pós parto. O caso em tela enfrenta complicações no processo gestacional, sendo assim, trata-se de uma exceção ao prazo de carência (300 dias), conforme previsto na Lei 9656/98 – Art. 35-C, inciso II; e Orientação ANS. Ocorre que, em contato telefônico com a Unimed no dia 28/04/2023 (Protocolo 319996202304282"/>
    <s v="BAURU"/>
    <s v="SP"/>
    <m/>
    <x v="1"/>
    <m/>
    <x v="1"/>
    <x v="176"/>
    <m/>
    <m/>
    <m/>
    <x v="2"/>
    <x v="14"/>
    <m/>
    <m/>
    <m/>
  </r>
  <r>
    <x v="0"/>
    <x v="4"/>
    <s v="29/05/2023"/>
    <n v="12194130"/>
    <s v="31999620230502294771"/>
    <m/>
    <m/>
    <s v="UNIMED SANTA BARBARA DOESTE E AMERICANA"/>
    <x v="0"/>
    <s v="GUILHERME GUERRA MURAT"/>
    <x v="0"/>
    <s v="09700034000465199"/>
    <s v="JUSTICA FEDERAL DE PRIMEIRO GRAU EM SP"/>
    <s v="UNIPLAN EMPRESARIAL ESPECIAL N"/>
    <s v="NOTIFICAÇÃO DE INTERMEDIAÇÃO PRELIMINAR Nº 95978/2023_x000d__x000a_&lt;&lt;60&gt;&gt; _x000d__x000a_Protocolo nº 8638357_x0009_Demanda nº 12194130_x0009_Rio de Janeiro, 29 de Abril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ossuo Doença de Crohn e já fiz uso de outros medicamentos (Adalimumabe e Infliximabe) os quais não são mais efetivos em meu tratamento. Sofri a formação de abscessos hepáticos e subsequente internação para tratamento do processo infeccioso, razão pela qual faz-se necessária a utilização do ustequinumabe. A negativa da Unimed indicou que o medicamento não tem comprovação de sua eficácia para a Doença de Chron. Pois bem, conforme se depreende d"/>
    <s v="AMERICANA"/>
    <s v="SP"/>
    <s v="Não "/>
    <x v="4"/>
    <s v="Medicamento"/>
    <x v="6"/>
    <x v="89"/>
    <s v="Negativa "/>
    <s v="Realizado Reanálise e liberação administrativa "/>
    <m/>
    <x v="2"/>
    <x v="3"/>
    <s v="Não "/>
    <s v="Finalizada"/>
    <s v="Realizado Reanálise. Trata-se de Contrato Licitação. Realizado a liberação por excepcionalidade . Guia liberada 2023 01833110 em 09/05/2023. Paciente ciente . "/>
  </r>
  <r>
    <x v="0"/>
    <x v="4"/>
    <s v="25/05/2023"/>
    <n v="12239625"/>
    <s v="31999620230526362222"/>
    <m/>
    <m/>
    <s v="UNIMED PIRACICABA-SOC COOP SERV MED"/>
    <x v="2"/>
    <s v="GABRIEL DE MORAIS MARTINS"/>
    <x v="0"/>
    <s v="09700020010162580"/>
    <s v="HYUNDAI MOTOR BRASIL MONTADORA DE AUTOMOVEIS LTDA"/>
    <s v="UNIPLAN PARTIC EMP BASICO N"/>
    <s v="NOTIFICAÇÃO DE INTERMEDIAÇÃO PRELIMINAR Nº 123056/2023_x000d__x000a_ _x000d__x000a_Protocolo nº 8694357_x0009_Demanda nº 12239625_x0009_Rio de Janeiro, 2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ISIOTERAPIA. A solicitação foi feita à operadora no dia 27/03/2023, para realização no município de Americana. A operadora alega que o pedido está em análise e não apresenta resposta ao pedido. Operadora informa que a guia não foi autorizada e que foi uma sucessão de erros. Interlocutora alega que em 6 meses ligou 7 vezes. Protocolo 31572920230524000875"/>
    <s v="CHAVANTES"/>
    <s v="SP"/>
    <m/>
    <x v="1"/>
    <m/>
    <x v="1"/>
    <x v="7"/>
    <m/>
    <m/>
    <m/>
    <x v="1"/>
    <x v="5"/>
    <m/>
    <m/>
    <m/>
  </r>
  <r>
    <x v="0"/>
    <x v="4"/>
    <s v="25/05/2023"/>
    <n v="12238715"/>
    <s v="31999620230526362196"/>
    <m/>
    <m/>
    <s v="UNIMED ARACATUBA COOP TRABALHO MEDICO"/>
    <x v="0"/>
    <s v="COSME ELORZA VARGAS"/>
    <x v="0"/>
    <s v="09700030002156220"/>
    <s v="ASSOCIACAO DOS FUNCIONARIOS E SERVIDORES"/>
    <s v="UNIPLAN ADESAO BASICO I"/>
    <s v="NOTIFICAÇÃO DE INTERMEDIAÇÃO PRELIMINAR Nº 122549/2023_x000d__x000a_ _x000d__x000a_Protocolo nº 8693240_x0009_Demanda nº 12238715_x0009_Rio de Janeiro, 25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não atendimento para FONOAUDIOLOGIA, TERAPIA OCUPACIONAL E MUSICOTERAPIA. A solicitação foi feita à Operadora no dia 27/04/2023, no município SÃO SEBASTIÃO/SP e o agendamento foi realizado para o município CARAGUATATUBA/SP, A MAIS DE 4 HORAS DE DISTÂNCIA. Protocolo 31999620230426280771 – data 27/04/2023._x000d__x000a_ _x000d__x000a_Protocolo aberto pelo beneficiário junto à operadora: 319996202304262807"/>
    <s v="ARACATUBA"/>
    <s v="SP"/>
    <m/>
    <x v="2"/>
    <s v="Troca de Prestador"/>
    <x v="5"/>
    <x v="10"/>
    <s v="Não aceita direcionamento para rede credenciada realizada em tratativa anterior"/>
    <m/>
    <m/>
    <x v="0"/>
    <x v="0"/>
    <m/>
    <m/>
    <m/>
  </r>
  <r>
    <x v="0"/>
    <x v="4"/>
    <s v="28/05/2023"/>
    <n v="12242585"/>
    <s v="31999620230529365003"/>
    <m/>
    <m/>
    <s v="UNIMED LESTE PAULISTA - COOP TRAB MEDICO"/>
    <x v="0"/>
    <s v="ERNANI DE MENEZES VILHENA JUNIOR"/>
    <x v="0"/>
    <s v="09700024003699266"/>
    <s v="ASSOC PAULISTA MINISTERIO PUBLICO APMP"/>
    <s v="MASTER ADESAO NACIONAL CO"/>
    <s v="NOTIFICAÇÃO DE INTERMEDIAÇÃO PRELIMINAR Nº 124890/2023_x000d__x000a_&lt;&lt;60&gt;&gt; _x000d__x000a_Protocolo nº 8698135_x0009_Demanda nº 12242585_x0009_Rio de Janeiro, 28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médico (cooperado da Unimed) me deu um pedido de exame de sangue em formulário da própria Unimed. Fui até o escritório da Unimed para autorizar os exames. Me disseram que o pedido tinha que vir com os códigos dos exames. Entrei em contato com o médico que me disse que não os tinha. Voltei na Unimed e me disseram para ir a um laboratório particular, pedir um orçamento dos exames com os códigos e trazer para eles. A explicação foi de que se "/>
    <s v="SAO PAULO"/>
    <s v="SP"/>
    <m/>
    <x v="0"/>
    <s v="SADT"/>
    <x v="2"/>
    <x v="0"/>
    <s v="Meu médico (cooperado da Unimed) me deu um pedido de exame de sangue em formulário da própria Unimed. Fui até o escritório da Unimed para autorizar os exames. Me disseram que o pedido tinha que vir com os códigos dos exames. Entrei em contato com o médico que me disse que não os tinha. Voltei na Unimed e me disseram para ir a um laboratório particular, pedir um orçamento dos exames com os códigos e trazer para eles. A explicação foi de que se os funcionários da Unimed preencherem os códigos, podem preencher errado. Reclamei para a Ouvidoria (protocolo 3118.4720.2302.1600.0995), que ratificou a decisão. Unimed não entendeu que continua impondo ao consumidor um ônus que não é dele, de identificar os códigos técnicos de todos os exames que pretende fazer. Imagino um idoso, com dificuldades de acesso à internet, cujo médico não credenciado pela Unimed se recusa a fornecer os códigos de cada exame. Ele não terá a quem recorrer. O médico diz que não é obrigado a fornecer os códigos."/>
    <s v="Acionamos a Unimed e solicitamos que nunca deixem a cargo do beneficiario questoes tecnicas e que reorientem a equipe"/>
    <m/>
    <x v="0"/>
    <x v="2"/>
    <m/>
    <s v="Finalizada"/>
    <m/>
  </r>
  <r>
    <x v="0"/>
    <x v="4"/>
    <s v="28/05/2023"/>
    <m/>
    <s v="31999620230530368922"/>
    <m/>
    <m/>
    <s v="UNIMED LESTE PAULISTA - COOP TRAB MEDICO"/>
    <x v="1"/>
    <s v="ERNANI DE MENEZES VILHENA JUNIOR"/>
    <x v="0"/>
    <s v="09700024003699266"/>
    <s v="ASSOC PAULISTA MINISTERIO PUBLICO APMP"/>
    <s v="MASTER ADESAO NACIONAL CO"/>
    <s v="Bom dia._x000a_Não estou mais de posse do pedido médico para os exames. Realizei os exames_x000a_no mês de fevereiro. Fiz a reclamação porque se trata de exigência que se_x000a_tornou padrão na Unimed Baixa Mogiana e, até onde sei, está sendo cobrada_x000a_essa providência indevida de todos os pacientes._x000a__x000a_Em seg., 29 de mai. de 2023 às 15:01, Fale.Conosco &lt;_x000a_fale.conosco@unimedfesp.coop.br&gt; escreveu:_x000a__x000a_&gt; Prezado Sr.  ERNANI DE MENEZES VILHENA JUNIOR._x000a_&gt;_x000a_&gt;_x000a_&gt; Protocolo 31999620230529365037,_x000a_&gt;_x000a_&gt;_x000a_&gt; Informamos que para auxiliarmos na queixa relatada abaixo é necessário que_x000a_&gt; responda este e-mail com o pedido/encaminhamento médico anexo:_x000a_&gt;_x000a_&gt; *&quot;Meu médico (cooperado da Unimed) me deu um pedido de exame de sangue em_x000a_&gt; formulário da própria Unimed. Fui até o escritório da Unimed para autorizar_x000a_&gt; os exames. Me disseram que o pedido tinha que vir com os códigos dos_x000a_&gt; exames. Entrei em contato com o médico que me disse que não os tinha._x000a_&gt; Voltei na Unimed e me disseram para ir a um laboratório particular, pedir_x000a_&gt; um orçamen"/>
    <s v="SAO PAULO"/>
    <s v="SP"/>
    <m/>
    <x v="1"/>
    <m/>
    <x v="1"/>
    <x v="1"/>
    <m/>
    <m/>
    <m/>
    <x v="1"/>
    <x v="1"/>
    <m/>
    <m/>
    <m/>
  </r>
  <r>
    <x v="0"/>
    <x v="4"/>
    <s v="29/05/2023"/>
    <n v="12244465"/>
    <s v="31999620230530368557"/>
    <m/>
    <m/>
    <s v="UNIMED GUARATINGUETA-COOP DE TRAB MED"/>
    <x v="0"/>
    <s v="MONIQUE DE PAULA NEVES"/>
    <x v="0"/>
    <s v="09700022006782974"/>
    <s v="UNIVERSIDADE ESTADUAL PAULISTA JULIO DE MESQUITA FILHO"/>
    <s v="UNIPLAN EMPRESARIAL BASICO N"/>
    <s v="NOTIFICAÇÃO DE INTERMEDIAÇÃO PRELIMINAR Nº 125987/2023_x000d__x000a_&lt;&lt;60&gt;&gt; _x000d__x000a_Protocolo nº 8700576_x0009_Demanda nº 12244465_x0009_Rio de Janeiro, 2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 41 semanas de gestação e desejo de parto via baixa humanizado, a beneficiária contratou assistência do trabalho de parto por enfermeira obstetra (Natalia Priscila Chaves, COREN-SP 036859) em unidade hospitalar adequada para parto humanizado e alojamento conjunto. A contratação deste serviço foi particular, pois a rede credenciada do Plano Uniplan Empresarial Básico, não oferece assistência com enfermeira obstetra, conforme consta na rede c"/>
    <s v="GUARATINGUETA"/>
    <s v="SP"/>
    <m/>
    <x v="5"/>
    <s v="HM"/>
    <x v="2"/>
    <x v="177"/>
    <s v="Indeferimento no processo de reembolso.  Beneficiaria realizou parto particular na Santa Casa de Lorena  e solicitou reembolso dos HM, não localizado guia de autorização. Conforme protocolo CAEC 31999620230519347807,O plano não é de livre escolha.Não consta protocolo de busca de rede em nosso sistema nem indicação de rede. Protocolo RU 3856202023042790020/31999620230420146106 - Em contato com a Unimed Lorena , informa que existe rede para atendimento."/>
    <s v="Não há ação "/>
    <m/>
    <x v="2"/>
    <x v="7"/>
    <m/>
    <s v="Finalizada"/>
    <m/>
  </r>
  <r>
    <x v="0"/>
    <x v="4"/>
    <s v="29/05/2023"/>
    <n v="12245185"/>
    <s v="31999620230530368637"/>
    <s v="Sim"/>
    <s v="2023 02047628"/>
    <s v="UNIMED TATUI"/>
    <x v="0"/>
    <s v="LUIZ GONZAGA MARTINS SAMPAIO"/>
    <x v="0"/>
    <s v="09700024004323715"/>
    <s v="SERVICO SOCIAL DA INDUSTRIA - SESI"/>
    <s v="UNIPLAN EMPRES RATEIO BASICO"/>
    <s v="NOTIFICAÇÃO DE INTERMEDIAÇÃO PRELIMINAR Nº 126438/2023_x000d__x000a_&lt;&lt;60&gt;&gt; _x000d__x000a_Protocolo nº 8701493_x0009_Demanda nº 12245185_x0009_Rio de Janeiro, 2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uma segunda solicitação de um procedimento cirúrgico ortognático seguindo as orientações informadas na primeira tentativa que foi negada. Na primeira tentativa foi informado a obrigatoriedade do envio de 3 orçamentos, e os mesmos foram enviados, mas o plano usou o resultado da junta da primeira solicitação, nem fez uma nova junta e vinculou o processo anterior, mesmo eu mudando o hospital e o pedido. Também não informou por escrito sobre o"/>
    <s v="CESARIO LANGE"/>
    <s v="SP"/>
    <s v="Não "/>
    <x v="4"/>
    <s v="OPME"/>
    <x v="7"/>
    <x v="123"/>
    <s v="Autorização conforme junta."/>
    <s v="Não se aplica"/>
    <m/>
    <x v="2"/>
    <x v="4"/>
    <s v="Sim"/>
    <m/>
    <m/>
  </r>
  <r>
    <x v="0"/>
    <x v="4"/>
    <s v="29/05/2023"/>
    <n v="12244559"/>
    <s v="31999620230530368591"/>
    <m/>
    <m/>
    <s v="UNIMED GUARATINGUETA-COOP DE TRAB MED"/>
    <x v="1"/>
    <s v="MONIQUE DE PAULA NEVES"/>
    <x v="0"/>
    <s v="09700022006782974"/>
    <s v="UNIVERSIDADE ESTADUAL PAULISTA JULIO DE MESQUITA FILHO"/>
    <s v="UNIPLAN EMPRESARIAL BASICO N"/>
    <s v="NOTIFICAÇÃO DE INTERMEDIAÇÃO PRELIMINAR Nº 126037/2023_x000d__x000a_&lt;&lt;60&gt;&gt; _x000d__x000a_Protocolo nº 8700675_x0009_Demanda nº 12244559_x0009_Rio de Janeiro, 29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 41 semanas de gestação e desejo de parto via baixa humanizado, a beneficiária optou pelo acompanhamento do trabalho de parto com médica obstetra e enfermeira obstetra em unidade hospitalar adequada para parto humanizado e alojamento conjunto. O parto foi realizado na Santa Casa de Misericórdia de Lorena no quarto/suíte preparado para parto humanizado. A Santa Casa de Misericórdia de Lorena é o único hospital da região com estrutura, e que "/>
    <s v="GUARATINGUETA"/>
    <s v="SP"/>
    <m/>
    <x v="1"/>
    <m/>
    <x v="1"/>
    <x v="1"/>
    <m/>
    <m/>
    <m/>
    <x v="1"/>
    <x v="1"/>
    <m/>
    <m/>
    <m/>
  </r>
  <r>
    <x v="0"/>
    <x v="4"/>
    <d v="2023-05-29T00:00:00"/>
    <n v="12244816"/>
    <s v="31999620230530368606"/>
    <m/>
    <m/>
    <s v="UNIMED SAO JOSE DOS CAMPOS-COOP TRAB MED"/>
    <x v="0"/>
    <s v="MURILLO ARRUDA BARREIRA"/>
    <x v="0"/>
    <s v="09700022006771840"/>
    <s v="CONSTRUDECOR S/A"/>
    <s v="UNIPLAN PARTIC EMP BASICO N"/>
    <s v="NOTIFICAÇÃO DE INTERMEDIAÇÃO PRELIMINAR Nº 126204/2023_x000a_ _x000a_Protocolo nº 8700973_x0009_Demanda nº 12244816_x0009_Rio de Janeiro, 29 de Mai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fonoaudiologia, terapia ocupacional, psicologia aba, psicomotricidade e psicopedagogia . A solicitação foi feita à Operadora no dia 14/04/2023, para realização no município Campinas. A operadora alega que o pedido está em análise e não apresenta resposta ao pedido. Protocolo : 31999620230414051711 - data 14/04/2023._x000a_ _x000a_Protocolo aberto pelo beneficiário"/>
    <s v="SAO JOSE DOS CAMPOS"/>
    <s v="SP"/>
    <s v="Não "/>
    <x v="2"/>
    <s v="Terapias"/>
    <x v="3"/>
    <x v="5"/>
    <s v="Troca de Prestador Eventual"/>
    <s v="Disponibilizado atendimento no Eventual Clinica SC, mãe alegou que não estava sendo efetivo e solicitou a troca do prestador"/>
    <m/>
    <x v="2"/>
    <x v="11"/>
    <m/>
    <s v="Finalizada"/>
    <s v="Paciente estava sendo atendido no Eventual Clinica SC, mãe solicitou a troca de Prestador por conta da carga Horaria, Nova negociação Eventual para o serviço  o Prestador ESPAÇO DE DESENVOLVIMENTO HUMANO COGNITA LTDA"/>
  </r>
  <r>
    <x v="0"/>
    <x v="4"/>
    <s v="30/05/2023"/>
    <n v="12246906"/>
    <s v="31999620230531370856"/>
    <m/>
    <m/>
    <s v="UNIMED CAMPINAS-COOP DE TRAB MED"/>
    <x v="0"/>
    <s v="FELIPE GABRIEL OLIVEIRA BONATI"/>
    <x v="0"/>
    <s v="09700020009898780"/>
    <s v="SENDAS DISTRIBUIDORA S/A"/>
    <s v="PARTIC EMPRESARIAL BASICO N"/>
    <s v="NOTIFICAÇÃO DE INTERMEDIAÇÃO PRELIMINAR Nº 127453/2023_x000d__x000a_ _x000d__x000a_Protocolo nº 8703665_x0009_Demanda nº 12246906_x0009_Rio de Janeiro, 3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falta de atendimento para o tratamento de Terapias (terapia ocupacional, fonoaudiólogo, psicólogo - método ABA) , solicitado em 05/2023 para ser realizado em SP/ PAULINIA. A operadora alega que a guia de autorização está sob análise. Protocolo 31999620230414052090 data 14/04/2023_x000d__x000a_ _x000d__x000a_Protocolo aberto pelo beneficiário junto à operadora: 31999620230414052090_x000d__x000a_BENEFICIÁRIO_x000d__x000a_Nome: FE"/>
    <s v="PAULINIA"/>
    <s v="SP"/>
    <s v="Não "/>
    <x v="4"/>
    <s v="Terapias"/>
    <x v="3"/>
    <x v="5"/>
    <s v="Liberação Parcial de acordo com a realização "/>
    <s v="Educativa Prestador Eventual "/>
    <m/>
    <x v="2"/>
    <x v="3"/>
    <s v="Não "/>
    <s v="Finalizada"/>
    <s v="Tratativa interna FESP com compartilihamento Jurido/ GRP para alinhamento com Prestador de atendimento. Tentativa de contato para discussão técnica com prestador , porem sem Sucesso. Contato realizo com a familia para confirmação dos atendimentos realizados de maneira presencial em Clinica . Mantermos acompanhamento "/>
  </r>
  <r>
    <x v="0"/>
    <x v="4"/>
    <s v="30/05/2023"/>
    <n v="12246985"/>
    <s v="31999620230531370978"/>
    <s v="Sim"/>
    <s v="2023 02096188"/>
    <s v="UNIMED ARACATUBA COOP TRABALHO MEDICO"/>
    <x v="0"/>
    <s v="DANIELE RIBEIRO SILVA"/>
    <x v="0"/>
    <s v="09700020009981688"/>
    <s v="SENDAS DISTRIBUIDORA S/A"/>
    <s v="PARTIC EMP BASICO S/OBSTET"/>
    <s v="NOTIFICAÇÃO DE INTERMEDIAÇÃO PRELIMINAR Nº 127505/2023_x000d__x000a_ _x000d__x000a_Protocolo nº 8703746_x0009_Demanda nº 12246985_x0009_Rio de Janeiro, 3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infiltração com ácido hialurônico ( conforme pedido medico ). A solicitação foi feita à operadora no dia 25/05/2023, mas a mesma negou alegando que tal serviço não consta no Rol de Procedimentos e Eventos em Saúde vigente. Protocolo 31999620230530366432 - data 30/05/2023_x000d__x000a_ _x000d__x000a_Protocolo aberto pelo beneficiário junto à operadora: 31999620230530366432_x000d__x000a_BENEFICIÁRIO_x000d__x000a_Nome: DANIELE RIBEIRO SILVA_x0009_Dt. Nasc.:31/0"/>
    <s v="ARACATUBA"/>
    <s v="SP"/>
    <s v="Não"/>
    <x v="4"/>
    <s v="Medicamento"/>
    <x v="4"/>
    <x v="55"/>
    <s v="Negativa viscossuplementação."/>
    <s v="Não se aplica"/>
    <m/>
    <x v="2"/>
    <x v="4"/>
    <s v="Não"/>
    <m/>
    <m/>
  </r>
  <r>
    <x v="0"/>
    <x v="4"/>
    <s v="30/05/2023"/>
    <n v="12246819"/>
    <s v="31999620230531369727"/>
    <s v="Sim"/>
    <s v="2023 01901871"/>
    <s v="UNIMED PAULISTANA-SOC COOP DE TRAB MED"/>
    <x v="0"/>
    <s v="TERLIA RIBEIRO DA SILVA"/>
    <x v="0"/>
    <s v="09700020009917289"/>
    <s v="PLUS TRADE DO BRASIL PRESTACAO DE SERVICOS LTDA."/>
    <s v="UNIPLAN EMP PARTIC BAS PADRAO COL"/>
    <s v="NOTIFICAÇÃO DE INTERMEDIAÇÃO PRELIMINAR Nº 127407/2023_x000d__x000a_&lt;&lt;60&gt;&gt; _x000d__x000a_Protocolo nº 8703602_x0009_Demanda nº 12246819_x0009_Rio de Janeiro, 3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ANS, MEU CONTATO É REFERENTE UM PROCEDIMENTO CIRÚRGICO DE BUCOMAXILO QUE ESTÁ EM ANDAMENTO SOB O PROTOCOLO 2224893197, NA OPERADORA DE SAÚDE UNIMED FESP. ESTOU AGUARDANDO PARA REALIZAR MINHA CIRURGIA TEM MAIS DE DOIS MESES E NÃO ESTOU SUPORTANDO MAIS AS DORES, O CONVÊNIO REALIZOU UMA ANÁLISE DO MEU PEDIDO CIRÚRGICO, ONDE FOI APRESENTADO RELATÓRIOS E EXAMES, EXPONDO TODA A MINHA SITUAÇÃO E A NECESSIDADE PARA REALIZAR ESSE PROCEDIMENTO"/>
    <s v="SAO PAULO"/>
    <s v="SP"/>
    <s v="Não"/>
    <x v="4"/>
    <s v="OPME"/>
    <x v="7"/>
    <x v="123"/>
    <s v="Negativa total de materiais e procedimentos - sem preparo ortodôntico."/>
    <s v="Não se aplica"/>
    <m/>
    <x v="2"/>
    <x v="4"/>
    <s v="Sim"/>
    <m/>
    <m/>
  </r>
  <r>
    <x v="0"/>
    <x v="4"/>
    <s v="30/05/2023"/>
    <n v="12247600"/>
    <s v="31999620230531371396"/>
    <s v="Sim"/>
    <s v="2023 02107858"/>
    <s v="UNIMED PAULISTANA-SOC COOP DE TRAB MED"/>
    <x v="0"/>
    <s v="TANIA REGINA ARAUJO SILVA"/>
    <x v="0"/>
    <s v="09700032001393128"/>
    <s v="APEOESP SIND DOS PROF DO ENS OFIC EST SP"/>
    <s v="UNIPLAN ADESAO ESPECIAL - PR"/>
    <s v="NOTIFICAÇÃO DE INTERMEDIAÇÃO PRELIMINAR Nº 127878/2023_x000d__x000a_ _x000d__x000a_Protocolo nº 8704566_x0009_Demanda nº 12247600_x0009_Rio de Janeiro, 30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Tomografia de coerência óptica em ambos os olhos de acordo com o pedido médico, solicitado pelo Dr. Guilherme Almeida CRM 125560. O procedimento foi solicitado no dia 01/05/2023, para realização no município São Paulo - SP, entretanto, a operadora negou com a justificativa de que a beneficiária não se enquadra na Diretriz de Utilização para cobertura pelo Rol de Procedimentos e Eventos em Saúde. Protocolo"/>
    <s v="SAO PAULO"/>
    <s v="SP"/>
    <s v="S"/>
    <x v="4"/>
    <s v="SADT"/>
    <x v="9"/>
    <x v="70"/>
    <s v="Guia reanalisada, documentação revista, parecer revertido."/>
    <s v="Reanálise de documentação e orientação de equipe."/>
    <m/>
    <x v="0"/>
    <x v="4"/>
    <s v="Sim"/>
    <m/>
    <m/>
  </r>
  <r>
    <x v="0"/>
    <x v="4"/>
    <s v="31/05/2023"/>
    <n v="12248444"/>
    <s v="31999620230601374412"/>
    <m/>
    <m/>
    <s v="UNIMED RIBEIRAO PRETO-COOP DE TRAB MED"/>
    <x v="1"/>
    <s v="WELLINGTON DE SOUZA CINTRA ALMEIDA"/>
    <x v="0"/>
    <s v="09700019001992296"/>
    <s v="NESTLE NORDESTE ALIMENTOS E BEBIDAS LTDA"/>
    <m/>
    <s v="NOTIFICAÇÃO DE INTERMEDIAÇÃO PRELIMINAR Nº 128387/2023_x000d__x000a_ _x000d__x000a_Protocolo nº 8705606_x0009_Demanda nº 12248444_x0009_Rio de Janeiro, 31 de Mai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drinho da beneficiária, questiona o não atendimento para consulta com ginecologista. A solicitação foi feita à Operadora no dia 24/05/2023, no município Taiobeiras e o agendamento foi realizado para o município Montes claros,dia 01/06/2023 Protocolo:34388920230524176799 data:24/05/202023_x000d__x000a_ _x000d__x000a_Protocolo aberto pelo beneficiário junto à operadora: 34388920230524176799_x000d__x000a_BENEFICIÁRIO_x000d__x000a_Nome: Adriana Pereira Rocha_x0009_Dt."/>
    <s v=" -"/>
    <m/>
    <m/>
    <x v="1"/>
    <m/>
    <x v="1"/>
    <x v="1"/>
    <m/>
    <m/>
    <m/>
    <x v="1"/>
    <x v="1"/>
    <m/>
    <m/>
    <m/>
  </r>
  <r>
    <x v="0"/>
    <x v="5"/>
    <s v="01/06/2023"/>
    <n v="12250786"/>
    <s v="31999620230602377549"/>
    <m/>
    <m/>
    <s v="UNIMED RIBEIRAO PRETO-COOP DE TRAB MED"/>
    <x v="0"/>
    <s v="WELLINGTON DE SOUZA CINTRA ALMEIDA"/>
    <x v="0"/>
    <s v="09700019001992296"/>
    <s v="NESTLE NORDESTE ALIMENTOS E BEBIDAS LTDA"/>
    <s v="UNIPLAN CO BASICO N"/>
    <s v="NOTIFICAÇÃO DE INTERMEDIAÇÃO PRELIMINAR Nº 129783/2023_x000a_&lt;&lt;60&gt;&gt; _x000a_Protocolo nº 8708655_x0009_Demanda nº 12250786_x0009_Rio de Janeiro, 01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u marido precisa de fazer uma ressonância magnética com sedação. Já tentou fazer a mesma sem sedação por 2 vezes, porem houve mal estar, solicitaram então que seja sedado. As guias foram autorizadas imediatamente. Porém após diversas buscas, entrei em contato com a central, que me passaram vários locais credenciados. Entretanto nenhum deles foi aceito fazer o mesmo. Fomos informados que só seria possível se o pagamento fosse feito no partic"/>
    <s v="RIBEIRAO PRETO"/>
    <s v="SP"/>
    <m/>
    <x v="2"/>
    <s v="SADT"/>
    <x v="2"/>
    <x v="178"/>
    <s v="Ausência de recurso para realização do exame com sedação na localidade de Ribeirão Preto-SP"/>
    <s v="Negociação realizada pelo GRP, mediante a antecipação de pagamento"/>
    <m/>
    <x v="0"/>
    <x v="0"/>
    <m/>
    <m/>
    <s v="Solicitaremos avaliação do GRP "/>
  </r>
  <r>
    <x v="0"/>
    <x v="5"/>
    <s v="01/06/2023"/>
    <n v="12251558"/>
    <s v="31999620230602377081"/>
    <s v="Sim"/>
    <s v="2023 02043365"/>
    <s v="UNIMED RECIFE-COOP DE TRAB MED"/>
    <x v="0"/>
    <s v="FERNANDA MARIA DA COSTA PINTO"/>
    <x v="0"/>
    <s v="09700019001336348"/>
    <s v="NESTLE BRASIL LTDA"/>
    <s v="UNIPLAN CO BASICO N"/>
    <s v="NOTIFICAÇÃO DE INTERMEDIAÇÃO PRELIMINAR Nº 130237/2023_x000d__x000a_ _x000d__x000a_Protocolo nº 8709571_x0009_Demanda nº 12251558_x0009_Rio de Janeiro, 01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Infiltração no joelho - solução fynólis va 4mm (conforme guia médica). A solicitação foi feita à Operadora no dia 22/05/2023, para realização no município Recife. A operadora negou sob alegação de que não tm necessidade a realização da medicação e solicitou que o médico informasse o porque dessa solicitação. Relata que não possui protocolo pois a operadora não forneceu, o contato foi através do telefon"/>
    <s v="RECIFE"/>
    <s v="PE"/>
    <s v="Não "/>
    <x v="4"/>
    <s v="OPME"/>
    <x v="4"/>
    <x v="8"/>
    <s v="Produto de saúde derivado de ácido hialurônico."/>
    <s v="Não se aplica"/>
    <m/>
    <x v="2"/>
    <x v="4"/>
    <s v="Não"/>
    <m/>
    <m/>
  </r>
  <r>
    <x v="0"/>
    <x v="5"/>
    <d v="2023-06-01T00:00:00"/>
    <n v="12252559"/>
    <s v="31999620230602377126"/>
    <m/>
    <m/>
    <s v="UNIMED ABC-COOP DE TRAB MEDICO"/>
    <x v="0"/>
    <s v="JULIANA FINARDI PIRES"/>
    <x v="0"/>
    <s v="09700030002298505"/>
    <s v="ASSOCIACAO BRASILEIRA DOS SERVIDORES PUBLICOS, MUNICIPAL, ESTADUAL, FEDERAL"/>
    <s v="UNIPLAN ADESAO ESPECIAL N"/>
    <s v="NOTIFICAÇÃO DE INTERMEDIAÇÃO PRELIMINAR Nº 130856/2023_x000a_ _x000a_Protocolo nº 8710853_x0009_Demanda nº 12252559_x0009_Rio de Janeiro, 01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conseguir realizar Exame de Sangue e Consultas básicas. O procedimento foi solicitado à operadora no dia 18/05/2022, para realização no município Santo André/SP e a operadora indicou prestadores que não realizam o procedimento. Protocolo: 31999620230601373385 – Data: 01/06/2023._x000a_ _x000a_Protocolo aberto pelo beneficiário junto à operadora: 31999620230601373385_x000a_BENEFICIÁRIO_x000a_Nome: JULIANA FINARDI PIRES_x0009_Dt. Na"/>
    <s v="SANTO ANDRE"/>
    <s v="SP"/>
    <m/>
    <x v="2"/>
    <s v="SADT"/>
    <x v="2"/>
    <x v="0"/>
    <s v="Negativa de atendimento em algumas Unidades dos laboratorios citados na NIP."/>
    <s v="Agendamento realizado na Rede Credenciamento"/>
    <m/>
    <x v="2"/>
    <x v="0"/>
    <m/>
    <m/>
    <m/>
  </r>
  <r>
    <x v="0"/>
    <x v="5"/>
    <d v="2023-06-01T00:00:00"/>
    <n v="12250667"/>
    <s v="31999620230602376958"/>
    <m/>
    <m/>
    <s v="UNIMED RIBEIRAO PRETO-COOP DE TRAB MED"/>
    <x v="0"/>
    <s v="MARIA ISABELA ALMEIDA DE SOUZA CINTRA"/>
    <x v="0"/>
    <s v="09700019001992318"/>
    <s v="NESTLE NORDESTE ALIMENTOS E BEBIDAS LTDA"/>
    <s v="UNIPLAN CO BASICO N"/>
    <s v="NOTIFICAÇÃO DE INTERMEDIAÇÃO PRELIMINAR Nº 129723/2023_x000a_&lt;&lt;60&gt;&gt; _x000a_Protocolo nº 8708493_x0009_Demanda nº 12250667_x0009_Rio de Janeiro, 01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esta com crise de asma, a varios dias. Tive na emergência por diversas vezes, e foi indicado tratamento por médico especialista, pneumologista, ou alergologista. Porém não consigo marcar consulta com nenhum. Os poucos médicos que atendem a parte de pediatria, ou não pegam caso novo(que é um absurdo) ou então não tem agenda. O tempo de espera é indefinido, devendo ligar diariamente pra conseguir um encaixe. Ela precisa de um tratam"/>
    <s v="RIBEIRAO PRETO"/>
    <s v="SP"/>
    <m/>
    <x v="2"/>
    <s v="Consulta"/>
    <x v="2"/>
    <x v="179"/>
    <s v="Ausência de rede credenciada na localidade demandada Ribeirão Preto-SP, para atendimentos dentro do prazo da RN566"/>
    <s v="Para retorno da RVE agendamento realizado em Monte Mor-SP,  fornecido agendamento também em Franca e agendamentos fora do prazo da RN566 em Ribeirão Preto. "/>
    <m/>
    <x v="2"/>
    <x v="0"/>
    <m/>
    <m/>
    <m/>
  </r>
  <r>
    <x v="0"/>
    <x v="5"/>
    <s v="01/06/2023"/>
    <n v="12250496"/>
    <s v="31999620230602376817"/>
    <m/>
    <m/>
    <s v="UNIMED PINDAMONHANGABA-COOP DE TRAB MED"/>
    <x v="4"/>
    <s v="ENZO FERNANDES GADIOLI"/>
    <x v="0"/>
    <s v="09700026000568698"/>
    <s v="S.P.A. SAUDE - SISTEMA DE PROMOCAO ASSISTENCIAL"/>
    <s v="SPA BASICO"/>
    <s v="NOTIFICAÇÃO DE INTERMEDIAÇÃO PRELIMINAR Nº 129626/2023_x000d__x000a_&lt;&lt;60&gt;&gt; _x000d__x000a_Protocolo nº 8708261_x0009_Demanda nº 12250496_x0009_Rio de Janeiro, 01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Enzo Fernandes Gadioli, beneficiário do plano, é laudado com TDHA e TDL. A Neuropediatra que o diagnosticou, solicitou um acompanhamento terapêutico por quatro tipos de profissionais especializados, sendo eles, psicoterapia cognitivo comportamental, TO psicomotricista, fonoterapia especializada em processamento auditivo central e psicopedagogia. No dia 05/05/23 eu solicitei junto ao plano uma lista desses profissionais especializado"/>
    <s v="ROSEIRA"/>
    <s v="SP"/>
    <m/>
    <x v="1"/>
    <m/>
    <x v="1"/>
    <x v="18"/>
    <m/>
    <m/>
    <m/>
    <x v="1"/>
    <x v="8"/>
    <m/>
    <m/>
    <m/>
  </r>
  <r>
    <x v="0"/>
    <x v="5"/>
    <s v="02/06/2023"/>
    <n v="12253961"/>
    <s v="31999620230605381135"/>
    <s v="Sim"/>
    <s v="2023 02237427"/>
    <s v="UNIMED JEQUIE-Coop de Trab Med"/>
    <x v="0"/>
    <s v="MARCIA SANTOS ALMEIDA"/>
    <x v="0"/>
    <s v="09700020006209852"/>
    <s v="MAGAZINE LUIZA S/A"/>
    <s v="MAGAZINE LUIZA S/A"/>
    <s v="NOTIFICAÇÃO DE INTERMEDIAÇÃO PRELIMINAR Nº 131675/2023_x000d__x000a_ _x000d__x000a_Protocolo nº 8712697_x0009_Demanda nº 12253961_x0009_Rio de Janeiro, 02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EXTRAROL] Beneficiária, questiona a não cobertura para 30101190-Correção de lipodistrofia braquial, crural ou trocanteriana de membros superiores e inferiores, não sabe informar a indicação clínica , hospital-dia/internação e nome do médico solicitante Dra. Manuela . O procedimento foi solicitado no dia 17/04/2023, mas a mesma negou alegando que tal serviço não consta no Rol de Procedimentos e Eventos em Saúde vigente. Protocolo nº: 31999620230601"/>
    <s v="IPIAU"/>
    <s v="BA"/>
    <s v="Sim"/>
    <x v="4"/>
    <s v="Procedimento"/>
    <x v="8"/>
    <x v="180"/>
    <s v="Correção de lipodistrofia trocantérica (cruroplastia)."/>
    <s v="Não se aplica"/>
    <m/>
    <x v="2"/>
    <x v="4"/>
    <s v="Sim"/>
    <m/>
    <m/>
  </r>
  <r>
    <x v="0"/>
    <x v="5"/>
    <s v="02/06/2023"/>
    <n v="12252905"/>
    <s v="31999620230605381079"/>
    <s v="Não"/>
    <s v="-"/>
    <s v="UNIMED RIO-COOP DE TRAB MED DO R JANEIRO"/>
    <x v="0"/>
    <s v="JULIANA DA SILVA MOREIRA"/>
    <x v="0"/>
    <s v="09700020009310260"/>
    <s v="ALTHAIA S.A. INDUSTRIA FARMACEUTICA"/>
    <s v="ALTHAIA S.A. INDUSTRIA FARMACEUTICA"/>
    <s v="NOTIFICAÇÃO DE INTERMEDIAÇÃO PRELIMINAR Nº 131099/2023_x000d__x000a_ _x000d__x000a_Protocolo nº 8711310_x0009_Demanda nº 12252905_x0009_Rio de Janeiro, 02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101271-ABDOMINOPLASTIA (COM DIRETRIZ DE UTILIZAÇÃO). O procedimento foi solicitado no dia 10/05/2023, para realização no município RIO DE JANEIRO/RJ, entretanto, a operadora negou com a justificativa de que o hospital que a Beneficiaria iria realizar o procedimento não e credenciado, porem não sabe informar um prestador credenciado em que a mesma possa realizar a solicitação. Protocolo: 319996202306013"/>
    <s v="RIO DE JANEIRO"/>
    <s v="RJ"/>
    <s v="Sim"/>
    <x v="0"/>
    <s v="Procedimento"/>
    <x v="0"/>
    <x v="100"/>
    <s v="Beneficiária pós bariátrica reclama da não autorização de abdominoplastia. Peço pedido médico e nesse conta pedido de abdominoplastia, correção de diástase de retos e cruroplastia. Abdominoplastia e correção de diástase de reto têm cobertura. O código 30101190 (cruroplastia) não tem cobertura"/>
    <s v="Discutir caso com RU para abordagem da coirmã (Nova Iguaçu)."/>
    <m/>
    <x v="0"/>
    <x v="4"/>
    <s v="Não"/>
    <m/>
    <m/>
  </r>
  <r>
    <x v="0"/>
    <x v="5"/>
    <s v="03/06/2023"/>
    <n v="12255131"/>
    <s v="31999620230605381171"/>
    <m/>
    <m/>
    <s v="UNIMED ANHANGUERA COOPERATIVA DE TRABALHO MEDICO"/>
    <x v="0"/>
    <s v="ARTHUR LUCCAS RAMIRES"/>
    <x v="0"/>
    <s v="09700019002148090"/>
    <s v="DAIRY PARTNERS AMERICAS BRASIL LTDA"/>
    <s v="DAIRY PARTNERS AMERICAS BRASIL LTDA"/>
    <s v="NOTIFICAÇÃO DE INTERMEDIAÇÃO PRELIMINAR Nº 132396/2023_x000a_&lt;&lt;60&gt;&gt; _x000a_Protocolo nº 8714120_x0009_Demanda nº 12255131_x0009_Rio de Janeiro, 03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rthur vêm tentando dificuldades com a motricidade desde os 4 meses de vida. Com 10 meses procurei uma clínica especializada em fisioterapia especialidade em neurologia, Unione. O Arthur após o início do tratamento começou a desenvolver a parte motora. Entretanto não tenho condições continuar pagando o tratamento particular. Por isso, fiz a solicitação no convênio e foi negada. Mas sem as terapias o meu filho irá poderá ter dificuldade motora"/>
    <s v="ARARAS"/>
    <s v="SP"/>
    <m/>
    <x v="4"/>
    <s v="Terapias"/>
    <x v="4"/>
    <x v="181"/>
    <s v="Parecer emitido para a solicitação das terapias solicitadas "/>
    <s v="Contato para acolhimento "/>
    <m/>
    <x v="2"/>
    <x v="3"/>
    <s v="Não "/>
    <s v="Finalizada"/>
    <s v="Caso recepcionado pelo CAEC - Direcionamento NAS . Desfavorável a solicitação de Fisioterapia Bobath para o diagnóstico de F82 mencionado no pedido médico, não há obrigatoriedade de liberação em virtude de inexistência da comprovação de eficácia a luz das ciências da saúde baseada em evidências cientificas ou recomendação da CONITEC ou órgão de avaliação de tecnologias da saúde com renome internacional, de acordo com a Lei 14.454/22, Artigo 10, Parágrafo 13, incisos I e II. Caso possua evidência cientifica que atenda aos requisitos dispostos na Lei 14.454/22 . Contato Realizado com o familiar para esclarecimento quando as formas enquadramento. "/>
  </r>
  <r>
    <x v="0"/>
    <x v="5"/>
    <s v="04/06/2023"/>
    <n v="12255261"/>
    <s v="31999620230605381199"/>
    <s v="Sim"/>
    <s v="2023 2047908"/>
    <s v="UNIMED GOIANIA-COOP DE TRAB MED"/>
    <x v="0"/>
    <s v="DANIELA CORREA COSTA LIMA CASTANHEIRA"/>
    <x v="0"/>
    <s v="09700019001901819"/>
    <s v="NESTLE NORDESTE ALIMENTOS E BEBIDAS LTDA"/>
    <s v="NESTLE NORDESTE ALIMENTOS E BEBIDAS LTDA"/>
    <s v="NOTIFICAÇÃO DE INTERMEDIAÇÃO PRELIMINAR Nº 132550/2023_x000d__x000a_&lt;&lt;60&gt;&gt; _x000d__x000a_Protocolo nº 8714252_x0009_Demanda nº 12255261_x0009_Rio de Janeiro, 04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arteira da Unimed n. 0970.0019.0019.01.81- 9. No dia 28/04/2023, na emergência do Hosp. Neurológico de Goiânia, a paciente foi diagnosticado, pela Dra. Liza Batista Siqueira Carrijo (CRM GO 17060), com aneurisma sacular da artéria esplênica, com 2,2 cm indicado embolização devido alto risco de rotura e óbito. Em 03/05/23, foi realizada a primeira solicitação cirúrgica à Unimed FESP, com n. de solicitação 43842860, que posteriormente foi canc"/>
    <s v="GOIANIA"/>
    <s v="GO"/>
    <s v="Não"/>
    <x v="0"/>
    <s v="Procedimento"/>
    <x v="0"/>
    <x v="9"/>
    <s v="Procedimento endovascular e materiais integralmene autorizado pela auditoria."/>
    <s v="Discutir caso com RU para abordagem da coirmã (Nova Iguaçu)."/>
    <m/>
    <x v="0"/>
    <x v="4"/>
    <s v="Não"/>
    <m/>
    <m/>
  </r>
  <r>
    <x v="0"/>
    <x v="5"/>
    <s v="05/06/2023"/>
    <n v="12256376"/>
    <s v="31999620230606383952"/>
    <m/>
    <m/>
    <s v="UNIMED GOIANIA-COOP DE TRAB MED"/>
    <x v="0"/>
    <s v="MANUELLA ARCIPRETTI GUIMARAES"/>
    <x v="0"/>
    <s v="09700022005934282"/>
    <s v="SUPERA RX MEDICAMENTOS LTDA."/>
    <s v="SUPERA RX MEDICAMENTOS LTDA."/>
    <s v="NOTIFICAÇÃO DE INTERMEDIAÇÃO PRELIMINAR Nº 133216/2023_x000d__x000a_ _x000d__x000a_Protocolo nº 8715648_x0009_Demanda nº 12256376_x0009_Rio de Janeiro, 05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Terapia ABA solicitado pelo Psiquiatra. A solicitação foi feita à Operadora no dia 29/05/2023, para realização no município Goiânia. A operadora disponibiliza apenas terapia sem método ABA. Protocolo: 20232132083 DATA: 29/05/2023._x000d__x000a_ _x000d__x000a_Protocolo aberto pelo beneficiário junto à operadora: 20232132083_x000d__x000a_BENEFICIÁRIO_x000d__x000a_Nome: MANUELLA ARCIPRETTI GUIMARAES_x0009_Dt."/>
    <s v="APARECIDA DE GOIANIA"/>
    <s v="GO"/>
    <s v="Não "/>
    <x v="4"/>
    <s v="Terapias"/>
    <x v="3"/>
    <x v="5"/>
    <s v="Negativa "/>
    <s v="Contato para acolhimento "/>
    <m/>
    <x v="2"/>
    <x v="3"/>
    <s v="Não "/>
    <s v="Finalizada"/>
    <s v="18/05/2023 - Contato realizado com a mãe para informar sobre critério de enquadramento para indicação técnica no caso de terapia Aba . Criança com CID F 90. Sem indicação técnica para essa terapia. Manteremos acompanhamento e monitoramento. "/>
  </r>
  <r>
    <x v="0"/>
    <x v="5"/>
    <d v="2023-06-05T00:00:00"/>
    <n v="12256176"/>
    <s v="31999620230606383897"/>
    <m/>
    <m/>
    <s v="UNIMED PAULISTANA-SOC COOP DE TRAB MED"/>
    <x v="0"/>
    <s v="ALINE TOLEDO SILVA"/>
    <x v="0"/>
    <s v="09700030002151482"/>
    <s v="SINDICATO NACIONAL DOS AUDITORES FISCAIS DO TRABALHO SINAIT"/>
    <s v="SINDICATO NACIONAL DOS AUDITORES FISCAIS DO TRABALHO SINAIT"/>
    <s v="NOTIFICAÇÃO DE INTERMEDIAÇÃO PRELIMINAR Nº 133104/2023_x000a_&lt;&lt;60&gt;&gt; _x000a_Protocolo nº 8715506_x0009_Demanda nº 12256176_x0009_Rio de Janeiro, 05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reembolso deve ser solicitado exclusivamente via portal do cliente, no entanto, desde o dia 31/05/2023 tento fazer a solicitação sem sucesso. No primeiro dia, o portal estava indisponível, desde o dia 02/06/2023 é possível preencher o cadastro, mas o mesmo não é salvo. Liguei para a operadora que disse que entraria em contato com o setor de TI, mas não deu alternativa ou solução para a questão._x000a_ _x000a_Protocolo aberto pelo beneficiário junto à"/>
    <s v="SAO PAULO"/>
    <s v="SP"/>
    <m/>
    <x v="5"/>
    <s v="Consultas"/>
    <x v="2"/>
    <x v="182"/>
    <s v="Dificuldade de acesso ao portal, instabilidade do sistema"/>
    <s v="Contato com a beneficiária para orientação"/>
    <m/>
    <x v="0"/>
    <x v="0"/>
    <m/>
    <m/>
    <m/>
  </r>
  <r>
    <x v="0"/>
    <x v="5"/>
    <s v="05/06/2023"/>
    <n v="12257482"/>
    <s v="31999620230606383997"/>
    <m/>
    <m/>
    <s v="UNIMED PIRACICABA-SOC COOP SERV MED"/>
    <x v="0"/>
    <s v="DANILO BOLDO"/>
    <x v="0"/>
    <s v="09700024003969999"/>
    <s v="RAIZEN ENERGIA S.A - FILIAL PIRACICABA"/>
    <s v="RAIZEN ENERGIA S.A - FILIAL PIRACICABA"/>
    <s v="NOTIFICAÇÃO DE INTERMEDIAÇÃO PRELIMINAR Nº 133827/2023_x000d__x000a_ _x000d__x000a_Protocolo nº 8717170_x0009_Demanda nº 12257482_x0009_Rio de Janeiro, 05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realização do procedimento SESSÕES COM PSICOLOGO COM MÉTODO ABA , solicitado em 15/04/2023 . Operadora informa que CID não possui cobertura para o método. Protocolo : 31999620230304672551 - data: 15/03/2023._x000d__x000a_ _x000d__x000a_Protocolo aberto pelo beneficiário junto à operadora: 31999620230304672551_x000d__x000a_BENEFICIÁRIO_x000d__x000a_Nome: DANILO BOLDO_x0009_Dt. Nasc.:23/05/2014_x000d__x000a_Matrícula:_x0009_CPF: 524"/>
    <s v="PIRACICABA"/>
    <s v="SP"/>
    <s v="Não "/>
    <x v="4"/>
    <s v="Terapias"/>
    <x v="3"/>
    <x v="5"/>
    <s v="Negativa "/>
    <s v="Contato para acolhimento "/>
    <m/>
    <x v="2"/>
    <x v="3"/>
    <s v="Não "/>
    <s v="Finalizada"/>
    <s v="15/03/2023- Realizado negativa devido a não indicação por Diagnostico Principal F 72 e F71.3. Sem comprovação e evidencias de indicação técnica . Contato com a mãe para ciencia do motivo da negativa . Porem iremos manter o acompanhamento para acolhimento e monitoramento NAS "/>
  </r>
  <r>
    <x v="0"/>
    <x v="5"/>
    <s v="06/06/2023"/>
    <n v="12260015"/>
    <s v="31999620230607386251"/>
    <s v="Sim"/>
    <s v="2023 01818839"/>
    <s v="UNIMED PAULISTANA-SOC COOP DE TRAB MED"/>
    <x v="0"/>
    <s v="KATIA CRISTINA CATTANI"/>
    <x v="0"/>
    <s v="09700020010092506"/>
    <s v="MAGAZINE LUIZA S/A"/>
    <s v="UNIPLAN PARTIC EMPRES ESPECIAL N"/>
    <s v="NOTIFICAÇÃO DE INTERMEDIAÇÃO PRELIMINAR Nº 135334/2023_x000d__x000a_ _x000d__x000a_Protocolo nº 8720367_x0009_Demanda nº 12260015_x0009_Rio de Janeiro, 06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Exoma com Ênfase em genes associados a síndrome nefrótica com painel genético para síndrome nefrótica. O procedimento foi solicitado no inicio de maio/2023, para realização no município São Paulo, entretanto, a operadora negou com a justificativa de que não há cobertura contratual. Protocolo 31999620230606383492 – data 06/06/2023._x000d__x000a_ _x000d__x000a_Protocolo aberto pelo beneficiário junto à operadora: 3199962023060638"/>
    <s v="UNIPLAN PARTIC EMPRES ESPECIAL N"/>
    <s v="SAO PAULO"/>
    <s v="Não"/>
    <x v="4"/>
    <s v="SADT"/>
    <x v="9"/>
    <x v="183"/>
    <s v="Exame de painel genético indicado para investigação de síndrome nefrótica - não atendimento de critério da DUT nº 110 - Item 2 - Letra B."/>
    <s v="Não se aplica"/>
    <m/>
    <x v="2"/>
    <x v="4"/>
    <s v="Não"/>
    <m/>
    <m/>
  </r>
  <r>
    <x v="0"/>
    <x v="5"/>
    <s v="06/06/2023"/>
    <n v="12260492"/>
    <s v="31999620230607386340"/>
    <m/>
    <m/>
    <s v="UNIMED GOIANIA-COOP DE TRAB MED"/>
    <x v="0"/>
    <s v="ISMAEL OLIVEIRA DOS SANTOS"/>
    <x v="0"/>
    <s v="09700022006847790"/>
    <s v="PORTO SEGURO COMPANHIA DE SEGUROS GERAIS"/>
    <s v="UNIPLAN PARTIC EMPRES ESPECIAL N"/>
    <s v="NOTIFICAÇÃO DE INTERMEDIAÇÃO PRELIMINAR Nº 135631/2023_x000a_ _x000a_Protocolo nº 8720977_x0009_Demanda nº 12260492_x0009_Rio de Janeiro, 06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não cobertura para Psicologia O atendimento foi solicitado à operadora no dia 12/05/2023, para realização no município GOIANIA e a operadora indicou prestador que não atende. Protocolo 38287620220512633519 data:12/05/2023 Solicita análise da ANS_x000a_ _x000a_Protocolo aberto pelo beneficiário junto à operadora: 38287620220512633519_x000a_BENEFICIÁRIO_x000a_Nome: ISMAEL OLIVEIRA DOS SANTOS_x0009_Dt. Nasc.:19/01/1990_x000a_Matrícula:_x0009_CPF: 03917670119_x000a_Te"/>
    <s v="UNIPLAN PARTIC EMPRES ESPECIAL N"/>
    <s v="GOIANIA"/>
    <m/>
    <x v="0"/>
    <s v="Terapias"/>
    <x v="2"/>
    <x v="122"/>
    <s v="Dificuldade de no processo de autorização e agendamento com o prestador da Unimed Local "/>
    <s v="Auxiliamos no processo de autorização e agendamento"/>
    <m/>
    <x v="0"/>
    <x v="18"/>
    <m/>
    <s v="Finalizada"/>
    <s v="Solicitaremos avaliação RU"/>
  </r>
  <r>
    <x v="0"/>
    <x v="5"/>
    <d v="2023-06-06T00:00:00"/>
    <n v="12259771"/>
    <s v="31999620230607386175"/>
    <m/>
    <m/>
    <s v="UNIMED MACAE-Coop de Trab Med"/>
    <x v="0"/>
    <s v="EDNA GOMES GONCALVES TINOCO"/>
    <x v="0"/>
    <s v="09700022006967354"/>
    <s v="NGC DISTRIBUIDORA DE GAS LTDA - MACAE"/>
    <s v="UNIPLAN EMP PARTIC BAS PADRAO COL"/>
    <s v="NOTIFICAÇÃO DE INTERMEDIAÇÃO PRELIMINAR Nº 135191/2023_x000a_&lt;&lt;60&gt;&gt; _x000a_Protocolo nº 8720163_x0009_Demanda nº 12259771_x0009_Rio de Janeiro, 06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U PACIENTE PÓS BARIATRICA, NA MINHA REGIÃO NÃO EXISTE MEDICO QUE FAÇA CIRURGIA REPARADORA PELA UNIMED, SENDO ASSIM, A UNIMED FESP AUTORIZOU PARCIALMENTE MINHA CIRURGIA COM MEDICO PARTICULAR, NEGOCIOU O HM, PORÉM, QUANDO A EQUIPE MEDICA SOLICITOU REVALIDAÇÃO DA GUIA OS MESMOS INFORMARAM QUE NAO SERIA POSSIVEL POIS MEU VINCULO COM PLANO ESTAVA ROMPIDO. COMO NEGARAM A MAMA EU ENTREI NA JUSTIÇA. 15/05 ROSA SERAFINA FREITAS DE GOUVEIA, FAZ UM NO"/>
    <s v="MACAE"/>
    <s v="RJ"/>
    <s v="Não "/>
    <x v="0"/>
    <s v="Internação"/>
    <x v="11"/>
    <x v="184"/>
    <s v="procedimento liberado parcialmente pela auditoria na guia 2023 00955874 (mama fora da DUT) não realizado  plano foi excluido cartão 09700022006458387 em 31/3 e so foi reativado em 05/05 novo plano cartão 09700022006967354 negociado e guia ja enviada ao prestador agendamento em 24/06"/>
    <s v="Negociação pontual "/>
    <m/>
    <x v="2"/>
    <x v="11"/>
    <m/>
    <s v="Finalizada"/>
    <m/>
  </r>
  <r>
    <x v="0"/>
    <x v="5"/>
    <d v="2023-06-06T00:00:00"/>
    <n v="12260447"/>
    <s v="31999620230607386291"/>
    <m/>
    <m/>
    <s v="UNIMED PAULISTANA-SOC COOP DE TRAB MED"/>
    <x v="0"/>
    <s v="CARLOS HENRIQUE VEIGA"/>
    <x v="0"/>
    <s v="09700034000407970"/>
    <s v="FUNDACAO DE PROTECAO E DEFESA DO CONSUMI"/>
    <s v="EMPRESARIAL BASICO N"/>
    <s v="NOTIFICAÇÃO DE INTERMEDIAÇÃO PRELIMINAR Nº 135601/2023_x000d__x000a_ _x000d__x000a_Protocolo nº 8720918_x0009_Demanda nº 12260447_x0009_Rio de Janeiro, 06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prazo de atendimento para Exames Laboratoriais creatinina , PSA Livre e Ureia . A operadora autorizou o serviço e agendou para o dia 13/06/2023, após o prazo máximo previsto na RN nº 566/2022. Beneficiário relata que ao entrar em contato foi i passada a informação de que não foi localizado nenhum pedido e solicitado que aguarde ate 13/06/2023 Protocolo: 31999620230606383941 data: 06/06/2023_x000d__x000a_ _x000d__x000a_Protocolo aberto pelo benefic"/>
    <s v="EMPRESARIAL BASICO N"/>
    <s v="SAO PAULO"/>
    <m/>
    <x v="0"/>
    <s v="SADT"/>
    <x v="2"/>
    <x v="0"/>
    <s v="Instabilidade no sistema interno. "/>
    <s v="Realizaremos o acolhimento e orientação ao beneficiário"/>
    <m/>
    <x v="0"/>
    <x v="0"/>
    <m/>
    <m/>
    <m/>
  </r>
  <r>
    <x v="0"/>
    <x v="5"/>
    <s v="06/06/2023"/>
    <n v="12259458"/>
    <s v="31999620230607386122"/>
    <m/>
    <m/>
    <s v="UNIMED BOTUCATU-COOP DE TRAB MED"/>
    <x v="3"/>
    <s v="RAFAEL DAMACENA DE ANGELIS"/>
    <x v="0"/>
    <s v="09700033000125284"/>
    <s v="CIA DE SANEAMENTO BASICO DO ESTADO DE SA"/>
    <s v="VIVEST ESPECIAL"/>
    <s v="NOTIFICAÇÃO DE INTERMEDIAÇÃO PRELIMINAR Nº 135005/2023_x000a_ _x000a_Protocolo nº 8719718_x0009_Demanda nº 12259458_x0009_Rio de Janeiro, 06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elastografia hepática. A solicitação foi feita à Operadora no dia 30/05/2023, para realização no município Botucatu. A operadora alega que é necessário relatório médico complementar para dar continuidade ao processo de análise de autorização do procedimento. Informa que o exame esta agendado para dia 07/06/2023. Protocolo 31999620230530900838 data 30/05/2023_x000a_ _x000a_Protocolo aberto pelo beneficiário "/>
    <s v="VIVEST ESPECIAL"/>
    <s v="BOTUCATU"/>
    <m/>
    <x v="1"/>
    <m/>
    <x v="1"/>
    <x v="14"/>
    <m/>
    <m/>
    <m/>
    <x v="1"/>
    <x v="6"/>
    <m/>
    <m/>
    <m/>
  </r>
  <r>
    <x v="0"/>
    <x v="5"/>
    <s v="06/06/2023"/>
    <n v="12258116"/>
    <s v="31999620230607386053"/>
    <m/>
    <m/>
    <s v="UNIMED DIVINOPOLIS-COOP DE TRAB MED"/>
    <x v="0"/>
    <s v="PEDRO MARQUES DOMINGOS"/>
    <x v="0"/>
    <s v="09700020009862751"/>
    <s v="CONCESSIONARIA DA RODOVIA MG-050 S/A"/>
    <s v="UNIPLAN EMP BAS INDIV"/>
    <s v="NOTIFICAÇÃO DE INTERMEDIAÇÃO PRELIMINAR Nº 134255/2023_x000a_ _x000a_Protocolo nº 8717999_x0009_Demanda nº 12258116_x0009_Rio de Janeiro, 06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 Psicólogo( Método Denver ou ABA) e Assistente Terapêutico . A solicitação foi feita à Operadora no dia 19/05/2023, para realização no município de Divinópolis. A operadora alega não apresenta resposta ao pedido. Protocolo : 31999620230519349011 Data: 22/05/2023_x000a_ _x000a_Protocolo aberto pelo beneficiário junto à operadora: 31999620230519349011_x000a_BENEFICIÁRI"/>
    <s v="UNIPLAN EMP BAS INDIV"/>
    <s v="DIVINOPOLIS"/>
    <s v="Não "/>
    <x v="4"/>
    <s v="Atendimento domiciliar/escolar"/>
    <x v="3"/>
    <x v="185"/>
    <s v="Negativa "/>
    <s v="Contato para acolhimento "/>
    <m/>
    <x v="2"/>
    <x v="3"/>
    <s v="Não "/>
    <s v="Finalizada"/>
    <s v="Desfavorável - Assistente Terapêutico, caracteriza-se por atendimento, em regra, realizado no ambiente do paciente (casa, escola, outros espaços de convivência familiar e/ou social), ou seja, fora da clínica ou estabelecimento de saúde, visando à sua reinserção social e ao desenvolvimento de repertórios alternativos, entre outros. Vale destacar que a Lei n.º 9.656/1998 não garante a assistência à saúde fora do âmbito dos estabelecimentos de saúde.  Durante o momento de negativa realizado contato com a mãe para formalização da negativa . 12/06/2023 - Após NIP Aberta realizado novo contato para novamente esclarecer referente ao motivo da negativa para atendimento AT Escolar/domiciliar _x000a_"/>
  </r>
  <r>
    <x v="0"/>
    <x v="5"/>
    <s v="07/06/2023"/>
    <n v="12262730"/>
    <s v="31999620230609388707"/>
    <m/>
    <m/>
    <s v="UNIMED CACAPAVA-COOP DE TRAB MED"/>
    <x v="0"/>
    <s v="DIEGO IGNACIO DOS SANTOS JUNIOR"/>
    <x v="0"/>
    <s v="09700019001887964"/>
    <s v="CHOCOLATES GAROTO LTDA"/>
    <s v="UNIPLAN CO BASICO N"/>
    <s v="NOTIFICAÇÃO DE INTERMEDIAÇÃO PRELIMINAR Nº 136851/2023_x000a_ _x000a_Protocolo nº 8723762_x0009_Demanda nº 12262730_x0009_Rio de Janeiro, 07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TERAPIA OCUPACIONAL,PSICOLOGO,ATE,MUSICOTERAPIA. A solicitação foi feita à 09/2022 Operadora no dia para realização no município Caçapava SP .A operadora alega que o pedido está em análise e não apresenta resposta ao pedido. Protocolo 31999620230425228575-Data-25/04/2023_x000a_ _x000a_Protocolo aberto pelo beneficiário junto à operadora: 31999620230425228575_x000a_BEN"/>
    <s v="UNIPLAN CO BASICO N"/>
    <s v="CACAPAVA"/>
    <m/>
    <x v="0"/>
    <s v="Terapias"/>
    <x v="3"/>
    <x v="40"/>
    <s v="Morosidade na análise da guia pendente "/>
    <s v="Acionamento do setores envolvidos"/>
    <m/>
    <x v="0"/>
    <x v="0"/>
    <m/>
    <m/>
    <s v="Solicitaremos avaliação do NAS"/>
  </r>
  <r>
    <x v="0"/>
    <x v="5"/>
    <s v="07/06/2023"/>
    <n v="12261903"/>
    <s v="31999620230607386613"/>
    <s v="Sim"/>
    <s v="2023 02101997"/>
    <s v="UNIMED PATOS-Coop de Trab Med"/>
    <x v="0"/>
    <s v="ANY HAPHOLYCHENA DA SILVA OLIVEIRA"/>
    <x v="0"/>
    <s v="09700022006372350"/>
    <s v="EUROFARMA LABORATORIOS S.A."/>
    <s v="UNIPLAN EMPRESARIAL ESPECIAL N"/>
    <s v="NOTIFICAÇÃO DE INTERMEDIAÇÃO PRELIMINAR Nº 136423/2023_x000a_ _x000a_Protocolo nº 8722757_x0009_Demanda nº 12261903_x0009_Rio de Janeiro, 07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Any questiona a não cobertura para 30208084--Osteotomia crânio-maxilares complexas, e nome do médico solicitante: Dr ANDRE LUSTOSA DE SOUZA. A solicitação foi feita à operadora no dia 26/05/2023 , mas a mesma negou alegando serviço afirma que beneficiaria estava sem aparelho e , a mesma afirma que esta utilizando o aparelho para devida cirurgia ,embora tal procedimento tenha sido identificado no Rol. Protocolo : 00000014800001627952 – "/>
    <s v="UNIPLAN EMPRESARIAL ESPECIAL N"/>
    <s v="PATOS"/>
    <s v="Não"/>
    <x v="4"/>
    <s v="OPME"/>
    <x v="7"/>
    <x v="186"/>
    <s v="Procedimento bucomaxilofacial e materiais negados totalmente por junta odonto."/>
    <s v="Não se aplica"/>
    <m/>
    <x v="2"/>
    <x v="4"/>
    <s v="Não"/>
    <m/>
    <m/>
  </r>
  <r>
    <x v="0"/>
    <x v="5"/>
    <s v="07/06/2023"/>
    <n v="12261287"/>
    <s v="31999620230607386587"/>
    <s v="Sim"/>
    <s v="2023 02214392"/>
    <s v="UNIMED PENAPOLIS-COOP DE TRAB MED"/>
    <x v="0"/>
    <s v="JOAO VITOR FERRACINI MARTINS"/>
    <x v="0"/>
    <s v="09700032001601251"/>
    <s v="APEOESP SIND DOS PROF DO ENS OFIC EST SP"/>
    <s v="ADESAO BASICO - PR"/>
    <s v="NOTIFICAÇÃO DE INTERMEDIAÇÃO PRELIMINAR Nº 136130/2023_x000a_ _x000a_Protocolo nº 8721931_x0009_Demanda nº 12261287_x0009_Rio de Janeiro, 07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tia do beneficiário, questiona a não cobertura para 40103897 AVALIAÇÃO DO PROCESSAMENTO AUDITIVO CENTRAL (COM DIRETRIZ DE UTILIZAÇÃO), solicitado em Abril/2023. Ressalta que a operadora negou informando que a guia médica deveria está mais completa. Protocolo: 3351002023050002391 – Data: 04/05/2023._x000a_ _x000a_Protocolo aberto pelo beneficiário junto à operadora: 3351002023050002391_x000a_BENEFICIÁRIO_x000a_Nome: JOÃO VITOR FERR"/>
    <s v="ADESAO BASICO - PR"/>
    <s v="PENAPOLIS"/>
    <s v="Não"/>
    <x v="4"/>
    <s v="SADT"/>
    <x v="9"/>
    <x v="187"/>
    <s v="Procedimento negado por não haver documentação suficiente para enquadrar na DUT. Pedimos documentação complementar, porém a mãe do beneficiário se recusou a enviar. Feita reever~são da negatuva - custo/benefício."/>
    <s v="Não se aplica"/>
    <m/>
    <x v="2"/>
    <x v="4"/>
    <s v="Não"/>
    <m/>
    <m/>
  </r>
  <r>
    <x v="0"/>
    <x v="5"/>
    <s v="07/06/2023"/>
    <n v="12260844"/>
    <s v="31999620230607386565"/>
    <m/>
    <m/>
    <s v="UNIMED RECIFE-COOP DE TRAB MED"/>
    <x v="0"/>
    <s v="DEBORA CRISTINA SILVA NASCIMENTO"/>
    <x v="0"/>
    <s v="09700022006969985"/>
    <s v="RAIA DROGASIL S/A"/>
    <s v="UNIPLAN PARTIC EMP BASICO N"/>
    <s v="NOTIFICAÇÃO DE INTERMEDIAÇÃO PRELIMINAR Nº 135883/2023_x000d__x000a_&lt;&lt;60&gt;&gt; _x000d__x000a_Protocolo nº 8721448_x0009_Demanda nº 12260844_x0009_Rio de Janeiro, 07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i entrada na autorização em 12/05/2023, onde o prazo para liberação era de 10 dias úteis, prazo iria até 26/05. A autorização só foi liberada no dia 30/05 com prazo de validade até 31/05. No dia 02/06 após identificar o erro na consulta médica, solicitei revalidação pelo erro da liberação, e o prazo informado no protocolo 34488520230602003189 é que o prazo para resolução do erro seria de 7 dias. Hoje no dia 07/06 liguei novamente e foi info"/>
    <s v="UNIPLAN PARTIC EMP BASICO N"/>
    <s v="RECIFE"/>
    <m/>
    <x v="0"/>
    <s v="Internação"/>
    <x v="0"/>
    <x v="188"/>
    <s v="Primeira solicitação recebida em 26/05/2023 e foi finalizada dentro do prazo em 30/05.Porém o cartão foi excluído em 31/05 e então a Unimed cancelou a solicitação em 08/06/2023 para reinserção. Processo foi reinserido em 08/06 no cartão excluído, após contato com a Unimed local, inserido e autorizado na guia 02338445"/>
    <s v="Questionamos a Unimed Recife quando recebeu o processo visto que cliente informa que enviou em 12/05/2023 e só recebemos em 26/05. Ainda sem retorno"/>
    <m/>
    <x v="0"/>
    <x v="19"/>
    <s v="Não"/>
    <s v="Finalizada"/>
    <m/>
  </r>
  <r>
    <x v="0"/>
    <x v="5"/>
    <s v="09/06/2023"/>
    <n v="12264027"/>
    <s v="31999620230609388736"/>
    <m/>
    <m/>
    <s v="UNIMED NORDESTE PTA-FED INTRAF COOP MED"/>
    <x v="2"/>
    <s v="LAMON JORGE ISRAEL SAMPAIO"/>
    <x v="0"/>
    <s v="09700022006358803"/>
    <s v="EUROFARMA LABORATORIOS S.A."/>
    <s v="UNIPLAN EMPRESARIAL ESPECIAL N"/>
    <s v="NOTIFICAÇÃO DE INTERMEDIAÇÃO PRELIMINAR Nº 137528/2023_x000a_ _x000a_Protocolo nº 8725450_x0009_Demanda nº 12264027_x0009_Rio de Janeiro, 09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 EXTRAROL) Beneficiário, questiona a não cobertura para Teste molecular para nódulos de tireoide por perfil de microRNA (miRNA), por nódulo COD 40314600. O procedimento foi solicitado no dia 02/06/2023, por intercambio, para realização no município de Ribeirão Preto/SP entretanto, a operadora negou com a justificativa de que o procedimento não consta no Rol de Procedimentos e Eventos em Saúde vigente. Protocolo 32829420230602004679 DATA 02/06/2023"/>
    <s v="UNIPLAN EMPRESARIAL ESPECIAL N"/>
    <s v="ARARAQUARA"/>
    <m/>
    <x v="1"/>
    <m/>
    <x v="1"/>
    <x v="7"/>
    <s v="Porém o cartão foi excluído em 31/05 e então a Unimed cancelou a solicitação em 08/06/2023 para reinserção."/>
    <m/>
    <m/>
    <x v="1"/>
    <x v="5"/>
    <m/>
    <m/>
    <m/>
  </r>
  <r>
    <x v="0"/>
    <x v="5"/>
    <s v="09/06/2023"/>
    <n v="12264149"/>
    <s v="31999620230609388806"/>
    <m/>
    <m/>
    <s v=""/>
    <x v="4"/>
    <s v=""/>
    <x v="0"/>
    <s v=""/>
    <s v=""/>
    <s v=""/>
    <s v="NOTIFICAÇÃO DE INTERMEDIAÇÃO PRELIMINAR Nº 137584/2023_x000a_ _x000a_Protocolo nº 8725599_x0009_Demanda nº 12264149_x0009_Rio de Janeiro, 09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o(s) material(is)lamina de shaver, ablator, sistema precision, canulas nanoblock, ampola de opus joint , para realização do procedimento 30733065 ARTROSCOPIA CIRÚRGICA PARA MENISCECTOMIA, SUTURA MENISCAL, REMODELAÇÃO DE MENISCO DISCÓIDE, REPARAÇÃO, REFORÇO OU RECONSTRUÇÃO DOS LIGAMENTOS CRUZADOS OU REALINHAMENTO PATELO-FEMORAL, 30713153 ARTROSCOPIA P/ DIAGNÓSTICO COM OU SEM BIÓPSIA SINOVIAL, 30713137 PUN"/>
    <s v=""/>
    <s v=""/>
    <m/>
    <x v="1"/>
    <m/>
    <x v="1"/>
    <x v="18"/>
    <s v="Processo foi reinserido em 08/06 no cartão excluído e estamos aguardando a reinserção no cartão ativo"/>
    <m/>
    <m/>
    <x v="1"/>
    <x v="8"/>
    <m/>
    <m/>
    <m/>
  </r>
  <r>
    <x v="0"/>
    <x v="5"/>
    <s v="13/06/2023"/>
    <n v="12269061"/>
    <s v="31999620230614397654"/>
    <m/>
    <m/>
    <s v="UNIMED PAULISTANA-SOC COOP DE TRAB MED"/>
    <x v="0"/>
    <s v="THEO ALMEIDA RIBEIRO"/>
    <x v="0"/>
    <s v="09700071000003939"/>
    <s v="VOGEL TRANSPORTE E AGENCIAMENTO DE CARGA INTERNAC LTDA"/>
    <s v="EMPRESARIAL BASICO"/>
    <s v="NOTIFICAÇÃO DE INTERMEDIAÇÃO PRELIMINAR Nº 140223/2023_x000d__x000a_&lt;&lt;60&gt;&gt; _x000d__x000a_Protocolo nº 8731928_x0009_Demanda nº 12269061_x0009_Rio de Janeiro, 13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desde 19/04/2023 aguardando o meu plano de saúde encontrar fonoaudiólogo e fisioterapeuta para o meu filho. Após eu contatar diversas clinicas indicadas pelo guia medico do plano, questionando se prestavam o atendimento que ele precisava, não obtive sucesso, portanto entrei em contato com o plano solicitando ajuda. Foi me passado um prazo para que encontrassem os especialistas, porém o prazo não foi cumprido e não me deram retorno. Entr"/>
    <s v="POA"/>
    <s v="SP"/>
    <m/>
    <x v="2"/>
    <s v="SADT"/>
    <x v="2"/>
    <x v="26"/>
    <s v="Ausência de rede credenciada na localidade demandada para atender os prazos da RN566 e idade (8 meses)"/>
    <s v="Agendamento de Fono via FDA CNU  000025290182 (fonoaudiologia)  e Fisio agendamento realizado na rede"/>
    <m/>
    <x v="0"/>
    <x v="0"/>
    <m/>
    <m/>
    <m/>
  </r>
  <r>
    <x v="0"/>
    <x v="5"/>
    <s v="13/06/2023"/>
    <n v="12267559"/>
    <s v="31999620230614397596"/>
    <m/>
    <m/>
    <s v="UNIMED CAMPINAS-COOP DE TRAB MED"/>
    <x v="0"/>
    <s v="MERALY NASCIMENTO PESSOA"/>
    <x v="0"/>
    <s v="09700020009907879"/>
    <s v="SENDAS DISTRIBUIDORA S/A"/>
    <s v="PARTIC EMP BASICO S/OBSTET"/>
    <s v="NOTIFICAÇÃO DE INTERMEDIAÇÃO PRELIMINAR Nº 139426/2023_x000d__x000a_ _x000d__x000a_Protocolo nº 8730070_x0009_Demanda nº 12267559_x0009_Rio de Janeiro, 13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Injeção de Noripurum para tratar a anemia por deficiência de ferro, solicitado em 07/06/2023. Ressalta que a operadora negou a medicação Noripurum, porém autorizou a injeção e que é paciente pós bariátrica. Protocolo: 31999620230607385581 – Data: 07/06/2023._x000d__x000a_ _x000d__x000a_Protocolo aberto pelo beneficiário junto à operadora: 31999620230607385581_x000d__x000a_BENEFICIÁRIO_x000d__x000a_Nome: MERALY NASCIMENTO PESSOA_x0009_Dt. Nasc.:03/03/1977_x000d__x000a_Ma"/>
    <s v="SUMARE"/>
    <s v="SP"/>
    <s v="Não "/>
    <x v="4"/>
    <s v="Medicamento"/>
    <x v="6"/>
    <x v="21"/>
    <s v="Negativa "/>
    <s v="Captação E Acompanhando "/>
    <m/>
    <x v="2"/>
    <x v="3"/>
    <s v="Não "/>
    <s v="Finalizada"/>
    <s v="Medicamento Noripurum para tratamento domiciliar Lei 9.656/98. Favorável a taxa de aplicação. Realizado contato com a beneficiária para informações referente a negativa, informado sobre a liberação da taxa de aplicação do medicamento pela rede local para seguimento. Alinhamento de expectativa referente as ações para compra e aquisição do medicamento. Intensificamos o monitoramento afim de mitigar riscos de trabalhar Manteremos acompanhamento NAS. "/>
  </r>
  <r>
    <x v="0"/>
    <x v="5"/>
    <s v="13/06/2023"/>
    <n v="12268810"/>
    <s v="31999620230614397610"/>
    <m/>
    <m/>
    <s v="UNIMED CENTRO-OESTE PTA.FED.INT.COOP MED"/>
    <x v="4"/>
    <s v="CAMILA SALES GOMES"/>
    <x v="0"/>
    <s v="09700020010029138"/>
    <s v="MAGAZINE LUIZA S/A"/>
    <s v="UNIPLAN PARTIC EMP BASICO N"/>
    <s v="NOTIFICAÇÃO DE INTERMEDIAÇÃO PRELIMINAR Nº 140066/2023_x000d__x000a_ _x000d__x000a_Protocolo nº 8731632_x0009_Demanda nº 12268810_x0009_Rio de Janeiro, 13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 material PONTEIRA DE ARTROCARE DE RADIO FREQUENCIA PARA CIRURGIA ARTROSCOPICA, para realização do procedimento 30738040-Tratamento do impacto femoro-acetabular - procedimento videoartroscópico de coxofemoral/ 30738059-Condroplastia com sutura labral - procedimento videoartroscópico de coxofemoral, solicitado em 23/05/2023. Protocolo : 31999620230606900825- DATA: 06/06/2023._x000d__x000a_ _x000d__x000a_Protocolo aberto pelo be"/>
    <s v="AVARE"/>
    <s v="SP"/>
    <m/>
    <x v="1"/>
    <m/>
    <x v="1"/>
    <x v="18"/>
    <m/>
    <m/>
    <m/>
    <x v="1"/>
    <x v="8"/>
    <m/>
    <m/>
    <m/>
  </r>
  <r>
    <x v="0"/>
    <x v="5"/>
    <s v="13/06/2023"/>
    <n v="12267076"/>
    <s v="31999620230614397559"/>
    <m/>
    <m/>
    <s v="UNIMED REG SUL DE GOIAS-COOP DE TRAB MED"/>
    <x v="0"/>
    <s v="LUIZA SILVA GOMES"/>
    <x v="0"/>
    <s v="09700022006503668"/>
    <s v="EUROFARMA LABORATORIOS S.A."/>
    <s v="UNIPLAN EMPRESARIAL ESPECIAL N"/>
    <s v="NOTIFICAÇÃO DE INTERMEDIAÇÃO PRELIMINAR Nº 139169/2023_x000a_ _x000a_Protocolo nº 8729470_x0009_Demanda nº 12267076_x0009_Rio de Janeiro, 13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sessões com psicóloga . A solicitação foi feita à Operadora no mês de 03/2023, para realização no município Campo Alegre de Goiás . A operadora negou sem apresentar justificativa . Protocolo : 31999620230306673921 – data: 06/03/2023._x000a_ _x000a_Protocolo aberto pelo beneficiário junto à operadora: 31999620230306673921_x000a_BENEFICIÁRIO_x000a_Nome: LUIZA SILVA GOMES_x0009_Dt."/>
    <s v="ITUMBIARA"/>
    <s v="GO"/>
    <s v="Não "/>
    <x v="4"/>
    <s v="Atendimento domiciliar/escolar"/>
    <x v="3"/>
    <x v="5"/>
    <s v="Liberação Parcial "/>
    <s v="Contato para esclarecimento e acolhimento "/>
    <m/>
    <x v="2"/>
    <x v="3"/>
    <s v="Não "/>
    <s v="Finalizada"/>
    <s v="Contato realizado com a mãe para expor a questão de atendimento em domicilio não cabe para AT . Liberado atendimento ambulatorial de todas as terapias solicitas de acordo com a necessidade clínica da Criança. Mae não está de acordo , Porem reforço que não estamos realizando negativa total de atendimentos e sim conforme a regra de liberação. "/>
  </r>
  <r>
    <x v="0"/>
    <x v="5"/>
    <s v="14/06/2023"/>
    <n v="12271488"/>
    <s v="31999620230614397705"/>
    <s v="Sim"/>
    <s v="2023 02218137"/>
    <s v="UNIMED NORTE/NTE. CONF.COOP.TRAB.MEDICO"/>
    <x v="0"/>
    <s v="KALLYANA DA SILVA LEITE MACEDO FEITOSA DIAS"/>
    <x v="0"/>
    <s v="09700030002303797"/>
    <s v="FEDERACAO NACIONAL DOS ENGENHEIROS"/>
    <s v="UNIPLAN ADESAO BASICO N"/>
    <s v="NOTIFICAÇÃO DE INTERMEDIAÇÃO PRELIMINAR Nº 141627/2023_x000d__x000a_ _x000d__x000a_Protocolo nº 8734817_x0009_Demanda nº 12271488_x0009_Rio de Janeiro, 14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Titular, questiona a não cobertura para 31101364 - CIRURGIA PLUROPLASTIA. O procedimento foi solicitado no mês 05/2023, para realização no município Salvador/BA, entretanto, a Operadora Negou, sem justificativa. Protocolo:31999620230614396740, Data:14/06/2023._x000d__x000a_ _x000d__x000a_Protocolo aberto pelo beneficiário junto à operadora: 31999620230614396740_x000d__x000a_BENEFICIÁRIO_x000d__x000a_Nome: KALLYANA DA SILVA LEITE MACEDO FEITOSA DIAS_x0009_Dt. Nasc.:23/10/1978_x000d__x000a_Matrícula:_x0009_CPF: 947488025"/>
    <s v="CANDEIAS"/>
    <s v="BA"/>
    <s v="Não"/>
    <x v="4"/>
    <s v="Procedimento"/>
    <x v="8"/>
    <x v="189"/>
    <s v="Solicitação de cruroplastia pós bariátrica."/>
    <s v="Negado código por similaridade sem contato médico. Auditoria reorientada quanto à necessidade de contato para conferir procedimentos."/>
    <m/>
    <x v="2"/>
    <x v="4"/>
    <s v="Sim"/>
    <m/>
    <m/>
  </r>
  <r>
    <x v="0"/>
    <x v="5"/>
    <s v="14/06/2023"/>
    <n v="12269079"/>
    <s v="31999620230614397674"/>
    <m/>
    <m/>
    <s v="UNIMED ITAPETININGA-COOP DE TRAB MED"/>
    <x v="0"/>
    <s v="RAVI MENDES LEONEL"/>
    <x v="0"/>
    <s v="09700030002190674"/>
    <s v="ASSOCIACAO DOS FUNCIONARIOS E SERVIDORES"/>
    <s v="ADESAO BASICO N"/>
    <s v="NOTIFICAÇÃO DE INTERMEDIAÇÃO PRELIMINAR Nº 140235/2023_x000d__x000a_ _x000d__x000a_Protocolo nº 8731956_x0009_Demanda nº 12269079_x0009_Rio de Janeiro, 14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terapia em método aba. A solicitação foi feita à Operadora no dia 20/05/2023 para realização no município ITAPETININGA. A operadora alega que o pedido está em análise. Protocolo 31999620230614395458 DATA 14/06/2023._x000d__x000a_ _x000d__x000a_Protocolo aberto pelo beneficiário junto à operadora: 31999620230614395458_x000d__x000a_BENEFICIÁRIO_x000d__x000a_Nome: RAVI MENDES LEONEL_x0009_Dt. Nasc.:29/12/2"/>
    <s v="ITAPETININGA"/>
    <s v="SP"/>
    <s v="Não "/>
    <x v="0"/>
    <s v="Terapias"/>
    <x v="3"/>
    <x v="5"/>
    <s v="Demora na análise "/>
    <s v="Contato para acolhimento "/>
    <m/>
    <x v="0"/>
    <x v="3"/>
    <s v="Não "/>
    <s v="Finalizada"/>
    <s v="2023 02210824 – Realizada a análise e liberação como Favorável na guia citada . Porem guia com entrada em 02/06 com finalização em 15/06/2023.  Contato realizado para acolhimento . Manteremos monitoramento . Queixa é procedente por demora na análise "/>
  </r>
  <r>
    <x v="0"/>
    <x v="5"/>
    <s v="14/06/2023"/>
    <n v="12271305"/>
    <s v="31999620230614397700"/>
    <m/>
    <m/>
    <s v="UNIMED ANDRADINA - COOP. TRAB. MEDICO"/>
    <x v="0"/>
    <s v="NATHALIA DA COSTA SILVA"/>
    <x v="0"/>
    <s v="09700022006662391"/>
    <s v="UNIVERSIDADE ESTADUAL PAULISTA JULIO DE MESQUITA FILHO"/>
    <s v="UNIPLAN EMPRESARIAL BASICO N"/>
    <s v="NOTIFICAÇÃO DE INTERMEDIAÇÃO PRELIMINAR Nº 141514/2023_x000a_&lt;&lt;60&gt;&gt; _x000a_Protocolo nº 8734652_x0009_Demanda nº 12271305_x0009_Rio de Janeiro, 14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oa tarde. Dia 24/05/23 fiz um TELECONSULTA com o Dr. Gabrel Piva Paiva CRM 147909/SP, neurologista da cidade de São José do Rio Preto/SP, resido em Ilha Solteira/SP, o qual me solicitou a realização de uma ressonância magnética do crânio. A autorização foi deferida e consta no aplicativo da UNIMED sob o numero 20232194654, datada de 01.06.2023. Hoje pela manhã, dia da minha consulta junto a Imed Diagnostico, na cidade de Andradina/SP, não co"/>
    <s v="ILHA SOLTEIRA"/>
    <s v="SP"/>
    <m/>
    <x v="7"/>
    <s v="SADT"/>
    <x v="2"/>
    <x v="190"/>
    <s v="Dificuldade no atendimento devido a ausência de pedido médico"/>
    <s v="Orientação ao beneficiário. contato com a clinica do solicitante e agendamento do exame "/>
    <m/>
    <x v="2"/>
    <x v="0"/>
    <m/>
    <m/>
    <m/>
  </r>
  <r>
    <x v="0"/>
    <x v="5"/>
    <s v="14/06/2023"/>
    <n v="12272043"/>
    <s v="31999620230615400043"/>
    <m/>
    <m/>
    <s v=""/>
    <x v="4"/>
    <s v=""/>
    <x v="0"/>
    <s v=""/>
    <s v=""/>
    <s v=""/>
    <s v="NOTIFICAÇÃO DE INTERMEDIAÇÃO PRELIMINAR Nº 141999/2023_x000d__x000a_&lt;&lt;60&gt;&gt; _x000d__x000a_Protocolo nº 8735539_x0009_Demanda nº 12272043_x0009_Rio de Janeiro, 14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alizei uma ressonância magnética na ProDiagnostico Osasco-SP em Dez 2021. Hoje precisei e negaram a solicitação, para piorar a situação não existe nenhuma outra clínica na cidade Osasco que possa fazer Ressonância e também uma Endoscopia, descredenciaram os melhores lugares aqui em Osasco inclusive a Unidade Médica DaVita Osasco, apenas tiram nossos benefícios e nos envia para outro lado da cidade para fazer qualquer exame de imagem. Hoje q"/>
    <s v=""/>
    <s v=""/>
    <m/>
    <x v="1"/>
    <m/>
    <x v="1"/>
    <x v="18"/>
    <m/>
    <m/>
    <m/>
    <x v="1"/>
    <x v="8"/>
    <m/>
    <m/>
    <m/>
  </r>
  <r>
    <x v="0"/>
    <x v="5"/>
    <s v="14/06/2023"/>
    <n v="12269725"/>
    <s v="31999620230614397691"/>
    <m/>
    <m/>
    <s v=""/>
    <x v="4"/>
    <s v=""/>
    <x v="0"/>
    <s v=""/>
    <s v=""/>
    <s v=""/>
    <s v="NOTIFICAÇÃO DE INTERMEDIAÇÃO PRELIMINAR Nº 140563/2023_x000d__x000a_&lt;&lt;60&gt;&gt; _x000d__x000a_Protocolo nº 8732789_x0009_Demanda nº 12269725_x0009_Rio de Janeiro, 14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psiquiatra fez a solicitação de 1 vez por semana eu ter consulta com psicóloga devido a minha depressão. No dia 22/05, data da solicitação da minha psiquiatra, tentei encontrar psicólogas que atendessem pela UNIMED SEGUROS em Florianópolis e não obtive resultado. Entrei em contato com o canal disponibilizado no próprio app da UNIMED SEGUROS e a atendente também não conseguiu encontrar psicologos(as) que atendessem pela UNIMED SEGUROS na"/>
    <s v=""/>
    <s v=""/>
    <m/>
    <x v="1"/>
    <m/>
    <x v="1"/>
    <x v="18"/>
    <m/>
    <m/>
    <m/>
    <x v="1"/>
    <x v="8"/>
    <m/>
    <m/>
    <m/>
  </r>
  <r>
    <x v="0"/>
    <x v="5"/>
    <s v="15/06/2023"/>
    <n v="12273323"/>
    <s v="31999620230616401048"/>
    <m/>
    <m/>
    <s v="UNIMED CAMPINAS-COOP DE TRAB MED"/>
    <x v="0"/>
    <s v="JULIELE ADOLFO MARINHO"/>
    <x v="0"/>
    <s v="09700020008566377"/>
    <s v="ALTHAIA S.A. INDUSTRIA FARMACEUTICA"/>
    <s v="UNIPLAN EMPRESARIAL BASICO N"/>
    <s v="NOTIFICAÇÃO DE INTERMEDIAÇÃO PRELIMINAR Nº 142801/2023_x000d__x000a_&lt;&lt;60&gt;&gt; _x000d__x000a_Protocolo nº 8737120_x0009_Demanda nº 12273323_x0009_Rio de Janeiro, 15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BOM DIA! INFORMO QUE A UNIMED FESP TEM AGIDO DE MÁ FÉ COM RELAÇÃO AS SOLCITAÇÕES DE REEMBOLSO OOR ELA DEVIDOS (TALVEZ NÃO SÓ A MINHA SOLICITAÇÃO). O SITE DA UNIMED FESP TRAVA NO FINAL DO PROCESSO E INVIABILIZA A REALIZAÇÃO DO PEDIDO DE REEMBOLSO (AO CLÍCAR EM &quot;SALVAR&quot; O BOTÃO SIMPLESMENTE NÃO FUNCIONA E NÃO DÁ NENHUMA SATISFAÇÃO). A UNIMED FESP FOI INFORMADA DO QUE ESTÁ OCORRENDO. A BENEFICICIÁRIA JULIELE ADOLFO DOS SANTOS SOLICITOU"/>
    <s v="SUMARE"/>
    <s v="SP"/>
    <m/>
    <x v="5"/>
    <s v="Procedimento"/>
    <x v="2"/>
    <x v="182"/>
    <s v="Dificuldade em realizar o pedido de reembolso no portal, concomitante a instabilidade do portal."/>
    <s v="Contato com a beneficiária para orientação"/>
    <m/>
    <x v="0"/>
    <x v="0"/>
    <m/>
    <m/>
    <m/>
  </r>
  <r>
    <x v="0"/>
    <x v="5"/>
    <s v="15/06/2023"/>
    <n v="12274617"/>
    <s v="31999620230616402532"/>
    <s v="Sim"/>
    <s v="2023 02383727"/>
    <s v="UNIMED NORTE FLUMINENSE-COOP DE TRAB MED"/>
    <x v="0"/>
    <s v="NIDIA MARA DA SILVA BASTOS"/>
    <x v="0"/>
    <s v="09700022006474951"/>
    <s v="EUROFARMA LABORATORIOS S.A."/>
    <s v="UNIPLAN EMPRESARIAL ESPECIAL N"/>
    <s v="NOTIFICAÇÃO DE INTERMEDIAÇÃO PRELIMINAR Nº 143552/2023_x000d__x000a_ _x000d__x000a_Protocolo nº 8738627_x0009_Demanda nº 12274617_x0009_Rio de Janeiro, 15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Mamoplastia Redutora. A solicitação foi feita à Operadora no dia 13/06/2023, para realização no município Itaperuna/RJ. A operadora negou o pedido informando que o parecer foi desfavorável. Protocolo:31999620230613395189 data:15/06/2023_x000d__x000a_ _x000d__x000a_Protocolo aberto pelo beneficiário junto à operadora: 31999620230613395189_x000d__x000a_BENEFICIÁRIO_x000d__x000a_Nome: Nidia Mara da Silva Bastos_x0009_Dt. Nasc.:22/12/1982_x000d__x000a_Matrícula:_x0009_CPF"/>
    <s v="ITAPERUNA"/>
    <s v="RJ"/>
    <s v="Não"/>
    <x v="4"/>
    <s v="Procedimento"/>
    <x v="8"/>
    <x v="191"/>
    <s v="Solicitação de plástica mamária por grande volume e ptose de mamas."/>
    <s v="Não há."/>
    <m/>
    <x v="2"/>
    <x v="4"/>
    <s v="Não"/>
    <m/>
    <m/>
  </r>
  <r>
    <x v="0"/>
    <x v="5"/>
    <s v="15/06/2023"/>
    <n v="12274026"/>
    <s v="31999620230616402501"/>
    <m/>
    <m/>
    <s v="UNIMED VOTUPORANGA-COOP DE TRAB MED"/>
    <x v="0"/>
    <s v="JOSE AUGUSTO MARANGONI MOURA SANTOS"/>
    <x v="0"/>
    <s v="09700024004345123"/>
    <s v="RAIZEN ENERGIA S.A."/>
    <s v="UNIPLAN CO ESPECIAL N"/>
    <s v="NOTIFICAÇÃO DE INTERMEDIAÇÃO PRELIMINAR Nº 143189/2023_x000a_&lt;&lt;60&gt;&gt; _x000a_Protocolo nº 8738001_x0009_Demanda nº 12274026_x0009_Rio de Janeiro, 15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ão tem profissional na rede credenciada, passei contato da clínica onde ele faz terapias, clínica GIS, durante os 10 dias úteis regulamentados pela ANS disseram que estava em tratativa com o plano de saúde, e ontem quando encerrava o prazo disseram que estava com o setor em tratativa e como se tratava de contratação não existia prazo paea cumprir. Meu filho autista irá ficar sem tratamento._x000a_ _x000a_Protocolo aberto pelo beneficiário junto à oper"/>
    <s v="VOTUPORANGA"/>
    <s v="SP"/>
    <s v="Não "/>
    <x v="7"/>
    <s v="Terapias"/>
    <x v="3"/>
    <x v="192"/>
    <s v="Indisponibilidade de Rede Credenciada"/>
    <s v="Negociação pontual "/>
    <m/>
    <x v="0"/>
    <x v="11"/>
    <m/>
    <s v="Finalizada"/>
    <m/>
  </r>
  <r>
    <x v="0"/>
    <x v="5"/>
    <s v="15/06/2023"/>
    <n v="12273808"/>
    <s v="31999620230616402483"/>
    <s v="Sim"/>
    <s v="2023 1899720"/>
    <s v="UNIMED RIBEIRAO PRETO-COOP DE TRAB MED"/>
    <x v="0"/>
    <s v="ROSANE GOMES DE PAULA QUEIROZ"/>
    <x v="0"/>
    <s v="09700064000062673"/>
    <s v="USP - UNIVERSIDADE DE SAO PAULO"/>
    <s v="CLASSICO EMP ENF"/>
    <s v="NOTIFICAÇÃO DE INTERMEDIAÇÃO PRELIMINAR Nº 143070/2023_x000d__x000a_&lt;&lt;60&gt;&gt; _x000d__x000a_Protocolo nº 8737737_x0009_Demanda nº 12273808_x0009_Rio de Janeiro, 15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credito que o exame que estou solicitando ao convenios seja de extrema importancia para a minha decisão de fazer ou não uma tireoidectomia. Há 30 anos, quando nãoe xisitiam recusros científicos para identificação molecular desses nodulos, retirei o lobo direito da minha tireóide e, por congelação, foi verificado que não havia sinais de malignidade e foi preseervado o lobo esquerdo. Meus indices hormonais estão normais, mas desde então sigop "/>
    <s v="RIBEIRAO PRETO"/>
    <s v="SP"/>
    <s v="Não"/>
    <x v="4"/>
    <s v="SADT"/>
    <x v="8"/>
    <x v="36"/>
    <s v="Solicitação de Teste Molecular para Nódulo de Tireoide Indeterminado (mir-THYpe full), código 40314600."/>
    <s v="Não há."/>
    <m/>
    <x v="2"/>
    <x v="4"/>
    <s v="Não"/>
    <m/>
    <m/>
  </r>
  <r>
    <x v="0"/>
    <x v="5"/>
    <s v="16/06/2023"/>
    <n v="12277335"/>
    <s v="31999620230619404399"/>
    <m/>
    <m/>
    <s v="UNIMED BOTUCATU-COOP DE TRAB MED"/>
    <x v="3"/>
    <s v="ALBERTINA MARIA FERREIRA DO NASCIMENTO"/>
    <x v="0"/>
    <s v="09700033001560456"/>
    <s v="ELETROPAULO METROPOLITANA ELETRICIDADE D"/>
    <s v="VIVEST BASICO NACIONAL"/>
    <s v="NOTIFICAÇÃO DE INTERMEDIAÇÃO PRELIMINAR Nº 145133/2023_x000d__x000a_ _x000d__x000a_Protocolo nº 8742038_x0009_Demanda nº 12277335_x0009_Rio de Janeiro, 16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a beneficiária, questiona a não cobertura para os materiais, alega que em contato presencial na Operadora de saúde, não foi informado sobre quais materiais seriam, para realização do procedimento 31004300 - TRATAMENTO CIRÚRGICO DE RETOCELE 31004261 - PROLAPSO RETAL - TRATAMENTO CIRÚRGICO, solicitado em 02/06/2023. Protocolo: 31999620230602900616 Data: 16/06/2023_x000d__x000a_ _x000d__x000a_Protocolo aberto pelo beneficiário junt"/>
    <s v="BOTUCATU"/>
    <s v="SP"/>
    <m/>
    <x v="1"/>
    <m/>
    <x v="1"/>
    <x v="14"/>
    <m/>
    <m/>
    <m/>
    <x v="1"/>
    <x v="6"/>
    <m/>
    <m/>
    <m/>
  </r>
  <r>
    <x v="0"/>
    <x v="5"/>
    <s v="17/06/2023"/>
    <n v="12277756"/>
    <s v="31999620230619404516"/>
    <m/>
    <m/>
    <s v=""/>
    <x v="4"/>
    <s v=""/>
    <x v="0"/>
    <s v=""/>
    <s v=""/>
    <s v=""/>
    <s v="NOTIFICAÇÃO DE INTERMEDIAÇÃO PRELIMINAR Nº 145446/2023_x000d__x000a_&lt;&lt;60&gt;&gt; _x000d__x000a_Protocolo nº 8742531_x0009_Demanda nº 12277756_x0009_Rio de Janeiro, 17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umo pois o texto enviado não cabe aqui. Em 2 oportunidades os medicos da Unimed Piracicaba realizaram diagnostico errado em minha filha, ambas as vezes trataram pneumonia como gripe simples._x000d__x000a_ _x000d__x000a_Protocolo aberto pelo beneficiário junto à operadora: &lt;&lt;65&gt;&gt;_x000d__x000a_BENEFICIÁRIO_x000d__x000a_Nome: GABRIEL ROMUALDO_x0009_Dt. Nasc.:14/12/1990_x000d__x000a_Matrícula:_x0009_CPF: 39040141886_x000d__x000a_Telefone: 19 997443744_x0009_e-mail: gabriel.romualdo@gmail.com_x000d__x000a_INTERLOCUTOR_x000d__x000a_Nome: GABRIEL ROMUALDO"/>
    <s v=""/>
    <s v=""/>
    <m/>
    <x v="1"/>
    <m/>
    <x v="1"/>
    <x v="18"/>
    <m/>
    <m/>
    <m/>
    <x v="1"/>
    <x v="8"/>
    <m/>
    <m/>
    <m/>
  </r>
  <r>
    <x v="0"/>
    <x v="5"/>
    <s v="17/06/2023"/>
    <n v="12277756"/>
    <s v="31999620230619404516"/>
    <m/>
    <m/>
    <s v=""/>
    <x v="4"/>
    <s v=""/>
    <x v="0"/>
    <s v=""/>
    <s v=""/>
    <s v=""/>
    <s v="NOTIFICAÇÃO DE INTERMEDIAÇÃO PRELIMINAR Nº 145446/2023_x000d__x000a_&lt;&lt;60&gt;&gt; _x000d__x000a_Protocolo nº 8742531_x0009_Demanda nº 12277756_x0009_Rio de Janeiro, 17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umo pois o texto enviado não cabe aqui. Em 2 oportunidades os medicos da Unimed Piracicaba realizaram diagnostico errado em minha filha, ambas as vezes trataram pneumonia como gripe simples._x000d__x000a_ _x000d__x000a_Protocolo aberto pelo beneficiário junto à operadora: &lt;&lt;65&gt;&gt;_x000d__x000a_BENEFICIÁRIO_x000d__x000a_Nome: GABRIEL ROMUALDO_x0009_Dt. Nasc.:14/12/1990_x000d__x000a_Matrícula:_x0009_CPF: 39040141886_x000d__x000a_Telefone: 19 997443744_x0009_e-mail: gabriel.romualdo@gmail.com_x000d__x000a_INTERLOCUTOR_x000d__x000a_Nome: GABRIEL ROMUALDO"/>
    <s v=""/>
    <s v=""/>
    <m/>
    <x v="1"/>
    <m/>
    <x v="1"/>
    <x v="18"/>
    <m/>
    <m/>
    <m/>
    <x v="1"/>
    <x v="8"/>
    <m/>
    <m/>
    <m/>
  </r>
  <r>
    <x v="0"/>
    <x v="5"/>
    <s v="17/06/2023"/>
    <n v="12277770"/>
    <s v="31999620230619404953"/>
    <s v="Sim"/>
    <s v="2023 02334829"/>
    <s v="UNIMED PAULISTANA-SOC COOP DE TRAB MED"/>
    <x v="0"/>
    <s v="IRACEMA SARGACO FONTANETTI"/>
    <x v="0"/>
    <s v="09700032001658075"/>
    <s v="ASSOCIACAO DOS EMPREGADOS DO SENAI AES"/>
    <s v="ASSOCIACAO DOS EMPREGADOS DO SENAI AES"/>
    <s v="NOTIFICAÇÃO DE INTERMEDIAÇÃO PRELIMINAR Nº 145460/2023_x000d__x000a_&lt;&lt;60&gt;&gt; _x000d__x000a_Protocolo nº 8742544_x0009_Demanda nº 12277770_x0009_Rio de Janeiro, 17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NSULTA COM ESPECIALISTA VASCULAR DEVIDO À QUEIXAS DE DORES E INCHAÇOS DAS PERNAS E NOS PÉS FOI IDENTIFICADO PELO CORPO MÉDICO GRAVE PROBLEMA CARDIOVASCULAR. TAL JUNTA MÉDICA ENTÃO SOLICITOU EM CARÁTER DE URGÊNCIA A INTERNAÇÃO DA PACIENTE E A REALIZAÇÃO DO PROCEDIMENTO DE VALCULOPLASTIA (TUSS 30912253). APÓS SOLICITAÇÃO, OPERADORA RECUSOU DEVIDO AOS MOTIVOS JÁ MENCIONADOS E COLOCA EM RISCO A VIDA E A SAÚDE DA PACIENTE QUE SEGUE INTERNADA "/>
    <s v="SAO PAULO"/>
    <s v="SP"/>
    <s v="Não"/>
    <x v="4"/>
    <s v="OPME"/>
    <x v="8"/>
    <x v="193"/>
    <s v="Negado materiais: MITRACLIP G4 CLIP DELIVERY SYSTEM CDS0705 NTW e CATETER GUIA MITRACLIP G4 SGC0705."/>
    <s v="Não há."/>
    <m/>
    <x v="2"/>
    <x v="4"/>
    <s v="Sim"/>
    <m/>
    <m/>
  </r>
  <r>
    <x v="0"/>
    <x v="5"/>
    <s v="19/06/2023"/>
    <n v="12278200"/>
    <s v="31999620230620408481"/>
    <m/>
    <m/>
    <s v="UNIMED PAULISTANA-SOC COOP DE TRAB MED"/>
    <x v="0"/>
    <s v="JOSE IGOR DO NASCIMENTO SANTOS"/>
    <x v="0"/>
    <s v="09700022006248498"/>
    <s v="NACIONAL GAS BUTANO DIST LTDA-4"/>
    <s v="NACIONAL GAS BUTANO DIST LTDA-4"/>
    <s v="NOTIFICAÇÃO DE INTERMEDIAÇÃO PRELIMINAR Nº 145765/2023_x000a_&lt;&lt;60&gt;&gt; _x000a_Protocolo nº 8743084_x0009_Demanda nº 12278200_x0009_Rio de Janeiro, 19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 filho José Igor do Nascimento Santos é portador de TEA (Transtorno de espectro Autista), onde faz acompanhamento neurologista Infantil, onde foi identificado a necessidade &quot;urente&quot; do acompanhamento terapêutico, foi aberto o protocolo no convênio em 14/04/2023, para autorização das guia de solicitação , bem como a busca por rede na cidade porém o convênio, porém até o momento não tivemos resposta do convênio. Esse tratamento precisa ser in"/>
    <s v="COTIA"/>
    <s v="SP"/>
    <s v="Não "/>
    <x v="7"/>
    <s v="Terapias"/>
    <x v="3"/>
    <x v="5"/>
    <s v="Indisponibilidade de Rede Credenciada"/>
    <s v="Negociação pontual "/>
    <m/>
    <x v="0"/>
    <x v="11"/>
    <m/>
    <s v="Finalizada"/>
    <m/>
  </r>
  <r>
    <x v="0"/>
    <x v="5"/>
    <s v="19/06/2023"/>
    <n v="12277990"/>
    <s v="31999620230620407279"/>
    <m/>
    <m/>
    <s v="UNIMED SAO JOSE DO RIO PRETO-COOP TB MED"/>
    <x v="0"/>
    <s v="ENZO FELIX MARTINS"/>
    <x v="0"/>
    <s v="09700024004272657"/>
    <s v="SERVICO SOCIAL DA INDUSTRIA - SESI"/>
    <s v="SERVICO SOCIAL DA INDUSTRIA - SESI"/>
    <s v="NOTIFICAÇÃO DE INTERMEDIAÇÃO PRELIMINAR Nº 145653/2023_x000a_ _x000a_Protocolo nº 8742769_x0009_Demanda nº 12277990_x0009_Rio de Janeiro, 19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mãe do beneficiário, questiona o não atendimento para TERAPIA ABA, CONFORME LAUDO MÉDICO. A solicitação foi feita à Operadora no dia 04/04/2023, no município São José do Rio Preto-SP e o atendimento foi indicado para o município Catanduva-SP. Protocolo 31999620230427285098 Data: 07/05/2023_x000a_ _x000a_Protocolo aberto pelo beneficiário junto à operadora: 31999620230427285098_x000a_BENEFICIÁRIO_x000a_Nome: ENZO FELIX MARTINS_x0009_Dt. N"/>
    <s v="SAO JOSE DO RIO PRETO"/>
    <s v="SP"/>
    <s v="Não "/>
    <x v="7"/>
    <s v="Terapias"/>
    <x v="3"/>
    <x v="5"/>
    <s v="Troca de prestador por solicitação da família"/>
    <s v="Negociação pontual "/>
    <m/>
    <x v="2"/>
    <x v="11"/>
    <m/>
    <s v="Finalizada"/>
    <m/>
  </r>
  <r>
    <x v="0"/>
    <x v="5"/>
    <s v="19/06/2023"/>
    <n v="12278508"/>
    <s v="31999620230620408499"/>
    <s v="Sim"/>
    <s v="2023 02220281"/>
    <s v="UNIMED NORTE/NTE. CONF.COOP.TRAB.MEDICO"/>
    <x v="0"/>
    <s v="SUSENEIDE DE JESUS CANCIO MUNIZ"/>
    <x v="0"/>
    <s v="09700030002303371"/>
    <s v="FEDERACAO NACIONAL DOS ENGENHEIROS"/>
    <s v="FEDERACAO NACIONAL DOS ENGENHEIROS"/>
    <s v="NOTIFICAÇÃO DE INTERMEDIAÇÃO PRELIMINAR Nº 145927/2023_x000d__x000a_ _x000d__x000a_Protocolo nº 8743442_x0009_Demanda nº 12278508_x0009_Rio de Janeiro, 19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orreção cirúrgica da Mama (conforme guia medico). A solicitação foi feita à operadora no dia 25/05/2023, mas a mesma negou alegando que tal serviço não consta no Rol de Procedimentos e Eventos em Saúde vigente. Protocolo 3199620230619403919 data 19/06/2023._x000d__x000a_ _x000d__x000a_Protocolo aberto pelo beneficiário junto à operadora: 3199620230619403919_x000d__x000a_BENEFICIÁRIO_x000d__x000a_Nome: SUSENEIDE DE JESUS CANCIO MUNIZ_x0009_Dt. Nasc.:09/02/1"/>
    <s v="CANDEIAS"/>
    <s v="MG"/>
    <s v="Não"/>
    <x v="4"/>
    <s v="Procedimento"/>
    <x v="8"/>
    <x v="194"/>
    <s v="Solicitado procedimento de mamoplastia por perda ponderal, grande volume mamário e ptose."/>
    <s v="Não há."/>
    <m/>
    <x v="2"/>
    <x v="4"/>
    <s v="Sim"/>
    <m/>
    <m/>
  </r>
  <r>
    <x v="0"/>
    <x v="5"/>
    <s v="20/06/2023"/>
    <n v="12282692"/>
    <s v="31999620230621414133"/>
    <m/>
    <m/>
    <s v="UNIMED BELEM-COOP DE TRAB MED"/>
    <x v="0"/>
    <s v="CESAR RENATO LEITAO MENDONCA REBELO"/>
    <x v="0"/>
    <s v="09700030001848781"/>
    <s v="SINDICATO DOS POLICIAIS RODOVIARIOS FEDERAIS ESTADO SP"/>
    <s v="SINDICATO DOS POLICIAIS RODOVIARIOS FEDERAIS ESTADO SP"/>
    <s v="NOTIFICAÇÃO DE INTERMEDIAÇÃO PRELIMINAR Nº 148285/2023_x000d__x000a_&lt;&lt;60&gt;&gt; _x000d__x000a_Protocolo nº 8748555_x0009_Demanda nº 12282692_x0009_Rio de Janeiro, 20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autista com laudo de neurologista infantil. Tem um grupo de auditores na Unimed Fesp que toda vez coloca dificuldade pedindo renovação de laudo. Já fizeram outras vezes e a ANS já chamou eles a serem responsabilizados e mesmo assim eles repetem o desrespeito. Constrangem o serviço social da empresa a me ligar pra ficar pedindo renovação de.laudo de autista. Atrasam ao máximo a aprovação das terapias me colocando em situação difícil "/>
    <s v="BELEM"/>
    <m/>
    <s v="Não "/>
    <x v="4"/>
    <s v="Terapias"/>
    <x v="3"/>
    <x v="195"/>
    <m/>
    <s v="Contato para acolhimento "/>
    <m/>
    <x v="2"/>
    <x v="3"/>
    <s v="Não "/>
    <s v="Finalizada"/>
    <s v="acolhimento e entendimento pelo cuidador da necessidade de envio de pedido médico para analise de continuidade de tratamento."/>
  </r>
  <r>
    <x v="0"/>
    <x v="5"/>
    <s v="20/06/2023"/>
    <n v="12282548"/>
    <s v="31999620230621414095"/>
    <s v="Sim"/>
    <s v="2023 02283372"/>
    <s v="UNIMED SALVADOR-Coop de Trab Med"/>
    <x v="0"/>
    <s v="EMILY DE BRITO FERNANDES"/>
    <x v="0"/>
    <s v="09700036000391094"/>
    <s v="AMARA BRASIL LTDA"/>
    <s v="AMARA BRASIL LTDA"/>
    <s v="NOTIFICAÇÃO DE INTERMEDIAÇÃO PRELIMINAR Nº 148213/2023_x000d__x000a_ _x000d__x000a_Protocolo nº 8748299_x0009_Demanda nº 12282548_x0009_Rio de Janeiro, 20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orreção da hipertrofia mamária - unilateral, RECONSTRUÇÃO MAMÁRIA COM RETALHOS MUSCULARES E/OU CUTÂNEOS EM CASOS DE LESÕES TRAUMÁTICAS E TUMORES, RECONSTRUÇÃO MAMÁRIA COM RETALHOS MUSCULARES E/OU CUTÂNEOS EM CASOS DE LESÕES TRAUMÁTICAS E TUMORES, EXTENSOS FERIMENTOS, CICATRIZES OU TUMORES - EXÉRESE E EMPREGO DE RETALHOS CUTÂNEOS OU MUSCULARES CRUZADOS, Correção de lipodistrofia braquial, crural ou troca"/>
    <s v="SALVADOR"/>
    <s v="BA"/>
    <s v="Não"/>
    <x v="4"/>
    <s v="Procedimento"/>
    <x v="8"/>
    <x v="95"/>
    <s v="Solicitado procedimento de mamoplastia por perda ponderal, grande volume mamário e ptose."/>
    <s v="Não há."/>
    <m/>
    <x v="2"/>
    <x v="4"/>
    <s v="Sim"/>
    <m/>
    <m/>
  </r>
  <r>
    <x v="0"/>
    <x v="5"/>
    <s v="21/06/2023"/>
    <n v="12284113"/>
    <s v="31999620230622416115"/>
    <m/>
    <m/>
    <s v="UNIMED PINDAMONHANGABA-COOP DE TRAB MED"/>
    <x v="3"/>
    <s v="ENZO FERNANDES GADIOLI"/>
    <x v="0"/>
    <s v="09700026000568698"/>
    <s v="S.P.A. SAUDE - SISTEMA DE PROMOCAO ASSISTENCIAL"/>
    <s v="SPA BASICO"/>
    <s v="NOTIFICAÇÃO DE INTERMEDIAÇÃO PRELIMINAR Nº 149172/2023_x000d__x000a_&lt;&lt;60&gt;&gt; _x000d__x000a_Protocolo nº 8750243_x0009_Demanda nº 12284113_x0009_Rio de Janeiro, 21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primeiro contato com a operadora SPA foi no dia 26/04/23 quando enviei o laudo médico solicitando esses profissionais especializados, pela condição do meu filho Enzo, TDHA e TDL. Na ocasião solicitei uma lista dos profissionais credenciados, essa lista só me foi entregue dia 16/06/23. Após receber uma ligação da operadora, pela sua colaboradora Natália me informando a negativa da mesma em custear o tratamento do Enzo, uma vez que a negoci"/>
    <s v="ROSEIRA"/>
    <s v="SP"/>
    <m/>
    <x v="1"/>
    <m/>
    <x v="1"/>
    <x v="14"/>
    <m/>
    <m/>
    <m/>
    <x v="1"/>
    <x v="6"/>
    <m/>
    <m/>
    <m/>
  </r>
  <r>
    <x v="0"/>
    <x v="5"/>
    <s v="21/06/2023"/>
    <n v="12285609"/>
    <s v="31999620230622416347"/>
    <s v="Sim"/>
    <s v="2023 02208739"/>
    <s v="UNIMED PINDAMONHANGABA-COOP DE TRAB MED"/>
    <x v="0"/>
    <s v="MICHELI FRANCO TEIXEIRA DO ROZARIO"/>
    <x v="0"/>
    <s v="09700022006663835"/>
    <s v="APEOESP SIND DOS PROF DO ENS OFIC EST SP"/>
    <s v="UNIPLAN EMPRESARIAL BASICO N"/>
    <s v="NOTIFICAÇÃO DE INTERMEDIAÇÃO PRELIMINAR Nº 149993/2023_x000d__x000a_ _x000d__x000a_Protocolo nº 8751998_x0009_Demanda nº 12285609_x0009_Rio de Janeiro, 21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GASTROPLASTIA (CIRURGIA BARIÁTRICA) POR VIDEOLAPAROSCOPIA OU VIA LAPAROTÔMICA (COM DIRETRIZ DE UTILIZAÇÃO). A solicitação foi feita à Operadora no dia 13/06/2023, para realização no município Pindamonhangaba SP. a operadora negou com a justificativa de que o(a) beneficiário(a) não se enquadra na Diretriz de Utilização para cobertura pelo Rol de Procedimentos e Eventos em Saúde. Trata-se de contrat"/>
    <s v="PINDAMONHANGABA"/>
    <s v="SP"/>
    <s v="Não"/>
    <x v="4"/>
    <s v="Procedimento"/>
    <x v="9"/>
    <x v="196"/>
    <s v="Beneficiária envia documentação insuficiente para análise, negativa administrativa."/>
    <s v="Feito contato telefônico com médico endocrinologista para conferir dados."/>
    <m/>
    <x v="2"/>
    <x v="4"/>
    <s v="Não"/>
    <m/>
    <m/>
  </r>
  <r>
    <x v="0"/>
    <x v="5"/>
    <s v="21/06/2023"/>
    <n v="12285343"/>
    <s v="31999620230622416320"/>
    <m/>
    <m/>
    <s v="UNIMED VILHENA-COOP DE TRAB MEDICO"/>
    <x v="0"/>
    <s v="PAULA TOMBESI GADONSKI"/>
    <x v="0"/>
    <s v="09700030002298912"/>
    <s v="SINDICATO DOS POLICIAIS RODOVIARIOS FEDERAIS ESTADO SP"/>
    <s v="UNIPLAN ADESAO BASICO I"/>
    <s v="NOTIFICAÇÃO DE INTERMEDIAÇÃO PRELIMINAR Nº 149846/2023_x000a_&lt;&lt;60&gt;&gt; _x000a_Protocolo nº 8751728_x0009_Demanda nº 12285343_x0009_Rio de Janeiro, 21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u abri um protocolo de acumpuntura dia 20/04/2023 sob o número 31999620230420147469 e posterior de ouvidoria, dia 06/05/2023 31999620230506318904. Hoje, através do profissional indicado eles informaram que não teria como prestar o atendimento pois a profissional não era fisioterapeuta. Eu liguei na ANS sob protocolo 8751565 e me informaram que não existia isso. Que o profissional sendo da saúde poderia realizar as sessões. Acho um absurdo o "/>
    <s v="VILHENA"/>
    <s v="RO"/>
    <s v="Sim "/>
    <x v="7"/>
    <s v="SADT"/>
    <x v="2"/>
    <x v="197"/>
    <s v="Indisponibilidade de rede credenciada"/>
    <s v="Negociação pontual "/>
    <m/>
    <x v="0"/>
    <x v="11"/>
    <m/>
    <s v="Finalizada"/>
    <m/>
  </r>
  <r>
    <x v="0"/>
    <x v="5"/>
    <s v="21/06/2023"/>
    <n v="12283958"/>
    <s v="31999620230622416020"/>
    <s v="Sim"/>
    <s v="2023 01742920"/>
    <s v="UNIMED PAULISTANA-SOC COOP DE TRAB MED"/>
    <x v="0"/>
    <s v="DENIS APARECIDO SANTANA RUY"/>
    <x v="0"/>
    <s v="09700020008173944"/>
    <s v="MAGAZINE LUIZA S/A"/>
    <s v="UNIPLAN PARTIC EMP BASICO N"/>
    <s v="NOTIFICAÇÃO DE INTERMEDIAÇÃO PRELIMINAR Nº 149086/2023_x000d__x000a_ _x000d__x000a_Protocolo nº 8750028_x0009_Demanda nº 12283958_x0009_Rio de Janeiro, 21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não cobertura para o material ÁCIDO HIALURÔNICO (opus joint), para realização do procedimento MICRONEURÓLISE INTRANEURAL OU INTRAFASCICULAR, solicitado em 05/05/2023. Protocolo: 31999620230620406207 Data: 20/06/2023_x000d__x000a_ _x000d__x000a_Protocolo aberto pelo beneficiário junto à operadora: 31999620230620406207_x000d__x000a_BENEFICIÁRIO_x000d__x000a_Nome: DENIS APARECIDO SANTANA RUY_x0009_Dt. Nasc.:24/05/1993_x000d__x000a_Matrícula:_x0009_C"/>
    <s v="SAO PAULO"/>
    <s v="SP"/>
    <s v="Não "/>
    <x v="4"/>
    <s v="OPME"/>
    <x v="4"/>
    <x v="55"/>
    <s v="Produto de saúde derivado de ácido hialurônico."/>
    <s v="Não se aplica"/>
    <m/>
    <x v="2"/>
    <x v="4"/>
    <s v="Sim"/>
    <m/>
    <m/>
  </r>
  <r>
    <x v="0"/>
    <x v="5"/>
    <s v="21/06/2023"/>
    <n v="12284821"/>
    <s v="31999620230622416271"/>
    <m/>
    <m/>
    <s v="UNIMED RIBEIRAO PRETO-COOP DE TRAB MED"/>
    <x v="0"/>
    <s v="LAURA BERNARDES DE SANTIS"/>
    <x v="0"/>
    <s v="09700019002311756"/>
    <s v="NESTLE BRASIL LTDA"/>
    <s v="UNIPLAN CO BASICO N"/>
    <s v="NOTIFICAÇÃO DE INTERMEDIAÇÃO PRELIMINAR Nº 149568/2023_x000d__x000a_ _x000d__x000a_Protocolo nº 8750954_x0009_Demanda nº 12284821_x0009_Rio de Janeiro, 21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Ressonância de crânio com sedação, eletroencefalograma do sono e vigília, Eletroencefalograma Com Mapeamento Cerebral, encefalograma do sono foto estimulação, neuropediatra em caráter de urgência . A solicitação foi feita à Operadora no dia 13/06/2023, para realização no município Ribeirão Preto/SP. A operadora não apresenta resposta ao pedido]. NÃO pos"/>
    <s v="RIBEIRAO PRETO"/>
    <s v="SP"/>
    <m/>
    <x v="4"/>
    <s v="SADT"/>
    <x v="2"/>
    <x v="198"/>
    <s v="Interlocutora, que se identifica como Mãe da beneficiária, questiona a falta de atendimento para Ressonância de crânio com sedação, eletroencefalograma do sono e vigília, Eletroencefalograma Com Mapeamento Cerebral, encefalograma do sono foto estimulação, neuropediatra em caráter de urgência . A solicitação foi feita à Operadora no dia 13/06/2023, para realização no município Ribeirão Preto/SP. A operadora não apresenta resposta ao pedido]. NÃO possui protocolo procedimento caracterizado como urgência"/>
    <s v="Acionamos a Unimed para garantia de atendimento, considerando a data de solicitação na operadora informada pelo beneficiário, agendamos dentro do prazo legal para realização do procedimento dia 03/07(14 dias uteis)."/>
    <m/>
    <x v="2"/>
    <x v="2"/>
    <m/>
    <s v="Finalizada"/>
    <m/>
  </r>
  <r>
    <x v="0"/>
    <x v="5"/>
    <s v="22/06/2023"/>
    <n v="12289194"/>
    <s v="31999620230623418762"/>
    <m/>
    <m/>
    <s v="UNIMED PAULISTANA-SOC COOP DE TRAB MED"/>
    <x v="0"/>
    <s v="RONALDO FAGNER DE SOUSA LIMA"/>
    <x v="0"/>
    <s v="09700034000516435"/>
    <s v="CREMESP-CONSELHO REG DE MED DO EST SP"/>
    <s v="EMPRESARIAL ESPECIAL N"/>
    <s v="NOTIFICAÇÃO DE INTERMEDIAÇÃO PRELIMINAR Nº 151997/2023_x000d__x000a_&lt;&lt;60&gt;&gt; _x000d__x000a_Protocolo nº 8756440_x0009_Demanda nº 12289194_x0009_Rio de Janeiro, 22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ao Delboni Paulista no dia 19/06/23 para fazer vários exames, porem, a atendente após cadastrar os exames, me falou que meu plano não era mais aceito pelo laboratório delboni fazia 15 dias, liguei para o atendimento da UNIMED e o atendente me falou que não constava essa informação, e que os exames já constavam como autorizado, passei para a responsável e ela foi categórica que não iria fazer os exames, mesmo o atendente da UNIMED dizendo "/>
    <s v="SAO PAULO"/>
    <s v="SP"/>
    <m/>
    <x v="7"/>
    <s v="SADT"/>
    <x v="2"/>
    <x v="0"/>
    <s v="Negativa de atendimento no laboratório Delboni (prestador constante em guia médico)"/>
    <s v="Direcionamento para realização dos exames em outro recurso, até que ocorra o posicionamento da CNU para essa questão. "/>
    <m/>
    <x v="0"/>
    <x v="0"/>
    <m/>
    <m/>
    <m/>
  </r>
  <r>
    <x v="0"/>
    <x v="5"/>
    <s v="22/06/2023"/>
    <n v="12287219"/>
    <s v="31999620230623418830"/>
    <m/>
    <m/>
    <s v="UNIMED SALTO-ITU COOP DE TRAB MED"/>
    <x v="0"/>
    <s v="IVY GABRELON ROVENTINI"/>
    <x v="0"/>
    <s v="09700022005830045"/>
    <s v="CONSTRUDECOR S/A"/>
    <s v="UNIPLAN PARTIC EMP BASICO N"/>
    <s v="NOTIFICAÇÃO DE INTERMEDIAÇÃO PRELIMINAR Nº 150947/2023_x000d__x000a_&lt;&lt;60&gt;&gt; _x000d__x000a_Protocolo nº 8754061_x0009_Demanda nº 12287219_x0009_Rio de Janeiro, 22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a renovação das terapias feitas pela minha filha, já foram autorizadas anteriormente, é só dar continuidade, nenhum pedido novo, não teve nenhuma alteração ao que já foi autorizado anteriormente. é só para dar continuidade ao tratamento. Em abril só foi resolvido após reclamação registrada com a ANS,_x000d__x000a_ _x000d__x000a_Protocolo aberto pelo beneficiário junto à operadora: &lt;&lt;65&gt;&gt;_x000d__x000a_BENEFICIÁRIO_x000d__x000a_Nome: IVY GABRELON ROVENTINI_x0009_Dt. Nasc.:09/01/2019_x000d__x000a_Matr"/>
    <s v="ITU"/>
    <s v="SP"/>
    <s v="Não "/>
    <x v="4"/>
    <s v="Terapias"/>
    <x v="3"/>
    <x v="195"/>
    <s v="Negativa "/>
    <s v="Contato para acolhimento "/>
    <m/>
    <x v="2"/>
    <x v="3"/>
    <s v="Não "/>
    <s v="Finalizada"/>
    <s v="acolhimento e esclarecimento da liberação das terapias somente em ambiente ambulatorial conforme parecer técnico da ANS."/>
  </r>
  <r>
    <x v="0"/>
    <x v="5"/>
    <s v="23/06/2023"/>
    <n v="12290618"/>
    <s v="31999620230626421019"/>
    <s v="Sim"/>
    <s v="2023 02394129"/>
    <s v="UNIMED ABC-COOP DE TRAB MEDICO"/>
    <x v="0"/>
    <s v="ERICH AGUIAR DOS SANTOS"/>
    <x v="0"/>
    <s v="09700020005764828"/>
    <s v="ALCON ENGENHARIA DE SISTEMA LTDA"/>
    <s v="UNIPLAN EMPRES BASICO APTO"/>
    <s v="NOTIFICAÇÃO DE INTERMEDIAÇÃO PRELIMINAR Nº 152782/2023_x000d__x000a_ _x000d__x000a_Protocolo nº 8758284_x0009_Demanda nº 12290618_x0009_Rio de Janeiro, 23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30713145 - Punção extra-articular diagnóstica ou terapêutica (infiltração/agulhamento seco) - orientada ou não por método de imagem. O procedimento foi solicitado no dia 16/06/2023, para realização no município Santo André - SP, entretanto, a operadora discordou da indicação do procedimento e encaminhou para realização de uma junta médica. Protocolo: 31999620230622416688 Data: 22/06/2023_x000d__x000a_ _x000d__x000a_Protocolo ab"/>
    <s v="SANTO ANDRE"/>
    <s v="SP"/>
    <s v="Não "/>
    <x v="4"/>
    <s v="OPME"/>
    <x v="4"/>
    <x v="55"/>
    <s v="Produto de saúde derivado de ácido hialurônico."/>
    <s v="Não se aplica"/>
    <m/>
    <x v="2"/>
    <x v="4"/>
    <s v="Sim"/>
    <m/>
    <m/>
  </r>
  <r>
    <x v="0"/>
    <x v="5"/>
    <s v="23/06/2023"/>
    <n v="12290577"/>
    <s v="31999620230626420700"/>
    <m/>
    <m/>
    <s v="UNIMED PAULISTANA-SOC COOP DE TRAB MED"/>
    <x v="0"/>
    <s v="ROBSON DE AGUIAR DE SOUZA"/>
    <x v="0"/>
    <s v="09700030002152365"/>
    <s v="ANAJUSTRA-ASSOC NAC DOS SERV DA JUS TRAB"/>
    <s v="ADESAO ESPECIAL"/>
    <s v="NOTIFICAÇÃO DE INTERMEDIAÇÃO PRELIMINAR Nº 152767/2023_x000a_&lt;&lt;60&gt;&gt; _x000a_Protocolo nº 8758272_x0009_Demanda nº 12290577_x0009_Rio de Janeiro, 23 de Jun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 operadora descredenciou o laboratório sem o prévio aviso aos beneficiários e sem credenciar um outro laboratório similar._x000a_ _x000a_Protocolo aberto pelo beneficiário junto à operadora: &lt;&lt;65&gt;&gt;_x000a_BENEFICIÁRIO_x000a_Nome: Robson de Aguiar de Souza_x0009_Dt. Nasc.:15/02/1976_x000a_Matrícula:_x0009_CPF: 07328506733_x000a_Telefone: 11 964206935_x0009_e-mail: robson.deaguiar@hotmail.com_x000a_INTERLOCUTOR_x000a_Nome: Robson de Aguiar de Souza_x000a_Telefones: (11)964206935_x0009_e-mail: robson.deaguiar@hot"/>
    <s v="SAO PAULO"/>
    <s v="SP"/>
    <m/>
    <x v="4"/>
    <s v="SADT"/>
    <x v="2"/>
    <x v="199"/>
    <m/>
    <m/>
    <m/>
    <x v="0"/>
    <x v="2"/>
    <m/>
    <s v="Finalizada"/>
    <m/>
  </r>
  <r>
    <x v="0"/>
    <x v="5"/>
    <s v="23/06/2023"/>
    <n v="12291339"/>
    <s v="31999620230626421792"/>
    <s v="Sim"/>
    <s v="2023 01298331"/>
    <s v="UNIMED PAULISTANA-SOC COOP DE TRAB MED"/>
    <x v="0"/>
    <s v="MAURA GONCALVES DA SILVA BENEDITO"/>
    <x v="0"/>
    <s v="09700032001579426"/>
    <s v="ASSOCIACAO DOS EMPREGADOS DO SENAI AES"/>
    <s v="ADESAO PARTICIPATIVO BASICO"/>
    <s v="NOTIFICAÇÃO DE INTERMEDIAÇÃO PRELIMINAR Nº 153180/2023_x000d__x000a_ _x000d__x000a_Protocolo nº 8759191_x0009_Demanda nº 12291339_x0009_Rio de Janeiro, 23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6 aplicações do medicamento Opus jont 1,5% (22001005). O procedimento foi solicitado no dia 28/03/2023, para realização no município Osasco, entretanto, a operadora negou e não apresentou justificativa. Protocolo 31999620230623418810 – data 23/06/2023._x000d__x000a_ _x000d__x000a_Protocolo aberto pelo beneficiário junto à operadora: 31999620230623418810_x000d__x000a_BENEFICIÁRIO_x000d__x000a_Nome: MAURA G"/>
    <s v="OSASCO"/>
    <s v="SP"/>
    <s v="Não "/>
    <x v="4"/>
    <s v="OPME"/>
    <x v="4"/>
    <x v="200"/>
    <s v="Produto de saúde derivado de ácido hialurônico."/>
    <s v="Não se aplica"/>
    <m/>
    <x v="2"/>
    <x v="4"/>
    <s v="Sim"/>
    <m/>
    <m/>
  </r>
  <r>
    <x v="0"/>
    <x v="5"/>
    <s v="23/06/2023"/>
    <n v="12291589"/>
    <s v="31999620230626421829"/>
    <m/>
    <m/>
    <s v="UNIMED MACEIO-Coop de Trab Med"/>
    <x v="6"/>
    <s v="HELENA VILELA CARVALHO MONTES"/>
    <x v="0"/>
    <s v="09700030002082804"/>
    <s v="SINDICATO DOS POLICIAIS RODOVIARIOS FEDERAIS ESTADO SP"/>
    <s v="UNIPLAN ADESAO BASICO I"/>
    <s v="NOTIFICAÇÃO DE INTERMEDIAÇÃO PRELIMINAR Nº 153334/2023_x000d__x000a_&lt;&lt;60&gt;&gt; _x000d__x000a_Protocolo nº 8759481_x0009_Demanda nº 12291589_x0009_Rio de Janeiro, 24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VIDO A FALTA DE REDE CONVENIADA, A UNIMED FESP FEZ NEGOCIAÇÃO DIRETA COM PROFISSIONAIS TERAPÊUTICOS QUE ATENDEM MINHA FILHA AUTISTA. CONTINUAMENTE, A UNIMED TEM ATRASADO O PAGAMENTO COMBINADO (20 DIAS ÚTEIS APÓS O ENCERRAMENTO DO MÊS (PRAZO MUITO BENÉFICO AO PAGADOR, POR SINAL)). A TERAPEUTRA OCUPACIONAL TEM FEITO COBRANÇAS E ELES NÃO RESPONDEM OS EMAILS (ÚNICA FORMA DE COMUNICAÇÃO OFERECIDA PELA UNIMED FESP). TERAPEUTA OCUPACIONAL MANDOU E"/>
    <s v="MACEIO"/>
    <s v="AL"/>
    <m/>
    <x v="6"/>
    <s v="Prestador eventual (suspensão de atendimento)"/>
    <x v="15"/>
    <x v="201"/>
    <m/>
    <m/>
    <m/>
    <x v="0"/>
    <x v="15"/>
    <m/>
    <m/>
    <m/>
  </r>
  <r>
    <x v="0"/>
    <x v="5"/>
    <s v="26/06/2023"/>
    <n v="12293386"/>
    <s v="31999620230627424711"/>
    <s v="Sim"/>
    <s v="2023 01102556"/>
    <s v="UNIMED PAULISTANA-SOC COOP DE TRAB MED"/>
    <x v="0"/>
    <s v="GLEDA THEMIS CARDOSO GONCALVES"/>
    <x v="0"/>
    <s v="09700030000949240"/>
    <s v="CONSELHO REGIONAL DE FARMACIA DO ESTADO DE SAO PAULO"/>
    <s v="UNIPLAN ADESAO BASICO N"/>
    <s v="NOTIFICAÇÃO DE INTERMEDIAÇÃO PRELIMINAR Nº 154465/2023_x000d__x000a_ _x000d__x000a_Protocolo nº 8761927_x0009_Demanda nº 12293386_x0009_Rio de Janeiro, 26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30713137 - PUNÇÃO OU INFILTRAÇÃO ARTICULAR DIAGNÓSTICA OU TERAPÊUTICA, ORIENTADA OU NÃO POR MÉTODO DE IMAGEM. A solicitação foi feita à operadora no dia 14/02/2023, 16/03/2023 e 24/03/2023 , mas a mesma negou alegando que tal serviço não consta no Rol de Procedimentos e Eventos em Saúde vigente, embora tal procedimento tenha sido identificado no Rol. Protocolo 31999620230324925353 - Data 28/03/2023_x000d__x000a_ _x000d__x000a_Protoc"/>
    <s v="SAO PAULO"/>
    <s v="SP"/>
    <s v="Não "/>
    <x v="4"/>
    <s v="OPME"/>
    <x v="4"/>
    <x v="55"/>
    <s v="Produto de saúde derivado de ácido hialurônico."/>
    <s v="Não se aplica"/>
    <m/>
    <x v="2"/>
    <x v="4"/>
    <s v="Sim"/>
    <m/>
    <m/>
  </r>
  <r>
    <x v="0"/>
    <x v="5"/>
    <s v="26/06/2023"/>
    <n v="12292572"/>
    <s v="31999620230626421909"/>
    <m/>
    <m/>
    <s v="UNIMED PINDAMONHANGABA-COOP DE TRAB MED"/>
    <x v="0"/>
    <s v="GUILHERME GOMES DE FREITAS"/>
    <x v="0"/>
    <s v="09700020009550075"/>
    <s v="COMPANHIA BRASILEIRA DE DISTRIBUICAO"/>
    <s v="PARTIC EMPRESARIAL ESPECIAL N"/>
    <s v="NOTIFICAÇÃO DE INTERMEDIAÇÃO PRELIMINAR Nº 154016/2023_x000d__x000a_ _x000d__x000a_Protocolo nº 8760721_x0009_Demanda nº 12292572_x0009_Rio de Janeiro, 26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O. A solicitação foi feita à Operadora no dia 20/06/2023, para realização no município PINDAMONHANGABA/SP. A operadora disponibilizou a sessões em desacordo com o pedido medico, pois segundo pedido medico o beneficiário precisa de 30 sessões, e a operadora disponibilizou 12 sessões procedimento realizado na Clinica Intregrare. Protocolo:3199"/>
    <s v="PINDAMONHANGABA"/>
    <s v="SP"/>
    <s v="Não "/>
    <x v="4"/>
    <s v="Terapias"/>
    <x v="3"/>
    <x v="44"/>
    <s v="Liberação Parcial "/>
    <s v="Contato para colhimento"/>
    <m/>
    <x v="2"/>
    <x v="3"/>
    <s v="Não "/>
    <s v="Finalizada"/>
    <s v="acolhiimento e esclarecimento dos criterios de liberação das terapias e disponibilidade de atendimento NAS."/>
  </r>
  <r>
    <x v="0"/>
    <x v="5"/>
    <s v="28/06/2023"/>
    <n v="12297074"/>
    <s v="31999620230628427374"/>
    <m/>
    <m/>
    <s v=""/>
    <x v="4"/>
    <s v=""/>
    <x v="0"/>
    <s v=""/>
    <s v=""/>
    <s v=""/>
    <s v="NOTIFICAÇÃO DE INTERMEDIAÇÃO PRELIMINAR Nº 156664/2023_x000d__x000a_&lt;&lt;60&gt;&gt; _x000d__x000a_Protocolo nº 8766635_x0009_Demanda nº 12297074_x0009_Rio de Janeiro, 28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e uma consulta com dermatologista na cidade o de moro, Sorocaba. A DRA Daniele B C Zachetti e ela sobrem agenda para dia 27/09. Entrei em contato com a operadora e fui informado atreves de um e mail que eles nao podem interferir na agenda da médica. 3 meses para uma consulta! Chega de abuso. Chega. Por favor, me ajudem._x000d__x000a_ _x000d__x000a_Protocolo aberto pelo beneficiário junto à operadora: &lt;&lt;65&gt;&gt;_x000d__x000a_BENEFICIÁRIO_x000d__x000a_Nome: JORGE AUGUSTO DUARTE_x0009_Dt. Nasc"/>
    <s v=""/>
    <s v=""/>
    <m/>
    <x v="1"/>
    <m/>
    <x v="1"/>
    <x v="18"/>
    <m/>
    <m/>
    <m/>
    <x v="1"/>
    <x v="8"/>
    <m/>
    <m/>
    <m/>
  </r>
  <r>
    <x v="0"/>
    <x v="5"/>
    <s v="29/06/2023"/>
    <n v="12300163"/>
    <s v="31999620230629429748"/>
    <s v="Sim"/>
    <s v="2023 02325434"/>
    <s v="UNIMED JUNDIAI-COOP DE TRAB MED"/>
    <x v="0"/>
    <s v="CELSO LUIZ BUZZO"/>
    <x v="0"/>
    <s v="09700032001026230"/>
    <s v="UNIMED JUNDIAI - COOPERATIVA DE TRABALHO MEDICO"/>
    <s v="ADESAO MASTER"/>
    <s v="NOTIFICAÇÃO DE INTERMEDIAÇÃO PRELIMINAR Nº 158438/2023_x000d__x000a_&lt;&lt;60&gt;&gt; _x000d__x000a_Protocolo nº 8772038_x0009_Demanda nº 12300163_x0009_Rio de Janeiro, 29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diagnóstico de artrose em joelho esquerdo , com limitação funcional moderada e no tratamento preconizam a infiltração com ac hialuronico ( SYNOVIUM) . O pedido foi negado junto ao meu ortopedista. A unimed Jundiai solicitou novamente que reavaliassem o pedido e foi negado novamente, sob alegação de não haver comprovação cientifica na eficácia do tratamento Enviei material científico comprovando a eficácia , mas negaram novamente. solici"/>
    <s v="JUNDIAI"/>
    <s v="SP"/>
    <s v="Não "/>
    <x v="4"/>
    <s v="OPME"/>
    <x v="4"/>
    <x v="202"/>
    <s v="Produto de saúde derivado de ácido hialurônico."/>
    <s v="Não se aplica"/>
    <m/>
    <x v="2"/>
    <x v="4"/>
    <s v="Não"/>
    <m/>
    <m/>
  </r>
  <r>
    <x v="0"/>
    <x v="5"/>
    <s v="30/06/2023"/>
    <n v="12303960"/>
    <s v="31999620230703433922"/>
    <m/>
    <m/>
    <s v="UNIMED PIRACICABA-SOC COOP SERV MED"/>
    <x v="5"/>
    <s v="DENISE GUIMARAES GUEDES"/>
    <x v="0"/>
    <s v="09700064000099178"/>
    <s v="USP - UNIVERSIDADE DE SAO PAULO"/>
    <s v="CLASSICO EMP ENF"/>
    <s v="NOTIFICAÇÃO DE INTERMEDIAÇÃO PRELIMINAR Nº 160554/2023_x000d__x000a_&lt;&lt;60&gt;&gt; _x000d__x000a_Protocolo nº 8776814_x0009_Demanda nº 12303960_x0009_Rio de Janeiro, 30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adesão ao plano de saúde foi feita no dia 24/03/23. No dia 20/04/23 meu filho, dependente no plano de saúde, teve uma emergência e o plano de saúde não estava ativo por erro da operadora. Todo o atendimento de pronto atendimento, cirurgia e internação foi pago no particular no Hospital da Unimed Piracicaba. No dia 02/05/23 foi aberta uma solicitação de reembolso junto a Ouvidoria da Unimed FESP (protocolo 31999620230502294653), e foi deferi"/>
    <s v="PIRACICABA"/>
    <s v="SP"/>
    <m/>
    <x v="1"/>
    <m/>
    <x v="1"/>
    <x v="203"/>
    <m/>
    <m/>
    <m/>
    <x v="1"/>
    <x v="14"/>
    <m/>
    <m/>
    <m/>
  </r>
  <r>
    <x v="0"/>
    <x v="6"/>
    <d v="2023-07-03T00:00:00"/>
    <n v="12304475"/>
    <s v="31999620230704438121"/>
    <m/>
    <m/>
    <s v="UNIMED CURITIBA-SOC COOP SV MED CUR E RG"/>
    <x v="0"/>
    <s v="ENZO GABRIEL TERLESKI PINTO"/>
    <x v="0"/>
    <s v="09700022005768587"/>
    <s v="NEOVIA INFRAESTRUTURA RODOVIARIA LTDA"/>
    <s v="UNIPLAN PARTIC EMP BASICO N"/>
    <s v="NOTIFICAÇÃO DE INTERMEDIAÇÃO PRELIMINAR Nº 160968/2023_x000a_&lt;&lt;60&gt;&gt; _x000a_Protocolo nº 8777347_x0009_Demanda nº 12304475_x0009_Rio de Janeiro, 03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Como não tem nenhum psiquiatra infantil na região, foi liberado o reembolso com a dr Cinthya liebert em três sessões, após isso a Unimed indicaria um novo profissional credenciado, ou outras sessões com o reembolso, porém até agora nenhum retorno da Unimed._x000a_ _x000a_Protocolo aberto pelo beneficiário junto à operadora: &lt;&lt;65&gt;&gt;_x000a_BENEFICIÁRIO_x000a_Nome: ANDRE LOPES PINTO_x0009_Dt. Nasc.:11/10/1989_x000a_Matrícula:_x0009_CPF: 39527558859_x000a_Telefone: 54 99677877_x0009_e-mail: and"/>
    <s v="UNIAO DA VITORIA"/>
    <s v="PR"/>
    <m/>
    <x v="2"/>
    <s v="Consulta"/>
    <x v="2"/>
    <x v="38"/>
    <s v="Ausência de rede credenciada na localidade - Tijucas SC"/>
    <s v="Mantido o reembolso para os atendimentos com a profissional citada na NIP por 180 dias"/>
    <m/>
    <x v="2"/>
    <x v="0"/>
    <m/>
    <m/>
    <m/>
  </r>
  <r>
    <x v="0"/>
    <x v="6"/>
    <s v="03/07/2023"/>
    <n v="12304473"/>
    <s v="31999620230704438019"/>
    <m/>
    <m/>
    <s v="UNIMED CURITIBA-SOC COOP SV MED CUR E RG"/>
    <x v="0"/>
    <s v="ENZO GABRIEL TERLESKI PINTO"/>
    <x v="0"/>
    <s v="09700022005768587"/>
    <s v="NEOVIA INFRAESTRUTURA RODOVIARIA LTDA"/>
    <s v="UNIPLAN PARTIC EMP BASICO N"/>
    <s v="NOTIFICAÇÃO DE INTERMEDIAÇÃO PRELIMINAR Nº 160965/2023_x000d__x000a_&lt;&lt;60&gt;&gt; _x000d__x000a_Protocolo nº 8777345_x0009_Demanda nº 12304473_x0009_Rio de Janeiro, 03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feito um novo pedido junto a psiquiatra para aumento de 10 horas semanais de psicoterapia, foi enviado um email com o pedido para a Unimed, respondendo que podia enviar direto a clínica para a adequação dos horários, porém ainda não foi autorizado._x000d__x000a_ _x000d__x000a_Protocolo aberto pelo beneficiário junto à operadora: &lt;&lt;65&gt;&gt;_x000d__x000a_BENEFICIÁRIO_x000d__x000a_Nome: ANDRE LOPES PINTO_x0009_Dt. Nasc.:11/10/1989_x000d__x000a_Matrícula:_x0009_CPF: 39527558859_x000d__x000a_Telefone: 54 99677877_x0009_e-mail: andre.l."/>
    <s v="UNIAO DA VITORIA"/>
    <s v="PR"/>
    <s v="Sim"/>
    <x v="0"/>
    <s v="Terapias"/>
    <x v="3"/>
    <x v="17"/>
    <s v="Morosidade no processo de autorização "/>
    <s v="Guia autorizada na mesma data um dia após a queixa na ANS, estava pendente com o NAS "/>
    <m/>
    <x v="0"/>
    <x v="3"/>
    <s v="Não "/>
    <s v="Finalizada"/>
    <s v="Direcionamento de rotina internas"/>
  </r>
  <r>
    <x v="0"/>
    <x v="6"/>
    <s v="04/07/2023"/>
    <n v="12307895"/>
    <s v="31999620230705439374"/>
    <s v="Não"/>
    <s v="-"/>
    <s v="UNIMED CURITIBA-SOC COOP SV MED CUR E RG"/>
    <x v="0"/>
    <s v="BIANCA CRISTINA RECEVICH BATISTA"/>
    <x v="0"/>
    <s v="09700022006803637"/>
    <s v="PORTO SEGURO COMPANHIA DE SEGUROS GERAIS"/>
    <s v="UNIPLAN PARTIC EMPRES ESPECIAL N"/>
    <s v="NOTIFICAÇÃO DE INTERMEDIAÇÃO PRELIMINAR Nº 162979/2023_x000d__x000a_&lt;&lt;60&gt;&gt; _x000d__x000a_Protocolo nº 8781763_x0009_Demanda nº 12307895_x0009_Rio de Janeiro, 0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ceratocone e 10 graus de miopia em ambos os olhos, que estão avançando rapidamente. Para o meu caso, para evitar o transplante de cornea, o ideal e o implante de lente ICL, ja fiz o cross link para reduzir o avanço do ceratocone, mas a miopia segue avançando. A UNIMED alega que so cobre implante de lente no caso de catarata, no meu caso devo esperar para perder totalmente a e aguardar um transplante? E uma falta de humanidade, esperar c"/>
    <s v="PINHAIS"/>
    <s v="PR"/>
    <s v="Sim"/>
    <x v="4"/>
    <s v="OPME"/>
    <x v="8"/>
    <x v="204"/>
    <s v="Negativa de EVO Visian ICL® da STAAR SURGICAL para ceratocone. PARECER TÉCNICO Nº 18/GEAS/GGRAS/DIPRO/2021 - COBERTURA: LENTE INTRAOCULAR – CATARATA"/>
    <s v="Mantida negativa pelo PARECER TÉCNICO Nº 18/GEAS/GGRAS/DIPRO/2021 - COBERTURA: LENTE INTRAOCULAR – CATARATA."/>
    <m/>
    <x v="2"/>
    <x v="4"/>
    <s v="Não"/>
    <m/>
    <m/>
  </r>
  <r>
    <x v="0"/>
    <x v="6"/>
    <s v="04/07/2023"/>
    <n v="12308437"/>
    <s v="31999620230705439553"/>
    <s v="Sim"/>
    <s v="2023 02322884"/>
    <s v="UNIMED PETROPOLIS-COOP DE TRAB MED"/>
    <x v="0"/>
    <s v="MICHELE SILVA FARACO PACHECO"/>
    <x v="0"/>
    <s v="09700020010210762"/>
    <s v="SPAR BRASIL SERVICOS LTDA"/>
    <s v="UNIPLAN EMP PARTIC BAS PADRAO COL"/>
    <s v="NOTIFICAÇÃO DE INTERMEDIAÇÃO PRELIMINAR Nº 163287/2023_x000d__x000a_ _x000d__x000a_Protocolo nº 8782389_x0009_Demanda nº 12308437_x0009_Rio de Janeiro, 0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HÉRNIA DE DISCO - TRATAMENTO CIRÚRGICO, TRATAMENTO MICROCIRÚRGICO DO CANAL VERTEBRAL ESTREITO, RADIOSCOPIA PARA ACOMPANHAMENTO DE PROCEDIMENTO CIRÚRGICO, CIRURGIA ENDOSCÓPICA DA COLUNA VERTEBRAL - HÉRNIA DE DISCO LOMBAR, TRATAMENTO MICROCIRÚRGICO DO CANAL VERTEBRAL ESTREITO. O procedimento foi solicitado no dia 22/06/2023, para realização no município Petrópolis-RJ, entretanto, a operadora discordou da in"/>
    <s v="PETROPOLIS"/>
    <s v="RJ"/>
    <s v="Não"/>
    <x v="4"/>
    <s v="OPME"/>
    <x v="7"/>
    <x v="77"/>
    <s v="Autorização parcial de procedimento neurocirúrgico devido à junta médica."/>
    <s v="Mantido parecer de junta médica."/>
    <m/>
    <x v="2"/>
    <x v="4"/>
    <s v="Não"/>
    <m/>
    <m/>
  </r>
  <r>
    <x v="0"/>
    <x v="6"/>
    <s v="04/07/2023"/>
    <n v="12309910"/>
    <s v="31999620230705440975"/>
    <m/>
    <m/>
    <s v=""/>
    <x v="1"/>
    <s v=""/>
    <x v="0"/>
    <s v=""/>
    <s v=""/>
    <s v=""/>
    <s v="NOTIFICAÇÃO DE INTERMEDIAÇÃO PRELIMINAR Nº 164216/2023_x000d__x000a_&lt;&lt;60&gt;&gt; _x000d__x000a_Protocolo nº 8784149_x0009_Demanda nº 12309910_x0009_Rio de Janeiro, 0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utilizo o plano e quando preciso não consigo ser atendida. Estou fazendo alguns exames por motivos de não estar bem e os exames não foram autorizados. Qual é o sentido de pagar um plano e quando preciso não sou atendida, absurdo! Estou mal, precisando ser medicada! Quero saber como procedo com processo contra vocês! Aguardo um retorno!_x000d__x000a_ _x000d__x000a_Protocolo aberto pelo beneficiário junto à operadora: &lt;&lt;65&gt;&gt;_x000d__x000a_BENEFICIÁRIO_x000d__x000a_Nome: DANIELA NOVELLI AT"/>
    <s v=""/>
    <s v=""/>
    <m/>
    <x v="1"/>
    <m/>
    <x v="1"/>
    <x v="1"/>
    <m/>
    <m/>
    <m/>
    <x v="1"/>
    <x v="1"/>
    <m/>
    <m/>
    <m/>
  </r>
  <r>
    <x v="0"/>
    <x v="6"/>
    <d v="2023-07-04T00:00:00"/>
    <n v="12308761"/>
    <s v="31999620230705439812"/>
    <m/>
    <m/>
    <s v="UNIMED RIO-COOP DE TRAB MED DO R JANEIRO"/>
    <x v="0"/>
    <s v="BARBARA BATTAGIN BOUARI"/>
    <x v="0"/>
    <s v="09700024003011922"/>
    <s v="RAIZEN ENERGIA S.A - FILIAL PIRACICABA"/>
    <s v="UNIPLAN CO ESPECIAL N"/>
    <s v="NOTIFICAÇÃO DE INTERMEDIAÇÃO PRELIMINAR Nº 163487/2023_x000a_ _x000a_Protocolo nº 8782754_x0009_Demanda nº 12308761_x0009_Rio de Janeiro, 04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falta de atendimento para Consulta com Psiquiatra, e as Terapias com Fisioterapia, Fonoaudiólogo, Terapia Ocupacional e Psicólogo (Todos ABA). A solicitação foi feita à Operadora no dia 06/06/2023, para realização no município Piracicaba/SP. A Operadora alega que o pedido está em análise e não apresenta resposta ao pedido. Protocolo:31999620230606381964, Data:06/06/2023._x000a_ _x000a_Pro"/>
    <s v="RIO DE JANEIRO"/>
    <s v="RJ"/>
    <m/>
    <x v="2"/>
    <s v="Consulta"/>
    <x v="3"/>
    <x v="5"/>
    <s v="Na NIP familiar cita a necessidade de consulta com psiquiatra para atualização relatório e continuidade da realização das terapias para o ês de agosto 23. "/>
    <s v="Agendamento realizado em Mogi-Guaçu, com reembolso de transporte.Para as terapias já consta autorização em sistema para o mês de Julho. "/>
    <m/>
    <x v="0"/>
    <x v="0"/>
    <m/>
    <m/>
    <m/>
  </r>
  <r>
    <x v="0"/>
    <x v="6"/>
    <s v="04/07/2023"/>
    <n v="12308972"/>
    <s v="31999620230705439862"/>
    <m/>
    <m/>
    <s v="UNIMED LORENA-COOP DE TRAB MED"/>
    <x v="0"/>
    <s v="ERIKA PIMENTEL ANTICO"/>
    <x v="0"/>
    <s v="09700032001557546"/>
    <s v="UNIMED DE LORENA COOPERATIVA DE TRABALHO MEDICO"/>
    <s v="UNIPLAN ADES MASTER PLUS II"/>
    <s v="NOTIFICAÇÃO DE INTERMEDIAÇÃO PRELIMINAR Nº 163623/2023_x000d__x000a_&lt;&lt;60&gt;&gt; _x000d__x000a_Protocolo nº 8783058_x0009_Demanda nº 12308972_x0009_Rio de Janeiro, 0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janeiro 23, tive recidiva de cancer de mama. Fiz quimioterapia neoadjuvante, aguardo urgentemente realização da cirurgia para realização de mastectomia total com reconstrução mamária com urgência, e depois radioterapia._x000d__x000a_ _x000d__x000a_Protocolo aberto pelo beneficiário junto à operadora: &lt;&lt;65&gt;&gt;_x000d__x000a_BENEFICIÁRIO_x000d__x000a_Nome: ERIKA PIMENTEL ANTICO SAMAHA MACHADO_x0009_Dt. Nasc.:09/05/1985_x000d__x000a_Matrícula:_x0009_CPF: 33001360836_x000d__x000a_Telefone: 12 991777618_x0009_e-mail: K.antico@hotmail.c"/>
    <s v="LORENA"/>
    <s v="SP"/>
    <m/>
    <x v="0"/>
    <s v="Internação"/>
    <x v="12"/>
    <x v="205"/>
    <s v="Pedido recebido em 30/06 na guia 2023 02605696 porém sem a documentação, somente quando recebemos os documentos em 05/07 é que identificamos constar valores diferenciados e foi feito o questionamento e respondido pela CNU que seria HM particular. Cliente comunicado sobre a necessidade da carta de exclusão de HM em 06/07 e processo finalizado após recebimento do documento na mesma data. "/>
    <s v="Questiono inserção sem envio dos documentos no ato do pedido conforme MIN e quando recebeu pedido do prestador"/>
    <m/>
    <x v="2"/>
    <x v="13"/>
    <s v="Sim"/>
    <m/>
    <m/>
  </r>
  <r>
    <x v="0"/>
    <x v="6"/>
    <d v="2023-07-04T00:00:00"/>
    <n v="12309629"/>
    <s v="31999620230705440877"/>
    <m/>
    <m/>
    <s v="UNIMED PAULISTANA-SOC COOP DE TRAB MED"/>
    <x v="0"/>
    <s v="DANIELA OLIVEIRA BERTOLLI"/>
    <x v="0"/>
    <s v="09700064000067934"/>
    <s v="USP - UNIVERSIDADE DE SAO PAULO"/>
    <s v="CLASSICO EMP APTO"/>
    <s v="NOTIFICAÇÃO DE INTERMEDIAÇÃO PRELIMINAR Nº 164030/2023_x000d__x000a_&lt;&lt;60&gt;&gt; _x000d__x000a_Protocolo nº 8783839_x0009_Demanda nº 12309629_x0009_Rio de Janeiro, 0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bri chamado junto ao plano no dia 01/06, solicitando consulta pré-anestésica para parto normal, pois esta é a via de nascimento escolhida por mim. O plano me indicou o Hospital Santa Marcelina, que fica a 49 km da minha residência. O que é um absurdo, já que estou gestante de 36 semanas. O plano faz de tudo para que a promoção seja penosa e de difícil acesso, sem considerar que estou gestante. Insta constar que a mencionada Maternidade não é"/>
    <s v="SAO PAULO"/>
    <s v="SP"/>
    <m/>
    <x v="2"/>
    <s v="Consulta"/>
    <x v="2"/>
    <x v="206"/>
    <s v="Realizado o agendamento da consulta pré-anestesica dentro prazo."/>
    <s v="Orientação através de contato telefónico, ciente que equipe de anestesistas estara dipsonivel na Materinade, realizado anerstesiste eletivo na rede credenciada "/>
    <m/>
    <x v="2"/>
    <x v="0"/>
    <m/>
    <m/>
    <m/>
  </r>
  <r>
    <x v="0"/>
    <x v="6"/>
    <s v="05/07/2023"/>
    <n v="12311976"/>
    <s v="31999620230706443959"/>
    <s v="Sim"/>
    <s v="2023 02620798"/>
    <s v="UNIMED CAMPINAS-COOP DE TRAB MED"/>
    <x v="0"/>
    <s v="ANA PAULA FERNANDES GOMES"/>
    <x v="0"/>
    <s v="09700020010348667"/>
    <s v="VMT TELECOMUNICACOES SA"/>
    <s v="UNIPLAN EMP PARTIC BAS PADRAO COL"/>
    <s v="NOTIFICAÇÃO DE INTERMEDIAÇÃO PRELIMINAR Nº 165360/2023_x000d__x000a_ _x000d__x000a_Protocolo nº 8786697_x0009_Demanda nº 12311976_x0009_Rio de Janeiro, 05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 Septoplastia: Etmoidectomia intranasal ; Sinusectomia esfenoidal ; Micro cirurgia de tumores intra- intracranianos ( conforme guia - médica ) . A solicitação foi feita à Operadora no junho , para realização no município Campinas/SP . A operadora alega que o pedido está em análise . Protocolo 31999620230704437426 – data- 04/07/2023_x000d__x000a_ _x000d__x000a_Protocolo aberto pelo beneficiário junto à operadora: 3199962"/>
    <s v="INDAIATUBA"/>
    <s v="SP"/>
    <s v="Não"/>
    <x v="0"/>
    <s v="OPME"/>
    <x v="8"/>
    <x v="103"/>
    <s v="Demora na autorização porque contratante foi acionada para verificar se oagaria material não coberto (neuronavegador)."/>
    <s v="Guia autorizada com revisão em contas."/>
    <m/>
    <x v="2"/>
    <x v="4"/>
    <s v="Não"/>
    <m/>
    <m/>
  </r>
  <r>
    <x v="0"/>
    <x v="6"/>
    <d v="2023-07-05T00:00:00"/>
    <n v="12312386"/>
    <s v="31999620230706444268"/>
    <m/>
    <m/>
    <s v="UNIMED PAULISTANA-SOC COOP DE TRAB MED"/>
    <x v="0"/>
    <s v="DANIELA OLIVEIRA BERTOLLI"/>
    <x v="0"/>
    <s v="09700064000067934"/>
    <s v="USP - UNIVERSIDADE DE SAO PAULO"/>
    <s v="CLASSICO EMP APTO"/>
    <s v="NOTIFICAÇÃO DE INTERMEDIAÇÃO PRELIMINAR Nº 165621/2023_x000d__x000a_&lt;&lt;60&gt;&gt; _x000d__x000a_Protocolo nº 8787266_x0009_Demanda nº 12312386_x0009_Rio de Janeiro, 05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bri chamado junto ao plano pois tenho indicação de parto normal e os obstetras credenciados só realizam cesariana. Pedi que me indicassem profissional com boas taxas de parto normal e foi me enviado uma lista 5 maternidades de São Paulo. Não basta enviar uma lista, é necessário promover o atendimento nos termos da RN 566. Um absurdo! Ocorre que parto vaginal é de cobertura obrigatória e é preciso garantir que eu terei ao mínimo os 80% de cha"/>
    <s v="SAO PAULO"/>
    <s v="SP"/>
    <m/>
    <x v="2"/>
    <s v="Consulta"/>
    <x v="2"/>
    <x v="207"/>
    <s v="Indicação de Rede para medico obstetra"/>
    <s v="Agendado em Rede Credenciada"/>
    <m/>
    <x v="2"/>
    <x v="0"/>
    <m/>
    <m/>
    <m/>
  </r>
  <r>
    <x v="0"/>
    <x v="6"/>
    <s v="05/07/2023"/>
    <n v="12310691"/>
    <s v="31999620230706443901"/>
    <m/>
    <m/>
    <s v="UNIMED ITAPETININGA-COOP DE TRAB MED"/>
    <x v="0"/>
    <s v="RENATO SERGIO DE BARROS"/>
    <x v="0"/>
    <s v="09700032000474744"/>
    <s v="ASSOCIACAO DOS SERV DO PODER JUD DO EST DE SAO PAULO"/>
    <s v="ADESAO BASICO"/>
    <s v="NOTIFICAÇÃO DE INTERMEDIAÇÃO PRELIMINAR Nº 164643/2023_x000a_&lt;&lt;60&gt;&gt; _x000a_Protocolo nº 8785167_x0009_Demanda nº 12310691_x0009_Rio de Janeiro, 05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menor Ana Manuela M. Barros precisou de um exame de RX Panorâmico que embora seja realizado na minha cidade por uma empresa chamada UDI Centro Médico São José, que inclusive atende a Unimed, não teve seu atendimento autorizado pela Unimed FESP nessa empresa (UDI Centro Médico São José). Entrei em contato com a Unimed FESP e ela informou através de e-mail que devido à indisponibilidade na rede credenciada em Itapetininga iria reali"/>
    <s v="ITAPETININGA"/>
    <s v="SP"/>
    <m/>
    <x v="5"/>
    <s v="SADT"/>
    <x v="2"/>
    <x v="208"/>
    <s v="Indeferimento de reembolso, solicitação foi aberta em nome do titular do plano, feito o indeferimento solicitando nova abertura em nome do benficiario que realizou o procedimento."/>
    <s v="Benfeciario fez nova solicitação"/>
    <m/>
    <x v="2"/>
    <x v="7"/>
    <m/>
    <s v="Finalizada"/>
    <m/>
  </r>
  <r>
    <x v="0"/>
    <x v="6"/>
    <s v="05/07/2023"/>
    <n v="12312919"/>
    <s v="31999620230706444350"/>
    <s v="Sim"/>
    <s v="2023 02398413"/>
    <s v="UNIMED NORTE/NTE. CONF.COOP.TRAB.MEDICO"/>
    <x v="0"/>
    <s v="DAVI DA ENCARNACAO"/>
    <x v="0"/>
    <s v="09700020010193019"/>
    <s v="AMARA BRASIL LTDA"/>
    <s v="UNIPLAN EMPRESARIAL BASICO N"/>
    <s v="NOTIFICAÇÃO DE INTERMEDIAÇÃO PRELIMINAR Nº 165953/2023_x000d__x000a_ _x000d__x000a_Protocolo nº 8787905_x0009_Demanda nº 12312919_x0009_Rio de Janeiro, 0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DAVI questiona a não cobertura para nome técnico do procedimento ou serviço demandado31602070--Bloqueio anestésico simpático,31403026--Bloqueio de nervo periférico - nervos periféricos,31713137--40813363--Coluna vertebral: infiltração foraminal ou facetária ou articular,40814106--Discografia, e nome do médico solicitante DR GUTEMBERGUE BRITO . A solicitação foi feita à operadora no dia 23/05/2023, mas a mesma negou alegando que tal se"/>
    <s v="SIMOES FILHO"/>
    <s v="BA"/>
    <s v="Não"/>
    <x v="4"/>
    <s v="OPME"/>
    <x v="7"/>
    <x v="54"/>
    <s v="Negativa total de OPME por junta."/>
    <s v="Mantido parecer de junta médica."/>
    <m/>
    <x v="2"/>
    <x v="4"/>
    <s v="Não"/>
    <m/>
    <m/>
  </r>
  <r>
    <x v="0"/>
    <x v="6"/>
    <s v="05/07/2023"/>
    <n v="12312079"/>
    <s v="31999620230706444105"/>
    <m/>
    <m/>
    <s v="UNIMED PAULISTANA-SOC COOP DE TRAB MED"/>
    <x v="0"/>
    <s v="ELIETE MENDES PEREIRA GOMES"/>
    <x v="0"/>
    <s v="09700030002286639"/>
    <s v="ABSP - ASSOCIACAO BRASILEIRA DOS SERVIDO"/>
    <s v="FESP ADESAO NAC BAS ENF I"/>
    <s v="NOTIFICAÇÃO DE INTERMEDIAÇÃO PRELIMINAR Nº 165422/2023_x000a_&lt;&lt;60&gt;&gt; _x000a_Protocolo nº 8786877_x0009_Demanda nº 12312079_x0009_Rio de Janeiro, 05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o dia 07 de junho dei entrada com a documentação para realização de uma cirurgia de urgência, um transplante renal junto a UNIMED. Após uma longa espera sem retorno liguei para o atendimento e recebi a resposta de que meu transplante foi negado porque o Hospital São Lucas indicado por meu médico não foi aceito pela operadora. Me foram indicadas 3 opções de hospitais para o procedimento (Hospital Balbino, Casa de Portugal e Casa Evangélica) p"/>
    <s v="SAO PAULO"/>
    <s v="SP"/>
    <m/>
    <x v="4"/>
    <s v="Procedimento"/>
    <x v="2"/>
    <x v="209"/>
    <s v="No dia 07 de junho dei entrada com a documentação para realização de uma cirurgia de urgência, um transplante renal junto a UNIMED. Após uma longa espera sem retorno liguei para o atendimento e recebi a resposta de que meu transplante foi negado porque o Hospital São Lucas indicado por meu médico não foi aceito pela operadora. Me foram indicadas 3 opções de hospitais para o procedimento (Hospital Balbino, Casa de Portugal e Casa Evangélica"/>
    <s v="Beneficiaria reclama de negativa de solicitação cirúrgica, o procedimento foi solicitado com HMs particulares e em prestador superior a rede contratada, negativa administrativa e após a NIP a prerrogativa do CAEC foi subir a rede para garantir o atendimento uma vez que não identificamos rede básica com a Unimed Local para o atendimento via intercambio."/>
    <m/>
    <x v="2"/>
    <x v="2"/>
    <m/>
    <s v="Finalizada"/>
    <m/>
  </r>
  <r>
    <x v="0"/>
    <x v="6"/>
    <s v="06/07/2023"/>
    <n v="12313721"/>
    <s v="31999620230707446227"/>
    <s v="Sim"/>
    <s v="2023 02536500"/>
    <s v="UNIMED PAULISTANA-SOC COOP DE TRAB MED"/>
    <x v="0"/>
    <s v="LUCIETE DA SILVA CARDOSO FELIZARDO"/>
    <x v="0"/>
    <s v="09700030002307750"/>
    <s v="FEDERACAO NACIONAL DOS ENGENHEIROS"/>
    <s v="UNIPLAN ADESAO BASICO N"/>
    <s v="NOTIFICAÇÃO DE INTERMEDIAÇÃO PRELIMINAR Nº 166402/2023_x000d__x000a_ _x000d__x000a_Protocolo nº 8788888_x0009_Demanda nº 12313721_x0009_Rio de Janeiro, 0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para obesidade mórbida por videolaparoscopia. O procedimento foi solicitado no dia 27/06/2023, para realização no município São Paulo, entretanto, a operadora negou com a justificativa de que a beneficiária está em carência para o procedimento esta documentado em contrato que não tem carência para nenhum procedimento . Protocolo: 3199962023060377886 - data 06/07/2023._x000d__x000a_ _x000d__x000a_Protocolo aberto p"/>
    <s v="SAO PAULO"/>
    <s v="SP"/>
    <s v="Não"/>
    <x v="4"/>
    <s v="Procedimento"/>
    <x v="9"/>
    <x v="196"/>
    <s v="Bneneficiária entrou no plano em 01/06/2023. Informa em contato telefônico que não fez tratamento para obesidade antes da entrada no plano."/>
    <s v="Mantida negativa por DUT."/>
    <m/>
    <x v="2"/>
    <x v="4"/>
    <s v="Sim"/>
    <m/>
    <m/>
  </r>
  <r>
    <x v="0"/>
    <x v="6"/>
    <s v="05/07/2023"/>
    <n v="12312178"/>
    <s v="31999620230706444173"/>
    <m/>
    <m/>
    <s v="UNIMED NORTE/NTE. CONF.COOP.TRAB.MEDICO"/>
    <x v="0"/>
    <s v="GEOVANA CARDOZO TELLES"/>
    <x v="0"/>
    <s v="09700032001307574"/>
    <s v="ASCIBRAS ASSOCIACAO DO COMERCIO E DA IND"/>
    <s v="UNIPLAN ADESAO BASICO N"/>
    <s v="NOTIFICAÇÃO DE INTERMEDIAÇÃO PRELIMINAR Nº 165492/2023_x000a_ _x000a_Protocolo nº 8786960_x0009_Demanda nº 12312178_x0009_Rio de Janeiro, 05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que solicitou a cirurgia ** Gastroplastia - Cirurgia bariátrica ( CONFORME PEDIDO MÉDICO ). A solicitação foi feita à Operadora no dia 30/05/2023, para realização no município MACAPA - AP. A operadora alega que o pedido está em análise e não apresenta resposta ao pedido. Protocolo: 31999620230623418511, data: 23/06/2023._x000a_ _x000a_Protocolo aberto pelo beneficiário junto à operadora: 31999620230623418511_x000a_BENEFICIÁRIO_x000a_Nome: GEOVA"/>
    <s v="MACAPA"/>
    <s v="AP"/>
    <m/>
    <x v="0"/>
    <s v="Procedimento"/>
    <x v="0"/>
    <x v="196"/>
    <s v="Beneficiária, questiona que solicitou a cirurgia ** Gastroplastia - Cirurgia bariátrica ( CONFORME PEDIDO MÉDICO ). A solicitação foi feita à Operadora no dia 30/05/2023, para realização no município MACAPA - AP. A operadora alega que o pedido está em análise e não apresenta resposta ao pedido. Protocolo: 31999620230623418511, data: 23/06/2023."/>
    <s v="Devido a erro na inserção do insumo, pela Unimed executora, a demanda foi recepcionada somente em 05/07/2023, após recebimento a finalização ocorreu na mesma data. Orientamos a Unimed sobre a necessidade de cumprir os prazos de intercambio"/>
    <m/>
    <x v="0"/>
    <x v="2"/>
    <m/>
    <s v="Finalizada"/>
    <m/>
  </r>
  <r>
    <x v="0"/>
    <x v="6"/>
    <s v="06/07/2023"/>
    <n v="12313721"/>
    <s v="31999620230707446227"/>
    <s v="Sim"/>
    <s v="2023 02536500"/>
    <s v="UNIMED PAULISTANA-SOC COOP DE TRAB MED"/>
    <x v="0"/>
    <s v="LUCIETE DA SILVA CARDOSO FELIZARDO"/>
    <x v="0"/>
    <s v="09700030002307750"/>
    <s v="FEDERACAO NACIONAL DOS ENGENHEIROS"/>
    <s v="UNIPLAN ADESAO BASICO N"/>
    <s v="NOTIFICAÇÃO DE INTERMEDIAÇÃO PRELIMINAR Nº 166402/2023_x000d__x000a_ _x000d__x000a_Protocolo nº 8788888_x0009_Demanda nº 12313721_x0009_Rio de Janeiro, 0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para obesidade mórbida por videolaparoscopia. O procedimento foi solicitado no dia 27/06/2023, para realização no município São Paulo, entretanto, a operadora negou com a justificativa de que a beneficiária está em carência para o procedimento esta documentado em contrato que não tem carência para nenhum procedimento . Protocolo: 3199962023060377886 - data 06/07/2023._x000d__x000a_ _x000d__x000a_Protocolo aberto p"/>
    <s v="SAO PAULO"/>
    <s v="SP"/>
    <s v="Não"/>
    <x v="4"/>
    <s v="Procedimento"/>
    <x v="9"/>
    <x v="196"/>
    <s v="Bneneficiária entrou no plano em 01/06/2023. Informa em contato telefônico que não fez tratamento para obesidade antes da entrada no plano."/>
    <s v="Mantida negativa por DUT."/>
    <m/>
    <x v="2"/>
    <x v="4"/>
    <s v="Sim"/>
    <m/>
    <m/>
  </r>
  <r>
    <x v="0"/>
    <x v="6"/>
    <s v="07/07/2023"/>
    <n v="12317737"/>
    <s v="31999620230710450786"/>
    <m/>
    <m/>
    <s v="UNIMED JOAO PESSOA-COOP DE TRAB MED"/>
    <x v="0"/>
    <s v="LETICIA MARDEN TORRES FELICIANO"/>
    <x v="0"/>
    <s v="09700020008945831"/>
    <s v="MAGAZINE LUIZA S/A"/>
    <s v="UNIPLAN PARTIC EMP BASICO N"/>
    <s v="NOTIFICAÇÃO DE INTERMEDIAÇÃO PRELIMINAR Nº 168677/2023_x000d__x000a_&lt;&lt;60&gt;&gt; _x000d__x000a_Protocolo nº 8794038_x0009_Demanda nº 12317737_x0009_Rio de Janeiro, 0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Letícia, minha filha possui Transtorno do espectro autista e desde janeiro vem com os tratamentos sendo cobertos pelo plano. No último mês de junho autorizaram o tratamento ABA porém já esse mês recusaram o atendimento sem informar o motivo e já perdemos terapias e passamos constrangimento por não nos atender visto que a Unimed não autorizou para que a clínica desse continuidade aos tratamentos. Todas as terapias multidiciplinar também foram "/>
    <s v="JOAO PESSOA"/>
    <s v="PB"/>
    <s v="Não "/>
    <x v="4"/>
    <s v="Terapias"/>
    <x v="3"/>
    <x v="5"/>
    <s v="Não  há critério para liberação de AT . Parecer 39. "/>
    <s v="Realizado acolhimento do responsável pela criança pelo NAS "/>
    <m/>
    <x v="2"/>
    <x v="3"/>
    <s v="Não "/>
    <s v="Finalizada"/>
    <s v="Contato com o pao para esclarecimento e acompanhamento "/>
  </r>
  <r>
    <x v="0"/>
    <x v="6"/>
    <d v="2023-07-07T00:00:00"/>
    <n v="12316557"/>
    <s v="31999620230710450487"/>
    <m/>
    <m/>
    <s v="UNIMED CABO FRIO-COOP. TRAB. MEDICO LTD"/>
    <x v="0"/>
    <s v="DAYSE SOUZA DE AMORIM"/>
    <x v="0"/>
    <s v="09700036000391280"/>
    <s v="RAIA DROGASIL S/A"/>
    <s v="UNIPLAN PARTIC EMP BASICO N"/>
    <s v="NOTIFICAÇÃO DE INTERMEDIAÇÃO PRELIMINAR Nº 167980/2023_x000d__x000a_ _x000d__x000a_Protocolo nº 8792544_x0009_Demanda nº 12316557_x0009_Rio de Janeiro, 0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REEMBOLSO PARA CIRURGIA DE CORREÇÃO DIASTESE / anestesista instrumentador. Relata que tentou entrar em contato com a Operadora por meio aplicativo do plano de saúde que esta dando erro que e só feito por lá desde data 16/6/2023, em torno das 8h-, sem sucesso._x000d__x000a_ _x000d__x000a_Protocolo aberto pelo beneficiário junto à operadora: Não Informado_x000d__x000a_BENEFICIÁRIO_x000d__x000a_Nome: DAYSE SOUZA DE AMORIM_x0009_Dt. Nasc.:05/03/1965_x000d__x000a_Matrícul"/>
    <s v="CABO FRIO"/>
    <s v="RJ"/>
    <m/>
    <x v="5"/>
    <s v="Consultas"/>
    <x v="2"/>
    <x v="210"/>
    <s v="Dificuldade de acesso ao portal para realização do pedido no site."/>
    <s v="Solicitada a documentação para que possamos auxiliar no processo de inserção."/>
    <m/>
    <x v="2"/>
    <x v="0"/>
    <m/>
    <m/>
    <m/>
  </r>
  <r>
    <x v="0"/>
    <x v="6"/>
    <s v="07/07/2023"/>
    <n v="12317373"/>
    <s v="31999620230710450767"/>
    <m/>
    <m/>
    <s v="UNIMED NORTE/NTE. CONF.COOP.TRAB.MEDICO"/>
    <x v="0"/>
    <s v="ANTONIO NETO MACHADO DANTAS"/>
    <x v="0"/>
    <s v="09700030002155488"/>
    <s v="ASSOCIACAO BRASILEIRA DOS SERVIDORES PUBLICOS, MUNICIPAL, ESTADUAL, FEDERAL"/>
    <s v="UNIPLAN ADESAO BASICO N"/>
    <s v="NOTIFICAÇÃO DE INTERMEDIAÇÃO PRELIMINAR Nº 168458/2023_x000d__x000a_&lt;&lt;60&gt;&gt; _x000d__x000a_Protocolo nº 8793613_x0009_Demanda nº 12317373_x0009_Rio de Janeiro, 0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de abril de 2023, meus dependentes, Antônio Neto e Antonella Maria, estão sem terapias. QQ_x000d__x000a_ _x000d__x000a_Protocolo aberto pelo beneficiário junto à operadora: &lt;&lt;65&gt;&gt;_x000d__x000a_BENEFICIÁRIO_x000d__x000a_Nome: ANTONIO NEVES MACHADO DANTAS_x0009_Dt. Nasc.:03/09/2015_x000d__x000a_Matrícula:_x0009_CPF: 07464481208_x000d__x000a_Telefone: 99 984281283_x0009_e-mail:_x000d__x000a_INTERLOCUTOR_x000d__x000a_Nome: GIANNA RAYLANNA ALVES MACHADO_x000d__x000a_Telefones: (99)984281283 / (99)984281283_x0009_e-mail: giraymachado@gmail.com_x000d__x000a_Endereço: 208 NORTE ALAMEDA"/>
    <s v="SAO LUIS"/>
    <s v="MA"/>
    <m/>
    <x v="7"/>
    <s v="Terapias"/>
    <x v="3"/>
    <x v="195"/>
    <s v="Negociação de rede"/>
    <s v="Realizado acolhimento do responsável pela criança pelo NAS "/>
    <m/>
    <x v="0"/>
    <x v="11"/>
    <s v="Não"/>
    <m/>
    <s v="Redirecionamento para GRP. Cobro em 01/08/23"/>
  </r>
  <r>
    <x v="0"/>
    <x v="6"/>
    <d v="2023-07-10T00:00:00"/>
    <n v="12320786"/>
    <s v="31999620230711453361"/>
    <m/>
    <m/>
    <s v="UNIMED PAULISTANA-SOC COOP DE TRAB MED"/>
    <x v="0"/>
    <s v="VALERIA CRISTINA NAGASHIMA DIAS ARTEA HIRAYAMA"/>
    <x v="0"/>
    <s v="09700063000015103"/>
    <s v="USP - UNIVERSIDADE DE SAO PAULO"/>
    <s v="ESPECIAL EMP"/>
    <s v="NOTIFICAÇÃO DE INTERMEDIAÇÃO PRELIMINAR Nº 170554/2023_x000a_&lt;&lt;60&gt;&gt; _x000a_Protocolo nº 8797885_x0009_Demanda nº 12320786_x0009_Rio de Janeiro, 10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Realizei o agendamento de angiotomografia arterial de crânio na unidade Marselhesa do CDB e enviei todos os meus documentos anteriormente, inclusive o pedido médico. Deveria estar no laboratório às 17:34 para abertura de ficha (100/07/2023), e segui as instruções. No momento da autorização, o atendente do CDB não conseguiu liberar o meu exame. Então, ligou para a Unimed e foi informado que este exame só é liberado mediante uma auditoria médic"/>
    <s v="SAO PAULO"/>
    <s v="SP"/>
    <m/>
    <x v="7"/>
    <s v="SADT"/>
    <x v="2"/>
    <x v="211"/>
    <s v="Alega morosidade na autorização, procedimento trafegado para Fesp em 10/07 e autorizado em 11/07. "/>
    <s v="Realizamos o agendamento no local escolhido pela beneficiária. "/>
    <m/>
    <x v="2"/>
    <x v="0"/>
    <m/>
    <m/>
    <m/>
  </r>
  <r>
    <x v="0"/>
    <x v="6"/>
    <s v="11/07/2023"/>
    <n v="12323127"/>
    <s v="31999620230712456217"/>
    <m/>
    <m/>
    <s v="UNIMED VILHENA-COOP DE TRAB MEDICO"/>
    <x v="0"/>
    <s v="PAULA TOMBESI GADONSKI"/>
    <x v="0"/>
    <s v="09700030002298912"/>
    <s v="SINDICATO DOS POLICIAIS RODOVIARIOS FEDERAIS ESTADO SP"/>
    <s v="UNIPLAN ADESAO BASICO I"/>
    <s v="NOTIFICAÇÃO DE INTERMEDIAÇÃO PRELIMINAR Nº 171967/2023_x000d__x000a_&lt;&lt;60&gt;&gt; _x000d__x000a_Protocolo nº 8800955_x0009_Demanda nº 12323127_x0009_Rio de Janeiro, 11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moro em Vilhena-RO e aqui na minha cidade não possui nenhum médico psiquiatra credenciado pelo plano. Eu me trato com a Rebeca Pereira, médica psiquiatra. Eu pedi a Unimed fesp em 27/06/2023 através do protocolo 31999620230627424102 e não obtive nenhuma resposta do plano de saúde. Eu pedi ou que a operadora fizesse acordo com a profissional ou liberassem o reembolso integral e nem um e nem outro foi feito. Peço agilidade no processo_x000d__x000a_ _x000d__x000a_Pr"/>
    <s v="VILHENA"/>
    <s v="RO"/>
    <m/>
    <x v="2"/>
    <s v="Consulta"/>
    <x v="2"/>
    <x v="38"/>
    <s v="Ausência de rede credenciada na localidade - Vilhena-RO"/>
    <s v="Negociação pontual realizada pelo GRP para atendimento na localidade demandada"/>
    <m/>
    <x v="2"/>
    <x v="0"/>
    <m/>
    <m/>
    <m/>
  </r>
  <r>
    <x v="0"/>
    <x v="6"/>
    <s v="11/07/2023"/>
    <n v="12323503"/>
    <s v="31999620230712456293"/>
    <m/>
    <m/>
    <s v="UNIMED CURITIBA-SOC COOP SV MED CUR E RG"/>
    <x v="1"/>
    <s v="BIANCA CRISTINA RECEVICH BATISTA"/>
    <x v="0"/>
    <s v="09700022006803637"/>
    <s v="PORTO SEGURO COMPANHIA DE SEGUROS GERAIS"/>
    <s v="UNIPLAN PARTIC EMPRES ESPECIAL N"/>
    <s v="NOTIFICAÇÃO DE INTERMEDIAÇÃO PRELIMINAR Nº 172208/2023_x000d__x000a_&lt;&lt;60&gt;&gt; _x000d__x000a_Protocolo nº 8801458_x0009_Demanda nº 12323503_x0009_Rio de Janeiro, 11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bri uma reclamação, explicando que fiz o crosslink a dois anos, devido o ceratocone. A miopia continua em 10 graus, e no meu caso o melhor tratamento e o implante de lente ICL sem remoção do cristalino, essa cirurgia e necessária para evitar um transplante de córnea nos próximos anos. Abri três reclamações, ouvidoria e ANS, o atendimento e finalizado, sem seguir, ja mandei o valor da cirurgia e os exames medico, e inadmissível ter que recorr"/>
    <s v="PINHAIS"/>
    <s v="PR"/>
    <m/>
    <x v="1"/>
    <m/>
    <x v="1"/>
    <x v="204"/>
    <m/>
    <m/>
    <m/>
    <x v="1"/>
    <x v="1"/>
    <m/>
    <m/>
    <m/>
  </r>
  <r>
    <x v="0"/>
    <x v="6"/>
    <s v="11/07/2023"/>
    <n v="12321485"/>
    <s v="31999620230712456169"/>
    <m/>
    <m/>
    <s v="UNIMED BARRETOS-COOP DE TRAB MED"/>
    <x v="0"/>
    <s v="AYMAN RAMADAN"/>
    <x v="0"/>
    <s v="09700024003642752"/>
    <s v="APAMAGIS - ASSOC PAULISTA MAGISTRADOS"/>
    <s v="MASTER ADESAO NACIONAL CO"/>
    <s v="NOTIFICAÇÃO DE INTERMEDIAÇÃO PRELIMINAR Nº 171004/2023_x000a_&lt;&lt;60&gt;&gt; _x000a_Protocolo nº 8798763_x0009_Demanda nº 12321485_x0009_Rio de Janeiro, 11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ssa operadora é um LIXO. Hoje, passei por consulta médica, tendo o profissional dito que há alteração do grau em razão da cirurgia refrativa realizada em 2014, e que, por isso, deveriam ser realizados 3 exames. CONTUDO, essa PORCARIA de operadora colocou o procedimento em análise, O QUE VAI ME EXIGIR RETORNAR AO LOCAL EM OUTRO DIA E HORÁRIO PARA REALIZAR O PROCEDIMENTO. É um absurdo esse procedimento. Eu tenho mais o que fazer do que ficar b"/>
    <s v="COLINA"/>
    <s v="SP"/>
    <m/>
    <x v="0"/>
    <s v="SADT"/>
    <x v="2"/>
    <x v="212"/>
    <s v="Procedimento encaminhado para análise conforme fluxo existente. "/>
    <s v="Realizamos o contato com o beneficiário para orientação e com o prestador para confirmar o recebimento da autorização e agendar o procedimento"/>
    <m/>
    <x v="2"/>
    <x v="13"/>
    <m/>
    <s v="Finalizada"/>
    <s v="Solicitaremos o direcionamento ao G.O"/>
  </r>
  <r>
    <x v="0"/>
    <x v="6"/>
    <s v="12/07/2023"/>
    <n v="12326151"/>
    <s v="31999620230713458721"/>
    <m/>
    <m/>
    <s v="UNIMED VALE DO SAO FRANCISCO-COOP TB MED"/>
    <x v="0"/>
    <s v="JOAO ALUIZIO FERRAZ GONZAGA BEZERRA"/>
    <x v="0"/>
    <s v="09700030002181152"/>
    <s v="SINDICATO DOS POLICIAIS RODOVIARIOS FEDERAIS ESTADO SP"/>
    <s v="UNIPLAN ADESAO BASICO I"/>
    <s v="Interlocutor, que se identifica como irmão do beneficiário, questiona a falta de atendimento para Internação Psiquiátrica (URGÊNCIA/EMERGÊNCIA conforme guia médica). A solicitação foi feita à Operadora no dia 11/07/2023, para realização no município Petrolina-PE. A operadora alega que o pedido está em análise. Protocolo 32326820230711000674 Data:11/07/2023."/>
    <s v="PETROLINA"/>
    <s v="PE"/>
    <m/>
    <x v="0"/>
    <s v="Internação"/>
    <x v="2"/>
    <x v="213"/>
    <s v="Alega morosidade no processo de autorização da guia hospitlar "/>
    <s v="Guia recepcionada via Unimed Vale do São Francisco, solicitado prioridade na conclusão."/>
    <m/>
    <x v="2"/>
    <x v="13"/>
    <m/>
    <m/>
    <s v="Solicitaremos o direcionamento ao G.O"/>
  </r>
  <r>
    <x v="0"/>
    <x v="6"/>
    <s v="12/07/2023"/>
    <n v="12324454"/>
    <s v="31999620230713458701"/>
    <m/>
    <m/>
    <s v="UNIMED PAULISTANA-SOC COOP DE TRAB MED"/>
    <x v="0"/>
    <s v="MARCIA CRISTINA DINIZ NUNES"/>
    <x v="0"/>
    <s v="09700032001532578"/>
    <s v="APEOESP SIND DOS PROF DO ENS OFIC EST SP"/>
    <s v="UNIPLAN ADESAO BASICO - PR"/>
    <s v="Beneficiária, questiona a não cobertura para Exame Capilaroscopia. O procedimento foi solicitado à operadora no dia 04/07/2023, para realização no município São Paulo/SP e a operadora indicou prestadores que não realizam o procedimento. Protocolo: 31999620230711453003 Data: 04/07/2023."/>
    <s v="SAO PAULO"/>
    <s v="SP"/>
    <m/>
    <x v="2"/>
    <s v="SADT"/>
    <x v="2"/>
    <x v="214"/>
    <s v="Alega morosidade na tratativa"/>
    <s v="Agendamento realizada na rede credenciada "/>
    <m/>
    <x v="2"/>
    <x v="0"/>
    <m/>
    <m/>
    <m/>
  </r>
  <r>
    <x v="0"/>
    <x v="6"/>
    <s v="12/07/2023"/>
    <n v="12323646"/>
    <s v="31999620230713458173"/>
    <s v="Sim"/>
    <s v="2023 01132343"/>
    <s v="UNIMED SAO JOSE DOS CAMPOS-COOP TRAB MED"/>
    <x v="0"/>
    <s v="TEREZA CRISTINA FELIX"/>
    <x v="0"/>
    <s v="09700032000921031"/>
    <s v="AS ASSIST SOCIAIS PSIC TRIB DE JUSTICA DO EST SAO PAULO"/>
    <s v="ADESAO BASICO"/>
    <s v="NOTIFICAÇÃO DE INTERMEDIAÇÃO PRELIMINAR Nº 172313/2023_x000d__x000a_&lt;&lt;60&gt;&gt; _x000d__x000a_Protocolo nº 8801568_x0009_Demanda nº 12323646_x0009_Rio de Janeiro, 12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Ha cerca de dois anos realizo semestralmente o procedimento de infiltração com a medicação citada acima e o plano sempre autorizou, nunca tive problema. em decorrência da pandemia em 2022 realizei em abril de 2022, ficando ate março sem realizar, tendo em vista que sou de risco, tenho mais de 60 anos, tenho pressão alta e diabete, por isso teve esse intervalo longo. quando pedi autorização, o plano em resposta disse que a cobertura seria parc"/>
    <s v="SAO JOSE DOS CAMPOS"/>
    <s v="SP"/>
    <s v="Não"/>
    <x v="4"/>
    <s v="Medicamento"/>
    <x v="4"/>
    <x v="215"/>
    <s v="Solicitação de infiltração intrarticular com derivado de ácido hialurônico (negado conforme orientação superintentendência)."/>
    <s v="Não há."/>
    <m/>
    <x v="2"/>
    <x v="4"/>
    <s v="Não"/>
    <m/>
    <m/>
  </r>
  <r>
    <x v="0"/>
    <x v="6"/>
    <s v="12/07/2023"/>
    <n v="12325696"/>
    <s v="31999620230713458708"/>
    <m/>
    <m/>
    <s v="UNIMED ANDRADAS-Coop de Trab Med"/>
    <x v="0"/>
    <s v="MAURICIO BRIGATO"/>
    <x v="0"/>
    <s v="09700022003208983"/>
    <s v="UNIVERSIDADE ESTADUAL PAULISTA JULIO DE MESQUITA FILHO"/>
    <s v="UNIPLAN EMPRESARIAL BASICO"/>
    <s v="Minha esposa, Luciana de Lima Brigato, UNIMED 09700022003208991, CPF 000622186/62, foi diagnosticada com câncer de mama em 27/07/2023, através do resultado de uma biópsia. O médico da Unimed solicitou diversos exames urgentes, tendo em vista que a lesão acometera 50% da mama, entre eles o PET CT, pois minha esposa É EXTREMAMENTE ALÉRGICA A IODO E GADOLÍNEO.Assim, ela não pode fazer exames que substituam o exame PET CT, pois ela já teve choque anafilático por erro médico em Ribeirão Preto no Hospital São Lucas, quando, equivocadamente, injetaram IODO na veia dela, apesar de estar escrito na GUIA MÉDICA QUE ELA ERA ALÉRGICA. HOJE, 12/07/2023, telefonei para a Unimed FESP para tentar, novamente, um reembolso, cujo atendente Pedro informou que não seria possível (protocolo supracitado. Assim, solicito IMEDIATO RESSARCIMENTO DO VALOR DE R$ 3.500,00 que paguei no dia 03/07/2023 à Memorial Poços de Caldas. Grato."/>
    <s v="ANDRADAS"/>
    <s v="MG"/>
    <m/>
    <x v="5"/>
    <s v="Procedimento"/>
    <x v="9"/>
    <x v="216"/>
    <s v="Reembolso "/>
    <s v="Solicitado Rembolso com negativa "/>
    <m/>
    <x v="2"/>
    <x v="3"/>
    <m/>
    <m/>
    <s v="Redirecionamento para o CONTAS . Cobro retorno em 01/08/23"/>
  </r>
  <r>
    <x v="0"/>
    <x v="6"/>
    <s v="05/07/2023"/>
    <n v="12310448"/>
    <s v="31999620230706443783"/>
    <m/>
    <m/>
    <s v="UNIMED PAULISTANA-SOC COOP DE TRAB MED"/>
    <x v="0"/>
    <s v="SUELI PINHA PIRES VAZQUEZ"/>
    <x v="0"/>
    <s v="09700032001163270"/>
    <s v="APEOESP SIND DOS PROF DO ENS OFIC EST SP"/>
    <s v="ADESAO ESPECIAL - PR"/>
    <s v="NOTIFICAÇÃO DE INTERMEDIAÇÃO PRELIMINAR Nº 164503/2023_x000a_&lt;&lt;60&gt;&gt; _x000a_Protocolo nº 8784871_x0009_Demanda nº 12310448_x0009_Rio de Janeiro, 05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Desde o dia 22/06/2023 venho solicitando a utorização para a cirurgia bariátrica que necessito fazer, houve a autorização, porém há uma divergência de valores de material cirurgico com o hospital, foi solicitada uma nova sequência para reavaliação, no meu aplicativo apareceu como autorizada, porém ao entrar em contato com o meu médico não houve a autorização de todos os materiais necessários para a cirurgia e solicitaram uma nova revalidação,"/>
    <s v="SAO PAULO"/>
    <s v="SP"/>
    <m/>
    <x v="0"/>
    <s v="Internação"/>
    <x v="12"/>
    <x v="196"/>
    <s v="A guia 2023 02403490 foi recebida em 16/6 e novamente sem a documentação necessária para análise. Documento enviado em 20/06 e na mesma data foi analisado pela auditoria retornando e sendo finalizado pelo GO em 22/06. Não houve demora interna na analise. Após finalizado conforme solicitado a CNU fez um complemento na guia 2023 02620780 somente em 03/7 com alteração do código do material. A guia foi finalizada em 04/7. Após analise da área o OPME FESP menciona que Conforme Regras do MIN , não justifica a solicitação de troca de modelo , sendo que o material é para a mesma finalidade e no mesmo valor - Ja consta autorizado na Guia anterior - Porém visto a troca de TNUMM, estaremos autorizando para evitar transtornos na cobrança"/>
    <s v="Questiono CNU motivo da nova inserção e reforço envio dos documentos no ato do pedido conforme MIN e quando recebeu pedido do prestador"/>
    <m/>
    <x v="2"/>
    <x v="13"/>
    <s v="Sim"/>
    <m/>
    <m/>
  </r>
  <r>
    <x v="0"/>
    <x v="6"/>
    <s v="13/07/2023"/>
    <n v="12327255"/>
    <s v="31999620230714460650"/>
    <m/>
    <m/>
    <s v="UNIMED PAULISTANA-SOC COOP DE TRAB MED"/>
    <x v="0"/>
    <s v="MARIA ROSA VIEIRA BELLESINI"/>
    <x v="0"/>
    <s v="09700024003664993"/>
    <s v="APAMAGIS - ASSOC PAULISTA MAGISTRADOS"/>
    <s v="MASTER ADESAO NACIONAL CO"/>
    <s v="NOTIFICAÇÃO DE INTERMEDIAÇÃO PRELIMINAR Nº 174441/2023_x000d__x000a_ _x000d__x000a_Protocolo nº 8806201_x0009_Demanda nº 12327255_x0009_Rio de Janeiro, 13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TERAPIA OCUPACIONAL. A solicitação foi feita à Operadora em 06/2023, para realização no município Franca/SP. A operadora alega que é necessário relatório médico complementar para dar continuidade ao processo de análise de autorização do procedimento. A Operadora alega falta de &quot;Relatório de possível diagnóstico&quot;. Protocolo 20232558023 - data 06/2023_x000d__x000a_ _x000d_"/>
    <s v="SAO PAULO"/>
    <s v="SP"/>
    <s v="Não "/>
    <x v="4"/>
    <s v="Terapias"/>
    <x v="4"/>
    <x v="217"/>
    <s v="Negativa "/>
    <s v="Contato para esclarecimento e acolhimento "/>
    <m/>
    <x v="2"/>
    <x v="3"/>
    <s v="Não "/>
    <s v="Finalizada"/>
    <s v="Contato com os cuidadores para solicitação de pedido médico com diagnostico que justifique a terapia"/>
  </r>
  <r>
    <x v="0"/>
    <x v="6"/>
    <s v="13/07/2023"/>
    <n v="12327452"/>
    <s v="31999620230714460734"/>
    <m/>
    <m/>
    <s v=""/>
    <x v="4"/>
    <s v=""/>
    <x v="0"/>
    <s v=""/>
    <s v=""/>
    <s v=""/>
    <s v="NOTIFICAÇÃO DE INTERMEDIAÇÃO PRELIMINAR Nº 174551/2023_x000d__x000a_&lt;&lt;60&gt;&gt; _x000d__x000a_Protocolo nº 8806508_x0009_Demanda nº 12327452_x0009_Rio de Janeiro, 13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rata-se de pedido de reembolso, uma vez que mesmo diante da solicitação médica para realização do exame Dimero-d, para análise de um possível coágulo ou risco de infarto foi negado o pedido pelo convenio médico. Assim, diante da urgência e situação delicada de saúde realizou o pagamento de forma particular, razão pela qual quero ressarcimento dos valores pagos, pois são de responsabilidade do convênio_x000d__x000a_ _x000d__x000a_Protocolo aberto pelo beneficiário j"/>
    <s v=""/>
    <s v=""/>
    <m/>
    <x v="1"/>
    <m/>
    <x v="1"/>
    <x v="18"/>
    <m/>
    <m/>
    <m/>
    <x v="1"/>
    <x v="8"/>
    <m/>
    <m/>
    <m/>
  </r>
  <r>
    <x v="0"/>
    <x v="6"/>
    <s v="14/07/2023"/>
    <n v="12330221"/>
    <s v="31999620230717463742"/>
    <m/>
    <m/>
    <s v=""/>
    <x v="4"/>
    <s v=""/>
    <x v="0"/>
    <s v=""/>
    <s v=""/>
    <s v=""/>
    <s v="NOTIFICAÇÃO DE INTERMEDIAÇÃO PRELIMINAR Nº 176158/2023_x000d__x000a_&lt;&lt;60&gt;&gt; _x000d__x000a_Protocolo nº 8810093_x0009_Demanda nº 12330221_x0009_Rio de Janeiro, 1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no passado, enquanto era funcionária da empresa Movida, eu era beneficiária da UNIMED. Após consulta com otorrino, foi definido que eu precisaria fazer uma cirurgia de correção no septo pois não conseguia dormir durante a noite e já tive adenóide. Assim, a equipe médica abriu uma solicitação para que a Unimed pagasse pela internação hospitalar e reembolsasse pela cirurgia, e a solicitação foi aprovada, então fiquei despreocupada pois o valor"/>
    <s v=""/>
    <s v=""/>
    <m/>
    <x v="1"/>
    <m/>
    <x v="1"/>
    <x v="18"/>
    <m/>
    <m/>
    <m/>
    <x v="1"/>
    <x v="8"/>
    <m/>
    <m/>
    <m/>
  </r>
  <r>
    <x v="0"/>
    <x v="6"/>
    <s v="14/07/2023"/>
    <n v="12329049"/>
    <s v="31999620230717463696"/>
    <m/>
    <m/>
    <s v="UNIMED CARIRI-Coop de Trab Med Ltda"/>
    <x v="0"/>
    <s v="JESSYKA NAYANE MACEDO ALVES"/>
    <x v="0"/>
    <s v="09700020007884944"/>
    <s v="MAGAZINE LUIZA S/A"/>
    <s v="UNIPLAN PARTIC EMP BASICO N"/>
    <s v="NOTIFICAÇÃO DE INTERMEDIAÇÃO PRELIMINAR Nº 175486/2023_x000d__x000a_ _x000d__x000a_Protocolo nº 8808573_x0009_Demanda nº 12329049_x0009_Rio de Janeiro, 1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nsulta com Psicóloga, para realização com a Dra. Elane na Clinica Acolher, no município Marabá/PA. O atendimento foi suspenso a mais de um mês, porque a operadora não está pagando o(a) prestador(a) de serviço. Protocolo: 31999620230714459093 Data: 14/07/2023._x000d__x000a_ _x000d__x000a_Protocolo aberto pelo beneficiário junto à operadora: 31999620230714459093_x000d__x000a_BENEFICIÁRIO_x000d__x000a_Nome: jessyka nayane macedo alves_x0009_Dt. Nasc.:"/>
    <s v="CRATO"/>
    <s v="CE"/>
    <m/>
    <x v="6"/>
    <s v="Prestador eventual (suspensão de atendimento)"/>
    <x v="2"/>
    <x v="218"/>
    <s v="Suspensão do atendimento devido a falta de pagamento "/>
    <s v="Acionamento da areas responsáveis "/>
    <m/>
    <x v="0"/>
    <x v="0"/>
    <m/>
    <m/>
    <s v="Solicitaremos o direcionamento - GRP"/>
  </r>
  <r>
    <x v="0"/>
    <x v="6"/>
    <s v="14/07/2023"/>
    <n v="12329549"/>
    <s v="31999620230717463717"/>
    <m/>
    <m/>
    <s v="UNIMED SAO JOSE DO RIO PRETO-COOP TB MED"/>
    <x v="0"/>
    <s v="PAULO EDNARDO DE BIASI"/>
    <x v="0"/>
    <s v="09700024004273696"/>
    <s v="SERVICO SOCIAL DA INDUSTRIA - SESI"/>
    <s v="UNIPLAN EMPRES RATEIO BASICO"/>
    <s v="NOTIFICAÇÃO DE INTERMEDIAÇÃO PRELIMINAR Nº 175768/2023_x000a_&lt;&lt;60&gt;&gt; _x000a_Protocolo nº 8809236_x0009_Demanda nº 12329549_x0009_Rio de Janeiro, 14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SSUNTO: REVISÃO DA NEGATIVA DE INTERNAÇÃO PSIQUIÁTRICA Paciente: Paulo Ednardo de Biasi Idade: 68 anos, 4 meses O paciente, Paulo Ednardo de Biasi, segue internado no Hospital Andrade Montanhez – Geriatria e Psquiatria desde 03/05/2023 (porém a Unimed Fesp não realiza o pagamento das guias de internação hospitalar desde 01/06/2023), informo que o paciente apresenta uma combinação de sintomas psiquiátricos e nervosos graves que indicam a nece"/>
    <s v="SAO JOSE DO RIO PRETO"/>
    <s v="SP"/>
    <m/>
    <x v="4"/>
    <s v="Diária"/>
    <x v="2"/>
    <x v="213"/>
    <s v="Paciente internado em Hospital de Retaguarda com solicitação de internação psiquiátrica. Prorrogação foi negada, o que motivou a NIP."/>
    <s v="Acionamento da areas responsáveis "/>
    <m/>
    <x v="0"/>
    <x v="17"/>
    <m/>
    <m/>
    <s v="Solicitaremos o direcionamento para o Controle de Internados. "/>
  </r>
  <r>
    <x v="0"/>
    <x v="6"/>
    <s v="14/07/2023"/>
    <n v="12330724"/>
    <s v="31999620230717463755"/>
    <s v="Sim"/>
    <s v="2023 02499058"/>
    <s v="UNIMED SALVADOR-Coop de Trab Med"/>
    <x v="0"/>
    <s v="JOAO SALES NETO"/>
    <x v="0"/>
    <s v="09700020008529234"/>
    <s v="MAGAZINE LUIZA S/A"/>
    <s v="UNIPLAN PARTIC EMP BASICO N"/>
    <s v="NOTIFICAÇÃO DE INTERMEDIAÇÃO PRELIMINAR Nº 176452/2023_x000d__x000a_ _x000d__x000a_Protocolo nº 8810671_x0009_Demanda nº 12330724_x0009_Rio de Janeiro, 1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 material grampeador para hemorroidectomia, para realização do procedimento 31003311 - ENTEROPEXIA, 31004202 - HEMORROIDECTOMIA ABERTA OU FECHADA, COM OU SEM ESFINCTEROTOMIA, solicitado pelo Dr.Ebert Portela Matias Filho de CRM4688, solicitado em 14/06/2023. Protocolo - 31999620230705440810 - DATA - 05/07/2023._x000d__x000a_ _x000d__x000a_Protocolo aberto pelo beneficiário junto à operadora: 31999620230705440810_x000d__x000a_BENEFICIÁRIO_x000d_"/>
    <s v="SALVADOR"/>
    <s v="BA"/>
    <m/>
    <x v="4"/>
    <s v="OPME"/>
    <x v="8"/>
    <x v="219"/>
    <s v="Negativa de grampeador circular PPH."/>
    <s v="Mantido negativa conforme Ofício nº: 143/2021/COMEC/GCITS/GGRAS/DIRAD-DIPRO/DIPRO."/>
    <m/>
    <x v="2"/>
    <x v="4"/>
    <s v="Sim"/>
    <m/>
    <m/>
  </r>
  <r>
    <x v="0"/>
    <x v="6"/>
    <s v="14/07/2023"/>
    <n v="12329725"/>
    <s v="31999620230717463726"/>
    <m/>
    <m/>
    <s v="UNIMED PAULISTANA-SOC COOP DE TRAB MED"/>
    <x v="0"/>
    <s v="NICOLLE PEREIRA LIMA"/>
    <x v="0"/>
    <s v="09700022005813990"/>
    <s v="APEOESP SIND DOS PROF DO ENS OFIC EST SP"/>
    <s v="UNIPLAN EMPRESARIAL BASICO N"/>
    <s v="NOTIFICAÇÃO DE INTERMEDIAÇÃO PRELIMINAR Nº 175872/2023_x000d__x000a_ _x000d__x000a_Protocolo nº 8809369_x0009_Demanda nº 12329725_x0009_Rio de Janeiro, 1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Pediatria e nome do médico solicitante Marcelo José Tonella Mando . Relata que tentou entrar em contato com a Operadora por meio dos telefones 08007723030 na data 10/07/2023, em torno das 12:00H, sem sucesso. O prestador solicitado como de preferência do beneficiário Clin Kids foi descredenciado e não foi disponibilizada outra alternativa de atendimento"/>
    <s v="SAO PAULO"/>
    <s v="SP"/>
    <s v="Sim "/>
    <x v="7"/>
    <s v="Consulta"/>
    <x v="2"/>
    <x v="220"/>
    <s v="Mãe reclama do descredenciamento do Dr.  Marcelo José Tonella Mando que atendia na clinica Clin Kids, informando que não foi disponibilizado outro prestador "/>
    <s v="não identificado credenciamento direto com o prestador, necessario disponibilizar rede credenciada ao paciente"/>
    <s v="Sem contato prévio"/>
    <x v="2"/>
    <x v="11"/>
    <m/>
    <s v="Finalizada"/>
    <m/>
  </r>
  <r>
    <x v="0"/>
    <x v="6"/>
    <s v="16/07/2023"/>
    <n v="12331461"/>
    <s v="31999620230717463776"/>
    <m/>
    <m/>
    <s v="UNIMED BOTUCATU-COOP DE TRAB MED"/>
    <x v="3"/>
    <s v="VALDEMARINA GIANETTI BACCHI"/>
    <x v="0"/>
    <s v="09700031000027448"/>
    <s v="CIA DE SANEAMENTO BASICO DO ESTADO DE SA"/>
    <s v="ESSENCIA 100 CENTRO OESTE PAULISTA QC"/>
    <s v="NOTIFICAÇÃO DE INTERMEDIAÇÃO PRELIMINAR Nº 176954/2023_x000d__x000a_&lt;&lt;60&gt;&gt; _x000d__x000a_Protocolo nº 8811585_x0009_Demanda nº 12331461_x0009_Rio de Janeiro, 1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7/06/2023 dei entratada na Unimed Botucatu, terceirizada da Unimed Fesp para esse município, solicitando autorização para realização dos procedimentos solicitados pelo médico, e anexando as documentações de praxe recomendadas pelo médico. Ocorre que a Unimed Fesp me retornou solicitanso anexação de laudo em 05/07/2023. que efetuei através de email. Através de contato na Vivest, detentora do plano, via SAC em 10/07/2023, protocolo 31547820"/>
    <s v="BOTUCATU"/>
    <s v="SP"/>
    <m/>
    <x v="1"/>
    <m/>
    <x v="1"/>
    <x v="14"/>
    <m/>
    <m/>
    <m/>
    <x v="1"/>
    <x v="6"/>
    <m/>
    <m/>
    <m/>
  </r>
  <r>
    <x v="0"/>
    <x v="6"/>
    <s v="17/07/2023"/>
    <n v="12331773"/>
    <s v="31999620230718465557"/>
    <m/>
    <m/>
    <s v="UNIMED SALVADOR-Coop de Trab Med"/>
    <x v="0"/>
    <s v="ELIEZER BARBOSA DA SILVA"/>
    <x v="0"/>
    <s v="09700030002303681"/>
    <s v="FEDERACAO NACIONAL DOS ENGENHEIROS"/>
    <s v="UNIPLAN ADESAO ESPECIAL N"/>
    <s v="NOTIFICAÇÃO DE INTERMEDIAÇÃO PRELIMINAR Nº 177149/2023_x000d__x000a_ _x000d__x000a_Protocolo nº 8811937_x0009_Demanda nº 12331773_x0009_Rio de Janeiro, 1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GASTROPLASTIA (CIRURGIA BARIÁTRICA) POR VIDEOLAPAROSCOPIA OU VIA LAPAROTÔMICA (COM DIRETRIZ DE UTILIZAÇÃO). A solicitação foi feita à Operadora no dia 03/06/2023, para realização no município Salvador. A operadora negou sob alegação de que o peso informado na declaração de saúde não bate com o que o médico relata no pedido médico para solicitação do procedimento. Protocolo 31999620230714460431 - "/>
    <s v="SALVADOR"/>
    <s v="BA"/>
    <m/>
    <x v="4"/>
    <s v="Procedimento"/>
    <x v="7"/>
    <x v="196"/>
    <s v="Não cumpre DUT"/>
    <s v="Não há ação "/>
    <m/>
    <x v="2"/>
    <x v="4"/>
    <m/>
    <m/>
    <m/>
  </r>
  <r>
    <x v="0"/>
    <x v="6"/>
    <s v="17/07/2023"/>
    <n v="12312758"/>
    <s v="31999620230718465888"/>
    <m/>
    <m/>
    <s v="UNIMED VILHENA-COOP DE TRAB MEDICO"/>
    <x v="0"/>
    <s v="LUIS FERNANDO DA SILVA VIVIAN"/>
    <x v="0"/>
    <s v="09700030002298904"/>
    <s v="SINDICATO DOS POLICIAIS RODOVIARIOS FEDERAIS ESTADO SP"/>
    <s v="UNIPLAN ADESAO BASICO I"/>
    <s v="NOTIFICAÇÃO DE INTERMEDIAÇÃO PRELIMINAR Nº 165863/2023_x000a_ _x000a_Protocolo nº 8787695_x0009_Demanda nº 12312758_x0009_Rio de Janeiro, 06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esposa do beneficiário, informa que solicitou prévia de reembolso para o procedimentos consulta com endocrinologista,em 05/06/2023 entretanto, até a presente data, a prévia não foi disponibilizada pela operadora, apesar da previsão contratual para envio do documento. Protocolo:31999620230605381262 data 05/06/2023, meio de contato telefone._x000a_ _x000a_Protocolo aberto pelo beneficiário junto à operadora: 31999620230605"/>
    <s v="VILHENA"/>
    <s v="RO"/>
    <m/>
    <x v="2"/>
    <s v="Consulta"/>
    <x v="2"/>
    <x v="24"/>
    <s v="Ausência de rede credenciada na localidade demandada - Vilhena-RO"/>
    <s v="Finalizamos com a orientação de reembolso, consulta agendada para 21/07/23"/>
    <m/>
    <x v="0"/>
    <x v="0"/>
    <m/>
    <m/>
    <s v="Solicitaremos o direcionamento ao GRP. Não localizo o protocolo citado na NIP, localizo o caso 31999620230605381263 (digito final diferente), mas se refere a cardiologia. Protocolo relacionado a endocrino 31999620230605381278.  "/>
  </r>
  <r>
    <x v="0"/>
    <x v="6"/>
    <s v="17/07/2023"/>
    <n v="12320643"/>
    <s v="31999620230718465832"/>
    <s v="Sim "/>
    <m/>
    <s v="UNIMED ANDRADAS-Coop de Trab Med"/>
    <x v="0"/>
    <s v="LUCIANA DE LIMA BRIGATO"/>
    <x v="0"/>
    <s v="09700022003208991"/>
    <s v="UNIVERSIDADE ESTADUAL PAULISTA JULIO DE MESQUITA FILHO"/>
    <s v="UNIPLAN EMPRESARIAL BASICO"/>
    <s v="NOTIFICAÇÃO DE INTERMEDIAÇÃO PRELIMINAR Nº 170461/2023_x000d__x000a_ _x000d__x000a_Protocolo nº 8797610_x0009_Demanda nº 12320643_x0009_Rio de Janeiro, 10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o da beneficiária, questiona a não cobertura para 2090250494 TERAPIA ONCOLÓGICA - Planejamento e 3X medicamento Ontax que será utilizado na realização da Terapia Oncológica. Interior relata que foi solicitado em caráter de urgência e emergência na guia medica. O procedimento foi solicitado à operadora no dia 07/07/2023, para realização no município Andradas e a operadora indicou prestadores que não realiza"/>
    <s v="ANDRADAS"/>
    <s v="MG"/>
    <s v="Não "/>
    <x v="0"/>
    <s v="Medicamento"/>
    <x v="6"/>
    <x v="221"/>
    <s v="Demora "/>
    <s v="Contato pontual referenre a queixa . Trata-se de atraso de análise. Acionado RU para levantamento de ações "/>
    <m/>
    <x v="2"/>
    <x v="3"/>
    <s v="Não "/>
    <m/>
    <s v="Redirecionamento para CAEC rede. aguardando retorno 04/08. Retorno do CAEC informando que não teve ação CAEC OU pendencia . Porem mediante a informação compartilhamento com RU para levantamento com UNIMED local , se houve demora no frafego de informaçoes . Realizado compartilhamento em 28/08. "/>
  </r>
  <r>
    <x v="0"/>
    <x v="6"/>
    <s v="17/07/2023"/>
    <n v="12307704"/>
    <s v="31999620230718465855"/>
    <m/>
    <m/>
    <s v="UNIMED FLORIANOPOLIS-COOP DE TRAB MED"/>
    <x v="0"/>
    <s v="SANTHIAGO CACAMO DORASCENZI"/>
    <x v="0"/>
    <s v="09700022006312889"/>
    <s v="PORTO SEGURO COMPANHIA DE SEGUROS GERAIS"/>
    <s v="UNIPLAN PARTIC EMPRES ESPECIAL N"/>
    <s v="NOTIFICAÇÃO DE INTERMEDIAÇÃO PRELIMINAR Nº 162858/2023_x000d__x000a_ _x000d__x000a_Protocolo nº 8781501_x0009_Demanda nº 12307704_x0009_Rio de Janeiro, 04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O. A solicitação foi feita à Operadora no dia 13/06/2023 aproximadamente, para realização no município FLORIANOPOLIS. A operadora não apresenta resposta ao pedido. Protocolo 31999620230601373216 – data 13/06/2023._x000d__x000a_ _x000d__x000a_Protocolo aberto pelo beneficiário junto à operadora: 31999620230601373216_x000d__x000a_BENEFICIÁRIO_x000d__x000a_Nome: SANTHIAGO CACAMO DORASCENZI_x0009_D"/>
    <s v="FLORIANOPOLIS"/>
    <s v="SC"/>
    <s v="Sim"/>
    <x v="7"/>
    <s v="Terapias"/>
    <x v="3"/>
    <x v="44"/>
    <s v="Questiona a falta de atendimento para FONOAUDIOLOGO. _x000a_Beneficiário realiza os atendimentos em prestador negociado pela Fesp 185228 - CLINICA FONOAUDIOLOGICA_x000a_Queixa se referia a morosidade da finalização da guia 2023 02449090, inserida em 20/06 e finalizada em 04/07/2023."/>
    <s v="solicitado prioridade na liberação da guia "/>
    <m/>
    <x v="2"/>
    <x v="11"/>
    <m/>
    <s v="Finalizada"/>
    <m/>
  </r>
  <r>
    <x v="0"/>
    <x v="6"/>
    <s v="17/07/2023"/>
    <n v="12309619"/>
    <s v="31999620230718465873"/>
    <m/>
    <m/>
    <s v="UNIMED APUCARANA-Coop de Trab Med Ltda"/>
    <x v="0"/>
    <s v="JULIA FRANCISQUINI ROCHA"/>
    <x v="0"/>
    <s v="09700030002297681"/>
    <s v="ASSOCIACAO BRASILEIRA DOS SERVIDORES PUBLICOS, MUNICIPAL, ESTADUAL, FEDERAL"/>
    <s v="UNIPLAN ADESAO BASICO N"/>
    <s v="NOTIFICAÇÃO DE INTERMEDIAÇÃO PRELIMINAR Nº 164025/2023_x000a_ _x000a_Protocolo nº 8783786_x0009_Demanda nº 12309619_x0009_Rio de Janeiro, 04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não cobertura para avaliação neuropsicológica. O procedimento foi solicitado no dia 30/06/2023 , para realização no município Maringá , entretanto, a operadora negou a solicitação e pede que retifique o código, pois o solicitado pelo médico não é o correto. Médico colocou código 50005138. Protocolo: 3199620230704436926 data: 04/07/2023._x000a_ _x000a_Protocolo aberto pelo beneficiário junt"/>
    <s v="APUCARANA"/>
    <s v="PR"/>
    <m/>
    <x v="0"/>
    <s v="Terapias"/>
    <x v="0"/>
    <x v="12"/>
    <s v="Divergência entre o procedimento solicitado e a codificação utilizada pela executora."/>
    <s v="Autorização excepcional para o código trafegado com sinalização ao RU, para abordar a Unimed Local "/>
    <m/>
    <x v="0"/>
    <x v="2"/>
    <m/>
    <s v="Finalizada"/>
    <s v="Solicitaremos o direcionamento - RU"/>
  </r>
  <r>
    <x v="0"/>
    <x v="6"/>
    <s v="17/07/2023"/>
    <n v="12332496"/>
    <s v="31999620230718465617"/>
    <m/>
    <m/>
    <s v="UNIMED RIO BRANCO-Coop de Trab Med"/>
    <x v="6"/>
    <s v="ANDRE AQUINO SANTOS"/>
    <x v="0"/>
    <s v="09700030002266395"/>
    <s v="FEDERACAO NACIONAL DOS ENGENHEIROS"/>
    <s v="UNIPLAN ADESAO ESPECIAL N"/>
    <s v="NOTIFICAÇÃO DE INTERMEDIAÇÃO PRELIMINAR Nº 177580/2023_x000d__x000a_ _x000d__x000a_Protocolo nº 8812829_x0009_Demanda nº 12332496_x0009_Rio de Janeiro, 1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informa que o procedimento consulta psicologia, fonoaudiólogo foi solicitado à operadora em 30/01/2023 e não foi garantidor não havia agenda para os prestadores para a realização . O procedimento foi posteriormente realizado em caráter particular em 07/06/2023 , no prestador clinica voe , em função da ausência de cobertura pela operadora. A solicitação de reembolso foi feita em 12/06/2023 , não sendo pago o reembolso integral- R$320,0"/>
    <s v="RIO BRANCO"/>
    <s v="AC"/>
    <m/>
    <x v="6"/>
    <s v="Prestador eventual (suspensão de atendimento)"/>
    <x v="15"/>
    <x v="10"/>
    <m/>
    <m/>
    <m/>
    <x v="0"/>
    <x v="15"/>
    <m/>
    <m/>
    <m/>
  </r>
  <r>
    <x v="0"/>
    <x v="6"/>
    <s v="17/07/2023"/>
    <n v="12332546"/>
    <s v="31999620230718465780"/>
    <m/>
    <m/>
    <s v="UNIMED RIO BRANCO-Coop de Trab Med"/>
    <x v="0"/>
    <s v="ANDRE AQUINO SANTOS"/>
    <x v="0"/>
    <s v="09700030002266395"/>
    <s v="FEDERACAO NACIONAL DOS ENGENHEIROS"/>
    <s v="UNIPLAN ADESAO ESPECIAL N"/>
    <s v="NOTIFICAÇÃO DE INTERMEDIAÇÃO PRELIMINAR Nº 177609/2023_x000d__x000a_ _x000d__x000a_Protocolo nº 8812829_x0009_Demanda nº 12332546_x0009_Rio de Janeiro, 1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Estimulação magnética transcraniana superficial (repetida) - EMT . A solicitação foi feita à Operadora no dia 07/07/2023, para realização no município MACEIO/AL. A operadora alega que o pedido está em análise e não apresenta resposta ao pedido. Protocolo:31999620230707446168 data:07/07/2023_x000d__x000a_ _x000d__x000a_Protocolo aberto pelo beneficiário junto à operadora: 31999620230707446168_x000d__x000a_BENEFICIÁRIO_x000d__x000a_Nome: ANDRÉ AQ"/>
    <s v="RIO BRANCO"/>
    <s v="AC"/>
    <m/>
    <x v="4"/>
    <s v="Procedimento"/>
    <x v="4"/>
    <x v="222"/>
    <s v="arecer desfavoravel ao procedimento codigo 20104413 - Estimulacao magnetica transcraniana superficial (repetida) - EMTr (50 sessoes), por falta de documentacao comprobatoria de eficacia, a luz das ciencias da saude, baseada em evidencias cientificas e plano terapeutico ou de existencia recomendacoes pela Conitec ou de recomendacao de, no minimo,1 (um) orgao de avaliacao de tecnologias em saude que tenha renome internacional, desde que sejam aprovadas tambem para seus nacionais, segundo Lei 14.454/22. Caso possuam tais evidencias, favor reenviar solicitacao do referido codigo para reanalise."/>
    <s v="Parecer mantido, relatório e pedido médico anexados."/>
    <m/>
    <x v="2"/>
    <x v="4"/>
    <m/>
    <m/>
    <m/>
  </r>
  <r>
    <x v="0"/>
    <x v="6"/>
    <s v="17/07/2023"/>
    <n v="12334038"/>
    <s v="31999620230718465893"/>
    <m/>
    <m/>
    <s v=""/>
    <x v="4"/>
    <s v=""/>
    <x v="0"/>
    <s v=""/>
    <s v=""/>
    <s v=""/>
    <s v="NOTIFICAÇÃO DE INTERMEDIAÇÃO PRELIMINAR Nº 178512/2023_x000d__x000a_&lt;&lt;60&gt;&gt; _x000d__x000a_Protocolo nº 8814923_x0009_Demanda nº 12334038_x0009_Rio de Janeiro, 1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ORTADORA DE CA.19 COM METASTASE ÓSSEA, A ONCOLOGISTA SOLICITOU UM TESTE, POR MOTIVO GENÉTICO, MÃE COM CANCER DE OVARIO FALECEU AOS 62 ANOS, PAI COM CANCER HEMATOLÓGICO (FALECIDO), A MÉDICA SUSPEITA DE MUTUAÇÃO GENÉTICA,PARA DAR CONTINUIDADE AO TRATAMENTO,NECESSITA DESSE EXAME DE PAINEL MULTIGENIS, JA FOI SOLICITADO DO CONVENIO HA UNS 04 MESES, SEM RESPOSTA ATÉ A PRESENTE DATA, ESSE EXAME É NECESSÁRIO PARA CONTINUIDADE AO TRATAMENTO ,SOLI"/>
    <s v=""/>
    <s v=""/>
    <m/>
    <x v="1"/>
    <m/>
    <x v="1"/>
    <x v="18"/>
    <m/>
    <m/>
    <m/>
    <x v="1"/>
    <x v="8"/>
    <m/>
    <m/>
    <m/>
  </r>
  <r>
    <x v="0"/>
    <x v="6"/>
    <s v="18/07/2023"/>
    <n v="12336484"/>
    <s v="31999620230718465951"/>
    <m/>
    <m/>
    <s v="UNIMED SANTOS-COOP DE TRAB MED"/>
    <x v="0"/>
    <s v="BIANCA PASSIO PIMENTEL"/>
    <x v="0"/>
    <s v="09700032000949149"/>
    <s v="APEOESP SIND DOS PROF DO ENS OFIC EST SP"/>
    <s v="ADESAO BASICO - PR"/>
    <s v="NOTIFICAÇÃO DE INTERMEDIAÇÃO PRELIMINAR Nº 179997/2023_x000d__x000a_ _x000d__x000a_Protocolo nº 8817993_x0009_Demanda nº 12336484_x0009_Rio de Janeiro, 1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exame Rearranjo gênico quantitativo BCR/ABL por PCR. O procedimento foi solicitado à operadora no dia 06/2023, para realização no município Praia Grande SP e a operadora indicou prestadores que não realizam o procedimento. Protocolo 31999620230705440427 DATA 5/07/2023 ._x000d__x000a_ _x000d__x000a_Protocolo aberto pelo beneficiário junto à operadora: 31999620230705440427_x000d__x000a_BENEFICIÁRI"/>
    <s v="PRAIA GRANDE"/>
    <s v="SP"/>
    <m/>
    <x v="2"/>
    <s v="SADT"/>
    <x v="2"/>
    <x v="223"/>
    <s v="Informa na queixa que indicamos prestadores que não realizam o procedimento. "/>
    <s v="Agendamento realizado em rede credenciada a Unimed Local - Santos "/>
    <m/>
    <x v="2"/>
    <x v="0"/>
    <m/>
    <m/>
    <m/>
  </r>
  <r>
    <x v="0"/>
    <x v="6"/>
    <s v="18/07/2023"/>
    <n v="12335168"/>
    <s v="31999620230718465930"/>
    <m/>
    <m/>
    <s v="UNIMED APUCARANA-Coop de Trab Med Ltda"/>
    <x v="0"/>
    <s v="JULIA FRANCISQUINI ROCHA"/>
    <x v="0"/>
    <s v="09700030002297681"/>
    <s v="ASSOCIACAO BRASILEIRA DOS SERVIDORES PUBLICOS, MUNICIPAL, ESTADUAL, FEDERAL"/>
    <s v="UNIPLAN ADESAO BASICO N"/>
    <s v="NOTIFICAÇÃO DE INTERMEDIAÇÃO PRELIMINAR Nº 179223/2023_x000d__x000a_ _x000d__x000a_Protocolo nº 8816368_x0009_Demanda nº 12335168_x0009_Rio de Janeiro, 1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psicólogo, TO e musicoterapia (todas em método aba). A solicitação foi feita à Operadora no dia 03/07/2023, para realização no município Apucarana. A operadora em intercambio com Unimed Apucarana (região onde reside) não tem vaga. Protocolo 31999620230711453432 data 10/07/2023._x000d__x000a_ _x000d__x000a_Protocolo aberto pelo beneficiário junto à operadora: 319996202307114534"/>
    <s v="APUCARANA"/>
    <s v="PR"/>
    <m/>
    <x v="2"/>
    <s v="Terapias"/>
    <x v="3"/>
    <x v="5"/>
    <s v="Ausência de rede credenciada na localidade para atender o prazo da RN259/566. "/>
    <s v="Agendamento realizado em prestador eventual e reembolso para a musicoterapia até conclusão da negociação. "/>
    <m/>
    <x v="2"/>
    <x v="0"/>
    <m/>
    <m/>
    <m/>
  </r>
  <r>
    <x v="0"/>
    <x v="6"/>
    <s v="18/07/2023"/>
    <n v="12335603"/>
    <s v="31999620230718465944"/>
    <m/>
    <m/>
    <s v="UNIMED REGISTRO-COOP DE TRAB MED"/>
    <x v="0"/>
    <s v="FLAVIA MARIA PONTES LUCAS"/>
    <x v="0"/>
    <s v="09700032000835747"/>
    <s v="APEOESP SIND DOS PROF DO ENS OFIC EST SP"/>
    <s v="UNIPLAN ADESAO BASICO - PR"/>
    <s v="NOTIFICAÇÃO DE INTERMEDIAÇÃO PRELIMINAR Nº 179477/2023_x000a_&lt;&lt;60&gt;&gt; _x000a_Protocolo nº 8816968_x0009_Demanda nº 12335603_x0009_Rio de Janeiro, 18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RECLAMAÇÃO UNIMED CURITIBA/PR e UNIMED FESP Desde o dia 04/07/2023 a Unimed FESP Sao Paulo autorizou o exame para ser realizado na cidade de Curitiba. A Unimed de São Paulo informa que já passou as informações para Unimed Curitiba e o único canal que tenho tentado resolver desde o dia da liberação, é os telefones de cada Unimed. A UNIMED FESP São Paulo diz que já entrou em contato por várias vezes para informar UNIMED CURITIBA. Estou sendo le"/>
    <s v="REGISTRO"/>
    <s v="SP"/>
    <m/>
    <x v="0"/>
    <s v="Procedimento"/>
    <x v="0"/>
    <x v="224"/>
    <s v="A Unimed de São Paulo informa que já passou as informações para Unimed Curitiba e o único canal que tenho tentado resolver desde o dia da liberação, é os telefones de cada Unimed. A UNIMED FESP São Paulo diz que já entrou em contato por várias vezes para informar UNIMED CURITIBA. Estou sendo lesada nesta relação, pois estou com câncer metastatico e precisando dos exames para dar sequência ao tratamento"/>
    <s v="Demanda conduzida pelo CAEC, entramos no processo visto que a Unimed Curitiba não identificava a autorização referente a transação 1209664892, inclusive encaminharam evidência do WSD que constava em estudo. Quando entramos no processo, a solicitação já estava autorizada constando informação no WSD e a Unimed Curitiba viabilizou o atendimento. "/>
    <m/>
    <x v="0"/>
    <x v="2"/>
    <m/>
    <s v="Finalizada"/>
    <m/>
  </r>
  <r>
    <x v="0"/>
    <x v="6"/>
    <s v="18/07/2023"/>
    <n v="12334741"/>
    <s v="31999620230718465917"/>
    <m/>
    <m/>
    <s v="UNIMED CAMPO GRANDE-Coop de Trab Med"/>
    <x v="0"/>
    <s v="JOAO OLIVEIRA NETO"/>
    <x v="0"/>
    <s v="09700038000049325"/>
    <s v="VIBRA ENERGIA S/A"/>
    <s v="NACIONAL REEMBOLSO ESPECIAL PP COM COPART"/>
    <s v="NOTIFICAÇÃO DE INTERMEDIAÇÃO PRELIMINAR Nº 178955/2023_x000d__x000a_&lt;&lt;60&gt;&gt; _x000d__x000a_Protocolo nº 8815820_x0009_Demanda nº 12334741_x0009_Rio de Janeiro, 1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ário tem plano de saúde tipo Reembolso Especial Livre Escolha (0970003800004932-5), e foi submetido a cirurgia (Nefrectomia parcial + Linfadectomia retroperitoneal - com auxílio de robô) em 16/10/2022. Em 10/05/2023, através da Solicitação 24052 (Protocolos 30875, 30876, 30877) foi solicitado reembolso parcial junto à Unimed, com juntada de notas fiscais e documentação complementar, porém o mesmo foi indevidamente negado. A Unimed m"/>
    <s v="CAMPO GRANDE"/>
    <s v="MS"/>
    <m/>
    <x v="4"/>
    <s v="Procedimento"/>
    <x v="8"/>
    <x v="225"/>
    <s v="Procedimento por robótica, sem cobertura."/>
    <s v="Não há"/>
    <m/>
    <x v="2"/>
    <x v="4"/>
    <m/>
    <m/>
    <m/>
  </r>
  <r>
    <x v="0"/>
    <x v="6"/>
    <s v="18/07/2023"/>
    <n v="12334490"/>
    <s v="31999620230718465900"/>
    <m/>
    <m/>
    <s v="UNIMED CAMPINAS-COOP DE TRAB MED"/>
    <x v="2"/>
    <s v="JESSICA FURLANI"/>
    <x v="0"/>
    <s v="09700032001162380"/>
    <s v="APEOESP SIND DOS PROF DO ENS OFIC EST SP"/>
    <s v="ADESAO BASICO - PR"/>
    <s v="NOTIFICAÇÃO DE INTERMEDIAÇÃO PRELIMINAR Nº 178803/2023_x000d__x000a_&lt;&lt;60&gt;&gt; _x000d__x000a_Protocolo nº 8815499_x0009_Demanda nº 12334490_x0009_Rio de Janeiro, 1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08/05/23 contatei a Unimed solicitando agendamento com médico psiquiatra, pois ao ligar nos consultórios disponibilizados no Guia Médico, parte não atendia paciente de primeira vez e outra não tinha previsão para atendimento. Me pediram um número de telefone e e-mail para contato, e que em até 14 dias úteis me retornariam com a data de agendamento. Devido a falta desse contato, busquei um médico particular. No dia 23/06/23 solicitei o "/>
    <s v="CAMPINAS"/>
    <s v="SP"/>
    <m/>
    <x v="1"/>
    <m/>
    <x v="1"/>
    <x v="7"/>
    <m/>
    <m/>
    <m/>
    <x v="1"/>
    <x v="5"/>
    <m/>
    <m/>
    <m/>
  </r>
  <r>
    <x v="0"/>
    <x v="6"/>
    <s v="19/07/2023"/>
    <n v="12339594"/>
    <s v="31999620230720470657"/>
    <m/>
    <m/>
    <s v="UNIMED SOROCABA-COOP DE TRAB MED"/>
    <x v="0"/>
    <s v="SOFIA ROSA CAMARGO CARDOSO"/>
    <x v="0"/>
    <s v="09700024004226540"/>
    <s v="SERVICO NACIONAL DE APRENDIZAGEM INDUSTRIAL SENAI"/>
    <s v="UNIPLAN EMPRES RATEIO BASICO"/>
    <s v="NOTIFICAÇÃO DE INTERMEDIAÇÃO PRELIMINAR Nº 181896/2023_x000a_&lt;&lt;60&gt;&gt; _x000a_Protocolo nº 8822021_x0009_Demanda nº 12339594_x0009_Rio de Janeiro, 19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reciso agendar consulta e tratamento para minha filha junto a um Fonaudiologo, não estou conseguindo disponibilidade nos profissionais credenciados, entrei em contato junto a Unimed Sorocaba, a fim de solicitar resolução, porém, fui orientado a entrar em contato com a Unimed FESP... que por sua vez, pedui que eu entre em contato com Sorocaba... uma fica transferindo para outra o prblema. Preciso saber se a operadora pode auxiliar com o agend"/>
    <s v="SOROCABA"/>
    <s v="SP"/>
    <m/>
    <x v="2"/>
    <s v="Terapias"/>
    <x v="2"/>
    <x v="226"/>
    <s v="Relata dificuldade no retorno da Unimed Sorocaba em relação a rede credenciada "/>
    <s v="Pedido apresentado estava vencido e era de cirurgião dentista, realizado o agendamento de consulta médica para atualização do pedido. "/>
    <m/>
    <x v="2"/>
    <x v="0"/>
    <m/>
    <m/>
    <m/>
  </r>
  <r>
    <x v="0"/>
    <x v="6"/>
    <s v="19/07/2023"/>
    <n v="12338291"/>
    <s v="31999620230719468629"/>
    <m/>
    <m/>
    <s v="UNIMED PLANALTO-COOP DE TRAB MED"/>
    <x v="5"/>
    <s v="ANA PAULA DA SILVA"/>
    <x v="0"/>
    <s v="09700022006827480"/>
    <s v="VIA S.A"/>
    <s v="UNIPLAN PARTIC EMP BASICO N"/>
    <s v="NOTIFICAÇÃO DE INTERMEDIAÇÃO PRELIMINAR Nº 181142/2023_x000d__x000a_ _x000d__x000a_Protocolo nº 8820310_x0009_Demanda nº 12338291_x0009_Rio de Janeiro, 19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marido da beneficiária, questiona a não cobertura para Parto cesariano de urgência/emergência , e nome do médico solicitante Dr. Ademar . O procedimento foi solicitado no dia 19/07/2023, para realização no município Brasília, entretanto, a operadora negou com a justificativa de que a beneficiária está em carência para o procedimento e não sabe informar se no contrato há alguma cláusula de redução de carência. Pr"/>
    <s v="SANTO ANTONIO DO DESCOBERTO"/>
    <s v="GO"/>
    <m/>
    <x v="1"/>
    <m/>
    <x v="1"/>
    <x v="227"/>
    <m/>
    <m/>
    <m/>
    <x v="1"/>
    <x v="14"/>
    <m/>
    <m/>
    <m/>
  </r>
  <r>
    <x v="0"/>
    <x v="6"/>
    <s v="19/07/2023"/>
    <n v="12338145"/>
    <s v="31999620230719468517"/>
    <m/>
    <m/>
    <s v="UNIMED JABOTICABAL-COOP DE TRAB MED"/>
    <x v="2"/>
    <s v="ANAKIN MONTEIRO OGASSAHARA"/>
    <x v="0"/>
    <s v="09700022006505970"/>
    <s v="UNIVERSIDADE ESTADUAL PAULISTA JULIO DE MESQUITA FILHO"/>
    <s v="UNIPLAN EMPRESARIAL BASICO N"/>
    <s v="NOTIFICAÇÃO DE INTERMEDIAÇÃO PRELIMINAR Nº 181045/2023_x000d__x000a_ _x000d__x000a_Protocolo nº 8820107_x0009_Demanda nº 12338145_x0009_Rio de Janeiro, 19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ologia,foi solicitado à operadora no dia 29/06/2023], para realização no município Campinas - SP. A operadora alega que não possui prestador em sua rede para realização do serviço de saúde. PROTOCOLO: 3298862023071190001 DATA: 11/07/2023._x000d__x000a_ _x000d__x000a_Protocolo aberto pelo beneficiário junto à operadora: 3298862023071190001_x000d__x000a_BENEFICIÁRIO_x000d__x000a_Nome: ANAKIN MONTEIRO "/>
    <s v="JABOTICABAL"/>
    <s v="SP"/>
    <m/>
    <x v="1"/>
    <m/>
    <x v="1"/>
    <x v="7"/>
    <m/>
    <m/>
    <m/>
    <x v="1"/>
    <x v="5"/>
    <m/>
    <m/>
    <m/>
  </r>
  <r>
    <x v="0"/>
    <x v="6"/>
    <s v="20/07/2023"/>
    <n v="12340928"/>
    <s v="31999620230721472094"/>
    <m/>
    <m/>
    <s v="UNIMED NORTE/NTE. CONF.COOP.TRAB.MEDICO"/>
    <x v="0"/>
    <s v="KATIA RIBEIRO DE SOUSA"/>
    <x v="0"/>
    <s v="09700020008497456"/>
    <s v="AMARA BRASIL LTDA"/>
    <s v="UNIPLAN EMPRESARIAL BASICO N"/>
    <s v="NOTIFICAÇÃO DE INTERMEDIAÇÃO PRELIMINAR Nº 182669/2023_x000d__x000a_&lt;&lt;60&gt;&gt; _x000d__x000a_Protocolo nº 8823785_x0009_Demanda nº 12340928_x0009_Rio de Janeiro, 20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a mais de 15 dias com inchaço nos pés, rosto e febre alta. O médico me encaminhou para realizar alguns exames e o plano Unimed Fesp não os cobre em todos os laboratórios localizado. São osseguintes exames VITAMINA B1: R$ 166,40 VITAMINA B6: R$ 173,68 e VITAMINA K: R$ 403,52 Preciso investigar o que está acontecendo mais não consegui auxilio do meu plano._x000d__x000a_ _x000d__x000a_Protocolo aberto pelo beneficiário junto à operadora: &lt;&lt;65&gt;&gt;_x000d__x000a_BENEFICIÁRIO_x000d__x000a_Nom"/>
    <s v="CANDEIAS"/>
    <s v="BA"/>
    <m/>
    <x v="7"/>
    <s v="SADT"/>
    <x v="8"/>
    <x v="0"/>
    <s v="Relata dificuldade em localizar rede para realização de alguns exames (procedimentos não cobertos no ROL)"/>
    <s v="Em tratativa."/>
    <m/>
    <x v="2"/>
    <x v="4"/>
    <m/>
    <m/>
    <s v="Solicitaremos o direcionamento a Auditoria Prévia "/>
  </r>
  <r>
    <x v="0"/>
    <x v="6"/>
    <s v="20/07/2023"/>
    <n v="12340324"/>
    <s v="31999620230721472142"/>
    <m/>
    <m/>
    <s v="UNIMED NORTE/NTE. CONF.COOP.TRAB.MEDICO"/>
    <x v="0"/>
    <s v="MARIA ERETTUSA DA SILVA LIMA"/>
    <x v="0"/>
    <s v="09700020009442752"/>
    <s v="SPAR BRASIL SERVICOS LTDA"/>
    <s v="UNIPLAN EMP PARTIC BAS PADRAO COL"/>
    <s v="NOTIFICAÇÃO DE INTERMEDIAÇÃO PRELIMINAR Nº 182329/2023_x000d__x000a_ _x000d__x000a_Protocolo nº 8822974_x0009_Demanda nº 12340324_x0009_Rio de Janeiro, 20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stiona a não cobertura para exame: ELETROCARDIOGRAMA EM CARÁTER DE URGÊNCIA/EMERGÊNCIA. O procedimento foi solicitado à operadora no dia 17/06/2023, para realização no município Mossoró/RN. A operadora alega que não possui prestador em sua rede para realização do serviço de saúde. Protocolo: 31999620230717463693 - Data: 17/07/2023._x000d__x000a_ _x000d__x000a_Protocolo aberto pelo beneficiário junto à operadora: 31999620230717463693_x000d__x000a_BENEFICIÁRIO_x000d__x000a_Nome: MA"/>
    <s v="MOSSORO"/>
    <s v="RN"/>
    <m/>
    <x v="2"/>
    <s v="SADT"/>
    <x v="2"/>
    <x v="228"/>
    <s v="Alega morosidade na tratativa"/>
    <s v="Busca de rede em andamento"/>
    <m/>
    <x v="2"/>
    <x v="0"/>
    <m/>
    <m/>
    <m/>
  </r>
  <r>
    <x v="0"/>
    <x v="6"/>
    <s v="20/07/2023"/>
    <n v="12341650"/>
    <s v="31999620230721472048"/>
    <m/>
    <m/>
    <s v="UNIMED CAMPINAS-COOP DE TRAB MED"/>
    <x v="0"/>
    <s v="KATIA APARECIDA SABBATINO"/>
    <x v="0"/>
    <s v="09700030002291918"/>
    <s v="ABAEP - ASSOCIACAO BRASILEIRA DE APOIO A"/>
    <s v="FESP ADESAO NAC BAS ENF I"/>
    <s v="NOTIFICAÇÃO DE INTERMEDIAÇÃO PRELIMINAR Nº 183044/2023_x000d__x000a_ _x000d__x000a_Protocolo nº 8824505_x0009_Demanda nº 12341650_x0009_Rio de Janeiro, 20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dvogada da beneficiária, questiona a não cobertura para (CIRURGIA BARIÁTRICA). O procedimento foi solicitado no dia 11/07/2023, para realização no município São Paulo, entretanto, a operadora negou com a justificativa de que a beneficiária não se enquadra na Diretriz de Utilização para cobertura pelo Rol de Procedimentos e Eventos em Saúde. Trata-se de contrato firmado anteriormente à vigência da Lei n° 9.656/"/>
    <s v="CAMPINAS"/>
    <s v="SP"/>
    <m/>
    <x v="4"/>
    <s v="Procedimento"/>
    <x v="9"/>
    <x v="196"/>
    <s v="Negativa"/>
    <s v="Parecer mantido, relatório anexado."/>
    <m/>
    <x v="2"/>
    <x v="4"/>
    <m/>
    <m/>
    <m/>
  </r>
  <r>
    <x v="0"/>
    <x v="6"/>
    <s v="21/07/2023"/>
    <n v="12344123"/>
    <s v="31999620230724475485"/>
    <m/>
    <m/>
    <s v="UNIMED CUIABA-Coop de Trab Med"/>
    <x v="0"/>
    <s v="LUCAS TAKESHI DE FREITAS HAYASHIDA"/>
    <x v="0"/>
    <s v="09700022006370820"/>
    <s v="EUROFARMA LABORATORIOS S.A."/>
    <s v="UNIPLAN EMPRESARIAL ESPECIAL N"/>
    <s v="NOTIFICAÇÃO DE INTERMEDIAÇÃO PRELIMINAR Nº 184510/2023_x000a_ _x000a_Protocolo nº 8827698_x0009_Demanda nº 12344123_x0009_Rio de Janeiro, 21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Fonoaudiólogo e psicopedagoga. A solicitação foi feita à Operadora no dia 05/07/2023, para realização no município Cuiabá. A operadora não apresenta resposta ao pedido. Protocolo: 31999620230705440763 Data: 05/07/2023._x000a_ _x000a_Protocolo aberto pelo beneficiário junto à operadora: 31999620230705440763_x000a_BENEFICIÁRIO_x000a_Nome: LUCAS TAKESHI DE FREITAS HAYASHIDA_x0009_D"/>
    <s v="CUIABA"/>
    <s v="MT"/>
    <m/>
    <x v="7"/>
    <s v="Terapias"/>
    <x v="3"/>
    <x v="44"/>
    <s v=" Interlocutora, que se identifica como mãe do beneficiário, questiona a falta de atendimento para Fonoaudiólogo e psicopedagoga. A solicitação foi feita à Operadora no dia 05/07/2023, para realização no município Cuiabá. A operadora não apresenta resposta ao pedido. Protocolo: 31999620230705440763 Data: 05/07/2023."/>
    <s v="Beneficiaria reclama dificuldade para realização de sessões de fono, trata – se de uma criança com necessidades especiais, tentamos que a Unimed Cuiabá viabilizasse os atendimentos, entretanto, recebemos a devolutiva para negociação direta com a clínica, visto que a Unimed local não possui os códigos acordados com o prestador para as terapias necessárias."/>
    <m/>
    <x v="0"/>
    <x v="2"/>
    <m/>
    <s v="Finalizada"/>
    <m/>
  </r>
  <r>
    <x v="0"/>
    <x v="6"/>
    <s v="24/07/2023"/>
    <n v="12347871"/>
    <s v="31999620230725478017"/>
    <m/>
    <m/>
    <s v="UNIMED PATOS-Coop de Trab Med"/>
    <x v="0"/>
    <s v="ISADORA ALMEIDA DE ANDRADE FERREIRA"/>
    <x v="0"/>
    <s v="09700030002283427"/>
    <s v="FEDERACAO NACIONAL DOS ENGENHEIROS"/>
    <s v="UNIPLAN ADESAO BASICO N"/>
    <s v="NOTIFICAÇÃO DE INTERMEDIAÇÃO PRELIMINAR Nº 186829/2023_x000a_&lt;&lt;60&gt;&gt; _x000a_Protocolo nº 8832385_x0009_Demanda nº 12347871_x0009_Rio de Janeiro, 24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Tive dificuldades no agendamento para realizar terapia de fonoaudiologia conforme encaminhamento médico. Procurei a Unimed FESP (Protocolo nº 31999620230609387521) em 09/06/2023 e relatei o fato. Contudo, o prazo para a solução encerrou-se. Entrei em contato diversas vezes com a Unimed a fim de obter uma solução. Quase um mês após o encerramento do prazo, recebi a informação de que haviam conseguido um profissional para a terapia. Contudo, nã"/>
    <s v="PATOS"/>
    <s v="PB"/>
    <m/>
    <x v="2"/>
    <s v="Terapias"/>
    <x v="3"/>
    <x v="66"/>
    <s v="Ausência de rede credenciada"/>
    <s v="Negociação pontual realizada pelo GRP para atendimento na localidade demandada"/>
    <m/>
    <x v="0"/>
    <x v="0"/>
    <m/>
    <m/>
    <s v="Solicitaremos o direcionamento para GRP"/>
  </r>
  <r>
    <x v="0"/>
    <x v="6"/>
    <s v="25/07/2023"/>
    <n v="12348209"/>
    <s v="31999620230725478106"/>
    <m/>
    <m/>
    <s v="UNIMED PAULISTANA-SOC COOP DE TRAB MED"/>
    <x v="0"/>
    <s v="ALINE TOLEDO SILVA"/>
    <x v="0"/>
    <s v="09700030002151482"/>
    <s v="SINDICATO NACIONAL DOS AUDITORES FISCAIS DO TRABALHO SINAIT"/>
    <s v="UNIPLAN ADESAO BASICO III"/>
    <s v="NOTIFICAÇÃO DE INTERMEDIAÇÃO PRELIMINAR Nº 187021/2023_x000d__x000a_&lt;&lt;60&gt;&gt; _x000d__x000a_Protocolo nº 8832866_x0009_Demanda nº 12348209_x0009_Rio de Janeiro, 25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lano marcou o procedimento para um local a 137km, mais de 4h para ir e voltar, sendo que há diversos municípios que possuem o serviço. No site da rede credenciada não aparece nenhum local cadastrado para realizar o serviço, nem mesmo o autorizado pela operadora. De Ubatuba até SJC passa, no caminho mais curto, por São Luiz do Paraitinga, Taubaté, Caçapava. Com certeza Taubaté oferece o serviço. O município limítrofe de Ubatuba é Caraguatat"/>
    <s v="SAO PAULO"/>
    <s v="SP"/>
    <m/>
    <x v="2"/>
    <s v="SADT"/>
    <x v="2"/>
    <x v="229"/>
    <s v="Ausência de rede credenciada na localidade - Ubatuba-SP"/>
    <s v="Agendamento realizado em rede credenciada em Taubaté-SP com reembolso de transporte"/>
    <m/>
    <x v="2"/>
    <x v="0"/>
    <m/>
    <m/>
    <m/>
  </r>
  <r>
    <x v="0"/>
    <x v="6"/>
    <s v="25/07/2023"/>
    <n v="12350027"/>
    <s v="31999620230726479381"/>
    <m/>
    <m/>
    <s v="UNIMED LIMEIRA"/>
    <x v="0"/>
    <s v="ADEMIR APARECIDO BONIN"/>
    <x v="0"/>
    <s v="09700024004221262"/>
    <s v="SERVICO NACIONAL DE APRENDIZAGEM INDUSTRIAL SENAI"/>
    <s v="UNIPLAN EMPRES RATEIO BASICO"/>
    <s v="NOTIFICAÇÃO DE INTERMEDIAÇÃO PRELIMINAR Nº 188069/2023_x000d__x000a_ _x000d__x000a_Protocolo nº 8835118_x0009_Demanda nº 12350027_x0009_Rio de Janeiro, 25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não cobertura para Radiofrequência na coluna de acordo com o pedido médico. O procedimento foi solicitado no dia 07/06/2023, para realização no município Rio Claro - SP, entretanto, a operadora discordou da indicação do procedimento e encaminhou para realização de uma junta médica. Protocolo: 319996202307184650066 Data: 21/07/2023_x000d__x000a_ _x000d__x000a_Protocolo aberto pelo beneficiário junto "/>
    <s v="LIMEIRA"/>
    <s v="SP"/>
    <m/>
    <x v="4"/>
    <s v="Procedimento"/>
    <x v="7"/>
    <x v="230"/>
    <s v="Negativa"/>
    <s v="Parecer mantido, relatório anexado."/>
    <m/>
    <x v="2"/>
    <x v="4"/>
    <m/>
    <m/>
    <m/>
  </r>
  <r>
    <x v="0"/>
    <x v="6"/>
    <s v="26/07/2023"/>
    <n v="12352202"/>
    <s v="31999620230727481538"/>
    <m/>
    <m/>
    <s v="UNIMED ITAPETININGA-COOP DE TRAB MED"/>
    <x v="0"/>
    <s v="IVETE MOREIRA BRITO"/>
    <x v="0"/>
    <s v="09700032000851343"/>
    <s v="APEOESP SIND DOS PROF DO ENS OFIC EST SP"/>
    <s v="UNIPLAN ADESAO BASICO - PR"/>
    <s v="NOTIFICAÇÃO DE INTERMEDIAÇÃO PRELIMINAR Nº 189395/2023_x000d__x000a_ _x000d__x000a_Protocolo nº 8837810_x0009_Demanda nº 12352202_x0009_Rio de Janeiro, 2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Consulta com Vascular . A operadora autorizou o serviço e agendou para o dia 17/10/2023, após o prazo máximo previsto na RN nº 566/2022. Relata que tentou entrar em contato com a Operadora por meio (15)32758500 em 26/072023, sem sucesso e não gerou protocolo._x000d__x000a_ _x000d__x000a_Protocolo aberto pelo beneficiário junto à operadora: Não Informado_x000d__x000a_BENEFICIÁRIO_x000d__x000a_Nome: IVETE MOREIRA BRITO_x0009_Dt. Nasc.:16/07/1962_x000d__x000a_Matrícula:"/>
    <s v="TATUI"/>
    <s v="SP"/>
    <m/>
    <x v="2"/>
    <s v="Consulta"/>
    <x v="2"/>
    <x v="231"/>
    <s v="Ausência de rede credenciada na localidade -TATUI-SP "/>
    <s v="Agendamento realizado em rede credenciada em Sorocaba-SP com reembolso de transporte"/>
    <m/>
    <x v="2"/>
    <x v="0"/>
    <m/>
    <m/>
    <m/>
  </r>
  <r>
    <x v="0"/>
    <x v="6"/>
    <s v="26/07/2023"/>
    <n v="12353308"/>
    <s v="31999620230727482851"/>
    <m/>
    <m/>
    <s v="UNIMED RIO-COOP DE TRAB MED DO R JANEIRO"/>
    <x v="0"/>
    <s v="LUCAS TECO VILELA"/>
    <x v="0"/>
    <s v="09700024002319702"/>
    <s v="RAIZEN ENERGIA S.A - FILIAL PIRACICABA"/>
    <s v="UNIPLAN CUSTO OPERAC BASICO I"/>
    <s v="NOTIFICAÇÃO DE INTERMEDIAÇÃO PRELIMINAR Nº 190041/2023_x000d__x000a_ _x000d__x000a_Protocolo nº 8839203_x0009_Demanda nº 12353308_x0009_Rio de Janeiro, 2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consulta com neuropediatra. O procedimento foi solicitado à operadora no dia 03/07/2023, para realização no município Piracicaba SP. A operadora alega que não possui prestador em sua rede para realização do serviço de saúde. Protocolo:31999620230706443029 Data:06/07/2023_x000d__x000a_ _x000d__x000a_Protocolo aberto pelo beneficiário junto à operadora: 31999620230706443029_x000d__x000a_BENEFICI"/>
    <s v="RIO DE JANEIRO"/>
    <s v="RJ"/>
    <m/>
    <x v="2"/>
    <s v="Consulta"/>
    <x v="2"/>
    <x v="12"/>
    <s v="Ausência de rede credenciada na localidade PIRACICABA-SP "/>
    <s v="Agendamento realizado em rede credenciada limitrofe em Rio Claro-SP "/>
    <m/>
    <x v="2"/>
    <x v="0"/>
    <m/>
    <m/>
    <m/>
  </r>
  <r>
    <x v="0"/>
    <x v="6"/>
    <s v="26/07/2023"/>
    <n v="12351283"/>
    <s v="31999620230727481398"/>
    <m/>
    <m/>
    <s v="UNIMED VITORIA-COOP DE TRABALHO MEDICO"/>
    <x v="5"/>
    <s v="ARTHUR SOARES MOREIRA"/>
    <x v="0"/>
    <s v="09700030002024600"/>
    <s v="SINDICATO DOS POLICIAIS RODOVIARIOS FEDERAIS ESTADO SP"/>
    <s v="UNIPLAN ADESAO BASICO I"/>
    <s v="NOTIFICAÇÃO DE INTERMEDIAÇÃO PRELIMINAR Nº 188851/2023_x000d__x000a_ _x000d__x000a_Protocolo nº 8374502_x0009_Demanda nº 12351283_x0009_Rio de Janeiro, 2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ABA A solicitação foi feita à Operadora no dia 04/11/2022 para realização no município Vitória-ES A operadora alega que o pedido está em análise E não apresenta resposta ao pedido. Protocolo: 35739120221121803164 Data: 21/11/2022._x000d__x000a_ _x000d__x000a_Protocolo aberto pelo beneficiário junto à operadora: 35739120221121803164_x000d__x000a_BENEFICIÁRIO_x000d__x000a_Nome: ARTHUR SOARES MO"/>
    <s v="VITORIA"/>
    <s v="ES"/>
    <m/>
    <x v="1"/>
    <m/>
    <x v="1"/>
    <x v="5"/>
    <m/>
    <m/>
    <m/>
    <x v="1"/>
    <x v="14"/>
    <m/>
    <m/>
    <m/>
  </r>
  <r>
    <x v="0"/>
    <x v="6"/>
    <s v="26/07/2023"/>
    <n v="12352888"/>
    <s v="31999620230727481873"/>
    <s v="Sim"/>
    <n v="202302943747"/>
    <s v="UNIMED ARARAQUARA-COOP DE TRAB MED"/>
    <x v="0"/>
    <s v="ARIEL OLIVEIRA PAIVA SANTOS"/>
    <x v="0"/>
    <s v="09700022006720073"/>
    <s v="UNIVERSIDADE ESTADUAL PAULISTA JULIO DE MESQUITA FILHO"/>
    <s v="UNIPLAN EMPRESARIAL ESPECIAL N"/>
    <s v="NOTIFICAÇÃO DE INTERMEDIAÇÃO PRELIMINAR Nº 189789/2023_x000a_&lt;&lt;60&gt;&gt; _x000a_Protocolo nº 8838697_x0009_Demanda nº 12352888_x0009_Rio de Janeiro, 26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cirurgião aprovou meu laudo como pessoa trans-feminina e recomendou como parte do processo transexualidor a mamoplastia de aumento como cirurgia de afirmação de gênero. Com encaminhamento em mãos e junto ao laudo dei entrada para o plano Unimed - Fesp via SAC que recusou por email com justificativa de não estar coberto no plano. Entrei com pedido de reanalise na ouvidoria dia 25/07 anexando o parecer técnico Nº 26/GEAS/GGRAS/DIPRO/2021 que "/>
    <s v="ARARAQUARA"/>
    <s v="SP"/>
    <s v="Não"/>
    <x v="4"/>
    <s v="Procedimento"/>
    <x v="16"/>
    <x v="232"/>
    <s v="Negativa de mamoplastia.  PARECER TÉCNICO Nº 19/GEAS/GGRAS/DIPRO/2021 COBERTURA: MAMA E SISTEMA LINFÁTICO (MASTECTOMIA / MASTOPLASTIA)"/>
    <m/>
    <m/>
    <x v="2"/>
    <x v="4"/>
    <s v="Não"/>
    <m/>
    <m/>
  </r>
  <r>
    <x v="0"/>
    <x v="6"/>
    <s v="26/07/2023"/>
    <n v="12353113"/>
    <s v="31999620230727482714"/>
    <m/>
    <m/>
    <s v="UNIMED CENTRO-OESTE PTA.FED.INT.COOP MED"/>
    <x v="0"/>
    <s v="VICENTINA AUGUSTA DA SILVA TAROSSO"/>
    <x v="0"/>
    <s v="09700032000907934"/>
    <s v="APEOESP SIND DOS PROF DO ENS OFIC EST SP"/>
    <s v="UNIPLAN ADESAO ESPECIAL - PR"/>
    <s v="NOTIFICAÇÃO DE INTERMEDIAÇÃO PRELIMINAR Nº 189931/2023_x000a_ _x000a_Protocolo nº 8838904_x0009_Demanda nº 12353113_x0009_Rio de Janeiro, 26 de Julh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filho da beneficiária, questiona a falta de atendimento para Home Care para aplicação de antibiótico intravenoso COM URGÊNCIA, paciente se encontra internada. A solicitação foi feita à Operadora no dia 26/07/2023, para realização no município DE Assis SP. A operadora alega que o pedido está em análise [ou não apresenta resposta ao pedido]. Protocolo:31999620230726901034 Data:26/07/2023_x000a_ _x000a_Protocolo aberto pelo "/>
    <s v="ASSIS"/>
    <s v="SP"/>
    <m/>
    <x v="4"/>
    <s v="Atendimento domiciliar/escolar"/>
    <x v="2"/>
    <x v="233"/>
    <s v="Interlocutor, que se identifica como filho da beneficiária, questiona a falta de atendimento para Home Care para aplicação de antibiótico intravenoso COM URGÊNCIA, paciente se encontra internada. A solicitação foi feita à Operadora no dia 26/07/2023, para realização no município DE Assis SP. A operadora alega que o pedido está em análise "/>
    <s v="Acionamos a Unimed destino que informou que procedeu com a garantia de atendimento de home care"/>
    <m/>
    <x v="2"/>
    <x v="2"/>
    <m/>
    <s v="Finalizada"/>
    <m/>
  </r>
  <r>
    <x v="0"/>
    <x v="6"/>
    <s v="26/07/2023"/>
    <n v="12351268"/>
    <s v="31999620230726480000"/>
    <m/>
    <m/>
    <s v="UNIMED ARARAQUARA-COOP DE TRAB MED"/>
    <x v="0"/>
    <s v="ANTONIO APARECIDO FUENTES"/>
    <x v="0"/>
    <s v="09700024004262228"/>
    <s v="SERVICO SOCIAL DA INDUSTRIA - SESI"/>
    <s v="UNIPLAN EMPRES RATEIO BASICO"/>
    <s v="NOTIFICAÇÃO DE INTERMEDIAÇÃO PRELIMINAR Nº 188840/2023_x000d__x000a_ _x000d__x000a_Protocolo nº 8836590_x0009_Demanda nº 12351268_x0009_Rio de Janeiro, 26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o beneficiário, questiona a falta de atendimento para Técnico de enfermagem para o dia todo(conforme pedido medico) em home care (cobertura contratual).A solicitação foi feita à Operadora no dia 5/6/23 aproximado, para realização no município Araraquara. A operadora A ops não disponibiliza para o dia todo conforme o pedido do medico e alega que não são obrigados a disponibilizar cuidador. Protocolo não fo"/>
    <s v="ARARAQUARA"/>
    <s v="SP"/>
    <s v="Não"/>
    <x v="4"/>
    <s v="Extra Rol"/>
    <x v="8"/>
    <x v="234"/>
    <s v="Negativa "/>
    <s v="Paciente em atendimento domiciliar com PAD pontual, realizado reunião de alinhamento com a familia para esclarecimentos dos atendimentos e inexistência de pedido médico com o atendimento pleiteado."/>
    <m/>
    <x v="2"/>
    <x v="3"/>
    <s v="Não "/>
    <s v="Finalizada"/>
    <s v="Realizado reunião familia para alinhamento"/>
  </r>
  <r>
    <x v="0"/>
    <x v="7"/>
    <s v="01/08/2023"/>
    <n v="12363061"/>
    <s v="31999620230801491489"/>
    <m/>
    <m/>
    <s v="UNIMED GOIANIA-COOP DE TRAB MED"/>
    <x v="0"/>
    <s v="MARIANA ASSIS ROCHA"/>
    <x v="0"/>
    <s v="09700020010257467"/>
    <s v="RAIA DROGASIL S/A"/>
    <s v="UNIPLAN PARTIC EMP BASICO S/OBST"/>
    <s v="NOTIFICAÇÃO DE INTERMEDIAÇÃO PRELIMINAR Nº 195853/2023_x000d__x000a_ _x000d__x000a_Protocolo nº 8851627_x0009_Demanda nº 12363061_x0009_Rio de Janeiro, 0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FONOAUDIOLOGIA . A solicitação foi feita à Operadora no dia 30/06/2023, para realização no município Goiânia. A operadora alega que o pedido está em análise e não apresenta resposta ao pedido. Protocolo: Não tem protocolo, atendimento pelo telefone 3216-8000 13:40h no dia 01/08/2023._x000d__x000a_ _x000d__x000a_Protocolo aberto pelo beneficiário junto à operadora: Não Informa"/>
    <s v="TRINDADE"/>
    <s v="GO"/>
    <m/>
    <x v="2"/>
    <s v="Consulta"/>
    <x v="2"/>
    <x v="10"/>
    <m/>
    <m/>
    <m/>
    <x v="2"/>
    <x v="0"/>
    <m/>
    <m/>
    <m/>
  </r>
  <r>
    <x v="0"/>
    <x v="7"/>
    <s v="01/08/2023"/>
    <n v="12364045"/>
    <s v="31999620230802494541"/>
    <m/>
    <m/>
    <s v="UNIMED CENTRO-OESTE PTA.FED.INT.COOP MED"/>
    <x v="4"/>
    <s v="MARIA JOSE DE SOUSA MENEZES"/>
    <x v="0"/>
    <s v="09700032001665284"/>
    <s v="APEOESP SIND DOS PROF DO ENS OFIC EST SP"/>
    <s v="UNIPLAN ADESAO ESPECIAL - PR"/>
    <s v="NOTIFICAÇÃO DE INTERMEDIAÇÃO PRELIMINAR Nº 196439/2023_x000a_ _x000a_Protocolo nº 8852856_x0009_Demanda nº 12364045_x0009_Rio de Janeiro, 01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a da beneficiária, questiona a não cobertura para internação em caráter de urgência na UTI, beneficiária está em pronto socorro há quase 12h e operadora informou que só poderá liberar internação em horário comercial. O procedimento foi solicitado no dia 01/08/2023, para realização no município São Paulo, entretanto, a operadora negou com a justificativa de que a beneficiária está em carência para o procedi"/>
    <s v="PRESIDENTE PRUDENTE"/>
    <s v="SP"/>
    <m/>
    <x v="1"/>
    <m/>
    <x v="1"/>
    <x v="18"/>
    <m/>
    <m/>
    <m/>
    <x v="1"/>
    <x v="8"/>
    <m/>
    <m/>
    <m/>
  </r>
  <r>
    <x v="0"/>
    <x v="7"/>
    <s v="01/08/2023"/>
    <n v="12363705"/>
    <s v="31999620230802494416"/>
    <m/>
    <m/>
    <s v="UNIMED NORTE/NTE. CONF.COOP.TRAB.MEDICO"/>
    <x v="0"/>
    <s v="GEOVANA CARDOZO TELLES"/>
    <x v="0"/>
    <s v="09700032001307574"/>
    <s v="ASCIBRAS ASSOCIACAO DO COMERCIO E DA IND"/>
    <s v="UNIPLAN ADESAO BASICO N"/>
    <s v="NOTIFICAÇÃO DE INTERMEDIAÇÃO PRELIMINAR Nº 196222/2023_x000d__x000a_ _x000d__x000a_Protocolo nº 8852425_x0009_Demanda nº 12363705_x0009_Rio de Janeiro, 0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Gastroplastia por Videolaparoscopia. A solicitação foi feita à Operadora no dia 30/05/2023, para realização no município Macapa/AP. O procedimento foi autorizado e o materiais estão em análise. Protocolo: 31999620230801491409 Data: 01/08/2023_x000d__x000a_ _x000d__x000a_Protocolo aberto pelo beneficiário junto à operadora: 31999620230801491409_x000d__x000a_BENEFICIÁRIO_x000d__x000a_Nome: GEOVANA CARDOZO TELLES_x0009_Dt. Nasc.:30/10/1985_x000d__x000a_Matrícula:_x0009_"/>
    <s v="MACAPA"/>
    <s v="AP"/>
    <m/>
    <x v="4"/>
    <s v="OPME"/>
    <x v="0"/>
    <x v="196"/>
    <s v="Negociação eventual"/>
    <s v="Cobramos o fornecedor para alinhar com o médico a data da cirurgia assim que os materiais estivessem disponiveis. Ficou tudo certo entre o fornecedor e o médico, material estava disponivel para a cirurgia agendada dia 15/08"/>
    <m/>
    <x v="0"/>
    <x v="16"/>
    <m/>
    <m/>
    <m/>
  </r>
  <r>
    <x v="0"/>
    <x v="7"/>
    <s v="01/08/2023"/>
    <n v="12363535"/>
    <s v="31999620230801491881"/>
    <m/>
    <m/>
    <s v="UNIMED PAULISTANA-SOC COOP DE TRAB MED"/>
    <x v="0"/>
    <s v="ARTHURO GOMES CRUZ"/>
    <x v="0"/>
    <s v="09700022005392820"/>
    <s v="FUNDACAO PARA O DESENVOLVIMENTO DA UNESP - FUNDUNESP"/>
    <s v="UNIPLAN EMPRESARIAL MASTER N"/>
    <s v="NOTIFICAÇÃO DE INTERMEDIAÇÃO PRELIMINAR Nº 196126/2023_x000d__x000a_&lt;&lt;60&gt;&gt; _x000d__x000a_Protocolo nº 8852256_x0009_Demanda nº 12363535_x0009_Rio de Janeiro, 0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Meu filho Arthuro Gomes Cruz tem diagnóstico de TEA e, portanto, necessário fazer tratamento multidisciplinar para que possa evoluir. Como a Unimed Fesp não possui prestador de serviços qualificado foi necessário ajuizar ação e garantir o seu tratamento por meio da Ação Judicial nº 1013729-20.2021.8.26.0009 - Tratamento ABA. O menor já faz tratamento na clinicar TEAR desde junho de 2020 autorizada pela própria Unimed, no entanto, f"/>
    <s v="SAO PAULO"/>
    <s v="SP"/>
    <m/>
    <x v="2"/>
    <s v="Terapias"/>
    <x v="3"/>
    <x v="5"/>
    <s v="Familiar alega morosidade no processo de negociação"/>
    <s v="Negociação pontual realizada pelo GRP para extensão do atendimento na TEAR - Caso de liminar "/>
    <m/>
    <x v="0"/>
    <x v="0"/>
    <m/>
    <m/>
    <m/>
  </r>
  <r>
    <x v="0"/>
    <x v="7"/>
    <s v="02/08/2023"/>
    <n v="12364587"/>
    <s v="31999620230803496134"/>
    <m/>
    <m/>
    <s v="UNIMED SAO JOSE DO RIO PRETO-COOP TB MED"/>
    <x v="0"/>
    <s v="MARCELA DE FREITAS LIMA"/>
    <x v="1"/>
    <s v="09700022005325499"/>
    <s v="UNIVERSIDADE ESTADUAL PAULISTA JULIO DE MESQUITA FILHO"/>
    <s v="UNIPLAN EMPRESARIAL BASICO"/>
    <s v="NOTIFICAÇÃO DE INTERMEDIAÇÃO PRELIMINAR Nº 196791/2023_x000d__x000a_&lt;&lt;60&gt;&gt; _x000d__x000a_Protocolo nº 8853563_x0009_Demanda nº 12364587_x0009_Rio de Janeiro, 02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9 de junho de 2023 foi solicitada à unimed Rio Preto (protocolo 33510020230629015687) transcrição de pedido médico e aprovação da Unimed FESP (são paulo capital) para sessões de fonoaudiologia para minimizar danos causados por calo vocal, passados 3 dias úteis a operadora recusa o pedido pois o médico não colocou o código do procedimento. Procurei a Unimed local, corrigimos o número que faltava e foi solicitada urgência na tramitação da "/>
    <s v="SAO JOSE DO RIO PRETO"/>
    <s v="SP"/>
    <s v="Não"/>
    <x v="2"/>
    <s v="Terapias"/>
    <x v="0"/>
    <x v="10"/>
    <s v="Ausência de rede na localidade demandada (São José do Rio Preto)"/>
    <s v="Agendamento na Rede Credenciada em região de saúde - Votuporanga-SP"/>
    <m/>
    <x v="0"/>
    <x v="0"/>
    <m/>
    <m/>
    <s v="Em relação a perda de prazo, o processo já foi revisto e está sendo executado com o objetivo de eliminar etapas que não agregam valor ao fluxo. "/>
  </r>
  <r>
    <x v="0"/>
    <x v="7"/>
    <s v="02/08/2023"/>
    <n v="12365811"/>
    <s v="31999620230803496183"/>
    <s v="Sim"/>
    <n v="202301010465"/>
    <s v="UNIMED SANTOS-COOP DE TRAB MED"/>
    <x v="0"/>
    <s v="ANA BEATRIZ DE OLIVEIRA DOS SANTOS"/>
    <x v="0"/>
    <s v="09700032000866650"/>
    <s v="APEOESP SIND DOS PROF DO ENS OFIC EST SP"/>
    <s v="UNIPLAN ADESAO BASICO - PR"/>
    <s v="NOTIFICAÇÃO DE INTERMEDIAÇÃO PRELIMINAR Nº 197470/2023_x000d__x000a_ _x000d__x000a_Protocolo nº 8855310_x0009_Demanda nº 12365811_x0009_Rio de Janeiro, 02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31602118 - BLOQUEIO DE NERVO PERIFÉRICO, 30713137 - PUNÇÃO OU INFILTRAÇÃO ARTICULAR DIAGNÓSTICA OU TERAPÊUTICA, ORIENTADA OU NÃO POR MÉTODO DE IMAGEM (Tratamento Cirúrgico ). A solicitação foi feita à Operadora no dia 03/03/2023, para realização no município Guarujá/SP. A operadora alega que o pedido está em análise [ou não apresenta resposta ao pedido]. Protocolo 35572120230303000243 - Data 03/0"/>
    <s v="GUARUJA"/>
    <s v="SP"/>
    <s v="Não"/>
    <x v="4"/>
    <s v="Medicamento"/>
    <x v="4"/>
    <x v="54"/>
    <s v="Negativa de produto derivado de ácido hialurônico."/>
    <s v="Mantido negativa conforme Lei 14454/2022."/>
    <m/>
    <x v="2"/>
    <x v="4"/>
    <s v="Não"/>
    <m/>
    <m/>
  </r>
  <r>
    <x v="0"/>
    <x v="7"/>
    <s v="02/08/2023"/>
    <n v="12366677"/>
    <s v="31999620230803496203"/>
    <m/>
    <m/>
    <s v="UNIMED SAO JOSE DOS CAMPOS-COOP TRAB MED"/>
    <x v="0"/>
    <s v="MURILO CECILIO FERNANDES"/>
    <x v="1"/>
    <s v="09700020008458183"/>
    <s v="ARMCO DO BRASIL SA"/>
    <s v="UNIPLAN PARTIC EMP BASICO N"/>
    <s v="NOTIFICAÇÃO DE INTERMEDIAÇÃO PRELIMINAR Nº 198015/2023_x000d__x000a_ _x000d__x000a_Protocolo nº 8856435_x0009_Demanda nº 12366677_x0009_Rio de Janeiro, 02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Angioressonância do encéfalo com anestesia-venosa e arterial, conforme guia médica. Médico solicitante Dra. Lívia Meireles. A solicitação foi feita à Operadora no dia 04/07/2023, para realização no município de São José dos Campos/SP. A operadora alega que o pedido está em análise. Protocolo:31999620230704437672 Data:04/07/2023_x000d__x000a_ _x000d__x000a_Protocolo aberto pel"/>
    <s v="SAO JOSE DOS CAMPOS"/>
    <s v="SP"/>
    <s v="Sim"/>
    <x v="2"/>
    <s v="SADT"/>
    <x v="0"/>
    <x v="235"/>
    <s v="Dificuldade de Agendamento, procedimento com anestesia. "/>
    <s v="Agendamento na Rede Credenciada na localidade demandada"/>
    <m/>
    <x v="0"/>
    <x v="0"/>
    <m/>
    <m/>
    <s v="Em relação a perda de prazo, o processo já foi revisto e está sendo executado com o objetivo de eliminar etapas que não agregam valor ao fluxo. "/>
  </r>
  <r>
    <x v="0"/>
    <x v="7"/>
    <s v="03/08/2023"/>
    <n v="12367335"/>
    <s v="31999620230803496258"/>
    <s v="Sim"/>
    <n v="202302990278"/>
    <s v="UNIMED FLORIANOPOLIS-COOP DE TRAB MED"/>
    <x v="0"/>
    <s v="FRANTHYELLO JOSE CAPITANI"/>
    <x v="0"/>
    <s v="09700020010377020"/>
    <s v="PLUS TRADE DO BRASIL PRESTACAO DE SERVICOS LTDA."/>
    <s v="UNIPLAN EMP PARTIC BAS PADRAO COL"/>
    <s v="NOTIFICAÇÃO DE INTERMEDIAÇÃO PRELIMINAR Nº 198425/2023_x000d__x000a_ _x000d__x000a_Protocolo nº 8857272_x0009_Demanda nº 12367335_x0009_Rio de Janeiro, 0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Septoplastia por videoendoscopia. A solicitação foi feita à Operadora no dia 27/07/2023, para realização no município Florianópolis . A operadora alega que é necessário relatório médico complementar para dar continuidade ao processo de análise de autorização do procedimento. Protocolo: 360449020230726417770 / data: Não soube informar._x000d__x000a_ _x000d__x000a_Protocolo "/>
    <s v="SAO JOSE"/>
    <s v="SC"/>
    <s v="Não"/>
    <x v="4"/>
    <s v="Procedimento"/>
    <x v="8"/>
    <x v="103"/>
    <s v="Septoplastia por videoendoscopia - não consta no rol."/>
    <s v="Não há."/>
    <m/>
    <x v="2"/>
    <x v="4"/>
    <s v="Não"/>
    <m/>
    <m/>
  </r>
  <r>
    <x v="0"/>
    <x v="7"/>
    <s v="03/08/2023"/>
    <n v="12369779"/>
    <s v="31999620230804498750"/>
    <m/>
    <m/>
    <s v="UNIMED NORTE CAPIXABA-Coop de Trab Med"/>
    <x v="0"/>
    <s v="HEITOR SAMBUGARO SANCHES"/>
    <x v="0"/>
    <s v="09700022003392997"/>
    <s v="EQUILIBRIO PROTECAO FLORESTAL LTDA"/>
    <s v="UNIPLAN EMPRESARIAL ESPECIAL N"/>
    <s v="NOTIFICAÇÃO DE INTERMEDIAÇÃO PRELIMINAR Nº 199866/2023_x000d__x000a_ _x000d__x000a_Protocolo nº 8860719_x0009_Demanda nº 12369779_x0009_Rio de Janeiro, 0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Sessões de Intervenção de Psicoterapia (4hrs semanais), Psicopedagogia (3hrs semanais) e Psicomotricidade (2hrs semanais) (Método Dir FloorTime). A solicitação foi feita à Operadora no dia 20/06/2023, para realização no município Piracicaba. A operadora alega que o pedido está em análise. Protocolo: 31999620230620408143 - data: 20/06/2023._x000d__x000a_ _x000d__x000a_Protoc"/>
    <s v="SAO MATEUS"/>
    <s v="ES"/>
    <s v="Não "/>
    <x v="0"/>
    <s v="Terapias"/>
    <x v="3"/>
    <x v="236"/>
    <s v="Demora de Analise "/>
    <s v="Revisão do processo de analise e liberação NAS para terapias especiais "/>
    <m/>
    <x v="0"/>
    <x v="3"/>
    <s v="Não "/>
    <s v="Finalizada"/>
    <s v="Realizado revisão de processo quanto a análise NAS E terapias especiais."/>
  </r>
  <r>
    <x v="0"/>
    <x v="7"/>
    <s v="03/08/2023"/>
    <n v="12369404"/>
    <s v="31999620230804498585"/>
    <m/>
    <m/>
    <s v=""/>
    <x v="4"/>
    <s v=""/>
    <x v="0"/>
    <s v=""/>
    <s v=""/>
    <s v=""/>
    <s v="NOTIFICAÇÃO DE INTERMEDIAÇÃO PRELIMINAR Nº 199616/2023_x000d__x000a_&lt;&lt;60&gt;&gt; _x000d__x000a_Protocolo nº 8859979_x0009_Demanda nº 12369404_x0009_Rio de Janeiro, 0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genitor da menor Helena Furquim de Almeida (Cart. 0287790203683502), nascida em 11/07/22 e que desde o nascimento faz acompanhamento com a pediatra, Dra. Margareth Dias Balliari. Contudo, ao completar um ano, seguindo a solicitação médica de retorno no mês de julho/23, tentamos marcar consulta, quando fomos informados que, por minha filha já ter um ano, a consulta deveria ser marcada por telefone, na Central de Vagas do Convênio. Minha s"/>
    <s v=""/>
    <s v=""/>
    <m/>
    <x v="1"/>
    <m/>
    <x v="1"/>
    <x v="18"/>
    <m/>
    <m/>
    <m/>
    <x v="1"/>
    <x v="8"/>
    <m/>
    <m/>
    <m/>
  </r>
  <r>
    <x v="0"/>
    <x v="7"/>
    <s v="04/08/2023"/>
    <n v="12370089"/>
    <s v="31999620230804498837"/>
    <m/>
    <m/>
    <s v="UNIMED CURITIBA-SOC COOP SV MED CUR E RG"/>
    <x v="6"/>
    <s v="PEDRO KHAYLAN PINHEIRO DOS SANTOS"/>
    <x v="0"/>
    <s v="09700024003616646"/>
    <s v="RAIZEN COMBUSTIVEIS S.A."/>
    <s v="UNIPLAN CO ESPECIAL N"/>
    <s v="NOTIFICAÇÃO DE INTERMEDIAÇÃO PRELIMINAR Nº 200036/2023_x000d__x000a_ _x000d__x000a_Protocolo nº 8861119_x0009_Demanda nº 12370089_x0009_Rio de Janeiro, 0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 OCUPACIONAL, FONOAUDIOLOGIA, PSICOMOTRICIDADE, PSICOLOGIA, TERAPIA COMPORTAMENTAL (TODOS NO MÉTODO ABA). O procedimento foi solicitado à operadora desde 06/2023, para realização no município CURITIBA/PR e a operadora indicou prestadores que não realizam o procedimento. O ÚNICO LOCAL LOCALIZADO SUSPENDEU O ATENDIMENTO POR FALTA DE PAGAMENTO. Protocolo "/>
    <s v="CURITIBA"/>
    <s v="PR"/>
    <m/>
    <x v="6"/>
    <s v="Prestador eventual (suspensão de atendimento)"/>
    <x v="3"/>
    <x v="237"/>
    <m/>
    <m/>
    <m/>
    <x v="0"/>
    <x v="15"/>
    <m/>
    <m/>
    <m/>
  </r>
  <r>
    <x v="0"/>
    <x v="7"/>
    <s v="04/08/2023"/>
    <n v="12369889"/>
    <s v="31999620230804498797"/>
    <s v="Sim"/>
    <n v="202302493448"/>
    <s v="UNIMED BAURU-COOP DE TRAB MED"/>
    <x v="0"/>
    <s v="BRUNA GOMES DOS REIS"/>
    <x v="0"/>
    <s v="09700024004334210"/>
    <s v="SERVICO SOCIAL DA INDUSTRIA - SESI"/>
    <s v="UNIPLAN EMPRES RATEIO BASICO"/>
    <s v="NOTIFICAÇÃO DE INTERMEDIAÇÃO PRELIMINAR Nº 199930/2023_x000d__x000a_ _x000d__x000a_Protocolo nº 8860834_x0009_Demanda nº 12369889_x0009_Rio de Janeiro, 0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602351 Mamoplastia. O procedimento foi solicitado em Maio, para realização no município de Bauru, entretanto, a operadora negou com a justificativa de que, para a realização da cirurgia, é necessários cumprir um dos requisitos: diagnostico câncer de mama, lesões traumáticas ou tumores em geral, de acordo com Rol de Procedimentos e Eventos em Saúde da ANS. Protocolo 31999620230629429094 – data 29/06/202"/>
    <s v="BAURU"/>
    <s v="SP"/>
    <s v="Não"/>
    <x v="4"/>
    <s v="Procedimento"/>
    <x v="8"/>
    <x v="232"/>
    <s v="Mamoplastia por gigantomastia - PARECER TÉCNICO Nº 19/GEAS/GGRAS/DIPRO/2021 COBERTURA: MAMA E SISTEMA LINFÁTICO (MASTECTOMIA / MASTOPLASTIA)."/>
    <s v="Não há."/>
    <m/>
    <x v="2"/>
    <x v="4"/>
    <s v="Não"/>
    <m/>
    <m/>
  </r>
  <r>
    <x v="0"/>
    <x v="7"/>
    <s v="04/08/2023"/>
    <n v="12370399"/>
    <s v="31999620230807501850"/>
    <m/>
    <m/>
    <s v="UNIMED REG BAIXA MOGIANA-COOP TRAB MEDIC"/>
    <x v="0"/>
    <s v="ROMERITO FERNANDES DE SOUZA"/>
    <x v="0"/>
    <s v="09700020010042720"/>
    <s v="ELEKTRO REDES S.A."/>
    <s v="Basico Enfermaria Reembolso"/>
    <s v="NOTIFICAÇÃO DE INTERMEDIAÇÃO PRELIMINAR Nº 200208/2023_x000a_ _x000a_Protocolo nº 8861480_x0009_Demanda nº 12370399_x0009_Rio de Janeiro, 04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esposa do beneficiário, questiona a falta de atendimento para Quimioterapia de urgência em regime de internação . A solicitação foi feita à Operadora no dia 01/08/2023, para realização no município São Paulo/SP. A operadora alega que esta em analise e posteriormente alega que não recebeu o pedido. Relata que o beneficiário se encontra internado no Prestador Hospital Beneficência Portuguesa. Protocolo 339679202"/>
    <s v=" "/>
    <s v="SP"/>
    <m/>
    <x v="0"/>
    <s v="Medicamento"/>
    <x v="6"/>
    <x v="238"/>
    <s v="Demora no trafego de guia "/>
    <s v="Realizado levantamento do caso . Queixa não decorrente ao medicanento. Contato realizado para auxiliar no transito das guias para FESP. "/>
    <m/>
    <x v="2"/>
    <x v="3"/>
    <s v="Sim "/>
    <s v="Finalizada"/>
    <s v="Referente ao Neulastim mantido Negativa Técnica devido a não indicação para uso profilático. Anexo parecer do Consultor._x000a__x000a_Esposa Sra Fatima Ciente da tratativa de negativa, porem informa que queixa na ANS foi referente a tratativa realizada em 04/08._x000a_&quot;Contato com Sra Fatima contato com 04/08/2023. informa registro contato da Sra. Fátima esposa do paciente. Queixa da demora na liberação da quimioterapia. Acompanhante do paciente na BP. Ciente que estamos tentando o mais rápido possível receber a solicitação da quimioterapia para liberação. Está muito nervosa e solicita nossa ajuda com extrema urgência. Acionamos áreas FESP de apoio para auxiliar no trafego da informação da CNU para FESP conforme email anexo. Esposa ciente sobre as tratativas realizadas &quot;_x000a__x000a_Guia com entrada FESP em 04/08/2023 16:25hs e finalizada as 16:48hs ."/>
  </r>
  <r>
    <x v="0"/>
    <x v="7"/>
    <s v="04/08/2023"/>
    <n v="12371556"/>
    <s v="31999620230807501905"/>
    <m/>
    <m/>
    <s v="UNIMED JUNDIAI-COOP DE TRAB MED"/>
    <x v="0"/>
    <s v="FRANCIELE COSTA SILVA"/>
    <x v="0"/>
    <s v="09700020010193302"/>
    <s v="MAGALU LOG SERVICOS LOGISTICOS LTDA"/>
    <s v="UNIPLAN PARTIC EMP BASICO N"/>
    <s v="NOTIFICAÇÃO DE INTERMEDIAÇÃO PRELIMINAR Nº 200859/2023_x000d__x000a_&lt;&lt;60&gt;&gt; _x000d__x000a_Protocolo nº 8862998_x0009_Demanda nº 12371556_x0009_Rio de Janeiro, 0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tarde de hoje, tentei realizar um agendamento de consulta (endocrinologia), tenho convênio unimed e resido em jundiaí, ao ligar no consultório só havia vaga para o final de setembro (estamos no início de agosto) a atendente informou que a médica abriu alguns horários e que se ligasse na Central conseguiria agendar para a próxima semana,_x000d__x000a_ _x000d__x000a_Protocolo aberto pelo beneficiário junto à operadora: &lt;&lt;65&gt;&gt;_x000d__x000a_BENEFICIÁRIO_x000d__x000a_Nome: FRANCIELE COSTA S"/>
    <s v="JUNDIAI"/>
    <s v="SP"/>
    <m/>
    <x v="7"/>
    <s v="Consulta"/>
    <x v="2"/>
    <x v="24"/>
    <s v="Relata dificuldade de agendamento, no entanto, não houve contato prévio com a nossa Central . "/>
    <s v="Agendamento na Rede Credenciada"/>
    <m/>
    <x v="2"/>
    <x v="0"/>
    <m/>
    <m/>
    <s v="Divergência entre colunas S e U. "/>
  </r>
  <r>
    <x v="0"/>
    <x v="7"/>
    <s v="04/08/2023"/>
    <n v="12370344"/>
    <s v="31999620230807501813"/>
    <m/>
    <m/>
    <s v="UNIMED PAULISTANA-SOC COOP DE TRAB MED"/>
    <x v="0"/>
    <s v="DAVI DE CARVALHO CAVALCANTE"/>
    <x v="0"/>
    <s v="09700020010191083"/>
    <s v="BASALTO PEDREIRA E PAVIMENTACAO LTDA"/>
    <s v="PARTIC EMPRESARIAL BASICO N"/>
    <s v="NOTIFICAÇÃO DE INTERMEDIAÇÃO PRELIMINAR Nº 200175/2023_x000d__x000a_&lt;&lt;60&gt;&gt; _x000d__x000a_Protocolo nº 8861483_x0009_Demanda nº 12370344_x0009_Rio de Janeiro, 0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de janeiro venho pedindo as terapias para meu filho no município de Caieiras ,na clínica interakids ,pois a clínica recebe um paciente pela Unimed .mas até agora só não resolveram minha questão ..me encaminharam pra uma clínica em Osasco onde não e conveniente para seguir o tratamento com meu filho , pela questão da distância e horários .depois encaminharam para outra mais longe ainda em santo amaro ... Já abri reclamação aqui na ANS e"/>
    <s v="CAIEIRAS"/>
    <s v="SP"/>
    <m/>
    <x v="7"/>
    <s v="Terapias"/>
    <x v="3"/>
    <x v="195"/>
    <s v="Ausência de rede na localidade demandada (Caieras)"/>
    <s v="Agendamento realizado em São Paulo, conforme determina RN 566, busca segue em tratativa com o FDA da CNU. "/>
    <m/>
    <x v="0"/>
    <x v="0"/>
    <m/>
    <m/>
    <m/>
  </r>
  <r>
    <x v="0"/>
    <x v="7"/>
    <s v="06/08/2023"/>
    <n v="12372245"/>
    <s v="31999620230807502188"/>
    <m/>
    <m/>
    <s v="UNIMED BELO HORIZONTE COOP.TRAB.MED."/>
    <x v="0"/>
    <s v="CINTIA DE SOUZA ITUASSU"/>
    <x v="0"/>
    <s v="09700022006365966"/>
    <s v="EUROFARMA LABORATORIOS S.A."/>
    <s v="UNIPLAN EMPRESARIAL ESPECIAL N"/>
    <s v="NOTIFICAÇÃO DE INTERMEDIAÇÃO PRELIMINAR Nº 201366/2023_x000d__x000a_&lt;&lt;60&gt;&gt; _x000d__x000a_Protocolo nº 8863753_x0009_Demanda nº 12372245_x0009_Rio de Janeiro, 06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31/07 a solicitação de autorização para o parto foi solicitada, os documentos exigidos foram enviados. Fizemos contato por diversas vezes é sem retorno. O parto é de alta complexidade, Pois em virtude de vários problemas envolvendo o meu útero eu não posso entrar em trabalho de parto. Há risco de vida em Caso de contração em função da parede do útero. Essa situação me fez sentir como “um nada” pois em todas as ligações o que ouvi"/>
    <s v="BELO HORIZONTE"/>
    <s v="MG"/>
    <m/>
    <x v="0"/>
    <s v="Internação"/>
    <x v="12"/>
    <x v="239"/>
    <s v="Alega morosidade na autorização."/>
    <s v="Procedimento foi autorizado na mesma data em que foi solicitado pela Unimed Local 07/08. "/>
    <m/>
    <x v="2"/>
    <x v="0"/>
    <m/>
    <m/>
    <m/>
  </r>
  <r>
    <x v="0"/>
    <x v="7"/>
    <s v="07/08/2023"/>
    <n v="12372995"/>
    <s v="31999620230808504772"/>
    <m/>
    <m/>
    <s v="UNIMED NORTE/NTE. CONF.COOP.TRAB.MEDICO"/>
    <x v="0"/>
    <s v="GERALDO DOS REIS CUTRIM VIRGILIO"/>
    <x v="0"/>
    <s v="09700020010355566"/>
    <s v="CONSORCIO NACIONAL LUIZA LTDA"/>
    <s v="UNIPLAN PARTIC EMPRES ESPECIAL N"/>
    <s v="NOTIFICAÇÃO DE INTERMEDIAÇÃO PRELIMINAR Nº 201774/2023_x000d__x000a_ _x000d__x000a_Protocolo nº 8864775_x0009_Demanda nº 12372995_x0009_Rio de Janeiro, 0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IRURGIA DE CANCER NOS RINS (Nefrectomia). A solicitação foi feita à Operadora no dia 04/07/2023, para realização no município São Luis/MA. A Operadora não apresenta resposta ao pedido. Protocolo:31999620230729475853, Data:24/07/2023._x000d__x000a_ _x000d__x000a_Protocolo aberto pelo beneficiário junto à operadora: 31999620230729475853_x000d__x000a_BENEFICIÁRIO_x000d__x000a_Nome: GERALDO DOS REIS CUTRIM VIRGILIO_x0009_Dt. Nasc.:06/01/1977_x000d__x000a_Matrícula"/>
    <s v="SAO JOSE DE RIBAMAR"/>
    <s v="MA"/>
    <m/>
    <x v="0"/>
    <s v="Internação"/>
    <x v="0"/>
    <x v="240"/>
    <s v="O beneficiário em questão necessita realizar o procedimento de Nefrectomia parcial laparoscópica unilateral devido a um nódulo no rim, no entanto está encontrando dificuldades._x000a_Ele nos acionou informando que o Hospital São Domingos (na cidade de São Luis MA) que informa não ser credenciado a realizar este procedimento através da Unimed._x000a_O medico também indicou o UDI HOSPITAL, Rede Dor-São Luis, porém teve a informação que somente cirurgias de urgência e neste caso específico, trata-se de cirurgia eletiva. &quot;Dificuldade de autorização na rede - São Luiz Maranhão&quot;"/>
    <s v="Acionado a Unimed Nacional para tarafegar a transação com urgência. Prestador: UDI"/>
    <m/>
    <x v="0"/>
    <x v="2"/>
    <s v="Sim"/>
    <s v="Finalizada"/>
    <s v="Transação Exec:2240667542 trafegada para a Fesp para Prestador: 97498335 - REDE DOR SAO LUIZ - UDI HOSPITAL."/>
  </r>
  <r>
    <x v="0"/>
    <x v="7"/>
    <s v="07/08/2023"/>
    <n v="12373665"/>
    <s v="31999620230808504814"/>
    <m/>
    <m/>
    <s v="UNIMED IMPERATRIZ-Coop de Trab Med"/>
    <x v="6"/>
    <s v="MATHEUS HENRIQUE FERREIRA DE ARAUJO"/>
    <x v="0"/>
    <s v="09700024003763797"/>
    <s v="VIBRA ENERGIA S/A"/>
    <s v="Nacional Reembolso Especial CO"/>
    <s v="NOTIFICAÇÃO DE INTERMEDIAÇÃO PRELIMINAR Nº 202146/2023_x000d__x000a_ _x000d__x000a_Protocolo nº 8865645_x0009_Demanda nº 12373665_x0009_Rio de Janeiro, 0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 que se identifica como pai do beneficiário , questiona a falta de atendimento para continuidade Terapia Ocupacional / Fonoaudiólogo/ Psicólogo, desde fevereiro de 2023. A solicitação foi feita à Operadora no mês 01/08/2023 para realização no município Açailândia/MA . Relata que o mesmo teve atendimento suspenso por falta de pagamento ao prestador . A operadora não apresenta resposta Protocolo: 31999620230801491186 Data: 01/08/2023 ."/>
    <s v="ACAILANDIA"/>
    <s v="MA"/>
    <m/>
    <x v="6"/>
    <s v="Prestador eventual (suspensão de atendimento)"/>
    <x v="3"/>
    <x v="241"/>
    <m/>
    <m/>
    <m/>
    <x v="0"/>
    <x v="15"/>
    <m/>
    <m/>
    <m/>
  </r>
  <r>
    <x v="0"/>
    <x v="7"/>
    <s v="07/08/2023"/>
    <n v="12372266"/>
    <s v="31999620230808504432"/>
    <s v="Sim"/>
    <n v="20232895260"/>
    <s v="UNIMED PAULISTANA-SOC COOP DE TRAB MED"/>
    <x v="0"/>
    <s v="MARCIA REGINA DE PAULA FONSECA"/>
    <x v="0"/>
    <s v="09700032001315429"/>
    <s v="FUNDACAO RUBEN BERTA"/>
    <s v="UNIPLAN ADESAO BASICO II"/>
    <s v="NOTIFICAÇÃO DE INTERMEDIAÇÃO PRELIMINAR Nº 201383/2023_x000d__x000a_&lt;&lt;60&gt;&gt; _x000d__x000a_Protocolo nº 8863773_x0009_Demanda nº 12372266_x0009_Rio de Janeiro, 0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através da Unimed local (Unimed araruama) para a Unimed de origem da sra Márcia, o procedimento minimamente invasivo para os joelhos, porém, a mesma obteve retorno negativo da operadora. A operadora de saúde autorizou os códigos de cirurgia e negou todo o material do procedimento. Porém, sem material, não há condição necessária para realizar tal procedimento. Com isso, a senhora Márcia está sendo prejudica em sua rotina. Pois "/>
    <s v="SAO PAULO"/>
    <s v="SP"/>
    <s v="Sim"/>
    <x v="4"/>
    <s v="OPME"/>
    <x v="9"/>
    <x v="242"/>
    <s v="Negativa por não atendimento da DUT 62 - solicitação de rizotomia para joelho."/>
    <s v="Não há."/>
    <m/>
    <x v="2"/>
    <x v="4"/>
    <s v="Não"/>
    <m/>
    <m/>
  </r>
  <r>
    <x v="0"/>
    <x v="7"/>
    <s v="07/08/2023"/>
    <n v="12372707"/>
    <s v="31999620230808504731"/>
    <m/>
    <m/>
    <s v="UNIMED SOROCABA-COOP DE TRAB MED"/>
    <x v="0"/>
    <s v="GEOVANNA GUTIERREZ NOBREGA"/>
    <x v="0"/>
    <s v="09700024004229719"/>
    <s v="SERVICO NACIONAL DE APRENDIZAGEM INDUSTRIAL SENAI"/>
    <s v="UNIPLAN EMPRES RATEIO BASICO"/>
    <s v="NOTIFICAÇÃO DE INTERMEDIAÇÃO PRELIMINAR Nº 201608/2023_x000d__x000a_ _x000d__x000a_Protocolo nº 8864392_x0009_Demanda nº 12372707_x0009_Rio de Janeiro, 0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Psiquiatra. A solicitação foi feita à Operadora no dia , no município Sorocaba e o agendamento foi realizado para o município Tatuí, dia 08/08/2023. Protocolo: 31999620230712455357 - DATA 12/07/2023_x000d__x000a_ _x000d__x000a_Protocolo aberto pelo beneficiário junto à operadora: 31999620230712455357_x000d__x000a_BENEFICIÁRIO_x000d__x000a_Nome: GEOVANNA GUTIERREZ NOBREGA_x0009_Dt. Nasc.:31/05/2000_x000d__x000a_Matrícula:_x0009_CPF: 40948311851_x000d__x000a_Telefone: 15 998318871_x0009_e-ma"/>
    <s v="SOROCABA"/>
    <s v="SP"/>
    <m/>
    <x v="7"/>
    <s v="Consulta"/>
    <x v="2"/>
    <x v="38"/>
    <s v="Não concorda com o direcionamento para Tatuí (região de saúde)"/>
    <s v="Mantido o direcionamento devido a ausência de rede na localidade que atenda os prazos da RN259/566 e oferta de reembolso. "/>
    <m/>
    <x v="2"/>
    <x v="0"/>
    <m/>
    <m/>
    <m/>
  </r>
  <r>
    <x v="0"/>
    <x v="7"/>
    <s v="07/08/2023"/>
    <n v="12372660"/>
    <s v="31999620230808504718"/>
    <s v="Sim"/>
    <n v="20232872826"/>
    <s v="UNIMED SOROCABA-COOP DE TRAB MED"/>
    <x v="0"/>
    <s v="GEOVANNA GUTIERREZ NOBREGA"/>
    <x v="0"/>
    <s v="09700024004229719"/>
    <s v="SERVICO NACIONAL DE APRENDIZAGEM INDUSTRIAL SENAI"/>
    <s v="UNIPLAN EMPRES RATEIO BASICO"/>
    <s v="NOTIFICAÇÃO DE INTERMEDIAÇÃO PRELIMINAR Nº 201585/2023_x000d__x000a_ _x000d__x000a_Protocolo nº 8864286_x0009_Demanda nº 12372660_x0009_Rio de Janeiro, 0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EXTRAROL] Beneficiária, questiona a não cobertura para o medicamento STRAVATO spray nasal, a indicação clínica tratamento de depressão, o local setor ambulatório do hospital e nome do médico solicitante Dra. Nataly. A solicitação foi feita à operadora no dia 10/07/2023, mas a mesma negou alegando que tal serviço não consta no Rol de Procedimentos e Eventos em Saúde vigente , com a justificativa que é um medicamento de uso domiciliar. Interlocutor"/>
    <s v="SOROCABA"/>
    <s v="SP"/>
    <s v="Não"/>
    <x v="4"/>
    <s v="Medicamento"/>
    <x v="8"/>
    <x v="243"/>
    <s v="Medicamento de uso domiciliar."/>
    <s v="Não há."/>
    <m/>
    <x v="2"/>
    <x v="4"/>
    <s v="Não"/>
    <m/>
    <m/>
  </r>
  <r>
    <x v="0"/>
    <x v="7"/>
    <s v="08/08/2023"/>
    <n v="12376488"/>
    <s v="31999620230809506281"/>
    <m/>
    <m/>
    <s v="UNIMED ARARAQUARA-COOP DE TRAB MED"/>
    <x v="0"/>
    <s v="MARCEL EDUARDO FERNANDES MATTOS"/>
    <x v="0"/>
    <s v="09700022003189148"/>
    <s v="UNIVERSIDADE ESTADUAL PAULISTA JULIO DE MESQUITA FILHO"/>
    <s v="UNIPLAN EMPRESARIAL BASICO"/>
    <s v="NOTIFICAÇÃO DE INTERMEDIAÇÃO PRELIMINAR Nº 203928/2023_x000a_&lt;&lt;60&gt;&gt; _x000a_Protocolo nº 8869321_x0009_Demanda nº 12376488_x0009_Rio de Janeiro, 08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aciente com história de início em 2019 de movimentos coréicos na região cefálica e apendicular, com perda de força nos membros, falta de equilírio, dor muscular, falha cognitiva, associados a quadro gastro intestinal de dispepsia, empachamento, náuseas, aumento da frequência intestinal e alteração pastosa a diarréica das fezes, em piora! Desde 2019 está sendo feita investigação diagnóstica extensa, não tendo sido conclusiva até o momento. P"/>
    <s v="ARARAQUARA"/>
    <s v="SP"/>
    <m/>
    <x v="7"/>
    <s v="SADT"/>
    <x v="2"/>
    <x v="244"/>
    <s v="Emissão de parecer desfavoravel para o exame"/>
    <s v="Demanda em reanalise do setor. "/>
    <m/>
    <x v="2"/>
    <x v="0"/>
    <m/>
    <m/>
    <s v="Já consta o aceite da Auditoria Prévia - direcionar"/>
  </r>
  <r>
    <x v="0"/>
    <x v="7"/>
    <s v="09/08/2023"/>
    <n v="12379400"/>
    <s v="31999620230810509843"/>
    <m/>
    <m/>
    <s v="UNIMED CENTRO-OESTE PTA.FED.INT.COOP MED"/>
    <x v="2"/>
    <s v="CELIA MARIA VIEIRA DA SILVEIRA"/>
    <x v="0"/>
    <s v="09700032000701066"/>
    <s v="APEOESP SIND DOS PROF DO ENS OFIC EST SP"/>
    <s v="UNIPLAN ADESAO BASICO - PR"/>
    <s v="NOTIFICAÇÃO DE INTERMEDIAÇÃO PRELIMINAR Nº 205728/2023_x000d__x000a_ _x000d__x000a_Protocolo nº 8872884_x0009_Demanda nº 12379400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sobrinha da beneficiária, questiona a falta de atendimento para Aplicação de Medicação Maropnem 1g diluído em 100ml de soro, Intravenoso de 8 em 8 horas por 30 dias em regime domiciliar(medicamento e profissional apto para administração). A solicitação foi feita à Operadora no dia 27/07/2023, para realização no município Assis/SP. A operadora garante somente o medicamento e não o profissional para realizar. pr"/>
    <s v="ASSIS"/>
    <s v="SP"/>
    <m/>
    <x v="1"/>
    <m/>
    <x v="1"/>
    <x v="7"/>
    <m/>
    <m/>
    <m/>
    <x v="1"/>
    <x v="5"/>
    <m/>
    <m/>
    <m/>
  </r>
  <r>
    <x v="0"/>
    <x v="7"/>
    <s v="09/08/2023"/>
    <n v="12379385"/>
    <s v="31999620230810509807"/>
    <m/>
    <m/>
    <s v="UNIMED CARUARU-COOP DE TRAB MED"/>
    <x v="0"/>
    <s v="MARIA LUIZA CORDEIRO RODRIGUES"/>
    <x v="0"/>
    <s v="09700022006676708"/>
    <s v="VIA S.A"/>
    <s v="UNIPLAN PARTIC EMP BASICO N"/>
    <s v="NOTIFICAÇÃO DE INTERMEDIAÇÃO PRELIMINAR Nº 205719/2023_x000d__x000a_ _x000d__x000a_Protocolo nº 8872901_x0009_Demanda nº 12379385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Neuropediatra. A solicitação foi feita à Operadora no dia 05/04/2023, para realização no município Caruaru/PE. A operadora não apresenta resposta ao pedido. Protocolo 31999620230809506843 Data: 09/08/2023._x000d__x000a_ _x000d__x000a_Protocolo aberto pelo beneficiário junto à operadora: 31999620230809506843_x000d__x000a_BENEFICIÁRIO_x000d__x000a_Nome: MARIA LUIZA CORDEIRO RODRIGUES_x0009_Dt. Nasc.:20/05/2"/>
    <s v="TORITAMA"/>
    <s v="PE"/>
    <m/>
    <x v="2"/>
    <s v="Consulta"/>
    <x v="2"/>
    <x v="12"/>
    <s v="Ausência de rede na localidade demandada Caruaru e não aceite de reembolso"/>
    <s v="Negociação pontual realizada pelo GRP."/>
    <m/>
    <x v="0"/>
    <x v="0"/>
    <m/>
    <m/>
    <m/>
  </r>
  <r>
    <x v="0"/>
    <x v="7"/>
    <s v="09/08/2023"/>
    <n v="12378221"/>
    <s v="31999620230809506789"/>
    <s v="Sim"/>
    <n v="202303023618"/>
    <s v="UNIMED ARARAQUARA-COOP DE TRAB MED"/>
    <x v="0"/>
    <s v="MARITA PEREIRA PENARIOL"/>
    <x v="0"/>
    <s v="09700022006949160"/>
    <s v="UNIVERSIDADE ESTADUAL PAULISTA JULIO DE MESQUITA FILHO"/>
    <s v="UNIPLAN EMPRESARIAL ESPECIAL N"/>
    <s v="NOTIFICAÇÃO DE INTERMEDIAÇÃO PRELIMINAR Nº 205020/2023_x000d__x000a_&lt;&lt;60&gt;&gt; _x000d__x000a_Protocolo nº 8871539_x0009_Demanda nº 12378221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há 12 meses em tratamento para solucionar minha dor na ATM. Seguimos com todos os tratamentos mais conservadores, deste uso de placa, fisioterapia, acupuntura, medicações (anti-inflamatório, analgésicos, relaxantes musculares e antidepressivo) e não obtivemos melhora significativa na minha qualidade de vida. Busquei 7 especialistas em ATM e todos foram unânimes sobre a necessidade de cirurgia. O cirurgião entrou com pedido em 29/06/23 "/>
    <s v="ARARAQUARA"/>
    <s v="SP"/>
    <s v="Não"/>
    <x v="4"/>
    <s v="OPME"/>
    <x v="7"/>
    <x v="169"/>
    <s v="Autorização total de materiais e procedimentos por junta."/>
    <s v="Não há."/>
    <m/>
    <x v="2"/>
    <x v="4"/>
    <s v="Sim"/>
    <m/>
    <m/>
  </r>
  <r>
    <x v="0"/>
    <x v="7"/>
    <s v="09/08/2023"/>
    <n v="12380347"/>
    <s v="31999620230810509950"/>
    <m/>
    <m/>
    <s v="UNIMED CRICIUMA-COOP DE TRAB MED"/>
    <x v="0"/>
    <s v="EDUARDO MONDARDO MOTTA"/>
    <x v="0"/>
    <s v="09700022006772480"/>
    <s v="EUROFARMA LABORATORIOS S.A."/>
    <s v="UNIPLAN EMPRESARIAL ESPECIAL N"/>
    <s v="NOTIFICAÇÃO DE INTERMEDIAÇÃO PRELIMINAR Nº 206328/2023_x000d__x000a_&lt;&lt;60&gt;&gt; _x000d__x000a_Protocolo nº 8874127_x0009_Demanda nº 12380347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sessões de fisioterapia para meu filho (Eduardo Mondardo Motta) que é depende do plano, pois apresenta um atraso motor devidamente atestado pelo médico solicitante. Esta fisioterapia é baseada numa metodologia empregada em uma clínica exclusiva para pacientes conveniados a Unimed, portanto não faz sentido não ser aprovada pois os pacientes da Unimed local tem aprovação. Se tem comprovação de eficácia para estes pacientes, isto"/>
    <s v="CRICIUMA"/>
    <s v="SC"/>
    <s v="Não"/>
    <x v="4"/>
    <s v="Terapias"/>
    <x v="5"/>
    <x v="26"/>
    <s v="Negativa Método Bobath "/>
    <s v="Contato para acolhimento. Negativa mantida devido a Critério Técnico RN 539/2022 "/>
    <m/>
    <x v="2"/>
    <x v="3"/>
    <s v="Sim "/>
    <s v="Finalizada"/>
    <s v="Direcionado para acolhimento e seguimento via Programas NAS . "/>
  </r>
  <r>
    <x v="0"/>
    <x v="7"/>
    <s v="09/08/2023"/>
    <n v="12379437"/>
    <s v="31999620230810509901"/>
    <m/>
    <m/>
    <s v="UNIMED CARUARU-COOP DE TRAB MED"/>
    <x v="0"/>
    <s v="PEDRO MIGUEL RODRIGUES CORDEIRO"/>
    <x v="0"/>
    <s v="09700022006676694"/>
    <s v="VIA S.A"/>
    <s v="UNIPLAN PARTIC EMP BASICO N"/>
    <s v="NOTIFICAÇÃO DE INTERMEDIAÇÃO PRELIMINAR Nº 205755/2023_x000d__x000a_ _x000d__x000a_Protocolo nº 8872901_x0009_Demanda nº 12379437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e Neuropsicologia. A solicitação foi feita à Operadora no dia Agosto/2023, para realização no município Caruaru/PE. Interlocutora informa que Operadora não fez o envio das guias de autorização para os atendimentos. A operadora não apresenta resposta ao pedido. Protocolo 31999620230809506843 Data: 09/08/2023._x000d__x000a_ _x000d__x000a_Protocolo aberto pel"/>
    <s v="TORITAMA"/>
    <s v="PE"/>
    <s v="Não"/>
    <x v="4"/>
    <s v="Terapias"/>
    <x v="2"/>
    <x v="12"/>
    <s v="Questiona a falta de atendimento para Terapia Ocupacional e Neuropsicologia. A solicitação foi feita à Operadora no dia Agosto/2023"/>
    <s v="reorientaçã"/>
    <m/>
    <x v="0"/>
    <x v="11"/>
    <m/>
    <s v="Finalizada"/>
    <m/>
  </r>
  <r>
    <x v="0"/>
    <x v="7"/>
    <s v="09/08/2023"/>
    <n v="12379771"/>
    <s v="31999620230810509933"/>
    <m/>
    <m/>
    <s v=""/>
    <x v="4"/>
    <s v=""/>
    <x v="0"/>
    <s v=""/>
    <s v=""/>
    <s v=""/>
    <s v="NOTIFICAÇÃO DE INTERMEDIAÇÃO PRELIMINAR Nº 205952/2023_x000d__x000a_&lt;&lt;60&gt;&gt; _x000d__x000a_Protocolo nº 8873408_x0009_Demanda nº 12379771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ário foi internado no Hospital Santa Catarina no período de 07/12/2022 e 23/12/2022, tendo ficado até na UTI CARDIO. Teve alta normalmente e voltou para o tratamento Home Care, coberto pelo plano. No entanto, em 28/03/2023, o Hospital emitiu as Notas Fiscais n. 696937 e 696935, no valor de R$8.810,72 e R$60.046,86 CONTRA O BENEFICIÁRIO, indicando claramente que a Operadora não pagou o Hospital. Mesmo a internação tendo sida em dez/"/>
    <s v=""/>
    <s v=""/>
    <s v="Não"/>
    <x v="4"/>
    <m/>
    <x v="1"/>
    <x v="18"/>
    <m/>
    <m/>
    <m/>
    <x v="1"/>
    <x v="8"/>
    <m/>
    <m/>
    <m/>
  </r>
  <r>
    <x v="0"/>
    <x v="7"/>
    <s v="09/08/2023"/>
    <n v="12378707"/>
    <s v="31999620230810509723"/>
    <m/>
    <m/>
    <s v="UNIMED SOROCABA-COOP DE TRAB MED"/>
    <x v="0"/>
    <s v="JOAO VINICIUS DE ALMEIDA MENEZES"/>
    <x v="0"/>
    <s v="09700024004228453"/>
    <s v="SERVICO NACIONAL DE APRENDIZAGEM INDUSTRIAL SENAI"/>
    <s v="UNIPLAN EMPRES RATEIO BASICO"/>
    <s v="NOTIFICAÇÃO DE INTERMEDIAÇÃO PRELIMINAR Nº 205326/2023_x000d__x000a_&lt;&lt;60&gt;&gt; _x000d__x000a_Protocolo nº 8872148_x0009_Demanda nº 12378707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é autista e a médica dele informou em julho que não irá mais atender pela Unimed FESP. Fiz contato no 0800 para busca de um novo médico que atenda em Sorocaba. A Unimed me retornou no dia 02/8 agendando consulta pro meu filho em Tatuí. Eu liguei no mesmo momento no 0800 informando que não poderia manter o tratamento dele em outro município e que precisava de um profissional em Sorocaba. Me informaram que fariam novamente uma busca,"/>
    <s v="SOROCABA"/>
    <s v="SP"/>
    <s v="Não"/>
    <x v="4"/>
    <s v="Consulta"/>
    <x v="2"/>
    <x v="38"/>
    <s v="Não concorda com o direcionamento para Tatuí (região de saúde)"/>
    <s v="Mantido o direcionamento devido a ausência de rede na localidade que atenda os prazos da RN259/566 e oferta de reembolso. "/>
    <m/>
    <x v="2"/>
    <x v="0"/>
    <m/>
    <m/>
    <m/>
  </r>
  <r>
    <x v="0"/>
    <x v="7"/>
    <s v="09/08/2023"/>
    <n v="12378887"/>
    <s v="31999620230810509763"/>
    <m/>
    <m/>
    <s v="UNIMED ITABUNA REGIAO SUL DA BAHIA"/>
    <x v="0"/>
    <s v="RENATO DIVINO ALVES FERREIRA"/>
    <x v="0"/>
    <s v="09700030001837526"/>
    <s v="SINDICATO DOS POLICIAIS RODOVIARIOS FEDERAIS ESTADO SP"/>
    <s v="UNIPLAN COPART ADESAO ESPECIAL I"/>
    <s v="NOTIFICAÇÃO DE INTERMEDIAÇÃO PRELIMINAR Nº 205433/2023_x000d__x000a_&lt;&lt;60&gt;&gt; _x000d__x000a_Protocolo nº 8872380_x0009_Demanda nº 12378887_x0009_Rio de Janeiro, 0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diagnosticado com gordura no fígado grau III, por esse motivo houve necessidade o plano não possui nenhum profissional credenciado, solicitei ao plano que disponibilizasse o atendimento. Ocorre que os prazos já venceram e quando faço contato eles apenas me informam que estão em negociações com clínicas, não me dando sequer uma previsão de atendimento._x000d__x000a_ _x000d__x000a_Protocolo aberto pelo beneficiário junto à operadora: &lt;&lt;65&gt;&gt;_x000d__x000a_BENEFICIÁRIO_x000d__x000a_Nome: R"/>
    <s v="ITABUNA"/>
    <s v="BA"/>
    <s v="Não"/>
    <x v="4"/>
    <s v="Consulta"/>
    <x v="2"/>
    <x v="245"/>
    <s v="indisponibilidade de Rede Credenciada Consulta de Nutricionista"/>
    <s v="ofertado reembolso prestador disponivel na região não aceitou fluxo"/>
    <m/>
    <x v="0"/>
    <x v="11"/>
    <m/>
    <s v="Finalizada"/>
    <m/>
  </r>
  <r>
    <x v="0"/>
    <x v="7"/>
    <s v="10/08/2023"/>
    <n v="12382801"/>
    <s v="31999620230811511966"/>
    <m/>
    <m/>
    <s v="UNIMED FED ALAGOAS"/>
    <x v="0"/>
    <s v="ISIS WALESKA DA ROCHA CURSINO"/>
    <x v="1"/>
    <s v="09700020008380400"/>
    <s v="MAGAZINE LUIZA S/A"/>
    <s v="UNIPLAN PARTIC EMP BASICO N"/>
    <s v="NOTIFICAÇÃO DE INTERMEDIAÇÃO PRELIMINAR Nº 207784/2023_x000d__x000a_ _x000d__x000a_Protocolo nº 8877457_x0009_Demanda nº 12382801_x0009_Rio de Janeiro, 1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30208017 - TRATAMENTO CIRÚRGICO DE LUXAÇÃO DA ATM e 30713153 - ARTROSCOPIA P/ DIAGNÓSTICO COM OU SEM BIÓPSIA SINOVIAL. A solicitação foi feita à Operadora no dia 10/07/2023, para realização no município Maceió. A operadora tinha negado sob alegação de que o hospital tinha solicitado de forma errada então iria dar entrada novamente na solicitação porém não apresentou nenhuma resposta da nova reaná"/>
    <s v="SAO MIGUEL DOS CAMPOS"/>
    <s v="AL"/>
    <s v="Não"/>
    <x v="4"/>
    <s v="OPME"/>
    <x v="0"/>
    <x v="246"/>
    <s v="Erro na inserção por parte da Unimed Local - material generico, trafegado sem descrição."/>
    <s v="Unimed orientada em relação a conduta e necessidade de reinserção da guia"/>
    <m/>
    <x v="0"/>
    <x v="0"/>
    <m/>
    <m/>
    <s v="Demanda pertence ao processo de autorização do  G.O."/>
  </r>
  <r>
    <x v="0"/>
    <x v="7"/>
    <s v="10/08/2023"/>
    <n v="12380917"/>
    <s v="31999620230811511885"/>
    <m/>
    <m/>
    <s v="UNIMED JUNDIAI-COOP DE TRAB MED"/>
    <x v="0"/>
    <s v="YAN LUCAS SANTINON"/>
    <x v="0"/>
    <s v="09700024003670470"/>
    <s v="APAMAGIS - ASSOC PAULISTA MAGISTRADOS"/>
    <s v="MASTER ADESAO NACIONAL CO"/>
    <s v="NOTIFICAÇÃO DE INTERMEDIAÇÃO PRELIMINAR Nº 206659/2023_x000d__x000a_ _x000d__x000a_Protocolo nº 8874898_x0009_Demanda nº 12380917_x0009_Rio de Janeiro, 1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pedagogia, medico solicitante Dr Mirela. A solicitação foi feita à Operadora no dia 27/07/2023, para realização no município Jundiaí. A operadora de intercambio informa que não possui prestador, entretanto possui o prestador na clinica Multi Alcance, onde o beneficiário já realiza outras terapias, possui o profissional e possui agenda. Relata que "/>
    <s v="SAO PAULO"/>
    <s v="SP"/>
    <s v="Não"/>
    <x v="4"/>
    <s v="Terapias"/>
    <x v="3"/>
    <x v="247"/>
    <s v="Familiar alega suspensão de atendimento para o intercâmbio em prestador da Unimed Jundiaí"/>
    <s v="Em tratativa"/>
    <m/>
    <x v="2"/>
    <x v="0"/>
    <m/>
    <m/>
    <m/>
  </r>
  <r>
    <x v="0"/>
    <x v="7"/>
    <s v="11/08/2023"/>
    <n v="12383391"/>
    <s v="31999620230811512004"/>
    <m/>
    <m/>
    <s v="UNIMED RIO VERDE-COOP DE TRAB MED"/>
    <x v="0"/>
    <s v="VALENTINA IGLESIAS COSTA"/>
    <x v="0"/>
    <s v="09700024003308208"/>
    <s v="MINISTERIO PUBLICO DA UNIAO"/>
    <s v="NACIONAL EMPRESARIAL ESPECIAL CO"/>
    <s v="NOTIFICAÇÃO DE INTERMEDIAÇÃO PRELIMINAR Nº 208103/2023_x000d__x000a_ _x000d__x000a_Protocolo nº 8878262_x0009_Demanda nº 12383391_x0009_Rio de Janeiro, 1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o não atendimento para Fisioterapia. A solicitação foi feita à operadora no dia 24/07/2023, no município de Senador Canedo e o agendamento foi realizado para o município de Goiânia, dia 09/08/2023. O interlocutor ressalta que possui dificuldades de locomoção devido à condição de cadeirante e que não consegue se deslocar com a beneficiária para o município onde o procedimento foi a"/>
    <s v="RIO VERDE"/>
    <s v="GO"/>
    <s v="Não"/>
    <x v="4"/>
    <s v="Terapias"/>
    <x v="2"/>
    <x v="26"/>
    <s v="A solicitação foi feita à operadora no dia 24/07/2023, no município de Senador Canedo e o agendamento foi realizado para o município de Goiânia, dia 09/08/2023. O interlocutor ressalta que possui dificuldades de locomoção devido à condição de cadeirante e que não consegue se deslocar com a beneficiária para o município onde o procedimento foi agendado. Protocolo 31999620230724475863 GRP acionou o serviço indicado e aguarda retorno"/>
    <s v="realizado negociação com o prestador indicado"/>
    <m/>
    <x v="2"/>
    <x v="11"/>
    <m/>
    <s v="Finalizada"/>
    <m/>
  </r>
  <r>
    <x v="0"/>
    <x v="7"/>
    <s v="11/08/2023"/>
    <n v="12383987"/>
    <s v="31999620230811512035"/>
    <m/>
    <m/>
    <s v="UNIMED PORTO ALEGRE-COOP DE TRAB MED"/>
    <x v="0"/>
    <s v="MIGUEL LUCCA DE SOUZA CARVALHO"/>
    <x v="0"/>
    <s v="09700019002064953"/>
    <s v="NESTLE BRASIL LTDA"/>
    <s v="UNIPLAN CO BASICO N"/>
    <s v="NOTIFICAÇÃO DE INTERMEDIAÇÃO PRELIMINAR Nº 208436/2023_x000d__x000a_ _x000d__x000a_Protocolo nº 8879036_x0009_Demanda nº 12383987_x0009_Rio de Janeiro, 1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não cobertura para Psicólogo, fonoaudiólogo e Terapia ocupacional. O procedimento foi solicitado à operadora 10/07/2023 para realização no município Porto Alegre. A operadora alega que não possui prestador em sua rede para realização do serviço de saúde. Protocolo 31999620230710449803 Data 21/07/2023_x000d__x000a_ _x000d__x000a_Protocolo aberto pelo beneficiário junto à operadora: 31999620230710449803_x000d__x000a_"/>
    <s v="PORTO ALEGRE"/>
    <s v="RS"/>
    <s v="Não"/>
    <x v="4"/>
    <s v="Terapias"/>
    <x v="2"/>
    <x v="10"/>
    <s v="Demora na busca de rede abriu busca de rede em 10/07/2023 protocolo foi direcionado para o GRP em 21/07 e finalizado em 07/08/2023 "/>
    <m/>
    <m/>
    <x v="0"/>
    <x v="11"/>
    <m/>
    <s v="Finalizada"/>
    <m/>
  </r>
  <r>
    <x v="0"/>
    <x v="7"/>
    <s v="14/08/2023"/>
    <n v="12386991"/>
    <s v="31999620230815516364"/>
    <m/>
    <m/>
    <s v="UNIMED ARARAQUARA-COOP DE TRAB MED"/>
    <x v="0"/>
    <s v="BENICIO BONI DE BELLO"/>
    <x v="0"/>
    <s v="09700024003018382"/>
    <s v="SERVICO SOCIAL COMERCIO SESC ADM REG ESP"/>
    <s v="UNIPLAN CO ESPECIAL N"/>
    <s v="NOTIFICAÇÃO DE INTERMEDIAÇÃO PRELIMINAR Nº 210298/2023_x000d__x000a_&lt;&lt;60&gt;&gt; _x000d__x000a_Protocolo nº 8882906_x0009_Demanda nº 12386991_x0009_Rio de Janeiro, 1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é autista, apresentando TOD, rigidez comportamental e seletividade alimentar extrema. Foi pedido pelo médico terapia sensorial. Após 2 meses, entraram em contato com a profissional que indiquei mas negaram o atendimento da profissional, alegando que ela não respondeu à solicitação de imediato. A profissional respondeu afirmativamente à solicitação que poderia sim atender meu filho e que até havia realizado as avaliações iniciais. F"/>
    <s v="ARARAQUARA"/>
    <s v="SP"/>
    <s v="Não"/>
    <x v="4"/>
    <s v="Terapias"/>
    <x v="3"/>
    <x v="248"/>
    <s v="Clinica "/>
    <s v="Não houve negativa de atendimento , porem caso foi redirecionado para outro local. Mae com queixas referente a dificuldade de acesso "/>
    <m/>
    <x v="0"/>
    <x v="18"/>
    <s v="Não "/>
    <s v="Finalizada"/>
    <s v="Realizado acolhimento com os pais referente a tratativa da clinica indicada para atendinento . Mae se queixa referente a distancia e dificuldade de levar a criança . Realata que foi agendado pela FESP mas  gostaria de local mais proximo . Compartilhado com CAEC agendamentos para seguimento e acompanhamento . Mãe ciente que pode nos encaminhar os pedidos tb para que possamos acompanhar as proximas liberações. Manteremos acompanhamento para evitar nosvas queixas ou situações que limitem as terapias. "/>
  </r>
  <r>
    <x v="0"/>
    <x v="7"/>
    <s v="14/08/2023"/>
    <n v="12387236"/>
    <s v="31999620230815516395"/>
    <m/>
    <m/>
    <s v="UNIMED RIO BRANCO-Coop de Trab Med"/>
    <x v="0"/>
    <s v="SERGIO BERTOLDO SANTANA"/>
    <x v="0"/>
    <s v="09700022006367870"/>
    <s v="EUROFARMA LABORATORIOS S.A."/>
    <s v="UNIPLAN EMPRESARIAL ESPECIAL N"/>
    <s v="NOTIFICAÇÃO DE INTERMEDIAÇÃO PRELIMINAR Nº 210473/2023_x000d__x000a_ _x000d__x000a_Protocolo nº 8883164_x0009_Demanda nº 12387236_x0009_Rio de Janeiro, 1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 questiona a falta de atendimento para : &quot; Procedimento de fratura avulsa ao tendão extensor 5 dedo mão esquerda &quot; em caráter de urgência . A solicitação foi feita à Operadora no dia 11/08/2023 , para realização no município Rio branco /AC . A operadora alega que o pedido está em análise . Protocolo - 31999620230811510875 data : 11/08/2023_x000d__x000a_ _x000d__x000a_Protocolo aberto pelo beneficiário junto à operadora: 31999620230811510875_x000d__x000a_BENEFICIÁRIO_x000d__x000a_N"/>
    <s v="RIO BRANCO"/>
    <s v="AC"/>
    <s v="Não"/>
    <x v="4"/>
    <s v="SADT"/>
    <x v="2"/>
    <x v="249"/>
    <s v="Ausência de rede credenciada Rio Branco- AC"/>
    <s v="Em tratativa"/>
    <m/>
    <x v="2"/>
    <x v="0"/>
    <m/>
    <m/>
    <m/>
  </r>
  <r>
    <x v="0"/>
    <x v="7"/>
    <s v="15/08/2023"/>
    <n v="12388106"/>
    <s v="31999620230815516481"/>
    <m/>
    <m/>
    <s v="UNIMED SANTA BARBARA DOESTE E AMERICANA"/>
    <x v="0"/>
    <s v="LUCAS MONICO LIBORIO"/>
    <x v="0"/>
    <s v="09700020010427940"/>
    <s v="SPAR BRASIL SERVICOS LTDA"/>
    <s v="UNIPLAN EMP PARTIC BAS PADRAO COL"/>
    <s v="NOTIFICAÇÃO DE INTERMEDIAÇÃO PRELIMINAR Nº 211050/2023_x000d__x000a_&lt;&lt;60&gt;&gt; _x000d__x000a_Protocolo nº 8884361_x0009_Demanda nº 12388106_x0009_Rio de Janeiro, 15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preciso de um médico Psiquiatra e meu plano não está comprindo pois eles alegam que não tem médico para atender mesmo eu tendo um encaminhamento, já liguei em todos psiquiatras conveniados e nenhum tem agenda, faço tratamento para ansiedade e depressão e preciso urgente de um medico para acompanhar meu tratamento, já reclamei no sac, na ouvidoria unimed e ninguém resolve . Já pediram para eu tentar nas cidades vizinhas mais ninguém e"/>
    <s v="AMERICANA"/>
    <s v="SP"/>
    <s v="Não"/>
    <x v="4"/>
    <s v="Consulta"/>
    <x v="2"/>
    <x v="38"/>
    <s v="Indsiponibilidade de rede credenciada para atender o prazo a RN259/566"/>
    <s v="Em tratativa, dentro do prazo"/>
    <m/>
    <x v="2"/>
    <x v="0"/>
    <m/>
    <m/>
    <m/>
  </r>
  <r>
    <x v="0"/>
    <x v="7"/>
    <s v="15/08/2023"/>
    <n v="12388170"/>
    <s v="31999620230815516508"/>
    <s v="Sim"/>
    <n v="202303049441"/>
    <s v="UNIMED CAMPINAS-COOP DE TRAB MED"/>
    <x v="0"/>
    <s v="MICHELE BULBOV GRIFFIN"/>
    <x v="0"/>
    <s v="09700032001212638"/>
    <s v="APEOESP SIND DOS PROF DO ENS OFIC EST SP"/>
    <s v="UNIPLAN ADESAO MASTER - PR"/>
    <s v="NOTIFICAÇÃO DE INTERMEDIAÇÃO PRELIMINAR Nº 211093/2023_x000d__x000a_&lt;&lt;60&gt;&gt; _x000d__x000a_Protocolo nº 8884443_x0009_Demanda nº 12388170_x0009_Rio de Janeiro, 15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Prezados, meu nome é Michele Bulbov Griffin, sou transplantada, transplante de rim, tenho endometrioses e passei no meu ginecologista. O Doutor solicitou alguns exames laboratórios e quando fui na unidade realizar me informaram que dois o convênio não tinha cobertura, liguei na Unimed encaminhei o pedido médico, e após a devolutiva que faltava documentos comprobatórios para a solicitação, solicitei para o médico o relatório e nova"/>
    <s v="INDAIATUBA"/>
    <s v="SP"/>
    <s v="Não"/>
    <x v="4"/>
    <s v="SADT"/>
    <x v="8"/>
    <x v="250"/>
    <s v="Negativa de hormônio anti-mulleriano e GENOTIPAGEM PARA DOENÇA CELÍACA HLA DQ2 E HLA."/>
    <s v="Não há."/>
    <m/>
    <x v="2"/>
    <x v="4"/>
    <s v="Não"/>
    <m/>
    <m/>
  </r>
  <r>
    <x v="0"/>
    <x v="1"/>
    <d v="2023-02-14T00:00:00"/>
    <n v="12092627"/>
    <s v="31999620230215643197"/>
    <m/>
    <m/>
    <s v="UNIMED JUNDIAI-COOP DE TRAB MED"/>
    <x v="0"/>
    <s v="EDILAINE CRISTINA ARTIOLI DE SOUZA"/>
    <x v="0"/>
    <s v="09700022003241263"/>
    <s v="UNIVERSIDADE ESTADUAL PAULISTA JULIO DE MESQUITA FILHO"/>
    <s v="UNIPLAN EMPRESARIAL BASICO"/>
    <s v="NOTIFICAÇÃO DE INTERMEDIAÇÃO PRELIMINAR Nº 33195/2023_x000d__x000a_ _x000d__x000a_Protocolo nº 8515200_x0009_Demanda nº 12092627_x0009_Rio de Janeiro, 14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Filtração de acido Hialurônico ( conforme guia médica ) para tratamento de artrose de joelho e lesão. A solicitação foi feita à Operadora no dia 06/02/2023 , para realização no município JUNDIAI- SP. A operadora alega que PROCEDIMENTO NÃO TEM COMPROVAÇÃO DE EFICÁCIA E NEGATIVOU O PEDIDO. Protocolo : Protocolo : 31999620230213640154, data: 13/02/2023._x000d__x000a_ _x000d__x000a_Protocolo aberto pelo beneficiário junto"/>
    <s v="JUNDIAI"/>
    <s v="SP"/>
    <m/>
    <x v="4"/>
    <s v="OPME"/>
    <x v="4"/>
    <x v="55"/>
    <s v="Negativa de viscosuplementação, lei 14454"/>
    <s v="Não há"/>
    <m/>
    <x v="2"/>
    <x v="4"/>
    <m/>
    <m/>
    <m/>
  </r>
  <r>
    <x v="0"/>
    <x v="1"/>
    <d v="2023-02-15T00:00:00"/>
    <n v="12096995"/>
    <s v="31999620230222653316"/>
    <m/>
    <m/>
    <s v="UNIMED NORTE/NTE. CONF.COOP.TRAB.MEDICO"/>
    <x v="5"/>
    <s v="VIVIANE DA SILVA LIMA"/>
    <x v="0"/>
    <s v="09700020010071681"/>
    <s v="DROGARIA SAO PAULO S.A."/>
    <s v="UNIPLAN EMP PARTIC BAS PADRAO COL"/>
    <s v="NOTIFICAÇÃO DE INTERMEDIAÇÃO PRELIMINAR Nº 35648/2023_x000d__x000a_&lt;&lt;60&gt;&gt; _x000d__x000a_Protocolo nº 8520674_x0009_Demanda nº 12096995_x0009_Rio de Janeiro, 17 de Feverei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com a empresa Oeste Saúde na cidade de Presidente Prudente-SP, para realizar a portabilidade do meu plano, onde sou dependente do meu esposo e o mesmo possuí mais de dois anos de vinculo com o antigo plano. Desde modo a empresa Oeste saúde me passou que eu não me enquadrava a portabilidade por eu não ter o tempo mínimo exigido de 2 anos._x000d__x000a_ _x000d__x000a_Protocolo aberto pelo beneficiário junto à operadora: &lt;&lt;65&gt;&gt;_x000d__x000a_BENEFICIÁRIO_x000d__x000a_Nome:"/>
    <s v="LUIS EDUARDO MAGALHAES"/>
    <s v="BA"/>
    <m/>
    <x v="1"/>
    <m/>
    <x v="1"/>
    <x v="251"/>
    <m/>
    <m/>
    <m/>
    <x v="1"/>
    <x v="14"/>
    <m/>
    <m/>
    <m/>
  </r>
  <r>
    <x v="0"/>
    <x v="2"/>
    <d v="2023-03-21T00:00:00"/>
    <n v="12136346"/>
    <s v="31999620230322916312"/>
    <m/>
    <m/>
    <s v="UNIMED ARACATUBA COOP TRABALHO MEDICO"/>
    <x v="0"/>
    <s v="ANTONIO ANDRADE DA SILVA COUTO"/>
    <x v="0"/>
    <s v="09700019002206588"/>
    <s v="NESTLE BRASIL LTDA"/>
    <s v="UNIPLAN CO BASICO N"/>
    <s v="NOTIFICAÇÃO DE INTERMEDIAÇÃO PRELIMINAR Nº 60005/2023_x000d__x000a_&lt;&lt;60&gt;&gt; _x000d__x000a_Protocolo nº 8567644_x0009_Demanda nº 12136346_x0009_Rio de Janeiro, 2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ntônio tem 4 anos, autista e necessita de terapia ocupacional, ele ja tem horário e profissional, Gabriel Tavares CREFITO 3/15927, telefone: (14) 99186-4192 ele é atendido por Gabriel a 2 anos, na busca de rede da Unimed não houve resposta e não tem profissional disponível, a criança está sem terapia todo o mês de março, estou esperando desde o final do prazo que era dia 13/03, não obtive resposta até a presente data, tampouco houve negociaçã"/>
    <s v="ARACATUBA"/>
    <s v="SP"/>
    <s v="Não "/>
    <x v="7"/>
    <s v="Terapias"/>
    <x v="3"/>
    <x v="252"/>
    <s v="Mãe deseja que filho seja atendido por profissionla especifico "/>
    <s v="Negociação realizada pelo grp com profissional escolhido"/>
    <m/>
    <x v="2"/>
    <x v="11"/>
    <m/>
    <s v="Finalizada"/>
    <m/>
  </r>
  <r>
    <x v="0"/>
    <x v="2"/>
    <d v="2023-03-22T00:00:00"/>
    <n v="12147675"/>
    <s v="319996202303301053625"/>
    <m/>
    <m/>
    <s v="UNIMED SOROCABA-COOP DE TRAB MED"/>
    <x v="0"/>
    <s v="JEAN CORRA TOLABA"/>
    <x v="0"/>
    <s v="09700024002499204"/>
    <s v="SERVICO SOCIAL COMERCIO SESC ADM REG ESP"/>
    <s v="UNIPLAN CUSTO OPERAC BASICO I"/>
    <s v="NOTIFICAÇÃO DE INTERMEDIAÇÃO PRELIMINAR Nº 67443/2023_x000d__x000a_&lt;&lt;60&gt;&gt; _x000d__x000a_Protocolo nº 8581397_x0009_Demanda nº 12147675_x0009_Rio de Janeiro, 29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um filho autista, Jean Corrá Tolaba, o qual necessita de fonoaudiólogo no método LAMP, foi solicitado ao convênio um profissional, e até o momento não nos deram uma devolutiva. Após buscar por conta própria, encontramos um profissional não credenciado no convênio, sendo assim, passamos o contato para o convênio como indicação caso não encontrassem na rede credenciada, porém já se passaram 39 dias úteis desde que informamos sobre o profis"/>
    <s v="SOROCABA"/>
    <s v="SP"/>
    <s v="Não"/>
    <x v="2"/>
    <s v="Terapias"/>
    <x v="3"/>
    <x v="111"/>
    <s v="Falta de rede credenciada "/>
    <s v="Negocação concluida pelo GRP"/>
    <m/>
    <x v="0"/>
    <x v="11"/>
    <m/>
    <s v="Finalizada"/>
    <m/>
  </r>
  <r>
    <x v="0"/>
    <x v="2"/>
    <d v="2023-03-23T00:00:00"/>
    <n v="12151516"/>
    <s v="31999620230403003270"/>
    <m/>
    <m/>
    <s v="UNIMED CURITIBA-SOC COOP SV MED CUR E RG"/>
    <x v="2"/>
    <s v="ADRIANA DA COSTA DA SILVA"/>
    <x v="0"/>
    <s v="09700022006721185"/>
    <s v="VVLOG LOGISTICA LTDA."/>
    <s v="UNIPLAN PARTIC EMP BASICO N"/>
    <s v="NOTIFICAÇÃO DE INTERMEDIAÇÃO PRELIMINAR Nº 69851/2023_x000d__x000a_&lt;&lt;60&gt;&gt; _x000d__x000a_Protocolo nº 8586132_x0009_Demanda nº 12151516_x0009_Rio de Janeiro, 31 de Març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tentando marcar consulta de fonoaudiólogo, foi solicitada pela pediatra do meu filho, e pela escola onde estuda, devido a dificuldades da fala, entro em contato toda semana, através do WhatsApp e a unica informação que me passam e que ele esta em uma lista de espera, ele esta em processo de alfabetização e com isso traz mais dificuldades. Conforme parecer da escola._x000d__x000a_ _x000d__x000a_Protocolo aberto pelo beneficiário junto à operadora: &lt;&lt;65&gt;&gt;_x000d__x000a_BENEFI"/>
    <s v="CURITIBA"/>
    <s v="PR"/>
    <m/>
    <x v="2"/>
    <s v="Terapias"/>
    <x v="5"/>
    <x v="7"/>
    <s v="demora na "/>
    <m/>
    <m/>
    <x v="1"/>
    <x v="5"/>
    <m/>
    <m/>
    <m/>
  </r>
  <r>
    <x v="0"/>
    <x v="5"/>
    <d v="2023-06-28T00:00:00"/>
    <n v="12264401"/>
    <s v="31999620230612391745"/>
    <m/>
    <m/>
    <s v="UNIMED SAO ROQUE-COOP DE TRAB MED"/>
    <x v="0"/>
    <s v="ISABELLY DOILLER MARCHETTI"/>
    <x v="0"/>
    <s v="09700020010210118"/>
    <s v="DROGARIA SAO PAULO S.A."/>
    <s v="UNIPLAN EMP PARTIC BAS PADRAO COL"/>
    <s v="NOTIFICAÇÃO DE INTERMEDIAÇÃO PRELIMINAR Nº 137729/2023_x000d__x000a_ _x000d__x000a_Protocolo nº 8725941_x0009_Demanda nº 12264401_x0009_Rio de Janeiro, 09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mãe da beneficiária, questiona o não atendimento para terapia com neuropsicopedagoga. A solicitação foi feita à Operadora no dia 20/04/2023, no município São Roque e o agendamento foi realizado para o município de Sorocaba, dia 15/06/2023. Protocolo:31999620230419142950 Data:20/04/2023_x000d__x000a_ _x000d__x000a_Protocolo aberto pelo beneficiário junto à operadora: 31999620230419142950_x000d__x000a_BENEFICIÁRIO_x000d__x000a_Nome: ISABELE DOILLER MARCHETTI_x0009_Dt"/>
    <s v="SAO ROQUE"/>
    <s v="SP"/>
    <s v="Não"/>
    <x v="2"/>
    <s v="Terapias"/>
    <x v="5"/>
    <x v="12"/>
    <s v="Falta de rede credenciada "/>
    <s v="Negocação concluida pelo GRP"/>
    <m/>
    <x v="2"/>
    <x v="11"/>
    <m/>
    <s v="Finalizada"/>
    <m/>
  </r>
  <r>
    <x v="0"/>
    <x v="5"/>
    <d v="2023-06-28T00:00:00"/>
    <n v="12273563"/>
    <s v="31999620230616401953"/>
    <m/>
    <m/>
    <s v="UNIMED JOAO PESSOA-COOP DE TRAB MED"/>
    <x v="0"/>
    <s v="LUCAS ALMEIDA DE LIMA"/>
    <x v="0"/>
    <s v="09700020008679996"/>
    <s v="MAGAZINE LUIZA S/A"/>
    <s v="UNIPLAN PARTIC EMP BASICO N"/>
    <s v="NOTIFICAÇÃO DE INTERMEDIAÇÃO PRELIMINAR Nº 142934/2023_x000d__x000a_ _x000d__x000a_Protocolo nº 8737320_x0009_Demanda nº 12273563_x0009_Rio de Janeiro, 15 de Jun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 com método ABA, solicitado em 03/06/2023, negado pela operadora. Protocolo 31999620230603378038 – data 03/06/2023._x000d__x000a_ _x000d__x000a_Protocolo aberto pelo beneficiário junto à operadora: 31999620230603378038_x000d__x000a_BENEFICIÁRIO_x000d__x000a_Nome: Lucas Almeida de Lima_x0009_Dt. Nasc.:09/07/2013_x000d__x000a_Matrícula:_x0009_CPF: 70952619466_x000d__x000a_Telefone: 83 999840943_x0009_e-mail:_x000d__x000a_INTERLOCUTOR_x000d__x000a_Nome: JOSINALVA EUGE"/>
    <s v="JOAO PESSOA"/>
    <s v="PB"/>
    <m/>
    <x v="4"/>
    <s v="Terapias"/>
    <x v="3"/>
    <x v="5"/>
    <s v="Sem indicação clinica "/>
    <s v="A genitora foi acolhida pelo Programa Viver Bem e foi contextualizado o parecer, mãe compreende segue sem queixas por ora."/>
    <m/>
    <x v="2"/>
    <x v="3"/>
    <m/>
    <s v="Finalizada"/>
    <s v="Acompanhamento . "/>
  </r>
  <r>
    <x v="0"/>
    <x v="6"/>
    <d v="2023-06-28T00:00:00"/>
    <n v="12355446"/>
    <s v="31999620230728485122"/>
    <m/>
    <m/>
    <s v="UNIMED PIRACICABA-SOC COOP SERV MED"/>
    <x v="0"/>
    <s v="MARINA GRANATO FORMIGONI"/>
    <x v="0"/>
    <s v="09700024002361822"/>
    <s v="RAIZEN ENERGIA S.A - FILIAL PIRACICABA"/>
    <s v="UNIPLAN CUSTO OPERAC BASICO I"/>
    <s v="NOTIFICAÇÃO DE INTERMEDIAÇÃO PRELIMINAR Nº 191307/2023_x000d__x000a_&lt;&lt;60&gt;&gt; _x000d__x000a_Protocolo nº 8842057_x0009_Demanda nº 12355446_x0009_Rio de Janeiro, 27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astologista solicitou um painel genetico para cancer de mama, devido ao alto risco que corro por casos na família. O médico fez o pedido médico com justificava, enviei a UNIMED no dia 27/06/23, que retornou solicitando um relatório médico no dia 06/07, enviei o novo relatório médico com a justificativa do pedido do exame e hoje recebi a negativa com a seguinte justificativa: Desfavoravel a Painel para Ca de mama - Nao atende DUT 110.7 - Se"/>
    <s v="PIRACICABA"/>
    <s v="SP"/>
    <m/>
    <x v="4"/>
    <s v="Procedimento"/>
    <x v="9"/>
    <x v="253"/>
    <s v="Não atende  DUT"/>
    <s v="Parecer mantido"/>
    <m/>
    <x v="2"/>
    <x v="4"/>
    <m/>
    <m/>
    <m/>
  </r>
  <r>
    <x v="0"/>
    <x v="6"/>
    <d v="2023-06-28T00:00:00"/>
    <n v="12356349"/>
    <s v="31999620230731488507"/>
    <m/>
    <m/>
    <s v="UNIMED PIRACICABA-SOC COOP SERV MED"/>
    <x v="2"/>
    <s v="DEISE HELENA DONATTO"/>
    <x v="0"/>
    <s v="09700020007069973"/>
    <s v="HYUNDAI MOTOR BRASIL MONTADORA DE AUTOMOVEIS LTDA"/>
    <s v="UNIPLAN PARTIC EMP BASICO N"/>
    <s v="NOTIFICAÇÃO DE INTERMEDIAÇÃO PRELIMINAR Nº 191847/2023_x000d__x000a_ _x000d__x000a_Protocolo nº 8843163_x0009_Demanda nº 12356349_x0009_Rio de Janeiro, 2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a falta de atendimento para cirurgia para implantação de stent e ramificações cerebrais. A solicitação foi feita à Operadora no dia 10/07/2023, para realização no município Campinas. A operadora alega que o pedido está em análise, e cobra justificativa para o procedimento, médica solicitante informa que já mandou tudo pelo laudo, operadora não apresenta resposta ao pedido. Protocolo 31572920230728000326 – data 28/07/2023._x000d__x000a_"/>
    <s v="SUMARE"/>
    <s v="SP"/>
    <m/>
    <x v="1"/>
    <m/>
    <x v="1"/>
    <x v="7"/>
    <m/>
    <m/>
    <m/>
    <x v="1"/>
    <x v="5"/>
    <m/>
    <m/>
    <m/>
  </r>
  <r>
    <x v="0"/>
    <x v="6"/>
    <d v="2023-06-28T00:00:00"/>
    <n v="12357527"/>
    <s v="31999620230731488674"/>
    <m/>
    <m/>
    <s v="UNIMED VITORIA-COOP DE TRABALHO MEDICO"/>
    <x v="0"/>
    <s v="ARTHUR FERNANDES ZAGHETI"/>
    <x v="0"/>
    <s v="09700022006859519"/>
    <s v="EUROFARMA LABORATORIOS S.A."/>
    <s v="UNIPLAN EMPRESARIAL ESPECIAL N"/>
    <s v="NOTIFICAÇÃO DE INTERMEDIAÇÃO PRELIMINAR Nº 192516/2023_x000d__x000a_&lt;&lt;60&gt;&gt; _x000d__x000a_Protocolo nº 8844692_x0009_Demanda nº 12357527_x0009_Rio de Janeiro, 2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8/04/2023 realizei a 1 consulta do meu filho Arthur Fernandes Zagheti com endocrinologista pediatra Dra Débora Martins Pessoa e ficou agendado retorno com exames solicitados para dia 28/07. Porem, medica foi descredenciada do convênio e no dia 27/06 abri um protocolo (31999620230627424570) junto a UNIMED para solicitar indicação de um profissional ou reembolso na consulta médica. Não tive retorno dessa demanda, no dia 24/07 liguei par"/>
    <s v="VILA VELHA"/>
    <s v="ES"/>
    <m/>
    <x v="2"/>
    <s v="Consulta"/>
    <x v="17"/>
    <x v="102"/>
    <s v="Busca de rede"/>
    <s v="Agendamento concluido "/>
    <m/>
    <x v="2"/>
    <x v="0"/>
    <m/>
    <m/>
    <m/>
  </r>
  <r>
    <x v="0"/>
    <x v="6"/>
    <d v="2023-06-28T00:00:00"/>
    <n v="12356854"/>
    <s v="31999620230731488632"/>
    <m/>
    <m/>
    <s v="UNIMED PINDAMONHANGABA-COOP DE TRAB MED"/>
    <x v="0"/>
    <s v="GISELE DE PAULA GOMES DE FREITAS"/>
    <x v="0"/>
    <s v="09700020009549948"/>
    <s v="COMPANHIA BRASILEIRA DE DISTRIBUICAO"/>
    <s v="PARTIC EMPRESARIAL ESPECIAL N"/>
    <s v="NOTIFICAÇÃO DE INTERMEDIAÇÃO PRELIMINAR Nº 192144/2023_x000d__x000a_ _x000d__x000a_Protocolo nº 8843838_x0009_Demanda nº 12356854_x0009_Rio de Janeiro, 28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Ressonância de mama(conforme pedido medico). O procedimento foi solicitado à operadora no dia 11/07/2023, para realização no município Pindamonhangaba. A operadora alega que não possui prestador em sua rede para realização do serviço de saúde.Protocolo:31999620230711453151 data:11/07/2023_x000d__x000a_ _x000d__x000a_Protocolo aberto pelo beneficiário junto à operadora: 31999620230711453151_x000d__x000a_BENEFICIÁRIO_x000d__x000a_Nome: GISELE DE PAULA G"/>
    <s v="PINDAMONHANGABA"/>
    <s v="SP"/>
    <m/>
    <x v="2"/>
    <s v="SADT"/>
    <x v="2"/>
    <x v="254"/>
    <s v="Agendamento realizado "/>
    <s v="Reembolso de transporte e agendamento concluido."/>
    <m/>
    <x v="2"/>
    <x v="0"/>
    <m/>
    <m/>
    <m/>
  </r>
  <r>
    <x v="0"/>
    <x v="6"/>
    <d v="2023-06-28T00:00:00"/>
    <n v="12359285"/>
    <s v="31999620230801491439"/>
    <m/>
    <m/>
    <s v="UNIMED RIBEIRAO PRETO-COOP DE TRAB MED"/>
    <x v="0"/>
    <s v="EUZEBIO MATTOSO BERLINCK JUNIOR"/>
    <x v="0"/>
    <s v="09700030002143056"/>
    <s v="SIND DOS ENGENHEIROS NO EST DE SAO PAULO"/>
    <s v="ADESAO ESPECIAL N"/>
    <s v="NOTIFICAÇÃO DE INTERMEDIAÇÃO PRELIMINAR Nº 81/2023_x000d__x000a_ _x000d__x000a_Protocolo nº 8846846_x0009_Demanda nº 12359285_x0009_São Paulo, 31 de Julh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O beneficiário necessita de fisioterapia neurológica, mas a clínica onde realizava o atendimento, Fisiomind, deixou de atender planos de intercâmbio. Foram disponibilizados atendimentos, mas que não atendem a necessidade do beneficiário, já que se trata de uma fisioterapia especializada._x000d__x000a_ _x000d__x000a_Protocolo aberto pelo beneficiário junto à operadora: 31999620230724475478_x000d__x000a_BENEFICIÁRIO_x000d__x000a_Nome: EUZEBIO MATTOSO BERLINCK JUNIOR_x0009_Dt. Nasc.:26/05/1977_x000d__x000a_Matrícula:_x0009_CPF: 26"/>
    <s v="CAMPINAS"/>
    <s v="SP"/>
    <m/>
    <x v="2"/>
    <s v="Consulta"/>
    <x v="2"/>
    <x v="255"/>
    <s v="Agendamento realizado"/>
    <s v="Disponibilizado novamente rede em Ribeirão e Sertãozinho que é limítrofe."/>
    <m/>
    <x v="2"/>
    <x v="0"/>
    <m/>
    <m/>
    <m/>
  </r>
  <r>
    <x v="0"/>
    <x v="7"/>
    <d v="2023-08-15T00:00:00"/>
    <n v="12388749"/>
    <s v="31999620230816519787"/>
    <m/>
    <m/>
    <s v="UNIMED FORTALEZA-Soc. Coop Med"/>
    <x v="0"/>
    <s v="OSCAR DE PAULA VASCONCELOS"/>
    <x v="0"/>
    <s v="09700022003969569"/>
    <s v="EUROFARMA LABORATORIOS S.A."/>
    <s v="UNIPLAN EMPRESARIAL ESPECIAL N"/>
    <s v="NOTIFICAÇÃO DE INTERMEDIAÇÃO PRELIMINAR Nº 211439/2023_x000d__x000a_ _x000d__x000a_Protocolo nº 8885126_x0009_Demanda nº 12388749_x0009_Rio de Janeiro, 15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o beneficiário], questiona a falta de atendimento para Pet-Scan em caráter de urgência (conforme pedido medico) . A solicitação foi feita à Operadora no dia 11/08/2023, para realização no município Fortaleza/CE . A operadora alega que o pedido está em análise. Protocolo 31999620230814514206 - data 15/08/2023_x000d__x000a_ _x000d__x000a_Protocolo aberto pelo beneficiário junto à operadora: 31999620230814514206_x000d__x000a_BENEFICIÁRIO_x000d__x000a_No"/>
    <s v="FORTALEZA"/>
    <s v="CE"/>
    <s v="Não "/>
    <x v="0"/>
    <s v="Terapias"/>
    <x v="9"/>
    <x v="256"/>
    <s v="Negativa e demora "/>
    <s v="Contato realizado com os familiares desde o inicio para solicitação de documentação comprobatória visto solicitação ser sem enquadramento técnico. "/>
    <m/>
    <x v="2"/>
    <x v="3"/>
    <s v="Não "/>
    <s v="Finalizada"/>
    <s v="Realizado contato durante a guia solicitada solicitando exames complementares devido aos laudos iniciais não estarem com duvidas que justificassem a solicitaçao do PET Scan . Durante o periodo, familiares comunicados e informados que ocorreria a discussão técnica referente o caso , com possível contato Médico para análise. Médico solicitante informa solicitação devido a ausencia de histórico que evidenciasse de tumor primário ou metastatico. Durante o periodo recebemos a liminar e em paralelo familiares confirmam que pacte realizou exame e houve pagamento particular . "/>
  </r>
  <r>
    <x v="0"/>
    <x v="7"/>
    <d v="2023-08-16T00:00:00"/>
    <n v="12388295"/>
    <s v="31999620230816519771"/>
    <m/>
    <m/>
    <s v="UNIMED SAO JOSE DOS CAMPOS-COOP TRAB MED"/>
    <x v="0"/>
    <s v="SOPHIA COELHO DOS REIS"/>
    <x v="0"/>
    <s v="09700022005327246"/>
    <s v="UNIVERSIDADE ESTADUAL PAULISTA JULIO DE MESQUITA FILHO"/>
    <s v="UNIPLAN EMPRESARIAL BASICO"/>
    <s v="NOTIFICAÇÃO DE INTERMEDIAÇÃO PRELIMINAR Nº 211175/2023_x000a_&lt;&lt;60&gt;&gt; _x000a_Protocolo nº 8884597_x0009_Demanda nº 12388295_x0009_Rio de Janeiro, 15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m 28/06 Sophia teve consulta particular com neuropediatra, por meio de reembolso integral autorizado pela Unimed FESP prot 31999620230515338644, pois não possuíam credenciado. A médica solicitou muitos exames incluindo o videoeeg 24h devido alterações no exame anterior e defasagem na absorção de nutrientes. Ficou agendado retorno para 24/08, data limite para retorno gratuito. Solicitei autorização do exame no site da unimed local em 30/07. "/>
    <s v="SAO JOSE DOS CAMPOS"/>
    <s v="SP"/>
    <s v="Não"/>
    <x v="2"/>
    <s v="SADT"/>
    <x v="2"/>
    <x v="257"/>
    <s v="Indsiponibilidade de rede credenciada para atender o prazo a RN259/566"/>
    <s v="Negociação pontual realizada pelo GRP"/>
    <m/>
    <x v="0"/>
    <x v="0"/>
    <m/>
    <m/>
    <m/>
  </r>
  <r>
    <x v="0"/>
    <x v="7"/>
    <d v="2023-08-17T00:00:00"/>
    <n v="12388223"/>
    <s v="31999620230816519730"/>
    <s v="Sim"/>
    <n v="20232630769"/>
    <s v="UNIMED CAMPINA GRANDE-Coop Trab Med Ltda"/>
    <x v="0"/>
    <s v="MARIA ALABIBE GUIMARAES MELO BRITO"/>
    <x v="0"/>
    <s v="09700020009115077"/>
    <s v="ALTHAIA S.A. INDUSTRIA FARMACEUTICA"/>
    <s v="UNIPLAN EMPRESARIAL BASICO N"/>
    <s v="NOTIFICAÇÃO DE INTERMEDIAÇÃO PRELIMINAR Nº 211129/2023_x000d__x000a_ _x000d__x000a_Protocolo nº 8884473_x0009_Demanda nº 12388223_x0009_Rio de Janeiro, 15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medicamento synvisc, médico solicitante Dr. José Rodrigues Zorrilha Neto. A solicitação foi feita à Operadora no dia 24/04/2023, para realização no município João Pessoa. A operadora nega alegando não ter comprovação de sua eficácia. Protocolo 202301567878– data 18/05/2023._x000d__x000a_ _x000d__x000a_Protocolo aberto pelo beneficiário junto à operadora: 202301567878_x000d__x000a_BENEFICIÁRIO_x000d__x000a_Nome: MARIA ALABIBE GUIMARAES MELO BRI"/>
    <s v="CAMPINA GRANDE"/>
    <s v="PB"/>
    <s v="Não"/>
    <x v="4"/>
    <s v="Medicamento"/>
    <x v="4"/>
    <x v="175"/>
    <s v="Negativa de produto derivado de ácido hialurônico."/>
    <s v="Reversão da negativa conforme orientação da superintendência"/>
    <m/>
    <x v="2"/>
    <x v="4"/>
    <s v="Não"/>
    <m/>
    <m/>
  </r>
  <r>
    <x v="0"/>
    <x v="7"/>
    <d v="2023-08-19T00:00:00"/>
    <n v="12390598"/>
    <s v="31999620230816519890"/>
    <m/>
    <m/>
    <s v="UNIMED PAULISTANA-SOC COOP DE TRAB MED"/>
    <x v="0"/>
    <s v="ALCYONE KRISNAMURTI PEREIRA"/>
    <x v="1"/>
    <s v="09700020010416590"/>
    <s v="TENDA ATACADO S.A"/>
    <s v="UNIPLAN EMP PARTIC BAS PADRAO INDIV"/>
    <s v="NOTIFICAÇÃO DE INTERMEDIAÇÃO PRELIMINAR Nº 212573/2023_x000d__x000a_&lt;&lt;60&gt;&gt; _x000d__x000a_Protocolo nº 8887535_x0009_Demanda nº 12390598_x0009_Rio de Janeiro, 16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enviado no dia 25/07/2023 um pedido médico a equipe responsável por atendimento domiciliar da Unimed com uma solicitação de home care para o paciente Alcyone Krisnamurti Pereira solicitado pelo Dr Marcus Vinicius Serra Neurologista CRM 103-718 solicitando visita médica mensal, fisioterapia diária e material de sondagem, até o momento não iniciou o serviço de fisioterapia, veio no dia 7 a fisioterapeuta Karina da Unimed que avaliou o paci"/>
    <s v="SAO PAULO"/>
    <s v="SP"/>
    <s v="Não"/>
    <x v="0"/>
    <s v="Terapias"/>
    <x v="14"/>
    <x v="258"/>
    <s v="Demora para inicio dos atendimentos "/>
    <s v="Solicitação de fisioterapia . Inicio avaliação com equipe propria em 07/08. Direcionado para Prestador de Home care para seguimento de fisio 3x semana . Familiares cientes. Porem ocorreu atraso do seguimento por desistencia do profissional "/>
    <m/>
    <x v="0"/>
    <x v="3"/>
    <s v="Não "/>
    <s v="Finalizada"/>
    <s v="Realizado acionamento do prestador esclarecimento do atraso da implantação . Ocorreu desistencia do profissional agendado e houve nova busca de profissional, com confirmação de inicio em 22/08. Contato realizado com familiares para confirmação. Manteremos acompanhamento para evitar futuras situações. Acolhimento Social. "/>
  </r>
  <r>
    <x v="0"/>
    <x v="7"/>
    <s v="17/08/2023"/>
    <n v="12393147"/>
    <s v="31999620230818524237"/>
    <m/>
    <m/>
    <s v="UNIMED BELEM-COOP DE TRAB MED"/>
    <x v="0"/>
    <s v="CESAR RENATO LEITAO MENDONCA REBELO"/>
    <x v="1"/>
    <s v="09700030001848781"/>
    <s v="SINDICATO DOS POLICIAIS RODOVIARIOS FEDERAIS ESTADO SP"/>
    <s v="UNIPLAN ADESAO ESPECIAL I"/>
    <s v="NOTIFICAÇÃO DE INTERMEDIAÇÃO PRELIMINAR Nº 214087/2023_x000d__x000a_&lt;&lt;60&gt;&gt; _x000d__x000a_Protocolo nº 8890719_x0009_Demanda nº 12393147_x0009_Rio de Janeiro, 1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histórico de minhas reclamações e provavelmente histórico da Unimed FESP junto a esta digníssima ANS, a referida operadora é vezeira em dificultar acesso a terapias. Dia 08/08/2023 fiz solicitações de atendimentos presentes em laudo anexado para meu filho autista laudado, requisitados pela Neuropediatra. Como outras vezes, a Unimed Fesp demora em responder deixando em estudo por dias. E da última vez inovou dificultando o acesso ao "/>
    <s v="BELEM"/>
    <s v="PA"/>
    <s v="Não"/>
    <x v="4"/>
    <s v="Medicamento"/>
    <x v="3"/>
    <x v="5"/>
    <s v="Negativa de produto derivado de ácido hialurônico."/>
    <s v="Reversão da negativa conforme orientação da superintendência"/>
    <m/>
    <x v="2"/>
    <x v="20"/>
    <s v="Não"/>
    <s v="Finalizada"/>
    <m/>
  </r>
  <r>
    <x v="0"/>
    <x v="7"/>
    <s v="17/08/2023"/>
    <n v="12394134"/>
    <s v="31999620230818524265"/>
    <m/>
    <m/>
    <s v="UNIMED RECIFE-COOP DE TRAB MED"/>
    <x v="0"/>
    <s v="SIMONE REBEKA MARIA MARTINS DA SILVA BORGES"/>
    <x v="0"/>
    <s v="09700019001720342"/>
    <s v="NESTLE BRASIL LTDA"/>
    <s v="UNIPLAN CO BASICO N"/>
    <s v="NOTIFICAÇÃO DE INTERMEDIAÇÃO PRELIMINAR Nº 214633/2023_x000d__x000a_ _x000d__x000a_Protocolo nº 8891939_x0009_Demanda nº 12394134_x0009_Rio de Janeiro, 1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aria questiona a falta de atendimento para DISCECTOMIA DE COLUNA.A solicitação foi feita à Operadora no dia 10/07/2023, via intercambio para realização no município de Recife/PB. A operadora cancelou o pedido e não apresenta resposta. Protocolo 31999620230817521109 – data 17/08/2023_x000d__x000a_ _x000d__x000a_Protocolo aberto pelo beneficiário junto à operadora: 31999620230817521109_x000d__x000a_BENEFICIÁRIO_x000d__x000a_Nome: SIMONE REBECA MARIA MARTINS DA SILVA_x0009_Dt. Nasc.:19/03/1986_x000d__x000a_"/>
    <s v="PAULISTA"/>
    <s v="PE"/>
    <s v="Não"/>
    <x v="4"/>
    <s v="Medicamento"/>
    <x v="4"/>
    <x v="259"/>
    <s v="Negativa de produto derivado de ácido hialurônico."/>
    <s v="Reversão da negativa conforme orientação da superintendência"/>
    <m/>
    <x v="2"/>
    <x v="13"/>
    <s v="Não"/>
    <m/>
    <m/>
  </r>
  <r>
    <x v="0"/>
    <x v="7"/>
    <s v="17/08/2023"/>
    <n v="12394976"/>
    <s v="31999620230818524321"/>
    <m/>
    <m/>
    <s v="UNIMED CURITIBA-SOC COOP SV MED CUR E RG"/>
    <x v="0"/>
    <s v="RODRIGO EGOCHEAGA CAVERO"/>
    <x v="0"/>
    <s v="09700020009900939"/>
    <s v="SENDAS DISTRIBUIDORA S/A"/>
    <s v="UNIPLAN PARTIC EMPRES ESPECIAL N"/>
    <s v="NOTIFICAÇÃO DE INTERMEDIAÇÃO PRELIMINAR Nº 215112/2023_x000d__x000a_ _x000d__x000a_Protocolo nº 8892996_x0009_Demanda nº 12394976_x0009_Rio de Janeiro, 17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exame de sangue para selenio e vitamina B6. A solicitação foi feita à Operadora no dia 10/08/2023, para realização no município de Curitiba PR. A operadora negou informando que o procedimento não teria comprovação cientifica com a necessidade para ser realizado. O contato com a operadora foi feito através do aplicativo._x000d__x000a_ _x000d__x000a_Protocolo aberto pelo b"/>
    <s v="CURITIBA"/>
    <s v="PR"/>
    <s v="Não"/>
    <x v="4"/>
    <s v="Medicamento"/>
    <x v="4"/>
    <x v="260"/>
    <s v="Negativa de produto derivado de ácido hialurônico."/>
    <s v="Reversão da negativa conforme orientação da superintendência"/>
    <m/>
    <x v="2"/>
    <x v="4"/>
    <s v="Não"/>
    <m/>
    <m/>
  </r>
  <r>
    <x v="0"/>
    <x v="7"/>
    <s v="16/08/2023"/>
    <n v="12391860"/>
    <s v="31999620230816519895"/>
    <m/>
    <m/>
    <s v="UNIMED SOROCABA-COOP DE TRAB MED"/>
    <x v="0"/>
    <s v="MARIA INES TEIXEIRA LUVIZAO"/>
    <x v="0"/>
    <s v="09700032000761069"/>
    <s v="APEOESP SIND DOS PROF DO ENS OFIC EST SP"/>
    <s v="ADESAO BASICO - PR"/>
    <s v="NOTIFICAÇÃO DE INTERMEDIAÇÃO PRELIMINAR Nº 213287/2023_x000a_&lt;&lt;60&gt;&gt; _x000a_Protocolo nº 8889135_x0009_Demanda nº 12391860_x0009_Rio de Janeiro, 16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tenho dislipidemia, colesterol alto LDL 231 e nao consigo tomar os medicamentos ja receitados : sinvastatina, rosuvastatina e pitavastatina, pois tenho door muscular extrema e aumento dos niveis de CPK_x000a_ _x000a_Protocolo aberto pelo beneficiário junto à operadora: &lt;&lt;65&gt;&gt;_x000a_BENEFICIÁRIO_x000a_Nome: MARIA INES TEIXEIRA LUVIZAO_x0009_Dt. Nasc.:26/10/1967_x000a_Matrícula:_x0009_CPF: 55964087949_x000a_Telefone: 15 991130649_x0009_e-mail: profines.irg@gmail.com_x000a_INTERLOCUTOR_x000a_Nome: MAR"/>
    <s v="SOROCABA"/>
    <s v="SP"/>
    <s v="Não"/>
    <x v="4"/>
    <s v="Medicamento"/>
    <x v="6"/>
    <x v="261"/>
    <s v="Negativa "/>
    <s v="Realizado negativa de medicamento. Lei 14 454"/>
    <m/>
    <x v="2"/>
    <x v="3"/>
    <s v="Não "/>
    <s v="Finalizada"/>
    <s v="Acompanhamento pelo NAS Nos programas. Realizado revisão da Guia negada 2023 03135143. Porem sem ter melhores evidencias que justifique a liberação. Mantido negativa embasamento Lei . 14. 454"/>
  </r>
  <r>
    <x v="0"/>
    <x v="7"/>
    <s v="21/08/2023"/>
    <n v="12400836"/>
    <s v="31999620230822529850"/>
    <m/>
    <m/>
    <s v="UNIMED SANTA MARIA/RS - COOPERATIVA DE ASSISTENCIA"/>
    <x v="0"/>
    <s v="JOANA PENALVA DE CARVALHO"/>
    <x v="0"/>
    <s v="09700022007015047"/>
    <s v="PORTO SEGURO COMPANHIA DE SEGUROS GERAIS"/>
    <s v="UNIPLAN PARTIC EMPRES ESPECIAL N"/>
    <s v="NOTIFICAÇÃO DE INTERMEDIAÇÃO PRELIMINAR Nº 218766/2023_x000d__x000a_&lt;&lt;60&gt;&gt; _x000d__x000a_Protocolo nº 8900483_x0009_Demanda nº 12400836_x0009_Rio de Janeiro, 2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ENCONTRAMOS REDE CONVENIADA E A UNIMED FICOU DE NOS ENCAMINHAR PARA OS PROFISSIONAIS E NINGUÉM DEU RETORNO. NA DATA 21/08 DEU NEGATIVA, SOLICITOU UM FORMULÁRIO PARA ESTABELECER O DIAGNÓSTICO, PORÉM O MÉDICO SOLICITOU 8 MESES DE INTERVENÇÃO PARA ASSIM, PODER CONCLUIR O DIAGNÓSTICO. A UNIMED FICOU DE DAR UM RETORNO NO DIA 16/08 E ATÉ O PRESENTE MOMENTO, NINGUÉM ENTROU EM CONTATO. DESCOBRIMOS A NEGATIVA POIS FOMOS ATÉ A UNIMED VERIFICAR O S"/>
    <s v="SANTA MARIA"/>
    <s v="RS"/>
    <s v="Não"/>
    <x v="7"/>
    <s v="Terapias"/>
    <x v="5"/>
    <x v="262"/>
    <s v="Rede "/>
    <s v="Contato para analise inicial e liberação conforme pertinência Técnica pelo NAS em 15/08. "/>
    <m/>
    <x v="0"/>
    <x v="3"/>
    <s v="Não "/>
    <s v="Finalizada"/>
    <s v="Contato realizado com a mãe referente o processo de analise e demora. Reforçamos que não houve negativa de analise . Mae se queixa referente a um formulário referenciado pela UNIMED para seguimento. Compartilho caso com o Grupo e CAEC Eventual , Trata-se de guia negada 2023 03262981, devido a erro de codificação. Negativa administrativa. Guia tratada a Nível gerencial, porem acordado que em caso de nova solicitação de maneira inadequada UNIMED local será orientada.  Em Paralelo aciono RU para repassar uma orientação a UNIMED Local para evitar novas situações.Fidelizamos a mãe para nos contatar referente as futuras solicitações para que possamos acompannhar. Não houve negativas de atendimento pontuada. Mãe ciente dos tramites administrativos para analise e documentação necessária.  "/>
  </r>
  <r>
    <x v="0"/>
    <x v="7"/>
    <s v="21/08/2023"/>
    <n v="12400740"/>
    <s v="31999620230822529732"/>
    <m/>
    <m/>
    <s v="UNIMED SERGIPE-COOP DE TRAB MED"/>
    <x v="0"/>
    <s v="DAVI PROFESSOR DE VASCONCELOS"/>
    <x v="1"/>
    <s v="09700030002107815"/>
    <s v="SINDICATO DOS POLICIAIS RODOVIARIOS FEDERAIS ESTADO SP"/>
    <s v="UNIPLAN COPART ADESAO ESPECIAL I"/>
    <s v="NOTIFICAÇÃO DE INTERMEDIAÇÃO PRELIMINAR Nº 218699/2023_x000d__x000a_&lt;&lt;60&gt;&gt; _x000d__x000a_Protocolo nº 8900364_x0009_Demanda nº 12400740_x0009_Rio de Janeiro, 2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3/06/2023 liguei para o 08007723030 falei com o atendente André sobre uma marcação do Neuropsicológica, o memso me orientou que enviasse o pedido e o cartão do plano por e-mail: sac.agendamento@unimedfesp.coop.br, no memso dia envie, responderam o meu e-mail solicitando que o pedido constasse data, assim fiz encaminhei novamente com a data no dia 14/06 recebi um e-mail de confirmação e pediu para eu aguardar assim eu fiz. No dia 22/0"/>
    <s v="ARACAJU"/>
    <s v="SE"/>
    <s v="Não"/>
    <x v="0"/>
    <s v="Terapias"/>
    <x v="2"/>
    <x v="12"/>
    <s v="Demora na busca de Rede abriu protocolo em 13/06 direcionado para o GRP em 11/07 e finalizado em 23/08/2023"/>
    <s v="Atraso e questoes operacionais, assistente orientado com Ação Educativa"/>
    <m/>
    <x v="0"/>
    <x v="11"/>
    <m/>
    <s v="Finalizada"/>
    <m/>
  </r>
  <r>
    <x v="0"/>
    <x v="7"/>
    <s v="21/08/2023"/>
    <n v="12400783"/>
    <s v="31999620230822529799"/>
    <m/>
    <m/>
    <s v="UNIMED SERGIPE-COOP DE TRAB MED"/>
    <x v="0"/>
    <s v="DAVI PROFESSOR DE VASCONCELOS"/>
    <x v="0"/>
    <s v="09700030002107815"/>
    <s v="SINDICATO DOS POLICIAIS RODOVIARIOS FEDERAIS ESTADO SP"/>
    <s v="UNIPLAN COPART ADESAO ESPECIAL I"/>
    <s v="NOTIFICAÇÃO DE INTERMEDIAÇÃO PRELIMINAR Nº 218731/2023_x000d__x000a_&lt;&lt;60&gt;&gt; _x000d__x000a_Protocolo nº 8900411_x0009_Demanda nº 12400783_x0009_Rio de Janeiro, 2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 Tentei por ligação na própria unimed, não tinha disponível por causa do método TCC, enviaram uma lista de credenciado (e-mail de Luana), entrei em contatos com as clinicas e nenhum tinha disponibilidade. Liguei para o 0800 772 3030 pediram para eu abrir um protocolo pelo site (https://www.unimed.coop.br/site/web/unimedfesp) fiz a solicitação pelo site no dia 03/07/2023 - protocolo: 31999620230703435300. Recebe uma ligação no dia 25/07/2023"/>
    <s v="ARACAJU"/>
    <s v="SE"/>
    <s v="Não"/>
    <x v="7"/>
    <s v="Terapias"/>
    <x v="5"/>
    <x v="263"/>
    <s v="Rede e direcionamento local sem profissionais capacitados "/>
    <s v="Compartilhamento com o CAEC e GRP "/>
    <m/>
    <x v="2"/>
    <x v="18"/>
    <s v="Não "/>
    <s v="Finalizada"/>
    <s v="Prezados, a terapia solicitada conforme pedido médico que segue em anexo a este protocolo trata-se de terapia convencional Psicoterapia Cognitivo Comportamental - TCC que tem liberalidade conforme ROL da ANS.Em contato com a mãe nesta data ela diz que os locais sugeridos pelo provedor ou não tem essa linha de cuidado ou não atendem criança por isso, ela fez a notificação na ANS. Mãe queixa-se da morosidade no processo, diz que seu filho está sendo onerado. Como forma de mediação informo-a que seguiremos com tratativa para encaminhamento do caso._x000a_Mediante a informação .Compartilhamos o caso com o CAEC Agendamentos e com o GRP devido a possibilidade de negociação com o Profissional que atenda essa abordagem Técnica. Dessa forma compartilhamos a NIP entre GRP e CAEC. _x000a_"/>
  </r>
  <r>
    <x v="0"/>
    <x v="7"/>
    <s v="21/08/2023"/>
    <n v="12399874"/>
    <s v="31999620230822529676"/>
    <m/>
    <m/>
    <s v="UNIMED PAULISTANA-SOC COOP DE TRAB MED"/>
    <x v="6"/>
    <s v="ALINE TOLEDO SILVA"/>
    <x v="0"/>
    <s v="09700030002151482"/>
    <s v="SINDICATO NACIONAL DOS AUDITORES FISCAIS DO TRABALHO SINAIT"/>
    <s v="UNIPLAN ADESAO BASICO III"/>
    <s v="NOTIFICAÇÃO DE INTERMEDIAÇÃO PRELIMINAR Nº 218150/2023_x000d__x000a_&lt;&lt;60&gt;&gt; _x000d__x000a_Protocolo nº 8899271_x0009_Demanda nº 12399874_x0009_Rio de Janeiro, 2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lamei na ANS porque a operadora não oferece o exame RM na cidade de Ubatuba ou região limítrofe. A Operadora marcou o exame para mim na cidade de Taubaté. Requeri o reembolso do combustível e foi autorizado via telefone e e-mail. Contudo, o espaço para clientes seção reembolso não aceita o formulário. Ao clicar no botão enviar, o site permanece na mesma tela. Nada acontece. Ao consultar os pedidos de reembolso, não consta o pedido. Não é "/>
    <s v="SAO PAULO"/>
    <s v="SP"/>
    <m/>
    <x v="6"/>
    <s v="Prestador eventual (suspensão de atendimento)"/>
    <x v="15"/>
    <x v="264"/>
    <m/>
    <m/>
    <m/>
    <x v="0"/>
    <x v="15"/>
    <m/>
    <m/>
    <m/>
  </r>
  <r>
    <x v="0"/>
    <x v="7"/>
    <s v="21/08/2023"/>
    <n v="12398717"/>
    <s v="31999620230822529648"/>
    <m/>
    <m/>
    <s v="UNIMED SANTOS-COOP DE TRAB MED"/>
    <x v="0"/>
    <s v="SEBASTIAO GONCALVES DE MELLO"/>
    <x v="1"/>
    <s v="09700024003061911"/>
    <s v="SERVICO SOCIAL COMERCIO SESC ADM REG ESP"/>
    <s v="UNIPLAN CUSTO OPERAC BASICO I"/>
    <s v="NOTIFICAÇÃO DE INTERMEDIAÇÃO PRELIMINAR Nº 217485/2023_x000d__x000a_ _x000d__x000a_Protocolo nº 8897681_x0009_Demanda nº 12398717_x0009_Rio de Janeiro, 2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 , questiona a falta de atendimento para(auxiliar de enfermagem para o Home Care), . A solicitação foi feita à Operadora no dia 04/08/2023, para realização no município Bertioga . O contrato prevê o Home Care. A operadora alega que o pedido está em análise não apresenta resposta ao pedido]. Protocolo 35572120230804433068 data 04/08/2023_x000d__x000a_ _x000d__x000a_Protocolo aberto pelo beneficiário junto à ope"/>
    <s v="BERTIOGA"/>
    <s v="SP"/>
    <s v="Não"/>
    <x v="4"/>
    <s v="Extra Rol"/>
    <x v="8"/>
    <x v="265"/>
    <s v="Negativa "/>
    <s v="Solicitação de atendimento para cuidados basicos( Enfermagem 24 hs ) sem indicação Técnica. Orientado referente ao atendimento especifico Técnico e cuidados basicos de saude. "/>
    <m/>
    <x v="2"/>
    <x v="3"/>
    <s v="Não "/>
    <s v="Finalizada"/>
    <s v="Recepcionado nova solicitação de AD com enfermagem 24 hs sem critério técnico para liberação . Realizado solicitação de novo NEAD sem indicação técnica para seguimento. Mantido Plano de atendimento conforme critério indicado. Emfermagem pontual.  "/>
  </r>
  <r>
    <x v="0"/>
    <x v="7"/>
    <s v="22/08/2023"/>
    <n v="12403167"/>
    <s v="31999620230823532017"/>
    <m/>
    <m/>
    <s v="UNIMED RIO CLARO-COOP DE TRAB MED"/>
    <x v="0"/>
    <s v="MURILO FLOR PEREIRA GOMES"/>
    <x v="0"/>
    <s v="09700020010103885"/>
    <s v="ELEKTRO REDES S.A."/>
    <s v="Basico Enfermaria Reembolso"/>
    <s v="NOTIFICAÇÃO DE INTERMEDIAÇÃO PRELIMINAR Nº 220147/2023_x000d__x000a_&lt;&lt;60&gt;&gt; _x000d__x000a_Protocolo nº 8903460_x0009_Demanda nº 12403167_x0009_Rio de Janeiro, 22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42 dias da abertura do protocolo junto ao SAC da Unimed Fesp foi disponibilizado para atendimento uma profissional em Piracicaba/SP. Aceitamos de primeiro momento, porém, após primeira consulta ficou inviável, pois além do custo de viagem, o horário disponibilizado interfere na escola do beneficiário e trabalho dos pais. No dia 07/08/2023 abrimos um novo protocolo sob nº 31999620230807501134 indicando outra profissional na cidade que r"/>
    <s v="RIO CLARO"/>
    <s v="SP"/>
    <s v="Não"/>
    <x v="4"/>
    <s v="Medicamento"/>
    <x v="4"/>
    <x v="10"/>
    <s v="Negativa de produto derivado de ácido hialurônico."/>
    <s v="Reversão da negativa conforme orientação da superintendência"/>
    <m/>
    <x v="2"/>
    <x v="0"/>
    <m/>
    <m/>
    <m/>
  </r>
  <r>
    <x v="0"/>
    <x v="7"/>
    <s v="22/08/2023"/>
    <n v="12401354"/>
    <s v="31999620230823531904"/>
    <s v="Sim"/>
    <n v="202302276865"/>
    <s v="UNIMED PAULISTANA-SOC COOP DE TRAB MED"/>
    <x v="0"/>
    <s v="ESTHER DE ALBUQUERQUE MIRANDA"/>
    <x v="0"/>
    <s v="09700032001612628"/>
    <s v="APEOESP SIND DOS PROF DO ENS OFIC EST SP"/>
    <s v="UNIPLAN ADESAO ESPECIAL - PR"/>
    <s v="NOTIFICAÇÃO DE INTERMEDIAÇÃO PRELIMINAR Nº 219121/2023_x000d__x000a_ _x000d__x000a_Protocolo nº 8901157_x0009_Demanda nº 12401354_x0009_Rio de Janeiro, 22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MEDICAMENTO DE ÁCIDO HIALURÔNICO. A solicitação foi feita à operadora no dia 05/2023, mas a mesma negou alegando que tal serviço não consta no Rol de Procedimentos e Eventos em Saúde vigente, embora tal procedimento tenha sido identificado no Rol. Protocolo 31999620230822528054 data 22/08/2023._x000d__x000a_ _x000d__x000a_Protocolo aberto pelo beneficiário junto à operadora: 31999620230822528054_x000d__x000a_BENEFICIÁRIO_x000d__x000a_Nome: ESTHER DE "/>
    <s v="SAO PAULO"/>
    <s v="SP"/>
    <s v="Não"/>
    <x v="4"/>
    <s v="Medicamento"/>
    <x v="4"/>
    <x v="55"/>
    <s v="Negativa de produto derivado de ácido hialurônico."/>
    <s v="Reversão da negativa conforme orientação da superintendência"/>
    <m/>
    <x v="2"/>
    <x v="4"/>
    <s v="Sim"/>
    <m/>
    <m/>
  </r>
  <r>
    <x v="0"/>
    <x v="7"/>
    <s v="22/08/2023"/>
    <n v="12401516"/>
    <s v="31999620230823531940"/>
    <m/>
    <m/>
    <s v="UNIMED SUL DO PARA-Coop de Trab Med"/>
    <x v="0"/>
    <s v="CAMILA PAIXAO SOUZA MARINHO"/>
    <x v="0"/>
    <s v="09700020009985020"/>
    <s v="ALTHAIA S.A. INDUSTRIA FARMACEUTICA"/>
    <s v="UNIPLAN EMPRESARIAL BASICO N"/>
    <s v="NOTIFICAÇÃO DE INTERMEDIAÇÃO PRELIMINAR Nº 219210/2023_x000a_&lt;&lt;60&gt;&gt; _x000a_Protocolo nº 8901418_x0009_Demanda nº 12401516_x0009_Rio de Janeiro, 22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om dia, estou precisando fazer um exame (Ultrassom e raio-x), e aqui na minha cidade só tem um prestador que ainda está atendendo Unimed, o restante nenhum atende mais. E ele disse que só vai ter vaga para esse exame em dezembro. Liguei na minha prestadora que falaram que iriam verificar, e até agora nada. Estou precisando fazer esses exames._x000a_ _x000a_Protocolo aberto pelo beneficiário junto à operadora: &lt;&lt;65&gt;&gt;_x000a_BENEFICIÁRIO_x000a_Nome: CAMILA PAIXAO"/>
    <s v="MARABA"/>
    <s v="PA"/>
    <s v="Não"/>
    <x v="2"/>
    <s v="SADT"/>
    <x v="2"/>
    <x v="266"/>
    <s v="Indsiponibilidade de rede credenciada na localidade para USG"/>
    <s v="Agendamento de Raio-x realizado na localidade demandada e USG em outra localidade, Imperatriz -MA, no entanto ao comunicar o agendamento, beneficiária relatou que realizou os exames de forma particular, ofertamos o reembolso."/>
    <m/>
    <x v="2"/>
    <x v="0"/>
    <m/>
    <m/>
    <m/>
  </r>
  <r>
    <x v="0"/>
    <x v="7"/>
    <s v="22/08/2023"/>
    <n v="12402212"/>
    <s v="31999620230823531982"/>
    <s v="Sim"/>
    <s v="2023 03188253"/>
    <s v="UNIMED SAO JOSE DOS CAMPOS-COOP TRAB MED"/>
    <x v="0"/>
    <s v="MARCELO DA SILVA OLIVEIRA"/>
    <x v="0"/>
    <s v="09700022003023800"/>
    <s v="CONSTRUDECOR S/A"/>
    <s v="UNIPLAN PARTIC EMP BASICO"/>
    <s v="NOTIFICAÇÃO DE INTERMEDIAÇÃO PRELIMINAR Nº 219597/2023_x000d__x000a_ _x000d__x000a_Protocolo nº 8902241_x0009_Demanda nº 12402212_x0009_Rio de Janeiro, 22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Discectomia artrodese C4 C6 por via anterior e Hérnia de disco cervical - tratamento cirúrgico. O procedimento foi solicitado no dia 10/08/2023, para realização no município São Jose Dos Campos, entretanto, a operadora discordou da indicação do procedimento e encaminhou para realização de uma junta médica. Protocolo: 31999620230822900498 - Data: 22/08/2023_x000d__x000a_ _x000d__x000a_Protocolo aberto pelo beneficiário junto à "/>
    <s v="SAO JOSE DOS CAMPOS"/>
    <s v="SP"/>
    <s v="Não"/>
    <x v="4"/>
    <s v="OPME"/>
    <x v="7"/>
    <x v="77"/>
    <s v="Negativa parcial de material pós junta."/>
    <s v="Não há."/>
    <m/>
    <x v="2"/>
    <x v="4"/>
    <s v="Não"/>
    <m/>
    <m/>
  </r>
  <r>
    <x v="0"/>
    <x v="7"/>
    <s v="23/08/2023"/>
    <n v="12406527"/>
    <s v="31999620230824534952"/>
    <m/>
    <m/>
    <s v="UNIMED RONDONIA-Coop de Trab Med"/>
    <x v="0"/>
    <s v="RAYSY KAROLINA SILVA ALVES DE SOUSA"/>
    <x v="0"/>
    <s v="09700030002260141"/>
    <s v="SINDICATO DOS POLICIAIS RODOVIARIOS FEDERAIS ESTADO SP"/>
    <s v="UNIPLAN ADESAO BASICO I"/>
    <s v="NOTIFICAÇÃO DE INTERMEDIAÇÃO PRELIMINAR Nº 222204/2023_x000d__x000a_&lt;&lt;60&gt;&gt; _x000d__x000a_Protocolo nº 8907731_x0009_Demanda nº 12406527_x0009_Rio de Janeiro, 2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az 21 dias que entrem em contato com a unimed por falta de profissional fonodiologo que atendesse pela rede. Desde então, já entrei em contato com a operadora tres vezes. O prazo terminava no dia 15/08/2023, liguei uma vez antes do fim do prazo e depois nos dia 17 e 23/08/2023 e até o momento meu problema não foi resolvido. Estou a disposição através do email: raysykarolina@gmail.com_x000d__x000a_ _x000d__x000a_Protocolo aberto pelo beneficiário junto à operadora:"/>
    <s v="PORTO VELHO"/>
    <s v="RO"/>
    <s v="Não"/>
    <x v="2"/>
    <s v="Terapias"/>
    <x v="2"/>
    <x v="10"/>
    <s v="Indsiponibilidade de rede credenciada na localidade "/>
    <s v="Negociação pontual realizada pelo GRP."/>
    <m/>
    <x v="0"/>
    <x v="0"/>
    <m/>
    <m/>
    <m/>
  </r>
  <r>
    <x v="0"/>
    <x v="7"/>
    <s v="23/08/2023"/>
    <n v="12404235"/>
    <s v="31999620230823532469"/>
    <m/>
    <m/>
    <s v="UNIMED RIBEIRAO PRETO-COOP DE TRAB MED"/>
    <x v="0"/>
    <s v="FELIPE GONCALVES SARAN SASSO"/>
    <x v="0"/>
    <s v="09700063000007470"/>
    <s v="USP - UNIVERSIDADE DE SAO PAULO"/>
    <s v="CLASSICO EMP APTO"/>
    <s v="NOTIFICAÇÃO DE INTERMEDIAÇÃO PRELIMINAR Nº 220880/2023_x000d__x000a_&lt;&lt;60&gt;&gt; _x000d__x000a_Protocolo nº 8904793_x0009_Demanda nº 12404235_x0009_Rio de Janeiro, 2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verdade, o primeiro protocolo foi aberto em 03/05/23 (31999620230504313233) e foi designado um prestador em 22/05/23 (clínica GAIADI) que demorou para me retornar com datas disponíveis e em 28/06 disse que não poderia me atender porque não tinha disponibilidade. Em 05/007 abri nova solicitação e até agora não me deram retorno. Liguei dias 16, 18 e 228/08 e dizem apenas que está em tratativa. Desejo que me liberem imediatamente a possibili"/>
    <s v="RIBEIRAO PRETO"/>
    <s v="SP"/>
    <s v="Não"/>
    <x v="0"/>
    <s v="Terapias"/>
    <x v="2"/>
    <x v="10"/>
    <s v="mãe direcionada em 22/5 para prestador extrategico em 22/5(demorou para retonar com datas disponiveis somente em 22/6 informou não haver agenda abriu nova busca realizamos a negociação eventual com o prestador 157873- INCANTARE."/>
    <s v="Negociação realizada com o prestador 157873- INCANTARE"/>
    <m/>
    <x v="0"/>
    <x v="11"/>
    <m/>
    <s v="Finalizada"/>
    <m/>
  </r>
  <r>
    <x v="0"/>
    <x v="7"/>
    <s v="23/08/2023"/>
    <m/>
    <s v="31999620230824534789"/>
    <m/>
    <m/>
    <s v=""/>
    <x v="4"/>
    <s v=""/>
    <x v="0"/>
    <s v=""/>
    <s v=""/>
    <s v=""/>
    <s v="NOTIFICAÇÃO DE INTERMEDIAÇÃO PRELIMINAR Nº 221198/2023_x000d__x000a_ _x000d__x000a_Protocolo nº 8905438_x0009_Demanda nº 12404791_x0009_Rio de Janeiro, 2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érias, para realização do procedimento Rizotomia percutânea por segmento - qualquer método , solicitado em 10/08/2023. Protocolo:. 1148625 data:21/08/2023_x000d__x000a_ _x000d__x000a_Protocolo aberto pelo beneficiário junto à operadora: 1148625_x000d__x000a_BENEFICIÁRIO_x000d__x000a_Nome: GUSTAVO AMIKY WURKER_x0009_Dt. Nasc.:18/10/1981_x000d__x000a_Matrícula:_x0009_CPF: 22268147878_x000d__x000a_Telefone: 11 998094082_x0009_e-mail: gustavo.wurker@gmail.com_x000d__x000a_INTERLOCUTOR_x000d__x000a_Nome: GUSTAVO A"/>
    <s v=""/>
    <s v=""/>
    <m/>
    <x v="1"/>
    <m/>
    <x v="1"/>
    <x v="18"/>
    <m/>
    <m/>
    <m/>
    <x v="1"/>
    <x v="8"/>
    <m/>
    <m/>
    <m/>
  </r>
  <r>
    <x v="0"/>
    <x v="7"/>
    <s v="23/08/2023"/>
    <n v="12404158"/>
    <s v="31999620230823532441"/>
    <s v="Sim"/>
    <s v="2023 3234381"/>
    <s v="UNIMED NORTE/NTE. CONF.COOP.TRAB.MEDICO"/>
    <x v="0"/>
    <s v="CAIAN LUCAS LEITE MACEDO FEITOSA"/>
    <x v="0"/>
    <s v="09700030002303800"/>
    <s v="FEDERACAO NACIONAL DOS ENGENHEIROS"/>
    <s v="UNIPLAN ADESAO BASICO N"/>
    <s v="NOTIFICAÇÃO DE INTERMEDIAÇÃO PRELIMINAR Nº 220835/2023_x000d__x000a_ _x000d__x000a_Protocolo nº 8904663_x0009_Demanda nº 12404158_x0009_Rio de Janeiro, 2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cobertura para procedimento GASTROPLASTIA (CIRURGIA BARIÁTRICA) POR VIDEOLAPAROSCOPIA OU VIA LAPAROTÔMICA (COM DIRETRIZ DE UTILIZAÇÃO). A solicitação foi feita á operadora em 09/08/2023 e a operadora negou sem apresentar justificativa. Atendimento via aplicativo (WhatsApp) -operadora não informou protocolo Data 21/08/2023_x000d__x000a_ _x000d__x000a_Protocolo aberto pelo beneficiário junto à operadora: Não Informado_x000d__x000a_BENEFICIÁRIO_x000d__x000a_Nome:"/>
    <s v="CANDEIAS"/>
    <s v="BA"/>
    <s v="Não"/>
    <x v="4"/>
    <s v="Procedimento"/>
    <x v="9"/>
    <x v="196"/>
    <s v="Negativa de procedimento por DUT."/>
    <s v="Autorização de procedimentos após RVE pela recepcção de novo documento. Caso de fraude, sinalizado RE sem resposta. Sinalizado jurídico para ação administrativa e cível, também sem resposta até o momento."/>
    <m/>
    <x v="2"/>
    <x v="4"/>
    <s v="Sim"/>
    <m/>
    <m/>
  </r>
  <r>
    <x v="0"/>
    <x v="7"/>
    <s v="23/08/2023"/>
    <n v="12405318"/>
    <s v="31999620230824534829"/>
    <m/>
    <m/>
    <s v="UNIMED PIRACICABA-SOC COOP SERV MED"/>
    <x v="0"/>
    <s v="MAURICIO MOYA SOARES CRUZ"/>
    <x v="0"/>
    <s v="09700024002860799"/>
    <s v="RAIZEN ENERGIA S.A - FILIAL PIRACICABA"/>
    <s v="UNIPLAN CUSTO OPERAC BASICO I"/>
    <s v="NOTIFICAÇÃO DE INTERMEDIAÇÃO PRELIMINAR Nº 221503/2023_x000d__x000a_&lt;&lt;60&gt;&gt; _x000d__x000a_Protocolo nº 8906191_x0009_Demanda nº 12405318_x0009_Rio de Janeiro, 2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tendimento especializado para continuidade do tratamento TDHA, a operadora arcava com os custos da consulta com a Neorologista pediatrica especializada em TDAH, mas em Fevereiro a Unimed decidiu que não ia mais pagar devido a terem encontrado uma profissional credenciada na rede. Fomos até a profissional indicada pela Unimed e a mesma informou que não é especializada e nem pediatrica, ela é Neurolgista mas não atende as especialidades neces"/>
    <s v="PIRACICABA"/>
    <s v="SP"/>
    <s v="Não"/>
    <x v="2"/>
    <s v="Consulta"/>
    <x v="2"/>
    <x v="12"/>
    <s v="Indsiponibilidade de rede credenciada na localidade "/>
    <s v="Agendamento realizado em Araras para retorno da RVE, prospecção na area demandada segue em tratativa com o GRP"/>
    <m/>
    <x v="2"/>
    <x v="0"/>
    <m/>
    <m/>
    <m/>
  </r>
  <r>
    <x v="0"/>
    <x v="7"/>
    <s v="23/08/2023"/>
    <n v="12405671"/>
    <s v="31999620230824534923"/>
    <m/>
    <m/>
    <s v="UNIMED SANTOS-COOP DE TRAB MED"/>
    <x v="0"/>
    <s v="CONCEICAO BARREIRA VIGNA"/>
    <x v="0"/>
    <s v="09700028000056146"/>
    <s v="FEDERACAO NACIONAL DOS ENGENHEIROS"/>
    <s v="UNIPLAN EMPRESARIAL ESPECIAL"/>
    <s v="NOTIFICAÇÃO DE INTERMEDIAÇÃO PRELIMINAR Nº 221696/2023_x000d__x000a_ _x000d__x000a_Protocolo nº 8906596_x0009_Demanda nº 12405671_x0009_Rio de Janeiro, 23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a beneficiária, questiona a falta de atendimento para consulta com Psicóloga. A solicitação foi feita à Operadora no dia 04/08/2023, para realização no município de Santos/SP. A operadora alega que o pedido está em análise. Protocolo:35572120230616002650 Data:04/08/2023_x000d__x000a_ _x000d__x000a_Protocolo aberto pelo beneficiário junto à operadora: 35572120230616002650_x000d__x000a_BENEFICIÁRIO_x000d__x000a_Nome: CONCEICAO BARREIRA VIGNA_x0009_Dt. Nasc.:0"/>
    <s v="SANTOS"/>
    <s v="SP"/>
    <s v="Sim"/>
    <x v="2"/>
    <s v="Consulta"/>
    <x v="2"/>
    <x v="17"/>
    <s v="Indsiponibilidade de rede credenciada na localidade"/>
    <s v="Realizado o agendamento da consulta para que seja providenciado o pedido médico"/>
    <m/>
    <x v="2"/>
    <x v="0"/>
    <m/>
    <m/>
    <m/>
  </r>
  <r>
    <x v="0"/>
    <x v="7"/>
    <s v="24/08/2023"/>
    <n v="12409545"/>
    <s v="31999620230825537187"/>
    <s v="Sim"/>
    <s v="2023 03170601"/>
    <s v="UNIMED SANTOS-COOP DE TRAB MED"/>
    <x v="0"/>
    <s v="TALITA SANTOS DE OLIVEIRA"/>
    <x v="0"/>
    <s v="09700020010070006"/>
    <s v="DROGARIA SAO PAULO S.A."/>
    <s v="UNIPLAN EMP PARTIC BAS PADRAO COL"/>
    <s v="NOTIFICAÇÃO DE INTERMEDIAÇÃO PRELIMINAR Nº 224049/2023_x000d__x000a_ _x000d__x000a_Protocolo nº 8911536_x0009_Demanda nº 12409545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208017 - TRATAMENTO CIRÚRGICO DE LUXAÇÃO DA ATM. O procedimento foi solicitado no dia 09/08/2023, para realização no município Santos - SP, mas o atendimento ainda não foi disponibilizado pois a Operadora discorda da indicação e encaminhou o pedido para análise de uma junta médica. Protocolo: 31999620230818524591. Data: 18/08/2023_x000d__x000a_ _x000d__x000a_Protocolo aberto pelo beneficiário junto à operadora: 3199962023081"/>
    <s v="SANTOS"/>
    <s v="SP"/>
    <s v="Não"/>
    <x v="4"/>
    <s v="OPME"/>
    <x v="7"/>
    <x v="267"/>
    <s v="Negativa total de procedimentos e materiais após junta odonto."/>
    <s v="Não há."/>
    <m/>
    <x v="2"/>
    <x v="4"/>
    <s v="Não"/>
    <m/>
    <m/>
  </r>
  <r>
    <x v="0"/>
    <x v="7"/>
    <s v="24/08/2023"/>
    <n v="12408865"/>
    <s v="31999620230825536947"/>
    <m/>
    <m/>
    <s v=""/>
    <x v="4"/>
    <s v=""/>
    <x v="0"/>
    <s v=""/>
    <s v=""/>
    <s v=""/>
    <s v="NOTIFICAÇÃO DE INTERMEDIAÇÃO PRELIMINAR Nº 223596/2023_x000d__x000a_&lt;&lt;60&gt;&gt; _x000d__x000a_Protocolo nº 8910692_x0009_Demanda nº 12408865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05/06, solicitei reembolso da fisioterapia do meu filho Renato Junqueira de Souza Cosi (menor) e dependente, cujo o nº do protocolo do reembolso é 0007 0120 2306 0544 3823. Em 05/07, recebi da Unimed uma pendência, solicitando relatório. Em 11/07, enviei documento da pendência e até o momento consta como pendência em análise, ou seja, 44 dias sem nenhum retorno. Isto está prejudicando o tratamento do meu filho, pois não estou tendo condiç"/>
    <s v=""/>
    <s v=""/>
    <m/>
    <x v="1"/>
    <m/>
    <x v="1"/>
    <x v="18"/>
    <m/>
    <m/>
    <m/>
    <x v="1"/>
    <x v="8"/>
    <m/>
    <m/>
    <m/>
  </r>
  <r>
    <x v="0"/>
    <x v="7"/>
    <s v="24/08/2023"/>
    <n v="12407955"/>
    <s v="31999620230824534988"/>
    <m/>
    <m/>
    <s v="UNIMED CAMPINAS-COOP DE TRAB MED"/>
    <x v="0"/>
    <s v="MARIANA FERNANDES DE ARAUJO BELCHIOR"/>
    <x v="0"/>
    <s v="09700030000641431"/>
    <s v="ASSOCIACAO DOS FUNCIONARIOS E SERVIDORES"/>
    <s v="UNIPLAN ADESAO BASICO"/>
    <s v="NOTIFICAÇÃO DE INTERMEDIAÇÃO PRELIMINAR Nº 223073/2023_x000d__x000a_ _x000d__x000a_Protocolo nº 8909548_x0009_Demanda nº 12407955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onsulta em clinica , hospital ou pronto atendimento para aplicação de noripurum . O procedimento foi solicitado à operadora no dia 21/08/2023, para realização no município [Sumaré] e a operadora indicou prestadores que não realizam o procedimento. Protocolo 31999620230823530545 – data : 23/08/2023_x000d__x000a_ _x000d__x000a_Protocolo aberto pelo beneficiário junto à operadora: 31999620230823530545_x000d__x000a_BENEFICIÁRIO_x000d__x000a_Nome: MARIAN"/>
    <s v="PAULINIA"/>
    <s v="SP"/>
    <m/>
    <x v="7"/>
    <s v="Aplicação de medicação"/>
    <x v="14"/>
    <x v="21"/>
    <s v="ausencia de rede para aplicação de noripurum Adquirida "/>
    <s v="Compartilhamento do caso com GERENCIA e de maneira preventiva e expecional, todos os casos a partir de agora serão analisados tecnicamente para liberalidade, desde que bem indicado . Pois não é medicamento coberto devido a ser para uso domiciliar , mas mediante ao excessso de solicitações ( CAMPINAS)  e como a  medicação adquiridas  UNIMED Não aceita, seguiremos de maneira previa para os novos casos.  "/>
    <m/>
    <x v="0"/>
    <x v="3"/>
    <s v="Não "/>
    <s v="Finalizada"/>
    <s v=" Compartilhamento com Gerencia e por LIBERALIDADE e recorrencia optaremos por realizar liberações exepcionais nesses casos. Pois não é medicamento coberto devido a ser para uso domiciliar , mas mediante ao excessso de solicitações ( CAMPINAS) com medicações adquiridas pelo beneficiario a UNIMED Não aceita . Dificultando a aplicação revertendo em queixa . "/>
  </r>
  <r>
    <x v="0"/>
    <x v="7"/>
    <s v="24/08/2023"/>
    <n v="12408176"/>
    <s v="31999620230824535020"/>
    <m/>
    <m/>
    <s v="UNIMED FORTALEZA-Soc. Coop Med"/>
    <x v="3"/>
    <s v="PAULO SERGIO FERREIRA DE MELO"/>
    <x v="0"/>
    <s v="09700024003311942"/>
    <s v="MINISTERIO PUBLICO DA UNIAO"/>
    <s v="NACIONAL EMPRESARIAL ESPECIAL CO"/>
    <s v="NOTIFICAÇÃO DE INTERMEDIAÇÃO PRELIMINAR Nº 223190/2023_x000d__x000a_&lt;&lt;60&gt;&gt; _x000d__x000a_Protocolo nº 8909881_x0009_Demanda nº 12408176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com indicativo cirúrgico nos 4 procedimentos descritos. Entretanto, dois dos procedimentos solicitados foram negados unilateralmente pela auditoria da Unimed sem que tivesse sido feito qualquer contato com o cirurgião responsável. Não houve qualquer justificativa para negativa, mesmo após contato com a operadora responsável._x000d__x000a_ _x000d__x000a_Protocolo aberto pelo beneficiário junto à operadora: &lt;&lt;65&gt;&gt;_x000d__x000a_BENEFICIÁRIO_x000d__x000a_Nome: PAULO SERGIO FERREIRA D"/>
    <s v="FORTALEZA"/>
    <s v="CE"/>
    <m/>
    <x v="1"/>
    <m/>
    <x v="1"/>
    <x v="14"/>
    <m/>
    <m/>
    <m/>
    <x v="1"/>
    <x v="6"/>
    <m/>
    <m/>
    <m/>
  </r>
  <r>
    <x v="0"/>
    <x v="7"/>
    <s v="24/08/2023"/>
    <n v="12408771"/>
    <s v="31999620230825536915"/>
    <s v="Sim"/>
    <s v="2023 03388096"/>
    <s v="UNIMED PAULISTANA-SOC COOP DE TRAB MED"/>
    <x v="0"/>
    <s v="EULLER VIEIRA PESSOA"/>
    <x v="0"/>
    <s v="09700062000008826"/>
    <s v="USP - UNIVERSIDADE DE SAO PAULO"/>
    <s v="CLASSICO EMP ENF"/>
    <s v="NOTIFICAÇÃO DE INTERMEDIAÇÃO PRELIMINAR Nº 223539/2023_x000d__x000a_&lt;&lt;60&gt;&gt; _x000d__x000a_Protocolo nº 8910580_x0009_Demanda nº 12408771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solicitaçao de exame de sangue para procedimentos , tambem me foi solicitado a tomografia computadorizada volumetrica total da maxila ._x000d__x000a_ _x000d__x000a_Protocolo aberto pelo beneficiário junto à operadora: &lt;&lt;65&gt;&gt;_x000d__x000a_BENEFICIÁRIO_x000d__x000a_Nome: EULLER VIEIRA PESSOA_x0009_Dt. Nasc.:18/09/1970_x000d__x000a_Matrícula:_x0009_CPF: 10538014830_x000d__x000a_Telefone: 11 981842131_x0009_e-mail: pessoa-vieira@hotmail.com_x000d__x000a_INTERLOCUTOR_x000d__x000a_Nome: EULLER VIEIRA PESSOA_x000d__x000a_Telefones: (11)981842131_x0009_e-mail: pessoa-vi"/>
    <s v="SAO PAULO"/>
    <s v="SP"/>
    <s v="Não"/>
    <x v="4"/>
    <s v="SADT"/>
    <x v="8"/>
    <x v="268"/>
    <s v="Não consta no rol."/>
    <s v="Não há."/>
    <m/>
    <x v="2"/>
    <x v="4"/>
    <s v="Não"/>
    <m/>
    <m/>
  </r>
  <r>
    <x v="0"/>
    <x v="7"/>
    <s v="24/08/2023"/>
    <n v="12409452"/>
    <s v="31999620230825537135"/>
    <s v="Sim"/>
    <s v="2023 03297922"/>
    <s v="UNIMED CURITIBA-SOC COOP SV MED CUR E RG"/>
    <x v="0"/>
    <s v="JACKELINE STEPHANY DA SILVA ALMEIDA"/>
    <x v="0"/>
    <s v="09700030002307741"/>
    <s v="FEDERACAO NACIONAL DOS ENGENHEIROS"/>
    <s v="UNIPLAN ADESAO BASICO N"/>
    <s v="NOTIFICAÇÃO DE INTERMEDIAÇÃO PRELIMINAR Nº 223987/2023_x000d__x000a_ _x000d__x000a_Protocolo nº 8911406_x0009_Demanda nº 12409452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CIRURGIA BARIÁTRICA) POR VIDEOLAPAROSCOPIA OU VIA LAPAROTÔMICA (COM DIRETRIZ DE UTILIZAÇÃO). O procedimento foi solicitado no dia 17/08/2023 , para realização no município CURITIBA, entretanto, a operadora negou com a justificativa de que o beneficiário está cumprindo Cobertura Parcial Temporária (CPT) para Doença ou Lesão Preexistente (DLP) OBESIDADE. Protocolo: 31999620230824534745- DAT"/>
    <s v="CAMPO LARGO"/>
    <s v="PR"/>
    <s v="Não"/>
    <x v="4"/>
    <s v="Procedimento"/>
    <x v="9"/>
    <x v="196"/>
    <s v="Negativa por DUT."/>
    <s v="Caso de fraude, já sinalizado RE sem retorno até o momento."/>
    <m/>
    <x v="2"/>
    <x v="4"/>
    <s v="Não"/>
    <m/>
    <m/>
  </r>
  <r>
    <x v="0"/>
    <x v="7"/>
    <s v="24/08/2023"/>
    <n v="12408273"/>
    <s v="31999620230825536879"/>
    <m/>
    <m/>
    <s v="UNIMED ITUIUTABA-COOP DE TRAB MED"/>
    <x v="0"/>
    <s v="LORENZO LEAL SANTOS"/>
    <x v="0"/>
    <s v="09700020010384728"/>
    <s v="DROGARIA SAO PAULO S.A."/>
    <s v="BASICO ENFERMARIA SEM OBSTETRICIA"/>
    <s v="NOTIFICAÇÃO DE INTERMEDIAÇÃO PRELIMINAR Nº 223257/2023_x000d__x000a_ _x000d__x000a_Protocolo nº 8909943_x0009_Demanda nº 12408273_x0009_Rio de Janeiro, 24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OLOGIA. O procedimento foi solicitado à operadora no dia 05/06/2023, para realização no município Ituiutaba/MG e a operadora indicou prestadores que não realizam o procedimento. Protocolo 31999620230605380319 – data 31/07/2023._x000d__x000a_ _x000d__x000a_Protocolo aberto pelo beneficiário junto à operadora: 31999620230605380319_x000d__x000a_BENEFICIÁRIO_x000d__x000a_Nome: LORENZO LEAL SANTOS_x0009_Dt. N"/>
    <s v="ITUIUTABA"/>
    <s v="MG"/>
    <s v="Não"/>
    <x v="2"/>
    <s v="Terapias"/>
    <x v="2"/>
    <x v="10"/>
    <s v="Indsiponibilidade de rede credenciada na localidade"/>
    <s v="Negociação pontual realizada pelo GRP"/>
    <m/>
    <x v="0"/>
    <x v="0"/>
    <m/>
    <m/>
    <m/>
  </r>
  <r>
    <x v="0"/>
    <x v="7"/>
    <s v="25/08/2023"/>
    <n v="12410692"/>
    <s v="31999620230825537206"/>
    <m/>
    <m/>
    <s v="UNIMED SANTOS-COOP DE TRAB MED"/>
    <x v="0"/>
    <s v="CREUSA DIAS RAMOS"/>
    <x v="0"/>
    <s v="09700032000287782"/>
    <s v="SIND NAC DOS SERV FED DA EDU BAS E PROF"/>
    <s v="UNIPLAN ADESAO BASICO"/>
    <s v="NOTIFICAÇÃO DE INTERMEDIAÇÃO PRELIMINAR Nº 224740/2023_x000d__x000a_&lt;&lt;60&gt;&gt; _x000d__x000a_Protocolo nº 8913020_x0009_Demanda nº 12410692_x0009_Rio de Janeiro, 25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mãe foi diagnosticada com câncer Tinha sido solicitado autorização para cirurgia Com a demora da autorização foi cancelada cirurgia e solicitado a intervenção de quimioterapia, porém o convênio fica solicitando itens que já está claro pelo quadro, fazendo com que minha mãe tenha piora do quadro._x000d__x000a_ _x000d__x000a_Protocolo aberto pelo beneficiário junto à operadora: &lt;&lt;65&gt;&gt;_x000d__x000a_BENEFICIÁRIO_x000d__x000a_Nome: CREUSA DIAS RAMOS_x0009_Dt. Nasc.:13/08/1950_x000d__x000a_Matrícula:_x0009_CPF: "/>
    <s v="CUBATAO"/>
    <s v="SP"/>
    <s v="Não "/>
    <x v="0"/>
    <s v="Medicamento"/>
    <x v="6"/>
    <x v="269"/>
    <s v="Demora "/>
    <s v="Expectativa cliente / Realizamos contato com a mesma informando que caso estaria em tratativa com analise com consultor porem trata -se de expectativa e tempo de analise. "/>
    <m/>
    <x v="2"/>
    <x v="3"/>
    <s v="Não "/>
    <s v="Finalizada"/>
    <s v="Realizamos contato com a beneficária, pois NIP - guia 03401791 recepcionada em  25/08/2023 09:05 , direcionado ao consultor . Realizado a liberação em 28/08, com liberação total. Manteremos acolhimento "/>
  </r>
  <r>
    <x v="0"/>
    <x v="7"/>
    <s v="25/08/2023"/>
    <n v="12411881"/>
    <s v="31999620230828540513"/>
    <m/>
    <m/>
    <s v="UNIMED CENTRO-OESTE PTA.FED.INT.COOP MED"/>
    <x v="4"/>
    <s v="RAPHAELLA FERNANDA OLIVEIRA PEREIRA DA SILVA"/>
    <x v="0"/>
    <s v="09700022006408223"/>
    <s v="DIA BRASIL SOCIEDADE LIMITADA"/>
    <s v="UNIPLAN EMP PARTIC BAS PADRAO COL"/>
    <s v="NOTIFICAÇÃO DE INTERMEDIAÇÃO PRELIMINAR Nº 225426/2023_x000d__x000a_ _x000d__x000a_Protocolo nº 8914455_x0009_Demanda nº 12411881_x0009_Rio de Janeiro, 25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 Vinicius de Oliveira Pereira da Silva data de nascimento 15/07/2017 , questiona a não cobertura para Psicóloga para idade 6 anos. Nenhum profissional tem agenda disponível para atendimento dentro dos prazos da RN 566/2022. Operadora pediu para interlocutora efetuar no particular, porem a mesma não tem condições financeiras para isso. O procedimento foi solicitado à operadora no dia 19/04/"/>
    <s v="BARRA BONITA"/>
    <s v="SP"/>
    <m/>
    <x v="1"/>
    <m/>
    <x v="1"/>
    <x v="18"/>
    <m/>
    <m/>
    <m/>
    <x v="1"/>
    <x v="8"/>
    <m/>
    <m/>
    <m/>
  </r>
  <r>
    <x v="0"/>
    <x v="7"/>
    <s v="28/08/2023"/>
    <n v="12416924"/>
    <s v="31999620230829542884"/>
    <m/>
    <m/>
    <s v="UNIMED SAO JOSE DOS CAMPOS-COOP TRAB MED"/>
    <x v="0"/>
    <s v="DIEGO AYRES DE CARVALHO"/>
    <x v="0"/>
    <s v="09700022006389784"/>
    <s v="VIA S.A"/>
    <s v="UNIPLAN PARTIC EMP BASICO N"/>
    <s v="NOTIFICAÇÃO DE INTERMEDIAÇÃO PRELIMINAR Nº 228630/2023_x000d__x000a_ _x000d__x000a_Protocolo nº 8920915_x0009_Demanda nº 12416924_x0009_Rio de Janeiro, 2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beneficiário, questiona a não cobertura para medicamento NORIPORUN, e CEFTSAXANA para ANEMIA. O medicamento foi solicitado no dia 28/08/2023, para utilização em Home Care, entretanto, a operadora negou sem justificativa. Ressalta que possui cobertura contratual para Home Care. Protocolo:31999620230829542150 Data:29/08/2023_x000d__x000a_ _x000d__x000a_Protocolo aberto pelo beneficiário junto à operadora: 31999620230829542150_x000d__x000a_BENEFICIÁ"/>
    <s v="SAO JOSE DOS CAMPOS"/>
    <s v="SP"/>
    <s v="Sim "/>
    <x v="4"/>
    <s v="Extra Rol"/>
    <x v="6"/>
    <x v="270"/>
    <s v="Solicitação de medicamento de uso domiciliar sem indicações "/>
    <s v="Contato para redirecionamento e adeaução de PM devido a resolução normativa do Coren não permitir aplicação domicliar. Adequação de prescrição realizada e troca para medicamento Endovenoso "/>
    <m/>
    <x v="2"/>
    <x v="3"/>
    <s v="Não "/>
    <s v="Finalizada"/>
    <s v="Contato para redirecionamento e adeaução de PM devido a resolução normativa do Coren não permitir aplicação domicliar. Adequação de prescrição realizada e troca para medicamento Endovenoso "/>
  </r>
  <r>
    <x v="0"/>
    <x v="7"/>
    <s v="28/08/2023"/>
    <n v="12413935"/>
    <s v="31999620230829542840"/>
    <m/>
    <m/>
    <s v="UNIMED PAULISTANA-SOC COOP DE TRAB MED"/>
    <x v="0"/>
    <s v="RODRIGO MASCARENHAS ANTEVERE"/>
    <x v="0"/>
    <s v="09700030000701728"/>
    <s v="CONSELHO REGIONAL DE FARMACIA DO ESTADO DE SAO PAULO"/>
    <s v="UNIPLAN ADESAO BASICO N"/>
    <s v="NOTIFICAÇÃO DE INTERMEDIAÇÃO PRELIMINAR Nº 226773/2023_x000d__x000a_ _x000d__x000a_Protocolo nº 8917089_x0009_Demanda nº 12413935_x0009_Rio de Janeiro, 28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o prazo de atendimento para Endoscopia em caráter de urgência (conforme guia médica). A operadora autorizou o serviço e agendou para o dia 03/10/2023, após o prazo máximo previsto na RN nº 566/2022. Ressalta que a operadora não forneceu o número de protocolo - 28/08/2023._x000d__x000a_ _x000d__x000a_Protocolo aberto pelo beneficiário junto à operadora: Não Informado_x000d__x000a_BENEFICIÁRIO_x000d__x000a_Nome: RODRIGO MASCA"/>
    <s v="OSASCO"/>
    <s v="SP"/>
    <s v="Não"/>
    <x v="2"/>
    <s v="SADT"/>
    <x v="2"/>
    <x v="49"/>
    <s v="Prazo "/>
    <s v="Agendamento na Rede Credenciada na localidade demandada"/>
    <m/>
    <x v="2"/>
    <x v="0"/>
    <m/>
    <m/>
    <m/>
  </r>
  <r>
    <x v="0"/>
    <x v="7"/>
    <s v="29/08/2023"/>
    <n v="12417086"/>
    <s v="31999620230829542925"/>
    <m/>
    <m/>
    <s v="UNIMED CENTRO PTA - FED INTRAF COOP MED"/>
    <x v="3"/>
    <s v="EVERTON FERNANDES"/>
    <x v="0"/>
    <s v="09700032001439322"/>
    <s v="APEOESP SIND DOS PROF DO ENS OFIC EST SP"/>
    <s v="ADESAO BASICO - PR"/>
    <s v="NOTIFICAÇÃO DE INTERMEDIAÇÃO PRELIMINAR Nº 228735/2023_x000d__x000a_ _x000d__x000a_Protocolo nº 8921147_x0009_Demanda nº 12417086_x0009_Rio de Janeiro, 29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NEFROLOGISTA E ENDOCRINOLOGISTA . O procedimento foi solicitado à operadora no dia 28/08/2023, para realização no município JUNDIAI SP e a operadora indicou prestadores que não realizam o procedimento e que quando consegue só marcam as consultas para o mês 10/2023 .Beneficiário informa que operadora não forneceu protocolo._x000d__x000a_ _x000d__x000a_Protocolo aberto pelo beneficiário junto à operadora: Não Informado_x000d__x000a_BENEFICI"/>
    <s v="JUNDIAI"/>
    <s v="SP"/>
    <m/>
    <x v="1"/>
    <m/>
    <x v="1"/>
    <x v="14"/>
    <m/>
    <m/>
    <m/>
    <x v="1"/>
    <x v="6"/>
    <m/>
    <m/>
    <m/>
  </r>
  <r>
    <x v="0"/>
    <x v="7"/>
    <s v="30/08/2023"/>
    <n v="12419421"/>
    <s v="31999620230831546958"/>
    <m/>
    <m/>
    <s v="UNIMED CAMPINAS-COOP DE TRAB MED"/>
    <x v="0"/>
    <s v="LOUHAN CARLOS ARAUJO"/>
    <x v="0"/>
    <s v="09700024004032346"/>
    <s v="SERVICO NACIONAL DE APRENDIZAGEM INDUSTRIAL SENAI"/>
    <s v="UNIPLAN EMPRES RATEIO BASICO"/>
    <s v="NOTIFICAÇÃO DE INTERMEDIAÇÃO PRELIMINAR Nº 230175/2023_x000d__x000a_ _x000d__x000a_Protocolo nº 8924056_x0009_Demanda nº 12419421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egativa de atendimento para procedimento: terapia comportamental pelo método Aba, a ser realizado na escola. A solicitação foi feita á operadora em 24/08/2023. Informa que o contrato prevê cobertura para o procedimento solicitado na escola e a operadora está negando alegando que o recorte que a terapêutica está fazendo não condiz com o procedimento. Protocolo 31999620230830544"/>
    <s v="CAMPINAS"/>
    <s v="SP"/>
    <s v="Não "/>
    <x v="4"/>
    <s v="Terapias"/>
    <x v="3"/>
    <x v="5"/>
    <s v="Negativa para terapia em ambito escolar/ domiciliar "/>
    <s v="Contato para acolhimento devido a negativa de terapia em ambiente escolar e domiciliar . Porem se trata de expectativa da Familia . Contato para orientações realizado "/>
    <m/>
    <x v="2"/>
    <x v="3"/>
    <s v="Não "/>
    <s v="Finalizada"/>
    <s v="Contato para acolhimento devido a negativa de terapia em ambiente escolar e domiciliar . Porem se trata de expectativa da Familia . Contato para orientações realizado "/>
  </r>
  <r>
    <x v="0"/>
    <x v="7"/>
    <s v="30/08/2023"/>
    <n v="12420794"/>
    <s v="31999620230831547404"/>
    <m/>
    <m/>
    <s v="UNIMED LORENA-COOP DE TRAB MED"/>
    <x v="0"/>
    <s v="FABIANA FERREIRA FREITAS"/>
    <x v="0"/>
    <s v="09700030001776446"/>
    <s v="ASSOCIACAO DOS FUNCIONARIOS E SERVIDORES"/>
    <s v="UNIPLAN ADESAO BASICO"/>
    <s v="NOTIFICAÇÃO DE INTERMEDIAÇÃO PRELIMINAR Nº 231025/2023_x000d__x000a_&lt;&lt;60&gt;&gt; _x000d__x000a_Protocolo nº 8925810_x0009_Demanda nº 12420794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internada desde o dia 27/06/22 no hospital da Beneficência Portuguesa-SP sem diagnóstico e tratamento adequado, devido a doenças raras. No dia01/08/22, através do protocolo n° 31999620220801301730 soloicitei neurologista com subespecialidade em distúrbio  de movimento, e no dia 05/08/22 protocolo  n°31999620220805308843 solicitei gastroenterologista com subespecialidade em acalásia. No entanto, a Unimed Fesp não me ofereceu nem neurolo"/>
    <s v="LORENA"/>
    <s v="SP"/>
    <s v="Sim"/>
    <x v="2"/>
    <s v="Demora no agendamento"/>
    <x v="8"/>
    <x v="271"/>
    <s v="Solicitação de avaliação por especialistas sem cobertura contratual."/>
    <s v="Não se aplica"/>
    <m/>
    <x v="2"/>
    <x v="17"/>
    <m/>
    <m/>
    <m/>
  </r>
  <r>
    <x v="0"/>
    <x v="7"/>
    <s v="30/08/2023"/>
    <n v="12419243"/>
    <s v="31999620230831546822"/>
    <m/>
    <m/>
    <s v="UNIMED PLANALTO-COOP DE TRAB MED"/>
    <x v="6"/>
    <s v="LUIS FERNANDO ALVES DE MELO"/>
    <x v="0"/>
    <s v="09700022006904565"/>
    <s v="RAIA DROGASIL S/A"/>
    <s v="UNIPLAN PARTIC EMP BASICO N"/>
    <s v="NOTIFICAÇÃO DE INTERMEDIAÇÃO PRELIMINAR Nº 230070/2023_x000d__x000a_ _x000d__x000a_Protocolo nº 8923815_x0009_Demanda nº 12419243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repasse da operadora para POLICLÍNICA SEU, onde o beneficiaria rebece os atendimentos Neuropediatra, terapia ocupacional, psicólogo, Fonoaudiólogo e Nutricionista. Informa que entrou em contato com à Operadora no dia 08/08/2023, para questionar, foi informado que está sendo repassado e que encaminhariam os comprovantes, porém não foi encaminhado. Contato via e-mail: ate"/>
    <s v="VALPARAISO DE GOIAS"/>
    <s v="GO"/>
    <m/>
    <x v="6"/>
    <m/>
    <x v="1"/>
    <x v="10"/>
    <m/>
    <m/>
    <m/>
    <x v="0"/>
    <x v="15"/>
    <m/>
    <m/>
    <m/>
  </r>
  <r>
    <x v="0"/>
    <x v="7"/>
    <s v="30/08/2023"/>
    <n v="12420968"/>
    <s v="31999620230831547482"/>
    <m/>
    <m/>
    <s v="UNIMED LORENA-COOP DE TRAB MED"/>
    <x v="0"/>
    <s v="FELIPE PERES LUZ"/>
    <x v="0"/>
    <s v="09700030002147043"/>
    <s v="ASSOCIACAO BENEFICIOS DA JUST ELEITORAL"/>
    <s v="ADESAO ESPECIAL N"/>
    <s v="NOTIFICAÇÃO DE INTERMEDIAÇÃO PRELIMINAR Nº 231143/2023_x000a_&lt;&lt;60&gt;&gt; _x000a_Protocolo nº 8925990_x0009_Demanda nº 12420968_x0009_Rio de Janeiro, 30 de Agost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beneficiário, necessita de terapia com nutricionista especializada em seletividade alimentar de crianças com TEA. Na localidade não existe profissional conveniado. Pelo o protocolo 31999620230507321300 recebi autorização para avaliação com profissional não conveniada, mediante reembolso. A avaliação foi feita, e o reembolso efetivado. Após a avaliação, a profissional forneceu um laudo, explicando que há necessidade de atendimento semanal. "/>
    <s v="LORENA"/>
    <s v="SP"/>
    <s v="Sim"/>
    <x v="2"/>
    <s v="Terapias"/>
    <x v="3"/>
    <x v="272"/>
    <s v="Agendamento realizado em região limitrofe"/>
    <s v="Agendamento na Rede Credenciada na localidade demandada"/>
    <m/>
    <x v="2"/>
    <x v="0"/>
    <m/>
    <m/>
    <s v="Reside em Lorena, agendamento na rede em Guaratinguetá (20 min (14,5 km) via BR-116/BR-4591)"/>
  </r>
  <r>
    <x v="0"/>
    <x v="7"/>
    <s v="30/08/2023"/>
    <n v="12419654"/>
    <s v="31999620230831547108"/>
    <m/>
    <m/>
    <s v="UNIMED SANTOS-COOP DE TRAB MED"/>
    <x v="0"/>
    <s v="PEDRO VALENTIN GUIMARAES ALVES DOS SANTOS"/>
    <x v="0"/>
    <s v="09700024002896041"/>
    <s v="SERVICO SOCIAL COMERCIO SESC ADM REG ESP"/>
    <s v="UNIPLAN CUSTO OPERAC BASICO I"/>
    <s v="NOTIFICAÇÃO DE INTERMEDIAÇÃO PRELIMINAR Nº 230307/2023_x000d__x000a_ _x000d__x000a_Protocolo nº 8924361_x0009_Demanda nº 12419654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Neurologista que atenda a idade do beneficiário. A solicitação foi feita à Operadora 05/2023 , para realização no município Guarujá. A operadora não apresenta resposta ao pedido. Protocolo 31999620230520350230 data 05/2023._x000d__x000a_ _x000d__x000a_Protocolo aberto pelo beneficiário junto à operadora: 31999620230520350230_x000d__x000a_BENEFICIÁRIO_x000d__x000a_Nome: PEDRO VALENTIN GUIMARAES ALVES"/>
    <s v="SANTOS"/>
    <s v="SP"/>
    <s v="Não"/>
    <x v="2"/>
    <s v="Consulta"/>
    <x v="2"/>
    <x v="12"/>
    <s v="Indsiponibilidade de rede credenciada na localidade"/>
    <s v="Agendamento em São Paulo para retorno da RVE e negociação segue em tratativa com o GRP (busca dentro do prazo)"/>
    <m/>
    <x v="2"/>
    <x v="0"/>
    <m/>
    <m/>
    <m/>
  </r>
  <r>
    <x v="0"/>
    <x v="7"/>
    <s v="30/08/2023"/>
    <n v="12418726"/>
    <s v="31999620230831546272"/>
    <s v="Sim"/>
    <s v="2023 3471103"/>
    <s v="UNIMED PAULISTANA-SOC COOP DE TRAB MED"/>
    <x v="0"/>
    <s v="ALICE APARECIDA LABARCA PUELLES"/>
    <x v="0"/>
    <s v="09700064000072814"/>
    <s v="USP - UNIVERSIDADE DE SAO PAULO"/>
    <s v="ESPECIAL EMP"/>
    <s v="NOTIFICAÇÃO DE INTERMEDIAÇÃO PRELIMINAR Nº 229774/2023_x000d__x000a_ _x000d__x000a_Protocolo nº 8923205_x0009_Demanda nº 12418726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41301137 DERMATOSCOPIA / FOTODERMATOSCOPIA (EXCETO PARA MAPEAMENTO CORPORAL) . O procedimento foi solicitado no dia 17/08/2023, para realização no município São Paulo, entretanto, a operadora negou com a justificativa de que o procedimento não consta no Rol de Procedimentos e Eventos em Saúde vigente. Protocolo:3199620230823532162 data:23/08/2023_x000d__x000a_ _x000d__x000a_Protocolo aberto pelo beneficiário junto à operadora:"/>
    <s v="SAO PAULO"/>
    <s v="SP"/>
    <s v="Não"/>
    <x v="4"/>
    <s v="SADT"/>
    <x v="8"/>
    <x v="273"/>
    <s v="Não consta no rol."/>
    <s v="Solicitado MAPEAMENTO CORPORAL DIGITAL - não tem no rol."/>
    <m/>
    <x v="2"/>
    <x v="4"/>
    <s v="Não"/>
    <m/>
    <m/>
  </r>
  <r>
    <x v="0"/>
    <x v="7"/>
    <s v="30/08/2023"/>
    <n v="12419610"/>
    <s v="31999620230831546994"/>
    <m/>
    <m/>
    <s v="UNIMED LITORAL-COOP TRB MED FOZ RIO ITAJ"/>
    <x v="0"/>
    <s v="JACY COSTA"/>
    <x v="0"/>
    <s v="09700020009823870"/>
    <s v="MAGAZINE LUIZA S/A"/>
    <s v="UNIPLAN PARTIC EMP BASICO N"/>
    <s v="NOTIFICAÇÃO DE INTERMEDIAÇÃO PRELIMINAR Nº 230281/2023_x000d__x000a_ _x000d__x000a_Protocolo nº 8924270_x0009_Demanda nº 12419610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miga do beneficiário questiona a falta de atendimento para Pet-ct.A solicitação foi feita à Operadora no dia 12/7/23, para realização no município Curitiba. A operadora não apresenta resposta ao pedido, houve negativas para o munícipio onde foi solicitado e foi informado que seria liberado para São Paulo, mas até o momento não tem resposta. Protocolo 31999620230718900936 data 18/7/23._x000d__x000a_ _x000d__x000a_Protocolo aberto pel"/>
    <s v="NAVEGANTES"/>
    <s v="SC"/>
    <s v="Não "/>
    <x v="4"/>
    <s v="Procedimento"/>
    <x v="9"/>
    <x v="274"/>
    <s v="Não critério Técnico de Autorização - Embasamento DUT "/>
    <s v="Contato patrta acolhimento . Realizado o compartilhamento para tentativa de justificar uma liberação mesmo que não esteja enquadrado na DUT , por quesito de ausencia de comprovação de laudos que obtivessem as informaçoes de diagnósticos . Porem na analise , todos os laudos informam localização e determinação de Doença ativa , injustificando a solicitação "/>
    <m/>
    <x v="2"/>
    <x v="3"/>
    <s v="Não "/>
    <s v="Finalizada"/>
    <s v="Trata-se de solicitação de exame sem cobertura obrigatória Pacte com diagnóstico de Adenocarcinoma de Prostata. Exame Pet Ct com Psma sem cobertura , conforme DUT em RN465/2021. Também sem justificativa para solicitação de novos exames de imagem, visto que exames anexos na guia não trazem duvidas de localizações ou novos achados._x000a_anexo : Parecer DUT ANEXO : 60. PET-CT ONCOLÓGICO/PET-CT NEUROLÓGICO_x000a_Anexo Pedido médico que consta a informação de diagnóstico"/>
  </r>
  <r>
    <x v="0"/>
    <x v="7"/>
    <s v="30/08/2023"/>
    <n v="12420127"/>
    <s v="31999620230831547133"/>
    <m/>
    <m/>
    <s v="UNIMED ARACATUBA COOP TRABALHO MEDICO"/>
    <x v="0"/>
    <s v="ARTHUR MONTAGNHANI DA SILVA"/>
    <x v="0"/>
    <s v="09700019002232414"/>
    <s v="NESTLE BRASIL LTDA"/>
    <s v="UNIPLAN CO BASICO N"/>
    <s v="NOTIFICAÇÃO DE INTERMEDIAÇÃO PRELIMINAR Nº 230593/2023_x000d__x000a_ _x000d__x000a_Protocolo nº 8924929_x0009_Demanda nº 12420127_x0009_Rio de Janeiro, 30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isioterapia e Terapia Ocupacional. A solicitação foi feita à Operadora no dia 07/03/2023, para realização no município Araçatuba. A operadora não apresenta resposta ao pedido. Operadora Não forneceu protocolo._x000d__x000a_ _x000d__x000a_Protocolo aberto pelo beneficiário junto à operadora: Não Informado_x000d__x000a_BENEFICIÁRIO_x000d__x000a_Nome: ARTHUR MONTAGNHANI DA SILVA_x0009_Dt. Nasc.:11/10/2022_x000d__x000a_"/>
    <s v="ARACATUBA"/>
    <s v="SP"/>
    <s v="Não"/>
    <x v="0"/>
    <s v="SADT"/>
    <x v="0"/>
    <x v="26"/>
    <s v="Morosidade na análise "/>
    <s v="Demanda em tratativa com o NAS"/>
    <m/>
    <x v="0"/>
    <x v="0"/>
    <m/>
    <m/>
    <m/>
  </r>
  <r>
    <x v="0"/>
    <x v="7"/>
    <s v="31/08/2023"/>
    <n v="12422346"/>
    <s v="31999620230901548450"/>
    <m/>
    <m/>
    <s v="UNIMED CAMPINAS-COOP DE TRAB MED"/>
    <x v="0"/>
    <s v="JOSE BATISTA LEITE JUNIOR"/>
    <x v="0"/>
    <s v="09700030002118736"/>
    <s v="FEDERACAO NACIONAL DOS ENGENHEIROS"/>
    <s v="UNIPLAN ADESAO ESPECIAL N"/>
    <s v="NOTIFICAÇÃO DE INTERMEDIAÇÃO PRELIMINAR Nº 231934/2023_x000d__x000a_&lt;&lt;60&gt;&gt; _x000d__x000a_Protocolo nº 8927801_x0009_Demanda nº 12422346_x0009_Rio de Janeiro, 3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esperando resposta da operadora desde dia 14 de agosto de 2023, para me arrumar uma fonoaudiologista, já liguei várias vezes o SAC diz que vai mandar para área responsável e nada é feito._x000d__x000a_ _x000d__x000a_Protocolo aberto pelo beneficiário junto à operadora: &lt;&lt;65&gt;&gt;_x000d__x000a_BENEFICIÁRIO_x000d__x000a_Nome: JOSE BATISTA LEITE JUNIOR_x0009_Dt. Nasc.:24/09/1950_x000d__x000a_Matrícula:_x0009_CPF: 59908793853_x000d__x000a_Telefone: 14 988082380_x0009_e-mail: jleite15@yahoo.com.br_x000d__x000a_INTERLOCUTOR_x000d__x000a_Nome: JOSE BATISTA L"/>
    <s v="CAMPINAS"/>
    <s v="SP"/>
    <s v="Não"/>
    <x v="2"/>
    <s v="Terapias"/>
    <x v="2"/>
    <x v="10"/>
    <s v="Dificuldade de Agendamento"/>
    <s v="Agendamento na Rede Credenciada na localidade demandada (busca fora do prazo)"/>
    <m/>
    <x v="0"/>
    <x v="0"/>
    <m/>
    <m/>
    <m/>
  </r>
  <r>
    <x v="0"/>
    <x v="7"/>
    <s v="31/08/2023"/>
    <n v="12423412"/>
    <s v="31999620230901548489"/>
    <m/>
    <m/>
    <s v="UNIMED SALTO-ITU COOP DE TRAB MED"/>
    <x v="0"/>
    <s v="ANDREIA PEIXINHO DO NASCIMENTO"/>
    <x v="0"/>
    <s v="09700020010109212"/>
    <s v="RODOVIAS DAS COLINAS S/A"/>
    <s v="EMPRESARIAL BAS COL"/>
    <s v="NOTIFICAÇÃO DE INTERMEDIAÇÃO PRELIMINAR Nº 232665/2023_x000d__x000a_&lt;&lt;60&gt;&gt; _x000d__x000a_Protocolo nº 8929190_x0009_Demanda nº 12423412_x0009_Rio de Janeiro, 3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história é grande mas vou focar na reclamação. Foi solicitado o exame PCR PARA TOXOPLASMOSE pela Dr Luciana Infectologista, pois meu exame de sorologia deu reagente para toxoplasmose. Solicitei o exame no dia 24/08/2023, na Unimed Itu/Salto, onde obtive a resposta que essa unidade não teria recurso para realizar o exame. Foi solicitado entrar em contato com a Unimed Fesp, e assim foi feito no mesmo dia. Passou o prazo do retorno e ninguém "/>
    <s v="ITU"/>
    <s v="SP"/>
    <s v="Não"/>
    <x v="4"/>
    <s v="SADT"/>
    <x v="9"/>
    <x v="275"/>
    <s v="Negativa "/>
    <s v="Demanda em reanalise do setor. "/>
    <m/>
    <x v="2"/>
    <x v="4"/>
    <m/>
    <m/>
    <m/>
  </r>
  <r>
    <x v="0"/>
    <x v="7"/>
    <s v="31/08/2023"/>
    <n v="12421586"/>
    <s v="31999620230831547544"/>
    <m/>
    <m/>
    <s v="UNIMED DOURADOS-Coop de Trab Med"/>
    <x v="0"/>
    <s v="THEO ANTUNES PRADO"/>
    <x v="0"/>
    <s v="09700030002172668"/>
    <s v="SINDICATO DOS POLICIAIS RODOVIARIOS FEDERAIS ESTADO SP"/>
    <s v="UNIPLAN COPART ADESAO BASICO I"/>
    <s v="NOTIFICAÇÃO DE INTERMEDIAÇÃO PRELIMINAR Nº 231516/2023_x000d__x000a_ _x000d__x000a_Protocolo nº 8926777_x0009_Demanda nº 12421586_x0009_Rio de Janeiro, 31 de Agost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O e FONO. A solicitação foi feita à Operadora há 3 meses, para realização no município DOURADOS. A operadora não apresenta resposta ao pedido. Protocolo: 3199962023082494312. Data: 24/08/2023._x000d__x000a_ _x000d__x000a_Protocolo aberto pelo beneficiário junto à operadora: 3199962023082494312_x000d__x000a_BENEFICIÁRIO_x000d__x000a_Nome: THEO ANTUNES PRADO_x0009_Dt. Nasc.:13/07/2020_x000d__x000a_Matrícula:_x0009_CPF: 10819"/>
    <s v="DOURADOS"/>
    <s v="MS"/>
    <s v="Não"/>
    <x v="2"/>
    <s v="Terapias"/>
    <x v="2"/>
    <x v="17"/>
    <s v="Ausência de rede credenciada na localidade"/>
    <s v="Em tratativa (busca dentro do prazo quando a NIP foi recepcionada)"/>
    <m/>
    <x v="2"/>
    <x v="0"/>
    <m/>
    <m/>
    <s v="NIP cita apenas T.O e Fono, pedido inclui psico, todas convencionais. "/>
  </r>
  <r>
    <x v="0"/>
    <x v="8"/>
    <s v="01/09/2023"/>
    <n v="12424421"/>
    <s v="31999620230904552333"/>
    <m/>
    <m/>
    <s v="UNIMED PAULISTANA-SOC COOP DE TRAB MED"/>
    <x v="0"/>
    <s v="JOSE AVELINO GUELERE"/>
    <x v="0"/>
    <s v="09700032001574637"/>
    <s v="ASSOCIACAO DOS EMPREGADOS DO SENAI AES"/>
    <s v="ADESAO PARTICIPATIVO BASICO"/>
    <s v="NOTIFICAÇÃO DE INTERMEDIAÇÃO PRELIMINAR Nº 233238/2023_x000a_ _x000a_Protocolo nº 8930556_x0009_Demanda nº 12424421_x0009_Rio de Janeiro, 01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a do beneficiária, questiona a falta de atendimento para 30724058 Artroplastia (qualquer técnica ou versão de quadril) - tratamento cirúrgico e 30724236 Osteotomias ao nível do colo ou região trocanteriana (Sugioka, Martin, Bombelli etc) - tratamento cirúrgico. A solicitação foi feita à Operadora no dia 27/08/2023 em caráter de URGÊNCIA, para realização no município São Paulo/SP. A operadora não apresent"/>
    <s v="SAO PAULO"/>
    <s v="SP"/>
    <s v="Não "/>
    <x v="0"/>
    <s v="Procedimento"/>
    <x v="0"/>
    <x v="169"/>
    <s v="Demora ao trafegar guia de cirurgia de urgência pela CNU. Guia trafegada no dia 01/09 e autorizada no mesmo dia."/>
    <s v="Não se aplica"/>
    <m/>
    <x v="0"/>
    <x v="17"/>
    <s v="Sim"/>
    <m/>
    <s v="Demora no tráfego de guia com OPME da CNU para a Fesp."/>
  </r>
  <r>
    <x v="0"/>
    <x v="8"/>
    <s v="01/09/2023"/>
    <n v="12425181"/>
    <s v="31999620230904553130"/>
    <s v="Sim"/>
    <s v="2023 03328580"/>
    <s v="UNIMED PORTO ALEGRE-COOP DE TRAB MED"/>
    <x v="0"/>
    <s v="MYRELE POLICARPO SILVA"/>
    <x v="0"/>
    <s v="09700030002303282"/>
    <s v="FEDERACAO NACIONAL DOS ENGENHEIROS"/>
    <s v="UNIPLAN ADESAO BASICO N"/>
    <s v="NOTIFICAÇÃO DE INTERMEDIAÇÃO PRELIMINAR Nº 233691/2023_x000d__x000a_ _x000d__x000a_Protocolo nº 8931612_x0009_Demanda nº 12425181_x0009_Rio de Janeiro, 0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 questiona a não cobertura para: Gastroplastia por vide laparoscopia , procedimento foi solicitado no dia 21/08/2023 , para realização no município Tramandaí /SP , entretanto, a operadora negou com a justificativa de que a beneficiária não se enquadra na Diretriz de Utilização para cobertura pelo Rol de Procedimentos e Eventos em Saúde. Protocolo– 3199620230901549886 data -01/09/20236_x000d__x000a_ _x000d__x000a_Protocolo aberto pelo beneficiário junto à "/>
    <s v="TRAMANDAI"/>
    <s v="RS"/>
    <s v="Não"/>
    <x v="4"/>
    <s v="Procedimento"/>
    <x v="18"/>
    <x v="196"/>
    <s v="Negativa por DUT."/>
    <s v="Trata-se de caso de omissão de doença ou lesão pré-existente. Acionado RE, gerência e superintendência."/>
    <m/>
    <x v="2"/>
    <x v="4"/>
    <s v="Não"/>
    <m/>
    <m/>
  </r>
  <r>
    <x v="0"/>
    <x v="8"/>
    <s v="01/09/2023"/>
    <n v="12425513"/>
    <s v="31999620230904553183"/>
    <m/>
    <m/>
    <s v="UNIMED SERGIPE-COOP DE TRAB MED"/>
    <x v="0"/>
    <s v="RAYJANE DE SOUZA TORRES"/>
    <x v="1"/>
    <s v="09700024003198143"/>
    <s v="RAIZEN ENERGIA S.A"/>
    <s v="UNIPLAN CO ESPECIAL N"/>
    <s v="NOTIFICAÇÃO DE INTERMEDIAÇÃO PRELIMINAR Nº 233903/2023_x000a_ _x000a_Protocolo nº 8932035_x0009_Demanda nº 12425513_x0009_Rio de Janeiro, 01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esposo da beneficiária, questiona a falta de atendimento para medicamento Herceptin (Trastuzumab). A solicitação foi feita à Operadora no dia Agosto/2023, para realização no município Aracaju/SE. A operadora não apresenta resposta ao pedido]. Protocolo 8932035 Data: 01/09/2023._x000a_ _x000a_Protocolo aberto pelo beneficiário junto à operadora: 8932035_x000a_BENEFICIÁRIO_x000a_Nome: RAYJANE DE SOUZA TORRES_x0009_Dt. Nasc.:04/11/1972_x000a_"/>
    <s v="ARACAJU"/>
    <s v="SE"/>
    <s v="Não "/>
    <x v="7"/>
    <s v="Falta de rede na região"/>
    <x v="2"/>
    <x v="276"/>
    <s v="Falta de atendimento para medicamento Herceptin (Trastuzumab)"/>
    <s v="Compartilhamento com RU E CAEC em relação a rede de atendimento e ou demora no trafego de guia, pois de acordo com levantamento , não há ausencias de liberações ou negativas de QT, Contato com familiares para melhor entendimento da queixa. RU entrou em contato com a unimed e identificamos que na tratativa do protocolo da NIP e de reclamação referente ao descredenciamento da clínica AVOSOS, não houve falta de atendimento, a beneficiária confirmou a realização da última terapia no dia 06/09 e estava de fato reclamando do direcionamento para o Centro de Infusão da Unimed Sergipe._x000a_Solicitado contatar o beneficiário para comunicar a data prevista da administração da medicação prevista para o dia 27/9."/>
    <m/>
    <x v="2"/>
    <x v="21"/>
    <s v="Não "/>
    <s v="Finalizada"/>
    <s v="Compartilhado com RU e CAEC , referente a rede de atendimento "/>
  </r>
  <r>
    <x v="0"/>
    <x v="8"/>
    <s v="01/09/2023"/>
    <n v="12424640"/>
    <s v="31999620230904552880"/>
    <s v="Transação Exec:2244859510"/>
    <m/>
    <s v="UNIMED NORTE/NTE. CONF.COOP.TRAB.MEDICO"/>
    <x v="0"/>
    <s v="MARIA EVANUZA DE SOUZA VIEIRA"/>
    <x v="1"/>
    <s v="09700032001423582"/>
    <s v="ASCIBRAS ASSOCIACAO DO COMERCIO E DA IND"/>
    <s v="UNIPLAN ADESAO BASICO N"/>
    <s v="NOTIFICAÇÃO DE INTERMEDIAÇÃO PRELIMINAR Nº 233360/2023_x000a_ _x000a_Protocolo nº 8930966_x0009_Demanda nº 12424640_x0009_Rio de Janeiro, 01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EMBOLIZAÇÃO DE ANEURISMA CEREBRAL (em caráter de urgência conforme guia médica). A solicitação foi feita à Operadora no dia 13/07/2023, para realização no município Macapá. A operadora alega que o pedido está em análise e não apresenta resposta ao pedido. Protocolo 31999620230713458804 data 13/07/2023._x000a_ _x000a_Protocolo aberto pelo beneficiário junto à operadora: 31999620230713458804_x000a_BENEFICIÁRIO"/>
    <s v="MACAPA"/>
    <s v="AP"/>
    <s v="Sim"/>
    <x v="7"/>
    <s v="Internação"/>
    <x v="2"/>
    <x v="277"/>
    <m/>
    <s v=""/>
    <m/>
    <x v="0"/>
    <x v="2"/>
    <s v="Sim"/>
    <s v="Finalizada"/>
    <m/>
  </r>
  <r>
    <x v="0"/>
    <x v="8"/>
    <s v="01/09/2023"/>
    <n v="12425095"/>
    <s v="31999620230904552967"/>
    <m/>
    <m/>
    <s v="UNIMED PENAPOLIS-COOP DE TRAB MED"/>
    <x v="0"/>
    <s v="LUIZ HENRIQUE FERRES DE OLIVEIRA"/>
    <x v="0"/>
    <s v="09700032001540015"/>
    <s v="APEOESP SIND DOS PROF DO ENS OFIC EST SP"/>
    <s v="UNIPLAN ADESAO BASICO - PR"/>
    <s v="NOTIFICAÇÃO DE INTERMEDIAÇÃO PRELIMINAR Nº 233642/2023_x000d__x000a_ _x000d__x000a_Protocolo nº 8931517_x0009_Demanda nº 12425095_x0009_Rio de Janeiro, 0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esta internado, questiona a falta de atendimento para Cirurgia com atrosplastia do quadril conforme solicitado e informado e caráter de urgência , e o médico solicitante Fabio de Vitor. A solicitação foi feita à Operadora no dia 31/08/2023, para realização no município são José do rio preto. A operadora não apresenta resposta ao pedido. Protocolo 3199926023090154968c DATA 01/09/2023._x000d__x000a_"/>
    <s v="PENAPOLIS"/>
    <s v="SP"/>
    <m/>
    <x v="0"/>
    <s v="Internação"/>
    <x v="0"/>
    <x v="278"/>
    <s v="Guia com internação de urgencia 2023 03444725 autorizada em 28/08/2023. O complemento foi recepcionado na guia 2023 03522313 em 01/09/2023 e finalizado na mesma data. A cirurgia estava agendada para 02/09/2023. Confirmado através de contato gravado, cliente está ciente da autorização e informa que o procedimento foi realizado no dia 02/08/2023."/>
    <s v="A solicitação foi feita dentro do prazo"/>
    <m/>
    <x v="2"/>
    <x v="13"/>
    <s v="Não"/>
    <m/>
    <m/>
  </r>
  <r>
    <x v="0"/>
    <x v="8"/>
    <s v="01/09/2023"/>
    <n v="12424028"/>
    <s v="31999620230904551699"/>
    <m/>
    <m/>
    <s v="UNIMED OURINHOS-COOP DE TRAB MED"/>
    <x v="0"/>
    <s v="LARYSSA MAYRA ZAGO"/>
    <x v="0"/>
    <s v="09700024003020816"/>
    <s v="RAIZEN ENERGIA S.A - FILIAL PIRACICABA"/>
    <s v="UNIPLAN CUSTO OPERAC BASICO I"/>
    <s v="NOTIFICAÇÃO DE INTERMEDIAÇÃO PRELIMINAR Nº 233022/2023_x000d__x000a_ _x000d__x000a_Protocolo nº 8930060_x0009_Demanda nº 12424028_x0009_Rio de Janeiro, 0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RESSONÂNCIA MAGNÉTICA DE PELVE . O procedimento foi solicitado no dia 17/08/2023, para realização no município Campinas/SP, mas a utilização de tecnologia pela operadora SITE está impedindo a autorização do procedimento , informa que entra em contato com a operadora é informada para retornar á Unimed Campinas e a operadora não apresenta resposta ao seu pedido. Protocolo:31999620230901548561- data: 01/"/>
    <s v="OURINHOS"/>
    <s v="SP"/>
    <s v="Não"/>
    <x v="0"/>
    <s v="SADT"/>
    <x v="19"/>
    <x v="279"/>
    <s v="Dificuldade no pedido de autorização"/>
    <s v="Realizado contato com a beneficiária e com a Unimed Campinas, para auxiliar no processo de autorização"/>
    <m/>
    <x v="2"/>
    <x v="0"/>
    <m/>
    <m/>
    <m/>
  </r>
  <r>
    <x v="0"/>
    <x v="8"/>
    <s v="01/09/2023"/>
    <n v="12424260"/>
    <s v="31999620230904551929"/>
    <s v="Sim"/>
    <s v="2023 03521324"/>
    <s v="UNIMED REG DA PRODUCAO-SOC COOP TRAB MED"/>
    <x v="0"/>
    <s v="TAIS TAMANHO COSTA"/>
    <x v="0"/>
    <s v="09700030002307776"/>
    <s v="FEDERACAO NACIONAL DOS ENGENHEIROS"/>
    <s v="UNIPLAN ADESAO BASICO N"/>
    <s v="NOTIFICAÇÃO DE INTERMEDIAÇÃO PRELIMINAR Nº 233149/2023_x000d__x000a_ _x000d__x000a_Protocolo nº 8930382_x0009_Demanda nº 12424260_x0009_Rio de Janeiro, 0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irurgia bariátrica, e o médico solicitante DR LUIS FELIPE . O procedimento foi solicitado no dia 23/08/2023, para realização no município Carazinho RS , entretanto, a operadora negou com a justificativa de que a beneficiária não se enquadra na Diretriz de Utilização para cobertura pelo Rol de Procedimentos e Eventos em Saúde. Interlocutora informa que o pedido médico está de acordo com as diretrizes "/>
    <s v="CARAZINHO"/>
    <s v="RS"/>
    <s v="Não"/>
    <x v="4"/>
    <s v="Procedimento"/>
    <x v="18"/>
    <x v="196"/>
    <s v="Negativa por DUT."/>
    <s v="Enviado documento que comprova dois anos de tratamento. Trata-se de omissão de doença em DS. Caso enviado para abertura de processo administrativo."/>
    <m/>
    <x v="2"/>
    <x v="4"/>
    <s v="Não"/>
    <m/>
    <m/>
  </r>
  <r>
    <x v="0"/>
    <x v="8"/>
    <s v="04/09/2023"/>
    <n v="12426686"/>
    <s v="31999620230904553735"/>
    <m/>
    <m/>
    <s v="UNIMED BELEM-COOP DE TRAB MED"/>
    <x v="0"/>
    <s v="MARISOL TEIXEIRA MOTA"/>
    <x v="0"/>
    <s v="09700030001839294"/>
    <s v="SINDICATO DOS POLICIAIS RODOVIARIOS FEDERAIS ESTADO SP"/>
    <s v="UNIPLAN COPART ADESAO ESPECIAL I"/>
    <s v="NOTIFICAÇÃO DE INTERMEDIAÇÃO PRELIMINAR Nº 234685/2023_x000d__x000a_&lt;&lt;60&gt;&gt; _x000d__x000a_Protocolo nº 8933485_x0009_Demanda nº 12426686_x0009_Rio de Janeiro, 0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21/08/2023 (há 15 dias)estou solicitando para o e-mail do SAC (sac@unimedbelem.com.br) agendamento de uma CONSULTA COM ENDOCRINOLOGISTA em Belém, pois não consigo agendar com nenhum médico endocrinologista que consta no guia médico. DIA 24/08 o SAC enviou e-mail com o FORMULÁRIO para ser preenchido com informações para o atendimento, o qual prontamente preenchi e respondi o e-mail no mesmo dia. LEMBRANDO QUE DE ACORDO COM AS RE"/>
    <s v="BELEM"/>
    <s v="PA"/>
    <s v="Não"/>
    <x v="2"/>
    <s v="Consulta"/>
    <x v="2"/>
    <x v="24"/>
    <s v="Indsiponibilidade de rede credenciada na localidade"/>
    <s v="NIP sem prévio contato - Em tratativa "/>
    <m/>
    <x v="2"/>
    <x v="0"/>
    <m/>
    <m/>
    <m/>
  </r>
  <r>
    <x v="0"/>
    <x v="8"/>
    <s v="04/09/2023"/>
    <n v="12426061"/>
    <s v="31999620230904553647"/>
    <m/>
    <m/>
    <s v="UNIMED ANAPOLIS-COOP DE TRAB MED"/>
    <x v="0"/>
    <s v="MARIA LUISA ECHEBARRIE VALADAO"/>
    <x v="0"/>
    <s v="09700030002296600"/>
    <s v="ASSOCIACAO BRASILEIRA DOS SERVIDORES PUBLICOS, MUNICIPAL, ESTADUAL, FEDERAL"/>
    <s v="UNIPLAN ADESAO BASICO N"/>
    <s v="NOTIFICAÇÃO DE INTERMEDIAÇÃO PRELIMINAR Nº 234336/2023_x000d__x000a_ _x000d__x000a_Protocolo nº 8932613_x0009_Demanda nº 12426061_x0009_Rio de Janeiro, 0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Terapia Ocupacional, Psicóloga, Fonoaudióloga, Musicoterapia, Psicomotricidade, Neuropsicológica. A solicitação foi feita à Operadora no dia 22/08/2023, para realização no município Anápolis/GO. A operadora autorizou o pedido parcialmente, e tem autorizado fora do prazo. Protocolo: 31999620230901549771 - data: 01/09/2023_x000d__x000a_ _x000d__x000a_Protocolo aberto pelo ben"/>
    <s v="ANAPOLIS"/>
    <s v="GO"/>
    <s v="Não "/>
    <x v="4"/>
    <s v="Terapias"/>
    <x v="5"/>
    <x v="25"/>
    <s v="Autorização parcial de terapias "/>
    <s v="Compartilhamento com Eventual para solicitar Cronograma das terapias no momento da solicitação de atendimento, juntamente com documentos padrões de solicitação. Reforço com o Time NAS em relaçao a conferencia e no momento do contato . Quanto as quantidades e o cronograma. "/>
    <m/>
    <x v="0"/>
    <x v="3"/>
    <s v="Não "/>
    <s v="Finalizada"/>
    <s v="Seguir normativa que entrará em Vigor a partir de 01/10. Cronograma CAEC Com analise NAS "/>
  </r>
  <r>
    <x v="0"/>
    <x v="8"/>
    <s v="04/09/2023"/>
    <n v="12426335"/>
    <s v="31999620230904553693"/>
    <s v="Sim"/>
    <s v="2023 02956522"/>
    <s v="UNIMED ITATIBA-COOP DE TRAB MED"/>
    <x v="0"/>
    <s v="CARMEN LUCIA DE CARVALHO"/>
    <x v="0"/>
    <s v="09700020008731807"/>
    <s v="ALTHAIA S.A. INDUSTRIA FARMACEUTICA"/>
    <s v="UNIPLAN EMPRESARIAL BASICO N"/>
    <s v="NOTIFICAÇÃO DE INTERMEDIAÇÃO PRELIMINAR Nº 234474/2023_x000d__x000a_ _x000d__x000a_Protocolo nº 8932992_x0009_Demanda nº 12426335_x0009_Rio de Janeiro, 0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os procedimentos de HÉRNIA DE DISCO - TRATAMENTO CIRÚRGICO 30715180, DESCOMPRESSÃO MEDULAR E/OU CAUDA EQUINA 30715091, OSTEOTOMIA DE COLUNA VERTEBRAL - TRATAMENTO CIRÚRGICO 30715229, LAMINECTOMIA OU LAMINOTOMIA 30715199 e MONITORIZAÇÃO NEUROFISIOLÓGICA INTRA-OPERATÓRIA 20202040, solicitado pelo Dr Thales Machado Pereira. A solicitação foi feita à Operadora no dia 25/07/2023, para realização no "/>
    <s v="ATIBAIA"/>
    <s v="SP"/>
    <s v="Não"/>
    <x v="4"/>
    <s v="OPME"/>
    <x v="0"/>
    <x v="77"/>
    <s v="Negativa de material administrativamente para negociação via Fesp."/>
    <s v="Materiais não foram negados pela auditoria, foram negados administrativamente para negociação direta via Fesp. Não há ação da auditoria. Não tenho informações sobre contato com o cliente."/>
    <m/>
    <x v="2"/>
    <x v="0"/>
    <s v="Não"/>
    <m/>
    <m/>
  </r>
  <r>
    <x v="0"/>
    <x v="8"/>
    <s v="04/09/2023"/>
    <n v="12427471"/>
    <s v="31999620230905558202"/>
    <m/>
    <m/>
    <s v="UNIMED CURITIBA-SOC COOP SV MED CUR E RG"/>
    <x v="0"/>
    <s v="ENZO GABRIEL TERLESKI PINTO"/>
    <x v="0"/>
    <s v="09700022005768587"/>
    <s v="NEOVIA INFRAESTRUTURA RODOVIARIA LTDA"/>
    <s v="UNIPLAN PARTIC EMP BASICO N"/>
    <s v="NOTIFICAÇÃO DE INTERMEDIAÇÃO PRELIMINAR Nº 235138/2023_x000a_&lt;&lt;60&gt;&gt; _x000a_Protocolo nº 8934578_x0009_Demanda nº 12427471_x0009_Rio de Janeiro, 04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enviado um email para a Unimed dia 17/08, enviando um pedido de terapia nutricional, dia 23/08 tivemos um retorno, dizendo que estavam enviando o pedido para o setor responsável, até o momento não tivemos retorno da Unimed._x000a_ _x000a_Protocolo aberto pelo beneficiário junto à operadora: &lt;&lt;65&gt;&gt;_x000a_BENEFICIÁRIO_x000a_Nome: ANDRE LOPES PINTO_x0009_Dt. Nasc.:11/10/1989_x000a_Matrícula:_x0009_CPF: 39527558859_x000a_Telefone: 54 99677877_x0009_e-mail: andre.l.p@outlook.com_x000a_INTERLO"/>
    <s v="UNIAO DA VITORIA"/>
    <s v="PR"/>
    <s v="Sim"/>
    <x v="2"/>
    <s v="Terapias"/>
    <x v="3"/>
    <x v="5"/>
    <s v="Indisponibilidade na rede para atendimento "/>
    <s v="Busca de rede fora do prazo - Devido a indisponibilidade de Rede em Tijucas - SC ,ofertado reembolso em carater excepcional, ou atendimento na Rede Credenciada em São Jose - SC (Região de Saude) com reembolso integral para transporte -Negociação GRP"/>
    <m/>
    <x v="0"/>
    <x v="0"/>
    <m/>
    <m/>
    <m/>
  </r>
  <r>
    <x v="0"/>
    <x v="8"/>
    <s v="05/09/2023"/>
    <n v="12429967"/>
    <s v="31999620230906561738"/>
    <m/>
    <m/>
    <s v="UNIMED CAMPINAS-COOP DE TRAB MED"/>
    <x v="6"/>
    <s v="NADDYA LOURENA GRANADO VIEIRA"/>
    <x v="0"/>
    <s v="09700022006903178"/>
    <s v="RAIA DROGASIL S/A"/>
    <s v="UNIPLAN PARTIC EMP BASICO N"/>
    <s v="NOTIFICAÇÃO DE INTERMEDIAÇÃO PRELIMINAR Nº 236721/2023_x000d__x000a_ _x000d__x000a_Protocolo nº 8937731_x0009_Demanda nº 12429967_x0009_Rio de Janeiro, 0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informa que o procedimento parto normal foi solicitado à operadora em 12/2022 e não foi garantido por falta de prestador para realizar o procediemnto. O procedimento foi posteriormente realizado em caráter particular em 02/02/2023, no prestador maternidade Brasilia, em função da ausência de cobertura pela operadora. A solicitação de reembolso foi feita em 31/07/2023, não sendo pago o reembolso integral de R$6.400. Informa que a ope"/>
    <s v="CAMPINAS"/>
    <s v="SP"/>
    <m/>
    <x v="6"/>
    <m/>
    <x v="1"/>
    <x v="280"/>
    <m/>
    <m/>
    <m/>
    <x v="0"/>
    <x v="15"/>
    <m/>
    <m/>
    <m/>
  </r>
  <r>
    <x v="0"/>
    <x v="8"/>
    <s v="05/09/2023"/>
    <n v="12429932"/>
    <s v="31999620230906561368"/>
    <s v="Sim"/>
    <s v="2023 3271737"/>
    <s v="UNIMED GOIANIA-COOP DE TRAB MED"/>
    <x v="0"/>
    <s v="DANIELA SOUZA DOS SANTOS"/>
    <x v="0"/>
    <s v="09700030002303410"/>
    <s v="FEDERACAO NACIONAL DOS ENGENHEIROS"/>
    <s v="UNIPLAN ADESAO BASICO N"/>
    <s v="NOTIFICAÇÃO DE INTERMEDIAÇÃO PRELIMINAR Nº 236699/2023_x000d__x000a_&lt;&lt;60&gt;&gt; _x000d__x000a_Protocolo nº 8937767_x0009_Demanda nº 12429932_x0009_Rio de Janeiro, 0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Daniela Souza dos Santos, contratei o plano de saúde Unimed Fesp na opção (Sem Carência). Ao contratar o plano comecei fazer exames clínicos de rotina. Após alguns exames foi diagnosticada com Apneia do Sono grave, Hipertensão arterial e Obesidade. Passei por tratamentos para redução e manutenção do peso por anos de forma a manter a saúde, mas após a pandemia ganhei peso, tratei e voltei ao peso normal. Portanto tal comorbidade não foi"/>
    <s v="APARECIDA DE GOIANIA"/>
    <s v="GO"/>
    <s v="Não"/>
    <x v="4"/>
    <s v="Procedimento"/>
    <x v="18"/>
    <x v="196"/>
    <s v="Negativa por DUT."/>
    <s v="Enviado documento que comprova dois anos de tratamento. Trata-se de omissão de doença em DS. Caso enviado para abertura de processo administrativo."/>
    <m/>
    <x v="2"/>
    <x v="4"/>
    <s v="Não"/>
    <m/>
    <m/>
  </r>
  <r>
    <x v="0"/>
    <x v="8"/>
    <s v="06/09/2023"/>
    <n v="12432592"/>
    <s v="31999620230908570922"/>
    <m/>
    <m/>
    <s v="UNIMED PAULISTANA-SOC COOP DE TRAB MED"/>
    <x v="0"/>
    <s v="FABIO JOSE KODEL"/>
    <x v="0"/>
    <s v="09700030000659969"/>
    <s v="ASSOCIACAO DOS FUNCIONARIOS E SERVIDORES"/>
    <s v="UNIPLAN ADESAO ESPECIAL"/>
    <s v="NOTIFICAÇÃO DE INTERMEDIAÇÃO PRELIMINAR Nº 238357/2023_x000d__x000a_ _x000d__x000a_Protocolo nº 8941177_x0009_Demanda nº 12432592_x0009_Rio de Janeiro, 06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Atendimento Psicologia Viva. A última solicitação foi feita à Operadora no dia 04/09/2023, para realização no município Jandira - SP. Beneficiário informa que todas as vezes que precisa reagendar, a Operadora não disponibiliza o atendimento, e o mesmo se encontra nessa situação há sete meses. Protocolo: 31999620230906558973 Data: 04/09/2023_x000d__x000a_ _x000d__x000a_Protocolo aberto pelo beneficiário junto à operado"/>
    <s v="JANDIRA"/>
    <s v="SP"/>
    <s v="Sim"/>
    <x v="7"/>
    <s v="Consulta"/>
    <x v="2"/>
    <x v="281"/>
    <s v="Dificuldade de reagendar atendimentos na plataforma da P.V."/>
    <s v="Beneficiário recebeu suporte da plataforma, demanda tratada dentro do prazo"/>
    <m/>
    <x v="2"/>
    <x v="0"/>
    <m/>
    <m/>
    <m/>
  </r>
  <r>
    <x v="0"/>
    <x v="8"/>
    <s v="06/09/2023"/>
    <n v="12432887"/>
    <s v="31999620230908571061"/>
    <s v="Sim"/>
    <s v="2023 01583519"/>
    <s v="UNIMED RIO CLARO-COOP DE TRAB MED"/>
    <x v="0"/>
    <s v="DAYANE DE OLIVEIRA TITO DOS SANTOS PIOVEZAN"/>
    <x v="0"/>
    <s v="09700034000566173"/>
    <s v="CONSELHO REGIONAL DE EDUCACAO FISICA DA"/>
    <s v="UNIPLAN EMPRESARIAL ESPECIAL N"/>
    <s v="NOTIFICAÇÃO DE INTERMEDIAÇÃO PRELIMINAR Nº 238531/2023_x000d__x000a_&lt;&lt;60&gt;&gt; _x000d__x000a_Protocolo nº 8941565_x0009_Demanda nº 12432887_x0009_Rio de Janeiro, 06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requerente teve solicitação médica dos exames de sangue com os seguintes códigos ans: 40306151 ANTIC ANTI-CARDIOLIPINA IGM (CARDM) (OU ANTIC ANTIFOSFOLÍPIDES); 40306143 ANTIC ANTI-CARDIOLIPINA IGG (CARDG)- ANTI-FOSFOLÍPIDES - AL; 40501051 CARIOTIPO BANDA G ; 40319326 MUTAÇÃO DO GENE G20210A DA PROTROMBINA - (FATOR II) ; 40314057 FATOR V DE LEIDEN - (PESQUISA/MUTAÇÃO G1691A - R506Q) ; PLASMINÓGENO TISSULAR (4G/5G - PAI1) - DB; 40503011 PE"/>
    <s v="RIO CLARO"/>
    <s v="SP"/>
    <s v="Não"/>
    <x v="4"/>
    <s v="SADT"/>
    <x v="8"/>
    <x v="282"/>
    <s v="Solicitados diversos exames, uma negados por DUT, outros por Rol e outros autorizados."/>
    <s v="Mantido parecer. Beneficiária já tem ação de reembolso contra a Fesp - respondida."/>
    <m/>
    <x v="2"/>
    <x v="4"/>
    <s v="Não"/>
    <m/>
    <m/>
  </r>
  <r>
    <x v="0"/>
    <x v="8"/>
    <s v="06/09/2023"/>
    <n v="12432929"/>
    <s v="31999620230908571230"/>
    <m/>
    <m/>
    <s v="UNIMED SANTA BARBARA DOESTE E AMERICANA"/>
    <x v="0"/>
    <s v="LORENA VITORIA STOLPHI ABBADE"/>
    <x v="1"/>
    <s v="09700024004041337"/>
    <s v="SERVICO NACIONAL DE APRENDIZAGEM INDUSTRIAL SENAI"/>
    <s v="UNIPLAN EMPRES RATEIO BASICO"/>
    <s v="NOTIFICAÇÃO DE INTERMEDIAÇÃO PRELIMINAR Nº 238565/2023_x000a_&lt;&lt;60&gt;&gt; _x000a_Protocolo nº 8941626_x0009_Demanda nº 12432929_x0009_Rio de Janeiro, 06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Venho por meio deste informar a minha inteira indignação quanto ao atendimento via telefone 0800 Unimed fesp. Sou GABRIEL HENRIQUE FERREIRA STOLPHI ABBADE, pai da usuária LORENA VITÓRIA STOLPHI ABBADE, carteirinha 09700024004041337 Protocolo de atendimento 32999620230906560133 Motivo da ligação: Informo que no dia 25/08/2023 passamos em consulta em consultório onde o médico solicitou, via SISTEMA UNIMED, NUMERO DE PEDIDO/GUIA 2023341638 cu"/>
    <s v="AMERICANA"/>
    <s v="SP"/>
    <s v="Não "/>
    <x v="0"/>
    <s v="Terapias"/>
    <x v="3"/>
    <x v="58"/>
    <s v="Ausencia de autorização devido a falta de documentação "/>
    <s v="Sem pedido médico. caso devolvido ao CAEC para solicitação de pedido médico, porem com prazo de envio com demora. Verificar com áreas responsaveis sobre caminhos de entrada em relaçao a ausencia de documentação para não interferir na etapa de analise.  Com atrasos e / ou interrupções de tratamento. Compartilho com CAEC / RU para reforço de documentação pela UNIMED lOCAL "/>
    <m/>
    <x v="0"/>
    <x v="3"/>
    <s v="Não "/>
    <s v="Finalizada"/>
    <s v="Compartilhado com áreas responsaveis para direcionamentos da necessidade de documentação minima de analise . Realizado acolhimento e direcioanamento da familia em caso de dificuldades "/>
  </r>
  <r>
    <x v="0"/>
    <x v="8"/>
    <s v="08/09/2023"/>
    <n v="12434801"/>
    <s v="31999620230911582158"/>
    <m/>
    <m/>
    <s v="UNIMED CENTRO-OESTE PTA.FED.INT.COOP MED"/>
    <x v="2"/>
    <s v="MARIA GABRIELA FRANCO ZANATTA"/>
    <x v="0"/>
    <s v="09700022005942641"/>
    <s v="UNIVERSIDADE ESTADUAL PAULISTA JULIO DE MESQUITA FILHO"/>
    <s v="UNIPLAN EMPRESARIAL BASICO N"/>
    <s v="NOTIFICAÇÃO DE INTERMEDIAÇÃO PRELIMINAR Nº 239753/2023_x000a_&lt;&lt;60&gt;&gt; _x000a_Protocolo nº 8944032_x0009_Demanda nº 12434801_x0009_Rio de Janeiro, 08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m outubro do ano de 2022 descobri que estava grávida e desde então eu e meu marido buscávamos uma equipe humanizada para termos um parto normal, digno, respeitoso, com menores riscos desnecessários e com melhora na segurança e na experiência do cuidado para mim (parturiente) e para meu bebê. Ressalte-se que a Organização Mundial da Saúde (OMS) recomenda, para a realização de parto normal, o máximo de 15% de cirurgias cesáreas para estabel"/>
    <s v="TUPA"/>
    <s v="SP"/>
    <m/>
    <x v="1"/>
    <m/>
    <x v="1"/>
    <x v="283"/>
    <m/>
    <m/>
    <m/>
    <x v="1"/>
    <x v="5"/>
    <m/>
    <m/>
    <m/>
  </r>
  <r>
    <x v="0"/>
    <x v="8"/>
    <s v="09/09/2023"/>
    <n v="12435400"/>
    <s v="31999620230911582524"/>
    <m/>
    <m/>
    <s v="UNIMED SAO JOSE DO RIO PRETO-COOP TB MED"/>
    <x v="0"/>
    <s v="JOAO PEDRO NEGRINI DE BIASI"/>
    <x v="0"/>
    <s v="09700024004273670"/>
    <s v="SERVICO SOCIAL DA INDUSTRIA - SESI"/>
    <s v="UNIPLAN EMPRES RATEIO BASICO"/>
    <s v="NOTIFICAÇÃO DE INTERMEDIAÇÃO PRELIMINAR Nº 240163/2023_x000d__x000a_&lt;&lt;60&gt;&gt; _x000d__x000a_Protocolo nº 8944767_x0009_Demanda nº 12435400_x0009_Rio de Janeiro, 09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lação à recusa de cobertura pela Unimed Fesp para as terapias de Terapia ABA Psicologia – Terapias Pediátricas Especiais, solicitada ao beneficiário João Pedro Negrini de Biasi, que foi diagnosticado com Transtorno do Espectro Autista (TEA) e apresenta os seguintes diagnósticos: CID F84.0, F43.2 e F79.0. Ressalto que esses diagnósticos têm implicações significativas na vida cotidiana de João Pedro e na dinâmica familiar. O provedor de"/>
    <s v="SAO JOSE DO RIO PRETO"/>
    <s v="SP"/>
    <s v="Sim "/>
    <x v="4"/>
    <s v="Terapias"/>
    <x v="3"/>
    <x v="5"/>
    <s v="Negativa : 2023 03347488 . Negativa conforme parecer 39 ANS : Desfavorável a solicitação: conforme monitoramento realizado com a mãe do paciente/beneficiário mesmo realiza as terapias na seguinte programação: Psicologia ABA Segunda a Sexta 2x ao dia (manhã: 8 as 11h na escola, tarde domicílio 14 as 17h), Terapia Ocupacional IS Segunda, Terça feira as 17:30 a 18:30, Fonoaudiologia ABA quarta e quinta feira das 17h às 18h, Psicomotricidade sexta feira 17:30 as 18h, relatório evolutivo do prestador sem cronograma de atendimento (local);"/>
    <s v="Contato para acolhimento e esclarecimento quanto a expectativa de evolução de tratamento "/>
    <m/>
    <x v="2"/>
    <x v="3"/>
    <s v="Não "/>
    <s v="Finalizada"/>
    <s v="Expectativa de tratamento e evolução. Esclarecimento da carga horária liberada em ambiente ambulatorial "/>
  </r>
  <r>
    <x v="0"/>
    <x v="8"/>
    <s v="11/09/2023"/>
    <n v="12435632"/>
    <s v="31999620230912596695"/>
    <m/>
    <m/>
    <s v="UNIMED RIBEIRAO PRETO-COOP DE TRAB MED"/>
    <x v="0"/>
    <s v="RAFAEL ANGELO LASCALA FEMINELI"/>
    <x v="0"/>
    <s v="09700064000035676"/>
    <s v="USP - UNIVERSIDADE DE SAO PAULO"/>
    <s v="CLASSICO EMP APTO"/>
    <s v="NOTIFICAÇÃO DE INTERMEDIAÇÃO PRELIMINAR Nº 240376/2023_x000d__x000a_&lt;&lt;60&gt;&gt; _x000d__x000a_Protocolo nº 8945048_x0009_Demanda nº 12435632_x0009_Rio de Janeiro, 1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com 20 sessões de fisioterapia dos ombros para fazer e a operadora não me fornece profissional para agendar, já foi feito todos os contatos e não resolve, o pedido vai vencer dia 15 e ainda não obtive retorno. Todos os profissionais e inclusive o hospital da própria operadora para fazer fisioterapia não tem vagas._x000d__x000a_ _x000d__x000a_Protocolo aberto pelo beneficiário junto à operadora: &lt;&lt;65&gt;&gt;_x000d__x000a_BENEFICIÁRIO_x000d__x000a_Nome: RAFAEL ANGELO LASCALA FEMINELI_x0009_Dt. "/>
    <s v="RIBEIRAO PRETO"/>
    <s v="SP"/>
    <s v="Não"/>
    <x v="2"/>
    <s v="SADT"/>
    <x v="2"/>
    <x v="26"/>
    <s v="Dificuldade de Agendamento"/>
    <s v=" Busca de rede dentro do prazo - Agendamento na Rede Credenciada em localidade demandada"/>
    <m/>
    <x v="2"/>
    <x v="0"/>
    <m/>
    <m/>
    <m/>
  </r>
  <r>
    <x v="0"/>
    <x v="8"/>
    <s v="11/09/2023"/>
    <n v="12436561"/>
    <s v="31999620230912598782"/>
    <s v="Sim"/>
    <s v="2023 01298136"/>
    <s v="UNIMED PAULISTANA-SOC COOP DE TRAB MED"/>
    <x v="0"/>
    <s v="PRISCILA FONSECA NASCIMENTO"/>
    <x v="0"/>
    <s v="09700030001221150"/>
    <s v="CONSELHO REGIONAL DE FARMACIA DO ESTADO DE SAO PAULO"/>
    <s v="UNIPLAN ADESAO BASICO N"/>
    <s v="NOTIFICAÇÃO DE INTERMEDIAÇÃO PRELIMINAR Nº 240977/2023_x000d__x000a_ _x000d__x000a_Protocolo nº 8946325_x0009_Demanda nº 12436561_x0009_Rio de Janeiro, 1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Trata-se de demanda, originada da de nº 12175073, aberta indevidamente contra a Administradora de Benefícios, conforme segue: &quot;Realizei a ortognática em 08/03/22 e sofri erro médico. Houve piora funcional comprovadas em exames e na parte estética, além de inviabilizar a quarta rinoplastia reconstrutiva. Recuaram a maxila e precisava de avanço bimaxilar, ainda sou classe II e agora com piora estética (maxila, mento e mandíbula fora de eixo, com d"/>
    <s v="SAO PAULO"/>
    <s v="SP"/>
    <s v="Sim"/>
    <x v="4"/>
    <s v="OPME"/>
    <x v="8"/>
    <x v="284"/>
    <s v="Negativa parcial de OPME customizado."/>
    <s v="Não há."/>
    <m/>
    <x v="2"/>
    <x v="4"/>
    <s v="Sim"/>
    <m/>
    <m/>
  </r>
  <r>
    <x v="0"/>
    <x v="8"/>
    <s v="11/09/2023"/>
    <n v="12437215"/>
    <s v="31999620230912600249"/>
    <m/>
    <m/>
    <s v="UNIMED SAO JOSE DOS CAMPOS-COOP TRAB MED"/>
    <x v="0"/>
    <s v="LUIS CARLOS APARECIDO MOREIRA"/>
    <x v="0"/>
    <s v="09700030001833318"/>
    <s v="SINDICATO DOS POLICIAIS RODOVIARIOS FEDERAIS ESTADO SP"/>
    <s v="ADESAO COPARTIC ESPECIAL I"/>
    <s v="NOTIFICAÇÃO DE INTERMEDIAÇÃO PRELIMINAR Nº 241409/2023_x000d__x000a_&lt;&lt;60&gt;&gt; _x000d__x000a_Protocolo nº 8947262_x0009_Demanda nº 12437215_x0009_Rio de Janeiro, 1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pai tem problema auditivo. Foi diagnosticado com cirrose hepática e dois nódulos no figado, preciso com urgência de um hepatologista. Já entrei em contato com a Unimed solicitando nomes de médico com essa especialidade e não estou tendo retorno, o caso dele é urgente, não posso ficar esperando, precisamos fazer biopsia e ver se vai precisar de operação ou não, e não tenho nenhum retorno por parte deles._x000d__x000a_ _x000d__x000a_Protocolo aberto pelo benefi"/>
    <s v="SAO JOSE DOS CAMPOS"/>
    <s v="SP"/>
    <s v="Não"/>
    <x v="2"/>
    <s v="Consulta"/>
    <x v="2"/>
    <x v="245"/>
    <s v="Ausência de rede credenciada na localidade para radiologista intervencionista "/>
    <s v=" Busca de rede dentro do prazo - Agendamento realizado em região de saúde Taubaté, com reembolso de transporte ou reembolso integral para consulta na localidade demandada."/>
    <m/>
    <x v="2"/>
    <x v="2"/>
    <s v="Não"/>
    <s v="Finalizada"/>
    <m/>
  </r>
  <r>
    <x v="0"/>
    <x v="8"/>
    <s v="11/09/2023"/>
    <n v="12436386"/>
    <s v="31999620230912597183"/>
    <s v="Sim"/>
    <s v="2023 03614809"/>
    <s v="UNIMED SANTOS-COOP DE TRAB MED"/>
    <x v="0"/>
    <s v="VITOR FIGUEIREDO CARDOSO"/>
    <x v="0"/>
    <s v="09700030001872364"/>
    <s v="ASSOCIACAO DOS FUNCIONARIOS E SERVIDORES"/>
    <s v="ADESAO BASICO N"/>
    <s v="NOTIFICAÇÃO DE INTERMEDIAÇÃO PRELIMINAR Nº 240866/2023_x000a_&lt;&lt;60&gt;&gt; _x000a_Protocolo nº 8946126_x0009_Demanda nº 12436386_x0009_Rio de Janeiro, 11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u detentor do plano de saude Unimed Fesp/SP, contudo, sou morador da Baixada Santista. Ocorre que, em 22/08/2023, dei entrada pessoalmente na Unimed Santos, protocolo nº 35572120230822226566, solicitando a autorização de internação com OPME, dado o fato de meu dependente ter nascido com má formação da tíbia direita e estar realizando tratamento ortopédico, ante o fato, estar em ultima fase, Dr Marcus Vinícius, CRM/SP 82.222, deu parecer "/>
    <s v="GUARUJA"/>
    <s v="SP"/>
    <s v="Não"/>
    <x v="0"/>
    <s v="Procedimento"/>
    <x v="0"/>
    <x v="285"/>
    <s v="Demora na autorização."/>
    <s v="Unimed Santos encaminhou codificação invalida para o processo. Em 29/08 a Unimed Santos inseriu e apresentou erro 4001- O campo DT_SUG_INTERNACAO e obrigatorio para as transacoes de internacao. Em 31/08 corrigiram e foi feita a transação 2402683 e negada em 05/09: PROCESSO COM ERRO NA INTEGRACAO COM O SISTEMA, O COD 78408490 ESTA INVALIDO. POR FAVOR PEDIMOS QUE SEJA REINSERIDO COM A CODIFICACAO VIGENTE (guias negadas devido a erro). O código 78408490 esta fora de vigência desde 2018 e foi subtituido pelo código 72517271, que deveria ter sido utilizado pela Unimed Santos ou adequado para novo código como feito na transação liberada 2887270. Essa nova guia 2023 03614809 recebida em 11/09 foi finalizada na mesma data. A ação é a orientação junto a Unimed Santos sobre a codificação utilizada e demora na correção do erro apresentado "/>
    <m/>
    <x v="0"/>
    <x v="19"/>
    <s v="Não"/>
    <s v="Finalizada"/>
    <s v="RU. somente orientou a Unimed Santos conforme MIN dia 20/09/23._x000a_"/>
  </r>
  <r>
    <x v="0"/>
    <x v="8"/>
    <s v="11/09/2023"/>
    <n v="12436277"/>
    <s v="31999620230912597072"/>
    <m/>
    <m/>
    <s v="UNIMED SALTO-ITU COOP DE TRAB MED"/>
    <x v="0"/>
    <s v="TATIANE DE ANDRADE"/>
    <x v="0"/>
    <s v="09700020009866978"/>
    <s v="RODOVIAS DAS COLINAS S/A"/>
    <s v="EMPRESARIAL BAS COL"/>
    <s v="NOTIFICAÇÃO DE INTERMEDIAÇÃO PRELIMINAR Nº 240799/2023_x000d__x000a_ _x000d__x000a_Protocolo nº 8945903_x0009_Demanda nº 12436277_x0009_Rio de Janeiro, 1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o prazo de atendimento para consulta com bucomaxilo. A operadora autorizou o serviço e agendou para o dia 15/12/2023, após o prazo máximo previsto na RN nº 566/2022. Protocolo 31999620230904553977 – data 08/09/2023._x000d__x000a_ _x000d__x000a_Protocolo aberto pelo beneficiário junto à operadora: 31999620230904553977_x000d__x000a_BENEFICIÁRIO_x000d__x000a_Nome: TATIANE DE ANDRADE_x0009_Dt. Nasc.:29/07/1992_x000d__x000a_Matrícula:_x0009_CPF: 41918264848_x000d__x000a_Telefone: 11 943172145_x0009_e-mail: tatiane"/>
    <s v="SALTO"/>
    <s v="SP"/>
    <s v="Não"/>
    <x v="2"/>
    <s v="Consulta"/>
    <x v="2"/>
    <x v="286"/>
    <s v="Indisponibilidade na rede para atendimento dentro do prazo da RN259/566"/>
    <s v=" Busca de rede dentro do prazo - Agendamentos realizados em rede credenciada (Profissional com CRM em São Paulo dentro do prazo e em Itu fora do prazo)"/>
    <m/>
    <x v="2"/>
    <x v="0"/>
    <m/>
    <m/>
    <m/>
  </r>
  <r>
    <x v="0"/>
    <x v="8"/>
    <s v="11/09/2023"/>
    <n v="12435960"/>
    <s v="31999620230912596884"/>
    <m/>
    <m/>
    <s v=""/>
    <x v="4"/>
    <s v=""/>
    <x v="0"/>
    <s v=""/>
    <s v=""/>
    <s v=""/>
    <s v="NOTIFICAÇÃO DE INTERMEDIAÇÃO PRELIMINAR Nº 240582/2023_x000d__x000a_&lt;&lt;60&gt;&gt; _x000d__x000a_Protocolo nº 8945557_x0009_Demanda nº 12435960_x0009_Rio de Janeiro, 1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próprio documento encaminhado pelo plano de saúde, não havia na época do pré-natal e data prevista do parto, médico (a) obstétra ou equipe qualificada para o atendimento de um parto normal humanizado. Salienta que a Organização Mundial de Saúde recomenda que a taxa de cesárea de um(a) médico(a) obstetra seja de 15%.Salienta que o Ministério da Saúde recomenda que a taxa de cesariana da equipe médica seja de 30%.A consumidora contr"/>
    <s v=""/>
    <s v=""/>
    <m/>
    <x v="1"/>
    <m/>
    <x v="1"/>
    <x v="18"/>
    <m/>
    <m/>
    <m/>
    <x v="1"/>
    <x v="8"/>
    <m/>
    <m/>
    <m/>
  </r>
  <r>
    <x v="0"/>
    <x v="8"/>
    <s v="12/09/2023"/>
    <n v="12440227"/>
    <s v="31999620230913614876"/>
    <m/>
    <m/>
    <s v="UNIMED ITAPETININGA-COOP DE TRAB MED"/>
    <x v="0"/>
    <s v="ANA MANUELA MARTINS BARROS"/>
    <x v="0"/>
    <s v="09700032001034896"/>
    <s v="ASSOCIACAO DOS SERV DO PODER JUD DO EST DE SAO PAULO"/>
    <s v="ADESAO BASICO"/>
    <s v="NOTIFICAÇÃO DE INTERMEDIAÇÃO PRELIMINAR Nº 243487/2023_x000d__x000a_&lt;&lt;60&gt;&gt; _x000d__x000a_Protocolo nº 8951110_x0009_Demanda nº 12440227_x0009_Rio de Janeiro, 12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Renato Sergio de Barros, CPF 144914498-56, Funcionário Público do Tribunal de Contas do Estado de São Paulo, moro em Itapetininga e sou pai de Ana Manuela Martins Barros de 10 anos de idade. Há 7 anos minha filha Ana Manuela faz tratamento com uma “REUMATOLOGISTA PEDIÁTRICA”, Dr. Vanessa Ramos Guissa, CRM 125418 e sempre foi atendida através da Unimed FESP e desde então faz tratamento com imunossupressores para contenção de sua enfermi"/>
    <s v="ITAPETININGA"/>
    <s v="SP"/>
    <s v="Não"/>
    <x v="2"/>
    <s v="Consulta"/>
    <x v="2"/>
    <x v="287"/>
    <s v="Descredenciamento "/>
    <s v=" Busca de rede dentro do prazo - Garantido o reembolso de consulta com a profissional que já realizava o acompanhamento da beneficiária, para retire o prontuário e dê a continuidade de atendimento pela rede"/>
    <m/>
    <x v="2"/>
    <x v="0"/>
    <m/>
    <m/>
    <m/>
  </r>
  <r>
    <x v="0"/>
    <x v="8"/>
    <s v="12/09/2023"/>
    <n v="12439004"/>
    <s v="31999620230913614339"/>
    <m/>
    <m/>
    <s v="UNIMED BELEM-COOP DE TRAB MED"/>
    <x v="0"/>
    <s v="ANTONELLA DE OLIVEIRA FERREIRA"/>
    <x v="0"/>
    <s v="09700030002005516"/>
    <s v="SINDICATO DOS POLICIAIS RODOVIARIOS FEDERAIS ESTADO SP"/>
    <s v="UNIPLAN COPART ADESAO ESPECIAL I"/>
    <s v="NOTIFICAÇÃO DE INTERMEDIAÇÃO PRELIMINAR Nº 242670/2023_x000d__x000a_&lt;&lt;60&gt;&gt; _x000d__x000a_Protocolo nº 8949575_x0009_Demanda nº 12439004_x0009_Rio de Janeiro, 12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ntonella é minhas filha, diagnosticada com Autismo, portanto protegida pela Lei Federal 13.146/15, pepa Lei Federal Lei 14.626/23 e por outra lá diversas leis que garantem direitos e prerrogativas a pessoa com Transtorno do espectro autista. Ocorre que a operadora Unimed/ Unifesp, vem cerceando/impedindo o acesso de Antonella aos tratamentos e terapias indicados pela médica especialista, devidamente registrado em laudo. As negativas são d"/>
    <s v="BELEM"/>
    <s v="PA"/>
    <s v="Não"/>
    <x v="4"/>
    <s v="Terapias"/>
    <x v="3"/>
    <x v="288"/>
    <s v="Negativa de atendimento "/>
    <s v="Autorizado excepcionalmente sem a atualização de relatório. RU solicitou para Unimed Belém trafegar novamente a transação para a Fesp, pois a nossa auditoria solicitou o pedido médico para a família e irá reanalisou o caso. Unimed orinetada que o Formulário de TEA é obrigatório o envio a cada 6 meses."/>
    <m/>
    <x v="0"/>
    <x v="2"/>
    <s v="Não "/>
    <s v="Finalizada"/>
    <m/>
  </r>
  <r>
    <x v="0"/>
    <x v="8"/>
    <s v="12/09/2023"/>
    <n v="12438287"/>
    <s v="31999620230913613948"/>
    <m/>
    <m/>
    <s v="UNIMED BELEM-COOP DE TRAB MED"/>
    <x v="0"/>
    <s v="CESAR RENATO LEITAO MENDONCA REBELO"/>
    <x v="0"/>
    <s v="09700030001848781"/>
    <s v="SINDICATO DOS POLICIAIS RODOVIARIOS FEDERAIS ESTADO SP"/>
    <s v="UNIPLAN ADESAO ESPECIAL I"/>
    <s v="NOTIFICAÇÃO DE INTERMEDIAÇÃO PRELIMINAR Nº 242210/2023_x000d__x000a_&lt;&lt;60&gt;&gt; _x000d__x000a_Protocolo nº 8948649_x0009_Demanda nº 12438287_x0009_Rio de Janeiro, 12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ntes eu solicitava apoio por esse canal da ANS e a Unimed Fesp respeitava e regularizava o atendimento. Mas nem mesmo com a solicitação na ANS eles estão obedecendo. Fui na ouvidoria deles também e me disseram que como tinha reclamação na ANS ao iriam responder. Só que não solucionaram nada. Tenho imagens. Mas façam o seguinte. Liguem pra clínica Rehabiliter de Belém do Pará. Já suspenderam alguns atendimentos por falta de aprovação. Desc"/>
    <s v="BELEM"/>
    <s v="PA"/>
    <s v="Sim"/>
    <x v="0"/>
    <s v="Terapias"/>
    <x v="3"/>
    <x v="289"/>
    <s v="Morosidade na análise e exigência de documentação (formulário)"/>
    <s v="Guias trafegadas e autorizadas transação 95710920"/>
    <m/>
    <x v="0"/>
    <x v="2"/>
    <s v="Não "/>
    <s v="Finalizada"/>
    <m/>
  </r>
  <r>
    <x v="0"/>
    <x v="8"/>
    <s v="12/09/2023"/>
    <n v="12438776"/>
    <s v="31999620230913614122"/>
    <s v="Sim"/>
    <s v="2023 03464982"/>
    <s v="UNIMED ARAGUAINA-COOP DE TRAB MED LTDA"/>
    <x v="0"/>
    <s v="JOAO PAULO BARRETO DA CUNHA LUSTOSA"/>
    <x v="0"/>
    <s v="09700030002200980"/>
    <s v="SINDICATO DOS POLICIAIS RODOVIARIOS FEDERAIS ESTADO SP"/>
    <s v="UNIPLAN ADESAO BASICO I"/>
    <s v="NOTIFICAÇÃO DE INTERMEDIAÇÃO PRELIMINAR Nº 242512/2023_x000d__x000a_ _x000d__x000a_Protocolo nº 8949232_x0009_Demanda nº 12438776_x0009_Rio de Janeiro, 12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Medicamento RenehaVis. O procedimento foi solicitado no dia 08/08/2023, para realização no município Recife, entretanto, a operadora negou alegando que o medicamento não tem comprovação de eficácia no tratamento. Protocolo: 2851690 - data: 08/08/2023._x000d__x000a_ _x000d__x000a_Protocolo aberto pelo beneficiário junto à operadora: 2851690_x000d__x000a_BENEFICIÁRIO_x000d__x000a_Nome: JOÃO PAULO BARRETO DA CUNHA LUSTOSA_x0009_Dt. Nasc.:01/03/1983_x000d__x000a_Matrícu"/>
    <s v="GUARAI"/>
    <s v="TO"/>
    <s v="Não"/>
    <x v="4"/>
    <s v="Medicamento"/>
    <x v="4"/>
    <x v="39"/>
    <s v="Solicitação de produto de saúde derivado de ácido hialurônico revertida após reanálise da Ouvidoria."/>
    <s v="Não há."/>
    <m/>
    <x v="0"/>
    <x v="4"/>
    <s v="Não"/>
    <m/>
    <m/>
  </r>
  <r>
    <x v="0"/>
    <x v="8"/>
    <s v="12/09/2023"/>
    <n v="12439737"/>
    <s v="31999620230913614633"/>
    <s v="Não"/>
    <m/>
    <s v="UNIMED MARILIA-COOP DE TRAB MED"/>
    <x v="0"/>
    <s v="ALINE TABUCHI DA SILVA"/>
    <x v="1"/>
    <s v="09700024003625416"/>
    <s v="APAMAGIS - ASSOC PAULISTA MAGISTRADOS"/>
    <s v="MASTER ADESAO NACIONAL CO"/>
    <s v="NOTIFICAÇÃO DE INTERMEDIAÇÃO PRELIMINAR Nº 243135/2023_x000a_&lt;&lt;60&gt;&gt; _x000a_Protocolo nº 8950497_x0009_Demanda nº 12439737_x0009_Rio de Janeiro, 12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rezados, boa tarde. Espero que encontrem-se bem. Efetuei em maio o pedido de liberação de 20 sessões de acupuntura, com previsão contratual. No dia 20/07/2023 foi autorizada a realização de 05 sessões, mediante reembolso tendo-se em conta a ausência de rede credenciada no município em que resido. No dia 20/07, ou seja, um dia após a resposta da Unimed e tendo que aguardar quase dois meses por uma resposta, enviei um email para a UNIMED qu"/>
    <s v="MARILIA"/>
    <s v="SP"/>
    <s v="Não"/>
    <x v="4"/>
    <s v="Procedimento"/>
    <x v="0"/>
    <x v="197"/>
    <s v="Solicitação de acupuntura - mais de 5 sessões."/>
    <s v="Não há como manter negativa. Acionado CAEC para verificar questão da rede credenciada."/>
    <m/>
    <x v="0"/>
    <x v="4"/>
    <s v="Não"/>
    <m/>
    <m/>
  </r>
  <r>
    <x v="0"/>
    <x v="8"/>
    <s v="13/09/2023"/>
    <n v="12441963"/>
    <s v="31999620230914628637"/>
    <m/>
    <m/>
    <s v="UNIMED PAULISTANA-SOC COOP DE TRAB MED"/>
    <x v="0"/>
    <s v="FRANCISCO ARCANGELO DAMITO"/>
    <x v="0"/>
    <s v="09700032001618588"/>
    <s v="APEOESP SIND DOS PROF DO ENS OFIC EST SP"/>
    <s v="UNIPLAN ADESAO MASTER - PR"/>
    <s v="NOTIFICAÇÃO DE INTERMEDIAÇÃO PRELIMINAR Nº 244624/2023_x000d__x000a_ _x000d__x000a_Protocolo nº 8953302_x0009_Demanda nº 12441963_x0009_Rio de Janeiro, 13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FRANSCISCO questiona cobrança por parte do prestador de definir se honorários médicos , taxas, materiais ou outras despesas referente a nome técnico do procedimento ou serviço demandado, realizado em 05/07/2023 .Não houve justificativa ou resposta da operadora para a cobrança realizada.Protocolo:31999620230904554158 data:11/09/2023 ._x000d__x000a_ _x000d__x000a_Protocolo aberto pelo beneficiário junto à operadora: 31999620230904554158_x000d__x000a_BENEFICIÁRIO_x000d__x000a_Nome:"/>
    <s v="SAO PAULO"/>
    <s v="SP"/>
    <s v="Não"/>
    <x v="3"/>
    <s v="Internação"/>
    <x v="0"/>
    <x v="290"/>
    <s v="Cobrança da Assosiação Samaritano, "/>
    <s v="Negociado com a associação recebemos NF direcionado para pagamento"/>
    <m/>
    <x v="0"/>
    <x v="11"/>
    <m/>
    <s v="Finalizada"/>
    <m/>
  </r>
  <r>
    <x v="0"/>
    <x v="8"/>
    <s v="13/09/2023"/>
    <n v="12442137"/>
    <s v="31999620230914629433"/>
    <m/>
    <m/>
    <s v="UNIMED LORENA-COOP DE TRAB MED"/>
    <x v="0"/>
    <s v="FELIPE PERES LUZ"/>
    <x v="0"/>
    <s v="09700030002147043"/>
    <s v="ASSOCIACAO BENEFICIOS DA JUST ELEITORAL"/>
    <s v="ADESAO ESPECIAL N"/>
    <s v="NOTIFICAÇÃO DE INTERMEDIAÇÃO PRELIMINAR Nº 244748/2023_x000a_&lt;&lt;60&gt;&gt; _x000a_Protocolo nº 8953571_x0009_Demanda nº 12442137_x0009_Rio de Janeiro, 13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u filho necessita de terapia alimentar para seletividade alimentar decorrente do T.E.A. Registrei vários pedidos à operadora (protocolos 31999620230507321300, 31999620230703435612, 31999620230804498838, 31999620230804498884, 31999620230816518126, e finalmente o 31999620230906559573). Após inúmeros protocolos, tentativas e reclamações, a prestadora agendou, pela segunda vez, consulta com profissional nutricionista que não realiza a terapi"/>
    <s v="LORENA"/>
    <s v="SP"/>
    <s v="Sim"/>
    <x v="2"/>
    <s v="Terapias"/>
    <x v="3"/>
    <x v="291"/>
    <s v="falta de rede credenciada"/>
    <s v="Negociação finalizada com o prestador indicado pela mãe aguardando a documentação do prestador"/>
    <m/>
    <x v="2"/>
    <x v="11"/>
    <m/>
    <s v="Finalizada"/>
    <m/>
  </r>
  <r>
    <x v="0"/>
    <x v="8"/>
    <s v="13/09/2023"/>
    <n v="12441660"/>
    <s v="31999620230914628562"/>
    <m/>
    <m/>
    <s v="UNIMED ARARAQUARA-COOP DE TRAB MED"/>
    <x v="0"/>
    <s v="MATEUS IACOBUCCI PEREIRA"/>
    <x v="0"/>
    <s v="09700022006850341"/>
    <s v="UNIVERSIDADE ESTADUAL PAULISTA JULIO DE MESQUITA FILHO"/>
    <s v="UNIPLAN EMPRESARIAL MASTER N"/>
    <s v="NOTIFICAÇÃO DE INTERMEDIAÇÃO PRELIMINAR Nº 244444/2023_x000d__x000a_&lt;&lt;60&gt;&gt; _x000d__x000a_Protocolo nº 8952996_x0009_Demanda nº 12441660_x0009_Rio de Janeiro, 13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nsulta com a pediatra notou-se uma alteração craniana no Mateus. A necessidade de órtese craniana foi confirmada pelo escaneamento 3D e ultrassom de suturas cranianas, que constatou uma “assimetria craniana do tipo Braquicefalia Assimétrica Muito Severa” e “Plagiocefalia Posicional”. No processo junto à Unimed, foram anexados os relatórios médicos e exames que comprovam a necessidade da órtese com urgência, devido à idade avançada do "/>
    <s v="ARARAQUARA"/>
    <s v="SP"/>
    <s v="Não "/>
    <x v="4"/>
    <s v="Procedimento"/>
    <x v="8"/>
    <x v="292"/>
    <s v="Negativa :  procedimentos clínicos e cirúrgicos com finalidade estética, bem como órteses e próteses para o mesmo fim, ou seja, aqueles que não visam a restauração parcial ou total da função de órgãos ou parte do corpo humano lesionada, seja por enfermidade, traumatismo ou anomalia congênita (art. 17, parágrafo único, inciso II, RN Nº 465/2021, da ANS e Lei 9.656/98 Art 10 Inciso II). "/>
    <s v="Contato para esclarecimento  direcionamento e acompanhamento , porem negativa mantida devido a não cobertura "/>
    <m/>
    <x v="2"/>
    <x v="3"/>
    <m/>
    <s v="Finalizada"/>
    <s v="Captação para acolhimento e acompanhamento em caso de novas queixas "/>
  </r>
  <r>
    <x v="0"/>
    <x v="8"/>
    <s v="14/09/2023"/>
    <n v="12443972"/>
    <s v="31999620230915642807"/>
    <m/>
    <m/>
    <s v="UNIMED RIO BRANCO-Coop de Trab Med"/>
    <x v="0"/>
    <s v="BENTO MESQUITA OLIVEIRA"/>
    <x v="0"/>
    <s v="09700030002240205"/>
    <s v="FEDERACAO NACIONAL DOS ENGENHEIROS"/>
    <s v="UNIPLAN ADESAO BASICO N"/>
    <s v="NOTIFICAÇÃO DE INTERMEDIAÇÃO PRELIMINAR Nº 245967/2023_x000d__x000a_ _x000d__x000a_Protocolo nº 8955834_x0009_Demanda nº 12443972_x0009_Rio de Janeiro, 1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Neuropediatra com Dr. Renato Fonseca na Clina Fonseca e Fonseca. A solicitação foi feita à Operadora no dia 02/08/2023, para realização no município Rio Branco/AC. A operadora alega que o pedido está em análise. Protocolo: 31999620230802493914 DATA: 02/08/2023_x000d__x000a_ _x000d__x000a_Protocolo aberto pelo beneficiário junto à operadora: 31999620230802493914_x000d__x000a_BENEFICIÁRI"/>
    <s v="RIO BRANCO"/>
    <s v="AC"/>
    <s v="Não"/>
    <x v="2"/>
    <s v="Consulta"/>
    <x v="2"/>
    <x v="12"/>
    <s v="Ausência de rede credenciada na localidade"/>
    <s v="Busca de rede fora do prazo - Negociação pontual realizada pelo GRP "/>
    <m/>
    <x v="0"/>
    <x v="18"/>
    <m/>
    <s v="Finalizada"/>
    <s v="GRP/CAEC"/>
  </r>
  <r>
    <x v="0"/>
    <x v="8"/>
    <s v="14/09/2023"/>
    <n v="12443314"/>
    <s v="31999620230915641782"/>
    <m/>
    <m/>
    <s v="UNIMED SANTOS-COOP DE TRAB MED"/>
    <x v="0"/>
    <s v="MARCIA FARIAS"/>
    <x v="0"/>
    <s v="09700032001120725"/>
    <s v="APEOESP SIND DOS PROF DO ENS OFIC EST SP"/>
    <s v="ADESAO ESPECIAL - PR"/>
    <s v="NOTIFICAÇÃO DE INTERMEDIAÇÃO PRELIMINAR Nº 245567/2023_x000d__x000a_ _x000d__x000a_Protocolo nº 8954958_x0009_Demanda nº 12443314_x0009_Rio de Janeiro, 1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a não cobertura para DOPPLER DE ARTÉRIAS RENAIS, COLONOSCOPIA, ELETROENCEFALOGRAMA e MAMOGRAFIA. A operadora indicou os prestadores e nenhum deles tem agenda disponível dentro dos prazos da RN 566/2022. O procedimento foi solicitado à operadora no dia 05/09/2023, para realização no município SANTOS/SP. Interlocutora destaca que não consegue entrar em contato com o prestador indicado para realizar o ELETROENCEFALOGRAMA. P"/>
    <s v="SANTOS"/>
    <s v="SP"/>
    <s v="Não"/>
    <x v="2"/>
    <s v="SADT"/>
    <x v="2"/>
    <x v="293"/>
    <s v="Indisponibilidade na rede para atendimento dentro do prazo da RN259/566"/>
    <s v="NIP sem contato prévio - Em tratativa "/>
    <m/>
    <x v="2"/>
    <x v="0"/>
    <m/>
    <m/>
    <m/>
  </r>
  <r>
    <x v="0"/>
    <x v="8"/>
    <s v="14/09/2023"/>
    <n v="12443780"/>
    <s v="31999620230915641952"/>
    <m/>
    <m/>
    <s v="UNIMED PAULISTANA-SOC COOP DE TRAB MED"/>
    <x v="3"/>
    <s v="FRANCISCO MARTEZE CHANDELIER PEREIRA URBANO"/>
    <x v="0"/>
    <s v="09700024003340870"/>
    <s v="MINISTERIO PUBLICO DA UNIAO"/>
    <s v="NACIONAL EMPRESARIAL ESPECIAL CO"/>
    <s v="NOTIFICAÇÃO DE INTERMEDIAÇÃO PRELIMINAR Nº 245858/2023_x000d__x000a_&lt;&lt;60&gt;&gt; _x000d__x000a_Protocolo nº 8955628_x0009_Demanda nº 12443780_x0009_Rio de Janeiro, 1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recebia atendimento terapêutico (AT) com psicóloga na escola. No dia 31/08/23, a Clínica ligou informando que o atendimento seria interrompido, pois a Unimed-Fesp somente forneceria atendimento na clínica. Fiz a primeira reclamação nessa data na Unimed. Após vários contatos, abri um pedido de dificuldade para agendamento, pois acreditava que era somente a clínica que não prestaria mais esse tipo de serviço, porém me ligaram infor"/>
    <s v="SAO PAULO"/>
    <s v="SP"/>
    <m/>
    <x v="1"/>
    <m/>
    <x v="1"/>
    <x v="294"/>
    <m/>
    <m/>
    <m/>
    <x v="1"/>
    <x v="6"/>
    <m/>
    <m/>
    <m/>
  </r>
  <r>
    <x v="0"/>
    <x v="8"/>
    <s v="14/09/2023"/>
    <n v="12443987"/>
    <s v="31999620230915642976"/>
    <m/>
    <m/>
    <s v="UNIMED RIO BRANCO-Coop de Trab Med"/>
    <x v="0"/>
    <s v="HEITOR MESQUITA OLIVEIRA"/>
    <x v="0"/>
    <s v="09700030002240221"/>
    <s v="FEDERACAO NACIONAL DOS ENGENHEIROS"/>
    <s v="UNIPLAN ADESAO BASICO N"/>
    <s v="NOTIFICAÇÃO DE INTERMEDIAÇÃO PRELIMINAR Nº 245976/2023_x000d__x000a_ _x000d__x000a_Protocolo nº 8955834_x0009_Demanda nº 12443987_x0009_Rio de Janeiro, 14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 Ocupacional com integração sensorial / Fonoterapia. A operadora alega nenhum profissional tem agenda disponível para atendimento. O procedimento foi solicitado à operadora no dia 31/07/2023, para realização no município Rio Branco/AC. Protocolo: 3199962023030731489130 DATA: 31/07/2023_x000d__x000a_ _x000d__x000a_Protocolo aberto pelo beneficiário junto à operadora: 3199962"/>
    <s v="RIO BRANCO"/>
    <s v="AC"/>
    <s v="Não"/>
    <x v="2"/>
    <s v="Terapias"/>
    <x v="3"/>
    <x v="288"/>
    <s v="falta de rede credenciada"/>
    <s v="Agendamento realizado na rede direta da Fesp prestador 78017-BRANDÃO &amp; MATOS LTDA/ ESPAÇO TERAPEUTICO DELOURDES , Carlos disponibilizou agenda : Segunda e quarta 7:30 e sábado 12:hs "/>
    <m/>
    <x v="0"/>
    <x v="11"/>
    <m/>
    <s v="Finalizada"/>
    <m/>
  </r>
  <r>
    <x v="0"/>
    <x v="8"/>
    <s v="15/09/2023"/>
    <n v="12447160"/>
    <s v="31999620230918660606"/>
    <s v="Sim"/>
    <s v="2023 03609626"/>
    <s v="UNIMED NORTE/NTE. CONF.COOP.TRAB.MEDICO"/>
    <x v="0"/>
    <s v="JAIARIA DOS SANTOS SANTANA"/>
    <x v="0"/>
    <s v="09700019001780400"/>
    <s v="NESTLE BRASIL LTDA"/>
    <s v="UNIPLAN CO BASICO N"/>
    <s v="Protocolo nº 8960053_x0009_Demanda nº 12447160_x0009_Rio de Janeiro, 1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a falta de atendimento para 30602203-QUADRANTECTOMIA COM OU SEM LINFADENECTOMIA AXILAR e 30602246-RECONSTRUÇÃO MAMÁRIA COM RETALHOS MUSCULARES E/OU CUTÂNEOS EM CASOS DE LESÕES TRAUMÁTICAS E TUMORES. A solicitação foi feita à Operadora no dia 11/09/2023, para realização no município Salvador. A operadora negou alegando que só e de cobertura em casos de câncer e traumas. Protocolo 31999620230913609487 data:13/09/2023._x000d__x000a_ _x000d__x000a_Protocolo aberto pelo beneficiário junto à operadora: 31999"/>
    <s v="ALAGOINHAS"/>
    <s v="BA"/>
    <s v="Sim"/>
    <x v="4"/>
    <s v="Procedimento"/>
    <x v="8"/>
    <x v="95"/>
    <s v="Negativa de mamoplastia.  PARECER TÉCNICO Nº 19/GEAS/GGRAS/DIPRO/2021 COBERTURA: MAMA E SISTEMA LINFÁTICO (MASTECTOMIA / MASTOPLASTIA)"/>
    <s v="Não há."/>
    <m/>
    <x v="2"/>
    <x v="4"/>
    <s v="Sim"/>
    <m/>
    <m/>
  </r>
  <r>
    <x v="0"/>
    <x v="8"/>
    <s v="15/09/2023"/>
    <n v="12446876"/>
    <s v="31999620230918660498"/>
    <m/>
    <m/>
    <s v="UNIMED ITATIBA-COOP DE TRAB MED"/>
    <x v="0"/>
    <s v="FRANCISCA PAULA DA SILVA"/>
    <x v="0"/>
    <s v="09700024004261108"/>
    <s v="SERVICO SOCIAL DA INDUSTRIA - SESI"/>
    <s v="UNIPLAN EMPRES RATEIO BASICO"/>
    <s v="NOTIFICAÇÃO DE INTERMEDIAÇÃO PRELIMINAR Nº 247907/2023_x000d__x000a_ _x000d__x000a_Protocolo nº 8959673_x0009_Demanda nº 12446876_x0009_Rio de Janeiro, 1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Tomografia Coronária. A solicitação foi feita à Operadora no dia 20/08/2023, para realização no município Bragança Paulista/SP. A operadora não apresenta resposta ao pedido. Protocolo 31999620230827827710 Data: 20/08/2023._x000d__x000a_ _x000d__x000a_Protocolo aberto pelo beneficiário junto à operadora: 31999620230827827710_x000d__x000a_BENEFICIÁRIO_x000d__x000a_Nome: FRANCISCA PAULA SILVA_x0009_Dt. N"/>
    <s v="BRAGANCA PAULISTA"/>
    <s v="SP"/>
    <s v="Não "/>
    <x v="2"/>
    <s v="SADT"/>
    <x v="2"/>
    <x v="295"/>
    <s v="Ausência de rede credenciada na localidade"/>
    <s v=" Busca de rede dentro do prazo - Agendamento realizado em São Paulo a pedido do familiar "/>
    <m/>
    <x v="2"/>
    <x v="0"/>
    <m/>
    <m/>
    <m/>
  </r>
  <r>
    <x v="0"/>
    <x v="8"/>
    <s v="16/09/2023"/>
    <n v="12447474"/>
    <s v="31999620230918660736"/>
    <s v="Sim"/>
    <s v="2023 03495832"/>
    <s v="UNIMED VALE DO SAO FRANCISCO-COOP TB MED"/>
    <x v="0"/>
    <s v="CARLOS ROBERTO CARDOSO DE ARAUJO"/>
    <x v="0"/>
    <s v="09700036000391027"/>
    <s v="AMBIPAR ENVIRONMENTAL MINING LTDA"/>
    <s v="UNIPLAN EMP BAS COL"/>
    <s v="NOTIFICAÇÃO DE INTERMEDIAÇÃO PRELIMINAR Nº 248376/2023_x000d__x000a_&lt;&lt;60&gt;&gt; _x000d__x000a_Protocolo nº 8960388_x0009_Demanda nº 12447474_x0009_Rio de Janeiro, 16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o uso de 2 cânulas de radiofrequência refrigeradas (Coolief), por possuírem campo de radiofrequência de maior alcance aumentando a efetividade do procedimento. Já a utilização do Ácido Hialurônico para infiltração articular é para melhorar da dor, através de seus efeitos viscoelástico, viscoindutor e analgésico. Sobre as cânulas: só é possível realizar radiofrequência refrigerada com as cânulas especiais Coolief, conforme so"/>
    <s v="CAMPO FORMOSO"/>
    <s v="BA"/>
    <s v="Não"/>
    <x v="4"/>
    <s v="OPME"/>
    <x v="9"/>
    <x v="296"/>
    <s v="RIZOTOMIA PERCUTÂNEA solicitada para articulação sacroilíaca: Desfavorável de acordo com o escopo contratual por não atendimento das Diretrizes de Utilização (DUT nº 62). Negado, também, cânula de RF (material para rizotomia)."/>
    <s v="Não há."/>
    <m/>
    <x v="2"/>
    <x v="4"/>
    <s v="Não"/>
    <m/>
    <m/>
  </r>
  <r>
    <x v="0"/>
    <x v="8"/>
    <s v="18/09/2023"/>
    <n v="12448471"/>
    <s v="31999620230919674326"/>
    <m/>
    <m/>
    <s v=""/>
    <x v="2"/>
    <s v=""/>
    <x v="0"/>
    <s v=""/>
    <s v=""/>
    <s v=""/>
    <s v="NOTIFICAÇÃO DE INTERMEDIAÇÃO PRELIMINAR Nº 249057/2023_x000d__x000a_&lt;&lt;60&gt;&gt; _x000d__x000a_Protocolo nº 8961761_x0009_Demanda nº 12448471_x0009_Rio de Janeiro, 18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i entrada com um pedido de cirurgia de coluna na Unimed, recebi a autorização e encaminhei para a equipe do Dr solicitante. Após verificação informaram que o fornecedor autorizado não estava de acordo com o pedido médico e tiveram que desmarcar minha cirurgia. Eu entrei em contato com a ouvidoria do plano, foi enviado um relatório a respeito dos fornecedores indicados no pedido médico. Me enviaram nova autorização alegando que houve auto"/>
    <s v=""/>
    <s v=""/>
    <m/>
    <x v="1"/>
    <m/>
    <x v="1"/>
    <x v="7"/>
    <m/>
    <m/>
    <m/>
    <x v="1"/>
    <x v="5"/>
    <m/>
    <m/>
    <m/>
  </r>
  <r>
    <x v="0"/>
    <x v="8"/>
    <s v="18/09/2023"/>
    <n v="12447823"/>
    <s v="31999620230919674214"/>
    <m/>
    <m/>
    <s v="UNIMED JOAO PESSOA-COOP DE TRAB MED"/>
    <x v="0"/>
    <s v="GERONIMO ESTEVAM DA SILVA"/>
    <x v="0"/>
    <s v="09700020009823900"/>
    <s v="MAGAZINE LUIZA S/A"/>
    <s v="UNIPLAN PARTIC EMP BASICO N"/>
    <s v="NOTIFICAÇÃO DE INTERMEDIAÇÃO PRELIMINAR Nº 248637/2023_x000d__x000a_ _x000d__x000a_Protocolo nº 8960831_x0009_Demanda nº 12447823_x0009_Rio de Janeiro, 18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a), questiona a falta de atendimento para remoção, médico solicitante Dr. Nilton. A solicitação foi feita à Operadora no dia 18/09/2023, para realização no município João Pessoa. A operadora alega precisa aguardar troca de plantão para formar equipe médica para acompanhar durante remoção. Protocolo 31999620230918653407 – data 17/09/2023._x000d__x000a_ _x000d__x000a_Protocolo aberto pelo beneficiário junto à operadora: 31999620230918653407_x000d__x000a_BENEFICIÁRIO_x000d__x000a_No"/>
    <s v="JOAO PESSOA"/>
    <s v="PB"/>
    <s v="Não "/>
    <x v="0"/>
    <s v="Remoção"/>
    <x v="2"/>
    <x v="297"/>
    <s v="Alega morosidade na tratativa."/>
    <s v="Beneficiário foi removido pela ambulância do município de Caiçara. Para Hospital Alberto Urquiza Wanderley (Unimed Joao Pessoa)"/>
    <m/>
    <x v="2"/>
    <x v="0"/>
    <m/>
    <m/>
    <m/>
  </r>
  <r>
    <x v="0"/>
    <x v="8"/>
    <s v="18/09/2023"/>
    <n v="12449685"/>
    <s v="31999620230919674809"/>
    <m/>
    <m/>
    <s v="UNIMED SALTO-ITU COOP DE TRAB MED"/>
    <x v="0"/>
    <s v="FELIPE DO COUTO ALVES PENTEADO"/>
    <x v="0"/>
    <s v="09700024004316301"/>
    <s v="SERVICO SOCIAL DA INDUSTRIA - SESI"/>
    <s v="UNIPLAN EMPRES RATEIO BASICO"/>
    <s v="NOTIFICAÇÃO DE INTERMEDIAÇÃO PRELIMINAR Nº 249866/2023_x000d__x000a_ _x000d__x000a_Protocolo nº 8963234_x0009_Demanda nº 12449685_x0009_Rio de Janeiro, 18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LIDIANE que se identifica como mãe do beneficiário,FELIPE questiona a não cobertura para nome técnico do procedimento sessão psicólogo, terapeuta Ocupacional, e nome do médico solicitante DR MIRELLA SEMISSES. O procedimento foi solicitado no dia 05/09/2023, para realização no município SALTO , entretanto, a operadora negou com a justificativa de que não há cobertura contratual. Protocolo:31999620230915640395 data:18/09/2023 . ALEGA"/>
    <s v="SALTO"/>
    <s v="SP"/>
    <s v="Não "/>
    <x v="2"/>
    <s v="Terapias"/>
    <x v="3"/>
    <x v="298"/>
    <s v="Ausência de rede credenciada na localidade"/>
    <s v=" Busca de rede dentro do prazo - Unimed insiste em informar que houve um descredenciamento dos profissionais vinculados à Clínica Ayres em sua rede de prestadores de serviços médicos,  informa que  a Clínica Ayres não possui mais profissionais credenciados conosco para atender às demandas dos beneficiários._x000a_Unimed Salto não autoriza qualquer negociação direta com a Clínica Ayres._x000a__x000a_Obs: Para atender esta NIP, orientamos dia 26/09 a relizar negociação direta da Fesp com a Clinica Ayres, mesmo com a recusa da Unimed (e-mail anexo)._x000a_Consta informação no protocolo 31999620230925737033 que teve também orientação pelo Jurídico e NAS a mantermos a clínica devido ao grau de autismo III severo, com impossibilidade de troca de profissionais devido ao vinculo."/>
    <m/>
    <x v="2"/>
    <x v="20"/>
    <s v="Não "/>
    <s v="Finalizada"/>
    <s v="Estava em atendimento na rede credenciada na Unimed Local."/>
  </r>
  <r>
    <x v="0"/>
    <x v="8"/>
    <s v="18/09/2023"/>
    <n v="12449486"/>
    <s v="31999620230919674699"/>
    <m/>
    <m/>
    <s v="UNIMED PAULISTANA-SOC COOP DE TRAB MED"/>
    <x v="0"/>
    <s v="FABIO JOSE KODEL"/>
    <x v="0"/>
    <s v="09700030000659969"/>
    <s v="ASSOCIACAO DOS FUNCIONARIOS E SERVIDORES"/>
    <s v="UNIPLAN ADESAO ESPECIAL"/>
    <s v="NOTIFICAÇÃO DE INTERMEDIAÇÃO PRELIMINAR Nº 249725/2023_x000d__x000a_ _x000d__x000a_Protocolo nº 8962997_x0009_Demanda nº 12449486_x0009_Rio de Janeiro, 18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não atendimento para exame de Campo visual Bilateral (conforme guia médica) no Hospital CIMA. Relata que tentou entrar em contato com a Operadora por meio do telefone 0800772 3030 Data: 18/09/20233, sem sucesso._x000d__x000a_ _x000d__x000a_Protocolo aberto pelo beneficiário junto à operadora: Não Informado_x000d__x000a_BENEFICIÁRIO_x000d__x000a_Nome: FÁBIO JOSE KODEL_x0009_Dt. Nasc.:02/02/1978_x000d__x000a_Matrícula:_x0009_CPF: 29298000898_x000d__x000a_Telefone: 11 991497611_x0009_e-mail: fabiojosekodel@gmai"/>
    <s v="JANDIRA"/>
    <s v="SP"/>
    <s v="Sim"/>
    <x v="7"/>
    <s v="SADT"/>
    <x v="2"/>
    <x v="299"/>
    <s v="Dificuldade de autorização"/>
    <s v="Em tratativa "/>
    <m/>
    <x v="2"/>
    <x v="0"/>
    <m/>
    <m/>
    <m/>
  </r>
  <r>
    <x v="0"/>
    <x v="8"/>
    <s v="19/09/2023"/>
    <n v="12451480"/>
    <s v="31999620230920693403"/>
    <m/>
    <m/>
    <s v="UNIMED PAULISTANA-SOC COOP DE TRAB MED"/>
    <x v="0"/>
    <s v="LAIS OLIVEIRA MORAES"/>
    <x v="0"/>
    <s v="09700024002522729"/>
    <s v="RAIZEN ENERGIA S.A - FILIAL PIRACICABA"/>
    <s v="UNIPLAN CUSTO OPERAC BASICO I"/>
    <s v="NOTIFICAÇÃO DE INTERMEDIAÇÃO PRELIMINAR Nº 251077/2023_x000d__x000a_&lt;&lt;60&gt;&gt; _x000d__x000a_Protocolo nº 8965622_x0009_Demanda nº 12451480_x0009_Rio de Janeiro, 19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equoterapia é reconhecida pelo Conselho Federal de Medicina como método terapêutico. E agora está regulamentada por lei federal. Portanto, sempre que houver uma indicação médica, a cobertura pelo plano de saúde será obrigatória! A equoterapia/hipoterapia, é um método terapêutico e educacional que utiliza o cavalo como recurso terapêutico e tem como objetivo o desenvolvimento biopsicossocial. Sendo esta prática, muito utilizada como recur"/>
    <s v="RUBIACEA"/>
    <s v="SP"/>
    <s v="Não "/>
    <x v="4"/>
    <s v="Terapias"/>
    <x v="3"/>
    <x v="300"/>
    <s v="Negativa de Equoterapia devido a não obrigatoriedade "/>
    <s v="Contato para acolhimento e esclarecimento de cobertura . Alinhamento de expectativa "/>
    <m/>
    <x v="2"/>
    <x v="3"/>
    <s v="Não "/>
    <s v="Finalizada"/>
    <s v="Acolhimento e alinhamento de expectativas "/>
  </r>
  <r>
    <x v="0"/>
    <x v="8"/>
    <s v="19/09/2023"/>
    <n v="12450289"/>
    <s v="31999620230920692002"/>
    <s v="Sim "/>
    <m/>
    <s v="UNIMED JOAO PESSOA-COOP DE TRAB MED"/>
    <x v="0"/>
    <s v="MIGUEL DO VALE NOGUEIRA DA NOBREGA VANDERLEY"/>
    <x v="0"/>
    <s v="09700022005287236"/>
    <s v="EUROFARMA LABORATORIOS S.A."/>
    <s v="UNIPLAN EMPRESARIAL ESPECIAL N"/>
    <s v="NOTIFICAÇÃO DE INTERMEDIAÇÃO PRELIMINAR Nº 250304/2023_x000d__x000a_&lt;&lt;60&gt;&gt; _x000d__x000a_Protocolo nº 8964088_x0009_Demanda nº 12450289_x0009_Rio de Janeiro, 19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criança no espectro autista, está com tratamento suspenso pois a FESP não autoriza os atendimentos conforme laudo médico. A operadora não dispõe de rede credenciada e mesmo a gente informando a profissional que atende ao laudo eles nos enrolam e não autorizam e nos deixam sem informações e sem prazos. Todos os protocolos já venceram e meu filho continua sem as terapias._x000d__x000a_ _x000d__x000a_Protocolo aberto pelo beneficiário junto à operadora: &lt;"/>
    <s v="JOAO PESSOA"/>
    <s v="PB"/>
    <s v="Não "/>
    <x v="7"/>
    <s v="Terapias"/>
    <x v="3"/>
    <x v="195"/>
    <s v="Ausencia de rede e suspensão de atendimento "/>
    <s v="Contato realizado com os responsaveis para entendimento da queixa, relatado suspensão de atendimento pela rede de referencia . Compartilhado com o CAEC para identificar ação em relação a clinica para atendimento. Realizado nova negociação com a clinica 191516 - ABA STIMULOS CLÍNICA DE PSICOLOGIA"/>
    <m/>
    <x v="2"/>
    <x v="18"/>
    <s v="Não "/>
    <s v="Finalizada"/>
    <s v="Compartilhamento CAEC para verificar ações com a REDE de atendimento. analise NAS para o periodo com libreção integral dos atendimentos"/>
  </r>
  <r>
    <x v="0"/>
    <x v="8"/>
    <s v="19/09/2023"/>
    <n v="12451123"/>
    <s v="31999620230920692327"/>
    <m/>
    <m/>
    <s v="UNIMED ARARUAMA-COOP DE TRAB MED LTDA"/>
    <x v="0"/>
    <s v="ELVIA MARIA RODRIGUES DE SOUZA"/>
    <x v="0"/>
    <s v="09700022006520651"/>
    <s v="VIA S.A"/>
    <s v="UNIPLAN PARTIC EMP BASICO N"/>
    <s v="NOTIFICAÇÃO DE INTERMEDIAÇÃO PRELIMINAR Nº 250854/2023_x000a_ _x000a_Protocolo nº 8965089_x0009_Demanda nº 12451123_x0009_Rio de Janeiro, 19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informa que realizou o procedimento Instrumentador e Anestesista em caráter particular em 20/07/2023, em função da indisponibilidade do serviço de saúde. Refere que não entrou em contato com a operadora antes da realização do procedimento, entretanto, há previsão contratual de reembolso por livre-escolha de prestadores. Não foi possível a solicitação de reembolso. Relata que tentou solicitar através de link disponibilizado pela ope"/>
    <s v="SAQUAREMA"/>
    <s v="RJ"/>
    <m/>
    <x v="5"/>
    <s v="HM"/>
    <x v="2"/>
    <x v="301"/>
    <s v="Dificuldade em utilizar o portal para solicitar o reembolso."/>
    <s v="Sem sucesso com a cliente através de contato telefonico, cliente conseguiu colocar o reembolso em sistema , depois do envio do e-mail com as orientações do CAEC. Protocolo 33909 (solicitação 26892) - Solicitado em sistema 23/09/2023."/>
    <m/>
    <x v="2"/>
    <x v="7"/>
    <m/>
    <s v="Finalizado"/>
    <m/>
  </r>
  <r>
    <x v="0"/>
    <x v="8"/>
    <s v="19/09/2023"/>
    <n v="12451777"/>
    <s v="31999620230920693458"/>
    <s v="Sim"/>
    <s v="2022 02704891"/>
    <s v="UNIMED SAO CARLOS-COOP DE TRAB MED"/>
    <x v="0"/>
    <s v="VINICIUS MEDEIROS MACHADO"/>
    <x v="0"/>
    <s v="09700024002395310"/>
    <s v="SERVICO SOCIAL COMERCIO SESC ADM REG ESP"/>
    <s v="UNIPLAN CO ESPECIAL N"/>
    <s v="NOTIFICAÇÃO DE INTERMEDIAÇÃO PRELIMINAR Nº 251283/2023_x000d__x000a_ _x000d__x000a_Protocolo nº 8965944_x0009_Demanda nº 12451777_x0009_Rio de Janeiro, 19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31401260 TRATAMENTO CIRÚRGICO DA FÍSTULA LIQUÓRICA, 30215099 TRATAMENTO CIRÚRGICO DA OSTEOMIELITE DE CRÂNIO e OPME relacionados, Solicitante DR LUIZ FELIPE - NEUROCIRURGIÃO. O procedimento foi solicitado desde o ano de 2020, para realização no município RIO DE JANEIRO-RJ, entretanto, a operadora negou com a justificar para a Beneficiária. Interlocutora acresc"/>
    <s v="SAO CARLOS"/>
    <s v="SP"/>
    <s v="Não"/>
    <x v="4"/>
    <s v="OPME"/>
    <x v="7"/>
    <x v="302"/>
    <s v="Negativa de OPME customizado e de procedimentos (parcialmente). Feito junta médica."/>
    <s v="Não há."/>
    <m/>
    <x v="2"/>
    <x v="4"/>
    <s v="Não"/>
    <s v="Finalizada"/>
    <m/>
  </r>
  <r>
    <x v="0"/>
    <x v="8"/>
    <s v="20/09/2023"/>
    <n v="12453476"/>
    <s v="31999620230921704467"/>
    <m/>
    <m/>
    <s v="UNIMED TAUBATE-COOP DE TRAB MED"/>
    <x v="0"/>
    <s v="ELIETE SANTOS MATOS"/>
    <x v="0"/>
    <s v="09700034000529308"/>
    <s v="ITESP-INSTITUTO DE TERRAS DO EST.DE SP"/>
    <s v="EMPRESARIAL BASICO N"/>
    <s v="NOTIFICAÇÃO DE INTERMEDIAÇÃO PRELIMINAR Nº 252454/2023_x000d__x000a_&lt;&lt;60&gt;&gt; _x000d__x000a_Protocolo nº 8968068_x0009_Demanda nº 12453476_x0009_Rio de Janeiro, 20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esposa, Eliete Santos Matos, carteirinha Unimed Fesp 0 970 003400052930 8, após cirurgia cerebral apresentou sequelas de dificuldade de locomoção, sendo necessário a fisioterapia neurológica. Das 03 clinicas conveniadas em Taubaté de fisioterapia, a saber: Ceort Centro de Especialidade; Clínica Santa Therezinha; Chiba Fisiomed Fisioterapia. Apenas a clínica Fisiomed Fisioterapia atende fisioterapia neurológica. Estávamos realizando n"/>
    <s v="TAUBATE"/>
    <s v="SP"/>
    <s v="Não"/>
    <x v="2"/>
    <s v="SADT"/>
    <x v="2"/>
    <x v="255"/>
    <s v="Reclama da clinica onde o atendimento esta sendo realizado na localidade demandada"/>
    <s v="Busca de rede fora do prazo - Agendado em Rede Credenciada, no mesmo local que já fazia , mas com outros profissionais "/>
    <m/>
    <x v="0"/>
    <x v="0"/>
    <m/>
    <m/>
    <m/>
  </r>
  <r>
    <x v="0"/>
    <x v="8"/>
    <s v="20/09/2023"/>
    <n v="12454116"/>
    <s v="31999620230921704608"/>
    <m/>
    <m/>
    <s v="UNIMED BRASILIA-COOP DE TRAB MED"/>
    <x v="0"/>
    <s v="ELLEN KAREEN DE FRANCA PINHEIRO"/>
    <x v="0"/>
    <s v="09700030002310211"/>
    <s v="ASSOCIACAO BRASILEIRA DOS SERVIDORES PUBLICOS, MUNICIPAL, ESTADUAL, FEDERAL"/>
    <s v="UNIPLAN ADESAO BASICO N"/>
    <s v="NOTIFICAÇÃO DE INTERMEDIAÇÃO PRELIMINAR Nº 252910/2023_x000d__x000a_&lt;&lt;60&gt;&gt; _x000d__x000a_Protocolo nº 8968819_x0009_Demanda nº 12454116_x0009_Rio de Janeiro, 20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or duas vezes consecutivas a UNIMED negou a solicitação de autorização para implantação de dispositivo intrainterino DIU e demais materiais sem sequer apresentar justificativa. Abri junto à UNIMED 4 protocolos solicitando atendimento, mas só houve retorno em 1. Segue os números de protocolos: 31999620230805499661, 31999620230825537541, 31999620230919674172 e 31999620230919674231._x000d__x000a_ _x000d__x000a_Protocolo aberto pelo beneficiário junto à operadora: &lt;"/>
    <s v="BRASILIA"/>
    <s v="DF"/>
    <s v="Não "/>
    <x v="0"/>
    <s v="Procedimento"/>
    <x v="0"/>
    <x v="41"/>
    <s v="Por duas vezes consecutivas a UNIMED negou a solicitação de autorização para implantação de dispositivo intrainterino DIU e demais materiais sem sequer apresentar justificativa. Abri junto à UNIMED 4 protocolos solicitando atendimento, mas só houve retorno em 1. Segue os números de protocolos: 31999620230805499661, 31999620230825537541, 31999620230919674172 e 31999620230919674231."/>
    <s v="Transação 2286291216  finalizada. Conforme informação da Unimed Nacional, o pacote foi inativado, seguindo com codificação aberta para garantia de atendimento conforme orientado pela nossa filial DF._x000a_ _x000a_É necessário inserir na guia 2241262222  para realizar o atendimento de  forma excepcional, pois o pacote foi inativado._x000a_A cobrança será de forma aberta, por esse motivo da parametrização  excepcional._x000a_Foi aberto o wf 45159284 para solicitação de parametrização excepcional do atendimento abaixo_x000a_002399091  GINECUS GINECOLOGIA E ULTRASSONOGRAFIA  _x000a_09700030002310211- ELLEN KAREEN DE FRANCA PINHEIRO_x000a_"/>
    <m/>
    <x v="0"/>
    <x v="2"/>
    <s v="Sim"/>
    <s v="Finalizada"/>
    <m/>
  </r>
  <r>
    <x v="0"/>
    <x v="8"/>
    <s v="20/09/2023"/>
    <n v="12454452"/>
    <s v="31999620230921707282"/>
    <m/>
    <m/>
    <s v="UNIMED ABC-COOP DE TRAB MEDICO"/>
    <x v="0"/>
    <s v="LUCIANA HELENA MARRA CABRAL"/>
    <x v="0"/>
    <s v="09700064000095377"/>
    <s v="USP - UNIVERSIDADE DE SAO PAULO"/>
    <s v="CLASSICO EMP APTO"/>
    <s v="NOTIFICAÇÃO DE INTERMEDIAÇÃO PRELIMINAR Nº 253143/2023_x000a_ _x000a_Protocolo nº 8969175_x0009_Demanda nº 12454452_x0009_Rio de Janeiro, 20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remoção para efetuar os procedimentos 31401260-TRATAMENTO CIRÚRGICO DA FÍSTULA LIQUÓRICA, 30715210-TRATAMENTO CIRÚRGICO DA OSTEOMIELITE, 30715032-BIÓPSIA CIRÚRGICA DA COLUNA, 30715270-RETIRADA DE MATERIAL DE SÍNTESE - TRATAMENTO CIRÚRGICO e 30101611-INCISÃO E DRENAGEM DE ABSCESSO, HEMATOMA, FLEGMÃO E/OU PANARÍCIO. A solicitação foi feita à Operadora no dia 18/09/2023, para realização no municíp"/>
    <s v="SANTO ANDRE"/>
    <s v="SP"/>
    <s v="Não "/>
    <x v="7"/>
    <s v="Remoção"/>
    <x v="2"/>
    <x v="297"/>
    <s v="Reclama da necessidade de ser removida para realização da cirurgia"/>
    <s v="Beneficiária foi mantida no prestador e procedimentos negociados com o Hospital conforme MIN"/>
    <m/>
    <x v="0"/>
    <x v="22"/>
    <m/>
    <m/>
    <m/>
  </r>
  <r>
    <x v="0"/>
    <x v="8"/>
    <s v="20/09/2023"/>
    <n v="12453601"/>
    <s v="31999620230921706886"/>
    <m/>
    <m/>
    <s v="UNIMED JI-PARANA - Coop de Trab Med"/>
    <x v="0"/>
    <s v="VALENTINA DE SOUZA GARCIA"/>
    <x v="0"/>
    <s v="09700022005936544"/>
    <s v="SUPERA RX MEDICAMENTOS LTDA."/>
    <s v="UNIPLAN PARTIC EMPRES ESPECIAL N"/>
    <s v="NOTIFICAÇÃO DE INTERMEDIAÇÃO PRELIMINAR Nº 252530/2023_x000d__x000a_ _x000d__x000a_Protocolo nº 8968168_x0009_Demanda nº 12453601_x0009_Rio de Janeiro, 20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Oftalmologista especialista em estrabismo. A solicitação foi feita à Operadora no dia 08/08/2023 para realização no município Ariquemes. A operadora negou. Protocolo 31999620230805504068 Data 08/08/2022_x000d__x000a_ _x000d__x000a_Protocolo aberto pelo beneficiário junto à operadora: 31999620230805504068_x000d__x000a_BENEFICIÁRIO_x000d__x000a_Nome: VALENTINA DE SOUZA GARCIA_x0009_Dt. Nasc.:31/05/2016_x000d__x000a_Ma"/>
    <s v="JI-PARANA"/>
    <s v="RO"/>
    <s v="Não "/>
    <x v="2"/>
    <s v="Consulta"/>
    <x v="2"/>
    <x v="303"/>
    <s v="falta de rede credenciada para oftalmologista especialista em estrabismo"/>
    <s v="Negocação realizada no prestador 190893 - INSTITUTO DE OLHOS CAIUS PRIETO, agendado para Dia 26/09/23 as 9hr30"/>
    <m/>
    <x v="0"/>
    <x v="11"/>
    <m/>
    <s v="Finalizada"/>
    <m/>
  </r>
  <r>
    <x v="0"/>
    <x v="8"/>
    <s v="21/09/2023"/>
    <n v="12456485"/>
    <s v="31999620230922721589"/>
    <m/>
    <m/>
    <s v="UNIMED SOROCABA-COOP DE TRAB MED"/>
    <x v="3"/>
    <s v="MELINA ARANHA FERREIRA MENEZES"/>
    <x v="0"/>
    <s v="09700024003360218"/>
    <s v="MINISTERIO PUBLICO DA UNIAO"/>
    <s v="NACIONAL EMPRESARIAL ESPECIAL CO"/>
    <s v="NOTIFICAÇÃO DE INTERMEDIAÇÃO PRELIMINAR Nº 254548/2023_x000d__x000a_&lt;&lt;60&gt;&gt; _x000d__x000a_Protocolo nº 8971751_x0009_Demanda nº 12456485_x0009_Rio de Janeiro, 2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Melina A F Menezes, beneficiária do plano de saúde planassisteMPF 1051.1001.6367.00, contatei o plano no dia 11/09/23 via whats (27)98125-8237 e posteriormente, via email planasssite-periciaplan@mpf.mp.br (conforme intruída pela atendente), solicitando indicação de profissional enfermeiro obstetra ou obstetriz, com encaminhamento médico assinado por obstetra. Até 19.09 não obtive retorno, quando contatei o plano novamente e solicitaram"/>
    <s v="SOROCABA"/>
    <s v="SP"/>
    <m/>
    <x v="1"/>
    <m/>
    <x v="1"/>
    <x v="304"/>
    <m/>
    <m/>
    <m/>
    <x v="1"/>
    <x v="6"/>
    <m/>
    <m/>
    <m/>
  </r>
  <r>
    <x v="0"/>
    <x v="8"/>
    <s v="21/09/2023"/>
    <n v="12456483"/>
    <s v="31999620230922721310"/>
    <m/>
    <m/>
    <s v="UNIMED PATOS-Coop de Trab Med"/>
    <x v="0"/>
    <s v="ISADORA ALMEIDA DE ANDRADE FERREIRA"/>
    <x v="0"/>
    <s v="09700030002283427"/>
    <s v="FEDERACAO NACIONAL DOS ENGENHEIROS"/>
    <s v="UNIPLAN ADESAO BASICO N"/>
    <s v="NOTIFICAÇÃO DE INTERMEDIAÇÃO PRELIMINAR Nº 254547/2023_x000d__x000a_&lt;&lt;60&gt;&gt; _x000d__x000a_Protocolo nº 8971749_x0009_Demanda nº 12456483_x0009_Rio de Janeiro, 2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Minha dependente Isadora Almeida de Andrade Ferreira (Carteira de dependente nº 09700030002283427), menor impúbere, após consulta médica, foi encaminhada para terapia com Psicopedagogo (HD de transtorno do neurodesenvolvimento, TDL, apraxia de fala e transtorno sensorial). Ocorre que procurei a Unimed no dia 21/08/2023 e abri demanda para terapia com Psicopedagoga 2 vezes por semana/08 sessões ao mês (Protocolo Unimed nº 3199962023082"/>
    <s v="PATOS"/>
    <s v="PB"/>
    <s v="Sim"/>
    <x v="2"/>
    <s v="Terapias"/>
    <x v="3"/>
    <x v="247"/>
    <s v="Ausência de rede credenciada na localidade"/>
    <s v="Busca de rede fora do prazo - Concedido o reembolso até que ocorra a finalização do processo de negociação pelo GRP"/>
    <m/>
    <x v="0"/>
    <x v="0"/>
    <m/>
    <m/>
    <m/>
  </r>
  <r>
    <x v="0"/>
    <x v="8"/>
    <s v="21/09/2023"/>
    <n v="12456345"/>
    <s v="31999620230922719846"/>
    <m/>
    <m/>
    <s v="UNIMED REG BAIXA MOGIANA-COOP TRAB MEDIC"/>
    <x v="7"/>
    <s v="MANOEL VIEIRA DOS REIS"/>
    <x v="0"/>
    <s v="09700024004166172"/>
    <s v="SERVICO SOCIAL DA INDUSTRIA - SESI"/>
    <s v="UNIPLAN EMPRES RATEIO BASICO"/>
    <s v="NOTIFICAÇÃO DE INTERMEDIAÇÃO PRELIMINAR Nº 254444/2023_x000d__x000a_ _x000d__x000a_Protocolo nº 8971582_x0009_Demanda nº 12456345_x0009_Rio de Janeiro, 2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ecoendoscopia em caráter de urgência (conforme pedido médico). A solicitação foi feita à Operadora no dia 07/09/2023, para realização no município Campinas. A operadora não apresenta resposta ao pedido. Protocolo 31999620230903551395 – data Não soube informar._x000d__x000a_ _x000d__x000a_Protocolo aberto pelo beneficiário junto à operadora: 31999620230903551395_x000d__x000a_BENEFICI"/>
    <s v="MOGI GUACU"/>
    <s v="SP"/>
    <m/>
    <x v="1"/>
    <m/>
    <x v="1"/>
    <x v="305"/>
    <m/>
    <m/>
    <m/>
    <x v="1"/>
    <x v="10"/>
    <m/>
    <m/>
    <m/>
  </r>
  <r>
    <x v="0"/>
    <x v="8"/>
    <s v="21/09/2023"/>
    <n v="12456470"/>
    <s v="31999620230922720897"/>
    <m/>
    <m/>
    <s v="UNIMED PATOS-Coop de Trab Med"/>
    <x v="0"/>
    <s v="ISADORA ALMEIDA DE ANDRADE FERREIRA"/>
    <x v="0"/>
    <s v="09700030002283427"/>
    <s v="FEDERACAO NACIONAL DOS ENGENHEIROS"/>
    <s v="UNIPLAN ADESAO BASICO N"/>
    <s v="NOTIFICAÇÃO DE INTERMEDIAÇÃO PRELIMINAR Nº 254535/2023_x000d__x000a_&lt;&lt;60&gt;&gt; _x000d__x000a_Protocolo nº 8971737_x0009_Demanda nº 12456470_x0009_Rio de Janeiro, 2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Minha dependente Isadora Almeida de Andrade Ferreira (Carteira de dependente nº 09700030002283427), menor impúbere, após consulta médica, foi encaminhada para terapia com Terapeuta Ocupacional (HD de transtorno do neurodesenvolvimento, TDL, apraxia de fala e transtorno sensorial). Ocorre que procurei a Unimed no dia 21/08/2023 e abri demanda para terapia com Terapeuta Ocupacional COM INTEGRAÇÃO SENSORIAL (3 vezes por semana/12 sessões"/>
    <s v="PATOS"/>
    <s v="PB"/>
    <s v="Sim"/>
    <x v="2"/>
    <s v="Terapias"/>
    <x v="3"/>
    <x v="195"/>
    <s v="Indisponibilidade na rede para atendimento dentro do prazo da RN259/566"/>
    <s v="Busca de rede fora do prazo - Para T.O. com Integração Sensorial o parecer do NAS foi desfavorável "/>
    <m/>
    <x v="0"/>
    <x v="0"/>
    <m/>
    <m/>
    <m/>
  </r>
  <r>
    <x v="0"/>
    <x v="8"/>
    <s v="21/09/2023"/>
    <n v="12455756"/>
    <s v="31999620230922719750"/>
    <m/>
    <m/>
    <s v="UNIMED PAULISTANA-SOC COOP DE TRAB MED"/>
    <x v="0"/>
    <s v="SAMIR AMADEU GONCALVES SILVA"/>
    <x v="0"/>
    <s v="09700030001899289"/>
    <s v="ASSOCIACAO DOS FUNCIONARIOS E SERVIDORES"/>
    <s v="ADESAO ESPECIAL N"/>
    <s v="NOTIFICAÇÃO DE INTERMEDIAÇÃO PRELIMINAR Nº 254038/2023_x000d__x000a_ _x000d__x000a_Protocolo nº 8970801_x0009_Demanda nº 12455756_x0009_Rio de Janeiro, 2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ABA, FONOAUDIÓLOGO ABA E PSICÓLOGO ABA. A solicitação foi feita à Operadora no dia 30/08/2023, para realização no município SÃO PAULO. A operadora não apresenta resposta ao pedido. Foi disponibilizada uma clínica, porém o atendimento é em grupo e foi solicitado individual, pois o beneficiário tem fobia e consta no pedido médico. P"/>
    <s v="SAO PAULO"/>
    <s v="SP"/>
    <s v="Não "/>
    <x v="2"/>
    <s v="Terapias"/>
    <x v="3"/>
    <x v="5"/>
    <s v="Dificuldade de Agendamento"/>
    <s v="NIP sem prévio contato - Agendado em Rede Credenciada, com a opção de dosi locais;"/>
    <m/>
    <x v="2"/>
    <x v="0"/>
    <m/>
    <m/>
    <m/>
  </r>
  <r>
    <x v="0"/>
    <x v="8"/>
    <s v="21/09/2023"/>
    <n v="12456474"/>
    <s v="31999620230922721075"/>
    <m/>
    <m/>
    <s v="UNIMED PATOS-Coop de Trab Med"/>
    <x v="0"/>
    <s v="ISADORA ALMEIDA DE ANDRADE FERREIRA"/>
    <x v="0"/>
    <s v="09700030002283427"/>
    <s v="FEDERACAO NACIONAL DOS ENGENHEIROS"/>
    <s v="UNIPLAN ADESAO BASICO N"/>
    <s v="NOTIFICAÇÃO DE INTERMEDIAÇÃO PRELIMINAR Nº 254538/2023_x000d__x000a_&lt;&lt;60&gt;&gt; _x000d__x000a_Protocolo nº 8971740_x0009_Demanda nº 12456474_x0009_Rio de Janeiro, 21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Minha dependente Isadora Almeida de Andrade Ferreira (Carteira de dependente nº 09700030002283427), menor impúbere, após consulta médica, foi encaminhada para fisioterapia (HD de transtorno do neurodesenvolvimento, TDL, apraxia de fala e transtorno sensorial). Ocorre que procurei a Unimed no dia 21/08/2023 e abri demanda para terapia com Fisioterapeuta motora com especialização em psicomotricidade 2 vezes por semana (Protocolo Unimed "/>
    <s v="PATOS"/>
    <s v="PB"/>
    <s v="Sim"/>
    <x v="2"/>
    <s v="Terapias"/>
    <x v="3"/>
    <x v="25"/>
    <s v="Ausência de rede credenciada na localidade"/>
    <s v="Busca de rede fora do prazo - Negociação eventual GRP"/>
    <m/>
    <x v="0"/>
    <x v="0"/>
    <m/>
    <m/>
    <m/>
  </r>
  <r>
    <x v="0"/>
    <x v="8"/>
    <s v="22/09/2023"/>
    <n v="12457120"/>
    <s v="31999620230925736009"/>
    <m/>
    <m/>
    <s v="UNIMED NORTE DO MATO GROSSO-Coop Trb Med"/>
    <x v="0"/>
    <s v="SILVAN BRAUNA FERREIRA"/>
    <x v="0"/>
    <s v="09700030002149453"/>
    <s v="SINDICATO DOS POLICIAIS RODOVIARIOS FEDERAIS ESTADO SP"/>
    <s v="UNIPLAN COPART ADESAO ESPECIAL I"/>
    <s v="NOTIFICAÇÃO DE INTERMEDIAÇÃO PRELIMINAR Nº 255024/2023_x000d__x000a_&lt;&lt;60&gt;&gt; _x000d__x000a_Protocolo nº 8972569_x0009_Demanda nº 12457120_x0009_Rio de Janeiro, 22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consulta e exame de imagens em membro superior, o médico indicou o tratamento com duas &quot;infiltrações&quot; uma no cotovelo E e outra no ombro esquerdo. A primeira foi realizada sem qualquer problemas. A segunda foi solicitada no dia 04/09/2023 com procedimento agendado para dia 22/09/23 as 09:30 h e foi negativada no dia 05/09/23. A carta de negativa está indisponível no app. No sistema da clinica não aparece a mensagem de recusa/negativa,"/>
    <s v="TAPURAH"/>
    <s v="MT"/>
    <m/>
    <x v="0"/>
    <s v="Procedimento"/>
    <x v="0"/>
    <x v="306"/>
    <s v="Recebido em 04/09 sem a documentação para analise e negada em 05/09 com a informação sobre a necessidade ede envio do documento. A reinserção só ocorreu em 26/09 e estávamos com erro no sistema para recebimneto de pacotes. Guia autorizada 2023 03853826 recebida em 26/09 após envio correto da documentação. _x000a_"/>
    <s v="A primeira guia foi negada pois não constava documento para analise e posterior a isso a Unimed demorou  21 dias para reinserir . Solicito auxilio do RU nesta demanda. "/>
    <m/>
    <x v="0"/>
    <x v="13"/>
    <s v="Não"/>
    <m/>
    <m/>
  </r>
  <r>
    <x v="0"/>
    <x v="8"/>
    <s v="22/09/2023"/>
    <n v="12458012"/>
    <s v="31999620230925736692"/>
    <s v="Sim "/>
    <n v="202303534346"/>
    <s v="UNIMED PIRASSUNUNGA-COOP DE TRAB MED"/>
    <x v="0"/>
    <s v="FELIPE BALTEL PASKOSKI"/>
    <x v="0"/>
    <s v="09700064000072083"/>
    <s v="USP - UNIVERSIDADE DE SAO PAULO"/>
    <s v="CLASSICO EMP ENF"/>
    <s v="NOTIFICAÇÃO DE INTERMEDIAÇÃO PRELIMINAR Nº 255628/2023_x000d__x000a_&lt;&lt;60&gt;&gt; _x000d__x000a_Protocolo nº 8973743_x0009_Demanda nº 12458012_x0009_Rio de Janeiro, 22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s terapias solicitadas são para meu filho Felipe Baltel Paskoski, meu dependente no plano. Esse é o número do protocolo da reclamação que fiz na ouvidoria da unimed fesp. Dei entrada com o pedido das terapias no dia 04/09/23 e no dia 13/09/23 o setor de agendamentos solicitou que eu enviasse profissionais que pudessem atender ao meu filho pois na rede credenciada não havia disponível. Enviei e até então estamos aguardando a resolução mas "/>
    <s v="PIRASSUNUNGA"/>
    <s v="SP"/>
    <s v="Não "/>
    <x v="0"/>
    <s v="Terapias"/>
    <x v="3"/>
    <x v="5"/>
    <s v="Demora por solicitação sem rede disponível de atendimento . Solicitação de maneira indevida "/>
    <s v="Compartilhamento com CAEC devido a entrada do caso com solicitação Divergente do pedido médico. Na queixa familiares informam contato para solicitar indicação de profissional. Analise NAS já havia sido realizado no protocolo anterior via Salesfource. "/>
    <m/>
    <x v="0"/>
    <x v="0"/>
    <s v="Não "/>
    <m/>
    <s v="Revisão do processo interno sobre acolhimento fidelizando canal de contato em caso de dificuldades e compartilhado com o CAEC para analises "/>
  </r>
  <r>
    <x v="0"/>
    <x v="8"/>
    <s v="25/09/2023"/>
    <n v="12459918"/>
    <s v="31999620230926755184"/>
    <m/>
    <m/>
    <s v="UNIMED RIBEIRAO PRETO-COOP DE TRAB MED"/>
    <x v="0"/>
    <s v="MARILIA SILVA"/>
    <x v="0"/>
    <s v="09700019001969553"/>
    <s v="NESTLE BRASIL LTDA"/>
    <s v="UNIPLAN CO PARTIC ESPECIAL"/>
    <s v="NOTIFICAÇÃO DE INTERMEDIAÇÃO PRELIMINAR Nº 256997/2023_x000d__x000a_&lt;&lt;60&gt;&gt; _x000d__x000a_Protocolo nº 8976111_x0009_Demanda nº 12459918_x0009_Rio de Janeiro, 2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Tentei ligar várias vezes na UNIMED para conseguir uma consulta com um alergologista. Uma vez que há 3 médicos credenciados. 1 só atende pediatria, o outro não pega pacientes novos e o terceiro tem uma lista de espera para março. Uma das vezes fiquei 45 minutos na linha e não consegui contato com a UNIMED. Gostaria de marcar um alergologista o mais breve possível. Aguardo um contato da operadora. Obrigada_x000d__x000a_ _x000d__x000a_Protocolo aberto pelo ben"/>
    <s v="RIBEIRAO PRETO"/>
    <s v="SP"/>
    <s v="Não "/>
    <x v="2"/>
    <s v="Consulta"/>
    <x v="2"/>
    <x v="307"/>
    <s v="Dificuldade de Agendamento"/>
    <s v="NIP sem prévio contato - Agendamento realizado na região demandada"/>
    <m/>
    <x v="2"/>
    <x v="0"/>
    <m/>
    <m/>
    <m/>
  </r>
  <r>
    <x v="0"/>
    <x v="8"/>
    <s v="25/09/2023"/>
    <n v="12460258"/>
    <s v="31999620230926755362"/>
    <m/>
    <m/>
    <s v="UNIMED GOIANIA-COOP DE TRAB MED"/>
    <x v="0"/>
    <s v="MARIANA ASSIS ROCHA"/>
    <x v="0"/>
    <s v="09700022007055138"/>
    <s v="RAIA DROGASIL S/A"/>
    <s v="UNIPLAN PARTIC EMP BASICO N"/>
    <s v="NOTIFICAÇÃO DE INTERMEDIAÇÃO PRELIMINAR Nº 257231/2023_x000d__x000a_&lt;&lt;60&gt;&gt; _x000d__x000a_Protocolo nº 8976517_x0009_Demanda nº 12460258_x0009_Rio de Janeiro, 2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paciente Mariana Assis Rocha possui encaminhamento para consulta com neuropediatra desde o dia 18/08/2023. A empresa foi acionada para a prestação do serviço porém não obtivemos resposta. A paciente realiza atendimento com fonoaudióloga e foi solicitado a avaliação com neuropediatra durante o tratamento com a fonoaudióloga._x000d__x000a_ _x000d__x000a_Protocolo aberto pelo beneficiário junto à operadora: &lt;&lt;65&gt;&gt;_x000d__x000a_BENEFICIÁRIO_x000d__x000a_Nome: JAQUELAINE FERREIRA ROCHA_x0009_Dt."/>
    <s v="TRINDADE"/>
    <s v="GO"/>
    <s v="Não "/>
    <x v="2"/>
    <s v="Consulta"/>
    <x v="2"/>
    <x v="12"/>
    <s v="Ausência de rede credenciada na localidade"/>
    <s v="Busca de rede fora do prazo -Realizamos o agendamento em Brasilia-DF para resposta da RVE e demanda em tratativa com o GRP"/>
    <m/>
    <x v="0"/>
    <x v="0"/>
    <m/>
    <m/>
    <m/>
  </r>
  <r>
    <x v="0"/>
    <x v="8"/>
    <s v="25/09/2023"/>
    <n v="12460671"/>
    <s v="31999620230926755431"/>
    <m/>
    <n v="202303279556"/>
    <s v="UNIMED PAULISTANA-SOC COOP DE TRAB MED"/>
    <x v="0"/>
    <s v="MARIA INEZ BARRETO DE OLIVEIRA"/>
    <x v="0"/>
    <s v="09700030001774435"/>
    <s v="CONSELHO REGIONAL DE FARMACIA DO ESTADO DE SAO PAULO"/>
    <s v="UNIPLAN ADESAO BASICO N"/>
    <s v="NOTIFICAÇÃO DE INTERMEDIAÇÃO PRELIMINAR Nº 257518/2023_x000d__x000a_&lt;&lt;60&gt;&gt; _x000d__x000a_Protocolo nº 8977022_x0009_Demanda nº 12460671_x0009_Rio de Janeiro, 2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realizado a solicitação de troca do dispositivo intra uterina Mirena , pelo meu médico Dr Diogo Antônio Morato Mastrorocco , a Unimed autorizou a substituição no dia 17/08/2023,porém eles não entregaram o medicamento ao consultório médico , e essa autorização tem validade até o dia 17/10/2023 , e a Unimed não será mais conveniada ao médico, citado . Protocolos: 31999620230924631407 ( 14/09/2023) 31999620230925737656 (25/09/2023) Todos"/>
    <s v="OSASCO"/>
    <s v="SP"/>
    <s v="Não"/>
    <x v="0"/>
    <s v="OPME"/>
    <x v="0"/>
    <x v="308"/>
    <s v="Foi realizado a solicitação de troca do dispositivo intra uterina Mirena , pelo meu médico Dr Diogo Antônio Morato Mastrorocco , a Unimed autorizou a substituição no dia 17/08/2023,porém eles não entregaram o medicamento ao consultório médico , e essa autorização tem validade até o dia 17/10/2023 , e a Unimed não será mais conveniada ao médico, citado . Protocolos: 31999620230924631407 ( 14/09/2023) 31999620230925737656 (25/09/2023) Todos sem solução ..."/>
    <s v="Acionamos a CNU para envio do dispositivo, conforme guia previamente autorizada  2023 03279556. _x000a_Dispositivo enviado ao prestador pela CNU._x000a_CAEC realizou contato com a Sra. Maria Inez, ciente que o dispositivo foi entregue na clínica em 04/10, informa que o procedimento foi agendado para 11/10."/>
    <m/>
    <x v="0"/>
    <x v="2"/>
    <s v="Sim"/>
    <s v="Finalizada"/>
    <m/>
  </r>
  <r>
    <x v="0"/>
    <x v="8"/>
    <s v="25/09/2023"/>
    <n v="12459496"/>
    <s v="31999620230926755132"/>
    <m/>
    <m/>
    <s v="UNIMED PAULISTANA-SOC COOP DE TRAB MED"/>
    <x v="0"/>
    <s v="MARCEL GOMES DA ROCHA"/>
    <x v="0"/>
    <s v="09700034000531370"/>
    <s v="ITESP-INSTITUTO DE TERRAS DO EST.DE SP"/>
    <s v="EMPRESARIAL ESPECIAL N"/>
    <s v="NOTIFICAÇÃO DE INTERMEDIAÇÃO PRELIMINAR Nº 256733/2023_x000a_&lt;&lt;60&gt;&gt; _x000a_Protocolo nº 8975564_x0009_Demanda nº 12459496_x0009_Rio de Janeiro, 25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pós uma semana de preparo, compareci a unidade do laboratório Amais Brigadeiro e me foi informado que eles estavam sem comunicação com a CNU Cental Unimed Nacional para as autorizações e que isso estava ocorrendo desde a última sexta (22/09/23) . Mas ninguém fez nada para corrigir o problema, nem Unimed e nem Amais. Comunicada no mesmo minuto, a Unimed não resolveu e o Amais diz que é com eles .....enquanto isso fiquei passando mal, em je"/>
    <s v="SAO PAULO"/>
    <s v="SP"/>
    <s v="Não "/>
    <x v="0"/>
    <s v="SADT"/>
    <x v="17"/>
    <x v="0"/>
    <s v="Após uma semana de preparo, compareci a unidade do laboratório Amais Brigadeiro e me foi informado que eles estavam sem comunicação com a CNU Cental Unimed Nacional para as autorizações e que isso estava ocorrendo desde a última sexta (22/09/23) . Mas ninguém fez nada para corrigir o problema, nem Unimed e nem Amais. Comunicada no mesmo minuto, a Unimed não resolveu e o Amais diz que é com eles .....enquanto isso fiquei passando mal, em jejum e prendendo a urina .... bastante lamentável ..."/>
    <s v="Acionado Unimed Nacional para priorizar a autorização conforme solicitado pelo CAEC. Unimed Nacional informou que as Transações 2248380142 e 2248380466 foram autorizadas automaticamente e encaminharam as guias em pdf."/>
    <m/>
    <x v="2"/>
    <x v="9"/>
    <s v="Sim"/>
    <s v="Finalizada"/>
    <m/>
  </r>
  <r>
    <x v="0"/>
    <x v="8"/>
    <s v="25/09/2023"/>
    <n v="12459215"/>
    <s v="31999620230926755103"/>
    <m/>
    <m/>
    <s v="UNIMED UBERLANDIA-COOP REG TRAB MED LTDA"/>
    <x v="0"/>
    <s v="MELISSA MAGALHAES FREITAS"/>
    <x v="0"/>
    <s v="09700020010305291"/>
    <s v="SOFTBOX SISTEMAS DE INFORMACAO"/>
    <s v="UNIPLAN PARTIC EMP BASICO N"/>
    <s v="NOTIFICAÇÃO DE INTERMEDIAÇÃO PRELIMINAR Nº 256547/2023_x000d__x000a_&lt;&lt;60&gt;&gt; _x000d__x000a_Protocolo nº 8975207_x0009_Demanda nº 12459215_x0009_Rio de Janeiro, 2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ecessito com urgência de consulta com Psiquiatra da Infância e Adolescência para minha filha Melissa Magalhães Freitas, porém a Unimed não conta com profissional dessa especialidade em sua rede de atendimento. Entrei em contato dia 04 de setembro de 2023 pedindo a consulta e a abri o protocolo 31999620230904552895. O atendente me pediu o prazo até dia 23/09, porém a data chegou e eu não recebi nenhum retorno._x000d__x000a_ _x000d__x000a_Protocolo aberto pelo ben"/>
    <s v="UBERLANDIA"/>
    <s v="MG"/>
    <s v="Não "/>
    <x v="2"/>
    <s v="Consulta"/>
    <x v="2"/>
    <x v="38"/>
    <s v="Ausência de rede credenciada na localidade"/>
    <s v=" Busca de rede dentro do prazo - Realizamos o agendamento em Ituitaba-MG para resposta da RVE e demanda em tratativa com o GRP"/>
    <m/>
    <x v="2"/>
    <x v="0"/>
    <m/>
    <m/>
    <m/>
  </r>
  <r>
    <x v="0"/>
    <x v="8"/>
    <s v="25/09/2023"/>
    <n v="12460120"/>
    <s v="31999620230926755351"/>
    <m/>
    <m/>
    <s v="UNIMED PAULISTANA-SOC COOP DE TRAB MED"/>
    <x v="0"/>
    <s v="MATEUS DINO LIMA MAGNONI"/>
    <x v="0"/>
    <s v="09700024002922867"/>
    <s v="ASB BEBIDAS E ALIMENTOS LTDA"/>
    <s v="UNIPLAN CO PARTIC MASTER REEMB"/>
    <s v="NOTIFICAÇÃO DE INTERMEDIAÇÃO PRELIMINAR Nº 257134/2023_x000d__x000a_&lt;&lt;60&gt;&gt; _x000d__x000a_Protocolo nº 8976341_x0009_Demanda nº 12460120_x0009_Rio de Janeiro, 25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com a operadora no dia 14/08 solicitando um procedimento cirúrgico prescrito para meu filho Mateus Dino Lima Magnoni. A operadora fez a busca de rede e não encontrou nenhum cirurgião urologista pediátrico, autorizando o hospital e todo procedimento prescrito com custo hospitalar, porém o valor cobrado pelo médico não foi autorizado até o momento. A cirurgia está agendada para o dia 30/09/23. Gostaria de saber como procede"/>
    <s v="SAO PAULO"/>
    <s v="SP"/>
    <s v="Não "/>
    <x v="7"/>
    <s v="Internação"/>
    <x v="2"/>
    <x v="309"/>
    <s v="Ausência de rede credenciada na localidade"/>
    <s v="Em tratativa"/>
    <m/>
    <x v="0"/>
    <x v="13"/>
    <m/>
    <m/>
    <m/>
  </r>
  <r>
    <x v="0"/>
    <x v="8"/>
    <s v="28/09/2023"/>
    <n v="12465955"/>
    <s v="31999620230929798861"/>
    <m/>
    <m/>
    <s v="UNIMED PAULISTANA-SOC COOP DE TRAB MED"/>
    <x v="0"/>
    <s v="GABRIELA CONSOLINO XIMENES"/>
    <x v="0"/>
    <s v="09700064000092149"/>
    <s v="USP - UNIVERSIDADE DE SAO PAULO"/>
    <s v="ESPECIAL EMP"/>
    <s v="NOTIFICAÇÃO DE INTERMEDIAÇÃO PRELIMINAR Nº 261472/2023_x000d__x000a_&lt;&lt;60&gt;&gt; _x000d__x000a_Protocolo nº 8983386_x0009_Demanda nº 12465955_x0009_Rio de Janeiro, 28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aço tratamento há 3 anos com Noripurum (oral e intravenosa) para anemia e não apresento melhora. Meu médico preferiu alterar o medicamento para o Ferinject, No entanto, a medicação foi negada pela UNIMED FEUSP, pois segundo eles eu não me enquadro no perfil da resolução normativa 581, Art. 4° O procedimento &quot;TERAPIA MEDICAMENTOSA INJETÁVEL AMBULATORIAL (COM DIRETRIZ DE UTILIZAÇÃO)&quot;, contido no Anexo II da RN nº 465, de 2021, passa a vigor"/>
    <s v="SAO PAULO"/>
    <s v="SP"/>
    <s v="Sim "/>
    <x v="4"/>
    <s v="Medicamento"/>
    <x v="6"/>
    <x v="310"/>
    <s v="Negativa de medicamento "/>
    <s v="Caso estava em procesos de analise . Durante o contato com a paciente para solicitar demais documentações PARA JUSTIFICAR a necessidade do uso do Ferinject mesmo depois de uso do Noripurum . Pacte orientada sobre o medicamento e documentação iria encaminhar um relatório atualizado. Enviou na parte da tarde e fez a NIP sobre o procesos antes mesmo da finalização da guia.  "/>
    <m/>
    <x v="2"/>
    <x v="3"/>
    <s v="Não "/>
    <s v="Finalizada"/>
    <s v="Guia Liberada . Manteremos acompanhamento "/>
  </r>
  <r>
    <x v="0"/>
    <x v="8"/>
    <s v="28/09/2023"/>
    <n v="12466130"/>
    <s v="31999620230929801683"/>
    <m/>
    <m/>
    <s v="UNIMED PAULISTANA-SOC COOP DE TRAB MED"/>
    <x v="0"/>
    <s v="CRISTINA FERRITE LISAUSKAS"/>
    <x v="0"/>
    <s v="09700020010162857"/>
    <s v="SPAR BRASIL SERVICOS LTDA"/>
    <s v="UNIPLAN EMP PARTIC BAS PADRAO COL"/>
    <s v="NOTIFICAÇÃO DE INTERMEDIAÇÃO PRELIMINAR Nº 261615/2023_x000d__x000a_&lt;&lt;60&gt;&gt; _x000d__x000a_Protocolo nº 8983563_x0009_Demanda nº 12466130_x0009_Rio de Janeiro, 28 de Set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fazer uma polissonografia desde jun 23, já troquei 3x o pedido médico pq a Unimed não fornece um guia atualizado de prest. de serviço e o atendimento telefônico não é objetivo. Agendei o exame para o dia 04/11 no Hospital São Camilo Ipiranga, expliquei o que aconteceu e consegui um encaixe para o dia 29/09 as 19:30. Solicitaram que eu entrasse em contato com a Unimed para solicitar uma senha para autorização a atendente que me info"/>
    <s v="SAO PAULO"/>
    <s v="SP"/>
    <s v="Não "/>
    <x v="7"/>
    <s v="SADT"/>
    <x v="2"/>
    <x v="311"/>
    <s v="Solicitou autorização para local não credenciado ao plano"/>
    <s v="Ao realizar contato para comunicar o agemdamento,cliente já tinha conseguido encaixe na Rede Credenciada"/>
    <m/>
    <x v="2"/>
    <x v="0"/>
    <m/>
    <m/>
    <m/>
  </r>
  <r>
    <x v="0"/>
    <x v="8"/>
    <s v="19/09/2023"/>
    <n v="12451409"/>
    <s v="31999620230920692458"/>
    <m/>
    <m/>
    <s v="UNIMED EXTREMO OESTE CATARINENSE-Coop Tr"/>
    <x v="0"/>
    <s v="LAIS HERBER ZANATTA"/>
    <x v="1"/>
    <s v="09700030002098875"/>
    <s v="SINDICATO DOS POLICIAIS RODOVIARIOS FEDERAIS ESTADO SP"/>
    <s v="UNIPLAN ADESAO BASICO I"/>
    <s v="NOTIFICAÇÃO DE INTERMEDIAÇÃO PRELIMINAR Nº 251035/2023_x000a_&lt;&lt;60&gt;&gt; _x000a_Protocolo nº 8965519_x0009_Demanda nº 12451409_x0009_Rio de Janeiro, 19 de Set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necessita de acompanhamento de um Endocrinologista Pediátrico (conforme encaminhamento de Pediatra), especialidade constante no rol da legislação vigente. O plano contratado não dispõe deste especialista na minha cidade, sendo oferecido um profissional diverso daquele solicitado. Desta forma, optei em deslocar até o município de Chapecó-SC, local onde existe um profissional Endócrino Pediatra (aliás, um profissional que acompan"/>
    <s v="SAO MIGUEL DO OESTE"/>
    <s v="SC"/>
    <m/>
    <x v="5"/>
    <s v="HM"/>
    <x v="2"/>
    <x v="102"/>
    <s v="Descontentamento do pai devido o profissional não ser Gastro especializado em atendimento pedriátrico."/>
    <s v="De acordo com a deliberação do jurídico será realizado pagamento do reembolso para esse atendimento."/>
    <m/>
    <x v="2"/>
    <x v="7"/>
    <m/>
    <s v="Finalizado"/>
    <m/>
  </r>
  <r>
    <x v="0"/>
    <x v="9"/>
    <s v="02/10/2023"/>
    <n v="12469752"/>
    <s v="31999620231003823451"/>
    <m/>
    <m/>
    <s v="UNIMED PAULISTANA-SOC COOP DE TRAB MED"/>
    <x v="0"/>
    <s v="KATIA REGINA FERRONATTO"/>
    <x v="0"/>
    <s v="09700034000559142"/>
    <s v="FUNDACAO DE PROTECAO E DEFESA DO CONSUMI"/>
    <s v="BASICO ENFERMARIA REEMBOLSO ESTADUAL"/>
    <s v="NOTIFICAÇÃO DE INTERMEDIAÇÃO PRELIMINAR Nº 264537/2023_x000d__x000a_ _x000d__x000a_Protocolo nº 8987918_x0009_Demanda nº 12469752_x0009_Rio de Janeiro, 02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locação ureteroscópica de duplo J unilateral, Ureterorrenolitotripsia flexível a laser unilateral, Ureterorrenolitotripsia rígida unilateral, Retirada endoscópica de duplo J, médico solicitante Dr Francisco]. A solicitação foi feita à Operadora no dia 04/09/2023 para realização no município São Paulo. O Hospital nega a cirurgia por falta de pagamento da operadora. A operadora não apresenta res"/>
    <s v="SAO PAULO"/>
    <s v="SP"/>
    <s v="Não"/>
    <x v="0"/>
    <s v="Procedimento"/>
    <x v="0"/>
    <x v="312"/>
    <s v="Beneficiária, questiona a falta de atendimento para Colocação ureteroscópica de duplo J unilateral, Ureterorrenolitotripsia flexível a laser unilateral, Ureterorrenolitotripsia rígida unilateral, Retirada endoscópica de duplo J, médico solicitante Dr Francisco]. A solicitação foi feita à Operadora no dia 04/09/2023 para realização no município São Paulo. O Hospital nega a cirurgia por falta de pagamento da operadora. A operadora não apresenta resposta ao pedido. Protocolo não fornecido pela operadora"/>
    <s v="Acionado a Unimed Nacional para verificar a alegação da beneficiária referente a falta de pagamento do prestador.  _x000a_Transação Exec:2247210034 autorizada._x000a_Atendimento estava suspenso por falta de pagamento. (SEM FORMALIZAÇÃO DA U.N.) Estamos aguardando maiores esclarecimentos da CNU quanto o não pagamento e aguardando a data do agendamento da cirurgia. O Hospital Santa Marcelina retornou o atendimento, mas, devido a demora, a beneficiária optou em realizar o procedimento junto ao Hospital Leforte. Hospital Leforte demorou para enviar a trasação para a Fesp. Transação 2250810836 autorizada. Relato que o prestador também estava com atendimento suspenso por falta de pagamento. Rebecemos a informação dia 24/10 que o atendimento foi normalizado. Unimed Nacional informou que a beneficiária já pode realizar o agendamento."/>
    <m/>
    <x v="0"/>
    <x v="2"/>
    <s v="Sim"/>
    <s v="Finalizada"/>
    <m/>
  </r>
  <r>
    <x v="0"/>
    <x v="9"/>
    <s v="02/10/2023"/>
    <n v="12468633"/>
    <s v="31999620231003823276"/>
    <m/>
    <m/>
    <s v="UNIMED CAMPO GRANDE-Coop de Trab Med"/>
    <x v="0"/>
    <s v="VICTOR HUGO SOARES BARBOSA"/>
    <x v="0"/>
    <s v="09700030002100438"/>
    <s v="SINDICATO DOS POLICIAIS RODOVIARIOS FEDERAIS ESTADO SP"/>
    <s v="UNIPLAN COPART ADESAO ESPECIAL I"/>
    <s v="NOTIFICAÇÃO DE INTERMEDIAÇÃO PRELIMINAR Nº 263677/2023_x000d__x000a_&lt;&lt;60&gt;&gt; _x000d__x000a_Protocolo nº 8986552_x0009_Demanda nº 12468633_x0009_Rio de Janeiro, 02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Victor Hugo Soares Barbosa CID-10:Q90.9+F84+F32 precisa fazer as terapias interdisciplinares e eu venho tentando a algum tempo vaga e no dia 02/8 estive na Unimed CG que me disse não ter vaga e fiz busca de rede junto a minha Unimed de origem FEST mandei todos os documentos até a clínica encontrei, mais não tenho retorno. Tenho ligado por diversas vezes, mais não tenho resposta além de estar em análise. O psiquiatra solicitou até "/>
    <s v="CAMPO GRANDE"/>
    <s v="MS"/>
    <s v="Não"/>
    <x v="2"/>
    <s v="Terapias"/>
    <x v="3"/>
    <x v="313"/>
    <s v="Rede para terapias ABA "/>
    <s v="NAS realizará monitoramento e acompanhamento. Compartilho com CAEC para tratiuvas "/>
    <m/>
    <x v="0"/>
    <x v="0"/>
    <m/>
    <m/>
    <m/>
  </r>
  <r>
    <x v="0"/>
    <x v="9"/>
    <s v="03/10/2023"/>
    <n v="12471828"/>
    <s v="31999620231004829611"/>
    <m/>
    <m/>
    <s v="UNIMED ITABUNA REGIAO SUL DA BAHIA"/>
    <x v="0"/>
    <s v="VIVIANE DE CASTRO COVAS GOMES"/>
    <x v="0"/>
    <s v="09700030001844379"/>
    <s v="SINDICATO DOS POLICIAIS RODOVIARIOS FEDERAIS ESTADO SP"/>
    <s v="UNIPLAN ADESAO BASICO I"/>
    <s v="NOTIFICAÇÃO DE INTERMEDIAÇÃO PRELIMINAR Nº 266103/2023_x000d__x000a_ _x000d__x000a_Protocolo nº 8990807_x0009_Demanda nº 12471828_x0009_Rio de Janeiro, 0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onsulta nutrologo, e nome do médico Vctor Marques. . A solicitação foi feita à Operadora no dia 01/09/2023, para realização no município Itabuna bahia. A operadora alega que o pedido está em análise ou não apresenta resposta ao pedido. Protocolo 31999620230901550492– data 01/09/2023._x000d__x000a_ _x000d__x000a_Protocolo aberto pelo beneficiário junto à operadora: 31999620230901550492_x000d__x000a_BENEFICIÁRIO_x000d__x000a_Nome: VIVIANE DE "/>
    <s v="ITABUNA"/>
    <s v="BA"/>
    <s v="Não"/>
    <x v="2"/>
    <s v="Consulta"/>
    <x v="0"/>
    <x v="314"/>
    <s v="Ausência de rede credenciada"/>
    <s v="Negociação realizada pelo GRP para atendimento "/>
    <m/>
    <x v="0"/>
    <x v="0"/>
    <m/>
    <m/>
    <m/>
  </r>
  <r>
    <x v="0"/>
    <x v="9"/>
    <s v="03/10/2023"/>
    <n v="12471607"/>
    <s v="31999620231004829330"/>
    <m/>
    <m/>
    <s v="UNIMED VITORIA-COOP DE TRABALHO MEDICO"/>
    <x v="0"/>
    <s v="DAVIH CASAGRANDE PERUZINI"/>
    <x v="0"/>
    <s v="09700024003971756"/>
    <s v="RAIZEN ENERGIA S.A - FILIAL PIRACICABA"/>
    <s v="UNIPLAN CUSTO OPERAC BASICO I"/>
    <s v="NOTIFICAÇÃO DE INTERMEDIAÇÃO PRELIMINAR Nº 265921/2023_x000d__x000a_&lt;&lt;60&gt;&gt; _x000d__x000a_Protocolo nº 8990572_x0009_Demanda nº 12471607_x0009_Rio de Janeiro, 0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COM DIFICULDADES DE AGENDAMENTO DO TRATAMENTO METODO ABA PARA MEU FILHO. FOI AUTORIZADO AS SOLICITAÇÕES PELO CONVENIO. PORÉM, NÃO HÁ VAGAS DE ATENDIMENTO PARA CIDADE ONDE RESIDO. PEÇO APOIO PARA AGENDAMENTO DE CONSULTA E ACOMPANHAMENTO DO PACIENTE (DAVIH CASAGRANDE PERUZINI - CARTÃO UNIMED N. 09700024003971756; CPF N. 219018577-78). O AGENDAMENTO SERIA PARA A UNIDADE PROTEA (MUNICIPIO DE VILA VELHA - ITAPARICA). FICO A DISPOSIÇÃO PARA"/>
    <s v="VILA VELHA"/>
    <s v="ES"/>
    <s v="Não"/>
    <x v="2"/>
    <s v="Terapias"/>
    <x v="3"/>
    <x v="5"/>
    <s v="Dificuldade de agendamento dentro do prazo da RN 566"/>
    <s v="Agendamento realizado inicialmente com a psicóloga (analista comportamental), e essa profissional faz o Plano de Cuidados para inicio das terapias."/>
    <m/>
    <x v="2"/>
    <x v="0"/>
    <m/>
    <m/>
    <s v="NIP sem contato prévio com a Fesp"/>
  </r>
  <r>
    <x v="0"/>
    <x v="9"/>
    <s v="03/10/2023"/>
    <n v="12471858"/>
    <s v="31999620231004835650"/>
    <m/>
    <m/>
    <s v="UNIMED BIRIGUI-COOP DE TRAB MED"/>
    <x v="0"/>
    <s v="LUZIA BERNARDO RELVA"/>
    <x v="0"/>
    <s v="09700032001209998"/>
    <s v="APEOESP SIND DOS PROF DO ENS OFIC EST SP"/>
    <s v="ADESAO BASICO - PR"/>
    <s v="NOTIFICAÇÃO DE INTERMEDIAÇÃO PRELIMINAR Nº 266126/2023_x000d__x000a_&lt;&lt;60&gt;&gt; _x000d__x000a_Protocolo nº 8990877_x0009_Demanda nº 12471858_x0009_Rio de Janeiro, 0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mãe precisa realizar um tratamento com um medicamento (Um injeção) que e coberto pelo rol da ANS que deve ser aplicado no joelho, porem por mais de 10 tentativas de contato com a Unimied de Araçatuba, a responsável (Senhora Andrea e posteriormente Sra Jaqueline) pela compra do medicamento não diz o porque não realizou a compra ainda, e também não nos passa uma previsão. Telefones para contatos do filho da Segurada: Analucia (18) 99750"/>
    <s v="BIRIGUI"/>
    <s v="SP"/>
    <s v="Não"/>
    <x v="0"/>
    <s v="Medicamento"/>
    <x v="0"/>
    <x v="8"/>
    <s v="Demora na entrega da medicação no prestador."/>
    <s v="Acionado a Unimed Araçatuba para verificar o status da entrega da medicação, pois, já estava autorizado em sistema e a beneficiaria relata que a medicação está em processo de compras. Solicitamos maiores esclarecimentos e urgência na entrega da medicação._x000a_Tivemos o retorno de que em concordância de manter autorização da medicação conforme orçamento inicial._x000a__x000a_A medicação Synolis (02 unidades) será entregue amanhã (11/10) no consultório do medico assistente Dr. José Luiz Castro Jr, que já esta ciente._x000a__x000a_Beneficiaria Sra Luzia Bernardo Relva, também será comunicada pela Unimed que sua medicação será entregue no consultorio para que a mesma realize o procedimento._x000a__x000a_Em relação a DEMORA da entrega medicação a Unimed esclafeceu que não trabalham com estoque da medicação Synolis, as compras são solicitadas de acordo com as autorizações._x000a__x000a_No caso desta beneficiaria, ocorreu um atraso por parte do fornecedor do nosso hospital (farmacia) que são os responsaveis pela compra._x000a__x000a_Esclareço que após a concordancia da co-irmã a medicação foi entregue no dia 11/10/2023._x000a_"/>
    <m/>
    <x v="0"/>
    <x v="2"/>
    <s v="Não"/>
    <s v="Finalizada"/>
    <m/>
  </r>
  <r>
    <x v="0"/>
    <x v="9"/>
    <s v="04/10/2023"/>
    <n v="12472471"/>
    <s v="31999620231005845494"/>
    <s v="Sim"/>
    <s v="2023 3942552"/>
    <s v="UNIMED PAULISTANA-SOC COOP DE TRAB MED"/>
    <x v="0"/>
    <s v="CAUE YABASSE GUIMARAES"/>
    <x v="0"/>
    <s v="09700032000777062"/>
    <s v="APEOESP SIND DOS PROF DO ENS OFIC EST SP"/>
    <s v="ADESAO ESPECIAL - PR"/>
    <s v="NOTIFICAÇÃO DE INTERMEDIAÇÃO PRELIMINAR Nº 266573/2023_x000d__x000a_&lt;&lt;60&gt;&gt; _x000d__x000a_Protocolo nº 8991692_x0009_Demanda nº 12472471_x0009_Rio de Janeiro, 04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passou no buco maxilo em 30/08/23 e este solicitou cirurgia para extração de dente incluso e siso. Foi solicitado pelo médico em 03/09/23 autorização para a cirurgia. O convênio médico Unimed Fesp não deu resposta até o presente momento, no aplicativo consta uma autorização cancelada e 2 pendentes. Em contato com o médico este informou que a Unimed solicita que entre com um novo pedido, sendo que não houve resposta do pedido feito"/>
    <s v="SAO PAULO"/>
    <s v="SP"/>
    <s v="Não"/>
    <x v="4"/>
    <s v="Procedimento"/>
    <x v="8"/>
    <x v="315"/>
    <s v="Negativa de procedimento odontológico após contato com dentista solicitante."/>
    <s v="Não há."/>
    <m/>
    <x v="2"/>
    <x v="4"/>
    <s v="Sim"/>
    <m/>
    <m/>
  </r>
  <r>
    <x v="0"/>
    <x v="9"/>
    <s v="05/10/2023"/>
    <n v="12474606"/>
    <s v="31999620231006862446"/>
    <m/>
    <m/>
    <s v="UNIMED CURITIBA-SOC COOP SV MED CUR E RG"/>
    <x v="0"/>
    <s v="ENZO GABRIEL TERLESKI PINTO"/>
    <x v="0"/>
    <s v="09700022005768587"/>
    <s v="NEOVIA INFRAESTRUTURA RODOVIARIA LTDA"/>
    <s v="UNIPLAN PARTIC EMP BASICO N"/>
    <s v="NOTIFICAÇÃO DE INTERMEDIAÇÃO PRELIMINAR Nº 268054/2023_x000d__x000a_&lt;&lt;60&gt;&gt; _x000d__x000a_Protocolo nº 8994580_x0009_Demanda nº 12474606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precisa fazer um procedimento dentário, porém necessita ser feito com sedação, a dentista será pago particular, a parte do anestesista e diária de hospital são cobertos pelo plano de saúde. Em contato com o plano de saúde, enviaram um termo onde eu sou responsável com todos os custos do procedimento. O anestesista e o hospital são credenciados pela Unimed. A Unimed fesp pede para acertar com a Unimed Blumenau, a Unimed Blumenau pe"/>
    <s v="UNIAO DA VITORIA"/>
    <s v="PR"/>
    <s v="Sim"/>
    <x v="0"/>
    <s v="Internação"/>
    <x v="19"/>
    <x v="301"/>
    <s v="Morosidade no processo de autorização da parte hospitalar "/>
    <s v="Autorização da parte hospitalar "/>
    <m/>
    <x v="0"/>
    <x v="0"/>
    <m/>
    <m/>
    <s v="Demanda tratada inicialmente como análise de cobertura, foi informado para o familiar o parecer, mas não foi viabilizada a autorização. "/>
  </r>
  <r>
    <x v="0"/>
    <x v="9"/>
    <s v="05/10/2023"/>
    <n v="12476706"/>
    <s v="31999620231006868106"/>
    <m/>
    <m/>
    <s v="UNIMED PAULISTANA-SOC COOP DE TRAB MED"/>
    <x v="3"/>
    <s v="LILIANA FRANCISCO DA SILVA"/>
    <x v="0"/>
    <s v="09700033002198890"/>
    <s v="CESP - COMPANHIA ENERGETICA DE SAO PAULO"/>
    <s v="ESSENCIA 300 NACIONAL QP"/>
    <s v="NOTIFICAÇÃO DE INTERMEDIAÇÃO PRELIMINAR Nº 269458/2023_x000d__x000a_&lt;&lt;60&gt;&gt; _x000d__x000a_Protocolo nº 8998087_x0009_Demanda nº 12476706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9/06 abri 4 solicitações de reembolso na qual 1 foi paga integralmente e 3 negadas com os números de protocolo: 759147770, 759147268, 755710207 exigindo laudos de exames que por meio de relatório médico encaminhado, me foi dispensado a realização dos mesmos. Após isso me foi negado novamente pedindo o CNEs do estabelecimento, sendo que realizei as terapias no mesmo estabelecimento e sempre me foi reembolsado integralmente de acordo "/>
    <s v="SAO PAULO"/>
    <s v="SP"/>
    <m/>
    <x v="1"/>
    <m/>
    <x v="1"/>
    <x v="14"/>
    <m/>
    <m/>
    <m/>
    <x v="1"/>
    <x v="6"/>
    <m/>
    <m/>
    <m/>
  </r>
  <r>
    <x v="0"/>
    <x v="9"/>
    <s v="05/10/2023"/>
    <n v="12476541"/>
    <s v="31999620231006867768"/>
    <m/>
    <m/>
    <s v="UNIMED UBERLANDIA-COOP REG TRAB MED LTDA"/>
    <x v="0"/>
    <s v="KATIA DUTRA LEITE"/>
    <x v="0"/>
    <s v="09700022006931287"/>
    <s v="EUROFARMA LABORATORIOS S.A."/>
    <s v="UNIPLAN EMPRESARIAL ESPECIAL N"/>
    <s v="NOTIFICAÇÃO DE INTERMEDIAÇÃO PRELIMINAR Nº 269335/2023_x000d__x000a_ _x000d__x000a_Protocolo nº 8997803_x0009_Demanda nº 12476541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ONSULTA COM PSIQUIATRA. A solicitação foi feita à Operadora no dia 05/09/2023, para realização no município ARAXA. A operadora alega que o pedido está em análise. Protocolo: 31999620230913609421 de 13/09/2023._x000d__x000a_ _x000d__x000a_Protocolo aberto pelo beneficiário junto à operadora: 31999620230913609421_x000d__x000a_BENEFICIÁRIO_x000d__x000a_Nome: KATIA DUTRA LEITE_x0009_Dt. Nasc.:27/01/1987_x000d__x000a_Matrícula:_x0009_CPF: 01562847660_x000d__x000a_Telefone: 34 988617"/>
    <s v="UBERLANDIA"/>
    <s v="MG"/>
    <s v="Não "/>
    <x v="2"/>
    <s v="Consulta"/>
    <x v="17"/>
    <x v="38"/>
    <s v="Dificuldade de agendamento dentro do prazo da RN 566"/>
    <s v="Agendamento realizado tanto no caso citado na NIP, quanto na nova busca pós NIP, dentro do prazo"/>
    <m/>
    <x v="2"/>
    <x v="0"/>
    <m/>
    <m/>
    <m/>
  </r>
  <r>
    <x v="0"/>
    <x v="9"/>
    <s v="05/10/2023"/>
    <n v="12476852"/>
    <s v="31999620231006869587"/>
    <m/>
    <m/>
    <s v="UNIMED RONDONOPOLIS-Coop de Trab Med"/>
    <x v="5"/>
    <s v="DAVI TOLOSA DE OLIVEIRA"/>
    <x v="0"/>
    <s v="09700032001671799"/>
    <s v="ASCIBRAS ASSOCIACAO DO COMERCIO E DA IND"/>
    <s v="UNIPLAN ADESAO BASICO N"/>
    <s v="NOTIFICAÇÃO DE INTERMEDIAÇÃO PRELIMINAR Nº 269563/2023_x000d__x000a_ _x000d__x000a_Protocolo nº 8998258_x0009_Demanda nº 12476852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 psicologia, terapia ocupacional, psicomotricidade demandado, e Dr. ANA CRISTINA GONÇALVES .A solicitação foi feita à Operadora no dia 26/09/2023,para realização no município Rondonópolis mato grosso. A operadora alega que o pedido está em análise [ou não apresenta resposta ao pedido]. Protocolo 313971202309261162107 – data 26/09/2023. Mãe info"/>
    <s v="RONDONOPOLIS"/>
    <s v="MT"/>
    <m/>
    <x v="1"/>
    <m/>
    <x v="1"/>
    <x v="25"/>
    <m/>
    <m/>
    <m/>
    <x v="1"/>
    <x v="14"/>
    <m/>
    <m/>
    <m/>
  </r>
  <r>
    <x v="0"/>
    <x v="9"/>
    <s v="05/10/2023"/>
    <n v="12475391"/>
    <s v="31999620231006867514"/>
    <m/>
    <m/>
    <s v="UNIMED ARAXA-COOP DE TRAB MED"/>
    <x v="0"/>
    <s v="NEILA AUXILIADORA SILVA SOUZA"/>
    <x v="0"/>
    <s v="09700019000952614"/>
    <s v="NESTLE BRASIL LTDA"/>
    <s v="UNIPLAN CO BASICO N"/>
    <s v="NOTIFICAÇÃO DE INTERMEDIAÇÃO PRELIMINAR Nº 268589/2023_x000d__x000a_ _x000d__x000a_Protocolo nº 8995827_x0009_Demanda nº 12475391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 questiona a falta de atendimento para: Angioplastia e Cateterismo ( conforme guia médica ) . A solicitação foi feita à Operadora no dia : 15/09/2023 , para realização no município Ibia / MG . A operadora alega &quot; que não recebeu o pedido de autorização da Unimed de intercambio Uberaba &quot; . Protocolo: 80009032198 – data : 02/10/2023_x000d__x000a_ _x000d__x000a_Protocolo aberto pelo beneficiário junto à operadora: 80009032198_x000d__x000a_BENEFICIÁRIO_x000d__x000a_Nome: NEILA AUXILI"/>
    <s v="IBIA"/>
    <s v="MG"/>
    <s v="Não"/>
    <x v="0"/>
    <s v="OPME"/>
    <x v="17"/>
    <x v="134"/>
    <s v="Beneficiária , questiona a falta de atendimento para: Angioplastia e Cateterismo ( conforme guia médica ) . A solicitação foi feita à Operadora no dia : 15/09/2023 , para realização no município Ibia / MG . A operadora alega &quot; que não recebeu o pedido de autorização da Unimed de intercambio Uberaba &quot; . Protocolo: 80009032198 – data : 02/10/2023"/>
    <s v="Acionamos a Unimed Uberaba para verificar se foi recepcionado por eles o Pedido Médico, tivemos o retorno que a solicitação de angioplastia no sistema está em análise da unimed de origem através da Transação 712511816. Solicitamos prioridade para o SAC finalizar a transação e o mesmo informou que já foi soliciatdo prioriade para o setor de OPME. "/>
    <m/>
    <x v="2"/>
    <x v="9"/>
    <s v="Não"/>
    <s v="Finalizada"/>
    <s v="transação 712511816 finalizada."/>
  </r>
  <r>
    <x v="0"/>
    <x v="9"/>
    <s v="05/10/2023"/>
    <n v="12475122"/>
    <s v="31999620231006867350"/>
    <m/>
    <m/>
    <s v="UNIMED PORTO ALEGRE-COOP DE TRAB MED"/>
    <x v="0"/>
    <s v="CAMILA PUTEN SOUZA ALMEIDA"/>
    <x v="0"/>
    <s v="09700020010011352"/>
    <s v="W3K TECNOLOGIA LTDA"/>
    <s v="UNIPLAN EMPRESARIAL BASICO N"/>
    <s v="NOTIFICAÇÃO DE INTERMEDIAÇÃO PRELIMINAR Nº 268408/2023_x000d__x000a_&lt;&lt;60&gt;&gt; _x000d__x000a_Protocolo nº 8995525_x0009_Demanda nº 12475122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sem caminhar desde sabado, implorando para alguma Unimed autorizar minha ressonância que o médico pediu com urgência porém uma unidade de Unimed joga para a outra e nenhuma delas resolve! São mal educados, desligam na minha cara e se negam a sequer marcar o exame!_x000d__x000a_ _x000d__x000a_Protocolo aberto pelo beneficiário junto à operadora: &lt;&lt;65&gt;&gt;_x000d__x000a_BENEFICIÁRIO_x000d__x000a_Nome: CAMILA PUTEN SOUZA ALMEIDA_x0009_Dt. Nasc.:09/12/1990_x000d__x000a_Matrícula:_x0009_CPF: 02240649089_x000d__x000a_Telefone:"/>
    <s v="SAPUCAIA DO SUL"/>
    <s v="RS"/>
    <s v="Não "/>
    <x v="0"/>
    <s v="Procedimento"/>
    <x v="2"/>
    <x v="316"/>
    <s v="Cliente reclama da falta de autorização, porem a primeira solicitação recebida na guia 2023 04003431 em 06/10 via Unimed POA foi negada pois foi solicitada em rede onde cliente não possui atendimento. (rede Master). Assim como a guia 2023 04048691 de 10/10 solicitada via POA em rede não credenciada para plano do cliente. Costa liberação na guia 2023 04004448 via Unimed Vale dos Sinos solicitada em 06/10/2023 (sexta a tarde) e finalizada em 09/10 no primeiro horário comercial. "/>
    <s v="Não houve demora no atendimento e na liberação"/>
    <m/>
    <x v="2"/>
    <x v="13"/>
    <s v="Não"/>
    <m/>
    <m/>
  </r>
  <r>
    <x v="0"/>
    <x v="9"/>
    <s v="05/10/2023"/>
    <n v="12474646"/>
    <s v="31999620231006862756"/>
    <m/>
    <m/>
    <s v="UNIMED PAULISTANA-SOC COOP DE TRAB MED"/>
    <x v="0"/>
    <s v="DAVI SOUZA HENRIQUE"/>
    <x v="0"/>
    <s v="09700032001682723"/>
    <s v="ANAJUSTRA-ASSOC NAC DOS SERV DA JUS TRAB"/>
    <s v="ADESAO ESPECIAL"/>
    <s v="NOTIFICAÇÃO DE INTERMEDIAÇÃO PRELIMINAR Nº 268091/2023_x000d__x000a_ _x000d__x000a_Protocolo nº 8994635_x0009_Demanda nº 12474646_x0009_Rio de Janeiro, 0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erapia ocupacional, psicologia e fonoaudiologia. A solicitação foi feita à Operadora no dia 19/09/2023, para realização no município de São Paulo. Operadora alega que a clinica deixou de colocar o período a que se refere as guias. Interlocutor alega que a clínica já respondeu, porém as guias ainda se encontram pendentes. Protocolo 31999620231004839067"/>
    <s v="SAO PAULO"/>
    <s v="SP"/>
    <s v="Não "/>
    <x v="0"/>
    <s v="Terapias"/>
    <x v="3"/>
    <x v="10"/>
    <s v="Morosidade no processo de autorização"/>
    <s v="Após finalização do NAS, contato com prestador que confirma o atendimento e recebimento das autorizações. "/>
    <s v="Com contato prévio"/>
    <x v="0"/>
    <x v="3"/>
    <s v="Não "/>
    <s v="Finalizada"/>
    <s v="Guia Liberada . Manteremos acompanhamento . NAS em tratativa interna para fluxo de analises dentro do periodo "/>
  </r>
  <r>
    <x v="0"/>
    <x v="9"/>
    <s v="06/10/2023"/>
    <n v="12479094"/>
    <s v="31999620231009881111"/>
    <m/>
    <m/>
    <s v="UNIMED GOIANIA-COOP DE TRAB MED"/>
    <x v="0"/>
    <s v="GIOVANNA VIDAL DOS SANTOS"/>
    <x v="0"/>
    <s v="09700022003972888"/>
    <s v="EUROFARMA LABORATORIOS S.A."/>
    <s v="UNIPLAN EMPRESARIAL MASTER N"/>
    <s v="NOTIFICAÇÃO DE INTERMEDIAÇÃO PRELIMINAR Nº 271032/2023_x000d__x000a_&lt;&lt;60&gt;&gt; _x000d__x000a_Protocolo nº 9001748_x0009_Demanda nº 12479094_x0009_Rio de Janeiro, 0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Giovanna Vidal dos Santos precisa retornar às Terapias Comportamentais que realizou até, aproximadamente, março de 2022, com 1 hora semanal, realizadas no Instituto Soraya Couto. À época enviei o encaminhamento dado pelo neuropsiquiatra Dr. Fábio Pessoa, que a acompanha desde os 9 anos de idade, quando foi diagnosticado o TDAH. Junto com a Teste Neuropsicológico assinado pela Dra. Renata Guedes (neuropsicóloga) e obtive as sessõ"/>
    <s v="BELEM"/>
    <s v="PA"/>
    <s v="Não "/>
    <x v="0"/>
    <s v="Terapias"/>
    <x v="3"/>
    <x v="5"/>
    <s v="Guias 2023 03441134 (28/08/23) e 2023 03834578 (26/08/23) negadas pois não foi enviado a documentação para analise. Resinserido e liberado a PSICOPEDAGOGIA em 11/10/23 na guia 2023 04057554, e a PSICOLOGIA método ABA recebido em 11/10 na guia 2023 04057477 esta em analise pois a principio foi desfavorável por não cobertura. "/>
    <s v="Auxilo do RU para intervenção junto a Unimed local para envio de documentos no ato do pedido"/>
    <m/>
    <x v="2"/>
    <x v="13"/>
    <s v="Não"/>
    <m/>
    <m/>
  </r>
  <r>
    <x v="0"/>
    <x v="9"/>
    <s v="06/10/2023"/>
    <n v="12477799"/>
    <s v="31999620231009880693"/>
    <m/>
    <m/>
    <s v="UNIMED PAULISTANA-SOC COOP DE TRAB MED"/>
    <x v="0"/>
    <s v="ILCA MARIA STOCCO CICALISE SILBERSCHMIDT"/>
    <x v="0"/>
    <s v="09700030002306826"/>
    <s v="ASSOCIACAO BRASILEIRA DOS SERVIDORES PUBLICOS, MUNICIPAL, ESTADUAL, FEDERAL"/>
    <s v="UNIPLAN ADESAO ESPECIAL N"/>
    <s v="NOTIFICAÇÃO DE INTERMEDIAÇÃO PRELIMINAR Nº 270203/2023_x000d__x000a_ _x000d__x000a_Protocolo nº 8999697_x0009_Demanda nº 12477799_x0009_Rio de Janeiro, 0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Teste de contato bateria padrão e bateria cosméticos. O procedimento foi solicitado à operadora no dia 18/09/2023, para realização no município São Paulo e a operadora indicou prestadores que não realizam o procedimento. Protocolo 31999620230918658575 – data 18/09/2023._x000d__x000a_ _x000d__x000a_Protocolo aberto pelo beneficiário junto à operadora: 31999620230918658575_x000d__x000a_BENEFICIÁRIO_x000d__x000a_Nome: ILCA MARIA STOCCO CICALISE SILBERS"/>
    <s v="SAO PAULO"/>
    <s v="SP"/>
    <s v="Não "/>
    <x v="2"/>
    <s v="SADT"/>
    <x v="0"/>
    <x v="317"/>
    <s v="Dificuldade de agendamento dentro do prazo da RN 566"/>
    <s v="Agendamento realizado em rede credenciada"/>
    <m/>
    <x v="0"/>
    <x v="0"/>
    <m/>
    <m/>
    <m/>
  </r>
  <r>
    <x v="0"/>
    <x v="9"/>
    <s v="09/10/2023"/>
    <n v="12482183"/>
    <s v="31999620231010896593"/>
    <m/>
    <m/>
    <s v="UNIMED RIO CLARO-COOP DE TRAB MED"/>
    <x v="0"/>
    <s v="DAVI SOUZA"/>
    <x v="0"/>
    <s v="09700022006798781"/>
    <s v="UNIVERSIDADE ESTADUAL PAULISTA JULIO DE MESQUITA FILHO"/>
    <s v="UNIPLAN EMPRESARIAL BASICO N"/>
    <s v="NOTIFICAÇÃO DE INTERMEDIAÇÃO PRELIMINAR Nº 273113/2023_x000d__x000a_&lt;&lt;60&gt;&gt; _x000d__x000a_Protocolo nº 9006146_x0009_Demanda nº 12482183_x0009_Rio de Janeiro, 0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data de 25/08 foi realizado a solicitação de atendimento especializado em psicoterapia ABA, fonoaudiologia ABA e terapia ocupacional junto a central da Unimed, gerando o protocolo número 31999620230809506944, porém, eles alegam que não possui rede credenciada na cidade de Rio Claro. Ainda indiquei o Instituto Aprimorar, Psicologia, Saúde e Educação e passei o contato para que entrassem em contato, porém, até agora não tive retorno e meu "/>
    <s v="RIO CLARO"/>
    <s v="SP"/>
    <s v="Não "/>
    <x v="2"/>
    <s v="Terapias"/>
    <x v="3"/>
    <x v="318"/>
    <s v="Dificuldade de agendamento dentro do prazo da RN 566"/>
    <s v="Em tratativa "/>
    <m/>
    <x v="0"/>
    <x v="0"/>
    <m/>
    <m/>
    <s v="Demanda fora do prazo"/>
  </r>
  <r>
    <x v="0"/>
    <x v="9"/>
    <s v="09/10/2023"/>
    <n v="12480630"/>
    <s v="31999620231010895764"/>
    <m/>
    <m/>
    <s v="UNIMED PORTO ALEGRE-COOP DE TRAB MED"/>
    <x v="0"/>
    <s v="FERNANDO BICHINHO TISCHLER"/>
    <x v="0"/>
    <s v="09700020009287609"/>
    <s v="MAGAZINE LUIZA S/A"/>
    <s v="UNIPLAN PARTIC EMP BASICO N"/>
    <s v="NOTIFICAÇÃO DE INTERMEDIAÇÃO PRELIMINAR Nº 272124/2023_x000d__x000a_ _x000d__x000a_Protocolo nº 9003756_x0009_Demanda nº 12480630_x0009_Rio de Janeiro, 0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mãe do beneficiário, questiona o não atendimento para Fonoaudiologia, Dra. Mainara Demetri Nami Silvestre de Souza. A solicitação foi feita à Operadora no dia 14/09/2023, no município Porto Alegre e o agendamento foi realizado para o município Alvorada, dia 11/10/2023. Protocolo 31999620230927765994– data 14/09/2023._x000d__x000a_ _x000d__x000a_Protocolo aberto pelo beneficiário junto à operadora: 31999620230927765994_x000d__x000a_BENEFICIÁRIO_x000d__x000a_"/>
    <s v="PORTO ALEGRE"/>
    <s v="RS"/>
    <s v="Não "/>
    <x v="2"/>
    <s v="Terapias"/>
    <x v="17"/>
    <x v="10"/>
    <s v="Desacordo com a rede indicada"/>
    <s v="Mantido o direcionamento para região limitrofe"/>
    <m/>
    <x v="2"/>
    <x v="0"/>
    <m/>
    <m/>
    <m/>
  </r>
  <r>
    <x v="0"/>
    <x v="9"/>
    <s v="09/10/2023"/>
    <n v="12481325"/>
    <s v="31999620231010896331"/>
    <s v="Sim"/>
    <s v="2023 03881554"/>
    <s v="UNIMED SAO CARLOS-COOP DE TRAB MED"/>
    <x v="0"/>
    <s v="JEDER MICAEL BIAZIN"/>
    <x v="0"/>
    <s v="09700030002187827"/>
    <s v="ASSOCIACAO DOS FUNCIONARIOS E SERVIDORES"/>
    <s v="ADESAO ESPECIAL N"/>
    <s v="NOTIFICAÇÃO DE INTERMEDIAÇÃO PRELIMINAR Nº 272533/2023_x000d__x000a_ _x000d__x000a_Protocolo nº 9004958_x0009_Demanda nº 12481325_x0009_Rio de Janeiro, 0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40306259 - ANTICORPOS ANTIENDOMÍSIO, IGA e 40306887 - Genotipagem do sistema HLA - TIPAGEM HLA, LOCI A E B, MÉTODOS IMUNOLÓGICOS (TIPAGEM DO RECEPTOR E DOS CANDIDATOS A DOADOR), a indicação clínica - não especificou, o local/forma de realização ambulatório e nome do médico solicitante Dr. Eduardo S. Portugal Silva. A solicitação foi feita à operadora no dia 27/09/2023 (aproximada), mas a mesma negou al"/>
    <s v="SAO CARLOS"/>
    <s v="SP"/>
    <s v="Não"/>
    <x v="4"/>
    <s v="SADT"/>
    <x v="8"/>
    <x v="319"/>
    <s v="Negativa de dosagem de HLA DQ8 para doença celíaca por não constar no rol."/>
    <s v="Não há."/>
    <m/>
    <x v="2"/>
    <x v="4"/>
    <s v="Não"/>
    <m/>
    <m/>
  </r>
  <r>
    <x v="0"/>
    <x v="9"/>
    <s v="10/10/2023"/>
    <n v="12484219"/>
    <s v="31999620231010897257"/>
    <m/>
    <m/>
    <s v="UNIMED SALTO-ITU COOP DE TRAB MED"/>
    <x v="0"/>
    <s v="MATTEO VECCHI DOS SANTOS"/>
    <x v="0"/>
    <s v="09700024004229212"/>
    <s v="SERVICO NACIONAL DE APRENDIZAGEM INDUSTRIAL SENAI"/>
    <s v="UNIPLAN EMPRES RATEIO BASICO"/>
    <s v="NOTIFICAÇÃO DE INTERMEDIAÇÃO PRELIMINAR Nº 274436/2023_x000a_ _x000a_Protocolo nº 9008851_x0009_Demanda nº 12484219_x0009_Rio de Janeiro, 10 de Outu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negativa de reembolso por livre escolha de prestador, conforme previsão contratual, para o medicamento selênio, biotina, vitamina b7,soro,e o exame vírus respiratório agrespiver, médico solicitante Dr. Beatriz Elena Sanches,realizado em 19/02/2023 a dia 28/02/2023. A solicitação de reembolso foi feita à operadora no dia e apenas parte dos procedimentos foi reembolsada. Proto"/>
    <s v="ITU"/>
    <s v="SP"/>
    <s v="Não"/>
    <x v="4"/>
    <s v="Extra Rol"/>
    <x v="8"/>
    <x v="320"/>
    <m/>
    <s v="Não se aplica"/>
    <s v="Sem contato prévio"/>
    <x v="2"/>
    <x v="17"/>
    <s v="Não"/>
    <s v="Finalizada"/>
    <m/>
  </r>
  <r>
    <x v="0"/>
    <x v="9"/>
    <s v="10/10/2023"/>
    <n v="12483100"/>
    <s v="31999620231010896751"/>
    <m/>
    <m/>
    <s v=""/>
    <x v="4"/>
    <s v=""/>
    <x v="0"/>
    <s v=""/>
    <s v=""/>
    <s v=""/>
    <s v="NOTIFICAÇÃO DE INTERMEDIAÇÃO PRELIMINAR Nº 273763/2023_x000d__x000a_&lt;&lt;60&gt;&gt; _x000d__x000a_Protocolo nº 9007463_x0009_Demanda nº 12483100_x0009_Rio de Janeiro, 10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ENTÁRIO:TRATA-SE DE UMA RECLAMAÇAO REFERENTE AO MEU PEDIDO DE CIRURGIA NO QUAL NECESSITO DE DOIS PROCEDIMENTOS A SEREM REALIZADO EM CONJUNTO E DE MATERIAIS ESPECIAIS PARA QUE A CIRURGIA TENHA O SUCESSO E OCORRA DA FORMA CORRETA E COM RESULTADO QUE PRECISO. POREM PARA MINHA SURPRESA RECEBI A INFORMAÇÃO DE QUE NAO LIBERARAM CONFORME PEDIDO MEDICO RELIZADO , E NEGARMA OS MATERIAIS PRINCIPAIS PARA O PROCEDIEMNTO DE BUCO , ALEM DE JA TEREM UJ"/>
    <s v=""/>
    <s v=""/>
    <m/>
    <x v="1"/>
    <m/>
    <x v="1"/>
    <x v="18"/>
    <m/>
    <m/>
    <m/>
    <x v="1"/>
    <x v="8"/>
    <m/>
    <m/>
    <m/>
  </r>
  <r>
    <x v="0"/>
    <x v="9"/>
    <s v="10/10/2023"/>
    <n v="12483698"/>
    <s v="31999620231010896886"/>
    <m/>
    <m/>
    <s v="UNIMED RIBEIRAO PRETO-COOP DE TRAB MED"/>
    <x v="0"/>
    <s v="BRUNA NEVES DE SOUZA"/>
    <x v="0"/>
    <s v="09700019001965850"/>
    <s v="NESTLE BRASIL LTDA"/>
    <s v="UNIPLAN CO BASICO N"/>
    <s v="NOTIFICAÇÃO DE INTERMEDIAÇÃO PRELIMINAR Nº 274130/2023_x000d__x000a_&lt;&lt;60&gt;&gt; _x000d__x000a_Protocolo nº 9008341_x0009_Demanda nº 12483698_x0009_Rio de Janeiro, 10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stou tentando agendar uma consulta com o médico Psiquiatra, porém não estou obtendo sucesso. Tentei contato Dr. Tadeu, Dra. Heloisa, Dra. Glaucia, Dra. Juliana e etc., e a única devolutiva que eu tive é que os médicos não estão atendendo casos novos ou que a agenda deste ano não está disponível. Liguei no SAC da Unimed e os contatos disponibilizados foram os mesmos que eu tentei contatar. Desta forma, impossibilitando de utiliza"/>
    <s v="RIBEIRAO PRETO"/>
    <s v="SP"/>
    <s v="Não "/>
    <x v="2"/>
    <s v="Consulta"/>
    <x v="0"/>
    <x v="38"/>
    <s v="Dificuldade de agendamento dentro do prazo da RN 566"/>
    <s v="Agendamento realizado em rede credenciada"/>
    <s v="Sem contato prévio"/>
    <x v="2"/>
    <x v="0"/>
    <m/>
    <m/>
    <s v="NIP sem contato prévio com a Fesp"/>
  </r>
  <r>
    <x v="0"/>
    <x v="9"/>
    <s v="11/10/2023"/>
    <m/>
    <s v="31999620231013924124"/>
    <m/>
    <m/>
    <s v=""/>
    <x v="4"/>
    <s v=""/>
    <x v="0"/>
    <s v=""/>
    <s v=""/>
    <s v=""/>
    <s v="NOTIFICAÇÃO DE INTERMEDIAÇÃO PRELIMINAR Nº 275643/2023_x000d__x000a_&lt;&lt;60&gt;&gt; _x000d__x000a_Protocolo nº 9011714_x0009_Demanda nº 12486129_x0009_Rio de Janeiro, 1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reembolso de consulta com psiquiatra particular e o reembolso foi indeferido por operadora alegar que o Médico faz parte da rede credenciada (Unimed). O Médico em questão só atende de forma particular e enviamos uma carta do mesmo, dizendo que não faz parte de nenhuma rede credenciada. Tentamos procurar o Médico também na rede credenciada e não consta seu nome nesta lista._x000d__x000a_ _x000d__x000a_Protocolo aberto pelo beneficiário junto à operad"/>
    <s v=""/>
    <s v=""/>
    <m/>
    <x v="1"/>
    <m/>
    <x v="1"/>
    <x v="18"/>
    <m/>
    <m/>
    <m/>
    <x v="1"/>
    <x v="8"/>
    <m/>
    <m/>
    <m/>
  </r>
  <r>
    <x v="0"/>
    <x v="9"/>
    <s v="11/10/2023"/>
    <m/>
    <s v="31999620231013924600"/>
    <m/>
    <m/>
    <s v="UNIMED SAO JOSE DOS CAMPOS-COOP TRAB MED"/>
    <x v="0"/>
    <s v="JANETE NEUSA MASCIA RESENDE"/>
    <x v="0"/>
    <s v="09700032000720010"/>
    <s v="APEOESP SIND DOS PROF DO ENS OFIC EST SP"/>
    <s v="UNIPLAN ADESAO BASICO - PR"/>
    <s v="NOTIFICAÇÃO DE INTERMEDIAÇÃO PRELIMINAR Nº 275651/2023_x000d__x000a_&lt;&lt;60&gt;&gt; _x000d__x000a_Protocolo nº 9011760_x0009_Demanda nº 12486150_x0009_Rio de Janeiro, 1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beneficiária, minha mãe, foi diagnosticada com anemia severa necessitando com urgência de identificar a sua causa. De acordo com o Cardiologista, há suspeita por sangramento intestinal razão pelo qual foi solicitado os exames de colonoscopia e endoscopia. Porém, o Hospital Santos Dumont da Unimed só tem disponibilidade de agenda para 27/12/2023. Até obter o resultado desses exame se encaminhar para o médico que estará em recesso, teremos "/>
    <s v="SAO JOSE DOS CAMPOS"/>
    <s v="SP"/>
    <s v="Sim"/>
    <x v="2"/>
    <s v="SADT"/>
    <x v="0"/>
    <x v="13"/>
    <s v="Dificuldade de agendamento dentro do prazo da RN 566"/>
    <s v="Em tratativa "/>
    <s v="Sem contato prévio"/>
    <x v="2"/>
    <x v="0"/>
    <m/>
    <m/>
    <s v="NIP sem contato prévio com a Fesp"/>
  </r>
  <r>
    <x v="0"/>
    <x v="9"/>
    <s v="11/10/2023"/>
    <m/>
    <s v="31999620231013924628"/>
    <m/>
    <m/>
    <s v="UNIMED SAO JOSE DOS CAMPOS-COOP TRAB MED"/>
    <x v="0"/>
    <s v="JANETE NEUSA MASCIA RESENDE"/>
    <x v="0"/>
    <s v="09700032000720010"/>
    <s v="APEOESP SIND DOS PROF DO ENS OFIC EST SP"/>
    <s v="UNIPLAN ADESAO BASICO - PR"/>
    <s v="NOTIFICAÇÃO DE INTERMEDIAÇÃO PRELIMINAR Nº 275753/2023_x000d__x000a_&lt;&lt;60&gt;&gt; _x000d__x000a_Protocolo nº 9012024_x0009_Demanda nº 12486335_x0009_Rio de Janeiro, 1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minha mãe, beneficiária do plano, foi diagnosticada com anemia severa (Hemoglobina 8,90 g/dl, sendo o mínimo de 12,0 g/dl) e com baixo teor de ferro (Ferratina 5,16 ng/ml, sendo que o mínimo=11,10ng/ml). Por essa razão o médico prescreveu reposição imediata de ferro com Noripurum EV 20ml/ml, solução injetável (5 un de 5 ml) a ser aplicada em solução de 0,9% 250 mil por 2 vezes por semana por 3 semanas, cujo medicamento deve ser aplicado n"/>
    <s v="SAO JOSE DOS CAMPOS"/>
    <s v="SP"/>
    <s v="Sim "/>
    <x v="0"/>
    <s v="Medicamento"/>
    <x v="6"/>
    <x v="21"/>
    <s v="Demora na transição da guia "/>
    <s v="Contato para acolhimento. Guia inicial 06/10 , contendo  o medicamento , porem foi cancelada . Depois UNIMED reinseriu com taxa de aplicaçao. Guia chega ao NAS e autorizado de maneira sequencial "/>
    <s v="Sem contato prévio"/>
    <x v="2"/>
    <x v="3"/>
    <s v="Não "/>
    <s v="Finalizada"/>
    <s v="Contato para acolhimento. Guia inicial 06/10 , contendo  o medicamento , porem foi cancelada . Depois UNIMED reinseriu com taxa de aplicaçao. Guia chega ao NAS e autorizado de maneira sequencial . Compartilhado com RU para discussão devido a não ter novas negativas "/>
  </r>
  <r>
    <x v="0"/>
    <x v="9"/>
    <s v="11/10/2023"/>
    <m/>
    <s v="31999620231013923936"/>
    <m/>
    <m/>
    <s v="UNIMED RECIFE-COOP DE TRAB MED"/>
    <x v="0"/>
    <s v="PEDRO INACIO DE SOUZA LIRA"/>
    <x v="0"/>
    <s v="09700019001839900"/>
    <s v="NESTLE BRASIL LTDA"/>
    <s v="UNIPLAN CO BASICO N"/>
    <s v="NOTIFICAÇÃO DE INTERMEDIAÇÃO PRELIMINAR Nº 275423/2023_x000d__x000a_ _x000d__x000a_Protocolo nº 9011048_x0009_Demanda nº 12485696_x0009_Rio de Janeiro, 1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Ingrid, mãe do beneficiário, questiona cobrança por parte do prestador de Dra. Monalisa Sato referente a primeira consulta com neuropediatra, solicitado em 26/09/2023 em Recife/PE e nome do médico solicitante Dra. Sandra Cordeiro. Informa que a operadora alega que a primeira consulta tem ser paga pelo beneficiário, que só autoriza se já for paciente. Protocolo 31999620230926901630 – data 26/09/2023._x000d__x000a_ _x000d__x000a_Pro"/>
    <s v="RECIFE"/>
    <s v="PE"/>
    <s v="Não "/>
    <x v="2"/>
    <s v="Consulta"/>
    <x v="17"/>
    <x v="12"/>
    <s v="Dificuldade de agendamento dentro do prazo da RN 566"/>
    <s v="Em tratativa "/>
    <s v="Sem contato prévio"/>
    <x v="2"/>
    <x v="0"/>
    <m/>
    <m/>
    <s v="NIP sem contato prévio com a Fesp"/>
  </r>
  <r>
    <x v="0"/>
    <x v="9"/>
    <s v="11/10/2023"/>
    <m/>
    <s v="31999620231011910917"/>
    <m/>
    <m/>
    <s v="UNIMED CARUARU-COOP DE TRAB MED"/>
    <x v="0"/>
    <s v="MARIA ZULAIANE RUFINO DA SILVA"/>
    <x v="0"/>
    <s v="09700022006938958"/>
    <s v="RAIA DROGASIL S/A"/>
    <s v="UNIPLAN PARTIC EMP BASICO N"/>
    <s v="NOTIFICAÇÃO DE INTERMEDIAÇÃO PRELIMINAR Nº 275905/2023_x000d__x000a_ _x000d__x000a_Protocolo nº 9012338_x0009_Demanda nº 12486608_x0009_Rio de Janeiro, 1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irmã da beneficiária, questiona a não cobertura para o procedimento de Fisioterapia Oncológica (especialista em mama). O procedimento foi solicitado à operadora no dia 27/10/2023, para realização no município Caruaru. A operadora alega que não possui prestador em sua rede para realização do serviço de saúde e não tem previsão. Protocolo: 31999620230927764637 data: 27/09/2023_x000d__x000a_ _x000d__x000a_Protocolo aberto pelo benefici"/>
    <s v="CARUARU"/>
    <s v="PE"/>
    <s v="Não"/>
    <x v="2"/>
    <s v="SADT"/>
    <x v="0"/>
    <x v="321"/>
    <s v="Ausência de rede credenciada"/>
    <s v="Negociação realizada pelo GRP para atendimento "/>
    <m/>
    <x v="0"/>
    <x v="0"/>
    <m/>
    <m/>
    <m/>
  </r>
  <r>
    <x v="0"/>
    <x v="9"/>
    <s v="13/10/2023"/>
    <m/>
    <s v="31999620231016935335"/>
    <m/>
    <m/>
    <s v="UNIMED CAMPINAS-COOP DE TRAB MED"/>
    <x v="2"/>
    <s v="JONATHAS GRILLO PORDENCIANO"/>
    <x v="0"/>
    <s v="09700032000642850"/>
    <s v="APEOESP SIND DOS PROF DO ENS OFIC EST SP"/>
    <s v="UNIPLAN ADESAO BASICO - PR"/>
    <s v="NOTIFICAÇÃO DE INTERMEDIAÇÃO PRELIMINAR Nº 276891/2023_x000d__x000a_&lt;&lt;60&gt;&gt; _x000d__x000a_Protocolo nº 9014458_x0009_Demanda nº 12488122_x0009_Rio de Janeiro, 1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a reclamação solicitar ajuda para meu Filho Jonathas Grillo Pordenciano. Ele faz uso excessivo de cocaína e bebida alcoólica. Não temos condições de arcar com o tratamento especializado em dependência química. Meu filho fica dias, semanas seguidas consumindo álcool e cocaína, quando consome cocaína ou mistura as drogas fica muito agressivo. Ele faz uso dentro de casa, Já não sabemos mais o que fazer, então resolvi procura"/>
    <s v="CAMPINAS"/>
    <s v="SP"/>
    <m/>
    <x v="1"/>
    <m/>
    <x v="1"/>
    <x v="7"/>
    <m/>
    <m/>
    <m/>
    <x v="1"/>
    <x v="5"/>
    <m/>
    <m/>
    <m/>
  </r>
  <r>
    <x v="0"/>
    <x v="9"/>
    <s v="13/10/2023"/>
    <m/>
    <s v="31999620231016936874"/>
    <m/>
    <m/>
    <s v="UNIMED NORTE DO MATO GROSSO-Coop Trb Med"/>
    <x v="0"/>
    <s v="JOSIMAR RISSI"/>
    <x v="0"/>
    <s v="09700030002153469"/>
    <s v="SINDICATO DOS POLICIAIS RODOVIARIOS FEDERAIS ESTADO SP"/>
    <s v="UNIPLAN ADESAO BASICO I"/>
    <s v="NOTIFICAÇÃO DE INTERMEDIAÇÃO PRELIMINAR Nº 276982/2023_x000d__x000a_&lt;&lt;60&gt;&gt; _x000d__x000a_Protocolo nº 9014651_x0009_Demanda nº 12488262_x0009_Rio de Janeiro, 1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ive diversos exames negados pela operadora, isso após a lei 14.454/22. Após a negativa, enviei ao plano diversos documentos e recomendações comprovando a eficácia dos exames para o diagnóstico, porém recebi nova negativa. Infelizmente tive problemas com meu e-mail e os perdi. Mas possuo a documentação da negativa, inclusive da ouvidoria. Tive que pagar todos os exames de forma particular e possuo as Notas Fiscais_x000d__x000a_ _x000d__x000a_Protocolo aberto pelo "/>
    <s v="SINOP"/>
    <s v="MT"/>
    <m/>
    <x v="4"/>
    <s v="SADT"/>
    <x v="12"/>
    <x v="322"/>
    <s v="Negativa por falta de justificativa"/>
    <s v="Autorizado em guia posterior"/>
    <m/>
    <x v="2"/>
    <x v="4"/>
    <m/>
    <s v="Finalizada"/>
    <s v="Guia não tratada pela AP"/>
  </r>
  <r>
    <x v="0"/>
    <x v="9"/>
    <s v="13/10/2023"/>
    <m/>
    <s v="31999620231016937054"/>
    <m/>
    <m/>
    <s v="UNIMED CAMPINAS-COOP DE TRAB MED"/>
    <x v="2"/>
    <s v="HELENINHA FRANCA COELHO"/>
    <x v="0"/>
    <s v="09700032001660665"/>
    <s v="APEOESP SIND DOS PROF DO ENS OFIC EST SP"/>
    <s v="ADESAO BASICO - PR"/>
    <s v="NOTIFICAÇÃO DE INTERMEDIAÇÃO PRELIMINAR Nº 277160/2023_x000d__x000a_ _x000d__x000a_Protocolo nº 9015027_x0009_Demanda nº 12488567_x0009_Rio de Janeiro, 1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na Helena, filha da beneficiária], questiona a não cobertura para [internação de emergência para AVC]Guia médica 143507705-612. O procedimento foi solicitado no dia [03/10/2023], para realização no município [Campinas], entretanto, a operadora negou com a justificativa de que o beneficiário está cumprindo Cobertura Parcial Temporária (CPT) para Doença ou Lesão Preexistente (DLP) [especificar a DLP informa"/>
    <s v="CAMPINAS"/>
    <s v="SP"/>
    <m/>
    <x v="1"/>
    <m/>
    <x v="1"/>
    <x v="7"/>
    <m/>
    <m/>
    <m/>
    <x v="1"/>
    <x v="5"/>
    <m/>
    <m/>
    <m/>
  </r>
  <r>
    <x v="0"/>
    <x v="9"/>
    <s v="13/10/2023"/>
    <n v="12488215"/>
    <s v="31999620231016936691"/>
    <m/>
    <m/>
    <s v="UNIMED RONDONIA-Coop de Trab Med"/>
    <x v="0"/>
    <s v="ALICE VITORIA MARTINI QUEIROZ"/>
    <x v="0"/>
    <s v="09700030002191611"/>
    <s v="ASSOCIACAO BRASILEIRA DOS SERVIDORES PUBLICOS, MUNICIPAL, ESTADUAL, FEDERAL"/>
    <s v="UNIPLAN ADESAO BASICO N"/>
    <s v="NOTIFICAÇÃO DE INTERMEDIAÇÃO PRELIMINAR Nº 276952/2023_x000d__x000a_ _x000d__x000a_Protocolo nº 9014554_x0009_Demanda nº 12488215_x0009_Rio de Janeiro, 1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TIMPANOTOMIA COM TUBO DE VENTILAÇÃO. O procedimento foi solicitado à operadora no dia 08/09/2023, para realização no município Porto Velho. A operadora alega que não possui prestador em sua rede para realização do serviço de saúde. Protocolo: 31999620230908900190 Data: 08/09/2023._x000d__x000a_ _x000d__x000a_Protocolo aberto pelo beneficiário junto à operadora: 31999620230908900190"/>
    <s v="PORTO VELHO"/>
    <s v="RO"/>
    <s v="Não "/>
    <x v="2"/>
    <s v="Internação"/>
    <x v="2"/>
    <x v="323"/>
    <s v="Falta de \rede credenciada"/>
    <s v="Paciente realizou a negociação no ano anterior via Unimed local que se descredenciou mãe abriu nip em 13/10 informando não dispor de rede porem quando acionamos a clinica foi identificado que a paciente ja realizou em 28/9/2023 agora estamos aguardando o prestador indicado pela mãe enviar a documentação para que possamos realizar o pagamento."/>
    <m/>
    <x v="0"/>
    <x v="11"/>
    <m/>
    <s v="Finalizada"/>
    <m/>
  </r>
  <r>
    <x v="0"/>
    <x v="9"/>
    <s v="13/10/2023"/>
    <m/>
    <s v="31999620231016937567"/>
    <m/>
    <m/>
    <s v="UNIMED PAULISTANA-SOC COOP DE TRAB MED"/>
    <x v="0"/>
    <s v="NICOLLE PEREIRA LIMA"/>
    <x v="0"/>
    <s v="09700022005813990"/>
    <s v="APEOESP SIND DOS PROF DO ENS OFIC EST SP"/>
    <s v="UNIPLAN EMPRESARIAL BASICO N"/>
    <s v="NOTIFICAÇÃO DE INTERMEDIAÇÃO PRELIMINAR Nº 277575/2023_x000d__x000a_ _x000d__x000a_Protocolo nº 9015988_x0009_Demanda nº 12489221_x0009_Rio de Janeiro, 1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Senhora Neide, mãe da dependente, relata que não consegue agendar a consulta com Endócrino Pediatra, solicitado pelo médico Ismael Frank em 11/10/2023. A operadora indicou os prestadores e nenhum deles tem agenda disponível dentro dos prazos da RN 566/2022. O procedimento foi solicitado à operadora no dia 11/10/2023 para realização no município São Paulo. Protocolo 31999620231011909824 de 11/10/2023._x000d__x000a_ _x000d__x000a_Protocolo aberto pelo beneficiário junto à"/>
    <s v="SAO PAULO"/>
    <s v="SP"/>
    <s v="Sim"/>
    <x v="2"/>
    <s v="Consulta"/>
    <x v="0"/>
    <x v="324"/>
    <s v="Dificuldade de agendamento dentro do prazo da RN 566"/>
    <s v="Em tratativa "/>
    <s v="Sem contato prévio"/>
    <x v="2"/>
    <x v="0"/>
    <m/>
    <m/>
    <s v="NIP sem contato prévio com a Fesp"/>
  </r>
  <r>
    <x v="0"/>
    <x v="9"/>
    <s v="13/10/2023"/>
    <m/>
    <s v="31999620231016937198"/>
    <m/>
    <m/>
    <s v="UNIMED CAMPO GRANDE-Coop de Trab Med"/>
    <x v="0"/>
    <s v="LILIAN HUPPES"/>
    <x v="0"/>
    <s v="09700030001642865"/>
    <s v="ASSOCIACAO DOS FUNCIONARIOS E SERVIDORES"/>
    <s v="UNIPLAN ADESAO ESPECIAL I"/>
    <s v="NOTIFICAÇÃO DE INTERMEDIAÇÃO PRELIMINAR Nº 277437/2023_x000d__x000a_ _x000d__x000a_Protocolo nº 9015666_x0009_Demanda nº 12488995_x0009_Rio de Janeiro, 1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tumografia de coerência ótica. O procedimento foi solicitado no dia 28/09/2023, para realização no município Campo Grande/Mato Grosso do Sul, mas o atendimento ainda não foi disponibilizado pois a Operadora discorda da indicação e encaminhou o pedido para análise de uma junta médica e ainda não deu resposta. Protocolo:319996202309287 – data: 28/09/2023_x000d__x000a_ _x000d__x000a_Protocolo aberto pelo beneficiário junto à ope"/>
    <s v="CAMPO GRANDE"/>
    <s v="MS"/>
    <s v="Não"/>
    <x v="4"/>
    <s v="SADT"/>
    <x v="9"/>
    <x v="325"/>
    <s v="Negativa por DUT"/>
    <s v=""/>
    <m/>
    <x v="0"/>
    <x v="2"/>
    <s v="Não"/>
    <s v="Finalizada"/>
    <m/>
  </r>
  <r>
    <x v="0"/>
    <x v="9"/>
    <s v="16/10/2023"/>
    <m/>
    <s v="31999620231017949465"/>
    <m/>
    <m/>
    <s v="UNIMED PAULISTANA-SOC COOP DE TRAB MED"/>
    <x v="0"/>
    <s v="FABIO JOSE KODEL"/>
    <x v="0"/>
    <s v="09700030000659969"/>
    <s v="ASSOCIACAO DOS FUNCIONARIOS E SERVIDORES"/>
    <s v="UNIPLAN ADESAO ESPECIAL I"/>
    <s v="NOTIFICAÇÃO DE INTERMEDIAÇÃO PRELIMINAR Nº 278958/2023_x000d__x000a_ _x000d__x000a_Protocolo nº 9018543_x0009_Demanda nº 12491166_x0009_Rio de Janeiro, 1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beneficiário, questiona o prazo de atendimento para [nome técnico do procedimento ou serviço demandado, e nome do médico Bruna estrela lima CRP 05/57518 RJ, A operadora autorizou o serviço porem não agendou o serviço dentro do prazo, previsto na RN nº 566/2022 após o prazo máximo previsto na RN nº 566/2022. Protocolo – data . 31999620231016930624-16/10/2023. Cliente afirma sobre a demora de atendimento após in"/>
    <s v="JANDIRA"/>
    <s v="SP"/>
    <s v="Sim"/>
    <x v="0"/>
    <s v="Terapias"/>
    <x v="17"/>
    <x v="122"/>
    <s v="Alega morosidade no processo de autorização e agendamento"/>
    <s v="Guia autorizada dentro do prazo e conforme posicionamento do prestador beneficiário conseguiu realizar o agendamento na plataforma"/>
    <m/>
    <x v="2"/>
    <x v="0"/>
    <m/>
    <m/>
    <m/>
  </r>
  <r>
    <x v="0"/>
    <x v="9"/>
    <s v="16/10/2023"/>
    <m/>
    <s v="31999620231018962426"/>
    <m/>
    <m/>
    <s v="UNIMED ITAUNA-COOP DE TRAB MED"/>
    <x v="0"/>
    <s v="HELEN CAROLINA TEIXEIRA"/>
    <x v="0"/>
    <s v="09700030002303584"/>
    <s v="FEDERACAO NACIONAL DOS ENGENHEIROS"/>
    <s v="UNIPLAN ADESAO ESPECIAL N"/>
    <s v="NOTIFICAÇÃO DE INTERMEDIAÇÃO PRELIMINAR Nº 279990/2023_x000d__x000a_ _x000d__x000a_Protocolo nº 9020842_x0009_Demanda nº 12492634_x0009_Rio de Janeiro, 1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Cirurgia Bariátrica, e nome do médico solicitante Dr. Jose Inácio. A solicitação foi feita à Operadora no dia 16/10/2023, para realização no município Belo horizonte. A operadora negou sem apresentar justificativa .Protocolo nº: 20234105014 , gerado pelo aplicativo da operadora -Data: 17/10/2023._x000d__x000a_ _x000d__x000a_Protocolo aberto pelo beneficiário junto à operadora: 20234105014_x000d__x000a_BENEFICIÁRIO_x000d__x000a_Nome: HELEN CAROLINA"/>
    <s v="ITAUNA"/>
    <s v="MG"/>
    <m/>
    <x v="4"/>
    <s v="Procedimento"/>
    <x v="9"/>
    <x v="196"/>
    <s v="Negativa por DUT"/>
    <s v="Autorizado em guia posterior"/>
    <m/>
    <x v="2"/>
    <x v="4"/>
    <m/>
    <m/>
    <s v="Encaminhado para processo administrativo"/>
  </r>
  <r>
    <x v="0"/>
    <x v="9"/>
    <s v="16/10/2023"/>
    <m/>
    <s v="31999620231017949715"/>
    <m/>
    <m/>
    <s v="UNIMED ARAXA-COOP DE TRAB MED"/>
    <x v="0"/>
    <s v="NATALIA NOGUEIRA TEIXEIRA DE MENEZES"/>
    <x v="0"/>
    <s v="09700022006726268"/>
    <s v="EUROFARMA LABORATORIOS S.A."/>
    <s v="UNIPLAN EMPRESARIAL ESPECIAL N"/>
    <s v="NOTIFICAÇÃO DE INTERMEDIAÇÃO PRELIMINAR Nº 279372/2023_x000d__x000a_&lt;&lt;60&gt;&gt; _x000d__x000a_Protocolo nº 9019582_x0009_Demanda nº 12491785_x0009_Rio de Janeiro, 1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encontra-se gestante portadora de diabetes tipo 1, solicita na data de 29/09 atendimento com endocrinologista devido condições de saúde e indicação de médica pré natalista, porém é informada pela secretária da DRa Ângela que a mesma só possui agenda para o mês de janeiro de 2023, inviabilizando o atendimento dentro do prazo preconizado pelo art. 3º da RN 566. Diante disso, por não poder esperar a realização da consulta em janei"/>
    <s v="ARAXA"/>
    <s v="MG"/>
    <s v="Sim"/>
    <x v="2"/>
    <s v="Consulta"/>
    <x v="0"/>
    <x v="24"/>
    <s v="Dificuldade de agendamento "/>
    <s v="Foi ofertado encaixa em 03/10 não aceito pela beneficiária, que realizou o atendimento de forma particular e iremos reembolsar excepcionamente"/>
    <s v="Sem contato prévio"/>
    <x v="2"/>
    <x v="0"/>
    <m/>
    <m/>
    <m/>
  </r>
  <r>
    <x v="0"/>
    <x v="9"/>
    <s v="16/10/2023"/>
    <m/>
    <s v="31999620231017948461"/>
    <m/>
    <m/>
    <s v="UNIMED IMPERATRIZ-Coop de Trab Med"/>
    <x v="0"/>
    <s v="LIA MELO BEZERRA"/>
    <x v="0"/>
    <s v="09700030002035776"/>
    <s v="SINDICATO DOS POLICIAIS RODOVIARIOS FEDERAIS ESTADO SP"/>
    <s v="UNIPLAN ADESAO BASICO I"/>
    <s v="NOTIFICAÇÃO DE INTERMEDIAÇÃO PRELIMINAR Nº 278770/2023_x000d__x000a_ _x000d__x000a_Protocolo nº 9018230_x0009_Demanda nº 12490867_x0009_Rio de Janeiro, 1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Consulta com Endocrinologista. A operadora indicou os prestadores e nenhum deles tem agenda disponível dentro dos prazos da RN 566/2022. O procedimento foi solicitado à operadora no dia 16/10/2023, para realização no município Imperatriz. Protocolo: 352543202310160005229 - data: 16/10/2023._x000d__x000a_ _x000d__x000a_Protocolo aberto pelo beneficiário junto à operadora: 352543202310160005229_x000d__x000a_BENEFICIÁRIO_x000d__x000a_Nome: LIA MELO BEZ"/>
    <s v="IMPERATRIZ"/>
    <s v="MA"/>
    <s v="Não "/>
    <x v="2"/>
    <s v="Consulta"/>
    <x v="2"/>
    <x v="24"/>
    <s v="Ausência de rede credenciada"/>
    <s v="Negociação realizada pelo GRP para atendimento (fora da limitrofe e região de saúde) e oferta de reembolso para atendimento na localidade. "/>
    <s v="Sem contato prévio"/>
    <x v="2"/>
    <x v="0"/>
    <m/>
    <m/>
    <m/>
  </r>
  <r>
    <x v="0"/>
    <x v="9"/>
    <s v="16/10/2023"/>
    <m/>
    <s v="31999620231017948750"/>
    <m/>
    <m/>
    <s v="UNIMED IMPERATRIZ-Coop de Trab Med"/>
    <x v="0"/>
    <s v="LAIS MELO BEZERRA LIMEIRA"/>
    <x v="0"/>
    <s v="09700030002035784"/>
    <s v="SINDICATO DOS POLICIAIS RODOVIARIOS FEDERAIS ESTADO SP"/>
    <s v="UNIPLAN ADESAO BASICO I"/>
    <s v="NOTIFICAÇÃO DE INTERMEDIAÇÃO PRELIMINAR Nº 278815/2023_x000d__x000a_ _x000d__x000a_Protocolo nº 9018230_x0009_Demanda nº 12490948_x0009_Rio de Janeiro, 1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aria, questiona a não cobertura para Consulta com Endocrinologista. A operadora indicou os prestadores e nenhum deles tem agenda disponível dentro dos prazos da RN 566/2022. O procedimento foi solicitado à operadora no dia 16/10/2023, para realização no município Imperatriz. Protocolo: 352543202310160005229 - data: 16/10/2023._x000d__x000a_ _x000d__x000a_Protocolo aberto pelo beneficiário junto à operadora: 35254320231"/>
    <s v="IMPERATRIZ"/>
    <s v="MA"/>
    <s v="Não "/>
    <x v="2"/>
    <s v="Consulta"/>
    <x v="2"/>
    <x v="24"/>
    <s v="Ausência de rede credenciada"/>
    <s v="Negociação realizada pelo GRP para atendimento (fora da limitrofe e região de saúde) e oferta de reembolso para atendimento na localidade. "/>
    <s v="Sem contato prévio"/>
    <x v="2"/>
    <x v="0"/>
    <m/>
    <m/>
    <m/>
  </r>
  <r>
    <x v="0"/>
    <x v="9"/>
    <s v="17/10/2023"/>
    <m/>
    <s v="31999620231018962723"/>
    <m/>
    <m/>
    <s v="UNIMED SUL DO PARA-Coop de Trab Med"/>
    <x v="0"/>
    <s v="VANESSA GOMES DA SILVA"/>
    <x v="0"/>
    <s v="09700024002499026"/>
    <s v="PETROLEO SABBA SA"/>
    <s v="UNIPLAN CO ESPECIAL N"/>
    <s v="NOTIFICAÇÃO DE INTERMEDIAÇÃO PRELIMINAR Nº 280327/2023_x000d__x000a_ _x000d__x000a_Protocolo nº 9021501_x0009_Demanda nº 12493125_x0009_Rio de Janeiro, 1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ultrassonografia abdômen total. A solicitação foi feita à Operadora no dia 26/06/2023, para realização no município Marabá. A operadora alega que o pedido está em análise e não apresenta resposta ao pedido. Beneficiária informa ainda que, local onde foi disponibilizado pela operadora alega que está aguardando pagamento da Unimed. Protocolo 31999620231010892200 – data 10/10/2023._x000d__x000a_ _x000d__x000a_Protocolo ab"/>
    <s v="MARABA"/>
    <s v="PA"/>
    <s v="Não "/>
    <x v="2"/>
    <s v="SADT"/>
    <x v="2"/>
    <x v="326"/>
    <s v="Ausência de rede credenciada"/>
    <s v="Negociação realizada pelo GRP com pagamento antecipado para agendamento "/>
    <m/>
    <x v="0"/>
    <x v="18"/>
    <m/>
    <s v="Finalizada"/>
    <m/>
  </r>
  <r>
    <x v="0"/>
    <x v="9"/>
    <s v="17/10/2023"/>
    <m/>
    <s v="31999620231018963355"/>
    <m/>
    <m/>
    <s v="UNIMED PAULISTANA-SOC COOP DE TRAB MED"/>
    <x v="0"/>
    <s v="MILLENA RIBEIRO SOUZA"/>
    <x v="0"/>
    <s v="09700020009640783"/>
    <s v="MAGAZINE LUIZA S/A"/>
    <s v="UNIPLAN PARTIC EMPRES ESPECIAL N"/>
    <s v="NOTIFICAÇÃO DE INTERMEDIAÇÃO PRELIMINAR Nº 280549/2023_x000d__x000a_ _x000d__x000a_Protocolo nº 9022146_x0009_Demanda nº 12493474_x0009_Rio de Janeiro, 1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gastroplastia . A solicitação foi feita à Operadora no dia 27/09/2023, para realização no município ITAPEVI . A operadora de origem alega que esta tudo autorizado e diz que inclusive no aplicativo já esta tudo autorizado e a operadora de intercambio CENTTRAL NACIONAL UNIMED diz que tem que aguarda que esta em analise. Protocolo: 31999620231017951606 data:17/10/2023_x000d__x000a_ _x000d__x000a_Protocolo aberto pelo bene"/>
    <s v="CARAPICUIBA"/>
    <s v="SP"/>
    <s v="Não"/>
    <x v="0"/>
    <s v="Procedimento"/>
    <x v="17"/>
    <x v="196"/>
    <s v="Beneficiária, questiona a falta de atendimento para gastroplastia . A solicitação foi feita à Operadora no dia 27/09/2023, para realização no município ITAPEVI . A operadora de origem alega que esta tudo autorizado e diz que inclusive no aplicativo já esta tudo autorizado e a operadora de intercambio CENTTRAL NACIONAL UNIMED diz que tem que aguarda que esta em analise. Protocolo: 31999620231017951606 data:17/10/2023"/>
    <s v="Acionado a Unimed Nacional, questionado sobre a transação que estava autorizada e o prestador informava que estava em análise, Unimed Nacional enviou a guia em PDF Autorizada. Posteriormente, tivemos a informação do CAEC que em contato com o Hospital Nova Vida (Sandra – Internação eletiva) e ela questionou a negativa para PACOTE DE CIRURGIA DA OBESIDADE (77998014). _x000a_Outro questionamento foi o fornecedor autorizado na Guia, a Sandra informou que este fornecedor (Auto Suture) não entrega materiais na região de Itapevi._x000a_No pedido do médico tem outros fornecedores, a informação dela é que normalmente a CNU libera pelo Globomed, por conta disso. Estamos aguardando retorno da Unimed Nacional. Recebemos e-mail dia 25/10 com a informação: Transação 2286340575, finalizada e autorizada ao prestador na guia 2247624596._x000a__x000a__x000a_"/>
    <m/>
    <x v="0"/>
    <x v="2"/>
    <s v="Sim"/>
    <s v="Finalizada"/>
    <m/>
  </r>
  <r>
    <x v="0"/>
    <x v="9"/>
    <s v="17/10/2023"/>
    <m/>
    <s v="31999620231018963129"/>
    <m/>
    <m/>
    <s v="UNIMED CENTRO-OESTE PTA.FED.INT.COOP MED"/>
    <x v="2"/>
    <s v="PEDRO BIGELLI NETO"/>
    <x v="0"/>
    <s v="09700032001092209"/>
    <s v="APEOESP SIND DOS PROF DO ENS OFIC EST SP"/>
    <s v="ADESAO ESPECIAL - PR"/>
    <s v="NOTIFICAÇÃO DE INTERMEDIAÇÃO PRELIMINAR Nº 280376/2023_x000d__x000a_ _x000d__x000a_Protocolo nº 9021651_x0009_Demanda nº 12493193_x0009_Rio de Janeiro, 1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stiona a não cobertura para técnica de aplicação de pontos compressivos nos nervos; elevação das sobrancelhas com a técnica gbl; ablação dos nervos temporais;. O procedimento foi solicitado no dia 21/09/2023, para realização no município Botucatu, entretanto, a operadora negou com a justificativa de que o procedimento não consta no Rol de Procedimentos e Eventos em Saúde vigente. Protocolo: 31999620230928901369 – data;21/09/2023."/>
    <s v="BAURU"/>
    <s v="SP"/>
    <m/>
    <x v="1"/>
    <m/>
    <x v="1"/>
    <x v="7"/>
    <m/>
    <m/>
    <m/>
    <x v="1"/>
    <x v="5"/>
    <m/>
    <m/>
    <m/>
  </r>
  <r>
    <x v="0"/>
    <x v="9"/>
    <s v="17/10/2023"/>
    <m/>
    <s v="31999620231018963559"/>
    <m/>
    <m/>
    <s v="UNIMED VITORIA-COOP DE TRABALHO MEDICO"/>
    <x v="0"/>
    <s v="WALAS FREITAS DE LIMA"/>
    <x v="0"/>
    <s v="09700036000393259"/>
    <s v="VIA S.A"/>
    <s v="UNIPLAN PARTIC EMP BASICO N"/>
    <s v="NOTIFICAÇÃO DE INTERMEDIAÇÃO PRELIMINAR Nº 281168/2023_x000d__x000a_ _x000d__x000a_Protocolo nº 9023486_x0009_Demanda nº 12494400_x0009_Rio de Janeiro, 1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informa que solicitou &quot;extensão do plano&quot;(conforme informado durante a ligação).E que foi informado pelo plano que a Guia já havia sido autorizada, porém ao questionar a falta de atendimento para Cirurgia de Joelho Direito,médico solicitante Vladimir Almeida,foir informado que a guia estava autorizada e que seria necessária apenas uma revalidação. A solicitação foi feita à Operadora no dia 12/09/2023,na carteira do plano antiga e na"/>
    <s v="GUARAPARI"/>
    <s v="ES"/>
    <s v="Não "/>
    <x v="0"/>
    <s v="Internação"/>
    <x v="12"/>
    <x v="327"/>
    <s v="Guia 2023 04079134 negada por falta de documento, não foi informado se tratar de revalidação e no histórico por ser troca de plano não constava histórico com liberações anteriores. Reinserido na guia 2023 04164733. Processo autorizado. "/>
    <s v="Entendemos ser improcedente pois a negativa devido a falta de documento e a coirmã no ato da solicitação não menciona se tratar de revalidação. "/>
    <m/>
    <x v="2"/>
    <x v="13"/>
    <s v="Não"/>
    <m/>
    <m/>
  </r>
  <r>
    <x v="0"/>
    <x v="9"/>
    <s v="18/10/2023"/>
    <n v="9025702"/>
    <s v="31999620231019980511"/>
    <m/>
    <m/>
    <s v="UNIMED CAMPINAS-COOP DE TRAB MED"/>
    <x v="0"/>
    <s v="LIZ MOREIRA PRIETO"/>
    <x v="0"/>
    <s v="09700030002311790"/>
    <s v="FED ASSOCIACOES ENGENHARIA ARQUITETURA AGRONOMIA DO ESP"/>
    <s v="UNIPLAN ADESAO BASICO I"/>
    <s v="NOTIFICAÇÃO DE INTERMEDIAÇÃO PRELIMINAR Nº 282245/2023_x000d__x000a_ _x000d__x000a_Protocolo nº 9025702_x0009_Demanda nº 12495951_x0009_Rio de Janeiro, 18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Terapia ocupacional, Fonoaudiólogo e Psicólogo. A solicitação foi feita à Operadora no dia 28/09/2023 , para realização no município Indaiatuba/SP. A operadora alega que o pedido está em análise e está em negociação mas não dá o retorno de data para iniciação das terapias.Protocolo:31999620230928782921 data:28/09/2023_x000d__x000a_ _x000d__x000a_Protocolo aberto pelo benefic"/>
    <s v="INDAIATUBA"/>
    <s v="SP"/>
    <s v="Não "/>
    <x v="2"/>
    <s v="Terapias"/>
    <x v="2"/>
    <x v="328"/>
    <s v="Falta de \rede credenciada"/>
    <s v="Negociação realizada com o prestador Indicado pela familia"/>
    <m/>
    <x v="0"/>
    <x v="11"/>
    <m/>
    <s v="Finalizada"/>
    <m/>
  </r>
  <r>
    <x v="0"/>
    <x v="9"/>
    <s v="19/10/2023"/>
    <m/>
    <s v="31999620231020999073"/>
    <m/>
    <m/>
    <s v="UNIMED ITAPETININGA-COOP DE TRAB MED"/>
    <x v="0"/>
    <s v="JOAO GUILHERME BARROS WEISS"/>
    <x v="0"/>
    <s v="09700022006679480"/>
    <s v="PORTO SEGURO ADMINISTRADORA DE CONSORCIOS LTDA"/>
    <s v="UNIPLAN PARTIC EMP BASICO N"/>
    <s v="NOTIFICAÇÃO DE INTERMEDIAÇÃO PRELIMINAR Nº 283551/2023_x000d__x000a_&lt;&lt;60&gt;&gt; _x000d__x000a_Protocolo nº 9028677_x0009_Demanda nº 12497967_x0009_Rio de Janeiro, 1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referente ao protocolo de atendimento 31999620231003817073, gerado em 03/10/2023, meu nome é Thais Weiss Ruivo, mãe do João Guilherme Barros Weiss, que tem 1 ano e 7 meses, e o mesmo tem transtorno da fala, ou seja, ele não fala nada, o médico pediatra Antonio Carlos Camargo Junior CRM/SP 149353, solicitou que meu filho passasse com uma fonoaudiologa , e desde setembro estou tentando conseguir com uma fonoaudiologa e todas dizem qu"/>
    <s v="ITAPETININGA"/>
    <s v="SP"/>
    <s v="Não "/>
    <x v="2"/>
    <s v="Terapias"/>
    <x v="17"/>
    <x v="10"/>
    <s v="Dificuldade de agendamento dentro do prazo da RN 566"/>
    <s v="Negociação realizada pelo GRP para atendimento "/>
    <m/>
    <x v="2"/>
    <x v="0"/>
    <m/>
    <m/>
    <m/>
  </r>
  <r>
    <x v="0"/>
    <x v="9"/>
    <s v="19/10/2023"/>
    <m/>
    <s v="31999620231020999200"/>
    <m/>
    <m/>
    <s v="UNIMED ITAPETININGA-COOP DE TRAB MED"/>
    <x v="1"/>
    <s v="JOAO GUILHERME BARROS WEISS"/>
    <x v="0"/>
    <s v="09700022006679480"/>
    <s v="PORTO SEGURO ADMINISTRADORA DE CONSORCIOS LTDA"/>
    <s v="UNIPLAN PARTIC EMP BASICO N"/>
    <s v="NOTIFICAÇÃO DE INTERMEDIAÇÃO PRELIMINAR Nº 283577/2023_x000d__x000a_ _x000d__x000a_Protocolo nº 9028615_x0009_Demanda nº 12498003_x0009_Rio de Janeiro, 1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Maria Eduarda que se identifica como Mãe do beneficiário João Guilherme , questiona a falta de atendimento para Fonoaudiologia ]. A solicitação foi feita à Operadora no dia 18/09/2023, para realização no município Itapetininga/SP . Interlocutora informa que a operadora não agendou por ainda procurar rede para agendamento da consulta. Operadora: Unimed do Estado de São Paulo Data do contato com a operadora: 03/10/2023 Protocolo: 3199"/>
    <s v="ITAPETININGA"/>
    <s v="SP"/>
    <m/>
    <x v="1"/>
    <m/>
    <x v="1"/>
    <x v="1"/>
    <m/>
    <m/>
    <m/>
    <x v="1"/>
    <x v="1"/>
    <m/>
    <m/>
    <m/>
  </r>
  <r>
    <x v="0"/>
    <x v="9"/>
    <s v="19/10/2023"/>
    <m/>
    <s v="31999620231020999351"/>
    <m/>
    <m/>
    <s v="UNIMED RIBEIRAO PRETO-COOP DE TRAB MED"/>
    <x v="0"/>
    <s v="MIGUEL LUCIO ALTAR DE OLIVEIRA"/>
    <x v="0"/>
    <s v="09700019002193079"/>
    <s v="NESTLE BRASIL LTDA"/>
    <s v="UNIPLAN CO BASICO N"/>
    <s v="NOTIFICAÇÃO DE INTERMEDIAÇÃO PRELIMINAR Nº 283740/2023_x000d__x000a_ _x000d__x000a_Protocolo nº 9028995_x0009_Demanda nº 12498247_x0009_Rio de Janeiro, 1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41401190 - TESTE ERGOMÉTRICO COM MEDIDA DE GASES EXPIRADOS (TESTE CARDIOPULMONAR DE EXERCÍCIO) COM OU SEM ELETROCARDIOGRAMA. A solicitação foi feita à Operadora no dia 19/09/2023, para realização no município Ribeirão Preto. A operadora não apresenta resposta ao pedido. Protocolo 31999602230919679547 - data 04/10/2023._x000d__x000a_ _x000d__x000a_Protocolo aberto pelo beneficiário junto à operadora: 3199960223091967954"/>
    <s v="RIBEIRAO PRETO"/>
    <s v="SP"/>
    <s v="Não "/>
    <x v="2"/>
    <s v="SADT"/>
    <x v="0"/>
    <x v="329"/>
    <s v="Dificuldade de agendamento dentro do prazo da RN 566"/>
    <s v="Realizado agendamento em prestador estratégico"/>
    <m/>
    <x v="0"/>
    <x v="0"/>
    <m/>
    <m/>
    <m/>
  </r>
  <r>
    <x v="0"/>
    <x v="9"/>
    <s v="19/10/2023"/>
    <m/>
    <s v="31999620231020999459"/>
    <m/>
    <m/>
    <s v="UNIMED JOAO PESSOA-COOP DE TRAB MED"/>
    <x v="0"/>
    <s v="DEBORA KAROLINY DE BARROS SALES"/>
    <x v="1"/>
    <s v="09700020008680218"/>
    <s v="MAGAZINE LUIZA S/A"/>
    <s v="UNIPLAN PARTIC EMP BASICO N"/>
    <s v="NOTIFICAÇÃO DE INTERMEDIAÇÃO PRELIMINAR Nº 284058/2023_x000d__x000a_ _x000d__x000a_Protocolo nº 9029723_x0009_Demanda nº 12498796_x0009_Rio de Janeiro, 1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da beneficiária, questiona a falta de atendimento para Exame Prova de Acidificação Urinaria, Dra Amanda Damacena, Nutrologista, CRM: 10248RQE4895. A solicitação foi feita à Operadora no dia 17/08/2023, para realização no município em João Pessoa - PB. A operadora alega que o pedido está em análise, procurando uma rede de prestador disponível. Protocolo: 31999620230816518672 – Data: 17/08/2023._x000d__x000a_ _x000d__x000a_Protocolo a"/>
    <s v="SANTA RITA"/>
    <s v="PB"/>
    <s v="Não "/>
    <x v="4"/>
    <s v="SADT"/>
    <x v="8"/>
    <x v="330"/>
    <s v="Ausência de rede credenciada"/>
    <s v="Em tratativa. Busca aberta devido parecer favorável em Ouvidoria por liberadlidade. Paracer na NIP desfavorável "/>
    <m/>
    <x v="2"/>
    <x v="4"/>
    <m/>
    <s v="Em andamento"/>
    <s v="Sinalizar a gerência se será pago a dispesa do transporte - liberação excepcional"/>
  </r>
  <r>
    <x v="0"/>
    <x v="9"/>
    <s v="20/10/2023"/>
    <m/>
    <s v="319996202310231036014"/>
    <m/>
    <m/>
    <s v="UNIMED PIRACICABA-SOC COOP SERV MED"/>
    <x v="2"/>
    <s v="SOPHIA NASCIMENTO GOMES"/>
    <x v="0"/>
    <s v="09700020009036851"/>
    <s v="HYUNDAI MOTOR BRASIL MONTADORA DE AUTOMOVEIS LTDA"/>
    <s v="UNIPLAN PARTIC EMP BASICO N"/>
    <s v="NOTIFICAÇÃO DE INTERMEDIAÇÃO PRELIMINAR Nº 285476/2023_x000d__x000a_ _x000d__x000a_Protocolo nº 9032855_x0009_Demanda nº 12501001_x0009_Rio de Janeiro, 20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questiona a falta de atendimento para Fonoaudiologa. A solicitação foi feita à Operadora no dia27/09/2023, para realização no município Piracicaba. A operadora alega que o pedido está em análise e não apresenta resposta ao pedido]. Protocolo: 31572920231016001735 – data: 16/10/2023_x000d__x000a_ _x000d__x000a_Protocolo aberto pelo beneficiário junto à operadora: 31572920231016001735_x000d__x000a_BENEFICIÁRIO_x000d__x000a_Nome: SOPHIA NASCIMENTO GOME"/>
    <s v="PIRACICABA"/>
    <s v="SP"/>
    <m/>
    <x v="1"/>
    <m/>
    <x v="1"/>
    <x v="7"/>
    <m/>
    <m/>
    <m/>
    <x v="1"/>
    <x v="5"/>
    <m/>
    <m/>
    <m/>
  </r>
  <r>
    <x v="0"/>
    <x v="9"/>
    <s v="20/10/2023"/>
    <m/>
    <s v="319996202310231035811"/>
    <m/>
    <m/>
    <s v="UNIMED BEBEDOURO-COOP DE TRAB MED"/>
    <x v="0"/>
    <s v="MARIA JULIA DUCATTI GONCALVES"/>
    <x v="0"/>
    <s v="09700030001920946"/>
    <s v="CONSELHO REGIONAL DE FARMACIA DO ESTADO DE SAO PAULO"/>
    <s v="UNIPLAN ADESAO BASICO N"/>
    <s v="NOTIFICAÇÃO DE INTERMEDIAÇÃO PRELIMINAR Nº 284995/2023_x000d__x000a_ _x000d__x000a_Protocolo nº 9031727_x0009_Demanda nº 12500225_x0009_Rio de Janeiro, 20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a falta de atendimento para Avaliação Neuropsicológica. A solicitação foi feita à Operadora no dia 31/08/2023, para realização no município Bebedouro/SP. A operadora não apresenta resposta ao pedido. Protocolo: 31999620230830545206 - Data:31/08/2023._x000d__x000a_ _x000d__x000a_Protocolo aberto pelo beneficiário junto à operadora: 31999620230830545206_x000d__x000a_BENEFICIÁRIO_x000d__x000a_Nome: MARIA JULIA DUCATTI_x0009_Dt. Nasc.:1"/>
    <s v="BEBEDOURO"/>
    <s v="SP"/>
    <s v="Sim"/>
    <x v="2"/>
    <s v="Terapias"/>
    <x v="0"/>
    <x v="12"/>
    <s v="Ausência de rede credenciada"/>
    <s v="Negociação realizada pelo GRP  (NIP recepcionada na mesma data de vencimento do protocolo)"/>
    <m/>
    <x v="0"/>
    <x v="0"/>
    <m/>
    <m/>
    <m/>
  </r>
  <r>
    <x v="0"/>
    <x v="9"/>
    <s v="22/10/2023"/>
    <m/>
    <s v="319996202310231036298"/>
    <m/>
    <m/>
    <s v="UNIMED CENTRO-OESTE PTA.FED.INT.COOP MED"/>
    <x v="4"/>
    <s v="LENI DO CARMO BANDICIOLI"/>
    <x v="0"/>
    <s v="09700032000640725"/>
    <s v="APEOESP SIND DOS PROF DO ENS OFIC EST SP"/>
    <s v="UNIPLAN ADESAO BASICO - PR"/>
    <s v="NOTIFICAÇÃO DE INTERMEDIAÇÃO PRELIMINAR Nº 286486/2023_x000d__x000a_&lt;&lt;60&gt;&gt; _x000d__x000a_Protocolo nº 9034889_x0009_Demanda nº 12502438_x0009_Rio de Janeiro, 22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ssei em consulta médica com ortopedista, Dr. Daniel N. Guedes, no dia 28 de setembro de 2023 e possuo o diagnóstico de artrose acentuada, patelo femural, com alterações degenerativas e fissura no corpo do menisco. Tenho 84 anos e faço o tratamento de infiltração para amenizar o sofrimento que os dois joelhos me impõe, sendo que essa foi a primeira vez, desde 2019 (primeira infiltração), que negaram atendimento. Ocorre que já passei por um"/>
    <s v="DOIS CORREGOS"/>
    <s v="SP"/>
    <m/>
    <x v="1"/>
    <m/>
    <x v="1"/>
    <x v="18"/>
    <m/>
    <m/>
    <m/>
    <x v="1"/>
    <x v="8"/>
    <m/>
    <m/>
    <m/>
  </r>
  <r>
    <x v="0"/>
    <x v="9"/>
    <s v="22/10/2023"/>
    <m/>
    <s v="319996202310231036436"/>
    <m/>
    <m/>
    <s v="UNIMED PAULISTANA-SOC COOP DE TRAB MED"/>
    <x v="0"/>
    <s v="MATEUS DINO LIMA MAGNONI"/>
    <x v="0"/>
    <s v="09700024003739837"/>
    <s v="ASB BEBIDAS E ALIMENTOS LTDA"/>
    <s v="UNIPLAN CO PARTIC MASTER REEMB"/>
    <s v="NOTIFICAÇÃO DE INTERMEDIAÇÃO PRELIMINAR Nº 286530/2023_x000d__x000a_&lt;&lt;60&gt;&gt; _x000d__x000a_Protocolo nº 9034932_x0009_Demanda nº 12502480_x0009_Rio de Janeiro, 22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foi diagnosticado com uma anomalia genital desde o nascimento, precisando de cirurgia para reparação. Estou em contato com a operadora a meses. Como na cidade que resido não tem profissional que faça o procedimento, solicitei o pagamento da cirurgia do meu filho, pois não tenho condições para o pagamento da cirurgia. A cirurgia foi remarcada e a operadora pediu mais 30 dias, conforme RN 323/2013 passando o prazo da remarcação da c"/>
    <s v="SAO PAULO"/>
    <s v="SP"/>
    <s v="Não"/>
    <x v="7"/>
    <s v="Falta de rede na região"/>
    <x v="2"/>
    <x v="331"/>
    <s v="Entrei em contato com a operadora no dia 14/08 solicitando um procedimento cirúrgico prescrito para meu filho Mateus Dino Lima Magnoni. A operadora fez a busca de rede e não encontrou nenhum cirurgião urologista pediátrico, autorizando o hospital e todo procedimento prescrito com custo hospitalar, porém o valor cobrado pelo médico não foi autorizado até o momento. A cirurgia está agendada para o dia 30/09/23. Gostaria de saber como proceder diante a operada que não me passa nenhuma informação referente aos honorários médicos. A princípio a Unimed Fesp informou que a CNU que estava verificando o assunto. Entro em contato todos os dias e ninguém consegue dar um retorno sobre o caso. Gostaria de saber se tenho direito ao reembolso quando não tem nenhum cirurgião que faça o procedimento."/>
    <s v="Acionado a Unimed para priorizar a negocioação com o Prestador.  Transação Exec:2242712584 autorizada._x000a_Pai do beneficiário ciente e já com a guia em mãos."/>
    <m/>
    <x v="0"/>
    <x v="2"/>
    <s v="Sim"/>
    <s v="Finalizada"/>
    <m/>
  </r>
  <r>
    <x v="0"/>
    <x v="9"/>
    <s v="23/10/2023"/>
    <m/>
    <s v="319996202310231037631"/>
    <m/>
    <m/>
    <s v="UNIMED SANTOS-COOP DE TRAB MED"/>
    <x v="0"/>
    <s v="PEDRO VALENTIN GUIMARAES ALVES DOS SANTOS"/>
    <x v="0"/>
    <s v="09700024002896041"/>
    <s v="SERVICO SOCIAL COMERCIO SESC ADM REG ESP"/>
    <s v="UNIPLAN CUSTO OPERAC BASICO I"/>
    <s v="NOTIFICAÇÃO DE INTERMEDIAÇÃO PRELIMINAR Nº 287867/2023_x000d__x000a_&lt;&lt;60&gt;&gt; _x000d__x000a_Protocolo nº 9037818_x0009_Demanda nº 12504551_x0009_Rio de Janeiro, 2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companhamento com psiquiatra infantil_x000d__x000a_ _x000d__x000a_Protocolo aberto pelo beneficiário junto à operadora: &lt;&lt;65&gt;&gt;_x000d__x000a_BENEFICIÁRIO_x000d__x000a_Nome: PEDRO VALENTIN GUIMARAES ALVES DOS SANTOS_x0009_Dt. Nasc.:04/01/2019_x000d__x000a_Matrícula:_x0009_CPF: 56324293858_x000d__x000a_Telefone:_x0009_e-mail:_x000d__x000a_INTERLOCUTOR_x000d__x000a_Nome: KAREN CRISTINA GUIMARAES DOS SANTOS_x000d__x000a_Telefones: (13)974143118_x0009_e-mail: karengui13@gmail.com_x000d__x000a_Endereço: RUA CERQUEIRA CESAR, 33 /_x000d__x000a_Município: GUARUJA_x0009_UF: SP_x0009_CEP: 11454-170_x000d__x000a_DADOS DO PLANO_x000d__x000a_"/>
    <s v="SANTOS"/>
    <s v="SP"/>
    <s v="Sim"/>
    <x v="2"/>
    <s v="Consulta"/>
    <x v="17"/>
    <x v="38"/>
    <s v="Dificuldade de agendamento dentro do prazo da RN 566"/>
    <s v="Agendamento realizado em rede credenciada"/>
    <m/>
    <x v="2"/>
    <x v="0"/>
    <m/>
    <m/>
    <m/>
  </r>
  <r>
    <x v="0"/>
    <x v="9"/>
    <s v="23/10/2023"/>
    <m/>
    <s v="319996202310231037321"/>
    <m/>
    <m/>
    <s v="UNIMED CENTRO PTA - FED INTRAF COOP MED"/>
    <x v="2"/>
    <s v="JOSE NATALINO DEMATE CARDOSO"/>
    <x v="0"/>
    <s v="09700032000651913"/>
    <s v="APEOESP SIND DOS PROF DO ENS OFIC EST SP"/>
    <s v="UNIPLAN ADESAO BASICO - PR"/>
    <s v="NOTIFICAÇÃO DE INTERMEDIAÇÃO PRELIMINAR Nº 286581/2023_x000d__x000a_ _x000d__x000a_Protocolo nº 9034984_x0009_Demanda nº 12502534_x0009_Rio de Janeiro, 2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o, questiona a não cobertura para medicação ultomiris intravenosa em ambiente ambulatorial (para doença rara neuromielite óptica), conforme guia médica, e nome do médico solicitante Dr. Herval Ribeiro Soares Neto - CRM 147178. O procedimento foi solicitado no dia 25/09/2023, para realização no município Amparo/SP, mas o atendimento ainda não foi disponibilizado pois a Operadora discorda da"/>
    <s v="AGUAS DE LINDOIA"/>
    <s v="SP"/>
    <m/>
    <x v="1"/>
    <m/>
    <x v="1"/>
    <x v="7"/>
    <m/>
    <s v="Pré pagamento"/>
    <m/>
    <x v="1"/>
    <x v="5"/>
    <m/>
    <m/>
    <s v="pré pagamento sem tratativa da AP."/>
  </r>
  <r>
    <x v="0"/>
    <x v="9"/>
    <s v="23/10/2023"/>
    <m/>
    <s v="319996202310231037726"/>
    <m/>
    <m/>
    <s v="UNIMED RIO CLARO-COOP DE TRAB MED"/>
    <x v="0"/>
    <s v="ARTHUR SANTOS FERRO"/>
    <x v="0"/>
    <s v="09700022006269770"/>
    <s v="UNIVERSIDADE ESTADUAL PAULISTA JULIO DE MESQUITA FILHO"/>
    <s v="UNIPLAN EMPRESARIAL BASICO N"/>
    <s v="NOTIFICAÇÃO DE INTERMEDIAÇÃO PRELIMINAR Nº 287901/2023_x000d__x000a_ _x000d__x000a_Protocolo nº 9037785_x0009_Demanda nº 12504595_x0009_Rio de Janeiro, 2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DIOLOGIA PARA ABA conforme guia médico. O procedimento foi solicitado no dia 09/10/2023, para realização no município de Rio Claro / SP e não foi autorizado sob a alegação de que o município não faz parte da abrangência geográfica contratada. Interlocutora informa que a negativa ocorreu em desacordo com o contrato. Protocolo 3199620230914628291 na data 0"/>
    <s v="RIO CLARO"/>
    <s v="SP"/>
    <s v="Não "/>
    <x v="2"/>
    <s v="Terapias"/>
    <x v="3"/>
    <x v="44"/>
    <s v="Falta de \rede credenciada"/>
    <s v="Negociação realizada com o prestador indicado pela familia 176955 - INSTITUTO LEMOS"/>
    <m/>
    <x v="0"/>
    <x v="23"/>
    <m/>
    <s v="Finalizada"/>
    <m/>
  </r>
  <r>
    <x v="0"/>
    <x v="9"/>
    <s v="23/10/2023"/>
    <m/>
    <s v="319996202310251067186"/>
    <m/>
    <m/>
    <s v="UNIMED ABC-COOP DE TRAB MEDICO"/>
    <x v="0"/>
    <s v="PRISCILLA PIMENTEL GARCIA DE LIMA"/>
    <x v="0"/>
    <s v="09700034000553420"/>
    <s v="CREMESP-CONSELHO REG DE MED DO EST SP"/>
    <s v="EMPRESARIAL ESPECIAL N"/>
    <s v="NOTIFICAÇÃO DE INTERMEDIAÇÃO PRELIMINAR Nº 288145/2023_x000a_ _x000a_Protocolo nº 9038285_x0009_Demanda nº 12504936_x0009_Rio de Janeiro, 23 de Outu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ccccc,Medico Álvaro Jose faria de Souza, Medico Augusto refale, Medico Eduardo ardello. A solicitação foi feita à Operadora no dia 29/09/2023, para realização no município são Bernardo do campos. A operadora alega que o pedido está em análise . Protocolo 319996202310231036619 data 23/10/2023._x000a_ _x000a_Protocolo aberto pelo beneficiário junto à operadora: 319996202310231036619_x000a_BENEFICIÁRIO_x000a_Nome: ANA BEATRIZ GARCIA CUSTODIO DE SOUZA_x0009_Dt. "/>
    <s v="MAUA"/>
    <s v="SP"/>
    <s v="Não"/>
    <x v="0"/>
    <s v="Procedimento"/>
    <x v="0"/>
    <x v="101"/>
    <s v="Beneficiária informa que possui 3 procedimentos para realização no Hospital IFOR, pedidos médicos estão com o Hospital, mas não constam guias trafegadas. RECLAMAÇÃO NIP: &quot;Eu tenho procedimentos para fazer e uma cirurgia que estou aguardando o convênio aprovar E aí ele se encontra em acordo comercial nem a prova e nem desaprova a autorização_x000a__x000a_Eu tenho um bloqueio na coluna torácica, um procedimento de troca de DIU no centro cirúrgico e uma cirurgia da hérnia umbilical e estou aguardando muito tempo a cirurgia_x000a_Eu ligo no convênio ninguém acha as guias eu ligo no hospital e eles disseram o setor de autorizações que está em acordo comercial&quot;_x000a__x000a__x000a_"/>
    <s v="** CAEC Realizou contato com Hospital IFOR 4083 6700 ramal 6750 , informa que o setor de guias 11 2127 6370, não consegue solicitar autorizações junto a CNU , por pendencia de Negociação Comercial **_x000a__x000a_Acionado a Unimed Nacional para trafegar a transação para a FESP.  Recebemos a transação 2252127810 Referente a  CIRURGIA DE COLUNA, recebemos a transação Exec:2252840304 referente a CIRURGIA DE HERNIA. Recebemos a Transação Exec:2253022562 DIU porém foi trafegado com o código de DIU SEM HORMONIO e é o DIU com hormonio MIRENA - CANCELADA. Recebemos a transação 2253106119 DIU autorizada."/>
    <m/>
    <x v="0"/>
    <x v="2"/>
    <s v="Sim"/>
    <s v="Finalizada"/>
    <m/>
  </r>
  <r>
    <x v="0"/>
    <x v="9"/>
    <s v="23/10/2023"/>
    <m/>
    <s v="319996202310251067466"/>
    <s v="Sim"/>
    <s v="2023 04040279"/>
    <s v="UNIMED PAULISTANA-SOC COOP DE TRAB MED"/>
    <x v="0"/>
    <s v="CARLOS FABIANO DA SILVA VICENTE"/>
    <x v="0"/>
    <s v="09700020010371715"/>
    <s v="ALTHAIA S.A. INDUSTRIA FARMACEUTICA"/>
    <s v="UNIPLAN EMPRESARIAL BASICO N"/>
    <s v="NOTIFICAÇÃO DE INTERMEDIAÇÃO PRELIMINAR Nº 288272/2023_x000d__x000a_&lt;&lt;60&gt;&gt; _x000d__x000a_Protocolo nº 9038505_x0009_Demanda nº 12505102_x0009_Rio de Janeiro, 23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13 de Agosto foi pedido ao convénio, autorização para procedimento cirúrgico, pois estou com dor, fraqueza nas pernas muita dor na coluna lombar e nas pernas, estou afastado da empresa desde o mes e Agosto, sem receber salário da empresa e aguardando pelo inss, e a autorização do convénio, que ja foi negada por uma vez, pois não queriam pagar os honorários do medico solicitante, entrei em contato com o convénio e com a empresa o"/>
    <s v="ITAPEVI"/>
    <s v="SP"/>
    <s v="Não"/>
    <x v="4"/>
    <s v="OPME"/>
    <x v="7"/>
    <x v="332"/>
    <s v="Negativa parcial de material após junta médica."/>
    <s v="Não há. "/>
    <s v="Com contato prévio"/>
    <x v="2"/>
    <x v="4"/>
    <s v="Sim"/>
    <m/>
    <m/>
  </r>
  <r>
    <x v="0"/>
    <x v="9"/>
    <s v="24/10/2023"/>
    <m/>
    <s v="319996202310251067715"/>
    <m/>
    <m/>
    <s v="UNIMED CARIRI-Coop de Trab Med Ltda"/>
    <x v="0"/>
    <s v="JESSYKA NAYANE MACEDO ALVES"/>
    <x v="0"/>
    <s v="09700020007884944"/>
    <s v="MAGAZINE LUIZA S/A"/>
    <s v="UNIPLAN PARTIC EMP BASICO N"/>
    <s v="NOTIFICAÇÃO DE INTERMEDIAÇÃO PRELIMINAR Nº 288402/2023_x000d__x000a_ _x000d__x000a_Protocolo nº 9038680_x0009_Demanda nº 12505251_x0009_Rio de Janeiro, 24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pré natal. O procedimento foi solicitado à operadora no dia 06/10/2023, para realização no município Maraba. A operadora alega que não possui prestador em sua rede para realização do serviço de saúde. Protocolo 31999620231005844679 data 06/10/2023_x000d__x000a_ _x000d__x000a_Protocolo aberto pelo beneficiário junto à operadora: 31999620231005844679_x000d__x000a_BENEFICIÁRIO_x000d__x000a_Nome: jessyka nayane macedo alves_x0009_Dt. Nasc.:03/10/1989_x000d__x000a_Matrícu"/>
    <s v="CRATO"/>
    <s v="CE"/>
    <s v="Sim"/>
    <x v="2"/>
    <s v="Consulta"/>
    <x v="0"/>
    <x v="333"/>
    <s v="Ausência de rede na localidade "/>
    <s v="Ofertado atendimento por reembolso"/>
    <m/>
    <x v="0"/>
    <x v="0"/>
    <m/>
    <m/>
    <m/>
  </r>
  <r>
    <x v="0"/>
    <x v="9"/>
    <s v="24/10/2023"/>
    <m/>
    <s v="319996202310251070638"/>
    <s v="Sim"/>
    <s v="2023 04104585"/>
    <s v="UNIMED LIMEIRA"/>
    <x v="0"/>
    <s v="LUIS ANTONIO DA SILVA"/>
    <x v="0"/>
    <s v="09700020010046598"/>
    <s v="ELEKTRO REDES S.A."/>
    <s v="Especial Reembolso"/>
    <s v="NOTIFICAÇÃO DE INTERMEDIAÇÃO PRELIMINAR Nº 288532/2023_x000d__x000a_&lt;&lt;60&gt;&gt; _x000d__x000a_Protocolo nº 9039062_x0009_Demanda nº 12505480_x0009_Rio de Janeiro, 24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AMOS OS SEGUINTES CÓDIGOS: 31401155, 31401260, 30215048, 30404126, 30210100, 31401082 Conforme Junta Médica 238756 UNIMED FESP : Favorável ao código 31401155, e desfavorável aos demais. Solicitados materiais: 1 FRESA CORTANTE CRANIOTOMO BAIXO PERFIL, 1 BROCA DE PERFURAÇÃO CRANIÓTOMO BAIXO PERFIL, 1 BROCA ACRACUT, 1 DURA MATER SINTETICA 7,5 X7,5CM, 1 BROCA DE DRILL DIAMANTADA BAIXO PERFIL HIGHLAND, 1 BROCA DE DRILL PARA ANCORAGEM BAIX"/>
    <s v="LIMEIRA"/>
    <s v="SP"/>
    <s v="Não"/>
    <x v="4"/>
    <s v="OPME"/>
    <x v="7"/>
    <x v="71"/>
    <s v="Negativa parcial de material após junta médica."/>
    <s v="Não há. "/>
    <s v="Com contato prévio"/>
    <x v="2"/>
    <x v="4"/>
    <s v="Não"/>
    <m/>
    <m/>
  </r>
  <r>
    <x v="0"/>
    <x v="9"/>
    <s v="24/10/2023"/>
    <m/>
    <s v="319996202310251070847"/>
    <m/>
    <m/>
    <s v="UNIMED SALTO-ITU COOP DE TRAB MED"/>
    <x v="0"/>
    <s v="FELIPE DO COUTO ALVES PENTEADO"/>
    <x v="0"/>
    <s v="09700024004316301"/>
    <s v="SERVICO SOCIAL DA INDUSTRIA - SESI"/>
    <s v="UNIPLAN EMPRES RATEIO BASICO"/>
    <s v="OTIFICAÇÃO DE INTERMEDIAÇÃO PRELIMINAR Nº 288622/2023_x000d__x000a_&lt;&lt;60&gt;&gt; _x000d__x000a_Protocolo nº 9039274_x0009_Demanda nº 12505636_x0009_Rio de Janeiro, 24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é autista nível 3 e há aproximadamente 3 anos faz terapias na mesma clínica, porém devido á sua estagnação e á rotatividade de profissionais gostaria que ele mudasse de local. Indiquei a Clínica Interagir da cidade de Itu, abri esse chamado dia 3/10 e nada até o momento. Ontem uma atendente da Fesp me preocupou pois disse que a Unimed entrará em contato com a clínica atual para saber os motivos e considerei essa atitude constranged"/>
    <s v="SALTO"/>
    <s v="SP"/>
    <s v="Sim"/>
    <x v="7"/>
    <s v="Terapias"/>
    <x v="3"/>
    <x v="195"/>
    <s v="Reclama da falta de evolução no prestador atual e solicita nova troca"/>
    <s v="Em tratativa com o GRP Contencioso"/>
    <s v="Com contato prévio"/>
    <x v="0"/>
    <x v="11"/>
    <m/>
    <s v="Finalizada"/>
    <m/>
  </r>
  <r>
    <x v="0"/>
    <x v="9"/>
    <s v="24/10/2023"/>
    <m/>
    <s v="319996202310251071225"/>
    <m/>
    <m/>
    <s v=""/>
    <x v="4"/>
    <s v=""/>
    <x v="0"/>
    <s v=""/>
    <s v=""/>
    <s v=""/>
    <s v="NOTIFICAÇÃO DE INTERMEDIAÇÃO PRELIMINAR Nº 288878/2023_x000d__x000a_&lt;&lt;60&gt;&gt; _x000d__x000a_Protocolo nº 9039746_x0009_Demanda nº 12505998_x0009_Rio de Janeiro, 24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Usei o protocolo de ontem, dia 23.10, mas já estamos há mais de 15 dias sem conseguir que minha esposa, com uma gravidez de risco, consiga tomar ferro na veia por meio do plano. É sempre informado que precisa de autorização. Ligamos para pedir autorização, desligam na nossa cara, transferem a ligação cai, pedem para entrarmos no whatsapp e lá nos deixam a ver navios. A situação está tão complicada que as duas primeiras doses do remédio eu c"/>
    <s v=""/>
    <s v=""/>
    <m/>
    <x v="1"/>
    <m/>
    <x v="1"/>
    <x v="18"/>
    <m/>
    <m/>
    <m/>
    <x v="1"/>
    <x v="8"/>
    <m/>
    <m/>
    <m/>
  </r>
  <r>
    <x v="0"/>
    <x v="9"/>
    <s v="24/10/2023"/>
    <m/>
    <s v="319996202310251070988"/>
    <m/>
    <m/>
    <s v="UNIMED PIRASSUNUNGA-COOP DE TRAB MED"/>
    <x v="0"/>
    <s v="FELIPE BALTEL PASKOSKI"/>
    <x v="0"/>
    <s v="09700064000072083"/>
    <s v="USP - UNIVERSIDADE DE SAO PAULO"/>
    <s v="CLASSICO EMP ENF"/>
    <s v="NOTIFICAÇÃO DE INTERMEDIAÇÃO PRELIMINAR Nº 288639/2023_x000d__x000a_&lt;&lt;60&gt;&gt; _x000d__x000a_Protocolo nº 9039312_x0009_Demanda nº 12505662_x0009_Rio de Janeiro, 24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data 29/09/2023 foi autorizado o reembolso integral para fonoaudiologia e a partir de então foram iniciadas as seções com a profissional Fonoaudiologa Rosangela Matsuda (o plano entrou em contato com ela, estavam cientes que ela estaria fazendo os atendimentos, solicitaram até a lista de presença contendo os horários em que foi atendido nas ultimas semanas) e na data 23/10/2023 recebo uma ligação do plano dizendo que o reembolso estava c"/>
    <s v="PIRASSUNUNGA"/>
    <s v="SP"/>
    <s v="Não "/>
    <x v="7"/>
    <s v="Terapias"/>
    <x v="2"/>
    <x v="334"/>
    <s v="Mãe indica uma Fonoaudiologa que não tem especialização em ABA e não aceita direcionamento alegando que ela vai ser supervisionada por uma especialista em ABA"/>
    <s v="Realizado negociação com o prestador 191920 - CLINICA MULTIPROFISSIONAL INFANTILE LTDA"/>
    <s v="Com contato prévio"/>
    <x v="2"/>
    <x v="11"/>
    <m/>
    <s v="Finalizada"/>
    <m/>
  </r>
  <r>
    <x v="0"/>
    <x v="9"/>
    <s v="25/10/2023"/>
    <m/>
    <s v="319996202310251071457"/>
    <s v="Sim"/>
    <s v="2023 04279179"/>
    <s v="UNIMED BELEM-COOP DE TRAB MED"/>
    <x v="0"/>
    <s v="JUNIO VALERIO TADAIESKY RODRIGUES"/>
    <x v="0"/>
    <s v="09700030001829752"/>
    <s v="SINDICATO DOS POLICIAIS RODOVIARIOS FEDERAIS ESTADO SP"/>
    <s v="UNIPLAN ADESAO ESPECIAL I"/>
    <s v="NOTIFICAÇÃO DE INTERMEDIAÇÃO PRELIMINAR Nº 290322/2023_x000d__x000a_ _x000d__x000a_Protocolo nº 9042727_x0009_Demanda nº 12508216_x0009_Rio de Janeiro, 2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31009166 - HÉRNIA - TRATAMENTO CIRÚRGICO, 31009050 - DIÁSTASE DOS RETOS-ABDOMINAIS - TRATAMENTO CIRÚRGICO. A solicitação foi feita à Operadora no dia 14/08/2023 - 18/08/2023, para realização no município BELÉM/PA. A operadora não apresenta resposta ao pedido. Protocolo: 31999620231006867497 – data: 06/10/2023_x000d__x000a_ _x000d__x000a_Protocolo aberto pelo beneficiário junto à operadora: 31999620231006867497_x000d__x000a_BENEFIC"/>
    <s v="BELEM"/>
    <s v="PA"/>
    <s v="Não"/>
    <x v="0"/>
    <s v="Procedimento"/>
    <x v="17"/>
    <x v="335"/>
    <s v="Autorizado dentro do prazo pela auditoria. Não hpa informação sobre atraso na inserção pela coirmã."/>
    <s v="Discutir com RU/CAEC para ver se houve atraso na inserção da guia."/>
    <s v="Sem contato prévio"/>
    <x v="0"/>
    <x v="4"/>
    <s v="Não"/>
    <s v="Não iniciada "/>
    <m/>
  </r>
  <r>
    <x v="0"/>
    <x v="9"/>
    <s v="25/10/2023"/>
    <m/>
    <s v="319996202310251071610"/>
    <m/>
    <m/>
    <s v="UNIMED PIRACICABA-SOC COOP SERV MED"/>
    <x v="3"/>
    <s v="DIEGO VILELA LOUREIRO"/>
    <x v="0"/>
    <s v="09700026000675788"/>
    <s v="S.P.A. SAUDE - SISTEMA DE PROMOCAO ASSISTENCIAL"/>
    <s v="SPA ESPECIAL"/>
    <s v="NOTIFICAÇÃO DE INTERMEDIAÇÃO PRELIMINAR Nº 290631/2023_x000d__x000a_ _x000d__x000a_Protocolo nº 9043536_x0009_Demanda nº 12508752_x0009_Rio de Janeiro, 2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LACTOSE, TESTE DE TOLERÂNCIA . O procedimento foi solicitado no dia 28/09/2023, para realização no município Piracicaba/SP , entretanto, a operadora negou com a justificativa de que não há cobertura contratual. informa que foi presencialmente ao núcleo da operadora e na recebeu protocolo, 25/10/2023_x000d__x000a_ _x000d__x000a_Protocolo aberto pelo beneficiário junto à operadora: N"/>
    <s v="PIRACICABA"/>
    <s v="SP"/>
    <m/>
    <x v="1"/>
    <m/>
    <x v="1"/>
    <x v="14"/>
    <m/>
    <m/>
    <m/>
    <x v="1"/>
    <x v="6"/>
    <m/>
    <m/>
    <m/>
  </r>
  <r>
    <x v="0"/>
    <x v="9"/>
    <s v="25/10/2023"/>
    <m/>
    <s v="319996202310251071716"/>
    <m/>
    <m/>
    <s v="UNIMED PIRACICABA-SOC COOP SERV MED"/>
    <x v="0"/>
    <s v="HIGOR ANTONIO DE MORAES"/>
    <x v="0"/>
    <s v="09700064000002174"/>
    <s v="USP - UNIVERSIDADE DE SAO PAULO"/>
    <s v="CLASSICO EMP APTO"/>
    <s v="NOTIFICAÇÃO DE INTERMEDIAÇÃO PRELIMINAR Nº 291425/2023_x000a_&lt;&lt;60&gt;&gt; _x000a_Protocolo nº 9045566_x0009_Demanda nº 12510107_x0009_Rio de Janeiro, 25 de Outu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a referida date, 11/10/2023 pedi à regional da UNIMED PIRACICABA, a inserção de dois exames à pedido médico, pois me encontro com sangramento intestinal agudo. Na última segunda-feira, 23/10/2023, aproximadamente 12 dias após o pedido, a UNIMED PIRACIABA me sinalizou que estavam no prazo de 10 dias úteis, e que estava em auditoria. No mesmo dia, entrei em contato com a UNIMED FESP, garantidora do meu plano, que me sinalizou que não localiz"/>
    <s v="PIRACICABA"/>
    <s v="SP"/>
    <s v="Não"/>
    <x v="0"/>
    <s v="SADT"/>
    <x v="17"/>
    <x v="13"/>
    <s v="Na referida date, 11/10/2023 pedi à regional da UNIMED PIRACICABA, a inserção de dois exames à pedido médico, pois me encontro com sangramento intestinal agudo. Na última segunda-feira, 23/10/2023, aproximadamente 12 dias após o pedido, a UNIMED PIRACIABA me sinalizou que estavam no prazo de 10 dias úteis, e que estava em auditoria. No mesmo dia, entrei em contato com a UNIMED FESP, garantidora do meu plano, que me sinalizou que não localizava nenhum pedido de exame vinda da UNIMED PIRACICABA. Ela se propos a entrar em contato com o setor de intercâmbio para intervir e que logo no final da tarde, entraria em contato para me posicionar. O que não ocorreu. Hoje, 25/10/2023, após 48 horas do contato, vencido todos os prazos, ainda não obtive nenhum contato, e entrei em contato com a UNIMED PIRACICABA, que me sinalizou que ainda não havia passado o pedido para o intercâmbio para UNIMED FESP se posicionar, e que ainda teriam 10 úteis para que a UNIMED FESP aprove ou decline o pedido._x000a_ _x000a_"/>
    <s v="Acionamos a Unimed Piracicaba para trafegar a transação com urgência para a Fesp. Motivo da demora é que a Unimed relata que conforme auditoria especializada, a orientação é de realizar a 40201082 Colonoscopia antes da realização de Enteroscopia. Pois para realização de Enteroscopia é necessário encaminhar o resultado da Colonoscopia. Recebemos as transações 2301686318 colonoscopia Data envio 26/10 e 2301710011 Enteroscopia Data do envio 31/10."/>
    <m/>
    <x v="2"/>
    <x v="2"/>
    <s v="Não"/>
    <s v="Finalizada"/>
    <m/>
  </r>
  <r>
    <x v="0"/>
    <x v="9"/>
    <s v="25/10/2023"/>
    <m/>
    <s v="319996202310261081550"/>
    <s v="Sim"/>
    <s v="2023 03575575"/>
    <s v="UNIMED CAMPINAS-COOP DE TRAB MED"/>
    <x v="0"/>
    <s v="CAIO HENRIQUE CENSI"/>
    <x v="0"/>
    <s v="09700032001604587"/>
    <s v="ASSOCIACAO PTA DOS TECNICOS JUDICIARIOS"/>
    <s v="ADESAO ESPECIAL"/>
    <s v="NOTIFICAÇÃO DE INTERMEDIAÇÃO PRELIMINAR Nº 291890/2023_x000d__x000a_&lt;&lt;60&gt;&gt; _x000d__x000a_Protocolo nº 9046416_x0009_Demanda nº 12510806_x0009_Rio de Janeiro, 2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cliente da Unimed FESP e eles encaminharam para a Unimed Nacional uma autorização para uma cirurgia ortognática (20233575575). A autorização foi recebida na Unimed Nacional com o n° 2243597296, em 21/09/2023. Já se passaram mais de 21 dias úteis e a cirurgia ainda não foi autorizada e encaminhada ao Hospital. Entrei em contato com a Unimed Nacional várias vezes, foi solicitado prioridade na análise e até agora nada. A data da minha ciru"/>
    <s v="PAULINIA"/>
    <s v="SP"/>
    <s v="Não"/>
    <x v="0"/>
    <s v="OPME"/>
    <x v="17"/>
    <x v="336"/>
    <s v="Autorizado após negociação dentro do prazo."/>
    <s v="Não há."/>
    <s v="Com contato prévio"/>
    <x v="2"/>
    <x v="4"/>
    <s v="Sim"/>
    <m/>
    <m/>
  </r>
  <r>
    <x v="0"/>
    <x v="9"/>
    <s v="25/10/2023"/>
    <m/>
    <s v="319996202310261081867"/>
    <m/>
    <m/>
    <s v="UNIMED ASSIS-COOP DE TRAB MED"/>
    <x v="0"/>
    <s v="MARIA EDUARDA ALGARTE CRAIBA"/>
    <x v="0"/>
    <s v="09700024003948827"/>
    <s v="RAIZEN CAARAPO ACUCAR E ALCOOL LTDA"/>
    <s v="UNIPLAN CUSTO OPERAC BASICO I"/>
    <s v="NOTIFICAÇÃO DE INTERMEDIAÇÃO PRELIMINAR Nº 291987/2023_x000d__x000a_ _x000d__x000a_Protocolo nº 9046556_x0009_Demanda nº 12510943_x0009_Rio de Janeiro, 25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Daiane, mãe da beneficiária, questiona a falta de atendimento para Terapia ocupacional Neurosensorial, Fisioterapia Baboth baby, Neurosensorial e Fonoaudiologia com técnica Promrt, que foi solicitado pelo médico Gustavo Sampaio em 05/10/2023. A solicitação foi feita à Operadora no dia 06/10/2023, para realização no município Promissão. A operadora alega que o pedido está em análise. Protocolo: 31999620231006867317 de 16/10/2023. A mesma relata qu"/>
    <s v="PARAGUACU PAULISTA"/>
    <s v="SP"/>
    <s v="Não "/>
    <x v="2"/>
    <s v="Terapias"/>
    <x v="3"/>
    <x v="58"/>
    <s v="Ausência de rede na localidade "/>
    <s v="Em tratativa com o GRP"/>
    <m/>
    <x v="0"/>
    <x v="3"/>
    <m/>
    <m/>
    <m/>
  </r>
  <r>
    <x v="0"/>
    <x v="9"/>
    <s v="26/10/2023"/>
    <m/>
    <s v="319996202310271100200"/>
    <m/>
    <m/>
    <s v="UNIMED BLUMENAU-COOP DE TRAB MED"/>
    <x v="0"/>
    <s v="LORENZO DA ROSA"/>
    <x v="0"/>
    <s v="09700030002313393"/>
    <s v="ABRAWEB-ASSOC.BRASILEIRA DE WEBDESIGNER"/>
    <s v="UNIPLAN ADESAO BASICO I"/>
    <s v="NOTIFICAÇÃO DE INTERMEDIAÇÃO PRELIMINAR Nº 292258/2023_x000d__x000a_ _x000d__x000a_Protocolo nº 9047128_x0009_Demanda nº 12511363_x0009_Rio de Janeiro, 26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drasto do beneficiário, questiona a negativa de reembolso por livre escolha de prestador para Consulta Com Psiquiatra Infantil, realizado em 19/09/2023. A solicitação de reembolso foi feita à operadora no dia 27/09/2023. Protocolo 319996202310241052577 - data 26/10/2023_x000d__x000a_ _x000d__x000a_Protocolo aberto pelo beneficiário junto à operadora: 319996202310241052577_x000d__x000a_BENEFICIÁRIO_x000d__x000a_Nome: LORENZO DA ROSA_x0009_Dt. Nasc.:06/09/2015_x000d__x000a_M"/>
    <s v="BLUMENAU"/>
    <s v="SC"/>
    <m/>
    <x v="5"/>
    <s v="Consultas"/>
    <x v="2"/>
    <x v="38"/>
    <s v="Não houve busca de rede e há profissional credenciado, contrato não é livre escolha e não houve pertinência do CAEC."/>
    <s v="Indeferimento da solicitação por existência de rede credenciada."/>
    <m/>
    <x v="2"/>
    <x v="7"/>
    <m/>
    <s v="Finalizada"/>
    <s v="/Caso avaliado pelo jurídico e solicitado pagamento. Pagamento realizado em 07/11/2023."/>
  </r>
  <r>
    <x v="0"/>
    <x v="9"/>
    <s v="26/10/2023"/>
    <m/>
    <s v="319996202310301118544"/>
    <m/>
    <m/>
    <s v="UNIMED SAO JOSE DOS CAMPOS-COOP TRAB MED"/>
    <x v="0"/>
    <s v="LUIS CARLOS APARECIDO MOREIRA"/>
    <x v="0"/>
    <s v="09700030001833318"/>
    <s v="SINDICATO DOS POLICIAIS RODOVIARIOS FEDERAIS ESTADO SP"/>
    <s v="ADESAO COPARTIC ESPECIAL I"/>
    <s v="NOTIFICAÇÃO DE INTERMEDIAÇÃO PRELIMINAR Nº 294080/2023_x000d__x000a_&lt;&lt;60&gt;&gt; _x000d__x000a_Protocolo nº 9051421_x0009_Demanda nº 12514380_x0009_Rio de Janeiro, 2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Paciente com caso grave de cirrose e tumor no fígado! Precisava passar com urgência em um radiologista intervencionista. Não tem essa especialidade no guia médico, foi pago uma consulta particular, agora o mesmo precisa fazer uma quimo embolização para tratamento do tumor hepático. Foi negada a autorização, alegando que o medico não é conveniado. porém não tem essa especialidade no guia médico. Solicito essa autorização com urgência"/>
    <s v="SAO JOSE DOS CAMPOS"/>
    <s v="SP"/>
    <s v="Sim"/>
    <x v="7"/>
    <s v="SADT"/>
    <x v="2"/>
    <x v="337"/>
    <s v="Ausência de profissional médico na localidade "/>
    <s v="Transação Exec:2301572608 Autorizada. A negociação do honorário do profissional será negociada pela Fesp, estavamos aguardando a unimed trafegar o pedido com as despesas hospitalares, HM do anestesista e OPME, para realização no Santos Dumont Hospital."/>
    <m/>
    <x v="0"/>
    <x v="20"/>
    <s v="Não"/>
    <s v="Finalizada"/>
    <m/>
  </r>
  <r>
    <x v="0"/>
    <x v="9"/>
    <s v="27/10/2023"/>
    <m/>
    <s v="319996202310301118824"/>
    <m/>
    <m/>
    <s v="UNIMED BOA VISTA-COOP DE TRAB MED"/>
    <x v="0"/>
    <s v="PATRICIA PEREIRA NOGUEIRA"/>
    <x v="0"/>
    <s v="09700030002202435"/>
    <s v="SINDICATO DOS POLICIAIS RODOVIARIOS FEDERAIS ESTADO SP"/>
    <s v="UNIPLAN ADESAO BASICO I"/>
    <s v="NOTIFICAÇÃO DE INTERMEDIAÇÃO PRELIMINAR Nº 294116/2023_x000d__x000a_&lt;&lt;60&gt;&gt; _x000d__x000a_Protocolo nº 9051507_x0009_Demanda nº 12514443_x0009_Rio de Janeiro, 2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5/10/23 AUTORIZEI EXAMES NO LABORATORIO SABIN DE ANALISES CLINICAS LTDA, UNIDADE LOCALIZADA DENTRO DA CLINICA INCORDIS EM BOA VISTA-RR , FICANDO PENDENTE APENAS A COLETA A QUAL IRIA REALIZAR NO DIA 28/10/23, OCORRE QUE NO DIA 26/10/23 AS 14:44h, RECEBI UMA LIGAÇÃO DO LABORATORIO SABIN INFORMANDO QUE O MEU ATENDIMENTO NÃO SERIA MAIS SER REALIZADO, HAJA VISTO QUE O LAORATORIO ESTAVA SUSPENDENDO OS ATENDIMENTOS AOS PACIENTES COM EXAMES"/>
    <s v="BOA VISTA"/>
    <s v="RR"/>
    <s v="Não"/>
    <x v="7"/>
    <s v="SADT"/>
    <x v="17"/>
    <x v="0"/>
    <s v="NO DIA 25/10/23 AUTORIZEI EXAMES NO LABORATORIO SABIN DE ANALISES CLINICAS LTDA, UNIDADE LOCALIZADA DENTRO DA CLINICA INCORDIS EM BOA VISTA-RR , FICANDO PENDENTE APENAS A COLETA A QUAL IRIA REALIZAR NO DIA 28/10/23, OCORRE QUE NO DIA 26/10/23 AS 14:44h, RECEBI UMA LIGAÇÃO DO LABORATORIO SABIN INFORMANDO QUE O MEU ATENDIMENTO NÃO SERIA MAIS SER REALIZADO, HAJA VISTO QUE O LAORATORIO ESTAVA SUSPENDENDO OS ATENDIMENTOS AOS PACIENTES COM EXAMES AUTORIZADOS PELA UNIMED, OU SEJA, A PRESTAÇÃO DE SERVIÇO AUTORIZADA CONFORME GUIAS ASSINADAS E ENCAMINHAMENTO DO MEDICO DEIXADA NO LABORATORIO NO DIA 25/10/23 NÃO SERÁ REALIZADA, SEM JUSTIFICATIVA ALGUMA .RESSALTO QUE ENTREI EM CONTATO COM UNIMED FESP QUE INFORMOU DISCONHECER QUALQUER SUSPENÇÃO DE SERVIÇOS JUNTO AO LABORATORIO SABIN, SENDO CONFIRMADO OS EXAMES AUTORIZADOS ATRAVÉS DA GUIA 2023 4273648._x000a__x000a_"/>
    <s v="Solicitamos maiores esclarecimentos junto a Unimed para verificar se o Prestador Executante:161759 - LABORATORIO SABIN BOA VISTA foi suspenso ou descredenciado._x000a_Solicitamos tabém a guia autorizada conforme Transação Exec:3749006. Não tivemos nehum retorno da FAMA. Portanto, visto a demora e como é de conhecimento, mais uma vez estamos com problemas de atendimento na rede de prestadores credenciados à Unimed Fama, em especial nas cidades e prestadores destacados (em vermelho) na relação anexa. Infelizmente este problema é recorrente, tanto que foi discutido na U.B e teve a seguinte deliberação pelo Conselho Confederativo, conforme contato com a equipe de Intercâmbio da U.B: _x000a__x000a_“Conselho Confederativo do dia 27 de setembro/23, foi deliberado que a Unimed Nacional realizasse o credenciamento de prestadores na região sul do Pará (região onde atuava a Unimed Sul do Pará e que apresenta os maiores problemas de falta de rede), para atender os clientes de intercâmbio. Cabendo somente à Unimed Nacional o credenciamento, pois assim evita “conflitos” na negociação caso outras Unimeds também sejam autorizadas a credenciar na região”._x000a_Enquanto o problema não seja resolvido em definito com o credenciamento da Unimed Nacional, penso que as únicas alternativas são a negociação pontual com prestadores necessários para suprir demandas dos beneficiários ou oferta de reembolso se possível e viável. Ratifico que não está permitido o credenciamento direto na região._x000a__x000a__x000a_"/>
    <m/>
    <x v="0"/>
    <x v="2"/>
    <s v="Não"/>
    <s v="Finalizada"/>
    <m/>
  </r>
  <r>
    <x v="0"/>
    <x v="9"/>
    <s v="27/10/2023"/>
    <m/>
    <s v="319996202310301119062"/>
    <m/>
    <m/>
    <s v="UNIMED SOROCABA-COOP DE TRAB MED"/>
    <x v="0"/>
    <s v="JOSE HUMBERTO CARLI"/>
    <x v="0"/>
    <s v="09700030001025050"/>
    <s v="SINDICATO DOS TECNOLOGOS DO ESTADO DE SP"/>
    <s v="UNIPLAN ADESAO ESPECIAL I"/>
    <s v="NOTIFICAÇÃO DE INTERMEDIAÇÃO PRELIMINAR Nº 294877/2023_x000d__x000a_ _x000d__x000a_Protocolo nº 9053104_x0009_Demanda nº 12515745_x0009_Rio de Janeiro, 27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do beneficiário, questiona a demora para o atendimentos e respostas de e-mails. A operadora não alega respostas. Protocolo: 319996202310261088918- data: 26/10/2023._x000d__x000a_ _x000d__x000a_Protocolo aberto pelo beneficiário junto à operadora: 319996202310261088918_x000d__x000a_BENEFICIÁRIO_x000d__x000a_Nome: JOSÉ HUMBERTO CARLI_x0009_Dt. Nasc.:14/12/1957_x000d__x000a_Matrícula:_x0009_CPF: 98600575834_x000d__x000a_Telefone:_x0009_e-mail:_x000d__x000a_INTERLOCUTOR_x000d__x000a_Nome: MILENA APARECIDA CARLI_x000d__x000a_Telefon"/>
    <s v="SOROCABA"/>
    <s v="SP"/>
    <s v="Sim"/>
    <x v="0"/>
    <s v="Consulta"/>
    <x v="14"/>
    <x v="0"/>
    <s v="Coleta de exames "/>
    <s v="Compartilhamento com GRP pois tratativa de negociação contratual com a Confomed estava em processo  de finalização . Reunião com prestador para alinhamento de rotina de aditivos. Contato gravado com a Filha para acolhimento e direcionamento. Manteremos monitoramento "/>
    <s v="Com contato prévio"/>
    <x v="2"/>
    <x v="3"/>
    <s v="Não "/>
    <s v="Finalizada"/>
    <s v="Realizado contatos com Prestador e familiar para acompanhar o processo "/>
  </r>
  <r>
    <x v="0"/>
    <x v="9"/>
    <s v="28/10/2023"/>
    <m/>
    <s v="319996202310301119295"/>
    <m/>
    <m/>
    <s v="UNIMED SAO JOSE DO RIO PRETO-COOP TB MED"/>
    <x v="0"/>
    <s v="LUIS EDUARDO DE ALMEIDA CASTRO RING"/>
    <x v="0"/>
    <s v="09700034000472900"/>
    <s v="JUSTICA FEDERAL DE PRIMEIRO GRAU EM SP"/>
    <s v="UNIPLAN EMPRESARIAL ESPECIAL N"/>
    <s v="NOTIFICAÇÃO DE INTERMEDIAÇÃO PRELIMINAR Nº 295391/2023_x000d__x000a_&lt;&lt;60&gt;&gt; _x000d__x000a_Protocolo nº 9054103_x0009_Demanda nº 12516471_x0009_Rio de Janeiro, 28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tive diagnostico do quadro de código F84.5 de acordo com o cid-10. E foi requisitado os serviços de Fonoaudiologia: avaliação de processamento auditivo central, Psicologia :psicoterapia abordagem cognitiva comportamental. E um serviço de neuropsicologia. Já havia sido feito as avaliações neuropsicológicas de diagnostico algo que unimed requisitou de forma errada,também requisitou &quot;metodo teacch psicologia terapias pediatricas especiais&quot; "/>
    <s v="SAO JOSE DO RIO PRETO"/>
    <s v="SP"/>
    <s v="Não "/>
    <x v="0"/>
    <s v="Terapias"/>
    <x v="3"/>
    <x v="338"/>
    <s v="Demora e negativa "/>
    <s v="Acompanhamento de expectativa e alinhamento interno NAS "/>
    <s v="Sem contato prévio"/>
    <x v="0"/>
    <x v="3"/>
    <s v="Não "/>
    <s v="Finalizada"/>
    <s v="Acolhimento "/>
  </r>
  <r>
    <x v="0"/>
    <x v="9"/>
    <s v="29/10/2023"/>
    <m/>
    <s v="319996202310301119506"/>
    <s v="Sim"/>
    <s v="2023 03889107"/>
    <s v="UNIMED LONDRINA-Coop de Trab Med"/>
    <x v="0"/>
    <s v="PRISCILA MENDES SILVA"/>
    <x v="1"/>
    <s v="09700020010307391"/>
    <s v="SENDAS DISTRIBUIDORA S/A"/>
    <s v="UNIPLAN PARTIC EMP BASICO N"/>
    <s v="NOTIFICAÇÃO DE INTERMEDIAÇÃO PRELIMINAR Nº 295446/2023_x000d__x000a_&lt;&lt;60&gt;&gt; _x000d__x000a_Protocolo nº 9054159_x0009_Demanda nº 12516529_x0009_Rio de Janeiro, 29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viei a o pedido para cirurgia Bariátrica e de primeira a Unimed negou, alegando falta de documentação, quando questionei qual documentação estava em falta, alegaram ser um código que o Dr não pediu, disseram que eles mesmos iriam providenciar e enviar a guia pra análise novamente, feito isso foi liberado parcialmente o pedido para a cirurgia, com negativa para o procedimento de Gastro Entero Anastomose, novamente entrei em contato pra sab"/>
    <s v="LONDRINA"/>
    <s v="PR"/>
    <s v="Não"/>
    <x v="4"/>
    <s v="Procedimento"/>
    <x v="8"/>
    <x v="196"/>
    <s v="Coirmã (Londrina) solicita diversos códigos excedentes para Gastroplastia, dentre eles 31002358, que não consta no rol. Somente o citado foi negado."/>
    <s v="Discutir caso na reunião com gerência para abordar coirmã. Códigos fora do Rol não estão na tabela de excludentes. Trata-se de acordo local que está sendo imposto pela coirmã."/>
    <m/>
    <x v="2"/>
    <x v="4"/>
    <s v="Não"/>
    <s v="Não iniciada "/>
    <m/>
  </r>
  <r>
    <x v="0"/>
    <x v="9"/>
    <s v="30/10/2023"/>
    <m/>
    <s v="319996202310311131379"/>
    <m/>
    <m/>
    <s v="UNIMED ITUIUTABA-COOP DE TRAB MED"/>
    <x v="0"/>
    <s v="ALEXANDRE JOSE DE OLIVEIRA CIPRIANO"/>
    <x v="0"/>
    <s v="09700019001405633"/>
    <s v="NESTLE BRASIL LTDA"/>
    <s v="UNIPLAN CO PARTIC ESPECIAL"/>
    <s v="NOTIFICAÇÃO DE INTERMEDIAÇÃO PRELIMINAR Nº 295886/2023_x000d__x000a_ _x000d__x000a_Protocolo nº 9054955_x0009_Demanda nº 12517167_x0009_Rio de Janeiro, 30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Brenda Naiara , que se identifica como Mãe do beneficiário Alexandre José ,, questiona o não atendimento para consulta para Psicólogo. A solicitação foi feita à operadora no dia 23/08/2023 , para realização no município Ituiutaba /MG e a operadora ainda não encaminhou para outro prestador de especialidade Psicologia sob alegação de não possuir médico na especialidade e pediu para que aguardasse o contato da operadora informando sobr"/>
    <s v="ITUIUTABA"/>
    <s v="MG"/>
    <s v="Não "/>
    <x v="2"/>
    <s v="Terapias"/>
    <x v="0"/>
    <x v="17"/>
    <s v="Ausência de rede na localidade "/>
    <s v="Negociação pontual realizada pelo GRP"/>
    <m/>
    <x v="0"/>
    <x v="0"/>
    <m/>
    <m/>
    <m/>
  </r>
  <r>
    <x v="0"/>
    <x v="9"/>
    <s v="31/10/2023"/>
    <m/>
    <s v="319996202310311131638"/>
    <m/>
    <m/>
    <s v="UNIMED CAMPINAS-COOP DE TRAB MED"/>
    <x v="0"/>
    <s v="CAIO DOS SANTOS OLIVEIRA CARMO"/>
    <x v="0"/>
    <s v="09700022005939764"/>
    <s v="SUPERA RX MEDICAMENTOS LTDA."/>
    <s v="UNIPLAN PARTIC EMPRES ESPECIAL N"/>
    <s v="NOTIFICAÇÃO DE INTERMEDIAÇÃO PRELIMINAR Nº 297676/2023_x000d__x000a_ _x000d__x000a_Protocolo nº 9059056_x0009_Demanda nº 12520029_x0009_Rio de Janeiro, 3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MOAUDIOLOGA E TO METODO ABA 140 horas mensais conforme pedido medico neurologista Dr.Charligton Cavalcante . O procedimento foi solicitado no dia 20/10/2023 para realização no município de Campinas/SP, entretanto operadora autoriza quantidade menor a solicitada na Clinica ABA ENSINAR E APRENDER . Protocolo 319996202310311128197 data 31/10/2023, sem justif"/>
    <s v="SUMARE"/>
    <s v="SP"/>
    <s v="Não "/>
    <x v="0"/>
    <s v="Terapias"/>
    <x v="3"/>
    <x v="44"/>
    <s v="Demora na autorização"/>
    <s v="Acompanhamento de expectativa e alinhamento interno NAS "/>
    <s v="Com contato prévio"/>
    <x v="0"/>
    <x v="3"/>
    <s v="Não "/>
    <s v="Finalizada"/>
    <s v="Acolhimento "/>
  </r>
  <r>
    <x v="0"/>
    <x v="9"/>
    <s v="31/10/2023"/>
    <m/>
    <s v="319996202310311134377"/>
    <m/>
    <m/>
    <s v="UNIMED GUARULHOS-COOP DE TRAB MED"/>
    <x v="0"/>
    <s v="GABRIELA ABREU DUARTE"/>
    <x v="0"/>
    <s v="09700032001679528"/>
    <s v="ANAJUSTRA-ASSOC NAC DOS SERV DA JUS TRAB"/>
    <s v="ADESAO ESPECIAL"/>
    <s v="NOTIFICAÇÃO DE INTERMEDIAÇÃO PRELIMINAR Nº 297932/2023_x000d__x000a_&lt;&lt;60&gt;&gt; _x000d__x000a_Protocolo nº 9059724_x0009_Demanda nº 12520464_x0009_Rio de Janeiro, 3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até a UNIMED GUARULHOS solicitar autorização para realização de diversos exames no laboratório A+. Porém, a atendente só aceitou os pedidos de exames assinados por médicos. O pedido assinado pela minha nutricionista foi recusado, alegando ser orientação da UNIMED. Gostaria de saber se os planos não são obrigados a aceitar prescrição de pedidos feitos por nutricionistas, conforme entendimento da Lei nº 8234/91. Gabriela Abreu Duarte - CP"/>
    <s v="GUARULHOS"/>
    <s v="SP"/>
    <s v="Não"/>
    <x v="4"/>
    <s v="SADT"/>
    <x v="12"/>
    <x v="0"/>
    <s v="Pedido de nutricionista (não consta negativa em sistema, negativa de forma verbal realizada pela Unimed Guarulhos)"/>
    <s v="Orientação e no contato beneficiária já estava com pedido de médico. (NIP sem contato prévio)"/>
    <s v="Sem contato prévio"/>
    <x v="2"/>
    <x v="0"/>
    <m/>
    <m/>
    <m/>
  </r>
  <r>
    <x v="0"/>
    <x v="9"/>
    <s v="31/10/2023"/>
    <m/>
    <s v="319996202311011149277"/>
    <m/>
    <m/>
    <s v="UNIMED SANTOS-COOP DE TRAB MED"/>
    <x v="0"/>
    <s v="LUIZ FERNANDO PEGORER"/>
    <x v="0"/>
    <s v="09700030002118078"/>
    <s v="FEDERACAO NACIONAL DOS ENGENHEIROS"/>
    <s v="UNIPLAN ADESAO ESPECIAL N"/>
    <s v="NOTIFICAÇÃO DE INTERMEDIAÇÃO PRELIMINAR Nº 299050/2023_x000d__x000a_ _x000d__x000a_Protocolo nº 9062226_x0009_Demanda nº 12522270_x0009_Rio de Janeiro, 3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REMOÇÃO DE AMBULANCIA PARA O HOSPITAL AC CARMAGO OU A TELECONSULTA para atendimento ONCOLÓGICO. O procedimento foi solicitado no dia 31/10/2023, para realização no município SANTOS/SP, entretanto a operadora negou, beneficiário informa que há cobertura contratual. Protocolo:31999620231016939327 data 31/10/2023_x000d__x000a_ _x000d__x000a_Protocolo aberto pelo beneficiário junto à operadora: 31999620231016939327_x000d__x000a_BENEFICIÁRIO_x000d_"/>
    <s v="SANTOS"/>
    <s v="SP"/>
    <s v="Sim "/>
    <x v="4"/>
    <s v="Procedimento"/>
    <x v="2"/>
    <x v="339"/>
    <s v="Indisponibilidade de rede para atenidmento on line "/>
    <s v="Conpartilhamento do caso , reforço que pacte esta recebendo assistencia basica domiciliar , porem por se tratar de especialidade se trata de rede. "/>
    <s v="Sem contato prévio"/>
    <x v="2"/>
    <x v="0"/>
    <m/>
    <m/>
    <m/>
  </r>
  <r>
    <x v="0"/>
    <x v="9"/>
    <s v="31/10/2023"/>
    <m/>
    <s v="319996202311011149556"/>
    <m/>
    <m/>
    <s v="UNIMED MARILIA-COOP DE TRAB MED"/>
    <x v="0"/>
    <s v="EZEQUIEL ANTONIO DOS SANTOS SILVA"/>
    <x v="0"/>
    <s v="09700019002253713"/>
    <s v="NESTLE BRASIL LTDA"/>
    <s v="UNIPLAN CO BASICO N"/>
    <s v="NOTIFICAÇÃO DE INTERMEDIAÇÃO PRELIMINAR Nº 299138/2023_x000d__x000a_ _x000d__x000a_Protocolo nº 9062373_x0009_Demanda nº 12522380_x0009_Rio de Janeiro, 31 de Outu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psicólogo aba, fono aba ,terapia ocupacional . A solicitação foi feita à Operadora no dia 27/10/2023, para realização no município Marilia. A operadora não apresenta resposta ao pedido. Protocolo 319996202310311135203 -DATA 31/10/2023. o mesmo alega que já passou o relatório para a operadora, e ela continua pedindo_x000d__x000a_ _x000d__x000a_Protocolo aberto pelo beneficiári"/>
    <s v="MARILIA"/>
    <s v="SP"/>
    <s v="Não "/>
    <x v="4"/>
    <s v="Terapias"/>
    <x v="3"/>
    <x v="5"/>
    <s v="Guias pendentes de pm atualizado. Guias reinseridas e autorizadas"/>
    <s v="Finalizado com as guias autorizadas (NIP sem contato prévio)"/>
    <s v="Sem contato prévio"/>
    <x v="2"/>
    <x v="0"/>
    <m/>
    <m/>
    <m/>
  </r>
  <r>
    <x v="0"/>
    <x v="10"/>
    <s v="01/11/2023"/>
    <m/>
    <s v="319996202311011150149"/>
    <s v="Sim"/>
    <s v="2023 04098223"/>
    <s v="UNIMED FORTALEZA-Soc. Coop Med"/>
    <x v="0"/>
    <s v="IARA CRISTINA DE PAIVA VASCONCELOS"/>
    <x v="0"/>
    <s v="09700022005927065"/>
    <s v="SUPERA RX MEDICAMENTOS LTDA."/>
    <s v="UNIPLAN PARTIC EMPRES ESPECIAL N"/>
    <s v="NOTIFICAÇÃO DE INTERMEDIAÇÃO PRELIMINAR Nº 300115/2023_x000d__x000a_ _x000d__x000a_Protocolo nº 9064563_x0009_Demanda nº 12523956_x0009_Rio de Janeiro, 0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de materiais solicitados em guia médica para procedimento Bloqueio neurolítico de nervos cranianos ou cérvico-torácico. Beneficiária informa que operadora autorizou materiais divergentes daqueles que foram solicitados pelo médico assistente. O procedimento foi solicitado no dia 31/08/2023, para realização no município Fortaleza, entretanto, a operadora discordou da indicação do procedimento e encaminhou pa"/>
    <s v="FORTALEZA"/>
    <s v="CE"/>
    <s v="Não"/>
    <x v="4"/>
    <s v="OPME"/>
    <x v="7"/>
    <x v="340"/>
    <s v="Feito Junta, que teve parecer parcialmente favorável. Porém, por falta de rede credenciada, foi necessário garantir atendimento."/>
    <s v="Reorientação da equipe quanto a beneficiários de Fortaleza."/>
    <s v="Com contato prévio"/>
    <x v="0"/>
    <x v="4"/>
    <s v="Não"/>
    <s v="Finalizada"/>
    <m/>
  </r>
  <r>
    <x v="0"/>
    <x v="10"/>
    <s v="01/11/2023"/>
    <m/>
    <s v="31999620231103014083"/>
    <m/>
    <m/>
    <s v="UNIMED RIO-COOP DE TRAB MED DO R JANEIRO"/>
    <x v="0"/>
    <s v="LUCCA NASCIMENTO MEDEIROS"/>
    <x v="0"/>
    <s v="09700020010322129"/>
    <s v="AEDUC - ASSOCIACAO DE REITORES(AS), DIRETORES(AS) E PROFESSORES(AS) DE INSTITUICOES EDUCACIONAIS"/>
    <s v="UNIPLAN EMP PARTIC BAS PADRAO COL"/>
    <s v="NOTIFICAÇÃO DE INTERMEDIAÇÃO PRELIMINAR Nº 300767/2023_x000d__x000a_ _x000d__x000a_Protocolo nº 9066087_x0009_Demanda nº 12525024_x0009_Rio de Janeiro, 0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Consultas de Terapia, Psicologia, Método Aba, Terapia Ocupacional, Fonoaudiologia, e nome da médica solicitante Dra Bruna Caroline Ituassu. A solicitação foi feita à Operadora no dia 20/10/2023, para realização no município Aguas Formosas MG. A operadora alega que o pedido está em análise e não apresenta resposta ao pedido. Protocolo: 319996202310310"/>
    <s v="RIO DE JANEIRO"/>
    <s v="RJ"/>
    <s v="Não "/>
    <x v="0"/>
    <s v="Terapias"/>
    <x v="3"/>
    <x v="5"/>
    <s v="Não houve negativa anterior NAS via guia autorizador ou Salesfource . Caso com negociação eventual tratativa de analise nova somente no protocolo de NIPS. Compartilhado com o CAEC "/>
    <s v="Como NAS , será mantido acolhimento e monitoramento . Acompanhamento CAEC E negociação eventual."/>
    <s v="Sem contato prévio"/>
    <x v="0"/>
    <x v="3"/>
    <s v="Não"/>
    <s v="Finalizada"/>
    <s v="Parecer NAS já realizado anteriormente. "/>
  </r>
  <r>
    <x v="0"/>
    <x v="10"/>
    <s v="01/11/2023"/>
    <m/>
    <s v="31999620231103014016"/>
    <m/>
    <m/>
    <s v="UNIMED PAULISTANA-SOC COOP DE TRAB MED"/>
    <x v="0"/>
    <s v="TERESINHA TERRIAGA PINTO"/>
    <x v="0"/>
    <s v="09700030001946627"/>
    <s v="ASSOCIACAO DOS FUNCIONARIOS E SERVIDORES"/>
    <s v="ADESAO ESPECIAL N"/>
    <s v="NOTIFICAÇÃO DE INTERMEDIAÇÃO PRELIMINAR Nº 300747/2023_x000d__x000a_ _x000d__x000a_Protocolo nº 9065989_x0009_Demanda nº 12524991_x0009_Rio de Janeiro, 0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alergologia , otorrino, vascular . O procedimento foi solicitado à operadora no dia 10/10/2023, para realização no município Mogi das cruzes SP. A operadora alega que não possui prestador em sua rede para realização do serviço de saúde. Interlocutora questiona a dificuldade de localizar prestadores na cidade, os mesmos estão deixando de atender por falta "/>
    <s v="MOGI DAS CRUZES"/>
    <s v="SP"/>
    <s v="Não "/>
    <x v="2"/>
    <s v="Consulta"/>
    <x v="17"/>
    <x v="341"/>
    <s v="Ausência de rede na localidade "/>
    <s v="Finalizado com agendamento na rede credenciada limítrofe e região de saúde (NIP sem contato prévio)"/>
    <s v="Sem contato prévio"/>
    <x v="2"/>
    <x v="0"/>
    <m/>
    <m/>
    <m/>
  </r>
  <r>
    <x v="0"/>
    <x v="10"/>
    <s v="03/11/2023"/>
    <m/>
    <s v="31999620231103014315"/>
    <m/>
    <m/>
    <s v="UNIMED BRASILIA-COOP DE TRAB MED"/>
    <x v="0"/>
    <s v="LIA RAQUEL COELHO SOUZA"/>
    <x v="0"/>
    <s v="09700030002324913"/>
    <s v="ASSOCIACAO BRASILEIRA DOS SERVIDORES PUBLICOS, MUNICIPAL, ESTADUAL, FEDERAL"/>
    <s v="UNIPLAN ADESAO ESPECIAL N"/>
    <s v="NOTIFICAÇÃO DE INTERMEDIAÇÃO PRELIMINAR Nº 301340/2023_x000d__x000a_ _x000d__x000a_Protocolo nº 9067113_x0009_Demanda nº 12525858_x0009_Rio de Janeiro, 0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CONSULTA COM OFTAMOL,CARDIOLOGIA,EMERGENCIA E OUTROS ATENDIMENTOS demandado, não possui médico solicitante . O procedimento foi solicitado à operadora no dia 03/11/2023, para realização no município ITAGUATINGA/DF . A operadora alega que não possui prestador em sua rede para realização do serviço de saúde. protocolo 42010720231103000003 e data 03/11/2023._x000d__x000a_ _x000d__x000a_Protocolo aberto pelo beneficiário junto à"/>
    <s v="BRASILIA"/>
    <s v="DF"/>
    <s v="Não "/>
    <x v="7"/>
    <s v="Consulta"/>
    <x v="17"/>
    <x v="342"/>
    <s v="Não havia solicitação anterior. Em contato não especificiou o problema e não confirmou as especialidades, queria cancelar o plano"/>
    <s v="Finalizado, cliente orientada em relação ao cancelamento do plano (NIP sem contato prévio)"/>
    <s v="Sem contato prévio"/>
    <x v="2"/>
    <x v="0"/>
    <m/>
    <m/>
    <m/>
  </r>
  <r>
    <x v="0"/>
    <x v="10"/>
    <s v="03/11/2023"/>
    <m/>
    <s v="31999620231103014370"/>
    <m/>
    <m/>
    <s v="UNIMED NORTE/NTE. CONF.COOP.TRAB.MEDICO"/>
    <x v="0"/>
    <s v="ISABELA SANTOS REGO GOES"/>
    <x v="0"/>
    <s v="09700032001262686"/>
    <s v="ASCIBRAS ASSOCIACAO DO COMERCIO E DA IND"/>
    <s v="UNIPLAN ADESAO BASICO N"/>
    <s v="NOTIFICAÇÃO DE INTERMEDIAÇÃO PRELIMINAR Nº 301504/2023_x000d__x000a_&lt;&lt;60&gt;&gt; _x000d__x000a_Protocolo nº 9067661_x0009_Demanda nº 12526161_x0009_Rio de Janeiro, 0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beneficiário da Unimed Fesp e minha filha Isabela Santos Rego Góes cpf: 08315654209 é minha dependente em tal plano foi diagnosticada e devidamente laudada com TDAH Cid F90 pela Neuropediatra Fernanda Alcolumbre CRM-AP: 1388 sendo que é necessário que ela faça semanalmente Terapia cognitiva comportamental, dessa forma entrei em contato com a Unimed Fesp para que fizesse a busca de rede sobre tal atendimento, o protocolo 319996202308085"/>
    <s v="MACAPA"/>
    <s v="AP"/>
    <s v="Não"/>
    <x v="2"/>
    <s v="Terapias"/>
    <x v="0"/>
    <x v="343"/>
    <s v="Ausência de rede na localidade "/>
    <s v="Em tratativa com o GRP Contencioso"/>
    <s v="Com contato prévio"/>
    <x v="0"/>
    <x v="11"/>
    <m/>
    <s v="Finalizada"/>
    <m/>
  </r>
  <r>
    <x v="0"/>
    <x v="10"/>
    <s v="06/11/2023"/>
    <n v="12529416"/>
    <s v="31999620231106029880"/>
    <m/>
    <m/>
    <s v="UNIMED VOTUPORANGA-COOP DE TRAB MED"/>
    <x v="0"/>
    <s v="ELIZA MARIA POURCHET"/>
    <x v="0"/>
    <s v="09700030002160210"/>
    <s v="SINDICATO DOS POLICIAIS RODOVIARIOS FEDERAIS ESTADO SP"/>
    <s v="SINDICATO DOS POLICIAIS RODOVIARIOS FEDERAIS ESTADO SP"/>
    <s v="NOTIFICAÇÃO DE INTERMEDIAÇÃO PRELIMINAR Nº 303627/2023_x000d__x000a_ _x000d__x000a_Protocolo nº 9072358_x0009_Demanda nº 12529416_x0009_Rio de Janeiro, 0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Ácido hialuronico . A solicitação foi feita à Operadora no dia 19/10/2023, para realização no município Rio De Janeiro/RJ . A operadora não apresenta resposta ao pedido. Protocolo 31999620231103011569 - DATA 03/11/2023_x000d__x000a_ _x000d__x000a_Protocolo aberto pelo beneficiário junto à operadora: 31999620231103011569_x000d__x000a_BENEFICIÁRIO_x000d__x000a_Nome: ELIZA MARIA POURCHET_x0009_Dt. Nasc.:18/11/1944_x000d__x000a_Matrícula: 20370000001890061_x0009_CPF: 5"/>
    <s v="VOTUPORANGA"/>
    <s v="SP"/>
    <s v="Não"/>
    <x v="7"/>
    <s v="SADT"/>
    <x v="17"/>
    <x v="55"/>
    <s v="Beneficiária, questiona a falta de atendimento para Ácido Hialuronico . A solicitação foi feita à Operadora no dia 19/10/2023, para realização no município Rio De Janeiro/RJ . A operadora não apresenta resposta ao pedido. Protocolo 31999620231103011569 - DATA 03/11/2023"/>
    <s v="Acioanamos a Unimed visto que o Dr. Rafael Bogado Batista está divulgado no A400 apenas o serviço de:  Consulta Ortopedia e Traumatologia. _x000a_Questionamos a Unimed se o médico cooperado possui credenciamento para realização outros procedimentos. E pedimos prioridade para trafegar com urgência o procedimento de punção articular – infiltração conforme P.M._x000a_Ou indicar outro prestador que realize o procedimento. TRANSAÇÃO 274836670 _x000a_"/>
    <m/>
    <x v="0"/>
    <x v="2"/>
    <s v="Não"/>
    <s v="Finalizada"/>
    <m/>
  </r>
  <r>
    <x v="0"/>
    <x v="10"/>
    <s v="06/11/2023"/>
    <n v="12529551"/>
    <s v="31999620231106030082"/>
    <m/>
    <m/>
    <s v="UNIMED SAO JOSE DO RIO PRETO-COOP TB MED"/>
    <x v="0"/>
    <s v="PAULO EDNARDO DE BIASI"/>
    <x v="0"/>
    <s v="09700024004273696"/>
    <s v="SERVICO SOCIAL DA INDUSTRIA - SESI"/>
    <s v="SERVICO SOCIAL DA INDUSTRIA - SESI"/>
    <s v="NOTIFICAÇÃO DE INTERMEDIAÇÃO PRELIMINAR Nº 303715/2023_x000a_&lt;&lt;60&gt;&gt; _x000a_Protocolo nº 9072668_x0009_Demanda nº 12529551_x0009_Rio de Janeiro, 06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rezada Agência Nacional de Saúde Suplementar (ANS), Escrevo em nome do paciente Paulo Ednardo de Biasi, a fim de solicitar esclarecimentos e informações adicionais sobre as autorizações concedidas no processo de tratamento, referente ao guia de autorização 20234352030. Neste processo, constam os seguintes pedidos de autorização: Consulta hospitalar por nutricionista, Visita hospitalar ao paciente internado, Diária de enfermaria de psiquia"/>
    <s v="SAO JOSE DO RIO PRETO"/>
    <s v="SP"/>
    <s v="Não"/>
    <x v="7"/>
    <s v="Internação"/>
    <x v="17"/>
    <x v="344"/>
    <s v="Solicitação dentro do prazo"/>
    <s v="Acionamos a Unimed São José do Rio Preto, ressaltando que o nosso intuito é comunicá-los de que recebemos esta NIP por itens negados na guia que estão seguindo as regras estabelecidas pelo intercâmbio e que não impactam na suspensão do atendimento, logo não teria motivo para NIP. Tivemos o seguinte posicionamento: Referente a requisição 58647812, inserida no dia 30/10/2023 referente ao período de 30/10/2023 a 13/11/2023. Não houve solicitação de alta do paciente por parte da operadora no período anterior a data de solicitação. Conforme último contato conosco por telefone, solicitando que não haja mais solicitações de prorrogações ao paciente citado foi comunicado a família que não haveria mais autorizações pelo convênio. Sendo assim, solicitando a alta do mesmo. Referente ao estado clínico atual do paciente, será solicitado o relatório ao médico que faz o acompanhamento._x000a__x000a_"/>
    <m/>
    <x v="2"/>
    <x v="2"/>
    <s v="Não"/>
    <s v="Finalizada"/>
    <m/>
  </r>
  <r>
    <x v="0"/>
    <x v="10"/>
    <s v="06/11/2023"/>
    <n v="12528411"/>
    <s v="31999620231106029497"/>
    <m/>
    <m/>
    <s v="UNIMED RECIFE-COOP DE TRAB MED"/>
    <x v="0"/>
    <s v="ROBSON BARROS FERREIRA DA GRACA"/>
    <x v="0"/>
    <s v="09700024004414540"/>
    <s v="VIBRA ENERGIA S/A"/>
    <s v="VIBRA ENERGIA S/A"/>
    <s v="NOTIFICAÇÃO DE INTERMEDIAÇÃO PRELIMINAR Nº 303002/2023_x000d__x000a_&lt;&lt;60&gt;&gt; _x000d__x000a_Protocolo nº 9070883_x0009_Demanda nº 12528411_x0009_Rio de Janeiro, 0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ntato com o plano, informei que no site não tinham prestadores de pneumonologia cadastrados, onde me foi enviado uma lista com 3 prestadores (abaixo), onde nenhum dos telefones funciona para atendimento e agendamento. CAMILA RODRIGUES MIGUELINO SILVA (87) 3866-7900 DAVID LOPES LIMA CAVALCANTI COELHO (74) 93612-9274 SILVIO FREITAS SANTOS (74) 3611-8327_x000d__x000a_ _x000d__x000a_Protocolo aberto pelo beneficiário junto à operadora: &lt;&lt;65&gt;&gt;_x000d__x000a_BENEFICIÁRIO_x000d__x000a_Nome"/>
    <s v="OLINDA"/>
    <s v="PE"/>
    <s v="Não "/>
    <x v="2"/>
    <s v="Consulta"/>
    <x v="17"/>
    <x v="345"/>
    <s v="Ausência de rede na localidade "/>
    <s v="Agendamento realizado em rede credenciada limitrofe Petrolina-PE (NIP cita Juazeiro-BA). "/>
    <m/>
    <x v="2"/>
    <x v="0"/>
    <m/>
    <m/>
    <m/>
  </r>
  <r>
    <x v="0"/>
    <x v="10"/>
    <s v="06/11/2023"/>
    <n v="12528765"/>
    <s v="31999620231106029637"/>
    <m/>
    <m/>
    <s v="UNIMED LITORAL SUL-SOC COOP TRB MED LTDA"/>
    <x v="0"/>
    <s v="PEDRO HENRIQUE CALDAS MELO"/>
    <x v="0"/>
    <s v="09700022006851178"/>
    <s v="EUROFARMA LABORATORIOS S.A."/>
    <s v="EUROFARMA LABORATORIOS S.A."/>
    <s v="NOTIFICAÇÃO DE INTERMEDIAÇÃO PRELIMINAR Nº 303223/2023_x000d__x000a_&lt;&lt;60&gt;&gt; _x000d__x000a_Protocolo nº 9071385_x0009_Demanda nº 12528765_x0009_Rio de Janeiro, 0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desde o dia 02/10 o pedido de 5 tipos de terapias ao meu filho tea nível de suporte 2 e até o momento não foi iniciado o tratamento. Pedi prioridade aos atendimentos de t.o na clínica crescer onde a mesma tem disponibilidade e até o momento eles nao solicitaram a clínica o atendimento. É de extrema necessidade que os atendimentos sejam iniciados o quanto antes._x000d__x000a_ _x000d__x000a_Protocolo aberto pelo beneficiário junto à operadora: &lt;&lt;65&gt;&gt;_x000d__x000a_BEN"/>
    <s v="RIO GRANDE"/>
    <s v="RS"/>
    <s v="Não"/>
    <x v="2"/>
    <s v="Terapias"/>
    <x v="3"/>
    <x v="5"/>
    <s v="Ausência de rede na localidade "/>
    <s v="Em tratativa com o GRP"/>
    <s v="Sem contato prévio"/>
    <x v="0"/>
    <x v="0"/>
    <s v="Não "/>
    <s v="Finalizada"/>
    <s v="Trata-se de busca de Rede . "/>
  </r>
  <r>
    <x v="0"/>
    <x v="10"/>
    <s v="07/11/2023"/>
    <n v="12531280"/>
    <s v="31999620231107044328"/>
    <m/>
    <m/>
    <s v="UNIMED PAULISTANA-SOC COOP DE TRAB MED"/>
    <x v="0"/>
    <s v="PIETRO FURIANTE ALVES"/>
    <x v="0"/>
    <s v="09700032001639810"/>
    <s v="APEOESP SIND DOS PROF DO ENS OFIC EST SP"/>
    <s v="APEOESP SIND DOS PROF DO ENS OFIC EST SP"/>
    <s v="NOTIFICAÇÃO DE INTERMEDIAÇÃO PRELIMINAR Nº 304854/2023_x000d__x000a_ _x000d__x000a_Protocolo nº 9074901_x0009_Demanda nº 12531280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ólogo, psicólogo, neurologista que atenda a idade do seu filho. O procedimento foi solicitado à operadora no dia 060, para realização no município Osasco/São Paulo. A operadora alega que não possui prestador em sua rede para realização do serviço de saúde. Anotar protocolo 319996202310311135431 data 30/10/2023._x000d__x000a_ _x000d__x000a_Protocolo aberto pelo beneficiário"/>
    <s v="OSASCO"/>
    <s v="SP"/>
    <s v="Não"/>
    <x v="2"/>
    <s v="Terapias"/>
    <x v="17"/>
    <x v="346"/>
    <s v="Dificuldade de agendamento "/>
    <s v="Em tratativa - Neuropediatra agendado para rede credenciada em São Paulo / Fono e Psico não tinha busca, aberto na NIP"/>
    <m/>
    <x v="2"/>
    <x v="0"/>
    <m/>
    <m/>
    <m/>
  </r>
  <r>
    <x v="0"/>
    <x v="10"/>
    <s v="07/11/2023"/>
    <n v="12531346"/>
    <s v="31999620231107044837"/>
    <m/>
    <m/>
    <s v=""/>
    <x v="4"/>
    <s v=""/>
    <x v="0"/>
    <s v=""/>
    <s v=""/>
    <s v=""/>
    <s v="NOTIFICAÇÃO DE INTERMEDIAÇÃO PRELIMINAR Nº 304892/2023_x000d__x000a_&lt;&lt;60&gt;&gt; _x000d__x000a_Protocolo nº 9075091_x0009_Demanda nº 12531346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amos tentanto fazer esse exame desde o dia 30/10 onde foi internado o dia todo e ao final do dia disseram que nao tinha vaga no hospital da unimed. A cirurgia esta marcada pro dia 21/11 porem e necessario ter a biosia em maos para realizar a mesmo, contudo o prazo pra autoriazacao da biopsia nao atende. Precisariamos fazer esse exame no mais tardar na proxima semana_x000d__x000a_ _x000d__x000a_Protocolo aberto pelo beneficiário junto à operadora: &lt;&lt;65&gt;&gt;_x000d__x000a_BENEF"/>
    <s v=""/>
    <s v=""/>
    <m/>
    <x v="1"/>
    <m/>
    <x v="1"/>
    <x v="18"/>
    <m/>
    <m/>
    <m/>
    <x v="1"/>
    <x v="8"/>
    <m/>
    <m/>
    <m/>
  </r>
  <r>
    <x v="0"/>
    <x v="10"/>
    <s v="07/11/2023"/>
    <n v="12531639"/>
    <s v="31999620231107045609"/>
    <m/>
    <m/>
    <s v="UNIMED GOIANIA-COOP DE TRAB MED"/>
    <x v="0"/>
    <s v="MANUELLA ARCIPRETTI GUIMARAES"/>
    <x v="0"/>
    <s v="09700022005934282"/>
    <s v="SUPERA RX MEDICAMENTOS LTDA."/>
    <s v="SUPERA RX MEDICAMENTOS LTDA."/>
    <s v="NOTIFICAÇÃO DE INTERMEDIAÇÃO PRELIMINAR Nº 305075/2023_x000d__x000a_&lt;&lt;60&gt;&gt; _x000d__x000a_Protocolo nº 9075502_x0009_Demanda nº 12531639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lano de saúde se recusou a dar continuidade nas terapias de fonoaudiologia, terapia ocupacional e psicóloga sendo que foram feitos por seis meses e agora não querem autorizar, sendo que a Manuella é portadora da síndrome de down e o médico psiquiatra que a acompanha fez um relatório dizendo que a mesma necessita de atendimento ABA._x000d__x000a_ _x000d__x000a_Protocolo aberto pelo beneficiário junto à operadora: &lt;&lt;65&gt;&gt;_x000d__x000a_BENEFICIÁRIO_x000d__x000a_Nome: MANUELLA ARCIPRETTI "/>
    <s v="APARECIDA DE GOIANIA"/>
    <s v="GO"/>
    <s v="Não "/>
    <x v="4"/>
    <s v="Terapias"/>
    <x v="3"/>
    <x v="5"/>
    <s v="Parecer desfavorável para as terapias na ciência ABA conforme os CIDS descritos em pedido médico, em virtude de inexistência da comprovação de eficácia à luz das ciências da saúde baseada em evidências científicas ou recomendação pela CONITEC ou órgão de avaliação de tecnologias em saúde com renome internacional, de acordo com a Lei 14.454/22, Artigo 10, Parágrafo 13, incisos I e II."/>
    <s v="&quot; Beneficiária acolhida e inserida no Programa Viver Bem. Colocamos a equipe a disposição 24 horas através do telefone (11) 2146-2686. Alinhamento de Expectativa quando a liberação das terapias "/>
    <s v="Com contato prévio"/>
    <x v="2"/>
    <x v="3"/>
    <s v="Não "/>
    <s v="Finalizada"/>
    <s v="Alinhanento de expectativas "/>
  </r>
  <r>
    <x v="0"/>
    <x v="10"/>
    <s v="07/11/2023"/>
    <n v="12532012"/>
    <s v="31999620231107045720"/>
    <m/>
    <m/>
    <s v=""/>
    <x v="4"/>
    <s v=""/>
    <x v="0"/>
    <s v=""/>
    <s v=""/>
    <s v=""/>
    <s v="NOTIFICAÇÃO DE INTERMEDIAÇÃO PRELIMINAR Nº 305316/2023_x000d__x000a_&lt;&lt;60&gt;&gt; _x000d__x000a_Protocolo nº 9076096_x0009_Demanda nº 12532012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desde março/2023 aguardando retorno da Unimed Go para uma consulta de Fonoaudiologia para meu filho Lucca Rodrigues Braga que é dependente do meu plano . Para inicio de conversa os telefones da Unimed GO ninguém atende nunca. Já fui varias vezes pessoalmente no tal &quot;espaço sinta se bem &quot; e informam que esta tudo ok e que devo aguardar, mas estou aguardando desde março/2023_x000d__x000a_ _x000d__x000a_Protocolo aberto pelo beneficiário junto à operadora: &lt;&lt;6"/>
    <s v=""/>
    <s v=""/>
    <m/>
    <x v="1"/>
    <m/>
    <x v="1"/>
    <x v="18"/>
    <m/>
    <m/>
    <m/>
    <x v="1"/>
    <x v="8"/>
    <m/>
    <m/>
    <m/>
  </r>
  <r>
    <x v="0"/>
    <x v="10"/>
    <s v="07/11/2023"/>
    <n v="12532911"/>
    <s v="31999620231107046065"/>
    <m/>
    <m/>
    <s v="UNIMED LESTE PAULISTA - COOP TRAB MEDICO"/>
    <x v="0"/>
    <s v="VINICIUS AMANCIO SILVA"/>
    <x v="0"/>
    <s v="09700032001553052"/>
    <s v="SIND NAC DOS SERV FED DA EDU BAS E PROF"/>
    <s v="SIND NAC DOS SERV FED DA EDU BAS E PROF"/>
    <s v="NOTIFICAÇÃO DE INTERMEDIAÇÃO PRELIMINAR Nº 305884/2023_x000d__x000a_ _x000d__x000a_Protocolo nº 9077265_x0009_Demanda nº 12532911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ólogo, médico solicitante Dra. Juliana M Medes (CRM 89110) . O procedimento foi solicitado à operadora no dia 03/10/2023, para realização no município São João da Boa Vista. A operadora alega que não possui prestador em sua rede para realização do serviço de saúde. Protocolo 3199962230221024577 data 04/10/2023_x000d__x000a_ _x000d__x000a_Protocolo aberto pelo beneficiário "/>
    <s v="SAO JOAO DA BOA VISTA"/>
    <s v="SP"/>
    <s v="Não"/>
    <x v="2"/>
    <s v="Terapias"/>
    <x v="0"/>
    <x v="10"/>
    <s v="Ausência de rede na localidade "/>
    <s v="Finalizado com negociação pelo GRP em prestador eventual"/>
    <m/>
    <x v="0"/>
    <x v="0"/>
    <m/>
    <m/>
    <m/>
  </r>
  <r>
    <x v="0"/>
    <x v="10"/>
    <s v="07/11/2023"/>
    <m/>
    <s v="31999620231107045931"/>
    <m/>
    <m/>
    <s v="UNIMED GOIANIA-COOP DE TRAB MED"/>
    <x v="0"/>
    <s v="CARLOS AUGUSTO GUIMARAES GONCALVES"/>
    <x v="0"/>
    <s v="09700022006946373"/>
    <s v="ABBOTT LABORATORIOS DO BRASIL LTDA"/>
    <s v="ABBOTT LABORATORIOS DO BRASIL LTDA"/>
    <s v="NOTIFICAÇÃO DE INTERMEDIAÇÃO PRELIMINAR Nº 305710/2023_x000d__x000a_ _x000d__x000a_Protocolo nº 9076901_x0009_Demanda nº 12532646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A interlocutora, que se identifica como mãe do beneficiário questiona a não cobertura para o medicamento Leuprorrelina (Lectrum). O procedimento foi solicitado no mês de Agosto de 2023, para realização no município Goiânia/GO, entretanto, a operadora negou com a justificativa de que não há cobertura. Protocolo: 31999620231107901077 – data: 07/11/2023_x000d__x000a_ _x000d__x000a_Protocolo aberto pelo beneficiário junto à operadora: 31999620231107901077_x000d__x000a_BENEFICIÁRIO_x000d__x000a_No"/>
    <s v="GOIANIA"/>
    <s v="GO"/>
    <m/>
    <x v="4"/>
    <s v="Medicamento"/>
    <x v="6"/>
    <x v="347"/>
    <s v="Guia 2023 04437826 inserida sem o medicamento em questão. O NAS avaliou o pedido enviado pelo cliente, emitindo o parecer DESFAVORAVEL (sem cobertura) atraves do protocolo 31999620231107045973. "/>
    <s v="Solicitamos parecer do NAS e AM quanto a transação envoiada pela Unimed Goiania (a transação está indevida?), após notificaremos a UNimed Goiania, entretanto essa notificação não altera o parecer da transação. Continua improcedente o registro da NIP, pq o medicamento em questão não possui cobertura . "/>
    <s v="Sem contato prévio"/>
    <x v="2"/>
    <x v="2"/>
    <s v="Não"/>
    <s v="Finalizada"/>
    <s v="parecer do NAS no protocolo 31999620231107045973"/>
  </r>
  <r>
    <x v="0"/>
    <x v="10"/>
    <s v="07/11/2023"/>
    <n v="12533672"/>
    <s v="31999620231108059591"/>
    <m/>
    <m/>
    <s v="UNIMED ANHANGUERA COOPERATIVA DE TRABALHO MEDICO"/>
    <x v="2"/>
    <s v="MARCELO GUSTAVO MARSOLLA"/>
    <x v="0"/>
    <s v="09700019002145880"/>
    <s v="DAIRY PARTNERS AMERICAS BRASIL LTDA"/>
    <s v="UNIPLAN CO BASICO N"/>
    <s v="NOTIFICAÇÃO DE INTERMEDIAÇÃO PRELIMINAR Nº 306388/2023_x000d__x000a_&lt;&lt;60&gt;&gt; _x000d__x000a_Protocolo nº 9078301_x0009_Demanda nº 12533672_x0009_Rio de Janeiro, 0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Levei minha filha Marcela ( carteirinha N° : 09700019002146224) para consulta no especialista, e no momento da consulta, no cadastro da mesma, aconteceu que, a informação era que ela não era minha beneficiaria. Nesse momento começamos diversos contatos telefônicos, tanto da minha parte, como da parte da clinica. Porém, ambos sem sucesso. Nisso o tempo foi passando e a clinica já marcou um horário ruim para a consulta, visto que sou de Arar"/>
    <s v="ARARAS"/>
    <s v="SP"/>
    <m/>
    <x v="1"/>
    <m/>
    <x v="1"/>
    <x v="7"/>
    <m/>
    <m/>
    <m/>
    <x v="1"/>
    <x v="5"/>
    <m/>
    <m/>
    <m/>
  </r>
  <r>
    <x v="0"/>
    <x v="10"/>
    <s v="08/11/2023"/>
    <n v="12535194"/>
    <s v="31999620231108060500"/>
    <m/>
    <m/>
    <s v="UNIMED CARUARU-COOP DE TRAB MED"/>
    <x v="0"/>
    <s v="JOANA FARIAS REINAUX PAES BARRETO"/>
    <x v="0"/>
    <s v="09700030002270368"/>
    <s v="SINDICATO DOS POLICIAIS RODOVIARIOS FEDERAIS ESTADO SP"/>
    <s v="UNIPLAN ADESAO BASICO I"/>
    <s v="NOTIFICAÇÃO DE INTERMEDIAÇÃO PRELIMINAR Nº 307359/2023_x000d__x000a_&lt;&lt;60&gt;&gt; _x000d__x000a_Protocolo nº 9080361_x0009_Demanda nº 12535194_x0009_Rio de Janeiro, 0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Informo buscamos a rede credenciada. Porém os médicos que procuramos para avaliar o problema de saúde de Joana, não conseguiram realizar um diagnóstico satisfatório. Por isso, procuramos uma médica de confiança fora da rede para tentar tratar o problema de saúde dela. De forma que, com tanto tempo usando tratamentos não satisfatórios indicados pelos médicos do plano, fez-se urgente encontrar um médico fora da rede._x000d__x000a_ _x000d__x000a_Protocolo aberto pel"/>
    <s v="CARUARU"/>
    <s v="PE"/>
    <s v="Não"/>
    <x v="7"/>
    <s v="Consulta"/>
    <x v="2"/>
    <x v="348"/>
    <s v="Não havia solicitação anterior. Recibo de consulta particular de novembro/22"/>
    <s v="Disponibilizado rede pelo Guia Médico, consulta particular sem contato prévio. Solicitado reabertura da solicitação no portal do cliente para nova análise. Conforme parecer do Juridico ,(31999620231108060500) há rede credenciada do plano de saúde na especialidade pediatria, por isso, o reembolso solicitado não possui cobertura garantida pelo plano de saúde."/>
    <s v="Sem contato prévio"/>
    <x v="2"/>
    <x v="7"/>
    <m/>
    <s v="Finalizada"/>
    <s v="Aguardando definição do jurídico sobre o pagamento."/>
  </r>
  <r>
    <x v="0"/>
    <x v="10"/>
    <s v="08/11/2023"/>
    <n v="12533909"/>
    <s v="31999620231108060243"/>
    <m/>
    <m/>
    <s v="UNIMED SANTA BARBARA DOESTE E AMERICANA"/>
    <x v="0"/>
    <s v="MIGUEL ALVES DE SOUSA"/>
    <x v="0"/>
    <s v="09700034000500806"/>
    <s v="JUSTICA FEDERAL DE PRIMEIRO GRAU EM SP"/>
    <s v="UNIPLAN EMPRESARIAL ESPECIAL N"/>
    <s v="NOTIFICAÇÃO DE INTERMEDIAÇÃO PRELIMINAR Nº 306592/2023_x000d__x000a_&lt;&lt;60&gt;&gt; _x000d__x000a_Protocolo nº 9078589_x0009_Demanda nº 12533909_x0009_Rio de Janeiro, 0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inicio do mês de setembro encaminhei para o Núcleo Multidisciplinar Avaliação e Diagnóstico de Americana/SP o encaminhamento para avaliação de autismo do meu filho. O Núcleo fez o encaminhamento e solicitação para a Unimed local que nunca respondeu à solicitação. Decorrido muito tempo sem resposta eu peguei novo encaminhamento da pediatra e encaminhei para a Unimed Fesp solicitando que a avaliação fosse feita no Núcleo Multidisciplinar "/>
    <s v="AMERICANA"/>
    <s v="SP"/>
    <s v="Não "/>
    <x v="2"/>
    <s v="Terapias"/>
    <x v="0"/>
    <x v="12"/>
    <s v="Dificuldade de agendamento "/>
    <s v="Agendamento realizado em prestador estrategico "/>
    <s v="Com contato prévio"/>
    <x v="0"/>
    <x v="0"/>
    <m/>
    <m/>
    <m/>
  </r>
  <r>
    <x v="0"/>
    <x v="10"/>
    <s v="08/11/2023"/>
    <n v="12535748"/>
    <s v="31999620231108060959"/>
    <m/>
    <m/>
    <s v="UNIMED SANTA BARBARA DOESTE E AMERICANA"/>
    <x v="0"/>
    <s v="ENRICO ORTEGA OLIVEIRA CARDOSO"/>
    <x v="0"/>
    <s v="09700024004161537"/>
    <s v="SERVICO SOCIAL DA INDUSTRIA - SESI"/>
    <s v="UNIPLAN EMPRES RATEIO BASICO"/>
    <s v="NOTIFICAÇÃO DE INTERMEDIAÇÃO PRELIMINAR Nº 307704/2023_x000d__x000a_ _x000d__x000a_Protocolo nº 9081022_x0009_Demanda nº 12535748_x0009_Rio de Janeiro, 0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ólogo especialista em transtorno alimenta Dr. Carina blumer de Vasconcellos . A solicitação foi feita à Operadora no dia 22/09/2023, para realização no município amarecinas SP. A operadora não apresenta resposta ao pedido. Protocolo 1999620230922720386-data 22/09/2023. ela informa que pediatra pediu esse psicólogo especialista por conta que o ben"/>
    <s v="NOVA ODESSA"/>
    <s v="SP"/>
    <s v="Não"/>
    <x v="2"/>
    <s v="Terapias"/>
    <x v="0"/>
    <x v="349"/>
    <s v="Ausência de rede na localidade "/>
    <s v="Negociação realizada com o prestador 176721 - CLÍNICA AUDOWN LTDA"/>
    <s v="Com contato prévio"/>
    <x v="0"/>
    <x v="18"/>
    <m/>
    <s v="Finalizada"/>
    <m/>
  </r>
  <r>
    <x v="0"/>
    <x v="10"/>
    <s v="08/11/2023"/>
    <n v="12534639"/>
    <s v="31999620231108060413"/>
    <m/>
    <m/>
    <s v=""/>
    <x v="4"/>
    <s v=""/>
    <x v="0"/>
    <s v=""/>
    <s v=""/>
    <s v=""/>
    <s v="NOTIFICAÇÃO DE INTERMEDIAÇÃO PRELIMINAR Nº 307045/2023_x000d__x000a_&lt;&lt;60&gt;&gt; _x000d__x000a_Protocolo nº 9079638_x0009_Demanda nº 12534639_x0009_Rio de Janeiro, 0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dei entrada no hospital no começo do mês e fiz um procedimento de emergência de retirada de pedra no rim e colocação do duplo J. E fiquei internada para ter alta no dia seguinte, logo na alta o médico me informou que eu teria um outro procedimento dia 19/10 ás 06h30 para a retirada de uma outra pedra e retirada do cateter duplo J. No dia 18/10 eu recebi uma mensagem pelo WhataApp da instrumentadora do médico informando que por um erro d"/>
    <s v=""/>
    <s v=""/>
    <m/>
    <x v="1"/>
    <m/>
    <x v="1"/>
    <x v="18"/>
    <m/>
    <m/>
    <m/>
    <x v="1"/>
    <x v="8"/>
    <m/>
    <m/>
    <m/>
  </r>
  <r>
    <x v="0"/>
    <x v="10"/>
    <s v="08/11/2023"/>
    <n v="12535616"/>
    <s v="31999620231108060845"/>
    <m/>
    <m/>
    <s v=""/>
    <x v="4"/>
    <s v=""/>
    <x v="0"/>
    <s v=""/>
    <s v=""/>
    <s v=""/>
    <s v="NOTIFICAÇÃO DE INTERMEDIAÇÃO PRELIMINAR Nº 307623/2023_x000a_&lt;&lt;60&gt;&gt; _x000a_Protocolo nº 9080978_x0009_Demanda nº 12535616_x0009_Rio de Janeiro, 08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JÁ É A SEGUNDA VEZ QUE TENHO ESSE TIPO DE PROBLEMA COM A UNIMED, A GENTE CADASTRA AS NOTAS E O PEDIDO DE REEMBOLSO, A UNIMED DEMORA DE PROPOSITO A FAZER A ANALISE E QUANDO CHEGA PERTO DO DIA DIA DO PAGAMENTO INFORMAM QUE O PEDIDO FOI INDEFERIDO. ISSO É UMA PALHAÇADA COM A CARA DO USUÁRIO, REFIZ OS PEDIDOS DE REEMBOLSO 2173383077 E 2173383643 E AGUARDO ATÉ 7 DIAS UTEIS O PAGAMENTO. ALÉM DISSO AGUARDO NESTE MESMO PRAZO O REEMBOLSO DO PEDIDO "/>
    <s v=""/>
    <s v=""/>
    <m/>
    <x v="1"/>
    <m/>
    <x v="1"/>
    <x v="18"/>
    <m/>
    <m/>
    <m/>
    <x v="1"/>
    <x v="8"/>
    <m/>
    <m/>
    <m/>
  </r>
  <r>
    <x v="0"/>
    <x v="10"/>
    <s v="08/11/2023"/>
    <n v="12536373"/>
    <s v="31999620231109077087"/>
    <m/>
    <m/>
    <s v="UNIMED CENTRO-OESTE PTA.FED.INT.COOP MED"/>
    <x v="4"/>
    <s v="FELIPE JOSE SANTANA RETI"/>
    <x v="0"/>
    <s v="09700030000955894"/>
    <s v="ASSOCIACAO DOS FUNCIONARIOS E SERVIDORES"/>
    <s v="UNIPLAN ADESAO BASICO I"/>
    <s v="NOTIFICAÇÃO DE INTERMEDIAÇÃO PRELIMINAR Nº 308110/2023_x000d__x000a_ _x000d__x000a_Protocolo nº 9081894_x0009_Demanda nº 12536373_x0009_Rio de Janeiro, 0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prazo de atendimento para FONAUDIOLOGIA ,. A operadora autorizou o serviço e agendou para o dia : 08/09/23 , após o prazo máximo previsto na RN nº 566/2022. Protocolo : 35713820231010002521 Data: 10/10/23_x000d__x000a_ _x000d__x000a_Protocolo aberto pelo beneficiário junto à operadora: 35713820231010002521_x000d__x000a_BENEFICIÁRIO_x000d__x000a_Nome: FELIPE JOSE SANTANA RETI_x0009_Dt. Nasc.:25/11/2013_x000d__x000a_Matrícula:_x0009_CPF:_x000d__x000a_Telefone:"/>
    <s v="BAURU"/>
    <s v="SP"/>
    <m/>
    <x v="1"/>
    <m/>
    <x v="1"/>
    <x v="18"/>
    <m/>
    <m/>
    <m/>
    <x v="1"/>
    <x v="8"/>
    <m/>
    <m/>
    <m/>
  </r>
  <r>
    <x v="0"/>
    <x v="10"/>
    <s v="08/11/2023"/>
    <n v="12536510"/>
    <s v="31999620231109077385"/>
    <m/>
    <m/>
    <s v="UNIMED SOROCABA-COOP DE TRAB MED"/>
    <x v="0"/>
    <s v="FRANCISCO DE SALES VIEIRA DE CARVALHO"/>
    <x v="0"/>
    <s v="09700034000531574"/>
    <s v="ITESP-INSTITUTO DE TERRAS DO EST.DE SP"/>
    <s v="EMPRESARIAL ESPECIAL N"/>
    <s v="NOTIFICAÇÃO DE INTERMEDIAÇÃO PRELIMINAR Nº 308217/2023_x000a_&lt;&lt;60&gt;&gt; _x000a_Protocolo nº 9082134_x0009_Demanda nº 12536510_x0009_Rio de Janeiro, 08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ssunto: Denúncia contra a Unimed por Negar Realização de Exames FESP Prezada Equipe da ANVISA, Venho denunciar a Unimed pela recusa em autorizar exames médicos essenciais sob meu plano de saúde. Sou Francisco de Sales Vieira de Carvalho, titular do Plano Empresarial Especial da Unimed, válido até 31/10/2024. Tenho enfrentado sérias dificuldades para obter a autorização da Unimed para a realização dos exames médicos FESP (Angioressonância "/>
    <s v="SOROCABA"/>
    <s v="SP"/>
    <s v="Nao"/>
    <x v="4"/>
    <s v="SADT"/>
    <x v="17"/>
    <x v="350"/>
    <s v="Cliente menciona negativa para Angio ressonância e ressonancioa de crânio na guia 2023 04434830, porem a negativa se deu por duplicidade pois já consta autorização no mesmo dia na guia 2023 04428299/ TR 2253843776 via CNU. "/>
    <s v="Após contato com Sr. Francisco, já tinha ciência da autorização e informa que realizou o exame no Cura no último sábado, será utilizado a senha já liberada via CNU. Sem necessidade de nova liberação.  "/>
    <s v="Sem contato prévio"/>
    <x v="2"/>
    <x v="13"/>
    <s v="Não"/>
    <m/>
    <m/>
  </r>
  <r>
    <x v="0"/>
    <x v="10"/>
    <s v="09/11/2023"/>
    <n v="12538518"/>
    <s v="31999620231109078097"/>
    <m/>
    <m/>
    <s v="UNIMED SALTO-ITU COOP DE TRAB MED"/>
    <x v="0"/>
    <s v="IVY GABRELON ROVENTINI"/>
    <x v="0"/>
    <s v="09700022005830045"/>
    <s v="CONSTRUDECOR S/A"/>
    <s v="UNIPLAN PARTIC EMP BASICO N"/>
    <s v="NOTIFICAÇÃO DE INTERMEDIAÇÃO PRELIMINAR Nº 309512/2023_x000d__x000a_&lt;&lt;60&gt;&gt; _x000d__x000a_Protocolo nº 9085013_x0009_Demanda nº 12538518_x0009_Rio de Janeiro, 0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ORO EM SALTO E MINHA FILHA TEM 4 ANOS, É AUTISTA E FAZ TERAPIAS HÁ 2 ANOS NA CLINICA AYRES QUE É CREDENCIADA DA UNIMED FESP, A UNIMED SALTO ITU FAZIA O INTERCAMBIO ENTRE A FESP E A CLINICA E NÃO FAZ MAIS. DESDE ENTÃO ENTREI EM CONTATO COM A FESP PARA NEGOCIAÇÃO DIRETA COM A CLÍNICA, NO DIA 19/10/2023 ENVIARAM EMAIL SOLICITANDO ALGUMAS INFORMAÇÕES E NOVO PEDIDO MÉDICO E FOI ENVIADO TUDO DE ACORDO. MAS ATÉ AGORA NADA, DIZEM QUE O SETOR COME"/>
    <s v="ITU"/>
    <s v="SP"/>
    <s v="Sim"/>
    <x v="2"/>
    <s v="Terapias"/>
    <x v="3"/>
    <x v="5"/>
    <s v="Mãe solicita a negociação com a clinica Ayres porem a unimed local não estava autorizando a negociação com o local"/>
    <s v="Negociação finalizada com o prestador indicado pela mãe"/>
    <s v="Com contato prévio"/>
    <x v="0"/>
    <x v="11"/>
    <m/>
    <s v="Finalizada"/>
    <m/>
  </r>
  <r>
    <x v="0"/>
    <x v="10"/>
    <s v="09/11/2023"/>
    <n v="12539137"/>
    <s v="31999620231110090800"/>
    <m/>
    <m/>
    <s v="UNIMED CUIABA-Coop de Trab Med"/>
    <x v="0"/>
    <s v="MARESSA ANTONELLA GOMES COELHO"/>
    <x v="0"/>
    <s v="09700030002248109"/>
    <s v="SINDICATO DOS POLICIAIS RODOVIARIOS FEDERAIS ESTADO SP"/>
    <s v="UNIPLAN ADESAO BASICO I"/>
    <s v="NOTIFICAÇÃO DE INTERMEDIAÇÃO PRELIMINAR Nº 309916/2023_x000d__x000a_&lt;&lt;60&gt;&gt; _x000d__x000a_Protocolo nº 9085783_x0009_Demanda nº 12539137_x0009_Rio de Janeiro, 0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a solicitação e o plano de saúde ainda não retornou com nenhuma resposta._x000d__x000a_ _x000d__x000a_Protocolo aberto pelo beneficiário junto à operadora: &lt;&lt;65&gt;&gt;_x000d__x000a_BENEFICIÁRIO_x000d__x000a_Nome: MARESSA ANTONELLA GOMES COELHO_x0009_Dt. Nasc.:11/10/2021_x000d__x000a_Matrícula:_x0009_CPF: 12707808598_x000d__x000a_Telefone:_x0009_e-mail:_x000d__x000a_INTERLOCUTOR_x000d__x000a_Nome: WESLEY CERQUEIRA COELHO_x000d__x000a_Telefones: (66)996317267_x0009_e-mail: wesley.coelho@prf.gov.br_x000d__x000a_Endereço: AVENIDA AMAZONAS, 902 / APTO 206_x000d__x000a_Município: PRIMAVERA DO LESTE_x0009_"/>
    <s v="PRIMAVERA DO LESTE"/>
    <s v="MT"/>
    <s v="Não"/>
    <x v="2"/>
    <s v="Terapias"/>
    <x v="0"/>
    <x v="10"/>
    <s v="Ausência de rede credenciada"/>
    <s v="Agendamento realizado em prestador eventual na cidade demandada"/>
    <s v="Com contato prévio"/>
    <x v="0"/>
    <x v="18"/>
    <m/>
    <s v="Finalizada"/>
    <m/>
  </r>
  <r>
    <x v="0"/>
    <x v="10"/>
    <s v="10/11/2023"/>
    <m/>
    <s v="31999620231110091564"/>
    <m/>
    <m/>
    <s v="UNIMED GUARULHOS-COOP DE TRAB MED"/>
    <x v="0"/>
    <s v="UBIRAJARA LUIZ SOARES"/>
    <x v="0"/>
    <s v="09700032000827264"/>
    <s v="APEOESP SIND DOS PROF DO ENS OFIC EST SP"/>
    <s v="UNIPLAN ADESAO ESPECIAL - PR"/>
    <s v="NOTIFICAÇÃO DE INTERMEDIAÇÃO PRELIMINAR Nº 310253/2023_x000d__x000a_&lt;&lt;60&gt;&gt; _x000d__x000a_Protocolo nº 9086442_x0009_Demanda nº 12539593_x0009_Rio de Janeiro, 1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resento reclamação, devidamente autorizada pelo Sr. Ubirajara, sobre seus procedimentos que foram liberados parcialmente pela operadora. Beneficiário sente muitas dores e os sintomas são agravados por esforço físico. Já realizou tratamento clínico conservador por mais de um ano! Porém, não apresenta melhora no quadro. Vez uso de diversas medicações, como anti-inflamatórios e corticoides, não apresentando melhora do quadro a longo prazo. "/>
    <s v="ARUJA"/>
    <s v="SP"/>
    <s v="Não"/>
    <x v="4"/>
    <s v="OPME"/>
    <x v="7"/>
    <x v="149"/>
    <s v="Junta totalmente desfavorável."/>
    <s v="Não há."/>
    <s v="Com contato prévio"/>
    <x v="2"/>
    <x v="4"/>
    <s v="Sim"/>
    <m/>
    <m/>
  </r>
  <r>
    <x v="0"/>
    <x v="10"/>
    <s v="10/11/2023"/>
    <n v="12539938"/>
    <s v="31999620231110092059"/>
    <m/>
    <m/>
    <s v="UNIMED RIBEIRAO PRETO-COOP DE TRAB MED"/>
    <x v="0"/>
    <s v="YLVINO DUARTE FERREIRA"/>
    <x v="0"/>
    <s v="09700064000045906"/>
    <s v="USP - UNIVERSIDADE DE SAO PAULO"/>
    <s v="CLASSICO EMP ENF"/>
    <s v="NOTIFICAÇÃO DE INTERMEDIAÇÃO PRELIMINAR Nº 310465/2023_x000d__x000a_&lt;&lt;60&gt;&gt; _x000d__x000a_Protocolo nº 9086940_x0009_Demanda nº 12539938_x0009_Rio de Janeiro, 1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consigo consulta com psiquiatras que constam no guia medico do aplicativo da Unimed do plano, pois não atendem pacientes novos. consegui uma consulta mas foi cancelada. estamos tentando remarcar , mas tbm não esta conseguindo. Tomo remédio controlado e esta acabando, tenho para mais 15 dias. Preciso de ajuda para marcar consulta. Muito obrigado pela atenção e compreensão._x000d__x000a_ _x000d__x000a_Protocolo aberto pelo beneficiário junto à operadora: &lt;&lt;65&gt;&gt;"/>
    <s v="RIBEIRAO PRETO"/>
    <s v="SP"/>
    <s v="Não"/>
    <x v="2"/>
    <s v="Consulta"/>
    <x v="20"/>
    <x v="38"/>
    <s v="Ausência de rede credenciada"/>
    <s v="Em tratativa. Demanda anterior com consulta agendada na cidade de Pitangueiras - SP (região de saúde), cliente não compareceu. Reagendado no mesmo local fora do prazo da RN e aberto nova Busca para garantir prazo"/>
    <s v="Com contato prévio"/>
    <x v="2"/>
    <x v="0"/>
    <m/>
    <m/>
    <m/>
  </r>
  <r>
    <x v="0"/>
    <x v="10"/>
    <s v="10/11/2023"/>
    <n v="12541267"/>
    <s v="31999620231113107235"/>
    <m/>
    <m/>
    <s v=""/>
    <x v="4"/>
    <s v=""/>
    <x v="0"/>
    <s v=""/>
    <s v=""/>
    <s v=""/>
    <s v="NOTIFICAÇÃO DE INTERMEDIAÇÃO PRELIMINAR Nº 311271/2023_x000d__x000a_&lt;&lt;60&gt;&gt; _x000d__x000a_Protocolo nº 9088785_x0009_Demanda nº 12541267_x0009_Rio de Janeiro, 1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DIAGNOSTICADA COM CÂNCER 25/11/2023, E SIGO FAZENDO ACOMPANHAMENTO MEDICO DESDE ENTÃO, APOS CÂNCER TIREOIDE, TAMBÉM ESTOU EM ACOMPANHAMENTO COM GINECOLOGISTA, PÓS BIOPSIA (HIPERPLASIA ATÍPICA E NEOPLASIA INTRAEPITELIAL ENDOMETRIOIDE). ACOMPANHAMENTO TAMBEM COM MASTOLOGISTA COM ALTERAÇÃO EM BIOPSIA (HIPERPLASIA LOBULAR ATÍPICA). JÁ ENTREI EM CONTATO DIVERSAS VEZES COM CONVENIO, ENVIANDO RELATÓRIOS MÉDICOS E RESULTADO DE BIOPSIA E NÃO TI"/>
    <s v=""/>
    <s v=""/>
    <m/>
    <x v="1"/>
    <m/>
    <x v="1"/>
    <x v="18"/>
    <m/>
    <m/>
    <m/>
    <x v="1"/>
    <x v="8"/>
    <m/>
    <m/>
    <m/>
  </r>
  <r>
    <x v="0"/>
    <x v="10"/>
    <s v="13/11/2023"/>
    <n v="12542909"/>
    <s v="31999620231113107395"/>
    <m/>
    <m/>
    <s v="UNIMED RIBEIRAO PRETO-COOP DE TRAB MED"/>
    <x v="0"/>
    <s v="GUSTAVO GONCALVES DE SOUZA"/>
    <x v="0"/>
    <s v="09700019002065704"/>
    <s v="NESTLE BRASIL LTDA"/>
    <s v="UNIPLAN CO PARTIC ESPECIAL"/>
    <s v="NOTIFICAÇÃO DE INTERMEDIAÇÃO PRELIMINAR Nº 312405/2023_x000a_ _x000a_Protocolo nº 9091105_x0009_Demanda nº 12542909_x0009_Rio de Janeiro, 13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beneficiário, questiona o não atendimento para psiquiatra. Relata que tentou entrar em contato com a Operadora por meio 0800 885 7600 data - 13/11/2023, sem sucesso._x000a_ _x000a_Protocolo aberto pelo beneficiário junto à operadora: Não Informado_x000a_BENEFICIÁRIO_x000a_Nome: GUSTAVO GONCALVES DE SOUZA_x0009_Dt. Nasc.:29/08/1996_x000a_Matrícula:_x0009_CPF: 43705751840_x000a_Telefone: 16 991861080_x0009_e-mail:_x000a_INTERLOCUTOR_x000a_Nome: GUSTAVO GONCALVES DE SO"/>
    <s v="RIBEIRAO PRETO"/>
    <s v="SP"/>
    <s v="Não "/>
    <x v="2"/>
    <s v="Consulta"/>
    <x v="17"/>
    <x v="38"/>
    <s v="Dificuldade de agendamento "/>
    <s v="Disponibilizado agendamento em rede credenciada, mas beneficiária não estaria na cidade, realizado outro agendamento em região de saúde"/>
    <s v="Sem contato prévio"/>
    <x v="2"/>
    <x v="0"/>
    <m/>
    <m/>
    <m/>
  </r>
  <r>
    <x v="0"/>
    <x v="10"/>
    <s v="13/11/2023"/>
    <n v="12543496"/>
    <s v="31999620231113107504"/>
    <m/>
    <m/>
    <s v="UNIMED PAULISTANA-SOC COOP DE TRAB MED"/>
    <x v="0"/>
    <s v="SOLANGE ROSA DE ALMEIDA"/>
    <x v="0"/>
    <s v="09700020007882259"/>
    <s v="ALCON ENGENHARIA DE SISTEMA LTDA"/>
    <s v="UNIPLAN EMPRESARIAL BASICO N"/>
    <s v="NOTIFICAÇÃO DE INTERMEDIAÇÃO PRELIMINAR Nº 312759/2023_x000d__x000a_ _x000d__x000a_Protocolo nº 9091945_x0009_Demanda nº 12543496_x0009_Rio de Janeiro, 1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is, para realização do procedimento 31602118 Bloqueio de nervo periférico - bloqueios anestésicos de nervos e estímulos neurovasculares, 40811026 Radioscopia para acompanhamento de procedimento cirúrgico (por hora ou fração), 30713137 Punção articular diagnóstica ou terapêutica (infiltração) - orientada ou não por método de imagem e 40902056 US - Intra-operatório, solicitado em 24/09/2023. P"/>
    <s v="SAO PAULO"/>
    <s v="SP"/>
    <s v="Não"/>
    <x v="4"/>
    <s v="OPME"/>
    <x v="7"/>
    <x v="54"/>
    <s v="Junta totalmente desfavorável ao OPME."/>
    <s v="Não há."/>
    <s v="Com contato prévio"/>
    <x v="2"/>
    <x v="4"/>
    <s v="Sim"/>
    <m/>
    <m/>
  </r>
  <r>
    <x v="0"/>
    <x v="10"/>
    <s v="13/11/2023"/>
    <n v="12543675"/>
    <s v="31999620231114121481"/>
    <m/>
    <m/>
    <s v=""/>
    <x v="4"/>
    <s v=""/>
    <x v="0"/>
    <s v=""/>
    <s v=""/>
    <s v=""/>
    <s v="NOTIFICAÇÃO DE INTERMEDIAÇÃO PRELIMINAR Nº 312866/2023_x000d__x000a_&lt;&lt;60&gt;&gt; _x000d__x000a_Protocolo nº 9092312_x0009_Demanda nº 12543675_x0009_Rio de Janeiro, 1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há alguns dias tentando agendar exames no laboratório Tecnolab, porém foi informado por eles que a Unimed 0865 está com atendimento suspenso, já questionei e o motivo e falam que é uma suspensão contratual. Entrei em contato com o convênio algumas vezes e informam que não tem nenhuma suspensão e me pedem pra retornar ao laboratório, e nisso fica nesse jogo de empurra e não resolvem o meu problema. Pelo convênio me informaram uma clín"/>
    <s v=""/>
    <s v=""/>
    <m/>
    <x v="1"/>
    <m/>
    <x v="1"/>
    <x v="18"/>
    <m/>
    <m/>
    <m/>
    <x v="1"/>
    <x v="8"/>
    <m/>
    <m/>
    <m/>
  </r>
  <r>
    <x v="0"/>
    <x v="10"/>
    <s v="13/11/2023"/>
    <n v="12543893"/>
    <s v="31999620231114121609"/>
    <m/>
    <m/>
    <s v="UNIMED CAMPINAS-COOP DE TRAB MED"/>
    <x v="0"/>
    <s v="ELIANE CORCINI DA SILVA"/>
    <x v="0"/>
    <s v="09700022006797424"/>
    <s v="GRUPO CASAS BAHIA"/>
    <s v="UNIPLAN PARTIC EMP BASICO N"/>
    <s v="NOTIFICAÇÃO DE INTERMEDIAÇÃO PRELIMINAR Nº 312984/2023_x000a_ _x000a_Protocolo nº 9092477_x0009_Demanda nº 12543893_x0009_Rio de Janeiro, 13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não cobertura para material (não informado) Não foi aprovado o material solicitado pelo médico, para realização do procedimento 31303234 HISTERECTOMIA TOTAL LAPAROSCÓPICA COM ANEXECTOMIA solicitado em 06/09/2023 Protocolo não foi passado para beneficiário._x000a_ _x000a_Protocolo aberto pelo beneficiário junto à operadora: Não Informado_x000a_BENEFICIÁRIO_x000a_Nome: ELIANE CORCINI DA SILVA_x0009_Dt. Nasc.:24/03/1977_x000a_Matrícula:_x0009_CPF: 03570103617"/>
    <s v="HORTOLANDIA"/>
    <s v="SP"/>
    <s v="Não"/>
    <x v="7"/>
    <s v="Internação"/>
    <x v="17"/>
    <x v="351"/>
    <s v="Beneficiário, questiona a não cobertura para material (não informado) Não foi aprovado o material solicitado pelo médico, para realização do procedimento 31303234 HISTERECTOMIA TOTAL LAPAROSCÓPICA COM ANEXECTOMIA solicitado em 06/09/2023 Protocolo não foi passado para beneficiário._x000a_"/>
    <s v="Segundo a Unimed Nacional: &quot;O prestador Leforte está na regra do Aditivo OPME portanto é necessário indicar um dos fornecedores homologados na Unimed Nacional._x000a_Neste caso, a regra do Aditivo foi aplicada quando não há indicação dessas empresas._x000a_O hospital tem ciência dessas condições, portanto para rever é necessário a indicação de algum outro homologado, caso a Multimed não atenda a solicitação médica._x000a_Nossas opções Storm e Medtronic/ Auto Suture.' Após pedido de prioridade junto a Pauliana, a CNU autorizou os materiais conforme solicitado pelo médico. (transação 2256892755 finalizada no portal do prestador em  24/11/2023)"/>
    <m/>
    <x v="2"/>
    <x v="2"/>
    <s v="Sim"/>
    <s v="Finalizada"/>
    <m/>
  </r>
  <r>
    <x v="0"/>
    <x v="10"/>
    <s v="13/11/2023"/>
    <n v="12543987"/>
    <s v="31999620231114122758"/>
    <m/>
    <m/>
    <s v="UNIMED PORTO ALEGRE-COOP DE TRAB MED"/>
    <x v="0"/>
    <s v="PERLA DA CUNHA NUNES"/>
    <x v="0"/>
    <s v="09700020006100664"/>
    <s v="MAGAZINE LUIZA S/A"/>
    <s v="UNIPLAN PARTIC EMP BASICO N"/>
    <s v="NOTIFICAÇÃO DE INTERMEDIAÇÃO PRELIMINAR Nº 313044/2023_x000d__x000a_&lt;&lt;60&gt;&gt; _x000d__x000a_Protocolo nº 9092775_x0009_Demanda nº 12543987_x0009_Rio de Janeiro, 1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no dia 24/11 a Unimed recebeu a solicitação do meu médico para a realização de minhas 2 cirurgias acima mencionadas. Ocorre que após avaliação da auditoria as mesmas foram negadas. Foi para um médico desempatador, o mesmo também negou! Pois bem, isso é de total despreparo médico, pois tem exames provando a necessidade de minhas cirurgias! Não aguento mais de dor, estou desesperada, choro fia e noite. Depois que eu perder meus movimento"/>
    <s v="PORTO ALEGRE"/>
    <s v="RS"/>
    <s v="Sim"/>
    <x v="4"/>
    <s v="OPME"/>
    <x v="7"/>
    <x v="352"/>
    <s v="Junta totalmente desfavorável."/>
    <s v="Não há."/>
    <s v="Com contato prévio"/>
    <x v="2"/>
    <x v="4"/>
    <s v="Não"/>
    <m/>
    <m/>
  </r>
  <r>
    <x v="0"/>
    <x v="10"/>
    <s v="13/11/2023"/>
    <n v="12544234"/>
    <s v="31999620231114123092"/>
    <m/>
    <m/>
    <s v="UNIMED PATROCINIO-COOP DE TRAB MED"/>
    <x v="0"/>
    <s v="MARIA LUISA BARBIERI PIOTTO"/>
    <x v="0"/>
    <s v="09700032001517765"/>
    <s v="APEOESP SIND DOS PROF DO ENS OFIC EST SP"/>
    <s v="UNIPLAN ADESAO BASICO - PR"/>
    <s v="NOTIFICAÇÃO DE INTERMEDIAÇÃO PRELIMINAR Nº 313176/2023_x000d__x000a_ _x000d__x000a_Protocolo nº 9092977_x0009_Demanda nº 12544234_x0009_Rio de Janeiro, 1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A solicitação foi feita à Operadora no mês de agosto para realização no município Patrocínio -MG. A operadora não apresenta resposta ao pedido. Protocolo 31999620231004834301 -_x000d__x000a_ _x000d__x000a_Protocolo aberto pelo beneficiário junto à operadora: 31999620231004834301_x000d__x000a_BENEFICIÁRIO_x000d__x000a_Nome: MARIA LUISA BARBIERI PIOTTO_x0009_Dt. Nasc.:18/01/2018_x000d__x000a_Matr"/>
    <s v="PATROCINIO"/>
    <s v="MG"/>
    <s v="Não "/>
    <x v="2"/>
    <s v="Terapias"/>
    <x v="3"/>
    <x v="195"/>
    <s v="Ausência de rede credenciada"/>
    <s v="Agendado com prestador eventual"/>
    <s v="Com contato prévio"/>
    <x v="0"/>
    <x v="18"/>
    <m/>
    <s v="Finalizada"/>
    <m/>
  </r>
  <r>
    <x v="0"/>
    <x v="10"/>
    <s v="13/11/2023"/>
    <n v="12545031"/>
    <s v="31999620231114122977"/>
    <m/>
    <m/>
    <s v="UNIMED PAULISTANA-SOC COOP DE TRAB MED"/>
    <x v="0"/>
    <s v="ALDAIR VITORINO DE SOUZA"/>
    <x v="0"/>
    <s v="09700019002334560"/>
    <s v="NESTLE BRASIL LTDA"/>
    <s v="UNIPLAN CO BASICO N"/>
    <s v="NOTIFICAÇÃO DE INTERMEDIAÇÃO PRELIMINAR Nº 313715/2023_x000a_&lt;&lt;60&gt;&gt; _x000a_Protocolo nº 9094159_x0009_Demanda nº 12545031_x0009_Rio de Janeiro, 13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r. Aldair, paciente idoso de mais de 70 anos, hipertenso está com teste positivo para hisquemia e dor no peito e segundo relatório médico anexo necessita realizar o referido exame. O convênio alega que não cobre o procedimento_x000a_ _x000a_Protocolo aberto pelo beneficiário junto à operadora: &lt;&lt;65&gt;&gt;_x000a_BENEFICIÁRIO_x000a_Nome: ALDAIR VITORINO DE SOUZA_x0009_Dt. Nasc.:26/09/1952_x000a_Matrícula:_x0009_CPF: 15116263649_x000a_Telefone:_x0009_e-mail:_x000a_INTERLOCUTOR_x000a_Nome: CAMILA ZUIN DE"/>
    <s v="SAO PAULO"/>
    <s v="SP"/>
    <s v="Não"/>
    <x v="4"/>
    <s v="SADT"/>
    <x v="0"/>
    <x v="353"/>
    <s v="Sr. Aldair, paciente idoso de mais de 70 anos, hipertenso está com teste positivo para hisquemia e dor no peito e segundo relatório médico anexo necessita realizar o referido exame. O convênio alega que não cobre o procedimento_x000a_"/>
    <s v="Transação Exec:2250379269 negada adminstrativamente em 16/10 com o seguinte motivo &quot;Pedimos a gentileza, de refazer a solicitacao, com a documentacao prevista conforme MIN 6.4.8 : relatorio medico com historico, sinais e sintomas, se possui limitacao para teste de esforco fisico, indice de pre-teste segundo os criterios de Diamons e Forrester revisados e/ ou TIMI risk e/ou laudo de exame cardiologico recente&quot;_x000a_Transação Exec:2255401748 16/11 autorizada / Unimed foi orinetada quanto ao envio da documentação prevista no MIN."/>
    <m/>
    <x v="0"/>
    <x v="2"/>
    <s v="Sim"/>
    <s v="Finalizada"/>
    <m/>
  </r>
  <r>
    <x v="0"/>
    <x v="10"/>
    <s v="14/11/2023"/>
    <n v="12546074"/>
    <s v="31999620231114123646"/>
    <m/>
    <m/>
    <s v="UNIMED UBERLANDIA-COOP REG TRAB MED LTDA"/>
    <x v="0"/>
    <s v="KARYNA CRISTINA DIAS LOPES"/>
    <x v="0"/>
    <s v="09700019002238366"/>
    <s v="NESTLE BRASIL LTDA"/>
    <s v="UNIPLAN CO BASICO N"/>
    <s v="NOTIFICAÇÃO DE INTERMEDIAÇÃO PRELIMINAR Nº 314334/2023_x000a_ _x000a_Protocolo nº 9095609_x0009_Demanda nº 12546074_x0009_Rio de Janeiro, 14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beneficiária Karyna Cristina , questiona o atendimento demorado para a solicitação que foi feita à Operadora no dia 16/10/2023 , para realização no município de Uberlândia/MG . A interlocutora Karyna Cristina relata que a operadora alega que não havia datas próximas para realizar o agendamento, interlocutora Karyna Cristina informa que o agendamento da consulta psiquiatrica foi realizado para o dia 14/12/2023, a mesma informa que n"/>
    <s v="UBERLANDIA"/>
    <s v="MG"/>
    <s v="Não "/>
    <x v="2"/>
    <s v="Consulta"/>
    <x v="0"/>
    <x v="38"/>
    <s v="Dificuldade de agendamento "/>
    <s v="Agendamento realizado em prestador credenciado"/>
    <s v="Com contato prévio"/>
    <x v="0"/>
    <x v="0"/>
    <m/>
    <m/>
    <m/>
  </r>
  <r>
    <x v="0"/>
    <x v="10"/>
    <s v="14/11/2023"/>
    <n v="12546244"/>
    <s v="31999620231114123879"/>
    <m/>
    <m/>
    <s v="UNIMED SANTA BARBARA DOESTE E AMERICANA"/>
    <x v="1"/>
    <s v="ENRICO ORTEGA OLIVEIRA CARDOSO"/>
    <x v="0"/>
    <s v="09700024004161537"/>
    <s v="SERVICO SOCIAL DA INDUSTRIA - SESI"/>
    <s v="UNIPLAN EMPRES RATEIO BASICO"/>
    <s v="NOTIFICAÇÃO DE INTERMEDIAÇÃO PRELIMINAR Nº 314437/2023_x000a_&lt;&lt;60&gt;&gt; _x000a_Protocolo nº 9095986_x0009_Demanda nº 12546244_x0009_Rio de Janeiro, 14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paciente Enrico Ortega Oliveira Cardoso, apresenta conforme relatório da pediatra de das terapeutas que também o acompanham: &quot;Transtorno do processamento sensorial&quot; e &quot;Atraso na motricidade oral&quot;. Enrico tem 6 anos e 6 meses e não se alimenta de nada sólido, apenas alimentos líquidos e pastosos. Essa condição está prejudicando a vida social e escolar da criança. As terapeutas que já o acompanham sentem a necessidade de um acompanhamento "/>
    <s v="NOVA ODESSA"/>
    <s v="SP"/>
    <m/>
    <x v="1"/>
    <m/>
    <x v="1"/>
    <x v="1"/>
    <m/>
    <m/>
    <m/>
    <x v="1"/>
    <x v="1"/>
    <m/>
    <m/>
    <m/>
  </r>
  <r>
    <x v="0"/>
    <x v="10"/>
    <s v="14/11/2023"/>
    <n v="12545426"/>
    <s v="31999620231114123397"/>
    <m/>
    <m/>
    <s v="UNIMED LORENA-COOP DE TRAB MED"/>
    <x v="0"/>
    <s v="FELIPE PERES LUZ"/>
    <x v="0"/>
    <s v="09700030002147043"/>
    <s v="ASSOCIACAO BENEFICIOS DA JUST ELEITORAL"/>
    <s v="ADESAO ESPECIAL N"/>
    <s v="NOTIFICAÇÃO DE INTERMEDIAÇÃO PRELIMINAR Nº 313957/2023_x000d__x000a_&lt;&lt;60&gt;&gt; _x000d__x000a_Protocolo nº 9094800_x0009_Demanda nº 12545426_x0009_Rio de Janeiro, 14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neuropediatra solicitou que o menor FELIPE PERES LUZ faça terapia alimentar semanal, para tratamento de seletividade alimentar por conta do T.E.A. Venho solicitando à operadora a meses, e não foi fornecido atendimento. Por conta disso, venho pagando profissional particular._x000d__x000a_ _x000d__x000a_Protocolo aberto pelo beneficiário junto à operadora: &lt;&lt;65&gt;&gt;_x000d__x000a_BENEFICIÁRIO_x000d__x000a_Nome: FELIPE PERES LUZ_x0009_Dt. Nasc.:12/12/2019_x000d__x000a_Matrícula:_x0009_CPF: 58018331880_x000d__x000a_Telefone:_x0009_e-"/>
    <s v="LORENA"/>
    <s v="SP"/>
    <s v="Sim"/>
    <x v="2"/>
    <s v="Terapias"/>
    <x v="0"/>
    <x v="272"/>
    <s v="Não aceita profissional indicado"/>
    <s v="Agendamento na rede credeciada na região de saúde"/>
    <s v="Com contato prévio"/>
    <x v="0"/>
    <x v="0"/>
    <m/>
    <m/>
    <m/>
  </r>
  <r>
    <x v="0"/>
    <x v="10"/>
    <s v="14/11/2023"/>
    <n v="12546609"/>
    <s v="31999620231114124099"/>
    <m/>
    <m/>
    <s v="UNIMED SAO JOSE DO RIO PRETO-COOP TB MED"/>
    <x v="0"/>
    <s v="LIS VITORIA PELICANO DA COSTA GOMES"/>
    <x v="0"/>
    <s v="09700034000560477"/>
    <s v="FUNDACAO DE PROTECAO E DEFESA DO CONSUMI"/>
    <s v="BASICO ENFERMARIA REEMBOLSO ESTADUAL"/>
    <s v="NOTIFICAÇÃO DE INTERMEDIAÇÃO PRELIMINAR Nº 314661/2023_x000d__x000a_ _x000d__x000a_Protocolo nº 9096426_x0009_Demanda nº 12546609_x0009_Rio de Janeiro, 14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Ricardo gomes pai do beneficiário, questiona a falta de atendimento o exame eletroicefolo grama por vídeo por 12 horas , e nome do médico solicitante Gustavo botelho Sampaio CRM 146162 . A solicitação foi feita à Operadora no dia 18/10/2023, para realização no município são José do rio preto. A operadora alega que o pedido está em análise [ou não apresenta resposta ao pedido]. Protocolo 31999620231018967789 18/10/2023_x000d__x000a_ _x000d__x000a_Protocolo "/>
    <s v="SAO JOSE DO RIO PRETO"/>
    <s v="SP"/>
    <s v="Não "/>
    <x v="2"/>
    <s v="SADT"/>
    <x v="0"/>
    <x v="354"/>
    <s v="Ausência de rede credenciada"/>
    <s v="Negociado com o prestador 105021 Fundação Faculdade conforme indicação da familia"/>
    <s v="Com contato prévio"/>
    <x v="0"/>
    <x v="18"/>
    <m/>
    <s v="Finalizada"/>
    <m/>
  </r>
  <r>
    <x v="0"/>
    <x v="10"/>
    <s v="14/11/2023"/>
    <n v="12546759"/>
    <s v="31999620231114124323"/>
    <m/>
    <m/>
    <s v=""/>
    <x v="4"/>
    <s v=""/>
    <x v="0"/>
    <s v=""/>
    <s v=""/>
    <s v=""/>
    <s v="NOTIFICAÇÃO DE INTERMEDIAÇÃO PRELIMINAR Nº 314763/2023_x000d__x000a_&lt;&lt;60&gt;&gt; _x000d__x000a_Protocolo nº 9096719_x0009_Demanda nº 12546759_x0009_Rio de Janeiro, 14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é idosa com 70 anos e sofreu acidente grave em maio, passou por cirurgia mas encontra com sérios problemas. Está com cirurgia marcada para o dia 17 e já tentei de várias formas retorno na Unimed. Já implorei por uma devolutiva, tenho vários protocolos tanto de Ourinhos como de Curitiba. Quando fui dar entrada no pedido Ourinhos solicitou para fazer por Curitiba que seria muito mais rápido, coisa que não ocorreu. Paciente vítima de"/>
    <s v=""/>
    <s v=""/>
    <m/>
    <x v="1"/>
    <m/>
    <x v="1"/>
    <x v="18"/>
    <m/>
    <m/>
    <m/>
    <x v="1"/>
    <x v="8"/>
    <m/>
    <m/>
    <m/>
  </r>
  <r>
    <x v="0"/>
    <x v="10"/>
    <s v="14/11/2023"/>
    <n v="12546880"/>
    <s v="31999620231116139760"/>
    <m/>
    <m/>
    <s v="UNIMED RONDONOPOLIS-Coop de Trab Med"/>
    <x v="0"/>
    <s v="ELIANE TEREZA DA SILVA PEREIRA DE ARAUJO"/>
    <x v="0"/>
    <s v="09700032000726476"/>
    <s v="APEOESP SIND DOS PROF DO ENS OFIC EST SP"/>
    <s v="UNIPLAN ADESAO BASICO - PR"/>
    <s v="NOTIFICAÇÃO DE INTERMEDIAÇÃO PRELIMINAR Nº 314841/2023_x000a_ _x000a_Protocolo nº 9096842_x0009_Demanda nº 12546880_x0009_Rio de Janeiro, 14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arido da beneficiária, questiona a falta de atendimento para psiquiatra. A solicitação foi feita à Operadora no dia 17/10/2023, para realização no município Rondonopolis/MT. A operadora alega que o pedido está em análise. Protocolo 31999620231017953897 data 17/10/2023._x000a_ _x000a_Protocolo aberto pelo beneficiário junto à operadora: 31999620231017953897_x000a_BENEFICIÁRIO_x000a_Nome: ELIANE TEREZA DA SILVA PEREIRA DE ARAU"/>
    <s v="RONDONOPOLIS"/>
    <s v="MT"/>
    <s v="Sim"/>
    <x v="2"/>
    <s v="Consulta"/>
    <x v="0"/>
    <x v="38"/>
    <s v="Ausência de rede credenciada"/>
    <s v="Negociação eventual "/>
    <s v="Com contato prévio"/>
    <x v="0"/>
    <x v="0"/>
    <m/>
    <m/>
    <m/>
  </r>
  <r>
    <x v="0"/>
    <x v="10"/>
    <s v="15/11/2023"/>
    <n v="12547733"/>
    <s v="31999620231116139913"/>
    <m/>
    <m/>
    <s v=""/>
    <x v="4"/>
    <s v=""/>
    <x v="0"/>
    <m/>
    <s v=""/>
    <s v=""/>
    <s v="NOTIFICAÇÃO DE INTERMEDIAÇÃO PRELIMINAR Nº 315486/2023_x000d__x000a_&lt;&lt;60&gt;&gt; _x000d__x000a_Protocolo nº 9097921_x0009_Demanda nº 12547733_x0009_Rio de Janeiro, 15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Solicitei atendimento ha quase 1 mês e o plano não me atendeu ainda. Fiquei mais de 1 ano fazendo exames ginecologicos para inserção do DIU MIRENA e agora que terminei em Outubro, solicitei ao plano uma indicação de consultório que aplicasse, pois já tenho TODO acompanhamento e requisição da minha ginecologista apenas para aplicação, sem a necessidade dr refazer exames, pois já fiz todos! O plano não possui credenciado na minha "/>
    <s v=""/>
    <s v=""/>
    <m/>
    <x v="1"/>
    <m/>
    <x v="1"/>
    <x v="18"/>
    <m/>
    <m/>
    <m/>
    <x v="1"/>
    <x v="8"/>
    <m/>
    <m/>
    <m/>
  </r>
  <r>
    <x v="0"/>
    <x v="10"/>
    <s v="16/11/2023"/>
    <n v="12547745"/>
    <s v="31999620231116140098"/>
    <m/>
    <m/>
    <s v=""/>
    <x v="4"/>
    <s v=""/>
    <x v="0"/>
    <m/>
    <s v=""/>
    <s v=""/>
    <s v="NOTIFICAÇÃO DE INTERMEDIAÇÃO PRELIMINAR Nº 315498/2023_x000d__x000a_&lt;&lt;60&gt;&gt; _x000d__x000a_Protocolo nº 9097933_x0009_Demanda nº 12547745_x0009_Rio de Janeiro, 1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houve negativa de atendimento com justificativa infundada. Meu companheiro, Galhardo, nunca tive nenhum problema de rins nem urinário antes, tanto que a dor aguda que veio a senti nem imaginei que fosse relacionado a rim, mas depois dos exames foi visto que é devido à obstrução do canal por pedra. ainda o médico do hospital relatou a urgência, ainda assim a Unimed desconsiderou, sem alternativa e em vista dos perigos, tivemos, direto do pr"/>
    <s v=""/>
    <s v=""/>
    <m/>
    <x v="1"/>
    <m/>
    <x v="1"/>
    <x v="18"/>
    <m/>
    <m/>
    <m/>
    <x v="1"/>
    <x v="8"/>
    <m/>
    <m/>
    <m/>
  </r>
  <r>
    <x v="0"/>
    <x v="10"/>
    <s v="16/11/2023"/>
    <n v="12547749"/>
    <s v="31999620231117153974"/>
    <m/>
    <m/>
    <s v="UNIMED SANTOS-COOP DE TRAB MED"/>
    <x v="0"/>
    <s v="PEDRO VALENTIN GUIMARAES ALVES DOS SANTOS"/>
    <x v="0"/>
    <s v="09700024002896041"/>
    <s v="SERVICO SOCIAL COMERCIO SESC ADM REG ESP"/>
    <s v="UNIPLAN CUSTO OPERAC BASICO I"/>
    <s v="NOTIFICAÇÃO DE INTERMEDIAÇÃO PRELIMINAR Nº 315502/2023_x000d__x000a_&lt;&lt;60&gt;&gt; _x000d__x000a_Protocolo nº 9097937_x0009_Demanda nº 12547749_x0009_Rio de Janeiro, 1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preciso de psicólogo infantil e fono com urgência, estou com o encaminhamento do psiquiatra meu filho precisa de acompanhamento e na guia os 2 estão descredenciado. pode ser na cidade de santos ou Guarujá_x000d__x000a_ _x000d__x000a_Protocolo aberto pelo beneficiário junto à operadora: &lt;&lt;65&gt;&gt;_x000d__x000a_BENEFICIÁRIO_x000d__x000a_Nome: PEDRO VALENTIN GUIMARAES ALVES DOS SANTOS_x0009_Dt. Nasc.:04/01/2019_x000d__x000a_Matrícula:_x0009_CPF: 56324293858_x000d__x000a_Telefone:_x0009_e-mail:_x000d__x000a_INTERLOCUTOR_x000d__x000a_Nome: KAREN CRI"/>
    <s v="SANTOS"/>
    <s v="SP"/>
    <s v="Sim"/>
    <x v="2"/>
    <s v="Terapias"/>
    <x v="17"/>
    <x v="62"/>
    <s v="Ausência de rede credenciada"/>
    <s v="Agendado em São Paulo e segue com GRP"/>
    <s v="Com contato prévio"/>
    <x v="2"/>
    <x v="0"/>
    <m/>
    <m/>
    <m/>
  </r>
  <r>
    <x v="0"/>
    <x v="10"/>
    <s v="16/11/2023"/>
    <n v="12549698"/>
    <s v="31999620231117153812"/>
    <m/>
    <m/>
    <s v="UNIMED PAULISTANA-SOC COOP DE TRAB MED"/>
    <x v="0"/>
    <s v="FABIO JOSE KODEL"/>
    <x v="0"/>
    <s v="09700030000659969"/>
    <s v="ASSOCIACAO DOS FUNCIONARIOS E SERVIDORES"/>
    <s v="UNIPLAN ADESAO ESPECIAL I"/>
    <s v="NOTIFICAÇÃO DE INTERMEDIAÇÃO PRELIMINAR Nº 316687/2023_x000d__x000a_ _x000d__x000a_Protocolo nº 9100678_x0009_Demanda nº 12549698_x0009_Rio de Janeiro, 1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informa que realiza um tratamento psicológico, na plataforma digital psicologia viva. Informa que o tratamento é liberado a cada 5 sessões, no final do ciclo é feito uma nova solicitação que demora 10 dias para ser liberado. Beneficiário informa que seu tratamento é semanal, e essa demora para liberação está dificultando o tratamento. Informa que quando liga na operadora na parte da noite, não é atendido, pois existe uma ordem para "/>
    <s v="JANDIRA"/>
    <s v="SP"/>
    <s v="Sim"/>
    <x v="7"/>
    <s v="Terapias"/>
    <x v="17"/>
    <x v="281"/>
    <s v="Questiona autorização para continuidade de tratamento na Psicologia Viva"/>
    <s v="Constava guia autorizda na mesma data da solicitação"/>
    <s v="Com contato prévio"/>
    <x v="2"/>
    <x v="13"/>
    <m/>
    <m/>
    <m/>
  </r>
  <r>
    <x v="0"/>
    <x v="10"/>
    <s v="16/11/2023"/>
    <n v="12551415"/>
    <s v="31999620231117154144"/>
    <m/>
    <m/>
    <s v="UNIMED PAULISTANA-SOC COOP DE TRAB MED"/>
    <x v="0"/>
    <s v="JOBER PRADELLA TEIXEIRA"/>
    <x v="0"/>
    <s v="09700062000002690"/>
    <s v="USP - UNIVERSIDADE DE SAO PAULO"/>
    <s v="ESPECIAL EMP"/>
    <s v="NOTIFICAÇÃO DE INTERMEDIAÇÃO PRELIMINAR Nº 317789/2023_x000d__x000a_&lt;&lt;60&gt;&gt; _x000d__x000a_Protocolo nº 9103226_x0009_Demanda nº 12551415_x0009_Rio de Janeiro, 1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ação de uma consulta com um neurologista que não foi autorizada pela operadora e não informado o motivo. Já não é a primeira vez que a Unimed FESP incorre na não autorização de exames-consultas para o meu plano. Na verdade é a quarta vez que passo por isso no plano e já entrei em contato diversas vezes na ouvidoria da Unimed sem sucesso, a ouvidora parece estar lá apenas para cumprir determinações legais._x000d__x000a_ _x000d__x000a_Protocolo aberto pelo b"/>
    <s v="SAO PAULO"/>
    <s v="SP"/>
    <m/>
    <x v="4"/>
    <s v="SADT"/>
    <x v="2"/>
    <x v="355"/>
    <s v="Rede e espcialidade "/>
    <s v="Segundo a UN houve falha sistêmica no envio da transação para a UO, de acordo com a UN houve contato com a central do prestador e cliente  e o andamenot foi dado . Notitifquei a demora nesse &quot;andamento&quot; , sendo necesário agilidade nos casos em que o clinete está no local.  FALHA DA UN."/>
    <s v="Sem contato prévio"/>
    <x v="0"/>
    <x v="2"/>
    <s v="Sim "/>
    <s v="Finalizada"/>
    <m/>
  </r>
  <r>
    <x v="0"/>
    <x v="10"/>
    <s v="17/11/2023"/>
    <n v="12552645"/>
    <s v="31999620231117156066"/>
    <m/>
    <m/>
    <s v=""/>
    <x v="4"/>
    <s v=""/>
    <x v="0"/>
    <s v=""/>
    <s v=""/>
    <s v=""/>
    <s v="NOTIFICAÇÃO DE INTERMEDIAÇÃO PRELIMINAR Nº 318570/2023_x000d__x000a_&lt;&lt;60&gt;&gt; _x000d__x000a_Protocolo nº 9104968_x0009_Demanda nº 12552645_x0009_Rio de Janeiro, 1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alizei exames de rotina oftalmológica onde foi detectado possível ceratocone, após a realização do exame onde tive que fazer particular pelo convênio não cobrir, foi detectado. Não consigo mais enxergar com óculos/lente, o que afeta totalmente minha vida em questão de locomoção e trabalho. Por não poder realizar uma cirurgia a laser, foi indicado essa. Onde entro em contato com todos os locais fornecidos pela operadora e nenhum realiza. "/>
    <s v=""/>
    <s v=""/>
    <m/>
    <x v="1"/>
    <m/>
    <x v="1"/>
    <x v="18"/>
    <m/>
    <m/>
    <m/>
    <x v="1"/>
    <x v="8"/>
    <m/>
    <m/>
    <m/>
  </r>
  <r>
    <x v="0"/>
    <x v="10"/>
    <s v="17/11/2023"/>
    <n v="12551580"/>
    <s v="31999620231117155894"/>
    <m/>
    <m/>
    <s v="UNIMED PAULISTANA-SOC COOP DE TRAB MED"/>
    <x v="6"/>
    <s v="MILA DOMINGOS ROMER"/>
    <x v="0"/>
    <s v="09700022007035307"/>
    <s v="UNIMED DO ESTADO DE SAO PAULO - FEDERACAO ESTADUAL DAS COOPERATIVAS MEDICAS"/>
    <s v="EMPRESARIAL PARTIC MAS"/>
    <s v="NOTIFICAÇÃO DE INTERMEDIAÇÃO PRELIMINAR Nº 317895/2023_x000d__x000a_ _x000d__x000a_Protocolo nº 9103407_x0009_Demanda nº 12551580_x0009_Rio de Janeiro, 1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cobrança de valor vinculado a Ressarcimento ao Hospital Albert Hinsten. R$ 10.600,00 Protocolo 339679202307111111119525 data 11/07/2023._x000d__x000a_ _x000d__x000a_Protocolo aberto pelo beneficiário junto à operadora: 339679202307111111119525_x000d__x000a_BENEFICIÁRIO_x000d__x000a_Nome: MILA DOMINGOS ROMER_x0009_Dt. Nasc.:04/03/2023_x000d__x000a_Matrícula:_x0009_CPF: 60843419857_x000d__x000a_Telefone:_x0009_e-mail:_x000d__x000a_INTERLOCUTOR_x000d__x000a_Nome: ADRIANA MARTINS DOMINGOS RO"/>
    <s v="SAO PAULO"/>
    <s v="SP"/>
    <m/>
    <x v="4"/>
    <m/>
    <x v="1"/>
    <x v="124"/>
    <m/>
    <m/>
    <m/>
    <x v="0"/>
    <x v="15"/>
    <m/>
    <m/>
    <m/>
  </r>
  <r>
    <x v="0"/>
    <x v="10"/>
    <s v="17/11/2023"/>
    <n v="12552690"/>
    <s v="31999620231117156189"/>
    <m/>
    <m/>
    <s v="UNIMED GUARULHOS-COOP DE TRAB MED"/>
    <x v="4"/>
    <s v="ARTHUR SALES MATOS"/>
    <x v="0"/>
    <s v="09700030002330115"/>
    <s v="FEDERACAO NACIONAL DOS ENGENHEIROS"/>
    <s v="UNIPLAN ADESAO BASICO N"/>
    <s v="NOTIFICAÇÃO DE INTERMEDIAÇÃO PRELIMINAR Nº 318602/2023_x000d__x000a_ _x000d__x000a_Protocolo nº 9105000_x0009_Demanda nº 12552690_x0009_Rio de Janeiro, 1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ÓLOGO, TERAPIA OCUPACIONAL, PSICÓLOGO, PSICOPEDAGOGO, TERAPIA ALIMENTAR E ASSISTENTE TERAPEUTA. O procedimento foi solicitado no dia 22/10/2023, para realização no município Araguaína/TO, entretanto, a Operadora negou com a justificativa de que o Beneficiário está em carência para o procedimento. Não soube informar a data certa da adesão ao plano, s"/>
    <s v="GUARULHOS"/>
    <s v="SP"/>
    <s v="Não "/>
    <x v="7"/>
    <s v="Procedimento"/>
    <x v="2"/>
    <x v="5"/>
    <s v="Carencia contratual "/>
    <s v="Pacte em carencia contratual para terapia . Sem ação NAS compartilho com o Grupo "/>
    <s v="Sem contato prévio"/>
    <x v="2"/>
    <x v="14"/>
    <s v="Não "/>
    <s v="Em discussão"/>
    <s v="Compartilhamento com o Grupo "/>
  </r>
  <r>
    <x v="0"/>
    <x v="10"/>
    <s v="19/11/2023"/>
    <n v="12553223"/>
    <s v="31999620231121173592"/>
    <m/>
    <m/>
    <s v=""/>
    <x v="1"/>
    <s v=""/>
    <x v="0"/>
    <s v=""/>
    <s v=""/>
    <s v=""/>
    <s v="NOTIFICAÇÃO DE INTERMEDIAÇÃO PRELIMINAR Nº 319026/2023_x000d__x000a_&lt;&lt;60&gt;&gt; _x000d__x000a_Protocolo nº 9105651_x0009_Demanda nº 12553223_x0009_Rio de Janeiro, 1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tentando realizar meus exames há 2 meses. Por erro da operadora, foi realizado uma categoria inferior, no qual não pude reliizar meu exames , pois foi negado. Aguardei toda essa correção, então agendei meus exames no laboratório Fleury do Anália Franco II, onde antes da assinatura do contrato já dizia cobertura , no próprio aplicativo e e quando agendei , passei minha carteirinha e informaram cobertura completa também. Ontem dia 18/1"/>
    <s v=""/>
    <s v=""/>
    <m/>
    <x v="1"/>
    <m/>
    <x v="1"/>
    <x v="18"/>
    <m/>
    <m/>
    <m/>
    <x v="1"/>
    <x v="8"/>
    <m/>
    <m/>
    <m/>
  </r>
  <r>
    <x v="0"/>
    <x v="10"/>
    <s v="21/11/2023"/>
    <n v="12556385"/>
    <s v="31999620231121175263"/>
    <m/>
    <m/>
    <s v=""/>
    <x v="1"/>
    <s v=""/>
    <x v="0"/>
    <s v=""/>
    <s v=""/>
    <s v=""/>
    <s v="NOTIFICAÇÃO DE INTERMEDIAÇÃO PRELIMINAR Nº 320893/2023_x000d__x000a_&lt;&lt;60&gt;&gt; _x000d__x000a_Protocolo nº 9110667_x0009_Demanda nº 12556385_x0009_Rio de Janeiro, 2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aciente pós-bariatrica. Fiz a cirurgia de abdominoplatia em janeiro de 2020 e agora estou solicitando ao plano a autorização para fazer a cirurgia de reconstrução da mama e tive a negativa._x000d__x000a_ _x000d__x000a_Protocolo aberto pelo beneficiário junto à operadora: &lt;&lt;65&gt;&gt;_x000d__x000a_BENEFICIÁRIO_x000d__x000a_Nome: BEATRIZ PEREIRA DA COSTA_x0009_Dt. Nasc.:07/01/1973_x000d__x000a_Matrícula:_x0009_CPF: 53957059100_x000d__x000a_Telefone: 61 992791011_x0009_e-mail: Patriciamartinsppm@fab.mil.br_x000d__x000a_INTERLOCUTOR_x000d__x000a_Nome: BEAT"/>
    <s v=""/>
    <s v=""/>
    <m/>
    <x v="1"/>
    <m/>
    <x v="1"/>
    <x v="18"/>
    <m/>
    <m/>
    <m/>
    <x v="1"/>
    <x v="8"/>
    <m/>
    <m/>
    <m/>
  </r>
  <r>
    <x v="0"/>
    <x v="10"/>
    <s v="21/11/2023"/>
    <n v="12557181"/>
    <s v="31999620231121175466"/>
    <m/>
    <m/>
    <s v="UNIMED ANHANGUERA COOPERATIVA DE TRABALHO MEDICO"/>
    <x v="0"/>
    <s v="GENESIO APARECIDO SEREGATTI"/>
    <x v="1"/>
    <s v="09700019000952398"/>
    <s v="NESTLE BRASIL LTDA"/>
    <s v="UNIPLAN CO BASICO N"/>
    <s v="NOTIFICAÇÃO DE INTERMEDIAÇÃO PRELIMINAR Nº 321375/2023_x000d__x000a_&lt;&lt;60&gt;&gt; _x000d__x000a_Protocolo nº 9111903_x0009_Demanda nº 12557181_x0009_Rio de Janeiro, 2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pai tem 60 anos é acamado tem Alzeimer, AVC e tumor avançado e maligno no pulmão, faz uso de O2 e sonda nasoenteral. Foi solicitado pela nutricionista do home care fornecido pelo plano de saúde a alimentação Isosource 1.5 que é uma dieta hipercolórica para o ganho de peso, a base de soja pois meu pai está pesando 47kg e é alérgico a proteína do leite. A Operadora negou o fornecimento sendo que meu pai é atendido pelo home care e é bene"/>
    <s v="ARARAS"/>
    <s v="SP"/>
    <s v="Não "/>
    <x v="4"/>
    <s v="Procedimento"/>
    <x v="17"/>
    <x v="356"/>
    <s v="Negativa de dieta "/>
    <s v="Compartilhamento com a Contratante com o Intuito de Liberação excepcional. Contratante realiza a Liberação !! Em contato com a Familia orientados sobre alternativas vias SUS/ descontos e possibilidades de dietas alternativas para alimentação. Manteremos acompanhamento. "/>
    <s v="Com contato prévio"/>
    <x v="2"/>
    <x v="3"/>
    <s v="Não "/>
    <s v="Finalizada"/>
    <s v="Compartilhamento com a Contratante . Manteremos acompanhamento "/>
  </r>
  <r>
    <x v="0"/>
    <x v="10"/>
    <s v="21/11/2023"/>
    <n v="12557253"/>
    <s v="31999620231121175545"/>
    <m/>
    <m/>
    <s v="UNIMED CAMPOS-Coop de Trab Med"/>
    <x v="0"/>
    <s v="FABIO CORDEIRO SEARES"/>
    <x v="0"/>
    <s v="09700020010456567"/>
    <s v="SENDAS DISTRIBUIDORA S/A"/>
    <s v="UNIPLAN PARTIC EMP BASICO N"/>
    <s v="NOTIFICAÇÃO DE INTERMEDIAÇÃO PRELIMINAR Nº 321410/2023_x000d__x000a_ _x000d__x000a_Protocolo nº 9111925_x0009_Demanda nº 12557253_x0009_Rio de Janeiro, 2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30715199 Laminectomia ou laminotomia. O procedimento foi solicitado no dia 19/10/2023, para realização no município Campos dos Goytacazes/RJ, entretanto, a operadora negou com a justificativa de que o procedimento não tem cobertura pois não há lesão (hérnia) no local. Protocolo 31999620231121169444 data 21/11/2023._x000d__x000a_ _x000d__x000a_Protocolo aberto pelo beneficiário junto à operadora: 31999620231121169444_x000d__x000a_BENEFIC"/>
    <s v="CAMPOS DOS GOYTACAZES"/>
    <s v="RJ"/>
    <s v="Não"/>
    <x v="4"/>
    <s v="OPME"/>
    <x v="7"/>
    <x v="357"/>
    <s v="Junta totalmente desfavorável."/>
    <s v="Não há."/>
    <s v="Com contato prévio"/>
    <x v="2"/>
    <x v="4"/>
    <s v="Não"/>
    <m/>
    <m/>
  </r>
  <r>
    <x v="0"/>
    <x v="10"/>
    <s v="21/11/2023"/>
    <n v="12556729"/>
    <s v="31999620231121175359"/>
    <m/>
    <m/>
    <s v="UNIMED LITORAL-COOP TRB MED FOZ RIO ITAJ"/>
    <x v="0"/>
    <s v="KAUAN CARVALHO ALESSANDRO"/>
    <x v="0"/>
    <s v="09700030001883285"/>
    <s v="SINDICATO DOS POLICIAIS RODOVIARIOS FEDERAIS ESTADO SP"/>
    <s v="UNIPLAN ADESAO BASICO I"/>
    <s v="NOTIFICAÇÃO DE INTERMEDIAÇÃO PRELIMINAR Nº 321080/2023_x000d__x000a_ _x000d__x000a_Protocolo nº 9111188_x0009_Demanda nº 12556729_x0009_Rio de Janeiro, 2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Psicólogo. O procedimento foi solicitado no dia 15/08/2023, para realização no município Biguaçu- SC.A operadora alega que o pedido está em análise. Protocolo nº: 31999620230815515961 -data: 15/08/2023_x000d__x000a_ _x000d__x000a_Protocolo aberto pelo beneficiário junto à operadora: 31999620230815515961_x000d__x000a_BENEFICIÁRIO_x000d__x000a_Nome: KAUAN CARVALHO ALESSANDRO_x0009_Dt. Nasc.:19/06/2017_x000d__x000a_Matrícula"/>
    <s v="ITAJAI"/>
    <s v="SC"/>
    <s v="Não"/>
    <x v="2"/>
    <s v="Terapias"/>
    <x v="0"/>
    <x v="2"/>
    <s v="Ausência de rede credenciada"/>
    <s v="negociação realizada com o prestador indicado  187340 - EDNA BENTO PSICOLOGIA E TERAPIAS INTEGRADAS"/>
    <s v="Com contato prévio"/>
    <x v="0"/>
    <x v="18"/>
    <m/>
    <s v="Finalizada"/>
    <m/>
  </r>
  <r>
    <x v="0"/>
    <x v="10"/>
    <s v="21/11/2023"/>
    <n v="12557451"/>
    <s v="31999620231122190238"/>
    <s v="Sim"/>
    <s v="2023 04502090"/>
    <s v="UNIMED AVARE-COOP DE TRAB MED"/>
    <x v="0"/>
    <s v="LIDIANE QUEIROZ DOS SANTOS"/>
    <x v="0"/>
    <s v="09700024004249442"/>
    <s v="SERVICO SOCIAL DA INDUSTRIA - SESI"/>
    <s v="UNIPLAN EMPRES RATEIO BASICO"/>
    <s v="NOTIFICAÇÃO DE INTERMEDIAÇÃO PRELIMINAR Nº 321543/2023_x000d__x000a_ _x000d__x000a_Protocolo nº 9112233_x0009_Demanda nº 12557451_x0009_Rio de Janeiro, 21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informa que não foi liberado autorização de internar; iodoterapia; Dr. Fernando;Município: Bauru Protocolo:31999620231121174743 Data de Protocolo:21/11/2023_x000d__x000a_ _x000d__x000a_Protocolo aberto pelo beneficiário junto à operadora: 31999620231121174743_x000d__x000a_BENEFICIÁRIO_x000d__x000a_Nome: LIDIANE QUEIROZ DOS SANTOS_x0009_Dt. Nasc.:25/10/1984_x000d__x000a_Matrícula:_x0009_CPF: 32148898850_x000d__x000a_Telefone: 14 998006864_x0009_e-mail:_x000d__x000a_INTERLOCUTOR_x000d__x000a_Nome: LIDIANE QUEIROZ DOS SANTOS_x000d__x000a_Telefones: (14)99800"/>
    <s v="AVARE"/>
    <s v="SP"/>
    <s v="Não"/>
    <x v="0"/>
    <s v="Procedimento"/>
    <x v="17"/>
    <x v="358"/>
    <s v="Procedimento inserido em 10/11/2023 ficando na caixa ONCOAUD sem ciência da auditoria. Enviado para auditoria dia 22/11/2023 e autorizado no mesmo dia."/>
    <s v="Setor responsável pela caixa ONCOAUD será sinalizado em reunião. Reforço com o Time Sobre os Prazos "/>
    <s v="Sem contato prévio"/>
    <x v="0"/>
    <x v="3"/>
    <s v="Não"/>
    <s v="Finalizada"/>
    <s v="Demora para analise . "/>
  </r>
  <r>
    <x v="0"/>
    <x v="10"/>
    <s v="22/11/2023"/>
    <n v="12559121"/>
    <s v="31999620231122190796"/>
    <m/>
    <m/>
    <s v=""/>
    <x v="4"/>
    <s v=""/>
    <x v="0"/>
    <s v=""/>
    <s v=""/>
    <s v=""/>
    <s v="NOTIFICAÇÃO DE INTERMEDIAÇÃO PRELIMINAR Nº 322556/2023_x000d__x000a_&lt;&lt;60&gt;&gt; _x000d__x000a_Protocolo nº 9114740_x0009_Demanda nº 12559121_x0009_Rio de Janeiro, 22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a realização de exame, 20/10/2023, foi constatado câncer na bexiga. Após o retorno com o médico, já a presença de câncer no local, foi solicitado novo procedimento, pelo médico, agendado para 15/12/2023, porém negado, mesmo após o envio de uma série de relatórios e demais documentos, e diversos contatos por telefone._x000d__x000a_ _x000d__x000a_Protocolo aberto pelo beneficiário junto à operadora: &lt;&lt;65&gt;&gt;_x000d__x000a_BENEFICIÁRIO_x000d__x000a_Nome: REINALDO BORTOLAI_x0009_Dt. Nasc.:23/07"/>
    <s v=""/>
    <s v=""/>
    <m/>
    <x v="1"/>
    <m/>
    <x v="1"/>
    <x v="18"/>
    <m/>
    <s v=" "/>
    <m/>
    <x v="1"/>
    <x v="8"/>
    <m/>
    <m/>
    <m/>
  </r>
  <r>
    <x v="0"/>
    <x v="10"/>
    <s v="22/11/2023"/>
    <n v="12560690"/>
    <s v="31999620231123207952"/>
    <m/>
    <m/>
    <s v="UNIMED PAULISTANA-SOC COOP DE TRAB MED"/>
    <x v="0"/>
    <s v="DANUBIA PEREIRA LOPES TIOSSO"/>
    <x v="0"/>
    <s v="09700022006954619"/>
    <s v="CAIXA DE ASSISTENCIA DOS ADVOGADOS DE SAO PAULO"/>
    <s v="PARTIC EMPRESARIAL BASICO N"/>
    <s v="NOTIFICAÇÃO DE INTERMEDIAÇÃO PRELIMINAR Nº 323540/2023_x000d__x000a_&lt;&lt;60&gt;&gt; _x000d__x000a_Protocolo nº 9116868_x0009_Demanda nº 12560690_x0009_Rio de Janeiro, 22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lamação segue em anexo com título &quot;CARTA PARA ANS&quot;_x000d__x000a_ _x000d__x000a_Protocolo aberto pelo beneficiário junto à operadora: &lt;&lt;65&gt;&gt;_x000d__x000a_BENEFICIÁRIO_x000d__x000a_Nome: DANUBIA PEREIRA LOPES TIOSSO_x0009_Dt. Nasc.:23/10/1981_x000d__x000a_Matrícula:_x0009_CPF: 92286780110_x000d__x000a_Telefone: 11 992316532_x0009_e-mail: dnanana@hotmail.com_x000d__x000a_INTERLOCUTOR_x000d__x000a_Nome: DANUBIA PEREIRA LOPES TIOSSO_x000d__x000a_Telefones: (11)992316532 / (11)992316532_x0009_e-mail: dnanana@hotmail.com_x000d__x000a_Endereço: RUA HUGO DE BARROS, 49 /_x000d__x000a_Município: SAO "/>
    <s v="SAO PAULO"/>
    <s v="SP"/>
    <m/>
    <x v="0"/>
    <s v="Medicamento"/>
    <x v="6"/>
    <x v="359"/>
    <s v="Pertinência Favorável para seguimento de tratamento .Pertinência realizada na guia 202304562233. porem solicitado o cancelamento pela UNIMED SOLICITANTE .Necessário realizar nova inserção de guia que pacte possa fazer a aplicação. Sugiro direcionamento e tratativa pelo CAEC. Em contato com a paciente a mesma ciente que não houve negativa e sim o cancelamento"/>
    <s v="Compartilhamento com RU para checar motivo do cancelamento via UNIMED local. Cancelamento devido a alteração de Código do medicamento , porem em meio tempo paciebte fez a NIP "/>
    <s v="Sem contato prévio"/>
    <x v="0"/>
    <x v="2"/>
    <s v="Não "/>
    <s v="Finalizada"/>
    <s v="NAS manterá acompanhamento , porem sem ação via UNIMED local . "/>
  </r>
  <r>
    <x v="0"/>
    <x v="10"/>
    <s v="22/11/2023"/>
    <n v="12558516"/>
    <s v="31999620231122190357"/>
    <m/>
    <m/>
    <s v="UNIMED PAULISTANA-SOC COOP DE TRAB MED"/>
    <x v="0"/>
    <s v="RODRIGO MASCARENHAS ANTEVERE"/>
    <x v="0"/>
    <s v="09700030000701728"/>
    <s v="CONSELHO REGIONAL DE FARMACIA DO ESTADO DE SAO PAULO"/>
    <s v="UNIPLAN ADESAO BASICO N"/>
    <s v="NOTIFICAÇÃO DE INTERMEDIAÇÃO PRELIMINAR Nº 322208/2023_x000a_ _x000a_Protocolo nº 9113816_x0009_Demanda nº 12558516_x0009_Rio de Janeiro, 22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Esposa do beneficiário , questiona a falta de atendimento para(40311040//Cálculos urinários - análise . A solicitação foi feita à Operadora no dia 10/10/23, para realização no município Sorocaba. A operadora alega que o pedido está em análise [ou não apresenta resposta ao pedido]. Protocolo U18233139638 data 30/10/23_x000a_ _x000a_Protocolo aberto pelo beneficiário junto à operadora: U18233139638_x000a_BENEFICIÁRIO_x000a_Nome: "/>
    <s v="OSASCO"/>
    <s v="SP"/>
    <s v="Não"/>
    <x v="0"/>
    <s v="SADT"/>
    <x v="0"/>
    <x v="360"/>
    <s v="Interlocutora, que se identifica como Esposa do beneficiário , questiona a falta de atendimento para(40311040//Cálculos urinários - análise . A solicitação foi feita à Operadora no dia 10/10/23, para realização no município Sorocaba. A operadora alega que o pedido está em análise [ou não apresenta resposta ao pedido]. Protocolo U18233139638 data 30/10/23"/>
    <s v="Segundo parecer da Unimed Sorocaba (Não consta pedido e transação em sistema para exame 40311040/Cálculos urinários). Somente foi entregue na Unimed Sorocaba o pedido da cirurgia que já está autorizada conforme transação  672232877. A transação foi autorizado no dia seguinte após a abertura de NIP. E somente hoje dia 29/11 teve um complemento a transação 672747960. Guia emitida com a autorização anexa para o CAEC enviar para beneiciária."/>
    <m/>
    <x v="0"/>
    <x v="2"/>
    <s v="Não"/>
    <s v="Finalizada"/>
    <m/>
  </r>
  <r>
    <x v="0"/>
    <x v="10"/>
    <s v="22/11/2023"/>
    <n v="12560553"/>
    <s v="31999620231123207512"/>
    <m/>
    <m/>
    <s v="UNIMED LORENA-COOP DE TRAB MED"/>
    <x v="0"/>
    <s v="FELIPE PERES LUZ"/>
    <x v="0"/>
    <s v="09700030002147043"/>
    <s v="ASSOCIACAO BENEFICIOS DA JUST ELEITORAL"/>
    <s v="ADESAO ESPECIAL N"/>
    <s v="NOTIFICAÇÃO DE INTERMEDIAÇÃO PRELIMINAR Nº 323452/2023_x000d__x000a_&lt;&lt;60&gt;&gt; _x000d__x000a_Protocolo nº 9116672_x0009_Demanda nº 12560553_x0009_Rio de Janeiro, 22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solicitando a meses terapia alimentar para meu filho, que tem seletividade alimentar por conta do TEA. A operadora indicou inúmeras vezes profissionais que informaram não realizar esse tipo de terapia. Recusou reembolso para realização com a profissional que encontrei. E esse último protocolo foi finalizado sem me dar qualquer retorno. O problema ocorre a meses, indicam profissionais que não fazem o trabalho, ou simplesmente encerram"/>
    <s v="LORENA"/>
    <s v="SP"/>
    <s v="Sim"/>
    <x v="2"/>
    <s v="Terapias"/>
    <x v="20"/>
    <x v="361"/>
    <s v="Não aceita profissional indicado"/>
    <s v="Agendamento na rede credeciada na região de saúde (mantivemos o mesmo prestador com confrimação de comparecimento e novo agendamento)"/>
    <s v="Sem contato prévio"/>
    <x v="2"/>
    <x v="0"/>
    <m/>
    <m/>
    <m/>
  </r>
  <r>
    <x v="0"/>
    <x v="10"/>
    <s v="22/11/2023"/>
    <n v="12558542"/>
    <s v="31999620231122190578"/>
    <m/>
    <m/>
    <s v="UNIMED SAO JOSE DOS CAMPOS-COOP TRAB MED"/>
    <x v="0"/>
    <s v="WILIAM OLIVEIRA DA SILVA"/>
    <x v="0"/>
    <s v="09700030002311072"/>
    <s v="ASSOCIACAO BRASILEIRA DOS SERVIDORES PUBLICOS, MUNICIPAL, ESTADUAL, FEDERAL"/>
    <s v="UNIPLAN ADESAO BASICO N"/>
    <s v="NOTIFICAÇÃO DE INTERMEDIAÇÃO PRELIMINAR Nº 322222/2023_x000d__x000a_ _x000d__x000a_Protocolo nº 9113878_x0009_Demanda nº 12558542_x0009_Rio de Janeiro, 22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US - Próstata (via abdominal), US - Aparelho urinário (rins, ureteres e bexiga), Teste Ergométrico. O procedimento foi solicitado à operadora no dia 22/11/2023, para realização no município Jacareí - SP. A operadora alega que não possui prestador em sua rede para realização do serviço de saúde. Protocolo 31999620231122185901 - data 22/11/2023._x000d__x000a_ _x000d__x000a_Protocolo aberto pelo beneficiário junto à operadora: "/>
    <s v="JACAREI"/>
    <s v="SP"/>
    <s v="Não"/>
    <x v="2"/>
    <s v="SADT"/>
    <x v="17"/>
    <x v="362"/>
    <s v="Dificuldade de agendamento "/>
    <s v="Agendamento na rede credeciada em Jacareí"/>
    <s v="Com contato prévio"/>
    <x v="2"/>
    <x v="0"/>
    <m/>
    <m/>
    <m/>
  </r>
  <r>
    <x v="0"/>
    <x v="10"/>
    <s v="23/11/2023"/>
    <n v="12562692"/>
    <s v="31999620231123209242"/>
    <m/>
    <m/>
    <s v=""/>
    <x v="4"/>
    <s v=""/>
    <x v="0"/>
    <s v=""/>
    <s v=""/>
    <s v=""/>
    <s v="NOTIFICAÇÃO DE INTERMEDIAÇÃO PRELIMINAR Nº 324765/2023_x000d__x000a_&lt;&lt;60&gt;&gt; _x000d__x000a_Protocolo nº 9119715_x0009_Demanda nº 12562692_x0009_Rio de Janeiro, 2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tenho a unimed nacional tenho direito a reembolso, estou gravida e minha medica pediu 15 sessões de fisioterapia pélvica cada sessão custa 160 reais valor total 2400 reais, enviei o pedido medico junto com o orçamento da fisioterapeuta e no valor de 2400 reais autorizaram reembolso de 94,08 isso é um desrespeito ao consumidor, estou precisando da fisioterapia e essa burocracia e quando mandamos ainda devolvem errado, eu fiz a simulação "/>
    <s v=""/>
    <s v=""/>
    <m/>
    <x v="1"/>
    <m/>
    <x v="1"/>
    <x v="18"/>
    <m/>
    <m/>
    <m/>
    <x v="1"/>
    <x v="8"/>
    <m/>
    <m/>
    <m/>
  </r>
  <r>
    <x v="0"/>
    <x v="10"/>
    <s v="23/11/2023"/>
    <n v="12561690"/>
    <s v="31999620231123209105"/>
    <m/>
    <m/>
    <s v="UNIMED SAO JOSE DOS CAMPOS-COOP TRAB MED"/>
    <x v="0"/>
    <s v="ANNA LAURA CASTILHO DE PAULA FERREIRA"/>
    <x v="1"/>
    <s v="09700024002859510"/>
    <s v="SERVICO SOCIAL COMERCIO SESC ADM REG ESP"/>
    <s v="UNIPLAN CUSTO OPERAC BASICO I"/>
    <s v="NOTIFICAÇÃO DE INTERMEDIAÇÃO PRELIMINAR Nº 324149/2023_x000a_ _x000a_Protocolo nº 9118201_x0009_Demanda nº 12561690_x0009_Rio de Janeiro, 23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a beneficiária, questiona a não cobertura para Osteoplastia orelha de abano(conforme guia médica) , e nome do médico solicitante DR Frederico Pereira Veiga CRM 92264. O procedimento foi solicitado no dia 11/09/2023 , para realização no município SAO JOSE DOS CAMPOS/SP, entretanto, a operadora negou com a justificativa de que o procedimento ou serviço não consta no Rol de Procedimentos e Eventos em Saúde "/>
    <s v="SAO JOSE DOS CAMPOS"/>
    <s v="SP"/>
    <s v="Não"/>
    <x v="7"/>
    <s v="Procedimento"/>
    <x v="8"/>
    <x v="363"/>
    <s v="Interlocutor, que se identifica como Pai da beneficiária, questiona a não cobertura para Osteoplastia orelha de abano(conforme guia médica) , e nome do médico solicitante DR Frederico Pereira Veiga CRM 92264. O procedimento foi solicitado no dia 11/09/2023 , para realização no município SAO JOSE DOS CAMPOS/SP, entretanto, a operadora negou com a justificativa de que o procedimento ou serviço não consta no Rol de Procedimentos e Eventos em Saúde vigente. Protocolo 31999620230926900788 – data 26/09/2023."/>
    <s v="Acionamos a U SJCampos  para que a transação seja refeita e visto  procedimento não coberto, foi deliberado a negociação direta para o caso pontual. Não aceitamos esse parecer e solicitamos apaoio apara tratativa direto com SJCampos e prestador (sem sucesso) . Dr Mauro interviu e obtivemos outro prestador que realizara a cirugia com codigo coberto.  SJCampos notiticada sobre a insatisfação e pedimos a regularização nas situação semelhante.  Consulta agendada com novo profissional  para atendimento via intercambio"/>
    <s v="Com contato prévio"/>
    <x v="0"/>
    <x v="2"/>
    <s v="Não"/>
    <s v="Finalizada"/>
    <s v="Informamos que o setor responsável foi devidamente notificado e estamos no aguardo do retorno."/>
  </r>
  <r>
    <x v="0"/>
    <x v="10"/>
    <s v="23/11/2023"/>
    <n v="12562824"/>
    <s v="31999620231123209351"/>
    <s v="Sim"/>
    <s v="2023 04776864"/>
    <s v="UNIMED MARILIA-COOP DE TRAB MED"/>
    <x v="0"/>
    <s v="BARBARA LOPES GARCIA DE SOUZA CAMPOS"/>
    <x v="0"/>
    <s v="09700024004278051"/>
    <s v="SERVICO SOCIAL DA INDUSTRIA - SESI"/>
    <s v="UNIPLAN EMPRES RATEIO BASICO"/>
    <s v="NOTIFICAÇÃO DE INTERMEDIAÇÃO PRELIMINAR Nº 324851/2023_x000d__x000a_ _x000d__x000a_Protocolo nº 9119753_x0009_Demanda nº 12562824_x0009_Rio de Janeiro, 2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a falta de atendimento para dar continuidade ao grupo procedimentos solicitados em junho desse ano, nome do médico solicitante dr Ricardo cruz de resende paolipllo. A solicitação foi feita à Operadora em junho\2023, para realização no município marilia . A operadora alega que o pedido não apresenta resposta ao pedido,beneficiaria informa que já entrou em contato com a operadora para resolver o problema em relação a marca"/>
    <s v="MARILIA"/>
    <s v="SP"/>
    <s v="Não"/>
    <x v="4"/>
    <s v="Procedimento"/>
    <x v="8"/>
    <x v="364"/>
    <s v="Procedimento de cirurgia plástica pós bariátrica sem cobertura autorizado por força de liminar (mamoplastia e braquioplastia)."/>
    <s v="Não há."/>
    <s v="Com contato prévio"/>
    <x v="2"/>
    <x v="4"/>
    <s v="Não"/>
    <m/>
    <m/>
  </r>
  <r>
    <x v="0"/>
    <x v="10"/>
    <s v="23/11/2023"/>
    <n v="12561110"/>
    <s v="31999620231123208650"/>
    <m/>
    <m/>
    <s v="UNIMED ANDRADINA - COOP. TRAB. MEDICO"/>
    <x v="0"/>
    <s v="LUCAS SEQUINI DE SA"/>
    <x v="0"/>
    <s v="09700030002279845"/>
    <s v="ASSOCIACAO BRASILEIRA DOS SERVIDORES PUBLICOS, MUNICIPAL, ESTADUAL, FEDERAL"/>
    <s v="UNIPLAN ADESAO BASICO N"/>
    <s v="NOTIFICAÇÃO DE INTERMEDIAÇÃO PRELIMINAR Nº 323820/2023_x000d__x000a_ _x000d__x000a_Protocolo nº 9117420_x0009_Demanda nº 12561110_x0009_Rio de Janeiro, 23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nutricional em Aba(conforme pedido medico). A solicitação foi feita à Operadora no dia 31/10/2023, para realização no município Andradina. A operadora alega que o pedido está em análise. Interlocutora informa que faz terapia na centro terapia especializado da Unimed informa que para autorizar estão pedindo para modificar a códigos para terapia"/>
    <s v="ANDRADINA"/>
    <s v="SP"/>
    <s v="Não"/>
    <x v="0"/>
    <s v="Terapias"/>
    <x v="3"/>
    <x v="5"/>
    <s v="Solicitação com código de terapias não cobertas"/>
    <s v="Solicitamos à Unimed Andradina esclarcimentos sobre o &quot;acordo&quot; para a terapia nutricional nesse caso. Esse tipo de tearpia existe e é previsto (e pode ser utilizado ), não há código especifico, mas deve ser justiofiocado. No caso desse cliente o relatorio somente cota obesidade e não demonstra, por exemplo, seletividade para pacientes com TEA.  Caso seja comproado que o atendimento desse cliente especifico seja apenas acompanhamento nutriciional (para obesidade por erro na administração alimentar) a codificação está indevida mesmo , caso contrário está correta.  Aguardar. "/>
    <s v="Com contato prévio"/>
    <x v="0"/>
    <x v="0"/>
    <s v="Não"/>
    <s v="Em andamento"/>
    <m/>
  </r>
  <r>
    <x v="0"/>
    <x v="10"/>
    <s v="24/11/2023"/>
    <n v="12564834"/>
    <s v="31999620231127235043"/>
    <m/>
    <m/>
    <s v="UNIMED JABOTICABAL-COOP DE TRAB MED"/>
    <x v="2"/>
    <s v="ROBERTO ALVES DE OLIVEIRA"/>
    <x v="0"/>
    <s v="09700022003102735"/>
    <s v="UNIVERSIDADE ESTADUAL PAULISTA JULIO DE MESQUITA FILHO"/>
    <s v="UNIPLAN EMPRESARIAL ESPECIAL N"/>
    <s v="NOTIFICAÇÃO DE INTERMEDIAÇÃO PRELIMINAR Nº 326109/2023_x000d__x000a_ _x000d__x000a_Protocolo nº 9122753_x0009_Demanda nº 12564834_x0009_Rio de Janeiro, 24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Ressonância magnética, médico solicitante Dr. Minoru Borisa. A solicitação foi feita à Operadora no dia 16/11/2023, para realização no município Ribeirão Preto. A operadora alega que o pedido está em análise. Protocolo não forneceram – data 16/11/2023._x000d__x000a_ _x000d__x000a_Protocolo aberto pelo beneficiário junto à operadora: Não Informado_x000d__x000a_BENEFICIÁRIO_x000d__x000a_Nome: ROBERTO ALVES DE OLIVEIRA_x0009_Dt. Nasc.:25/08/1961_x000d__x000a_Mat"/>
    <s v="JABOTICABAL"/>
    <s v="SP"/>
    <m/>
    <x v="1"/>
    <m/>
    <x v="1"/>
    <x v="7"/>
    <m/>
    <s v="Pré pagamento"/>
    <m/>
    <x v="1"/>
    <x v="5"/>
    <m/>
    <m/>
    <m/>
  </r>
  <r>
    <x v="0"/>
    <x v="10"/>
    <s v="24/11/2023"/>
    <n v="12565169"/>
    <s v="31999620231127237510"/>
    <s v="Sim"/>
    <s v="2023 02980301"/>
    <s v="UNIMED PIRACICABA-SOC COOP SERV MED"/>
    <x v="0"/>
    <s v="MARINA GRANATO FORMIGONI"/>
    <x v="0"/>
    <s v="09700024002361822"/>
    <s v="RAIZEN ENERGIA S.A - FILIAL PIRACICABA"/>
    <s v="UNIPLAN CUSTO OPERAC BASICO I"/>
    <s v="NOTIFICAÇÃO DE INTERMEDIAÇÃO PRELIMINAR Nº 326324/2023_x000d__x000a_&lt;&lt;60&gt;&gt; _x000d__x000a_Protocolo nº 9123326_x0009_Demanda nº 12565169_x0009_Rio de Janeiro, 24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julho o mastologista solicitou um exame e UNIMED FESP negou o pedido (reclamação na ANS 12355446). Em outubro a minha irmã fez o painel genético e deu alteração com mutação. O médico refez o meu pedido em novembro/23 anexando o laudo alterado dela e mesmo com a comprovação da alteração genética da minha irmã a UNIMED FESP continua negando o pedido médico, se contradizendo com a negativa que me retornaram. Estou encaminhando em anexo o m"/>
    <s v="PIRACICABA"/>
    <s v="SP"/>
    <s v="Não"/>
    <x v="4"/>
    <s v="SADT"/>
    <x v="9"/>
    <x v="365"/>
    <s v="Exame genético sem cobertura de acordo com DUT 110.7."/>
    <s v="Não há."/>
    <s v="Sem contato prévio"/>
    <x v="2"/>
    <x v="4"/>
    <s v="Não"/>
    <m/>
    <m/>
  </r>
  <r>
    <x v="0"/>
    <x v="10"/>
    <s v="24/11/2023"/>
    <n v="12565878"/>
    <s v="31999620231127238008"/>
    <m/>
    <m/>
    <s v="UNIMED CAMPINAS-COOP DE TRAB MED"/>
    <x v="0"/>
    <s v="MATHEUS SIMONE DE OLIVEIRA SANTOS"/>
    <x v="0"/>
    <s v="09700022003967310"/>
    <s v="EUROFARMA LABORATORIOS S.A."/>
    <s v="UNIPLAN EMPRESARIAL ESPECIAL N"/>
    <s v="NOTIFICAÇÃO DE INTERMEDIAÇÃO PRELIMINAR Nº 326821/2023_x000d__x000a_&lt;&lt;60&gt;&gt; _x000d__x000a_Protocolo nº 9124230_x0009_Demanda nº 12565878_x0009_Rio de Janeiro, 25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no dia 27/10 /23 ao plano o medicamento somatropina para o tratamento de deficiência de hormônio,meu filho tem baixa estatura,a Unimed campinas alega que não tem cobertura ,o plano é ambulatorial,no rol de procedimento de saúde da ans consta que o procedimento citado é coberto pelo plano dessa segmentação sendo procedimento de hormônio do crescimento (HGH),_x000d__x000a_ _x000d__x000a_Protocolo aberto pelo beneficiário junto à operadora: &lt;&lt;65&gt;&gt;_x000d__x000a_BENEFIC"/>
    <s v="CAMPINAS"/>
    <s v="SP"/>
    <s v="Não"/>
    <x v="4"/>
    <s v="Medicamento"/>
    <x v="6"/>
    <x v="366"/>
    <s v="negativa de medicamente sem cobertura"/>
    <s v="Usuário de pré pagmento . Negativa emitida pela UNimed Campinas  (unimed de repasse). Notificamos a UNimed Campinas, entretanto não há ação . A negtaiva emitida localmente foi acatada pela Fesp e não será necessário revisão ou inserção de transação em CO. "/>
    <s v="Sem contato prévio"/>
    <x v="2"/>
    <x v="24"/>
    <s v="Não"/>
    <s v="Finalizada"/>
    <m/>
  </r>
  <r>
    <x v="0"/>
    <x v="10"/>
    <s v="26/11/2023"/>
    <n v="12566060"/>
    <s v="31999620231127238434"/>
    <m/>
    <m/>
    <s v="UNIMED RIO BRANCO-Coop de Trab Med"/>
    <x v="0"/>
    <s v="DAVI VASCONCELOS DE MAGALHAES"/>
    <x v="0"/>
    <s v="09700030002124175"/>
    <s v="FEDERACAO NACIONAL DOS ENGENHEIROS"/>
    <s v="UNIPLAN ADESAO ESPECIAL N"/>
    <s v="NOTIFICAÇÃO DE INTERMEDIAÇÃO PRELIMINAR Nº 326986/2023_x000d__x000a_&lt;&lt;60&gt;&gt; _x000d__x000a_Protocolo nº 9124407_x0009_Demanda nº 12566060_x0009_Rio de Janeiro, 26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5/09/2023 às 12:13 foi encaminhado laudo e relatório para autorização de acréscimos de horas pra o paciente DAVI VASCONCELOS realizar atividades de fisioterapias e psicoterapia Aba, conforme relatório disponibilizado pela fisioterapeuta e laudo médico anexo. Foi solicitado para a UNIMED FESP entrar em contato com a clinica TEHABILITAR CENTRO DE NEURODESENVOLVIMENTO, onde ele já realiza essas terapias, para negociar o acréscimo de t"/>
    <s v="RIO BRANCO"/>
    <s v="AC"/>
    <s v="Não "/>
    <x v="7"/>
    <s v="Terapias"/>
    <x v="3"/>
    <x v="367"/>
    <s v="Relata dificuldade no processo de autorização. "/>
    <s v="Em tratativa "/>
    <s v="Com contato prévio"/>
    <x v="0"/>
    <x v="0"/>
    <m/>
    <m/>
    <m/>
  </r>
  <r>
    <x v="0"/>
    <x v="10"/>
    <s v="27/11/2023"/>
    <n v="12567037"/>
    <s v="31999620231127238994"/>
    <m/>
    <m/>
    <s v="UNIMED CAMPINAS-COOP DE TRAB MED"/>
    <x v="0"/>
    <s v="EDUARDO PIMENTEL DA SILVA"/>
    <x v="0"/>
    <s v="09700030002204276"/>
    <s v="FED ASSOCIACOES ENGENHARIA ARQUITETURA AGRONOMIA DO ESP"/>
    <s v="UNIPLAN ADESAO ESPECIAL I"/>
    <s v="NOTIFICAÇÃO DE INTERMEDIAÇÃO PRELIMINAR Nº 327637/2023_x000d__x000a_&lt;&lt;60&gt;&gt; _x000d__x000a_Protocolo nº 9125796_x0009_Demanda nº 12567037_x0009_Rio de Janeiro, 2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é a primeira vez que isso ocorre, você tenta agendar uma consulta com alguma especialidade médica (ligando para todos os médicos do Guia) e a disponibilidade dos “médicos conveniados” ultrapassam muito o prazo máximo de atendimento preconizado pelo RN nº 259, de 2011 (no caso 14 dias úteis). Também é comum, que as primeiras perguntas feitas no ato do agendamento, seja: “a consulta é convênio ou particular”... o mesmo médico que não pos"/>
    <s v="CAMPINAS"/>
    <s v="SP"/>
    <s v="Não"/>
    <x v="7"/>
    <s v="Consulta"/>
    <x v="0"/>
    <x v="368"/>
    <s v="Falta de agendamento para ENDOCRINOLOGIA dentro do parzo da RN. A NIP cita presatdores desatualizados no guia médico"/>
    <s v="NIP não passou pelo RU, houve busca de rede pelo CAEC e localizado prestador. Não houve menção de qual prestador está desatualizado para nossa ação "/>
    <s v="Sem contato prévio"/>
    <x v="0"/>
    <x v="20"/>
    <s v="Não"/>
    <s v="Finalizada"/>
    <s v="retorno do caec ao cliente no protocolo 31999620231127239011"/>
  </r>
  <r>
    <x v="0"/>
    <x v="10"/>
    <s v="27/11/2023"/>
    <n v="12567205"/>
    <s v="31999620231127239142"/>
    <m/>
    <m/>
    <s v="UNIMED CENTRO-OESTE PTA.FED.INT.COOP MED"/>
    <x v="1"/>
    <s v="CLAUDIA MARA SANCHES DE SOUZA"/>
    <x v="0"/>
    <s v="09700032001204910"/>
    <s v="APEOESP SIND DOS PROF DO ENS OFIC EST SP"/>
    <s v="UNIPLAN ADESAO BASICO - PR"/>
    <s v="NOTIFICAÇÃO DE INTERMEDIAÇÃO PRELIMINAR Nº 327745/2023_x000d__x000a_ _x000d__x000a_Protocolo nº 9125897_x0009_Demanda nº 12567205_x0009_Rio de Janeiro, 2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esposo da beneficiária, questiona a não cobertura para a substância NORIPURUM (conforme guia). O procedimento foi solicitado no dia 27/11/2023, para realização no município Lençóis Paulista - SP, entretanto, a operadora negou com a justificativa de que o serviço não tem cobertura na segmentação contratada. Fez contato via WhatsApp , não foi informado o número de protocolo._x000d__x000a_ _x000d__x000a_Protocolo aberto pelo beneficiár"/>
    <s v="LENCOIS PAULISTA"/>
    <s v="SP"/>
    <m/>
    <x v="1"/>
    <m/>
    <x v="1"/>
    <x v="1"/>
    <m/>
    <m/>
    <m/>
    <x v="1"/>
    <x v="1"/>
    <m/>
    <m/>
    <m/>
  </r>
  <r>
    <x v="0"/>
    <x v="10"/>
    <s v="27/11/2023"/>
    <n v="12567233"/>
    <s v="31999620231127239229"/>
    <m/>
    <m/>
    <s v="UNIMED CENTRO-OESTE PTA.FED.INT.COOP MED"/>
    <x v="0"/>
    <s v="MARCELA SANCHES DE SOUZA"/>
    <x v="0"/>
    <s v="09700032001204929"/>
    <s v="APEOESP SIND DOS PROF DO ENS OFIC EST SP"/>
    <s v="UNIPLAN ADESAO BASICO - PR"/>
    <s v="NOTIFICAÇÃO DE INTERMEDIAÇÃO PRELIMINAR Nº 327767/2023_x000d__x000a_ _x000d__x000a_Protocolo nº 9125897_x0009_Demanda nº 12567233_x0009_Rio de Janeiro, 27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a não cobertura para a substância NORIPURUM (conforme guia). O procedimento foi solicitado no dia 27/11/2023, para realização no município Lençóis Paulista - SP, entretanto, a operadora negou com a justificativa de que o serviço não tem cobertura na segmentação contratada. Fez contato via WhatsApp , não foi informado o número de protocolo._x000d__x000a_ _x000d__x000a_Protocolo aberto pelo beneficiário "/>
    <s v="LENCOIS PAULISTA"/>
    <s v="SP"/>
    <s v="Não "/>
    <x v="4"/>
    <s v="Medicamento"/>
    <x v="8"/>
    <x v="369"/>
    <s v="Negativa pela UNIMED CENTRO OESTE PAULISTA ,  medicamento negado, considerando que não é de cobertura assistencial obrigatória"/>
    <s v="Negativa da UNICOP aceita pela FESP"/>
    <s v="Sem contato prévio"/>
    <x v="2"/>
    <x v="2"/>
    <m/>
    <s v="Finalizada"/>
    <s v="Compartilhado com RU "/>
  </r>
  <r>
    <x v="0"/>
    <x v="10"/>
    <s v="28/11/2023"/>
    <n v="12570315"/>
    <s v="31999620231128254600"/>
    <m/>
    <m/>
    <s v="UNIMED CUIABA-Coop de Trab Med"/>
    <x v="0"/>
    <s v="LUCCA AMES GAZZIERO CARDOSO"/>
    <x v="0"/>
    <s v="09700030002004277"/>
    <s v="SINDICATO NACIONAL DOS AUDITORES FISCAIS DO TRABALHO SINAIT"/>
    <s v="UNIPLAN ADESAO BASICO III"/>
    <s v="NOTIFICAÇÃO DE INTERMEDIAÇÃO PRELIMINAR Nº 329716/2023_x000d__x000a_ _x000d__x000a_Protocolo nº 9130234_x0009_Demanda nº 12570315_x0009_Rio de Janeiro, 2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 que se identifica como mãe do beneficiário , questiona a falta de atendimento para: Terapia Ocupacional e Fonoaudiologia . A solicitação foi feita à Operadora no dia : 15/08/2023 , para realização no município Joinville/ SC . A operadora alega que o pedido está em análise . Protocolo: 31999620230829541241 data: 29/08/2023_x000d__x000a_ _x000d__x000a_Protocolo aberto pelo beneficiário junto à operadora: 31999620230829541241_x000d__x000a_BENEFICIÁRIO_x000d__x000a_Nome: LUCCA AME"/>
    <s v="CUIABA"/>
    <s v="MT"/>
    <s v="Não"/>
    <x v="2"/>
    <s v="Terapias"/>
    <x v="0"/>
    <x v="370"/>
    <s v="Troca de prestador"/>
    <s v="Negociação realizada com o prestador 92411- CELIANA RODRIGUES ADRIANO para TO e fono CAF - CENTRO DE ATENDIMENTO  agendamentos para o dia 06/12/2023"/>
    <s v="Com contato prévio"/>
    <x v="0"/>
    <x v="18"/>
    <m/>
    <s v="Finalizada"/>
    <m/>
  </r>
  <r>
    <x v="0"/>
    <x v="10"/>
    <s v="28/11/2023"/>
    <n v="12570315"/>
    <s v="31999620231128254914"/>
    <m/>
    <m/>
    <s v="UNIMED CAMPINAS-COOP DE TRAB MED"/>
    <x v="1"/>
    <s v="JULIANA JAMILLE RODRIGUES SOUZA"/>
    <x v="0"/>
    <s v="09700033001634425"/>
    <s v="SINDICATO NACIONAL DOS AUDITORES FISCAIS DO TRABALHO SINAIT"/>
    <s v="VIVEST ESPECIAL NACIONAL"/>
    <s v="NOTIFICAÇÃO DE INTERMEDIAÇÃO PRELIMINAR Nº 329716/2023_x000d__x000a_ _x000d__x000a_Protocolo nº 9130234_x0009_Demanda nº 12570315_x0009_Rio de Janeiro, 2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 que se identifica como mãe do beneficiário , questiona a falta de atendimento para: Terapia Ocupacional e Fonoaudiologia . A solicitação foi feita à Operadora no dia : 15/08/2023 , para realização no município Joinville/ SC . A operadora alega que o pedido está em análise . Protocolo: 31999620230829541241 data: 29/08/2023_x000d__x000a_ _x000d__x000a_Protocolo aberto pelo beneficiário junto à operadora: 31999620230829541241_x000d__x000a_BENEFICIÁRIO_x000d__x000a_Nome: LUCCA AME"/>
    <s v="FORTALEZA"/>
    <s v="CE"/>
    <m/>
    <x v="1"/>
    <m/>
    <x v="1"/>
    <x v="1"/>
    <m/>
    <m/>
    <m/>
    <x v="1"/>
    <x v="1"/>
    <m/>
    <m/>
    <m/>
  </r>
  <r>
    <x v="0"/>
    <x v="10"/>
    <s v="28/11/2023"/>
    <n v="12571920"/>
    <s v="31999620231129269318"/>
    <m/>
    <m/>
    <s v="UNIMED PIRACICABA-SOC COOP SERV MED"/>
    <x v="2"/>
    <s v="JADY VITORIA SANTOS"/>
    <x v="0"/>
    <s v="09700020009509989"/>
    <s v=""/>
    <s v="UNIPLAN PARTIC EMP BASICO N"/>
    <s v="NOTIFICAÇÃO DE INTERMEDIAÇÃO PRELIMINAR Nº 330679/2023_x000d__x000a_ _x000d__x000a_Protocolo nº 9132481_x0009_Demanda nº 12571920_x0009_Rio de Janeiro, 2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a beneficiária, questiona a não cobertura , para realização do procedimento psicóloga e fono , solicitado em 28/11/2023 Protocolo 31572920231128002147 - Data 28/11/2023. Ele informa que sua filha já fazia esse procedimento , mais hoje teve a noticia que não poderia mais realizar esse procedimento por conta que a operadora não esta pagando o prestador._x000d__x000a_ _x000d__x000a_Protocolo aberto pelo beneficiário junto à ope"/>
    <s v="LIMEIRA"/>
    <s v="SP"/>
    <s v="Não"/>
    <x v="4"/>
    <s v="Terapias"/>
    <x v="5"/>
    <x v="371"/>
    <s v="negativa de psicologia e fonoaudiologia - motivo dado pela clinica: falta de pagamento da unimed"/>
    <s v="Usuário de pré pagmento . Acionamos a UNimed para providencias  - Demanda já solucionada junto ao Interlocutor_x000a_Em breve encaminho a documentação com comprovação da RVE"/>
    <s v="Sem contato prévio"/>
    <x v="0"/>
    <x v="5"/>
    <s v="Não"/>
    <s v="Finalizada"/>
    <s v="Protocolo 31999620231129269406 em analise no RU"/>
  </r>
  <r>
    <x v="0"/>
    <x v="10"/>
    <s v="28/11/2023"/>
    <n v="12571975"/>
    <s v="31999620231129269535"/>
    <m/>
    <m/>
    <s v="UNIMED PAULISTANA-SOC COOP DE TRAB MED"/>
    <x v="0"/>
    <s v="ENEAS GUERRA"/>
    <x v="0"/>
    <s v="09700034000562380"/>
    <s v="FUNDACAO DE PROTECAO E DEFESA DO CONSUMI"/>
    <s v="ESPECIAL REEMBOLSO ESTADUAL"/>
    <s v="NOTIFICAÇÃO DE INTERMEDIAÇÃO PRELIMINAR Nº 330718/2023_x000d__x000a_&lt;&lt;60&gt;&gt; _x000d__x000a_Protocolo nº 9132644_x0009_Demanda nº 12571975_x0009_Rio de Janeiro, 2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02 de setembro de 2023, busco solucionar meu problema, qual seja: hérnia de disco na coluna lombar. A Unimed Fesp nega-se a autorizar o procedimento cirúrgico endoscópico a ser realizado pelo Neurocirurgião Prof. Dr. Rogério Aires (credenciado pela Unimed). Desde a data supramencionada, venho tomando analgésicos diversos, porém, a solução só virá com a realização da cirurgia endoscópica. A DOR É INTENSA, PORÉM, O PLANO DE SAÚDE &quot;NÃO "/>
    <s v="SAO PAULO"/>
    <s v="SP"/>
    <m/>
    <x v="4"/>
    <s v="Internação"/>
    <x v="17"/>
    <x v="372"/>
    <s v="transação enviada incompleta (sem todos os códigos do pedido médico)"/>
    <s v="Acionamos a CNU para entender o motivo de trafegarem metade da transação e indicarem prestador que reealizaem o procedimento completo.  Atualmente o processo foi direcionado para o Sta Cruz, que tbm não apresenta negociação para o  procedimento 30715059   CIRURGIA DE COLUNA POR VIA ENDOSCOPICA. Atual solicitamos negociação excepcional  para o procedimento 30715059 junto ao   Hospital Santa Cruz. **Foi concluída a correção da carta e encaminhada ao prestador."/>
    <m/>
    <x v="0"/>
    <x v="25"/>
    <s v="Sim"/>
    <s v="Finalizada"/>
    <m/>
  </r>
  <r>
    <x v="0"/>
    <x v="10"/>
    <s v="29/11/2023"/>
    <n v="12573512"/>
    <s v="31999620231129271514"/>
    <m/>
    <m/>
    <s v="UNIMED RIBEIRAO PRETO-COOP DE TRAB MED"/>
    <x v="0"/>
    <s v="BRAYAN VASCONCELOS ALVES"/>
    <x v="0"/>
    <s v="09700019002047919"/>
    <s v="NESTLE NORDESTE ALIMENTOS E BEBIDAS LTDA"/>
    <s v="UNIPLAN CO BASICO N"/>
    <s v="NOTIFICAÇÃO DE INTERMEDIAÇÃO PRELIMINAR Nº 331643/2023_x000d__x000a_ _x000d__x000a_Protocolo nº 9134714_x0009_Demanda nº 12573512_x0009_Rio de Janeiro, 2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os materiais cânula shirley 4.5 e bottom de gastronomia sondanickiy tamanho 14 fr 1.5cm, para realização do procedimento troca de traquio conforme descrito a guia médica, Dra. Thais Haruni Ishi Eto, solicitado em 27/09/2023. Protocolo 31999620231129268388 – data 29/11/2023._x000d__x000a_ _x000d__x000a_Protocolo aberto pelo beneficiário junto à operadora: 31999620231129268388_x000d__x000a_BENE"/>
    <s v="RIBEIRAO PRETO"/>
    <s v="SP"/>
    <s v="Não "/>
    <x v="4"/>
    <s v="SADT"/>
    <x v="0"/>
    <x v="373"/>
    <s v="Pacte em atendimento domiciliar "/>
    <s v="Caso em Internação Domiciliar, Tratativas de compra e entrega em andamento para troca dispositivos de TQT e GTT. Guia com autorização do procedimento para troca de Canula já autorizada pelo GO em 28/11. Porem houve demora no trafego da guia da UNIMED LOCAL para FESP. Interferindo na expectativa da Mãe . Não houve negativa de atendimentos ou de procedimentos e seus materiais. Trocas serão realizadas em ambiente domiciliar . Contato com os pais para esclarecimentos de dúvidas referente ao processo que já estava em andamento "/>
    <s v="Sem contato prévio"/>
    <x v="2"/>
    <x v="3"/>
    <s v="Não "/>
    <s v="Finalizada"/>
    <s v="Tratativas via Home Care "/>
  </r>
  <r>
    <x v="0"/>
    <x v="10"/>
    <s v="29/11/2023"/>
    <n v="12573193"/>
    <s v="31999620231129270396"/>
    <m/>
    <m/>
    <m/>
    <x v="4"/>
    <m/>
    <x v="0"/>
    <m/>
    <m/>
    <m/>
    <s v="NOTIFICAÇÃO DE INTERMEDIAÇÃO PRELIMINAR Nº 331468/2023_x000d__x000a_&lt;&lt;60&gt;&gt; _x000d__x000a_Protocolo nº 9134369_x0009_Demanda nº 12573193_x0009_Rio de Janeiro, 2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empregador, Universidade de São Paulo, possibilitou adesão ao plano UNIMED FESP. A seguradora disponibilizou canal de contato para sanar dúvidas antes da adesão, mas quando contactei em 23/03/2023 e em 08/06/2023 não obtive resposta. Tentei me credenciar no prazo estipulado para evitar carência, mas tive dificuldades e não obtive resposta dos canais de ajuda da UNIMED ou da USP. Quando finalmente consegui fazer o pedido de adesão, fui "/>
    <s v=""/>
    <m/>
    <m/>
    <x v="1"/>
    <m/>
    <x v="1"/>
    <x v="18"/>
    <m/>
    <m/>
    <m/>
    <x v="1"/>
    <x v="8"/>
    <m/>
    <m/>
    <m/>
  </r>
  <r>
    <x v="0"/>
    <x v="10"/>
    <s v="29/11/2023"/>
    <n v="12574556"/>
    <s v="31999620231130287532"/>
    <m/>
    <m/>
    <m/>
    <x v="4"/>
    <m/>
    <x v="0"/>
    <m/>
    <m/>
    <m/>
    <s v="NOTIFICAÇÃO DE INTERMEDIAÇÃO PRELIMINAR Nº 332275/2023_x000d__x000a_&lt;&lt;60&gt;&gt; _x000d__x000a_Protocolo nº 9136317_x0009_Demanda nº 12574556_x0009_Rio de Janeiro, 2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arquei consulta com reumatologista a qual foi indicada pelo convênio e confirmada pela Unimed mas infelizmente não pude ser atendida pois informaram que meu convênio não é aceito. Liguei na central e me passaram por e-mail uma “lista” de duas clínicas em toda região de SP a qual eu poderia ser atendida. Entrei em contato para marcar consulta e a clínica informou que não atende meu convênio. Ou seja, não tenho atendimento pra o médico que "/>
    <s v=""/>
    <m/>
    <m/>
    <x v="1"/>
    <m/>
    <x v="1"/>
    <x v="18"/>
    <m/>
    <m/>
    <m/>
    <x v="1"/>
    <x v="8"/>
    <m/>
    <m/>
    <m/>
  </r>
  <r>
    <x v="0"/>
    <x v="10"/>
    <s v="28/11/2023"/>
    <n v="12572058"/>
    <s v="31999620231129269660"/>
    <m/>
    <m/>
    <m/>
    <x v="4"/>
    <m/>
    <x v="0"/>
    <m/>
    <m/>
    <m/>
    <s v="NOTIFICAÇÃO DE INTERMEDIAÇÃO PRELIMINAR Nº 330773/2023_x000d__x000a_&lt;&lt;60&gt;&gt; _x000d__x000a_Protocolo nº 9132722_x0009_Demanda nº 12572058_x0009_Rio de Janeiro, 28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o Dr. Fábio Mochetto Servilha ,na data de 24/08/2023 acordo com o manual de boas práticas da própria ANS e com a prerrogativa do cirurgião principal por lei, 3 fabricantes dos materiais a serem utilizados no procedimento cirúrgico, um deles inclusive homologado da própria operadora, os quais a operadora se nega a cumprir, indicando para um procedimento um material de baixa qualidade, segunda linha de uma indústria naciona"/>
    <s v=""/>
    <m/>
    <m/>
    <x v="1"/>
    <m/>
    <x v="1"/>
    <x v="18"/>
    <m/>
    <m/>
    <m/>
    <x v="1"/>
    <x v="8"/>
    <m/>
    <m/>
    <m/>
  </r>
  <r>
    <x v="0"/>
    <x v="10"/>
    <s v="29/11/2023"/>
    <n v="12573238"/>
    <s v="31999620231129270676"/>
    <m/>
    <m/>
    <s v="UNIMED LORENA-COOP DE TRAB MED"/>
    <x v="0"/>
    <s v="SILVIO RODRIGUES DA SILVA"/>
    <x v="0"/>
    <s v="09700030001833822"/>
    <s v="SINDICATO DOS POLICIAIS RODOVIARIOS FEDERAIS ESTADO SP"/>
    <s v="ADESAO COPARTIC ESPECIAL I"/>
    <s v="NOTIFICAÇÃO DE INTERMEDIAÇÃO PRELIMINAR Nº 331492/2023_x000a_ _x000a_Protocolo nº 9134366_x0009_Demanda nº 12573238_x0009_Rio de Janeiro, 29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filho do beneficiário, questiona a não cobertura para angioplastia complexa de recanalização com especialidade CTO. O procedimento foi solicitado no dia 10/11/2023, para realização no município Barra Mansa - RJ, entretanto, a operadora discordou da indicação do procedimento e encaminhou para realização de uma junta médica. Protocolo 31999620231110088362 - data 10/11/2023._x000a_ _x000a_Protocolo aberto pelo beneficiári"/>
    <s v="LORENA"/>
    <s v="SP"/>
    <s v="Não"/>
    <x v="0"/>
    <s v="Internação"/>
    <x v="7"/>
    <x v="374"/>
    <s v="Alega morosidade no processo de autorização"/>
    <s v="Instaurado Junta Médica "/>
    <s v="Sem contato prévio"/>
    <x v="0"/>
    <x v="4"/>
    <m/>
    <m/>
    <s v="Direcionar para auditoria. "/>
  </r>
  <r>
    <x v="0"/>
    <x v="10"/>
    <s v="29/11/2023"/>
    <n v="12573594"/>
    <s v="31999620231129271650"/>
    <m/>
    <m/>
    <s v="UNIMED CENTRO-OESTE PTA.FED.INT.COOP MED"/>
    <x v="4"/>
    <s v="ALAISE PINHEIRO DOS SANTOS"/>
    <x v="0"/>
    <s v="09700032000855128"/>
    <s v="APEOESP SIND DOS PROF DO ENS OFIC EST SP"/>
    <s v="UNIPLAN ADESAO BASICO - PR"/>
    <s v="NOTIFICAÇÃO DE INTERMEDIAÇÃO PRELIMINAR Nº 331683/2023_x000d__x000a_ _x000d__x000a_Protocolo nº 9134899_x0009_Demanda nº 12573594_x0009_Rio de Janeiro, 2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punção articular diagnostica ou terapêutica. A solicitação foi feita à Operadora no dia 08/11/2023, para realização no município de Bauru. A operadora alega que o pedido está em análise. Protocolo: 31999620231121900402 Data: 21/11/2023._x000d__x000a_ _x000d__x000a_Protocolo aberto pelo beneficiário junto à operadora: 31999620231121900402_x000d__x000a_BENEFICIÁRIO_x000d__x000a_Nome: ALAISE PINHEIRO DOS SANTOS_x0009_Dt. Nasc.:20/08/1955_x000d__x000a_Matrícula:_x0009_C"/>
    <s v="BAURU"/>
    <s v="SP"/>
    <m/>
    <x v="1"/>
    <m/>
    <x v="1"/>
    <x v="18"/>
    <m/>
    <m/>
    <m/>
    <x v="1"/>
    <x v="8"/>
    <m/>
    <m/>
    <m/>
  </r>
  <r>
    <x v="0"/>
    <x v="10"/>
    <s v="29/11/2023"/>
    <n v="12574535"/>
    <s v="31999620231130285703"/>
    <m/>
    <m/>
    <s v="UNIMED PAULISTANA-SOC COOP DE TRAB MED"/>
    <x v="0"/>
    <s v="ANGELA MARIA DA SILVA"/>
    <x v="0"/>
    <s v="09700064000092963"/>
    <s v="USP - UNIVERSIDADE DE SAO PAULO"/>
    <s v="CLASSICO EMP ENF"/>
    <s v="NOTIFICAÇÃO DE INTERMEDIAÇÃO PRELIMINAR Nº 332265/2023_x000a_ _x000a_Protocolo nº 9136242_x0009_Demanda nº 12574535_x0009_Rio de Janeiro, 29 de Nov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o prazo de atendimento para o procedimento Varizes - tratamento cirúrgico de dois membros, solicitado pelo Dr Kleber Seme Silva - CRM: 83616/SP. A operadora autorizou o serviço e agendou para o dia 07/12/2023, após o prazo máximo previsto na RN nº 566/2022. Protocolo: 31999620231123200985 - data: 23/11/2023_x000a_ _x000a_Protocolo aberto pelo beneficiário junto à operadora: 31999620231123200985_x000a_BENEFICIÁRIO_x000a_Nome: ANGELA MARIA DA S"/>
    <s v="TABOAO DA SERRA"/>
    <s v="SP"/>
    <s v="Não"/>
    <x v="0"/>
    <s v="Internação"/>
    <x v="17"/>
    <x v="375"/>
    <s v="Guia entrou no guias negadas automatico devido parametros GAT, porem guia foi tratada pelo GO no mesmo dia que enrou e finalizada dentro do prazo."/>
    <s v="Guia autorizada"/>
    <s v="Com contato prévio"/>
    <x v="2"/>
    <x v="26"/>
    <m/>
    <m/>
    <m/>
  </r>
  <r>
    <x v="0"/>
    <x v="10"/>
    <s v="30/11/2023"/>
    <n v="12575136"/>
    <s v="31999620231130288137"/>
    <m/>
    <m/>
    <s v="UNIMED PIRACICABA-SOC COOP SERV MED"/>
    <x v="0"/>
    <s v="ARTHUR BERNARDINI FRANCO"/>
    <x v="0"/>
    <s v="09700024003510929"/>
    <s v="RAIZEN ENERGIA S.A - FILIAL PIRACICABA"/>
    <s v="UNIPLAN CUSTO OPERAC BASICO I"/>
    <s v="NOTIFICAÇÃO DE INTERMEDIAÇÃO PRELIMINAR Nº 332689/2023_x000d__x000a_ _x000d__x000a_Protocolo nº 9137078_x0009_Demanda nº 12575136_x0009_Rio de Janeiro, 3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ólogo . A solicitação foi feita à Operadora no dia 25/09/2023 , para realização no município Piracicaba/SP. A operadora não apresenta resposta ao pedido. Protocolo 31999620231009882720 - data 01/11/2023_x000d__x000a_ _x000d__x000a_Protocolo aberto pelo beneficiário junto à operadora: 31999620231009882720_x000d__x000a_BENEFICIÁRIO_x000d__x000a_Nome: ARTHUR BERNARDINI FRANCO_x0009_Dt. Nasc.:17/0"/>
    <s v="PIRACICABA"/>
    <s v="SP"/>
    <s v="Sim"/>
    <x v="2"/>
    <s v="Terapias"/>
    <x v="0"/>
    <x v="10"/>
    <s v="Dificuldade de agendamento "/>
    <s v="Negociado prestador em Piracicaba"/>
    <s v="Com contato prévio"/>
    <x v="0"/>
    <x v="0"/>
    <m/>
    <m/>
    <m/>
  </r>
  <r>
    <x v="0"/>
    <x v="10"/>
    <s v="29/11/2023"/>
    <n v="12572335"/>
    <s v="31999620231129270055"/>
    <m/>
    <m/>
    <s v="UNIMED PAULISTANA-SOC COOP DE TRAB MED"/>
    <x v="1"/>
    <s v="ALINE TOLEDO SILVA"/>
    <x v="0"/>
    <s v="09700030002151482"/>
    <s v="SINDICATO NACIONAL DOS AUDITORES FISCAIS DO TRABALHO SINAIT"/>
    <s v="UNIPLAN ADESAO BASICO III"/>
    <s v="NOTIFICAÇÃO DE INTERMEDIAÇÃO PRELIMINAR Nº 330971/2023_x000d__x000a_&lt;&lt;60&gt;&gt; _x000d__x000a_Protocolo nº 9133143_x0009_Demanda nº 12572335_x0009_Rio de Janeiro, 2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 filiei à unimed nacional por meio do sindicado e a Unimed me colocou na REDE FESP, contudo moro em UBATUBA, então para qualquer procedimento que vou realizar na REDE SJC, que atende Ubatuba, preciso pedir autorização à FESP. Não consigo ter acesso a um atendente que me transfire de rede, porque uma rede me manda procurar a outra, que não permite falar com o atendente._x000d__x000a_ _x000d__x000a_Protocolo aberto pelo beneficiário junto à operadora: &lt;&lt;65&gt;&gt;_x000d__x000a_BEN"/>
    <s v="SAO PAULO"/>
    <s v="SP"/>
    <m/>
    <x v="1"/>
    <m/>
    <x v="1"/>
    <x v="1"/>
    <m/>
    <m/>
    <m/>
    <x v="1"/>
    <x v="1"/>
    <m/>
    <m/>
    <m/>
  </r>
  <r>
    <x v="0"/>
    <x v="10"/>
    <s v="29/11/2023"/>
    <n v="12572304"/>
    <s v="31999620231129269829"/>
    <m/>
    <m/>
    <s v="UNIMED PAULISTANA-SOC COOP DE TRAB MED"/>
    <x v="0"/>
    <s v="ALINE TOLEDO SILVA"/>
    <x v="0"/>
    <s v="09700030002151482"/>
    <s v="SINDICATO NACIONAL DOS AUDITORES FISCAIS DO TRABALHO SINAIT"/>
    <s v="UNIPLAN ADESAO BASICO III"/>
    <s v="NOTIFICAÇÃO DE INTERMEDIAÇÃO PRELIMINAR Nº 330953/2023_x000d__x000a_&lt;&lt;60&gt;&gt; _x000d__x000a_Protocolo nº 9133098_x0009_Demanda nº 12572304_x0009_Rio de Janeiro, 29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há médico endocrinologista da rede na cidade, nas limítrofes ou na região de saúde, conforme informado pela UNIMED SJC, que me orientou a solicitar à UNIMED FESP autorização para atendimento particular. Liguei na UNIMED FESP dia 27 e dia 29/11 e não consegui ser atendida, ainda que tenha solicitado que a UNIMED me retornasse quando chegasse minha vez._x000d__x000a_ _x000d__x000a_Protocolo aberto pelo beneficiário junto à operadora: &lt;&lt;65&gt;&gt;_x000d__x000a_BENEFICIÁRIO_x000d__x000a_Nome:"/>
    <s v="SAO PAULO"/>
    <s v="SP"/>
    <s v="Sim"/>
    <x v="2"/>
    <s v="Consulta"/>
    <x v="17"/>
    <x v="24"/>
    <s v="Ausência de rede credenciada"/>
    <s v="Agendamento na rede credeciada em Taubaté - Região de Saúde (cidade demandada Ubatuba/SP)"/>
    <s v="Sem contato prévio"/>
    <x v="2"/>
    <x v="0"/>
    <m/>
    <m/>
    <m/>
  </r>
  <r>
    <x v="0"/>
    <x v="10"/>
    <s v="30/11/2023"/>
    <n v="12576217"/>
    <s v="31999620231201301643"/>
    <m/>
    <m/>
    <s v="UNIMED PIRACICABA-SOC COOP SERV MED"/>
    <x v="0"/>
    <s v="RENAN MIRANDA RAMOS"/>
    <x v="0"/>
    <s v="09700020010125676"/>
    <s v="HYUNDAI MOTOR BRASIL MONTADORA DE AUTOMOVEIS LTDA"/>
    <s v="UNIPLAN PARTIC EMP BASICO N"/>
    <s v="NOTIFICAÇÃO DE INTERMEDIAÇÃO PRELIMINAR Nº 333294/2023_x000d__x000a_ _x000d__x000a_Protocolo nº 9138549_x0009_Demanda nº 12576217_x0009_Rio de Janeiro, 3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 se identifica como Renan beneficiário , questiona a falta de atendimento para TRANSLOCAÇÃO PML/RAR-a , e nome do médico Dr Andre Lourenço. A solicitação foi feita à Operadora no dia 17/11/2023, para realização no município Piracicaba . (A operadora alega não esta liberado a guia medica) e preciso da liberação da guia medica pois o laboratorio informa que não esta conseguindo localiza a guia medica e um procedimento de urgencia "/>
    <s v="PIRACICABA"/>
    <s v="SP"/>
    <s v="Não"/>
    <x v="4"/>
    <s v="SADT"/>
    <x v="17"/>
    <x v="376"/>
    <s v="questiona a falta de atendimento para TRANSLOCAÇÃO PML/RAR"/>
    <s v="Usuário de pré pagmento . Acionamos a UNimed para providencias -  Informação da UNimed Piracicaba : a `pesquisa de Traslocação - cód 40501213 encontra-se autorizada desde 29/11/2023 e agendada para dia 06/12/2023. Ao final o beneficiário confirma o agendamento."/>
    <s v="Sem contato prévio"/>
    <x v="0"/>
    <x v="24"/>
    <s v="Não"/>
    <s v="Finalizada"/>
    <s v="Protocolo 31999620231201301727 em analise no RU"/>
  </r>
  <r>
    <x v="0"/>
    <x v="10"/>
    <s v="30/11/2023"/>
    <n v="12576217"/>
    <s v="31999620231201301583"/>
    <m/>
    <m/>
    <s v="UNIMED PIRACICABA-SOC COOP SERV MED"/>
    <x v="1"/>
    <s v="RENAN MIRANDA RAMOS"/>
    <x v="0"/>
    <s v="09700020010125676"/>
    <s v="HYUNDAI MOTOR BRASIL MONTADORA DE AUTOMOVEIS LTDA"/>
    <s v="UNIPLAN PARTIC EMP BASICO N"/>
    <s v="NOTIFICAÇÃO DE INTERMEDIAÇÃO PRELIMINAR Nº 333294/2023_x000d__x000a_ _x000d__x000a_Protocolo nº 9138549_x0009_Demanda nº 12576217_x0009_Rio de Janeiro, 3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 se identifica como Renan beneficiário , questiona a falta de atendimento para TRANSLOCAÇÃO PML/RAR-a , e nome do médico Dr Andre Lourenço. A solicitação foi feita à Operadora no dia 17/11/2023, para realização no município Piracicaba . (A operadora alega não esta liberado a guia medica) e preciso da liberação da guia medica pois o laboratorio informa que não esta conseguindo localiza a guia medica e um procedimento de urgencia "/>
    <s v="PIRACICABA"/>
    <s v="SP"/>
    <m/>
    <x v="1"/>
    <m/>
    <x v="1"/>
    <x v="1"/>
    <m/>
    <m/>
    <m/>
    <x v="1"/>
    <x v="1"/>
    <m/>
    <m/>
    <m/>
  </r>
  <r>
    <x v="0"/>
    <x v="10"/>
    <s v="30/11/2023"/>
    <n v="12576891"/>
    <s v="31999620231201302036"/>
    <m/>
    <m/>
    <s v="UNIMED CAMPO GRANDE-Coop de Trab Med"/>
    <x v="0"/>
    <s v="LAURA GOMES DE ALMEIDA"/>
    <x v="0"/>
    <s v="09700020010498545"/>
    <s v="SENDAS DISTRIBUIDORA S/A"/>
    <s v="UNIPLAN PARTIC EMP BASICO N"/>
    <s v="NOTIFICAÇÃO DE INTERMEDIAÇÃO PRELIMINAR Nº 333702/2023_x000d__x000a_ _x000d__x000a_Protocolo nº 9139455_x0009_Demanda nº 12576891_x0009_Rio de Janeiro, 3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fonoterapia e terapia aba, médico solicitante Caroline Carrijo crm: 6484. A solicitação foi feita à Operadora no dia 25/09/2023, para realização no município Campo Grande. A operadora alega que o pedido está em análise e que já está ciente de que o protocolo do dia 08/11/2023 está vencido, porém ainda não apresenta resposta ao pedido. Interlocutora r"/>
    <s v="CAMPO GRANDE"/>
    <s v="MS"/>
    <s v="Não"/>
    <x v="2"/>
    <s v="Terapias"/>
    <x v="3"/>
    <x v="44"/>
    <s v="Ausência de rede credenciada"/>
    <s v="Em tratativa com o GRP"/>
    <s v="Com contato prévio"/>
    <x v="0"/>
    <x v="18"/>
    <m/>
    <s v="Finalizada"/>
    <s v="Solicitar compartilhamento com o GRP "/>
  </r>
  <r>
    <x v="0"/>
    <x v="10"/>
    <s v="30/11/2023"/>
    <n v="12575441"/>
    <s v="31999620231201301293"/>
    <m/>
    <m/>
    <s v="UNIMED CATANDUVA-COOP DE TRAB MED"/>
    <x v="0"/>
    <s v="NELCI APARECIDA GEROMEL BRAMBATTI"/>
    <x v="0"/>
    <s v="09700032000570190"/>
    <s v="APEOESP SIND DOS PROF DO ENS OFIC EST SP"/>
    <s v="ADESAO BASICO - PR"/>
    <s v="NOTIFICAÇÃO DE INTERMEDIAÇÃO PRELIMINAR Nº 332848/2023_x000d__x000a_ _x000d__x000a_Protocolo nº 9137459_x0009_Demanda nº 12575441_x0009_Rio de Janeiro, 30 de Nov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o da beneficiária, questiona a não cobertura para medicamento dipilumade 300mg, e nome do médico solicitante Dra. Fernanda Patini Furlan. O procedimento foi solicitado no dia 12/07/2023, para realização no município São Paulo (SP), entretanto, a operadora negou com a justificativa de que o medicamento não consta no Rol de Procedimentos e Eventos em Saúde vigente. Relata que médico assistente optou por u"/>
    <s v="CATANDUVA"/>
    <s v="SP"/>
    <s v="Não "/>
    <x v="4"/>
    <s v="Medicamento"/>
    <x v="6"/>
    <x v="377"/>
    <s v="Parecer desfavorável ao código 90458354 para Cid 10 J33, por falta de documentação comprobatória de eficácia, à luz das ciências da saúde, baseada em evidências científicas e plano terapêutico ou de existência recomendações pela Conitec ou de recomendação de, no mínimo,1 (um) órgão de avaliação de tecnologias em saúde que tenha renome internacional, desde que sejam aprovadas também para seus nacionais, segundo Lei 14.454/22. "/>
    <s v="Em contato com paciente solicitado evidencias para complemento de informação , porem sem novas documentações para reanalise. Manteremos monitoramento para alinhamento de expectativa "/>
    <s v="Sem contato prévio"/>
    <x v="2"/>
    <x v="3"/>
    <s v="Não "/>
    <s v="Finalizada"/>
    <s v="Expectativa de tratamento . Monitoramento através do PVB para acolhimento "/>
  </r>
  <r>
    <x v="0"/>
    <x v="11"/>
    <s v="01/12/2023"/>
    <n v="12578402"/>
    <s v="31999620231204312792"/>
    <m/>
    <m/>
    <s v="UNIMED CURITIBA-SOC COOP SV MED CUR E RG"/>
    <x v="0"/>
    <s v="ALICE SANTOS FERREIRA"/>
    <x v="0"/>
    <s v="09700020010170981"/>
    <s v="SENDAS DISTRIBUIDORA S/A"/>
    <s v="UNIPLAN PARTIC EMP BASICO N"/>
    <s v="NOTIFICAÇÃO DE INTERMEDIAÇÃO PRELIMINAR Nº 334635/2023_x000a_ _x000a_Protocolo nº 9141555_x0009_Demanda nº 12578402_x0009_Rio de Janeiro, 01 de Dez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 que se identifica como mãe da beneficiária, questiona a não cobertura para consulta com especialidade Neurologia( que atenda crianças(Neuropediatria)).A operadora indicou os prestadores, mas nenhum deles tem agenda disponível ,dentro dos prazos da RN 566/2022 ou nenhum profissional tem agenda disponível para atendimento. O procedimento foi solicitado à operadora, no dia 29/11/2023.Entretanto, interlocutora informa, que Operadora "/>
    <s v="CURITIBA"/>
    <s v="PR"/>
    <s v="Não"/>
    <x v="2"/>
    <s v="Consulta"/>
    <x v="17"/>
    <x v="12"/>
    <s v="Dificuldade de agendamento "/>
    <s v="Em tratativa "/>
    <s v="Com contato prévio"/>
    <x v="2"/>
    <x v="0"/>
    <m/>
    <m/>
    <s v="cliente abriu NIP na mesma data em que ligou na central e foi oriemtada abertura pelo Site"/>
  </r>
  <r>
    <x v="0"/>
    <x v="11"/>
    <s v="01/12/2023"/>
    <n v="12578956"/>
    <s v="31999620231204313497"/>
    <m/>
    <m/>
    <s v="UNIMED CENTRO-OESTE PTA.FED.INT.COOP MED"/>
    <x v="2"/>
    <s v="ANELISE LUCIANA TORRETTI"/>
    <x v="0"/>
    <s v="09700022003190332"/>
    <s v="UNIVERSIDADE ESTADUAL PAULISTA JULIO DE MESQUITA FILHO"/>
    <s v="UNIPLAN EMPRESARIAL BASICO N"/>
    <s v="NOTIFICAÇÃO DE INTERMEDIAÇÃO PRELIMINAR Nº 334964/2023_x000d__x000a_&lt;&lt;60&gt;&gt; _x000d__x000a_Protocolo nº 9142443_x0009_Demanda nº 12578956_x0009_Rio de Janeiro, 0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19/07/2023 foi solicitado pela Dra Valesca de Oliveira Miozzo, CRM-SP 130230, Avaliação Neuropsicológica. O Pedido foi negado com a justificativa de que a Avaliação Neuropsicológica não estar prevista no Rol de Procedimentos e Eventos em Sáude da ANS. Solicitei reanálise da negativa, ocasião em que foi mantida a negativa do pedido, através do Protocolo nº 31999620230822900504. Estou em tratamento com a Dra Valesca desde janeiro de 2022 "/>
    <s v="CANDIDO MOTA"/>
    <s v="SP"/>
    <m/>
    <x v="1"/>
    <m/>
    <x v="1"/>
    <x v="7"/>
    <m/>
    <m/>
    <m/>
    <x v="1"/>
    <x v="5"/>
    <m/>
    <m/>
    <m/>
  </r>
  <r>
    <x v="0"/>
    <x v="11"/>
    <s v="01/12/2023"/>
    <n v="12578712"/>
    <s v="31999620231204313223"/>
    <m/>
    <m/>
    <s v="UNIMED CARUARU-COOP DE TRAB MED"/>
    <x v="0"/>
    <s v="GENILSON FRANCISCO DA SILVA"/>
    <x v="0"/>
    <s v="09700022006617434"/>
    <s v="GRUPO CASAS BAHIA"/>
    <s v="UNIPLAN PARTIC EMP BASICO N"/>
    <s v="NOTIFICAÇÃO DE INTERMEDIAÇÃO PRELIMINAR Nº 334817/2023_x000a_ _x000a_Protocolo nº 9142036_x0009_Demanda nº 12578712_x0009_Rio de Janeiro, 01 de Dezembro de 2023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não cobertura para consulta com Nutrólogo. A operadora indicou os prestadores Dr. Carlos Teotônio e nenhum profissional tem agenda disponível para atendimento dentro dos prazos da RN 566/2022 .O procedimento foi solicitado à operadora no dia 26/10/2023, para realização no município Caruaru - PE. Deram um prazo e até a presente data a operadora não deu resposta. Protocolo 3199962923261083852 – data 26/10/2023._x000a_ _x000a_Protoc"/>
    <s v="TORITAMA"/>
    <s v="PE"/>
    <s v="Não"/>
    <x v="2"/>
    <s v="Consulta"/>
    <x v="0"/>
    <x v="378"/>
    <s v="Dificuldade de agendamento "/>
    <s v="negociação realizada prestador Prestador 178222 "/>
    <s v="Com contato prévio"/>
    <x v="0"/>
    <x v="18"/>
    <m/>
    <s v="Finalizada"/>
    <s v="Solicitar compartilhamento com o GRP "/>
  </r>
  <r>
    <x v="0"/>
    <x v="11"/>
    <s v="01/12/2023"/>
    <n v="12579624"/>
    <s v="31999620231204314161"/>
    <m/>
    <m/>
    <s v=""/>
    <x v="4"/>
    <s v=""/>
    <x v="0"/>
    <s v=""/>
    <s v=""/>
    <s v=""/>
    <s v="NOTIFICAÇÃO DE INTERMEDIAÇÃO PRELIMINAR Nº 335387/2023_x000d__x000a_&lt;&lt;60&gt;&gt; _x000d__x000a_Protocolo nº 9143378_x0009_Demanda nº 12579624_x0009_Rio de Janeiro, 0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dico dr Fabio Perez solicitou ao seu paciente que tem problema de saúde crônico Sr. Ivan Costa Ferreira, a continuação do tratamento de viscossuplementação em 9/11/2023 que sempre foi autorizado pelo plano por conta da gravidade do caso; tanto o procedimento quanto o medicamento requerido foram autorizados pela Unimed (últimos datam 16/07/2020, 15/03/2021 e 30/09/2021). Desta vez o procedimento foi autorizado, mas o medicamento foi negad"/>
    <s v=""/>
    <s v=""/>
    <m/>
    <x v="1"/>
    <m/>
    <x v="1"/>
    <x v="18"/>
    <m/>
    <m/>
    <m/>
    <x v="1"/>
    <x v="8"/>
    <m/>
    <m/>
    <m/>
  </r>
  <r>
    <x v="0"/>
    <x v="11"/>
    <s v="01/12/2023"/>
    <n v="12579444"/>
    <s v="31999620231204314007"/>
    <m/>
    <m/>
    <s v=""/>
    <x v="4"/>
    <s v=""/>
    <x v="0"/>
    <s v=""/>
    <s v=""/>
    <s v=""/>
    <s v="NOTIFICAÇÃO DE INTERMEDIAÇÃO PRELIMINAR Nº 335269/2023_x000d__x000a_&lt;&lt;60&gt;&gt; _x000d__x000a_Protocolo nº 9143106_x0009_Demanda nº 12579444_x0009_Rio de Janeiro, 0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cirurgia da minha esposa estava marcada para hoje e desde o dia 18/11/2023 que foi solicitado a urgência do procedimento por ser uma cirurgia para retirada de câncer em metástase e mesmo assim a demora na liberação do procedimento._x000d__x000a_ _x000d__x000a_Protocolo aberto pelo beneficiário junto à operadora: &lt;&lt;65&gt;&gt;_x000d__x000a_BENEFICIÁRIO_x000d__x000a_Nome: ZENEIDA FROTA RIBEIRO QUEIROZ_x0009_Dt. Nasc.:05/09/1988_x000d__x000a_Matrícula:_x0009_CPF: 02071062310_x000d__x000a_Telefone:_x0009_e-mail:_x000d__x000a_INTERLOCUTOR_x000d__x000a_Nome: EMA"/>
    <s v=""/>
    <s v=""/>
    <m/>
    <x v="1"/>
    <m/>
    <x v="1"/>
    <x v="18"/>
    <m/>
    <m/>
    <m/>
    <x v="1"/>
    <x v="8"/>
    <m/>
    <m/>
    <m/>
  </r>
  <r>
    <x v="0"/>
    <x v="11"/>
    <s v="04/12/2023"/>
    <n v="12581954"/>
    <s v="31999620231205331235"/>
    <m/>
    <m/>
    <s v="UNIMED RECIFE-COOP DE TRAB MED"/>
    <x v="0"/>
    <s v="MARIA LENI RODRIGUES"/>
    <x v="0"/>
    <s v="09700030002023298"/>
    <s v="SINDICATO NACIONAL DOS AUDITORES FISCAIS FEDERAIS AGROPECUARIOS"/>
    <s v="UNIPLAN ADESAO BASICO APTO"/>
    <s v="NOTIFICAÇÃO DE INTERMEDIAÇÃO PRELIMINAR Nº 423/2023_x000d__x000a_ _x000d__x000a_Protocolo nº 9146683_x0009_Demanda nº 12581954_x0009_Pernambuco, 04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A demandante informou que está em tratamento de câncer de intestino e deu entrada na injeção de nome Somatuline em 17/11/2023 (protocolo nº 3022570 - guia autorizador da unimed Recife), e que vai precisar mensalmente dessa injeção. Porém, expirado o prazo de 10 dias úteis, a operadora não apresentou resposta. Portanto, considera o procedimento negado, só que o médico informou que esse procedimento tem que ser realizado o mais rápido possível, pois pode"/>
    <s v="RECIFE"/>
    <s v="PE"/>
    <s v="Não "/>
    <x v="0"/>
    <s v="Medicamento"/>
    <x v="0"/>
    <x v="379"/>
    <s v="A demandante informou que está em tratamento de câncer de intestino e deu entrada na injeção de nome Somatuline em 17/11/2023 (protocolo nº 3022570 - guia autorizador da unimed Recife), e que vai precisar mensalmente dessa injeção."/>
    <s v="Como NAS recepcionamos esse caso da UNIMED EM 21/11/23 . Liberada dentro do prazo . Compartilhado com RU . 31999620231205331235. UNIMED RECIFE . Como NAS todas as solicitações foram liberadas dentro do Prazo . Pela descrição na NIP referente a Negativa guia pela UNIMED RECIFE em 17/11, porem para nós a entrada somente em 21/11/2023 ."/>
    <s v="Sem contato prévio"/>
    <x v="0"/>
    <x v="3"/>
    <s v="Não "/>
    <s v="Finalizada"/>
    <s v="_x000a_31999620231205331235. UNIMED RECIFE . Como NAS todas as solicitações foram liberadas dentro do Prazo . Pela descrição na NIP referente a Negativa guia pela UNIMED RECIFE em 17/11, porem para nós a entrada somente em 21/11/2023 ."/>
  </r>
  <r>
    <x v="0"/>
    <x v="11"/>
    <s v="04/12/2023"/>
    <n v="12582450"/>
    <s v="31999620231205331955"/>
    <s v="Sim"/>
    <s v="2023 04564989"/>
    <s v="UNIMED ABC-COOP DE TRAB MEDICO"/>
    <x v="0"/>
    <s v="JULIANA SANTOS MOURA"/>
    <x v="0"/>
    <s v="09700022007039124"/>
    <s v="CAIXA DE ASSISTENCIA DOS ADVOGADOS DE SAO PAULO"/>
    <s v="PARTIC EMPRESARIAL BASICO N"/>
    <s v="NOTIFICAÇÃO DE INTERMEDIAÇÃO PRELIMINAR Nº 337175/2023_x000d__x000a_&lt;&lt;60&gt;&gt; _x000d__x000a_Protocolo nº 9147417_x0009_Demanda nº 12582450_x0009_Rio de Janeiro, 04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realizar cirugia a mesma com data para 08-12 ja passou do prazo dos 21 dias operadora não responde_x000d__x000a_ _x000d__x000a_Protocolo aberto pelo beneficiário junto à operadora: &lt;&lt;65&gt;&gt;_x000d__x000a_BENEFICIÁRIO_x000d__x000a_Nome: JULIANA SANTOS MOURA_x0009_Dt. Nasc.:21/09/1997_x000d__x000a_Matrícula:_x0009_CPF: 46285141860_x000d__x000a_Telefone: 11 957980481_x0009_e-mail: Jullyhmour@gmail.com_x000d__x000a_INTERLOCUTOR_x000d__x000a_Nome: JULIANA SANTOS MOURA_x000d__x000a_Telefones: (11)957980481_x0009_e-mail: Jullyhmour@gmail.com_x000d__x000a_Endereço: RUA GERONIMO MORAT"/>
    <s v="SAO BERNARDO DO CAMPO"/>
    <s v="SP"/>
    <s v="Não"/>
    <x v="0"/>
    <s v="Procedimento"/>
    <x v="0"/>
    <x v="380"/>
    <s v="Autorizado conforme autorização, demora para finalização da guia no setor RESPOPME."/>
    <s v="Sinalizo em reunião setores responsáveis."/>
    <s v="Sem contato prévio"/>
    <x v="0"/>
    <x v="4"/>
    <s v="Sim"/>
    <m/>
    <m/>
  </r>
  <r>
    <x v="0"/>
    <x v="11"/>
    <s v="05/12/2023"/>
    <n v="12583633"/>
    <s v="31999620231205333424"/>
    <m/>
    <m/>
    <s v="UNIMED SANTOS-COOP DE TRAB MED"/>
    <x v="0"/>
    <s v="WALDIR BELARMINO LIBORIO"/>
    <x v="0"/>
    <s v="09700024004221980"/>
    <s v="SERVICO NACIONAL DE APRENDIZAGEM INDUSTRIAL SENAI"/>
    <s v="UNIPLAN EMPRES RATEIO BASICO"/>
    <s v="NOTIFICAÇÃO DE INTERMEDIAÇÃO PRELIMINAR Nº 337942/2023_x000d__x000a_ _x000d__x000a_Protocolo nº 9148996_x0009_Demanda nº 12583633_x0009_Rio de Janeiro, 0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euta Ocupacional com ABA e Fonoaudiólogo. A operadora indicou o prestador Ferreira Ferreira, que não tem agenda disponível para atendimento. O procedimento foi solicitado à operadora em Julho, para realização no município de Piracicaba. Protocolo 31999620231107041435 – data 07/11/2023._x000d__x000a_ _x000d__x000a_Protocolo aberto pelo beneficiário junto à operadora: 319996202"/>
    <s v="SAO VICENTE"/>
    <s v="SP"/>
    <s v="Não "/>
    <x v="2"/>
    <s v="Terapias"/>
    <x v="3"/>
    <x v="5"/>
    <s v="Dificuldade de agendamento "/>
    <s v="Protocolo inicial aberto em 24/7 aberto para TO e fono convencional em 21/8 quando caec foi dar retono a mãe ela informou que as terapias eram aba, Reaberto em 21/8 direcionado ao grp em 31/8 negociado na região de saude e finalizado em 09/6 mãe não aceita e reabe em 15/09 indicando uma prestadora porem ela não tem certificação aba, negociação finalizada pelo GRP em 09/10"/>
    <s v="Com contato prévio"/>
    <x v="0"/>
    <x v="18"/>
    <s v="Não"/>
    <s v="Finalizada"/>
    <s v="Solicitar compartilhamento com o GRP "/>
  </r>
  <r>
    <x v="0"/>
    <x v="11"/>
    <s v="05/12/2023"/>
    <n v="12583555"/>
    <s v="31999620231205333284"/>
    <s v="Sim"/>
    <s v="2023 04603586"/>
    <s v="UNIMED PAULISTANA-SOC COOP DE TRAB MED"/>
    <x v="0"/>
    <s v="MARIA BEATRIZ GALLELO"/>
    <x v="0"/>
    <s v="09700032001591825"/>
    <s v="A.A.P.P. ASSOCIACAO DOS APOSENTADOS PRE-APOSENTADOS E P"/>
    <s v="ADESAO MASTER"/>
    <s v="NOTIFICAÇÃO DE INTERMEDIAÇÃO PRELIMINAR Nº 337894/2023_x000d__x000a_ _x000d__x000a_Protocolo nº 9148835_x0009_Demanda nº 12583555_x0009_Rio de Janeiro, 0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TUSS: 31403034, 31403344, 31403212, 20103301, 31602150, 40813363, 31602126, 30913098, 31602037, 30906164, 40811026. O procedimento foi solicitado no dia 20/11/2023, para realização no município São Paulo, entretanto, a operadora discordou da indicação do procedimento e encaminhou para realização de uma junta médica. Protocolo: 202304603586 – data: 20/11/2023._x000d__x000a_ _x000d__x000a_Protocolo aberto pelo beneficiário jun"/>
    <s v="SAO PAULO"/>
    <s v="SP"/>
    <s v="Não"/>
    <x v="4"/>
    <s v="Procedimento"/>
    <x v="7"/>
    <x v="138"/>
    <s v="Junta totalmente desfavorável."/>
    <s v="Não há."/>
    <s v="Com contato prévio"/>
    <x v="2"/>
    <x v="4"/>
    <s v="Sim"/>
    <m/>
    <m/>
  </r>
  <r>
    <x v="0"/>
    <x v="11"/>
    <s v="05/12/2023"/>
    <n v="12583356"/>
    <s v="31999620231205333078"/>
    <m/>
    <m/>
    <s v="UNIMED ARAXA-COOP DE TRAB MED"/>
    <x v="1"/>
    <s v="NATALIA NOGUEIRA TEIXEIRA DE MENEZES"/>
    <x v="2"/>
    <s v="09700022006726268"/>
    <s v="EUROFARMA LABORATORIOS S.A."/>
    <s v="UNIPLAN EMPRESARIAL ESPECIAL N"/>
    <s v="NOTIFICAÇÃO DE INTERMEDIAÇÃO PRELIMINAR Nº 337787/2023_x000d__x000a_&lt;&lt;60&gt;&gt; _x000d__x000a_Protocolo nº 9148682_x0009_Demanda nº 12583356_x0009_Rio de Janeiro, 0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era gestante de alto risco e solicitou atendimento multiprofissional para atendimento à parto adequado, conforme programa da ANS na qual a OPS aderiu e não obteve resposta sobre a solicitação. Ao realizar o parto, teve que ser submetida à cesariana de urgência devido sofrimento fetal, nesse contexto foi COBRADO de forma indevida os honorários dos profissionais que realizaram o parto, sendo eles equipe médica, enfermagem obstét"/>
    <s v="ARAXA"/>
    <s v="MG"/>
    <m/>
    <x v="1"/>
    <m/>
    <x v="1"/>
    <x v="1"/>
    <m/>
    <m/>
    <m/>
    <x v="1"/>
    <x v="1"/>
    <m/>
    <m/>
    <m/>
  </r>
  <r>
    <x v="0"/>
    <x v="11"/>
    <s v="05/12/2023"/>
    <n v="12584129"/>
    <s v="31999620231206348845"/>
    <m/>
    <m/>
    <s v="UNIMED PAULISTANA-SOC COOP DE TRAB MED"/>
    <x v="0"/>
    <s v="DELPHA RIGO ZORZI"/>
    <x v="0"/>
    <s v="09700032001535704"/>
    <s v="APEOESP SIND DOS PROF DO ENS OFIC EST SP"/>
    <s v="UNIPLAN ADESAO MASTER - PR"/>
    <s v="NOTIFICAÇÃO DE INTERMEDIAÇÃO PRELIMINAR Nº 338248/2023_x000d__x000a_&lt;&lt;60&gt;&gt; _x000d__x000a_Protocolo nº 9149728_x0009_Demanda nº 12584129_x0009_Rio de Janeiro, 0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autorização e onde devo realizar este exame é até agora não consegui resposta . A Unimed Fesp mandou entrar em contato com a Central das Unimed e a Central das Unimed não tem informações sobre o exame ! Faz 2 meses que estou neste jogo de empurrw_x000d__x000a_ _x000d__x000a_Protocolo aberto pelo beneficiário junto à operadora: &lt;&lt;65&gt;&gt;_x000d__x000a_BENEFICIÁRIO_x000d__x000a_Nome: DELPHA RIGO ZORZI_x0009_Dt. Nasc.:30/09/1927_x000d__x000a_Matrícula:_x0009_CPF: 02058820800_x000d__x000a_Telefone: 11 996289815_x0009_e-mail: "/>
    <s v="SAO PAULO"/>
    <s v="SP"/>
    <s v="Não"/>
    <x v="7"/>
    <s v="SADT"/>
    <x v="17"/>
    <x v="381"/>
    <s v="Guia não trafegada"/>
    <s v="Em tratativa. Exame de genética sem guia trafegada, acionado CNU"/>
    <s v="Com contato prévio"/>
    <x v="0"/>
    <x v="0"/>
    <s v="Sim"/>
    <m/>
    <m/>
  </r>
  <r>
    <x v="0"/>
    <x v="11"/>
    <s v="05/12/2023"/>
    <n v="12584831"/>
    <s v="31999620231206349045"/>
    <m/>
    <m/>
    <s v="UNIMED PIRACICABA-SOC COOP SERV MED"/>
    <x v="0"/>
    <s v="FLORA MEGALE RODRIGUES"/>
    <x v="0"/>
    <s v="09700022005808716"/>
    <s v="UNIVERSIDADE ESTADUAL PAULISTA JULIO DE MESQUITA FILHO"/>
    <s v="UNIPLAN EMPRESARIAL BASICO N"/>
    <s v="NOTIFICAÇÃO DE INTERMEDIAÇÃO PRELIMINAR Nº 338657/2023_x000d__x000a_ _x000d__x000a_Protocolo nº 9150564_x0009_Demanda nº 12584831_x0009_Rio de Janeiro, 0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DBT solicitado pela Dra. Ana Rosa Silveira Cavalcante CRM86180SP. A solicitação foi feita à operadora no dia 05/12/2023 novamente pois a beneficiária já estava em tratamento desde 11/2022, para realização no município de Piracicaba/SP. Interlocutora alega que a operadora estava em tratativa em agosto com a clínica, mas foi interrompida em setembro e "/>
    <s v="PIRACICABA"/>
    <s v="SP"/>
    <s v="Não "/>
    <x v="4"/>
    <s v="Terapias"/>
    <x v="0"/>
    <x v="382"/>
    <s v="Liberação realizada inicialmente pela Auditoria . Não se trata de terapia especial e sim um método de atividade da Psicologia. Houve a necessidade de busca de rede , com demora. LIMINAR para DBT . "/>
    <s v="Realizado a discussão e reanalise, reforçado indicação Técnica. Porem Nip não esta linkada a negativa e sim a Liminar com fornecimento de terapias e eventual negociação com pendencia de Rede . Direcionado caso ao CAEC a GRP . . "/>
    <s v="Sem contato prévio"/>
    <x v="2"/>
    <x v="0"/>
    <s v="Não "/>
    <s v="Finalizada"/>
    <s v="Análise do CAEC"/>
  </r>
  <r>
    <x v="0"/>
    <x v="11"/>
    <s v="05/12/2023"/>
    <n v="12584945"/>
    <s v="31999620231206350387"/>
    <m/>
    <m/>
    <s v="UNIMED SUDOESTE-COOP DE TRAB MED"/>
    <x v="0"/>
    <s v="EMANUELLA GOMES MAIA"/>
    <x v="0"/>
    <s v="09700030002087245"/>
    <s v="SINDICATO DOS POLICIAIS RODOVIARIOS FEDERAIS ESTADO SP"/>
    <s v="UNIPLAN ADESAO BASICO I"/>
    <s v="NOTIFICAÇÃO DE INTERMEDIAÇÃO PRELIMINAR Nº 338750/2023_x000a_&lt;&lt;60&gt;&gt; _x000a_Protocolo nº 9150861_x0009_Demanda nº 12584945_x0009_Rio de Janeiro, 05 de Dezembro de 2023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Diagnóstico de endometriose profunda. Segue descrição do procedimento cirúrgico: RETOSSIGMOIDECTOMIA ABDOMINAL POR VIDEOLAPAROSCOPIA/ URETEROLISE UNILATERAL/ COLPECTOMIA/ OOFORECTOMIA LAPAROSCOPICA UNI OU BILATERAL OU OOFOROPLASTIA UNI OU BILATERAL/ RESSECCAO DE TUMOR DO SEPTO RETO VAGINAL/ LAPAROSCOPIA GINECOLOGICA COM OU SEM BIOPSIA INCLUI A CROMOTUBAGEM/ENDOMETRIOSE PERITONEAL TRATAMENTO CIRURGICO VIA LAPAROSCOPICA/ LIBERACAO LAPAROSCOP"/>
    <s v="VITORIA DA CONQUISTA"/>
    <s v="BA"/>
    <s v="Sim"/>
    <x v="7"/>
    <s v="Consulta"/>
    <x v="17"/>
    <x v="383"/>
    <s v="Dificuldade de agendamento "/>
    <s v="Agendado na Rede Credenciada"/>
    <s v="Com contato prévio"/>
    <x v="2"/>
    <x v="0"/>
    <m/>
    <m/>
    <m/>
  </r>
  <r>
    <x v="0"/>
    <x v="11"/>
    <s v="05/12/2023"/>
    <n v="12584938"/>
    <s v="31999620231206350283"/>
    <m/>
    <m/>
    <s v="UNIMED CIRCUITO DAS AGUAS (SAO LOURENCO)"/>
    <x v="0"/>
    <s v="MARIA BERNARDO BORGES"/>
    <x v="0"/>
    <s v="09700024003521009"/>
    <s v="VIBRA ENERGIA S/A"/>
    <s v="Nacional Reembolso Especial CO"/>
    <s v="NOTIFICAÇÃO DE INTERMEDIAÇÃO PRELIMINAR Nº 338743/2023_x000d__x000a_&lt;&lt;60&gt;&gt; _x000d__x000a_Protocolo nº 9150854_x0009_Demanda nº 12584938_x0009_Rio de Janeiro, 0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beneficiaria MAria Borges é portadora de uma síndrome rara e com a utilização do oleo de canabidional o comportamento e o desenvolvimento foram significartivos após o uso, contudo foram negados o fornecimento pelo plano, pois o valor é alto e impossível de arcar, conforme documentos em anexo_x000d__x000a_ _x000d__x000a_Protocolo aberto pelo beneficiário junto à operadora: &lt;&lt;65&gt;&gt;_x000d__x000a_BENEFICIÁRIO_x000d__x000a_Nome: Maria Bernardo Borges_x0009_Dt. Nasc.:17/03/2015_x000d__x000a_Matrícula:_x0009_CPF: 00"/>
    <s v="SAO LOURENCO"/>
    <s v="MG"/>
    <s v="Não "/>
    <x v="4"/>
    <s v="Medicamento"/>
    <x v="6"/>
    <x v="384"/>
    <s v="Parecer tecnico desfavorável Medicamento Canabidiol para tratamento domiciliar (art. 17, parágrafo único, inciso VI, RN Nº 465/2021, da ANS, c/c art. 10, inciso VI, da Lei 9.656/98), não revogada pela Lei 14.454/2022."/>
    <s v="Expectativa de tratamento. Manteremos o monitoramento para acolhimento"/>
    <s v="Sem contato prévio"/>
    <x v="2"/>
    <x v="3"/>
    <s v="Não "/>
    <s v="Finalizada"/>
    <s v="Monitoramento "/>
  </r>
  <r>
    <x v="0"/>
    <x v="11"/>
    <s v="05/12/2023"/>
    <n v="12585895"/>
    <s v="31999620231206350958"/>
    <m/>
    <m/>
    <s v="UNIMED VOLTA REDONDA-Coop de Trab Med"/>
    <x v="0"/>
    <s v="GABRIEL DAVI COELHO ADAUTO"/>
    <x v="0"/>
    <s v="09700030001998163"/>
    <s v="SINDICATO DOS POLICIAIS RODOVIARIOS FEDERAIS ESTADO SP"/>
    <s v="UNIPLAN ADESAO ESPECIAL I"/>
    <s v="NOTIFICAÇÃO DE INTERMEDIAÇÃO PRELIMINAR Nº 339431/2023_x000d__x000a_&lt;&lt;60&gt;&gt; _x000d__x000a_Protocolo nº 9152149_x0009_Demanda nº 12585895_x0009_Rio de Janeiro, 0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beneficiario é pessoa com deficiencia, que realiza diversos tratamentos. Dia 14/08/2023,formalizei reclamação junto a operadora, relatando a iminência de interrupção do tratamento de meu filho, em decorrência do não recebimento dos valores devidos ao prestador(Instituto Alere). Ocorre que, na data de hoje (06/12/2023), fui surpreendido com o recebimento de uma notificação de interrupção do tratamento, entregue pela prestadora, em que ale"/>
    <s v="VOLTA REDONDA"/>
    <s v="RJ"/>
    <s v="Sim"/>
    <x v="6"/>
    <s v="Terapias"/>
    <x v="3"/>
    <x v="195"/>
    <s v="Pagamentos de prestador"/>
    <s v="prestador estava em atendimento com o instituto 181598 - GEIZE APARECIDA L (Instituto Alere), prestador enviou a documentação com CNPJ direfente do negociado GRP eventual acordou com a prestadora restabelecimento dos atendimentos e pagamento de pendencias ate 15/1."/>
    <s v="Com contato prévio"/>
    <x v="0"/>
    <x v="11"/>
    <m/>
    <s v="Finalizada"/>
    <m/>
  </r>
  <r>
    <x v="0"/>
    <x v="11"/>
    <s v="06/12/2023"/>
    <n v="12585652"/>
    <s v="31999620231206350679"/>
    <s v="Sim"/>
    <s v="2023 04774458"/>
    <s v="UNIMED IMPERATRIZ-Coop de Trab Med"/>
    <x v="0"/>
    <s v="STENIA GABRIELLA BATISTA LUZ"/>
    <x v="0"/>
    <s v="09700020008681320"/>
    <s v="MAGAZINE LUIZA S/A"/>
    <s v="UNIPLAN PARTIC EMP BASICO N"/>
    <s v="NOTIFICAÇÃO DE INTERMEDIAÇÃO PRELIMINAR Nº 339285/2023_x000d__x000a_ _x000d__x000a_Protocolo nº 9151728_x0009_Demanda nº 12585652_x0009_Rio de Janeiro, 0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titular], questiona a não cobertura para [40314057 FATOR V LEIDEN, ANÁLISE DE MUTAÇÃO (COM DIRETRIZ DE UTILIZAÇÃO) FATOR V LEIDEN, ANÁLISE DE MUTAÇÃO (COM DIRETRIZ DE UTILIZAÇÃO) 40319326 PROTROMBINA, PESQUISA DE MUTAÇÃO (COM DIRETRIZ DE UTILIZAÇÃO) Em até 21 dias úteis 40503062 ANÁLISE MOLECULAR DE DNA (COM DIRETRIZ DE UTILIZAÇÃO) Em até 21 dias úteis, a indicação clínica, ambulatorial) e dr Tereze estrel"/>
    <s v="ACAILANDIA"/>
    <s v="MA"/>
    <s v="Não"/>
    <x v="4"/>
    <s v="SADT"/>
    <x v="9"/>
    <x v="385"/>
    <s v="Exame negado por não cumprimento de DUT."/>
    <s v="Não há."/>
    <s v="Sem contato prévio"/>
    <x v="2"/>
    <x v="4"/>
    <s v="Não"/>
    <m/>
    <m/>
  </r>
  <r>
    <x v="0"/>
    <x v="11"/>
    <s v="06/12/2023"/>
    <n v="12585801"/>
    <s v="31999620231206350834"/>
    <s v="Sim"/>
    <s v="2023 04565506"/>
    <s v="UNIMED NORTE/NTE. CONF.COOP.TRAB.MEDICO"/>
    <x v="0"/>
    <s v="ANGELA CARINA DE ANDRADE SILVA"/>
    <x v="0"/>
    <s v="09700032001384501"/>
    <s v="ASCIBRAS ASSOCIACAO DO COMERCIO E DA IND"/>
    <s v="UNIPLAN ADESAO BASICO N"/>
    <s v="NOTIFICAÇÃO DE INTERMEDIAÇÃO PRELIMINAR Nº 339374/2023_x000d__x000a_ _x000d__x000a_Protocolo nº 9151922_x0009_Demanda nº 12585801_x0009_Rio de Janeiro, 0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o, questiona a falta de atendimento para cirurgia no joelho com desgaste da cartilagem, e nome do médico solicitante Dr. Adilson Góes Rodrigues Junior. CRM 108820 PA. A solicitação foi feita à Operadora no dia 16/11/2023 para realização no município Belém/PA. A operadora alega que o pedido está em análise [ou não apresenta resposta ao pedido]. Protocolo -31999620231130282983 data 30/11/2023_x000d__x000a_ _x000d__x000a_"/>
    <s v="MACAPA"/>
    <s v="AP"/>
    <s v="Não"/>
    <x v="0"/>
    <s v="Procedimento"/>
    <x v="0"/>
    <x v="167"/>
    <s v="Médico assistente demorou para responder auditoria para negociação."/>
    <s v="Sinalizada coordenação para intervenção na guia, auditoria reorientada."/>
    <s v="Sem contato prévio"/>
    <x v="0"/>
    <x v="4"/>
    <s v="Não"/>
    <m/>
    <m/>
  </r>
  <r>
    <x v="0"/>
    <x v="11"/>
    <s v="06/12/2023"/>
    <n v="12586417"/>
    <s v="31999620231206351103"/>
    <m/>
    <m/>
    <s v="UNIMED UBERLANDIA-COOP REG TRAB MED LTDA"/>
    <x v="0"/>
    <s v="MAIARA OLIVEIRA COSTA"/>
    <x v="0"/>
    <s v="09700020010389339"/>
    <s v="SENDAS DISTRIBUIDORA S/A"/>
    <s v="UNIPLAN PARTIC EMP BASICO N"/>
    <s v="NOTIFICAÇÃO DE INTERMEDIAÇÃO PRELIMINAR Nº 339747/2023_x000d__x000a_ _x000d__x000a_Protocolo nº 9152836_x0009_Demanda nº 12586417_x0009_Rio de Janeiro, 0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CONSULTA COM NUTRICIONISTA, solicitada pela DRA Adriana Gonçalves Cansado - CRM: 26080/MG. A solicitação foi feita à Operadora no dia 19/10/2023, no município Uberlândia - MG, e o atendimento foi ofertado para o município Araguari - MG, e a mesma alegou não ter condições de se deslocar até o local informado. Protocolo: 31999620231030118528 - DATA: 30/10/2023._x000d__x000a_ _x000d__x000a_Protocolo aberto pelo beneficiário ju"/>
    <s v="UBERLANDIA"/>
    <s v="MG"/>
    <s v="Não "/>
    <x v="2"/>
    <s v="Terapias"/>
    <x v="0"/>
    <x v="272"/>
    <s v="Dificuldade de agendamento "/>
    <s v="Negociação realizada prestador  176718"/>
    <s v="Com contato prévio"/>
    <x v="0"/>
    <x v="11"/>
    <m/>
    <s v="Finalizada"/>
    <s v="Avaliar a possibilidade de compartilhar com o GRP"/>
  </r>
  <r>
    <x v="0"/>
    <x v="11"/>
    <s v="06/12/2023"/>
    <n v="12586930"/>
    <s v="31999620231207362203"/>
    <m/>
    <m/>
    <s v="UNIMED GUARULHOS-COOP DE TRAB MED"/>
    <x v="0"/>
    <s v="RAFAEL MENEZES MOURA"/>
    <x v="0"/>
    <s v="09700020008535226"/>
    <s v="ALCON ENGENHARIA DE SISTEMA LTDA"/>
    <s v="UNIPLAN EMPRESARIAL BASICO N"/>
    <s v="NOTIFICAÇÃO DE INTERMEDIAÇÃO PRELIMINAR Nº 340040/2023_x000d__x000a_ _x000d__x000a_Protocolo nº 9153546_x0009_Demanda nº 12586930_x0009_Rio de Janeiro, 0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Francilena, que se identifica como mãe do beneficiário, questiona a falta de atendimento para Psicologia (TEA) e Nutricionista (método ABA), e nome do médico solicitante Dra. Sueli Ributti (CRM59385). A solicitação foi feita à Operadora no dia 05/09/2023, para realização no município Guarulhos (SP). A operadora alega que o pedido está em análise e não apresenta resposta ao pedido. Interlocutora alega que neuropediatra solicitou 24 "/>
    <s v="GUARULHOS"/>
    <s v="SP"/>
    <s v="Não "/>
    <x v="0"/>
    <s v="Terapias"/>
    <x v="3"/>
    <x v="5"/>
    <s v="Dificuldade de agendamento e solicitação de rede especifica para Psicologo e Nutricionista . "/>
    <s v="Direcionado para indicação de rede e agendamento com profissionais especificos . CAEC verificando a dificuldade de agendamento "/>
    <s v="Sem contato prévio"/>
    <x v="0"/>
    <x v="18"/>
    <s v="Não "/>
    <s v="Finalizada"/>
    <s v="Caec fazendo a etapa de analise sobre rede disponível e sobre disponibilidade para agendamento /demanda não passou pelo GRP"/>
  </r>
  <r>
    <x v="0"/>
    <x v="11"/>
    <s v="06/12/2023"/>
    <n v="12587312"/>
    <s v="31999620231207362486"/>
    <s v="Sim"/>
    <s v="2023 04713690"/>
    <s v="UNIMED SANTOS-COOP DE TRAB MED"/>
    <x v="0"/>
    <s v="BIANCA ALINE FERRAZ DAS NEVES"/>
    <x v="0"/>
    <s v="09700020010423391"/>
    <s v="DROGARIA SAO PAULO S.A."/>
    <s v="UNIPLAN EMP PARTIC BAS PADRAO COL"/>
    <s v="NOTIFICAÇÃO DE INTERMEDIAÇÃO PRELIMINAR Nº 340287/2023_x000d__x000a_ _x000d__x000a_Protocolo nº 9154023_x0009_Demanda nº 12587312_x0009_Rio de Janeiro, 0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o, questiona a não cobertura para o(s) material(is) 79818234 kit de secção plush//// 19100283217 -kit de cânula sinusectomia- -MMLL30. 2800500 broca dilatadora corte lateral--- Hss 4 para realização do procedimento cirurgia do desvio do septo e nome do médico Dr. Fabio Pavane CRM. 120655 SP , solicitado em 27/11/2023. Protocolo -20234713690 data 27/11/2023_x000d__x000a_ _x000d__x000a_Protocolo aberto pelo beneficiário "/>
    <s v="SANTOS"/>
    <s v="SP"/>
    <s v="Não"/>
    <x v="4"/>
    <s v="OPME"/>
    <x v="7"/>
    <x v="386"/>
    <s v="Parecer parcialmente desfavorável de material de acordo com junta médica."/>
    <s v="Não há."/>
    <s v="Com contato prévio"/>
    <x v="2"/>
    <x v="4"/>
    <s v="Não"/>
    <m/>
    <m/>
  </r>
  <r>
    <x v="0"/>
    <x v="11"/>
    <s v="07/12/2023"/>
    <n v="12588151"/>
    <s v="31999620231207362647"/>
    <m/>
    <m/>
    <s v="UNIMED ARACATUBA COOP TRABALHO MEDICO"/>
    <x v="0"/>
    <s v="GABRIEL PENZO LEMES"/>
    <x v="0"/>
    <s v="09700030002265810"/>
    <s v="ASSOCIACAO DOS FUNCIONARIOS E SERVIDORES"/>
    <s v="ADESAO BASICO N"/>
    <s v="NOTIFICAÇÃO DE INTERMEDIAÇÃO PRELIMINAR Nº 340825/2023_x000d__x000a_&lt;&lt;60&gt;&gt; _x000d__x000a_Protocolo nº 9155401_x0009_Demanda nº 12588151_x0009_Rio de Janeiro, 0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em 14 anos e é Portador de TEA nível 3, está sem tratamento desde maio, devido à ter deixado de atendê-lo por ser adolescente. Conseguimos outra Clínica na cidade que realiza as 3 terapias, e a Operadora Unimed Fesp alega que a Clínica Integra não é conveniada da rede, porém tem outras crianças autistas sendo atendida pelo mesmo Operadora lá. Tem laudos medicos e Psicológicos atentando para tratamento no mesmo local devido à grav"/>
    <s v="ARACATUBA"/>
    <s v="SP"/>
    <s v="Não"/>
    <x v="2"/>
    <s v="Terapias"/>
    <x v="3"/>
    <x v="387"/>
    <s v="Dificuldade de agendamento "/>
    <s v="Em tratativa (negocaição realizada como Fono e Psico - Pisco e TO no mesmo local - aguardando agendamento de TO)"/>
    <s v="Com contato prévio"/>
    <x v="0"/>
    <x v="11"/>
    <m/>
    <s v="Finalizada"/>
    <m/>
  </r>
  <r>
    <x v="0"/>
    <x v="11"/>
    <s v="07/12/2023"/>
    <n v="12589410"/>
    <s v="31999620231208377151"/>
    <m/>
    <m/>
    <s v="UNIMED UBERABA-COOP DE TRAB MED"/>
    <x v="0"/>
    <s v="RENATA EMANUELLE DE PAULO"/>
    <x v="0"/>
    <s v="09700022002233763"/>
    <s v="EUROFARMA LABORATORIOS S.A."/>
    <s v="UNIPLAN EMPRESARIAL ESPECIAL N"/>
    <s v="NOTIFICAÇÃO DE INTERMEDIAÇÃO PRELIMINAR Nº 341532/2023_x000d__x000a_&lt;&lt;60&gt;&gt; _x000d__x000a_Protocolo nº 9157174_x0009_Demanda nº 12589410_x0009_Rio de Janeiro, 0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DIABETICA A 30 ANOS E FOI SOLICITADO A LIBERADO DO DI MIRENA. EM 05/11 FUI PESSOALMENTE NA UNIMED E LEVEI A SOLICITAÇÃO DO MÉDICO, PORÉM, ESSA FOI NEGADA E FIQUEI SABENDO QUANDO ENTREI EM CONTATO COM ELES EM 22/11 - ENTREI EM CONTATO NA OUVIDORIA E RELATEI O MOTIVO DE TER QUE COLOCAR O DIU E FOI ME DITO QUE TERIA 7 DIAS PRA ME RETORNAREM. EM 05/12 ENTREI EM CONTATO NOVAMENTE E FOI PEDIDO PRIORIDADE PELO ATENDENTE NO MEU CASO E EM 07/12"/>
    <s v="UBERABA"/>
    <s v="MG"/>
    <s v="Não"/>
    <x v="7"/>
    <s v="Procedimento"/>
    <x v="17"/>
    <x v="41"/>
    <s v="Guia não trafegada"/>
    <s v="Solicitação feita pela Unimed Uberaba com falha não foi recebeida pela FESP  (falaha no sistema local) , o CAEC fez a leitura do proicesso jutnoa UNimed e assim que identificado a falha a transação foi refeita e autorizada pela Fesp.   Notitificamos a UNimed Uberaba quanto ao acompanhemtno nop trafego das transações. "/>
    <s v="Com contato prévio"/>
    <x v="2"/>
    <x v="2"/>
    <s v="Não "/>
    <s v="Finalizada"/>
    <s v="Demanda não passou pelo RU .. ajustado e avaliado falha pelo CAEC"/>
  </r>
  <r>
    <x v="0"/>
    <x v="11"/>
    <s v="07/12/2023"/>
    <n v="12589751"/>
    <s v="31999620231208377315"/>
    <m/>
    <m/>
    <s v="UNIMED NORTE/NTE. CONF.COOP.TRAB.MEDICO"/>
    <x v="6"/>
    <s v="GIANNA RAYLANNA ALVES MACHADO"/>
    <x v="0"/>
    <s v="09700030002155461"/>
    <s v="ASSOCIACAO BRASILEIRA DOS SERVIDORES PUBLICOS, MUNICIPAL, ESTADUAL, FEDERAL"/>
    <s v="UNIPLAN ADESAO BASICO N"/>
    <s v="NOTIFICAÇÃO DE INTERMEDIAÇÃO PRELIMINAR Nº 341711/2023_x000d__x000a_&lt;&lt;60&gt;&gt; _x000d__x000a_Protocolo nº 9157661_x0009_Demanda nº 12589751_x0009_Rio de Janeiro, 0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DE OUTUBRO QUE COBRO DA OPERADORA O PAGAMENTO DAS TERAPIAS REALIZADAS PELA CLÍNICA ESSENCIALY, NO QUAL A UNIMED TEM UM ACORDO COMERCIAL PARA REALIZAÇÃO DE TERAPIAS. NO MOMENTO, OS MESES DE SETEMBRO, OUTUBRO E NOVEMBRO AINDA NÃO FORAM PAGOS E SEM PREVISÃO DE PAGAMENTO. NÃO SE TEM RETORNO DA OPERADORA E A CLÍNICA JÁ QUE SUSPENDER O TRATAMENTO POR FALTA DE PAGAMENTO. LEMBRANDO, QUE A UNIMED FESP JÁ POSSUI ESSE HISTÓRICO E AO LOGO DO ANO"/>
    <s v="SAO LUIS"/>
    <s v="MA"/>
    <s v="Sim"/>
    <x v="7"/>
    <s v="Terapias"/>
    <x v="3"/>
    <x v="195"/>
    <s v="Pagamentos de prestador"/>
    <s v="Em tratativa, questiona pagmentos de prestador eventual "/>
    <s v="Com contato prévio"/>
    <x v="0"/>
    <x v="15"/>
    <m/>
    <m/>
    <s v="mãe, tem outras NIP's dos filhos - verificar "/>
  </r>
  <r>
    <x v="0"/>
    <x v="11"/>
    <s v="07/12/2023"/>
    <n v="12590190"/>
    <s v="31999620231208379053"/>
    <m/>
    <m/>
    <s v="UNIMED PIRACICABA-SOC COOP SERV MED"/>
    <x v="0"/>
    <s v="JULIO DANTE MELO SILVA"/>
    <x v="0"/>
    <s v="09700064000039167"/>
    <s v="USP - UNIVERSIDADE DE SAO PAULO"/>
    <s v="CLASSICO EMP ENF"/>
    <s v="NOTIFICAÇÃO DE INTERMEDIAÇÃO PRELIMINAR Nº 342011/2023_x000d__x000a_&lt;&lt;60&gt;&gt; _x000d__x000a_Protocolo nº 9158210_x0009_Demanda nº 12590190_x0009_Rio de Janeiro, 0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resentei o Laudo médico do neurologista credenciado, solicitando as terapias de FONO, TO e PSICOLOGIA com método ABA e indicando o número de horas mínimos necessários para início. Informei que a clínica parceira NEXO 2 PIRACICABA possui agenda e os profissionais para o tratamento com o método ABA. Informei que já há BENEFICIARIOS UNIMED que realizam terapias na mencionada clínica. Informei que a clínica realizou 1ª avaliação com meu filh"/>
    <s v="PIRACICABA"/>
    <s v="SP"/>
    <s v="Não "/>
    <x v="2"/>
    <s v="Terapias"/>
    <x v="3"/>
    <x v="5"/>
    <s v="Dificuldade de agendamento "/>
    <s v="Em tratativa com o GRP "/>
    <s v="Com contato prévio"/>
    <x v="0"/>
    <x v="18"/>
    <m/>
    <s v="Finalizada"/>
    <m/>
  </r>
  <r>
    <x v="0"/>
    <x v="11"/>
    <s v="07/12/2023"/>
    <n v="12590183"/>
    <s v="31999620231208378877"/>
    <s v="Não"/>
    <m/>
    <s v="UNIMED BELO HORIZONTE COOP.TRAB.MED."/>
    <x v="0"/>
    <s v="CELINE FATIMA SILVA DE ALMEIDA BUENO"/>
    <x v="0"/>
    <s v="09700019001300734"/>
    <s v="NESTLE BRASIL LTDA"/>
    <s v="UNIPLAN CO PARTIC ESPECIAL"/>
    <s v="NOTIFICAÇÃO DE INTERMEDIAÇÃO PRELIMINAR Nº 342005/2023_x000d__x000a_&lt;&lt;60&gt;&gt; _x000d__x000a_Protocolo nº 9158203_x0009_Demanda nº 12590183_x0009_Rio de Janeiro, 0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LIPEDEMA grau III (CID 11 EF 02.2), com indicação para tratamento cirúrgico. Procurei diversos profissionais credenciados, SEM SUCESSO. Nenhum profissional realiza a cirurgia de LIPEDEMA pela UNIMED FESP. Diante disso, abri pedido no SAC (Protocolo nº 3199962023110301427), para que me fossem indicados médicos credenciados que ouddem me tratar, novamente NÃO TIVE SUCESSO. Tenho direito a tratar minha doença conforme indicação médica, "/>
    <s v="BELO HORIZONTE"/>
    <s v="MG"/>
    <s v="Não"/>
    <x v="4"/>
    <s v="Paciente No Local"/>
    <x v="8"/>
    <x v="388"/>
    <s v="Solicitação de lipoaspiração para tratamento de lipedema. Não há cobertural pelo rol."/>
    <s v="Não há."/>
    <s v="Com contato prévio"/>
    <x v="2"/>
    <x v="4"/>
    <s v="Não"/>
    <m/>
    <m/>
  </r>
  <r>
    <x v="0"/>
    <x v="11"/>
    <s v="08/12/2023"/>
    <n v="12590373"/>
    <s v="31999620231211386889"/>
    <m/>
    <m/>
    <s v="UNIMED PAULISTANA-SOC COOP DE TRAB MED"/>
    <x v="0"/>
    <s v="DAVI RAFAEL DOS SANTOS PEREIRA"/>
    <x v="0"/>
    <s v="09700022005823804"/>
    <s v="APEOESP SIND DOS PROF DO ENS OFIC EST SP"/>
    <s v="UNIPLAN EMPRESARIAL BASICO N"/>
    <s v="NOTIFICAÇÃO DE INTERMEDIAÇÃO PRELIMINAR Nº 342110/2023_x000d__x000a_ _x000d__x000a_Protocolo nº 9158536_x0009_Demanda nº 12590373_x0009_Rio de Janeiro, 0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ATENDIMENTO DE PEDIATRIA PRONTO SOCORRO. O procedimento foi solicitado à operadora no dia 07/12/2023, para realização no município OSASCO/SP. A operadora alega que não possui prestador em sua rede para realização do serviço de saúde. Protocolo: 319996202312073668880 data: 07/12/2023._x000d__x000a_ _x000d__x000a_Protocolo aberto pelo beneficiário junto à operadora: 3199962023120736"/>
    <s v="OSASCO"/>
    <s v="SP"/>
    <s v="Não "/>
    <x v="7"/>
    <s v="Consulta"/>
    <x v="17"/>
    <x v="389"/>
    <s v="Ausência de PS em Osasco "/>
    <s v="Indicação de rede na limitrofe"/>
    <s v="Com contato prévio"/>
    <x v="2"/>
    <x v="0"/>
    <m/>
    <m/>
    <s v="caso será discutido no Comitê (ausencia de rede Osasco)"/>
  </r>
  <r>
    <x v="0"/>
    <x v="11"/>
    <s v="08/12/2023"/>
    <n v="12591895"/>
    <s v="31999620231211389389"/>
    <m/>
    <m/>
    <s v=""/>
    <x v="4"/>
    <s v=""/>
    <x v="0"/>
    <s v=""/>
    <s v=""/>
    <s v=""/>
    <s v="NOTIFICAÇÃO DE INTERMEDIAÇÃO PRELIMINAR Nº 342967/2023_x000d__x000a_&lt;&lt;60&gt;&gt; _x000d__x000a_Protocolo nº 9160806_x0009_Demanda nº 12591895_x0009_Rio de Janeiro, 0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messes estou tendo dificuldade de locomoção e com muitas dores na perna decorrente de um cisto localizado em meu tornozelo, após fisioterapias, acupuntura e diversos procedimentos, finalmente conseguiram identificar o problema que a princípio era muscular. Agora tenho um cisto no meu tornozelo e estou aguardando autorização a mais de 50 dias do plano de saúde UNIMED autorizar o procedimento que será realizando no hospital NIPO onde o meu"/>
    <s v=""/>
    <s v=""/>
    <m/>
    <x v="1"/>
    <m/>
    <x v="1"/>
    <x v="18"/>
    <m/>
    <m/>
    <m/>
    <x v="1"/>
    <x v="8"/>
    <m/>
    <m/>
    <m/>
  </r>
  <r>
    <x v="0"/>
    <x v="11"/>
    <s v="08/12/2023"/>
    <n v="12591817"/>
    <s v="31999620231211389137"/>
    <m/>
    <m/>
    <s v="UNIMED PAULISTANA-SOC COOP DE TRAB MED"/>
    <x v="0"/>
    <s v="GABRIEL MOREIRA KOSTUKOFF"/>
    <x v="0"/>
    <s v="09700020008610422"/>
    <s v="ALCON ENGENHARIA DE SISTEMA LTDA"/>
    <s v="UNIPLAN EMPRESARIAL ESPECIAL N"/>
    <s v="NOTIFICAÇÃO DE INTERMEDIAÇÃO PRELIMINAR Nº 342917/2023_x000d__x000a_&lt;&lt;60&gt;&gt; _x000d__x000a_Protocolo nº 9160692_x0009_Demanda nº 12591817_x0009_Rio de Janeiro, 0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Gabriel Moreira Kostukoff menor dependente do benefício tem 4 anos e está dentro do espectro autista e precisa realizar as terapias mensalmente com tempo indeterminado como solicita o neurologista e demais terapeutas. A solicitação encontra-se em análise mesmo já tendo passado o prazo de autorização. Os mesmos pediram um plano terapêutico do paciente dependente, foi encaminhado juntamente com o pedido médico, mas ainda não houve "/>
    <s v="OSASCO"/>
    <s v="SP"/>
    <s v="Não "/>
    <x v="4"/>
    <s v="Terapias"/>
    <x v="3"/>
    <x v="5"/>
    <s v="Pertinência técnica favorável - Terapias TEA - PMAGO2023, atualizado pelo relatório evolutivo do prestador de NOV2023;_x000a_Para realização em ambiente ambulatorial por profissionais de saúde conforme parecer técnico nº 39/2022 da ANS, para realização no contraturno escolar:_x000a_Psicoterapia ABA - 104hs/mês_x000a_Fonoterapia ABA - 10hs/mês_x000a_Terapia Ocupacional - 10hs/mês_x000a_Para continuidade de liberações/pagamentos necessário envio de relatório evolutivo do prestador com PTI (plano de tratamento individualizado) e cronograma de atendimento."/>
    <s v="Autorização parcial . Acolhimento e alinhamento de expectativas "/>
    <s v="Com contato prévio"/>
    <x v="2"/>
    <x v="3"/>
    <s v="Não "/>
    <s v="Finalizada"/>
    <s v="Monitoramento / acolhimento NAS "/>
  </r>
  <r>
    <x v="0"/>
    <x v="11"/>
    <s v="08/12/2023"/>
    <n v="12592034"/>
    <s v="31999620231211389926"/>
    <m/>
    <m/>
    <s v="UNIMED GUARULHOS-COOP DE TRAB MED"/>
    <x v="0"/>
    <s v="HUDSON DIAS SILVA"/>
    <x v="0"/>
    <s v="09700030002146560"/>
    <s v="ABRAWEB-ASSOC.BRASILEIRA DE WEBDESIGNER"/>
    <s v="ADESAO ESPECIAL N"/>
    <s v="NOTIFICAÇÃO DE INTERMEDIAÇÃO PRELIMINAR Nº 343057/2023_x000d__x000a_&lt;&lt;60&gt;&gt; _x000d__x000a_Protocolo nº 9160995_x0009_Demanda nº 12592034_x0009_Rio de Janeiro, 0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8/08/23 meu marido entrou com pedido junto ao plano de saúde solicitando a autorização do procedimento de vasectomia. - Protoc: 33305120230828101017 Após alguns dias, foi solicitado pelo plano que ele apresentasse mais alguns documentos e uma carta de autorização minha (esposa) por escrito em cartório. Ele falou que de acordo com a Lei 14.443, de 2022 essa autorização não era mais necessária, e após mais algumas tentativas da atendente"/>
    <s v="GUARULHOS"/>
    <s v="SP"/>
    <s v="Não"/>
    <x v="0"/>
    <s v="Internação"/>
    <x v="0"/>
    <x v="390"/>
    <s v="Demora para liberação para o procedimento"/>
    <s v="Acionamos a Unimed GRU - Houve entrada em  agosto/23 . aguardaram o prazo de 60 dias estabelecido pela DUT e apos o agendamento para palestra para planejamento familiar  (que so aconteceu no final de novembro 30.11 ). Realmente houve atraso no processo visto a data da reuniao de planejamento familiar . Notificamos a GRU quanto a necessidade de cumprir o prazo  e esses protocolo devem ser realizados dentro do prazo de 60 dias"/>
    <s v="Com contato prévio"/>
    <x v="0"/>
    <x v="2"/>
    <s v="Não "/>
    <s v="Finalizada"/>
    <m/>
  </r>
  <r>
    <x v="0"/>
    <x v="11"/>
    <s v="11/12/2023"/>
    <n v="12592507"/>
    <s v="31999620231211390289"/>
    <s v="Sim"/>
    <s v="2023 04292595"/>
    <s v="UNIMED SANTA BARBARA DOESTE E AMERICANA"/>
    <x v="0"/>
    <s v="MARISTELA MINATEL"/>
    <x v="0"/>
    <s v="09700032001695833"/>
    <s v="CAIXA DE ASSISTENCIA SOCIAL DA FIPECQ"/>
    <s v="UNIPLAN ADESAO BASICO"/>
    <s v="NOTIFICAÇÃO DE INTERMEDIAÇÃO PRELIMINAR Nº 343468/2023_x000d__x000a_&lt;&lt;60&gt;&gt; _x000d__x000a_Protocolo nº 9161528_x0009_Demanda nº 12592507_x0009_Rio de Janeiro, 1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lato a negativa da Unimed-FESP, registrada sob o protocolo nº 31999620231020992034, para realizar a terapia indicada por médico neurocirurgião, diante do diagnóstico que possuo de protusão da coluna cervical. Conforme me foi informado, não há disponível, no plano de convênio de qual sou beneficiária, fisioterapeuta, na especialidade de RPG. Desta forma, simplesmente foi me negada assistência ou qualquer opção (tal como reembolso, por exe"/>
    <s v="AMERICANA"/>
    <s v="SP"/>
    <s v="Não"/>
    <x v="4"/>
    <s v="Procedimento"/>
    <x v="8"/>
    <x v="99"/>
    <s v="Procedimento sem cobertura contratual pelo rol."/>
    <s v="Não há."/>
    <s v="Com contato prévio"/>
    <x v="2"/>
    <x v="4"/>
    <s v="Não"/>
    <m/>
    <m/>
  </r>
  <r>
    <x v="0"/>
    <x v="11"/>
    <s v="11/12/2023"/>
    <n v="12594922"/>
    <s v="31999620231212407673"/>
    <m/>
    <m/>
    <s v="UNIMED BAURU-COOP DE TRAB MED"/>
    <x v="0"/>
    <s v="HENRIQUE CARVALHO NEGRI"/>
    <x v="0"/>
    <s v="09700020010303272"/>
    <s v="SINDICATO CORRETORES SEGUROS SINCOR-SP"/>
    <s v="EMPRESARIAL BASICO N"/>
    <s v="NOTIFICAÇÃO DE INTERMEDIAÇÃO PRELIMINAR Nº 344880/2023_x000d__x000a_ _x000d__x000a_Protocolo nº 9165105_x0009_Demanda nº 12594922_x0009_Rio de Janeiro, 1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informa que o procedimento [Método ABA, Psicologia, Fonoaudiologia, Psicopedagogia, Terapia Ocupacional] foi solicitado à operadora e não foi garantido [operadora não aceitou reembolsar procedimentos e interlocutora entrou com processo judicial]. O procedimento foi posteriormente realizado em caráter particular em [09/2023], no prestador [Clinica Integrar - Centro Especializado em TE"/>
    <s v="BAURU"/>
    <s v="SP"/>
    <m/>
    <x v="5"/>
    <s v="Procedimento"/>
    <x v="3"/>
    <x v="5"/>
    <s v="Atraso no pagamento do reembolso."/>
    <s v="Realizado pagamento em 14/12/2023."/>
    <s v="Com contato prévio"/>
    <x v="0"/>
    <x v="7"/>
    <m/>
    <s v="Finalizada"/>
    <s v="Pagamento realizado na data de ontem."/>
  </r>
  <r>
    <x v="0"/>
    <x v="11"/>
    <s v="11/12/2023"/>
    <n v="12594623"/>
    <s v="31999620231212407365"/>
    <m/>
    <m/>
    <s v="UNIMED MACEIO-Coop de Trab Med"/>
    <x v="0"/>
    <s v="GUSTAVO MONTES ARANTES"/>
    <x v="0"/>
    <s v="09700030002082774"/>
    <s v="SINDICATO DOS POLICIAIS RODOVIARIOS FEDERAIS ESTADO SP"/>
    <s v="UNIPLAN ADESAO BASICO I"/>
    <s v="NOTIFICAÇÃO DE INTERMEDIAÇÃO PRELIMINAR Nº 344692/2023_x000d__x000a_&lt;&lt;60&gt;&gt; _x000d__x000a_Protocolo nº 9164728_x0009_Demanda nº 12594623_x0009_Rio de Janeiro, 1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EDI TROCA DE PRESTRADOR (FISIO E PSICOPEDAGOGO) DAS TERAPIAS DA MINHA FILHA HELENA (TEA) PQ ELA SE RECUSAVA A IR (FALTA DE MANEJO DAS PROFISSIONAIS). A UNIMED FESP INFORMOU VIA FONE (APÓS EU LIGAR COBRANDO POSIÇÃO) QUE TINHAM AUTORIZADO MEU PEDIDO, ENTRARAM EM CONTATO COM A UNIMED MACEIÓ PARA VER REDE DISPONÍVEL (FOI NEGADO) E DISSE QUE PROCURARIAM PROFISSIONAIS, INCLUSIVE QUE LIGARIAM PARA MINHAS INDICAÇÕES. COBREI POR 3X (SEMPRE POR TEL"/>
    <s v="MACEIO"/>
    <s v="AL"/>
    <s v="Sim"/>
    <x v="2"/>
    <s v="Terapias"/>
    <x v="3"/>
    <x v="5"/>
    <s v="Falta de adaptação"/>
    <s v="em negociação com o prestador "/>
    <s v="Com contato prévio"/>
    <x v="0"/>
    <x v="18"/>
    <m/>
    <s v="Finalizada"/>
    <m/>
  </r>
  <r>
    <x v="0"/>
    <x v="11"/>
    <s v="11/12/2023"/>
    <n v="12595182"/>
    <s v="31999620231212407942"/>
    <m/>
    <m/>
    <s v="UNIMED JOAO PESSOA-COOP DE TRAB MED"/>
    <x v="0"/>
    <s v="CAMILA DO VALE NOGUEIRA DA NOBREGA"/>
    <x v="0"/>
    <s v="09700022005287236"/>
    <s v="EUROFARMA LABORATORIOS S.A."/>
    <s v="UNIPLAN EMPRESARIAL ESPECIAL N"/>
    <s v="NOTIFICAÇÃO DE INTERMEDIAÇÃO PRELIMINAR Nº 345075/2023_x000d__x000a_&lt;&lt;60&gt;&gt; _x000d__x000a_Protocolo nº 9165512_x0009_Demanda nº 12595182_x0009_Rio de Janeiro, 1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s atendimentos do meu filho no mês de novembro vieram com metade das horas solicitadas em laudo médico para o atendimento de Analista do Comportamento e no mês de dezembro metade das horas de psicoterapia. Já solicitei diversas vezes a correção das guias e não tenho retorno, dizem apenas que está em auditoria. O laudo médico não está sendo atendido e nós estamos mais uma vez sem respostas assertivas. O prestador também entrou em contato, "/>
    <s v="JOAO PESSOA"/>
    <s v="PB"/>
    <s v="Não "/>
    <x v="0"/>
    <s v="Terapias"/>
    <x v="3"/>
    <x v="391"/>
    <s v="Demora na analise com pendencia de liberação de Guia "/>
    <s v="Guia entrada 2023 04746503/ liberação em 2 dias ( entrada em 29/11/2023) liberação em 06/12/23 com Liberação Parcial da quantidade de terapias devido ao Parecer 39. Alinhamento de expectativas "/>
    <s v="Sem contato prévio"/>
    <x v="2"/>
    <x v="3"/>
    <s v="Não "/>
    <s v="Finalizada"/>
    <s v="Processo interno NAS "/>
  </r>
  <r>
    <x v="0"/>
    <x v="11"/>
    <s v="11/12/2023"/>
    <n v="12595004"/>
    <s v="31999620231212407816"/>
    <m/>
    <m/>
    <s v="UNIMED CENTRO-OESTE PTA.FED.INT.COOP MED"/>
    <x v="4"/>
    <s v="VERA ANGELA FITIPALDI CARDOSO"/>
    <x v="0"/>
    <s v="09700032000654033"/>
    <s v="APEOESP SIND DOS PROF DO ENS OFIC EST SP"/>
    <s v="UNIPLAN ADESAO BASICO - PR"/>
    <s v="NOTIFICAÇÃO DE INTERMEDIAÇÃO PRELIMINAR Nº 344937/2023_x000d__x000a_ _x000d__x000a_Protocolo nº 9165266_x0009_Demanda nº 12595004_x0009_Rio de Janeiro, 1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quimioterapia, médico solicitante Dr. Everton Germano. A solicitação foi feita à Operadora no dia 01/12/2023 para realização no município Londrina. A operadora local alega que no pedido está faltando o exame anatomopatológico, mas interlocutora questiona que não foi pedido esse exame quando deu entrada e que foi erro da operadora e reclama da demor"/>
    <s v="AGUAS DE SANTA BARBARA"/>
    <s v="SP"/>
    <m/>
    <x v="1"/>
    <m/>
    <x v="1"/>
    <x v="18"/>
    <m/>
    <m/>
    <m/>
    <x v="1"/>
    <x v="8"/>
    <m/>
    <m/>
    <m/>
  </r>
  <r>
    <x v="0"/>
    <x v="11"/>
    <s v="12/12/2023"/>
    <n v="12595674"/>
    <s v="31999620231212408109"/>
    <s v="Sim"/>
    <s v="2023 04083736"/>
    <s v="UNIMED GOIANIA-COOP DE TRAB MED"/>
    <x v="0"/>
    <s v="FELIPE TAVARES BORGES"/>
    <x v="0"/>
    <s v="09700019001735919"/>
    <s v="NESTLE BRASIL LTDA"/>
    <s v="UNIPLAN CO BASICO N"/>
    <s v="NOTIFICAÇÃO DE INTERMEDIAÇÃO PRELIMINAR Nº 345387/2023_x000d__x000a_ _x000d__x000a_Protocolo nº 9166211_x0009_Demanda nº 12595674_x0009_Rio de Janeiro, 12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implante de anel de ferrara . A solicitação foi feita à operadora no mes10/2023, mas a mesma negou alegando que não cobre o procedimento feito a laser. Protocolo: 31999620231212400837 data: 12/12/2023_x000d__x000a_ _x000d__x000a_Protocolo aberto pelo beneficiário junto à operadora: 31999620231212400837_x000d__x000a_BENEFICIÁRIO_x000d__x000a_Nome: FELIPE TAVARES BORGES_x0009_Dt. Nasc.:04/09/1994_x000d__x000a_Matrícula:_x0009_CPF: 70283936150_x000d__x000a_Telefone: 62 993351929_x0009_e-mail:"/>
    <s v="APARECIDA DE GOIANIA"/>
    <s v="GO"/>
    <s v="Não"/>
    <x v="4"/>
    <s v="Paciente No Local"/>
    <x v="8"/>
    <x v="392"/>
    <s v="Médico solicitou implante de anel de ferrara por via convencional, porém realizou o procedumento por laser (sem cobertura pelo Art. 12)."/>
    <s v="Sinalizo RU em reunião técnica para abordar coirmã em relação ao médico (se cooperado). / RU: Pedimos a abordagem da Unimed Goiânia junto ao médico assistente quanto a essa conduta e rotina e posicinamento local.Porém, a unimd solicitou evidências como comprovante de pagamento do beneficiário e não localizamos no salesforce. Localizado termo assinado de despesas, na qual cliente ciente de cobrança da taxa."/>
    <s v="Com contato prévio"/>
    <x v="2"/>
    <x v="27"/>
    <s v="Não"/>
    <s v="Finalizada"/>
    <m/>
  </r>
  <r>
    <x v="0"/>
    <x v="11"/>
    <s v="12/12/2023"/>
    <n v="12595967"/>
    <s v="31999620231212408245"/>
    <m/>
    <m/>
    <s v="UNIMED PIRACICABA-SOC COOP SERV MED"/>
    <x v="2"/>
    <s v="ROBSON RODRIGUES DE OLIVEIRA"/>
    <x v="0"/>
    <s v="09700020003287291"/>
    <s v="HYUNDAI MOTOR BRASIL MONTADORA DE AUTOMOVEIS LTDA"/>
    <s v="UNIPLAN PARTIC EMP BASICO N"/>
    <s v="NOTIFICAÇÃO DE INTERMEDIAÇÃO PRELIMINAR Nº 345568/2023_x000d__x000a_ _x000d__x000a_Protocolo nº 9166613_x0009_Demanda nº 12595967_x0009_Rio de Janeiro, 12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30715016-ARTRODESE DA COLUNA C/ INSTRUMENTAÇÃO,30715091-DESCOMPRESSÃO MEDULAR E/OU CAUDA EQUINA, 30715180-HÉRNIA DE DISCO - TRATAMENTO CIRÚRGICO, 30715024-ARTRODESE DE COLUNA VIA ANTERIOR OU PÓSTERO LATERAL - TRATAMENTO CIRÚRGICO, 30715369-TRATAMENTO MICROCIRÚRGICO DO CANAL VERTEBRAL ESTREITO e nome do médico solicitante Dr. Denis Daniel Vilela. O procedimento foi solicitado no dia 28/11/2023, para rea"/>
    <s v="LIMEIRA"/>
    <s v="SP"/>
    <m/>
    <x v="1"/>
    <m/>
    <x v="1"/>
    <x v="7"/>
    <m/>
    <m/>
    <m/>
    <x v="1"/>
    <x v="5"/>
    <m/>
    <m/>
    <m/>
  </r>
  <r>
    <x v="0"/>
    <x v="11"/>
    <s v="12/12/2023"/>
    <n v="12596431"/>
    <s v="31999620231213415040"/>
    <m/>
    <m/>
    <s v=""/>
    <x v="4"/>
    <s v=""/>
    <x v="0"/>
    <s v=""/>
    <s v=""/>
    <s v=""/>
    <s v="NOTIFICAÇÃO DE INTERMEDIAÇÃO PRELIMINAR Nº 345812/2023_x000d__x000a_&lt;&lt;60&gt;&gt; _x000d__x000a_Protocolo nº 9167485_x0009_Demanda nº 12596431_x0009_Rio de Janeiro, 12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em meados de Agosto de 2023, recebi a orientação da escola do Thomas a levá-lo a uma consulta em Fonoaudiologia, por questões de atraso na fala. Nas tentativas de contato com a Unimed, solicitando indicações de profissionais, fui informada de que o atendimento só era coberto para crianças com problemas neurológicos. Confiei nas informações recebidas e desde então o levo para atendimento particular com a Dra. Ariane Valiense, paga"/>
    <s v=""/>
    <s v=""/>
    <m/>
    <x v="1"/>
    <m/>
    <x v="1"/>
    <x v="18"/>
    <m/>
    <m/>
    <m/>
    <x v="1"/>
    <x v="8"/>
    <m/>
    <m/>
    <m/>
  </r>
  <r>
    <x v="0"/>
    <x v="11"/>
    <s v="12/12/2023"/>
    <n v="12596536"/>
    <s v="31999620231213415429"/>
    <m/>
    <m/>
    <s v="UNIMED PAULISTANA-SOC COOP DE TRAB MED"/>
    <x v="0"/>
    <s v="CIBELI LEMES DOS SANTOS"/>
    <x v="0"/>
    <s v="09700032001630626"/>
    <s v="APEOESP SIND DOS PROF DO ENS OFIC EST SP"/>
    <s v="UNIPLAN ADESAO ESPECIAL - PR"/>
    <s v="NOTIFICAÇÃO DE INTERMEDIAÇÃO PRELIMINAR Nº 345871/2023_x000d__x000a_ _x000d__x000a_Protocolo nº 9167527_x0009_Demanda nº 12596536_x0009_Rio de Janeiro, 12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os materiais conforme solicitado pelo medico, para realização do procedimento CONDILOPLASTIA ( conforme informado pela interlocutora), e nome do médico solicitante DR. Luiz Fernando, solicitado em 23/11/2023. Protocolo n°: 31999620231212403915-Data:12/12/2023._x000d__x000a_ _x000d__x000a_Protocolo aberto pelo beneficiário junto à operadora: 31999620231212403915_x000d__x000a_BENEFICIÁRIO_x000d__x000a_Nome"/>
    <s v="SAO PAULO"/>
    <s v="SP"/>
    <s v="Não"/>
    <x v="4"/>
    <s v="Procedimento"/>
    <x v="17"/>
    <x v="393"/>
    <s v="Nao aceite do médico para os matreiais solicitados/aurtorizados na transação 2255207831 (2023 04653608) – inicial."/>
    <s v="Foi inserido material homologado pela CNUI mas nao houve aceite do medico. Reinserido complementar Transação 2259452522 (2023 04910711) para a troca conforme aceite do médico - autorizada - Notificada a CNU a necessidade  de notitifcar o médico assistente previamente qdo houver adaptação do material  - e dentro do prazo. "/>
    <s v="Com contato prévio"/>
    <x v="0"/>
    <x v="27"/>
    <s v="Sim"/>
    <s v="Finalizada"/>
    <m/>
  </r>
  <r>
    <x v="0"/>
    <x v="11"/>
    <s v="12/12/2023"/>
    <n v="12596831"/>
    <s v="31999620231213416085"/>
    <m/>
    <m/>
    <s v="UNIMED SUL DO PARA-Coop de Trab Med"/>
    <x v="0"/>
    <s v="ELIZA GEORGINA NOGUEIRA BARROS DE OLIVEIRA"/>
    <x v="0"/>
    <s v="09700030002025339"/>
    <s v="SINDICATO DOS POLICIAIS RODOVIARIOS FEDERAIS ESTADO SP"/>
    <s v="UNIPLAN ADESAO BASICO I"/>
    <s v="NOTIFICAÇÃO DE INTERMEDIAÇÃO PRELIMINAR Nº 346059/2023_x000d__x000a_&lt;&lt;60&gt;&gt; _x000d__x000a_Protocolo nº 9168100_x0009_Demanda nº 12596831_x0009_Rio de Janeiro, 12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demanda de Protocolo de nº 31999620231207359425, realizei o procedimento de tentativa de solicitação de reembolso do exame de ecocardiograma fetal gemelar pelo navegador EDGE, conforme foi solicitado pela Unimed Fesp por ligação. Porém, após o preenchimento dos dados, não aparece a opção de enviar solicitação, bem como também não aparece, após a inclusão dos dados bancários, a opção de assinar o Termo de Solicitação de Confirmação"/>
    <s v="MARABA"/>
    <s v="PA"/>
    <s v="Não"/>
    <x v="5"/>
    <s v="SADT"/>
    <x v="17"/>
    <x v="182"/>
    <s v="Dificuldade para cadastar o reembolso"/>
    <s v="Em tratativa. Possui protocolo com autorização para reembolso integral, mas relata dificuldade para cadastrar no portal"/>
    <s v="Com contato prévio"/>
    <x v="2"/>
    <x v="0"/>
    <m/>
    <m/>
    <s v="Protocolo anterior pelo Fale - no prazo"/>
  </r>
  <r>
    <x v="0"/>
    <x v="11"/>
    <s v="12/12/2023"/>
    <n v="12597883"/>
    <s v="31999620231214431408"/>
    <m/>
    <m/>
    <s v="UNIMED ARAXA-COOP DE TRAB MED"/>
    <x v="0"/>
    <s v="NATALIA NOGUEIRA TEIXEIRA DE MENEZES"/>
    <x v="0"/>
    <s v="09700022006726268"/>
    <s v="EUROFARMA LABORATORIOS S.A."/>
    <s v="UNIPLAN EMPRESARIAL ESPECIAL N"/>
    <s v="NOTIFICAÇÃO DE INTERMEDIAÇÃO PRELIMINAR Nº 346754/2023_x000d__x000a_&lt;&lt;60&gt;&gt; _x000d__x000a_Protocolo nº 9169546_x0009_Demanda nº 12597883_x0009_Rio de Janeiro, 13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solicita atendimento de consulta com endocrinologista dentro do prazo da RN 566, informando que encontra-se grávida, necessitando do mesmo com URGÊNCIA, devido diagnóstico de Diabetes Tipo 1. Informa ainda que a mesma está com dificuldades para agendamento pois profissionais não disponibilizam agenda dentro do prazo da RN 566;_x000d__x000a_ _x000d__x000a_Protocolo aberto pelo beneficiário junto à operadora: &lt;&lt;65&gt;&gt;_x000d__x000a_BENEFICIÁRIO_x000d__x000a_Nome: NATÁLIA NOGUEIR"/>
    <s v="ARAXA"/>
    <s v="MG"/>
    <s v="Sim"/>
    <x v="2"/>
    <s v="Consulta"/>
    <x v="17"/>
    <x v="24"/>
    <s v="Dificuldade de agendamento "/>
    <s v="Agendamento realizado em rede credenciada"/>
    <s v="Sem contato prévio"/>
    <x v="2"/>
    <x v="0"/>
    <m/>
    <m/>
    <m/>
  </r>
  <r>
    <x v="0"/>
    <x v="11"/>
    <s v="13/12/2023"/>
    <n v="12600935"/>
    <s v="31999620231214436743"/>
    <m/>
    <m/>
    <s v="UNIMED CAMPOS-Coop de Trab Med"/>
    <x v="0"/>
    <s v="RAFAELA PIO DE ALMEIDA DA CONCEICAO"/>
    <x v="0"/>
    <s v="09700020010456133"/>
    <s v="SENDAS DISTRIBUIDORA S/A"/>
    <s v="UNIPLAN PARTIC EMP BASICO N"/>
    <s v="NOTIFICAÇÃO DE INTERMEDIAÇÃO PRELIMINAR Nº 348598/2023_x000d__x000a_ _x000d__x000a_Protocolo nº 9173845_x0009_Demanda nº 12600935_x0009_Rio de Janeiro, 14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31702304, 40901092 - Elias Antonio Iune Neto]. A solicitação foi feita à Operadora no dia [17/11/2023], para realização no município [Campos dos Goytacases]. A operadora alega que o pedido está em análise [ou não apresenta resposta ao pedido]. Protocolo [31999620231213416524 - 13/12/2023]._x000d__x000a_ _x000d__x000a_Protocolo aberto pelo beneficiário junto à operadora: 31999620231213416524_x000d__x000a_BENEFICIÁRIO_x000d__x000a_Nome: RAFA"/>
    <s v="CAMPOS DOS GOYTACAZES"/>
    <s v="RJ"/>
    <s v="Não "/>
    <x v="2"/>
    <s v="SADT"/>
    <x v="0"/>
    <x v="394"/>
    <s v="Dificuldade de agendamento "/>
    <s v="Agendamento realizado em rede credenciada"/>
    <s v="Com contato prévio"/>
    <x v="0"/>
    <x v="0"/>
    <m/>
    <m/>
    <m/>
  </r>
  <r>
    <x v="0"/>
    <x v="11"/>
    <s v="14/12/2023"/>
    <n v="12601818"/>
    <s v="31999620231215448700"/>
    <m/>
    <m/>
    <s v=""/>
    <x v="4"/>
    <s v=""/>
    <x v="0"/>
    <s v=""/>
    <s v=""/>
    <s v=""/>
    <s v="NOTIFICAÇÃO DE INTERMEDIAÇÃO PRELIMINAR Nº 349104/2023_x000d__x000a_&lt;&lt;60&gt;&gt; _x000d__x000a_Protocolo nº 9175223_x0009_Demanda nº 12601818_x0009_Rio de Janeiro, 14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ava enviar uma documentação para liberar a autorização de um exame, não consegui e abri reclamação, pois não foi possivel arquivar a documentação conforme orientação dos colaboradores da Unimed. Minha mãe não conseguiu e abriu uma reclamação encaminhando toda a documentação e já se passaram quase 30 dias e não tive retorno. Sempre que ligo ele sdizem para aguardar, mas o prazo era de sete dias. Minha mãe está com suspeita de uma doen"/>
    <s v=""/>
    <s v=""/>
    <m/>
    <x v="1"/>
    <m/>
    <x v="1"/>
    <x v="18"/>
    <m/>
    <m/>
    <m/>
    <x v="1"/>
    <x v="8"/>
    <m/>
    <m/>
    <m/>
  </r>
  <r>
    <x v="0"/>
    <x v="11"/>
    <s v="14/12/2023"/>
    <n v="12601678"/>
    <s v="31999620231215448195"/>
    <m/>
    <m/>
    <s v="UNIMED ARAXA-COOP DE TRAB MED"/>
    <x v="0"/>
    <s v="JOAO MENEZES VIANNA"/>
    <x v="0"/>
    <s v="09700022006817417"/>
    <s v="EUROFARMA LABORATORIOS S.A."/>
    <s v="UNIPLAN EMPRESARIAL ESPECIAL N"/>
    <s v="NOTIFICAÇÃO DE INTERMEDIAÇÃO PRELIMINAR Nº 349022/2023_x000d__x000a_&lt;&lt;60&gt;&gt; _x000d__x000a_Protocolo nº 9175012_x0009_Demanda nº 12601678_x0009_Rio de Janeiro, 14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genitora do menor Joao, solicita atendimento pois beneficiário encontra-se em quadro gripal com necessidade de intervenção de fisioterapia respiratória urgente e não houve retorno da Unimed Uberlândia p/ fornecimento de atendimento, desta forma, na ausência de indicação profissional, solicita-se autorização p/ processamento de reembolso, por força da determinação legal contida no art 10º da RN 566._x000d__x000a_ _x000d__x000a_Protocolo aberto pelo b"/>
    <s v="ARAXA"/>
    <s v="MG"/>
    <s v="Não"/>
    <x v="2"/>
    <s v="SADT"/>
    <x v="17"/>
    <x v="395"/>
    <s v="Dificuldade de agendamento "/>
    <s v="Agendamento realizado em rede credenciada em Araxá com reembolso de transporte e oferta de reembolso integral para realização na localidade demandada"/>
    <s v="Sem contato prévio"/>
    <x v="2"/>
    <x v="0"/>
    <m/>
    <m/>
    <m/>
  </r>
  <r>
    <x v="0"/>
    <x v="11"/>
    <s v="15/12/2023"/>
    <n v="12602613"/>
    <s v="31999620231215450091"/>
    <m/>
    <m/>
    <s v=""/>
    <x v="4"/>
    <s v=""/>
    <x v="0"/>
    <s v=""/>
    <s v=""/>
    <s v=""/>
    <s v="NOTIFICAÇÃO DE INTERMEDIAÇÃO PRELIMINAR Nº 349619/2023_x000d__x000a_&lt;&lt;60&gt;&gt; _x000d__x000a_Protocolo nº 9176226_x0009_Demanda nº 12602613_x0009_Rio de Janeiro, 1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verdade tentei agendar o procedimento em 30/10/2023 mas não consegui pois a informação que a clínica me passou foi entrar em contato com o plano solicitando o agendamento do procedimento com eles mas o plano de saúde me informou que não garante que o atendimento seja com essa clínica. Ou seja, a clínica me informou que possui o profissional e horário disponível e o plano apenas diz que entrará em contato e não agenda pelo visto sem moti"/>
    <s v=""/>
    <s v=""/>
    <m/>
    <x v="1"/>
    <m/>
    <x v="1"/>
    <x v="18"/>
    <m/>
    <m/>
    <m/>
    <x v="1"/>
    <x v="8"/>
    <m/>
    <m/>
    <m/>
  </r>
  <r>
    <x v="0"/>
    <x v="11"/>
    <s v="15/12/2023"/>
    <n v="12604483"/>
    <s v="31999620231215450970"/>
    <m/>
    <m/>
    <s v="UNIMED ARAXA-COOP DE TRAB MED"/>
    <x v="0"/>
    <s v="NATALIA NOGUEIRA TEIXEIRA DE MENEZES"/>
    <x v="0"/>
    <s v="09700022006726268"/>
    <s v="EUROFARMA LABORATORIOS S.A."/>
    <s v="UNIPLAN EMPRESARIAL ESPECIAL N"/>
    <s v="NOTIFICAÇÃO DE INTERMEDIAÇÃO PRELIMINAR Nº 350713/2023_x000d__x000a_&lt;&lt;60&gt;&gt; _x000d__x000a_Protocolo nº 9179034_x0009_Demanda nº 12604483_x0009_Rio de Janeiro, 1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Mediante abertura do NIP nº 9169546 foi realizado agendamento com profissional Jose Umbelino p/ dia 18/12 as 13h. Ocorre que beneficiária encontra-se com filho diagnosticado com pneumonia e não sabe se poderá comparecer ao agendamento. A beneficiária gostaria que fosse realizado com profissional do sexo feminino. É sabido que não se trata de uma livre escolha, mas de uma intermediação da OPS para viabilizar o atendimento COM PROFI"/>
    <s v="ARAXA"/>
    <s v="MG"/>
    <s v="Sim"/>
    <x v="2"/>
    <s v="Consulta"/>
    <x v="17"/>
    <x v="24"/>
    <s v="Dificuldade de agendamento "/>
    <s v="Mantido o agendamento realizado em rede credenciada"/>
    <s v="Sem contato prévio"/>
    <x v="2"/>
    <x v="0"/>
    <m/>
    <m/>
    <m/>
  </r>
  <r>
    <x v="0"/>
    <x v="11"/>
    <s v="15/12/2023"/>
    <n v="12602452"/>
    <s v="31999620231215449941"/>
    <m/>
    <m/>
    <s v="UNIMED PIRACICABA-SOC COOP SERV MED"/>
    <x v="0"/>
    <s v="RAFAEL TIRONI DE MENEZES"/>
    <x v="0"/>
    <s v="09700024003765943"/>
    <s v="RAIZEN ENERGIA S.A - FILIAL PIRACICABA"/>
    <s v="UNIPLAN CUSTO OPERAC BASICO I"/>
    <s v="NOTIFICAÇÃO DE INTERMEDIAÇÃO PRELIMINAR Nº 349496/2023_x000d__x000a_ _x000d__x000a_Protocolo nº 9176021_x0009_Demanda nº 12602452_x0009_Rio de Janeiro, 14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o], questiona a falta de atendimento para [Neurologista]. A solicitação foi feita à Operadora no dia [24/11/2023], para realização no município [Piracicaba - SP]. A operadora agendou uma consulta de telemedicina que foi recusada pelo beneficiário. Atendimento presencial não foi garantido até a presente data. [n° de protocolo 31999620231124221702] – data [24/11/2023]._x000d__x000a_ _x000d__x000a_Protocolo aberto pelo b"/>
    <s v="PIRACICABA"/>
    <s v="SP"/>
    <s v="Não "/>
    <x v="2"/>
    <s v="Consulta"/>
    <x v="17"/>
    <x v="12"/>
    <s v="Dificuldade de agendamento "/>
    <s v="Agendamento realizado em rede credenciada"/>
    <s v="Com contato prévio"/>
    <x v="2"/>
    <x v="0"/>
    <m/>
    <m/>
    <m/>
  </r>
  <r>
    <x v="0"/>
    <x v="11"/>
    <s v="15/12/2023"/>
    <n v="12602646"/>
    <s v="31999620231215450231"/>
    <m/>
    <m/>
    <s v=""/>
    <x v="4"/>
    <s v=""/>
    <x v="0"/>
    <s v=""/>
    <s v=""/>
    <s v=""/>
    <s v="NOTIFICAÇÃO DE INTERMEDIAÇÃO PRELIMINAR Nº 349640/2023_x000d__x000a_&lt;&lt;60&gt;&gt; _x000d__x000a_Protocolo nº 9176314_x0009_Demanda nº 12602646_x0009_Rio de Janeiro, 1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édico efetuou exames nas vaizes da perna e constatou 2 veias já com trombose e entupidas, onde solicitou a cirurgia com urgência, foi enviado todos os exames, documentos necessários porém o convênio negou a solicitação, mesmo sendo caso urgente de cirurgia. Foi feito contato com a UNimed para reanálise e até verificação de cobertura parcial, mas sem retorno no tempo que colocaram como possível ( um dia útil )_x000d__x000a_ _x000d__x000a_Protocolo aberto pelo b"/>
    <s v=""/>
    <s v=""/>
    <m/>
    <x v="1"/>
    <m/>
    <x v="1"/>
    <x v="18"/>
    <m/>
    <m/>
    <m/>
    <x v="1"/>
    <x v="8"/>
    <m/>
    <m/>
    <m/>
  </r>
  <r>
    <x v="0"/>
    <x v="11"/>
    <s v="15/12/2023"/>
    <n v="12603069"/>
    <s v="31999620231215450464"/>
    <m/>
    <m/>
    <s v="UNIMED PAULISTANA-SOC COOP DE TRAB MED"/>
    <x v="0"/>
    <s v="RODRIGO MASCARENHAS ANTEVERE"/>
    <x v="0"/>
    <s v="09700030000701728"/>
    <s v="CONSELHO REGIONAL DE FARMACIA DO ESTADO DE SAO PAULO"/>
    <s v="UNIPLAN ADESAO BASICO N"/>
    <s v="NOTIFICAÇÃO DE INTERMEDIAÇÃO PRELIMINAR Nº 349887/2023_x000d__x000a_ _x000d__x000a_Protocolo nº 9176960_x0009_Demanda nº 12603069_x0009_Rio de Janeiro, 1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questiona a falta de atendimento para cirurgia de hérnia umbilical (URGENCIA/EMERGENCIA) . A solicitação foi feita à Operadora no dia 02/12/2023, para realização no município Sorocaba. A operadora alega que o pedido está em análise. Protocolo: 514337191 data: 02/12/2023_x000d__x000a_ _x000d__x000a_Protocolo aberto pelo beneficiário junto à operadora: 514337191_x000d__x000a_BENEFICIÁRIO_x000d__x000a_Nome: RODRIGO MASCARENHAS ANTEVERE_x0009_Dt. Nasc.:11/0"/>
    <s v="OSASCO"/>
    <s v="SP"/>
    <s v="Sim"/>
    <x v="0"/>
    <s v="Internação"/>
    <x v="17"/>
    <x v="101"/>
    <s v="Guia não finalizada na Unimed local "/>
    <s v="Após contato com a Unimed local , a guia foi finalizada e a secretaria conseguiu realizar o pre agendamento - RU: O procedimento já foi liberado na transação 673323578 (2023 04905366), o que questionamos nesse momento é o motivo da demora na inserção dessa transação. Em resposta – O pedido médico foi emitido em 05/12 às 11:48h, conforme consulta médica com o Dr SANDRO ALVES LISBOA DINI (médico solicitante), nesta mesma data, liberada na transação 673052925. Não consta em sistema consulta com esse médico em 02/12._x000a_O pedido passou por processo de cotação de material, sendo solicitado em 11/12, dentro do prazo estipulado no MIN (04 dias úteis). _x000a_Recebemos a autorização em 14/12, sendo finalizada com o prestador, estando a cirurgia agendada para o dia 18/01 às 11:00h. "/>
    <s v="Sem contato prévio"/>
    <x v="2"/>
    <x v="28"/>
    <s v="Não"/>
    <s v="Finalizada"/>
    <s v="RU: analiso procedente visto a demora no prazo para inserção da Unimed para nós . A analise da fesp esta ok - dentro do prazo, mas para o cliente não. Cobrado novamente retorno da Unimed. Em resposta – O pedido médico foi emitido em 05/12 às 11:48h, conforme consulta médica com o Dr SANDRO ALVES LISBOA DINI (médico solicitante), nesta mesma data, liberada na transação 673052925. Não consta em sistema consulta com esse médico em 02/12._x000a__x000a_O pedido passou por processo de cotação de material, sendo solicitado em 11/12, dentro do prazo estipulado no MIN (04 dias úteis). _x000a__x000a_Recebemos a autorização em 14/12, sendo finalizada com o prestador, estando a cirurgia agendada para o dia 18/01 às 11:00h. _x000a_"/>
  </r>
  <r>
    <x v="0"/>
    <x v="11"/>
    <s v="15/12/2023"/>
    <n v="12603511"/>
    <s v="31999620231215450844"/>
    <m/>
    <m/>
    <s v="UNIMED UBERLANDIA-COOP REG TRAB MED LTDA"/>
    <x v="0"/>
    <s v="LEONARDO RODRIGUES PIRES"/>
    <x v="0"/>
    <s v="09700030001838050"/>
    <s v="SINDICATO DOS POLICIAIS RODOVIARIOS FEDERAIS ESTADO SP"/>
    <s v="UNIPLAN COPART ADESAO ESPECIAL I"/>
    <s v="NOTIFICAÇÃO DE INTERMEDIAÇÃO PRELIMINAR Nº 350152/2023_x000d__x000a_ _x000d__x000a_Protocolo nº 9177553_x0009_Demanda nº 12603511_x0009_Rio de Janeiro, 1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o, questiona a falta de atendimento para cirurgia de vasectomia unilateral 31205046 e nome do médico solicitante. A solicitação foi feita à Operadora no dia 23/11/2023 para realização no município Uberlândia/MG. A operadora alega que o pedido está em análise [ou não apresenta resposta ao pedido]. Protocolo-319996020231120164481 data- 20/11/2023_x000d__x000a_ _x000d__x000a_Protocolo aberto pelo beneficiário junto à oper"/>
    <s v="UBERLANDIA"/>
    <s v="MG"/>
    <s v="Não"/>
    <x v="0"/>
    <s v="Procedimento"/>
    <x v="0"/>
    <x v="396"/>
    <s v="Demora para autorzação (envio da transação)"/>
    <s v="Houve troca de prestador (médico assitente, pois não houve concordancia com a data de realizção da cirurgia ) .. por conta do pedido com o novo profissional, a clinica estava exigindo assinatura do termo e aguardar o prazo de 60 dias para a realização; entretanto esse prazo ja tinha sido cumprido com o pedido inicial. O caec efetuou ctto com a UNimed e a autorização já foi efetuada. "/>
    <s v="Sem contato prévio"/>
    <x v="0"/>
    <x v="2"/>
    <s v="Não"/>
    <s v="Finalizada"/>
    <m/>
  </r>
  <r>
    <x v="0"/>
    <x v="11"/>
    <s v="15/12/2023"/>
    <n v="12603293"/>
    <s v="31999620231215450810"/>
    <m/>
    <m/>
    <s v="UNIMED GUARULHOS-COOP DE TRAB MED"/>
    <x v="0"/>
    <s v="ENZO RODRIGUES DE MORAIS"/>
    <x v="0"/>
    <s v="09700020010438356"/>
    <s v="MAGALU LOG SERVICOS LOGISTICOS LTDA"/>
    <s v="UNIPLAN PARTIC EMP BASICO N"/>
    <s v="NOTIFICAÇÃO DE INTERMEDIAÇÃO PRELIMINAR Nº 350029/2023_x000d__x000a_ _x000d__x000a_Protocolo nº 9177133_x0009_Demanda nº 12603293_x0009_Rio de Janeiro, 15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omografia do crânio com sedação,Teste Neuropsicológico (autorizado) / Potencial evocado auditivo de média latência (PEA-ML) - Médico solicitante: Dr. DR. ALEXIS DE LA TEJERA CUMBÁ CRM: 237176. A solicitação foi feita à Operadora no dia 27-11-2023, para realização no município Guarulhos/SP. A operadora alega que o pedido está em análise [ou não aprese"/>
    <s v="GUARULHOS"/>
    <s v="SP"/>
    <s v="Não "/>
    <x v="7"/>
    <s v="Terapias"/>
    <x v="3"/>
    <x v="397"/>
    <s v="Falta de atendimento para Tomografia de Cranio com sedação . Para teste Neuropsicologico . Pendente de analise "/>
    <s v="Agendamentos realizados em rede credenciada"/>
    <s v="Com contato prévio"/>
    <x v="0"/>
    <x v="0"/>
    <s v="Não "/>
    <s v="Finalizada"/>
    <s v="Compartilhado com o CAEC "/>
  </r>
  <r>
    <x v="0"/>
    <x v="11"/>
    <s v="15/12/2023"/>
    <n v="12604959"/>
    <s v="31999620231218458744"/>
    <m/>
    <m/>
    <s v="UNIMED ARACATUBA COOP TRABALHO MEDICO"/>
    <x v="0"/>
    <s v="PAULO BELUCIO NOGUEIRA"/>
    <x v="0"/>
    <s v="09700032001394442"/>
    <s v="APEOESP SIND DOS PROF DO ENS OFIC EST SP"/>
    <s v="UNIPLAN ADESAO BASICO - PR"/>
    <s v="NOTIFICAÇÃO DE INTERMEDIAÇÃO PRELIMINAR Nº 351102/2023_x000d__x000a_ _x000d__x000a_Protocolo nº 9179560_x0009_Demanda nº 12604959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o beneficiário, questiona a não cobertura para o medicamento VENETOCLAX, tratamento para dois anos a pedido médico Antônio Ivo Justo Pezzotti. O procedimento foi solicitado no dia 13/12/2023, para realização no município Araçatuba/SP, entretanto, a operadora negou com a justificativa de que o medicamento não tem eficácia comprovada. Protocolo 31999620231212401123 - data 13/12/2023; 3199962023121645519"/>
    <s v="ARACATUBA"/>
    <s v="SP"/>
    <s v="Não "/>
    <x v="4"/>
    <s v="Medicamento"/>
    <x v="6"/>
    <x v="398"/>
    <s v="A Guia anterior Do Venetoclax foi negada anteriormente por estar fora da Dut associado a Mabthera em tratamento de primeira linha. "/>
    <s v="Agora recebemos nova solicitação com novo relatório medico na guia 2023 05008395 informando que ja tratou antes com Alkeran , então sera liberada, Ja estamos tentando contato com beneficiario para informa lo"/>
    <s v="Com contato prévio"/>
    <x v="0"/>
    <x v="3"/>
    <s v="Não "/>
    <s v="Finalizada"/>
    <s v="Monitoramento "/>
  </r>
  <r>
    <x v="0"/>
    <x v="11"/>
    <s v="18/12/2023"/>
    <n v="12605206"/>
    <s v="31999620231218459176"/>
    <m/>
    <m/>
    <s v="UNIMED PAULISTANA-SOC COOP DE TRAB MED"/>
    <x v="0"/>
    <s v="ALINE TOLEDO SILVA"/>
    <x v="0"/>
    <s v="09700030002151482"/>
    <s v="SINDICATO NACIONAL DOS AUDITORES FISCAIS DO TRABALHO SINAIT"/>
    <s v="UNIPLAN ADESAO BASICO III"/>
    <s v="NOTIFICAÇÃO DE INTERMEDIAÇÃO PRELIMINAR Nº 351241/2023_x000d__x000a_&lt;&lt;60&gt;&gt; _x000d__x000a_Protocolo nº 9180050_x0009_Demanda nº 12605206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12/12/2023 solicitei autorização do plano para fazer o procedimento na cidade de SJC, e no dia de hoje, 6 (seis) dias depois o plano mandou a seguinte mensagem &quot;Estamos desconsiderando esta solicitação e a mesma não será mais acompanhada.&quot;, alegando &quot;Necessário envio de laudos de exames juntamente com o pedido médico para devida codificação do procedimento.&quot;, o que dilatará o prazo deles em mais 10 dias, sendo que bastaria terem solici"/>
    <s v="SAO PAULO"/>
    <s v="SP"/>
    <s v="Não"/>
    <x v="0"/>
    <s v="SADT"/>
    <x v="0"/>
    <x v="399"/>
    <s v="Demora da UNimed em responder a cliente quanto a necessidade de informações complementares para autorização"/>
    <s v="Pedido de punção  - a UNimed demorou 6 dias para pedir dados complementares à cliente. Após acionamento via NIP, o caec providenciou a liberação . Senhas liberadas na quantidade certa somente em 22.12. Norificamos a UNimed quanto a perda de prazo e a responsabilidade da Unimed SJC nessa demanda. "/>
    <s v="Com contato prévio"/>
    <x v="0"/>
    <x v="2"/>
    <s v="Não "/>
    <s v="Finalizada"/>
    <m/>
  </r>
  <r>
    <x v="0"/>
    <x v="11"/>
    <s v="18/12/2023"/>
    <n v="12606429"/>
    <s v="31999620231219478337"/>
    <m/>
    <m/>
    <s v="UNIMED SALTO-ITU COOP DE TRAB MED"/>
    <x v="0"/>
    <s v="LIVIA ELEONORA BELON"/>
    <x v="0"/>
    <s v="09700024004228607"/>
    <s v="SERVICO NACIONAL DE APRENDIZAGEM INDUSTRIAL SENAI"/>
    <s v="UNIPLAN EMPRES RATEIO BASICO"/>
    <s v="NOTIFICAÇÃO DE INTERMEDIAÇÃO PRELIMINAR Nº 351951/2023_x000d__x000a_&lt;&lt;60&gt;&gt; _x000d__x000a_Protocolo nº 9181788_x0009_Demanda nº 12606429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desde meados de Outubro com a minha filha menor (6 anos) aguardando atendimento psicológico (solicitado pelo pediatra), porém, nenhum dos psicólogos credenciados a chamou e nenhum tem atendimento imediato (ela está em várias listas de espera). A guia de atendimento venceu e já pedi a renovação junto a Unimed Salto/Itu que sequer respondeu à minha solicitação. Além disso o pediatra pediu acompanhamento com neuropediatra e psiquiatra d"/>
    <s v="SALTO"/>
    <s v="SP"/>
    <s v="Não "/>
    <x v="2"/>
    <s v="Consulta"/>
    <x v="17"/>
    <x v="38"/>
    <s v="Dificuldade de agendamento "/>
    <s v="Acionamos a Unimed Santo Itu para esclarecimentos e melhorias no fluxo de indicação de rede e agendamento. Salto Itu informou que  houve registro de contato foi feito pela responsável Priscila em setembro/2023 questionando os recursos para neuropsicológica e se a transação 16736998 estava autorizada. Unimed indicou as seguintes clínicas para a responsável:_x000a__x000a_- Prestador: CLINICA DE TERAPIA ESPECIALIZADA VIVERE LTDA - ME (ITU) _x000a_Endereço: RUA CONVENÇÃO, nº 98, CENTRO, ITU Telefone: (11)2429-7851 / 91315-7651_x000a_ _x000a_- Prestador: NFSRIBEIRO GERIATRIA INTEGRADA -  (A PARTIR DE 6 ANOS)_x000a_Endereço: RUA DOS ANDRADAS, nº 198, CENTRO, ITU Telefone: (11)4013-3706 / 11 9 7780-3969_x000a_"/>
    <s v="Sem contato prévio"/>
    <x v="0"/>
    <x v="20"/>
    <s v="Não"/>
    <s v="Finalizada"/>
    <m/>
  </r>
  <r>
    <x v="0"/>
    <x v="11"/>
    <s v="18/12/2023"/>
    <n v="12605529"/>
    <s v="31999620231219478041"/>
    <m/>
    <m/>
    <s v="UNIMED CAPIVARI-COOP DE TRAB MED"/>
    <x v="0"/>
    <s v="MIGUEL ZAI MANZATTO"/>
    <x v="0"/>
    <s v="09700024003765692"/>
    <s v="RAIZEN ENERGIA S.A."/>
    <s v="UNIPLAN CUSTO OPERAC BASICO I"/>
    <s v="NOTIFICAÇÃO DE INTERMEDIAÇÃO PRELIMINAR Nº 351449/2023_x000d__x000a_&lt;&lt;60&gt;&gt; _x000d__x000a_Protocolo nº 9180476_x0009_Demanda nº 12605529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iguel foi diagnosticado com TEA onde o neurologista encaminhou para fonoaudiólogo e Terapia ocupacional ao tentar marcar uma consulta com os profissionais na cidade de Piracicaba SP os profissionais alegam não ter vaga para atendimento com convênio Unimed Fesp, somente particular, abri o protocolo sobre a indisponibilidade da Unimed conforme orientado pela empresa onde trabalho porem ainda não tive um retorno._x000d__x000a_ _x000d__x000a_Protocolo aberto pelo "/>
    <s v="CAPIVARI"/>
    <s v="SP"/>
    <s v="Não "/>
    <x v="2"/>
    <s v="Terapias"/>
    <x v="3"/>
    <x v="10"/>
    <s v="Dificuldade de agendamento "/>
    <s v="Agendamento em prestador negociado (região limítrofe) + reembolso integral pelo período em que não foi possível agendar no prestador indicado devido ao recesso de final de ano"/>
    <s v="Com contato prévio"/>
    <x v="0"/>
    <x v="0"/>
    <m/>
    <m/>
    <m/>
  </r>
  <r>
    <x v="0"/>
    <x v="11"/>
    <s v="18/12/2023"/>
    <n v="12605592"/>
    <s v="31999620231219478131"/>
    <m/>
    <m/>
    <s v="UNIMED CAPIVARI-COOP DE TRAB MED"/>
    <x v="1"/>
    <s v="MIGUEL ZAI MANZATTO"/>
    <x v="0"/>
    <s v="09700024003765692"/>
    <s v="RAIZEN ENERGIA S.A."/>
    <s v="UNIPLAN CUSTO OPERAC BASICO I"/>
    <s v="NOTIFICAÇÃO DE INTERMEDIAÇÃO PRELIMINAR Nº 351483/2023_x000d__x000a_&lt;&lt;60&gt;&gt; _x000d__x000a_Protocolo nº 9180570_x0009_Demanda nº 12605592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iguel foi diagnosticado com TEA porem as clinicas conveniadas com a Unimed Fesp não estão com agenda para atender pela Unimed somente particular protocolo aberto na Unimed porem sem um retorno o tratamento para terapia ocupacional e fonoaudiólogo._x000d__x000a_ _x000d__x000a_Protocolo aberto pelo beneficiário junto à operadora: &lt;&lt;65&gt;&gt;_x000d__x000a_BENEFICIÁRIO_x000d__x000a_Nome: MIGUEL ZAI MANZATTO_x0009_Dt. Nasc.:13/11/2020_x000d__x000a_Matrícula:_x0009_CPF: 58944199809_x000d__x000a_Telefone:_x0009_e-mail:_x000d__x000a_INTERLOCUTOR_x000d__x000a_No"/>
    <s v="CAPIVARI"/>
    <s v="SP"/>
    <m/>
    <x v="1"/>
    <m/>
    <x v="1"/>
    <x v="1"/>
    <m/>
    <m/>
    <m/>
    <x v="1"/>
    <x v="1"/>
    <m/>
    <m/>
    <m/>
  </r>
  <r>
    <x v="0"/>
    <x v="11"/>
    <s v="18/12/2023"/>
    <n v="12605596"/>
    <s v="31999620231219478271"/>
    <m/>
    <m/>
    <s v=""/>
    <x v="4"/>
    <s v=""/>
    <x v="0"/>
    <s v=""/>
    <s v=""/>
    <s v=""/>
    <s v="NOTIFICAÇÃO DE INTERMEDIAÇÃO PRELIMINAR Nº 351485/2023_x000d__x000a_&lt;&lt;60&gt;&gt; _x000d__x000a_Protocolo nº 9180576_x0009_Demanda nº 12605596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com muita dor no joelho, e a operadora não libera exame_x000d__x000a_ _x000d__x000a_Protocolo aberto pelo beneficiário junto à operadora: &lt;&lt;65&gt;&gt;_x000d__x000a_BENEFICIÁRIO_x000d__x000a_Nome: DOUGLAS NOSSA_x0009_Dt. Nasc.:09/07/1962_x000d__x000a_Matrícula:_x0009_CPF: 02587231817_x000d__x000a_Telefone: 17 991259862_x0009_e-mail: nossadouglas@gmail.com_x000d__x000a_INTERLOCUTOR_x000d__x000a_Nome: DOUGLAS NOSSA_x000d__x000a_Telefones: (17)991259862_x0009_e-mail: nossadouglas@gmail.com_x000d__x000a_Endereço: RUA SUBHI JAMAL, 1280 / CASA_x000d__x000a_Município: SAO JOSE DO RIO PRETO_x0009_UF: SP_x0009_"/>
    <s v=""/>
    <s v=""/>
    <m/>
    <x v="1"/>
    <m/>
    <x v="1"/>
    <x v="18"/>
    <m/>
    <m/>
    <m/>
    <x v="1"/>
    <x v="8"/>
    <m/>
    <m/>
    <m/>
  </r>
  <r>
    <x v="0"/>
    <x v="11"/>
    <s v="18/12/2023"/>
    <n v="12606698"/>
    <s v="31999620231219478811"/>
    <m/>
    <m/>
    <s v="UNIMED ITAPEVA-COOP DE TRAB MED"/>
    <x v="0"/>
    <s v="MARILEA DE ARAUJO FERREIRA"/>
    <x v="0"/>
    <s v="09700032000736420"/>
    <s v="APEOESP SIND DOS PROF DO ENS OFIC EST SP"/>
    <s v="UNIPLAN ADESAO BASICO - PR"/>
    <s v="NOTIFICAÇÃO DE INTERMEDIAÇÃO PRELIMINAR Nº 352099/2023_x000d__x000a_ _x000d__x000a_Protocolo nº 9182154_x0009_Demanda nº 12606698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arilea, beneficiária, questiona o não atendimento para consulta com psiquiatra com urgência não tem agenda, sessão de psicoterapia com psicólogo, solicitado pelo Dr. Rodrigo Modena, CRM-SP 111595, Geriatra. Alega que está tentando agendar Novembro/2022 em Sorocaba/São Paulo. Relata que tentou entrar em contato com a Operadora por meio telefones 0800 772 3030 em 18/12/2023 no período da manhã, sem sucesso_x000d_"/>
    <s v="ITAPEVA"/>
    <s v="SP"/>
    <s v="Não "/>
    <x v="2"/>
    <s v="Consulta"/>
    <x v="17"/>
    <x v="400"/>
    <s v="Dificuldade de agendamento "/>
    <s v="Agendamento realizado em rede credenciada"/>
    <s v="Sem contato prévio"/>
    <x v="2"/>
    <x v="0"/>
    <m/>
    <m/>
    <m/>
  </r>
  <r>
    <x v="0"/>
    <x v="11"/>
    <s v="18/12/2023"/>
    <n v="12606573"/>
    <s v="31999620231219478702"/>
    <m/>
    <m/>
    <s v="UNIMED PAULISTANA-SOC COOP DE TRAB MED"/>
    <x v="0"/>
    <s v="ROSANGELA VILAGRA BARBOSA"/>
    <x v="0"/>
    <s v="09700020005723820"/>
    <s v="ASSOCIACAO DOS FUNCIONARIOS PUBLICOS ESTADO SAO PAULO"/>
    <s v="UNIPLAN EMPRESARIAL BASICO N"/>
    <s v="NOTIFICAÇÃO DE INTERMEDIAÇÃO PRELIMINAR Nº 352035/2023_x000d__x000a_ _x000d__x000a_Protocolo nº 9181868_x0009_Demanda nº 12606573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Ressonância magnética fluxo liquórico cranio, e nome do médico Dr Alessandro Balaci Barbosa 62557.A solicitação foi feita à Operadora no dia há mais de 1 mês para realização no município São Paulo///SP em Tatuapé . A operadora alega que é necessário relatório médico complementar para dar continuidade ao processo de análise de autorização do procedimento. que já foi enviado. Protocolo 3199620232"/>
    <s v="SAO PAULO"/>
    <s v="SP"/>
    <s v="Sim"/>
    <x v="4"/>
    <s v="SADT"/>
    <x v="17"/>
    <x v="401"/>
    <s v="Revisão de negativa"/>
    <s v="Encaminhado para Auditoria realizar a reanalise "/>
    <s v="Com contato prévio"/>
    <x v="2"/>
    <x v="4"/>
    <m/>
    <m/>
    <s v="Encamuinhar para AM "/>
  </r>
  <r>
    <x v="0"/>
    <x v="11"/>
    <s v="18/12/2023"/>
    <n v="12606849"/>
    <s v="31999620231219478921"/>
    <m/>
    <m/>
    <s v=""/>
    <x v="4"/>
    <s v=""/>
    <x v="0"/>
    <m/>
    <s v=""/>
    <s v=""/>
    <s v="NOTIFICAÇÃO DE INTERMEDIAÇÃO PRELIMINAR Nº 352199/2023_x000d__x000a_&lt;&lt;60&gt;&gt; _x000d__x000a_Protocolo nº 9182377_x0009_Demanda nº 12606849_x0009_Rio de Janeiro, 18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liberação na Unimed em 14/12/2023 do exame QUANTIFERON TB GOLD TEST ( ensaio para dosagem da liberação de interferon gama) médico colocou na observação: exame encontra se de acordo com a dut 140 da ans transcrita a seguir, pois trata-se de um paciente com esclerose múltipla candidato a imunossupressão e candidato a uso de medicações biológicas. Fui até a Unimed intercâmbio em Ribeirão Preto e atendente já informou que não era cob"/>
    <s v=""/>
    <s v=""/>
    <m/>
    <x v="1"/>
    <m/>
    <x v="1"/>
    <x v="18"/>
    <m/>
    <m/>
    <m/>
    <x v="1"/>
    <x v="8"/>
    <m/>
    <m/>
    <m/>
  </r>
  <r>
    <x v="0"/>
    <x v="11"/>
    <s v="19/12/2023"/>
    <n v="12607601"/>
    <s v="31999620231219479149"/>
    <m/>
    <m/>
    <s v=""/>
    <x v="4"/>
    <s v=""/>
    <x v="0"/>
    <s v=""/>
    <s v=""/>
    <s v=""/>
    <s v="NOTIFICAÇÃO DE INTERMEDIAÇÃO PRELIMINAR Nº 352687/2023_x000d__x000a_&lt;&lt;60&gt;&gt; _x000d__x000a_Protocolo nº 9183417_x0009_Demanda nº 12607601_x0009_Rio de Janeiro, 19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o reembolso de tratamento de fisioterapia onde ja se passaram mais de 30 dias corridos conforme norma da ANS e nao obtenho retorno. Efetuei outros chamados mas sempre prolongam o prazo. Absurdo!_x000d__x000a_ _x000d__x000a_Protocolo aberto pelo beneficiário junto à operadora: &lt;&lt;65&gt;&gt;_x000d__x000a_BENEFICIÁRIO_x000d__x000a_Nome: RODOLFO BRAGA GAMA DE OLIVEIRA_x0009_Dt. Nasc.:18/07/1992_x000d__x000a_Matrícula:_x0009_CPF: 40553740890_x000d__x000a_Telefone: 13 996321298_x0009_e-mail: rodolfo.braga@outlook.com_x000d__x000a_INTERLOCUTOR"/>
    <s v=""/>
    <s v=""/>
    <m/>
    <x v="1"/>
    <m/>
    <x v="1"/>
    <x v="18"/>
    <m/>
    <m/>
    <m/>
    <x v="1"/>
    <x v="8"/>
    <m/>
    <m/>
    <m/>
  </r>
  <r>
    <x v="0"/>
    <x v="11"/>
    <s v="19/12/2023"/>
    <n v="12609270"/>
    <s v="31999620231219479617"/>
    <m/>
    <m/>
    <s v="UNIMED ARAXA-COOP DE TRAB MED"/>
    <x v="0"/>
    <s v="NATALIA NOGUEIRA TEIXEIRA DE MENEZES"/>
    <x v="0"/>
    <s v="09700022006726268"/>
    <s v="EUROFARMA LABORATORIOS S.A."/>
    <s v="UNIPLAN EMPRESARIAL ESPECIAL N"/>
    <s v="NOTIFICAÇÃO DE INTERMEDIAÇÃO PRELIMINAR Nº 353660/2023_x000d__x000a_&lt;&lt;60&gt;&gt; _x000d__x000a_Protocolo nº 9185708_x0009_Demanda nº 12609270_x0009_Rio de Janeiro, 19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está encontrando dificuldade p/ encontrar local na rede referenciada p/ administração de ferro endovenoso conforme prescrição médica anexo. desta forma, requer p/ que seja o mesmo fornecido dentro das competências e obrigatoriedade perante o ROL da ANS, Anexo I da RN 465/21;_x000d__x000a_ _x000d__x000a_Protocolo aberto pelo beneficiário junto à operadora: &lt;&lt;65&gt;&gt;_x000d__x000a_BENEFICIÁRIO_x000d__x000a_Nome: NATÁLIA NOGUEIRA TEIXEIRA DE MENEZES_x0009_Dt. Nasc.:18/06/1987_x000d__x000a_Matrícula"/>
    <s v="ARAXA"/>
    <s v="MG"/>
    <s v="Sim"/>
    <x v="7"/>
    <s v="Aplicação de medicação"/>
    <x v="6"/>
    <x v="402"/>
    <s v="Alega dificuldade em localizar prestador "/>
    <s v="Medicação submetida a analise do NAS, solicitado a Unimed Local indicação de local e trafego da guia "/>
    <s v="Sem contato prévio"/>
    <x v="2"/>
    <x v="0"/>
    <m/>
    <m/>
    <m/>
  </r>
  <r>
    <x v="0"/>
    <x v="11"/>
    <s v="19/12/2023"/>
    <n v="12608983"/>
    <s v="31999620231219479356"/>
    <m/>
    <m/>
    <s v="UNIMED ANHANGUERA COOPERATIVA DE TRABALHO MEDICO"/>
    <x v="0"/>
    <s v="MARIANA GONCALVES WOLFF FERREIRA"/>
    <x v="0"/>
    <s v="09700024004325939"/>
    <s v="SERVICO SOCIAL DA INDUSTRIA - SESI"/>
    <s v="UNIPLAN EMPRES RATEIO BASICO"/>
    <s v="NOTIFICAÇÃO DE INTERMEDIAÇÃO PRELIMINAR Nº 353487/2023_x000d__x000a_ _x000d__x000a_Protocolo nº 9185201_x0009_Demanda nº 12608983_x0009_Rio de Janeiro, 19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o procedimento implantação de dispositivo intra uterino , e nome do médica solicitante DR. Emanuela soquinole . A solicitação foi feita à Operadora no dia 03/08/2023 e 10/11/2023, para realização no município são Paulo. A operadora não apresenta resposta ao pedido. meio de contato pelo telefone (19) 35435300 Data:19/12/2023_x000d__x000a_ _x000d__x000a_Protocolo aberto pelo beneficiário junto à operadora: 0000000000000"/>
    <s v="ARARAS"/>
    <s v="SP"/>
    <s v="Não "/>
    <x v="7"/>
    <s v="Procedimento"/>
    <x v="0"/>
    <x v="41"/>
    <s v="Dificuldade na realização "/>
    <s v="Acionamos a Unimed Local e a medica solicitante. O Diu foi entregue diretamente a cliente  de forma excepcional. A Unimed busca esclarecer com o consultório os motivos pelo qual a colocação ainda não foi realizada, no entanto, a médica encontra-se em recesso. A realização esta sendo acompanhada pelo CAEC.  A secretária, Cassia,  da médica Dra. Manuela, agendou a colocação para 08/01/24 às 16h40h, e a beneficiária confirmou a presença.  Quanto a demora no implante, a unimed relata que a secretária atual não conseguiu informar o motivo, pois a paciente estava em contato acertando datas com a secretária anterior."/>
    <s v="Sem contato prévio"/>
    <x v="0"/>
    <x v="2"/>
    <s v="Não"/>
    <s v="Finalizada"/>
    <m/>
  </r>
  <r>
    <x v="0"/>
    <x v="11"/>
    <s v="19/12/2023"/>
    <n v="12609094"/>
    <s v="31999620231219479556"/>
    <s v="Sim"/>
    <s v="2023 02751724"/>
    <s v="UNIMED CURITIBA-SOC COOP SV MED CUR E RG"/>
    <x v="0"/>
    <s v="BIANCA CRISTINA RECEVICH BATISTA"/>
    <x v="0"/>
    <s v="09700022006803637"/>
    <s v="PORTO SEGURO COMPANHIA DE SEGUROS GERAIS"/>
    <s v="UNIPLAN PARTIC EMPRES ESPECIAL N"/>
    <s v="NOTIFICAÇÃO DE INTERMEDIAÇÃO PRELIMINAR Nº 353545/2023_x000d__x000a_&lt;&lt;60&gt;&gt; _x000d__x000a_Protocolo nº 9185465_x0009_Demanda nº 12609094_x0009_Rio de Janeiro, 19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autista severidade 1, faço uso de cannabidiol e terapias. Tenho ceratocone em ambos os olhos e ja fiz crosslink em 2021, atualmente estou com 10 graus de miopia em ambos os olhos. O óculos não me fornece uma visão boa, e não consigo me adaptar devido a espessura da lente. Nao consigo utilizar lentes rigidas, gelatinosas ou esclerais, devido o autismo tenho uma sensibilidade a texturas, os movimentos finos sao bem comprometidos e acabo "/>
    <s v="PINHAIS"/>
    <s v="PR"/>
    <s v="Sim"/>
    <x v="4"/>
    <s v="OPME"/>
    <x v="8"/>
    <x v="403"/>
    <s v="Lente solicitada para tratamento de miopia e ceratocone sem catarata associada. Sem cobertura de acordo com ARECER TÉCNICO Nº 18/GEAS/GGRAS/DIPRO/2021 - COBERTURA: LENTE INTRAOCULAR – CATARATA."/>
    <s v="Sinalizo RU em reunião técnica, pois a coirmã inseriu guia de cross linking, porém o pedido médico informa implante de LIO de alto custo. Terceira NIP da beneficiária. - RU: acionamos a unimed Curitiba quanto ao pedido &quot;por similaridade&quot; .. aguardamos posicionamento. "/>
    <s v="Sem contato prévio"/>
    <x v="2"/>
    <x v="27"/>
    <s v="Não"/>
    <s v="Finalizada"/>
    <s v="EDUCATIVA - Posicionamento da Unimed: A solicitação foi recepcionada via e-mail da Ouvidoria no dia 04/07/2023 e gerado em sistema conforme o pedido medico. Trafegamos para coirmã em 11/07/2023 após todas as tratativas necessárias na Unimed Curitiba._x000a_Quanto a lente citada na documentação, segue abaixo o parecer:_x000a_Para solicitações de LIO importada a Unimed Curitiba não emite autorização de Lente Importada. A contratualização com os prestadores da rede credenciada é para Lente Nacional._x000a_Vimos que a solicitação foi negada pela origem em 12/07/2023 também com o parecer referente a LIO solicitada. Informamos que não temos autonomia para realizar alteração nas solicitações independente das documentações enviadas._x000a_Quaisquer alterações devem vir do médico solicitante em um novo pedido médico. obs: Oientamos a Unimed quanto orientar o cooperado a não solicitar procedimento que não corresponde ao que ele fará em realidade."/>
  </r>
  <r>
    <x v="0"/>
    <x v="11"/>
    <s v="20/12/2023"/>
    <n v="12610226"/>
    <s v="31999620231220491611"/>
    <m/>
    <m/>
    <s v=""/>
    <x v="4"/>
    <s v=""/>
    <x v="0"/>
    <s v=""/>
    <s v=""/>
    <s v=""/>
    <s v="NOTIFICAÇÃO DE INTERMEDIAÇÃO PRELIMINAR Nº 354253/2023_x000d__x000a_&lt;&lt;60&gt;&gt; _x000d__x000a_Protocolo nº 9187012_x0009_Demanda nº 12610226_x0009_Rio de Janeiro, 20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de 4 anos, Leticia Schneider Tenorio, com diagnóstico de autismo 2 e TDAH faz tratamento pela Unimed na Clínica Neuro Intensiva em Curitiba, desde abril/2022. Em outubro desse ano, a Unimed bloqueou o atendimento dela na clínica, exigindo laudo atual do médico, mas de uma maneira totalmente irregular. Dei entrada na renovação de terapia antes do dia 08/10,acompanhei o processo diariamente (liguei na central, voltei pessoalmente"/>
    <s v=""/>
    <s v=""/>
    <m/>
    <x v="1"/>
    <m/>
    <x v="1"/>
    <x v="18"/>
    <m/>
    <m/>
    <m/>
    <x v="1"/>
    <x v="8"/>
    <m/>
    <m/>
    <m/>
  </r>
  <r>
    <x v="0"/>
    <x v="11"/>
    <s v="20/12/2023"/>
    <n v="12611316"/>
    <s v="31999620231220491884"/>
    <m/>
    <m/>
    <s v=""/>
    <x v="4"/>
    <s v=""/>
    <x v="0"/>
    <s v=""/>
    <s v=""/>
    <s v=""/>
    <s v="NOTIFICAÇÃO DE INTERMEDIAÇÃO PRELIMINAR Nº 354838/2023_x000d__x000a_&lt;&lt;60&gt;&gt; _x000d__x000a_Protocolo nº 9188533_x0009_Demanda nº 12611316_x0009_Rio de Janeiro, 20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ACIENTE JOAQUIM, DE 4 ANOS, POSSUI TRANSTORNO DO ESPECTRO AUTISTA (TEA) E REALIZA VÁRIAS TERAPIAS COBERTAS PELO PLANO DE SAÚDE. APENAS UMA DELAS NÃO É VIA CONVÊNIO (FONOTERAPIA). NO INSTANTE QUE FOI SOLICITADO FONOTERAPIA ABA ATRAVÉS DO PLANO DE SAÚDE EM AGOSTO/2023, AS CLÍNICAS CREDENCIADAS DA CIDADE ESTAVAM SEM VAGAS, E ATÉ AGORA O PACIENTE AGUARDA. A MÉDICA ASSISTENTE SOLICITOU FONOTERAPIA ABA E PROMPT E, EM RELATÓRIO MÉDICO (EM ANEX"/>
    <s v=""/>
    <s v=""/>
    <m/>
    <x v="1"/>
    <m/>
    <x v="1"/>
    <x v="18"/>
    <m/>
    <m/>
    <m/>
    <x v="1"/>
    <x v="8"/>
    <m/>
    <m/>
    <m/>
  </r>
  <r>
    <x v="0"/>
    <x v="11"/>
    <s v="20/12/2023"/>
    <n v="12611816"/>
    <s v="31999620231221502837"/>
    <m/>
    <m/>
    <s v=""/>
    <x v="4"/>
    <s v=""/>
    <x v="0"/>
    <s v=""/>
    <s v=""/>
    <s v=""/>
    <s v="NOTIFICAÇÃO DE INTERMEDIAÇÃO PRELIMINAR Nº 355159/2023_x000d__x000a_&lt;&lt;60&gt;&gt; _x000d__x000a_Protocolo nº 9189170_x0009_Demanda nº 12611816_x0009_Rio de Janeiro, 20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consulta e avaliação do Dr. Rodrigo ZUCCON o mesmo prescreveu o medicamento Synolis, porém ao enviar a guia para a avaliação, o retorno foi de substituição por outro de qualidade muito inferior Suprahyan Duo, e não aprovada pelo Dr. RODRIGO APOS DER informado sobre possível substituição. Logo, desejo que seja respeitado o medicamento prescrito para a melhora do meu quadro._x000d__x000a_ _x000d__x000a_Protocolo aberto pelo beneficiário junto à operadora: &lt;&lt;65"/>
    <s v=""/>
    <s v=""/>
    <m/>
    <x v="1"/>
    <m/>
    <x v="1"/>
    <x v="18"/>
    <m/>
    <m/>
    <m/>
    <x v="1"/>
    <x v="8"/>
    <m/>
    <m/>
    <m/>
  </r>
  <r>
    <x v="0"/>
    <x v="11"/>
    <s v="21/12/2023"/>
    <n v="12613004"/>
    <s v="31999620231221502999"/>
    <m/>
    <m/>
    <s v="UNIMED RIBEIRAO PRETO-COOP DE TRAB MED"/>
    <x v="0"/>
    <s v="Lucimara Santos Mendes de Souza"/>
    <x v="0"/>
    <s v="09700019001847660"/>
    <s v="NESTLE BRASIL LTDA"/>
    <s v="UNIPLAN CO BASICO N"/>
    <s v="NOTIFICAÇÃO DE INTERMEDIAÇÃO PRELIMINAR Nº 355872/2023_x000d__x000a_ _x000d__x000a_Protocolo nº 9190871_x0009_Demanda nº 12613004_x0009_Rio de Janeiro, 2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aplicação intravenosa de Ferropurum. A solicitação foi feita à Operadora no dia 18/12/2023, para realização no município Ribeirão Preto. A operadora alega que não foi entregue do hemograma. Protocolo 31999620231220493029 – data 20/12/2023_x000d__x000a_ _x000d__x000a_Protocolo aberto pelo beneficiário junto à operadora: 31999620231220493029_x000d__x000a_BENEFICIÁRIO_x000d__x000a_Nome: LUCIMARA SANTOS MENDES DE SOUZA_x0009_Dt. Nasc.:25/03/1994_x000d__x000a_Matr"/>
    <s v="RIBEIRAO PRETO"/>
    <s v="SP"/>
    <s v="Não "/>
    <x v="0"/>
    <s v="Aplicação de medicação"/>
    <x v="6"/>
    <x v="404"/>
    <s v="Alega morosidade no processo de autorização"/>
    <s v="Guia autorizada após recebimentos dos laudos de exames. "/>
    <s v="Com contato prévio"/>
    <x v="2"/>
    <x v="23"/>
    <m/>
    <m/>
    <s v="Encamuinhar para G.O."/>
  </r>
  <r>
    <x v="0"/>
    <x v="11"/>
    <s v="21/12/2023"/>
    <n v="12613272"/>
    <s v="31999620231222513358"/>
    <m/>
    <m/>
    <s v="UNIMED ANDRADINA - COOP. TRAB. MEDICO"/>
    <x v="0"/>
    <s v="HARUO NAKANO"/>
    <x v="0"/>
    <s v="09700032001239005"/>
    <s v="APEOESP SIND DOS PROF DO ENS OFIC EST SP"/>
    <s v="UNIPLAN ADESAO BASICO - PR"/>
    <s v="NOTIFICAÇÃO DE INTERMEDIAÇÃO PRELIMINAR Nº 356039/2023_x000d__x000a_ _x000d__x000a_Protocolo nº 9191254_x0009_Demanda nº 12613272_x0009_Rio de Janeiro, 2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genro do beneficiário, questiona a não cobertura para COLONOSCOPIA COM BIÓPSIA E/OU CITOLOGIA COM OU SEM DILATAÇÃO SEGMENTAR OU ESTENOSTOMIA em caráter de urgência. A operadora indicou o prestador e nenhum deles tem agenda disponível dentro dos prazos da RN 566/2022. O procedimento foi solicitado à operadora no dia 21/12/2023, para realização no município JoinVille. Protocolo não informado – data: 21/12/2023."/>
    <s v="MIRANDOPOLIS"/>
    <s v="SP"/>
    <s v="Não "/>
    <x v="0"/>
    <s v="SADT"/>
    <x v="17"/>
    <x v="405"/>
    <s v="Alega morosidade no processo de autorização"/>
    <s v="Questionamos a Unimed Joinville quanto a demora e a realização do exame e tivemos o retorno: Em análise junto ao setor de autorizações, verificamos que o beneficiário foi encaminhado do município de Barra Velha, onde foi internado no hospital Unimed Joinville no dia 21/12/2023 às 01h59 e o exame citado foi realizado no dia 22/12/2023 às 09h30._x000a_Cumpre informar que o paciente realizou o exame de colonoscopia durante o período de internação, onde não foi necessário solicitar a autorização para o convênio do benefício, visto que trata-se de exame de baixo risco._x000a__x000a__x000a_"/>
    <s v="Sem contato prévio"/>
    <x v="0"/>
    <x v="2"/>
    <s v="Não"/>
    <s v="Finalizada"/>
    <m/>
  </r>
  <r>
    <x v="0"/>
    <x v="11"/>
    <s v="21/12/2023"/>
    <n v="12613739"/>
    <s v="31999620231222513541"/>
    <m/>
    <m/>
    <s v="UNIMED ARACATUBA COOP TRABALHO MEDICO"/>
    <x v="0"/>
    <s v="AKIO KANNO"/>
    <x v="0"/>
    <s v="09700022003278396"/>
    <s v="UNIVERSIDADE ESTADUAL PAULISTA JULIO DE MESQUITA FILHO"/>
    <s v="UNIPLAN EMPRESARIAL BASICO N"/>
    <s v="NOTIFICAÇÃO DE INTERMEDIAÇÃO PRELIMINAR Nº 356308/2023_x000d__x000a_&lt;&lt;60&gt;&gt; _x000d__x000a_Protocolo nº 9191978_x0009_Demanda nº 12613739_x0009_Rio de Janeiro, 2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queixa refere-se à falta de atendimento de agregado ao plano de saúde, pai da titular. O paciente recebeu alta hospitalar em 11/10/2023, portando sonda nasogástrica. Em 18/10/2023, foi instalado atendimento domiciliar, com o envio de um parecer de uma fonoaudióloga em 23/10/2023 relatando a necessidade de duas sessões por semana de fonoaudiólogo. Até a presente data (21/12/2023) não foi realizado este atendimento, apesar de vários contat"/>
    <s v="ARACATUBA"/>
    <s v="SP"/>
    <s v="Não "/>
    <x v="0"/>
    <s v="Procedimento"/>
    <x v="14"/>
    <x v="10"/>
    <s v="Demora no inicio de atendimento de Fonoaudiólogo através do Prestador de Atendinmento Domiliar "/>
    <s v="Compartilhamos Busca de atendimento de fono através de prestador de Atendimento Domiciliar. Dificuldade do inicio dos atendimentos sem sucesso . Prestador com atendimento com valor diferenciado . Acionado o GRP para que possa ter negociação com o prestador de HOME. Realizamos a solicitação de visita Médica Melhor avaliação do quadro visto relato de piora clinica para acompanhamento e inicio dos atendimentos de Fono com valor diferenciado. "/>
    <s v="Sem contato prévio"/>
    <x v="0"/>
    <x v="3"/>
    <s v="Não "/>
    <s v="Finalizada"/>
    <s v="Monitoramento / acolhimento NAS "/>
  </r>
  <r>
    <x v="0"/>
    <x v="11"/>
    <s v="22/12/2023"/>
    <n v="12613787"/>
    <s v="31999620231222513582"/>
    <m/>
    <m/>
    <s v="UNIMED ARACATUBA COOP TRABALHO MEDICO"/>
    <x v="1"/>
    <s v="AKIO KANNO"/>
    <x v="0"/>
    <s v="09700022003278396"/>
    <s v="UNIVERSIDADE ESTADUAL PAULISTA JULIO DE MESQUITA FILHO"/>
    <s v="UNIPLAN EMPRESARIAL BASICO N"/>
    <s v="NOTIFICAÇÃO DE INTERMEDIAÇÃO PRELIMINAR Nº 356349/2023_x000d__x000a_&lt;&lt;60&gt;&gt; _x000d__x000a_Protocolo nº 9192022_x0009_Demanda nº 12613787_x0009_Rio de Janeiro, 21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rata-se de mais um protocolo aberto em solicitação de atendimento de fonoaudiólogo junto ao plano de saúde. No entanto, também foram contatados outros setores da empresa (NAS) e a empresa responsavel pelo atendimento domiciliar. O paciente recebeu alta hospitalar no dia 11/10/2023 portando sonda nasogástrica. O atendimento domiciliar foi instalado no dia 18/10/2023, com o envio da parecer de fonoaudióloga atestando a necessidade de atendi"/>
    <s v="ARACATUBA"/>
    <s v="SP"/>
    <m/>
    <x v="1"/>
    <m/>
    <x v="1"/>
    <x v="1"/>
    <m/>
    <m/>
    <m/>
    <x v="1"/>
    <x v="1"/>
    <m/>
    <m/>
    <m/>
  </r>
  <r>
    <x v="0"/>
    <x v="11"/>
    <s v="23/12/2023"/>
    <n v="12615489"/>
    <s v="31999620231226523103"/>
    <m/>
    <m/>
    <s v="UNIMED PAULISTANA-SOC COOP DE TRAB MED"/>
    <x v="3"/>
    <s v="HELIO RUBENS SILVA MARTINS"/>
    <x v="0"/>
    <s v="09700033000117613"/>
    <s v="CIA DE SANEAMENTO BASICO DO ESTADO DE SA"/>
    <s v="VIVEST ESPECIAL"/>
    <s v="NOTIFICAÇÃO DE INTERMEDIAÇÃO PRELIMINAR Nº 357345/2023_x000d__x000a_&lt;&lt;60&gt;&gt; _x000d__x000a_Protocolo nº 9194428_x0009_Demanda nº 12615489_x0009_Rio de Janeiro, 23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óximo de 21/10 o médico da minha esposa deu entrada no convênio VIVEST para realizar os procedimentos necessários para que ela pare de sentir uma dor insuportável que a acompanha desde 2015, decorrente da herpes zoster. Após a exigência de vários documentos e exames, no mês de dezembro, após pedirmos revisão da primeira negativa, o convênio negou em definitivo os procedimentos solicitdados, com as justificativas de acordo com o arquivo e"/>
    <s v="SAO PAULO"/>
    <s v="SP"/>
    <m/>
    <x v="1"/>
    <m/>
    <x v="1"/>
    <x v="14"/>
    <m/>
    <m/>
    <m/>
    <x v="1"/>
    <x v="6"/>
    <m/>
    <m/>
    <m/>
  </r>
  <r>
    <x v="0"/>
    <x v="11"/>
    <s v="26/12/2023"/>
    <n v="12616526"/>
    <s v="31999620231226523278"/>
    <m/>
    <m/>
    <s v="UNIMED CENTRO-OESTE PTA.FED.INT.COOP MED"/>
    <x v="2"/>
    <s v="NILCEIA DA SILVA AIELLO"/>
    <x v="0"/>
    <s v="09700032000591902"/>
    <s v="APEOESP SIND DOS PROF DO ENS OFIC EST SP"/>
    <s v="UNIPLAN ADESAO ESPECIAL - PR"/>
    <s v="NOTIFICAÇÃO DE INTERMEDIAÇÃO PRELIMINAR Nº 357996/2023_x000d__x000a_ _x000d__x000a_Protocolo nº 9195773_x0009_Demanda nº 12616526_x0009_Rio de Janeiro, 2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 que se identifica como filho da beneficiária , questiona a não cobertura para medicamento PROLIA(Aplicação subcutâneo). O procedimento foi solicitado no dia 11/2023, para realização no município Botucatu-SP, entretanto, a operadora negou com a justificativa de que o medicamento não consta no Rol de Procedimentos e Eventos em Saúde vigente. Interlocutor relata que sua mãe é paciente oncológica e que o medicamento sempre foi liberad"/>
    <s v="SAO MANUEL"/>
    <s v="SP"/>
    <s v="Não "/>
    <x v="4"/>
    <s v="Medicamento"/>
    <x v="8"/>
    <x v="7"/>
    <s v="não cobertura para medicamento PROLIA(Aplicação subcutâneo). O procedimento foi solicitado no dia 11/2023, para realização no município Botucatu-SP, entretanto, a operadora negou com a justificativa de que o medicamento não consta no Rol de Procedimentos e Eventos em Saúde vigente."/>
    <s v="Compartilho com RU para analise , CASO com Centro Oeste Paulista . NegatIva UNIMED local . "/>
    <s v="Sem contato prévio"/>
    <x v="2"/>
    <x v="5"/>
    <s v="Não "/>
    <s v="Em discussão"/>
    <s v="Aguardando analise RU . "/>
  </r>
  <r>
    <x v="0"/>
    <x v="11"/>
    <s v="26/12/2023"/>
    <n v="12615757"/>
    <s v="31999620231226523122"/>
    <m/>
    <m/>
    <s v="UNIMED PIRACICABA-SOC COOP SERV MED"/>
    <x v="0"/>
    <s v="ALEXSANDRO ROSSINI FERNANDES"/>
    <x v="0"/>
    <s v="09700024004231985"/>
    <s v="SERVICO NACIONAL DE APRENDIZAGEM INDUSTRIAL SENAI"/>
    <s v="UNIPLAN EMPRES RATEIO ESPECIAL"/>
    <s v="NOTIFICAÇÃO DE INTERMEDIAÇÃO PRELIMINAR Nº 357583/2023_x000d__x000a_&lt;&lt;60&gt;&gt; _x000d__x000a_Protocolo nº 9194784_x0009_Demanda nº 12615757_x0009_Rio de Janeiro, 2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o pedido da geneticista do exame painel NGS para distrofias musculares (em anexo), foi feito o pedido do exame para Unimed, pedindo rede credenciada para realização do exame, tendo a negativa da mesma em relação ao exame. Fiz o exame no particular, agora a operadora está negando o reembolso._x000d__x000a_ _x000d__x000a_Protocolo aberto pelo beneficiário junto à operadora: &lt;&lt;65&gt;&gt;_x000d__x000a_BENEFICIÁRIO_x000d__x000a_Nome: ALEXSANDRO ROSSINI FERNANDES_x0009_Dt. Nasc.:08/12/2011_x000d__x000a_Matrícul"/>
    <s v="PIRACICABA"/>
    <s v="SP"/>
    <m/>
    <x v="4"/>
    <s v="SADT"/>
    <x v="9"/>
    <x v="406"/>
    <s v="Demanda inicialmente avaliada no caso 31999620230824532885, pela auditoria, com parecer desfavorável e mantido no âmbito de Ouvidoria , no caso 31999620230911577840."/>
    <s v="Não há ação "/>
    <m/>
    <x v="2"/>
    <x v="4"/>
    <m/>
    <s v="Finalizadaa"/>
    <m/>
  </r>
  <r>
    <x v="0"/>
    <x v="11"/>
    <s v="26/12/2023"/>
    <n v="12615869"/>
    <s v="31999620231226523222"/>
    <m/>
    <m/>
    <s v="UNIMED ABC-COOP DE TRAB MEDICO"/>
    <x v="0"/>
    <s v="CLAUDIA MARIA DO NASCIMENTO BRAGAGNOLO"/>
    <x v="0"/>
    <s v="09700032001575722"/>
    <s v="APEOESP SIND DOS PROF DO ENS OFIC EST SP"/>
    <s v="UNIPLAN ADESAO BASICO - PR"/>
    <s v="NOTIFICAÇÃO DE INTERMEDIAÇÃO PRELIMINAR Nº 357648/2023_x000d__x000a_ _x000d__x000a_Protocolo nº 9194917_x0009_Demanda nº 12615869_x0009_Rio de Janeiro, 2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EXTRAROL) Beneficiária questiona a não cobertura para FERRINGECT 500. O procedimento foi solicitado no dia 31/10/2023para realização no município de Santo André/SP, entretanto, a operadora negou com a justificativa de que o serviço não tem cobertura . Protocolo 31999620231214432217 – data 14/12/2023_x000d__x000a_ _x000d__x000a_Protocolo aberto pelo beneficiário junto à operadora: 31999620231214432217_x000d__x000a_BENEFICIÁRIO_x000d__x000a_Nome: CLAUDIA MARIA DO NASCIMENTO BRAGAGNOLO_x0009_Dt. Nasc"/>
    <s v="MAUA"/>
    <s v="SP"/>
    <s v="Não"/>
    <x v="0"/>
    <s v="Medicamento"/>
    <x v="0"/>
    <x v="407"/>
    <s v="Inserção com codigo do medicamento vencido . CNU &quot;jogou&quot; a respondsabilidade para o prestador. "/>
    <s v="Insitimos na intrevenção da CNU quanto a inserção da transação adequamente . Transação recebeida em 29.12 - 05112463 - Notificamos a CNU sobre a responsabilidade da Singular na inserção e orinetação devida dos seus prestadores ."/>
    <s v="Sem contato prévio"/>
    <x v="0"/>
    <x v="2"/>
    <s v="Sim"/>
    <s v="Finalizada"/>
    <m/>
  </r>
  <r>
    <x v="0"/>
    <x v="11"/>
    <s v="26/12/2023"/>
    <n v="12617272"/>
    <s v="31999620231226523342"/>
    <m/>
    <m/>
    <s v="UNIMED ABC-COOP DE TRAB MEDICO"/>
    <x v="0"/>
    <s v="GABRIEL PEREIRA MENDES"/>
    <x v="0"/>
    <s v="09700022005056854"/>
    <s v="UNIVERSIDADE ESTADUAL PAULISTA JULIO DE MESQUITA FILHO"/>
    <s v="UNIPLAN EMPRESARIAL MASTER N"/>
    <s v="NOTIFICAÇÃO DE INTERMEDIAÇÃO PRELIMINAR Nº 358423/2023_x000d__x000a_ _x000d__x000a_Protocolo nº 9196811_x0009_Demanda nº 12617272_x0009_Rio de Janeiro, 26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não atendimento para Consulta Psiquiátrica infantil. A solicitação foi feita à operadora no dia : 11/11/23, para realização no município São Caetano do Sul e a operadora encaminhou para prestador de especialidade diversa Psiquiatra Geral sob alegação de não possuir médico na especialidade solicitada. Protocolo : 319996202310231026590 Data : 27/11/23_x000d__x000a_ _x000d__x000a_Protocolo aberto pelo "/>
    <s v="SAO CAETANO DO SUL"/>
    <s v="SP"/>
    <s v="Não"/>
    <x v="2"/>
    <s v="Consulta"/>
    <x v="20"/>
    <x v="408"/>
    <s v="Não aceita indicação de Psiquiatra"/>
    <s v="Agendado na Rede Credenciada com confirmação de atendimento a idade"/>
    <s v="Com contato prévio"/>
    <x v="2"/>
    <x v="0"/>
    <m/>
    <m/>
    <m/>
  </r>
  <r>
    <x v="0"/>
    <x v="11"/>
    <s v="27/12/2023"/>
    <n v="12619426"/>
    <s v="31999620231227529531"/>
    <m/>
    <m/>
    <s v="UNIMED VOTUPORANGA-COOP DE TRAB MED"/>
    <x v="0"/>
    <s v="JOSE AUGUSTO MARANGONI MOURA SANTOS"/>
    <x v="0"/>
    <s v="09700024004345123"/>
    <s v="RAIZEN ENERGIA S.A."/>
    <s v="UNIPLAN CO ESPECIAL N"/>
    <s v="NOTIFICAÇÃO DE INTERMEDIAÇÃO PRELIMINAR Nº 359695/2023_x000d__x000a_ _x000d__x000a_Protocolo nº 9199783_x0009_Demanda nº 12619426_x0009_Rio de Janeiro, 2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 que se identifica como mãe do beneficiário , questiona a falta de atendimento para: Psicologia ( pelo método aba ) . A solicitação foi feita à Operadora no dia 08/12/2023 , para realização no município Alvores Florence /SP . A operadora alega que o pedido está em análise . Protocolo : 31999620231208376876 data : 08/12/2023_x000d__x000a_ _x000d__x000a_Protocolo aberto pelo beneficiário junto à operadora: 31999620231208376876_x000d__x000a_BENEFICIÁRIO_x000d__x000a_Nome: JOSÉ AUG"/>
    <s v="VOTUPORANGA"/>
    <s v="SP"/>
    <m/>
    <x v="6"/>
    <s v="Terapias"/>
    <x v="3"/>
    <x v="5"/>
    <s v="Suspenção de Atendimento por Falta de Pagamento"/>
    <s v="Negocação concluida pelo GRP"/>
    <m/>
    <x v="0"/>
    <x v="11"/>
    <m/>
    <s v="Finalizada"/>
    <s v=" Protocolo 31999620231221500837 encaminhado  ao grp.negociação c/ relato da familia de negativa de atendimento 181896 T.F. TREVIZAN DE MORAES LTDA &quot;devido problemas de pagamento, indicando novo serviço  182752- Instituto Aba Estimulo, em  28/12/23 fomos acionados c/ NIP, negociação concluida em 02/01/24 c/ procedimento agendado 04/01/24 no servço indicado"/>
  </r>
  <r>
    <x v="0"/>
    <x v="11"/>
    <s v="27/12/2023"/>
    <n v="12619541"/>
    <s v="31999620231227529701"/>
    <m/>
    <m/>
    <s v="UNIMED PAULISTANA-SOC COOP DE TRAB MED"/>
    <x v="0"/>
    <s v="CLAUDIA DE ALCENIO CUNHA"/>
    <x v="0"/>
    <s v="09700032001320511"/>
    <s v="FUNDACAO RUBEN BERTA"/>
    <s v="UNIPLAN ADESAO ESPECIAL II"/>
    <s v="NOTIFICAÇÃO DE INTERMEDIAÇÃO PRELIMINAR Nº 359757/2023_x000d__x000a_ _x000d__x000a_Protocolo nº 9199947_x0009_Demanda nº 12619541_x0009_Rio de Janeiro, 2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realização do procedimento Colonoscopia, Ressonância Magnética Lombos sacra e Ressonância Magnética do joelho esquerdo e direito, solicitado em 19/12/2023. Informa que a Unimed Serrana informou que a Unimed Fesp encerrou no dia 20/12/2023 os protocolos referentes aos exames solicitados, sem ao menos verificar. Protocolo 319996020231219475291 – data 22/12/2023._x000d__x000a_ _x000d__x000a_Protocolo aberto pelo beneficiário ju"/>
    <s v="SAO PAULO"/>
    <s v="SP"/>
    <s v="Não"/>
    <x v="0"/>
    <s v="SADT"/>
    <x v="0"/>
    <x v="13"/>
    <s v="demora na inserção dos exames "/>
    <s v="Acionamos a Unimed 54 Nova Serrana : Visto não ser uma solicitação NOVA e haver o registro da NIP, solicitamos prioridade na inserção das transações para nossa autorização, bem como esclarecer o motivo da demora na solicitação. "/>
    <s v="Sem contato prévio"/>
    <x v="0"/>
    <x v="2"/>
    <s v="Não"/>
    <s v="Finalizada"/>
    <m/>
  </r>
  <r>
    <x v="0"/>
    <x v="11"/>
    <s v="27/12/2023"/>
    <n v="12619858"/>
    <s v="31999620231228535024"/>
    <m/>
    <m/>
    <s v=""/>
    <x v="4"/>
    <s v=""/>
    <x v="0"/>
    <s v=""/>
    <s v=""/>
    <s v=""/>
    <s v="NOTIFICAÇÃO DE INTERMEDIAÇÃO PRELIMINAR Nº 359973/2023_x000d__x000a_&lt;&lt;60&gt;&gt; _x000d__x000a_Protocolo nº 9200388_x0009_Demanda nº 12619858_x0009_Rio de Janeiro, 27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9/11/2023,foi anexado no aplicativo do plano de saúde um pedido de reembolso com carta de anuência, passados 30 dias não foi realizado o reembolso, novo contato 70120231220350599, dia 20/12, foi solicitado 5 dias úteis, mesmo assim ainda não foi pago, e está previsto o pagamento somente de $73,94, porém a carta de anuência diz reembolso total devido a falta de especialista no plano de saúde, no contato foi solicitado mais 7dias par"/>
    <s v=""/>
    <s v=""/>
    <m/>
    <x v="1"/>
    <m/>
    <x v="1"/>
    <x v="18"/>
    <m/>
    <m/>
    <m/>
    <x v="1"/>
    <x v="8"/>
    <m/>
    <m/>
    <m/>
  </r>
  <r>
    <x v="0"/>
    <x v="11"/>
    <s v="29/12/2023"/>
    <n v="12622496"/>
    <s v="31999620231229540961"/>
    <m/>
    <m/>
    <s v="UNIMED MARILIA-COOP DE TRAB MED"/>
    <x v="0"/>
    <s v="MILENA ZACARIAS DIAS"/>
    <x v="0"/>
    <s v="09700019002329701"/>
    <s v="NESTLE BRASIL LTDA"/>
    <s v="UNIPLAN CO BASICO N"/>
    <s v="NOTIFICAÇÃO DE INTERMEDIAÇÃO PRELIMINAR Nº 361522/2023_x000d__x000a_ _x000d__x000a_Protocolo nº 9204205_x0009_Demanda nº 12622496_x0009_Rio de Janeiro, 29 de Dezembro de 2023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MILENA , questiona a não cobertura para Ultrason Morfologica(conforme guia médica), e nome do médico solicitante Dra Pamela Macarini(obstetra) . O procedimento foi solicitado no dia 27/12/2023, para realização no município Marilia/SP, entretanto, a operadora negou com a justificativa de que não há cobertura contratual. Protocolo 33610620231228002110-28/12/2023_x000d__x000a_ _x000d__x000a_Protocolo aberto pelo beneficiário junto à operadora: 336106202312280"/>
    <s v="MARILIA"/>
    <s v="SP"/>
    <s v="Não"/>
    <x v="0"/>
    <s v="SADT"/>
    <x v="0"/>
    <x v="409"/>
    <s v="Postura da Umarilia quanto a inserção do usg morfologica fora do trismestre de gestação"/>
    <s v="Questionamos a singular quanto a conduta :  a Unimed tratou a cliente como um cliente local eitindo indevidamente o parecer qto ao exame x trimestre gestacional. Assim que verificado inetrcâmbio, trafegou a transação que foi autorizada pela fesp."/>
    <s v="Sem contato prévio"/>
    <x v="2"/>
    <x v="2"/>
    <s v="Não"/>
    <s v="Finalizada"/>
    <m/>
  </r>
  <r>
    <x v="1"/>
    <x v="0"/>
    <s v="02/01/2024"/>
    <n v="12624603"/>
    <s v="31999620240102549427"/>
    <m/>
    <m/>
    <s v="UNIMED RIBEIRAO PRETO-COOP DE TRAB MED"/>
    <x v="0"/>
    <s v="REYNALDO SILVA GENARES"/>
    <x v="0"/>
    <s v="09700064000100214"/>
    <s v="USP - UNIVERSIDADE DE SAO PAULO"/>
    <s v="CLASSICO EMP ENF"/>
    <s v="NOTIFICAÇÃO DE INTERMEDIAÇÃO PRELIMINAR Nº 790/2024_x000d__x000a_ _x000d__x000a_Protocolo nº 9206996_x0009_Demanda nº 12624603_x0009_Rio de Janeiro, 0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Consulta com Neurologista. O procedimento foi solicitado à operadora no dia 18/12/2023 para realização no município Ribeirão Preto, e a operadora indicou prestadores que não realizam o procedimento, alegando não aceitar pacientes novos. Beneficiário entrou em contato com a ouvidoria da operadora, mas não obteve resposta. Protocolo: 31999620231219471472 data: 22/12/2023._x000d__x000a_ _x000d__x000a_Protocolo aberto pelo beneficiá"/>
    <s v="RIBEIRAO PRETO"/>
    <s v="SP"/>
    <s v="Não "/>
    <x v="2"/>
    <s v="Consulta"/>
    <x v="17"/>
    <x v="12"/>
    <s v="Dificuldade de agendamento "/>
    <s v="Agendado na Rede Credenciada"/>
    <s v="Sem contato prévio"/>
    <x v="2"/>
    <x v="0"/>
    <m/>
    <m/>
    <m/>
  </r>
  <r>
    <x v="1"/>
    <x v="0"/>
    <s v="02/01/2024"/>
    <n v="12624621"/>
    <s v="31999620240102549566"/>
    <m/>
    <m/>
    <s v="UNIMED RIBEIRAO PRETO-COOP DE TRAB MED"/>
    <x v="1"/>
    <s v="REYNALDO SILVA GENARES"/>
    <x v="0"/>
    <s v="09700064000100214"/>
    <s v="USP - UNIVERSIDADE DE SAO PAULO"/>
    <s v="CLASSICO EMP ENF"/>
    <s v="NOTIFICAÇÃO DE INTERMEDIAÇÃO PRELIMINAR Nº 803/2024_x000d__x000a_ _x000d__x000a_Protocolo nº 9206996_x0009_Demanda nº 12624621_x0009_Rio de Janeiro, 0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esposo da beneficiária, questiona a não cobertura para Consulta com Neurologista. O procedimento foi solicitado à operadora no dia 18/12/2023 para realização no município Ribeirão Preto, e a operadora indicou prestadores que não realizam o procedimento, alegando não aceitar pacientes novos. Interlocutor entrou em contato com a ouvidoria da operadora, mas não obteve resposta. Protocolo: 31999620231219471472 data: "/>
    <s v="RIBEIRAO PRETO"/>
    <s v="SP"/>
    <m/>
    <x v="1"/>
    <m/>
    <x v="1"/>
    <x v="1"/>
    <m/>
    <m/>
    <m/>
    <x v="1"/>
    <x v="1"/>
    <m/>
    <m/>
    <m/>
  </r>
  <r>
    <x v="1"/>
    <x v="0"/>
    <s v="02/01/2024"/>
    <n v="12624989"/>
    <s v="31999620240102549700"/>
    <s v="Sim"/>
    <s v="2023 04650404"/>
    <s v="UNIMED GUARULHOS-COOP DE TRAB MED"/>
    <x v="0"/>
    <s v="UBIRAJARA LUIZ SOARES"/>
    <x v="0"/>
    <s v="09700032000827264"/>
    <s v="APEOESP SIND DOS PROF DO ENS OFIC EST SP"/>
    <s v="UNIPLAN ADESAO ESPECIAL - PR"/>
    <s v="NOTIFICAÇÃO DE INTERMEDIAÇÃO PRELIMINAR Nº 1010/2024_x000d__x000a_&lt;&lt;60&gt;&gt; _x000d__x000a_Protocolo nº 9207551_x0009_Demanda nº 12624989_x0009_Rio de Janeiro, 0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resento a presente reclamação, com a devida ciência e autorização do beneficiários, sobre seus procedimentos, que formam liberados parcialmente. Conforme pedido anexado, pode ser verificado, que o medico, enviou relatório completo com o histórico de patologia , tratamentos realizados e indicação dos procedimentos e materiais necessários, inclusive, com estudos científicos, que comprovam a necessidade dos materiais. Mesmo após o envio, houve"/>
    <s v="ARUJA"/>
    <s v="SP"/>
    <s v="Sim"/>
    <x v="4"/>
    <s v="Procedimento"/>
    <x v="7"/>
    <x v="71"/>
    <s v="Procedimentos parcialmente autorizados e materiais negados por junta médica."/>
    <s v="Já feito acolhimento, beneficiário difícil."/>
    <s v="Com contato prévio"/>
    <x v="2"/>
    <x v="4"/>
    <s v="Sim"/>
    <m/>
    <m/>
  </r>
  <r>
    <x v="1"/>
    <x v="0"/>
    <s v="02/01/2024"/>
    <n v="12625546"/>
    <s v="31999620240103556677"/>
    <m/>
    <m/>
    <s v="UNIMED CHAPECO-COOP TR MED REG OESTE CAT"/>
    <x v="0"/>
    <s v="DAVI GADONSKI VIVIAN"/>
    <x v="0"/>
    <s v="09700030002298920"/>
    <s v="SINDICATO DOS POLICIAIS RODOVIARIOS FEDERAIS ESTADO SP"/>
    <s v="UNIPLAN ADESAO BASICO I"/>
    <s v="NOTIFICAÇÃO DE INTERMEDIAÇÃO PRELIMINAR Nº 1370/2024_x000d__x000a_&lt;&lt;60&gt;&gt; _x000d__x000a_Protocolo nº 9208233_x0009_Demanda nº 12625546_x0009_Rio de Janeiro, 0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enviei um e-mail para o setor responsável dia 29/11/2023 pois o sistema estava fora do ar, depois me deram 2 números de protocolos: 31999620231201296737 e quando liguei esse não valia mais e sim: 31999620231127239632. Porém já faz mais de 30 dias e se nenhuma resposta e meu filho necessitando do profissional. A unimed excedeu todos os prazos legais.Por isso, venho por meio deste tentar uma solução_x000d__x000a_ _x000d__x000a_Protocolo aberto pelo beneficiário jun"/>
    <s v="CHAPECO"/>
    <s v="SC"/>
    <s v="Não"/>
    <x v="2"/>
    <s v="Terapias"/>
    <x v="0"/>
    <x v="410"/>
    <s v="Ausencia de Rede Credenciada"/>
    <s v="negociado prestador  eventual 187311 BIOENVOLVER agendamento dia 08/01/2024"/>
    <s v="Com contato prévio"/>
    <x v="0"/>
    <x v="18"/>
    <m/>
    <s v="Finalizada"/>
    <s v="compartilhar"/>
  </r>
  <r>
    <x v="1"/>
    <x v="0"/>
    <s v="02/01/2024"/>
    <n v="12625614"/>
    <s v="31999620240103556955"/>
    <m/>
    <m/>
    <s v="UNIMED RIBEIRAO PRETO-COOP DE TRAB MED"/>
    <x v="0"/>
    <s v="LIVIA BORGES MIQUELINO"/>
    <x v="0"/>
    <s v="09700064000009268"/>
    <s v="USP - UNIVERSIDADE DE SAO PAULO"/>
    <s v="CLASSICO EMP ENF"/>
    <s v="NOTIFICAÇÃO DE INTERMEDIAÇÃO PRELIMINAR Nº 1426/2024_x000d__x000a_&lt;&lt;60&gt;&gt; _x000d__x000a_Protocolo nº 9208299_x0009_Demanda nº 12625614_x0009_Rio de Janeiro, 0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necessita de acompanhamento médico emergencial em seu tratamento da síndrome hemofagocitica. Foi sugerido profissional que a acompanhou seu caso durante sua internação na UTI, mas até o momento nenhum profissional foi disponibilizado._x000d__x000a_ _x000d__x000a_Protocolo aberto pelo beneficiário junto à operadora: &lt;&lt;65&gt;&gt;_x000d__x000a_BENEFICIÁRIO_x000d__x000a_Nome: ANDRE LUIS MIQUELINO_x0009_Dt. Nasc.:20/08/1979_x000d__x000a_Matrícula:_x0009_CPF: 27163815859_x000d__x000a_Telefone: 16 41412243_x0009_e-mail: andremiquel"/>
    <s v="RIBEIRAO PRETO"/>
    <s v="SP"/>
    <s v="Não"/>
    <x v="2"/>
    <s v="Consulta"/>
    <x v="17"/>
    <x v="411"/>
    <s v="Dificuldade de agendamento "/>
    <s v="Disponibilizado reembolso para atendimento (antes do recebimento da NIP) para Fisio foi ratificado pelo NAS a necessidade de pedido com CRM (tinhamos pedido do fisioterapeuta). "/>
    <s v="Com contato prévio"/>
    <x v="2"/>
    <x v="0"/>
    <m/>
    <m/>
    <m/>
  </r>
  <r>
    <x v="1"/>
    <x v="0"/>
    <s v="03/01/2024"/>
    <n v="12626714"/>
    <s v="31999620240103557056"/>
    <m/>
    <m/>
    <s v="UNIMED PAULISTANA-SOC COOP DE TRAB MED"/>
    <x v="0"/>
    <s v="RODRIGO VILAS BOAS"/>
    <x v="0"/>
    <s v="09700020009891794"/>
    <s v="MAGALU LOG SERVICOS LOGISTICOS LTDA"/>
    <s v="UNIPLAN PARTIC EMP BASICO N"/>
    <s v="NOTIFICAÇÃO DE INTERMEDIAÇÃO PRELIMINAR Nº 2068/2024_x000d__x000a_ _x000d__x000a_Protocolo nº 9209715_x0009_Demanda nº 12626714_x0009_Rio de Janeiro, 0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NGIOTC VENOSA DO MEMBRO SUPERIOR DIREITO E ANGIOTC ARTERIAL DO MEMBRO SUPERIOR DIREITO. O procedimento foi solicitado à operadora no dia 11/12/2023 , para realização no município São Paulo- SP e a operadora indicou prestadores que não realizam o procedimento. Protocolo: 31999620240103553933 data: 03/01/2024_x000d__x000a_ _x000d__x000a_Protocolo aberto pelo beneficiário junto à operadora: 31999620240103553933_x000d__x000a_BENEFICIÁRIO_x000d__x000a_Nom"/>
    <s v="SAO PAULO"/>
    <s v="SP"/>
    <s v="Não"/>
    <x v="4"/>
    <s v="SADT"/>
    <x v="8"/>
    <x v="412"/>
    <s v="Negativa para os exames citados na NIP"/>
    <s v="Mantido o parecer pela auditoria"/>
    <s v="Com contato prévio"/>
    <x v="2"/>
    <x v="4"/>
    <m/>
    <m/>
    <s v="repassar para Auditoria"/>
  </r>
  <r>
    <x v="1"/>
    <x v="0"/>
    <s v="03/01/2024"/>
    <n v="12627783"/>
    <s v="31999620240104562876"/>
    <m/>
    <m/>
    <s v="UNIMED PAULISTANA-SOC COOP DE TRAB MED"/>
    <x v="5"/>
    <s v="RITA DE CASSIA GOES MOREIRA CARVALHO"/>
    <x v="0"/>
    <s v="09700062000011320"/>
    <s v="USP - UNIVERSIDADE DE SAO PAULO"/>
    <s v="CLASSICO EMP APTO"/>
    <s v="NOTIFICAÇÃO DE INTERMEDIAÇÃO PRELIMINAR Nº 2755/2024_x000d__x000a_&lt;&lt;60&gt;&gt; _x000d__x000a_Protocolo nº 9211168_x0009_Demanda nº 12627783_x0009_Rio de Janeiro, 0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lano contratado pela UNI  _x000d__x000a__x000d__x000a_ Plano contratado pela UNI&lt;ED Fesp em 01/11/2023 (portabilidade do SBC Saúde), hoje precisei de uma consulta agendada com ortopedista e foi Negada (tive que pagar a consulta no particular), o médico solicitou ressonância magnética do joelho esquerdo e direito e também foi negada pela operadora. A minha mensalidade está em dia, sem atraso. número da carteira do plano: 0 970 006200001132 0. Também tenho um depende"/>
    <s v="SANTANA DE PARNAIBA"/>
    <s v="SP"/>
    <m/>
    <x v="1"/>
    <m/>
    <x v="1"/>
    <x v="413"/>
    <m/>
    <m/>
    <m/>
    <x v="1"/>
    <x v="14"/>
    <m/>
    <m/>
    <m/>
  </r>
  <r>
    <x v="1"/>
    <x v="0"/>
    <s v="03/01/2024"/>
    <n v="12627810"/>
    <s v="31999620240104563131"/>
    <s v="Sim"/>
    <s v="2023 05109446"/>
    <s v="UNIMED CARIRI-Coop de Trab Med Ltda"/>
    <x v="0"/>
    <s v="PAULA BARBOSA DE MELO"/>
    <x v="0"/>
    <s v="09700020008077678"/>
    <s v="MAGAZINE LUIZA S/A"/>
    <s v="UNIPLAN PARTIC EMPRES ESPECIAL N"/>
    <s v="NOTIFICAÇÃO DE INTERMEDIAÇÃO PRELIMINAR Nº 2776/2024_x000d__x000a_ _x000d__x000a_Protocolo nº 9211189_x0009_Demanda nº 12627810_x0009_Rio de Janeiro, 0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implante de neuroestimulador externo medular. O procedimento foi solicitado no dia 29/12/2023, para realização no município Juazeiro do Norte/CE, entretanto, a operadora discordou da indicação do procedimento e encaminhou para realização de uma junta médica. Protocolo 20235109446 e 35612320231228736471- data 29/12/2023 - contato presencial._x000d__x000a_ _x000d__x000a_Protocolo aberto pelo beneficiário junto à operadora: 202351"/>
    <s v="JUAZEIRO DO NORTE"/>
    <s v="CE"/>
    <s v="Não"/>
    <x v="4"/>
    <s v="Procedimento"/>
    <x v="7"/>
    <x v="414"/>
    <s v="Negativa integral por junta médica."/>
    <s v="Não há."/>
    <s v="Com contato prévio"/>
    <x v="2"/>
    <x v="4"/>
    <s v="Não"/>
    <m/>
    <m/>
  </r>
  <r>
    <x v="1"/>
    <x v="0"/>
    <s v="04/01/2024"/>
    <n v="12629092"/>
    <s v="31999620240105574545"/>
    <m/>
    <m/>
    <s v="UNIMED PAULISTANA-SOC COOP DE TRAB MED"/>
    <x v="0"/>
    <s v="JONAS RIBEIRO ALVES"/>
    <x v="0"/>
    <s v="09700030001746806"/>
    <s v="ASSOCIACAO DOS FUNCIONARIOS E SERVIDORES"/>
    <s v="UNIPLAN ADESAO ESPECIAL I"/>
    <s v="NOTIFICAÇÃO DE INTERMEDIAÇÃO PRELIMINAR Nº 3541/2024_x000d__x000a_ _x000d__x000a_Protocolo nº 9212821_x0009_Demanda nº 12629092_x0009_Rio de Janeiro, 04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ae do beneficiário, questiona a falta de atendimento para neuropsico pedagogo. A solicitação foi feita à Operadora em 11/2023, para realização no município São Caetano do Sul. A operadora não apresenta resposta ao pedido. Protocolo: 31999620231226521639 data: 26/12/2023._x000d__x000a_ _x000d__x000a_Protocolo aberto pelo beneficiário junto à operadora: 31999620231226521639_x000d__x000a_BENEFICIÁRIO_x000d__x000a_Nome: JONAS RIBEIRO ALVES_x0009_Dt. Nasc.:05/09/2016_x000d_"/>
    <s v="SAO PAULO"/>
    <s v="SP"/>
    <s v="Não"/>
    <x v="7"/>
    <s v="Terapias"/>
    <x v="2"/>
    <x v="12"/>
    <s v="Dificuldade no pedido de autorização"/>
    <s v="Acionamento da CNU para entendimento da dificuldade no processo de trafegar a guia "/>
    <s v="Com contato prévio"/>
    <x v="0"/>
    <x v="0"/>
    <m/>
    <m/>
    <m/>
  </r>
  <r>
    <x v="1"/>
    <x v="0"/>
    <s v="04/01/2024"/>
    <n v="12629102"/>
    <s v="31999620240105574710"/>
    <m/>
    <m/>
    <s v="UNIMED PAULISTANA-SOC COOP DE TRAB MED"/>
    <x v="0"/>
    <s v="LETICIA RIBEIRO ALVES"/>
    <x v="0"/>
    <s v="09700030001185693"/>
    <s v="ASSOCIACAO DOS FUNCIONARIOS E SERVIDORES"/>
    <s v="UNIPLAN ADESAO ESPECIAL I"/>
    <s v="NOTIFICAÇÃO DE INTERMEDIAÇÃO PRELIMINAR Nº 3544/2024_x000d__x000a_ _x000d__x000a_Protocolo nº 9212821_x0009_Demanda nº 12629102_x0009_Rio de Janeiro, 04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ae do beneficiário, questiona a falta de atendimento para neuropsico pedagogo. A solicitação foi feita à Operadora em 11/2023, para realização no município São Caetano do Sul. A operadora não apresenta resposta ao pedido. Protocolo: 3199962231226521870 data: 26/12/2023._x000d__x000a_ _x000d__x000a_Protocolo aberto pelo beneficiário junto à operadora: 3199962231226521870_x000d__x000a_BENEFICIÁRIO_x000d__x000a_Nome: LETICIA RIBEIRO ALVES_x0009_Dt. Nasc.:22/06/2014_x000d_"/>
    <s v="SAO PAULO"/>
    <s v="SP"/>
    <s v="Não"/>
    <x v="7"/>
    <s v="Terapias"/>
    <x v="2"/>
    <x v="12"/>
    <s v="Dificuldade no pedido de autorização"/>
    <s v="Acionamento da CNU para entendimento da dificuldade no processo de trafegar a guia "/>
    <s v="Com contato prévio"/>
    <x v="0"/>
    <x v="0"/>
    <m/>
    <m/>
    <m/>
  </r>
  <r>
    <x v="1"/>
    <x v="0"/>
    <s v="04/01/2024"/>
    <n v="12628961"/>
    <s v="31999620240105574433"/>
    <m/>
    <m/>
    <s v="UNIMED CENTRO-OESTE PTA.FED.INT.COOP MED"/>
    <x v="2"/>
    <s v="LUIZ CARLOS GERALDI JUNIOR"/>
    <x v="0"/>
    <s v="09700034000481348"/>
    <s v="JUSTICA FEDERAL DE PRIMEIRO GRAU EM SP"/>
    <s v="UNIPLAN EMPRESARIAL ESPECIAL N"/>
    <s v="NOTIFICAÇÃO DE INTERMEDIAÇÃO PRELIMINAR Nº 3466/2024_x000d__x000a_ _x000d__x000a_Protocolo nº 9212627_x0009_Demanda nº 12628961_x0009_Rio de Janeiro, 04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stiona a falta de atendimento para 30713137-PUNÇÃO OU INFILTRAÇÃO ARTICULAR DIAGNÓSTICA OU TERAPÊUTICA,ORIENTADA OU NÃO POR MÉTODO DE IMAGEM, médico solicitante dr Francisco marques Bueno. A solicitação foi feita à Operadora no dia 07/12/2023, para realização no município Bauru. A operadora não apresenta resposta ao pedido. Beneficiário informa que a operadora não estaria realizando o pagamento para a unimed de Bauru, beneficiário "/>
    <s v="BAURU"/>
    <s v="SP"/>
    <m/>
    <x v="1"/>
    <s v="Terapias"/>
    <x v="1"/>
    <x v="7"/>
    <m/>
    <m/>
    <m/>
    <x v="1"/>
    <x v="5"/>
    <m/>
    <m/>
    <m/>
  </r>
  <r>
    <x v="1"/>
    <x v="0"/>
    <s v="05/01/2024"/>
    <n v="12631614"/>
    <s v="31999620240105579019"/>
    <m/>
    <m/>
    <s v="UNIMED JOAO PESSOA-COOP DE TRAB MED"/>
    <x v="0"/>
    <s v="KARLA PATRICIA FERREIRA RODRIGUES"/>
    <x v="1"/>
    <s v="09700020010486962"/>
    <s v="MAGAZINE LUIZA S/A"/>
    <s v="UNIPLAN PARTIC EMP BASICO N"/>
    <s v="NOTIFICAÇÃO DE INTERMEDIAÇÃO PRELIMINAR Nº 5034/2024_x000a_ _x000a_Protocolo nº 9216128_x0009_Demanda nº 12631614_x0009_Rio de Janeiro, 05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cirurgia do ombro , Dr. Felipe Tavares . A solicitação foi feita à Operadora no dia 01/01/2024, para realização no município Joao pessoa . A operadora não apresenta resposta ao pedido. Protocolo 3199962024010557471 - Data 05/01/2024. beneficiária se encontra internada , ela informa a Unimed de Joao pessoa já enviou o pedido e a Unimed do estado São Paulo informa que não chegou nada de pedido no si"/>
    <s v="BAYEUX"/>
    <s v="PB"/>
    <s v="Não "/>
    <x v="0"/>
    <s v="Internação"/>
    <x v="0"/>
    <x v="415"/>
    <s v="Houve erro da Unimed João Pessoa na inserção da guia de internação. Paciente internada desde 01/01 e a solicitação de internação só foi inserida em sistema pela Unimed João Pessoa no dia 08/01 as 15h12."/>
    <s v="Gestão de Internados: Será verificado em sistema o porque da demora na inserção da guia de internação para a Fesp. RU: Conforme apuração, o erro ocorrido foi por falha de preenchimento de campos obrigatórios no PTU vigente pela Unimed executora. Não acusou mensagem de erro via WSD, acionado a Unimed do Brasil através do chamado 680549 para melhoria do campo STATUS: SUSCESSO._x000a_Informamos que devido ter ocorrido NIP, se houver multa, será repassada a sua Unimed que deu causa ao dano. / Retorno da Brasil: &quot;Analisamos a sugestão de melhoria e a mesma foi acatada, e entrará no nosso backlog de melhorias.&quot;"/>
    <s v="Sem contato prévio"/>
    <x v="0"/>
    <x v="29"/>
    <s v="Não"/>
    <s v="Finalizada"/>
    <m/>
  </r>
  <r>
    <x v="1"/>
    <x v="0"/>
    <s v="08/01/2024"/>
    <n v="12633655"/>
    <s v="31999620240109601827"/>
    <m/>
    <m/>
    <s v="UNIMED RECIFE-COOP DE TRAB MED"/>
    <x v="0"/>
    <s v="ROBSON BARROS FERREIRA DA GRACA"/>
    <x v="0"/>
    <s v="09700024004414540"/>
    <s v="VIBRA ENERGIA S/A"/>
    <m/>
    <m/>
    <m/>
    <m/>
    <s v="Sim"/>
    <x v="2"/>
    <s v="Terapias"/>
    <x v="0"/>
    <x v="2"/>
    <s v="Ausência de rede credenciada"/>
    <s v="Agendado em prestador negociado (eventual)"/>
    <s v="Com contato prévio"/>
    <x v="0"/>
    <x v="18"/>
    <m/>
    <s v="Finalizada"/>
    <m/>
  </r>
  <r>
    <x v="1"/>
    <x v="0"/>
    <s v="09/01/2024"/>
    <n v="12633228"/>
    <s v="31999620240109601476"/>
    <s v="Sim"/>
    <n v="173437166"/>
    <s v="UNIMED RECIFE-COOP DE TRAB MED"/>
    <x v="0"/>
    <s v="DJALMA PASSOS DE OLIVEIRA FILHO"/>
    <x v="0"/>
    <s v="09700030002325839"/>
    <s v="SINDICATO DOS POLICIAIS RODOVIARIOS FEDERAIS ESTADO SP"/>
    <s v="UNIPLAN ADESAO ESPECIAL I_x000a_"/>
    <s v="NOTIFICAÇÃO DE INTERMEDIAÇÃO PRELIMINAR Nº 6088/2024_x000a__x000a_Protocolo nº 9218239 Demanda nº 12633228 Rio de Janeiro, 08 de Janeiro de 2024_x000a_OPERADORA_x000a_Denominação/Razão Social: UNIMED DO ESTADO DE SÃO PAULO - FEDERAÇÃO ESTADUAL DAS COOP. MÉDICAS Reg. ANS: 319996_x000a_Nome Fantasia: FEDERAÇÃO DAS UNIMEDS DO ESTADO DE SÃO PAULO CNPJ: 43643139000166_x000a_Endereço: RUA JOSÉ GETULIO, 78/90_x000a_Município: SAO PAULO UF: SP CEP: 01509000 Telefone: 11 21462552_x000a_A Agência Nacional de Saúde Suplementar vem notificar esta Operadora acerca da demanda abaixo relatada._x000a_Beneficiário, questiona a falta de atendimento para a Medicação Ácido Hialurônico, para a realização do procedimento 30713137-PUNÇÃO OU INFILTRAÇÃO ARTICULAR DIAGNÓSTICA OU TERAPÊUTICA, ORIENTADA OU NÃO POR MÉTODO DE IMAGEM, nome do médico solicitante Dr. Luiz Marcos Braga. A solicitação foi feita à Operadora no dia Dezembro/2023, para realização no município Recife/PE. A operadora não apresenta resposta ao pedido. Protocolo 31999620231220490166 – data 20/12/2023._x000a_"/>
    <s v="RECIFE"/>
    <s v="PE"/>
    <s v="Não"/>
    <x v="0"/>
    <s v="Medicamento"/>
    <x v="0"/>
    <x v="55"/>
    <s v="Beneficiário, questiona a falta de atendimento para a Medicação Ácido Hialurônico, para a realização do procedimento 30713137-PUNÇÃO OU INFILTRAÇÃO ARTICULAR DIAGNÓSTICA OU TERAPÊUTICA, ORIENTADA OU NÃO POR MÉTODO DE IMAGEM, nome do médico solicitante Dr. Luiz Marcos Braga. A solicitação foi feita à Operadora no dia Dezembro/2023, para realização no município Recife/PE. A operadora não apresenta resposta ao pedido. Protocolo 31999620231220490166 – data 20/12/2023."/>
    <s v="Visto que trata-se de viscussuplementação, ABERTO CHAMADO PARA BRASIL 677174 _x000a_Pedimos AÇÃO DA UNIMED DO BRASIL para intervir junto a UNIMED RECIFE, para cumprimento das regras dos valores ao que se refere a VISCOSSUPLEMENTAÇÃO._x000a_RETORNO DA UNIMED DO BRASIL:_x000a_&quot;Acionamos a Unimed Recife que nos retornou informando que realizaram contato com o beneficiário e orientaram quanto ao agendamento para amanhã - 12/01/2024 as 09h30 com Dr. José Carlos._x000a__x000a_Diante mão realizamos contato com clinica Horto, falamos com secretaria Joyce que nos confirma a disponibilidade em realizar atendimento. Consulta ficou agendada para amanhã 12/01/2024 as 09h30 com Dr José Carlos._x000a__x000a_Todas as informações já foram passadas para o beneficiário onde o mesmo concordou e agradeceu o nosso retorno. Disponibilizei nosso contato para qualquer duvida e eventualidade.&quot;  **Guia AUTORIZADA, onde está registrado conforme contrato que a medicação e materiais estão inclusos na Taxa.   *Acionamos a Unimed Recife para verificar o motivo da mororidade e até o momento não tivemos retorno, porém entende-se que é a dificuldade na operação quanto ao valor da tx (viscossuplementação). medicação com valor maior que a tx autorizada._x000a_*Cliente por questões pessoais reagendou para o dia 16/01/2024 a consulta."/>
    <m/>
    <x v="0"/>
    <x v="2"/>
    <s v="Não"/>
    <s v="Finalizada"/>
    <s v="NIP respondida dentro do prazo. Transação 173437166 autorizada dentro do prazo. *Fora do prazo da RN 566 para o beneficiário realizar o procedimento, ou seja, procedente a reclamação do benefciário, visto que a dificuldade era no agendamento quanto ao ácido hialurônico. (viscossuplementação). Guia AUTORIZADA, onde está registrado conforme contrato que a medicação e materiais estão inclusos na Taxa."/>
  </r>
  <r>
    <x v="1"/>
    <x v="0"/>
    <s v="09/01/2024"/>
    <n v="12637736"/>
    <s v="31999620240110616985"/>
    <s v="Sim"/>
    <s v="2023 04965857"/>
    <s v="UNIMED FLORIANOPOLIS-COOP DE TRAB MED"/>
    <x v="0"/>
    <s v="MARCO ANTONIO BUENO GERALDO"/>
    <x v="0"/>
    <s v="09700030001830939"/>
    <s v="SINDICATO DOS POLICIAIS RODOVIARIOS FEDERAIS ESTADO SP"/>
    <s v="UNIPLAN ADESAO ESPECIAL I"/>
    <m/>
    <s v="SÃO JOSE DOS CAMPOS"/>
    <s v="SP"/>
    <s v="Sim"/>
    <x v="4"/>
    <s v="Procedimento"/>
    <x v="7"/>
    <x v="77"/>
    <s v="Negativa integral por junta médica."/>
    <s v="Não há."/>
    <s v="Com contato prévio"/>
    <x v="2"/>
    <x v="4"/>
    <s v="Não"/>
    <s v="Finalizada"/>
    <s v="Não há."/>
  </r>
  <r>
    <x v="1"/>
    <x v="0"/>
    <s v="10/01/2024"/>
    <n v="12638189"/>
    <s v="31999620240110617311"/>
    <m/>
    <m/>
    <s v="UNIMED PAULISTANA-SOC COOP DE TRAB MED"/>
    <x v="0"/>
    <s v="RAIMUNDO ALCEU DOS SANTOS FILHO"/>
    <x v="0"/>
    <s v="09700032001589502"/>
    <s v="APEOESP SIND DOS PROF DO ENS OFIC EST SP"/>
    <s v="ADESAO BASICO - PR"/>
    <s v="NOTIFICAÇÃO DE INTERMEDIAÇÃO PRELIMINAR Nº 9157/2024_x000a_Protocolo nº 9224696 Demanda nº 12638189 Rio de Janeiro, 10 de Janeiro de 2024 Denominação/Razão Social: UNIMED DO ESTADO DE SÃO PAULO - FEDERAÇÃO ESTADUAL DAS COOP. MÉDICAS Reg. ANS: 319996_x000a_Nome Fantasia: FEDERAÇÃO DAS UNIMEDS DO ESTADO DE SÃO PAULO CNPJ: 43643139000166_x000a_Endereço: RUA JOSÉ GETULIO, 78/90_x000a_Município: SAO PAULO UF: SP CEP: 01509000 Telefone: 11 21462552_x000a_A Agência Nacional de Saúde Suplementar vem notificar esta Operadora acerca da demanda abaixo relatada._x000a_Beneficiário, questiona a falta de atendimento para CONSULTA EM PRONTO SOCORRO. A solicitação foi feita à Operadora no dia 10/01/2024, para realização no município São Paulo. A operadora alega que o pedido está em análise. Operadora não forneceu protocolo, contato feito por telefone 11 2505-1114 na data 10/01/2024 em torno de 08:30h."/>
    <s v="SAO PAULO"/>
    <s v="SP"/>
    <s v="Não "/>
    <x v="7"/>
    <s v="Consulta"/>
    <x v="17"/>
    <x v="114"/>
    <s v="Dificuldade de atendimento devido a instabilidade no sistema da CNU - Unimed Nacional - Hospital São Miguel "/>
    <s v="Benficiário conseguiu atendimento na mesma data na rede da Unimed Guarulhos. Acionado a Unimed Nacional para maiores esclarecimentos referente a transação 2263374746 que foi cancelada (Hospital São Miguel). Prestador relata que houve mal entendido e que o atendimento está normal."/>
    <s v="Sem contato prévio"/>
    <x v="0"/>
    <x v="2"/>
    <s v="Sim"/>
    <s v="Finalizada"/>
    <m/>
  </r>
  <r>
    <x v="1"/>
    <x v="0"/>
    <s v="10/01/2024"/>
    <n v="12639833"/>
    <s v="31999620240111635846"/>
    <m/>
    <m/>
    <s v="UNIMED ARARAQUARA-COOP DE TRAB MED"/>
    <x v="0"/>
    <s v="FRANCISCO PITON DAVOGLIO"/>
    <x v="0"/>
    <s v="09700030002325480"/>
    <s v="SIND DOS ENGENHEIROS NO EST DE SAO PAULO"/>
    <s v="SIND DOS ENGENHEIROS NO EST DE SAO PAULO"/>
    <s v="NOTIFICAÇÃO DE INTERMEDIAÇÃO PRELIMINAR Nº 10122/2024_x000d__x000a_&lt;&lt;60&gt;&gt; _x000d__x000a_Protocolo nº 9226883_x0009_Demanda nº 12639833_x0009_Rio de Janeiro, 1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solicitação medica, encaminhei à operadora a necessidade das terapias que meu filho necessita realizar com urgência. Terapias ABA, fonoaudiologia e terapia ocupacional, totalizando 24 horas semanais.O plano depois de 40 dias, apenas respondeu autorizando 11 horas semanais, sem levar em consideração o pedido feito pelo neurologista pediátrico._x000d__x000a_ _x000d__x000a_Protocolo aberto pelo beneficiário junto à operadora: &lt;&lt;65&gt;&gt;_x000d__x000a_BENEFICIÁRIO_x000d__x000a_Nome: FRANC"/>
    <s v="MATAO"/>
    <s v="SP"/>
    <s v="Não "/>
    <x v="4"/>
    <s v="Terapias"/>
    <x v="3"/>
    <x v="44"/>
    <s v="Liberação parcial pela RN 39/2022. "/>
    <s v="Reanalise de liberação:_x000a_Pertinência técnica favorável - Terapias TEA - PMNOV2023_x000a_Para realização em ambiente ambulatorial por profissionais de saúde conforme parecer técnico nº 39/2022 da ANS, para realização no contraturno escolar:_x000a_Psicoterapia ABA - 20hs/sem_x000a_Fonoterapia 2 hs/sem_x000a_Terapia Ocupacional integração sensorial - 2 hs/sem_x000a_Musicoterapia 1 hs/sem_x000a_Atendente terapêutico escolar sem cobertura contratual._x000a_Para continuidade de liberações/pagamentos necessário envio de relatório evolutivo do prestador com PTI (plano de tratamento individualizado) e cronograma de atendimento. "/>
    <s v="Com contato prévio"/>
    <x v="2"/>
    <x v="3"/>
    <s v="Não "/>
    <s v="Finalizada"/>
    <s v="Resume a NIP em insatisfação com a carga horária autorizada para psicologia ABA, visto que o laudo médico pede 25h semanais de intervenção e foram liberadas 10h semanais. _x000a_Demonstra ciência e compreensão sobre a não liberalidade dos atendimentos fora do âmbito ambulatorial e ratifica que a carga horária é para realização em ambiente de saúde. _x000a_Permanece na clínica todos os dias 07:00 - 12:00h, almoça em casa e segue para a escola em seguida, onde manterá o horário 13:30 - 17:00h. _x000a_Iniciou os tratamentos autorizados na Clínica Espectro com psicologia ABA, fonoaudiologia, TO IS e musicoterapia. Mas houve problemas com as solicitações de TO._x000a_Oriento sobre o erro de codificação. _x000a_Nega demais necessidades. _x000a_Discuto caso com a gestão."/>
  </r>
  <r>
    <x v="1"/>
    <x v="0"/>
    <s v="10/01/2024"/>
    <n v="12639709"/>
    <s v="31999620240111635618"/>
    <m/>
    <m/>
    <s v="UNIMED RIBEIRAO PRETO-COOP DE TRAB MED"/>
    <x v="0"/>
    <s v="ELOAH CAMPOS DA SILVA"/>
    <x v="0"/>
    <s v="09700022007105232"/>
    <s v="GRUPO CASAS BAHIA"/>
    <s v="GRUPO CASAS BAHIA"/>
    <s v="NOTIFICAÇÃO DE INTERMEDIAÇÃO PRELIMINAR Nº 10048/2024_x000d__x000a_&lt;&lt;60&gt;&gt; _x000d__x000a_Protocolo nº 9226713_x0009_Demanda nº 12639709_x0009_Rio de Janeiro, 1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com plano ativo desde 01/12/2023 e não consigo agendamento de neuropediatra, psicólogo ou pediatra especialista em autismo para continuar tratamento da minha dependente que já possuo diagnóstico e laudo_x000d__x000a_ _x000d__x000a_Protocolo aberto pelo beneficiário junto à operadora: &lt;&lt;65&gt;&gt;_x000d__x000a_BENEFICIÁRIO_x000d__x000a_Nome: ELOAH CAMPOS DA SILVA_x0009_Dt. Nasc.:04/01/2021_x000d__x000a_Matrícula:_x0009_CPF: 59055185809_x000d__x000a_Telefone:_x0009_e-mail:_x000d__x000a_INTERLOCUTOR_x000d__x000a_Nome: DANIELLE ONORIO CAMPOS DA SILVA_x000d__x000a_Telef"/>
    <s v="RIBEIRAO PRETO"/>
    <s v="SP"/>
    <s v="Não"/>
    <x v="2"/>
    <s v="Consulta"/>
    <x v="17"/>
    <x v="12"/>
    <s v="Ausencia de Rede Credenciada"/>
    <s v="Em tratativa pelo GRP (RVE respondida com agendamento em São Paulo + reembolso de transporte)"/>
    <s v="Com contato prévio"/>
    <x v="2"/>
    <x v="0"/>
    <m/>
    <m/>
    <m/>
  </r>
  <r>
    <x v="1"/>
    <x v="0"/>
    <s v="10/01/2024"/>
    <n v="12638580"/>
    <s v="31999620240111635477"/>
    <m/>
    <m/>
    <s v="UNIMED PAULISTANA-SOC COOP DE TRAB MED"/>
    <x v="0"/>
    <s v="UBIRACY MORGATO"/>
    <x v="0"/>
    <s v="09700032000029392"/>
    <s v="ASSOCIACAO DOS EMPREGADOS DO SENAI AES"/>
    <s v="ASSOCIACAO DOS EMPREGADOS DO SENAI AES"/>
    <s v="NOTIFICAÇÃO DE INTERMEDIAÇÃO PRELIMINAR Nº 9391/2024_x000d__x000a_ _x000d__x000a_Protocolo nº 9225175_x0009_Demanda nº 12638580_x0009_Rio de Janeiro, 1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uncionário do beneficiário, questiona a falta de atendimento para Terapia Ocupacional 2x na semana, Mascara para o Respirador e Filtros de AR para o atendimento de HOME CARE. A solicitação foi feita à Operadora no dia 13/12/2023 22/12/2023 08/01/2024 , para realização no município São Paulo - SP. A operadora não apresenta resposta ao pedido. Protocolo 31999620231226520099 - data 26/12/2023._x000d__x000a_ _x000d__x000a_Protocolo aberto"/>
    <s v="SAO PAULO"/>
    <s v="SP"/>
    <s v="Sim "/>
    <x v="0"/>
    <s v="Procedimento"/>
    <x v="8"/>
    <x v="416"/>
    <s v="Ausencia de Retorno "/>
    <s v="Trata-se de solicitação de item de compra , necessário adaptação e indicação da melhor item para uso . Tratando-se de mascara , é necessário que a mascara seja do material adequado e que ocorra o encaixe facial para que não perca ou que tenha vazamento da Pressão positiva do aparelho .Solicitamos analise com Fisio , localizamos a mascara para compra . Pontuamos o principal cuidador durante as etapas. porem caso de dificil tratativa devido ao cuidador ter total autonomia pela familia e mesmo sendo pontuado das ações , realiza a oficializações . "/>
    <s v="Com contato prévio"/>
    <x v="2"/>
    <x v="3"/>
    <s v="Não "/>
    <s v="Finalizada"/>
    <s v="Mascara entregue sem prejuizo ao quadro clinico do caso "/>
  </r>
  <r>
    <x v="1"/>
    <x v="0"/>
    <s v="11/01/2024"/>
    <n v="12641947"/>
    <s v="31999620240111637150"/>
    <m/>
    <m/>
    <s v="UNIMED REG BAIXA MOGIANA-COOP TRAB MEDIC"/>
    <x v="0"/>
    <s v="DOUGLAS MENDES BRITES PASTURA DIAZ"/>
    <x v="0"/>
    <s v="09700030002306591"/>
    <s v="ASSOCIACAO BRASILEIRA DOS SERVIDORES PUBLICOS, MUNICIPAL, ESTADUAL, FEDERAL"/>
    <s v="ASSOCIACAO BRASILEIRA DOS SERVIDORES PUBLICOS, MUNICIPAL, ESTADUAL, FEDERAL"/>
    <s v="NOTIFICAÇÃO DE INTERMEDIAÇÃO PRELIMINAR Nº 11398/2024_x000d__x000a_&lt;&lt;60&gt;&gt; _x000d__x000a_Protocolo nº 9229594_x0009_Demanda nº 12641947_x0009_Rio de Janeiro, 11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diversas tentativas de agendamento do exame e uma remarcações, consegui agendar o exame para hoje (11/01/2024). No ato do agendamento foi informado que tratava-se de uma guia digital, emitida pelo médico do convênio (nº11516383). Porém, ao chegar para realização do exame meu marido foi impedido pois solicitaram a guia impressa ao invés da digital e em nenhum momento anterior foi orientado que deveria ter sido impressa tal guia. O fato é"/>
    <s v="MOGI MIRIM"/>
    <s v="SP"/>
    <s v="Não "/>
    <x v="7"/>
    <s v="SADT"/>
    <x v="12"/>
    <x v="381"/>
    <s v="Dificuldade de atendimento devido a ausência de pedido fisico e autorização para Unimed Local "/>
    <s v="Realizado o contato com a esposa do beneficiário para orientação, sobre rotinas de autorizações, reagendado e autorizado o exame para a Unimed alvo do atendimento. "/>
    <s v="Sem contato prévio"/>
    <x v="2"/>
    <x v="0"/>
    <m/>
    <m/>
    <m/>
  </r>
  <r>
    <x v="1"/>
    <x v="0"/>
    <s v="11/01/2024"/>
    <n v="12641263"/>
    <s v="31999620240111636676"/>
    <m/>
    <m/>
    <s v="UNIMED BELEM-COOP DE TRAB MED"/>
    <x v="0"/>
    <s v="JOSILENE MATIAS DO REGO"/>
    <x v="0"/>
    <s v="09700022006892737"/>
    <s v="RAIA DROGASIL S/A"/>
    <s v="RAIA DROGASIL S/A"/>
    <s v="NOTIFICAÇÃO DE INTERMEDIAÇÃO PRELIMINAR Nº 11005/2024_x000d__x000a_ _x000d__x000a_Protocolo nº 9228639_x0009_Demanda nº 12641263_x0009_Rio de Janeiro, 11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acompanhamento com neuropsicólogo. O procedimento foi solicitado à operadora no dia 11/11/2023, para realização no município Ji-Paraná. A operadora alega que não possui prestador em sua rede para realização do serviço de saúde. Protocolo 31999620231202309415 - data 05/12/2023._x000d__x000a_ _x000d__x000a_Protocolo aberto pelo beneficiário junto à operadora: 31999620231202309415_x000d__x000a_BENEFICIÁRIO_x000d__x000a_Nome: JOSILENE MATIAS DO REGO_x0009_Dt. "/>
    <s v="JI PARANA"/>
    <s v="PA"/>
    <s v="Não"/>
    <x v="2"/>
    <s v="Terapias"/>
    <x v="2"/>
    <x v="12"/>
    <s v="Falta de rede credenciada "/>
    <s v="Negociação realizada com prestador eventual"/>
    <s v="Com contato prévio"/>
    <x v="0"/>
    <x v="11"/>
    <s v="Não"/>
    <s v="Finalizada"/>
    <s v="Demora na finalização da negociação devido ao recesso de final de ano, analise critica: Observamos que não houve atualização no  Status protocolo, não houve protocolo direcionado ao nivel II"/>
  </r>
  <r>
    <x v="1"/>
    <x v="0"/>
    <s v="11/01/2024"/>
    <n v="12642609"/>
    <s v="31999620240112652177"/>
    <s v="Sim"/>
    <s v="2024 00009343"/>
    <s v="UNIMED PAULISTANA-SOC COOP DE TRAB MED"/>
    <x v="0"/>
    <s v="MARCILENE RESENDE"/>
    <x v="0"/>
    <s v="09700062000005037"/>
    <s v="USP - UNIVERSIDADE DE SAO PAULO"/>
    <s v="USP - UNIVERSIDADE DE SAO PAULO"/>
    <s v="NOTIFICAÇÃO DE INTERMEDIAÇÃO PRELIMINAR Nº 11775/2024_x000d__x000a_&lt;&lt;60&gt;&gt; _x000d__x000a_Protocolo nº 9230413_x0009_Demanda nº 12642609_x0009_Rio de Janeiro, 11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lamação solicitada pela paciente (11 962032477). Paciente recebeu a autorização parcial onde nela vieram negando os materiais solicitados. O doutor não acata desta forma, pois adirma que a autorização integral é de suma importancia visando o pós cirurgico, saúde da paciente e alcançar o resultado desejado. Vale ressaltar que somente o médico que acompanha o caso está apto a estabelecer qual o tratamento adequado para a cura ou amenizar os"/>
    <s v="SAO PAULO"/>
    <s v="SP"/>
    <s v="Não"/>
    <x v="4"/>
    <s v="Procedimento"/>
    <x v="7"/>
    <x v="71"/>
    <s v="Negativa parcial de procedimentos e total de materiais após junta médica."/>
    <s v="Não há."/>
    <s v="Com contato prévio"/>
    <x v="2"/>
    <x v="4"/>
    <s v="Sim"/>
    <s v="Finalizada"/>
    <s v="Não há."/>
  </r>
  <r>
    <x v="1"/>
    <x v="0"/>
    <s v="11/01/2024"/>
    <n v="12642856"/>
    <s v="31999620240112652288"/>
    <m/>
    <m/>
    <s v="UNIMED CENTRO-OESTE PTA.FED.INT.COOP MED"/>
    <x v="4"/>
    <s v="LENI DO CARMO BANDICIOLI"/>
    <x v="0"/>
    <s v="09700032000640725"/>
    <s v="APEOESP SIND DOS PROF DO ENS OFIC EST SP"/>
    <s v="APEOESP SIND DOS PROF DO ENS OFIC EST SP"/>
    <s v="NOTIFICAÇÃO DE INTERMEDIAÇÃO PRELIMINAR Nº 11954/2024_x000d__x000a_&lt;&lt;60&gt;&gt; _x000d__x000a_Protocolo nº 9230674_x0009_Demanda nº 12642856_x0009_Rio de Janeiro, 11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0/10/2023 foi autorizado pela Unimed o procedimento de punção articular com infiltração de medicamento após reclamação feita aqui pela solicitante. Ocorre que em final de dezembro de 2023 a solicitante foi agendar o procedimento com o médico e qual não foi sua supresa ao saber que a medicação solicitada e autorizada não foi entregue no consultório médico. Em contato com a Unimed no último 03/01/24, sob o protocolo acima, até hoje a solic"/>
    <s v="DOIS CORREGOS"/>
    <s v="SP"/>
    <m/>
    <x v="1"/>
    <m/>
    <x v="1"/>
    <x v="18"/>
    <m/>
    <m/>
    <m/>
    <x v="1"/>
    <x v="8"/>
    <m/>
    <m/>
    <m/>
  </r>
  <r>
    <x v="1"/>
    <x v="0"/>
    <s v="12/01/2024"/>
    <n v="12643234"/>
    <s v="31999620240115659876"/>
    <m/>
    <m/>
    <s v="UNIMED DOURADOS-Coop de Trab Med"/>
    <x v="0"/>
    <s v="FRANCISCO ROBERTO BERNO"/>
    <x v="0"/>
    <s v="09700030001834527"/>
    <s v="SINDICATO DOS POLICIAIS RODOVIARIOS FEDERAIS ESTADO SP"/>
    <s v="SINDICATO DOS POLICIAIS RODOVIARIOS FEDERAIS ESTADO SP"/>
    <s v="NOTIFICAÇÃO DE INTERMEDIAÇÃO PRELIMINAR Nº 12176/2024_x000d__x000a_ _x000d__x000a_Protocolo nº 9231114_x0009_Demanda nº 12643234_x0009_Rio de Janeiro, 1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não cobertura para os materiais Agulha de punção femural 7cm; Introdutor 5F; Catéter diagnostico Cobra - 5F cm; Guia Hidrofilico ponta curva 0,035; Micro-guia 0,016; Micro cateter - 2.4F swift ninja; Micro particulas carreadores de drogas - hepaspheres 300-500 micras - 3UN; Micro particulas não carreadores de drogas - hepaspheres 300-500 microns - 3UN; Antena microondas HS a"/>
    <s v="RIO BRILHANTE"/>
    <s v="MS"/>
    <s v="Não "/>
    <x v="0"/>
    <s v="OPME"/>
    <x v="17"/>
    <x v="132"/>
    <s v="Interlocutora, que se identifica como esposa do beneficiário, questiona a não cobertura para os materiais Agulha de punção femural 7cm; Introdutor 5F; Catéter diagnostico Cobra - 5F cm; Guia Hidrofilico ponta curva 0,035; Micro-guia 0,016; Micro cateter - 2.4F swift ninja; Micro particulas carreadores de drogas - hepaspheres 300-500 micras - 3UN; Micro particulas não carreadores de drogas - hepaspheres 300-500 microns - 3UN; Antena microondas HS amica 19cm com ponta ativa de 1,5cm - 1UM; Doxorrubicina - diluir 01 hora antes juntamente com a hepaspheres, para realização dos procedimentos 40813797; 40813924; 40812057; 821; 40812049 ; 801; 40812111, e nome do médico solicitante Dr. Thiago Fransh Nunes (CRM4925), solicitado em 2812/2023 Protocolo 9231114 - data 12/01/2024"/>
    <s v="Acionado a Unimed Campo Grande para verificar o ocorrido e tivemos o seguinte retorno: Conforme verificado todos os materiais pertinentes foram trafegados e autorizados junto a coirmã. Os itens não trafegados encontravam-se inclusos no pacote solicitado. _x000a_A transação 250909093 foi cancelada pelo próprio consultório médico para correção do tipo de guia. _x000a__x000a_"/>
    <m/>
    <x v="2"/>
    <x v="2"/>
    <s v="Não"/>
    <s v="Finalizada"/>
    <m/>
  </r>
  <r>
    <x v="1"/>
    <x v="0"/>
    <s v="12/01/2024"/>
    <n v="12643846"/>
    <s v="31999620240115659997"/>
    <m/>
    <m/>
    <s v="UNIMED CURITIBA-SOC COOP SV MED CUR E RG"/>
    <x v="0"/>
    <s v="LETICIA NUNES"/>
    <x v="0"/>
    <s v="09700019001963083"/>
    <s v="NESTLE BRASIL LTDA"/>
    <s v="NESTLE BRASIL LTDA"/>
    <s v="NOTIFICAÇÃO DE INTERMEDIAÇÃO PRELIMINAR Nº 12564/2024_x000d__x000a_ _x000d__x000a_Protocolo nº 9231986_x0009_Demanda nº 12643846_x0009_Rio de Janeiro, 1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ANGIOGRAFIA CEREBRAL, solicitado pelo Drº Joseph Franklin Silva - CRM: 37059. A solicitação foi feita à Operadora no dia 04/01/2023, para realização no município Curitiba - PR. A operadora alega ser necessário um detalhamento específico que comprove a necessidade de se realizar o mesmo. Protocolo: 31999620240109901602 - data: 09/01/2023_x000d__x000a_ _x000d__x000a_Protocolo aberto pelo beneficiário junto à operadora: 319"/>
    <s v="CURITIBA"/>
    <s v="PR"/>
    <s v="Não"/>
    <x v="0"/>
    <s v="Procedimento"/>
    <x v="12"/>
    <x v="125"/>
    <s v="Autorização (Beneficiária questiona a falta de atendimento para ANGIOGRAFIA CEREBRAL, solicitado pelo Drº Joseph Franklin Silva - CRM: 37059. A solicitação foi feita à Operadora no dia 04/01/2023, para realização no município Curitiba - PR. A operadora alega ser necessário um detalhamento específico que comprove a necessidade de se realizar o mesmo. Protocolo: 31999620240109901602 - data: 09/01/2023)"/>
    <s v="CAEC: Consta Guia autorizada, mas relata falta de atendimento para ANGIOGRAFIA CEREBRAL - em tentativa de contato para entender, direcionado para o  RU: Unimed acionada e orientada que para evitarmos NIP e transtorno a beneficiária, na qual, não é de competência dela, ter que cobrar resposta ao médico quanto ao pedido sem codificação. Sugirimos verificar com a auditoria a codificação correta, para que não ocorra atraso no envio da transação, previsto no MIN. _x000a_Se houver aplicação de penalidade de multa, visto que sua unimed que deu causo ao dano, a multa será repassada, conforme dispõe no Manual de Intercâmbio Nacional._x000a_ "/>
    <s v="Sem contato prévio"/>
    <x v="0"/>
    <x v="2"/>
    <s v="Não"/>
    <s v="Finalizada"/>
    <m/>
  </r>
  <r>
    <x v="1"/>
    <x v="0"/>
    <s v="12/01/2024"/>
    <n v="12643212"/>
    <s v="31999620240115659733"/>
    <s v="Sim"/>
    <s v="2023 4023144"/>
    <s v="UNIMED SERTAOZINHO-Coop de Trab Med"/>
    <x v="0"/>
    <s v="REBECA CASALE BONORA"/>
    <x v="0"/>
    <s v="09700024004200400"/>
    <s v="SERVICO NACIONAL DE APRENDIZAGEM INDUSTRIAL SENAI"/>
    <s v="SERVICO NACIONAL DE APRENDIZAGEM INDUSTRIAL SENAI"/>
    <s v="NOTIFICAÇÃO DE INTERMEDIAÇÃO PRELIMINAR Nº 12160/2024_x000d__x000a_ _x000d__x000a_Protocolo nº 9231137_x0009_Demanda nº 12643212_x0009_Rio de Janeiro, 1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101190 - Correção de lipodistrofia braquial, crural ou trocanteriana de membros superiores e inferiores 30101972 ABDOMINOPLASTIA (COM DIRETRIZ DE UTILIZAÇÃO)- 31009050 DIÁSTASE DOS RETOS-ABDOMINAIS - TRATAMENTO CIRÚRGICO, nome do médico solicitante Drº Fabio Biazotte. O procedimento foi solicitado no dia 04/10/2023, para realização no município São Carlos/SP, entretanto, a operadora discordou da indic"/>
    <s v="SERTAOZINHO"/>
    <s v="SP"/>
    <s v="Não"/>
    <x v="4"/>
    <s v="Procedimento"/>
    <x v="8"/>
    <x v="100"/>
    <s v="Abdominoplastia autorizada. Demais plásticas pós bariátricas negadas."/>
    <s v="Não há."/>
    <s v="Com contato prévio"/>
    <x v="2"/>
    <x v="4"/>
    <s v="Não"/>
    <s v="Finalizada"/>
    <s v="Não há."/>
  </r>
  <r>
    <x v="1"/>
    <x v="0"/>
    <s v="12/01/2024"/>
    <n v="12644617"/>
    <s v="31999620240115661031"/>
    <m/>
    <m/>
    <s v="UNIMED SANTOS-COOP DE TRAB MED"/>
    <x v="0"/>
    <s v="KAREN CRISTINA GUIMARAES DOS SANTOS"/>
    <x v="0"/>
    <s v="09700024002425405"/>
    <s v="SERVICO SOCIAL COMERCIO SESC ADM REG ESP"/>
    <s v="SERVICO SOCIAL COMERCIO SESC ADM REG ESP"/>
    <s v="NOTIFICAÇÃO DE INTERMEDIAÇÃO PRELIMINAR Nº 13000/2024_x000a_&lt;&lt;60&gt;&gt; _x000a_Protocolo nº 9233037_x0009_Demanda nº 12644617_x0009_Rio de Janeiro, 12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u preciso fazer um exame de colposcopia e o convênio alegou que não tem data para agendamento_x000a_ _x000a_Protocolo aberto pelo beneficiário junto à operadora: &lt;&lt;65&gt;&gt;_x000a_BENEFICIÁRIO_x000a_Nome: KAREN CRISTINA GUIMARAES DOS SANTOS_x0009_Dt. Nasc.:13/11/1988_x000a_Matrícula:_x0009_CPF: 32381564896_x000a_Telefone: 13 974143118_x0009_e-mail: karengui13@gmail.com_x000a_INTERLOCUTOR_x000a_Nome: KAREN CRISTINA GUIMARAES DOS SANTOS_x000a_Telefones: (13)974143118_x0009_e-mail: karengui13@gmail.com_x000a_Endereço: RU"/>
    <s v="SANTOS"/>
    <s v="SP"/>
    <s v="Não "/>
    <x v="2"/>
    <s v="SADT"/>
    <x v="17"/>
    <x v="417"/>
    <s v="Dificuldade de agendamento "/>
    <s v="Agendamento na Rede Credenciada.  RU: Acionado Unimed Santos para maiores esclarecimentos.  Retorno da Unimed Santos: Essa informação não partiu do Credenciamento, não temos como responder pela conduta, mas acredito que seja por indisponibilidade de agenda no recurso onde ela fez contato (aparentemente, em nossos serviços próprios)._x000a__x000a_Segue abaixo os recursos para exame de Colposcopia:_x000a__x000a_UNIMED DE SANTOS COOPERATIVA DE TRABALHO MEDICO:_x000a_RUA: PARANÁ - N° 191._x000a_BAIRRO: VILA MATHIAS._x000a_TEL: (13) 32028900 / (13) 3202-0140._x000a__x000a_REGIONAL DE MONGAGUÁ:_x000a_AV: SÃO PAULO - N° 1580 / 4° ANDAR._x000a_BAIRRO: CENTRO._x000a_TEL: (13) 3445-8700._x000a__x000a_AMBULATÓRIO - P. A DE PRAIA GRANDE:_x000a_AV: PRESIDENTE KENNEDY - N° 2213._x000a_BAIRRO: VILA GUILHERMINA._x000a_TEL: (13) 3476-0000._x000a__x000a_PRO MATRE GINEC OBST INTEGRAL:_x000a_AV: ANA COSTA - N° 296 / CONJ 83 E 84._x000a_BAIRRO: VILA MATHIAS._x000a_TEL: (13) 3235-4233 / (13) 3235-4234._x000a__x000a_CLINIMATER SERV DE AT MED E CIR LTDA_x000a_Av. MARECHAL DEODORO, 168, _x000a_BAIRRO: GONZAGA_x000a_TEL.:  13 22027373_x000a__x000a_Caso não consigam na rede informada acima, sugiro realizar contato com o dac@unimedsantos.coop.br para que verifiquem se possuímos cooperado que possa absorver essa demanda._x000a_"/>
    <s v="Sem contato prévio"/>
    <x v="0"/>
    <x v="2"/>
    <s v="Não"/>
    <s v="Finalizada"/>
    <m/>
  </r>
  <r>
    <x v="1"/>
    <x v="0"/>
    <s v="12/01/2024"/>
    <n v="12644049"/>
    <s v="31999620240115660770"/>
    <m/>
    <m/>
    <s v="UNIMED CARIRI-Coop de Trab Med Ltda"/>
    <x v="0"/>
    <s v="ISAIAS MACEDO ALVES"/>
    <x v="0"/>
    <s v="09700020008586645"/>
    <s v="MAGAZINE LUIZA S/A"/>
    <s v="MAGAZINE LUIZA S/A"/>
    <s v="NOTIFICAÇÃO DE INTERMEDIAÇÃO PRELIMINAR Nº 12685/2024_x000d__x000a_ _x000d__x000a_Protocolo nº 9232253_x0009_Demanda nº 12644049_x0009_Rio de Janeiro, 1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Fonoaudiólogo, Psicopedagogia e Psicologia. A solicitação foi feita à Operadora no dia 10/11/2023, para realização no município Aracaju/SE. A operadora alega que o pedido está em análise. Protocolo 31999620231127237974 - data 10/11/2023._x000d__x000a_ _x000d__x000a_Protocolo aberto pelo beneficiário junto à operadora: 31999620231127237974_x000d__x000a_BENEFICIÁRIO_x000d__x000a_N"/>
    <s v="CRATO"/>
    <s v="CE"/>
    <s v="Sim"/>
    <x v="2"/>
    <s v="Terapias"/>
    <x v="3"/>
    <x v="418"/>
    <s v="Dificuldade de agendamento "/>
    <s v="Negociação de To realizada no prestador 193395 - CASA AZUL CLÍNICA DE AUTISMO SAUDE E COMPORTAMENTO agendado para 28/02/2024 "/>
    <s v="Com contato prévio"/>
    <x v="0"/>
    <x v="18"/>
    <m/>
    <s v="Finalizada"/>
    <s v="Compartilhar com GRP"/>
  </r>
  <r>
    <x v="1"/>
    <x v="0"/>
    <s v="12/01/2024"/>
    <n v="12644846"/>
    <s v="31999620240115661458"/>
    <m/>
    <m/>
    <s v="UNIMED SOROCABA-COOP DE TRAB MED"/>
    <x v="0"/>
    <s v="IGOR MURARO TELES"/>
    <x v="0"/>
    <s v="09700024003478189"/>
    <s v="SERVICO SOCIAL COMERCIO SESC ADM REG ESP"/>
    <s v="SERVICO SOCIAL COMERCIO SESC ADM REG ESP"/>
    <s v="NOTIFICAÇÃO DE INTERMEDIAÇÃO PRELIMINAR Nº 13169/2024_x000d__x000a_&lt;&lt;60&gt;&gt; _x000d__x000a_Protocolo nº 9233333_x0009_Demanda nº 12644846_x0009_Rio de Janeiro, 1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bri chamado junto à operadora, solicitando auxilio para agendamento de consulta com profissional Neuropediatra, no dia 03/10/2023. Em nenhum local no site, nem depois de aberto o chamado, foi informado o prazo para atendimento da solicitação. Eu já vinha pesquisando profissionais particulares para esse atendimento, contudo a agenda de todos dava conta de disponibilidade somente a partir de março/2024. Para minha surpresa, no dia 11/10 receb"/>
    <s v="SOROCABA"/>
    <s v="SP"/>
    <s v="Não "/>
    <x v="5"/>
    <s v="Consulta"/>
    <x v="2"/>
    <x v="419"/>
    <s v="Dificuldade de agendamento "/>
    <s v="Conforme orientação do regulatório, familiar orientado a inserir a demanda no portal"/>
    <s v="Com contato prévio"/>
    <x v="0"/>
    <x v="0"/>
    <m/>
    <m/>
    <m/>
  </r>
  <r>
    <x v="1"/>
    <x v="0"/>
    <s v="15/01/2024"/>
    <n v="12645743"/>
    <s v="31999620240116677208"/>
    <m/>
    <m/>
    <s v="UNIMED CARUARU-COOP DE TRAB MED"/>
    <x v="0"/>
    <s v="MICHAEL LYNNEAKER MELO E SOUZA"/>
    <x v="0"/>
    <s v="09700022006653562"/>
    <s v="GRUPO CASAS BAHIA"/>
    <s v="UNIPLAN PARTIC EMP BASICO N"/>
    <s v="NOTIFICAÇÃO DE INTERMEDIAÇÃO PRELIMINAR Nº 13802/2024_x000d__x000a_&lt;&lt;60&gt;&gt; _x000d__x000a_Protocolo nº 9234479_x0009_Demanda nº 12645743_x0009_Rio de Janeiro, 15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reembolso de 3 procedimentos na data de 15/12 foram solicitados tempestivamente, observado todos os requisitos e nós dois dado prazo de 30 dias para pagamento, reembolso devidamente deferido com prazo máximo para pagamento dia 14/01, hoje 15/01 não foi depositado o valor, ligamos e confirmados todos os dados e estão corretos (conta e agência ) , a Unimed não sabe, não viu, não sabe dizer o que aconteceu nem quando vai cair, fica so"/>
    <s v="TORITAMA"/>
    <s v="PE"/>
    <m/>
    <x v="5"/>
    <s v="Procedimento"/>
    <x v="2"/>
    <x v="124"/>
    <s v="O vencimento foi no dia 14/01 (domingo) e devido a compensação bancária o pagamento foi realizado dia 15/01 (segunda) ás 14h07 (conforme comprovantes de pagamento), mesma data de abertura da NIP com a reclamação de não recebimento."/>
    <s v="Realizado pagamento dentro do prazo de 30 dias conforme legislação."/>
    <s v="Sem contato prévio"/>
    <x v="2"/>
    <x v="7"/>
    <m/>
    <s v="Finalizada"/>
    <s v="O vencimento foi no dia 14/01 (domingo) e devido a compensação bancária o pagamento foi realizado dia 15/01 (segunda) ás 14h07 (conforme comprovantes de pagamento), mesma data de abertura da NIP com a reclamação de não recebimento."/>
  </r>
  <r>
    <x v="1"/>
    <x v="0"/>
    <s v="16/01/2024"/>
    <n v="12647756"/>
    <s v="31999620240116682644"/>
    <m/>
    <m/>
    <s v="UNIMED CENTRO-OESTE PTA.FED.INT.COOP MED"/>
    <x v="2"/>
    <s v="CLAYDE SORRILHA DE ABREU"/>
    <x v="0"/>
    <s v="09700032000508959"/>
    <s v="ASSOCIACAO DOS SERV DO PODER JUD DO EST DE SAO PAULO"/>
    <s v="ADESAO ESPECIAL"/>
    <s v="NOTIFICAÇÃO DE INTERMEDIAÇÃO PRELIMINAR Nº 15113/2024_x000d__x000a_ _x000d__x000a_Protocolo nº 9236994_x0009_Demanda nº 12647756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40304906 Dímero D - pesquisa e/ou dosagem.O procedimento foi solicitado no dia 11/01/2024, para realização no município Pirajuí/SP, entretanto, a operadora negou com a justificativa de que a solicitação foi realizada por profissional não pertencente à rede da operadora. Protocolo: 31999620240115901781 data: 15/01/2024_x000d__x000a_ _x000d__x000a_Protocolo aberto pelo beneficiário junto à operadora: 31999620240115901781_x000d__x000a_BENEFIC"/>
    <s v="PIRAJUI"/>
    <s v="SP"/>
    <m/>
    <x v="1"/>
    <m/>
    <x v="1"/>
    <x v="420"/>
    <m/>
    <m/>
    <m/>
    <x v="1"/>
    <x v="5"/>
    <m/>
    <m/>
    <m/>
  </r>
  <r>
    <x v="1"/>
    <x v="0"/>
    <s v="16/01/2024"/>
    <n v="12649066"/>
    <s v="31999620240116683132"/>
    <s v="Sim"/>
    <s v="2024 00123813"/>
    <s v="UNIMED PAULISTANA-SOC COOP DE TRAB MED"/>
    <x v="0"/>
    <s v="THEREZINHA MERCIA MONFORTE ABRAHAO"/>
    <x v="0"/>
    <s v="09700030002325030"/>
    <s v="ASSOCIACAO BRASILEIRA DOS SERVIDORES PUBLICOS, MUNICIPAL, ESTADUAL, FEDERAL"/>
    <s v="UNIPLAN ADESAO MASTER N"/>
    <s v="NOTIFICAÇÃO DE INTERMEDIAÇÃO PRELIMINAR Nº 15847/2024_x000d__x000a_ _x000d__x000a_Protocolo nº 9238726_x0009_Demanda nº 12649066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31403387 - Neurotomia, 40811026 - Radioscopia para acompanhamento de procedimento cirúrgico (por hora ou fração), 30713137- Punção articular diagnóstica ou terapêutica (infiltração) - orientada ou não por método de imagem OPME Cryos painless probes, conforme descrito. O procedimento foi solicitado no dia 11/01/2024, para realização no município São Paulo/SP"/>
    <s v="SAO PAULO"/>
    <s v="SP"/>
    <s v="Não"/>
    <x v="4"/>
    <s v="Procedimento"/>
    <x v="7"/>
    <x v="421"/>
    <s v="Negativa integral por junta médica."/>
    <s v="Não há."/>
    <s v="Com contato prévio"/>
    <x v="2"/>
    <x v="4"/>
    <s v="Sim"/>
    <s v="Finalizada"/>
    <s v="Não há."/>
  </r>
  <r>
    <x v="1"/>
    <x v="0"/>
    <s v="16/01/2024"/>
    <n v="12649212"/>
    <s v="31999620240116683168"/>
    <m/>
    <m/>
    <s v="UNIMED SANTA BARBARA DOESTE E AMERICANA"/>
    <x v="0"/>
    <s v="JESSICA FERNANDA JATUBA"/>
    <x v="0"/>
    <s v="09700024003896797"/>
    <s v="RAIZEN ENERGIA S.A - FILIAL PIRACICABA"/>
    <s v="UNIPLAN CUSTO OPERAC BASICO I"/>
    <s v="NOTIFICAÇÃO DE INTERMEDIAÇÃO PRELIMINAR Nº 15937/2024_x000d__x000a_&lt;&lt;60&gt;&gt; _x000d__x000a_Protocolo nº 9238978_x0009_Demanda nº 12649212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data de 08/08/2023 entrei em contato com plano de saúde solicitando obstetra que realizasse parto normal (protocolo 31999620230822901437). Não fui atendida e precisei abrir outros 4 protocolos em 05/09, 13/09, 15/09 e 10/10 (respectivamente: 31999620230905900956, 31999620230913901402, 36929220230915000694, 31999620231010896948). Me retornaram que seria necessário a solicitação via site, o qual estava indisponível para solicitação. Reporte"/>
    <s v="SANTA BARBARA D OESTE"/>
    <s v="SP"/>
    <s v="Não "/>
    <x v="7"/>
    <s v="Consulta"/>
    <x v="20"/>
    <x v="422"/>
    <s v="Relata dificuldade em localizar obstetra que realize parto normal pelo  plano"/>
    <s v="Mantido o direcionamento para os profissionais da rede "/>
    <s v="Com contato prévio"/>
    <x v="2"/>
    <x v="0"/>
    <m/>
    <m/>
    <m/>
  </r>
  <r>
    <x v="1"/>
    <x v="0"/>
    <s v="16/01/2024"/>
    <n v="12648761"/>
    <s v="31999620240116682907"/>
    <m/>
    <m/>
    <s v="UNIMED NOVA FRIBURGO-SOC COOP SV MED HOS"/>
    <x v="0"/>
    <s v="MILLENA DE CARVALHO MIRANDA"/>
    <x v="0"/>
    <s v="09700020010440806"/>
    <s v="ALTHAIA S.A. INDUSTRIA FARMACEUTICA"/>
    <s v="UNIPLAN EMPRESARIAL BASICO N"/>
    <s v="NOTIFICAÇÃO DE INTERMEDIAÇÃO PRELIMINAR Nº 15680/2024_x000d__x000a_ _x000d__x000a_Protocolo nº 9238289_x0009_Demanda nº 12648761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psicopedagoga. O procedimento foi solicitado no dia 10/2023, para realização no município nova friburgo e não foi autorizado sob a alegação de que a prestadora só atende unimed local. Protocolo não possui pois foi pessoalmente na data de 20/09/2023 ._x000d__x000a_ _x000d__x000a_Protocolo aberto pelo beneficiário junto à operadora:_x000d__x000a_BENEFICIÁRIO_x000d__x000a_Nome: MILLENA DE CARVALHO MIRANDA_x0009_Dt."/>
    <s v="NOVA FRIBURGO"/>
    <s v="RJ"/>
    <s v="Não "/>
    <x v="2"/>
    <s v="Terapias"/>
    <x v="17"/>
    <x v="247"/>
    <s v="Dificuldade de agendamento "/>
    <s v="Agendamento realizado na rede "/>
    <s v="Sem contato prévio"/>
    <x v="2"/>
    <x v="0"/>
    <m/>
    <m/>
    <m/>
  </r>
  <r>
    <x v="1"/>
    <x v="0"/>
    <s v="16/01/2024"/>
    <n v="12649373"/>
    <s v="31999620240116684117"/>
    <m/>
    <m/>
    <s v="UNIMED CACAPAVA-COOP DE TRAB MED"/>
    <x v="0"/>
    <s v="JULIA CASTALDELLI PINHEIRO"/>
    <x v="0"/>
    <s v="09700019002265550"/>
    <s v="CHOCOLATES GAROTO LTDA"/>
    <s v="UNIPLAN CO BASICO N"/>
    <s v="NOTIFICAÇÃO DE INTERMEDIAÇÃO PRELIMINAR Nº 16044/2024_x000d__x000a_ _x000d__x000a_Protocolo nº 9239094_x0009_Demanda nº 12649373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consulta com neurologista pediatra. O procedimento foi solicitado à operadora no dia 01/06/2023, para realização no município ICARAGUATATUBA/SP e a operadora indicou prestadores que não realizam o procedimento. Protocolo não fornecido pois a tratativa foi feita via telefone 08007723030 – data 16/01/2024._x000d__x000a_ _x000d__x000a_Protocolo aberto pelo beneficiário junto à operador"/>
    <s v="CACAPAVA"/>
    <s v="SP"/>
    <s v="Não "/>
    <x v="2"/>
    <s v="Consulta"/>
    <x v="17"/>
    <x v="12"/>
    <s v="Dificuldade de agendamento "/>
    <s v="Agendamento realizado na rede em região limitrofe"/>
    <s v="Com contato prévio"/>
    <x v="2"/>
    <x v="0"/>
    <m/>
    <m/>
    <m/>
  </r>
  <r>
    <x v="1"/>
    <x v="0"/>
    <s v="16/01/2024"/>
    <n v="12649365"/>
    <s v="31999620240116683309"/>
    <m/>
    <m/>
    <s v="UNIMED SANTA BARBARA DOESTE E AMERICANA"/>
    <x v="1"/>
    <s v="JESSICA FERNANDA JATUBA"/>
    <x v="0"/>
    <s v="09700024003896797"/>
    <s v="RAIZEN ENERGIA S.A - FILIAL PIRACICABA"/>
    <s v="UNIPLAN CUSTO OPERAC BASICO I"/>
    <s v="NOTIFICAÇÃO DE INTERMEDIAÇÃO PRELIMINAR Nº 16039/2024_x000d__x000a_&lt;&lt;60&gt;&gt; _x000d__x000a_Protocolo nº 9239172_x0009_Demanda nº 12649365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5/10/2023 entrei em contato com o plano de saúde solicitando indicação de uma Enfermeira Obstétrica que me atendesse visto não localizar nenhuma credenciada. O prazo de atendimento expirou e não obtive retorno. Precisei entrar em contato outras 3 vezes, inclusive através de um site que não estava em funcionamento. Fiz o encaminhamento via e-mail mas até hoje sem resposta. Já estou de 38 semanas e se o plano não possui credenciado par"/>
    <s v="SANTA BARBARA D OESTE"/>
    <s v="SP"/>
    <m/>
    <x v="1"/>
    <m/>
    <x v="1"/>
    <x v="1"/>
    <m/>
    <m/>
    <m/>
    <x v="1"/>
    <x v="1"/>
    <m/>
    <m/>
    <m/>
  </r>
  <r>
    <x v="1"/>
    <x v="0"/>
    <s v="16/01/2024"/>
    <n v="12649888"/>
    <s v="31999620240117695858"/>
    <s v="Sim"/>
    <n v="202304714874"/>
    <s v="UNIMED SANTA BARBARA DOESTE E AMERICANA"/>
    <x v="0"/>
    <s v="BRUNO LEONARDO MUSSAQUI BENTO"/>
    <x v="0"/>
    <s v="09700024004027881"/>
    <s v="SERVICO NACIONAL DE APRENDIZAGEM INDUSTRIAL SENAI"/>
    <s v="UNIPLAN EMPRES RATEIO BASICO"/>
    <s v="NOTIFICAÇÃO DE INTERMEDIAÇÃO PRELIMINAR Nº 16436/2024_x000d__x000a_&lt;&lt;60&gt;&gt; _x000d__x000a_Protocolo nº 9239780_x0009_Demanda nº 12649888_x0009_Rio de Janeiro, 1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arquei cirurgia com oftalmo particular, para correção de estrabismo horizontal em um único olho. O hospital onde ocorreria a cirurgia é conveniado da Unimed, porém a Unimed não autorizou os procedimentos do hospital, sendo que a cirurgia seria paga particular, necessitando apenas da internação por parte da Unimed. O hospital tentou contato com a Unimed e não obteve resposta satisfatória a respeito da negativa por parte da Unimed. Eu liguei "/>
    <s v="AMERICANA"/>
    <s v="SP"/>
    <s v="Não"/>
    <x v="7"/>
    <s v="Procedimento"/>
    <x v="2"/>
    <x v="423"/>
    <s v="Procedimento autorizado pela auditoria. Trata-se de questão de inserção de pacote errado e cancelamento da guia pela coirmã."/>
    <s v="Acionado a Unimed Nacional para trafegar com urgência a transação de forma correta. Houve morosidade da Unimed Nacional em trafegar a transação por problema de pacote Sispac. Nacional só tem cadastro para o estrabismo vertical e o pedido médico consta como horizontal. Conforme orientação da gestão operacional (Lilian), foi acatado a sugestão proposta pela Unimed Nacional apenas para cumprimento de NIP.  vsto que, a Nacional não tem pacote para o estrabisco horizontal e o prestador só aceita se for em forma de pacote e não conta aberta. Informado no e-mail que o HM será particular e o beneficiário está ciente. Solicitado ao caec pedir a declaração de HM ao beneficiário._x000a_Trafegado sob a transação 2272013943."/>
    <s v="Sem contato prévio"/>
    <x v="0"/>
    <x v="2"/>
    <s v="Sim"/>
    <s v="Finalizada"/>
    <m/>
  </r>
  <r>
    <x v="1"/>
    <x v="0"/>
    <s v="17/01/2024"/>
    <n v="12651157"/>
    <s v="31999620240118708362"/>
    <s v="Sim"/>
    <s v="2024 00146382"/>
    <s v="UNIMED SOROCABA-COOP DE TRAB MED"/>
    <x v="0"/>
    <s v="SANTINA VERA LEITE RIBEIRO"/>
    <x v="0"/>
    <s v="09700032000272564"/>
    <s v="UDEMO SIND ESP ED DO MAG OF DO EST S P"/>
    <s v="ADESAO BASICO"/>
    <s v="NOTIFICAÇÃO DE INTERMEDIAÇÃO PRELIMINAR Nº 17198/2024_x000d__x000a_ _x000d__x000a_Protocolo nº 9241458_x0009_Demanda nº 12651157_x0009_Rio de Janeiro, 17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Ablação percutânea de tumor (qualquer método), Drenagem percutânea de pneumotórax, Doppler colorido intra-operatório, Bloqueio de nervo periférico - nervos periféricos. A solicitação foi feita à Operadora no dia 24/10/2023, para realização no município Sorocaba - SP. A operadora alega que o exame não seria adequado. protocolo 31999620230903551335 dat"/>
    <s v="ARACOIABA DA SERRA"/>
    <s v="SP"/>
    <s v="Não"/>
    <x v="4"/>
    <s v="OPME"/>
    <x v="8"/>
    <x v="424"/>
    <s v="Negado material APLICADOR SOLERO 14CM H787700106001US0 utilizado para o procedimento 40813045_x0009_ABLACAO PERCUTÂNEA DE TUMOR QUALQUER METODO, que não consta no rol."/>
    <s v="Não há."/>
    <s v="Com contato prévio"/>
    <x v="2"/>
    <x v="4"/>
    <s v="Não"/>
    <s v="Finalizada"/>
    <s v="Não há."/>
  </r>
  <r>
    <x v="1"/>
    <x v="0"/>
    <s v="17/01/2024"/>
    <n v="12651664"/>
    <s v="31999620240118708740"/>
    <m/>
    <m/>
    <s v=""/>
    <x v="4"/>
    <s v=""/>
    <x v="0"/>
    <s v=""/>
    <s v=""/>
    <s v=""/>
    <s v="NOTIFICAÇÃO DE INTERMEDIAÇÃO PRELIMINAR Nº 17504/2024_x000d__x000a_&lt;&lt;60&gt;&gt; _x000d__x000a_Protocolo nº 9242128_x0009_Demanda nº 12651664_x0009_Rio de Janeiro, 17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Senhores da ANS , &quot; Como responsável pelo Matheus, neto e com pais deficientes auditivos severa profunda , solicito com urgência o credenciamento das terapias especiais pela Unimed. Residimos em Curitiba e a logística para as terapias é inviável . O Matheus está a espera da Unimed o que atrasa o seu tratamento . Pedimos a ANS que intervenha para credenciar a CEDIN , clinica próxima e com recursos adequados , ainda não conveniada à "/>
    <s v=""/>
    <s v=""/>
    <m/>
    <x v="1"/>
    <m/>
    <x v="1"/>
    <x v="18"/>
    <m/>
    <m/>
    <m/>
    <x v="1"/>
    <x v="8"/>
    <m/>
    <m/>
    <m/>
  </r>
  <r>
    <x v="1"/>
    <x v="0"/>
    <s v="17/01/2024"/>
    <n v="12651707"/>
    <s v="31999620240118710388"/>
    <s v="Sim"/>
    <s v="2024 00175348"/>
    <s v="UNIMED CAPIVARI-COOP DE TRAB MED"/>
    <x v="0"/>
    <s v="ANDRESA MARIANO PACHECO"/>
    <x v="0"/>
    <s v="09700024003477530"/>
    <s v="RAIZEN ENERGIA S.A."/>
    <s v="UNIPLAN CUSTO OPERAC BASICO I"/>
    <s v="NOTIFICAÇÃO DE INTERMEDIAÇÃO PRELIMINAR Nº 17530/2024_x000d__x000a_ _x000d__x000a_Protocolo nº 9242119_x0009_Demanda nº 12651707_x0009_Rio de Janeiro, 17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is (ELETRODO LARINGE 2 CANAIS, KIT DE NEURONAVEGAÇÃO SISTEMA STEALPHSPAPION), para realização do procedimento 30101689 Reconstrução com retalhos de gálea aponeurótica; 30215048 Reconstrução craniana ou craniofacial; 31401155 Microcirurgia para tumores intracranianos; 31401260 Tratamento cirúrgico da fístula liquórica, solicitado em 29/11/2023. Protocolo 31999620240116677449 - data 16/01/2024._x000d_"/>
    <s v="CAPIVARI"/>
    <s v="SP"/>
    <s v="Não"/>
    <x v="4"/>
    <s v="OPME"/>
    <x v="8"/>
    <x v="425"/>
    <s v="Nega neuronavegador - sem cobertura."/>
    <s v="Não há."/>
    <s v="Sem contato prévio"/>
    <x v="2"/>
    <x v="4"/>
    <s v="Não"/>
    <s v="Finalizada"/>
    <s v="Não há."/>
  </r>
  <r>
    <x v="1"/>
    <x v="0"/>
    <s v="18/01/2024"/>
    <n v="12652464"/>
    <s v="31999620240118713049"/>
    <m/>
    <m/>
    <s v="UNIMED ARACATUBA COOP TRABALHO MEDICO"/>
    <x v="0"/>
    <s v="PEDRO HENRIQUE RIZZATO FONTOURA"/>
    <x v="1"/>
    <s v="09700032001561276"/>
    <s v="APEOESP SIND DOS PROF DO ENS OFIC EST SP"/>
    <s v="ADESAO BASICO - PR"/>
    <s v="NOTIFICAÇÃO DE INTERMEDIAÇÃO PRELIMINAR Nº 18392/2024_x000a_ _x000a_Protocolo nº 9243694_x0009_Demanda nº 12652995_x0009_Rio de Janeiro, 18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nome técnico do procedimento sessão psicólogo método aba, psicopedagogo e musicoterapia . A solicitação foi feita à Operadora no dia 10/12/2023, para realização no município Aracatuba . A operadora alega que o pedido está em análise ou não apresenta resposta ao pedido. Protocolo:31999620240109707403 data :10/01/2024.Relata que toda vez que faz o contat"/>
    <s v="ARACATUBA"/>
    <s v="SP"/>
    <s v="Não"/>
    <x v="7"/>
    <s v="Terapias"/>
    <x v="3"/>
    <x v="426"/>
    <s v="Insatisfação da indicação de rede"/>
    <s v="Beneficiário com muitas queixas e solicitações de troca de prestador. Última solicitação finalizada com indicação de prestador estratégico para realização de todas as terapias com equipe multidisciplinar, mas ainda com insatisfação, recusa e ameaça por parte da responsável (mãe)."/>
    <s v="Com contato prévio"/>
    <x v="0"/>
    <x v="0"/>
    <m/>
    <m/>
    <m/>
  </r>
  <r>
    <x v="1"/>
    <x v="0"/>
    <s v="18/01/2024"/>
    <n v="12652464"/>
    <s v="31999620240118712891"/>
    <s v="Sim"/>
    <n v="173128129"/>
    <s v="UNIMED CARUARU-COOP DE TRAB MED"/>
    <x v="0"/>
    <s v="ROSAGNA GONCALVES ALVES"/>
    <x v="0"/>
    <s v="09700030002283141"/>
    <s v="ASSOCIACAO BRASILEIRA DOS SERVIDORES PUBLICOS, MUNICIPAL, ESTADUAL, FEDERAL"/>
    <s v="UNIPLAN ADESAO BASICO N"/>
    <s v="NOTIFICAÇÃO DE INTERMEDIAÇÃO PRELIMINAR Nº 18064/2024_x000d__x000a_ _x000d__x000a_Protocolo nº 9243071_x0009_Demanda nº 12652464_x0009_Rio de Janeiro, 18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30713137 (3x) - Punção articular diagnóstica ou terapêutica (infiltração) - orientada ou não por método de imagem e materiais, e nome do médico solicitante Dr. Gabriel Freire Monteiro. A solicitação foi feita à Operadora no dia 14/11/2023, para realização no município Recife/PE. A operadora não apresenta resposta ao pedido. Ressalta que está com a guia autorizada desde o dia 20/11/2023. De acordo"/>
    <s v="GARANHUNS"/>
    <s v="PE"/>
    <s v="Não "/>
    <x v="0"/>
    <s v="Internação"/>
    <x v="0"/>
    <x v="169"/>
    <s v="Beneficiária, questiona a falta de atendimento para 30713137 (3x) - Punção articular diagnóstica ou terapêutica (infiltração) - orientada ou não por método de imagem e materiais, e nome do médico solicitante Dr. Gabriel Freire Monteiro. A solicitação foi feita à Operadora no dia 14/11/2023, para realização no município Recife/PE. A operadora não apresenta resposta ao pedido. Ressalta que está com a guia autorizada desde o dia 20/11/2023. De acordo com relato, UNIMED-RECIFE não soluciona a questão com o prestador. Protocolo: 31999620240109901157 data: 09/01/2024"/>
    <s v="Acionado a Unimed Recife, pois a Transação Exec:173128129 já está autorizada. Feito abertura de chamado para Unimed do Brasil. visto que trata-se de dificuldade de demanda relacionada a viscossuplementação. Tivemos o seguinte retorno da Unimed RECIFE: &quot;Informo que entramos em contato com beneficiaria ofertando agendamento com o prestador e o profissional  que irá realizar o atendimento e fornecimento do medicamento._x000a_•_x0009_Consulta agendada  para a Sra. Rosagna Gonçalves Alves: _x000a__x000a_Dia 29/01/2024 por Ordem de chegada das 08:00 as 11:00 com Dr Arthur Lages CLINICA ORTHO - Unidade de Fraturas Clínica ortopédica,_x000a__x000a_Estrada do Encanamento, 459 · Bairro do Parnamirim Recife -PE (81) 3266-5789.  _x000a_Reforço que a autorização inicial foi realizada baseada na determinação da Unimed do Brasil para o procedimento de Visocossuplementação ._x000a__x000a_Ocorre que o prestador onde a paciente inicialmente foi atendida recusou o fornecimento da medicamento. _x000a__x000a_O agendamento realizado no prestador ORTHO garante o atendimento e a realização da Infiltração com o medicamento solicitado. _x000a_Segue em anexo comprovante reafirmação de contato com a beneficiaria, contatos realizados por email, ligação telefônica e WhatsApp .&quot; Benficiária entrou em contado novamente relatando que o médico queria cobrar 200 reais e acionamos novamente a Unimed  que respondeu o seguinte: Consulta agendada para dia 31/01/2024 a partir das 15:30h _x000a_Dr José Fernandes Artério Clínica ORTH - Estada do Encanamento, 459 - Bairro Parnamirim Recife - PE - Fone (81) 3266.5789_x000a_"/>
    <m/>
    <x v="0"/>
    <x v="2"/>
    <s v="Não"/>
    <s v="Finalizada"/>
    <s v="NIP respondida dentro do prazo. Transação 173128129 autorizada dentro do prazo. *Fora do prazo da RN 566 para o beneficiário realizar o procedimento, ou seja, procedente a reclamação do benefciário, visto que a dificuldade era no agendamento quanto ao ácido hialurônico. (viscossuplementação)."/>
  </r>
  <r>
    <x v="1"/>
    <x v="0"/>
    <s v="18/01/2024"/>
    <n v="12654438"/>
    <s v="31999620240119722412"/>
    <m/>
    <m/>
    <s v="UNIMED CAPIVARI-COOP DE TRAB MED"/>
    <x v="3"/>
    <s v="MARIA EDELAINE ALMEIDA DA SILVA"/>
    <x v="0"/>
    <s v="09700033000272074"/>
    <s v="CIA DE SANEAMENTO BASICO DO ESTADO DE SA"/>
    <s v="VIVEST ESPECIAL"/>
    <s v="NOTIFICAÇÃO DE INTERMEDIAÇÃO PRELIMINAR Nº 19305/2024_x000d__x000a_&lt;&lt;60&gt;&gt; _x000d__x000a_Protocolo nº 9245627_x0009_Demanda nº 12654438_x0009_Rio de Janeiro, 18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RATA-SE DE UMA RECLAMAÇÃO REFERENTE OA MEU PEDIDO DE CIRURGIA NO QUAL NECESSITO DE DOIS PROCEDIEMNTOS A SEREM REALIZADOS EM CONJUNTO, ONDE FOI FDIRECIONADO TODOS OS EXAMES AO CONVENIO ONDE COMPROVA A NECESSIDADE DA CIRURGIA. PORÉM , PARA MINHA SURPRESA O CONVNEIO NEGOU TOTALMENTE A CIRURGIA, ALEGANDO QUE NAO TEM INDICAÇÃO PARA TAL PROCEDIEMNTO . ISSO É UM ABSURDO PORQUE SOU EU QUEM TENHO DORES CONTANTES DESCONFORTOS . SOLICITO INTERVENÇÃO U"/>
    <s v="ELIAS FAUSTO"/>
    <s v="SP"/>
    <m/>
    <x v="1"/>
    <m/>
    <x v="1"/>
    <x v="14"/>
    <m/>
    <m/>
    <m/>
    <x v="1"/>
    <x v="6"/>
    <m/>
    <m/>
    <m/>
  </r>
  <r>
    <x v="1"/>
    <x v="0"/>
    <s v="18/01/2024"/>
    <n v="12654293"/>
    <s v="31999620240119722249"/>
    <m/>
    <m/>
    <s v="UNIMED PAULISTANA-SOC COOP DE TRAB MED"/>
    <x v="0"/>
    <s v="CLAUDIA DE ALCENIO CUNHA"/>
    <x v="0"/>
    <s v="09700032001721273"/>
    <s v="FUNDACAO RUBEN BERTA"/>
    <s v="UNIPLAN ADESAO BASICO II"/>
    <s v="NOTIFICAÇÃO DE INTERMEDIAÇÃO PRELIMINAR Nº 19207/2024_x000d__x000a_ _x000d__x000a_Protocolo nº 9245390_x0009_Demanda nº 12654293_x0009_Rio de Janeiro, 18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 se identifica como , questiona o não atendimento para Consulta com Hepatologista. A solicitação foi feita à Operadora no dia 19-12-2023, no município Teresópolis/RJ e o agendamento foi realizado para o município Nova Friburgo, dia 06-03-2024 ás 17:30hs. Protocolo:31999620231214437453 - Data: 19-12-2023_x000d__x000a_ _x000d__x000a_Protocolo aberto pelo beneficiário junto à operadora: 31999620231214437453_x000d__x000a_BENEFICIÁRIO_x000d__x000a_Nome: CLAUDIA DE ALCENIO CUNHA_x0009_Dt. "/>
    <s v="SAO PAULO"/>
    <s v="SP"/>
    <s v="Não "/>
    <x v="2"/>
    <s v="Consulta"/>
    <x v="0"/>
    <x v="245"/>
    <s v="Ausência de Rede Credenciada"/>
    <s v="Agendamento realizado no Rio de Janeiro -RJ com reembolso de transporte (NIP cita Teresopolis-RJ) ou reembolso de consulta na localidade demandada"/>
    <s v="Com contato prévio"/>
    <x v="0"/>
    <x v="18"/>
    <m/>
    <s v="Finalizada"/>
    <s v="conforme orientação da gerencia, tendo em vista que o local indicado pela beneficiaria conforme troca de e-mail anexo só presta atendimento mediante ao pagamento a vista"/>
  </r>
  <r>
    <x v="1"/>
    <x v="0"/>
    <s v="19/01/2024"/>
    <n v="12655301"/>
    <s v="31999620240119727393"/>
    <m/>
    <m/>
    <s v="UNIMED PAULISTANA-SOC COOP DE TRAB MED"/>
    <x v="0"/>
    <s v="DANIELA FERREIRA ROCHA"/>
    <x v="0"/>
    <s v="09700034000563700"/>
    <s v="CONSELHO REGIONAL DE EDUCACAO FISICA DA"/>
    <s v="UNIPLAN EMPRESARIAL ESPECIAL N"/>
    <s v="NOTIFICAÇÃO DE INTERMEDIAÇÃO PRELIMINAR Nº 19879/2024_x000a_&lt;&lt;60&gt;&gt; _x000a_Protocolo nº 9246731_x0009_Demanda nº 12655301_x0009_Rio de Janeiro, 19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Dia 13/12/23, passei com o Nutrólogo em consulta de urgência e na consulta o médico solicitou um exame urgente de bioimpedância. Sou SURDA e não falo por telefone. Entrei em contato com a Unimed pelo app e fui atendida por uma IA. Ao solicitar atendimento humano, o chat caía. Procurei no app, rede credenciada para fazer o exame e apareceu que não foram eencontrados registros de rede credenciada. Desse modo, por não conseguir atendimento e po"/>
    <s v="SAO PAULO"/>
    <s v="SP"/>
    <s v="Não "/>
    <x v="5"/>
    <s v="SADT"/>
    <x v="0"/>
    <x v="427"/>
    <s v="Dificuldade na transfência de atendimento entre SARA e atendente humano"/>
    <s v="Devido a dificuldade de acesso da beneficiária a plataforma, orientada a realizar a solicitação de reembolso no portal"/>
    <s v="Com contato prévio"/>
    <x v="0"/>
    <x v="0"/>
    <m/>
    <m/>
    <m/>
  </r>
  <r>
    <x v="1"/>
    <x v="0"/>
    <s v="19/01/2024"/>
    <n v="12656857"/>
    <s v="31999620240122737603"/>
    <m/>
    <m/>
    <s v="UNIMED PIRACICABA-SOC COOP SERV MED"/>
    <x v="0"/>
    <s v="MARIA FLOR ARAUJO DA GUIA"/>
    <x v="0"/>
    <s v="09700024002397363"/>
    <s v="SERVICO SOCIAL COMERCIO SESC ADM REG ESP"/>
    <s v="UNIPLAN CO ESPECIAL N"/>
    <s v="NOTIFICAÇÃO DE INTERMEDIAÇÃO PRELIMINAR Nº 20787/2024_x000d__x000a_&lt;&lt;60&gt;&gt; _x000d__x000a_Protocolo nº 9248792_x0009_Demanda nº 12656857_x0009_Rio de Janeiro, 19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janeiro de 2023 minha filha: Maria Flor Araujo da Guia, possui o diagnóstico de TDAH, transtorno de déficit de atenção e hiperatividade. Para que os testes fossem feitos e o diagnostico fosse &quot;fechado&quot;, precisei arcar com a consulta particular, a profissional solicitou psicoterapia e psicopedagogia com sessões semanais, e a pediatra solicitou terapia ocupacional também de maneira semanal. Desde então a Unimed Fesp, não autoriza nenhum "/>
    <s v="PIRACICABA"/>
    <s v="SP"/>
    <s v="Não "/>
    <x v="4"/>
    <s v="Terapias"/>
    <x v="4"/>
    <x v="428"/>
    <s v="Negativa de psicopedagogia "/>
    <s v="Realizado contato com a Sra. Margareth (mãe) e esclarecido que há pertinência de psicopedagogia, mas não há para psicologia ABA, em virtude de inexistência da comprovação de eficácia a luz das ciências da saúde baseada em evidências cientificas ou recomendação da CONITEC ou órgão de avaliação de tecnologias da saúde com renome internacional, de acordo com a Lei 14.454/22, Artigo 10, Parágrafo 13, incisos I e II. Caso possua evidência cientifica que atenda aos requisitos dispostos na Lei 14.454/22 solicitar reanalise com documentação complementar. Fará contato com o médico que acompanha a criança e enviará novo pedido caso receba."/>
    <s v="Sem contato prévio"/>
    <x v="2"/>
    <x v="3"/>
    <s v="Não "/>
    <s v="Finalizada"/>
    <s v="Realizado acolhimento "/>
  </r>
  <r>
    <x v="1"/>
    <x v="0"/>
    <s v="19/01/2024"/>
    <n v="12656533"/>
    <s v="31999620240122737317"/>
    <m/>
    <m/>
    <s v="UNIMED PAULISTANA-SOC COOP DE TRAB MED"/>
    <x v="0"/>
    <s v="LUANA VALERIA DE FARIAS DA CUNHA"/>
    <x v="0"/>
    <s v="09700032001507190"/>
    <s v="ASSOCIACAO PTA DOS TECNICOS JUDICIARIOS"/>
    <s v="ADESAO BASICO"/>
    <s v="NOTIFICAÇÃO DE INTERMEDIAÇÃO PRELIMINAR Nº 20596/2024_x000d__x000a_ _x000d__x000a_Protocolo nº 9248313_x0009_Demanda nº 12656533_x0009_Rio de Janeiro, 19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marido da beneficiária, questiona a não cobertura para 30602203 Quadrantectomia - ressecção segmentar - em mama , nome do médico solicitante Dr. Ricardo Barbeli CRM 88319 . O procedimento foi solicitado à operadora no dia 28/12/2023, para realização no município São Paulo. A operadora alega que o prestador que iria realizar o procedimento não está mais convenciado sendo que a cirurgia seria dia 26/01/2014. Prot"/>
    <s v="SAO PAULO"/>
    <s v="SP"/>
    <s v="Não "/>
    <x v="4"/>
    <s v="Procedimento"/>
    <x v="17"/>
    <x v="429"/>
    <s v="Interlocutor, que se identifica como marido da beneficiária, questiona a não cobertura para 30602203 Quadrantectomia - ressecção segmentar - em mama , nome do médico solicitante Dr. Ricardo Barbeli CRM 88319 . O procedimento foi solicitado à operadora no dia 28/12/2023, para realização no município São Paulo. A operadora alega que o prestador que iria realizar o procedimento não está mais convenciado sendo que a cirurgia seria dia 26/01/2014. Protocolo 31999620240119726745 data 19/01/2024."/>
    <s v="Houve negativa pela Unimed Nacional. Conforme transação  2261755918 o prestador Hospital Central do Tatuape solicitou o procedimento 30602203  QUADRANTECTOMIA - RESSECCAO SEGMENTAR  ao qual apresentou critica administrativa 569 - Credenciado não habilitado especialidade/procedimento e que a solicitação fora trafegada automaticamente. Trafegado aTransação Exec:226571520 para o Hospital BP.. Questionado a Unimed Nacional se o prestador foi descredenciamento apenas para este serviço e a Unimed Nacional respondeu que &quot;a partir de 13/07/2023, ocorreu o descredenciamento parcial dos serviços ora contratados, referente ao Regime de Atendimento de Pronto Socorro, Ambulatório e de determinados procedimentos cirúrgicos eletivos, para os Planos e Produtos correspondentes à Rede Básica, da UNIMED NACIONAL, bem como para todos os planos e produtos da rede básica do intercâmbio, atualmente contratados com esse Hospital._x000a__x000a_Em relação aos serviços de INTERNAÇÃO ELETIVA MANTIDA SOMENTE PARA AS ESPECIALIDADES CIRÚRGICAS: GINECOLOGIA E OBSTETRÍCIA; BUCO-MAXILO-FACIAL;_x000a_GASTROCIRURGIA; NEUROCIRURGIA, permanecerão com o seu atendimento garantido a todos os beneficiários da UNIMED NACIONAL e do SISTEMA UNIMED.&quot;_x000a_"/>
    <m/>
    <x v="2"/>
    <x v="2"/>
    <s v="Sim"/>
    <s v="Finalizada"/>
    <m/>
  </r>
  <r>
    <x v="1"/>
    <x v="0"/>
    <s v="22/01/2024"/>
    <n v="12657602"/>
    <s v="31999620240123752486"/>
    <m/>
    <m/>
    <s v="UNIMED PAULISTANA-SOC COOP DE TRAB MED"/>
    <x v="0"/>
    <s v="ELIANE VIEIRA DE OLIVEIRA"/>
    <x v="0"/>
    <s v="09700030002321523"/>
    <s v="ABRAWEB-ASSOC.BRASILEIRA DE WEBDESIGNER"/>
    <s v="ADESAO BASICO N"/>
    <s v="NOTIFICAÇÃO DE INTERMEDIAÇÃO PRELIMINAR Nº 21361/2024_x000d__x000a_ _x000d__x000a_Protocolo nº 9249703_x0009_Demanda nº 12657602_x0009_Rio de Janeiro, 2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nome técnico do procedimento 41001141-TC - Articulação (esternoclavicular ou ombro ou cotovelo ou punho ou sacroilíacas ou coxofemoral ou joelho ou tornozelo) - unilateral, e nome do médico solicitante se houver Dr Bruno Alves Buzelli . O procedimento foi solicitado à operadora no dia 25/12/2023, para realização no município São Paulo/ Capital e a operadora indicou prestadores que não realizam o procedim"/>
    <s v="SAO PAULO"/>
    <s v="SP"/>
    <s v="Não "/>
    <x v="2"/>
    <s v="SADT"/>
    <x v="17"/>
    <x v="430"/>
    <s v="Dificuldade de agendamento "/>
    <s v="Agendamento realizado na rede "/>
    <s v="Com contato prévio"/>
    <x v="0"/>
    <x v="0"/>
    <m/>
    <m/>
    <s v="Falha operacional, indicação para local que não realizada o exame."/>
  </r>
  <r>
    <x v="1"/>
    <x v="0"/>
    <s v="22/01/2024"/>
    <n v="12657644"/>
    <s v="31999620240123752541"/>
    <m/>
    <m/>
    <s v="UNIMED SAO JOSE DOS CAMPOS-COOP TRAB MED"/>
    <x v="0"/>
    <s v="LUIS CARLOS APARECIDO MOREIRA"/>
    <x v="1"/>
    <s v="09700030001833318"/>
    <s v="SINDICATO DOS POLICIAIS RODOVIARIOS FEDERAIS ESTADO SP"/>
    <s v="ADESAO COPARTIC ESPECIAL I"/>
    <s v="NOTIFICAÇÃO DE INTERMEDIAÇÃO PRELIMINAR Nº 21387/2024_x000a_&lt;&lt;60&gt;&gt; _x000a_Protocolo nº 9249807_x0009_Demanda nº 12657644_x0009_Rio de Janeiro, 22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aciente precisa fazer uma nova quimioembolização, e convênio está pedindo para que os honorários médicos sejam pagos pelo paciente, sendo que só estamos fazendo esse procedimento com médico particular , pois o convênio não tem essa especialidade. No final do ano passado o paciente já fez esse mesmo procedimento, e o convênio só autorizou depois de entrar com reclamação na ans, inclusive fez até o reembolso da consulta do médico, uma vez que"/>
    <s v="SAO JOSE DOS CAMPOS"/>
    <s v="SP"/>
    <s v="Sim"/>
    <x v="7"/>
    <s v="Procedimento"/>
    <x v="2"/>
    <x v="431"/>
    <s v="Falta de rede credenciada "/>
    <s v="NIP Setembro/23 : 241409/2023 consulta de hepatologista, agendado na rede de Taubaté com oferta reembolso de transporte._x000a_NIP Novembro/23 (Nº 294080/2023) refere indicação com médico particular DR. RICARDO AUGUSTO DE PAULA PINTO para realizar quimio embolização,  negociação eventual concluída com este profissional. Solicitamos apresentar _x000a_O Dr. Ricardo médico particular também foi indicação do DR. MARCUS AGEU RIBEIRO BATISTA (Cirurgião vascular da Unimed SJC) para a realização do procedimento na região._x000a_Janeiro/24 (21387/2024) Nova NIP, paciente alega que precisa fazer uma nova Quimio Embolização com  o DR. RICARDO e o convênio solicitou realizar pagamento dos HM como particular, sendo que ele já teria uma negociação anterior em Novembro/23 em âmbito de NIP."/>
    <s v="Com contato prévio"/>
    <x v="0"/>
    <x v="11"/>
    <s v="Não"/>
    <s v="Finalizada"/>
    <s v="NIP Setembro/23 : 241409/2023 consulta de hepatologista, agendado na rede de Taubaté com oferta reembolso de transporte._x000a_NIP Novembro/23 (Nº 294080/2023) refere indicação com médico particular DR. RICARDO AUGUSTO DE PAULA PINTO para realizar quimio embolização,  negociação eventual concluída com este profissional. Solicitamos apresentar para melhoria de processo_x000a_O Dr. Ricardo médico particular também foi indicação do DR. MARCUS AGEU RIBEIRO BATISTA (Cirurgião vascular da Unimed SJC) para a realização do procedimento na região._x000a_Janeiro/24 (21387/2024) Nova NIP, paciente alega que precisa fazer uma nova Quimio Embolização com  o DR. RICARDO e o convênio solicitou realizar pagamento dos HM como particular, sendo que ele já teria uma negociação anterior em Novembro/23 em âmbito de NIP."/>
  </r>
  <r>
    <x v="1"/>
    <x v="0"/>
    <s v="22/01/2024"/>
    <n v="12658297"/>
    <s v="31999620240123752744"/>
    <m/>
    <m/>
    <s v="UNIMED ARACATUBA COOP TRABALHO MEDICO"/>
    <x v="0"/>
    <s v="ELZA GON FUZETTO"/>
    <x v="0"/>
    <s v="09700032000678943"/>
    <s v="APEOESP SIND DOS PROF DO ENS OFIC EST SP"/>
    <s v="UNIPLAN ADESAO BASICO - PR"/>
    <s v="NOTIFICAÇÃO DE INTERMEDIAÇÃO PRELIMINAR Nº 21779/2024_x000d__x000a_ _x000d__x000a_Protocolo nº 9250592_x0009_Demanda nº 12658297_x0009_Rio de Janeiro, 2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fisioterapia e visita médica em home care com urgência. A solicitação foi feita à Operadora no dia 12/01/2024 para realização no município Araçatuba. A operadora não apresenta resposta ao pedido. Protocolo não fornecido pela operadora_x000d__x000a_ _x000d__x000a_Protocolo aberto pelo beneficiário junto à operadora:_x000d__x000a_BENEFICIÁRIO_x000d__x000a_Nome: ELZA GON FUZETTO_x0009_Dt. Nasc.:06/10/1933_x000d_"/>
    <s v="ARACATUBA"/>
    <s v="SP"/>
    <s v="Não "/>
    <x v="0"/>
    <s v="Procedimento"/>
    <x v="14"/>
    <x v="432"/>
    <s v="Demora no contato no momento da despospitalização "/>
    <s v="Orientação com o Time referente a necesssidade de contato no momento da recepção do pedido de home Care , TRATATICAS com o hospital e Tratuvas com prestadores . Sempre sinalizar em tempo real todas as ações para que os familiares saibam as estapas de implantação . Nesse caso não houve demora , mas sim necessidade de melhoria na comunicação "/>
    <s v="Sem contato prévio"/>
    <x v="0"/>
    <x v="3"/>
    <s v="Não "/>
    <s v="Finalizada"/>
    <s v="Implantação ocorreu porem apos alta hospitalar . Neceesidade de Viculo com a familia para melhor alinhamento "/>
  </r>
  <r>
    <x v="1"/>
    <x v="0"/>
    <s v="22/01/2024"/>
    <n v="12658868"/>
    <s v="31999620240123752796"/>
    <m/>
    <m/>
    <s v="UNIMED SAO JOSE DO RIO PRETO-COOP TB MED"/>
    <x v="0"/>
    <s v="HENRIQUE ROSSI SANDOVAL"/>
    <x v="0"/>
    <s v="09700034000501357"/>
    <s v="JUSTICA FEDERAL DE PRIMEIRO GRAU EM SP"/>
    <s v="UNIPLAN EMPRESARIAL ESPECIAL N"/>
    <s v="NOTIFICAÇÃO DE INTERMEDIAÇÃO PRELIMINAR Nº 22115/2024_x000d__x000a_&lt;&lt;60&gt;&gt; _x000d__x000a_Protocolo nº 9251404_x0009_Demanda nº 12658868_x0009_Rio de Janeiro, 22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Henrique Rossi Sandoval de 04 anos foi diagnosticado com TEA, o médico Dr. Sergio Luiz Ranin, CRM: 52584, solicitou Fono ABA - Req. 59311689; Terapia Ocupacional ABA - Req. 59311726; Psicóloga ABA - Req. 59311752 e Psicopedagoga ABA - Req. 59570118. Os pedidos foram protocolizados, junto a UNIMED FESP em 29/12/2023 - Protocolo 31999620231229537272, decorridos os 10 dias uteis solicitados para inicio das terapias, entramos em contat"/>
    <s v="SAO JOSE DO RIO PRETO"/>
    <s v="SP"/>
    <s v="Não "/>
    <x v="2"/>
    <s v="Terapias"/>
    <x v="3"/>
    <x v="433"/>
    <s v="Rede para TO "/>
    <s v="Perda de Prazo. Agendamento realizado em prestador negociado"/>
    <s v="Com contato prévio"/>
    <x v="0"/>
    <x v="0"/>
    <m/>
    <m/>
    <s v="Caso encaminhado ao GRP após a abertura de NIP"/>
  </r>
  <r>
    <x v="1"/>
    <x v="0"/>
    <s v="23/01/2024"/>
    <n v="12660804"/>
    <s v="31999620240124769984"/>
    <s v="Sim"/>
    <s v="2023 04936279"/>
    <s v="UNIMED PIRACICABA-SOC COOP SERV MED"/>
    <x v="0"/>
    <s v="LUCILEA LOPES AMARAL"/>
    <x v="0"/>
    <s v="09700064000019670"/>
    <s v="USP - UNIVERSIDADE DE SAO PAULO"/>
    <s v="CLASSICO EMP ENF"/>
    <s v="NOTIFICAÇÃO DE INTERMEDIAÇÃO PRELIMINAR Nº 23275/2024_x000d__x000a_&lt;&lt;60&gt;&gt; _x000d__x000a_Protocolo nº 9253906_x0009_Demanda nº 12660804_x0009_Rio de Janeiro, 2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NTATO TELEFONICO FOI QUESTIONADO O MOTIVO DO EXAME DIMERO D TER SIDO NEGADO PELO PLANO DE SAUDE. PORÉM ESTE FATO NÃO É VERIDICO, ONDE A CARTA ASSINADA PELO DOUTOR SOLICITANDO O EXAME, CONSTA EXATAMENTE SUA JUSTIFICATIVA E FATOS, QUE DEMONSTRAM A REAL NECESSIDADE DE ESTAR REALIZANDO O EXAME._x000d__x000a_ _x000d__x000a_Protocolo aberto pelo beneficiário junto à operadora: &lt;&lt;65&gt;&gt;_x000d__x000a_BENEFICIÁRIO_x000d__x000a_Nome: LUCILEA LOPES AMARAL_x0009_Dt. Nasc.:29/09/1960_x000d__x000a_Matrícula:_x0009_CPF: 450"/>
    <s v="PIRACICABA"/>
    <s v="SP"/>
    <s v="Não"/>
    <x v="4"/>
    <s v="SADT"/>
    <x v="9"/>
    <x v="434"/>
    <s v="Solicitação de Dímero D para acompanhamento pós vacina. "/>
    <s v="Não há."/>
    <s v="Sem contato prévio"/>
    <x v="2"/>
    <x v="17"/>
    <s v="Não"/>
    <s v="Finalizada"/>
    <s v="Não há."/>
  </r>
  <r>
    <x v="1"/>
    <x v="0"/>
    <s v="23/01/2024"/>
    <n v="12662438"/>
    <s v="31999620240124770894"/>
    <m/>
    <m/>
    <s v="UNIMED SOROCABA-COOP DE TRAB MED"/>
    <x v="0"/>
    <s v="LUAN AVALOS CLARO"/>
    <x v="0"/>
    <s v="09700024004228003"/>
    <s v="SERVICO NACIONAL DE APRENDIZAGEM INDUSTRIAL SENAI"/>
    <s v="UNIPLAN EMPRES RATEIO BASICO"/>
    <s v="NOTIFICAÇÃO DE INTERMEDIAÇÃO PRELIMINAR Nº 24186/2024_x000d__x000a_ _x000d__x000a_Protocolo nº 9255887_x0009_Demanda nº 12662438_x0009_Rio de Janeiro, 2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que se identifica como mãe do beneficiário questiona a falta de atendimento para fonoaudiólogo. A solicitação foi feita à Operadora no dia [22-12-2023], para realização no município Sorocaba. A operadora alega que interlocutora teria que procurar outro fonoaudiólogo protocolo:31999620231222510995_x000d__x000a_ _x000d__x000a_Protocolo aberto pelo beneficiário junto à operadora: 31999620231222510995_x000d__x000a_BENEFICIÁRIO_x000d__x000a_Nome: LUAN AVALOS CLARO_x0009_Dt. Nasc.:26/03/2016_x000d_"/>
    <s v="VOTORANTIM"/>
    <s v="SP"/>
    <s v="Não "/>
    <x v="7"/>
    <s v="Terapias"/>
    <x v="20"/>
    <x v="10"/>
    <s v="Divergência entre a agenda da profissional (que deseja altera o dia do atendimento, pois irá prestar atendimento em outra clinica) e agenda do beneficiário."/>
    <s v="Mantido o direcionamento para o mesmo prestador, pois possui agenda, porém, não no dia que o beneficiário esta acostumado a passar. "/>
    <s v="Com contato prévio"/>
    <x v="2"/>
    <x v="0"/>
    <m/>
    <m/>
    <m/>
  </r>
  <r>
    <x v="1"/>
    <x v="0"/>
    <s v="23/01/2024"/>
    <n v="12662310"/>
    <s v="31999620240124770770"/>
    <m/>
    <m/>
    <s v="UNIMED BATATAIS-COOP DE TRAB MED"/>
    <x v="0"/>
    <s v="DAVI FALCONI BRANDOLIN"/>
    <x v="0"/>
    <s v="09700064000063165"/>
    <s v="USP - UNIVERSIDADE DE SAO PAULO"/>
    <s v="CLASSICO EMP ENF"/>
    <s v="NOTIFICAÇÃO DE INTERMEDIAÇÃO PRELIMINAR Nº 24102/2024_x000d__x000a_&lt;&lt;60&gt;&gt; _x000d__x000a_Protocolo nº 9255830_x0009_Demanda nº 12662310_x0009_Rio de Janeiro, 2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 a p necessidade de um Neurologista Pediátrico, fiz contato com todos os profissionais da nominata e o único prestador que estava disponível me pediu para retorna contato para tentar agendamento em março/2024. Diante da necessidade do profissional para meu filho fiz contato com o a operadora mediante ao protocolo já mencionado no dia 27/13/2023 onde me foi passado que até dia 17/01/2023 retornariam o contato com a solução do problema de a"/>
    <s v="BRODOWSKI"/>
    <s v="SP"/>
    <s v="Não"/>
    <x v="2"/>
    <s v="Consulta"/>
    <x v="2"/>
    <x v="12"/>
    <s v="Falta de rede credenciada "/>
    <s v="Negociação realizada com prestador eventual"/>
    <s v="Com contato prévio"/>
    <x v="0"/>
    <x v="11"/>
    <s v="Não"/>
    <s v="Finalizada"/>
    <s v="Histórico: Demora na prospecção de prestador para negociação, devido ao recesso de final de ano e permanece em negociação._x000a_Análise crítica: Observamos que não houve atualização no  Status protocolo."/>
  </r>
  <r>
    <x v="1"/>
    <x v="0"/>
    <s v="23/01/2024"/>
    <n v="12660948"/>
    <s v="31999620240124770236"/>
    <m/>
    <m/>
    <s v="UNIMED PAULISTANA-SOC COOP DE TRAB MED"/>
    <x v="0"/>
    <s v="JADE MALACARNE MENDONCA"/>
    <x v="0"/>
    <s v="09700030002199884"/>
    <s v="SINDICATO DOS POLICIAIS RODOVIARIOS FEDERAIS ESTADO SP"/>
    <s v="UNIPLAN ADESAO BASICO I"/>
    <s v="NOTIFICAÇÃO DE INTERMEDIAÇÃO PRELIMINAR Nº 23356/2024_x000a_&lt;&lt;60&gt;&gt; _x000a_Protocolo nº 9254108_x0009_Demanda nº 12660948_x0009_Rio de Janeiro, 23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m set.2023 consultei na Clinica Peres (Brasilia DF) para realizar consulta para solicitação de DIU de cobre. A clinica encaminhou a solicitação a Unimed e informou que o dispositivo seria encaminhado pela central do plano de saude. Decorridos 3 meses da solicitação o dispositivo ainda n havia sido entregue na clinica, ocasião em que liguei para a Unimed Fesp e foi fornecido o numero de protocolo informado. A atendente disse que o procedimen"/>
    <s v="SAO PAULO"/>
    <s v="SP"/>
    <s v="Não "/>
    <x v="0"/>
    <s v="Procedimento"/>
    <x v="0"/>
    <x v="435"/>
    <s v="Dificuldade de agendamento DIU - Relato: Em set.2023 consultei na Clinica Peres (Brasilia DF) para realizar consulta para solicitação de DIU de cobre. A clinica encaminhou a solicitação a Unimed e informou que o dispositivo seria encaminhado pela central do plano de saude. Decorridos 3 meses da solicitação o dispositivo ainda n havia sido entregue na clinica, ocasião em que liguei para a Unimed Fesp e foi fornecido o numero de protocolo informado. A atendente disse que o procedimento foi autorizado e a central Unimed seria responsável pelo envio do dispositivo. Em contato com a central, foi informado que foi solicitado a fornecedora que entregasse o DIU na clinica. Ate a data de hoje a entrega não foi feita. Entrei em contato com o fornecedor, que informou que não recebeu nenhum pedido de envio de DIU em meu nome. Em novo contato com a central Unimed na data de hoje sob protocolo n 48132613, foi informado que eu deveria solicitar que a clinica fizesse o pedido novamente a Unimed. Ja se passaram 4 meses da solicitação inicial."/>
    <s v="Acionado a Unimed Nacional para verificar o motivo da demora na entrega do DIU e informar a previsão de entrega, visto que o prazo de resposta da NIP é dia 30/01/24. O parecer da Unimed Nacional é que o &quot;Fornecedor informa ter havido intercorrência na entrega/pedido. Realizado envio na data de hoje com prazo de 05 dias úteis para entrega&quot; Revalidado na transação 2266259726 autorizada."/>
    <m/>
    <x v="0"/>
    <x v="2"/>
    <s v="Sim"/>
    <s v="Finalizada"/>
    <s v="NIP respondida dentro do prazo. Procedente a reclamação do beneficário visto a dificuldade de agendar o prodecimento há três meses."/>
  </r>
  <r>
    <x v="1"/>
    <x v="0"/>
    <s v="23/01/2024"/>
    <n v="12662532"/>
    <s v="31999620240124771016"/>
    <m/>
    <m/>
    <s v=""/>
    <x v="4"/>
    <s v=""/>
    <x v="0"/>
    <s v=""/>
    <s v=""/>
    <s v=""/>
    <s v="NOTIFICAÇÃO DE INTERMEDIAÇÃO PRELIMINAR Nº 24252/2024_x000d__x000a_&lt;&lt;60&gt;&gt; _x000d__x000a_Protocolo nº 9256076_x0009_Demanda nº 12662532_x0009_Rio de Janeiro, 23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irurgia lombar ,discopatia hérnia de disco_x000d__x000a_ _x000d__x000a_Protocolo aberto pelo beneficiário junto à operadora: &lt;&lt;65&gt;&gt;_x000d__x000a_BENEFICIÁRIO_x000d__x000a_Nome: JORGE JOSE PEREIRA_x0009_Dt. Nasc.:15/07/1970_x000d__x000a_Matrícula:_x0009_CPF: 25580186800_x000d__x000a_Telefone: 11 941067309_x0009_e-mail: jjosepereira2011@bol.com.br_x000d__x000a_INTERLOCUTOR_x000d__x000a_Nome: JORGE JOSE PEREIRA_x000d__x000a_Telefones: (11)941067309_x0009_e-mail: jjosepereira2011@bol.com.br_x000d__x000a_Endereço: RUA CLARA NUNES, 50 /_x000d__x000a_Município: SANTO ANDRE_x0009_UF: SP_x0009_CEP: 09120-103_x000d__x000a_DADO"/>
    <s v=""/>
    <s v=""/>
    <m/>
    <x v="1"/>
    <m/>
    <x v="1"/>
    <x v="18"/>
    <m/>
    <m/>
    <m/>
    <x v="1"/>
    <x v="8"/>
    <m/>
    <m/>
    <m/>
  </r>
  <r>
    <x v="1"/>
    <x v="0"/>
    <s v="24/01/2024"/>
    <n v="12663484"/>
    <s v="31999620240126801138"/>
    <m/>
    <m/>
    <s v="UNIMED GUARULHOS-COOP DE TRAB MED"/>
    <x v="0"/>
    <s v="ALEXIA GUELFI RODRIGUES"/>
    <x v="0"/>
    <s v="09700020010369664"/>
    <s v="CENTRO DAS INDUSTRIAS DO ESTADO DE SP"/>
    <s v="EMPRESARIAL ESPECIAL N"/>
    <s v="NOTIFICAÇÃO DE INTERMEDIAÇÃO PRELIMINAR Nº 24883/2024_x000d__x000a_&lt;&lt;60&gt;&gt; _x000d__x000a_Protocolo nº 9257349_x0009_Demanda nº 12663484_x0009_Rio de Janeiro, 24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e 20 sessões de fisioterapia orofacial por problemas na mandíbula e liguei em todos os prestadores de serviço credenciados pela unimed tentando agendar o procedimento, mas em todos ou dizia que nao realizava o procedimento ou o plano não dava cobertura para essa terapia. Liguei na unimed pedindo um lugar que realizasse e me passaram 4 lugares e eu liguei e recebi negativa de novo. Enviei e-mail para unimed como uma funcionária me or"/>
    <s v="GUARULHOS"/>
    <s v="SP"/>
    <s v="Não "/>
    <x v="2"/>
    <s v="SADT"/>
    <x v="17"/>
    <x v="436"/>
    <s v="Dificuldade de agendamento "/>
    <s v="Busca de rede em tratativa"/>
    <s v="Com contato prévio"/>
    <x v="2"/>
    <x v="0"/>
    <m/>
    <m/>
    <m/>
  </r>
  <r>
    <x v="1"/>
    <x v="0"/>
    <s v="24/01/2024"/>
    <n v="12664796"/>
    <s v="31999620240126804117"/>
    <m/>
    <m/>
    <s v="UNIMED ARACATUBA COOP TRABALHO MEDICO"/>
    <x v="0"/>
    <s v="VIVIANE ARAUJO SANTOS ZENELATO"/>
    <x v="0"/>
    <s v="09700030000651038"/>
    <s v="ASSOCIACAO DOS FUNCIONARIOS E SERVIDORES"/>
    <s v="UNIPLAN ADESAO BASICO I"/>
    <s v="NOTIFICAÇÃO DE INTERMEDIAÇÃO PRELIMINAR Nº 25574/2024_x000d__x000a_ _x000d__x000a_Protocolo nº 9259026_x0009_Demanda nº 12664796_x0009_Rio de Janeiro, 24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realizar seu exame** USG transvaginal com preparo intestinal para endometriose, ( conforme pedido do médico ). A solicitação foi feita à Operadora no dia 13/12/23, para realização no município ARAÇATUBA - SP. A operadora alega que o pedido está em análise e não apresenta resposta ao pedido. Protocolo: 31999620231214434852, data: 18/01/2024._x000d__x000a_ _x000d__x000a_Protocolo aberto pelo beneficiário junto à operadora"/>
    <s v="ARACATUBA"/>
    <s v="SP"/>
    <s v="Não "/>
    <x v="2"/>
    <s v="SADT"/>
    <x v="0"/>
    <x v="437"/>
    <s v="Ausencia de Rede Credenciada"/>
    <s v="Negociação realizada com o prestador eventual 46730-TOMOSON CENTRO DIAGNOSTICO"/>
    <s v="Com contato prévio"/>
    <x v="0"/>
    <x v="18"/>
    <m/>
    <s v="Finalizada"/>
    <s v="Compartilhar com GRP"/>
  </r>
  <r>
    <x v="1"/>
    <x v="0"/>
    <s v="25/01/2024"/>
    <n v="12666719"/>
    <s v="31999620240126806767"/>
    <m/>
    <m/>
    <s v="UNIMED LONDRINA-Coop de Trab Med"/>
    <x v="0"/>
    <s v="DAVI BIONDO GUERRINI"/>
    <x v="0"/>
    <s v="09700022003314716"/>
    <s v="UNIVERSIDADE ESTADUAL PAULISTA JULIO DE MESQUITA FILHO"/>
    <s v="UNIPLAN EMPRESARIAL BASICO N"/>
    <s v="NOTIFICAÇÃO DE INTERMEDIAÇÃO PRELIMINAR Nº 26717/2024_x000d__x000a_&lt;&lt;60&gt;&gt; _x000d__x000a_Protocolo nº 9261620_x0009_Demanda nº 12666719_x0009_Rio de Janeiro, 25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tamos em mais de uma clínica esse atendimento. Nos disseram que na &quot;grande florianópolis&quot; nenhuma clínica realiza a cirurgia através do convênio, pois o valor é muito baixo pago à clínica e ao médico. O plano é completo._x000d__x000a_ _x000d__x000a_Protocolo aberto pelo beneficiário junto à operadora: &lt;&lt;65&gt;&gt;_x000d__x000a_BENEFICIÁRIO_x000d__x000a_Nome: DANIEL GUERRINI_x0009_Dt. Nasc.:27/01/1985_x000d__x000a_Matrícula:_x0009_CPF: 31751691802_x000d__x000a_Telefone: 43 998561641_x0009_e-mail: daniel_guerrini@hotmail.com_x000d__x000a_INTERLOC"/>
    <s v="LONDRINA"/>
    <s v="PR"/>
    <s v="Não "/>
    <x v="7"/>
    <s v="Internação"/>
    <x v="2"/>
    <x v="438"/>
    <s v="Ausencia de Rede Credenciada"/>
    <s v="Em tratativa, aguardando esclarecimentos da Unimed Florianópolis, pois recepcionamos pedido de autorização, embora conste protocolo GIU/GPU 31999620231221496660. RU: Acionado Unimed, e após diversas trocas de e-mails, sem suscesso com ligações foi disponibilizado prestador credenciado. Caec realizou contato com beneficiário e medico, ficou agendado com (Dr. Jefferson da lista), para quarta feira dia 21/02. Unimed relata que o motivo da morosidade foi que o Departamento Operacional recebe estas demandas encaminha para as áreas pertinentes avaliarem, parte do retorno ao primeiro questionamento enviado ocorreu em 06/02/2024, onde informamos não ter localizado produção para o item  31206212.. Quanto ao motivo da cobrança particular, precisávamos do retorno do médico à equipe responsável. Tivemos  como plano de ação da Unimed, na qual disponibilizou a partir de hoje 16/02/24, a criação do NRI - Núcleo de Relacionamento Institucional, uma iniciativa destinada a facilitar e fortalecer o relacionamento entre as Unimeds (Intercâmbio) com a UGF - Unimed Grande Florianópolis._x000a_Nossos contatos e canais de atendimento serão por email (exceto busca de rede):_x000a_relacionamentointercambio@unimedflorianopolis.com.br_x000a_Caso precise de apoio, teremos uma pessoa destacada para prestar suporte, quando necessário, para demandas críticas ou que precisam de uma atenção diferenciada: Robert Guimarães - Cel. Corporativo: (+5548) 991115273."/>
    <s v="Sem contato prévio"/>
    <x v="0"/>
    <x v="20"/>
    <s v="Não"/>
    <s v="Finalizada"/>
    <s v="_x000a__x000a_"/>
  </r>
  <r>
    <x v="1"/>
    <x v="0"/>
    <s v="25/01/2024"/>
    <n v="12665319"/>
    <s v="31999620240126806568"/>
    <m/>
    <m/>
    <s v="UNIMED VITORIA-COOP DE TRABALHO MEDICO"/>
    <x v="0"/>
    <s v="VALENTIM SIMONASSI FRANCA ALVES"/>
    <x v="0"/>
    <s v="09700030002209227"/>
    <s v="SINDICATO DOS POLICIAIS RODOVIARIOS FEDERAIS ESTADO SP"/>
    <s v="UNIPLAN COPART ADESAO BASICO I"/>
    <s v="NOTIFICAÇÃO DE INTERMEDIAÇÃO PRELIMINAR Nº 25958/2024_x000a_&lt;&lt;60&gt;&gt; _x000a_Protocolo nº 9259728_x0009_Demanda nº 12665319_x0009_Rio de Janeiro, 25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oi solicitado via unimed intercâmbio (VITORIA) as terapia com fonoaudiólogo (METODO PROMPT), com psicologo (METODO ABA), com terapeuta ocupacional (METODO AYRES), mediante Laudo de neuropediatra e o plano negou._x000a_ _x000a_Protocolo aberto pelo beneficiário junto à operadora: &lt;&lt;65&gt;&gt;_x000a_BENEFICIÁRIO_x000a_Nome: CAMILA NASCIMENTO SIMONASSI_x0009_Dt. Nasc.:10/05/1984_x000a_Matrícula:_x0009_CPF: 10536317747_x000a_Telefone: 27 981426243_x0009_e-mail: camilasimonassi@gmail.com_x000a_INTERLOCU"/>
    <s v="VILA VELHA"/>
    <s v="ES"/>
    <s v="Não"/>
    <x v="2"/>
    <s v="Terapias"/>
    <x v="3"/>
    <x v="66"/>
    <s v="Ausencia de Rede Credenciada"/>
    <s v="Em tratativa pelo GRP (Guia trafegada pela Unimed Vitória, com codificação divergente e sem rede para realizar Fono em método Prompt)"/>
    <s v="Com contato prévio"/>
    <x v="2"/>
    <x v="0"/>
    <m/>
    <m/>
    <m/>
  </r>
  <r>
    <x v="1"/>
    <x v="0"/>
    <s v="25/01/2024"/>
    <n v="12667612"/>
    <s v="31999620240126806798"/>
    <s v="Sim"/>
    <s v="2024 14817"/>
    <s v="UNIMED SUDOESTE-COOP DE TRAB MED"/>
    <x v="0"/>
    <s v="SOLANGE PIMENTA GOMES"/>
    <x v="0"/>
    <s v="09700022006892028"/>
    <s v="RAIA DROGASIL S/A"/>
    <s v="UNIPLAN PARTIC EMP BASICO N"/>
    <s v="NOTIFICAÇÃO DE INTERMEDIAÇÃO PRELIMINAR Nº 27248/2024_x000d__x000a_ _x000d__x000a_Protocolo nº 9262722_x0009_Demanda nº 12667612_x0009_Rio de Janeiro, 25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o, questiona a não cobertura para o(s) material(is) para procedimento cirurgia de reconstrução parcial da mandíbula com enxerto ósseo negou também materiais, e nome do médico DR. Leticia Rocha CRO 8235 BA. Solicitado em 06/11/2023 Protocolo -319996202400014817 data -03/01/2024_x000d__x000a_ _x000d__x000a_Protocolo aberto pelo beneficiário junto à operadora: 319996202400014817_x000d__x000a_BENEFICIÁRIO_x000d__x000a_Nome: SOLANGE PIMENTA GOMES_x0009_Dt"/>
    <s v="JEQUIE"/>
    <s v="BA"/>
    <s v="Não"/>
    <x v="4"/>
    <s v="Procedimento"/>
    <x v="7"/>
    <x v="439"/>
    <s v="Negativa integral por junta médica."/>
    <s v="Não há."/>
    <s v="Com contato prévio"/>
    <x v="2"/>
    <x v="4"/>
    <s v="Não"/>
    <s v="Finalizada"/>
    <s v="Não há."/>
  </r>
  <r>
    <x v="1"/>
    <x v="0"/>
    <s v="25/01/2024"/>
    <n v="12667702"/>
    <s v="31999620240126806893"/>
    <m/>
    <m/>
    <s v="UNIMED PAULISTANA-SOC COOP DE TRAB MED"/>
    <x v="0"/>
    <s v="DANIEL DANTE GERONIMO GUIMARAES ERDMANN"/>
    <x v="0"/>
    <s v="09700034000560779"/>
    <s v="FUNDACAO DE PROTECAO E DEFESA DO CONSUMI"/>
    <s v="BASICO ENFERMARIA REEMBOLSO ESTADUAL"/>
    <s v="NOTIFICAÇÃO DE INTERMEDIAÇÃO PRELIMINAR Nº 27326/2024_x000d__x000a_&lt;&lt;60&gt;&gt; _x000d__x000a_Protocolo nº 9262855_x0009_Demanda nº 12667702_x0009_Rio de Janeiro, 25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elo presente, requerer a regularização da questão apresentada. Saliento que não estou encontrando canal para solicitação de autorização e emissão da guia das terapias ABA do meu filho DANIEL DANTE GERONIMO GUIMARAES ERDMANN. Ressalto que são 2 anos e 3 meses realizando tratamento na mesma clinica MOVTHERA REABILITAÇÃO NEUROLÓGICA, sendo que no último ano foram muitos empecilhos e perda de tempo, para obter algo simples que é direito d"/>
    <s v="SAO PAULO"/>
    <s v="SP"/>
    <s v="Não "/>
    <x v="7"/>
    <s v="Terapias"/>
    <x v="3"/>
    <x v="5"/>
    <s v="Dificuldade no pedido de autorização"/>
    <s v="Aguarda esclarecimentos da CNU  Unimed relata que conforme contato da Unimed Fesp vosso beneficiário está com dificuldade para inclusão de pedidos e assim seguir com a continuidade de atendimento no prestador eventual  97499744  Movthera Clinica de Reabilitação Neurologica Ltda_x000a_ _x000a_Efetuado contato telefônico (11) 981031184  com o prestador Movthera  falei  com a colaboradora Izabel ao qual informou que o beneficiário Daniel faz acompanhamento na clinica de forma eventual a bastante tempo pois a negociação atual é apenas para beneficiários UN._x000a_ _x000a_No cartão atual 09700034000560779  e no cartão anterior 09700034000503660 não localizamos alerta em sistema o que impede a equipe _x000a_de autorizações seguir com a inserção em sistema._x000a_ _x000a_Localizado apenas a seguinte informação : Beneficiário em atendimento excepcional após negociação eventual mediante FDA 000018780207: Autorizar conforme limite contratual. (FOI INSERIDO ALERTA NO SISTEMA PARA EVITAR TRANSTORNO - Atendimento para o mês 01/2024 inserido na transação 2266680059._x000a_"/>
    <s v="Com contato prévio"/>
    <x v="0"/>
    <x v="20"/>
    <s v="Sim"/>
    <s v="Finalizada"/>
    <m/>
  </r>
  <r>
    <x v="1"/>
    <x v="0"/>
    <s v="26/01/2024"/>
    <n v="12669428"/>
    <s v="31999620240127812820"/>
    <m/>
    <m/>
    <s v="UNIMED NORTE/NTE. CONF.COOP.TRAB.MEDICO"/>
    <x v="0"/>
    <s v="JOAO LEVI DA CUNHA BARRETO"/>
    <x v="0"/>
    <s v="09700030002161755"/>
    <s v="SINDICATO DOS POLICIAIS RODOVIARIOS FEDERAIS ESTADO SP"/>
    <s v="UNIPLAN ADESAO BASICO I"/>
    <s v="NOTIFICAÇÃO DE INTERMEDIAÇÃO PRELIMINAR Nº 28309/2024_x000a_ _x000a_Protocolo nº 9265174_x0009_Demanda nº 12669428_x0009_Rio de Janeiro, 26 de Janeir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CONSULTA NEUROPEDIATRA. A solicitação foi feita à Operadora no dia 12/12/2023, para realização no município SANTA INES/MA. A operadora não apresenta resposta a solicitação que esta em busca de rede. Protocolo: 31999620231212409991 - DATA: 12/12/2023_x000a_ _x000a_Protocolo aberto pelo beneficiário junto à operadora: 31999620231212409991_x000a_BENEFICIÁRIO_x000a_Nome: João Levi da Cunha barreto_x0009_Dt. Nasc.:19/04/2019_x000a_"/>
    <s v="SANTA INES"/>
    <s v="MA"/>
    <s v="Não "/>
    <x v="2"/>
    <s v="Consulta"/>
    <x v="0"/>
    <x v="12"/>
    <s v="Ausencia de Rede Credenciada"/>
    <s v="Agendamento realizado fora da região limitrofe e saude (dentro do prazo) e oferta de reembolso integral. RU: Unimed Nacional informou que o motIvo da morosidade foi por conta da Filial. (A demanda estava com a filial São Luiz, assim que o FDA foi respondido o email para Fesp foi enviado com a resposta final.)"/>
    <s v="Com contato prévio"/>
    <x v="0"/>
    <x v="20"/>
    <s v="Sim"/>
    <s v="Finalizada"/>
    <m/>
  </r>
  <r>
    <x v="1"/>
    <x v="0"/>
    <s v="26/01/2024"/>
    <n v="12669382"/>
    <s v="31999620240127812768"/>
    <m/>
    <m/>
    <s v="UNIMED NORTE/NTE. CONF.COOP.TRAB.MEDICO"/>
    <x v="0"/>
    <s v="CARLA THERESA DA CUNHA BARRETO"/>
    <x v="0"/>
    <s v="09700030002161739"/>
    <s v="SINDICATO DOS POLICIAIS RODOVIARIOS FEDERAIS ESTADO SP"/>
    <s v="UNIPLAN ADESAO BASICO I"/>
    <s v="NOTIFICAÇÃO DE INTERMEDIAÇÃO PRELIMINAR Nº 28278/2024_x000d__x000a_ _x000d__x000a_Protocolo nº 9265174_x0009_Demanda nº 12669382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NSULTA PSIQUIATRA. A solicitação foi feita à Operadora no dia 12/12/2023, para realização no município SANTA INES/MA. A operadora não apresenta resposta a solicitação que esta em busca de rede. Protocolo: 319996620240126804375 - data: 26/01/2024_x000d__x000a_ _x000d__x000a_Protocolo aberto pelo beneficiário junto à operadora: 319996620240126804375_x000d__x000a_BENEFICIÁRIO_x000d__x000a_Nome: Carla Theresa da Cunha Barreto_x0009_Dt. Nasc.:19/09/197"/>
    <s v="SANTA INES"/>
    <s v="MA"/>
    <s v="Não"/>
    <x v="2"/>
    <s v="Consulta"/>
    <x v="2"/>
    <x v="38"/>
    <s v="Falta de rede credenciada "/>
    <s v="Negociação realizada com prestador eventual"/>
    <s v="Com contato prévio"/>
    <x v="0"/>
    <x v="11"/>
    <s v="Não"/>
    <s v="Finalizada"/>
    <s v="Demora do retorno do prestador  eventual, demanda concluída com consulta para dia 31/01/2024 as 12H mãe e filho horários seguidos. "/>
  </r>
  <r>
    <x v="1"/>
    <x v="0"/>
    <s v="26/01/2024"/>
    <n v="12667802"/>
    <s v="31999620240127812662"/>
    <m/>
    <m/>
    <s v="UNIMED SANTOS-COOP DE TRAB MED"/>
    <x v="0"/>
    <s v="JACIRA CANDIDO"/>
    <x v="0"/>
    <s v="09700032001629954"/>
    <s v="APEOESP SIND DOS PROF DO ENS OFIC EST SP"/>
    <s v="ADESAO BASICO - PR"/>
    <s v="NOTIFICAÇÃO DE INTERMEDIAÇÃO PRELIMINAR Nº 27395/2024_x000d__x000a_&lt;&lt;60&gt;&gt; _x000d__x000a_Protocolo nº 9263021_x0009_Demanda nº 12667802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60 anos, sou cliente da Unimed Fesp há décadas. Essa semana fui a um psiquiatra e ele me deu uma guia para psicoterapia. Entrei no site, para encaminhar a guia do medico pelo site , para sua liberação. Entretanto o site nao aceitou minha senha válida, refiz a senha 2 vezes e nao consegui acesso ao portal do beneficiario para encaminhar a guia para liberação. telefonei para a Unimed Fesp e a mesma me disse que nao podia fazer muita cosi"/>
    <s v="CUBATAO"/>
    <s v="SP"/>
    <s v="Não "/>
    <x v="7"/>
    <s v="Terapias"/>
    <x v="12"/>
    <x v="440"/>
    <s v="Dificuldade no pedido de autorização"/>
    <s v="Aguardando pm"/>
    <s v="Com contato prévio"/>
    <x v="2"/>
    <x v="0"/>
    <m/>
    <m/>
    <m/>
  </r>
  <r>
    <x v="1"/>
    <x v="0"/>
    <s v="26/01/2024"/>
    <n v="12669483"/>
    <s v="31999620240127812854"/>
    <m/>
    <m/>
    <s v="UNIMED UBERLANDIA-COOP REG TRAB MED LTDA"/>
    <x v="0"/>
    <s v="FERNANDA DE MAGALHAES"/>
    <x v="0"/>
    <s v="09700020010305283"/>
    <s v="SOFTBOX SISTEMAS DE INFORMACAO"/>
    <s v="UNIPLAN PARTIC EMP BASICO N"/>
    <s v="NOTIFICAÇÃO DE INTERMEDIAÇÃO PRELIMINAR Nº 28336/2024_x000d__x000a_&lt;&lt;60&gt;&gt; _x000d__x000a_Protocolo nº 9265337_x0009_Demanda nº 12669483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Melissa Magalhães Freitas faz acompanhamento com a Psiquiatra da Infância e Adolescência Dra. Eliza Alves Oliveira CRM MG63903 RQE MG49888 e ela pediu uma avaliação neuropsicológica para avaliação de diagnóstico. Eu levei o pedido com todos os detalhes, assinatura (MEMED) para transcrição de guia e autorização na Unimed Udia (meu plano é Unimed Fesp e tem cobertura em Udia onde eu moro). O protocolo aberto foi 3199962231221900637"/>
    <s v="UBERLANDIA"/>
    <s v="MG"/>
    <s v="Sim "/>
    <x v="4"/>
    <s v="Terapias"/>
    <x v="3"/>
    <x v="12"/>
    <s v="Negativa por falta de documentação "/>
    <s v="Em contato com a Genitora , Trata-se de rede e divergencia de analise da Guia 2023 05059865. Solicitação foi com código 2250005103. e Não não como avaliação Neuropsicologica . Direciono ao CAEC  e RU para validação do ocorrido "/>
    <s v="Com contato prévio"/>
    <x v="0"/>
    <x v="2"/>
    <m/>
    <s v="Finalizada"/>
    <s v="Aguardando validação RU E CAEC - contato com UNIMED local e revisão sobre rede "/>
  </r>
  <r>
    <x v="1"/>
    <x v="0"/>
    <s v="26/01/2024"/>
    <n v="12669062"/>
    <s v="31999620240127812732"/>
    <s v="Sim"/>
    <s v="2023 05073078"/>
    <s v="UNIMED PAULISTANA-SOC COOP DE TRAB MED"/>
    <x v="0"/>
    <s v="SIRLEI EUZEBIO"/>
    <x v="0"/>
    <s v="09700064000044918"/>
    <s v="USP - UNIVERSIDADE DE SAO PAULO"/>
    <s v="CLASSICO EMP APTO"/>
    <s v="NOTIFICAÇÃO DE INTERMEDIAÇÃO PRELIMINAR Nº 28103/2024_x000d__x000a_ _x000d__x000a_Protocolo nº 9264752_x0009_Demanda nº 12669062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procedimento [40814092 OSTEOPLASTIA OU DISCECTOMIA PERCUTÂNEA (VERTEBROPLASTIA) 31602169 BLOQUEIO PERIDURAL OU SUBARACNÓIDEO COM CORTICÓIDE], solicitado em13-12-2023. Protocolo [31999620240117698078] – data [17-01-2024]._x000d__x000a_ _x000d__x000a_Protocolo aberto pelo beneficiário junto à operadora: 31999620240117698078_x000d__x000a_BENEFICIÁRIO_x000d__x000a_Nome: SIRLEI EUZÉBIO_x0009_Dt. Nasc.:31/08/1973_x000d__x000a_Matrícula:_x0009_CPF: 18130671808_x000d__x000a_Telefone: 11 996563353_x0009_e-mail: sirleieuzebio@yahoo.com.br_x000d__x000a_INTER"/>
    <s v="OSASCO"/>
    <s v="SP"/>
    <s v="Não"/>
    <x v="4"/>
    <s v="Procedimento"/>
    <x v="7"/>
    <x v="380"/>
    <s v="Negativa integral por junta médica."/>
    <s v="Não há."/>
    <s v="Com contato prévio"/>
    <x v="2"/>
    <x v="4"/>
    <s v="Sim"/>
    <s v="Finalizada"/>
    <s v="Não há."/>
  </r>
  <r>
    <x v="1"/>
    <x v="0"/>
    <s v="26/01/2024"/>
    <n v="12669413"/>
    <s v="31999620240127812805"/>
    <m/>
    <m/>
    <s v="UNIMED NORTE/NTE. CONF.COOP.TRAB.MEDICO"/>
    <x v="0"/>
    <s v="JOAO VICTOR DA CUNHA BARRETO"/>
    <x v="0"/>
    <s v="09700030002161747"/>
    <s v="SINDICATO DOS POLICIAIS RODOVIARIOS FEDERAIS ESTADO SP"/>
    <s v="UNIPLAN ADESAO BASICO I"/>
    <s v="NOTIFICAÇÃO DE INTERMEDIAÇÃO PRELIMINAR Nº 28299/2024_x000d__x000a_ _x000d__x000a_Protocolo nº 9265174_x0009_Demanda nº 12669413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NSULTA PSIQUIATRA - NEUROPEDIATRA. A solicitação foi feita à Operadora no dia 12/12/2023, para realização no município SANTA INES/MA. A operadora não apresenta resposta a solicitação que esta em busca de rede. Protocolo: 31999620231212409895 - DATA: 12/12/2023 - 31999620231212410039 - DATA: 12/12/2023_x000d__x000a_ _x000d__x000a_Protocolo aberto pelo beneficiário junto à operadora: 31999620231212409895_x000d__x000a_BENEFICIÁRIO_x000d__x000a_"/>
    <s v="SANTA INES"/>
    <s v="MA"/>
    <s v="Não"/>
    <x v="2"/>
    <s v="Consulta"/>
    <x v="2"/>
    <x v="38"/>
    <s v="Falta de rede credenciada "/>
    <s v="Negociação realizada com prestador eventual"/>
    <s v="Com contato prévio"/>
    <x v="0"/>
    <x v="11"/>
    <s v="Não"/>
    <s v="Finalizada"/>
    <s v="Demora do retorno do prestador  eventual, demanda concluída com consulta para dia 31/01/2024 as 12H mãe e filho horários seguidos."/>
  </r>
  <r>
    <x v="1"/>
    <x v="0"/>
    <s v="26/01/2024"/>
    <n v="12668050"/>
    <s v="31999620240127812700"/>
    <m/>
    <m/>
    <s v="UNIMED ARARAQUARA-COOP DE TRAB MED"/>
    <x v="0"/>
    <s v="ALINE REGINA ROVERI"/>
    <x v="0"/>
    <s v="09700022006737839"/>
    <s v="E-HUB TECNOLOGIA EM E-COMMERCE LTDA"/>
    <s v="UNIPLAN PARTIC EMPRES ESPECIAL N"/>
    <s v="NOTIFICAÇÃO DE INTERMEDIAÇÃO PRELIMINAR Nº 27524/2024_x000d__x000a_&lt;&lt;60&gt;&gt; _x000d__x000a_Protocolo nº 9263385_x0009_Demanda nº 12668050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a, Ha duas semanas que tento contato, sem sucesso. Liguei na unimed araraquara e ele negaram ajuda, a unimed fesp não atende e nao retorna ligação O problema é que todos os endocrinos não atendem primeira vez, e eles não aceitam reembolso_x000d__x000a_ _x000d__x000a_Protocolo aberto pelo beneficiário junto à operadora: &lt;&lt;65&gt;&gt;_x000d__x000a_BENEFICIÁRIO_x000d__x000a_Nome: ALINE REGINA ROVERI_x0009_Dt. Nasc.:26/11/1989_x000d__x000a_Matrícula:_x0009_CPF: 37975860867_x000d__x000a_Telefone: 16 997288242_x0009_e-mail: ali.roveri@gmail"/>
    <s v="ARARAQUARA"/>
    <s v="SP"/>
    <s v="Não "/>
    <x v="2"/>
    <s v="Consulta"/>
    <x v="17"/>
    <x v="24"/>
    <s v="Dificuldade de agendamento "/>
    <s v="Em tratativa, buscas de rede abertas após NIP"/>
    <s v="Sem contato prévio"/>
    <x v="2"/>
    <x v="0"/>
    <m/>
    <m/>
    <m/>
  </r>
  <r>
    <x v="1"/>
    <x v="0"/>
    <s v="26/01/2024"/>
    <n v="12668504"/>
    <s v="31999620240127812718"/>
    <m/>
    <m/>
    <s v="UNIMED PAULISTANA-SOC COOP DE TRAB MED"/>
    <x v="0"/>
    <s v="DALILA PEREIRA QUEIROZ"/>
    <x v="0"/>
    <s v="09700030002258961"/>
    <s v="ASSOCIACAO BRASILEIRA DOS SERVIDORES PUBLICOS, MUNICIPAL, ESTADUAL, FEDERAL"/>
    <s v="UNIPLAN ADESAO ESPECIAL N"/>
    <s v="NOTIFICAÇÃO DE INTERMEDIAÇÃO PRELIMINAR Nº 27779/2024_x000d__x000a_ _x000d__x000a_Protocolo nº 9263990_x0009_Demanda nº 12668504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BLOQUEIO ANESTÉSICO DE PLEXOS NERVOSOS (LOMBOSSACRO, BRAQUIAL, CERVICAL) PARA TRATAMENTO DE DOR solicitado pelo DR: Alexandre.. O procedimento foi solicitado à operadora no dia 05\01\2024, para realização no município São Paulo e a operadora indicou prestadores que não realizam o procedimento. Protocolo-31999620240105574998– data-05\01\2024._x000d__x000a_ _x000d__x000a_Protocolo"/>
    <s v="SAO PAULO"/>
    <s v="SP"/>
    <s v="Não "/>
    <x v="2"/>
    <s v="SADT"/>
    <x v="0"/>
    <x v="54"/>
    <s v="Dificuldade de agendamento "/>
    <s v="Agendado avaliação para Bloqueio de Nervo periférico em rede credenciada "/>
    <s v="Com contato prévio"/>
    <x v="0"/>
    <x v="0"/>
    <m/>
    <m/>
    <m/>
  </r>
  <r>
    <x v="1"/>
    <x v="0"/>
    <s v="26/01/2024"/>
    <n v="12669570"/>
    <s v="31999620240127812873"/>
    <m/>
    <m/>
    <s v="UNIMED UBERLANDIA-COOP REG TRAB MED LTDA"/>
    <x v="0"/>
    <s v="FERNANDA DE MAGALHAES"/>
    <x v="0"/>
    <s v="09700020010305283"/>
    <s v="SOFTBOX SISTEMAS DE INFORMACAO"/>
    <s v="UNIPLAN PARTIC EMP BASICO N"/>
    <s v="NOTIFICAÇÃO DE INTERMEDIAÇÃO PRELIMINAR Nº 28384/2024_x000d__x000a_&lt;&lt;60&gt;&gt; _x000d__x000a_Protocolo nº 9265479_x0009_Demanda nº 12669570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9/12/23 abri o protocolo 31999620240119726390 solicitando agendamento de consulta com médico psiquiatra em Udia e recebi hoje, dia 26/01, a resposta da Unimed Fesp por e-mail dizendo que para esta consulta eu preciso preencher um formulário no site da Unimed Fesp e anexar um pedido/encaminhamento de algum médico para justificar. Sem entender esse pedido sem sentido, liguei na Unimed Fesp e fui esclarecida que para me consultar com um"/>
    <s v="UBERLANDIA"/>
    <s v="MG"/>
    <s v="Não "/>
    <x v="2"/>
    <s v="Consulta"/>
    <x v="17"/>
    <x v="38"/>
    <s v="Dificuldade de agendamento "/>
    <s v="Agendamento realizado na rede em região limitrofe"/>
    <s v="Com contato prévio"/>
    <x v="2"/>
    <x v="0"/>
    <m/>
    <m/>
    <m/>
  </r>
  <r>
    <x v="1"/>
    <x v="0"/>
    <s v="26/01/2024"/>
    <n v="12669668"/>
    <s v="31999620240127812902"/>
    <m/>
    <m/>
    <s v="UNIMED UBERLANDIA-COOP REG TRAB MED LTDA"/>
    <x v="0"/>
    <s v="MELISSA MAGALHAES FREITAS"/>
    <x v="0"/>
    <s v="09700020010305291"/>
    <s v="SOFTBOX SISTEMAS DE INFORMACAO"/>
    <s v="UNIPLAN PARTIC EMP BASICO N"/>
    <s v="NOTIFICAÇÃO DE INTERMEDIAÇÃO PRELIMINAR Nº 28441/2024_x000d__x000a_&lt;&lt;60&gt;&gt; _x000d__x000a_Protocolo nº 9265599_x0009_Demanda nº 12669668_x0009_Rio de Janeiro, 26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Melissa faz tratamento hormonal para crescimento com Somatropina e necessita com urgência de autorização para acompanhamento da Endócrino Pediátrica. Eu abri o protocolo acima no dia 19/01/24 pedindo agendamento de consulta e como não consigo ter informações sobre o andamento do meu pedido, eu entrei em contato novamente no dia 24/01 pra saber detalhes. Hoje recebi um e-mail da operadora considerando este meu contato do dia 24 co"/>
    <s v="UBERLANDIA"/>
    <s v="MG"/>
    <s v="Sim"/>
    <x v="2"/>
    <s v="Consulta"/>
    <x v="17"/>
    <x v="441"/>
    <s v="Dificuldade de agendamento "/>
    <s v="Agendamento realizado na rede em região limitrofe"/>
    <s v="Com contato prévio"/>
    <x v="2"/>
    <x v="0"/>
    <m/>
    <m/>
    <m/>
  </r>
  <r>
    <x v="1"/>
    <x v="0"/>
    <s v="27/01/2024"/>
    <n v="12670121"/>
    <s v="31999620240127812915"/>
    <m/>
    <m/>
    <s v="UNIMED ARACATUBA COOP TRABALHO MEDICO"/>
    <x v="0"/>
    <s v="RODRIGO DE ALMEIDA PRADO"/>
    <x v="0"/>
    <s v="09700030002159009"/>
    <s v="ASSOCIACAO DOS FUNCIONARIOS E SERVIDORES"/>
    <s v="UNIPLAN ADESAO MASTER - PR"/>
    <s v="NOTIFICAÇÃO DE INTERMEDIAÇÃO PRELIMINAR Nº 28758/2024_x000d__x000a_&lt;&lt;60&gt;&gt; _x000d__x000a_Protocolo nº 9266127_x0009_Demanda nº 12670121_x0009_Rio de Janeiro, 27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a atenciosamente realizar a referida reclamação pois não obtive retorno quanto a consulta com psiquiatra infantil, indicada por médico pediatra, conforme atestado médico em anexo._x000d__x000a_ _x000d__x000a_Protocolo aberto pelo beneficiário junto à operadora: &lt;&lt;65&gt;&gt;_x000d__x000a_BENEFICIÁRIO_x000d__x000a_Nome: RODRIGO DE ALMEIDA PRADO_x0009_Dt. Nasc.:24/10/1969_x000d__x000a_Matrícula:_x0009_CPF: 12022555821_x000d__x000a_Telefone: 18 991291227_x0009_e-mail: rodrigodealmeidaprado@yahoo.com.br_x000d__x000a_INTERLOCUTOR_x000d__x000a_Nom"/>
    <s v="ARACATUBA"/>
    <s v="SP"/>
    <s v="Não "/>
    <x v="2"/>
    <s v="Consulta"/>
    <x v="17"/>
    <x v="38"/>
    <s v="Dificuldade de agendamento "/>
    <s v="Agendamento realizado na rede em região limitrofe"/>
    <s v="Sem contato prévio"/>
    <x v="2"/>
    <x v="0"/>
    <m/>
    <m/>
    <m/>
  </r>
  <r>
    <x v="1"/>
    <x v="0"/>
    <s v="27/01/2024"/>
    <n v="12670171"/>
    <s v="31999620240129814354"/>
    <m/>
    <m/>
    <s v="UNIMED LONDRINA-Coop de Trab Med"/>
    <x v="0"/>
    <s v="MIGUEL DANTAS LEAL"/>
    <x v="0"/>
    <s v="09700030002337020"/>
    <s v="ASSOCIACAO BRASILEIRA DOS SERVIDORES PUBLICOS, MUNICIPAL, ESTADUAL, FEDERAL"/>
    <s v="UNIPLAN ADESAO BASICO N"/>
    <s v="NOTIFICAÇÃO DE INTERMEDIAÇÃO PRELIMINAR Nº 28805/2024_x000d__x000a_&lt;&lt;60&gt;&gt; _x000d__x000a_Protocolo nº 9266176_x0009_Demanda nº 12670171_x0009_Rio de Janeiro, 27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operadora do plano de saúde se nega a autorizar tratamento para terapia Denver em clínica especializada em minha cidade. A operadora está indicando clínicas que não realizam as terapias necessárias. Por diversas vezes tentei indicar a clínica que é referência e que foi indicada pelo médico neurologista, mas após 45 dias do primeiro pedido de busca de rede a operadora está indicando clínicas que não realizam o tratamento necessário. Diante "/>
    <s v="LONDRINA"/>
    <s v="PR"/>
    <s v="Não "/>
    <x v="2"/>
    <s v="Terapias"/>
    <x v="3"/>
    <x v="442"/>
    <s v="Demora para atendimento "/>
    <s v="Compartilhamento com o CAEC Rerefente a queixa , Pois trata-se de queixa por rede para método Denver, negociação finalizada com prestador eventual 193.160 - CLINICA DE PSICOLOGIA TE AMO LTDA"/>
    <s v="Com contato prévio"/>
    <x v="0"/>
    <x v="18"/>
    <m/>
    <s v="Finalizada"/>
    <s v="Compartilhamento com GRP, busca aberta em 04/01, caso aberto para o GRP em 05/01"/>
  </r>
  <r>
    <x v="1"/>
    <x v="0"/>
    <s v="29/01/2024"/>
    <n v="12671739"/>
    <s v="31999620240129819641"/>
    <m/>
    <m/>
    <s v="UNIMED CRICIUMA-COOP DE TRAB MED"/>
    <x v="0"/>
    <s v="RYAN MONTEIRO DE SANTANA"/>
    <x v="0"/>
    <s v="09700020009027763"/>
    <s v="MAGAZINE LUIZA S/A"/>
    <s v="UNIPLAN PARTIC EMP BASICO N"/>
    <s v="NOTIFICAÇÃO DE INTERMEDIAÇÃO PRELIMINAR Nº 29797/2024_x000d__x000a_ _x000d__x000a_Protocolo nº 9268304_x0009_Demanda nº 12671739_x0009_Rio de Janeiro, 29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Aba (20 horas), Fonoaudiologia ( 20 horas). A solicitação foi feita à Operadora no dia 16/09/2023, para realização no município Sombrio. A operadora alega que o pedido está em análise. Protocolo: 31999620240124776134 de 24/01/2024._x000d__x000a_ _x000d__x000a_Protocolo aberto pelo beneficiário junto à operadora: 31999620240124776134_x000d__x000a_BENEFICIÁRIO_x000d__x000a_Nome: RYAN MONTEIRO "/>
    <s v="SOMBRIO"/>
    <s v="SC"/>
    <s v="Não "/>
    <x v="2"/>
    <s v="Terapias"/>
    <x v="3"/>
    <x v="5"/>
    <s v="Falta de rede credenciada "/>
    <s v="em negociação com prestador eventual no protocolo 31999620231206348943"/>
    <s v="Com contato prévio"/>
    <x v="0"/>
    <x v="18"/>
    <s v="Não"/>
    <s v="Finalizada"/>
    <s v="Compartilhamento CAEC"/>
  </r>
  <r>
    <x v="1"/>
    <x v="0"/>
    <s v="30/01/2024"/>
    <n v="12673115"/>
    <s v="31999620240130834489"/>
    <m/>
    <m/>
    <s v="UNIMED SOROCABA-COOP DE TRAB MED"/>
    <x v="0"/>
    <s v="SAMUEL HAYOAMA PEREIRA"/>
    <x v="0"/>
    <s v="09700024003166462"/>
    <s v="SERVICO SOCIAL COMERCIO SESC ADM REG ESP"/>
    <s v="UNIPLAN CO ESPECIAL N"/>
    <s v="NOTIFICAÇÃO DE INTERMEDIAÇÃO PRELIMINAR Nº 30724/2024_x000d__x000a_ _x000d__x000a_Protocolo nº 9270118_x0009_Demanda nº 12673115_x0009_Rio de Janeiro, 3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Neurologista infantil. A solicitação foi feita à Operadora no dia 03/01/2024, para realização no município Sorocaba. A operadora alega que o pedido está em análise. Protocolo 31999620240105574430 - data 03/01/2024_x000d__x000a_ _x000d__x000a_Protocolo aberto pelo beneficiário junto à operadora: 31999620240105574430_x000d__x000a_BENEFICIÁRIO_x000d__x000a_Nome: SAMUEL HAYOAMA_x0009_Dt. Nasc.:10/05/2020_x000d__x000a_Mat"/>
    <s v="SOROCABA"/>
    <s v="SP"/>
    <s v="Sim"/>
    <x v="2"/>
    <s v="Consulta"/>
    <x v="0"/>
    <x v="12"/>
    <s v="Dificuldade de agendamento "/>
    <s v="Em tratativa"/>
    <s v="Com contato prévio"/>
    <x v="0"/>
    <x v="0"/>
    <m/>
    <m/>
    <m/>
  </r>
  <r>
    <x v="1"/>
    <x v="0"/>
    <s v="30/01/2024"/>
    <n v="12675220"/>
    <s v="31999620240131849484"/>
    <m/>
    <m/>
    <s v="UNIMED RIO BRANCO-Coop de Trab Med"/>
    <x v="0"/>
    <s v="HEITOR RODRIGUES LUZ"/>
    <x v="1"/>
    <s v="09700030002314730"/>
    <s v="FEDERACAO NACIONAL DOS ENGENHEIROS"/>
    <s v="UNIPLAN ADESAO ESPECIAL N"/>
    <s v="NOTIFICAÇÃO DE INTERMEDIAÇÃO PRELIMINAR Nº 31953/2024_x000d__x000a_ _x000d__x000a_Protocolo nº 9272922_x0009_Demanda nº 12675220_x0009_Rio de Janeiro, 3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Pai do beneficiário], questiona a falta de atendimento para [Fisioterapia, terapia ocupacional, fonoaudiologia, terapia cognitiva comportamental - Bruna Beiruthe]. A solicitação foi feita à Operadora no dia [10/2023], para realização no município [Rio Branco]. A operadora alega que o pedido está em análise [ou não apresenta resposta ao pedido]. Protocolo [31999620231124221747 - 12/2023]._x000d__x000a_ _x000d__x000a_Protocolo aberto pelo beneficiário junto à operadora: 31"/>
    <s v="RIO BRANCO"/>
    <s v="AC"/>
    <s v="Não"/>
    <x v="2"/>
    <s v="Terapias"/>
    <x v="0"/>
    <x v="10"/>
    <s v="Ausencia de Rede Credenciada"/>
    <s v="negociação finalizada com o prestador 173462 - INSTITUTO MULTIDICIPLINAR DE NEURODESENVOLVIMENTO LTDA. ( TEA HABILITAR) . com agenda para o dia 15/2."/>
    <s v="Com contato prévio"/>
    <x v="0"/>
    <x v="18"/>
    <s v="Não"/>
    <s v="Finalizada"/>
    <s v="Compartilhar com GRP"/>
  </r>
  <r>
    <x v="1"/>
    <x v="0"/>
    <s v="30/01/2024"/>
    <n v="12675725"/>
    <s v="31999620240131850683"/>
    <m/>
    <m/>
    <s v="UNIMED FLORIANOPOLIS-COOP DE TRAB MED"/>
    <x v="0"/>
    <s v="MARCO ANTONIO BUENO GERALDO"/>
    <x v="0"/>
    <s v="09700030001830939"/>
    <s v="SINDICATO DOS POLICIAIS RODOVIARIOS FEDERAIS ESTADO SP"/>
    <s v="UNIPLAN ADESAO ESPECIAL I"/>
    <s v="NOTIFICAÇÃO DE INTERMEDIAÇÃO PRELIMINAR Nº 32292/2024_x000d__x000a_ _x000d__x000a_Protocolo nº 9273580_x0009_Demanda nº 12675725_x0009_Rio de Janeiro, 3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onsulta com endocrinologista]. A solicitação foi feita à Operadora no dia [10/01/2024], para realização no município [Florianópolis-SC]. A operadora alega que o pedido está em análise. Protocolo [31999620240110900559] – data [10/01/2024]._x000d__x000a_ _x000d__x000a_Protocolo aberto pelo beneficiário junto à operadora: 31999620240110900559_x000d__x000a_BENEFICIÁRIO_x000d__x000a_Nome: Marco Antonio Bueno Geraldo_x0009_Dt. Nasc.:26/02/1975_x000d__x000a_Matrícul"/>
    <s v="FLORIANOPOLIS"/>
    <s v="SC"/>
    <s v="Sim"/>
    <x v="2"/>
    <s v="Consulta"/>
    <x v="17"/>
    <x v="24"/>
    <s v="Dificuldade de agendamento "/>
    <s v="Agendado na Rede Credenciada"/>
    <s v="Com contato prévio"/>
    <x v="2"/>
    <x v="0"/>
    <m/>
    <m/>
    <s v="NIP aberta antes do vencimento do prazo de Busca"/>
  </r>
  <r>
    <x v="1"/>
    <x v="0"/>
    <s v="30/01/2024"/>
    <n v="12675816"/>
    <s v="31999620240131851045"/>
    <s v="Sim"/>
    <s v="2024 19062"/>
    <s v="UNIMED LONDRINA-Coop de Trab Med"/>
    <x v="0"/>
    <s v="HELOISA CAMILA DE LEMOS QUINTILHANO"/>
    <x v="0"/>
    <s v="09700020009851440"/>
    <s v="SENDAS DISTRIBUIDORA S/A"/>
    <s v="UNIPLAN PARTIC EMP BASICO N"/>
    <s v="NOTIFICAÇÃO DE INTERMEDIAÇÃO PRELIMINAR Nº 32367/2024_x000d__x000a_&lt;&lt;60&gt;&gt; _x000d__x000a_Protocolo nº 9273690_x0009_Demanda nº 12675816_x0009_Rio de Janeiro, 30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solicitação de colocação do diu com sedação, foi negado a sedação e a diária no hospital, unimed fesp alega que precisa da justif da sedação,mais o paciente não tem direito de fazer o proced. sem dor? Em ligação fui informada que msm com a negativa poderia fazer que seria autorizado, depois fui informada que não podia, no dia da retirada do diu na unimed londrina a atendente informou que era só fazer um novo pedido colocando que seria no"/>
    <s v="CAMBE"/>
    <s v="PR"/>
    <s v="Não"/>
    <x v="4"/>
    <s v="Internação"/>
    <x v="8"/>
    <x v="443"/>
    <s v="Médico solicitou implante de DIU com sedação sem imperativo clínico. Procedimento e DIU autorizado, negado internação."/>
    <s v="Auditoria reorientada para solicitar relatório completo ou entrar em contato antes de negar."/>
    <s v="Sem contato prévio"/>
    <x v="0"/>
    <x v="4"/>
    <s v="Não"/>
    <s v="Finalizada"/>
    <s v="Não há."/>
  </r>
  <r>
    <x v="1"/>
    <x v="0"/>
    <s v="31/01/2024"/>
    <n v="12677117"/>
    <s v="31999620240131851972"/>
    <m/>
    <m/>
    <s v="UNIMED ABC-COOP DE TRAB MEDICO"/>
    <x v="0"/>
    <s v="GABRIEL CLAUDINO FOLTRAN"/>
    <x v="0"/>
    <s v="09700019002074460"/>
    <s v="NESTLE BRASIL LTDA"/>
    <s v="UNIPLAN CO PARTIC MASTER REEMB"/>
    <s v="NOTIFICAÇÃO DE INTERMEDIAÇÃO PRELIMINAR Nº 33104/2024_x000d__x000a_ _x000d__x000a_Protocolo nº 9275383_x0009_Demanda nº 12677117_x0009_Rio de Janeiro, 31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 questiona a falta de atendimento para: Mapeamento de Aparelho Coclear e Terapia com Fonoaudiólogo para pós Implante Coclear (conforme descrição) . A solicitação foi feita à Operadora no dia 16/01/2024, para realização no município Ribeirão Preto . A operadora alega que o pedido está em análise e não apresenta resposta ao pedido. Protocolo: 31999620240116680032 Data: 16/01/2024_x000d__x000a_ _x000d__x000a_Protoco"/>
    <s v="SAO BERNARDO DO CAMPO"/>
    <s v="SP"/>
    <s v="Não"/>
    <x v="2"/>
    <s v="SADT"/>
    <x v="17"/>
    <x v="444"/>
    <s v="Dificuldade de agendamento "/>
    <s v="Em tratativa pelo GRP "/>
    <s v="Com contato prévio"/>
    <x v="0"/>
    <x v="0"/>
    <m/>
    <m/>
    <s v="Caso encaminhado ao GRP após a abertura de NIP"/>
  </r>
  <r>
    <x v="1"/>
    <x v="0"/>
    <s v="31/01/2024"/>
    <n v="12678558"/>
    <s v="31999620240201868028"/>
    <m/>
    <m/>
    <s v="UNIMED PAULISTANA-SOC COOP DE TRAB MED"/>
    <x v="0"/>
    <s v="SOPHIA TEIXEIRA MENEZES"/>
    <x v="0"/>
    <s v="09700022006980555"/>
    <s v="UNIVERSIDADE ESTADUAL PAULISTA JULIO DE MESQUITA FILHO"/>
    <s v="UNIPLAN EMPRESARIAL ESPECIAL N"/>
    <s v="NOTIFICAÇÃO DE INTERMEDIAÇÃO PRELIMINAR Nº 33946/2024_x000d__x000a_&lt;&lt;60&gt;&gt; _x000d__x000a_Protocolo nº 9277208_x0009_Demanda nº 12678558_x0009_Rio de Janeiro, 31 de Jan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em 27 de outubro de 2023 o tratamento para minha filha Sophia Teixeira Menezes, 8 anos, diagnosticada com o Transtorno do Espectro Autista e Transtorno de Déficit de Atenção e Hiperatividade. Em 30 de novembro de 2023 houve indicação de clinica que não que atende os termos do tratamento constantes no relatório medico. Em 01 de dezembro 2023 informei a operadora e enviei documentos comprovando que a indicação não atendia as necessid"/>
    <s v="SAO PAULO"/>
    <s v="SP"/>
    <s v="Sim "/>
    <x v="2"/>
    <s v="Terapias"/>
    <x v="3"/>
    <x v="5"/>
    <s v="Não aceitação da rede indicada "/>
    <s v="Perda de prazo. Agendado na Rede Credenciada"/>
    <s v="Com contato prévio"/>
    <x v="0"/>
    <x v="12"/>
    <m/>
    <s v="Em discussão"/>
    <s v="Beneficiária da Unimed Nacional já com liminar, solicitando troca de prestador."/>
  </r>
  <r>
    <x v="1"/>
    <x v="1"/>
    <s v="01/02/2024"/>
    <n v="12679937"/>
    <s v="31999620240201868564"/>
    <m/>
    <m/>
    <s v="UNIMED RECIFE-COOP DE TRAB MED"/>
    <x v="0"/>
    <s v="JORGE IGNACIO BARROS FONSECA CAVALCANTI"/>
    <x v="0"/>
    <s v="09700024004414559"/>
    <s v="VIBRA ENERGIA S/A"/>
    <s v="Nacional Reembolso Especial CO"/>
    <s v="NOTIFICAÇÃO DE INTERMEDIAÇÃO PRELIMINAR Nº 34688/2024_x000d__x000a_&lt;&lt;60&gt;&gt; _x000d__x000a_Protocolo nº 9279123_x0009_Demanda nº 12679937_x0009_Rio de Janeiro, 0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05/01 entramos em contato com a Unimed, para informar falta de prestador na especialidade neuropediatria e até o momento não recebi contato ou solução do plano. Prazo de 14 dias úteis extrapolado._x000d__x000a_ _x000d__x000a_Protocolo aberto pelo beneficiário junto à operadora: &lt;&lt;65&gt;&gt;_x000d__x000a_BENEFICIÁRIO_x000d__x000a_Nome: JORGE IGNACIO BARROS FONSECA CAVALCANTI_x0009_Dt. Nasc.:16/06/2022_x000d__x000a_Matrícula:_x0009_CPF: 12923308565_x000d__x000a_Telefone:_x0009_e-mail:_x000d__x000a_INTERLOCUTOR_x000d__x000a_Nome: ROBSON BARROS FERR"/>
    <s v="OLINDA"/>
    <s v="PE"/>
    <s v="Não "/>
    <x v="2"/>
    <s v="Consulta"/>
    <x v="0"/>
    <x v="12"/>
    <s v="Ausencia de Rede Credenciada"/>
    <s v="Em tratativa pelo GRP - agendamento em Recife e reembolso excepcional até negociação "/>
    <s v="Com contato prévio"/>
    <x v="0"/>
    <x v="0"/>
    <m/>
    <m/>
    <s v="Busca 05/01, protocolo para GRP pós NIP em 02/02"/>
  </r>
  <r>
    <x v="1"/>
    <x v="1"/>
    <s v="01/02/2024"/>
    <n v="12679114"/>
    <s v="31999620240201868497"/>
    <m/>
    <m/>
    <s v="UNIMED PAULISTANA-SOC COOP DE TRAB MED"/>
    <x v="4"/>
    <s v="LUCIANA GOMES DA SILVA"/>
    <x v="0"/>
    <s v="09700032001512208"/>
    <s v="APEOESP SIND DOS PROF DO ENS OFIC EST SP"/>
    <s v="ADESAO BASICO - PR"/>
    <s v="NOTIFICAÇÃO DE INTERMEDIAÇÃO PRELIMINAR Nº 34250/2024_x000d__x000a_&lt;&lt;60&gt;&gt; _x000d__x000a_Protocolo nº 9277994_x0009_Demanda nº 12679114_x0009_Rio de Janeiro, 0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este exame há 4 meses no laboratório Cura e tive que repeti-lo novamente, porém desta vez a Unimed não autorizou, porém fiquei ontem o dia todo tentando saber o motivo da negativa da pulsão e só hoje depois de ligar várias vezes que descobri que o laboratório foi descredenciado para este exame, porém não fui informada em momento nenhum. tenho vários protocolos nº 31999620240131854583 nº 31999620240201861903 nº 31999620240131846688 Na C"/>
    <s v="COTIA"/>
    <s v="SP"/>
    <m/>
    <x v="1"/>
    <m/>
    <x v="1"/>
    <x v="18"/>
    <m/>
    <m/>
    <m/>
    <x v="1"/>
    <x v="8"/>
    <m/>
    <m/>
    <m/>
  </r>
  <r>
    <x v="1"/>
    <x v="1"/>
    <s v="01/02/2024"/>
    <n v="12680222"/>
    <s v="31999620240201868662"/>
    <s v="Sim"/>
    <s v="2024 00320547"/>
    <s v="UNIMED BAURU-COOP DE TRAB MED"/>
    <x v="0"/>
    <s v="FABIANA FERNANDES BUSSOTTI"/>
    <x v="3"/>
    <s v="09700024004249795"/>
    <s v="SERVICO SOCIAL DA INDUSTRIA - SESI"/>
    <s v="UNIPLAN EMPRES RATEIO BASICO"/>
    <s v="NOTIFICAÇÃO DE INTERMEDIAÇÃO PRELIMINAR Nº 34850/2024_x000d__x000a_ _x000d__x000a_Protocolo nº 9279435_x0009_Demanda nº 12680222_x0009_Rio de Janeiro, 0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para obesidade mórbida por videolaparoscopia. O procedimento foi solicitado no dia 18/12/2023, para realização no município São Paulo - SP, entretanto, a operadora negou com a justificativa de que o beneficiário está cumprindo Cobertura Parcial Temporária (CPT) para Doença ou Lesão Preexistente (DLP). Protocolo 33967920240201413528 - data 01/02/2024._x000d__x000a_ _x000d__x000a_Protocolo aberto pelo beneficiári"/>
    <s v="BAURU"/>
    <s v="SP"/>
    <s v="Não"/>
    <x v="4"/>
    <s v="Procedimento"/>
    <x v="21"/>
    <x v="196"/>
    <s v="Procedimento negado porque houve exclusão do plano por fraude documental."/>
    <s v="Sinalizado RE e GRC."/>
    <s v="Com contato prévio"/>
    <x v="2"/>
    <x v="4"/>
    <s v="Sim"/>
    <s v="Finalizada"/>
    <s v="Não há."/>
  </r>
  <r>
    <x v="1"/>
    <x v="1"/>
    <s v="01/02/2024"/>
    <n v="12681076"/>
    <s v="31999620240202881354"/>
    <m/>
    <m/>
    <s v="UNIMED SAO JOSE DO RIO PRETO-COOP TB MED"/>
    <x v="0"/>
    <s v="JOAO PEDRO NEGRINI DE BIASI"/>
    <x v="0"/>
    <s v="09700024004273670"/>
    <s v="SERVICO SOCIAL DA INDUSTRIA - SESI"/>
    <s v="UNIPLAN EMPRES RATEIO BASICO"/>
    <s v="NOTIFICAÇÃO DE INTERMEDIAÇÃO PRELIMINAR Nº 35367/2024_x000d__x000a_&lt;&lt;60&gt;&gt; _x000d__x000a_Protocolo nº 9280566_x0009_Demanda nº 12681076_x0009_Rio de Janeiro, 0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GUIA DE ATENDIMENTO TERAPIA ABA._x000d__x000a_ _x000d__x000a_Protocolo aberto pelo beneficiário junto à operadora: &lt;&lt;65&gt;&gt;_x000d__x000a_BENEFICIÁRIO_x000d__x000a_Nome: JOAO PEDRO NEGRINI DE BIASI_x0009_Dt. Nasc.:24/05/2016_x000d__x000a_Matrícula:_x0009_CPF: 54413721845_x000d__x000a_Telefone:_x0009_e-mail:_x000d__x000a_INTERLOCUTOR_x000d__x000a_Nome: DANIELA CARLA NEGRINI_x000d__x000a_Telefones: (17)992753957_x0009_e-mail: danielacarla.negrini@gmail.com_x000d__x000a_Endereço: AVENIDA BELVEDERE, 805 / CASA 24_x000d__x000a_Município: SAO JOSE DO RIO PRETO_x0009_UF: SP_x0009_CEP: 15056-082_x000d__x000a_DADOS DO PLANO_x000d__x000a_No"/>
    <s v="SAO JOSE DO RIO PRETO"/>
    <s v="SP"/>
    <s v="Não"/>
    <x v="4"/>
    <s v="Terapias"/>
    <x v="3"/>
    <x v="5"/>
    <s v="Liberação parcial de terapias"/>
    <s v="Feito acolhimento e orientado a mãe sobre a parcialidade nas autorizações."/>
    <s v="Com contato prévio"/>
    <x v="2"/>
    <x v="3"/>
    <s v="Não "/>
    <s v="Finalizada"/>
    <s v="Expectativa de liberação . Liberação de acordo com PARECER 39"/>
  </r>
  <r>
    <x v="1"/>
    <x v="1"/>
    <s v="01/02/2024"/>
    <n v="12681043"/>
    <s v="31999620240202881166"/>
    <s v="Sim"/>
    <s v="2024 00405501"/>
    <s v="UNIMED GOIANIA-COOP DE TRAB MED"/>
    <x v="0"/>
    <s v="FERNANDA CORDEIRO DE SOUZA"/>
    <x v="3"/>
    <s v="09700020008937154"/>
    <s v="MAGAZINE LUIZA S/A"/>
    <s v="UNIPLAN PARTIC EMP BASICO N"/>
    <s v="NOTIFICAÇÃO DE INTERMEDIAÇÃO PRELIMINAR Nº 35341/2024_x000d__x000a_ _x000d__x000a_Protocolo nº 9280517_x0009_Demanda nº 12681043_x0009_Rio de Janeiro, 0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a, questiona a falta de atendimento para [31303293 Implante de dispositivo intra-uterino (DIU) hormonal - inserção, 31309054 Cesariana]. A solicitação foi feita à Operadora no dia [30/01/2024], para realização no município [Goiônia]. A operadora pede um laudo sendo que o medico já enviou junto com a solicitação [ou não apresenta resposta ao pedido]. Protocolo [31999620240201864333 com a OPS] – d"/>
    <s v="GOIANIA"/>
    <s v="GO"/>
    <s v="Não"/>
    <x v="4"/>
    <s v="Paciente No Local"/>
    <x v="9"/>
    <x v="445"/>
    <s v="Implante de DIU soliictado juntamente com cesariana. Cesariana negada por DUT, negativa revertida na NIP;"/>
    <s v="Auditoria reorientada a não negar procedimentos por DUT antes de solicitar documentação complementar."/>
    <s v="Sem contato prévio"/>
    <x v="0"/>
    <x v="4"/>
    <s v="Não"/>
    <s v="Finalizada"/>
    <s v="Não há"/>
  </r>
  <r>
    <x v="1"/>
    <x v="1"/>
    <s v="02/02/2024"/>
    <n v="12682585"/>
    <s v="31999620240205893673"/>
    <m/>
    <m/>
    <s v="UNIMED NORTE CAPIXABA-Coop de Trab Med"/>
    <x v="0"/>
    <s v="BEATRIZ TOLENTINO MARGOTTO"/>
    <x v="1"/>
    <s v="09700022006919503"/>
    <s v="RAIA DROGASIL S/A"/>
    <s v="UNIPLAN PARTIC EMP BASICO N"/>
    <s v="NOTIFICAÇÃO DE INTERMEDIAÇÃO PRELIMINAR Nº 36220/2024_x000d__x000a_ _x000d__x000a_Protocolo nº 9282377_x0009_Demanda nº 12682585_x0009_Rio de Janeiro, 02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s seguintes especialidades Psicoterapia ABA 10 sessões semanais, Terapia Ocupacional com integração sensorial método ABA 2 sessões semanais,Fonoaudiologia 2 sessões semanais, Psicopedagogia 2 sessões semanais, A solicitação foi feita à Operadora no dia 19/12/2023, para realização no município Linhares. Relata que solicitou busca de rede à operadora, "/>
    <s v="LINHARES"/>
    <s v="ES"/>
    <s v="Não "/>
    <x v="2"/>
    <s v="Terapias"/>
    <x v="3"/>
    <x v="5"/>
    <s v="Dificuldade de agendamento "/>
    <s v="No protocolo inicial 31999620240111631757 foi solicitado Psico e Fono Convencional, com pedido inicial em 08/01/2024  em 01/2 foi inserido outro pedido na mesma demanda e foi pedido a pertinência do NAS que aprova em 01/2/2024._x000a_ Quando entrou a NIP em 02/02 entrou a NIP  assistente  foi publicada na mesma demanda com a informação de que as terapias haviam sido alteradas para (Psicoterapia ABA 10 sessões semanais, Terapia Ocupacional com integração sensorial método ABA 2 sessões semanais, Fonoaudiologia 2 sessões semanais, Psicopedagogia 2 sessões semanais, _x000a_Negociação realizada com o prestador eventual 177332 - CASULO COMPORTAMENTO E SAÚDE"/>
    <s v="Com contato prévio"/>
    <x v="0"/>
    <x v="18"/>
    <s v="Não"/>
    <s v="Finalizada"/>
    <s v="Compartilhar com GRP - Busca 08/01 - GRP 11/01 - sla vencido"/>
  </r>
  <r>
    <x v="1"/>
    <x v="1"/>
    <s v="03/02/2024"/>
    <n v="12683603"/>
    <s v="31999620240205893822"/>
    <m/>
    <m/>
    <s v="UNIMED ITAPETININGA-COOP DE TRAB MED"/>
    <x v="0"/>
    <s v="LEONARDO MOLINA HIROMITUS"/>
    <x v="0"/>
    <s v="09700030001899203"/>
    <s v="ASSOCIACAO DOS FUNCIONARIOS E SERVIDORES"/>
    <s v="ADESAO BASICO N"/>
    <s v="NOTIFICAÇÃO DE INTERMEDIAÇÃO PRELIMINAR Nº 36826/2024_x000d__x000a_&lt;&lt;60&gt;&gt; _x000d__x000a_Protocolo nº 9283776_x0009_Demanda nº 12683603_x0009_Rio de Janeiro, 0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edido foi solicitado no dia 24/01/2024, pela clínica CLIA e até a data de hoje, continua em análise, e em contato com a Unimed Fesp, relataram que não há nada a fazer, apenas aguardar, prejudicando a fase de inicial de atendimento ao meu filho Leonardo Molina Hiromitus, que possui diagnóstico CID10 F84.0._x000d__x000a_ _x000d__x000a_Protocolo aberto pelo beneficiário junto à operadora: &lt;&lt;65&gt;&gt;_x000d__x000a_BENEFICIÁRIO_x000d__x000a_Nome: DANIELE MOLINA HIROMITUS_x0009_Dt. Nasc.:26/04/1985_x000d__x000a_"/>
    <s v="ITAPETININGA"/>
    <s v="SP"/>
    <s v="Não "/>
    <x v="2"/>
    <s v="Terapias"/>
    <x v="3"/>
    <x v="5"/>
    <s v="Mae solicita rede para atendimento da Clinica Clia . "/>
    <s v="Em negociação - atraso na tratativa no CAEC - Falta de rede"/>
    <s v="Com contato prévio"/>
    <x v="0"/>
    <x v="0"/>
    <m/>
    <m/>
    <s v="Busca 20/12, protocolo para GRP pós NIP em 06/02"/>
  </r>
  <r>
    <x v="1"/>
    <x v="1"/>
    <s v="03/02/2024"/>
    <n v="12683605"/>
    <s v="31999620240205894087"/>
    <m/>
    <m/>
    <s v="UNIMED ITAPETININGA-COOP DE TRAB MED"/>
    <x v="1"/>
    <s v="LEONARDO MOLINA HIROMITUS"/>
    <x v="0"/>
    <s v="09700030001899203"/>
    <s v="ASSOCIACAO DOS FUNCIONARIOS E SERVIDORES"/>
    <s v="ADESAO BASICO N"/>
    <s v="NOTIFICAÇÃO DE INTERMEDIAÇÃO PRELIMINAR Nº 36828/2024_x000d__x000a_&lt;&lt;60&gt;&gt; _x000d__x000a_Protocolo nº 9283778_x0009_Demanda nº 12683605_x0009_Rio de Janeiro, 0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ara meu filho Leonardo Molina Hiromitus terapias referentes ao tratamento de TEA. Porém a Unimed não conseguiu atendimento especificamente para Fonoterapia e alegam que estão em busca, não fornecendo mais informações._x000d__x000a_ _x000d__x000a_Protocolo aberto pelo beneficiário junto à operadora: &lt;&lt;65&gt;&gt;_x000d__x000a_BENEFICIÁRIO_x000d__x000a_Nome: DANIELE MOLINA HIROMITUS_x0009_Dt. Nasc.:26/04/1985_x000d__x000a_Matrícula:_x0009_CPF: 33202481894_x000d__x000a_Telefone: 19 998821247_x0009_e-mail: danymoll12@hotma"/>
    <s v="ITAPETININGA"/>
    <s v="SP"/>
    <m/>
    <x v="1"/>
    <m/>
    <x v="1"/>
    <x v="1"/>
    <m/>
    <m/>
    <m/>
    <x v="1"/>
    <x v="1"/>
    <m/>
    <m/>
    <m/>
  </r>
  <r>
    <x v="1"/>
    <x v="1"/>
    <s v="03/02/2024"/>
    <n v="12683611"/>
    <s v="31999620240205895532"/>
    <m/>
    <m/>
    <s v="UNIMED ITAPETININGA-COOP DE TRAB MED"/>
    <x v="0"/>
    <s v="BIANCA MOLINA HIROMITUS"/>
    <x v="0"/>
    <s v="09700030001899211"/>
    <s v="ASSOCIACAO DOS FUNCIONARIOS E SERVIDORES"/>
    <s v="ADESAO BASICO N"/>
    <s v="NOTIFICAÇÃO DE INTERMEDIAÇÃO PRELIMINAR Nº 36832/2024_x000d__x000a_&lt;&lt;60&gt;&gt; _x000d__x000a_Protocolo nº 9283784_x0009_Demanda nº 12683611_x0009_Rio de Janeiro, 0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0/12/2023, foi solicitado atendimento de Fonoterapia para minha filha Bianca Molina Hiromitus diagnosticada com TARE, porém não houve sucesso no atendimento e a Unimed Fesp pede para aguardar._x000d__x000a_ _x000d__x000a_Protocolo aberto pelo beneficiário junto à operadora: &lt;&lt;65&gt;&gt;_x000d__x000a_BENEFICIÁRIO_x000d__x000a_Nome: DANIELE MOLINA HIROMITUS_x0009_Dt. Nasc.:26/04/1985_x000d__x000a_Matrícula:_x0009_CPF: 33202481894_x000d__x000a_Telefone: 19 998821247_x0009_e-mail: danymoll12@hotmail.com_x000d__x000a_INTERLOCUTOR_x000d__x000a_Nome: DANIE"/>
    <s v="ITAPETININGA"/>
    <s v="SP"/>
    <s v="Não "/>
    <x v="2"/>
    <s v="Terapias"/>
    <x v="3"/>
    <x v="5"/>
    <s v="Dificuldade de agendamento "/>
    <s v="Liberação e autorização para a clinica Espaço Integrar "/>
    <s v="Com contato prévio"/>
    <x v="0"/>
    <x v="0"/>
    <m/>
    <m/>
    <s v="Busca 20/12, protocolo para GRP pós NIP em 06/02"/>
  </r>
  <r>
    <x v="1"/>
    <x v="1"/>
    <s v="03/02/2024"/>
    <n v="12683609"/>
    <s v="31999620240205895024"/>
    <m/>
    <m/>
    <s v="UNIMED ITAPETININGA-COOP DE TRAB MED"/>
    <x v="1"/>
    <s v="BIANCA MOLINA HIROMITUS"/>
    <x v="0"/>
    <s v="09700030001899211"/>
    <s v="ASSOCIACAO DOS FUNCIONARIOS E SERVIDORES"/>
    <s v="ADESAO BASICO N"/>
    <s v="NOTIFICAÇÃO DE INTERMEDIAÇÃO PRELIMINAR Nº 36831/2024_x000d__x000a_&lt;&lt;60&gt;&gt; _x000d__x000a_Protocolo nº 9283782_x0009_Demanda nº 12683609_x0009_Rio de Janeiro, 0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0/12/2023, foi solicitado atendimento de Terapia Ocupacional com Integração Sensorial para minha filha Bianca Molina Hiromitus diagnosticada com TEA, porém não houve sucesso no atendimento. A Unimed Fesp relata que não há vaga disponível e estão em busca, porém a clínica Espaço Integrar, a qual meus outros filhos fazem TO possui vaga e diz não ter recebido nenhum contato para a Bianca, mesmo informando a operadora sobre a existênci"/>
    <s v="ITAPETININGA"/>
    <s v="SP"/>
    <m/>
    <x v="1"/>
    <m/>
    <x v="1"/>
    <x v="1"/>
    <m/>
    <m/>
    <m/>
    <x v="1"/>
    <x v="1"/>
    <m/>
    <m/>
    <m/>
  </r>
  <r>
    <x v="1"/>
    <x v="1"/>
    <s v="03/02/2024"/>
    <n v="12683612"/>
    <s v="31999620240205895697"/>
    <m/>
    <m/>
    <s v="UNIMED ITAPETININGA-COOP DE TRAB MED"/>
    <x v="1"/>
    <s v="BIANCA MOLINA HIROMITUS"/>
    <x v="0"/>
    <s v="09700030001899211"/>
    <s v="ASSOCIACAO DOS FUNCIONARIOS E SERVIDORES"/>
    <s v="ADESAO BASICO N"/>
    <s v="NOTIFICAÇÃO DE INTERMEDIAÇÃO PRELIMINAR Nº 36833/2024_x000d__x000a_&lt;&lt;60&gt;&gt; _x000d__x000a_Protocolo nº 9283785_x0009_Demanda nº 12683612_x0009_Rio de Janeiro, 0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0/12/2023, foi solicitado atendimento de Nutricionista para minha filha Bianca Molina Hiromitus diagnosticada com TARE, porém não houve sucesso no atendimento e a Unimed Fesp pede para aguardar._x000d__x000a_ _x000d__x000a_Protocolo aberto pelo beneficiário junto à operadora: &lt;&lt;65&gt;&gt;_x000d__x000a_BENEFICIÁRIO_x000d__x000a_Nome: DANIELE MOLINA HIROMITUS_x0009_Dt. Nasc.:26/04/1985_x000d__x000a_Matrícula:_x0009_CPF: 33202481894_x000d__x000a_Telefone: 19 998821247_x0009_e-mail: danymoll12@hotmail.com_x000d__x000a_INTERLOCUTOR_x000d__x000a_Nome: DAN"/>
    <s v="ITAPETININGA"/>
    <s v="SP"/>
    <m/>
    <x v="1"/>
    <m/>
    <x v="1"/>
    <x v="1"/>
    <m/>
    <m/>
    <m/>
    <x v="1"/>
    <x v="1"/>
    <m/>
    <m/>
    <m/>
  </r>
  <r>
    <x v="1"/>
    <x v="1"/>
    <s v="05/02/2024"/>
    <n v="12684225"/>
    <s v="31999620240206912426"/>
    <m/>
    <m/>
    <s v="UNIMED RIO CLARO-COOP DE TRAB MED"/>
    <x v="0"/>
    <s v="ANTONIO FERNANDO PERINOTTO"/>
    <x v="0"/>
    <s v="09700022003216277"/>
    <s v="UNIVERSIDADE ESTADUAL PAULISTA JULIO DE MESQUITA FILHO"/>
    <s v="UNIPLAN EMPRESARIAL BASICO N"/>
    <s v="NOTIFICAÇÃO DE INTERMEDIAÇÃO PRELIMINAR Nº 37255/2024_x000d__x000a_&lt;&lt;60&gt;&gt; _x000d__x000a_Protocolo nº 9284577_x0009_Demanda nº 12684225_x0009_Rio de Janeiro, 05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24/01 solicitei atendimento ao meu pai com encaminhamento da médica.Dia 30/01 a Unimed RC autorizou mas nenhuma profissional na cidade tem horário para plano ou atende apenas crianças,atendem apenas se for particular.Abri solicitação de dificuldade de agendamento pela Unimed Fesp dia 30/01 e foi cancelado pq disseram que faltou o encaminhamento, abri novamente dia 02/02 e hoje recebi a ligação que o encaminhamento mesmo sendo de uma mé"/>
    <s v="RIO CLARO"/>
    <s v="SP"/>
    <s v="Não"/>
    <x v="2"/>
    <s v="Terapias"/>
    <x v="0"/>
    <x v="10"/>
    <s v="Falta de rede credenciada "/>
    <s v="Negociação realizada com prestador eventual 181665 FIORE ROMANO "/>
    <s v="Com contato prévio"/>
    <x v="0"/>
    <x v="11"/>
    <m/>
    <s v="Finalizada"/>
    <m/>
  </r>
  <r>
    <x v="1"/>
    <x v="1"/>
    <s v="05/02/2024"/>
    <n v="12684767"/>
    <s v="31999620240206912596"/>
    <m/>
    <m/>
    <s v="UNIMED REG DE MARINGA-COOP DE TRAB MED"/>
    <x v="0"/>
    <s v="VALERIA DE CASSIA BREGANHOLI LEITE"/>
    <x v="0"/>
    <s v="09700020010425319"/>
    <s v="SAINT-GOBAIN DISTRIBUICAO BRASIL LTDA"/>
    <s v="UNIPLAN PARTIC EMP BASICO N"/>
    <s v="NOTIFICAÇÃO DE INTERMEDIAÇÃO PRELIMINAR Nº 37565/2024_x000d__x000a_ _x000d__x000a_Protocolo nº 9285240_x0009_Demanda nº 12684767_x0009_Rio de Janeiro, 05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rebiopsy guiado por usf conforme descrito guia médica, Dr. João Batista Leonardo Filho CRM:21691. A solicitação foi feita à Operadora no dia 13/12/2023, para realização no município Maringá/PR. A operadora alega que o pedido está em análise e não apresenta resposta ao pedido. Protocolo 31999620240131845839 data 05/02/2024. Relata que precisa que o procedimento seja realizado no dia 06/12/2024 "/>
    <s v="MARINGA"/>
    <s v="PR"/>
    <s v="Não "/>
    <x v="0"/>
    <s v="SADT"/>
    <x v="17"/>
    <x v="446"/>
    <s v="Demora para autorização "/>
    <s v="Cliente deu entrada corretamnete na Unimed local , mas por erro na transação não chegou para nos, apos ajuste do GAT exame foi autorizado "/>
    <s v="Com contato prévio"/>
    <x v="2"/>
    <x v="26"/>
    <m/>
    <s v="Finalizada"/>
    <s v="Exame autorizado em sistema "/>
  </r>
  <r>
    <x v="1"/>
    <x v="1"/>
    <s v="06/02/2024"/>
    <n v="12687152"/>
    <s v="31999620240207927052"/>
    <m/>
    <m/>
    <s v="UNIMED PAULISTANA-SOC COOP DE TRAB MED"/>
    <x v="0"/>
    <s v="ALINE TOLEDO SILVA"/>
    <x v="0"/>
    <s v="09700030002151482"/>
    <s v="SINDICATO NACIONAL DOS AUDITORES FISCAIS DO TRABALHO SINAIT"/>
    <s v="UNIPLAN ADESAO BASICO III"/>
    <s v="NOTIFICAÇÃO DE INTERMEDIAÇÃO PRELIMINAR Nº 38945/2024_x000d__x000a_&lt;&lt;60&gt;&gt; _x000d__x000a_Protocolo nº 9288187_x0009_Demanda nº 12687152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lhi material para biópsia em 11/01/2024 com data para liberação do resultado em 25/01/2024, contudo, até o momento não há sinal de quando o resultado será liberado. Entrei em contato com o laboratório Cipax, para onde o hospital que realizou o procedimento de coleta (Plani medicina diagnóstica) enviou o material e me responderam que não há previsão para liberação, que estão com grande demanda e atraso. Não é possível ter um plano de saúd"/>
    <s v="SAO PAULO"/>
    <s v="SP"/>
    <s v="Sim"/>
    <x v="0"/>
    <s v="SADT"/>
    <x v="17"/>
    <x v="3"/>
    <s v="Demora na entrega do resultado de biopsia. &quot;Colhi material para biópsia em 11/01/2024 com data para liberação do resultado em 25/01/2024, contudo, até o momento não há sinal de quando o resultado será liberado. Entrei em contato com o laboratório Cipax, para onde o hospital que realizou o procedimento de coleta (Plani medicina diagnóstica) enviou o material e me responderam que não há previsão para liberação, que estão com grande demanda e atraso. Não é possível ter um plano de saúde caro e não ter previsão para resultado de um exame cuja demora pode impactar imensamente a minha saúde.&quot;"/>
    <s v="Acionado a Unimed São José dos Campos e a demanda está sob análise da área responsável em tratativa junto ao prestador. _x000a_Realizamos contato com o Laboratório CIPAX na data de hoje 15/02/2024 12:54h através do telefone (12) 3203-0633 localizado no site: https://www.cipax.com.br/resultado_exame e o atendente Diego relatou que estavam com dificuldade de patologistas e por esta razão ainda não conseguiram priorizar o laudo e que ainda não tem previsão do resultado do exame. Solicitou prioridade para liberação do resultado ao setor responsável. _x000a__x000a_Ainda estamos aguardando retorno da Unimed São José dos Campos."/>
    <m/>
    <x v="0"/>
    <x v="2"/>
    <s v="Não"/>
    <s v="Finalizada"/>
    <m/>
  </r>
  <r>
    <x v="1"/>
    <x v="1"/>
    <s v="06/02/2024"/>
    <n v="12687537"/>
    <s v="31999620240207927152"/>
    <m/>
    <m/>
    <s v="UNIMED ABC-COOP DE TRAB MEDICO"/>
    <x v="0"/>
    <s v="CAMILA MANDUCA RABELLO"/>
    <x v="0"/>
    <s v="09700032001564771"/>
    <s v="AS ASSIST SOCIAIS PSIC TRIB DE JUSTICA DO EST SAO PAULO"/>
    <s v="ADESAO BASICO"/>
    <s v="NOTIFICAÇÃO DE INTERMEDIAÇÃO PRELIMINAR Nº 39152/2024_x000d__x000a_&lt;&lt;60&gt;&gt; _x000d__x000a_Protocolo nº 9288676_x0009_Demanda nº 12687537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ANS,MEU CONTATO É REFERENTE A MINHA CIRURGIA DE BUCOMAXILO PELA UNIMED FESP. ESTOU AGUARDANDO MINHA CIRURGIA A 3 MESES E AGORA O DR RECEBEU UM EMAIL NO QUAL ALEGA NEGATIVA DA CIRURGIA. PRECISO MUITO OPERAR, ESTOU COM DORES E URGENCIA. PEÇO QUE A ANS INTERFIRA E ME AJUDE A QUE EU OPERE O MAIS RAPIDO POSSIVEL. AGUARDO RETORNO!_x000d__x000a_ _x000d__x000a_Protocolo aberto pelo beneficiário junto à operadora: &lt;&lt;65&gt;&gt;_x000d__x000a_BENEFICIÁRIO_x000d__x000a_Nome: CAMILA MANDUCA RABELLO"/>
    <s v="RIBEIRAO PIRES"/>
    <s v="SP"/>
    <s v="Não "/>
    <x v="0"/>
    <s v="Procedimento"/>
    <x v="12"/>
    <x v="75"/>
    <s v="Demora para autorização "/>
    <s v="Cirurgia aguardando contato médico. No ingresso da NIP já estava autorizada "/>
    <s v="Com contato prévio"/>
    <x v="2"/>
    <x v="0"/>
    <m/>
    <s v="Finalizada"/>
    <m/>
  </r>
  <r>
    <x v="1"/>
    <x v="1"/>
    <s v="06/02/2024"/>
    <n v="12688055"/>
    <s v="31999620240207927869"/>
    <m/>
    <m/>
    <s v="UNIMED RIO-COOP DE TRAB MED DO R JANEIRO"/>
    <x v="0"/>
    <s v="LUCIA REGINA CASTAGNARO"/>
    <x v="0"/>
    <s v="09700020009380455"/>
    <s v="PERTO S A PERIFERICOS PARA AUTOMACAO"/>
    <s v="UNIPLAN PARTIC EMP BASICO N"/>
    <s v="NOTIFICAÇÃO DE INTERMEDIAÇÃO PRELIMINAR Nº 39447/2024_x000d__x000a_ _x000d__x000a_Protocolo nº 9289245_x0009_Demanda nº 12688055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Sessões com Psicóloga. O procedimento foi solicitado à operadora no dia 24/01/2024, para realização no município Rio de Janeiro e a operadora indicou prestadores que não realizam o procedimento, alegando falta de repasse por parte da operadora. Protocolo: 31999620240124775082 - data: 24/01/2024._x000d__x000a_ _x000d__x000a_Protocolo aberto pelo beneficiário junto à operadora: 31999620240124775082_x000d__x000a_BENEFICIÁRIO_x000d__x000a_Nome: Lucia R"/>
    <s v="RIO DE JANEIRO"/>
    <s v="RJ"/>
    <s v="Não"/>
    <x v="7"/>
    <s v="Terapias"/>
    <x v="0"/>
    <x v="17"/>
    <s v="Descredenciamento de rede"/>
    <s v="Local em atendimento informou descredenciamento. Aberto busca de rede e agendamento na rede credenciada e Psicologia Viva"/>
    <s v="Com contato prévio"/>
    <x v="0"/>
    <x v="0"/>
    <m/>
    <m/>
    <s v="Prtococolo de Reclamação com sla vencido."/>
  </r>
  <r>
    <x v="1"/>
    <x v="1"/>
    <s v="06/02/2024"/>
    <n v="12688436"/>
    <s v="31999620240207927986"/>
    <m/>
    <m/>
    <s v="UNIMED PAULISTANA-SOC COOP DE TRAB MED"/>
    <x v="0"/>
    <s v="CLAUDIA DE ALCENIO CUNHA"/>
    <x v="0"/>
    <s v="09700032001721273"/>
    <s v="FUNDACAO RUBEN BERTA"/>
    <s v="UNIPLAN ADESAO BASICO II"/>
    <s v="NOTIFICAÇÃO DE INTERMEDIAÇÃO PRELIMINAR Nº 39661/2024_x000d__x000a_ _x000d__x000a_Protocolo nº 9289733_x0009_Demanda nº 12688436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exame de 1,25-DIIDROXIVITAMINA D3, conforme descrito. A solicitação foi feita à Operadora no dia 31/01/2024, para realização no município Teresópolis/RJ. A operadora não apresenta resposta ao pedido. Acrescenta que recebeu um e-mail da operadora em 05/02/2024, alegando que não havia encontrado o exame no sistema. Protocolo: 31999620240201864098 data: 01/02/2024_x000d__x000a_ _x000d__x000a_Protocolo aberto pelo benefic"/>
    <s v="SAO PAULO"/>
    <s v="SP"/>
    <s v="Sim "/>
    <x v="0"/>
    <s v="SADT"/>
    <x v="0"/>
    <x v="447"/>
    <s v="Demora para autorização "/>
    <s v="Cliente deu entrada corretamnete na Unimed local , mas não consegue a autorizaçao "/>
    <s v="Sem contato prévio"/>
    <x v="0"/>
    <x v="2"/>
    <m/>
    <s v="Finalizada"/>
    <s v="Após contato com a Unimed via e-mail , exame foi autorizado / Compartilhar com RU"/>
  </r>
  <r>
    <x v="1"/>
    <x v="1"/>
    <s v="06/02/2024"/>
    <n v="12688522"/>
    <s v="31999620240207928162"/>
    <m/>
    <m/>
    <s v="UNIMED SAO JOSE DO RIO PRETO-COOP TB MED"/>
    <x v="0"/>
    <s v="EMILIA THEODORA SCARMELOTTI TOMAZINI"/>
    <x v="0"/>
    <s v="09700032000499780"/>
    <s v="ASSOCIACAO DOS SERV DO PODER JUD DO EST DE SAO PAULO"/>
    <s v="ADESAO BASICO"/>
    <s v="NOTIFICAÇÃO DE INTERMEDIAÇÃO PRELIMINAR Nº 39711/2024_x000a_ _x000a_Protocolo nº 9289760_x0009_Demanda nº 12688522_x0009_Rio de Janeiro, 06 de Fevereir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a da beneficiária, questiona a não cobertura para o medicamento SYNVISC, para realização do procedimento Infiltração no joelho, solicitado em 29/11/23. SOLICITA COBERTURA APENAS PARA MEDICAMENTO, POIS PROCEDIMENTO SERÁ REALIZADO EM CARATER PARTICULAR. Protocolo: 33510020240206140002 Data: 06/02/24_x000a_ _x000a_Protocolo aberto pelo beneficiário junto à operadora: 33510020240206140002_x000a_BENEFICIÁRIO_x000a_Nome: EMILIA T"/>
    <s v="SAO JOSE DO RIO PRETO"/>
    <s v="SP"/>
    <s v="Não"/>
    <x v="0"/>
    <s v="Medicação"/>
    <x v="0"/>
    <x v="8"/>
    <s v="Interlocutora, que se identifica como filha da beneficiária, questiona a não cobertura para o medicamentoSYNVISC, para realização do procedimento Infiltração no joelho, solicitado em 29/11/23. SOLICITACOBERTURA APENAS PARA MEDICAMENTO, POIS PROCEDIMENTO SERÁ REALIZADO EM CARATERPARTICULAR. Protocolo: 33510020240206140002 Data: 06/02/24"/>
    <s v="Acionado a Unimed São José do Rio Preto para reinserção com urgência referente a transação 33976871, com medicamento SYNVISC. Unimed trafegou sob a transação 34030020 -  requisição  59954694  - Procedimento agendado para 28/02 as 15:45h."/>
    <m/>
    <x v="0"/>
    <x v="2"/>
    <s v="Não"/>
    <s v="Finalizada"/>
    <m/>
  </r>
  <r>
    <x v="1"/>
    <x v="1"/>
    <s v="06/02/2024"/>
    <n v="12687894"/>
    <s v="31999620240207927677"/>
    <m/>
    <m/>
    <s v="UNIMED SUL DO PARA-Coop de Trab Med"/>
    <x v="0"/>
    <s v="DAVID LUCCAS SOUZA SILVA"/>
    <x v="0"/>
    <s v="09700024002366573"/>
    <s v="PETROLEO SABBA SA"/>
    <s v="UNIPLAN CO ESPECIAL N"/>
    <s v="NOTIFICAÇÃO DE INTERMEDIAÇÃO PRELIMINAR Nº 39359/2024_x000d__x000a_ _x000d__x000a_Protocolo nº 9289090_x0009_Demanda nº 12687894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relata que não houve o descredenciamento do prestador Clínica Comunicare em Maraba / PA, mas houve o cancelamento de atendimento pois Operadora não repassa valores referente as terapias :Fonoaudiologia . Terapia Ocupacional ,Psicologia, Psicopedagogia , Psicomotricidade desde 09/2023. Beneficiário teve conhecimento do fato no final de 01/2024.O prestador alegou falta de pagamento por par"/>
    <s v="MARABA"/>
    <s v="PA"/>
    <s v="Sim"/>
    <x v="6"/>
    <s v="Terapias"/>
    <x v="3"/>
    <x v="10"/>
    <s v="Falta de rede credenciada "/>
    <s v="problemas de pagamento prestador encaminhou a documentção com erro e andamento da equipe eventual no protocolo 31999620240214981966"/>
    <s v="Com contato prévio"/>
    <x v="0"/>
    <x v="11"/>
    <s v="Não"/>
    <s v="Finalizada"/>
    <s v="Em tratativa da equipe GRP Eventual"/>
  </r>
  <r>
    <x v="1"/>
    <x v="1"/>
    <s v="06/02/2024"/>
    <n v="12688604"/>
    <s v="31999620240207928445"/>
    <m/>
    <m/>
    <s v="UNIMED ITATIBA-COOP DE TRAB MED"/>
    <x v="0"/>
    <s v="PEDRO SOUZA KUME"/>
    <x v="0"/>
    <s v="09700034000474597"/>
    <s v="JUSTICA FEDERAL DE PRIMEIRO GRAU EM SP"/>
    <s v="UNIPLAN EMPRESARIAL ESPECIAL N"/>
    <s v="NOTIFICAÇÃO DE INTERMEDIAÇÃO PRELIMINAR Nº 39755/2024_x000d__x000a_&lt;&lt;60&gt;&gt; _x000d__x000a_Protocolo nº 9290020_x0009_Demanda nº 12688604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EDIDO DE TRANSFERÊNCIA DE TERAPIAS DE UM PRESTADOR DE SERVIÇOS PARA OUTRO. PRESTADOR ATUAL NÃO POSSUI APTIDÃO NECESSÁRIA PARA TRATAMENTO DE ALGUNS PACIENTES COM TEA(TRANSTORNO DO ESPECTRO AUTISTA). CONSULTADA UNIMED LOCAL(ITATIBA/SP), FOI INFORMADA A POSSIBILIDADE DE NEGOCIAÇÃO DIRETA ENTRE OPERADORA DO PLANO DE SAÚDE E PRESTADOR ALTERNATIVO. PROTOCOLO ABERTO NA OPERADORA PEDINDO APROVAÇÃO DE TRANSFERÊNCIA. NEGOCIAÇÃO DIRETA NUNCA FOI VEN"/>
    <s v="ITATIBA"/>
    <s v="SP"/>
    <s v="Não"/>
    <x v="7"/>
    <s v="Terapias"/>
    <x v="3"/>
    <x v="10"/>
    <s v="Troca de prestador "/>
    <s v="Protococolo de busca (03/02)no prazo  - não aceita o direcionamento, solicita outro prestador."/>
    <s v="Com contato prévio"/>
    <x v="2"/>
    <x v="0"/>
    <m/>
    <m/>
    <s v="Protococolo no prazo - não aceita o direcionamento"/>
  </r>
  <r>
    <x v="1"/>
    <x v="1"/>
    <s v="06/02/2024"/>
    <n v="12689075"/>
    <s v="31999620240207929569"/>
    <m/>
    <m/>
    <s v="UNIMED IMPERATRIZ-Coop de Trab Med"/>
    <x v="0"/>
    <s v="MIGUEL MEDRADO BRITTO"/>
    <x v="0"/>
    <s v="09700024003824702"/>
    <s v="RAIZEN COMBUSTIVEIS S.A."/>
    <s v="UNIPLAN CO ESPECIAL N"/>
    <s v="NOTIFICAÇÃO DE INTERMEDIAÇÃO PRELIMINAR Nº 40050/2024_x000d__x000a_ _x000d__x000a_Protocolo nº 9290547_x0009_Demanda nº 12689075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Aba. A solicitação foi feita à Operadora no dia 14/01/2024, para realização no município Imperatriz. A operadora alega que o pedido está em análise e não apresenta resposta ao pedido. Protocolo 31999620240114659263 – data 06/01/2024._x000d__x000a_ _x000d__x000a_Protocolo aberto pelo beneficiário junto à operadora: 31999620240114659263_x000d__x000a_BENEFICIÁRIO_x000d__x000a_Nome: MIGUEL MED"/>
    <s v="IMPERATRIZ"/>
    <s v="MA"/>
    <s v="Não"/>
    <x v="2"/>
    <s v="Terapias"/>
    <x v="3"/>
    <x v="5"/>
    <s v="Ausencia de Rede Credenciada"/>
    <s v="Negociação finalizada no prestador 193.267 - FPTO FONO PSICOLOGIA E TERAPIA OCUPACIONAL LTDA (INTEGRAR)"/>
    <s v="Com contato prévio"/>
    <x v="0"/>
    <x v="30"/>
    <s v="Não "/>
    <s v="Finalizada"/>
    <s v="Busca 14/01, 1º NAS 15/01,  1º GRP23/01, 2º NAS 29/01, 2º GRP 06/02  "/>
  </r>
  <r>
    <x v="1"/>
    <x v="1"/>
    <s v="06/02/2024"/>
    <n v="12688807"/>
    <s v="31999620240207929427"/>
    <m/>
    <m/>
    <s v="UNIMED PAULISTANA-SOC COOP DE TRAB MED"/>
    <x v="0"/>
    <s v="LECIMAR MARTINS GUIMARAES MATTOS"/>
    <x v="0"/>
    <s v="09700020007546496"/>
    <s v="SENDAS DISTRIBUIDORA S/A"/>
    <s v="UNIPLAN PARTIC EMP BASICO N"/>
    <s v="NOTIFICAÇÃO DE INTERMEDIAÇÃO PRELIMINAR Nº 39871/2024_x000d__x000a_&lt;&lt;60&gt;&gt; _x000d__x000a_Protocolo nº 9290247_x0009_Demanda nº 12688807_x0009_Rio de Janeiro, 0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ser examinada o Dr. solicitou o exame de &quot;eletroneuromiografia de mmii&quot; e ao procurar no plano onde fazer não havia nenhuma opção. Em contato com a Unimed disseram que não havia cobertura na minha cidade (Uberlândia), mas há sim uma clínica que realiza este exame na cidade. Pelo que pesquisei, este exame está no rol de procedimentos da ANS, então solicito a Unimed a liberação para realização do exame, que é de extrema importância para"/>
    <s v="SAO PAULO"/>
    <s v="SP"/>
    <s v="Não "/>
    <x v="2"/>
    <s v="SADT"/>
    <x v="17"/>
    <x v="448"/>
    <s v="Ausencia de Rede Credenciada"/>
    <s v="Agendado na Rede - Busca no prazo"/>
    <s v="Com contato prévio"/>
    <x v="2"/>
    <x v="0"/>
    <m/>
    <m/>
    <m/>
  </r>
  <r>
    <x v="1"/>
    <x v="1"/>
    <s v="07/02/2024"/>
    <n v="12690943"/>
    <s v="31999620240207933904"/>
    <m/>
    <m/>
    <s v="UNIMED SOROCABA-COOP DE TRAB MED"/>
    <x v="0"/>
    <s v="HELENA BENEDETE DE OLIVEIRA"/>
    <x v="0"/>
    <s v="09700022007073454"/>
    <s v="COOPERATIVA DE CREDITO COOPLIVRE"/>
    <s v="UNIPLAN EMP PARTIC BAS PADRAO INDIV"/>
    <s v="NOTIFICAÇÃO DE INTERMEDIAÇÃO PRELIMINAR Nº 41129/2024_x000d__x000a_ _x000d__x000a_Protocolo nº 9292872_x0009_Demanda nº 12690943_x0009_Rio de Janeiro, 07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Fonoaudiólogo, nome do médico solicitante Dr. Francisco Carlos de Arruda . A solicitação foi feita à Operadora no dia 15/12/2023, para realização no município Porto Feliz/SP. A operadora não apresenta resposta ao pedido. Protocolo 31999620231214436427 – data 15/12/2023._x000d__x000a_ _x000d__x000a_Protocolo aberto pelo beneficiário junto à operadora: 31999620231214436427_x000d__x000a_B"/>
    <s v="PORTO FELIZ"/>
    <s v="SP"/>
    <s v="Não "/>
    <x v="2"/>
    <s v="Terapias"/>
    <x v="0"/>
    <x v="10"/>
    <s v="Ausencia de Rede Credenciada"/>
    <s v="Negociação realizada com o prestador eventual 173195 - A A DA SILVA SOROCABA / AUDISTAR na região limitrofe Sorocaba"/>
    <s v="Com contato prévio"/>
    <x v="0"/>
    <x v="18"/>
    <m/>
    <s v="Finalizada"/>
    <s v="Compartilhar com GRP - Busca 14/12 - GRP 09/01 - sla vencido"/>
  </r>
  <r>
    <x v="1"/>
    <x v="1"/>
    <s v="07/02/2024"/>
    <n v="12691312"/>
    <s v="31999620240207934116"/>
    <s v="Sim"/>
    <m/>
    <s v="UNIMED RIO CLARO-COOP DE TRAB MED"/>
    <x v="0"/>
    <s v="ARTHUR SANTOS FERRO"/>
    <x v="0"/>
    <s v="09700022006269770"/>
    <s v="UNIVERSIDADE ESTADUAL PAULISTA JULIO DE MESQUITA FILHO"/>
    <s v="UNIPLAN EMPRESARIAL BASICO N"/>
    <s v="NOTIFICAÇÃO DE INTERMEDIAÇÃO PRELIMINAR Nº 41351/2024_x000d__x000a_ _x000d__x000a_Protocolo nº 9293281_x0009_Demanda nº 12691312_x0009_Rio de Janeiro, 07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Aba. Médico solicitante : Dra. Teresa Cristina Massaud Leal CRM: 86123 . A solicitação foi feita à Operadora no dia 23-01-2024 , para realização no município Rio Claro/SP. A operadora alega que o pedido está em análise [ou não apresenta resposta ao pedido]. Protocolo: 31999620240205896099 - Data: 05-02-2024_x000d__x000a_ _x000d__x000a_Protocolo aberto pelo beneficiá"/>
    <s v="RIO CLARO"/>
    <s v="SP"/>
    <s v="Sim "/>
    <x v="0"/>
    <s v="Terapias"/>
    <x v="3"/>
    <x v="5"/>
    <s v="Demora na liberação "/>
    <s v="Guia 2024 00445262, foi inserida em 01/02/2024 14:34 e finalizada em 08/02/2024 15:47 porem devido ao grande fluxo e ausências na equipe a demora foi na inserção do pedido. Conforme aut.eventual email recebido em 22/01/24. "/>
    <s v="Com contato prévio"/>
    <x v="2"/>
    <x v="12"/>
    <s v="Não "/>
    <s v="Em discussão"/>
    <s v="Compartlhamento CAEC "/>
  </r>
  <r>
    <x v="1"/>
    <x v="1"/>
    <s v="08/02/2024"/>
    <n v="12693973"/>
    <s v="31999620240209957982"/>
    <m/>
    <m/>
    <s v="UNIMED PAULISTANA-SOC COOP DE TRAB MED"/>
    <x v="1"/>
    <s v="LECIMAR MARTINS GUIMARAES MATTOS"/>
    <x v="0"/>
    <s v="09700020007546496"/>
    <s v="SENDAS DISTRIBUIDORA S/A"/>
    <s v="UNIPLAN PARTIC EMP BASICO N"/>
    <s v="NOTIFICAÇÃO DE INTERMEDIAÇÃO PRELIMINAR Nº 42947/2024_x000d__x000a_&lt;&lt;60&gt;&gt; _x000d__x000a_Protocolo nº 9296829_x0009_Demanda nº 12693973_x0009_Rio de Janeiro, 08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ser examinada o Dr. solicitou o exame de &quot;eletroneuromiografia de mmii&quot; e ao procurar no plano onde fazer não havia nenhuma opção. Em contato com a Unimed disseram que não havia cobertura na minha cidade (Uberlândia), mas há sim uma clínica que realiza este exame na cidade. Pelo que pesquisei, este exame está no rol de procedimentos da ANS, então solicito a Unimed a liberação para realização do exame, que é de extrema importância para"/>
    <s v="SAO PAULO"/>
    <s v="SP"/>
    <m/>
    <x v="1"/>
    <m/>
    <x v="1"/>
    <x v="1"/>
    <m/>
    <m/>
    <m/>
    <x v="1"/>
    <x v="1"/>
    <m/>
    <m/>
    <m/>
  </r>
  <r>
    <x v="1"/>
    <x v="1"/>
    <s v="08/02/2024"/>
    <n v="12693960"/>
    <s v="31999620240209957745"/>
    <m/>
    <n v="20240400313"/>
    <s v="UNIMED VITORIA-COOP DE TRABALHO MEDICO"/>
    <x v="0"/>
    <s v="GUADELUPE AGRASSAR CO"/>
    <x v="0"/>
    <s v="09700024003264502"/>
    <s v="MINISTERIO PUBLICO DA UNIAO"/>
    <s v="NACIONAL EMPRESARIAL ESPECIAL CO"/>
    <s v="NOTIFICAÇÃO DE INTERMEDIAÇÃO PRELIMINAR Nº 42935/2024_x000d__x000a_ _x000d__x000a_Protocolo nº 9296761_x0009_Demanda nº 12693960_x0009_Rio de Janeiro, 08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cuidadora da beneficiária, questiona a não cobertura para os materiais, para realização do procedimento IMPLANTE DE MARCA-PASSO BICAMERAL, solicitado em 06/02/2024. Protocolo 35739120240208621010 – data 08/02/2024._x000d__x000a_ _x000d__x000a_Protocolo aberto pelo beneficiário junto à operadora: 35739120240208621010_x000d__x000a_BENEFICIÁRIO_x000d__x000a_Nome: GUADELUPE AGRASSAR CO_x0009_Dt. Nasc.:21/12/1938_x000d__x000a_Matrícula:_x0009_CPF: 03586529791_x000d__x000a_Telefone:_x0009_e-mail:_x000d__x000a_INTE"/>
    <s v="VITORIA"/>
    <s v="ES"/>
    <s v="Não "/>
    <x v="4"/>
    <s v="OPME"/>
    <x v="0"/>
    <x v="449"/>
    <s v="Guia inicial inserida pela Unimed Vitória, sem a solicitação de Materiais ou aba de Opme em tela"/>
    <s v="Recebemos a solicitação em 09/02, negociamos os opmes de acordo com pedido medico e encaminhamos para analise e autorização da empresa MP, na mesma data, após parecer da contratante,em 15/02 autorizamos a entrega do material.  OBS: A  Contratante apresentou demora no retorno.                                      RU: A Unimed foi orientada conforme previsto no MIN."/>
    <s v="Com contato prévio"/>
    <x v="2"/>
    <x v="20"/>
    <s v="Não"/>
    <s v="Finalizada"/>
    <s v="Envolver R.U para orientar a Unimed solicitante, sobre a importancia de trafegar as transações corretamente, completa e no prazo. RU: A Unimed foi orientada conforme previsto no MIN."/>
  </r>
  <r>
    <x v="1"/>
    <x v="1"/>
    <s v="08/02/2024"/>
    <n v="12693525"/>
    <s v="31999620240209957697"/>
    <m/>
    <m/>
    <s v="UNIMED PIRACICABA-SOC COOP SERV MED"/>
    <x v="0"/>
    <s v="JULIO DANTE MELO SILVA"/>
    <x v="0"/>
    <s v="09700064000040343"/>
    <s v="USP - UNIVERSIDADE DE SAO PAULO"/>
    <s v="CLASSICO EMP ENF"/>
    <s v="NOTIFICAÇÃO DE INTERMEDIAÇÃO PRELIMINAR Nº 42683/2024_x000d__x000a_&lt;&lt;60&gt;&gt; _x000d__x000a_Protocolo nº 9296275_x0009_Demanda nº 12693525_x0009_Rio de Janeiro, 08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05/fevereiro fiz contato com a UNIMED sobre aprovação de guias para atendimento de PSICO, FONO e TO do meu filho Julio Dante Melo Silva - TEA CID 10 (f84, f80, F90, F91) CID 11 (6A02.5) - sobre aprovação de GUIAS enviadas pela Clínica NEXO 1 no dia 22 DE FEVEREIRO, dentro do prazo pedido. As guias só aparecerem no sistema online da FESP no dia 02 DE FEVEREIRO, com parecer em ANALISE. A clínica NEXO está realizando os atendimentos se"/>
    <s v="PIRACICABA"/>
    <s v="SP"/>
    <s v="Não"/>
    <x v="0"/>
    <m/>
    <x v="3"/>
    <x v="450"/>
    <s v="Demora na liberação "/>
    <s v="Havia pertinência tecnica dos atendimentos da guia 2024 00461647 no protocolo 31999620231122186276. Discussão com CAEC e GRP se podem conferir pertinência tecnica prévia dos casos em Salesforce, como forma de otimização no encaminhamento de guias."/>
    <s v="Com contato prévio"/>
    <x v="2"/>
    <x v="0"/>
    <s v="Não "/>
    <s v="Em discussão"/>
    <s v="Compartlhamento CAEC "/>
  </r>
  <r>
    <x v="1"/>
    <x v="1"/>
    <s v="08/02/2024"/>
    <n v="12694329"/>
    <s v="31999620240209959327"/>
    <m/>
    <m/>
    <s v="UNIMED PIRACICABA-SOC COOP SERV MED"/>
    <x v="0"/>
    <s v="ALEXSANDRO ROSSINI FERNANDES"/>
    <x v="0"/>
    <s v="09700024004231985"/>
    <s v="SERVICO NACIONAL DE APRENDIZAGEM INDUSTRIAL SENAI"/>
    <s v="UNIPLAN EMPRES RATEIO ESPECIAL"/>
    <s v="NOTIFICAÇÃO DE INTERMEDIAÇÃO PRELIMINAR Nº 43210/2024_x000d__x000a_&lt;&lt;60&gt;&gt; _x000d__x000a_Protocolo nº 9297239_x0009_Demanda nº 12694329_x0009_Rio de Janeiro, 08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ortopedista Michel Siqueira pediu Neurofisioterapia para o Alexsandro .Entramos com o pedido em 22/12/23 na Unimed Fesp para busca de rede credenciada pela Unimed Fesp , pois no site deles , não aparece rede credenciada desta especialidade na minha região. Nessa indicamos uma clínica que conhecemos em Piracicaba que se chama Desenvolve Fone: 19 30529555, no qual já sabemos que tem uma criança que mora no mesmo prédio que a gente e faz pe"/>
    <s v="PIRACICABA"/>
    <s v="SP"/>
    <s v="Não "/>
    <x v="2"/>
    <s v="SADT"/>
    <x v="20"/>
    <x v="451"/>
    <s v="Ausencia de Rede Credenciada"/>
    <s v="Agendado na Rede, limitrofe - não aceitou o direcionamento"/>
    <s v="Com contato prévio"/>
    <x v="2"/>
    <x v="0"/>
    <m/>
    <m/>
    <s v="Não aceitou o direcionamento"/>
  </r>
  <r>
    <x v="1"/>
    <x v="1"/>
    <s v="09/02/2024"/>
    <n v="12695028"/>
    <s v="31999620240214977364"/>
    <m/>
    <m/>
    <s v="UNIMED PAULISTANA-SOC COOP DE TRAB MED"/>
    <x v="0"/>
    <s v="JAIME ALMEIDA DOS SANTOS"/>
    <x v="0"/>
    <s v="09700034000564057"/>
    <s v="CONSELHO REGIONAL DE EDUCACAO FISICA DA"/>
    <s v="UNIPLAN EMPRESARIAL ESPECIAL N"/>
    <s v="NOTIFICAÇÃO DE INTERMEDIAÇÃO PRELIMINAR Nº 43592/2024_x000d__x000a_&lt;&lt;60&gt;&gt; _x000d__x000a_Protocolo nº 9298248_x0009_Demanda nº 12695028_x0009_Rio de Janeiro, 09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desde o dia 05/02/2024 tentando encontrar um laboratório credenciado para agendar o exame de citologia oncótica anal solicitado pelo médico Dr. Daniel de Castilho CRM 130308. Ocorre que no ano de 2023 eu efetuei o exame no Laboratório CURA em São Paulo, mas o Laboratório me informou que não realiza mais o exame de citologia com genotipagem, hibridização HPV, Herpes, Clamídia Gonorreia e CMV. Entrei em contato com a Unimed em 08/02/20"/>
    <s v="SAO PAULO"/>
    <s v="SP"/>
    <s v="Não"/>
    <x v="2"/>
    <s v="SADT"/>
    <x v="17"/>
    <x v="452"/>
    <s v="Dificuldade de agendamento "/>
    <s v="Em tratativa"/>
    <s v="Sem contato prévio"/>
    <x v="2"/>
    <x v="0"/>
    <m/>
    <m/>
    <s v="Não houve contato com a FESP, aberto diretamente NIP"/>
  </r>
  <r>
    <x v="1"/>
    <x v="1"/>
    <s v="09/02/2024"/>
    <n v="12696325"/>
    <s v="31999620240214977464"/>
    <m/>
    <m/>
    <s v="UNIMED UBERLANDIA-COOP REG TRAB MED LTDA"/>
    <x v="0"/>
    <s v="HUARLA KEILA DA SILVA CAVALCANTE"/>
    <x v="0"/>
    <s v="09700022007077999"/>
    <s v="EUROFARMA LABORATORIOS S.A."/>
    <s v="UNIPLAN EMPRESARIAL ESPECIAL N"/>
    <s v="NOTIFICAÇÃO DE INTERMEDIAÇÃO PRELIMINAR Nº 44317/2024_x000d__x000a_&lt;&lt;60&gt;&gt; _x000d__x000a_Protocolo nº 9299997_x0009_Demanda nº 12696325_x0009_Rio de Janeiro, 09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entrou em trabalho pré-maturo devido a pré eclampsia que evoluiu para Síndrome de Help e foi necessária cesárea de urgência. No ato de internação o Hospital parou o marido da beneficiaria na secretaria e utilizando de sua vulnerabilidade naquele momento lhe deu vários documentos para assinar que falavam sobre a isenção de responsabilidade do plano de saude com relação aos reembolsos e contratação particular da equipe. Logo após o "/>
    <s v="UBERLANDIA"/>
    <s v="MG"/>
    <s v="Não "/>
    <x v="3"/>
    <s v="Procedimento"/>
    <x v="17"/>
    <x v="453"/>
    <s v="Paciente entrou em trabalho pré-maturo devido a pré eclampsia que evoluiu para Síndrome de Help e foi necessária cesárea de urgência. No ato de internação o Hospital parou o marido da beneficiaria na secretaria e utilizando de sua vulnerabilidade naquele momento lhe deu vários documentos para assinar que falavam sobre a isenção de responsabilidade do plano de saude com relação aos reembolsos e contratação particular da equipe. Logo após o parto, com sua esposa e filho na UTI o hospital começou a processar cobrança dos honorários do anestesista, o que é ilegal pelo que determina determinação 51/2019 do CRM assim como RN465/21, pois o anestesista estava de plantão no hospital, devendo ser processado o pagamento através do plano de saúde. Da mesma forma o reembolso do procedimento de URGÊNCIA será realizado posteriormente devido a ausência de profissionais na rede, nao podendo ter qualquer validade os documentos assinados pelo genitor em momento de vulnerabilidade e fraqueza."/>
    <s v="Acionado a Unimed Uberlândia para trafegar a transação do procedimento de parto e transação inicial da internação e maiores esclarecimentos do ocorrido. Retorno da Unimed:&quot;A paciente em questão deu entrada em nossa instituição como internação clínica de parto humanizado do grupo Afeto, porém evoluiu para cesariana e o esposo foi direcionado até a recepção para assinar o Termo referente aos honorários particulares da equipe que faria a cesárea, incluindo o anestesista, pois os médicos do Grupo Afeto NÃO são credenciados ao Plano de Saúde conforme ciência da paciente e seu acompanhante ._x000a_Reforçamos que contamos com escala obstétrica 24horas.&quot;_x000a_Encaminharam a relação dos Hospitais rede básica em Uberlândia aptos a realizar parto."/>
    <m/>
    <x v="2"/>
    <x v="2"/>
    <s v="Não"/>
    <s v="Finalizada"/>
    <m/>
  </r>
  <r>
    <x v="1"/>
    <x v="1"/>
    <s v="10/02/2024"/>
    <n v="12696579"/>
    <s v="31999620240214977618"/>
    <m/>
    <m/>
    <s v="UNIMED ARARAQUARA-COOP DE TRAB MED"/>
    <x v="0"/>
    <s v="LUCIANA CRISTINA DE CASTRO"/>
    <x v="0"/>
    <s v="09700024004249515"/>
    <s v="SERVICO SOCIAL DA INDUSTRIA - SESI"/>
    <s v="UNIPLAN EMPRES RATEIO BASICO"/>
    <s v="NOTIFICAÇÃO DE INTERMEDIAÇÃO PRELIMINAR Nº 44524/2024_x000d__x000a_&lt;&lt;60&gt;&gt; _x000d__x000a_Protocolo nº 9300250_x0009_Demanda nº 12696579_x0009_Rio de Janeiro, 1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o médico cardiologista que eu passe por consulta médica urgente com reumatologista e também foi solicitada pela nutricionista que eu passe com hematologista. Ao tentar contato com os especialistas em tais areas credenciados à unimed fui informada de que terão consulta apenas para o mes de julho. Entrei em contato com a ouvidoria e me disseram para aguardar até o dia 22-02-2024 para ter uma resposta se conseguiria ou não m"/>
    <s v="ARARAQUARA"/>
    <s v="SP"/>
    <s v="Não "/>
    <x v="2"/>
    <s v="Consulta"/>
    <x v="17"/>
    <x v="50"/>
    <s v="Ausencia de Rede Credenciada"/>
    <s v="Agendamento realizado na rede credenciada, limítrofe, busca no prazo"/>
    <s v="Com contato prévio"/>
    <x v="2"/>
    <x v="0"/>
    <m/>
    <m/>
    <m/>
  </r>
  <r>
    <x v="1"/>
    <x v="1"/>
    <s v="12/02/2024"/>
    <n v="12696843"/>
    <s v="31999620240214978139"/>
    <m/>
    <m/>
    <s v="UNIMED ITAPETININGA-COOP DE TRAB MED"/>
    <x v="0"/>
    <s v="LUCA OLIVEIRA MASTROMAURO"/>
    <x v="0"/>
    <s v="09700030002338310"/>
    <s v="ASSOCIACAO DOS FUNCIONARIOS E SERVIDORES"/>
    <s v="ADESAO BASICO N"/>
    <s v="NOTIFICAÇÃO DE INTERMEDIAÇÃO PRELIMINAR Nº 44778/2024_x000d__x000a_&lt;&lt;60&gt;&gt; _x000d__x000a_Protocolo nº 9300518_x0009_Demanda nº 12696843_x0009_Rio de Janeiro, 12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portabilidade para a Unimed Fesp e foi aceita sem nenhuma carência, fui informada que deveria preencher o formulário disponível no site da Unimed Fesp e anexar os documentos que eu tinha mesmo desatualizados para dar início no atendimento, mas depois deveria providenciar novos pedidos médicos atualizados com data para enviar novamente e dar seguimento na liberação. Enviei os pedidos médicos desatualizados no dia 22/12/2023. Após uma se"/>
    <s v="ITAPETININGA"/>
    <s v="SP"/>
    <s v="Não"/>
    <x v="0"/>
    <s v="Terapias "/>
    <x v="3"/>
    <x v="5"/>
    <s v="Demora na liberação "/>
    <s v="Mãe reclama de dificuldade na rede"/>
    <s v="Com contato prévio"/>
    <x v="2"/>
    <x v="12"/>
    <s v="Não "/>
    <m/>
    <m/>
  </r>
  <r>
    <x v="1"/>
    <x v="1"/>
    <s v="14/02/2024"/>
    <n v="12697464"/>
    <s v="31999620240215988639"/>
    <s v="Sim"/>
    <s v="2024 00630878"/>
    <s v="UNIMED REGISTRO-COOP DE TRAB MED"/>
    <x v="0"/>
    <s v="ALEX MENDONCA DE CARVALHO"/>
    <x v="3"/>
    <s v="09700022007104880"/>
    <s v="UNIVERSIDADE ESTADUAL PAULISTA JULIO DE MESQUITA FILHO"/>
    <s v="UNIPLAN EMPRESARIAL ESPECIAL N"/>
    <s v="NOTIFICAÇÃO DE INTERMEDIAÇÃO PRELIMINAR Nº 45240/2024_x000d__x000a_ _x000d__x000a_Protocolo nº 9301254_x0009_Demanda nº 12697464_x0009_Rio de Janeiro, 14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40814092 Osteoplastia ou discectomia percutânea (vertebroplastia e outras),31403034 Denervação percutânea de faceta articular - por segmento,40813363 Coluna vertebral: infiltração foraminal ou facetária ou articular,31602118 Bloqueio de nervo periférico - bloqueios anestésicos de nervos e estímulos neurovasculares,31602150 Bloqueio neurolítico peridural ou subaracnóideo,31602169 Bloqueio peridural ou"/>
    <s v="REGISTRO"/>
    <s v="SP"/>
    <s v="Não"/>
    <x v="4"/>
    <s v="Procedimento"/>
    <x v="7"/>
    <x v="380"/>
    <s v="Procedimento analisado na guia 2024 00630878, negado integralmente por junta médica."/>
    <s v="Não há."/>
    <s v="Com contato prévio"/>
    <x v="2"/>
    <x v="4"/>
    <s v="Sim"/>
    <s v="Finalizada"/>
    <s v="Não há"/>
  </r>
  <r>
    <x v="1"/>
    <x v="1"/>
    <s v="14/02/2024"/>
    <n v="12698034"/>
    <s v="31999620240215989200"/>
    <m/>
    <m/>
    <s v="UNIMED SERGIPE-COOP DE TRAB MED"/>
    <x v="0"/>
    <s v="OTAVIO FEITOSA ARAUJO"/>
    <x v="0"/>
    <s v="09700020009060701"/>
    <s v="MAGAZINE LUIZA S/A"/>
    <s v="UNIPLAN PARTIC EMP BASICO N"/>
    <s v="NOTIFICAÇÃO DE INTERMEDIAÇÃO PRELIMINAR Nº 45601/2024_x000d__x000a_ _x000d__x000a_Protocolo nº 9301967_x0009_Demanda nº 12698034_x0009_Rio de Janeiro, 14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motricidade , fonoaudióloga , psicóloga , terapia ocupacional , psicopedagogia. A solicitação foi feita à Operadora no dia 19/01/2024, para realização no município Aracajú . interlocutora informa que fez o pedido para realizar as terapias na clinica humanizar .A operadora não apresenta resposta ao pedido. Protocolo 3199962024019819688 - Data 0"/>
    <s v="ARACAJU"/>
    <s v="SE"/>
    <s v="Não "/>
    <x v="7"/>
    <s v="Terapias"/>
    <x v="0"/>
    <x v="25"/>
    <s v="Troca de Prestador"/>
    <s v="Em tratativa, troca de prestado eventual (Humanizar - Black list)."/>
    <s v="Com contato prévio"/>
    <x v="0"/>
    <x v="0"/>
    <m/>
    <m/>
    <s v="Busca 19/01, protocolo para GRP pós NIP em 20/02"/>
  </r>
  <r>
    <x v="1"/>
    <x v="1"/>
    <s v="14/02/2024"/>
    <n v="12698164"/>
    <s v="31999620240215989498"/>
    <m/>
    <m/>
    <s v="UNIMED PIRASSUNUNGA-COOP DE TRAB MED"/>
    <x v="0"/>
    <s v="FELIPE BALTEL PASKOSKI"/>
    <x v="0"/>
    <s v="09700064000072083"/>
    <s v="USP - UNIVERSIDADE DE SAO PAULO"/>
    <s v="CLASSICO EMP ENF"/>
    <s v="NOTIFICAÇÃO DE INTERMEDIAÇÃO PRELIMINAR Nº 45694/2024_x000d__x000a_&lt;&lt;60&gt;&gt; _x000d__x000a_Protocolo nº 9302204_x0009_Demanda nº 12698164_x0009_Rio de Janeiro, 14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exige a documentação para realizar os pagamentos mas nunca enviam a guia no dia certo, os prestadores precisam ficar ligando, mandar email cobrando e mesmo assim demoram pra enviar. a Fono cancelou os atendimentos do meu filho alegando que o pagamento de dezembro que a unimed deveria ter feito em janeiro ainda não foi feito. A psicologia aba teve que ficar pedindo a guia diversas vezes, enviou a documentação, não orientam corretam"/>
    <s v="PIRASSUNUNGA"/>
    <s v="SP"/>
    <s v="Sim"/>
    <x v="6"/>
    <s v="Terapias"/>
    <x v="0"/>
    <x v="10"/>
    <s v="Falta de rede credenciada "/>
    <s v="prestador reorientado quanto as regras tributarias de emissao de NF"/>
    <s v="Com contato prévio"/>
    <x v="0"/>
    <x v="11"/>
    <m/>
    <s v="Finalizada"/>
    <s v="Pedido da Lilian ao CAEC Solicitar a contato com familiar  -  em analise da equipe de autorizações"/>
  </r>
  <r>
    <x v="1"/>
    <x v="1"/>
    <s v="14/02/2024"/>
    <n v="12698353"/>
    <s v="31999620240215990255"/>
    <m/>
    <m/>
    <s v="UNIMED PAULISTANA-SOC COOP DE TRAB MED"/>
    <x v="0"/>
    <s v="LECIMAR MARTINS GUIMARAES MATTOS"/>
    <x v="0"/>
    <s v="09700020007546496"/>
    <s v="SENDAS DISTRIBUIDORA S/A"/>
    <s v="UNIPLAN PARTIC EMP BASICO N"/>
    <s v="NOTIFICAÇÃO DE INTERMEDIAÇÃO PRELIMINAR Nº 45842/2024_x000d__x000a_&lt;&lt;60&gt;&gt; _x000d__x000a_Protocolo nº 9302453_x0009_Demanda nº 12698353_x0009_Rio de Janeiro, 14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não oferece nenhuma clínica ou local para realização do exame de &quot;Eletroneuromiografia de MMI&quot; na cidade de Uberlândia, e devido a urgência e a condição em que me encontro fui obrigada a realizar o exame na única clínica que encontrei que faz este exame em Uberlândia no particular e como não é oferecido nenhuma rede credenciada da Unimed e o exame consta no rol de procedimentos obrigatórios da ANS venho solicitar o reembolso integ"/>
    <s v="SAO PAULO"/>
    <s v="SP"/>
    <s v="Sim"/>
    <x v="2"/>
    <s v="SADT"/>
    <x v="17"/>
    <x v="454"/>
    <s v="Dificuldade de Agendamento"/>
    <s v="Busca 24/01, dentro do prazo, exame já realizado, reembolso concedido."/>
    <s v="Com contato prévio"/>
    <x v="2"/>
    <x v="0"/>
    <m/>
    <s v="Finalizada"/>
    <s v="Busca dentro do prazo "/>
  </r>
  <r>
    <x v="1"/>
    <x v="1"/>
    <s v="15/02/2024"/>
    <n v="12699161"/>
    <s v="319996202402161004840"/>
    <m/>
    <m/>
    <s v="UNIMED RIO BRANCO-Coop de Trab Med"/>
    <x v="0"/>
    <s v="DANYELA ANDRADE DE OLIVEIRA"/>
    <x v="0"/>
    <s v="09700020010170230"/>
    <s v="SENDAS DISTRIBUIDORA S/A"/>
    <s v="UNIPLAN PARTIC EMP BASICO N"/>
    <s v="NOTIFICAÇÃO DE INTERMEDIAÇÃO PRELIMINAR Nº 46372/2024_x000d__x000a_ _x000d__x000a_Protocolo nº 9303554_x0009_Demanda nº 12699161_x0009_Rio de Janeiro, 15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nsulta com Cirurgião Plástico. A solicitação foi feita à Operadora no dia 05/01/2024, para realização no município Rio Branco (AC). A operadora alega que o pedido está em análise e não apresenta resposta ao pedido. Protocolo 31999620240105576617 - data 05/01/2024_x000d__x000a_ _x000d__x000a_Protocolo aberto pelo beneficiário junto à operadora: 31999620240105576617_x000d__x000a_BENEFICIÁRIO_x000d__x000a_Nome: DANYELA ANDRADE DE OLIVEIRA_x0009_Dt."/>
    <s v="RIO BRANCO"/>
    <s v="AC"/>
    <s v="Não"/>
    <x v="2"/>
    <s v="Consulta"/>
    <x v="0"/>
    <x v="455"/>
    <s v="Ausencia de Rede Credenciada"/>
    <s v="Negociação eventual - Cirurgião Plástico em Rio Branco"/>
    <s v="Com contato prévio"/>
    <x v="0"/>
    <x v="18"/>
    <m/>
    <s v="Finalizada"/>
    <s v="Compartilhar com o GRP - Busca 05/01 - GRP 11/01 - sla vencido"/>
  </r>
  <r>
    <x v="1"/>
    <x v="1"/>
    <s v="15/02/2024"/>
    <n v="12698569"/>
    <s v="319996202402161004745"/>
    <s v="Sim"/>
    <m/>
    <s v="UNIMED SANTOS-COOP DE TRAB MED"/>
    <x v="0"/>
    <s v="KAREN CRISTINA GUIMARAES DOS SANTOS"/>
    <x v="1"/>
    <s v="09700024002425405"/>
    <s v="SERVICO SOCIAL COMERCIO SESC ADM REG ESP"/>
    <s v="UNIPLAN CUSTO OPERAC BASICO I"/>
    <s v="NOTIFICAÇÃO DE INTERMEDIAÇÃO PRELIMINAR Nº 45999/2024_x000d__x000a_&lt;&lt;60&gt;&gt; _x000d__x000a_Protocolo nº 9302810_x0009_Demanda nº 12698569_x0009_Rio de Janeiro, 15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com urgência de autorização de marcadores tumorais , porém a Unimed santos joga para Unimed Fesp e ninguém resolve, estou na clínica há 2 horas e não foi autorizado_x000d__x000a_ _x000d__x000a_Protocolo aberto pelo beneficiário junto à operadora: &lt;&lt;65&gt;&gt;_x000d__x000a_BENEFICIÁRIO_x000d__x000a_Nome: KAREN CRISTINA GUIMARAES DOS SANTOS_x0009_Dt. Nasc.:13/11/1988_x000d__x000a_Matrícula:_x0009_CPF: 32381564896_x000d__x000a_INTERLOCUTOR_x000d__x000a_Nome: KAREN CRISTINA GUIMARAES DOS SANTOS_x000d__x000a_Telefones: (13)974143118_x0009_e-mail: karengu"/>
    <s v="SANTOS"/>
    <s v="SP"/>
    <s v="Sim"/>
    <x v="0"/>
    <s v="SADT"/>
    <x v="17"/>
    <x v="456"/>
    <s v="Unimed Santos solicitou na guia 2024 00609804 em 15/02/24 4x quantidades para MARCADORES TUMORAIS e devido a parametrização em sistema foi autorizado somente 01x quantidade. Para completar os atendimentos foram feitas mais 3 guias: 2024 00611744, 2024 00611484 e 2024 00610200"/>
    <s v="Autorização para marcadores tumorais acima da qtd, trafegado novas guias para autorização total"/>
    <s v="Com contato prévio"/>
    <x v="0"/>
    <x v="26"/>
    <m/>
    <m/>
    <s v="Caso a ser discuito do gupo gerencial."/>
  </r>
  <r>
    <x v="1"/>
    <x v="1"/>
    <s v="15/02/2024"/>
    <n v="12698490"/>
    <s v="319996202402161004592"/>
    <m/>
    <m/>
    <s v="UNIMED FORTALEZA-Soc. Coop Med"/>
    <x v="0"/>
    <s v="IARA CRISTINA DE PAIVA VASCONCELOS"/>
    <x v="3"/>
    <s v="09700022005927065"/>
    <s v="SUPERA RX MEDICAMENTOS LTDA."/>
    <s v="UNIPLAN PARTIC EMPRES ESPECIAL N"/>
    <s v="NOTIFICAÇÃO DE INTERMEDIAÇÃO PRELIMINAR Nº 45951/2024_x000d__x000a_ _x000d__x000a_Protocolo nº 9302631_x0009_Demanda nº 12698490_x0009_Rio de Janeiro, 15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ene Xpert no escarro e IGRA (conforme Guia médica), e nome do médico solicitante Dr. Ivo Mendes Menez (CRM11275). O procedimento foi solicitado no dia 01/02/2024, para realização no município Fortaleza (CE), entretanto, a operadora negou com a justificativa de que a beneficiária não se enquadra na Diretriz de Utilização para cobertura pelo Rol de Procedimentos e Eventos em Saúde. Protocolo 9702200592"/>
    <s v="FORTALEZA"/>
    <s v="CE"/>
    <s v="Não"/>
    <x v="4"/>
    <s v="SADT"/>
    <x v="22"/>
    <x v="457"/>
    <m/>
    <s v="Em tratativa"/>
    <s v="Sem contato prévio"/>
    <x v="2"/>
    <x v="4"/>
    <m/>
    <m/>
    <s v="Direcionar para AUD"/>
  </r>
  <r>
    <x v="1"/>
    <x v="1"/>
    <s v="16/02/2024"/>
    <n v="12701655"/>
    <s v="319996202402191019688"/>
    <m/>
    <m/>
    <s v="UNIMED ARACATUBA COOP TRABALHO MEDICO"/>
    <x v="0"/>
    <s v="RAUL GOTO ALMEIDA PRADO"/>
    <x v="0"/>
    <s v="09700030002159211"/>
    <s v="ASSOCIACAO DOS FUNCIONARIOS E SERVIDORES"/>
    <s v="UNIPLAN ADESAO MASTER - PR"/>
    <s v="NOTIFICAÇÃO DE INTERMEDIAÇÃO PRELIMINAR Nº 48000/2024_x000d__x000a_&lt;&lt;60&gt;&gt; _x000d__x000a_Protocolo nº 9306765_x0009_Demanda nº 12701655_x0009_Rio de Janeiro, 1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ntendemos que a área de atuação em psiquiatria infantil deve ser seguida, conforme encaminhamento do médico pediatra; onde o profissional indicado pela operadora não tem área de atuação em psiquiatria infantil registrada no CREMESP - RQE, portanto, não é o médico o qual fora indicado pelo médico as consultas e tratamentos indicado nessa oportunidade a médica Gabriela Albertini Maronese a qual perante o CREMESP possui título com"/>
    <s v="ARACATUBA"/>
    <s v="SP"/>
    <s v="Sim"/>
    <x v="2"/>
    <s v="Consulta"/>
    <x v="20"/>
    <x v="458"/>
    <s v="Não aceita o direcionamneto "/>
    <s v="Novo agendamento feito no mesmo prestador"/>
    <s v="Sem contato prévio"/>
    <x v="2"/>
    <x v="0"/>
    <m/>
    <s v="Finalizada"/>
    <s v="Compartilhar com o GRP "/>
  </r>
  <r>
    <x v="1"/>
    <x v="1"/>
    <s v="16/02/2024"/>
    <n v="12701909"/>
    <s v="319996202402191019955"/>
    <m/>
    <m/>
    <s v="UNIMED SANTOS-COOP DE TRAB MED"/>
    <x v="0"/>
    <s v="CREUSA DIAS RAMOS"/>
    <x v="0"/>
    <s v="09700032000287782"/>
    <s v="SIND NAC DOS SERV FED DA EDU BAS E PROF"/>
    <s v="UNIPLAN ADESAO BASICO"/>
    <s v="NOTIFICAÇÃO DE INTERMEDIAÇÃO PRELIMINAR Nº 48168/2024_x000d__x000a_&lt;&lt;60&gt;&gt; _x000d__x000a_Protocolo nº 9307133_x0009_Demanda nº 12701909_x0009_Rio de Janeiro, 1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em tratamento oncológico desde 18/7/23 Após ciclo de quimioterapia, realizou cirurgia e após cirurgia solicitado medicação por VO, para tratamento diário por 3 anos, no qual o oncologista solicita que seja iniciado o mais rápido possível, porém a operadora está negando o fornecimento dizendo que não tem necessidade. Porém a solicitação foi feita por um especialista. Solicito ajuda para essa questão_x000d__x000a_ _x000d__x000a_Protocolo aberto pelo benefi"/>
    <s v="CUBATAO"/>
    <s v="SP"/>
    <s v="Sim "/>
    <x v="4"/>
    <s v="Quimioterapia via oral"/>
    <x v="9"/>
    <x v="459"/>
    <s v="Negativa"/>
    <s v="Entrou com liminar e NIP, quimio VO foi liberada por força de liminar. Negativa por falta de indicação tecnica. Mantido parecer de não Cobertura de acordo com DUT "/>
    <s v="Com contato prévio"/>
    <x v="2"/>
    <x v="3"/>
    <s v="Não "/>
    <s v="Finalizada"/>
    <m/>
  </r>
  <r>
    <x v="1"/>
    <x v="1"/>
    <s v="16/02/2024"/>
    <n v="12702556"/>
    <s v="319996202402191020273"/>
    <m/>
    <m/>
    <s v="UNIMED NATAL-COOP DE TRAB MED"/>
    <x v="0"/>
    <s v="LUCELIA CRISTINA ALVES"/>
    <x v="0"/>
    <s v="09700030001841965"/>
    <s v="SINDICATO DOS POLICIAIS RODOVIARIOS FEDERAIS ESTADO SP"/>
    <s v="UNIPLAN ADESAO BASICO I"/>
    <s v="NOTIFICAÇÃO DE INTERMEDIAÇÃO PRELIMINAR Nº 48597/2024_x000a_&lt;&lt;60&gt;&gt; _x000a_Protocolo nº 9307947_x0009_Demanda nº 12702556_x0009_Rio de Janeiro, 16 de Fever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stou internada desde o dia 06/02/2024 para tratamento de infecção por bactéria resistente. Foi solicitado como tratamento ,além da aplicação dos antibióticos, o procedimento com câmara hiperbárica ( 09/02/2024) número da requisição 6593169, sucede que continuo internada e até o momento não foi autorizada a realização do procedimento com a câmara hiperbárica. Diversos contatos telefônicos já foram feitos, porém sem resolução. De acordo com"/>
    <s v="NATAL"/>
    <s v="RN"/>
    <s v="Não "/>
    <x v="0"/>
    <s v="Procedimento"/>
    <x v="0"/>
    <x v="460"/>
    <s v="Estou internada desde o dia 06/02/2024 para tratamento de infecção por bactéria resistente. Foi solicitado como tratamento ,além da aplicação dos antibióticos, o procedimento com câmara hiperbárica ( 09/02/2024) número da requisição 6593169, sucede que continuo internada e até o momento não foi autorizada a realização do procedimento com a câmara hiperbárica. "/>
    <s v="Acionado a Unimed Natal para verificar o motivo da morosidade do envio da transação (câmera hiperbárica) para a Fesp. RU:Unimed Natal informou que &quot;após análise da nossa TI, foi constatado que a solicitação de autorização foi inserida em sistema pelo prestador em 09/02, recepcionada pela analise administrativa, e direcionada para o grupo de auditoria hospitalar onde teve um tempo maior de analise, até o envio a coirmã em 19/02.&quot;_x000a__x000a_"/>
    <m/>
    <x v="0"/>
    <x v="2"/>
    <s v="Não"/>
    <s v="Finalizada"/>
    <s v="Solicitação da Lilian - Demora no trfego da guia - paciente internada desde 06/02 - guia 2024 653673 solicitação câmera hiperbarica trafegada apenas em 19/02 e autorizada pela Fesp em 19/02."/>
  </r>
  <r>
    <x v="1"/>
    <x v="1"/>
    <s v="16/02/2024"/>
    <n v="12702718"/>
    <s v="319996202402191020470"/>
    <m/>
    <m/>
    <s v="UNIMED SOROCABA-COOP DE TRAB MED"/>
    <x v="0"/>
    <s v="SAMUEL MEDEIROS ANDRADE"/>
    <x v="0"/>
    <s v="09700030002327041"/>
    <s v="ASSOCIACAO BENEFICIOS DA JUST ELEITORAL"/>
    <s v="ADESAO ESPECIAL N"/>
    <s v="NOTIFICAÇÃO DE INTERMEDIAÇÃO PRELIMINAR Nº 48706/2024_x000d__x000a_&lt;&lt;60&gt;&gt; _x000d__x000a_Protocolo nº 9308154_x0009_Demanda nº 12702718_x0009_Rio de Janeiro, 1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s gêmeos Samuel Medeiros Andrade e Sara Medeiros Andrade foram diagnosticados com plagiocefalia e braquicefalia, necessitando, portanto, da realização de fisioterapia pelo método Bobath, dentre outras demandas (uso de órtese craniana, etc). Examinando a rede credenciada, identificou-se uma clínica no município de Salto que disponibiliza o referido atendimento. Ocorre que a UNIMED alega que não há cobertura para o citado atendimento, razão"/>
    <s v="PORTO FELIZ"/>
    <s v="SP"/>
    <s v="Sim"/>
    <x v="2"/>
    <s v="Terapias"/>
    <x v="3"/>
    <x v="58"/>
    <s v="Falta de rede credenciada "/>
    <s v="GRP realizou agendamento na Rede credenciada prestador confirmou  no e-mail que atende diagnostico dos dois pacientes Samuel e a Irmão Sara (Nome Fantasia: CLINICA INFANTIL SER_x000a_Razão Social: ANA PAULA MIDORI SINZATO SAITO - CNPJ: 42.863.109/0001-00 Unimed 18 - Código: 1002687_x000a__x000a_AV. WASHINGTON LUIZ , 1391 - CEP: 18046-700 - JARDIM AMERICA - Sorocaba/SP *_x000a_Fisioterapia_x000a_Método Bobath_x000a_(15) 98804-1012_x000a_Diretor Técnico: ANA PAULA MIDORI SINZATO SAITO (CREFITO / SP - 196663 )"/>
    <s v="Com contato prévio"/>
    <x v="0"/>
    <x v="18"/>
    <m/>
    <s v="Finalizada"/>
    <s v="Compartilhar com GRP - Busca 31/01- GRP 06/02 - sla vencido"/>
  </r>
  <r>
    <x v="1"/>
    <x v="1"/>
    <s v="16/02/2024"/>
    <n v="12702745"/>
    <s v="319996202402191020765"/>
    <m/>
    <m/>
    <s v="UNIMED SANTOS-COOP DE TRAB MED"/>
    <x v="0"/>
    <s v="PEDRO VALENTIN GUIMARAES ALVES DOS SANTOS"/>
    <x v="0"/>
    <s v="09700024002896041"/>
    <s v="SERVICO SOCIAL COMERCIO SESC ADM REG ESP"/>
    <s v="UNIPLAN CUSTO OPERAC BASICO I"/>
    <s v="NOTIFICAÇÃO DE INTERMEDIAÇÃO PRELIMINAR Nº 48730/2024_x000d__x000a_&lt;&lt;60&gt;&gt; _x000d__x000a_Protocolo nº 9308190_x0009_Demanda nº 12702745_x0009_Rio de Janeiro, 1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o autorização de terapia ocupacional e psicopedagocoa_x000d__x000a_ _x000d__x000a_Protocolo aberto pelo beneficiário junto à operadora: &lt;&lt;65&gt;&gt;_x000d__x000a_BENEFICIÁRIO_x000d__x000a_Nome: PEDRO VALENTIN GUIMARAES ALVES DOS SANTOS_x0009_Dt. Nasc.:04/01/2019_x000d__x000a_Matrícula:_x0009_CPF: 56324293858_x000d__x000a_INTERLOCUTOR_x000d__x000a_Nome: KAREN CRISTINA GUIMARAES DOS SANTOS_x000d__x000a_Telefones: (13)974143118_x0009_e-mail: karengui13@gmail.com_x000d__x000a_Endereço: RUA CERQUEIRA CESAR, 33 /_x000d__x000a_Município: GUARUJA_x0009_UF: SP_x0009_CEP: 11454-170_x000d__x000a_DADOS DO PLA"/>
    <s v="SANTOS"/>
    <s v="SP"/>
    <s v="Sim"/>
    <x v="2"/>
    <s v="Terapias"/>
    <x v="17"/>
    <x v="247"/>
    <s v="Dificuldade de agendamento "/>
    <s v="Em tratativa, protocolo de autorização no prazo, busca aberta após NIP"/>
    <s v="Com contato prévio"/>
    <x v="2"/>
    <x v="0"/>
    <m/>
    <m/>
    <m/>
  </r>
  <r>
    <x v="1"/>
    <x v="1"/>
    <s v="18/02/2024"/>
    <n v="12703122"/>
    <s v="319996202402191021445"/>
    <m/>
    <m/>
    <s v="UNIMED PAULISTANA-SOC COOP DE TRAB MED"/>
    <x v="6"/>
    <s v="FLAVIO MENEZES MARQUES"/>
    <x v="0"/>
    <s v="09700030001639058"/>
    <s v="CONSELHO REGIONAL DE FARMACIA DO ESTADO DE SAO PAULO"/>
    <s v="UNIPLAN ADESAO BASICO N"/>
    <s v="NOTIFICAÇÃO DE INTERMEDIAÇÃO PRELIMINAR Nº 49077/2024_x000d__x000a_&lt;&lt;60&gt;&gt; _x000d__x000a_Protocolo nº 9308548_x0009_Demanda nº 12703122_x0009_Rio de Janeiro, 18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setembro de 2023, o Hospital Oswaldo Cruz (Unidade Verguerio) vem me notificando sobre 2 cobranças referente a 2 consultas médicas que não foram pagas pela operadora Unimed. O departamento de cobrança do hospital me informou que todas as tentativas de acordo com meu convênio foram fracassadas. Através de contato por e-mail, a Unimed também reportou dificuldades em resolver as pendências junto ao hospital e me ofertou o reembolso do v"/>
    <s v="BARUERI"/>
    <s v="SP"/>
    <m/>
    <x v="1"/>
    <m/>
    <x v="1"/>
    <x v="280"/>
    <m/>
    <m/>
    <m/>
    <x v="1"/>
    <x v="15"/>
    <m/>
    <m/>
    <m/>
  </r>
  <r>
    <x v="1"/>
    <x v="1"/>
    <s v="19/02/2024"/>
    <n v="12704679"/>
    <s v="319996202402201036525"/>
    <m/>
    <m/>
    <s v="UNIMED CURITIBA-SOC COOP SV MED CUR E RG"/>
    <x v="0"/>
    <s v="ENZO GABRIEL TERLESKI PINTO"/>
    <x v="0"/>
    <s v="09700022005768587"/>
    <s v="NEOVIA INFRAESTRUTURA RODOVIARIA LTDA"/>
    <s v="UNIPLAN PARTIC EMP BASICO N"/>
    <s v="NOTIFICAÇÃO DE INTERMEDIAÇÃO PRELIMINAR Nº 49990/2024_x000d__x000a_&lt;&lt;60&gt;&gt; _x000d__x000a_Protocolo nº 9310745_x0009_Demanda nº 12704679_x0009_Rio de Janeiro, 19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passado o pedido para a Unimed, onde a psiquiatra pede as consultas a cada 4 semanas, foi liberado somente uma consulta, fico no aguardo da liberação das outras consultas. Obs: Todas as consultas são por reembolso._x000d__x000a_ _x000d__x000a_Protocolo aberto pelo beneficiário junto à operadora: &lt;&lt;65&gt;&gt;_x000d__x000a_BENEFICIÁRIO_x000d__x000a_Nome: ANDRE LOPES PINTO_x0009_Dt. Nasc.:11/10/1989_x000d__x000a_Matrícula:_x0009_CPF: 39527558859_x000d__x000a_INTERLOCUTOR_x000d__x000a_Nome: ANDRE LOPES PINTO_x000d__x000a_Telefones: (54)99677877 / (54)"/>
    <s v="UNIAO DA VITORIA"/>
    <s v="PR"/>
    <m/>
    <x v="5"/>
    <s v="Consulta"/>
    <x v="5"/>
    <x v="38"/>
    <s v="Não localizado pendencias. O beneficiario possui 4 solicitações de reembolso referente a consulta de psiquiatra, sendo que as solicitações  27028, 27808 , 28665 e 29985 já foram processadas e pagas."/>
    <s v="Não há"/>
    <m/>
    <x v="2"/>
    <x v="7"/>
    <m/>
    <s v="Finalizada"/>
    <m/>
  </r>
  <r>
    <x v="1"/>
    <x v="1"/>
    <s v="19/02/2024"/>
    <n v="12705217"/>
    <s v="319996202402201036868"/>
    <m/>
    <m/>
    <s v=""/>
    <x v="4"/>
    <s v=""/>
    <x v="0"/>
    <s v=""/>
    <s v=""/>
    <s v=""/>
    <s v="NOTIFICAÇÃO DE INTERMEDIAÇÃO PRELIMINAR Nº 50349/2024_x000d__x000a_&lt;&lt;60&gt;&gt; _x000d__x000a_Protocolo nº 9311394_x0009_Demanda nº 12705217_x0009_Rio de Janeiro, 19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Davi é autista e foi pedido a unimed o reembolso dos procedimentos por ele feitos com uma psicologa e uma fonoaudiologa especialista nas demandas do mesmo, devido ter tido problemas de regressao em todos os tratamentos por conta da clinica fazer em grupo e usar estagiarios pra atendimento. Alem disso ele voltou com mordidas e exttremamente em crise por conta do ambiente, ele e sensorial e nao suporta outras crianças gritando e ch"/>
    <s v=""/>
    <s v=""/>
    <m/>
    <x v="1"/>
    <m/>
    <x v="1"/>
    <x v="18"/>
    <m/>
    <m/>
    <m/>
    <x v="1"/>
    <x v="8"/>
    <m/>
    <m/>
    <m/>
  </r>
  <r>
    <x v="1"/>
    <x v="1"/>
    <s v="20/02/2024"/>
    <n v="12705743"/>
    <s v="319996202402201037175"/>
    <m/>
    <m/>
    <s v="UNIMED PAULISTANA-SOC COOP DE TRAB MED"/>
    <x v="0"/>
    <s v="RODRIGO TADEU SARO AMARO"/>
    <x v="0"/>
    <s v="09700063000008948"/>
    <s v="USP - UNIVERSIDADE DE SAO PAULO"/>
    <s v="CLASSICO EMP APTO"/>
    <s v="NOTIFICAÇÃO DE INTERMEDIAÇÃO PRELIMINAR Nº 50765/2024_x000d__x000a_&lt;&lt;60&gt;&gt; _x000d__x000a_Protocolo nº 9311995_x0009_Demanda nº 12705743_x0009_Rio de Janeiro, 2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ecessito de uma cirurgia ortognática para correção de mordida. Entramos com o pedido da cirurgia usando a lista de hospitais presente no guia do Beneficiário. Foi tentado no Hospital Blanc, no qual fui informado que tinha acabado de ser descredenciado e após essa negativa foi tentado no Hospital Alvarenga. Também tivemos a negativa. Liguei para a Unimed Fesp pedindo a lista de hospitais realmente credenciados atualizada e fui orientado a "/>
    <s v="SAO PAULO"/>
    <s v="SP"/>
    <s v="Não "/>
    <x v="4"/>
    <s v="Internação"/>
    <x v="2"/>
    <x v="336"/>
    <s v="Hospital não credenciado"/>
    <s v="Protocolo no prazo"/>
    <s v="Com contato prévio"/>
    <x v="2"/>
    <x v="0"/>
    <m/>
    <m/>
    <m/>
  </r>
  <r>
    <x v="1"/>
    <x v="1"/>
    <s v="20/02/2024"/>
    <n v="12705751"/>
    <s v="319996202402201037879"/>
    <m/>
    <m/>
    <s v="UNIMED PENAPOLIS-COOP DE TRAB MED"/>
    <x v="0"/>
    <s v="JULIA GASTALDI FEITOZA"/>
    <x v="0"/>
    <s v="09700030002329435"/>
    <s v="ASSOCIACAO DOS FUNCIONARIOS E SERVIDORES"/>
    <s v="ADESAO BASICO N"/>
    <s v="NOTIFICAÇÃO DE INTERMEDIAÇÃO PRELIMINAR Nº 50773/2024_x000d__x000a_&lt;&lt;60&gt;&gt; _x000d__x000a_Protocolo nº 9312002_x0009_Demanda nº 12705751_x0009_Rio de Janeiro, 2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Julia Gastaldi Feitoza, beneficiária do plano de saúde Unimed Fesp, carteirinha nª 0 970 003000 232943 5, foi diagnosticada com Transtorno do Espectro do autismo nível 2 de suporte, Transtorno do Déficit de Atenção e Hiperatividade e Dislexia (conforme laudo médico e avaliação neuropsicológica em anexo) sendo protocolado o pedido de terapias na operadora no dia 21/12/2023, protocolo nª 31999620231221502618, semanalmente entro em contato co"/>
    <s v="BRAUNA"/>
    <s v="SP"/>
    <s v="Não"/>
    <x v="2"/>
    <s v="Terapias"/>
    <x v="3"/>
    <x v="5"/>
    <s v="Falta de rede credenciada "/>
    <s v="negociação finalizada com o prestador 178295 - CLINICA DESENVOLVA TERAPIAS INTEGRADAS LTDA "/>
    <s v="Com contato prévio"/>
    <x v="0"/>
    <x v="11"/>
    <m/>
    <s v="Finalizada"/>
    <m/>
  </r>
  <r>
    <x v="1"/>
    <x v="1"/>
    <s v="20/02/2024"/>
    <n v="12706535"/>
    <s v="319996202402211052249"/>
    <s v="Sim"/>
    <s v="2023 04393710"/>
    <s v="UNIMED SOROCABA-COOP DE TRAB MED"/>
    <x v="0"/>
    <s v="CAROLINA DA ROSA QUITO DA SILVA"/>
    <x v="3"/>
    <s v="09700032000949920"/>
    <s v="APEOESP SIND DOS PROF DO ENS OFIC EST SP"/>
    <s v="UNIPLAN ADESAO BASICO - PR"/>
    <s v="NOTIFICAÇÃO DE INTERMEDIAÇÃO PRELIMINAR Nº 51288/2024_x000d__x000a_&lt;&lt;60&gt;&gt; _x000d__x000a_Protocolo nº 9313097_x0009_Demanda nº 12706535_x0009_Rio de Janeiro, 2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a ANS, Meu contato é referente a um procedimento cirúrgico de BUCOMAXILO que está sendo solicitado na Operadora de Saúde UNIMED/FESP para minha filha Carolina da Rosa Quito da Silva, menor, CPF51669729885. Ela está aguardando para realizar esta cirurgia, há mais de três meses, com muitas dores, o convênio realizou uma análise do meu pedido cirúrgico para ela, onde foi apresentado relatórios e exames, expondo toda a situação, contexto"/>
    <s v="SOROCABA"/>
    <s v="SP"/>
    <s v="Não"/>
    <x v="4"/>
    <s v="Procedimento"/>
    <x v="7"/>
    <x v="336"/>
    <s v="Negativa integral por junta."/>
    <s v="Não há."/>
    <s v="Com contato prévio"/>
    <x v="2"/>
    <x v="4"/>
    <s v="Não"/>
    <s v="Finalizada"/>
    <s v="Não há"/>
  </r>
  <r>
    <x v="1"/>
    <x v="1"/>
    <s v="20/02/2024"/>
    <n v="12707788"/>
    <s v="319996202402211054289"/>
    <s v="Sim"/>
    <s v="2024 00321147"/>
    <s v="UNIMED PAULISTANA-SOC COOP DE TRAB MED"/>
    <x v="0"/>
    <s v="VALDEIR PINTO DE CAMPOS"/>
    <x v="3"/>
    <s v="09700020010297930"/>
    <s v="ASSOC PAULISTA MINISTERIO PUBLICO APMP"/>
    <s v="EMPRESARIAL BASICO N"/>
    <s v="NOTIFICAÇÃO DE INTERMEDIAÇÃO PRELIMINAR Nº 52045/2024_x000d__x000a_ _x000d__x000a_Protocolo nº 9314618_x0009_Demanda nº 12707788_x0009_Rio de Janeiro, 2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Reeducação Postural Global (RPG), solicitado por Dr. Walter Collilo Junior- CRM:69851. A solicitação foi feita à Operadora no dia 18/01/2024, para realização no município São Paulo - SP. A operadora negou alegando faltar de documentação que comprove a solicitação do procedimento. Protocolo:31999620240125783957- data:25/01/2024_x000d__x000a_ _x000d__x000a_Protocolo aberto pelo beneficiário junto à operadora: 3199962024"/>
    <s v="EMBU DAS ARTES"/>
    <s v="SP"/>
    <s v="Não"/>
    <x v="4"/>
    <s v="SADT"/>
    <x v="8"/>
    <x v="99"/>
    <s v="Procedimento não consta no rol. PARECER TÉCNICO Nº 25/GEAS/GGRAS/DIPRO/2021 COBERTURA: PILATES, REEDUCAÇÃO POSTURAL GLOBAL (RPG), HIDROTERAPIA, EQUOTERAPIA, MUSICOTERAPIA, ARTERAPIA E MASSOTERAPIA"/>
    <s v="Não há."/>
    <s v="Com contato prévio"/>
    <x v="2"/>
    <x v="4"/>
    <s v="Não"/>
    <s v="Finalizada"/>
    <s v="Não há"/>
  </r>
  <r>
    <x v="1"/>
    <x v="1"/>
    <s v="20/02/2024"/>
    <n v="12707269"/>
    <s v="319996202402211053710"/>
    <m/>
    <m/>
    <s v="UNIMED DIVINOPOLIS-COOP DE TRAB MED"/>
    <x v="0"/>
    <s v="PEDRO MARQUES DOMINGOS"/>
    <x v="0"/>
    <s v="09700020009862751"/>
    <s v="CONCESSIONARIA DA RODOVIA MG-050 S/A"/>
    <s v="UNIPLAN EMP BAS INDIV"/>
    <s v="NOTIFICAÇÃO DE INTERMEDIAÇÃO PRELIMINAR Nº 51718/2024_x000d__x000a_ _x000d__x000a_Protocolo nº 9313996_x0009_Demanda nº 12707269_x0009_Rio de Janeiro, 2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ia .A solicitação foi feita à Operadora no dia 19/01/2024, para realização no município Divinópolis - MG. A operadora alega que o pedido está em análise. Protocolo 31999620240119726578 - data 19/01/2024._x000d__x000a_ _x000d__x000a_Protocolo aberto pelo beneficiário junto à operadora: 31999620240119726578_x000d__x000a_BENEFICIÁRIO_x000d__x000a_Nome: PEDRO MARQUES DOMINGOS_x0009_Dt. Nasc.:03/"/>
    <s v="DIVINOPOLIS"/>
    <s v="MG"/>
    <s v="Sim"/>
    <x v="2"/>
    <s v="Terapias"/>
    <x v="0"/>
    <x v="10"/>
    <s v="Dificuldade de agendamento "/>
    <s v="Agendado na Rede, mãe não aceita o direcionamento, mantivemos o agendamento."/>
    <s v="Com contato prévio"/>
    <x v="0"/>
    <x v="0"/>
    <m/>
    <m/>
    <s v="Busca 19/01, NAS  22/01 resp. 29/01, sla vencido"/>
  </r>
  <r>
    <x v="1"/>
    <x v="1"/>
    <s v="20/02/2024"/>
    <n v="12707752"/>
    <s v="319996202402211053958"/>
    <s v="Sim"/>
    <s v="2024 00257337"/>
    <s v="UNIMED CACAPAVA-COOP DE TRAB MED"/>
    <x v="0"/>
    <s v="ROBERTA MARIA DA SILVA PINTO HENRIQUE"/>
    <x v="3"/>
    <s v="09700019001753500"/>
    <s v="CHOCOLATES GAROTO LTDA"/>
    <s v="UNIPLAN CO BASICO N"/>
    <s v="NOTIFICAÇÃO DE INTERMEDIAÇÃO PRELIMINAR Nº 52017/2024_x000d__x000a_ _x000d__x000a_Protocolo nº 9314539_x0009_Demanda nº 12707752_x0009_Rio de Janeiro, 20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is broca cortante ,broca diamantada,cabo pinça bipolar,Cage cervical com trava stand alone ,substituto de enxerto ósseo inorgânico e pó hemostático Starsil, para realização dos procedimentos código TUSS 30715392 Hérnia de disco cervical - tratamento cirúrgico//40811026 Radioscopia para acompanhamento de procedimento cirúrgico (por hora ou fração)// 30715016 Artrodese da coluna com instrument"/>
    <s v="CACAPAVA"/>
    <s v="SP"/>
    <s v="Não"/>
    <x v="4"/>
    <m/>
    <x v="0"/>
    <x v="138"/>
    <s v="Materiais autorizados pela auditoria, negados posteriormente em WSD (faturamento direto)."/>
    <s v="Não temos como alterar o fluxo por caso pontual. Antes da negativa existe contato prévio com cliente para informar.  "/>
    <s v="Sem contato prévio"/>
    <x v="2"/>
    <x v="31"/>
    <s v="Não"/>
    <s v="Finalizada"/>
    <m/>
  </r>
  <r>
    <x v="1"/>
    <x v="1"/>
    <s v="21/02/2024"/>
    <n v="12708505"/>
    <s v="319996202402211058391"/>
    <m/>
    <m/>
    <s v=""/>
    <x v="4"/>
    <s v=""/>
    <x v="0"/>
    <s v=""/>
    <s v=""/>
    <s v=""/>
    <s v="NOTIFICAÇÃO DE INTERMEDIAÇÃO PRELIMINAR Nº 52543/2024_x000d__x000a_&lt;&lt;60&gt;&gt; _x000d__x000a_Protocolo nº 9315528_x0009_Demanda nº 12708505_x0009_Rio de Janeiro, 2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médica que acompanhava os meus dois filhos esta se desligando do convênio e entrei em contato com TODOS os outros médicos neuroinfantil e a resposta que tive é que não estão recebendo novos casos este ano em 2024. Tentei novo contato com o plano de saúde no dia 01/02/24 por e-mail, eles deram um prazo de 14 dias e ainda não obtive retorno. Meus filhos fazem uso de medicamento controlado e não podem ficar sem acompanhamento médico._x000d__x000a_ _x000d__x000a_Pr"/>
    <s v=""/>
    <s v=""/>
    <m/>
    <x v="1"/>
    <m/>
    <x v="1"/>
    <x v="18"/>
    <m/>
    <m/>
    <m/>
    <x v="1"/>
    <x v="8"/>
    <m/>
    <m/>
    <m/>
  </r>
  <r>
    <x v="1"/>
    <x v="1"/>
    <s v="21/02/2024"/>
    <n v="12710268"/>
    <s v="319996202402221067017"/>
    <m/>
    <m/>
    <s v="UNIMED PAULISTANA-SOC COOP DE TRAB MED"/>
    <x v="0"/>
    <s v="CARLITA GUILHERME DE OLIVEIRA"/>
    <x v="0"/>
    <s v="09700032001545742"/>
    <s v="APEOESP SIND DOS PROF DO ENS OFIC EST SP"/>
    <s v="ADESAO BASICO - PR"/>
    <s v="NOTIFICAÇÃO DE INTERMEDIAÇÃO PRELIMINAR Nº 53666/2024_x000d__x000a_ _x000d__x000a_Protocolo nº 9317744_x0009_Demanda nº 12710268_x0009_Rio de Janeiro, 21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GOSTARIA DE REEMBOLSO REFERENTE AO PROCEDIMENTO CÓDIGO TUSS : 40302210/ GOSTARIA DE REEMBOLSO ;PROTOCOLO: 319996202402211058252 DATA DE PROTOCOLO: 21/02/2024/ MUNICÍPIO: SÃO PAULO_x000d__x000a_ _x000d__x000a_Protocolo aberto pelo beneficiário junto à operadora: 319996202402211058252_x000d__x000a_BENEFICIÁRIO_x000d__x000a_Nome: CARLITA GUILHERME DE OLIVEIRA_x0009_Dt. Nasc.:09/11/1959_x000d__x000a_Matrícula:_x0009_CPF: 03342208821_x000d__x000a_INTERLOCUTOR_x000d__x000a_Nome: CARLITA GUILHERME DE OLIVEIRA_x000d__x000a_Telefones: (11)99668555"/>
    <s v="SAO PAULO"/>
    <s v="SP"/>
    <s v="Não"/>
    <x v="5"/>
    <s v="SADT"/>
    <x v="8"/>
    <x v="182"/>
    <s v="Dificuldade de acesso ao Portal"/>
    <s v="Orientação realizada para acesso ao PORTAL - Reembolso inserido pela cliente"/>
    <s v="Sem contato prévio"/>
    <x v="2"/>
    <x v="0"/>
    <m/>
    <m/>
    <m/>
  </r>
  <r>
    <x v="1"/>
    <x v="1"/>
    <s v="22/02/2024"/>
    <n v="12711852"/>
    <s v="319996202402231083509"/>
    <m/>
    <m/>
    <s v="UNIMED PAULISTANA-SOC COOP DE TRAB MED"/>
    <x v="0"/>
    <s v="RAFAEL DIAS DA PAIXAO"/>
    <x v="0"/>
    <s v="09700030002268533"/>
    <s v="SINDICATO DOS POLICIAIS RODOVIARIOS FEDERAIS ESTADO SP"/>
    <s v="UNIPLAN ADESAO ESPECIAL I"/>
    <s v="NOTIFICAÇÃO DE INTERMEDIAÇÃO PRELIMINAR Nº 54649/2024_x000d__x000a_&lt;&lt;60&gt;&gt; _x000d__x000a_Protocolo nº 9319875_x0009_Demanda nº 12711852_x0009_Rio de Janeiro, 22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cumprimento de medida judicial para tratamento de Autismo conforme solicitação médica._x000d__x000a_ _x000d__x000a_Protocolo aberto pelo beneficiário junto à operadora: &lt;&lt;65&gt;&gt;_x000d__x000a_BENEFICIÁRIO_x000d__x000a_Nome: JULIO CESAR DA PAIXAO_x0009_Dt. Nasc.:23/10/1972_x000d__x000a_Matrícula:_x0009_CPF: 12402620862_x000d__x000a_INTERLOCUTOR_x000d__x000a_Nome: JULIO CESAR DA PAIXAO_x000d__x000a_Telefones: (11)986789335_x0009_e-mail: julio.paixao72@gmail.com_x000d__x000a_Endereço: Rua Recife , 30 / Casa_x000d__x000a_Município: VINHEDO_x0009_UF: SP_x0009_CEP: 13289-062_x000d__x000a_DADOS DO PLANO_x000d__x000a_"/>
    <s v="OSASCO"/>
    <s v="SP"/>
    <s v="Sim "/>
    <x v="7"/>
    <s v="Ausencia de Rede Credenciada"/>
    <x v="5"/>
    <x v="10"/>
    <s v="Ausencia de Rede Credenciada"/>
    <s v="Em tratativa pelo GRP "/>
    <s v="Com contato prévio"/>
    <x v="0"/>
    <x v="12"/>
    <m/>
    <m/>
    <m/>
  </r>
  <r>
    <x v="1"/>
    <x v="1"/>
    <s v="23/02/2024"/>
    <n v="12713656"/>
    <s v="319996202402231089272"/>
    <s v="Sim"/>
    <s v="2024 393940"/>
    <s v="UNIMED ARIQUEMES-Coop de Trab Med Ltda"/>
    <x v="0"/>
    <s v="PRISCILA ALVES CARDOSO PACHECO"/>
    <x v="4"/>
    <s v="09700032001664008"/>
    <s v="COOP IT COOPERATIVA DE TRABALHO DOS PROFISSIONAIS DE INFORMATICA, ASSESSORIA E CONSULTORIA TECNICA"/>
    <s v="Adesao Nacional Basico Enfermaria"/>
    <s v="NOTIFICAÇÃO DE INTERMEDIAÇÃO PRELIMINAR Nº 55793/2024_x000a_ _x000a_Protocolo nº 9322201_x0009_Demanda nº 12713656_x0009_Rio de Janeiro, 23 de Fevereir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GASTROPLASTIA. A solicitação foi feita à Operadora no dia 24/01/2024 para realização no município de Ariquemes /RO. A operadora não apresenta resposta ao pedido. Protocolo 31999620240208952363– data 08/02/2024_x000a_ _x000a_Protocolo aberto pelo beneficiário junto à operadora: 31999620240208952363_x000a_BENEFICIÁRIO_x000a_Nome: PRISCILA ALVES CARDOSO PACHECO_x0009_Dt. Nasc.:10/08/1989_x000a_Matrícula:_x0009_CPF: 97366358215_x000a_INTERL"/>
    <s v="ARIQUEMES"/>
    <s v="RO"/>
    <s v="Não"/>
    <x v="4"/>
    <s v="Procedimento"/>
    <x v="21"/>
    <x v="196"/>
    <s v="Plano excluído por fraude, guia negada com 19 dias úteis. Pedido médico sem data."/>
    <s v="Sinalizo GRC."/>
    <s v="Com contato prévio"/>
    <x v="2"/>
    <x v="4"/>
    <s v="Não"/>
    <s v="Finalizada"/>
    <s v="GRC em contato com a administradora."/>
  </r>
  <r>
    <x v="1"/>
    <x v="1"/>
    <s v="23/02/2024"/>
    <n v="12714549"/>
    <s v="319996202402231089441"/>
    <m/>
    <m/>
    <s v="UNIMED PAULISTANA-SOC COOP DE TRAB MED"/>
    <x v="0"/>
    <s v="RODRIGO MASCARENHAS ANTEVERE"/>
    <x v="0"/>
    <s v="09700030000701728"/>
    <s v="CONSELHO REGIONAL DE FARMACIA DO ESTADO DE SAO PAULO"/>
    <s v="UNIPLAN ADESAO BASICO N"/>
    <s v="NOTIFICAÇÃO DE INTERMEDIAÇÃO PRELIMINAR Nº 56314/2024_x000d__x000a_ _x000d__x000a_Protocolo nº 9323326_x0009_Demanda nº 12714549_x0009_Rio de Janeiro, 2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31102077 Colocação ureteroscópica de duplo J unilateral, 31104045 Corpo estranho ou cálculo - extração endoscópica, 31102360 Ureterorrenolitotripsia flexível a laser unilateral. A solicitação foi feita à Operadora no dia 12/02/2024, para realização no município Sorocaba/SP. A operadora alega que o pedido está em análise ou não apresenta resposta a"/>
    <s v="OSASCO"/>
    <s v="SP"/>
    <s v="Sim"/>
    <x v="0"/>
    <s v="Internação"/>
    <x v="17"/>
    <x v="461"/>
    <s v="Guia não trafegada"/>
    <s v="Beneficiário questiona falta de autorização para cirurgia, guia não trafegada para a Fesp, conforme relato, solicitada para Unimed em 12/02.                      RU: A Unimed informou que receberam o pedido eletivo direto do consultório no dia 23/02/24 no qual estava em cotação. Entretanto cliente internou em caráter de urgência no dia 27/02/24 no qual realizou o procedimento no mesmo dia e recebeu alta em 28/02/24. Prorrogação da transação 677060732 será realizada em sistema ainda hoje pela nossa equipe dia 29/02."/>
    <s v="Sem contato prévio"/>
    <x v="2"/>
    <x v="2"/>
    <s v="Não"/>
    <s v="Finalizada"/>
    <m/>
  </r>
  <r>
    <x v="1"/>
    <x v="1"/>
    <s v="23/02/2024"/>
    <n v="12714735"/>
    <s v="319996202402231089561"/>
    <m/>
    <m/>
    <s v="UNIMED SANTOS-COOP DE TRAB MED"/>
    <x v="0"/>
    <s v="KAREN CRISTINA MENDONCA DOS SANTOS"/>
    <x v="0"/>
    <s v="09700019001834941"/>
    <s v="NESTLE BRASIL LTDA"/>
    <s v="UNIPLAN CO BASICO N"/>
    <s v="NOTIFICAÇÃO DE INTERMEDIAÇÃO PRELIMINAR Nº 56387/2024_x000d__x000a_&lt;&lt;60&gt;&gt; _x000d__x000a_Protocolo nº 9323569_x0009_Demanda nº 12714735_x0009_Rio de Janeiro, 23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o médico neurologista uma punção lombar com pesquisa de liquor e bandas oligloconais. Exame este que atualmente não há clínica para realizar. A única clínica credenciada que seria o Instituto de Análises Clínicas de Santos (IACS) está suspenso para realização. Fui informada que o médico que realiza não está disponível. Estou com essa solicitação desde o dia 18/12/2023 e não há resposta. Fui informada que como é um exame e"/>
    <s v="SANTOS"/>
    <s v="SP"/>
    <s v="Não "/>
    <x v="2"/>
    <s v="SADT"/>
    <x v="0"/>
    <x v="462"/>
    <s v="Ausencia de Rede Credenciada"/>
    <s v="Ofertado a cliente realizar o exame em São Paulo a mesma aceitou, encaminhado para a rede da Unimed Nacional - Região de Saúde"/>
    <s v="Com contato prévio"/>
    <x v="0"/>
    <x v="18"/>
    <s v="Não"/>
    <s v="Finalizada"/>
    <s v="Compartilhar com o GRP //Solicitação entrou no CAEC em 08/2/2024 e foi direcionado para o GRP em 20/02 em 23/03 a cliente entrou com a NIP que foi direcionada ao GRP contencioso em 28/03 com RVE em 01/03 realizado buscas na região e não encontrado prestador para realização como ambulatorial, realizado agendamento na região de são Paulo na rede da CNU._x000a_Sugestão de Melhoria: Quando se tratar de exames para realizar na região de Santos/SP que seja visto com a cliente a possibilidade deste direcionamento para a rede da Unimed Nacional."/>
  </r>
  <r>
    <x v="1"/>
    <x v="1"/>
    <s v="26/02/2024"/>
    <n v="12715554"/>
    <s v="319996202402261107392"/>
    <m/>
    <m/>
    <s v="UNIMED RIBEIRAO PRETO-COOP DE TRAB MED"/>
    <x v="0"/>
    <s v="MARINA MAGNA BARUFFI"/>
    <x v="0"/>
    <s v="09700019001188950"/>
    <s v="NESTLE BRASIL LTDA"/>
    <s v="UNIPLAN CO PARTIC MASTER REEMB"/>
    <s v="NOTIFICAÇÃO DE INTERMEDIAÇÃO PRELIMINAR Nº 57017/2024_x000d__x000a_ _x000d__x000a_Protocolo nº 9324481_x0009_Demanda nº 12715554_x0009_Rio de Janeiro, 2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a, questiona a não cobertura para nome técnico do procedimento exame eletroencefalograma em sono e vigília, com 2 horas de duração , e nome do médico solicitante Dr Maiave Mattos. O procedimento foi solicitado à operadora no dia 14/02/2024, para realização no município Ribeirão Preto. A operadora alega que não possui prestador em sua rede para realização do serviço de saúde. Conforme guia m"/>
    <s v="RIBEIRAO PRETO"/>
    <s v="SP"/>
    <s v="Não "/>
    <x v="2"/>
    <s v="SADT"/>
    <x v="17"/>
    <x v="293"/>
    <s v="Dificuldade de agendamento "/>
    <s v="Beneficiária realizou o exame de forma particular , busca de 21/02, no prazo."/>
    <s v="Com contato prévio"/>
    <x v="2"/>
    <x v="0"/>
    <m/>
    <m/>
    <m/>
  </r>
  <r>
    <x v="1"/>
    <x v="1"/>
    <s v="26/02/2024"/>
    <n v="12716288"/>
    <s v="319996202402261107695"/>
    <m/>
    <m/>
    <s v="UNIMED ARAXA-COOP DE TRAB MED"/>
    <x v="0"/>
    <s v="NATALIA NOGUEIRA TEIXEIRA DE MENEZES"/>
    <x v="0"/>
    <s v="09700022006726268"/>
    <s v="EUROFARMA LABORATORIOS S.A."/>
    <s v="UNIPLAN EMPRESARIAL ESPECIAL N"/>
    <s v="NOTIFICAÇÃO DE INTERMEDIAÇÃO PRELIMINAR Nº 57445/2024_x000d__x000a_&lt;&lt;60&gt;&gt; _x000d__x000a_Protocolo nº 9325528_x0009_Demanda nº 12716288_x0009_Rio de Janeiro, 2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neficiária encontra-se gravida, com necessidade de atendimento psiquiatrico. Solicitou à Unimed Uberlândia prestador para atendê-la, mas não teve retorno em relação a isso. Assim, solicita autorização para realização em caráter particular com posterior reembolso, ou negociação com o profissional Dantieli cujo telefone profissional é (34) 99650-3217._x000d__x000a_ _x000d__x000a_Protocolo aberto pelo beneficiário junto à operadora: &lt;&lt;65&gt;&gt;_x000d__x000a_BENEFICIÁRIO_x000d__x000a_Nome: NAT"/>
    <s v="ARAXA"/>
    <s v="MG"/>
    <s v="Sim"/>
    <x v="2"/>
    <s v="Consulta"/>
    <x v="17"/>
    <x v="38"/>
    <s v="Dificuldade de agendamento "/>
    <s v="Agendamento realizado em região limitrofe, busca no prazo."/>
    <s v="Com contato prévio"/>
    <x v="2"/>
    <x v="0"/>
    <m/>
    <m/>
    <m/>
  </r>
  <r>
    <x v="1"/>
    <x v="1"/>
    <s v="26/02/2024"/>
    <n v="12716046"/>
    <s v="319996202402261107595"/>
    <s v="Não"/>
    <m/>
    <s v="UNIMED PAULISTANA-SOC COOP DE TRAB MED"/>
    <x v="0"/>
    <s v="MAIARA SANTOS DE FARIAS"/>
    <x v="3"/>
    <s v="09700020010476738"/>
    <s v="AEDUC - ASSOCIACAO DE REITORES(AS), DIRETORES(AS) E PROFESSORES(AS) DE INSTITUICOES EDUCACIONAIS"/>
    <s v="UNIPLAN EMP PARTIC BAS PADRAO COL"/>
    <s v="NOTIFICAÇÃO DE INTERMEDIAÇÃO PRELIMINAR Nº 57302/2024_x000d__x000a_ _x000d__x000a_Protocolo nº 9325075_x0009_Demanda nº 12716046_x0009_Rio de Janeiro, 2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aiara Santos De farias questiona a falta de atendimento para Abinoplastia A solicitação foi feita à Operadora no dia 06/02/2024, para realização no município joão pessoa . A operadora alega que o pedido está em análise [ou não apresenta resposta ao pedido]. Protocolo 3199620240206921713 – data 06/02/2024_x000d__x000a_ _x000d__x000a_Protocolo aberto pelo beneficiário junto à operadora: 3199620240206921713_x000d__x000a_BENEFICIÁRIO_x000d__x000a_Nome: MAI"/>
    <s v="SAO PAULO"/>
    <s v="SP"/>
    <s v="Não"/>
    <x v="4"/>
    <s v="Procedimento"/>
    <x v="8"/>
    <x v="100"/>
    <s v="Beneficiária solicita abdominoplastia e outras plásticas pós bariátrica. Somente abdominoplastia autorizada."/>
    <s v="Não há."/>
    <s v="Sem contato prévio"/>
    <x v="2"/>
    <x v="4"/>
    <s v="Não"/>
    <s v="Finalizada"/>
    <s v="Não há."/>
  </r>
  <r>
    <x v="1"/>
    <x v="1"/>
    <s v="26/02/2024"/>
    <n v="12717239"/>
    <s v="319996202402261108831"/>
    <m/>
    <m/>
    <s v="UNIMED ARACATUBA COOP TRABALHO MEDICO"/>
    <x v="0"/>
    <s v="EMANUEL BRITTO SOARES"/>
    <x v="1"/>
    <s v="09700030002332568"/>
    <s v="ASSOCIACAO BRASILEIRA DOS SERVIDORES PUBLICOS, MUNICIPAL, ESTADUAL, FEDERAL"/>
    <s v="UNIPLAN ADESAO BASICO N"/>
    <s v="NOTIFICAÇÃO DE INTERMEDIAÇÃO PRELIMINAR Nº 58029/2024_x000a_ _x000a_Protocolo nº 9326716_x0009_Demanda nº 12717239_x0009_Rio de Janeiro, 26 de Fevereir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aria, questiona o não atendimento para fisioterapia, terapia ocupacional, fonoaudiologia, psicologia. A solicitação foi feita à Operadora no dia 30/01/2024, no município Araçatuba e a operadora encaminhou para o município Birigui. Protocolo 31999620240130835931 – data 30/01/2024._x000a_ _x000a_Protocolo aberto pelo beneficiário junto à operadora: 31999620240130835931_x000a_BENEFICIÁRIO_x000a_Nome: EMANUEL BRITTO "/>
    <s v="ARACATUBA"/>
    <s v="SP"/>
    <s v="Não"/>
    <x v="2"/>
    <s v="Terapias"/>
    <x v="0"/>
    <x v="10"/>
    <s v="Dificuldade de agendamento "/>
    <s v="Terapias convencionais com Cid de TEA, em ambito de NIP sugerido a troca de pedido médico"/>
    <s v="Com contato prévio"/>
    <x v="2"/>
    <x v="3"/>
    <s v="Não "/>
    <s v="Finalizada"/>
    <s v="Necessário discutir as ações com as áreas GO, GRP, Eventual"/>
  </r>
  <r>
    <x v="1"/>
    <x v="1"/>
    <s v="26/02/2024"/>
    <n v="12716660"/>
    <s v="319996202402261108578"/>
    <m/>
    <m/>
    <s v="UNIMED IMPERATRIZ-Coop de Trab Med"/>
    <x v="0"/>
    <s v="SOFIA NERES BRITO"/>
    <x v="0"/>
    <s v="09700030002281556"/>
    <s v="ASSOCIACAO BRASILEIRA DOS SERVIDORES PUBLICOS, MUNICIPAL, ESTADUAL, FEDERAL"/>
    <s v="UNIPLAN ADESAO BASICO N"/>
    <s v="NOTIFICAÇÃO DE INTERMEDIAÇÃO PRELIMINAR Nº 57668/2024_x000a_&lt;&lt;60&gt;&gt; _x000a_Protocolo nº 9325996_x0009_Demanda nº 12716660_x0009_Rio de Janeiro, 26 de Fever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inha filha de 5 anos começou a apresentar sudorese nas axilas com mau cheiro, necessitando de consulta com médico especialista na area de endocrinologia. Ao entrar em contato no dia 09/02/2024 a Unimed me informou que não há data disponível e que apenas em março haveria &quot;agenda&quot;. É sabido por toda a cidade, que há um bom tempo a Unimed não fornece consultas com endocrinologistas, sempre postergando a abertura de agenda para o próximo mês."/>
    <s v="IMPERATRIZ"/>
    <s v="MA"/>
    <s v="Não "/>
    <x v="2"/>
    <s v="Consulta"/>
    <x v="17"/>
    <x v="24"/>
    <s v="Ausencia de Rede Credenciada"/>
    <s v="Em tratativa com o GRP (realizamos um agendamento na rede em Teresina -PI 615km). R.U. Acioando a Unimed Maranhã do Sul considerando o relato do familiar na NIP e ausência de acionamento da Unimed Local via GPU relatando a dificuldade de rede para verificar se de fato houve contato da beneficiária em 09/02/2024 e foi informada a disponibilidade de consulta somente em março ou atendimento por teleconsulta. RU: Unimed informou que não localizaram nenhuma demanda.)_x000a__x000a_"/>
    <s v="Sem contato prévio"/>
    <x v="2"/>
    <x v="20"/>
    <s v="Não"/>
    <s v="Finalizada"/>
    <m/>
  </r>
  <r>
    <x v="1"/>
    <x v="1"/>
    <s v="26/02/2024"/>
    <n v="12717897"/>
    <s v="319996202402271119606"/>
    <m/>
    <m/>
    <s v="UNIMED CARUARU-COOP DE TRAB MED"/>
    <x v="0"/>
    <s v="PEDRO MIGUEL RODRIGUES CORDEIRO"/>
    <x v="0"/>
    <s v="09700022006676694"/>
    <s v="GRUPO CASAS BAHIA"/>
    <s v="UNIPLAN PARTIC EMP BASICO N"/>
    <s v="NOTIFICAÇÃO DE INTERMEDIAÇÃO PRELIMINAR Nº 58467/2024_x000d__x000a_&lt;&lt;60&gt;&gt; _x000d__x000a_Protocolo nº 9327518_x0009_Demanda nº 12717897_x0009_Rio de Janeiro, 26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em meu filho Pedro Miguel criança precisa voltar com urgência ao seu neuropediatra Dr Victor coentro com quem se consulta pela rede custeio com a clínica CRN fonofisio desde o ano passado, acontece que na minha cidade a Unimed não dispõe de rede credenciada para essa especialidade e desde o ano 2023 através de rede de custeio meu filho tem passado por esse médico, estou implorando por essa consulta e a Unimed não dá retorno hoje fui surpr"/>
    <s v="TORITAMA"/>
    <s v="PE"/>
    <s v="Sim"/>
    <x v="2"/>
    <s v="Consulta"/>
    <x v="17"/>
    <x v="12"/>
    <s v="Dificuldade de agendamento "/>
    <s v="Realizamos nova negociação eventual com o prestador  182489-H&amp;K FNOAUDIOLOGIA E FISIOTERAPIA LTDA solicitação encaminhada ao grp em 16/02 e finalizado em 28/02 Sugestão de Melhoria: Quando o beneficiário tiver protocolo de busca da consulta para Neuropediatria e for solicitado pedido atualizado, que não seja suspenso as liberações até que a consulta seja negociada uma vez que está em andamento com a própria FESP. Busca 08/02 no prazo."/>
    <s v="Com contato prévio"/>
    <x v="2"/>
    <x v="30"/>
    <s v="Não"/>
    <s v="Finalizada"/>
    <s v="Compartilhar com o GRP (Sugestão de Melhoria: Quando o beneficiário tiver protocolo de busca da consulta para Neuropediatria e for solicitado pedido atualizado, que não seja suspenso as liberações até que a consulta seja negociada uma vez que está em andamento com a própria FESP)"/>
  </r>
  <r>
    <x v="1"/>
    <x v="1"/>
    <s v="27/02/2024"/>
    <n v="12718384"/>
    <s v="319996202402271124326"/>
    <m/>
    <m/>
    <s v="UNIMED ARARAQUARA-COOP DE TRAB MED"/>
    <x v="0"/>
    <s v="ANDRE LUIZ CORREA"/>
    <x v="0"/>
    <s v="09700022003113567"/>
    <s v="UNIVERSIDADE ESTADUAL PAULISTA JULIO DE MESQUITA FILHO"/>
    <s v="UNIPLAN EMPRESARIAL ESPECIAL N"/>
    <s v="NOTIFICAÇÃO DE INTERMEDIAÇÃO PRELIMINAR Nº 58799/2024_x000d__x000a_&lt;&lt;60&gt;&gt; _x000d__x000a_Protocolo nº 9328155_x0009_Demanda nº 12718384_x0009_Rio de Janeiro, 27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consegui agendamento com nenhum endocrinologista em minha cidade. Todos que fazem parte do guia médico ou se recusaram a atender novos pacientes pelo meu plano ou alegaram que estão solicitando descredenciamento do mesmo. Liguei para a operadora e foi iniciado o procedimento de busca de rede. Não obtive nenhum retorno no prazo de 14 dias úteis. Dada a necessidade de acompanhamento, paguei uma consulta com endocrinologista com recursos "/>
    <s v="ARARAQUARA"/>
    <s v="SP"/>
    <s v="Não "/>
    <x v="2"/>
    <s v="Consulta"/>
    <x v="0"/>
    <x v="24"/>
    <s v="Dificuldade de agendamento "/>
    <s v="Agendamento realizado em região limitrofe, busca com sla vencido."/>
    <s v="Com contato prévio"/>
    <x v="0"/>
    <x v="0"/>
    <m/>
    <m/>
    <s v="Atraso na demanda no CAEC"/>
  </r>
  <r>
    <x v="1"/>
    <x v="1"/>
    <s v="27/02/2024"/>
    <n v="12718461"/>
    <s v="319996202402271124436"/>
    <m/>
    <m/>
    <s v="UNIMED TUPA-COOP DE TRAB MED"/>
    <x v="0"/>
    <s v="BETTINA DE CARVALHO NICOLETI LEMBO"/>
    <x v="0"/>
    <s v="09700024002944712"/>
    <s v="RAIZEN ENERGIA S.A."/>
    <s v="UNIPLAN CO ESPECIAL N"/>
    <s v="NOTIFICAÇÃO DE INTERMEDIAÇÃO PRELIMINAR Nº 58855/2024_x000d__x000a_ _x000d__x000a_Protocolo nº 9328143_x0009_Demanda nº 12718461_x0009_Rio de Janeiro, 27 de Fevereir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o do beneficiário, questiona a não cobertura para Terapia Analise do comportamento aplicada, com certificado internacional e integração sensorial de Ayres, O Conceito Neuroevolutivo, bobath e especialista em transtorno de expecto autista. Solicitado pela Dra. Carolina De marde mascal. O procedimento foi solicitado em Outubro de 2022, para realização no município [Araçatuba], entretanto, a operadora negou c"/>
    <s v="IACRI"/>
    <s v="SP"/>
    <s v="Sim "/>
    <x v="2"/>
    <s v="Terapias"/>
    <x v="3"/>
    <x v="463"/>
    <s v="Negativa Fora DUT "/>
    <s v="Negativa Fora DUT "/>
    <s v="Sem contato prévio"/>
    <x v="2"/>
    <x v="3"/>
    <s v="Não "/>
    <s v="Finalizada"/>
    <s v="Acolhimento "/>
  </r>
  <r>
    <x v="1"/>
    <x v="1"/>
    <s v="27/02/2024"/>
    <n v="12720151"/>
    <s v="319996202402281134484"/>
    <m/>
    <m/>
    <s v="UNIMED PAULISTANA-SOC COOP DE TRAB MED"/>
    <x v="0"/>
    <s v="LUIZ RICARDO DOS REIS"/>
    <x v="0"/>
    <s v="09700030002300380"/>
    <s v="ABRAWEB-ASSOC.BRASILEIRA DE WEBDESIGNER"/>
    <s v="UNIPLAN ADESAO BASICO I"/>
    <s v="OTIFICAÇÃO DE INTERMEDIAÇÃO PRELIMINAR Nº 59862/2024_x000a_&lt;&lt;60&gt;&gt; _x000a_Protocolo nº 9330362_x0009_Demanda nº 12720151_x0009_Rio de Janeiro, 27 de Fevereir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pedido de cirurgia foi solicitado, porém, os hospitais que atendem o plano, não aceitam o código 30208157, sendo este, primordial para realização do procedimento_x000a_ _x000a_Protocolo aberto pelo beneficiário junto à operadora: &lt;&lt;65&gt;&gt;_x000a_BENEFICIÁRIO_x000a_Nome: LUIZ RICARDO DOS REIS_x0009_Dt. Nasc.:09/11/1993_x000a_Matrícula:_x0009_CPF: 38542977858_x000a_INTERLOCUTOR_x000a_Nome: LUIZ RICARDO DOS REIS_x000a_Telefones: (11)984370557_x0009_e-mail: Luiz.ricardor@hotmail.com_x000a_Endereço: RUA INAC"/>
    <s v="SAO PAULO"/>
    <s v="SP"/>
    <s v="Não "/>
    <x v="7"/>
    <s v="Procedimento"/>
    <x v="17"/>
    <x v="464"/>
    <s v="Beneficiário relata sobre pedido de cirurgia foi solicitado, porém, os hospitais que atendem o plano, não aceitam o código 30208157, sendo este, primordial para realização do procedimento._x000a__x000a_"/>
    <s v="Acionado a Unimed Nacional para verificar se consta alguma transação para ser enviada à Fesp e solicitamos rede credenciada conforme cód descrito na NIP , pois ainda não recebemos o pedido médico. Recebemos a informação da Central de Atendimento da coirmã , que o pedido foi feito no 21/02/2024 , para o Blanc Hospital - São Paulo, e foi cancelado direto , por não conter a documentação correta. _x000a_ _x000a_Após várias trocas de e-mail RU realizou contato com o consultório na data de 13/3 às 15:32h, a Lidiane (11) 942521084, informou que o pedido válido foi enviado via sistema ao Hospital São Camilo Ipiranga, não informou a data do pedido._x000a__x000a_Realizado contato no Hospital – Stefani através do telefone: (11) 3172-6800 fomos informados que a cirurgia já está agendada para o dia 09/04._x000a__x000a_Realizado contato no agendamento cirúrgico, a colaboradora Érica (11) 3677-4567 e (11) 94206-1086, na qual informou que o pedido chegou recentemente no Hospital e existe todo um processo para solicitar a autorização. Pedimos uma prioridade no envio da solicitação de autorização para Unimed Nacional por se tratar de beneficiário que abriu NIP junto a Unimed. _x000a_Cobrado retorno para Unimed Nacional. ***TRANSAÇÃO 243048942 foi trafegada na data 22/03/2024 - Hospital São Camilo Ipiranga. "/>
    <m/>
    <x v="0"/>
    <x v="32"/>
    <s v="Sim"/>
    <s v="Finalizada"/>
    <m/>
  </r>
  <r>
    <x v="1"/>
    <x v="1"/>
    <d v="2024-02-28T00:00:00"/>
    <n v="12720858"/>
    <s v="31999620240228000063"/>
    <m/>
    <m/>
    <s v="UNIMED JEQUIE-Coop de Trab Med"/>
    <x v="0"/>
    <s v="MARCIA SANTOS ALMEIDA"/>
    <x v="3"/>
    <s v="09700020006209852"/>
    <s v="MAGAZINE LUIZA S/A"/>
    <s v="UNIPLAN PARTIC EMP BASICO N"/>
    <s v="NOTIFICAÇÃO DE INTERMEDIAÇÃO PRELIMINAR Nº 60350/2024_x000a__x000a_ _x000a__x000a_Protocolo nº 9331170 Demanda nº 12720858 Rio de Janeiro, 28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Beneficiária, questiona a falta de atendimento para 10 Sessões de fisioterapia . A solicitação foi feita à Operadora no dia 20/12/2023, para realização no município Ituberá/BA. A operadora alega que o pedido está em análise [ou não apresenta resposta ao pedido]. Protocolo 31999620240106584274 - data 20/12/2023_x000a__x000a_ _x000a__x000a_Protocolo aberto pelo beneficiário junto à operadora: 31999620240106584274_x000a__x000a_BENEFICIÁRIO_x000a__x000a_Nome: MARCIA SANTOS ALMEIDA Dt. Nasc.:09/11"/>
    <s v="IPIAU"/>
    <s v="BA"/>
    <s v="Sim"/>
    <x v="2"/>
    <s v="Terapias"/>
    <x v="0"/>
    <x v="26"/>
    <s v="Dificuldade de agendamento "/>
    <s v="Paciente já realizava as fisioterapias via reembolso e CAEC, pedido medico menciona 4 fisioterapias e auditoria validou apenas 1, caec solicitou a negociação da continuidade de tratamento negociação finalizada com o prestador 193.556 Nathalie Silva Santos"/>
    <s v="Com contato prévio"/>
    <x v="0"/>
    <x v="18"/>
    <s v="Não"/>
    <s v="Finalizada"/>
    <s v="Compartilhar com GRP - Busca iniciada em 06/01 e encaminhada ao GRP em 15/02 "/>
  </r>
  <r>
    <x v="1"/>
    <x v="1"/>
    <d v="2024-02-28T00:00:00"/>
    <n v="12722414"/>
    <s v="31999620240228000637"/>
    <m/>
    <m/>
    <s v="UNIMED PIRACICABA-SOC COOP SERV MED"/>
    <x v="0"/>
    <s v="GAEL DE SOUZA PAVANELLO"/>
    <x v="3"/>
    <s v="09700024004130623"/>
    <s v="SERVICO SOCIAL DA INDUSTRIA - SESI"/>
    <s v="UNIPLAN EMPRES RATEIO ESPECIAL"/>
    <s v="NOTIFICAÇÃO DE INTERMEDIAÇÃO PRELIMINAR Nº 61257/2024_x000a__x000a_ _x000a__x000a_Protocolo nº 9333079 Demanda nº 12722414 Rio de Janeiro, 28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 que se identifica como pai do beneficiário, questiona a falta de atendimento para fonoterapia especializada em seletividade alimentar. A solicitação foi feita à Operadora no dia 13/09/2023, para realização no município Piracicaba/SP. A operadora alega que o pedido está em análise e não apresenta mais resposta ao pedido. Protocolo 31999620240207927300 - data 22/02/2024._x000a__x000a_ _x000a__x000a_Protocolo aberto pelo beneficiário junto à operadora: 31999"/>
    <s v="PIRACICABA"/>
    <s v="SP"/>
    <s v="Não"/>
    <x v="2"/>
    <s v="Terapias"/>
    <x v="0"/>
    <x v="465"/>
    <s v="Dificuldade de agendamento "/>
    <s v="Troce de prestador eventual, sem profissional para continuidade, ofertado reembolso"/>
    <s v="Com contato prévio"/>
    <x v="0"/>
    <x v="0"/>
    <m/>
    <m/>
    <s v="Compartilhar com GRP Eventual - Busca 22/02, GRP Eventual 07/02 resp. 16/02 para troca."/>
  </r>
  <r>
    <x v="1"/>
    <x v="1"/>
    <d v="2024-02-28T00:00:00"/>
    <n v="12723110"/>
    <s v="31999620240229011515"/>
    <m/>
    <m/>
    <s v="UNIMED LONDRINA-Coop de Trab Med"/>
    <x v="0"/>
    <s v="JOAQUIM YUKI KOYANO BORRASCA"/>
    <x v="3"/>
    <s v="09700030002339317"/>
    <s v="ASSOCIACAO BRASILEIRA DOS SERVIDORES PUBLICOS, MUNICIPAL, ESTADUAL, FEDERAL"/>
    <s v="UNIPLAN ADESAO BASICO N"/>
    <s v="NOTIFICAÇÃO DE INTERMEDIAÇÃO PRELIMINAR Nº 61704/2024_x000a__x000a_ _x000a__x000a_Protocolo nº 9333947 Demanda nº 12723110 Rio de Janeiro, 28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mãe do beneficiário, questiona a falta de atendimento para: Terapia ocupacional com integração sensorial, Psicologia de dever / aba, Psicologia conforme guia medica. A solicitação foi feita à Operadora no dia: 01/02/2024, para realização no município: Arapongas. A operadora alega que o pedido está em análise ou não apresenta resposta ao pedido. Protocolo: 31999620240131855004 – data: 01/02/2024._x000a__x000a_ _x000a__x000a_Protoc"/>
    <s v="ARAPONGAS"/>
    <s v="PR"/>
    <s v="Não"/>
    <x v="2"/>
    <s v="Terapias"/>
    <x v="3"/>
    <x v="466"/>
    <s v="Dificuldade de agendamento "/>
    <s v=" terapias / troca de prestador com justificativa de falta de certificação do profissional._x000a_NIP Mantido a negociação profissional negociado com certificação, porém houve demora do GRP eventual na análise e resolução do caso."/>
    <s v="Com contato prévio"/>
    <x v="0"/>
    <x v="18"/>
    <s v="Não"/>
    <s v="Finalizada"/>
    <s v="Compartilhar com GRP - Troca de prestador iniciada em 31/01 e encaminhada ao GRP em 01/02 "/>
  </r>
  <r>
    <x v="1"/>
    <x v="1"/>
    <d v="2024-02-28T00:00:00"/>
    <n v="12722946"/>
    <s v="31999620240229011431"/>
    <m/>
    <m/>
    <s v="UNIMED PIRACICABA-SOC COOP SERV MED"/>
    <x v="0"/>
    <s v="ALEXSANDRO ROSSINI FERNANDES"/>
    <x v="3"/>
    <s v="09700024004231985"/>
    <s v="SERVICO NACIONAL DE APRENDIZAGEM INDUSTRIAL SENAI"/>
    <s v="UNIPLAN EMPRES RATEIO ESPECIAL"/>
    <s v="NOTIFICAÇÃO DE INTERMEDIAÇÃO PRELIMINAR Nº 61595/2024_x000a__x000a_ _x000a__x000a_Protocolo nº 9333688 Demanda nº 12722946 Rio de Janeiro, 28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 que se identifica como Pai do beneficiário, questiona o não atendimento para Fisioterapia Neurologia , e nome do médico Dr. Michel Siqueira CRM 115748 SP. A solicitação foi feita à Operadora no dia 05/01/2024, no município Piracicaba e o agendamento foi realizado para o município Limeira dia 09/02/2024 . Protocolo -31999620240105576878 data- 05/01/2024 ver demanda 12694329 Prestador: VB &amp; BAPTISTELLA LTDA ME Telefone: (19) 3495-425"/>
    <s v="PIRACICABA"/>
    <s v="SP"/>
    <s v="Sim "/>
    <x v="2"/>
    <s v="SADT"/>
    <x v="20"/>
    <x v="26"/>
    <s v="Não aceita o direcionamneto "/>
    <s v="Mantido o direcionamento para região limitrofe, com novo agendamento no local"/>
    <s v="Com contato prévio"/>
    <x v="2"/>
    <x v="0"/>
    <m/>
    <m/>
    <s v="Demanda fora do prazo, mas a motivação é o direcionamento."/>
  </r>
  <r>
    <x v="1"/>
    <x v="1"/>
    <d v="2024-02-28T00:00:00"/>
    <n v="12723248"/>
    <s v="31999620240229011763"/>
    <m/>
    <m/>
    <s v="UNIMED BOA VISTA-COOP DE TRAB MED"/>
    <x v="0"/>
    <s v="EMANUELLY MEDEIROS SILVA"/>
    <x v="3"/>
    <s v="09700030002299765"/>
    <s v="ASSOCIACAO BRASILEIRA DOS SERVIDORES PUBLICOS, MUNICIPAL, ESTADUAL, FEDERAL"/>
    <s v="UNIPLAN ADESAO BASICO N"/>
    <s v="NOTIFICAÇÃO DE INTERMEDIAÇÃO PRELIMINAR Nº 61801/2024_x000a__x000a_&lt;&lt;60&gt;&gt; _x000a__x000a_Protocolo nº 9334113 Demanda nº 12723248 Rio de Janeiro, 28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Estou com uma situação de solicitação pendente de reembolso com a Unimed Fesp. Resumidamente: A cirurgia foi autorizada pelo plano de saúde e foi realizada a negociação do plano com o cirurgião, que posteriormente entrou em contato comigo e marcamos a data. Resido em Boa Vista - RR, a cirurgia foi realizada no estado de São Paulo, portanto efetuei compra de passagens, hospedagem e demais gastos associados, porém nas vésperas da cirurgia fu"/>
    <s v="BOA VISTA"/>
    <s v="RR"/>
    <m/>
    <x v="5"/>
    <s v="Procedimento"/>
    <x v="2"/>
    <x v="124"/>
    <s v="Solicitação 29723 aberta em 08/01/2024 , beneficiária não apresentou protocolo de autorização de reembolso, foi aberto busca de rede, conforme protocolos CAEC 31999620240205901336 reembolso não foi validado._x000a_Suspendemos por 72h a solicitação e pedimos para beneficiária, caso houvesse alguma autorização excepcional realizar a insistência no portal, sendo indeferido automaticamente por decurso de prazo._x000a_&quot;Segue parecer registrado no protocolo 31999620240205901336_x000a_Abrimos uma negociação para o HM, pois veio uma solicitação de autorização via Unimed Amazonas (2023 04793669) porém ao contatar o medico para negociação, nos informou que não atende naquela região e que realiza no hospital Blanc, São Paulo. Como o Hospital é credenciado via CNU, aguardamos a solicitação correta (Guia 2023 05014471). Quando chegou essa solicitação via CNU, autorizamos, pois o hospital é credenciado.'_x000a_A beneficiária abriu nova solicitação 30526 aberta em 13/02/2024 , que está em analise técnica._x000a_Abrimos nova busca de rede, sendo respondido em 20/02/2024 no protocolo CAEC 319996202402201038155_x000a_&quot;Reembolso não validado, não tem busca de rede para cirurgia na cidade Boa Vista/ RR onde mora e em São Paulo há rede credenciada.&quot;_x000a_Após nova avaliação realizar em 06/03/24 validado pagamento pelo jurídico."/>
    <s v="Realizada busca de rede e não foi validado, pois o hospital é credenciado e foi autorizado pela Unimed Local.  Após nova solicitação via portal foi realizada nova busca de rede e não houve validação do reembolso autorizando o pagamento de reembolso._x000a_Reembolso está dentro do prazo, mas será solicitado prioridade de pagamento. "/>
    <m/>
    <x v="2"/>
    <x v="7"/>
    <m/>
    <s v="Finalizada"/>
    <s v="Realizado pagamento em 08/03/24."/>
  </r>
  <r>
    <x v="1"/>
    <x v="1"/>
    <d v="2024-02-29T00:00:00"/>
    <n v="12723389"/>
    <s v="31999620240229012251"/>
    <m/>
    <m/>
    <s v="UNIMED SOROCABA-COOP DE TRAB MED"/>
    <x v="0"/>
    <s v="LUCAS KENZO LACERDA TATEYAMA"/>
    <x v="3"/>
    <s v="09700030002285535"/>
    <s v="SINDICATO DOS POLICIAIS RODOVIARIOS FEDERAIS ESTADO SP"/>
    <s v="ADESAO COPARTIC ESPECIAL I"/>
    <s v="NOTIFICAÇÃO DE INTERMEDIAÇÃO PRELIMINAR Nº 61910/2024_x000a__x000a_ _x000a__x000a_Protocolo nº 9334269 Demanda nº 12723389 Rio de Janeiro, 29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mãe do beneficiário, questiona a falta de atendimento para: Fonoaudiologia , Terapia Ocupacional e Audiometria . A solicitação foi feita à Operadora no dia 02/02/2024, para realização no município de Bragança Paulista. A operadora não apresenta resposta ao pedido . Protocolo: 31999620240208947802 Data: 09/02/2024_x000a__x000a_ _x000a__x000a_Protocolo aberto pelo beneficiário junto à operadora: 31999620240208947802_x000a__x000a_BENEFICIÁRIO_x000a__x000a_No"/>
    <s v="SOROCABA"/>
    <s v="SP"/>
    <s v="Não "/>
    <x v="2"/>
    <s v="Terapias"/>
    <x v="0"/>
    <x v="467"/>
    <s v="Dificuldade de agendamento "/>
    <s v="Em tratativa. Para Audiomeria agendamento realizado na rede credenciada e demais terapias segue com GRP"/>
    <s v="Com contato prévio"/>
    <x v="0"/>
    <x v="0"/>
    <m/>
    <m/>
    <s v="Busca 08/02 - GRP 05/03 - SLA vencido"/>
  </r>
  <r>
    <x v="1"/>
    <x v="1"/>
    <d v="2024-02-29T00:00:00"/>
    <n v="12723414"/>
    <s v="31999620240229013933"/>
    <s v="Sim"/>
    <s v="2024 644243"/>
    <s v="UNIMED CATANDUVA-COOP DE TRAB MED"/>
    <x v="0"/>
    <s v="SUELI DE LOURDES PUZZI MELLARA"/>
    <x v="3"/>
    <s v="09700032000673836"/>
    <s v="APEOESP SIND DOS PROF DO ENS OFIC EST SP"/>
    <s v="UNIPLAN ADESAO BASICO - PR"/>
    <s v="NOTIFICAÇÃO DE INTERMEDIAÇÃO PRELIMINAR Nº 61925/2024_x000a__x000a_ _x000a__x000a_Protocolo nº 9334315 Demanda nº 12723414 Rio de Janeiro, 29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 que se identifica como esposo da beneficiária, questiona a não cobertura para os materiais (não especificado), para realização do procedimento 30715016 Artrodese da coluna com instrumentação por segmento; 30715369 Tratamento microcirúrgico do canal vertebral estreito por segmento; 30715393 Hérnia de disco cervical - tratamento cirúrgico; 30715598 Artroplastia discal de coluna vertebral; 30732026 Enxerto ósseo; 40711026, solicitado "/>
    <s v="CATANDUVA"/>
    <s v="SP"/>
    <s v="Não"/>
    <x v="4"/>
    <s v="Procedimento"/>
    <x v="7"/>
    <x v="71"/>
    <s v="Parecer parcialmente favorável por junta médica."/>
    <s v="Não há."/>
    <s v="Com contato prévio."/>
    <x v="2"/>
    <x v="4"/>
    <s v="Não."/>
    <s v="Finalizada."/>
    <m/>
  </r>
  <r>
    <x v="1"/>
    <x v="1"/>
    <d v="2024-02-29T00:00:00"/>
    <n v="12724442"/>
    <s v="31999620240229014729"/>
    <m/>
    <m/>
    <s v="UNIMED ARAXA-COOP DE TRAB MED"/>
    <x v="0"/>
    <s v="NATALIA NOGUEIRA TEIXEIRA DE MENEZES"/>
    <x v="0"/>
    <s v="09700022006726268"/>
    <s v="EUROFARMA LABORATORIOS S.A."/>
    <s v="UNIPLAN EMPRESARIAL ESPECIAL N"/>
    <s v="NOTIFICAÇÃO DE INTERMEDIAÇÃO PRELIMINAR Nº 62485/2024_x000a__x000a_&lt;&lt;60&gt;&gt; _x000a__x000a_Protocolo nº 9335765 Demanda nº 12724442 Rio de Janeiro, 29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Beneficiária solicita trasncrição de guia para obter senha de liberação para realização de Ultrassom obstétrico conforme indicação médica. Ocorre que OPS informa que sequer recepcionou a documentação, mas foi aberta a solicitação inclusive com o envio da mesma por meio do protocolo acima mencionado. Assim, diante de TOTAL DESCASO e INÉRCIA DA OPS requer liberação de guia para a realização do exame na cidade de Uberlândia. A mesma tentou ai"/>
    <s v="ARAXA"/>
    <s v="MG"/>
    <s v="Sim "/>
    <x v="0"/>
    <s v="SADT"/>
    <x v="17"/>
    <x v="468"/>
    <s v="Dificuldade no processo de autorização "/>
    <s v="Aguardando trafego da guia via Unimed executora (Uberlândia) *Transação Exec:1122337233 trafegada dia 07/03/24. (R.U =&gt;Acionado unimed para maiores esclarementos quanto ao motivo de demora de trafegar a transação para a FESP). Unimed Uberlândia informou que houve um erro de sistema, por esse motivo a morosidade para transcrever as guias e que a equipe de T.I já trabalhando para realizar a correção do erro sistêmico. _x000a_"/>
    <s v="Com contato prévio"/>
    <x v="0"/>
    <x v="2"/>
    <s v="Não"/>
    <s v="Finalizada"/>
    <s v="Protocolo de Guia não trafegada -  aberto no mesmo dia da NIP"/>
  </r>
  <r>
    <x v="1"/>
    <x v="1"/>
    <d v="2024-02-29T00:00:00"/>
    <n v="12724511"/>
    <s v="31999620240229015326"/>
    <m/>
    <m/>
    <s v="UNIMED SANTOS-COOP DE TRAB MED"/>
    <x v="0"/>
    <s v="ANA EULALIA DOS SANTOS GUIMARAES"/>
    <x v="3"/>
    <s v="09700024002418760"/>
    <s v="SERVICO SOCIAL COMERCIO SESC ADM REG ESP"/>
    <s v="UNIPLAN CUSTO OPERAC BASICO I"/>
    <s v="NOTIFICAÇÃO DE INTERMEDIAÇÃO PRELIMINAR Nº 62518/2024_x000a__x000a_ _x000a__x000a_Protocolo nº 9335793 Demanda nº 12724511 Rio de Janeiro, 29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Beneficiária, questiona a falta de atendimento para 30715016-ARTRODESE DA COLUNA C/ INSTRUMENTAÇÃO,30715024-ARTRODESE DE COLUNA VIA ANTERIOR OU PÓSTERO LATERAL - TRATAMENTO CIRÚRGICO, 30615393-HÉRNIA DE DISCO - TRATAMENTO CIRÚRGICO,30715369-TRATAMENTO MICROCIRÚRGICO DO CANAL VERTEBRAL ESTREITO,30715113-TRATAMENTO CIRÚRGICO DE ESPONDILOLISTESE,30715091-DESCOMPRESSÃO MEDULAR E/OU CAUDA EQUINA, e nome do médico solicitante DR. Felipe de Moraes Omar"/>
    <s v="BERTIOGA"/>
    <s v="SP"/>
    <s v="Não "/>
    <x v="0"/>
    <s v="Procedimento"/>
    <x v="17"/>
    <x v="138"/>
    <s v="Demora na autorização"/>
    <s v="Para resposta da RVE, informamos a autorização da cirurgia desde a data mencionada."/>
    <s v="Sem contato prévio"/>
    <x v="2"/>
    <x v="0"/>
    <m/>
    <m/>
    <s v="Conforme reunião do comitê dia 21/03 após o CAEC analisar este caso , se necessário auxílio do RU, por favor nos avisar."/>
  </r>
  <r>
    <x v="1"/>
    <x v="1"/>
    <d v="2024-02-29T00:00:00"/>
    <n v="12724175"/>
    <s v="31999620240229014520"/>
    <m/>
    <m/>
    <s v="UNIMED BELEM-COOP DE TRAB MED"/>
    <x v="0"/>
    <s v="DAVI LEONARDO GONZAGA LIMA"/>
    <x v="3"/>
    <s v="09700019002041201"/>
    <s v="NESTLE BRASIL LTDA"/>
    <s v="UNIPLAN CO BASICO N"/>
    <s v="NOTIFICAÇÃO DE INTERMEDIAÇÃO PRELIMINAR Nº 62336/2024_x000a__x000a_ _x000a__x000a_Protocolo nº 9335325 Demanda nº 12724175 Rio de Janeiro, 29 de Fevereir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mãe do beneficiário, questiona a falta de atendimento para Psicoterapia, Terapia Ocupacional, Musicoterapia, Fonoterapia e Psicopedagogia, e nome do médico solicitante Dra. Leila do Socorro da Cruz Ferreira (CRM6934). A solicitação foi feita à Operadora no dia 05/02/2024, para realização no município Ananindeua (PA). A operadora alega que o pedido está em análise e não apresenta resposta ao pedido. Interlocu"/>
    <s v="ANANINDEUA"/>
    <s v="PA"/>
    <s v="Não "/>
    <x v="2"/>
    <s v="Terapias"/>
    <x v="3"/>
    <x v="469"/>
    <s v="Ausencia de Rede Credenciada"/>
    <s v="Em tratativa com o GRP "/>
    <s v="Com contato prévio"/>
    <x v="0"/>
    <x v="3"/>
    <s v="Não "/>
    <s v="Finalizada"/>
    <s v="Compartilhar com NAS - Busca iniciada em 01/02 e encaminhada para o NAS em 05/02 até 15/02"/>
  </r>
  <r>
    <x v="1"/>
    <x v="2"/>
    <s v="01/03/2024"/>
    <n v="12726253"/>
    <s v="31999620240304044785"/>
    <m/>
    <m/>
    <s v="UNIMED JOAO PESSOA-COOP DE TRAB MED"/>
    <x v="0"/>
    <s v="MIGUEL DO VALE NOGUEIRA DA NOBREGA VANDERLEY"/>
    <x v="3"/>
    <s v="09700022005287244"/>
    <s v="EUROFARMA LABORATORIOS S.A."/>
    <s v="UNIPLAN EMPRESARIAL ESPECIAL N"/>
    <s v="NOTIFICAÇÃO DE INTERMEDIAÇÃO PRELIMINAR Nº 63566/2024_x000d__x000a_&lt;&lt;60&gt;&gt; _x000d__x000a_Protocolo nº 9338065_x0009_Demanda nº 12726253_x0009_Rio de Janeiro, 0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amos as sessões de Fonoaudiologia para o meu filho conforme laudo médico na mesma clínica onde ele já é atendido com outras terapeutas mas até o momento não tivemos retorno para início do acompanhamento dele. O protocolo foi aberto dia 16 de janeiro de 2024 e, conforme informação da própria operadora, venceu dia 30 de janeiro de 2024._x000d__x000a_ _x000d__x000a_Protocolo aberto pelo beneficiário junto à operadora: &lt;&lt;65&gt;&gt;_x000d__x000a_BENEFICIÁRIO_x000d__x000a_Nome: CAMILA DO VALE NO"/>
    <s v="JOAO PESSOA"/>
    <s v="PB"/>
    <s v="Sim "/>
    <x v="2"/>
    <s v="Terapias"/>
    <x v="3"/>
    <x v="10"/>
    <s v="Ausencia de Rede Credenciada"/>
    <s v="Agendamento em prestador estratégio - demora na tratativa do CAEC."/>
    <s v="Com contato prévio"/>
    <x v="0"/>
    <x v="0"/>
    <m/>
    <s v="Finalizada"/>
    <s v="Busca aberta em 16/01, encaminhada ao GRP em 04/03 pós NIP"/>
  </r>
  <r>
    <x v="1"/>
    <x v="2"/>
    <s v="01/03/2024"/>
    <n v="12726488"/>
    <s v="31999620240304045144"/>
    <m/>
    <m/>
    <s v="UNIMED FLORIANOPOLIS-COOP DE TRAB MED"/>
    <x v="0"/>
    <s v="CECILIA MONTEIRO ANDRADE"/>
    <x v="3"/>
    <s v="09700030002321450"/>
    <s v="FEDERACAO NACIONAL DOS ENGENHEIROS"/>
    <s v="UNIPLAN ADESAO ESPECIAL N"/>
    <s v="NOTIFICAÇÃO DE INTERMEDIAÇÃO PRELIMINAR Nº 63703/2024_x000d__x000a_ _x000d__x000a_Protocolo nº 9338329_x0009_Demanda nº 12726488_x0009_Rio de Janeiro, 0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a beneficiária, questiona a não cobertura para SESSÕES COM FONOAUDIÓLOGO. O procedimento foi solicitado à operadora no dia 22/02/2024, para realização no município FLORIANÓPOLIS e a operadora indicou prestadores que não realizam o procedimento. Protocolo: 319996202402231084368 de 23/02/2024._x000d__x000a_ _x000d__x000a_Protocolo aberto pelo beneficiário junto à operadora: 319996202402231084368_x000d__x000a_BENEFICIÁRIO_x000d__x000a_Nome: CECILIA MONTEIRO"/>
    <s v="FLORIANOPOLIS"/>
    <s v="SC"/>
    <s v="Não "/>
    <x v="2"/>
    <s v="Terapias"/>
    <x v="17"/>
    <x v="10"/>
    <s v="Dificuldade de agendamento "/>
    <s v="Em tratativa - busca dentro do prazo"/>
    <s v="Com contato prévio"/>
    <x v="2"/>
    <x v="0"/>
    <m/>
    <m/>
    <m/>
  </r>
  <r>
    <x v="1"/>
    <x v="2"/>
    <s v="01/03/2024"/>
    <n v="12726889"/>
    <s v="31999620240304045663"/>
    <m/>
    <m/>
    <s v="UNIMED CURITIBA-SOC COOP SV MED CUR E RG"/>
    <x v="0"/>
    <s v="ENZO GABRIEL TERLESKI PINTO"/>
    <x v="3"/>
    <s v="09700022005768587"/>
    <s v="NEOVIA INFRAESTRUTURA RODOVIARIA LTDA"/>
    <s v="UNIPLAN PARTIC EMP BASICO N"/>
    <s v="NOTIFICAÇÃO DE INTERMEDIAÇÃO PRELIMINAR Nº 63909/2024_x000d__x000a_&lt;&lt;60&gt;&gt; _x000d__x000a_Protocolo nº 9338944_x0009_Demanda nº 12726889_x0009_Rio de Janeiro, 0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enviado um email dia 15/02/2024, com um pedido das terapias do meu filho, não tive retorno da Unimed fesp liberando as consultas._x000d__x000a_ _x000d__x000a_Protocolo aberto pelo beneficiário junto à operadora: &lt;&lt;65&gt;&gt;_x000d__x000a_BENEFICIÁRIO_x000d__x000a_Nome: ENZO GABRIEL TERLECK PINTO_x0009_Dt. Nasc.:08/12/2017_x000d__x000a_Matrícula:_x0009_CPF: 00000000000_x000d__x000a_INTERLOCUTOR_x000d__x000a_Nome: ANDRE LOPES PINTO_x000d__x000a_Telefones: (54)99677877 / (54)996778779_x0009_e-mail: andre.l.p@outlook.com_x000d__x000a_Endereço: RUA ZURY LEMOS, 551 / CASA 2_x000d_"/>
    <s v="UNIAO DA VITORIA"/>
    <s v="PR"/>
    <m/>
    <x v="0"/>
    <m/>
    <x v="5"/>
    <x v="470"/>
    <m/>
    <s v="Demora aconteceu devido a alta demanda de processos "/>
    <m/>
    <x v="0"/>
    <x v="33"/>
    <s v="Não"/>
    <m/>
    <m/>
  </r>
  <r>
    <x v="1"/>
    <x v="2"/>
    <s v="01/03/2024"/>
    <n v="12727817"/>
    <s v="31999620240304045962"/>
    <m/>
    <m/>
    <s v="UNIMED TERESINA-Coop de Trab Med"/>
    <x v="0"/>
    <s v="LORENZO CARVALHO DE ANDRADE AGUIAR"/>
    <x v="0"/>
    <s v="09700024003270014"/>
    <s v="MINISTERIO PUBLICO DA UNIAO"/>
    <s v="NACIONAL EMPRESARIAL ESPECIAL CO"/>
    <s v="NOTIFICAÇÃO DE INTERMEDIAÇÃO PRELIMINAR Nº 64459/2024_x000d__x000a_&lt;&lt;60&gt;&gt; _x000d__x000a_Protocolo nº 9340231_x0009_Demanda nº 12727817_x0009_Rio de Janeiro, 0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buscando atendimento com neuropediatra e psicólogo na rede credenciada da Unimed Fesp e Unimed Teresina sem nenhum sucesso. Em protocolo aberto pela Unimed Teresina me informaram não haver médico credenciado nessa especialidade e que eu buscasse junto a Unimed Fesp. No entanto, em atendimento via whatsapp me foi fornecido um guia médico onde não consta essa especialidade nem mesmo médico neuropediatra nem psicólogo que atendam na cidade "/>
    <s v="TERESINA"/>
    <s v="PI"/>
    <s v="Não "/>
    <x v="2"/>
    <s v="Consulta"/>
    <x v="17"/>
    <x v="12"/>
    <s v="Dificuldade de agendamento "/>
    <s v="Agendamento para RVE :_x000a_Especialidade: Neurologia_x000a_Prestador: Dr. Carlos Henrique Moreira Pinto (Neurolife)_x000a_Telefone: (99) 3525-1415 / (99) 3525-1415_x000a_Endereço: Piaui, 726 - NEUROLIFE - Centro, Imperatriz/MA_x000a_Data: 19/03 Horário: 14:00_x000a__________________________________x000a_Após houve negociação pelo GRP :_x000a__x000a_Negociado com Prestador: 193643 | FREITAS FALCAO SERVICOS MEDICOS S.S. (Dra. Naiana) indicação da responsavel, consulta já estava agendada pela família para 17/04/24 às 11h com a Drª Naiana._x000a_Prestadora atende mediante pagamento antecipado , pagamento programado para dia 15/04/2024._x000a__x000a_OBS: MEDICA ATENDE NA CLINICA NEUROS 38.437.220/0001-50 CNES : 0932868 AV SENADOR AREA LEAO 1452 , porem cobrança é direta pelo seu CNPJ 23.805.140/0001-32 FREITAS FALCÃO._x000a_Negociado com Joelma 86 3025-008. ____________________________________________________________                                                                                                                                          ***Compartilhada com RU: Unimed foi orientada a comunicar ausência de rede por meio de abertura de protocolo no GPU conforme previsto no MIN: 5.9.3. "/>
    <s v="Sem contato prévio"/>
    <x v="2"/>
    <x v="20"/>
    <s v="Não"/>
    <s v="Finalizada"/>
    <s v="Compartilhada com RU: Unimed foi orientada a comunicar ausência de rede por meio de abertura de protocolo no GPU conforme previsto no MIN: 5.9.3. "/>
  </r>
  <r>
    <x v="1"/>
    <x v="2"/>
    <s v="01/03/2024"/>
    <n v="12728035"/>
    <s v="31999620240304046126"/>
    <m/>
    <m/>
    <s v="UNIMED VITORIA-COOP DE TRABALHO MEDICO"/>
    <x v="0"/>
    <s v="VALENTIM SIMONASSI FRANCA ALVES"/>
    <x v="3"/>
    <s v="09700030002209235"/>
    <s v="SINDICATO DOS POLICIAIS RODOVIARIOS FEDERAIS ESTADO SP"/>
    <s v="UNIPLAN COPART ADESAO BASICO I"/>
    <s v="NOTIFICAÇÃO DE INTERMEDIAÇÃO PRELIMINAR Nº 64631/2024_x000d__x000a_&lt;&lt;60&gt;&gt; _x000d__x000a_Protocolo nº 9340503_x0009_Demanda nº 12728035_x0009_Rio de Janeiro, 0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Informo que foi solicitada fonoterapia metodo PROMPT pela neuropediatra KERENINA XIMENES. A unimed não possui profissional o rede credenciada habilitada para tal. O processo esta em fase de negociação no financeiro/comercial da unimed. Estou sem resposta desde o dia 22/02/2024._x000d__x000a_ _x000d__x000a_Protocolo aberto pelo beneficiário junto à operadora: &lt;&lt;65&gt;&gt;_x000d__x000a_BENEFICIÁRIO_x000d__x000a_Nome: VALENTIM SIMONASSI FRANCA ALVES_x0009_Dt. Nasc.:06/07/2021_x000d__x000a_Matrícula:_x0009_CPF: 22630181740_x000d_"/>
    <s v="VILA VELHA"/>
    <s v="ES"/>
    <s v="Não"/>
    <x v="2"/>
    <s v="Terapias"/>
    <x v="3"/>
    <x v="66"/>
    <s v="troca de prestador"/>
    <s v="realizado negociação com o prestador indicado 193536 - CRIAR CENTRO DE ATENÇÃO A SAUDE E DESENVOLVIMENTO INFANTIL"/>
    <s v="Com contato prévio"/>
    <x v="0"/>
    <x v="11"/>
    <s v="Não"/>
    <s v="Finalizada"/>
    <m/>
  </r>
  <r>
    <x v="1"/>
    <x v="2"/>
    <s v="04/03/2024"/>
    <n v="12729665"/>
    <s v="31999620240305065896"/>
    <m/>
    <m/>
    <s v="UNIMED PAULISTANA-SOC COOP DE TRAB MED"/>
    <x v="0"/>
    <s v="ARISTEU ALVARENGA LASSO"/>
    <x v="3"/>
    <s v="09700032000773652"/>
    <s v="APEOESP SIND DOS PROF DO ENS OFIC EST SP"/>
    <s v="ADESAO BASICO - PR"/>
    <s v="NOTIFICAÇÃO DE INTERMEDIAÇÃO PRELIMINAR Nº 65675/2024_x000d__x000a_&lt;&lt;60&gt;&gt; _x000d__x000a_Protocolo nº 9342610_x0009_Demanda nº 12729665_x0009_Rio de Janeiro, 0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Envio o relatório médico completo em anexo, descrevendo a extrema necessidade de tal medicação. Também, em anexo, está a negativa do convênio. Acreditando firmemente que tanto a medicina quanto qualquer tratamento médico específico, não devem ser tratados como simples mercadoria, mas como ações essenciais para manutenção da vida e da dignidade humana, solicito intervenção da ANS para que a seguradora de saúde possa custear o tratamento de"/>
    <s v="MAIRIPORA"/>
    <s v="SP"/>
    <s v="Sim "/>
    <x v="4"/>
    <s v="Medicamento "/>
    <x v="6"/>
    <x v="471"/>
    <s v="Negativa de medicamento "/>
    <s v="Trata-se de medicamento sem cobertura obrigatória - Negativa , com questões de expectativa. Acolhimento e direcionamento "/>
    <s v="Sem contato prévio"/>
    <x v="2"/>
    <x v="3"/>
    <s v="Não "/>
    <s v="Finalizada"/>
    <s v="Acolhimento e direcionamento "/>
  </r>
  <r>
    <x v="1"/>
    <x v="2"/>
    <s v="05/03/2024"/>
    <n v="12733625"/>
    <s v="31999620240306078905"/>
    <m/>
    <m/>
    <s v="UNIMED BELO HORIZONTE COOP.TRAB.MED."/>
    <x v="0"/>
    <s v="ARYANE AMARAL FIGUEIREDO"/>
    <x v="3"/>
    <s v="09700026000499629"/>
    <s v="S.P.A. SAUDE - SISTEMA DE PROMOCAO ASSISTENCIAL"/>
    <s v="SPA BASICO"/>
    <s v="NOTIFICAÇÃO DE INTERMEDIAÇÃO PRELIMINAR Nº 68082/2024_x000d__x000a_&lt;&lt;60&gt;&gt; _x000d__x000a_Protocolo nº 9347787_x0009_Demanda nº 12733625_x0009_Rio de Janeiro, 0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fiz a soliticação para fornecimento de medicamento de alto custo ao plano de saúde, anexando a receita e o laudo médicos. Já faço há alguns anos tratamento mas não estava reagindo bem a outras medicações. Recentemente, comecei um novo tratamento, porém, não se trata de um medicamento de alto custo e não tenho condições financeiras de continuar a tomá-lo. No entanto, o plano negou seu fornecimento por não estar contemplado no rol da ANS. Em "/>
    <s v="BELO HORIZONTE"/>
    <s v="MG"/>
    <s v="Não "/>
    <x v="4"/>
    <s v="Medicamento "/>
    <x v="23"/>
    <x v="472"/>
    <s v="Negativa de medicamento "/>
    <s v="Trata-se de expectativa de atendimento. Realizado acolhimento e direcionamento "/>
    <s v="Sem contato prévio"/>
    <x v="2"/>
    <x v="3"/>
    <s v="Não "/>
    <s v="Finalizada"/>
    <s v="Acolhimento e direcionamento "/>
  </r>
  <r>
    <x v="1"/>
    <x v="2"/>
    <s v="05/03/2024"/>
    <n v="12731945"/>
    <s v="31999620240305066138"/>
    <m/>
    <m/>
    <s v="UNIMED CENTRO-OESTE PTA.FED.INT.COOP MED"/>
    <x v="2"/>
    <s v="ALAISE PINHEIRO DOS SANTOS"/>
    <x v="3"/>
    <s v="09700032000855128"/>
    <s v="APEOESP SIND DOS PROF DO ENS OFIC EST SP"/>
    <s v="UNIPLAN ADESAO BASICO - PR"/>
    <s v="NOTIFICAÇÃO DE INTERMEDIAÇÃO PRELIMINAR Nº 67106/2024_x000d__x000a_ _x000d__x000a_Protocolo nº 9345554_x0009_Demanda nº 12731945_x0009_Rio de Janeiro, 0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l(is) Prótese -strake amplitude micro pot, para realização do procedimento ARTROPLASTIA TOTAL DO JOELH médico solicitante DR. PAULO ROBERTO CAPELLETI CRM:111966 , solicitado em 18/01/2024. Protocolo: 35713820240119900133 data: 19/01/2024_x000d__x000a_ _x000d__x000a_Protocolo aberto pelo beneficiário junto à operadora: 35713820240119900133_x000d__x000a_BENEFICIÁRIO_x000d__x000a_Nome: ALAISE PINHEIRO DOS SANTOS_x0009_Dt. Nasc.:20/08/1955_x000d__x000a_Matrícula"/>
    <s v="BAURU"/>
    <s v="SP"/>
    <m/>
    <x v="1"/>
    <m/>
    <x v="1"/>
    <x v="7"/>
    <m/>
    <m/>
    <m/>
    <x v="1"/>
    <x v="5"/>
    <m/>
    <m/>
    <m/>
  </r>
  <r>
    <x v="1"/>
    <x v="2"/>
    <s v="06/03/2024"/>
    <n v="12735129"/>
    <s v="31999620240306085168"/>
    <m/>
    <m/>
    <s v=""/>
    <x v="4"/>
    <s v=""/>
    <x v="3"/>
    <s v=""/>
    <s v=""/>
    <s v=""/>
    <s v="NOTIFICAÇÃO DE INTERMEDIAÇÃO PRELIMINAR Nº 69018/2024_x000d__x000a_&lt;&lt;60&gt;&gt; _x000d__x000a_Protocolo nº 9349713_x0009_Demanda nº 12735129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duas tentativas de solicitações para fazer o implante do DIU junto ao meu médico, pois passei pela cirurgia bariátrica e por motivos de correr riscos de anemia preciso desse procedimento, porém o convênio só autoriza parte das solicitações, para realizar o procedimento eu precizo da autorização das solicitações por completo. E não obtive retorno por parte do convenio, fiz tentativas de resoluções por meio de comunicações online, me instrui"/>
    <s v=""/>
    <s v=""/>
    <m/>
    <x v="1"/>
    <m/>
    <x v="1"/>
    <x v="18"/>
    <m/>
    <m/>
    <m/>
    <x v="1"/>
    <x v="8"/>
    <m/>
    <m/>
    <m/>
  </r>
  <r>
    <x v="1"/>
    <x v="2"/>
    <s v="06/03/2024"/>
    <n v="12735014"/>
    <s v=" 0"/>
    <m/>
    <m/>
    <s v="UNIMED UBERLANDIA-COOP REG TRAB MED LTDA"/>
    <x v="0"/>
    <s v="MELISSA MAGALHAES FREITAS"/>
    <x v="3"/>
    <s v="09700020010305291"/>
    <s v="SOFTBOX SISTEMAS DE INFORMACAO"/>
    <s v="UNIPLAN PARTIC EMP BASICO N"/>
    <s v="NOTIFICAÇÃO DE INTERMEDIAÇÃO PRELIMINAR Nº 68946/2024_x000d__x000a_ _x000d__x000a_Protocolo nº 9349358_x0009_Demanda nº 12735014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o não pagamento de reembolso para Consulta com Endocrinologista Pediatra, realizado em 19/01/2024, no prestador Dra. Luciane Carneiro de Carvalho. Relata que realizou o procedimento em caráter particular porque a Operadora disponibilizou o atendimento solicitado, mas em município diverso de onde foi feita a solicitação de atendimento. A solicitação foi feita em Uberlândia/MG, mas a"/>
    <s v="UBERLANDIA"/>
    <s v="MG"/>
    <m/>
    <x v="5"/>
    <s v="Consulta"/>
    <x v="2"/>
    <x v="473"/>
    <s v="Beneficirio  abriu  busca de rede para consulta , conforme protocolo CAEC 31999620240205899977,  realizado agendamento.  Plano do beneficiario não possui livre escolha, solicitou reembolso sem protocolo de autorização, conforme protocolo 31999620240306085164, reembolso não validado."/>
    <s v="Está sendo avaliado junto ao jurídico se deverá ser realizado o pagamento do reembolso da beneficiária, visto todo o relato.Reembolso está dentro do prazo."/>
    <m/>
    <x v="2"/>
    <x v="7"/>
    <m/>
    <s v="Finalizada"/>
    <s v="O reembolso não atende as regras estabelecidas pela ANS e lei 9656. Reembolso não validado e não será pago ao beneficiário. Parecer realizado pelo jurídico."/>
  </r>
  <r>
    <x v="1"/>
    <x v="2"/>
    <s v="06/03/2024"/>
    <n v="12735814"/>
    <s v="31999620240306085363"/>
    <m/>
    <m/>
    <s v="UNIMED SALTO-ITU COOP DE TRAB MED"/>
    <x v="0"/>
    <s v="LIVIA ELEONORA BELON"/>
    <x v="3"/>
    <s v="09700024004228607"/>
    <s v="SERVICO NACIONAL DE APRENDIZAGEM INDUSTRIAL SENAI"/>
    <s v="UNIPLAN EMPRES RATEIO BASICO"/>
    <s v="NOTIFICAÇÃO DE INTERMEDIAÇÃO PRELIMINAR Nº 69413/2024_x000d__x000a_&lt;&lt;60&gt;&gt; _x000d__x000a_Protocolo nº 9350597_x0009_Demanda nº 12735814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Quando abri chamado aqui na ANS da outra vez vcs &quot;reclamaram&quot; que eu deveria ter feito contato com a operadora, fiz e vcs nem número de protocolo, ou algum retorno me deram, pois bem, eu avisei que voltaria aqui e voltei pq PRECISO de uma solução! Estou com mais uma guia APROVADA para minha filha passar com psicologo, mas vcs não tem rede credenciada para atender. A guia irá vencer agora em março e nada de ela ser chamada, mesmo estando em tod"/>
    <s v="SALTO"/>
    <s v="SP"/>
    <s v="Sim"/>
    <x v="2"/>
    <s v="Terapias"/>
    <x v="17"/>
    <x v="474"/>
    <s v="Não aceitação da rede indicada "/>
    <s v="Feito novo agendamento na Rede"/>
    <s v="Sem contato prévio"/>
    <x v="2"/>
    <x v="0"/>
    <m/>
    <s v="Finalizada"/>
    <m/>
  </r>
  <r>
    <x v="1"/>
    <x v="2"/>
    <s v="06/03/2024"/>
    <n v="12736197"/>
    <s v="31999620240306085576"/>
    <m/>
    <m/>
    <s v="UNIMED CAMPINAS-COOP DE TRAB MED"/>
    <x v="4"/>
    <s v="MAYARA CAMPO DALL ORTO VASCONCELOS ROSOLEN"/>
    <x v="3"/>
    <s v="09700026000527509"/>
    <s v="S.P.A. SAUDE - SISTEMA DE PROMOCAO ASSISTENCIAL"/>
    <s v="SPA BASICO"/>
    <s v="NOTIFICAÇÃO DE INTERMEDIAÇÃO PRELIMINAR Nº 69661/2024_x000d__x000a_&lt;&lt;60&gt;&gt; _x000d__x000a_Protocolo nº 9351034_x0009_Demanda nº 12736197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fazer uma consulta no dia 16/02/2024 com a Dr Glamis, e ela solicitou uns exames. Alguns a Unimed liberou na hora, outro liberou depois de uns dias. E o principal que tenho que fazer que é a Biopsia do colo uterino, eles negaram de primeira. Liguei na UNIMED e eles falaram que era a SPA que nega de imediato, liguei na SPA (protocolo 0970002600052750-9) falei com a Adriana e ela me informou que tinha que pedir insistencia na guia. Dia 27/02"/>
    <s v="CAMPINAS"/>
    <s v="SP"/>
    <s v="Não"/>
    <x v="4"/>
    <s v="SADT"/>
    <x v="0"/>
    <x v="18"/>
    <s v="Negativa"/>
    <s v="Solicito nova transação para Unimed local , como internação "/>
    <s v="Sem contato prévio"/>
    <x v="0"/>
    <x v="8"/>
    <m/>
    <s v="Em andamento"/>
    <s v="Beneficiária não Fesp - Plano SPA "/>
  </r>
  <r>
    <x v="1"/>
    <x v="2"/>
    <s v="06/03/2024"/>
    <n v="12734709"/>
    <s v="31999620240306084952"/>
    <m/>
    <m/>
    <s v="UNIMED PAULISTANA-SOC COOP DE TRAB MED"/>
    <x v="0"/>
    <s v="UBIRACY MORGATO"/>
    <x v="3"/>
    <s v="09700032000029392"/>
    <s v="ASSOCIACAO DOS EMPREGADOS DO SENAI AES"/>
    <s v="ADESAO PARTICIPATIVO ESPECIAL"/>
    <s v="NOTIFICAÇÃO DE INTERMEDIAÇÃO PRELIMINAR Nº 68780/2024_x000d__x000a_ _x000d__x000a_Protocolo nº 9349069_x0009_Demanda nº 12734709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funcionário do beneficiário, informa que o homecare é via liminar judicial e questiona a não cobertura sobre a assistência de atendimento da Operadora ao HomeCare, pois foi sancionado entre beneficiário e operadora que seria tratado pela Operadora, visto os problemas direcionados com o prestador de serviço, e a responsável pelo atendimento ao beneficiário seria a colaboradora Sra. Simone e no em tanto ao tentar contato com a mesma desd"/>
    <s v="SAO PAULO"/>
    <s v="SP"/>
    <s v="Sim "/>
    <x v="0"/>
    <s v="Demora no retorno refernte ao atendimento "/>
    <x v="24"/>
    <x v="233"/>
    <s v="Demora "/>
    <s v="Trata-se de atendimento de home Care . Cuidador faz contato e declara queixa sobre atendimento domiciliar  mat/ med e atendimentos. Reforçamos que pacte esta sobre responsabilidade dos cuidadores legais. Esposa e Filhos conforme acordo em reunião reailzada anteriormente . Sinalizado aos familiares sobre a necessidade de centralização das informaçoes afim de não termos novas situações sobre cudador contrado da familia. Anexado termo de cuidador responsável  "/>
    <s v="Com contato prévio"/>
    <x v="2"/>
    <x v="3"/>
    <s v="Não "/>
    <s v="Finalizada"/>
    <s v="Reunião Familiar "/>
  </r>
  <r>
    <x v="1"/>
    <x v="2"/>
    <s v="06/03/2024"/>
    <n v="12735266"/>
    <s v="31999620240306085274"/>
    <m/>
    <m/>
    <s v="UNIMED PAULISTANA-SOC COOP DE TRAB MED"/>
    <x v="0"/>
    <s v="JAIME ALMEIDA DOS SANTOS"/>
    <x v="5"/>
    <s v="09700034000564057"/>
    <s v="CONSELHO REGIONAL DE EDUCACAO FISICA DA"/>
    <s v="UNIPLAN EMPRESARIAL ESPECIAL N"/>
    <s v="NOTIFICAÇÃO DE INTERMEDIAÇÃO PRELIMINAR Nº 69105/2024_x000a_&lt;&lt;60&gt;&gt; _x000a_Protocolo nº 9349893_x0009_Demanda nº 12735266_x0009_Rio de Janeiro, 06 de Març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stou desde dia 06/02/2024 tentando fazer os exames solicitados pelo Dr. Daniel Castilho, Unimed respondeu em reclamação anterior para a ANS que o exame seria realizado no laboratorio GENOA, contudo, laboratorio entrou em contato e os exames não foram autorizados. Solicito providências urgentes em virtude de desacordo ao cumprimento das normas da ANS. Entrei com contato com o SAC da UNIMED dia 05/03/2024 liguei 05 vezes e a Sra. Fabiola que es"/>
    <s v="SAO PAULO"/>
    <s v="SP"/>
    <s v="Sim"/>
    <x v="2"/>
    <s v="SADT"/>
    <x v="0"/>
    <x v="475"/>
    <s v="Ausência de Rede Credenciada"/>
    <s v="Parte dos exame agendado no Genoa (negociado pela CNU) e exame de CMV aguardando GRP. Não foi localizado prestador que reaize o procedimento conforme o pedido médido. Em contato com o médico o mesmo optou por neste momento não realizar o exame e caso necessário ele fara o pedido por coleta por sangue. "/>
    <s v="Com contato prévio"/>
    <x v="0"/>
    <x v="34"/>
    <s v="Sim"/>
    <s v="Finalizada"/>
    <s v="Solicitar compartilhamento com RU"/>
  </r>
  <r>
    <x v="1"/>
    <x v="2"/>
    <s v="06/03/2024"/>
    <n v="12735873"/>
    <s v="31999620240306085411"/>
    <m/>
    <m/>
    <s v="UNIMED SANTOS-COOP DE TRAB MED"/>
    <x v="0"/>
    <s v="ALESSANDRO PEREIRA DE SOUZA DIDIER"/>
    <x v="0"/>
    <s v="09700063000000041"/>
    <s v="USP - UNIVERSIDADE DE SAO PAULO"/>
    <s v="CLASSICO EMP APTO"/>
    <s v="NOTIFICAÇÃO DE INTERMEDIAÇÃO PRELIMINAR Nº 69449/2024_x000d__x000a_&lt;&lt;60&gt;&gt; _x000d__x000a_Protocolo nº 9350673_x0009_Demanda nº 12735873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ivemos em pronto Socorro da Sociedade Portuguesa de Beneficencia para atendimento de urgencia e tivemos o atendimento negado, adicionado ao constrangimento, sob a justificativa de descadastramento plano Unimed-fesp. Ao consultar a rede da operadora, inclusive na contratação que o atendimento em pronto socorro estaria disponivel nesta unidade. Ao procurar a ouvidoria da unimed Santos local, informaram que o atendimento so seria possivel em u"/>
    <s v="PRAIA GRANDE"/>
    <s v="SP"/>
    <s v="Não"/>
    <x v="7"/>
    <s v="Consulta"/>
    <x v="0"/>
    <x v="114"/>
    <s v="Beneficiário relata que esteve no Pronto Socorro da Sociedade Portuguesa de beneficência e tivemos o atendimento negado, adicionando o constrangimento, sob a justificativa de Não atendimento do Plano Unimed. (Unimed Santos)._x000a__x000a_"/>
    <s v="Acionado Unimed Santos para miores esclarecimentos, visto que o prestador estava divulgado no PTU A400 como Urgência e Emergência (sim), a partir da rede básica para o intercâmbio. Tivemos o seguinte retorno de Santos: &quot;O Hospital BP Santos não possui credenciamento para atendimento em Pronto Socorro, só poderiam prestar esse tipo de atendimento em casos que se enquadrem no “Protocolo Manchester”, por isso aparecem no A400. Segue abaixo nossos recursos para atendimento de urgência/emergência:_x000a_CMU – CENTRO MEDICO UNIMED – SANTOS_x000a_IRM. DE MISERIC SANTA CASA DE SANTOS – SANTOS; _x000a_INFANTIL SANTOS COOP MED HOS – SANTOS; _x000a_HOSPITAL SAO LUCAS DE SANTOS LTDA – SANTOS  (SOMENTE ORTOPEDIA E OBSTETRÍCIA);;_x000a_IBEMI INSTITUTO DE MEDICINA INTEGRADA HOSPITAL GUARUJA – GUARUJA; _x000a_ASSOCIACAO HOSPITALAR CONEGO DOMENICO RAGONI – GUARUJA; _x000a_HOSPITAL SÃO JOSÉ – SÃO VICENTE;_x000a_PRONTO ATENDIMENTO UNIMED – PRAIA GRANDE; _x000a_HOSPITAL ANA COSTA – CUBATÃO_x000a__x000a_Diante deste retorno, em contato com a Letícia - U. Santos (13) 2102-8188 para melhor entendimento, orientamos a coirmã tanto por telefone quanto por e-mail, quanto a importância de realizar as devidas atualizações no PTU A400. Pedimos urgência na correção._x000a__x000a_O Hospital BP não foi descredenciado e sim foi retirado o serviço de pronto socorro._x000a_*Os demais serviços permanecem disponíveis no referido prestador."/>
    <m/>
    <x v="0"/>
    <x v="2"/>
    <s v="Não"/>
    <s v="Finalizada"/>
    <m/>
  </r>
  <r>
    <x v="1"/>
    <x v="2"/>
    <s v="06/03/2024"/>
    <n v="12736258"/>
    <s v="31999620240306085673"/>
    <m/>
    <m/>
    <s v="UNIMED PIRASSUNUNGA-COOP DE TRAB MED"/>
    <x v="0"/>
    <s v="ANTONIO PISA PUGLIESI"/>
    <x v="3"/>
    <s v="09700064000038080"/>
    <s v="USP - UNIVERSIDADE DE SAO PAULO"/>
    <s v="CLASSICO EMP ENF"/>
    <s v="NOTIFICAÇÃO DE INTERMEDIAÇÃO PRELIMINAR Nº 69709/2024_x000d__x000a_ _x000d__x000a_Protocolo nº 9351073_x0009_Demanda nº 12736258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ABA:terapia comportamental. A solicitação foi feita à Operadora no dia 04/01/2024, para realização no município Pirassununga/SP. A operadora não apresenta resposta ao pedido. Protocolo: 31999620240104567276 – data: 04/01/2024_x000d__x000a_ _x000d__x000a_Protocolo aberto pelo beneficiário junto à operadora: 31999620240104567276_x000d__x000a_BENEFICIÁRIO_x000d__x000a_Nome: ANTONIO PISA PUGLIESI_x0009_"/>
    <s v="PIRASSUNUNGA"/>
    <s v="SP"/>
    <m/>
    <x v="2"/>
    <s v="Terapias"/>
    <x v="3"/>
    <x v="5"/>
    <s v="Dificuldade de agenda"/>
    <s v="Negociação Eventual"/>
    <s v="Com contato prévio"/>
    <x v="0"/>
    <x v="18"/>
    <m/>
    <s v="Finalizada"/>
    <s v="Busca aberta em 05/01, encaminhado ao GRP em 22/01"/>
  </r>
  <r>
    <x v="1"/>
    <x v="2"/>
    <s v="06/03/2024"/>
    <n v="12736269"/>
    <s v="31999620240306085758"/>
    <m/>
    <m/>
    <s v="UNIMED PIRASSUNUNGA-COOP DE TRAB MED"/>
    <x v="1"/>
    <s v="ANTONIO PISA PUGLIESI"/>
    <x v="3"/>
    <s v="09700064000038080"/>
    <s v="USP - UNIVERSIDADE DE SAO PAULO"/>
    <s v="CLASSICO EMP ENF"/>
    <s v="NOTIFICAÇÃO DE INTERMEDIAÇÃO PRELIMINAR Nº 69716/2024_x000d__x000a_ _x000d__x000a_Protocolo nº 9351073_x0009_Demanda nº 12736269_x0009_Rio de Janeiro, 0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terapia alimentar com nutricionista. O procedimento foi solicitado à operadora no dia 04/01/2024, para realização no município Pirassununga/SP e a operadora indicou prestadores que não realizam o procedimento. Protocolo: 31999620240109606101 – data: 09/01/2024_x000d__x000a_ _x000d__x000a_Protocolo aberto pelo beneficiário junto à operadora: 31999620240109606101_x000d__x000a_BENEFICIÁRIO_x000d__x000a_Nome: AN"/>
    <s v="PIRASSUNUNGA"/>
    <s v="SP"/>
    <m/>
    <x v="1"/>
    <m/>
    <x v="1"/>
    <x v="1"/>
    <m/>
    <m/>
    <m/>
    <x v="1"/>
    <x v="1"/>
    <m/>
    <m/>
    <m/>
  </r>
  <r>
    <x v="1"/>
    <x v="2"/>
    <s v="07/03/2024"/>
    <n v="12737670"/>
    <s v="31999620240307099566"/>
    <s v="Sim"/>
    <s v="2024 00361160"/>
    <s v="UNIMED CAMPOS-Coop de Trab Med"/>
    <x v="0"/>
    <s v="DANIELLE PAES MANHAES COSTA"/>
    <x v="3"/>
    <s v="09700020010456460"/>
    <s v="SENDAS DISTRIBUIDORA S/A"/>
    <s v="UNIPLAN PARTIC EMP BASICO N"/>
    <s v="NOTIFICAÇÃO DE INTERMEDIAÇÃO PRELIMINAR Nº 70554/2024_x000d__x000a_ _x000d__x000a_Protocolo nº 9352862_x0009_Demanda nº 12737670_x0009_Rio de Janeiro, 0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abdominoplastia com correção de diástase ,mastopexia com prótese( CONFORME GUIA MÉDICA). A solicitação foi feita à Operadora no dia 21/01/2024 , para realização no município CAMPOS DOS GOYTACASES. A operadora alega que o pedido está em análise ou não apresenta resposta ao pedido. Protocolo: 31999620240306083968- DATA: 06/03/2024_x000d__x000a_ _x000d__x000a_Protocolo aberto pelo beneficiário junto à operadora: 319996202403"/>
    <s v="CAMPOS DOS GOYTACAZES"/>
    <s v="RJ"/>
    <s v="Não"/>
    <x v="4"/>
    <s v="Procedimento"/>
    <x v="8"/>
    <x v="476"/>
    <s v="Cirurgia de mama não autorizada conforme PARECER TÉCNICO Nº 19/GEAS/GGRAS/DIPRO/2021."/>
    <s v="Não há."/>
    <s v="Com contato prévio."/>
    <x v="2"/>
    <x v="4"/>
    <s v="Não."/>
    <s v="Finalizada."/>
    <m/>
  </r>
  <r>
    <x v="1"/>
    <x v="2"/>
    <s v="07/03/2024"/>
    <n v="12736973"/>
    <s v="31999620240307099294"/>
    <m/>
    <m/>
    <s v="UNIMED ARACATUBA COOP TRABALHO MEDICO"/>
    <x v="0"/>
    <s v="RAUL GOTO ALMEIDA PRADO"/>
    <x v="3"/>
    <s v="09700030002159211"/>
    <s v="ASSOCIACAO DOS FUNCIONARIOS E SERVIDORES"/>
    <s v="UNIPLAN ADESAO MASTER - PR"/>
    <s v="NOTIFICAÇÃO DE INTERMEDIAÇÃO PRELIMINAR Nº 70154/2024_x000d__x000a_&lt;&lt;60&gt;&gt; _x000d__x000a_Protocolo nº 9352014_x0009_Demanda nº 12736973_x0009_Rio de Janeiro, 0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posta a manifestação por parte da Unimed FESP datado de 09/02/2024 reiteramos que o referido médico não possui RQE em Psiquiatria da Infância e da Adolescência - CREMESP - São Paulo, onde anexamos a documentação comprobatória pelo CREMESP, assim como o encaminhamento direcionado para psiquiatria infantil por parte do médico pediatra Dr. Joaquim Fernando R Gabriel. Foi agendado a consulta com a medica Dra. Gabriela Albertini Maronese RQE "/>
    <s v="ARACATUBA"/>
    <s v="SP"/>
    <s v="Sim"/>
    <x v="2"/>
    <s v="Consulta"/>
    <x v="17"/>
    <x v="38"/>
    <s v="Não aceitação da rede indicada "/>
    <s v="Agendado na Rede Credenciada novamente"/>
    <s v="Com contato prévio"/>
    <x v="2"/>
    <x v="0"/>
    <m/>
    <s v="Finalizada"/>
    <m/>
  </r>
  <r>
    <x v="1"/>
    <x v="2"/>
    <s v="07/03/2024"/>
    <n v="12738273"/>
    <s v="31999620240307100023"/>
    <m/>
    <m/>
    <s v="UNIMED CATANDUVA-COOP DE TRAB MED"/>
    <x v="0"/>
    <s v="MIGUEL MAGACHO MEDINA"/>
    <x v="3"/>
    <s v="09700030002319723"/>
    <s v="FED ASSOCIACOES ENGENHARIA ARQUITETURA AGRONOMIA DO ESP"/>
    <s v="UNIPLAN ADESAO BASICO I"/>
    <s v="NOTIFICAÇÃO DE INTERMEDIAÇÃO PRELIMINAR Nº 70902/2024_x000d__x000a_ _x000d__x000a_Protocolo nº 9353634_x0009_Demanda nº 12738273_x0009_Rio de Janeiro, 0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falta de atendimento para avaliação comportamental para enquadrar os profissionais para terapia ABA - mínimo 10 horas semanais (Interlocutor indica a Clinica Singular Comportamento Humano) . A solicitação foi feita à Operadora no dia 09/02/2024, para realização no município Taubaté/SP. A operadora alega que o pedido está em análise e não apresenta resposta ao pedido. Protocolo "/>
    <s v="CATANDUVA"/>
    <s v="SP"/>
    <s v="Não "/>
    <x v="2"/>
    <s v="Terapias"/>
    <x v="3"/>
    <x v="477"/>
    <s v="Não aceita direcionamento para região de saúde"/>
    <s v="Direcionado para Região de Saúde (53 km) - GRP direcionou para Pinda sem agenda,4º protocolo Negociação em Taubaté"/>
    <s v="Com contato prévio"/>
    <x v="0"/>
    <x v="18"/>
    <m/>
    <s v="Finalizada"/>
    <s v="Busca aberta em 09/02, encaminhada ao GRP em 28/02, 2º 07/03, 3º em 20/03, 4º em 22/03"/>
  </r>
  <r>
    <x v="1"/>
    <x v="2"/>
    <s v="08/03/2024"/>
    <n v="12739770"/>
    <s v="31999620240308115682"/>
    <m/>
    <m/>
    <s v=""/>
    <x v="4"/>
    <s v=""/>
    <x v="3"/>
    <s v=""/>
    <s v=""/>
    <s v=""/>
    <s v="NOTIFICAÇÃO DE INTERMEDIAÇÃO PRELIMINAR Nº 71858/2024_x000d__x000a_&lt;&lt;60&gt;&gt; _x000d__x000a_Protocolo nº 9355615_x0009_Demanda nº 12739770_x0009_Rio de Janeiro, 0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aço tratamento psiquiátrico no Hospital Adventista unidade Capão Redondo. Marquei uma consulta e o hospital cancelou a mesma solicitando a remarcação por mim. Porém não há vagas disponíveis. Minha medicação controlada está no fim e não posso interromper o tratamento. Preciso urgente de uma consulta no Hospital Adventista para não interromper o tratamento e retirar as receitas para comprá-los. Em tempo, é impossível conseguir me comunicar com "/>
    <s v=""/>
    <s v=""/>
    <m/>
    <x v="1"/>
    <m/>
    <x v="1"/>
    <x v="18"/>
    <m/>
    <m/>
    <m/>
    <x v="1"/>
    <x v="8"/>
    <m/>
    <m/>
    <m/>
  </r>
  <r>
    <x v="1"/>
    <x v="2"/>
    <s v="08/03/2024"/>
    <n v="12738661"/>
    <s v="31999620240308109961"/>
    <m/>
    <m/>
    <s v="UNIMED BELEM-COOP DE TRAB MED"/>
    <x v="0"/>
    <s v="DAVI LEONARDO GONZAGA LIMA"/>
    <x v="3"/>
    <s v="09700019002041201"/>
    <s v="NESTLE BRASIL LTDA"/>
    <s v="UNIPLAN CO BASICO N"/>
    <s v="NOTIFICAÇÃO DE INTERMEDIAÇÃO PRELIMINAR Nº 71143/2024_x000d__x000a_ _x000d__x000a_Protocolo nº 9354100_x0009_Demanda nº 12738661_x0009_Rio de Janeiro, 0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 madrasta do beneficiário, questiona o não atendimento para FONOAUDIÓLOGIA, PSICOPEDAGOGIA (operadora oferece serviço), TERAPIA OCUPACIONAL e MUSICOTERAPIA. A solicitação foi feita à Operadora no dia 01/02/2024, para serem realizadas no município de Ananindeua - PA, mas o agendamento foi realizado para o município de São Luís - MA, ou seja, para outro Estado, para o dia 08/03/2024. Protocolo 3199962024020186800"/>
    <s v="ANANINDEUA"/>
    <s v="PA"/>
    <s v="Sim "/>
    <x v="2"/>
    <s v="Terapias"/>
    <x v="3"/>
    <x v="478"/>
    <s v="Ausencia de Rede Credenciada"/>
    <s v="Negociação finalizada pelo GRP em região de limitrofe "/>
    <s v="Com contato prévio"/>
    <x v="0"/>
    <x v="0"/>
    <m/>
    <s v="Finalizada"/>
    <s v="Busca aberta em 16/02, encaminhada ao GRP em 29/02 pós NIP"/>
  </r>
  <r>
    <x v="1"/>
    <x v="2"/>
    <s v="08/03/2024"/>
    <n v="12739054"/>
    <s v="31999620240308115513"/>
    <m/>
    <m/>
    <s v="UNIMED PAULISTANA-SOC COOP DE TRAB MED"/>
    <x v="7"/>
    <s v="ROSELY APARECIDA FERRARI ZOPPEI MURGIA"/>
    <x v="0"/>
    <s v="09700033000644230"/>
    <s v="CESP - COMPANHIA ENERGETICA DE SAO PAULO"/>
    <s v="VIVEST BASICO APARTAMENTO NACIONAL"/>
    <s v="NOTIFICAÇÃO DE INTERMEDIAÇÃO PRELIMINAR Nº 71434/2024_x000d__x000a_&lt;&lt;60&gt;&gt; _x000d__x000a_Protocolo nº 9354641_x0009_Demanda nº 12739054_x0009_Rio de Janeiro, 0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possui plano de saúde há mais de 45 anos. Está em dia com os pagamentos. Em 05/02/2024, ficou 3 dias internada, por não localizar dor, que se justificasse o diagnóstico. Descobriu uma massa tumoral, em torno de 9 cm, obstruindo mais de 90% do lúmen do intestino, altura da incisão hepática, alça ascendente. Tumor feio e com todos os aspecto de malignidade. Passou em Oncologistas e Cirurgiões Oncológicos em São José do Rio Preto/SP, pos"/>
    <s v="ILHA SOLTEIRA"/>
    <s v="SP"/>
    <m/>
    <x v="1"/>
    <m/>
    <x v="1"/>
    <x v="479"/>
    <m/>
    <m/>
    <m/>
    <x v="1"/>
    <x v="10"/>
    <m/>
    <m/>
    <m/>
  </r>
  <r>
    <x v="1"/>
    <x v="2"/>
    <s v="09/03/2024"/>
    <n v="12741154"/>
    <s v="31999620240311126009"/>
    <m/>
    <m/>
    <s v="UNIMED ARACATUBA COOP TRABALHO MEDICO"/>
    <x v="1"/>
    <s v="RAUL GOTO ALMEIDA PRADO"/>
    <x v="3"/>
    <s v="09700030002159211"/>
    <s v="ASSOCIACAO DOS FUNCIONARIOS E SERVIDORES"/>
    <s v="UNIPLAN ADESAO MASTER - PR"/>
    <s v="NOTIFICAÇÃO DE INTERMEDIAÇÃO PRELIMINAR Nº 72666/2024_x000d__x000a_&lt;&lt;60&gt;&gt; _x000d__x000a_Protocolo nº 9357313_x0009_Demanda nº 12741154_x0009_Rio de Janeiro, 09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posta a manifestação por parte da Unimed FESP datado de 09/02/2024 reiteramos que o referido médico Dr. Alfredo Querino da Silva não possui RQE em Psiquiatria da Infância e Adolescência - CREMESP - São Paulo onde anexamos a documentação comprobatória pelo CREMESP, assim como o encaminhamento direcionado para psiquiatria infantil por parte do médico pediatra Dr Joaquim Fernando R. Gabriel. Foi agendada consulta com a médica Dra. Gabriela "/>
    <s v="ARACATUBA"/>
    <s v="SP"/>
    <s v="Sim"/>
    <x v="2"/>
    <s v="Consulta"/>
    <x v="17"/>
    <x v="1"/>
    <s v="Não aceitação da rede indicada "/>
    <s v="Informado o agendamento recente"/>
    <s v="Com contato prévio"/>
    <x v="2"/>
    <x v="1"/>
    <m/>
    <s v="Finalizada"/>
    <m/>
  </r>
  <r>
    <x v="1"/>
    <x v="2"/>
    <s v="10/03/2024"/>
    <n v="12741421"/>
    <s v="31999620240311128138"/>
    <s v="Sim"/>
    <s v="2024 698490"/>
    <s v="UNIMED PAULISTANA-SOC COOP DE TRAB MED"/>
    <x v="0"/>
    <s v="STEVEN DA COSTA DINIZ"/>
    <x v="3"/>
    <s v="09700034000564588"/>
    <s v="CONSELHO REGIONAL DE EDUCACAO FISICA DA"/>
    <s v="UNIPLAN EMPRESARIAL ESPECIAL N"/>
    <s v="NOTIFICAÇÃO DE INTERMEDIAÇÃO PRELIMINAR Nº 72889/2024_x000d__x000a_&lt;&lt;60&gt;&gt; _x000d__x000a_Protocolo nº 9357579_x0009_Demanda nº 12741421_x0009_Rio de Janeiro, 1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anos de dores nas costa e tendo sido tratado muitas vezes com medicamento, fisioterapia, exercício físico etc. sinto um agravamento das dores que se tornaram crônicas limitando tarefas simples. Tive algumas crises e no último comparecimento ao PS, recebi a indicação de um especialista. Após exames e avaliação o Dr. Renato, ortopedista especialista em coluna com RQE em DOR, solicitou os procedimento que julgou adequados, todos previstos no"/>
    <s v="SAO PAULO"/>
    <s v="SP"/>
    <s v="Não"/>
    <x v="4"/>
    <s v="Procedimento"/>
    <x v="7"/>
    <x v="480"/>
    <s v="Parecer integralmente desfavorável conforme parecer de junta médica."/>
    <s v="Não há."/>
    <s v="Com contato prévio."/>
    <x v="2"/>
    <x v="4"/>
    <s v="Não."/>
    <s v="Finalizada."/>
    <m/>
  </r>
  <r>
    <x v="1"/>
    <x v="2"/>
    <s v="10/03/2024"/>
    <n v="12741400"/>
    <s v="31999620240311127361"/>
    <m/>
    <m/>
    <s v="UNIMED PAULISTANA-SOC COOP DE TRAB MED"/>
    <x v="0"/>
    <s v="NATALINO SOUZA DOS SANTOS"/>
    <x v="3"/>
    <s v="09700063000004896"/>
    <s v="USP - UNIVERSIDADE DE SAO PAULO"/>
    <s v="ESPECIAL EMP"/>
    <s v="NOTIFICAÇÃO DE INTERMEDIAÇÃO PRELIMINAR Nº 72871/2024_x000d__x000a_&lt;&lt;60&gt;&gt; _x000d__x000a_Protocolo nº 9357559_x0009_Demanda nº 12741400_x0009_Rio de Janeiro, 1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Fesp tem recusado ao atendimento ao profissional Terapeuta Ocupacional, desde o dia 06/02/2024. A rede credencia disponibilizada pela operadora é fictícia, pois a maioria das clínicas não atendem à especialidade indicada, outras não dizem terem vagas. A operadora engana os beneficiários ao informar uma rede credenciada equivocada. Muitas delas não atendem às especialidades indicadas, ou se recusam a atender: afirmam não ter vaga ou ma"/>
    <s v="SAO PAULO"/>
    <s v="SP"/>
    <s v="Não "/>
    <x v="2"/>
    <s v="Terapias"/>
    <x v="0"/>
    <x v="195"/>
    <s v="Dificuldade de agendamento "/>
    <s v="Realizado negociação eventual com o prestador 193549 ÚNICO CLINICA MEDICA E MULTIDISCIPLINAR INTEGRADA LTDA em 11/03/2024"/>
    <s v="Com contato prévio"/>
    <x v="0"/>
    <x v="18"/>
    <m/>
    <s v="Finalizada"/>
    <s v="Busca aberta em06/02, encaminhado ao GRP em 21/02"/>
  </r>
  <r>
    <x v="1"/>
    <x v="2"/>
    <s v="11/03/2024"/>
    <n v="12742611"/>
    <s v="31999620240312143374"/>
    <m/>
    <m/>
    <s v=""/>
    <x v="4"/>
    <s v=""/>
    <x v="3"/>
    <s v=""/>
    <s v=""/>
    <s v=""/>
    <s v="NOTIFICAÇÃO DE INTERMEDIAÇÃO PRELIMINAR Nº 73564/2024_x000d__x000a_&lt;&lt;60&gt;&gt; _x000d__x000a_Protocolo nº 9359213_x0009_Demanda nº 12742611_x0009_Rio de Janeiro, 1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o cancelamento do plano via canal disponibilizado no site da operadora após não conseguir contato via fone pois como moro em SP e o plano é de Santos, sempre há uma confusão no atendimento via fone e a ligação nunca se completa. Não sei exatamente a data porem foi entre agosto e setembro de 2023. Após um periodo , enviei um e-mail para um email disponibilizado nos canais (unimed@unimedsantos.coop.br) em 11/10/2023 solicitando um posi"/>
    <s v=""/>
    <s v=""/>
    <m/>
    <x v="1"/>
    <m/>
    <x v="1"/>
    <x v="18"/>
    <m/>
    <m/>
    <m/>
    <x v="1"/>
    <x v="8"/>
    <m/>
    <m/>
    <m/>
  </r>
  <r>
    <x v="1"/>
    <x v="2"/>
    <s v="11/03/2024"/>
    <n v="12743983"/>
    <s v="31999620240312147072"/>
    <m/>
    <m/>
    <s v="UNIMED JABOTICABAL-COOP DE TRAB MED"/>
    <x v="2"/>
    <s v="FABIO ANDRE MOREIRA"/>
    <x v="3"/>
    <s v="09700022006769706"/>
    <s v="UNIVERSIDADE ESTADUAL PAULISTA JULIO DE MESQUITA FILHO"/>
    <s v="UNIPLAN EMPRESARIAL BASICO N"/>
    <s v="NOTIFICAÇÃO DE INTERMEDIAÇÃO PRELIMINAR Nº 74401/2024_x000d__x000a_&lt;&lt;60&gt;&gt; _x000d__x000a_Protocolo nº 9361021_x0009_Demanda nº 12743983_x0009_Rio de Janeiro, 1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27 fevereiro 2024 dei entrada na Unimed para ter autorização de cirugia solicitada pelo ortopedista. Até hoje de manhã o pedido ainda estava em orçamento segundo informação dada por telefone. Agora à noite vi no aplicativo que foi negada a cirurgia e outros procedimentos ligados à essa cirurgia. Há 02 semanas tive problema para conseguir aprovação para a RM. Disseram que faltava o motivo clínico no pedido da RM. Tinham 03 motivos clínicos "/>
    <s v="JABOTICABAL"/>
    <s v="SP"/>
    <m/>
    <x v="1"/>
    <m/>
    <x v="1"/>
    <x v="7"/>
    <m/>
    <m/>
    <m/>
    <x v="1"/>
    <x v="5"/>
    <m/>
    <m/>
    <m/>
  </r>
  <r>
    <x v="1"/>
    <x v="2"/>
    <s v="11/03/2024"/>
    <n v="12741549"/>
    <s v="31999620240312142832"/>
    <m/>
    <m/>
    <s v="UNIMED GUARATINGUETA-COOP DE TRAB MED"/>
    <x v="0"/>
    <s v="EVELY APARECIDA NICOLI SANSEVERO"/>
    <x v="3"/>
    <s v="09700032000932050"/>
    <s v="APEOESP SIND DOS PROF DO ENS OFIC EST SP"/>
    <s v="ADESAO BASICO - PR"/>
    <s v="NOTIFICAÇÃO DE INTERMEDIAÇÃO PRELIMINAR Nº 72993/2024_x000d__x000a_ _x000d__x000a_Protocolo nº 9357724_x0009_Demanda nº 12741549_x0009_Rio de Janeiro, 1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consulta presencial com reumatologia , e nome do médico solicitante se houver]. O procedimento foi solicitado à operadora no dia novembro/2023, para realização no município Guaratinguetá/SP e a operadora indicou prestadores que não realizam o procedimento. Relata &quot;que o atendimento sempre foi autorizado com particular, mas até o momento não foi aprovado, está"/>
    <s v="GUARATINGUETA"/>
    <s v="SP"/>
    <s v="Não "/>
    <x v="2"/>
    <s v="Consulta"/>
    <x v="17"/>
    <x v="50"/>
    <s v="Ausencia de Rede Credenciada"/>
    <s v="Agendamento realizado em região de saúde com reembolso de transporte  e ofertado reembolso integral de consulta "/>
    <s v="Sem contato prévio"/>
    <x v="2"/>
    <x v="0"/>
    <m/>
    <m/>
    <m/>
  </r>
  <r>
    <x v="1"/>
    <x v="2"/>
    <s v="11/03/2024"/>
    <n v="12742354"/>
    <s v="31999620240312143094"/>
    <m/>
    <m/>
    <s v="UNIMED ASSIS-COOP DE TRAB MED"/>
    <x v="3"/>
    <s v="WASHINGTON LUIZ MONTANHER PEREIRA"/>
    <x v="0"/>
    <s v="09700033000116994"/>
    <s v="CIA DE SANEAMENTO BASICO DO ESTADO DE SA"/>
    <s v="VIVEST ESPECIAL"/>
    <s v="NOTIFICAÇÃO DE INTERMEDIAÇÃO PRELIMINAR Nº 73420/2024_x000d__x000a_&lt;&lt;60&gt;&gt; _x000d__x000a_Protocolo nº 9358854_x0009_Demanda nº 12742354_x0009_Rio de Janeiro, 1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amos em contato com a Unimed desde o ano passado, após a escola de minha nos inforemar sobre um possível problema de TDAH com ela. Após muita dificuldade conseguimos passar por uma consulta online com uma profissional que solicitou então o início da terapia e uma avaliação neuropsicológica, porém já entramos no mês de março e eles não conseguiram nos atender, nem nos informam um prazo._x000d__x000a_ _x000d__x000a_Protocolo aberto pelo beneficiário junto à operador"/>
    <s v="ASSIS"/>
    <s v="SP"/>
    <s v="Não "/>
    <x v="2"/>
    <s v="Terapias"/>
    <x v="5"/>
    <x v="14"/>
    <s v="Ausência de rede credenciada "/>
    <s v="Agendamento realizado em região de saúde para Av. Neuropsicologica e Psico direcionada para rede estratégica"/>
    <s v="Com contato prévio"/>
    <x v="0"/>
    <x v="6"/>
    <m/>
    <m/>
    <s v="Beneficiária não Fesp - Plano Funcesp/Vivest"/>
  </r>
  <r>
    <x v="1"/>
    <x v="2"/>
    <s v="11/03/2024"/>
    <n v="12743310"/>
    <s v="31999620240312145067"/>
    <m/>
    <m/>
    <s v="UNIMED CENTRO-OESTE PTA.FED.INT.COOP MED"/>
    <x v="2"/>
    <s v="TALITA GOUVEA DE OLIVEIRA SOBREIRO"/>
    <x v="3"/>
    <s v="09700034000510690"/>
    <s v="JUSTICA FEDERAL DE PRIMEIRO GRAU EM SP"/>
    <s v="UNIPLAN EMPRESARIAL ESPECIAL N"/>
    <s v="NOTIFICAÇÃO DE INTERMEDIAÇÃO PRELIMINAR Nº 73937/2024_x000d__x000a_&lt;&lt;60&gt;&gt; _x000d__x000a_Protocolo nº 9360171_x0009_Demanda nº 12743310_x0009_Rio de Janeiro, 1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grávida de 10 semanas e o médico solicitou a realização do ultrassom morfológico do primeiro trimestre, que deverá ser realizado com 12 semanas (está marcado para o dia 22/03). Contudo, a operadora negou sob a justificativa de que este só pode ser realizado com 18 a 24 semanas de gestação (que já seria segundo trimestre de gestação)._x000d__x000a_ _x000d__x000a_Protocolo aberto pelo beneficiário junto à operadora: &lt;&lt;65&gt;&gt;_x000d__x000a_BENEFICIÁRIO_x000d__x000a_Nome: TALITA GOUVEA DE OL"/>
    <s v="PRESIDENTE PRUDENTE"/>
    <s v="SP"/>
    <m/>
    <x v="1"/>
    <m/>
    <x v="1"/>
    <x v="7"/>
    <m/>
    <m/>
    <m/>
    <x v="1"/>
    <x v="5"/>
    <m/>
    <m/>
    <m/>
  </r>
  <r>
    <x v="1"/>
    <x v="2"/>
    <s v="11/03/2024"/>
    <n v="12743271"/>
    <s v="31999620240312144805"/>
    <s v="Sim"/>
    <s v="2024 01064960"/>
    <s v="UNIMED ABC-COOP DE TRAB MEDICO"/>
    <x v="0"/>
    <s v="ERIKA ALVES PINHEIRO MACHADO"/>
    <x v="3"/>
    <s v="09700064000117672"/>
    <s v="USP - UNIVERSIDADE DE SAO PAULO"/>
    <s v="CLASSICO EMP APTO"/>
    <s v="NOTIFICAÇÃO DE INTERMEDIAÇÃO PRELIMINAR Nº 73912/2024_x000d__x000a_&lt;&lt;60&gt;&gt; _x000d__x000a_Protocolo nº 9360119_x0009_Demanda nº 12743271_x0009_Rio de Janeiro, 1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ANS, estou entrando em contato para pedir a liberação da minha cirurgia, a qual estou aguardando desde Outubro de 2023 para fazer. Já faz 6 meses que estou aguardando para fazer a minha cirurgia, já foi enviado para os hospitais Dom Alvarenga, Cruz Azul e por último no Unimed Guarulhos, onde está atualmente. Tenho dores intensas desde o ano passado, e estou recorrendo desde então para fazer minha cirurgia, a qual já foi recusada, pel"/>
    <s v="SANTO ANDRE"/>
    <s v="SP"/>
    <s v="Não"/>
    <x v="7"/>
    <s v="Procedimento"/>
    <x v="0"/>
    <x v="169"/>
    <s v="O procedimento indicado em pedido do dentista foi negado sem análise da auditoria em dezembro de 2023. Sem tempo hábil para realização de junta, embora essa seja indicada para o caso da beneficiária. Procedimentos e materiais autorizados na guia 2024 01064960."/>
    <s v="Discuto caso em reunião para avaliação do RU."/>
    <s v="Sem contato prévio"/>
    <x v="0"/>
    <x v="4"/>
    <s v="Não"/>
    <s v="Finalizada"/>
    <s v="Caso deve ser reclassificado."/>
  </r>
  <r>
    <x v="1"/>
    <x v="2"/>
    <s v="12/03/2024"/>
    <n v="12745075"/>
    <s v="31999620240313159804"/>
    <m/>
    <m/>
    <s v="UNIMED PIRACICABA-SOC COOP SERV MED"/>
    <x v="2"/>
    <s v="NICOLAS TSUCHIYA SOUZA"/>
    <x v="3"/>
    <s v="09700020009393395"/>
    <s v="HYUNDAI MOTOR BRASIL MONTADORA DE AUTOMOVEIS LTDA"/>
    <s v="UNIPLAN PARTIC EMP BASICO N"/>
    <s v="NOTIFICAÇÃO DE INTERMEDIAÇÃO PRELIMINAR Nº 75096/2024_x000d__x000a_ _x000d__x000a_Protocolo nº 9362373_x0009_Demanda nº 12745075_x0009_Rio de Janeiro, 1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INFORMA QUE HOUVE PERDA DA VAGA POR DUAS FALTAS QUE FOI JUSTIFICATIVA EM CLÍNICA DE PSICOLOGIA ; PARA SEU FILHO ; DE TERAPIA/ CLÍNICA ANEXO /MUNICÍPIO: PIRACICABA / DATA DE CONTATO :12/03/2024_x000d__x000a_ _x000d__x000a_Protocolo aberto pelo beneficiário junto à operadora:_x000d__x000a_BENEFICIÁRIO_x000d__x000a_Nome: NICOLAS TSUCHIYA SOUZA_x0009_Dt. Nasc.:13/11/2012_x000d__x000a_Matrícula:_x0009_CPF: 47149832881_x000d__x000a_INTERLOCUTOR_x000d__x000a_Nome: LIVIA TIEMY TSUCHIYA_x000d__x000a_Telefones: (11)949001340_x0009_e-mail: liatiemy97@gmail.co"/>
    <s v="MAUA"/>
    <s v="SP"/>
    <m/>
    <x v="1"/>
    <m/>
    <x v="1"/>
    <x v="7"/>
    <m/>
    <m/>
    <m/>
    <x v="1"/>
    <x v="5"/>
    <m/>
    <m/>
    <s v="Sem acionamento do CAEC para a demanda, benerficiário é repassado em pré-pagamento para a Unimed Piracicaba 00037500596058903"/>
  </r>
  <r>
    <x v="1"/>
    <x v="2"/>
    <s v="12/03/2024"/>
    <n v="12745000"/>
    <s v="31999620240313159672"/>
    <m/>
    <m/>
    <s v="UNIMED REG BAIXA MOGIANA-COOP TRAB MEDIC"/>
    <x v="6"/>
    <s v="BRUNO DAMIAO DOS REIS"/>
    <x v="3"/>
    <s v="09700020010400669"/>
    <s v="RAIA DROGASIL S/A"/>
    <s v="UNIPLAN PARTIC EMP BASICO S/OBST"/>
    <s v="NOTIFICAÇÃO DE INTERMEDIAÇÃO PRELIMINAR Nº 75041/2024_x000d__x000a_ _x000d__x000a_Protocolo nº 9362317_x0009_Demanda nº 12745000_x0009_Rio de Janeiro, 1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cobrança por parte do prestador de honorários, taxas, materiais ou outras despesas referente a consulta com infectologista. Não houve justificativa ou resposta da operadora para a cobrança realizada. Protocolo 31999620240312142795 data 12/03/2024._x000d__x000a_ _x000d__x000a_Protocolo aberto pelo beneficiário junto à operadora: 31999620240312142795_x000d__x000a_BENEFICIÁRIO_x000d__x000a_Nome: BRUNO DAMIAO DOS REIS_x0009_Dt. Nasc.:11/09/1996_x000d__x000a_Matrícula:_x0009_CPF: 42100093851_x000d__x000a_INTERLOCU"/>
    <s v="MOGI GUACU"/>
    <s v="SP"/>
    <m/>
    <x v="1"/>
    <m/>
    <x v="1"/>
    <x v="280"/>
    <m/>
    <m/>
    <m/>
    <x v="1"/>
    <x v="15"/>
    <m/>
    <m/>
    <m/>
  </r>
  <r>
    <x v="1"/>
    <x v="2"/>
    <s v="12/03/2024"/>
    <n v="12746077"/>
    <s v="31999620240313160751"/>
    <m/>
    <m/>
    <s v="UNIMED ABC-COOP DE TRAB MEDICO"/>
    <x v="1"/>
    <s v="ERIKA ALVES PINHEIRO MACHADO"/>
    <x v="3"/>
    <s v="09700064000117672"/>
    <s v="USP - UNIVERSIDADE DE SAO PAULO"/>
    <s v="CLASSICO EMP APTO"/>
    <s v="NOTIFICAÇÃO DE INTERMEDIAÇÃO PRELIMINAR Nº 75760/2024_x000d__x000a_&lt;&lt;60&gt;&gt; _x000d__x000a_Protocolo nº 9363772_x0009_Demanda nº 12746077_x0009_Rio de Janeiro, 1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ntrando em contato para complementar minha outra reclamação na ANS, informando que já havia sido liberado a autorização para o Dom Alvarenga, mas não deram seguimento, pois estavam descredenciados, por isso peço essa autorização para o hospital Unimed Guarulhos. Segue a confirmação da reclamação que fiz dia 11/03_x000d__x000a_ _x000d__x000a_Protocolo aberto pelo beneficiário junto à operadora: &lt;&lt;65&gt;&gt;_x000d__x000a_BENEFICIÁRIO_x000d__x000a_Nome: ERIKA ALVES PINHEIRO MACHADO_x0009_Dt. N"/>
    <s v="SANTO ANDRE"/>
    <s v="SP"/>
    <m/>
    <x v="1"/>
    <m/>
    <x v="1"/>
    <x v="1"/>
    <m/>
    <m/>
    <m/>
    <x v="1"/>
    <x v="1"/>
    <m/>
    <m/>
    <m/>
  </r>
  <r>
    <x v="1"/>
    <x v="2"/>
    <s v="12/03/2024"/>
    <n v="12745538"/>
    <s v="31999620240313160549"/>
    <m/>
    <m/>
    <s v="UNIMED RIBEIRAO PRETO-COOP DE TRAB MED"/>
    <x v="0"/>
    <s v="GILBERTO PERES JUNIOR"/>
    <x v="3"/>
    <s v="09700063000023483"/>
    <s v="USP - UNIVERSIDADE DE SAO PAULO"/>
    <s v="CLASSICO EMP ENF"/>
    <s v="NOTIFICAÇÃO DE INTERMEDIAÇÃO PRELIMINAR Nº 75385/2024_x000d__x000a_&lt;&lt;60&gt;&gt; _x000d__x000a_Protocolo nº 9363113_x0009_Demanda nº 12745538_x0009_Rio de Janeiro, 1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ntato pelo site, UNIMED-FESP, existem vários especialista, Endocrinologista, porém nenhum tem agenda para atendimento de novos pacientes, e os que tem a possibilidade de agenda, apenas para posterior a Agosto /2024. Ou seja, mesma pagando convenio medico, terei q esperar 5 meses para ser atendimento por um médico, endocrinologista, inclusive em contato em alguns consultório foi orientado a pagar a primeira consulta particular, R$ 500,00 e"/>
    <s v="RIBEIRAO PRETO"/>
    <s v="SP"/>
    <s v="Não "/>
    <x v="2"/>
    <s v="Consulta"/>
    <x v="17"/>
    <x v="24"/>
    <s v="Dificuldade de agendamento "/>
    <s v="Agendamento realizado em região de saúde com reembolso de transporte  e ofertado consulta online (DOCWAY) - busca no prazo"/>
    <s v="Com contato prévio"/>
    <x v="2"/>
    <x v="0"/>
    <m/>
    <m/>
    <m/>
  </r>
  <r>
    <x v="1"/>
    <x v="2"/>
    <s v="12/03/2024"/>
    <n v="12745580"/>
    <s v="31999620240313160602"/>
    <m/>
    <m/>
    <s v="UNIMED CURITIBA-SOC COOP SV MED CUR E RG"/>
    <x v="0"/>
    <s v="MATEUS SOUZA SILVA"/>
    <x v="3"/>
    <s v="09700030002243611"/>
    <s v="FEDERACAO NACIONAL DOS ENGENHEIROS"/>
    <s v="UNIPLAN ADESAO ESPECIAL N"/>
    <s v="NOTIFICAÇÃO DE INTERMEDIAÇÃO PRELIMINAR Nº 75416/2024_x000d__x000a_ _x000d__x000a_Protocolo nº 9363106_x0009_Demanda nº 12745580_x0009_Rio de Janeiro, 1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Sessões de Psicologia ABA, Terapia Ocupacional ABA, Psicomotricidade ABA, Fonoaudiologia ABA (Conforme pedido médico). A solicitação foi feita à Operadora no dia: 20/02/2024, para realização no município: Vitoria da Conquista/BA. A operadora alega que o pedido está em análise. Protocolo: 319996202402201042607 - Data: 20/02/2024_x000d__x000a_ _x000d__x000a_Protocolo aberto pelo"/>
    <s v="CURITIBA"/>
    <s v="PR"/>
    <m/>
    <x v="7"/>
    <s v="Terapias"/>
    <x v="3"/>
    <x v="481"/>
    <s v="Troca de prestador"/>
    <s v="Troca de prestador realizada."/>
    <s v="Com contato prévio"/>
    <x v="0"/>
    <x v="18"/>
    <m/>
    <s v="Finalizada"/>
    <s v="Troca de Prestador aberta em 20/02, encaminhado ao GRP Eventual em 26/02 - responido em 14/03 - NIP aberta em 13/03"/>
  </r>
  <r>
    <x v="1"/>
    <x v="2"/>
    <s v="12/03/2024"/>
    <n v="12746224"/>
    <s v="31999620240313160957"/>
    <m/>
    <m/>
    <s v="UNIMED RIBEIRAO PRETO-COOP DE TRAB MED"/>
    <x v="0"/>
    <s v="MIGUEL CASTRO BONETTI"/>
    <x v="3"/>
    <s v="09700019001962273"/>
    <s v="NESTLE BRASIL LTDA"/>
    <s v="UNIPLAN CO BASICO N"/>
    <s v="NOTIFICAÇÃO DE INTERMEDIAÇÃO PRELIMINAR Nº 75866/2024_x000d__x000a_&lt;&lt;60&gt;&gt; _x000d__x000a_Protocolo nº 9363937_x0009_Demanda nº 12746224_x0009_Rio de Janeiro, 1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novembro de 2023 em consulta com neuropediatra, foi solicitado avaliação neuropsicológica para diagnostico de TDAH ou TEA ao meu filho, Miguel Castro Bonetti, tive que abrir protocolo de atendimento na ouvidoria da Unimed Fesp, pois não havia neuropsicóloga disponível para atendimento junto a rede credenciada, foi autorizado o atendimento com a Dra Melissa Marchesi, acontece que desde novembro/2023 quando foi autorizado, de acordo com a dra"/>
    <s v="RIBEIRAO PRETO"/>
    <s v="SP"/>
    <s v="Sim "/>
    <x v="7"/>
    <s v="Terapias"/>
    <x v="3"/>
    <x v="12"/>
    <s v="Reclama da conduta do prestador para concluir o laudo da av. neuropsicologica e solicita troca"/>
    <s v="Mantido o direcionamento "/>
    <s v="Sem contato prévio"/>
    <x v="2"/>
    <x v="0"/>
    <m/>
    <m/>
    <m/>
  </r>
  <r>
    <x v="1"/>
    <x v="2"/>
    <s v="13/03/2024"/>
    <n v="12746769"/>
    <s v="31999620240314175215"/>
    <m/>
    <m/>
    <s v="UNIMED ANHANGUERA COOPERATIVA DE TRABALHO MEDICO"/>
    <x v="0"/>
    <s v="LARIENE PIOVESAN FATORETTO"/>
    <x v="3"/>
    <s v="09700019002235022"/>
    <s v="NESTLE BRASIL LTDA"/>
    <s v="UNIPLAN CO BASICO N"/>
    <s v="NOTIFICAÇÃO DE INTERMEDIAÇÃO PRELIMINAR Nº 76250/2024_x000d__x000a_ _x000d__x000a_Protocolo nº 9364547_x0009_Demanda nº 12746769_x0009_Rio de Janeiro, 13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 que se identifica como beneficiária , questiona a não cobertura para medicamentos Keytruda [Pembrolizumab] , Lonquex [Lipegfilgrastim].O procedimento foi solicitado no dia 08/03/2024 , para realização no município Araras - SP, entretanto, a operadora negou os medicamentos com alegação que não seriam necessários para o seu tratamento. Protocolo 240098067 data: 08/03/2024_x000d__x000a_ _x000d__x000a_Protocolo aberto pelo beneficiário junto à operadora: 240098"/>
    <s v="ARARAS"/>
    <s v="SP"/>
    <s v="Sim "/>
    <x v="4"/>
    <s v="Negativa Off Label "/>
    <x v="23"/>
    <x v="482"/>
    <s v="Negativa Off Label "/>
    <s v="Indicação Off Label - Escalonamento de linha de tratamento . Realizamos contato com Familiares para acollhimento e direcionamento "/>
    <s v="Com contato prévio"/>
    <x v="2"/>
    <x v="3"/>
    <s v="Não "/>
    <s v="Finalizada"/>
    <s v="Acolhimento e direcionamento "/>
  </r>
  <r>
    <x v="1"/>
    <x v="2"/>
    <s v="13/03/2024"/>
    <n v="12747388"/>
    <s v="31999620240314175737"/>
    <m/>
    <m/>
    <s v="Unimed Vale do Sinos - Cooperativa de Assistência"/>
    <x v="0"/>
    <s v="VICTOR MENDES DIAS DOS SANTOS"/>
    <x v="3"/>
    <s v="09700022006848495"/>
    <s v="GRUPO CASAS BAHIA"/>
    <s v="UNIPLAN PARTIC EMP BASICO N"/>
    <s v="NOTIFICAÇÃO DE INTERMEDIAÇÃO PRELIMINAR Nº 76611/2024_x000d__x000a_ _x000d__x000a_Protocolo nº 9365308_x0009_Demanda nº 12747388_x0009_Rio de Janeiro, 13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 está com atraso nos movimentos ,questiona a falta de atendimento para Consulta com Neuropediatra - para avaliação em nome de Dr Fabio Shimith CRM 18837.A solicitação foi feita à Operadora no dia no início de 01/2024, para realização no município Novo Hamburgo/RS.A operadora alega que não tem agenda disponível na REDE. Protocolo 31999620240110620104_x000d__x000a_ _x000d__x000a_Protocolo aberto pelo beneficiário j"/>
    <s v="NOVO HAMBURGO"/>
    <s v="RS"/>
    <s v="Não "/>
    <x v="2"/>
    <s v="Consulta"/>
    <x v="17"/>
    <x v="12"/>
    <s v="Ausencia de Rede Credenciada"/>
    <s v="Agendamento realizado em região de saúde com reembolso de transporte  e ofertado consulta online (DOCWAY)- busca no prazo"/>
    <s v="Com contato prévio"/>
    <x v="2"/>
    <x v="0"/>
    <m/>
    <m/>
    <m/>
  </r>
  <r>
    <x v="1"/>
    <x v="2"/>
    <s v="13/03/2024"/>
    <n v="12746891"/>
    <s v="31999620240314175577"/>
    <m/>
    <m/>
    <s v="UNIMED RECIFE-COOP DE TRAB MED"/>
    <x v="3"/>
    <s v="HIRLEY DA SILVA JUREMA"/>
    <x v="3"/>
    <s v="09700024003381258"/>
    <s v="MINISTERIO PUBLICO DA UNIAO"/>
    <s v="NACIONAL EMPRESARIAL ESPECIAL CO"/>
    <s v="NOTIFICAÇÃO DE INTERMEDIAÇÃO PRELIMINAR Nº 139/2024_x000d__x000a_ _x000d__x000a_Protocolo nº 9364559_x0009_Demanda nº 12746891_x0009_Pernambuco, 13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A BENEFICIÁRIA REFERE QUE FORAM AUTORIZADOS OS PROCEDIMENTOS ELETIVOS, EM 24-10-2023: BLOQUEIO DE NERVO PERIFERICO, MICRONEUROLISE MULTIPLAS, MANIPULAÇÃO ARTICULAR SOB ANESTESIA, SINOVECTOMIA - TRATAMENTO CIRÚRGICO, SOB INDICAÇÃO - DOR CRÔNICA EM JOELHO DIREITO, CONDROPATIA DIFUSA ALTERAÇÕES GENETIVAS DIFUSA TENDIONOPATIA LESÃO MENISCAL CONDROPATIA TRICOMPARTIMENTAL, COM MATERIAIS ESPECIAIS 01 KIT BIOPAIN (GE9 OU MEDICAL OU ACTMED), 02 SERINGAS OPUS (GE9 "/>
    <s v="RECIFE"/>
    <s v="PE"/>
    <m/>
    <x v="1"/>
    <m/>
    <x v="1"/>
    <x v="14"/>
    <m/>
    <m/>
    <m/>
    <x v="1"/>
    <x v="6"/>
    <m/>
    <m/>
    <m/>
  </r>
  <r>
    <x v="1"/>
    <x v="2"/>
    <s v="13/03/2024"/>
    <n v="12748036"/>
    <s v="31999620240314175867"/>
    <m/>
    <m/>
    <s v="UNIMED CENTRO-OESTE PTA.FED.INT.COOP MED"/>
    <x v="2"/>
    <s v="MARTA MARIA DE MELO AZEVEDO"/>
    <x v="3"/>
    <s v="09700032001631592"/>
    <s v="APEOESP SIND DOS PROF DO ENS OFIC EST SP"/>
    <s v="UNIPLAN ADESAO BASICO - PR"/>
    <s v="NOTIFICAÇÃO DE INTERMEDIAÇÃO PRELIMINAR Nº 76985/2024_x000d__x000a_ _x000d__x000a_Protocolo nº 9366088_x0009_Demanda nº 12748036_x0009_Rio de Janeiro, 13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o procedimento Angioplastia Femural. O procedimento foi solicitado no mês de fevereiro de 2024, para realização no município Presidente Prudente/SP, entretanto, a operadora discordou da indicação do procedimento e encaminhou para realização de uma junta médica. O procedimento foi negado após junta médica. Protocolo: 31999620240219900294 – data: 23/02/2024_x000d__x000a_ _x000d_"/>
    <s v="MARTINOPOLIS"/>
    <s v="SP"/>
    <m/>
    <x v="1"/>
    <m/>
    <x v="1"/>
    <x v="7"/>
    <m/>
    <m/>
    <m/>
    <x v="1"/>
    <x v="5"/>
    <m/>
    <m/>
    <m/>
  </r>
  <r>
    <x v="1"/>
    <x v="2"/>
    <s v="13/03/2024"/>
    <n v="12748446"/>
    <s v="31999620240314175988"/>
    <m/>
    <m/>
    <s v="UNIMED ARACATUBA COOP TRABALHO MEDICO"/>
    <x v="1"/>
    <s v="RAUL GOTO ALMEIDA PRADO"/>
    <x v="3"/>
    <s v="09700030002159211"/>
    <s v="ASSOCIACAO DOS FUNCIONARIOS E SERVIDORES"/>
    <s v="UNIPLAN ADESAO MASTER - PR"/>
    <s v="NOTIFICAÇÃO DE INTERMEDIAÇÃO PRELIMINAR Nº 77237/2024_x000d__x000a_&lt;&lt;60&gt;&gt; _x000d__x000a_Protocolo nº 9366712_x0009_Demanda nº 12748446_x0009_Rio de Janeiro, 13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posta a manifestação por parte da Unimed FESP datado de 09/02/2024 reiteramos que o referido médico Dr. Querino não possui RQE em psiquiatria da infância e da adolescência - CREMESP - São Paulo, onde anexamos a documentação comprobatória pelo CREMESP, assim como o encaminhamento direcionado para psiquiatria infantil por parte do médico pediatra Dr. Joaquim Fernando R Gabriel. Foi agendada a consulta com a referida médica Dra Gabriela Alb"/>
    <s v="ARACATUBA"/>
    <s v="SP"/>
    <m/>
    <x v="1"/>
    <m/>
    <x v="1"/>
    <x v="1"/>
    <m/>
    <m/>
    <m/>
    <x v="1"/>
    <x v="1"/>
    <m/>
    <m/>
    <m/>
  </r>
  <r>
    <x v="1"/>
    <x v="2"/>
    <s v="13/03/2024"/>
    <n v="12748751"/>
    <s v="31999620240314176284"/>
    <m/>
    <m/>
    <s v="UNIMED CURITIBA-SOC COOP SV MED CUR E RG"/>
    <x v="0"/>
    <s v="ELCIO PINHEIRO SIMPLICIO"/>
    <x v="3"/>
    <s v="09700020009119650"/>
    <s v="FRONERI BRASIL DISTRIBUIDORA DE SORVETES"/>
    <s v="UNIPLAN EMP MAS"/>
    <s v="NOTIFICAÇÃO DE INTERMEDIAÇÃO PRELIMINAR Nº 77448/2024_x000d__x000a_ _x000d__x000a_Protocolo nº 9367030_x0009_Demanda nº 12748751_x0009_Rio de Janeiro, 13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não cobertura para realização do procedimento Fisioterapia (Gobbath), solicitado em 19/02/2024. Operadora informa que foi autorizado dia 06/03/2024 porém, a operadora Unimed Curitiba, responsável pelo atendimento em intercâmbio, informa que o pedido está em auditoria. Protocolo: 31999620240312150468 Data: 12/03/2024_x000d__x000a_ _x000d__x000a_Protocolo aberto pelo beneficiário junto à operadora: 319"/>
    <s v="PINHAIS"/>
    <s v="PR"/>
    <s v="Não "/>
    <x v="0"/>
    <s v="Fisioterapia Bobath"/>
    <x v="0"/>
    <x v="26"/>
    <s v="Morosidade na conclusão da autorização no sistema da Unimed Local (Devido a erro sistêmico)"/>
    <s v="Acionamento da Unimed Curitiba para priorizar a transação e encaminhar a guia autorizada. TR: 1270467082"/>
    <s v="Com contato prévio"/>
    <x v="0"/>
    <x v="20"/>
    <s v="Não"/>
    <s v="Finalizada"/>
    <s v="Protocolo de Piroridade Análise abeto em 12/03 - no prazo"/>
  </r>
  <r>
    <x v="1"/>
    <x v="2"/>
    <s v="14/03/2024"/>
    <n v="12749608"/>
    <s v="31999620240315190063"/>
    <m/>
    <m/>
    <s v="UNIMED SALTO-ITU COOP DE TRAB MED"/>
    <x v="0"/>
    <s v="LAIS GABRIELA BUZZO MARTINS"/>
    <x v="3"/>
    <s v="09700022006838260"/>
    <s v="EUROFARMA LABORATORIOS S.A."/>
    <s v="UNIPLAN EMPRESARIAL ESPECIAL N"/>
    <s v="NOTIFICAÇÃO DE INTERMEDIAÇÃO PRELIMINAR Nº 78018/2024_x000d__x000a_ _x000d__x000a_Protocolo nº 9368122_x0009_Demanda nº 12749608_x0009_Rio de Janeiro, 1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eriais, para realização do procedimento 30737079 ARTROSCOPIA CIRÚRGICA PARA CONDROPLASTIA POR ABRASÃO, PERFURAÇÕES MÚLTIPLAS, REDUÇÃO DE FRATURAS, RESSECÇÃO OU DESBRIDAMENTOS DE FRAGMENTOS TENDÍNEOS, OSTEOCONDROMATOSE, RESSECÇÃO DE BURSAS E CALCIFICAÇÕES TENDÍNEAS, FIXAÇÃO DE FRATURAS E FRAGMENTOS OSTEOCONDRAIS, DESCOMPRESSÃO DO CANAL CARPIANO, SINOVECTOMIA, ENCURTAMENTO DO CUBITAL E ATRODESE EM GER"/>
    <s v="ITU"/>
    <s v="SP"/>
    <s v="Não "/>
    <x v="0"/>
    <s v="Cirurgia"/>
    <x v="17"/>
    <x v="169"/>
    <s v="Demora na autorização"/>
    <s v="Autorização parcial da guia 2024 00507941 devido a cotação de menor valor do material (CANULA) e seguido rotina da área para correção do item negado em tela. Trata-se de fluxo interno a negativa do item de maior valor para reinserção da Unimed visto que seguimos regras do MIN. Reinserido na guia 2024 01071876 e guia finalizada. Houve demora na reinserção da Unimed com a correção."/>
    <s v="Com contato prévio"/>
    <x v="0"/>
    <x v="35"/>
    <s v="Não"/>
    <s v="Finalizada"/>
    <m/>
  </r>
  <r>
    <x v="1"/>
    <x v="2"/>
    <s v="14/03/2024"/>
    <n v="12750674"/>
    <s v="31999620240315190595"/>
    <m/>
    <m/>
    <s v=""/>
    <x v="4"/>
    <s v=""/>
    <x v="3"/>
    <s v=""/>
    <s v=""/>
    <s v=""/>
    <s v="NOTIFICAÇÃO DE INTERMEDIAÇÃO PRELIMINAR Nº 78671/2024_x000d__x000a_ _x000d__x000a_Protocolo nº 9369564_x0009_Demanda nº 12750674_x0009_Rio de Janeiro, 1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o beneficiário, questiona cobrança por parte do prestador de [Curativos, adesivos, espuma com silicone nepilex , cateter venoso] referente a [Não descreveu o procedimento) em 04-05 e 06-02-23024. Médico solicitante: (Não possui). Não houve justificativa ou resposta da operadora para a cobrança realizada. Protocolo: 33967920240314420458 - Data: 14-03-2024 Valor da cobrança: R$ 5.301,76 - cobrança para 25-0"/>
    <s v=""/>
    <s v=""/>
    <m/>
    <x v="1"/>
    <m/>
    <x v="1"/>
    <x v="18"/>
    <m/>
    <m/>
    <m/>
    <x v="1"/>
    <x v="8"/>
    <m/>
    <m/>
    <m/>
  </r>
  <r>
    <x v="1"/>
    <x v="2"/>
    <s v="14/03/2024"/>
    <n v="12750538"/>
    <s v="31999620240315190328"/>
    <m/>
    <m/>
    <s v="UNIMED PAULISTANA-SOC COOP DE TRAB MED"/>
    <x v="0"/>
    <s v="ANTONIO DE SOUZA ORMUNDO"/>
    <x v="3"/>
    <s v="09700030000662420"/>
    <s v="ASSOCIACAO DOS FUNCIONARIOS E SERVIDORES"/>
    <s v="UNIPLAN ADESAO MASTER - PR"/>
    <s v="NOTIFICAÇÃO DE INTERMEDIAÇÃO PRELIMINAR Nº 78548/2024_x000d__x000a_ _x000d__x000a_Protocolo nº 9369402_x0009_Demanda nº 12750538_x0009_Rio de Janeiro, 1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não atendimento para 40324192 Antígeno NS1 do vírus da dengue, pesquisa; 40314618 SARS-CoV-2 (Coronavírus COVID-19) - pesquisa por RT - PCR, solicitado pelo Dr. Fernando Goncalves de Almeida CRM 95644. Relata que tentou entrar em contato com a Operadora por meio dos telefones 11 3385-6074, na data 14/03/2024, em torno das 10:00h-, sem sucesso._x000d__x000a_ _x000d__x000a_Protocolo aberto pelo beneficiário junto à operadora:_x000d__x000a_BENEFICIÁRIO_x000d__x000a_Nome: AN"/>
    <s v="SAO PAULO"/>
    <s v="SP"/>
    <s v="Não "/>
    <x v="0"/>
    <s v="Exames de analises clinicas"/>
    <x v="17"/>
    <x v="483"/>
    <s v="Demora na autorização / Acesso Central"/>
    <s v="Exames já estavam autorizados em sistema , cliente alega que conseguiu realizar"/>
    <s v="Com contato prévio"/>
    <x v="0"/>
    <x v="0"/>
    <m/>
    <s v="Finalizada"/>
    <s v="De fato cliente tentou ligar 6 vezes, não esperou e abondou. Neste horário houve demanda superior ao planejado de 36% na central "/>
  </r>
  <r>
    <x v="1"/>
    <x v="2"/>
    <s v="14/03/2024"/>
    <n v="12751113"/>
    <s v="31999620240315190853"/>
    <s v="Sim"/>
    <s v="2024 00961725"/>
    <s v="UNIMED BELO HORIZONTE COOP.TRAB.MED."/>
    <x v="0"/>
    <s v="CELINE FATIMA SILVA DE ALMEIDA BUENO"/>
    <x v="3"/>
    <s v="09700019001300734"/>
    <s v="NESTLE BRASIL LTDA"/>
    <s v="UNIPLAN CO PARTIC ESPECIAL"/>
    <s v="NOTIFICAÇÃO DE INTERMEDIAÇÃO PRELIMINAR Nº 79015/2024_x000d__x000a_&lt;&lt;60&gt;&gt; _x000d__x000a_Protocolo nº 9370148_x0009_Demanda nº 12751113_x0009_Rio de Janeiro, 1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ortadora de Lipedema (CID 11 EF 02.2), tive indicação para o tratamento cirúrgico, por falha na terapia clínica. Procurei diversos profissionais credenciados para realizar meu tratamento pela UNIMED e não tive sucesso. Registrei Reclamação aqui na ANS (NIP 34200/2023) para pedir indicações de médicos e fisioterapeutas para realizar meu tratamento e não fui atendida pela operadora, QUE NÃO ME INDICOU NINGUÉM E NEGOU O TRATAMENTO. Tive que "/>
    <s v="BELO HORIZONTE"/>
    <s v="MG"/>
    <s v="Não"/>
    <x v="4"/>
    <s v="Procedimento"/>
    <x v="8"/>
    <x v="388"/>
    <s v="Procedimento de lipoaspiração com Renuvion para tratamento com lipedema."/>
    <s v="Negociação com GRP - beneficiária com liminar deferida."/>
    <s v="Com contato prévio"/>
    <x v="2"/>
    <x v="4"/>
    <s v="Não."/>
    <s v="Finalizada"/>
    <s v="Não há."/>
  </r>
  <r>
    <x v="1"/>
    <x v="2"/>
    <s v="15/03/2024"/>
    <n v="12751361"/>
    <s v="31999620240318206394"/>
    <s v="Sim"/>
    <s v="2024 01117048"/>
    <s v="UNIMED ABC-COOP DE TRAB MEDICO"/>
    <x v="0"/>
    <s v="LUCIANA HELENA MARRA CABRAL"/>
    <x v="3"/>
    <s v="09700064000095377"/>
    <s v="USP - UNIVERSIDADE DE SAO PAULO"/>
    <s v="CLASSICO EMP APTO"/>
    <s v="NOTIFICAÇÃO DE INTERMEDIAÇÃO PRELIMINAR Nº 79170/2024_x000d__x000a_ _x000d__x000a_Protocolo nº 9370428_x0009_Demanda nº 12751361_x0009_Rio de Janeiro, 1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1602169 - Bloqueio peridural ou subaracnóideo com corticóide; 40813363 - Coluna vertebral: infiltração foraminal ou facetária ou articular; 40811026 - Radioscopia para acompanhamento de procedimento cirúrgico (por hora ou fração); 31602037 - Anestesia geral ou condutiva para realização de bloqueio neurolítico. EM CARATER DE URGENCIA. O procedimento foi solicitado à operadora no dia 14/03/24, para realiza"/>
    <s v="SANTO ANDRE"/>
    <s v="SP"/>
    <s v="Não"/>
    <x v="0"/>
    <s v="Procedimento"/>
    <x v="0"/>
    <x v="57"/>
    <s v="Procedimento autorizado na guia citada no dia em que foi inserida."/>
    <s v="Discuto caso em reunião para avaliação do RU."/>
    <s v="Sem contato prévio"/>
    <x v="0"/>
    <x v="4"/>
    <s v="Sim"/>
    <s v="Finalizada"/>
    <s v="Caso deve ser reclassificado."/>
  </r>
  <r>
    <x v="1"/>
    <x v="2"/>
    <s v="15/03/2024"/>
    <n v="12751456"/>
    <s v="31999620240318207138"/>
    <m/>
    <m/>
    <s v="UNIMED ITAPETININGA-COOP DE TRAB MED"/>
    <x v="0"/>
    <s v="PEDRO SIMOES ROLIM JUNIOR"/>
    <x v="3"/>
    <s v="09700032001541089"/>
    <s v="APEOESP SIND DOS PROF DO ENS OFIC EST SP"/>
    <s v="ADESAO BASICO - PR"/>
    <s v="NOTIFICAÇÃO DE INTERMEDIAÇÃO PRELIMINAR Nº 79235/2024_x000d__x000a_ _x000d__x000a_Protocolo nº 9370591_x0009_Demanda nº 12751456_x0009_Rio de Janeiro, 1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transferência (com urgência), médico solicitante Carlos Eduardo Prutásio. A solicitação foi feita à Operadora no dia 14/03/2024 em caráter de urgência, para realização no município Sorocaba. A operadora alega que não possui vaga em local nenhum na rede de atendimento. Protocolo não informado devido a caráter de urgência – data 15/03/2024._x000d__x000a_ _x000d__x000a_Protocol"/>
    <s v="ITAPETININGA"/>
    <s v="SP"/>
    <s v="Não "/>
    <x v="0"/>
    <s v="Remoção"/>
    <x v="17"/>
    <x v="297"/>
    <s v="Demora na autorização"/>
    <s v="Em contato com o cliente , já tinha sido removido"/>
    <s v="Sem contato prévio"/>
    <x v="2"/>
    <x v="0"/>
    <m/>
    <s v="Finalizada"/>
    <m/>
  </r>
  <r>
    <x v="1"/>
    <x v="2"/>
    <s v="16/03/2024"/>
    <n v="12753359"/>
    <s v="31999620240318207417"/>
    <m/>
    <m/>
    <s v="UNIMED ARACATUBA COOP TRABALHO MEDICO"/>
    <x v="1"/>
    <s v="RAUL GOTO ALMEIDA PRADO"/>
    <x v="3"/>
    <s v="09700030002159211"/>
    <s v="ASSOCIACAO DOS FUNCIONARIOS E SERVIDORES"/>
    <s v="UNIPLAN ADESAO MASTER - PR"/>
    <s v="NOTIFICAÇÃO DE INTERMEDIAÇÃO PRELIMINAR Nº 80390/2024_x000d__x000a_&lt;&lt;60&gt;&gt; _x000d__x000a_Protocolo nº 9373050_x0009_Demanda nº 12753359_x0009_Rio de Janeiro, 1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posta a manifestação por parte da Unimed FESP datado de 15/03/2024 o referido médico Dr Alberto Ivo Ferreira Soares CRM 44904 não possui RQE em psiquiatria da Infância e Adolescência e é de outro Estado, onde anexamos a documentação comprobatória pelo CREMERS, sendo a consulta inviável. Anexamos o encaminhamento médico do Dr Joaquim Fernando R Gabriel. Foi agendada consulta com a médica Dra Gabriela Albertini Maronese RQE 78518 para a da"/>
    <s v="ARACATUBA"/>
    <s v="SP"/>
    <m/>
    <x v="1"/>
    <m/>
    <x v="1"/>
    <x v="1"/>
    <m/>
    <m/>
    <m/>
    <x v="1"/>
    <x v="1"/>
    <m/>
    <m/>
    <m/>
  </r>
  <r>
    <x v="1"/>
    <x v="2"/>
    <s v="18/03/2024"/>
    <n v="12752158"/>
    <s v="31999620240318207342"/>
    <m/>
    <m/>
    <s v="UNIMED ARACATUBA COOP TRABALHO MEDICO"/>
    <x v="0"/>
    <s v="MURILO MORALEZ RONCATO"/>
    <x v="3"/>
    <s v="09700032001186955"/>
    <s v="APEOESP SIND DOS PROF DO ENS OFIC EST SP"/>
    <s v="UNIPLAN ADESAO BASICO - PR"/>
    <s v="NOTIFICAÇÃO DE INTERMEDIAÇÃO PRELIMINAR Nº 79608/2024_x000d__x000a_ _x000d__x000a_Protocolo nº 9371438_x0009_Demanda nº 12752158_x0009_Rio de Janeiro, 1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informa que precisa realizar Psiquiatra infantil , Dr. Gilberto Emilio nogueira CRM 92601 , Dr. Carolina Marçal . A solicitação foi feita à operadora no dia 05/02/2024,para realização no município Araçatuba , no prestador Dr. Gilberto Emilio nogueira CRM 92601 , Dr. Carolina Marçal e a operadora direcionou o atendimento, autorizado para o prestador Edi Wilson , impedindo a realização do co"/>
    <s v="ARACATUBA"/>
    <s v="SP"/>
    <s v="Não "/>
    <x v="7"/>
    <s v="Consulta"/>
    <x v="17"/>
    <x v="38"/>
    <s v="Não aceita direcionamento para profissional da rede"/>
    <s v="Mantido o direcionamento "/>
    <s v="Com contato prévio"/>
    <x v="2"/>
    <x v="0"/>
    <m/>
    <m/>
    <m/>
  </r>
  <r>
    <x v="1"/>
    <x v="2"/>
    <s v="18/03/2024"/>
    <n v="12754486"/>
    <s v="31999620240319224125"/>
    <m/>
    <m/>
    <s v="UNIMED ARACATUBA COOP TRABALHO MEDICO"/>
    <x v="0"/>
    <s v="PAULO BELUCIO NOGUEIRA"/>
    <x v="3"/>
    <s v="09700032001394442"/>
    <s v="APEOESP SIND DOS PROF DO ENS OFIC EST SP"/>
    <s v="UNIPLAN ADESAO BASICO - PR"/>
    <s v="NOTIFICAÇÃO DE INTERMEDIAÇÃO PRELIMINAR Nº 81170/2024_x000d__x000a_ _x000d__x000a_Protocolo nº 9374421_x0009_Demanda nº 12754486_x0009_Rio de Janeiro, 1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o beneficiário, questiona a não cobertura para medicamento D-VRd / Daratumumab para tratamento oncológico em ambiente ambulatorial . O procedimento foi solicitado no dia 12/03/2024 para realização no município Araçatuba /SP, entretanto, a operadora negou. Protocolo 20241072496 data 12/03/2024._x000d__x000a_ _x000d__x000a_Protocolo aberto pelo beneficiário junto à operadora: 20241072496_x000d__x000a_BENEFICIÁRIO_x000d__x000a_Nome: PAULO BELUCIO NOGUEIRA"/>
    <s v="ARACATUBA"/>
    <s v="SP"/>
    <s v="Sim "/>
    <x v="4"/>
    <s v="Negativa Off Label "/>
    <x v="23"/>
    <x v="484"/>
    <s v="Negativa Off Label "/>
    <s v="Contato realizado com médico prescritor afim de entendimento e melhor discussão técnica , Porem sem mudança de conduta. Mantido negativa por se tratar OFF LABEL. "/>
    <s v="Com contato prévio"/>
    <x v="2"/>
    <x v="3"/>
    <s v="Não "/>
    <s v="Finalizada"/>
    <s v="Acolhimento "/>
  </r>
  <r>
    <x v="1"/>
    <x v="2"/>
    <s v="19/03/2024"/>
    <n v="12757450"/>
    <s v="31999620240320239500"/>
    <m/>
    <m/>
    <s v="UNIMED PATOS DE MINAS-COOP DE TRAB MED"/>
    <x v="0"/>
    <s v="MIGUEL FERNANDO DOS SANTOS"/>
    <x v="3"/>
    <s v="09700022006840303"/>
    <s v="EUROFARMA LABORATORIOS S.A."/>
    <s v="UNIPLAN EMPRESARIAL ESPECIAL N"/>
    <s v="NOTIFICAÇÃO DE INTERMEDIAÇÃO PRELIMINAR Nº 83057/2024_x000d__x000a_ _x000d__x000a_Protocolo nº 9378172_x0009_Demanda nº 12757450_x0009_Rio de Janeiro, 19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Infiltração no joelho. A solicitação foi feita à Operadora no dia 17/01/2024, para realização no município Patos de Minas. A operadora alega que não consegue realizar contato com a operadora associada Unimed do Estado de São Paulo para está realizando o agendamento do procedimento. Protocolo 35306020240311569608 - 17/01/2024_x000d__x000a_ _x000d__x000a_Protocolo aberto pelo beneficiário junto à operadora: 3530602024031156"/>
    <s v="PATOS DE MINAS"/>
    <s v="MG"/>
    <s v="Não "/>
    <x v="4"/>
    <s v="SADT"/>
    <x v="12"/>
    <x v="169"/>
    <s v="Dificuldade no processo de autorização"/>
    <s v="Transação Exec:8232313 - Data solicitação:18/01/2024 09:14 Negada  _x000a_Transação Exec:8406326 - Data solicitação:11/03/2024 14:25 Negada                                                            Trata-se de VISCOSSUPLEMENTAÇÃO médico cooperado e não aceitou entregar medicação para realização da infiltração  (Somente com a utilização da medicação deles).- Verificado que o problema é a medicação Reviscon na qual foi sinalizada na transação pela coirmã UNID 177: 01 REVISCON MONO 48 + 1  TRIANCIL   ***Não temos rede credenciada para a realização do REVISCON MONO.                                                                                ACIONADO A BRASIL PARA REALIZAR A DENUNCIA CHAMADO 704374 *Sem retorno_x000a__x000a_GPR realizou a negociação: Negociado com 149042 - CLINICA VERA CRUZ LTDA procedimento agendado para 08/04/2024 as 07:00hs, pagamento antecipado programado para dia 05/04/2024.                                                                            Confirmado com a clínica que o beneficiário realizou o procedimento na data informada."/>
    <s v="Sem contato prévio"/>
    <x v="2"/>
    <x v="2"/>
    <s v="Não"/>
    <s v="Finalizada"/>
    <m/>
  </r>
  <r>
    <x v="1"/>
    <x v="2"/>
    <s v="19/03/2024"/>
    <n v="12757472"/>
    <s v="31999620240320239669"/>
    <m/>
    <m/>
    <s v="UNIMED SAO JOSE DOS CAMPOS-COOP TRAB MED"/>
    <x v="0"/>
    <s v="DAIANE DOS SANTOS SILVA"/>
    <x v="3"/>
    <s v="09700020010166356"/>
    <s v="ASSOCIACAO DOS FUNCIONARIOS PUBLICOS ESTADO SAO PAULO"/>
    <s v="UNIPLAN EMPRESARIAL BASICO N"/>
    <s v="NOTIFICAÇÃO DE INTERMEDIAÇÃO PRELIMINAR Nº 83070/2024_x000d__x000a_ _x000d__x000a_Protocolo nº 9378169_x0009_Demanda nº 12757472_x0009_Rio de Janeiro, 19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indicação da clínica por parte da operadora para realizar: (Fisioterapia), nome do médico solicitante: (Dr. Aldo Eras Júnior), para realização no município de: (São Sebastião-SP). A solicitação foi feita à operadora no dia: (14/03/2024). Operadora indicou clínica que fica 30 km da residência da beneficiária. Porém a mesma possuí uma clínica que fica a 100m de distância de sua residência (Vita Meresias), a mesma está se recu"/>
    <s v="SAO SEBASTIAO"/>
    <s v="SP"/>
    <s v="Não "/>
    <x v="2"/>
    <s v="SADT"/>
    <x v="17"/>
    <x v="26"/>
    <s v="Dificuldade de agendamento "/>
    <s v="Agendamento realizado na rede credenciada - buaca no prazo"/>
    <s v="Com contato prévio"/>
    <x v="2"/>
    <x v="0"/>
    <m/>
    <m/>
    <m/>
  </r>
  <r>
    <x v="1"/>
    <x v="2"/>
    <s v="19/03/2024"/>
    <n v="12756152"/>
    <s v="31999620240320239407"/>
    <m/>
    <m/>
    <s v="UNIMED CHAPECO-COOP TR MED REG OESTE CAT"/>
    <x v="0"/>
    <s v="PAULA TOMBESI GADONSKI"/>
    <x v="3"/>
    <s v="09700030002298912"/>
    <s v="SINDICATO DOS POLICIAIS RODOVIARIOS FEDERAIS ESTADO SP"/>
    <s v="UNIPLAN ADESAO BASICO I"/>
    <s v="NOTIFICAÇÃO DE INTERMEDIAÇÃO PRELIMINAR Nº 82304/2024_x000d__x000a_&lt;&lt;60&gt;&gt; _x000d__x000a_Protocolo nº 9376493_x0009_Demanda nº 12756152_x0009_Rio de Janeiro, 19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édico pediu um pet scan no início do mês, desde o pedido eu venho ligando para a operadora e só me informam que esta em análise e pedem urgência. Eu tinha o exame marcado para 15/03/24 e tive que desmarcar, depois 18/03/2024 e tive que desmarcar e agora 22/03/2024 terei que desmarcar. Ontem, em mais uma ligação telefônica me informaram que a operadora necessitava de exames médicos. Eu encaminhei todos, incluindo o pedido médico onde consta "/>
    <s v="CHAPECO"/>
    <s v="SC"/>
    <s v="Sim "/>
    <x v="4"/>
    <s v="Negativa Fora DUT "/>
    <x v="25"/>
    <x v="485"/>
    <s v="Negativa Fora DUT "/>
    <s v="Negativa Fora DUT . Contato para acolhimento para alinhamento de expectativa "/>
    <s v="Com contato prévio"/>
    <x v="2"/>
    <x v="3"/>
    <s v="Não "/>
    <s v="Finalizada"/>
    <s v="Acolhimento "/>
  </r>
  <r>
    <x v="1"/>
    <x v="2"/>
    <s v="19/03/2024"/>
    <n v="12758554"/>
    <s v="31999620240320240194"/>
    <s v="Sim"/>
    <s v="2024 01054117"/>
    <s v="UNIMED ASSIS-COOP DE TRAB MED"/>
    <x v="0"/>
    <s v="CARLOS DA FONSECA BRANDAO"/>
    <x v="3"/>
    <s v="09700022007104929"/>
    <s v="UNIVERSIDADE ESTADUAL PAULISTA JULIO DE MESQUITA FILHO"/>
    <s v="UNIPLAN EMPRESARIAL ESPECIAL N"/>
    <s v="NOTIFICAÇÃO DE INTERMEDIAÇÃO PRELIMINAR Nº 83743/2024_x000d__x000a_&lt;&lt;60&gt;&gt; _x000d__x000a_Protocolo nº 9379565_x0009_Demanda nº 12758554_x0009_Rio de Janeiro, 19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ntes de solicitar a autorização para a realização do exame de imagem, RESSONÂNCIA MULTIPARAMÉTRICA DE PRÓSTATA, liguei para a Central de Atendimento do plano para perguntar se o mesmo cobria tal exame. A atendente disse que sim. Solicitei a autorização e a mesma foi negada, primeiro alegando que no pedido médico não constava o CID e nem uma JUSTIFICATIVA para a realização do mesmo. Fiz um novo pedido, agora com a solicitação médica completa e"/>
    <s v="ASSIS"/>
    <s v="SP"/>
    <s v="Não"/>
    <x v="4"/>
    <s v="SADT"/>
    <x v="8"/>
    <x v="486"/>
    <s v="Procedimento fora do rol."/>
    <s v="Não há."/>
    <s v="Com contato prévio"/>
    <x v="2"/>
    <x v="4"/>
    <s v="Não."/>
    <s v="Finalizada"/>
    <s v="Não há."/>
  </r>
  <r>
    <x v="1"/>
    <x v="2"/>
    <s v="20/03/2024"/>
    <n v="12760401"/>
    <s v="31999620240321255688"/>
    <s v="Sim"/>
    <s v="2024 00758734"/>
    <s v="UNIMED PAULISTANA-SOC COOP DE TRAB MED"/>
    <x v="0"/>
    <s v="PATRICIANA DE ARAUJO SALES"/>
    <x v="3"/>
    <s v="09700020010574640"/>
    <s v="MAGAZINE LUIZA S/A"/>
    <s v="UNIPLAN PARTIC EMP BASICO N"/>
    <s v="NOTIFICAÇÃO DE INTERMEDIAÇÃO PRELIMINAR Nº 84916/2024_x000d__x000a_ _x000d__x000a_Protocolo nº 9381871_x0009_Demanda nº 12760401_x0009_Rio de Janeiro, 2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40814092 - Osteoplastia ou discectomia percutânea (vertebroplastia e outras), 40813363 - Coluna vertebral: infiltração foraminal ou facetária ou articular, solicitado em 08/02/2024. A operadora negou o procedimento requisitado sem apresentar justificativa. Protocolo 31999620240318206911 - data 18/03/2024._x000d__x000a_ _x000d__x000a_Protocolo aberto pelo beneficiário junto à operadora: 31999620240318206911_x000d__x000a_BENEFICIÁRIO_x000d__x000a_Nome: P"/>
    <s v="EMBU DAS ARTES"/>
    <s v="SP"/>
    <s v="Não"/>
    <x v="4"/>
    <s v="Procedimento"/>
    <x v="7"/>
    <x v="380"/>
    <s v="Parecer integralmente desfavorável conforme parecer de junta médica."/>
    <s v="Não há."/>
    <s v="Com contato prévio."/>
    <x v="2"/>
    <x v="4"/>
    <s v="Sim"/>
    <s v="Finalizada"/>
    <s v="Não há."/>
  </r>
  <r>
    <x v="1"/>
    <x v="2"/>
    <s v="20/03/2024"/>
    <n v="12759853"/>
    <s v="31999620240321255341"/>
    <s v="Sim"/>
    <s v="2024 1119806"/>
    <s v="UNIMED FORTALEZA-Soc. Coop Med"/>
    <x v="0"/>
    <s v="IARA CRISTINA DE PAIVA VASCONCELOS"/>
    <x v="3"/>
    <s v="09700022005927065"/>
    <s v="SUPERA RX MEDICAMENTOS LTDA."/>
    <s v="UNIPLAN PARTIC EMPRES ESPECIAL N"/>
    <s v="NOTIFICAÇÃO DE INTERMEDIAÇÃO PRELIMINAR Nº 84578/2024_x000d__x000a_ _x000d__x000a_Protocolo nº 9381140_x0009_Demanda nº 12759853_x0009_Rio de Janeiro, 2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exames anti-p ribossomal c3 c4 solicitado em 02/03/2024. Interlocutora alega que o procedimento havia sido disponibilizado porém sem justificativa foi negado. Protocolo 31999620240312140563 - 20/03/2024._x000d__x000a_ _x000d__x000a_Protocolo aberto pelo beneficiário junto à operadora: 31999620240312140563_x000d__x000a_BENEFICIÁRIO_x000d__x000a_Nome: IARA CRISTINA DE PAIVA VASCONCELOS_x0009_Dt. Nasc.:25/12/1977_x000d__x000a_Matrícula:_x0009_CPF: 76165990363_x000d__x000a_INTERLOCUTOR_x000d__x000a_Nome"/>
    <s v="FORTALEZA"/>
    <s v="CE"/>
    <s v="Sim"/>
    <x v="4"/>
    <s v="SADT"/>
    <x v="8"/>
    <x v="487"/>
    <s v="A beneficiária, acho que por engano cita 3 procedimentos em NIP como se fosse um só._x000a_Dosagem de C3 e C4 estão autorizados no guia 2024 00873386._x000a_O código 40308545 - ANTI RIBOSSOMAL P é procedimento e/ou solicitação não coberto(a) pelo rol de procedimentos e eventos de saúde da RN 465/21 e anexos da Agência Nacional de Saúde Suplementar (ANS)."/>
    <s v="Não há."/>
    <s v="Com contato prévio"/>
    <x v="2"/>
    <x v="4"/>
    <s v="Não"/>
    <s v="Finalizada"/>
    <s v="Não há."/>
  </r>
  <r>
    <x v="1"/>
    <x v="2"/>
    <s v="20/03/2024"/>
    <n v="12760720"/>
    <s v="31999620240321255793"/>
    <m/>
    <m/>
    <s v=""/>
    <x v="4"/>
    <s v=""/>
    <x v="3"/>
    <s v=""/>
    <s v=""/>
    <s v=""/>
    <s v="NOTIFICAÇÃO DE INTERMEDIAÇÃO PRELIMINAR Nº 85102/2024_x000d__x000a_&lt;&lt;60&gt;&gt; _x000d__x000a_Protocolo nº 9382351_x0009_Demanda nº 12760720_x0009_Rio de Janeiro, 2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UM REEMBOLSO DE PROCEDIMENTO DE RETIRADA DE VARIZES SOB O PROTOCOLO 00070120240119848159, NO DIA 19/01/2024, ATÉ HOJE NÃO HOUVE REEMBOLSO POR PARTE DA OPERADORA, E TODOS OS DOCUMENTOS FORAM ENVIADOS CORRETAMENTE._x000d__x000a_ _x000d__x000a_Protocolo aberto pelo beneficiário junto à operadora: &lt;&lt;65&gt;&gt;_x000d__x000a_BENEFICIÁRIO_x000d__x000a_Nome: MARTA RIBEIRO DE MEDEIROS CASTRO_x0009_Dt. Nasc.:09/12/1970_x000d__x000a_Matrícula:_x0009_CPF: 52432840178_x000d__x000a_INTERLOCUTOR_x000d__x000a_Nome: WILLIAN MARQUES BARRETO_x000d__x000a_Telefones"/>
    <s v=""/>
    <s v=""/>
    <m/>
    <x v="1"/>
    <m/>
    <x v="1"/>
    <x v="18"/>
    <m/>
    <m/>
    <m/>
    <x v="1"/>
    <x v="8"/>
    <m/>
    <m/>
    <m/>
  </r>
  <r>
    <x v="1"/>
    <x v="2"/>
    <s v="20/03/2024"/>
    <n v="12760757"/>
    <s v="31999620240321256015"/>
    <s v="Sim"/>
    <s v="2023 05056479"/>
    <s v="UNIMED CAMPO GRANDE-Coop de Trab Med"/>
    <x v="0"/>
    <s v="MIKE WILLIAN COSTA DOS SANTOS"/>
    <x v="3"/>
    <s v="09700020010437376"/>
    <s v="SENDAS DISTRIBUIDORA S/A"/>
    <s v="UNIPLAN PARTIC EMP BASICO S/OBST"/>
    <s v="NOTIFICAÇÃO DE INTERMEDIAÇÃO PRELIMINAR Nº 85128/2024_x000d__x000a_ _x000d__x000a_Protocolo nº 9382280_x0009_Demanda nº 12760757_x0009_Rio de Janeiro, 2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eriais (não especificador), para realização do procedimento 30715350 TRATAMENTO MICROCIRÚRGICO DAS LESÕES INTRAMEDULARES (TUMOR, MALFORMAÇÕES ARTERIOVENOSAS, SIRINGOMIELIA, PARASITOSES),30715199 LAMINECTOMIA OU LAMINOTOMIA,30715091 DESCOMPRESSÃO MEDULAR E/OU CAUDA EQUINA,30715369 TRATAMENTO MICROCIRÚRGICO DO CANAL VERTEBRAL ESTREITO,30715334 TRATAMENTO CIRÚRGICO DO DISRAFISMOESPINHAL,31403220MICRONE"/>
    <s v="CAMPO GRANDE"/>
    <s v="MS"/>
    <s v="Não"/>
    <x v="4"/>
    <s v="Procedimento"/>
    <x v="7"/>
    <x v="488"/>
    <s v="Parecer parcialmente favorável por junta médica."/>
    <s v="Não há."/>
    <s v="Com contato prévio."/>
    <x v="2"/>
    <x v="4"/>
    <s v="Não."/>
    <s v="Finalizada"/>
    <s v="Não há."/>
  </r>
  <r>
    <x v="1"/>
    <x v="2"/>
    <s v="20/03/2024"/>
    <n v="12760805"/>
    <s v="31999620240321256092"/>
    <m/>
    <m/>
    <s v="UNIMED PIRACICABA-SOC COOP SERV MED"/>
    <x v="0"/>
    <s v="GAEL DE SOUZA PAVANELLO"/>
    <x v="3"/>
    <s v="09700024004130623"/>
    <s v="SERVICO SOCIAL DA INDUSTRIA - SESI"/>
    <s v="UNIPLAN EMPRES RATEIO ESPECIAL"/>
    <s v="NOTIFICAÇÃO DE INTERMEDIAÇÃO PRELIMINAR Nº 85156/2024_x000d__x000a_ _x000d__x000a_Protocolo nº 9382375_x0009_Demanda nº 12760805_x0009_Rio de Janeiro, 2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EDRO PAI ], questiona a não cobertura para [TERAPIA OCUPACIONAL COM INTEGRAÇÃO SENSORIAL DR CAROLINA SCHASSER . O procedimento foi solicitado à operadora no dia 03-03-2024], para realização no município [PIRACICABA]. A operadora alega que não possui prestador em sua rede para realização do serviço de saúde. [31572920240305002030 DATA 14-03-2024]._x000d__x000a_ _x000d__x000a_Protocolo aberto pelo beneficiário junto à operadora: 3157"/>
    <s v="PIRACICABA"/>
    <s v="SP"/>
    <s v="Sim "/>
    <x v="2"/>
    <s v="Terapias"/>
    <x v="17"/>
    <x v="489"/>
    <s v="Dificuldade de agendamento "/>
    <s v="Parecer Desfavoravel "/>
    <s v="Com contato prévio"/>
    <x v="2"/>
    <x v="0"/>
    <m/>
    <s v="Finalizada"/>
    <s v="Parecer desfavoravel conforme NAS"/>
  </r>
  <r>
    <x v="1"/>
    <x v="2"/>
    <s v="21/03/2024"/>
    <n v="12763591"/>
    <s v="31999620240322274351"/>
    <m/>
    <m/>
    <s v="UNIMED PRESIDENTE PRUDENTE-COOP TRB MED"/>
    <x v="0"/>
    <s v="MIGUEL PERDONCINI DA SILVA"/>
    <x v="3"/>
    <s v="09700020010629100"/>
    <s v="RECLAN CONSTRUTORA E ADMINISTRADORA DE BENS LTDA"/>
    <s v="UNIPLAN EMP PARTIC BAS PADRAO INDIV"/>
    <s v="NOTIFICAÇÃO DE INTERMEDIAÇÃO PRELIMINAR Nº 86853/2024_x000d__x000a_&lt;&lt;60&gt;&gt; _x000d__x000a_Protocolo nº 9385874_x0009_Demanda nº 12763591_x0009_Rio de Janeiro, 2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emos a solicitação de psicólogo ABA, Fonoaudióloga, Terapia Ocupacional e fisioterapia para meu filho Miguel. Minha esposa Alessandra Mara Perdoncini mantém contato com o plano e faz as solicitações. Ela informou o nome da clínica que ele já fazia as terapias, inclusive está Clínica CEMAIS já faz atendimentos a outros pacientes pela Unimed FASP. O plano deu o prazo até dia 15/03 para a autorização. Porem até este dia não tivemos resposta. S"/>
    <s v="TEODORO SAMPAIO"/>
    <s v="SP"/>
    <s v="Não"/>
    <x v="2"/>
    <s v="Terapias"/>
    <x v="3"/>
    <x v="5"/>
    <s v="Dificuldade de agendamento "/>
    <s v="Negociação realizada com o prestador 192487 CLINICA JS CEMAIS EMPRESA LTDA (indicação da família)._x000a_"/>
    <s v="Com contato prévio"/>
    <x v="0"/>
    <x v="11"/>
    <m/>
    <s v="Finalizada"/>
    <m/>
  </r>
  <r>
    <x v="1"/>
    <x v="2"/>
    <s v="22/03/2024"/>
    <n v="12764763"/>
    <s v="31999620240322275002"/>
    <s v="Sim"/>
    <s v="2024 01000267"/>
    <s v="UNIMED RIO-COOP DE TRAB MED DO R JANEIRO"/>
    <x v="0"/>
    <s v="RAPHAEL CORREIA DOS SANTOS"/>
    <x v="3"/>
    <s v="09700024004373119"/>
    <s v="MINISTERIO DA JUSTICA E SEGURANCA PUBLICA"/>
    <s v="NACIONAL EMPRESARIAL ESPECIAL CO"/>
    <s v="NOTIFICAÇÃO DE INTERMEDIAÇÃO PRELIMINAR Nº 87576/2024_x000d__x000a_&lt;&lt;60&gt;&gt; _x000d__x000a_Protocolo nº 9387363_x0009_Demanda nº 12764763_x0009_Rio de Janeiro, 2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ha 8 anos nessa história da coluna e tentando vários procedimentos alternativos para controle da minha patologia. Chegou o momento que não existe medicação, ja tomei 2 caixas de dexacitoneurin, 2 diprospan, 1 alginac injetável e vários analgésios que infelizmente não surtem mais efeito. Minha hérnia está no canal do nervo, ou seja, 100% do tempo tocando nele. Fu em 5 medicos, 3 deles sugeriram cirurgia abrindo e colocando pinos e 2 deles"/>
    <s v="RIO DE JANEIRO"/>
    <s v="RJ"/>
    <s v="Não"/>
    <x v="4"/>
    <s v="Procedimento"/>
    <x v="7"/>
    <x v="490"/>
    <s v="Autorização parcial de procedimento neurocirúrgico devido à junta médica."/>
    <s v="Não há."/>
    <s v="Com contato prévio"/>
    <x v="2"/>
    <x v="4"/>
    <s v="Não"/>
    <s v="Finalizada"/>
    <s v="Não há."/>
  </r>
  <r>
    <x v="1"/>
    <x v="2"/>
    <s v="22/03/2024"/>
    <n v="12764972"/>
    <s v="31999620240322275165"/>
    <m/>
    <m/>
    <s v=""/>
    <x v="4"/>
    <s v=""/>
    <x v="3"/>
    <s v=""/>
    <s v=""/>
    <s v=""/>
    <s v="NOTIFICAÇÃO DE INTERMEDIAÇÃO PRELIMINAR Nº 87701/2024_x000d__x000a_&lt;&lt;60&gt;&gt; _x000d__x000a_Protocolo nº 9387621_x0009_Demanda nº 12764972_x0009_Rio de Janeiro, 2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Peço por gentileza o apoio neste caso, onde o paciente MATHEUS LIRA DE SOUZA faz tratamento no Hospital Rubem Berta com o Dr Rodrigo M VAZ o qual tinha uma consulta agendada para hoje 22/03 para apresentar exames pré cirúrgico e n foi atendido. Preciso q seja liberado e o mesmo consiga retornar suas consultas normalmente. Protocolo de atendimento da ligação chamado - 33967920240322078058 Chamado 49667469_x000d__x000a_ _x000d__x000a_Protocolo aberto pelo bene"/>
    <s v=""/>
    <s v=""/>
    <m/>
    <x v="1"/>
    <m/>
    <x v="1"/>
    <x v="18"/>
    <m/>
    <m/>
    <m/>
    <x v="1"/>
    <x v="8"/>
    <m/>
    <m/>
    <m/>
  </r>
  <r>
    <x v="1"/>
    <x v="2"/>
    <s v="22/03/2024"/>
    <n v="12765288"/>
    <s v="31999620240325287549"/>
    <m/>
    <m/>
    <s v="UNIMED SANTA BARBARA DOESTE E AMERICANA"/>
    <x v="0"/>
    <s v="PIETRO ORTEGA OLIVEIRA CARDOSO"/>
    <x v="3"/>
    <s v="09700024004161545"/>
    <s v="SERVICO SOCIAL DA INDUSTRIA - SESI"/>
    <s v="UNIPLAN EMPRES RATEIO BASICO"/>
    <s v="NOTIFICAÇÃO DE INTERMEDIAÇÃO PRELIMINAR Nº 87887/2024_x000d__x000a_&lt;&lt;60&gt;&gt; _x000d__x000a_Protocolo nº 9388037_x0009_Demanda nº 12765288_x0009_Rio de Janeiro, 2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Meu filho tem 12 anos é foi constato que está pré diabético. Dessa maneira a pediatra que o acompanha solicitou que ele seja atendimento por um especialista na área. O guia médico da Unimed Fesp não apresenta a especialidade de Endocrinologia Pediátrica. Assim entrei em contato com a central de atendimento, no dia 28/02 solicitando que o meu filho fosse atendido, porém até o momento não obtive nenhum retorno. Preciso com urgência q"/>
    <s v="NOVA ODESSA"/>
    <s v="SP"/>
    <s v="Não "/>
    <x v="2"/>
    <s v="Consulta"/>
    <x v="0"/>
    <x v="102"/>
    <s v="Dificuldade de agendamento "/>
    <s v="Agendamento realizado em região de saúde com reembolso de transporte "/>
    <s v="Com contato prévio"/>
    <x v="0"/>
    <x v="0"/>
    <m/>
    <m/>
    <s v="Busca aberta em 28/02 - sla vencido"/>
  </r>
  <r>
    <x v="1"/>
    <x v="2"/>
    <s v="26/03/2024"/>
    <n v="12771490"/>
    <s v="31999620240327295479"/>
    <m/>
    <m/>
    <s v="UNIMED CHAPECO-COOP TR MED REG OESTE CAT"/>
    <x v="0"/>
    <s v="PAULA TOMBESI GADONSKI"/>
    <x v="3"/>
    <s v="09700030002298912"/>
    <s v="SINDICATO DOS POLICIAIS RODOVIARIOS FEDERAIS ESTADO SP"/>
    <s v="UNIPLAN ADESAO BASICO I"/>
    <s v="NOTIFICAÇÃO DE INTERMEDIAÇÃO PRELIMINAR Nº 91856/2024_x000d__x000a_&lt;&lt;60&gt;&gt; _x000d__x000a_Protocolo nº 9395930_x0009_Demanda nº 12771490_x0009_Rio de Janeiro, 2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RN 465/2021 prevê a cobertura de pet scan para câncer de cabeça e pescoço. Inclusive eles possuem um diretriz que cita todos os casos que me enquadro e mesmo assim o plano se nega a autorizar o PET SCAN por achar que não me enquadro. Já mandei todas as documentações e o plano não cumpre o que é determinado em lei. A diretriz fala que o plano tem por obrigação autorizar o PET SCAN no item 6, obrigação de autorizar o PETSCAN no câncer de cabeç"/>
    <s v="CHAPECO"/>
    <s v="SC"/>
    <s v="Sim "/>
    <x v="4"/>
    <s v="Negativa Fora DUT "/>
    <x v="25"/>
    <x v="491"/>
    <s v="Negativa Fora DUT "/>
    <s v="Negativa Fora DUT . Contato para acolhimento para alinhamento de expectativa "/>
    <s v="Sem contato prévio"/>
    <x v="2"/>
    <x v="3"/>
    <s v="Não "/>
    <s v="Finalizada"/>
    <s v="Acolhimento "/>
  </r>
  <r>
    <x v="1"/>
    <x v="2"/>
    <s v="27/03/2024"/>
    <n v="12773861"/>
    <s v="31999620240327297116"/>
    <m/>
    <m/>
    <s v="UNIMED DOURADOS-Coop de Trab Med"/>
    <x v="0"/>
    <s v="EDUARDO MOREIRA FIGUEIREDO"/>
    <x v="3"/>
    <s v="09700030002097755"/>
    <s v="SINDICATO DOS POLICIAIS RODOVIARIOS FEDERAIS ESTADO SP"/>
    <s v="UNIPLAN ADESAO BASICO I"/>
    <s v="NOTIFICAÇÃO DE INTERMEDIAÇÃO PRELIMINAR Nº 93252/2024_x000d__x000a_ _x000d__x000a_Protocolo nº 9398928_x0009_Demanda nº 12773861_x0009_Rio de Janeiro, 2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Consulta com fonoaudiólogo. Interlocutora solicitou a troca de profissional, a solicitação foi feita à Operadora no dia 06/03/2024, para realização no município Campo Grande. A operadora alega que o pedido está em análise e não apresenta resposta ao pedido. Protocolo 31999620240306080397 - 06/03/2024_x000d__x000a_ _x000d__x000a_Protocolo aberto pelo beneficiário junto à operado"/>
    <s v="DOURADOS"/>
    <s v="MS"/>
    <s v="Não "/>
    <x v="7"/>
    <s v="Terapias"/>
    <x v="3"/>
    <x v="10"/>
    <s v="Troca de prestador"/>
    <s v="Troca de prestador de eventual para estratégico"/>
    <s v="Com contato prévio"/>
    <x v="0"/>
    <x v="18"/>
    <m/>
    <s v="Finalizada"/>
    <s v="Análise do Eventual solicitou relatório médico."/>
  </r>
  <r>
    <x v="1"/>
    <x v="2"/>
    <s v="27/03/2024"/>
    <n v="12773956"/>
    <s v="31999620240327297135"/>
    <m/>
    <m/>
    <s v="UNIMED DIVINOPOLIS-COOP DE TRAB MED"/>
    <x v="0"/>
    <s v="PEDRO MARQUES DOMINGOS"/>
    <x v="3"/>
    <s v="09700020009862751"/>
    <s v="CONCESSIONARIA DA RODOVIA MG-050 S/A"/>
    <s v="UNIPLAN EMP BAS INDIV"/>
    <s v="NOTIFICAÇÃO DE INTERMEDIAÇÃO PRELIMINAR Nº 93297/2024_x000d__x000a_ _x000d__x000a_Protocolo nº 9399066_x0009_Demanda nº 12773956_x0009_Rio de Janeiro, 2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sessões de fonoaudiologia O procedimento foi solicitado à operadora no dia 04/03/2024 para realização no município Divinópolis A operadora alega que não possui prestador em sua rede para realização do serviço de saúde. 31999620240304050113-04/03/2024_x000d__x000a_ _x000d__x000a_Protocolo aberto pelo beneficiário junto à operadora: 31999620240304050113_x000d__x000a_BENEFICIÁRIO_x000d__x000a_Nome: PEDRO MARQUE"/>
    <s v="DIVINOPOLIS"/>
    <s v="MG"/>
    <s v="Sim"/>
    <x v="2"/>
    <s v="Terapias"/>
    <x v="3"/>
    <x v="10"/>
    <s v="Relata dificuldade de carga horária da profissional "/>
    <s v="Agendamento mantido em prestador eventual"/>
    <s v="Com contato prévio"/>
    <x v="0"/>
    <x v="0"/>
    <m/>
    <m/>
    <s v="Busca aberta em 04/03 - sla vencido"/>
  </r>
  <r>
    <x v="1"/>
    <x v="2"/>
    <s v="27/03/2024"/>
    <n v="12774211"/>
    <s v="31999620240327297171"/>
    <m/>
    <m/>
    <s v="UNIMED SAO JOSE DO RIO PRETO-COOP TB MED"/>
    <x v="0"/>
    <s v="BERNARDO HENRIQUE LUGLI"/>
    <x v="3"/>
    <s v="09700030002346399"/>
    <s v="ASSOCIACAO BRASILEIRA DOS SERVIDORES PUBLICOS, MUNICIPAL, ESTADUAL, FEDERAL"/>
    <s v="UNIPLAN ADESAO BASICO N"/>
    <s v="NOTIFICAÇÃO DE INTERMEDIAÇÃO PRELIMINAR Nº 93450/2024_x000d__x000a_ _x000d__x000a_Protocolo nº 9399366_x0009_Demanda nº 12774211_x0009_Rio de Janeiro, 2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Sessões de Terapia Método ABA: Psicoterapia ]. A solicitação foi feita à Operadora no dia [01/03/2024], para realização no município [Mirassol - SP]. A operadora alega que o pedido está em análise [ou não apresenta resposta ao pedido]. Protocolo [31999620240326292296 de contato com a OPS] – data [26/03/2024 do protocolo de contato com a OPS]._x000d__x000a_ _x000d__x000a_Prot"/>
    <s v="SAO JOSE DO RIO PRETO"/>
    <s v="SP"/>
    <m/>
    <x v="2"/>
    <s v="Terapias"/>
    <x v="3"/>
    <x v="5"/>
    <s v="Ausencia de Rede Credenciada"/>
    <s v="Negociação concluída"/>
    <s v="Com contato prévio"/>
    <x v="0"/>
    <x v="0"/>
    <m/>
    <s v="Finalizada"/>
    <s v="Busca aberta em 01/03, encaminhada ao GRP em 25/03"/>
  </r>
  <r>
    <x v="1"/>
    <x v="2"/>
    <s v="27/03/2024"/>
    <n v="12772262"/>
    <s v="31999620240327297022"/>
    <m/>
    <m/>
    <s v="UNIMED DOURADOS-Coop de Trab Med"/>
    <x v="0"/>
    <s v="FRANCISCO ROBERTO BERNO"/>
    <x v="0"/>
    <s v="09700030001834527"/>
    <s v="SINDICATO DOS POLICIAIS RODOVIARIOS FEDERAIS ESTADO SP"/>
    <s v="ADESAO COPARTIC ESPECIAL I"/>
    <s v="NOTIFICAÇÃO DE INTERMEDIAÇÃO PRELIMINAR Nº 92378/2024_x000a_ _x000a_Protocolo nº 9396867_x0009_Demanda nº 12772262_x0009_Rio de Janeiro, 27 de Març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esposa do beneficiário, questiona a falta de atendimento para ablação percutânea de tumor hepático, em caráter de urgência. A solicitação foi feita à Operadora no dia 04/03/2024, para realização no município Campo Grande. O pedido foi posto como duplicidade, com isso, foi cancelado. A operadora alega que precisa aguardar. Protocolo: 31999620240325290260 - data: 25/03/2024._x000a_ _x000a_Protocolo aberto pelo beneficiário "/>
    <s v="RIO BRILHANTE"/>
    <s v="MS"/>
    <s v="Sim"/>
    <x v="0"/>
    <s v="OPME"/>
    <x v="12"/>
    <x v="492"/>
    <s v="Demora na autorização"/>
    <s v="Analisando as solicitações recebidas, constam históricos de autorizações desde a data informada pelo cliente. Guias 2024 00963431 recebida em 07/03/2024 para diária, procedimento e materiais, enviada no mesmo dia para auditoria com retorno e finalização em 13/03/2024. **Verifico no WSD e não houve falha na resposta &gt;&gt; Identificador 1=Confirmada. Bem como as demais guias recebidas e finalizadas. 2024 01141206 recebida em 19/03/2024, mesma solicitação, enviada para auditoria em 20/03 e retorno da analise e finalização em 22/03/2024. **Verifico no WSD e não houve falha na resposta &gt;&gt; Identificador 1=Confirmada. 2024 01220649 recebida em 25/03/2024, mesma solicitação, foi finalizada por duplicidade na mesma data como duplicidade. **Consultado WSD sem erros. 2024 01262498 recebida em 27/03/2024, mesma solicitação, enviada para auditoria em 27/03 e retorno da analise em 28/3 e finalização em 01/04/2024. Após coirma informar que estava com erro e que era substituição da anterior**Verifico no WSD e não houve falha na resposta &gt;&gt; Identificador 1=Confirmada.                                                                                                                                                      _x000a_RU: Acionado a coírmã para maiores esclarecimentos.                                                                                                  Segue retorno da Unimed Campo Grande: &quot;Em análise da manifestação, verificado que a transação 251689709 apresentou falha no recebimento do retorno da resposta em nosso sistema de gestão, acarretando assim na necessidade de ser refeita para a devida finalização. O pedido foi refeito por 2 vezes e em ambas foi finalizado pela coirmã como negado por duplicidade, entretanto em sala chat a UCG informou o motivo de ser refeito devido ao erro no recebimento da resposta da origem.  _x000a_Pedido encontra-se autorizado na transação 251851338. Segue PDF. &quot;_x000a__x000a_"/>
    <m/>
    <x v="2"/>
    <x v="2"/>
    <s v="Não"/>
    <s v="Finalizada"/>
    <m/>
  </r>
  <r>
    <x v="1"/>
    <x v="2"/>
    <s v="27/03/2024"/>
    <n v="12774121"/>
    <s v="31999620240327297155"/>
    <m/>
    <m/>
    <s v="UNIMED BAURU-COOP DE TRAB MED"/>
    <x v="0"/>
    <s v="GEISA OLIVEIRA DARE"/>
    <x v="3"/>
    <s v="09700024004284230"/>
    <s v="SERVICO SOCIAL DA INDUSTRIA - SESI"/>
    <s v="UNIPLAN EMPRES RATEIO BASICO"/>
    <s v="NOTIFICAÇÃO DE INTERMEDIAÇÃO PRELIMINAR Nº 93392/2024_x000d__x000a_ _x000d__x000a_Protocolo nº 9399236_x0009_Demanda nº 12774121_x0009_Rio de Janeiro, 27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com ** CIRURGIÃO OBSTETRA para realizar seu parto. A solicitação foi feita à Operadora no dia 14/03/2024, para realização no município MARILIA - SP. A operadora [não apresenta resposta ao pedido. Protocolo: 31999620240314178644, data: 14/03/2024._x000d__x000a_ _x000d__x000a_Protocolo aberto pelo beneficiário junto à operadora: 31999620240314178644,_x000d__x000a_BENEFICIÁRIO_x000d__x000a_Nome: GEISA OLIVEIRA DARE_x0009_Dt. Nasc.:19/11/1992_x000d__x000a_Matrícula:_x0009_CPF: "/>
    <s v="BAURU"/>
    <s v="SP"/>
    <s v="Não "/>
    <x v="2"/>
    <s v="Consulta"/>
    <x v="17"/>
    <x v="493"/>
    <s v="Não aceitação da rede indicada "/>
    <s v="Indicação para Obstetra que não cobra taxa de disponibilidade no parto ou médico na urgência"/>
    <s v="Com contato prévio"/>
    <x v="2"/>
    <x v="0"/>
    <m/>
    <s v="Finalizada"/>
    <s v="Novo agendamento na Rede Credenciada"/>
  </r>
  <r>
    <x v="1"/>
    <x v="2"/>
    <s v="26/03/2024"/>
    <n v="12769648"/>
    <s v="31999620240327295176"/>
    <m/>
    <m/>
    <s v="UNIMED NORTE/NTE. CONF.COOP.TRAB.MEDICO"/>
    <x v="0"/>
    <s v="VANESSA CASTRO DE OLIVEIRA"/>
    <x v="3"/>
    <s v="09700022007067489"/>
    <s v="EUROFARMA LABORATORIOS S.A."/>
    <s v="UNIPLAN EMPRESARIAL ESPECIAL N"/>
    <s v="NOTIFICAÇÃO DE INTERMEDIAÇÃO PRELIMINAR Nº 90753/2024_x000d__x000a_ _x000d__x000a_Protocolo nº 9393502_x0009_Demanda nº 12769648_x0009_Rio de Janeiro, 2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 que se identifica como Marido da beneficiária , questiona o prazo de atendimento para Psiquiatra. A operadora autorizou o serviço e agendou para o dia 20/04/2024 , após o prazo máximo previsto na RN nº 566/2022. Informa que solicitou um agendamento junto a operadora e foi garantido agendamento para 25/03/2024 via telemedicina mas ao entrar na sala para atendimento médico acabou não comparecendo e ao entrar em contato com operadora con"/>
    <s v="ITAPIPOCA"/>
    <s v="CE"/>
    <s v="Não "/>
    <x v="2"/>
    <s v="Terapias"/>
    <x v="0"/>
    <x v="38"/>
    <s v="Dificuldade de agendamento "/>
    <s v="Agendado on-line na Docway e oferatdo reembolso "/>
    <s v="Com contato prévio"/>
    <x v="0"/>
    <x v="0"/>
    <m/>
    <s v="Finalizada"/>
    <s v="Agendado on-line na Docway, médico não logou e reagendaram para 30 dias"/>
  </r>
  <r>
    <x v="1"/>
    <x v="2"/>
    <s v="22/03/2024"/>
    <n v="12766137"/>
    <s v="31999620240325287668"/>
    <m/>
    <m/>
    <s v="UNIMED ARACATUBA COOP TRABALHO MEDICO"/>
    <x v="2"/>
    <s v="RODRIGO DE ALMEIDA PRADO"/>
    <x v="3"/>
    <s v="09700030002159009"/>
    <s v="ASSOCIACAO DOS FUNCIONARIOS E SERVIDORES"/>
    <s v="UNIPLAN ADESAO MASTER - PR"/>
    <s v="NOTIFICAÇÃO DE INTERMEDIAÇÃO PRELIMINAR Nº 88391/2024_x000d__x000a_&lt;&lt;60&gt;&gt; _x000d__x000a_Protocolo nº 9389101_x0009_Demanda nº 12766137_x0009_Rio de Janeiro, 22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Sou colega médico fisiatra especialista em perícia médica, onde venho por meio desta atenciosamente, realizar a referida reclamação pois minha mãe necessita dos cuidados da Unimed Lar - Ourinhos-SP, onde já havia sido indicado para a mesma e após sem minha ciência, fora cancelada. Minha mãe sofreu quadro de perda da consciência com rebaixamentos mentais superiores e cognitivos, conforme prontuário da UPA - Ourinhos-SP, assinado pela"/>
    <s v="ARACATUBA"/>
    <s v="SP"/>
    <m/>
    <x v="1"/>
    <m/>
    <x v="1"/>
    <x v="7"/>
    <m/>
    <m/>
    <m/>
    <x v="1"/>
    <x v="5"/>
    <m/>
    <m/>
    <m/>
  </r>
  <r>
    <x v="1"/>
    <x v="2"/>
    <s v="24/03/2024"/>
    <n v="12766583"/>
    <s v="31999620240325287746"/>
    <m/>
    <m/>
    <s v="UNIMED SOROCABA-COOP DE TRAB MED"/>
    <x v="0"/>
    <s v="GISELE MURARO MATHEUS MARTINS"/>
    <x v="3"/>
    <s v="09700030002245932"/>
    <s v="ASSOCIACAO DOS FUNCIONARIOS E SERVIDORES"/>
    <s v="ADESAO ESPECIAL N"/>
    <s v="NOTIFICAÇÃO DE INTERMEDIAÇÃO PRELIMINAR Nº 88772/2024_x000d__x000a_&lt;&lt;60&gt;&gt; _x000d__x000a_Protocolo nº 9389556_x0009_Demanda nº 12766583_x0009_Rio de Janeiro, 2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achuquei meu ombro em 2023 e, após consultar em 04/10/2023, protocolo n. 31999620231004830923, verifiquei que na fisioterapia era coberta a realização da liberação miofascial. Como não achei profissional credenciado que o fizesse, pois todos os profissionais contatados só o faziam de forma particular, contatei a operadora para que me indicasse com quem eu poderia fazer. Em 2 processos, 08/11/2023, protocolo n. 31999620231108060263, e 30/01/20"/>
    <s v="VOTORANTIM"/>
    <s v="SP"/>
    <s v="Não "/>
    <x v="2"/>
    <s v="Fisioterapia "/>
    <x v="17"/>
    <x v="494"/>
    <s v="Não aceitação da rede indicada "/>
    <s v="Agendado na Rede Credenciada novamente"/>
    <s v="Com contato prévio"/>
    <x v="2"/>
    <x v="0"/>
    <m/>
    <s v="Finalizada"/>
    <s v="Novo agendamento em Rede Crededenciada "/>
  </r>
  <r>
    <x v="1"/>
    <x v="2"/>
    <s v="24/03/2024"/>
    <n v="12766612"/>
    <s v="31999620240325287832"/>
    <s v="Sim"/>
    <s v="2024 00820155"/>
    <s v="UNIMED GUARAPUAVA-COOP DE TRAB MED"/>
    <x v="0"/>
    <s v="VERA LUCIA DA SILVA"/>
    <x v="3"/>
    <s v="09700022007047380"/>
    <s v="NEOVIA INFRAESTRUTURA RODOVIARIA LTDA"/>
    <s v="UNIPLAN PARTIC EMP BASICO N"/>
    <s v="NOTIFICAÇÃO DE INTERMEDIAÇÃO PRELIMINAR Nº 88802/2024_x000d__x000a_&lt;&lt;60&gt;&gt; _x000d__x000a_Protocolo nº 9389585_x0009_Demanda nº 12766612_x0009_Rio de Janeiro, 24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Minha mae (Vera Lucia da Silva) solicitou a liberacao do procedimento Hemostasia termica por endoscopia alta, pois possui anemia ferropriva sintomatica. A unimed Fesp nos retornou com a negativa de que nao ha documentacao da eficacia do referido procedimento, porem, ao questionar a operadora de que tipo de documentacao precisam, nao explicam com clareza, pois apresentamos a negativa para a Dra e ela tambem nao entendeu o motivo da n"/>
    <s v="GUARAPUAVA"/>
    <s v="PR"/>
    <s v="Não"/>
    <x v="4"/>
    <s v="OPME"/>
    <x v="8"/>
    <x v="495"/>
    <s v="Na guia 2024 00820155, o procedimento foi autorizado. O cateter solicitado pela coirmã foi negado porque, de acordo com a pesquisa da rotulagem no sítio eletrônico da Agência Nacional de Vigilância Sanitária (ANVISA), trata-se de material utilizado para “é direcionar o fluxo do gás argônio utilizado durante os procedimentos cirúrgicos para a área que será coagulada e energizá-lo a fim de produzir o plasma de argônio”. Aplicação de plasma de argônio por endoscopia digestiva alta (código 40201376) é procedimento e/ou solicitação não cobertos(a) pelo rol de procedimentos e eventos de saúde da RN 465/21 e anexos da Agência Nacional de Saúde Suplementar (ANS). Portanto, o cateter solicitado não tem cobertura. Os procedimentos por técnica convencional foram autorizados."/>
    <s v="Não há."/>
    <s v="Sem contato prévio"/>
    <x v="2"/>
    <x v="4"/>
    <s v="Não"/>
    <s v="Finalizada"/>
    <s v="Não há."/>
  </r>
  <r>
    <x v="1"/>
    <x v="2"/>
    <s v="25/03/2024"/>
    <n v="12767263"/>
    <s v="31999620240325289384"/>
    <m/>
    <m/>
    <s v="UNIMED SAO JOSE DO RIO PRETO-COOP TB MED"/>
    <x v="0"/>
    <s v="HENRIQUE ROSSI SANDOVAL"/>
    <x v="0"/>
    <s v="09700034000501357"/>
    <s v="JUSTICA FEDERAL DE PRIMEIRO GRAU EM SP"/>
    <s v="UNIPLAN EMPRESARIAL ESPECIAL N"/>
    <s v="NOTIFICAÇÃO DE INTERMEDIAÇÃO PRELIMINAR Nº 89209/2024_x000d__x000a_&lt;&lt;60&gt;&gt; _x000d__x000a_Protocolo nº 9390483_x0009_Demanda nº 12767263_x0009_Rio de Janeiro, 2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foi diagnosticado com TEA-1, depois de uma reclamação na ANS, se iniciou o tratamento na Clinica Inclusiva de nossa cidade, porem a clinica não tinha fono em aba e a psicóloga entrou em licença medica, tendo a clinica colocado um estagiário em psicologia para fazer o atendimento. Ao ser questionada a clinica disse que entraria em contato com a UNIMED FESP para a criança ser atendida de acordo com a legislação. Em 04/03/2024, conforme"/>
    <s v="SAO JOSE DO RIO PRETO"/>
    <s v="SP"/>
    <s v="Não "/>
    <x v="7"/>
    <s v="Terapias"/>
    <x v="0"/>
    <x v="44"/>
    <s v="Troca de prestador"/>
    <s v="demanda iniciada no CAEC em 26/02 e direcionado para o grp em 28/03/2024 NEGOCIAÇÃO FINALIZADA NO PRESTADOR "/>
    <s v="Com contato prévio"/>
    <x v="0"/>
    <x v="18"/>
    <s v="Não"/>
    <s v="Finalizada"/>
    <s v="Busca aberta em 26/02, encaminhada ao GRP em 04/03"/>
  </r>
  <r>
    <x v="1"/>
    <x v="2"/>
    <s v="25/03/2024"/>
    <n v="12768344"/>
    <s v="31999620240326291428"/>
    <m/>
    <m/>
    <s v="UNIMED JOINVILLE-COOP DE TRAB MED"/>
    <x v="0"/>
    <s v="LETICIA LIMA KRUGER"/>
    <x v="3"/>
    <s v="09700022005935971"/>
    <s v="SUPERA RX MEDICAMENTOS LTDA."/>
    <s v="UNIPLAN PARTIC EMPRES ESPECIAL N"/>
    <s v="NOTIFICAÇÃO DE INTERMEDIAÇÃO PRELIMINAR Nº 89872/2024_x000d__x000a_ _x000d__x000a_Protocolo nº 9391856_x0009_Demanda nº 12768344_x0009_Rio de Janeiro, 25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Rosemeire de oliveira lima , que se identifica como mãe do beneficiário questiona a falta de atendimento para fonoterapia com fone de ouvido em cabine A solicitação foi feita à Operadora no dia 27/02/2024, para realização no município joinville . A operadora alega que o pedido está em análise [ou não apresenta resposta ao pedido]. Protocolo 31999620240227901817 – data 27/02/2024_x000d__x000a_ _x000d__x000a_Protocolo aberto pelo beneficiário junto à operador"/>
    <s v="JOINVILLE"/>
    <s v="SC"/>
    <s v="Não "/>
    <x v="2"/>
    <s v="Terapias"/>
    <x v="0"/>
    <x v="10"/>
    <s v="Dificuldade de agendamento "/>
    <s v="Agendado em Rede negociada"/>
    <s v="Com contato prévio"/>
    <x v="0"/>
    <x v="18"/>
    <m/>
    <s v="Finalizada"/>
    <s v="Busca aberta em 28/02, encaminhada ao GRP em 08/03"/>
  </r>
  <r>
    <x v="1"/>
    <x v="2"/>
    <s v="25/03/2024"/>
    <n v="12768932"/>
    <s v="31999620240326291471"/>
    <m/>
    <m/>
    <s v="UNIMED EST.S.P. FED. ESTAD. COOP. MEDICA"/>
    <x v="0"/>
    <s v="ALICE FERNANDES SILVEIRA"/>
    <x v="5"/>
    <s v="09700020008583522"/>
    <s v="MAGAZINE LUIZA S/A"/>
    <s v="UNIPLAN PARTIC EMP BASICO N"/>
    <s v="NOTIFICAÇÃO DE INTERMEDIAÇÃO PRELIMINAR Nº 90256/2024_x000a_ _x000a_Protocolo nº 9392602_x0009_Demanda nº 12768932_x0009_Rio de Janeiro, 25 de Març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a beneficiária, questiona a não cobertura para ESTIMULO GH COM GUCAGON. Informa que operadora indicou prestadores que não realizam o procedimento, apenas o exame. A consulta foi solicitada no dia 08/03/2024 , para realização no município Franca SP. Protocolo 31999620240307097131 , data 13/03/2024 e meio de contato pelo e-mail._x000a_ _x000a_Protocolo aberto pelo beneficiário junto à operadora: 31999620240307097131_x000a_BE"/>
    <s v="FRANCA"/>
    <s v="SP"/>
    <s v="Sim"/>
    <x v="2"/>
    <s v="SADT"/>
    <x v="17"/>
    <x v="496"/>
    <s v="Dificuldade de agendamento "/>
    <s v="Em tratativa - busca dentro do prazo"/>
    <s v="Com contato prévio"/>
    <x v="2"/>
    <x v="0"/>
    <m/>
    <m/>
    <s v="medicação não coberta - entender com Auditoria"/>
  </r>
  <r>
    <x v="1"/>
    <x v="2"/>
    <s v="26/03/2024"/>
    <n v="12769850"/>
    <s v="31999620240327295205"/>
    <m/>
    <m/>
    <s v="UNIMED ABC-COOP DE TRAB MEDICO"/>
    <x v="0"/>
    <s v="ERIKA ALVES PINHEIRO MACHADO"/>
    <x v="3"/>
    <s v="09700064000117672"/>
    <s v="USP - UNIVERSIDADE DE SAO PAULO"/>
    <s v="CLASSICO EMP APTO"/>
    <s v="NOTIFICAÇÃO DE INTERMEDIAÇÃO PRELIMINAR Nº 90866/2024_x000a_&lt;&lt;60&gt;&gt; _x000a_Protocolo nº 9393824_x0009_Demanda nº 12769850_x0009_Rio de Janeiro, 26 de Març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om dia! Recebi a autorização da minha cirurgia. a qual foi liberada para a guia 202401064960 no hospital Unimed Guarulhos. No entanto, estou tentando agendar minha cirurgia no dia 22/04 e o hospital não está permitindo a realização da minha cirurgia, pois informaram, que devido a epidemia de dengue, só estão realizando de urgência e sequer me deram um prazo de quando posso operar. Sinalizo, portanto, a necessidade que possuo em fazer esse pro"/>
    <s v="SANTO ANDRE"/>
    <s v="SP"/>
    <s v="Sim"/>
    <x v="7"/>
    <s v="Procedimento"/>
    <x v="17"/>
    <x v="169"/>
    <s v="Dificuldade de agendamento "/>
    <s v="Acioando Unimed Guarulhos para agilizar o agendamento junto ao Hospital , pois o procedimento já está autorizado na transação 106748255 e a beneficiária estava com dificuldade de agendamento. Cirurgia foi agendada.  Data/hora do agendamento: 22/04/2024 07:00:00 _x000a_Nome do paciente: Erika Alves Pinheiro Machado _x000a_Descrição do procedimento: Artroplastia Para Luxação Redicivante Da Articulação Temporomandibular _x000a_Médico cirurgião: André Luís Borras Tavares _x000a_"/>
    <m/>
    <x v="0"/>
    <x v="2"/>
    <s v="Não"/>
    <s v="Finalizada"/>
    <s v="Classificicado como procedente a reclamação, visto a dificuldade de agendamento da cirurgia."/>
  </r>
  <r>
    <x v="1"/>
    <x v="2"/>
    <s v="26/03/2024"/>
    <n v="12770116"/>
    <s v="31999620240327295285"/>
    <m/>
    <m/>
    <s v="UNIMED SANTA BARBARA DOESTE E AMERICANA"/>
    <x v="1"/>
    <s v="PIETRO ORTEGA OLIVEIRA CARDOSO"/>
    <x v="3"/>
    <s v="09700024004161545"/>
    <s v="SERVICO SOCIAL DA INDUSTRIA - SESI"/>
    <s v="UNIPLAN EMPRES RATEIO BASICO"/>
    <s v="NOTIFICAÇÃO DE INTERMEDIAÇÃO PRELIMINAR Nº 91035/2024_x000d__x000a_&lt;&lt;60&gt;&gt; _x000d__x000a_Protocolo nº 9394145_x0009_Demanda nº 12770116_x0009_Rio de Janeiro, 26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Meu filho necessita passar em atendimento com Endocrinologista pediatra na cidade onde reside: Nova Odessa, ou em localidades próximas, como: Americana e Sumaré, porém prestadora está fornecendo atendimento em Campinas, uma distância de aproximadamente 30km da minha residência. Isso é inviável uma vez que em regiões próximas há a especialidade. Necessito que o meu filho seja atendido pelo especialista, em um consultório mais próximo "/>
    <s v="NOVA ODESSA"/>
    <s v="SP"/>
    <s v="Sim "/>
    <x v="7"/>
    <s v="Consulta"/>
    <x v="17"/>
    <x v="1"/>
    <s v="Não aceitou o direcionamento para a região de saúde "/>
    <s v="Realizado o agendamento na limitrofe em Sumaré "/>
    <s v="Com contato prévio"/>
    <x v="2"/>
    <x v="1"/>
    <m/>
    <m/>
    <m/>
  </r>
  <r>
    <x v="1"/>
    <x v="2"/>
    <s v="28/03/2024"/>
    <n v="12775338"/>
    <s v="31999620240401304609"/>
    <m/>
    <m/>
    <s v=""/>
    <x v="4"/>
    <s v=""/>
    <x v="3"/>
    <s v=""/>
    <s v=""/>
    <s v=""/>
    <s v="NOTIFICAÇÃO DE INTERMEDIAÇÃO PRELIMINAR Nº 94137/2024_x000d__x000a_&lt;&lt;60&gt;&gt; _x000d__x000a_Protocolo nº 9400880_x0009_Demanda nº 12775338_x0009_Rio de Janeiro, 2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demitido da empresa dia 11/11/23 e no dia 14/11/23 a minha esposa (dependente legal) sofreu um acidente doméstico. Ela teve um corte profundo no pé e precisou de cirurgia. No caminho para o hospital, ligamos para confirmar se o convênio estava ativo, a resposta foi positiva e baseado nessa informação fomos ao HSANP (Associação Hospitalar Santana). Recebi na última semana um comunicado/carta do Hospital contendo a negativa do convênio em re"/>
    <s v=""/>
    <s v=""/>
    <m/>
    <x v="1"/>
    <m/>
    <x v="1"/>
    <x v="18"/>
    <m/>
    <m/>
    <m/>
    <x v="1"/>
    <x v="8"/>
    <m/>
    <m/>
    <m/>
  </r>
  <r>
    <x v="1"/>
    <x v="2"/>
    <s v="28/03/2024"/>
    <n v="12775853"/>
    <s v="31999620240401304850"/>
    <m/>
    <m/>
    <s v=""/>
    <x v="4"/>
    <s v=""/>
    <x v="3"/>
    <s v=""/>
    <s v=""/>
    <s v=""/>
    <s v="NOTIFICAÇÃO DE INTERMEDIAÇÃO PRELIMINAR Nº 94453/2024_x000d__x000a_&lt;&lt;60&gt;&gt; _x000d__x000a_Protocolo nº 9401582_x0009_Demanda nº 12775853_x0009_Rio de Janeiro, 2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e, abrir uma reclamação contra a operadora UNIMED, que vem negligenciando a realização do procedimento cirúrgico da paciente, em resposta a operadora NEGOU a solicitação. Diante do exposto a ANS através da Resolução CFM n 1.956/2010 artigo 1°, diz que toda e qualquer definição em saúde e dos materiais especiais necessários aos proceidmentos, cabe exclusividade ao profissional assistente . ''Artigo 1° Cabe ao médico asssitent"/>
    <s v=""/>
    <s v=""/>
    <m/>
    <x v="1"/>
    <m/>
    <x v="1"/>
    <x v="18"/>
    <m/>
    <m/>
    <m/>
    <x v="1"/>
    <x v="8"/>
    <m/>
    <m/>
    <m/>
  </r>
  <r>
    <x v="1"/>
    <x v="2"/>
    <s v="28/03/2024"/>
    <n v="12775892"/>
    <s v="31999620240401304977"/>
    <m/>
    <m/>
    <s v="UNIMED SOROCABA-COOP DE TRAB MED"/>
    <x v="0"/>
    <s v="GUSTAVO WERNER LOPEZ"/>
    <x v="3"/>
    <s v="09700024002398807"/>
    <s v="SERVICO SOCIAL COMERCIO SESC ADM REG ESP"/>
    <s v="UNIPLAN CO ESPECIAL N"/>
    <s v="NOTIFICAÇÃO DE INTERMEDIAÇÃO PRELIMINAR Nº 94473/2024_x000d__x000a_ _x000d__x000a_Protocolo nº 9401543_x0009_Demanda nº 12775892_x0009_Rio de Janeiro, 2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egativa de reembolso para consulta com neurologista (pediatra) realizado em 19/02/2024. A solicitação de reembolso foi feita à operadora no dia 03/03/2024, interlocutora relata que buscou o atendimento através da solicitação de garantia de atendimento mas não houve resposta da operação. Protocolo 31999620240328299171 - 28/03/2024._x000d__x000a_ _x000d__x000a_Protocolo aberto pelo beneficiário junto à op"/>
    <s v="SOROCABA"/>
    <s v="SP"/>
    <s v="Não "/>
    <x v="5"/>
    <s v="Consulta"/>
    <x v="0"/>
    <x v="12"/>
    <s v="Dificuldade de agendamento "/>
    <s v="Agendamento realizado em rede credenciada fora do prazo. Cliente agendou particular e solicitou reembolso"/>
    <s v="Com contato prévio"/>
    <x v="0"/>
    <x v="0"/>
    <m/>
    <m/>
    <m/>
  </r>
  <r>
    <x v="1"/>
    <x v="2"/>
    <s v="28/03/2024"/>
    <n v="12776638"/>
    <s v="31999620240401305163"/>
    <s v="Sim"/>
    <s v="2024 937643"/>
    <s v="UNIMED CAMPINAS-COOP DE TRAB MED"/>
    <x v="0"/>
    <s v="MATHEUS DELGADO SAUGO"/>
    <x v="3"/>
    <s v="09700019002402662"/>
    <s v="NESTLE NORDESTE ALIMENTOS E BEBIDAS LTDA"/>
    <s v="UNIPLAN CO PARTIC MASTER REEMB"/>
    <s v="NOTIFICAÇÃO DE INTERMEDIAÇÃO PRELIMINAR Nº 94896/2024_x000d__x000a_ _x000d__x000a_Protocolo nº 9402519_x0009_Demanda nº 12776638_x0009_Rio de Janeiro, 28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 mãe do beneficiário, questiona a não cobertura para ALONGAMENTO DE FÊMUR - TRATAMENTO CIRÚRGICO, pedido pelo médico Everson Giriboni, CRM 70070. O procedimento foi solicitado no dia 06/03/2024, para realização no município de Campinas - SP, entretanto, a operadora discordou da indicação do procedimento e encaminhou para realização de uma junta médica. A junta em questão negou a realização do procedimento argum"/>
    <s v="PAULINIA"/>
    <s v="SP"/>
    <s v="Não"/>
    <x v="4"/>
    <s v="Procedimento"/>
    <x v="7"/>
    <x v="497"/>
    <s v="Parecer integralmente desfavorável conforme parecer de junta médica."/>
    <s v="Não há."/>
    <s v="Com contato prévio."/>
    <x v="2"/>
    <x v="4"/>
    <s v="Não"/>
    <s v="Finalizada"/>
    <s v="Não há"/>
  </r>
  <r>
    <x v="1"/>
    <x v="2"/>
    <s v="29/03/2024"/>
    <n v="12776919"/>
    <s v="31999620240401305219"/>
    <m/>
    <m/>
    <s v=""/>
    <x v="4"/>
    <s v=""/>
    <x v="3"/>
    <s v=""/>
    <s v=""/>
    <s v=""/>
    <s v="NOTIFICAÇÃO DE INTERMEDIAÇÃO PRELIMINAR Nº 95100/2024_x000d__x000a_&lt;&lt;60&gt;&gt; _x000d__x000a_Protocolo nº 9402909_x0009_Demanda nº 12776919_x0009_Rio de Janeiro, 29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peradora negou o atendimento para infusão de Sucrofer após solicitação médica, por deficiência grave de ferro e baixa vitamina B12, informando que o atendimento deveria ser tratado em internação e não ambulatório. Ocorre que, a mesma dispõe de centro infusional , para atendimento ambulatórial conforme pedido médico ( aplicação semanal 2 ampolas por 4 semanas ) e a informação de internação não procede. Solicitei ao Centro de infusão da operado"/>
    <s v=""/>
    <s v=""/>
    <m/>
    <x v="1"/>
    <m/>
    <x v="1"/>
    <x v="18"/>
    <m/>
    <m/>
    <m/>
    <x v="1"/>
    <x v="8"/>
    <m/>
    <m/>
    <m/>
  </r>
  <r>
    <x v="1"/>
    <x v="2"/>
    <s v="30/03/2024"/>
    <n v="12777263"/>
    <s v="31999620240401305685"/>
    <m/>
    <m/>
    <s v="UNIMED BOA VISTA-COOP DE TRAB MED"/>
    <x v="0"/>
    <s v="PATRICIA PEREIRA NOGUEIRA"/>
    <x v="3"/>
    <s v="09700030002202435"/>
    <s v="SINDICATO DOS POLICIAIS RODOVIARIOS FEDERAIS ESTADO SP"/>
    <s v="UNIPLAN ADESAO BASICO I"/>
    <s v="NOTIFICAÇÃO DE INTERMEDIAÇÃO PRELIMINAR Nº 95463/2024_x000d__x000a_&lt;&lt;60&gt;&gt; _x000d__x000a_Protocolo nº 9403244_x0009_Demanda nº 12777263_x0009_Rio de Janeiro, 31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8/03/24 solicitei a unimed fesp autorização para agendarem a consulta com o meu psiquiatra, haja vista que fui informada pela clinica aonde o medico atende que as consultas juntos a unimed continuavam suspensas pelo motivo o qual já era de conhecimento da operadora desde de agosto de 2023, ocorre que a minha medicação estava acabando no dia 22/03/2024. Entrei e contato com Unimed pedi urgência, sendo que até presente momento a solicita"/>
    <s v="BOA VISTA"/>
    <s v="RR"/>
    <s v="Não"/>
    <x v="2"/>
    <m/>
    <x v="3"/>
    <x v="38"/>
    <s v="Falta de rede credenciada "/>
    <s v="REALIZADO BUSCA NA REDE AGENDADO PAGAMENTO ANTECIPADO COM O PRESTADOR 163994-HEALTH CARE CONSULTORIOS LTDA, PORÉM CAEC SOLICITOU CANCELAR O PAGAMENTO COM A INFORMAÇÃO QUE A CLIENTE VAI PAGAR E SOLICITAR O REEMBOLSO"/>
    <s v="Com contato prévio"/>
    <x v="0"/>
    <x v="11"/>
    <s v="Não"/>
    <s v="Finalizada"/>
    <m/>
  </r>
  <r>
    <x v="1"/>
    <x v="2"/>
    <s v="30/03/2024"/>
    <n v="12777075"/>
    <s v="31999620240401305583"/>
    <m/>
    <m/>
    <s v=""/>
    <x v="4"/>
    <s v=""/>
    <x v="3"/>
    <s v=""/>
    <s v=""/>
    <s v=""/>
    <s v="NOTIFICAÇÃO DE INTERMEDIAÇÃO PRELIMINAR Nº 95277/2024_x000d__x000a_&lt;&lt;60&gt;&gt; _x000d__x000a_Protocolo nº 9403061_x0009_Demanda nº 12777075_x0009_Rio de Janeiro, 30 de Març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ado pela Dra Marília - equipe de clínica médica hospital Unimed Ourinhos o referido atendimento domiciliar onde posteriormente fora negado pela regulação hospital Unimed Ourinhos, onde mantém-se com graves défices clínicos e funcionais em decorrência da neuropatia apresentada pela paciente a qual necessita dos cuidados por parte da unimed lar - Unimed Ourinhos. Em anexo cópia do prontuário do atendimento UPA - Emergência - Ourinhos - SP"/>
    <s v=""/>
    <s v=""/>
    <m/>
    <x v="1"/>
    <m/>
    <x v="1"/>
    <x v="18"/>
    <m/>
    <m/>
    <m/>
    <x v="1"/>
    <x v="8"/>
    <m/>
    <m/>
    <m/>
  </r>
  <r>
    <x v="1"/>
    <x v="3"/>
    <s v="01/04/2024"/>
    <n v="12778772"/>
    <s v="31999620240401306569"/>
    <m/>
    <m/>
    <s v="UNIMED SAO CARLOS-COOP DE TRAB MED"/>
    <x v="3"/>
    <s v="MARIANA GIONGO ZAMBOM"/>
    <x v="3"/>
    <s v="09700033002256785"/>
    <s v="COMPANHIA PAULISTA DE FORCA E LUZ"/>
    <s v="ESSENCIA 300 NACIONAL QP"/>
    <s v="NOTIFICAÇÃO DE INTERMEDIAÇÃO PRELIMINAR Nº 96389/2024_x000d__x000a_&lt;&lt;60&gt;&gt; _x000d__x000a_Protocolo nº 9405626_x0009_Demanda nº 12778772_x0009_Rio de Janeiro, 01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procedimento seria liberado até o dia 28/03/2024 porem nem analisado foi. a unimed fesp fala que ja enviou as guias para vivest e a vivest fala que a unimed fesp nao enviou as guias. sexta feira me grantiram que o caso seria resolvido ate a presente data,porem nao foi o que acorreu. na data de hoje ja liguei nas duas prestadoras e nao querem resolver e tenho urgencia pra realizar meu procedimento pois estou correndo risco de perder as duas"/>
    <s v="SAO CARLOS"/>
    <s v="SP"/>
    <m/>
    <x v="1"/>
    <m/>
    <x v="1"/>
    <x v="14"/>
    <m/>
    <m/>
    <m/>
    <x v="1"/>
    <x v="6"/>
    <m/>
    <m/>
    <m/>
  </r>
  <r>
    <x v="1"/>
    <x v="3"/>
    <s v="01/04/2024"/>
    <n v="12778798"/>
    <s v="31999620240401306606"/>
    <m/>
    <m/>
    <s v="UNIMED CUIABA-Coop de Trab Med"/>
    <x v="0"/>
    <s v="MARESSA ANTONELLA GOMES COELHO"/>
    <x v="3"/>
    <s v="09700030002248109"/>
    <s v="SINDICATO DOS POLICIAIS RODOVIARIOS FEDERAIS ESTADO SP"/>
    <s v="UNIPLAN ADESAO BASICO I"/>
    <s v="NOTIFICAÇÃO DE INTERMEDIAÇÃO PRELIMINAR Nº 96406/2024_x000d__x000a_ _x000d__x000a_Protocolo nº 9405609_x0009_Demanda nº 12778798_x0009_Rio de Janeiro, 01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WESLEY Pai da beneficiária, questiona a falta de atendimento para Terapia Ocupacional e Psicóloga demandado, solicitado pela Dr. Rafael Lima da Fonseca . A solicitação foi feita à Operadora no dia 04/03/2024 para realização no município Primavera do Leste /MT . A operadora alega que o pedido está em análise . Protocolo 319996202402191022813 – data 19/02/2024._x000d__x000a_ _x000d__x000a_Protocolo aberto pelo beneficiário junto à operado"/>
    <s v="PRIMAVERA DO LESTE"/>
    <s v="MT"/>
    <s v="Sim "/>
    <x v="2"/>
    <s v="Terapias"/>
    <x v="3"/>
    <x v="195"/>
    <s v="Ausencia de Rede Credenciada"/>
    <s v="Negociação eventual realizada com o prestador 182311 SARMENTOS E ASSOCIADOS LTDA"/>
    <s v="Com contato prévio"/>
    <x v="0"/>
    <x v="18"/>
    <s v="Não"/>
    <s v="Finalizada"/>
    <s v="Busca aberta em 19/02, encaminhada ao GRP em 22/03"/>
  </r>
  <r>
    <x v="1"/>
    <x v="3"/>
    <s v="01/04/2024"/>
    <n v="12777821"/>
    <s v="31999620240401306500"/>
    <m/>
    <m/>
    <s v="UNIMED PONTA GROSSA-COOP DE TRAB MED LTD"/>
    <x v="0"/>
    <s v="MIGUEL FERNANDES PAES"/>
    <x v="0"/>
    <s v="09700022006363475"/>
    <s v="EUROFARMA LABORATORIOS S.A."/>
    <s v="UNIPLAN EMPRESARIAL ESPECIAL N"/>
    <s v="NOTIFICAÇÃO DE INTERMEDIAÇÃO PRELIMINAR Nº 95806/2024_x000d__x000a_ _x000d__x000a_Protocolo nº 9404316_x0009_Demanda nº 12777821_x0009_Rio de Janeiro, 01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terapia seletividade alimentar e musicoterapia O procedimento foi solicitado à operadora no dia 02/02/2024para realização no município Ponta Grossa. A operadora alega que não possui prestador em sua rede para realização do serviço de saúde.319996240208948290-02/02/2024_x000d__x000a_ _x000d__x000a_Protocolo aberto pelo beneficiário junto à operadora: .319996240208948290_x000d__x000a_BENEFICIÁ"/>
    <s v="PONTA GROSSA"/>
    <s v="PR"/>
    <s v="Sim "/>
    <x v="2"/>
    <s v="Terapias"/>
    <x v="3"/>
    <x v="498"/>
    <s v="Ausencia de Rede Credenciada"/>
    <s v="Negociação realizada com o prestador eventual 165282 ISR INSTITUTO DE SAUDE E REABILITACAO LTDA "/>
    <s v="Com contato prévio"/>
    <x v="0"/>
    <x v="18"/>
    <s v="Não"/>
    <s v="Finalizada"/>
    <s v="Busca aberta em 08/02, encaminhada ao GRP em 16/02"/>
  </r>
  <r>
    <x v="1"/>
    <x v="3"/>
    <s v="02/04/2024"/>
    <n v="12779717"/>
    <s v="31999620240402314314"/>
    <m/>
    <m/>
    <s v="UNIMED UBERABA-COOP DE TRAB MED"/>
    <x v="0"/>
    <s v="ANTHONY RODRIGUES ALVES"/>
    <x v="0"/>
    <s v="09700020010508443"/>
    <s v="MARCA AGRO MERCANTIL LTDA"/>
    <s v="UNIPLAN EMP PARTIC BAS PADRAO INDIV"/>
    <s v="NOTIFICAÇÃO DE INTERMEDIAÇÃO PRELIMINAR Nº 97079/2024_x000d__x000a_ _x000d__x000a_Protocolo nº 9406757_x0009_Demanda nº 12779717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ia e Psicomotricidade . A solicitação foi feita à Operadora no dia 07/02/2024, para realização no município Uberaba . A operadora alega que o pedido acordo comercial . Protocolo 319996202402231082236 data 07/02/2024_x000d__x000a_ _x000d__x000a_Protocolo aberto pelo beneficiário junto à operadora: 319996202402231082236_x000d__x000a_BENEFICIÁRIO_x000d__x000a_Nome: ANTHONY RODRIGUES ALVES_x0009_Dt."/>
    <s v="UBERABA"/>
    <s v="MG"/>
    <s v="Não "/>
    <x v="2"/>
    <s v="Terapias"/>
    <x v="0"/>
    <x v="25"/>
    <s v="Ausencia de Rede Credenciada"/>
    <s v="Agendamentos realiados em prestador negociado na região limitrofe "/>
    <s v="Com contato prévio"/>
    <x v="0"/>
    <x v="18"/>
    <s v="Não"/>
    <s v="Finalizada"/>
    <s v="Busca aberta em 23/02, encaminhada ao GRP em 19/03"/>
  </r>
  <r>
    <x v="1"/>
    <x v="3"/>
    <s v="02/04/2024"/>
    <n v="12779752"/>
    <s v="31999620240402314360"/>
    <s v="Sim"/>
    <s v="2024 982420"/>
    <s v="UNIMED CAMPINAS-COOP DE TRAB MED"/>
    <x v="0"/>
    <s v="VIVIAN SOUZA OKIMOTO"/>
    <x v="3"/>
    <s v="09700032001492886"/>
    <s v="ASCIBRAS ASSOCIACAO DO COMERCIO E DA IND"/>
    <s v="UNIPLAN ADESAO BASICO N"/>
    <s v="NOTIFICAÇÃO DE INTERMEDIAÇÃO PRELIMINAR Nº 97097/2024_x000d__x000a_&lt;&lt;60&gt;&gt; _x000d__x000a_Protocolo nº 9406833_x0009_Demanda nº 12779752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ATRAVES DESSA RECLAMAÇÃO EXTERNAR A MINHA INSATISFAÇÃO EM RELAÇÃO A MINHA OPERADORA. DEMOS ENTRADA NO MEU PEDIDO CIRURGICO NO HOSPITAL SAM PAOLO, POREM APOS UMA ANALISE QUE JULGO SUPERFICIAL MINHA SOLICITAÇÃO FOI NEGADA, O QUE IMPEDE QUE EU FAÇA A CIRURGIA. CONFIO PLENAMENTE NA INDICAÇÃO DO MEU CIRURGIAO E JAMAIS IRIA ME SUBMETER A UMA CIRURGIA SE REALMENTE NAO PRECISASSE. O QUE A OPERADORA FAZ COM O O CONSUMIDOR DE PLANO D SAUDE E UMA T"/>
    <s v="SUMARE"/>
    <s v="SP"/>
    <s v="Não"/>
    <x v="4"/>
    <s v="Procedimento"/>
    <x v="7"/>
    <x v="169"/>
    <s v="Negativa integral por junta médica."/>
    <s v="Não há."/>
    <s v="Com contato prévio"/>
    <x v="2"/>
    <x v="4"/>
    <s v="Sim"/>
    <s v="Finalizada"/>
    <s v="Não há."/>
  </r>
  <r>
    <x v="1"/>
    <x v="3"/>
    <s v="02/04/2024"/>
    <n v="12780206"/>
    <s v="31999620240402314989"/>
    <m/>
    <m/>
    <s v="UNIMED SUL DO PARA-COOP DE TRAB MED"/>
    <x v="0"/>
    <s v="JULIANA DIAS DE OLIVEIRA"/>
    <x v="0"/>
    <s v="09700020009365065"/>
    <s v="ALCON ENGENHARIA DE SISTEMA LTDA"/>
    <s v="UNIPLAN EMPRESARIAL BASICO N"/>
    <s v="NOTIFICAÇÃO DE INTERMEDIAÇÃO PRELIMINAR Nº 97373/2024_x000d__x000a_ _x000d__x000a_Protocolo nº 9407290_x0009_Demanda nº 12780206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representante da beneficiária , questiona a não cobertura para : Consulta com Ginecologista/ Obstetra. O procedimento foi solicitado à operadora no dia 08/03/2024, para realização no município de Tucumã / PA. A operadora alega que não possui prestador em sua rede para realização do serviço de saúde. Protocolo: 31999620240321256593 Data: 08/03/2024_x000d__x000a_ _x000d__x000a_Protocolo aberto pelo beneficiário junto à operadora: 31999620"/>
    <s v="TUCUMA"/>
    <s v="PA"/>
    <s v="Não "/>
    <x v="2"/>
    <s v="Consulta "/>
    <x v="0"/>
    <x v="499"/>
    <s v="Ausencia de Rede Credenciada"/>
    <s v="Demanda iniciada no CAEC em 21/03 e direcionado para o grp em 02/04/2024 Medica indicada pela paciente não aceita os tramites de negociação como já esta em acompanhamento foi deliberado reembolso pela Supervisão protocolo 31999620240327296699"/>
    <s v="Com contato prévio"/>
    <x v="0"/>
    <x v="18"/>
    <s v="Não"/>
    <s v="Finalizada"/>
    <s v="Busca aberta em 21/03, encaminhada ao GRP em 27/03"/>
  </r>
  <r>
    <x v="1"/>
    <x v="3"/>
    <s v="02/04/2024"/>
    <n v="12780135"/>
    <s v="31999620240402314569"/>
    <m/>
    <m/>
    <s v="UNIMED SUL DO PARA-COOP DE TRAB MED"/>
    <x v="0"/>
    <s v="ANDRE LUIZ ALVES DOS REIS"/>
    <x v="3"/>
    <s v="09700020009152509"/>
    <s v="ALCON ENGENHARIA DE SISTEMA LTDA"/>
    <s v="UNIPLAN EMPRESARIAL BASICO N"/>
    <s v="NOTIFICAÇÃO DE INTERMEDIAÇÃO PRELIMINAR Nº 97321/2024_x000d__x000a_ _x000d__x000a_Protocolo nº 9407290_x0009_Demanda nº 12780135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representante do beneficiário , questiona a não cobertura para : 40901360 - Doppler colorido de vasos cervicais arteriais bilateral (carótidas e vertebrais). O procedimento foi solicitado à operadora no dia 25/01/2024, para realização no município de Parauapebas / PA. A operadora alega que não possui prestador em sua rede para realização do serviço de saúde. Protocolo: 31999620240321256345 Data: 25/01/2024_x000d__x000a_ _x000d__x000a_Pr"/>
    <s v="PARAUAPEBAS"/>
    <s v="PA"/>
    <s v="Não "/>
    <x v="2"/>
    <s v="SADT"/>
    <x v="17"/>
    <x v="500"/>
    <s v="Dificuldade de agendamento "/>
    <s v="Disponibilizado reembolso integral excepcional, devido ter apenas um prestador na região sem agenda"/>
    <s v="Com contato prévio"/>
    <x v="2"/>
    <x v="0"/>
    <m/>
    <s v="Finalizada"/>
    <s v="NIP aberta pela corretora Unnimax, busca respondida no prazo, sem pedido médico válido."/>
  </r>
  <r>
    <x v="1"/>
    <x v="3"/>
    <s v="02/04/2024"/>
    <n v="12780187"/>
    <s v="31999620240402314962"/>
    <m/>
    <m/>
    <s v="UNIMED SUL DO PARA-COOP DE TRAB MED"/>
    <x v="0"/>
    <s v="LAIZA DE SOUSA MELO"/>
    <x v="3"/>
    <s v="09700020010539519"/>
    <s v="ALCON ENGENHARIA DE SISTEMA LTDA"/>
    <s v="UNIPLAN EMPRESARIAL BASICO N"/>
    <s v="NOTIFICAÇÃO DE INTERMEDIAÇÃO PRELIMINAR Nº 97358/2024_x000d__x000a_ _x000d__x000a_Protocolo nº 9407290_x0009_Demanda nº 12780187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representante da beneficiária , questiona a não cobertura para : Consulta com Ginecologista/ Obstetra. O procedimento foi solicitado à operadora no dia 08/03/2024, para realização no município de Canaã dos Carajás / PA. A operadora alega que não possui prestador em sua rede para realização do serviço de saúde. Protocolo: 31999620240321256607 Data: 08/03/2024_x000d__x000a_ _x000d__x000a_Protocolo aberto pelo beneficiário junto à operador"/>
    <s v="PARAUAPEBAS"/>
    <s v="PA"/>
    <s v="Não "/>
    <x v="2"/>
    <s v="Consulta "/>
    <x v="0"/>
    <x v="499"/>
    <s v="Ausencia de Rede Credenciada"/>
    <s v="Agendamento realizado em região limitrofe"/>
    <s v="Com contato prévio"/>
    <x v="2"/>
    <x v="0"/>
    <m/>
    <m/>
    <s v="NIP aberta pela corretora Unnimax, no dia no vencimento."/>
  </r>
  <r>
    <x v="1"/>
    <x v="3"/>
    <s v="02/04/2024"/>
    <n v="12780157"/>
    <s v="31999620240402314733"/>
    <m/>
    <m/>
    <s v="UNIMED SUL DO PARA-COOP DE TRAB MED"/>
    <x v="0"/>
    <s v="CYNTHIA DO SOCORRO DA SILVA SANTOS"/>
    <x v="3"/>
    <s v="09700020005764143"/>
    <s v="ALCON ENGENHARIA DE SISTEMA LTDA"/>
    <s v="UNIPLAN EMPRES BASICO APTO"/>
    <s v="NOTIFICAÇÃO DE INTERMEDIAÇÃO PRELIMINAR Nº 97338/2024_x000d__x000a_ _x000d__x000a_Protocolo nº 9407290_x0009_Demanda nº 12780157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representante da beneficiária , questiona a não cobertura para : 40302601-Vitamina A, pesquisa e/ou dosagem/ 40302830-Vitamina &quot;D&quot; 25 HIDROXI, pesquisa e/ou dosagem (Vitamina D3) . O procedimento foi solicitado à operadora no dia 26/02/2024, para realização no município de Parauapebas / PA. A operadora alega que não possui prestador em sua rede para realização do serviço de saúde. Protocolo: 31999620240321256414 "/>
    <s v="PARAUAPEBAS"/>
    <s v="PA"/>
    <s v="Não "/>
    <x v="2"/>
    <s v="Exames de analises clinicas"/>
    <x v="0"/>
    <x v="0"/>
    <s v="Dificuldade de agendamento "/>
    <s v="Indicado prestador credenciado para Vitamina D e para Vitamina A só realiza particular, oferta de reembolso integral"/>
    <s v="Com contato prévio"/>
    <x v="2"/>
    <x v="0"/>
    <m/>
    <m/>
    <s v="NIP aberta pela corretora Unnimax, no dia no vencimento."/>
  </r>
  <r>
    <x v="1"/>
    <x v="3"/>
    <s v="02/04/2024"/>
    <n v="12780227"/>
    <s v="31999620240402315007"/>
    <m/>
    <m/>
    <s v="UNIMED SUL DO PARA-COOP DE TRAB MED"/>
    <x v="0"/>
    <s v="JULIANA LIMA MENESES"/>
    <x v="3"/>
    <s v="09700020009994798"/>
    <s v="ALCON ENGENHARIA DE SISTEMA LTDA"/>
    <s v="UNIPLAN EMPRESARIAL BASICO N"/>
    <s v="NOTIFICAÇÃO DE INTERMEDIAÇÃO PRELIMINAR Nº 97384/2024_x000d__x000a_ _x000d__x000a_Protocolo nº 9407290_x0009_Demanda nº 12780227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representante da beneficiária , questiona a não cobertura para : Consulta com Endocrinologista O procedimento foi solicitado à operadora no dia 22/03/2024, para realização no município de Parauapebas / PA. A operadora alega que não possui prestador em sua rede para realização do serviço de saúde. Protocolo: 31999620240328200000 Data: 22/03/2024_x000d__x000a_ _x000d__x000a_Protocolo aberto pelo beneficiário junto à operadora: 31999620240"/>
    <s v="PARAUAPEBAS"/>
    <s v="PA"/>
    <s v="Não "/>
    <x v="2"/>
    <s v="Consulta "/>
    <x v="17"/>
    <x v="24"/>
    <s v="Ausencia de Rede Credenciada"/>
    <s v="Agendamento realizado na rede credenciada"/>
    <s v="Com contato prévio"/>
    <x v="2"/>
    <x v="0"/>
    <m/>
    <s v="Finalizada"/>
    <s v="NIP aberta pela corretora Unnimax, busca dentro do prazo."/>
  </r>
  <r>
    <x v="1"/>
    <x v="3"/>
    <s v="02/04/2024"/>
    <n v="12782070"/>
    <s v="31999620240403323885"/>
    <s v="Sim"/>
    <n v="202401257076"/>
    <s v="UNIMED PORTO ALEGRE-COOP DE TRAB MED"/>
    <x v="0"/>
    <s v="RENATA SILVA DA SILVA"/>
    <x v="3"/>
    <s v="09700020010131030"/>
    <s v="MAGAZINE LUIZA S/A"/>
    <s v="UNIPLAN PARTIC EMP BASICO N"/>
    <s v="NOTIFICAÇÃO DE INTERMEDIAÇÃO PRELIMINAR Nº 98549/2024_x000d__x000a_ _x000d__x000a_Protocolo nº 9409723_x0009_Demanda nº 12782070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o(s) material(is) Componente femoral mutars Genux Mk sem Cimento - 0357201415 / Componente Ulnar Cimentado 10mm. - 52505100 / Conector Tibial Modular Multars 105mm - 57500105 / Opmo Genérico Fio para Sutura e Sintase Ossea para Cerclagem com Presilha - 1031 Prótese não convencional para membros inferiores Mutars - 57921002 Parafuso m10 x 25mm / Prótese não convencional para membros inferiores Mutars 57722"/>
    <s v="OSORIO"/>
    <s v="RS"/>
    <s v="Não"/>
    <x v="0"/>
    <s v="OPME"/>
    <x v="0"/>
    <x v="71"/>
    <s v="Troca de Fornecedor"/>
    <s v="Revertemos para o mesmo fornecedor que trafegado que se negou a conceder desconto"/>
    <s v="Com contato prévio"/>
    <x v="0"/>
    <x v="36"/>
    <s v="Não"/>
    <s v="Finalizada"/>
    <s v="Não houve negativa do material por parte do OPME , apenas troca de fornecedor que concedeu desconto para os mesmos materiais solicitados pelo médico"/>
  </r>
  <r>
    <x v="1"/>
    <x v="3"/>
    <s v="02/04/2024"/>
    <n v="12782200"/>
    <s v="31999620240403324208"/>
    <m/>
    <m/>
    <s v="UNIMED CURITIBA-SOC COOP SV MED CUR E RG"/>
    <x v="0"/>
    <s v="ENZO GABRIEL TERLESKI PINTO"/>
    <x v="0"/>
    <s v="09700022005768587"/>
    <s v="NEOVIA INFRAESTRUTURA RODOVIARIA LTDA"/>
    <s v="UNIPLAN PARTIC EMP BASICO N"/>
    <s v="NOTIFICAÇÃO DE INTERMEDIAÇÃO PRELIMINAR Nº 98643/2024_x000d__x000a_&lt;&lt;60&gt;&gt; _x000d__x000a_Protocolo nº 9409976_x0009_Demanda nº 12782200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não entrou em contato, sobre a liberação das terapias, o pedido foi enviado dia 15/02/2024._x000d__x000a_ _x000d__x000a_Protocolo aberto pelo beneficiário junto à operadora: &lt;&lt;65&gt;&gt;_x000d__x000a_BENEFICIÁRIO_x000d__x000a_Nome: ANDRE LOPES PINTO_x0009_Dt. Nasc.:11/10/1989_x000d__x000a_Matrícula:_x0009_CPF: 39527558859_x000d__x000a_INTERLOCUTOR_x000d__x000a_Nome: ANDRE LOPES PINTO_x000d__x000a_Telefones: (54)99677877 / (54)996778779_x0009_e-mail: andre.l.p@outlook.com_x000d__x000a_Endereço: RUA ZURY LEMOS, 551 / CASA 2_x000d__x000a_Município: TIJUCAS_x0009_UF: SC_x0009_CEP: 88200-000_x000d_"/>
    <s v="UNIAO DA VITORIA"/>
    <s v="PR"/>
    <s v="Sim "/>
    <x v="2"/>
    <s v="Terapias"/>
    <x v="3"/>
    <x v="501"/>
    <s v="Ausencia de Rede Credenciada"/>
    <s v="Paciente com 15 NIPS com várias trocas de prestadores por solicitação da família, realizamos a negociação com a todas as terapias com o prestador 191403-INCLUSIVA CENTRO DE ATENDIMENTO MULTIPROFISSIONAL LTDA, mas recepcionamos nova NIP deste beneficiário, alegando que o prestador indicado, não dispõe de horário para atendimento._x000a_ Esclareço que o prestador informou que na verdade, foi a mãe que não aceitou os dias disponibilizados e alegou vinculo com outros profissionais)"/>
    <s v="Com contato prévio"/>
    <x v="2"/>
    <x v="18"/>
    <s v="Não"/>
    <s v="Finalizada"/>
    <s v="2ª NIP sobre o mesmo motivo. Busca aberta em 15/02, encaminhada ao GRP em 07/03"/>
  </r>
  <r>
    <x v="1"/>
    <x v="3"/>
    <s v="02/04/2024"/>
    <n v="12782274"/>
    <s v="31999620240403324417"/>
    <m/>
    <m/>
    <s v="UNIMED JUNDIAI-COOP DE TRAB MED"/>
    <x v="0"/>
    <s v="LUCAS FRANCISCO NOBRE BRUNELLI"/>
    <x v="0"/>
    <s v="09700030002158460"/>
    <s v="ASSOCIACAO DOS FUNCIONARIOS E SERVIDORES"/>
    <s v="ADESAO BASICO N"/>
    <s v="NOTIFICAÇÃO DE INTERMEDIAÇÃO PRELIMINAR Nº 98706/2024_x000d__x000a_&lt;&lt;60&gt;&gt; _x000d__x000a_Protocolo nº 9410039_x0009_Demanda nº 12782274_x0009_Rio de Janeiro, 0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feita uma solicitação no dia 09/03/2024 para que eu pudesse levar meu filho a uma consulta com a neuropediatra dra. Aline Sobral. A mesma já fez parte da rede credenciada Unimed, mas saiu. Conforme protocolo, o prazo para conclusão seria 28/03/2024, mas tal prazo já se esgotou e nenhuma informação foi passada para mim mesmo após diversas ligações feitas para a operadora do plano de saúde (14/03/2024, 26/03/2024, 01/04/2024 e 02/04/2024). S"/>
    <s v="SOROCABA"/>
    <s v="SP"/>
    <s v="Não "/>
    <x v="2"/>
    <s v="Consulta"/>
    <x v="0"/>
    <x v="12"/>
    <s v="Dificuldade de agendamento "/>
    <s v="GRP REALIZOU AGENDAMENTO NA REDE CREDENCIADA - Clínica Reunidas Rua: Antomio Soares, 71 - Jd. Paulistano / Sorocaba SP Contato prestador: 15 3202 7535_x000a_Dr. Ricardo Miyashita / neurologista - 10/04/2024 - 14:00h "/>
    <s v="Com contato prévio"/>
    <x v="0"/>
    <x v="18"/>
    <s v="Não"/>
    <s v="Finalizada"/>
    <s v="Busca aberta em 09/03, encaminhada ao GRP em 25/03"/>
  </r>
  <r>
    <x v="1"/>
    <x v="3"/>
    <s v="03/04/2024"/>
    <n v="12783045"/>
    <s v="31999620240404339183"/>
    <m/>
    <m/>
    <s v="UNIMED JOAO PESSOA-COOP DE TRAB MED"/>
    <x v="0"/>
    <s v="JULIANNA CARLA FERNANDES DA NOBREGA"/>
    <x v="0"/>
    <s v="09700022005634483"/>
    <s v="EUROFARMA LABORATORIOS S.A."/>
    <s v="UNIPLAN EMPRESARIAL ESPECIAL N"/>
    <s v="NOTIFICAÇÃO DE INTERMEDIAÇÃO PRELIMINAR Nº 99190/2024_x000d__x000a_&lt;&lt;60&gt;&gt; _x000d__x000a_Protocolo nº 9411078_x0009_Demanda nº 12783045_x0009_Rio de Janeiro, 03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o psiquiatra uma avaliação neuropsicológica, o plano não possui rede credenciada e há quase 01 mês aguardo a resolução e indicação do profissional. Além da solicitação feita de forma presencial no ponto de atendimento da cidade, outros 3 contatos foram feitos através da central de atendimento e até então não tenho resposta e não foi passado prazo._x000d__x000a_ _x000d__x000a_Protocolo aberto pelo beneficiário junto à operadora: &lt;&lt;65&gt;&gt;_x000d__x000a_BENEFICIÁRIO_x000d_"/>
    <s v="JOAO PESSOA"/>
    <s v="PB"/>
    <s v="Não "/>
    <x v="2"/>
    <s v="Terapias"/>
    <x v="0"/>
    <x v="12"/>
    <s v="Ausencia de Rede Credenciada"/>
    <s v="Agendamento realizado em prestador eventual 193852 - ANA CLOTILDE ZACCARA LOMBARDI VILAR"/>
    <s v="Com contato prévio"/>
    <x v="0"/>
    <x v="18"/>
    <s v="Não"/>
    <s v="Finalizada"/>
    <s v="Busca aberta em 29/02, encaminhada ao GRP em 12/03"/>
  </r>
  <r>
    <x v="1"/>
    <x v="3"/>
    <s v="04/04/2024"/>
    <n v="12785279"/>
    <s v="31999620240404339347"/>
    <m/>
    <m/>
    <s v="UNIMED CAMPINAS-COOP DE TRAB MED"/>
    <x v="6"/>
    <s v="LIZ MOREIRA PRIETO"/>
    <x v="3"/>
    <s v="09700030002311790"/>
    <s v="FED ASSOCIACOES ENGENHARIA ARQUITETURA AGRONOMIA DO ESP"/>
    <s v="UNIPLAN ADESAO BASICO I"/>
    <s v="NOTIFICAÇÃO DE INTERMEDIAÇÃO PRELIMINAR Nº 100629/2024_x000d__x000a_ _x000d__x000a_Protocolo nº 9413743_x0009_Demanda nº 12785279_x0009_Rio de Janeiro, 0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CARINA MÃE ], questiona a falta de atendimento para [TERAPIAS: FONOAUDILOGIA, TERAPIA OCUPACIONAL E PSICOLOGIA ]. A solicitação foi feita à Operadora no dia [06-11-2023 ], para realização no município [INDAIATUBA]. A operadora DEMORA PARA LIBERAR O ATENIDMENTO FAZENDO COM QUE A PACIENTE TENHA REGRASSÃO ACABA FICANDO AGRESSIVA POR CONTA DA NÃO CONTINUIDADE DAS TERAPIAS E NO DIA 04-04-2024 RECEBEU UMA LIGAÇÃO "/>
    <s v="INDAIATUBA"/>
    <s v="SP"/>
    <m/>
    <x v="1"/>
    <m/>
    <x v="1"/>
    <x v="10"/>
    <m/>
    <m/>
    <m/>
    <x v="1"/>
    <x v="15"/>
    <m/>
    <m/>
    <m/>
  </r>
  <r>
    <x v="1"/>
    <x v="3"/>
    <s v="04/04/2024"/>
    <n v="12786905"/>
    <s v="31999620240404345053"/>
    <s v="Sim"/>
    <s v="2024 01374518"/>
    <s v="UNIMED PAULISTANA-SOC COOP DE TRAB MED"/>
    <x v="0"/>
    <s v="TANIA REGINA ARAUJO SILVA"/>
    <x v="3"/>
    <s v="09700032001393128"/>
    <s v="APEOESP SIND DOS PROF DO ENS OFIC EST SP"/>
    <s v="UNIPLAN ADESAO ESPECIAL - PR"/>
    <s v="NOTIFICAÇÃO DE INTERMEDIAÇÃO PRELIMINAR Nº 101604/2024_x000d__x000a_ _x000d__x000a_Protocolo nº 9415915_x0009_Demanda nº 12786905_x0009_Rio de Janeiro, 0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não atendimento para TPCR de Covid 19 e Teste Rápido de Influnza A/B. Relata que tentou entrar em contato com a Operadora por meio de telefone 0800 772 3030 e (11) 33856080 - na data 02/04/2024, em torno das 8h- as 17hs sem sucesso. Prot 20241374518 ( da autorização de exame)_x000d__x000a_ _x000d__x000a_Protocolo aberto pelo beneficiário junto à operadora: 20241374518_x000d__x000a_BENEFICIÁRIO_x000d__x000a_Nome: TANIA REGINA ARAUJO SILVA_x0009_Dt. Nasc.:14/06/1957_x000d__x000a_Matrícula:_x0009_"/>
    <s v="SAO PAULO"/>
    <s v="SP"/>
    <s v="Sim"/>
    <x v="4"/>
    <s v="SADT"/>
    <x v="9"/>
    <x v="502"/>
    <s v="Favorável - 40314618. Desfavoravel ao código 40323676 - Pesquisa rápida para influenza A e B de acordo com o escopo contratual por não atendimento das Diretrizes de Utilização (DUT n 128) previstas no Rol de Procedimentos e Eventos da saúde da ANS (Anexo II da RN N 465/2021, da ANS e suas atualizações)./ TOSSE MIALGIA E CALAFRIO HA 3 DIAS Obs. Solicitação eletiva e/ou ambulatorial."/>
    <s v="Não há."/>
    <s v="Com contato prévio"/>
    <x v="2"/>
    <x v="4"/>
    <s v="Sim"/>
    <s v="Finalizada"/>
    <s v="Não há."/>
  </r>
  <r>
    <x v="1"/>
    <x v="3"/>
    <s v="05/04/2024"/>
    <n v="12788001"/>
    <s v="31999620240408368418"/>
    <m/>
    <m/>
    <s v=""/>
    <x v="4"/>
    <s v=""/>
    <x v="3"/>
    <s v=""/>
    <s v="  "/>
    <s v=""/>
    <s v="NOTIFICAÇÃO DE INTERMEDIAÇÃO PRELIMINAR Nº 102310/2024_x000d__x000a_&lt;&lt;60&gt;&gt; _x000d__x000a_Protocolo nº 9417407_x0009_Demanda nº 12788001_x0009_Rio de Janeiro, 0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REDE DE LABORATORIOS E CLINICA A+ MEDICINA DIAGNOSTICA, CONSTA COM UMA UNIDADE EM SANTO ANDRÉ, POREM NAO FOI POSSIVEL AGENDAR NESTA UNIDADE POR CONTA DO DESCREDENCIAMENTO, APENAS É ORIENTADO LUGARES MUITOS DISTANTES DO MEU CPF, TORNANDO INVIAVEL A REALIZAÇÃO DE EXAMES._x000d__x000a_ _x000d__x000a_Protocolo aberto pelo beneficiário junto à operadora: &lt;&lt;65&gt;&gt;_x000d__x000a_BENEFICIÁRIO_x000d__x000a_Nome: KARINE VIANA MARTINS_x0009_Dt. Nasc.:14/03/1996_x000d__x000a_Matrícula:_x0009_CPF: 43942850893_x000d__x000a_INTERLOCUTOR_x000d__x000a_No"/>
    <s v=""/>
    <s v=""/>
    <m/>
    <x v="1"/>
    <m/>
    <x v="1"/>
    <x v="18"/>
    <m/>
    <m/>
    <m/>
    <x v="1"/>
    <x v="8"/>
    <m/>
    <m/>
    <m/>
  </r>
  <r>
    <x v="1"/>
    <x v="3"/>
    <s v="05/04/2024"/>
    <n v="12788125"/>
    <s v="31999620240408368949"/>
    <m/>
    <m/>
    <s v="UNIMED PIRASSUNUNGA-COOP DE TRAB MED"/>
    <x v="0"/>
    <s v="FELIPE BALTEL PASKOSKI"/>
    <x v="0"/>
    <s v="09700064000072083"/>
    <s v="USP - UNIVERSIDADE DE SAO PAULO"/>
    <s v="CLASSICO EMP ENF"/>
    <s v="NOTIFICAÇÃO DE INTERMEDIAÇÃO PRELIMINAR Nº 102383/2024_x000d__x000a_&lt;&lt;60&gt;&gt;_x000d__x000a_Protocolo nº 9417570 Demanda nº 12788125_x000d__x000a_Rio de Janeiro, 05 de Abril de_x000d__x000a_2024_x000d__x000a_OPERADORA_x000d__x000a_Denominação/Razão Social: UNIMED DO ESTADO DE SÃO PAULO -_x000d__x000a_FEDERAÇÃO ESTADUAL DAS COOP. MÉDICAS_x000d__x000a_Reg. ANS: 319996_x000d__x000a_Nome Fantasia: FEDERAÇÃO DAS UNIMEDS DO ESTADO DE SÃO PAULO CNPJ: 43643139000166_x000d__x000a_Endereço: RUA JOSÉ GETÚLIO, 78/90_x000d__x000a_Município: São Paulo UF: SP CEP: 01509000 Telefone: 11 21462552_x000d__x000a_A Agência Nacional de Saúde Suplementar vem notificar esta Operadora acerca da demanda_x000d__x000a_abaixo relatada._x000d__x000a_No dia 07/03/2024 enviei o laudo atualizado, solicitando 2 horas de fonoaudiologia por semana, que é a_x000d__x000a_unica terapia que falta para meu filho (protocolo dessa solicitação 31999620240307095250). Por telefone_x000d__x000a_me informaram que não há vaga na rede credenciada e que buscariam por profissional pra atender._x000d__x000a_Consegui contato de 3 profissionais que teriam vaga e passei para o plano que sequer entrou em contato_x000d__x000a_com esses. O prazo para o fornec"/>
    <s v="PIRASSUNUNGA"/>
    <s v="SP"/>
    <s v="Não"/>
    <x v="2"/>
    <s v="Terapias"/>
    <x v="2"/>
    <x v="10"/>
    <s v="Dificuldade de agendamento "/>
    <s v="NEGOCIAÇÃO REALIZADA COM O PRESTADOR  191920 - CLINICA MULTIPROFISSIONAL INFANTILE LTDA EM 09/4/2024"/>
    <s v="Com contato prévio"/>
    <x v="0"/>
    <x v="11"/>
    <s v="Não"/>
    <s v="Finalizada"/>
    <m/>
  </r>
  <r>
    <x v="1"/>
    <x v="3"/>
    <s v="05/04/2024"/>
    <n v="12788847"/>
    <s v="31999620240408373464"/>
    <m/>
    <m/>
    <s v="UNIMED SANTA BARBARA DOESTE E AMERICANA"/>
    <x v="0"/>
    <s v="ADRIANA SALU ALVES CORREA"/>
    <x v="3"/>
    <s v="09700024002928750"/>
    <s v="RAIZEN ENERGIA S.A."/>
    <s v="UNIPLAN CUSTO OPERAC BASICO I"/>
    <s v="NOTIFICAÇÃO DE INTERMEDIAÇÃO PRELIMINAR Nº 102793/2024_x000d__x000a_Protocolo nº 9418486 Demanda nº 12788847_x000d__x000a_Rio de Janeiro, 05 de Abril de_x000d__x000a_2024_x000d__x000a_OPERADORA_x000d__x000a_Denominação/Razão Social: UNIMED DO ESTADO DE SÃO PAULO -_x000d__x000a_FEDERAÇÃO ESTADUAL DAS COOP. MÉDICAS_x000d__x000a_Reg. ANS: 319996_x000d__x000a_Nome Fantasia: FEDERAÇÃO DAS UNIMEDS DO ESTADO DE SÃO PAULO CNPJ: 43643139000166_x000d__x000a_Endereço: RUA JOSÉ GETULIO, 78/90_x000d__x000a_Município: SAO PAULO UF: SP CEP: 01509000 Telefone: 11 21462552_x000d__x000a_A Agência Nacional de Saúde Suplementar vem notificar esta Operadora acerca da demanda_x000d__x000a_abaixo relatada._x000d__x000a_beneficiária, informa que entrou em contato verificar sem o plano tem cobertura em campinas . Relata_x000d__x000a_que tentou entrar em contato com a Operadora por meio dos telefones 080007723030 - na data_x000d__x000a_05/04/2024,sem sucesso._x000d__x000a_Protocolo aberto pelo beneficiário junto à operadora:_x000d__x000a_BENEFICIÁRIO_x000d__x000a_Nome: ADRIANA SALU ALVES CORREA Dt. Nasc.:16/07/1982_x000d__x000a_Matrícula: CPF: 29771700812_x000d__x000a_INTERLOCUTOR_x000d__x000a_Nome: ADRIANA SALU ALVES CORREA_x000d__x000a_Telefones: (19)992875567_x000d__x000a_e-mail"/>
    <s v="SANTA BARBARA D OESTE"/>
    <s v="SP"/>
    <s v="Não "/>
    <x v="0"/>
    <s v="Acesso a Central de Atendimento"/>
    <x v="2"/>
    <x v="503"/>
    <s v="Dficuldade de acesso Central"/>
    <s v="Dificuldade de acesso à central em 05/04. Levantamento realizado pela gestão e houve problema pontual no Callbox gerando fila de espera na data informada"/>
    <s v="Com contato prévio"/>
    <x v="0"/>
    <x v="0"/>
    <m/>
    <m/>
    <m/>
  </r>
  <r>
    <x v="1"/>
    <x v="3"/>
    <s v="05/04/2024"/>
    <n v="12788786"/>
    <s v="31999620240408373262"/>
    <m/>
    <m/>
    <s v=""/>
    <x v="4"/>
    <s v=""/>
    <x v="3"/>
    <s v=""/>
    <s v=""/>
    <s v=""/>
    <s v="NOTIFICAÇÃO DE INTERMEDIAÇÃO PRELIMINAR Nº 102754/2024_x000d__x000a_&lt;&lt;60&gt;&gt;_x000d__x000a_Protocolo nº 9418429 Demanda nº 12788786_x000d__x000a_Rio de Janeiro, 05 de Abril de_x000d__x000a_2024_x000d__x000a_OPERADORA_x000d__x000a_Denominação/Razão Social: UNIMED DO ESTADO DE SÃO PAULO -_x000d__x000a_FEDERAÇÃO ESTADUAL DAS COOP. MÉDICAS_x000d__x000a_Reg. ANS: 319996_x000d__x000a_Nome Fantasia: FEDERAÇÃO DAS UNIMEDS DO ESTADO DE SÃO PAULO CNPJ: 43643139000166_x000d__x000a_Endereço: RUA JOSÉ GETÚLIO, 78/90_x000d__x000a_Município: São Paulo UF: SP CEP: 01509000 Telefone: 11 21462552_x000d__x000a_A Agência Nacional de Saúde Suplementar vem notificar esta Operadora acerca da demanda_x000d__x000a_abaixo relatada._x000d__x000a_NECESSITO DE ATENDIMENTO PARA REALIZAR EXAMES DE PAPANICOLAU, COLPOSCOPIA,_x000d__x000a_VULVOSCOPIA E CULTURA DA SECREÇÃO VAGINAL EM ALGUMA UNIDADE NA CIDADE DE MAUÁ,_x000d__x000a_SANTO ANDRE, RIBEIRAO PIRES OU SAO CAETANO. NAO ENCONTREI LOCAIS PROXIMO AO MEU CEP_x000d__x000a_PARA REALIZAÇÃO DESSES EXAMES._x000d__x000a_Protocolo aberto pelo beneficiário junto à operadora: &lt;&lt;65&gt;&gt;_x000d__x000a_BENEFICIÁRIO_x000d__x000a_Nome: KARINE VIANA MARTINS Dt. Nasc.:14/03/1996_x000d__x000a_Matrícula: CPF: 43942850893_x000d__x000a_INTERLOCUTOR_x000d__x000a_N"/>
    <s v=""/>
    <s v=""/>
    <m/>
    <x v="1"/>
    <m/>
    <x v="1"/>
    <x v="18"/>
    <m/>
    <m/>
    <m/>
    <x v="1"/>
    <x v="8"/>
    <m/>
    <m/>
    <m/>
  </r>
  <r>
    <x v="1"/>
    <x v="3"/>
    <s v="05/04/2024"/>
    <n v="12790028"/>
    <s v="31999620240408374090"/>
    <m/>
    <m/>
    <s v="UNIMED PAULISTANA-SOC COOP DE TRAB MED"/>
    <x v="0"/>
    <s v="LUIZ CARLOS VISOZI NETO"/>
    <x v="0"/>
    <s v="09700020010636450"/>
    <s v="TALU CONSTRUTORA LTDA"/>
    <s v="UNIPLAN EMP PARTIC BAS PADRAO COL"/>
    <s v="NOTIFICAÇÃO DE INTERMEDIAÇÃO PRELIMINAR Nº 103542/2024_x000d__x000a_ _x000d__x000a_Protocolo nº 9419916_x0009_Demanda nº 12790028_x0009_Rio de Janeiro, 0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com fonoaudiólogo, Terapeuta ocupacional, Fisioterapeuta, Psicólogo e Psicopedagogo em ABA . A solicitação foi feita à Operadora no dia 13/03/2024, para realização no município Breves. A operadora alega que o pedido está em análise ou não apresenta resposta ao pedido. Protocolo 31999620240312139604 – data 13/03/2024._x000d__x000a_ _x000d__x000a_Protocolo aberto pelo be"/>
    <s v="Breves"/>
    <s v="PA"/>
    <s v="Não"/>
    <x v="2"/>
    <s v="Terapias"/>
    <x v="3"/>
    <x v="504"/>
    <s v="Ausencia de Rede Credenciada"/>
    <s v="NEGOCIAÇÃO REALIZADA COM O PRESTADOR negociação finalizada com prestador: 193.891- M M M FONSECA DE OLIVEIRA ASSESSORIA LTDA PROTOCOLO 31999620240322274222"/>
    <s v="Com contato prévio"/>
    <x v="0"/>
    <x v="11"/>
    <s v="Não"/>
    <s v="Finalizada"/>
    <m/>
  </r>
  <r>
    <x v="1"/>
    <x v="3"/>
    <s v="05/04/2024"/>
    <n v="12788905"/>
    <s v="31999620240408373760"/>
    <s v="Sim"/>
    <s v="2024 01117742"/>
    <s v="UNIMED SAO JOSE DOS CAMPOS-COOP TRAB MED"/>
    <x v="0"/>
    <s v="RUTH FELICIANO DE OLIVEIRA"/>
    <x v="3"/>
    <s v="09700032001180418"/>
    <s v="APEOESP SIND DOS PROF DO ENS OFIC EST SP"/>
    <s v="UNIPLAN ADESAO BASICO - PR"/>
    <s v="NOTIFICAÇÃO DE INTERMEDIAÇÃO PRELIMINAR Nº 102833/2024_x000d__x000a_Protocolo nº 9418515 Demanda nº 12788905_x000d__x000a_Rio de Janeiro, 05 de Abril de_x000d__x000a_2024_x000d__x000a_OPERADORA_x000d__x000a_Denominação/Razão Social: UNIMED DO ESTADO DE SÃO PAULO -_x000d__x000a_FEDERAÇÃO ESTADUAL DAS COOP. MÉDICAS_x000d__x000a_Reg. ANS: 319996_x000d__x000a_Nome Fantasia: FEDERAÇÃO DAS UNIMEDS DO ESTADO DE SÃO PAULO CNPJ: 43643139000166_x000d__x000a_Endereço: RUA JOSÉ GETULIO, 78/90_x000d__x000a_Município: SAO PAULO UF: SP CEP: 01509000 Telefone: 11 21462552_x000d__x000a_A Agência Nacional de Saúde Suplementar vem notificar esta Operadora acerca da demanda_x000d__x000a_abaixo relatada._x000d__x000a_beneficiária, questiona a não cobertura para 30715059-Cirurgia de coluna por via endoscópica /OPMES, e_x000d__x000a_nome do médico solicitante Dr Hugo de Castro (neurocirurgião). O procedimento foi solicitado no dia_x000d__x000a_Março/2024, para realização no município São José dos Campos/SP, entretanto, a operadora discordou da_x000d__x000a_indicação do procedimento e encaminhou para realização de uma junta [médica ou odontológica]._x000d__x000a_Protocolo 31999620240403331780-04/04/2024_x000d__x000a_Prot"/>
    <s v="CARAGUATATUBA"/>
    <s v="SP"/>
    <s v="Não"/>
    <x v="4"/>
    <s v="Procedimento"/>
    <x v="7"/>
    <x v="113"/>
    <s v="Negativa integral por junta médica."/>
    <s v="Não há."/>
    <s v="Com contato prévio"/>
    <x v="2"/>
    <x v="4"/>
    <s v="Não"/>
    <s v="Finalizada"/>
    <s v="Não há."/>
  </r>
  <r>
    <x v="1"/>
    <x v="3"/>
    <s v="06/04/2024"/>
    <n v="12790190"/>
    <s v="31999620240408374178"/>
    <m/>
    <m/>
    <s v="UNIMED GOIANIA-COOP DE TRAB MED"/>
    <x v="0"/>
    <s v="CARLOS AUGUSTO GUIMARAES GONCALVES"/>
    <x v="0"/>
    <s v="09700022006946373"/>
    <s v="ABBOTT LABORATORIOS DO BRASIL LTDA"/>
    <s v="UNIPLAN PARTIC EMPRES ESPECIAL N"/>
    <s v="NOTIFICAÇÃO DE INTERMEDIAÇÃO PRELIMINAR Nº 103667/2024_x000d__x000a_&lt;&lt;60&gt;&gt; _x000d__x000a_Protocolo nº 9420109_x0009_Demanda nº 12790190_x0009_Rio de Janeiro, 0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Psiquiatra do meu filho passou uma avaliação neuropsicologica para ele fazer dia 28/12/2023. Como era feriado de fim de ano, entrei em contato com a unimed fesp dia 03/01/2024. Como não estavam encontrando nenhum neuropsicologo para realizar a avaliação me solicitaram o encaminhamento para avaliação, onde foi encaminhado inclusive com uma indicação, assim como me orientaram. A unimed entrou em contato comigo dizendo que meu caso estava em n"/>
    <s v="GOIANIA"/>
    <s v="GO"/>
    <s v="Não"/>
    <x v="2"/>
    <s v="terapias"/>
    <x v="2"/>
    <x v="505"/>
    <s v="Ausencia de Rede Credenciada"/>
    <s v="Negociado com o prestador  193872 - MORGANNA SOARES DUARTE tratativa realizada no protocolo 31999620240325288625 "/>
    <s v="Com contato prévio"/>
    <x v="0"/>
    <x v="11"/>
    <s v="Não"/>
    <s v="Finalizada"/>
    <m/>
  </r>
  <r>
    <x v="1"/>
    <x v="3"/>
    <s v="07/04/2024"/>
    <n v="12790328"/>
    <s v="31999620240408374398"/>
    <m/>
    <m/>
    <s v="UNIMED CURITIBA-SOC COOP SV MED CUR E RG"/>
    <x v="0"/>
    <s v="ENZO GABRIEL TERLESKI PINTO"/>
    <x v="0"/>
    <s v="09700022005768587"/>
    <s v="NEOVIA INFRAESTRUTURA RODOVIARIA LTDA"/>
    <s v="UNIPLAN PARTIC EMP BASICO N"/>
    <s v="NOTIFICAÇÃO DE INTERMEDIAÇÃO PRELIMINAR Nº 103791/2024_x000d__x000a_&lt;&lt;60&gt;&gt; _x000d__x000a_Protocolo nº 9420241_x0009_Demanda nº 12790328_x0009_Rio de Janeiro, 0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encaminhou meu filho para uma clínica que não tem horários._x000d__x000a_ _x000d__x000a_Protocolo aberto pelo beneficiário junto à operadora: &lt;&lt;65&gt;&gt;_x000d__x000a_BENEFICIÁRIO_x000d__x000a_Nome: ANDRE LOPES PINTO_x0009_Dt. Nasc.:11/10/1989_x000d__x000a_Matrícula:_x0009_CPF: 39527558859_x000d__x000a_INTERLOCUTOR_x000d__x000a_Nome: ANDRE LOPES PINTO_x000d__x000a_Telefones: (54)99677877 / (54)996778779_x0009_e-mail: andre.l.p@outlook.com_x000d__x000a_Endereço: RUA ZURY LEMOS, 551 / CASA 2_x000d__x000a_Município: TIJUCAS_x0009_UF: SC_x0009_CEP: 88200-000_x000d__x000a_DADOS DO PLANO_x000d__x000a_Nome do plano:"/>
    <s v="UNIAO DA VITORIA"/>
    <s v="PR"/>
    <s v="Sim "/>
    <x v="2"/>
    <s v="Terapias"/>
    <x v="3"/>
    <x v="195"/>
    <s v="Ausencia de Rede Credenciada"/>
    <s v="paciente com 16 NIPS com várias trocas de prestadores por solicitação da família, realizamos a negociação com a todas as terapias no mesmo local (191403 - INCLUSIVA CENTRO DE ATENDIMENTO MULTIPROFISSIONAL LTDA), mas recepcionamos nova NIP deste beneficiário, alegando que o prestador indicado, não dispõe de horário para atendimento._x000a_ Esclareço que o prestador informou que na verdade, foi a mãe que não aceitou os dias disponibilizados e alegou vínculo com outros profissionais desta fora realizada nova troca. Negociação realizada no protocolo 31999620240405354309 187340 EDNA LOPES BATISTA LTDA para fisioterapia e 193283 ESTELA MARIS FONOAUDIOLOGIA E CONSULTORIA para musicoterapia"/>
    <s v="Com contato prévio"/>
    <x v="2"/>
    <x v="18"/>
    <s v="Não"/>
    <s v="Finalizada"/>
    <m/>
  </r>
  <r>
    <x v="1"/>
    <x v="3"/>
    <s v="07/04/2024"/>
    <n v="12790416"/>
    <s v="31999620240409383635"/>
    <m/>
    <m/>
    <s v=""/>
    <x v="4"/>
    <s v=""/>
    <x v="3"/>
    <s v=""/>
    <s v=""/>
    <s v=""/>
    <s v="NOTIFICAÇÃO DE INTERMEDIAÇÃO PRELIMINAR Nº 103886/2024_x000d__x000a_&lt;&lt;60&gt;&gt; _x000d__x000a_Protocolo nº 9420327_x0009_Demanda nº 12790416_x0009_Rio de Janeiro, 0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e, comunicar que não tive por parte do convenio Unimed, a autorização para internação da paciente Larissa Rodrigues Santana. Após a primeira ligação recebida pelo convenio (vide anexo), foi comunicado a negativa da internação devido a carência, e seria cedido 12 horas para atendimento no PS. Realizado a 2 tentativa de internação por parte do hospital, em contato com a central 0800 942 0011 - atendente Matheus - realizado no"/>
    <s v=""/>
    <s v=""/>
    <m/>
    <x v="1"/>
    <m/>
    <x v="1"/>
    <x v="18"/>
    <m/>
    <m/>
    <m/>
    <x v="1"/>
    <x v="8"/>
    <m/>
    <m/>
    <m/>
  </r>
  <r>
    <x v="1"/>
    <x v="3"/>
    <s v="08/04/2024"/>
    <n v="12790999"/>
    <s v="31999620240409384200"/>
    <m/>
    <m/>
    <s v="UNIMED PAULISTANA-SOC COOP DE TRAB MED"/>
    <x v="0"/>
    <s v="JORGEANA MARTINS DE SOUZA"/>
    <x v="3"/>
    <s v="09700020010635429"/>
    <s v="TALU CONSTRUTORA LTDA"/>
    <s v="UNIPLAN EMP PARTIC BAS PADRAO COL"/>
    <s v="NOTIFICAÇÃO DE INTERMEDIAÇÃO PRELIMINAR Nº 104221/2024_x000a_ _x000a_Protocolo nº 9421026_x0009_Demanda nº 12790999_x0009_Rio de Janeiro, 08 de Abril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30713153-ARTROSCOPIA P/ DIAGNÓSTICO COM OU SEM BIÓPSIA SINOVIAL, 30208017-TRATAMENTO CIRÚRGICO DE LUXAÇÃO DA ATM, conforme guia médica, e nome do médico solicitante Dr. André Lustosa. O procedimento foi solicitado em janeiro/2024, para realização no município Patos/PB, entretanto, a operadora negou com a justificativa de que o beneficiário está cumprindo Cobertura Parcial Temporária (CPT) para Doença ou L"/>
    <s v="SAO PAULO"/>
    <s v="SP"/>
    <s v="Não"/>
    <x v="0"/>
    <s v="Cirurgia"/>
    <x v="0"/>
    <x v="169"/>
    <s v="Beneficiária questiona a não cobertura para 30713153-ARTROSCOPIA P/ DIAGNÓSTICO COM OU SEM BIÓPSIA SINOVIAL, 30208017-TRATAMENTO CIRÚRGICO DE LUXAÇÃO DA ATM, conforme guia médica, e nome do médico solicitante Dr. André Lustosa. O procedimento foi solicitado em janeiro/2024, para realização no município Patos/PB, entretanto, a operadora negou com a justificativa de que o beneficiário está cumprindo Cobertura Parcial Temporária (CPT) para Doença ou Lesão Preexistente (DLP); a DLP não foi informada pela operadora. Protocolo: WhatsApp Unimed Central, atendimento rápido ? data : 26/03/2024, às 09h37min._x000a__x000a_"/>
    <s v="Acionado a Unimed Patos para trafegar a transação com urgência. Transação 2784752 trafegada dia 10/04/2024 14:57 e autorizada dia 15/04/2024, unimed relata que &quot;informamos que o código solicitado 99999943 trata-se de negociação direta, onde a Unimed Patos não dispõe na rede de fornecedores para esses OPME's Solicitados. U. Patos no uso das suas atribuições informa que, em caráter EXCEPCIONAL, a NEGOCIAÇÃO/AQUISIÇÃO do OPME&quot; **Materiais serao faturados entre a Fesp e o Fornecedor.                                             ***Verificado no autorizador que constava uma transação solicitada em 25/03/2024 11:23 Exec:2768592, guia 2024 01217946 negada com a informação para &quot;refazer a transacao incluindo o nome do material no campo descricao, quando utilizado codigo generico 99999943 - E, nao ha documentos para a analise.&quot;                            *Unimed Patos informou que a resposta do prestador que solicitou o procedimento foi que:_x000a_A SOLICITAÇÃO  MÉDICA FOI ENCAMINHADA PARA O HOSPITAL NO DIA 23/03/2024 , DATA ONDE FOI SOLICITADA  A UNIMED PATOS ORIENTAÇÃO PARA SOLICITAR NO SISTEMA._x000a_Como também a data na solicitação do Medico Dr André Lustosa é datada dia 21/03/24. Houve mororidade para refazer a transação para a Fesp._x000a_"/>
    <m/>
    <x v="0"/>
    <x v="27"/>
    <s v="Não"/>
    <s v="Finalizada"/>
    <m/>
  </r>
  <r>
    <x v="1"/>
    <x v="3"/>
    <s v="08/04/2024"/>
    <n v="12791270"/>
    <s v="31999620240409387733"/>
    <m/>
    <m/>
    <s v="UNIMED GUARULHOS-COOP DE TRAB MED"/>
    <x v="0"/>
    <s v="HILDA SALA BIANCO"/>
    <x v="3"/>
    <s v="09700032000748453"/>
    <s v="APEOESP SIND DOS PROF DO ENS OFIC EST SP"/>
    <s v="UNIPLAN ADESAO BASICO - PR"/>
    <s v="NOTIFICAÇÃO DE INTERMEDIAÇÃO PRELIMINAR Nº 104375/2024_x000d__x000a_ _x000d__x000a_Protocolo nº 9421447_x0009_Demanda nº 12791270_x0009_Rio de Janeiro, 0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o prazo de atendimento para ENDOSCOPIA MAIS COLONOSCOPIA COM SEDAÇÃO. O procedimento foi solicitado à operadora dia 25/03/2024. A operadora autorizou o serviço e agendou para o dia 09/05/2024, após o prazo máximo previsto na RN nº 566/2022. Protocolo não fornecido no atendimento presencial._x000d__x000a_ _x000d__x000a_Protocolo aberto pelo beneficiário junto à operadora:_x000d__x000a_BENEFICIÁRIO_x000d__x000a_Nome: HILDA SALA"/>
    <s v="GUARULHOS"/>
    <s v="SP"/>
    <s v="Não "/>
    <x v="2"/>
    <s v="SADT"/>
    <x v="17"/>
    <x v="506"/>
    <s v="Dificuldade de agendamento "/>
    <s v="CAEC: aberto protocolo para busca com agendamento dentro do prazo da RN.                                                RU: Acionado a Unimed Guarulhos para maiores esclarecimentos quanto ao agendamento ter ocorrido fora do prazo da RN e sem contato com a Fesp para informar. Tivemos o retorno de que &quot;Autorizamos o procedimento e enviamos a autorização para cliente realizar o agendamento no prestador, visto que após o agendamento não localizamos contato da cliente com nossa Central de relacionamento com o cliente solicitando auxilio ou manifestando insatisfação em relação a data do agendamento, por este motivo não enviamos para Unimed de Origem para que pudessem cumprir os prazos regulatórios.” A Unimed guarulhos conseguiu antecipar a endoscopia para o dia 18/04 porém, Caec realizou contato com a filha e ela informou que não será possível realizar o exame no dia 18/04, pois a sra. Hilda está utilizando antibióticos até dia 20 e não poderá fazer o procedimento durante o uso. A família reagendou no Hospital Cruz Azul._x000a__x000a__x000a__x000a__x000a_"/>
    <s v="Sem contato prévio"/>
    <x v="2"/>
    <x v="20"/>
    <s v="Não"/>
    <s v="Finalizada"/>
    <m/>
  </r>
  <r>
    <x v="1"/>
    <x v="3"/>
    <s v="08/04/2024"/>
    <n v="12792235"/>
    <s v="31999620240409387832"/>
    <m/>
    <m/>
    <s v="UNIMED BRASILIA-COOP DE TRAB MED"/>
    <x v="0"/>
    <s v="ARTHUR FRANCA PIMENTA BONFIM"/>
    <x v="0"/>
    <s v="09700030002310220"/>
    <s v="ASSOCIACAO BRASILEIRA DOS SERVIDORES PUBLICOS, MUNICIPAL, ESTADUAL, FEDERAL"/>
    <s v="UNIPLAN ADESAO BASICO N"/>
    <s v="NOTIFICAÇÃO DE INTERMEDIAÇÃO PRELIMINAR Nº 104985/2024_x000d__x000a_&lt;&lt;60&gt;&gt; _x000d__x000a_Protocolo nº 9422772_x0009_Demanda nº 12792235_x0009_Rio de Janeiro, 0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9/02/2024, por meio do Protocolo citado acima entrei em contato com a Ouvidoria da UNIMED FESP em busca de um Gastroenterologista Pediátrico, a ouvidoria me contato para esclarecimento de localidade e por fim, foi informado que não foi localizado a especialidade que preciso em Brasília e que atenda a UNIMED FESP, sendo que a especialidade deve ser coberta em razão do contrato. A operadora me deu duas opções, realizar a consulta e pedir o "/>
    <s v="BRASILIA"/>
    <s v="DF"/>
    <s v="Não"/>
    <x v="2"/>
    <s v="Consulta"/>
    <x v="2"/>
    <x v="507"/>
    <s v="Ausencia de Rede Credenciada"/>
    <s v="NEGOCIADO COM O PRESTADOR 180662- CENTRO DE REFENCIA INFANTIL S/S LTDA. PROTOCOLO 31999620240313162943"/>
    <s v="Com contato prévio"/>
    <x v="0"/>
    <x v="11"/>
    <s v="Não"/>
    <s v="Finalizada"/>
    <m/>
  </r>
  <r>
    <x v="1"/>
    <x v="3"/>
    <s v="08/04/2024"/>
    <n v="12792579"/>
    <s v="31999620240409387936"/>
    <m/>
    <m/>
    <s v="UNIMED PAULISTANA-SOC COOP DE TRAB MED"/>
    <x v="0"/>
    <s v="MARILENE APARECIDA LODI RIZZINI"/>
    <x v="0"/>
    <s v="09700022003587259"/>
    <s v="UNIVERSIDADE ESTADUAL PAULISTA JULIO DE MESQUITA FILHO"/>
    <s v="UNIPLAN EMPRESARIAL ESPECIAL N"/>
    <s v="NOTIFICAÇÃO DE INTERMEDIAÇÃO PRELIMINAR Nº 105212/2024_x000d__x000a_ _x000d__x000a_Protocolo nº 9423116_x0009_Demanda nº 12792579_x0009_Rio de Janeiro, 0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irmã da beneficiária, questiona cobrança por parte do prestador de materiais referente ao procedimento implantação de válvula na aorta, realizado em setembro de 2022. A operadora informou que iria analisar a cobrança e solicitou que a interlocutora aguardasse. A operadora não apresentou resposta para a beneficiária. Interlocutora relata que o prestador continua cobrando pelas despesas. Protocolo: 31999620231010"/>
    <s v="SAO PAULO"/>
    <s v="SP"/>
    <s v="Não"/>
    <x v="3"/>
    <s v="Cirurgia"/>
    <x v="17"/>
    <x v="508"/>
    <s v="Cobrança de Atendimento"/>
    <s v="TAVI - sem contrato com o prestador . Em tratativa com a CNU (via RU) desde 09.04.24 (data de recebimento da NIP. Solicitamos prioridade da CNU, uma vez que o caso se estende desde Out/23  (caso com o CAEC protocolo 31999620231010896118) Ação RU: Acionado coordenadora da Unimed Nacional para priorizar a REVERSÃO DE COBRANÇA com urgência. Fomos infomados na data de 17/04 que o prestador já conseguiu postar a cobrança. Unimed Nacional informou que já foi realizado a baixa de cobrança em nome do beneficiário. "/>
    <s v="Com contato prévio"/>
    <x v="0"/>
    <x v="9"/>
    <s v="Sim"/>
    <s v="Finalizada"/>
    <s v="O protocolo 31999620231010896118 out/23  (caec) teve retorno parcial da CNU em janeiro &quot;em fase de finalização&quot;, mas até o momento nada foi confirmado. Observar/melhorar comunicação com a cliente "/>
  </r>
  <r>
    <x v="1"/>
    <x v="3"/>
    <s v="08/04/2024"/>
    <n v="12792874"/>
    <s v="31999620240409388666"/>
    <m/>
    <m/>
    <s v="UNIMED CENTRO PTA - FED INTRAF COOP MED"/>
    <x v="4"/>
    <s v="CLAUDIO CESAR MASSARO FILHO"/>
    <x v="3"/>
    <s v="09700032000828546"/>
    <s v="APEOESP SIND DOS PROF DO ENS OFIC EST SP"/>
    <s v="UNIPLAN ADESAO ESPECIAL - PR"/>
    <s v="NOTIFICAÇÃO DE INTERMEDIAÇÃO PRELIMINAR Nº 105439/2024_x000d__x000a_ _x000d__x000a_Protocolo nº 9423511_x0009_Demanda nº 12792874_x0009_Rio de Janeiro, 0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realização do procedimento ANGIOGRAFIA COM INDOCIANINA VERDE e AUTOFLUORESCÊNCIA DE AMBOS OS OLHOS, solicitado em 03/04/2024. Operadora informou que iria autorizar o primeiro procedimento mas ainda não foi, e o segundo foi informado que não consta no Rol. Protocolo 46953547 - data 03/04/2024._x000d__x000a_ _x000d__x000a_Protocolo aberto pelo beneficiário junto à operadora: 46953547_x000d__x000a_BENEFICIÁRIO_x000d__x000a_Nome: CLAUDIO CESAR MASSARO FIL"/>
    <s v="JUNDIAI"/>
    <s v="SP"/>
    <m/>
    <x v="1"/>
    <m/>
    <x v="1"/>
    <x v="509"/>
    <m/>
    <m/>
    <m/>
    <x v="1"/>
    <x v="8"/>
    <m/>
    <m/>
    <m/>
  </r>
  <r>
    <x v="1"/>
    <x v="3"/>
    <s v="08/04/2024"/>
    <n v="12792985"/>
    <s v="31999620240409388898"/>
    <m/>
    <m/>
    <s v="UNIMED GUARULHOS-COOP DE TRAB MED"/>
    <x v="0"/>
    <s v="CAROLINA CARUSO COELHO"/>
    <x v="3"/>
    <s v="09700030001969023"/>
    <s v="FED ASSOCIACOES ENGENHARIA ARQUITETURA AGRONOMIA DO ESP"/>
    <s v="UNIPLAN ADESAO BASICO I"/>
    <s v="NOTIFICAÇÃO DE INTERMEDIAÇÃO PRELIMINAR Nº 105537/2024_x000d__x000a_&lt;&lt;60&gt;&gt; _x000d__x000a_Protocolo nº 9423635_x0009_Demanda nº 12792985_x0009_Rio de Janeiro, 0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estou tentando passar na Nutricionista faz mais de 2 meses, enviei e-mail para o convênio com a guia e solicitando autorização no dia 28/02/24 e me retornaram o e-mail solicitando algumas informações, respondi o e-mail com as informações e não tive retorno. No dia 04/03/24 eu enviei novamente um e-mail com a guia em anexo e as informações no corpo do e-mail, mas como eles não lê o corpo do e-mail, me retornaram o e-mail solicitando"/>
    <s v="GUARULHOS"/>
    <s v="SP"/>
    <s v="Não "/>
    <x v="0"/>
    <s v="Consulta"/>
    <x v="0"/>
    <x v="272"/>
    <s v="Dificuldade de agendamento "/>
    <s v="Acionamos a UNimed Guarulhos para elucidar a demora na autorização. O agendamento foi confirmado para HOJE 11.04 AS 15:30 na Clínica Holossomática (segundo a UNimed, a cliente está ciente).                                    RU Acionou Guarulhos para verificar o motivo da morosidade e Unimed relata que a morosidade ocorreu na tratativa do processo por parte da equipe Unimed Guarulhos."/>
    <s v="Sem contato prévio"/>
    <x v="0"/>
    <x v="2"/>
    <s v="Não"/>
    <s v="Finalizada"/>
    <s v="Considerando o prazo citado pela cliente de acionamento à GRU (28.02.24) e a data de recebimento da transação (19.03.24), totalmente procedente a reclamação. "/>
  </r>
  <r>
    <x v="1"/>
    <x v="3"/>
    <s v="09/04/2024"/>
    <n v="12793667"/>
    <s v="31999620240409390732"/>
    <m/>
    <m/>
    <s v="UNIMED PIRACICABA-SOC COOP SERV MED"/>
    <x v="0"/>
    <s v="YURI MOURA DE AQUINO"/>
    <x v="3"/>
    <s v="09700024003542480"/>
    <s v="RAIZEN ENERGIA S.A - FILIAL PIRACICABA"/>
    <s v="UNIPLAN CUSTO OPERAC BASICO I"/>
    <s v="NOTIFICAÇÃO DE INTERMEDIAÇÃO PRELIMINAR Nº 105983/2024_x000d__x000a_ _x000d__x000a_Protocolo nº 9424469_x0009_Demanda nº 12793667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com Integração Sensorial. A solicitação foi feita à Operadora no dia 15/03/2024, para realização no município Piracicaba - SP. A operadora não apresenta resposta ao pedido. Protocolo 31999620240315197924 - data 15/03/2024._x000d__x000a_ _x000d__x000a_Protocolo aberto pelo beneficiário junto à operadora: 31999620240315197924_x000d__x000a_BENEFICIÁRIO_x000d__x000a_Nome: YURI MOURA D"/>
    <s v="PIRACICABA"/>
    <s v="SP"/>
    <s v="Não "/>
    <x v="2"/>
    <s v="Terapias"/>
    <x v="3"/>
    <x v="510"/>
    <s v="Dificuldade de agendamento "/>
    <s v="Agendamento realizado em prestador estratégico"/>
    <s v="Com contato prévio"/>
    <x v="0"/>
    <x v="0"/>
    <m/>
    <m/>
    <s v="Busca aberta em 15/03, encaminhada ao GRP na mesma data de recebimento da NIP 09/04"/>
  </r>
  <r>
    <x v="1"/>
    <x v="3"/>
    <s v="09/04/2024"/>
    <n v="12793702"/>
    <s v="31999620240409390827"/>
    <m/>
    <m/>
    <s v="UNIMED PIRACICABA-SOC COOP SERV MED"/>
    <x v="0"/>
    <s v="YURI MOURA DE AQUINO"/>
    <x v="3"/>
    <s v="09700024003542480"/>
    <s v="RAIZEN ENERGIA S.A - FILIAL PIRACICABA"/>
    <s v="UNIPLAN CUSTO OPERAC BASICO I"/>
    <s v="NOTIFICAÇÃO DE INTERMEDIAÇÃO PRELIMINAR Nº 106006/2024_x000d__x000a_ _x000d__x000a_Protocolo nº 9424469_x0009_Demanda nº 12793702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prazo de atendimento para Psicologia ABA. A operadora autorizou o serviço e agendou para o dia 17/04/2024, após o prazo máximo previsto na RN nº 566/2022. Protocolo 31999620240315197924 - data 15/03/2024._x000d__x000a_ _x000d__x000a_Protocolo aberto pelo beneficiário junto à operadora: 31999620240315197924_x000d__x000a_BENEFICIÁRIO_x000d__x000a_Nome: YURI MOURA DE AQUINO_x0009_Dt. Nasc.:20/09/2021_x000d__x000a_Matrícula:_x0009_CPF: 59677952862_x000d__x000a_INTE"/>
    <s v="PIRACICABA"/>
    <s v="SP"/>
    <s v="Não "/>
    <x v="2"/>
    <s v="Terapias"/>
    <x v="3"/>
    <x v="5"/>
    <s v="Dificuldade de agendamento "/>
    <s v="Agendamento realizado em prestador estratégico"/>
    <s v="Com contato prévio"/>
    <x v="0"/>
    <x v="0"/>
    <m/>
    <m/>
    <s v="Busca de rede aberta em 15/03, encaminhada ao GRP na mesma data de recebimento da NIP 09/04"/>
  </r>
  <r>
    <x v="1"/>
    <x v="3"/>
    <s v="09/04/2024"/>
    <n v="12793285"/>
    <s v="31999620240409390304"/>
    <m/>
    <m/>
    <s v="UNIMED ABC-COOP DE TRAB MEDICO"/>
    <x v="0"/>
    <s v="JOSE ROBERTO RODRIGUES SANTOS"/>
    <x v="3"/>
    <s v="09700038000042320"/>
    <s v="MAGAZINE LUIZA S/A"/>
    <s v="UNIPLAN PARTIC EMP BASICO N"/>
    <s v="NOTIFICAÇÃO DE INTERMEDIAÇÃO PRELIMINAR Nº 105734/2024_x000a_&lt;&lt;60&gt;&gt; _x000a_Protocolo nº 9424031_x0009_Demanda nº 12793285_x0009_Rio de Janeiro, 09 de Abril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Meu pai Jose Roberto Rodrigues dos Santos, compareceu no hospital HOSPITAL E MATERNIDADE DR CHRISTOVAO DA GAMA - CNPJ 57.482.903/0008-40 a 15 dias com sintomas de tremor no corpo inteiro e sem muita força, com repuxão no rosto. A médica o examinou, liberou e informou que era crise de ansiedade. Os sintomas foram piorando e no dia 01/04 meu pai retorno ao hospital e foi informado que ele teria que fazer uma ressonancia ambulatorial e liberou n"/>
    <s v="DIADEMA"/>
    <s v="SP"/>
    <s v="Sim "/>
    <x v="0"/>
    <s v="SADT"/>
    <x v="2"/>
    <x v="511"/>
    <s v="Paciente em UTI onde não realiza exame (justificativa do hospital)"/>
    <s v="Contato realizado pela Enfermagem da Gestão de Internados. Paciente internado no Hospital Innova desde o dia 05/04 com procedimento (RM) solicitada no dia 08/04. Em ctto com o Hospital, foi informado que o paciente estava internado em UTI, por esse motivo, a dificuldade de realização do procedimento. Procedimento foi realizado ontem (10/04).                                          ** RU: A Unimed Nacional informu que o paciente foi realizar o exame na data agendada  10/04 as 13:00 e retornou para a origem. Consta a transação 2276689730 para RM CRÂNIO ENCEFALO / ANGIO RM ARTERIAL DE CRÂNIO / ANGIO RM VENOSA DE CRÂNIO autorizada para o HOSPITAL SAO BERNARDO."/>
    <m/>
    <x v="0"/>
    <x v="37"/>
    <s v="Sim"/>
    <s v="Finalizada"/>
    <s v="RU: A Unimed Nacional informu que o paciente foi realizar o exame na data agendada  10/04 as 13:00 e retornou para a origem. Consta a transação 2276689730 para RM CRÂNIO ENCEFALO / ANGIO RM ARTERIAL DE CRÂNIO / ANGIO RM VENOSA DE CRÂNIO autorizada para o HOSPITAL SAO BERNARDO."/>
  </r>
  <r>
    <x v="1"/>
    <x v="3"/>
    <s v="09/04/2024"/>
    <n v="12793440"/>
    <s v="31999620240409390513"/>
    <m/>
    <m/>
    <s v="UNIMED CAMPINAS-COOP DE TRAB MED"/>
    <x v="0"/>
    <s v="ANA LAURA SANTANA GOMBRADI"/>
    <x v="3"/>
    <s v="09700022006248501"/>
    <s v="NACIONAL GAS BUTANO DIST LTDA-4"/>
    <s v="UNIPLAN EMP PARTIC BAS PADRAO COL"/>
    <s v="NOTIFICAÇÃO DE INTERMEDIAÇÃO PRELIMINAR Nº 105836/2024_x000d__x000a_ _x000d__x000a_Protocolo nº 9424128_x0009_Demanda nº 12793440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aria questiona a falta de atendimento para psicologia modelo jasper 10 sessões semanais, terapia ocupacional modelo strep 10 sesses semanais, musicoterapia modelo impact 8 sessões semanais,psicopedagogia modelo jasper 10 sessões semanais, fonodiologia modelo jasper 10 sessões semanais, médico solicitante dr marianne Herrera f Ferreira. A solicitação foi feita à Operadora no dia 20/03/2024, para r"/>
    <s v="CAMPINAS"/>
    <s v="SP"/>
    <s v="Não "/>
    <x v="2"/>
    <s v="Terapias"/>
    <x v="3"/>
    <x v="512"/>
    <s v="Dificuldade de agendamento "/>
    <s v="Recepcionado protocolo em "/>
    <s v="Com contato prévio"/>
    <x v="0"/>
    <x v="3"/>
    <s v="Não "/>
    <s v="Finalizada"/>
    <s v="Busca aberta em 22/03, encaminhada ao NAS em 25/03, respondida em 08/04/ Fora do prazo "/>
  </r>
  <r>
    <x v="1"/>
    <x v="3"/>
    <s v="09/04/2024"/>
    <n v="12793373"/>
    <s v="31999620240409390447"/>
    <m/>
    <m/>
    <s v="UNIMED BLUMENAU-COOP DE TRAB MED"/>
    <x v="0"/>
    <s v="RAFAELA ODON"/>
    <x v="0"/>
    <s v="09700032001663400"/>
    <s v="COOP IT COOPERATIVA DE TRABALHO DOS PROFISSIONAIS DE INFORMATICA, ASSESSORIA E CONSULTORIA TECNICA"/>
    <s v="Adesao Nacional Basico Enfermaria"/>
    <s v="NOTIFICAÇÃO DE INTERMEDIAÇÃO PRELIMINAR Nº 105791/2024_x000d__x000a_&lt;&lt;60&gt;&gt; _x000d__x000a_Protocolo nº 9424147_x0009_Demanda nº 12793373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possui TPAC e precisa de acompanhamento de neuropsicopedagogo, não encontrei nenhum profissional na minha cidade que atenda essa especialidade pelo plano, entrei em contato com o plano e eles me informaram que iriam fazer contato com profissionais da região e iniciar negociação. Indiquei inclusive o nome e contato de uma profissional que poderia atender nosso caso. Porém um mês após a abertura de solicitação, não entraram em conta"/>
    <s v="BLUMENAU"/>
    <s v="SC"/>
    <s v="Não"/>
    <x v="2"/>
    <s v="Terapias"/>
    <x v="3"/>
    <x v="247"/>
    <s v="Ausencia de Rede Credenciada"/>
    <s v="negociação realizada com o prestador protocolo 31999620240314180391 prestador 193.889 - ANA CAROLYNE ALSLEBEN DE OLIVEIRA"/>
    <s v="Com contato prévio"/>
    <x v="0"/>
    <x v="11"/>
    <s v="Não"/>
    <s v="Finalizada"/>
    <m/>
  </r>
  <r>
    <x v="1"/>
    <x v="3"/>
    <s v="09/04/2024"/>
    <n v="12793660"/>
    <s v="31999620240409390630"/>
    <m/>
    <m/>
    <s v="UNIMED SAO JOSE DOS CAMPOS-COOP TRAB MED"/>
    <x v="0"/>
    <s v="LUIS CARLOS APARECIDO MOREIRA"/>
    <x v="3"/>
    <s v="09700030001833318"/>
    <s v="SINDICATO DOS POLICIAIS RODOVIARIOS FEDERAIS ESTADO SP"/>
    <s v="ADESAO COPARTIC ESPECIAL I"/>
    <s v="NOTIFICAÇÃO DE INTERMEDIAÇÃO PRELIMINAR Nº 105977/2024_x000a_&lt;&lt;60&gt;&gt; _x000a_Protocolo nº 9424528_x0009_Demanda nº 12793660_x0009_Rio de Janeiro, 09 de Abril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aciente com cirrose hepática, e câncer no fígado, precisava de um médico que fosse especialista em fígado, e aqui em São José dos Campos não tem, procuramos a Unimed e a mesma fez uma busca de rede na cidade e não achou. A própria Unimed encaminhou o paciente para a Dra. Larissa Almeida Campos Esteves CRM: 192991SP na cidade de Taubaté, onde ele começou o tratamento do câncer e da cirrose com ela, agora a Dra. Larissa não está mais atendendo"/>
    <s v="SAO JOSE DOS CAMPOS"/>
    <s v="SP"/>
    <m/>
    <x v="5"/>
    <s v="Consulta"/>
    <x v="2"/>
    <x v="513"/>
    <s v="Solicitação foi indeferida na etapa de análise documental por ausência de protocolo."/>
    <s v="Reembolso autorizado pelo Caec, fatura processada e liberada para programação de pagamento, 16/04."/>
    <s v="Sem contato prévio"/>
    <x v="2"/>
    <x v="7"/>
    <m/>
    <s v="Finalizada"/>
    <s v="Programação de pagamento 16/04/24."/>
  </r>
  <r>
    <x v="1"/>
    <x v="3"/>
    <s v="09/04/2024"/>
    <n v="12794683"/>
    <s v="31999620240409391340"/>
    <m/>
    <m/>
    <s v="UNIMED SOROCABA-COOP DE TRAB MED"/>
    <x v="0"/>
    <s v="SURIA HADDAD"/>
    <x v="3"/>
    <s v="09700032001203183"/>
    <s v="APEOESP SIND DOS PROF DO ENS OFIC EST SP"/>
    <s v="UNIPLAN ADESAO ESPECIAL - PR"/>
    <s v="NOTIFICAÇÃO DE INTERMEDIAÇÃO PRELIMINAR Nº 106597/2024_x000d__x000a_&lt;&lt;60&gt;&gt; _x000d__x000a_Protocolo nº 9425765_x0009_Demanda nº 12794683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data de 05/02/2024 conforme orientação do plano de saúde foi enviado pedido médico para fornecimento de Home Care 24h/dia, ante a necessidade da paciente. Ocorre que após inúmeras reiterações pela mesma via e por contato telefônico foi solicitado retorno a respeito do pedido no entanto até a presente data referido retorno não foi apresentado (cópias dos e-mails anexas). Em contato telefônico com a operadora fui informada que a recusa foi a"/>
    <s v="SALTO DE PIRAPORA"/>
    <s v="SP"/>
    <s v="Não "/>
    <x v="4"/>
    <s v="Home Care "/>
    <x v="8"/>
    <x v="233"/>
    <s v="Negativa de ligações "/>
    <s v="Pacte com indicação de atedimento pontual . Filha solicita cuidador e / ou enfermagem 24 hs . Realizamos contato para expor a liberação de atendimento conforme indicação Técnica.  Contato feito após uma OUVIDORIA realizada a respeito do atendimento solicitado. NIP é devido a ligação , pois filha considerou a negativa por ligação . Familia quer ligação de negativa . Não houve solicitação pelo NAS Com protocolo aberto. Somente formalizamos os atendimentos conforme indicação técnica. Filha envia por email a solicitação de ligação e alega que não teve resposta.  "/>
    <s v="Com contato prévio"/>
    <x v="2"/>
    <x v="3"/>
    <s v="Não "/>
    <s v="Finalizada"/>
    <s v="Realizado negativa oficial através da Guia emitida para negativa. Juntamente com nova avaliaçao médica "/>
  </r>
  <r>
    <x v="1"/>
    <x v="3"/>
    <s v="09/04/2024"/>
    <n v="12793947"/>
    <s v="31999620240409390938"/>
    <m/>
    <m/>
    <s v=""/>
    <x v="4"/>
    <s v=""/>
    <x v="3"/>
    <s v=""/>
    <s v=""/>
    <s v=""/>
    <s v="NOTIFICAÇÃO DE INTERMEDIAÇÃO PRELIMINAR Nº 106149/2024_x000d__x000a_&lt;&lt;60&gt;&gt; _x000d__x000a_Protocolo nº 9424876_x0009_Demanda nº 12793947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crevi tudo dês do começo, esta no arquivo anexado_x000d__x000a_ _x000d__x000a_Protocolo aberto pelo beneficiário junto à operadora: &lt;&lt;65&gt;&gt;_x000d__x000a_BENEFICIÁRIO_x000d__x000a_Nome: EMILY SALA LENGERT_x0009_Dt. Nasc.:11/06/1999_x000d__x000a_Matrícula:_x0009_CPF: 10323780938_x000d__x000a_INTERLOCUTOR_x000d__x000a_Nome: EMILY SALA LENGERT_x000d__x000a_Telefones: (44)998432516_x0009_e-mail: emilysalalengert@hotmail.com_x000d__x000a_Endereço: RUA PRESIDENTE JUSCELINO KUBITSCHECK, 1376 / ED TORRE JK AP2004_x000d__x000a_Município: CASCAVEL_x0009_UF: PR_x0009_CEP: 85807-440_x000d__x000a_DADOS DO PLANO_x000d__x000a_"/>
    <s v=""/>
    <s v=""/>
    <m/>
    <x v="1"/>
    <m/>
    <x v="1"/>
    <x v="18"/>
    <m/>
    <m/>
    <m/>
    <x v="1"/>
    <x v="8"/>
    <m/>
    <m/>
    <m/>
  </r>
  <r>
    <x v="1"/>
    <x v="3"/>
    <s v="09/04/2024"/>
    <n v="12794348"/>
    <s v="31999620240409391203"/>
    <m/>
    <m/>
    <s v=""/>
    <x v="4"/>
    <s v=""/>
    <x v="3"/>
    <s v=""/>
    <s v=""/>
    <s v=""/>
    <s v="NOTIFICAÇÃO DE INTERMEDIAÇÃO PRELIMINAR Nº 106400/2024_x000d__x000a_&lt;&lt;60&gt;&gt; _x000d__x000a_Protocolo nº 9425349_x0009_Demanda nº 12794348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para agendar com urgência consulta ao PSIQUIATRA, porém ao informar que seria pleno PLANO UNIMED, só tem lista de espera, ou data para depois de NOVEMBRO! No particular eles podem atender com data menor, mas com plano não! Estou procurando ajuda, e preciso da consulta com URGÊNCIA, inaceitável esperar meses para passar por um PSIQUIATRA, entrei em contato com todos os médicos disponiveis no guia médico._x000d__x000a_ _x000d__x000a_Protocolo aberto "/>
    <s v=""/>
    <s v=""/>
    <m/>
    <x v="1"/>
    <m/>
    <x v="1"/>
    <x v="18"/>
    <m/>
    <m/>
    <m/>
    <x v="1"/>
    <x v="8"/>
    <m/>
    <m/>
    <m/>
  </r>
  <r>
    <x v="1"/>
    <x v="3"/>
    <s v="09/04/2024"/>
    <n v="12794920"/>
    <s v="31999620240410399681"/>
    <m/>
    <m/>
    <s v=""/>
    <x v="4"/>
    <s v=""/>
    <x v="3"/>
    <s v=""/>
    <s v=""/>
    <s v=""/>
    <s v="NOTIFICAÇÃO DE INTERMEDIAÇÃO PRELIMINAR Nº 106742/2024_x000d__x000a_ _x000d__x000a_Protocolo nº 9425987_x0009_Demanda nº 12794920_x0009_Rio de Janeiro, 0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que operadora cancelou o plano sem nenhuma justifica. Beneficiária informa que está no meio de um tratamento para câncer. Protocolo 05/04 33967920240405422210 // 515721242 05/04 Beneficiária relata que esta adimplente junto ao plano._x000d__x000a_ _x000d__x000a_Protocolo aberto pelo beneficiário junto à operadora: 33967920240405422210_x000d__x000a_BENEFICIÁRIO_x000d__x000a_Nome: EVILEN NUNES_x0009_Dt. Nasc.:26/04/1988_x000d__x000a_Matrícula:_x0009_CPF: 35764219809_x000d__x000a_INTERLOCUTOR_x000d__x000a_Nome: EVILEN NUN"/>
    <s v=""/>
    <s v=""/>
    <m/>
    <x v="1"/>
    <m/>
    <x v="1"/>
    <x v="18"/>
    <m/>
    <m/>
    <m/>
    <x v="1"/>
    <x v="8"/>
    <m/>
    <m/>
    <m/>
  </r>
  <r>
    <x v="1"/>
    <x v="3"/>
    <s v="09/04/2024"/>
    <n v="12795218"/>
    <s v="31999620240410399932"/>
    <m/>
    <m/>
    <s v="UNIMED PAULISTANA-SOC COOP DE TRAB MED"/>
    <x v="0"/>
    <s v="ALINE TOLEDO SILVA"/>
    <x v="0"/>
    <s v="09700030002151482"/>
    <s v="SINDICATO NACIONAL DOS AUDITORES FISCAIS DO TRABALHO SINAIT"/>
    <s v="UNIPLAN ADESAO BASICO III"/>
    <s v="NOTIFICAÇÃO DE INTERMEDIAÇÃO PRELIMINAR Nº 106934/2024_x000a_&lt;&lt;60&gt;&gt; _x000a_Protocolo nº 9426433_x0009_Demanda nº 12795218_x0009_Rio de Janeiro, 09 de Abril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 unimed de ubatuba não atende ligações telefone, a UNIMED são josé dos Campos informou que a unimed ubatuba está com problema no telefone e que ela (unimed ubatuba) informou que só marca consulta pra otorrino no dia 02/05/2024. Eu informei a Unimed são josé dos Campos que estaria fora do prazo e eles me mandaram entrar em contato com a unimed Ubatuba por WhatsApp. A unimed Ubatuba confirmou esta informação. Ou seja, a consulta só poderia ser"/>
    <s v="SAO PAULO"/>
    <s v="SP"/>
    <s v="Sim "/>
    <x v="2"/>
    <s v="Consulta"/>
    <x v="17"/>
    <x v="514"/>
    <s v="Dificuldade de agendamento "/>
    <s v="Agendamento realizado em região limitrofe. AÇÃO RU: Acionado Unimed São José dos Campos para verificar o motivo do agendamento ter sido realizado fora do prazo e pq não conunicou a Fesp sobre o agendamento fora do prazo. SJC informou que no dia 9/04 as 15:05 a beneficiária entrou em contato com eles infomando que estava conseguindo contato com CEM de Ubatuba. Eles informaram o canal de atendimento para beneficiária realizar o agendamento. Ou seja, a Fesp não tomou ciencia, somente qdo clinete abriu NIP. Unimed orientada conforme MIN e Unimed informou que a cliente foi atendida em 23/4 em caraguatatuba e que ficou muito satisfeita com a consulta."/>
    <s v="Sem contato prévio"/>
    <x v="2"/>
    <x v="20"/>
    <s v="Não"/>
    <s v="Finalizada"/>
    <m/>
  </r>
  <r>
    <x v="1"/>
    <x v="3"/>
    <s v="10/04/2024"/>
    <n v="12795875"/>
    <s v="31999620240410406570"/>
    <m/>
    <m/>
    <s v=""/>
    <x v="4"/>
    <s v=""/>
    <x v="3"/>
    <s v=""/>
    <s v=""/>
    <s v=""/>
    <s v="NOTIFICAÇÃO DE INTERMEDIAÇÃO PRELIMINAR Nº 107390/2024_x000d__x000a_&lt;&lt;60&gt;&gt; _x000d__x000a_Protocolo nº 9427210_x0009_Demanda nº 12795875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egue a minha insatisfação em ANEXO, ISSO É RIDIDULO QUE A CNU ESTÁ FAZENDO_x000d__x000a_ _x000d__x000a_Protocolo aberto pelo beneficiário junto à operadora: &lt;&lt;65&gt;&gt;_x000d__x000a_BENEFICIÁRIO_x000d__x000a_Nome: PATRICIA MORAIS ESTEVES_x0009_Dt. Nasc.:15/07/1994_x000d__x000a_Matrícula:_x0009_CPF: 42773777859_x000d__x000a_INTERLOCUTOR_x000d__x000a_Nome: PATRICIA MORAIS ESTEVES_x000d__x000a_Telefones: (11)951393900_x0009_e-mail: patty.esteves94@hotmail.com_x000d__x000a_Endereço: RUA ELIAS ACRAS, 148 /_x000d__x000a_Município: SAO PAULO_x0009_UF: SP_x0009_CEP: 05527-060_x000d__x000a_DADOS DO PLANO_x000d__x000a_Nome do "/>
    <s v=""/>
    <s v=""/>
    <m/>
    <x v="1"/>
    <m/>
    <x v="1"/>
    <x v="18"/>
    <m/>
    <m/>
    <m/>
    <x v="1"/>
    <x v="8"/>
    <m/>
    <m/>
    <m/>
  </r>
  <r>
    <x v="1"/>
    <x v="3"/>
    <s v="10/04/2024"/>
    <n v="12796345"/>
    <s v="31999620240410406670"/>
    <m/>
    <m/>
    <s v="UNIMED ABC-COOP DE TRAB MEDICO"/>
    <x v="0"/>
    <s v="LUANA VICIDOMINI PANZICA NICOLLETTI"/>
    <x v="3"/>
    <s v="09700032001631142"/>
    <s v="ASSOCIACAO PTA DOS TECNICOS JUDICIARIOS"/>
    <s v="ADESAO ESPECIAL"/>
    <s v="NOTIFICAÇÃO DE INTERMEDIAÇÃO PRELIMINAR Nº 107697/2024_x000d__x000a_&lt;&lt;60&gt;&gt; _x000d__x000a_Protocolo nº 9427803_x0009_Demanda nº 12796345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vênio indicou laboratório para coleta do exame porem não foi autorizado. Desde a abertura do protocolo, o convênio não forneceu laboratório que efetivamente cubra o exame. Outros exames deram alterados e trata-se de uma criança de 2 anos. Já foram feitos outros contatos telefonicos sem sucesso._x000d__x000a_ _x000d__x000a_Protocolo aberto pelo beneficiário junto à operadora: &lt;&lt;65&gt;&gt;_x000d__x000a_BENEFICIÁRIO_x000d__x000a_Nome: LUANA VICIDOMINI PANZICA NICOLLETTI_x0009_Dt. Nasc.:07/01/2022_x000d__x000a_Mat"/>
    <s v="SAO BERNARDO DO CAMPO"/>
    <s v="SP"/>
    <s v="Não "/>
    <x v="2"/>
    <s v="Exames de analises clinicas"/>
    <x v="17"/>
    <x v="515"/>
    <s v="Dificuldade de agendamento "/>
    <s v="Indicação de rede credenciada, sem necessidade de agendamento"/>
    <s v="Com contato prévio"/>
    <x v="2"/>
    <x v="0"/>
    <m/>
    <m/>
    <s v="Busca de rede aberta em 08/04 , dentro do prazo "/>
  </r>
  <r>
    <x v="1"/>
    <x v="3"/>
    <s v="10/04/2024"/>
    <n v="12797057"/>
    <s v="31999620240410406744"/>
    <m/>
    <m/>
    <s v=""/>
    <x v="4"/>
    <s v=""/>
    <x v="3"/>
    <s v=""/>
    <s v=""/>
    <s v=""/>
    <s v="NOTIFICAÇÃO DE INTERMEDIAÇÃO PRELIMINAR Nº 108116/2024_x000d__x000a_&lt;&lt;60&gt;&gt; _x000d__x000a_Protocolo nº 9428678_x0009_Demanda nº 12797057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médico solicitou exames em caráter urgênte, pois, eu estava sentindo arritimia cardíaca, dores nas articulações e nas costas. No mesmo dia fiz os exames para ter um diagnóstico mais rápido...Dias depois, quando solicitei os reembolsos, mesmo enciando as solicitações médicas e comprovantes de pagamento, tive o pedido INDEFERIDO pela prestadora, solicitei o motivo e informaram que os comprovantes deveriam ser enviados de detalhado com cada ex"/>
    <s v=""/>
    <s v=""/>
    <m/>
    <x v="1"/>
    <m/>
    <x v="1"/>
    <x v="18"/>
    <m/>
    <m/>
    <m/>
    <x v="1"/>
    <x v="8"/>
    <m/>
    <m/>
    <m/>
  </r>
  <r>
    <x v="1"/>
    <x v="3"/>
    <s v="10/04/2024"/>
    <n v="12797098"/>
    <s v="31999620240410406790"/>
    <m/>
    <m/>
    <s v="UNIMED PAULISTANA-SOC COOP DE TRAB MED"/>
    <x v="0"/>
    <s v="EDISON CECILIO DOS SANTOS"/>
    <x v="3"/>
    <s v="09700032000598842"/>
    <s v="APEOESP SIND DOS PROF DO ENS OFIC EST SP"/>
    <s v="UNIPLAN ADESAO ESPECIAL - PR"/>
    <s v="NOTIFICAÇÃO DE INTERMEDIAÇÃO PRELIMINAR Nº 108135/2024_x000d__x000a_&lt;&lt;60&gt;&gt; _x000d__x000a_Protocolo nº 9428739_x0009_Demanda nº 12797098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12 de março o beneficiário aguarda liberaçào para cirurgia de hérnia de disco. Unimed Fesp se recusa a estimar prazo de resposta. Tenta joigar para CNU mas a CNU diz que a responsável é Unimed Fesp._x000d__x000a_ _x000d__x000a_Protocolo aberto pelo beneficiário junto à operadora: &lt;&lt;65&gt;&gt;_x000d__x000a_BENEFICIÁRIO_x000d__x000a_Nome: EDISON CECILIO DOS SANTOS_x0009_Dt. Nasc.:09/07/1945_x000d__x000a_Matrícula:_x0009_CPF: 60966246853_x000d__x000a_INTERLOCUTOR_x000d__x000a_Nome: CASSIA CRISTINA SANTIAGO DOS SANTOS_x000d__x000a_Telefones: (11)"/>
    <s v="SAO PAULO"/>
    <s v="SP"/>
    <s v="Não"/>
    <x v="0"/>
    <s v="Cirurgia"/>
    <x v="0"/>
    <x v="77"/>
    <s v="demora na liberação para realização de cirurgia de hérnia de disco "/>
    <s v="RU: Acionado a Unimed Nacional para verificar o motivo da morosiidade de trafegar a transação para a Fesp, pois a transação foi trafegada somente na data  06/04/2024 16:50 e  conforme descrito na NIP beneficiário relata que aguarda liberação desde o dia 13/03. Tivemos o seguinte retorno da Unimed Nacional: &quot;Recebemos do Hospital em 22/03/2024 passou por análise técnica , auditoria e opme , sendo trafegada em 06/04/2024 e autorizado pela Unimed auditoria médica em 17/04/2024&quot; Ou seja, houve morosidade tanto da parte da Unimed Nacional em trafegar a trasação para a Fesp quanto da Fesp em autorizar a cirurgia. (AUTORIZACAO PARCIAL).***Unimed Nacional foi orientada quanto ao prazo estabelecido no MIN. independente de ter OPME."/>
    <m/>
    <x v="0"/>
    <x v="4"/>
    <s v="Sim"/>
    <s v="Finalizada"/>
    <m/>
  </r>
  <r>
    <x v="1"/>
    <x v="3"/>
    <s v="10/04/2024"/>
    <n v="12797774"/>
    <s v="31999620240411416099"/>
    <m/>
    <m/>
    <s v="UNIMED NORTE/NTE. CONF.COOP.TRAB.MEDICO"/>
    <x v="0"/>
    <s v="JOAO HENRIQUE PIRES SCHALCHER"/>
    <x v="3"/>
    <s v="09700030001679793"/>
    <s v="ASSOCIACAO DOS SERVIDORES E FUNCIONARIOS"/>
    <s v="UNIPLAN ADESAO BASICO N"/>
    <s v="NOTIFICAÇÃO DE INTERMEDIAÇÃO PRELIMINAR Nº 108533/2024_x000d__x000a_ _x000d__x000a_Protocolo nº 9429526_x0009_Demanda nº 12797790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e beneficiário questiona a falta de atendimento para ELETROENCEFALOGRAMA PROLONGADO, e nome do médico solicitante Dr Carlos Letrevost(geneticista). A solicitação foi feita à Operadora no dia 05/03/2024, para realização no município São Luiz/MA. A operadora alega que o pedido está em análise [ou não apresenta resposta ao pedido]. Protocolo 31999620240305065244-05/03/2024_x000d__x000a_ _x000d__x000a_Protocolo aberto pelo benefici"/>
    <s v="SAO LUIS"/>
    <s v="MA"/>
    <s v="Sim"/>
    <x v="2"/>
    <s v="SADT"/>
    <x v="0"/>
    <x v="516"/>
    <s v="Ausencia de Rede Credenciada"/>
    <s v="NEGOCIADO NO PRESTADOR 193939 - NEUROASSOCIADOS - SANUTI SERVICOS MEDICOS LTDA PROTOCOLO 31999620240405353892"/>
    <s v="Com contato prévio"/>
    <x v="0"/>
    <x v="11"/>
    <s v="Não"/>
    <s v="Finalizada"/>
    <m/>
  </r>
  <r>
    <x v="1"/>
    <x v="3"/>
    <s v="10/04/2024"/>
    <n v="12797774"/>
    <s v="31999620240411415868"/>
    <m/>
    <m/>
    <s v=""/>
    <x v="4"/>
    <s v=""/>
    <x v="3"/>
    <s v=""/>
    <s v=""/>
    <s v=""/>
    <s v="NOTIFICAÇÃO DE INTERMEDIAÇÃO PRELIMINAR Nº 108522/2024_x000d__x000a_&lt;&lt;60&gt;&gt; _x000d__x000a_Protocolo nº 9429557_x0009_Demanda nº 12797774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RATA DE UMA RECLAMAÇÃO SOBRE A MINHA SOLICITAÇÃO DE CIRURGIA NA QUAL FOI DIRECIONADA NO QUAL ESTOU TENTANDO DAR ENTRADA DESDE JANEIRO, FORA ENCAMINHADO PARA DOIS HOSPITAIS E ATÉ O MOMENTO O CONVÊNIO NÃO RECEBEU. O MEU MEDICO RECEBEU O RETORNO QUE SÓ DARAM CONTINUIDADE NO MEU CASO CIRURGICO, NO QUAL EXISTE MATERIAL ESPECIAL, SE O MESMO ADEQUASSE CONFORME FORNECEDORES PARCEIROS DA OPERADORA E HOSPITAL. ELE ENCAMINHOU UM RELATÓRIO DE DESQUALIFI"/>
    <s v=""/>
    <s v=""/>
    <m/>
    <x v="1"/>
    <m/>
    <x v="1"/>
    <x v="18"/>
    <m/>
    <m/>
    <m/>
    <x v="1"/>
    <x v="8"/>
    <m/>
    <m/>
    <m/>
  </r>
  <r>
    <x v="1"/>
    <x v="3"/>
    <s v="10/04/2024"/>
    <n v="12797138"/>
    <s v="31999620240411415616"/>
    <m/>
    <m/>
    <s v="UNIMED CAMPINA GRANDE-COOP TRAB MED LTDA"/>
    <x v="0"/>
    <s v="ANGELICA NERI CORREIA"/>
    <x v="3"/>
    <s v="09700030002321817"/>
    <s v="ASSOCIACAO BRASILEIRA DOS SERVIDORES PUBLICOS, MUNICIPAL, ESTADUAL, FEDERAL"/>
    <s v="UNIPLAN ADESAO BASICO N"/>
    <s v="NOTIFICAÇÃO DE INTERMEDIAÇÃO PRELIMINAR Nº 108162/2024_x000d__x000a_&lt;&lt;60&gt;&gt; _x000d__x000a_Protocolo nº 9428791_x0009_Demanda nº 12797138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Unimed é de fora da Paraíba, portanto utllizo o portal intercâmbio para ter acesso a rede credenciada. Sempre consegui realizar os tratamentos pela rede, inclusive os de fisioterapia, sejam eles de estimulação elétrica ou motora. Contudo mais recentemente a Unimed local (Campina Grande/PB) tem se recusado a autorizar o atendimento, alegando não possuir na rede de atendimento, profissional credenciado, o que não confere com a realidade, "/>
    <s v="CAMPINA GRANDE"/>
    <s v="PB"/>
    <s v="Não"/>
    <x v="7"/>
    <s v="Fisioterapia (Estimulação elétrica)"/>
    <x v="17"/>
    <x v="26"/>
    <s v="Dificuldade de rede de atendimento"/>
    <s v="Acionado a Unimed Campo Grande para maiores esclarecimentos. e tivemos o seguinte retorno:_x000a_&quot;Estamos passando por uma mudança de sistema, onde a solicitação médica foi cadastrada pelo prestador e trafegada automaticamente para origem erroneamente. Onde já foi parametrizado para que isso não transcorra. Conforme explanado anteriormente o procedimento, 31602185-Estimulacao Elétrica Transcutânea, trata-se de procedimento com DUT pela ANS, ONDE POSSUI COBERTURA QUANDO REALIZADO POR MÉDICO, como não temos redes credenciadas para médico realizar esse procedimento, não estamos trafegando esta solicitação para Unimed Intercâmbio para ser realizado por clinica Fisioterapêutica. Por este motivo não temos mais autorização para trafegar essas solicitações, quando se trata de Unimed intercâmbio.&quot;                         ***Classificado como improcedente, visto que a eletroestimulação eletrica transcutânea - TENS pode ser feito pelo médico ou fisioterapeuta.:_x000a_*Quando for realizado pelo médico, é cobrado com a codificação 31602185 ESTIMULACAO ELETRICA TRANSCUTANEA ( DUT 24)_x000a_*Quando for realizado pelo fisioterapeuta, deve ser cobrado 50000160 ou 50000365 ou 20203020 ou 50000934, conforme o caso."/>
    <m/>
    <x v="2"/>
    <x v="2"/>
    <s v="Não"/>
    <s v="Finalizada"/>
    <m/>
  </r>
  <r>
    <x v="1"/>
    <x v="3"/>
    <s v="10/04/2024"/>
    <n v="12797969"/>
    <s v="31999620240411416457"/>
    <s v="Sim"/>
    <s v="2024 1279948"/>
    <s v="UNIMED ANHANGUERA COOPERATIVA DE TRABALHO MEDICO"/>
    <x v="0"/>
    <s v="ANDRELIANE MORAES GONCALVES"/>
    <x v="3"/>
    <s v="09700019001367618"/>
    <s v="NESTLE BRASIL LTDA"/>
    <s v="UNIPLAN CO BASICO N"/>
    <s v="NOTIFICAÇÃO DE INTERMEDIAÇÃO PRELIMINAR Nº 108644/2024_x000d__x000a_ _x000d__x000a_Protocolo nº 9429692_x0009_Demanda nº 12797969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esposo da beneficiária, questiona a falta de atendimento para ANÁLISE MOLECULAR DE DNA (COM DIRETRIZ DE UTILIZAÇÃO), médico solicitante Dr. Francisco Gonzaga. A solicitação foi feita à Operadora no dia 21/02/2024, para realização no município Araras - SP. A operadora nego o pedido sem dar justificativa. Protocolo não fornecido pela operadora_x000d__x000a_ _x000d__x000a_Protocolo aberto pelo beneficiário junto à operadora:_x000d__x000a_BENEFICIÁRIO"/>
    <s v="ARARAS"/>
    <s v="SP"/>
    <s v="Não"/>
    <x v="4"/>
    <s v="SADT"/>
    <x v="9"/>
    <x v="517"/>
    <s v="Negativa por DUT - BRCA1 e BRCA2 indicados para tratamento hormonal."/>
    <s v="Não há."/>
    <s v="Com contato prévio"/>
    <x v="2"/>
    <x v="4"/>
    <s v="Não"/>
    <s v="Finalizada"/>
    <s v="Não há."/>
  </r>
  <r>
    <x v="1"/>
    <x v="3"/>
    <s v="10/04/2024"/>
    <n v="12798253"/>
    <s v="31999620240411416954"/>
    <m/>
    <m/>
    <s v="UNIMED FOZ DO IGUACU-COOP DE TRAB MED"/>
    <x v="0"/>
    <s v="NOAH ARAUJO VAZ"/>
    <x v="3"/>
    <s v="09700020010647834"/>
    <s v="RAIA DROGASIL S/A"/>
    <s v="UNIPLAN PARTIC EMP BASICO S/OBST"/>
    <s v="&quot;Solicitei a autorização para início das terapias do meu filho que encontra-se dentro do Transtorno do Espectro Autista - TEA , onde a operadora me retornou alegando encerrar meu protocolo pois só acatam laudo médico com 6 meses que foi emitido e o do meu filho tem 8 meses de emissão, no entanto, a legislação estadual e federal garantem que o Laudo Médico que ateste o Transtorno do Espectro Autista tem prazo de validade indeterminado._x000d__x000a__x000d__x000a__x000d__x000a__x000d__x000a__x000d__x000a_&quot;"/>
    <s v="FOZ DO IGUACU"/>
    <s v="PR"/>
    <s v="Não "/>
    <x v="2"/>
    <s v="Terapias"/>
    <x v="3"/>
    <x v="195"/>
    <s v="Laudo médico vencido"/>
    <s v="Agendamento online realizado na plataforma da DOCWAY e ofertado reembolso para consulta presencial, para atualização do laudo"/>
    <s v="Com contato prévio"/>
    <x v="2"/>
    <x v="0"/>
    <m/>
    <s v="Finalizada"/>
    <s v="Busca de rede inicial aberta em 03/04 e finalizada em 09/04 com orientação de validade do laudo. Nova Busca aberta em 10/04, encaminhada ao NAS em 11/04"/>
  </r>
  <r>
    <x v="1"/>
    <x v="3"/>
    <s v="10/04/2024"/>
    <n v="12798036"/>
    <s v="31999620240411416637"/>
    <s v="Sim"/>
    <s v="2024 01309873"/>
    <s v="UNIMED JUNDIAI-COOP DE TRAB MED"/>
    <x v="0"/>
    <s v="JOSE EDUARDO MOREIRA MENEZES"/>
    <x v="3"/>
    <s v="09700020009869640"/>
    <s v="RODOVIAS DAS COLINAS S/A"/>
    <s v="EMPRESARIAL BAS INDIV"/>
    <s v="NOTIFICAÇÃO DE INTERMEDIAÇÃO PRELIMINAR Nº 108689/2024_x000d__x000a_ _x000d__x000a_Protocolo nº 9429662_x0009_Demanda nº 12798036_x0009_Rio de Janeiro, 1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O beneficiario questiona a não cobertura para realização do procedimento de IMPLANTE INTRA-TECAL DE BOMBAS PARA INFUSÃO DE FÁRMACOS e demais procedimentos a saber: DIÁRIA DE APARTAMENTO CÓDIGO 70000651; IMPLANTE INTRATECAL DE BOMBAS CÓDIGO 31401120; REVISÃO DE SISTEMAIMPLANTADO CÓDIGO 31403328; BLOQUEIO NEUROLÍTICO PERIDURAL CÓDIGO 31602150; PASSAGEM DE CATETER PERIDURAL CÓDIGO 31602223; PUNÇÃO LICÓRICA CÓDIGO 30715253; REPOSIÇÃO DE FÁRMACO EM BOMB"/>
    <s v="CABREUVA"/>
    <s v="SP"/>
    <s v="Não"/>
    <x v="4"/>
    <s v="Procedimento"/>
    <x v="0"/>
    <x v="518"/>
    <s v="Procedimentos autorizados nas guias 2024 01309873 e 2024 01514561. O médico assistente mandou um pedido inicialmente, autorizado integralmente pela auditoria. Ocorre que o prestador colocou códigos a mais no Autorizador, que foram negados por não estarem no pedido. Após abertura de NIP, profissional assistente envia pedido complementar, mais uma vez autorizado integralmente. Deixo documentação anexada, inclusive solicitação do CAEC para que fosse enviado pedido médico que condissesse com o inserido em WSD."/>
    <s v="Não há."/>
    <s v="Sem contato prévio"/>
    <x v="2"/>
    <x v="4"/>
    <s v="Sim"/>
    <s v="Finalizada"/>
    <s v="Não há."/>
  </r>
  <r>
    <x v="1"/>
    <x v="3"/>
    <s v="11/04/2024"/>
    <n v="12799704"/>
    <s v="31999620240412431024"/>
    <m/>
    <m/>
    <s v="UNIMED TRES LAGOAS-Coop de Trab Med"/>
    <x v="0"/>
    <s v="GEOVANA GUILHERME MARTINS"/>
    <x v="3"/>
    <s v="09700022003390196"/>
    <s v="EQUILIBRIO PROTECAO FLORESTAL LTDA"/>
    <s v="UNIPLAN EMPRESARIAL BASICO N"/>
    <s v="NOTIFICAÇÃO DE INTERMEDIAÇÃO PRELIMINAR Nº 109791/2024_x000d__x000a_ _x000d__x000a_Protocolo nº 9431941_x0009_Demanda nº 12799704_x0009_Rio de Janeiro, 11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RPG. A solicitação foi feita à Operadora no mês fevereiro , informam cód. que geram conflitos nos sistemas para realização no município Três lagoas]. A operadora não apresenta resposta ao pedido. Protocolo 31999620240311128003-11/03/2024_x000d__x000a_ _x000d__x000a_Protocolo aberto pelo beneficiário junto à operadora: 31999620240311128003_x000d__x000a_BENEFICIÁRIO_x000d__x000a_Nome: GEOVANA GUILHERME MARTINS_x0009_Dt. Nasc.:01/04/2002_x000d__x000a_Matrícula:_x0009_CPF"/>
    <s v="TRES LAGOAS"/>
    <s v="MS"/>
    <s v="Não "/>
    <x v="4"/>
    <s v="SADT"/>
    <x v="8"/>
    <x v="99"/>
    <s v="Difuculdade no processo de autorização"/>
    <s v="Em tratativa demanda não direcionada ao CAEC em âmbito de NIP"/>
    <s v="Com contato prévio"/>
    <x v="2"/>
    <x v="38"/>
    <m/>
    <m/>
    <s v="Entendo que a demanda deve ser direcionada ao G.O. "/>
  </r>
  <r>
    <x v="1"/>
    <x v="3"/>
    <s v="12/04/2024"/>
    <n v="12801634"/>
    <s v="31999620240415447546"/>
    <m/>
    <m/>
    <s v="UNIMED GUARULHOS-COOP DE TRAB MED"/>
    <x v="0"/>
    <s v="ARTHUR SALES MATOS"/>
    <x v="3"/>
    <s v="09700030002330115"/>
    <s v="FEDERACAO NACIONAL DOS ENGENHEIROS"/>
    <s v="UNIPLAN ADESAO BASICO N"/>
    <s v="NOTIFICAÇÃO DE INTERMEDIAÇÃO PRELIMINAR Nº 111002/2024_x000d__x000a_ _x000d__x000a_Protocolo nº 9434507_x0009_Demanda nº 12801634_x0009_Rio de Janeiro, 1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20 sessões semanais Psicólogo ABA . A solicitação foi feita à Operadora no mês 02/2024, para realização no município Araguaína. A operadora alega que o pedido está em análise e não apresenta resposta ao pedido. Protocolo 31999620240404645087 data - 04/04/2024_x000d__x000a_ _x000d__x000a_Protocolo aberto pelo beneficiário junto à operadora: 31999620240404645087_x000d__x000a_BENEFICIÁRIO_x000d_"/>
    <s v="GUARULHOS"/>
    <s v="SP"/>
    <s v="Sim "/>
    <x v="0"/>
    <s v="Terapias"/>
    <x v="3"/>
    <x v="5"/>
    <s v="Demora na Autorização"/>
    <s v="Guia para terapias TEA, prestador eventual. Solicitada em 28/03 e autorizada em 11/04"/>
    <s v="Com contato prévio"/>
    <x v="0"/>
    <x v="39"/>
    <s v="Não "/>
    <s v="Finalizada"/>
    <s v="Compartilhamento devido ao tempo que a guia ficou pendente de analise Técnica que tenha tido impacto no total "/>
  </r>
  <r>
    <x v="1"/>
    <x v="3"/>
    <s v="12/04/2024"/>
    <n v="12803278"/>
    <s v="31999620240415447729"/>
    <m/>
    <m/>
    <s v="UNIMED ITAPETININGA-COOP DE TRAB MED"/>
    <x v="0"/>
    <s v="ANA MARIA CETTO PIRES DE ABREU"/>
    <x v="0"/>
    <s v="09700032001131271"/>
    <s v="UDEMO SIND ESP ED DO MAG OF DO EST S P"/>
    <s v="UNIPLAN ADESAO BASICO"/>
    <s v="NOTIFICAÇÃO DE INTERMEDIAÇÃO PRELIMINAR Nº 111999/2024_x000a_&lt;&lt;60&gt;&gt; _x000a_Protocolo nº 9436678_x0009_Demanda nº 12803278_x0009_Rio de Janeiro, 12 de Abril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Hospital não realizou os exames de urgência, ultrassom. Porém, na guia unimed de encaminhamento foi solicitado urgência. Se era de urgência porque não foi feito no hospital e não teve avaliação de ortopedista. Baseado em que o radiologista Dr. Flavio avaliou que não se tratava de urgência? A Unimed não aceitou a própria guia do hospital pois não tinha carimbo e assinatura, não deu alternativa para resolver. Tive que pagar consulta particular "/>
    <s v="ITAPETININGA"/>
    <s v="SP"/>
    <s v="Sim "/>
    <x v="7"/>
    <s v="Consulta"/>
    <x v="17"/>
    <x v="165"/>
    <s v="Cliente alega que o hospital não realizou os exames de urgência - ultrassom e informa que  Unimed não aceitou a própria guia do hospital pois não tinha carimbo e assinatura, não deu alternativa para resolver. Tive que pagar consulta particular "/>
    <s v="Acionado a Unimed Itapetuninga para melhor entendimento, realizados reunião e solicitamos relatório devido a informação de não ter realizado o exame na urgência. Médico encaminhou um relatório médico informando que o exame não se tratava de urgência."/>
    <m/>
    <x v="2"/>
    <x v="2"/>
    <s v="Não"/>
    <s v="Finalizada"/>
    <m/>
  </r>
  <r>
    <x v="1"/>
    <x v="3"/>
    <s v="15/04/2024"/>
    <n v="12803625"/>
    <s v="31999620240415448946"/>
    <m/>
    <m/>
    <s v="UNIMED CURITIBA-SOC COOP SV MED CUR E RG"/>
    <x v="0"/>
    <s v="ENZO GABRIEL TERLESKI PINTO"/>
    <x v="3"/>
    <s v="09700022005768587"/>
    <s v="NEOVIA INFRAESTRUTURA RODOVIARIA LTDA"/>
    <s v="UNIPLAN PARTIC EMP BASICO N"/>
    <s v="NOTIFICAÇÃO DE INTERMEDIAÇÃO PRELIMINAR Nº 112321/2024_x000d__x000a_&lt;&lt;60&gt;&gt; _x000d__x000a_Protocolo nº 9437024_x0009_Demanda nº 12803625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fesp, agendou em uma clínica do Rio grande do Sul, sendo que moramos em Santa Catarina._x000d__x000a_ _x000d__x000a_Protocolo aberto pelo beneficiário junto à operadora: &lt;&lt;65&gt;&gt;_x000d__x000a_BENEFICIÁRIO_x000d__x000a_Nome: ANDRE LOPES PINTO_x0009_Dt. Nasc.:11/10/1989_x000d__x000a_Matrícula:_x0009_CPF: 39527558859_x000d__x000a_INTERLOCUTOR_x000d__x000a_Nome: ANDRE LOPES PINTO_x000d__x000a_Telefones: (54)99677877 / (54)996778779_x0009_e-mail: andre.l.p@outlook.com_x000d__x000a_Endereço: RUA ZURY LEMOS, 551 / CASA 2_x000d__x000a_Município: TIJUCAS_x0009_UF: SC_x0009_CEP: 88200-000_x000d__x000a_DA"/>
    <s v="UNIAO DA VITORIA"/>
    <s v="PR"/>
    <s v="Sim "/>
    <x v="7"/>
    <s v="Terapias"/>
    <x v="3"/>
    <x v="195"/>
    <s v="Não aceita direcionamento"/>
    <s v="Negociado com os prestadores sugeridos pelo familiar"/>
    <s v="Com contato prévio"/>
    <x v="2"/>
    <x v="18"/>
    <m/>
    <s v="Finalizada"/>
    <m/>
  </r>
  <r>
    <x v="1"/>
    <x v="3"/>
    <s v="15/04/2024"/>
    <n v="12804081"/>
    <s v="31999620240416471207"/>
    <s v="Sim"/>
    <s v="2024 01094287"/>
    <s v="UNIMED SALVADOR-Coop de Trab Med"/>
    <x v="0"/>
    <s v="FABIO DA CONCEICAO"/>
    <x v="3"/>
    <s v="09700020010164450"/>
    <s v="MAGAZINE LUIZA S/A"/>
    <s v="UNIPLAN PARTIC EMP BASICO N"/>
    <s v="NOTIFICAÇÃO DE INTERMEDIAÇÃO PRELIMINAR Nº 112590/2024_x000d__x000a_ _x000d__x000a_Protocolo nº 9437506_x0009_Demanda nº 12804081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 procedimento 31403220 MICRONEURÓLISE,30713137 PUNÇÃO OU INFILTRAÇÃO ARTICULAR DIAGNÓSTICA OU TERAPÊUTICA, ORIENTADA OU NÃO POR MÉTODO DE IMAGEM,31403026 BLOQUEIO DE NERVO PERIFÉRICO, e nome do médico solicitante DR. Marcus Sandro barqueiro de farele . O procedimento foi solicitado no dia 23/02/2024, para realização no município salvador, entretanto, a operadora discordou da indicação do procedimento e "/>
    <s v="SALVADOR"/>
    <s v="BA"/>
    <s v="Não"/>
    <x v="4"/>
    <s v="OPME"/>
    <x v="7"/>
    <x v="54"/>
    <s v="Negativa parcial de procedimentos e total de materiais após junta médica."/>
    <s v="Não há."/>
    <s v="Com contato prévio"/>
    <x v="2"/>
    <x v="4"/>
    <s v="Sim"/>
    <s v="Finalizada"/>
    <s v="Não há."/>
  </r>
  <r>
    <x v="1"/>
    <x v="3"/>
    <s v="15/04/2024"/>
    <n v="12805933"/>
    <s v="31999620240416472152"/>
    <m/>
    <m/>
    <s v="UNIMED NATAL-COOP DE TRAB MED"/>
    <x v="0"/>
    <s v="YCARO MERARI SILVA DE ANDRADE"/>
    <x v="3"/>
    <s v="09700030002185972"/>
    <s v="SINDICATO DOS POLICIAIS RODOVIARIOS FEDERAIS ESTADO SP"/>
    <s v="UNIPLAN ADESAO BASICO I"/>
    <s v="NOTIFICAÇÃO DE INTERMEDIAÇÃO PRELIMINAR Nº 113788/2024_x000d__x000a_&lt;&lt;60&gt;&gt; _x000d__x000a_Protocolo nº 9439919_x0009_Demanda nº 12805933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2/03/2024 acionei a Unimed Fesp para buscar cobertura de rede. Com o fim de ter uma CONSULTA MÉDICA com a especialidade em UROLOGIA. A Unimed Fesp informou não ter cobertura dessa especialidade, então pedi para ser realizada uma consulta particular com indicação do plano de saúde ou que a consulta médica ocorresse mediante reembolso com autorização do plano. A Unimed Fesp estipulo um prazo de 15 DIA ÚTEIS, tendo como término a data de"/>
    <s v="NATAL"/>
    <s v="RN"/>
    <s v="Não "/>
    <x v="2"/>
    <s v="Consulta"/>
    <x v="0"/>
    <x v="519"/>
    <s v="Ausencia de Rede Credenciada"/>
    <s v="Agendamento online realizado na plataforma da DOCWAY e ofertado reembolso para atendimento presencial "/>
    <s v="Com contato prévio"/>
    <x v="0"/>
    <x v="0"/>
    <m/>
    <s v="Finalizada"/>
    <s v="Busca de rede aberta em 12/03/2024 e vencida em 02/04/2024"/>
  </r>
  <r>
    <x v="1"/>
    <x v="3"/>
    <s v="15/04/2024"/>
    <n v="12803785"/>
    <s v="31999620240416471080"/>
    <m/>
    <m/>
    <s v="UNIMED ARAGUAINA-COOP DE TRAB MED LTDA"/>
    <x v="0"/>
    <s v="MIGUEL FRAZAO ARRAIS"/>
    <x v="3"/>
    <s v="09700024003585562"/>
    <s v="MINISTERIO PUBLICO DA UNIAO"/>
    <s v="NACIONAL EMPRESARIAL ESPECIAL CO"/>
    <s v="NOTIFICAÇÃO DE INTERMEDIAÇÃO PRELIMINAR Nº 112413/2024_x000d__x000a_&lt;&lt;60&gt;&gt; _x000d__x000a_Protocolo nº 9437265_x0009_Demanda nº 12803785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ebi informação em 28/03 da UNIMED FESP que não havia profissional cooperado para prestar atendimento e que eles iriam abrir busca para contratação de prestador. me solicitaram indicação de clinica, forneci os dados da clinica aonde ele já estava realizando atendimento particular devido a não haver profissional cooperado com habilitação para atendimento da queixa do meu filho. No dia 04/04 entrei em contato novamente com a UNIMED FESP e rec"/>
    <s v="LONDRINA"/>
    <s v="TO"/>
    <s v="Não "/>
    <x v="2"/>
    <s v="Terapias"/>
    <x v="20"/>
    <x v="520"/>
    <s v="Ausencia de Rede Credenciada"/>
    <s v="Para RVE agendamento mantido no prestador negociado. Encaminhado para análise do GRP no ingresso da NIP, pois não houve abordagem do prestador indicado pela cliente, e foi concedida a  troca de prestador pelo GRP "/>
    <s v="Com contato prévio"/>
    <x v="2"/>
    <x v="18"/>
    <m/>
    <s v="Finalizada"/>
    <s v="Busca de rede aberta em 21/03 e encaminhado para o GRP em 28/03. Busca finalizada em 12/04 (SLA era 04/04) No ambito de NIP foi feito a troca do prestador , conforme solicitação da mãe"/>
  </r>
  <r>
    <x v="1"/>
    <x v="3"/>
    <s v="15/04/2024"/>
    <n v="12804712"/>
    <s v="31999620240416471713"/>
    <m/>
    <m/>
    <s v="UNIMED TRES LAGOAS-Coop de Trab Med"/>
    <x v="0"/>
    <s v="ARTHUR SOUZA MEDEIROS"/>
    <x v="3"/>
    <s v="09700030002327238"/>
    <s v="SINDICATO DOS POLICIAIS RODOVIARIOS FEDERAIS ESTADO SP"/>
    <s v="UNIPLAN ADESAO BASICO I"/>
    <s v="NOTIFICAÇÃO DE INTERMEDIAÇÃO PRELIMINAR Nº 112992/2024_x000d__x000a_ _x000d__x000a_Protocolo nº 9438380_x0009_Demanda nº 12804712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Lucas, pai do beneficiário, questiona a falta de atendimento para terapias ABA 15 horas por semana, fonoaudiologia 3 hora por semana, psicomotricidade 1 hora por semana, terapia ocupacional 1 hora por semana. A solicitação foi feita à Operadora no dia 29/02/2024, para realização no município Serra/ES. A operadora não apresenta resposta ao pedido. Protocolo 319999620240229016419 - data 29/02/2024._x000d__x000a_ _x000d__x000a_Protocol"/>
    <s v="SERRA"/>
    <s v="ES"/>
    <s v="Não "/>
    <x v="2"/>
    <s v="Terapias"/>
    <x v="3"/>
    <x v="5"/>
    <s v="Ausencia de Rede Credenciada"/>
    <s v="Oferta de reembolso integral até concusão da negociação. NEGOCIAÇÃO REALIZADA COM O PRESTADOR 194.029 - INSTITUTO VIVENCIAR PSICOLOGIA LTDA. "/>
    <s v="Com contato prévio"/>
    <x v="0"/>
    <x v="18"/>
    <m/>
    <s v="Finalizada"/>
    <s v="Busca de rede aberta em 29/02 e encaminhada para o GRP em  25/03"/>
  </r>
  <r>
    <x v="1"/>
    <x v="3"/>
    <s v="15/04/2024"/>
    <n v="12804732"/>
    <s v="31999620240416471766"/>
    <m/>
    <m/>
    <s v="UNIMED TRES LAGOAS-Coop de Trab Med"/>
    <x v="0"/>
    <s v="ARTHUR SOUZA MEDEIROS"/>
    <x v="3"/>
    <s v="09700030002327238"/>
    <s v="SINDICATO DOS POLICIAIS RODOVIARIOS FEDERAIS ESTADO SP"/>
    <s v="UNIPLAN ADESAO BASICO I"/>
    <s v="NOTIFICAÇÃO DE INTERMEDIAÇÃO PRELIMINAR Nº 113004/2024_x000d__x000a_ _x000d__x000a_Protocolo nº 9438380_x0009_Demanda nº 12804732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Lucas, pai do beneficiário, questiona a não cobertura para eletroencefalograma com sedação e audiometria BERA com sedação. A operadora indicou os prestadores que não realizam os procedimentos com sedação. O procedimento foi solicitado à operadora no dia 29/02/2024 para realização no município Serra/ES. Protocolo 357391202402296901108, 35739120240229690123, 31999620240306081568 – data 29/02/2024 e 06/03/2024._x000d_"/>
    <s v="SERRA"/>
    <s v="ES"/>
    <s v="Não "/>
    <x v="2"/>
    <s v="SADT"/>
    <x v="0"/>
    <x v="521"/>
    <s v="Ausencia de Rede Credenciada"/>
    <s v="Agendamentos realizados em pretadores negociados fora do prazo, com oferta de reembolso integral"/>
    <s v="Com contato prévio"/>
    <x v="0"/>
    <x v="18"/>
    <m/>
    <s v="Finalizada"/>
    <s v="EEG: Busca de rede aberta em 12/03 e encaminhada para o GRP em 20/03. BERA: Busca de rede aberta em 06/03 e encaminhada para o GRP em 22/03"/>
  </r>
  <r>
    <x v="1"/>
    <x v="3"/>
    <s v="15/04/2024"/>
    <n v="12804221"/>
    <s v="31999620240416471585"/>
    <m/>
    <m/>
    <s v="UNIMED VITORIA-COOP DE TRABALHO MEDICO"/>
    <x v="0"/>
    <s v="RENATO SALEZZE BERNARDES"/>
    <x v="3"/>
    <s v="09700022006833196"/>
    <s v="ABBOTT LABORATORIOS DO BRASIL LTDA"/>
    <s v="UNIPLAN PARTIC EMPRES ESPECIAL N"/>
    <s v="NOTIFICAÇÃO DE INTERMEDIAÇÃO PRELIMINAR Nº 112683/2024_x000d__x000a_ _x000d__x000a_Protocolo nº 9437738_x0009_Demanda nº 12804221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Consulta com o Endócrino (Que atenda criança). A solicitação foi feita à Operadora em Março/2024, para realização no município: Vitoria/ES. A operadora alega que a tratativa deve ser feita com a unimed regional, a mesma não apresenta resolução. Protocolo: 31999620240319205597 - Data: 17/03/2024._x000d__x000a_ _x000d__x000a_Protocolo aberto pelo beneficiário junto à operadora:"/>
    <s v="VITORIA"/>
    <s v="ES"/>
    <s v="Não "/>
    <x v="2"/>
    <s v="Consulta"/>
    <x v="0"/>
    <x v="102"/>
    <s v="Ausencia de Rede Credenciada"/>
    <s v="Agendamento online realizado na plataforma da DOCWAY e ofertado reembolso para atendimento presencial "/>
    <s v="Com contato prévio"/>
    <x v="0"/>
    <x v="0"/>
    <m/>
    <s v="Finalizada"/>
    <s v="Busca de rede aberta em 17/03/2024 e vencida em 05/04/2024"/>
  </r>
  <r>
    <x v="1"/>
    <x v="3"/>
    <s v="15/04/2024"/>
    <n v="12805835"/>
    <s v="31999620240416471915"/>
    <s v="Sim"/>
    <s v="2024 01369748"/>
    <s v="UNIMED ARACATUBA COOP TRABALHO MEDICO"/>
    <x v="0"/>
    <s v="LAURA GOTO ALMEIDA PRADO"/>
    <x v="3"/>
    <s v="09700030002159203"/>
    <s v="ASSOCIACAO DOS FUNCIONARIOS E SERVIDORES"/>
    <s v="UNIPLAN ADESAO MASTER - PR"/>
    <s v="NOTIFICAÇÃO DE INTERMEDIAÇÃO PRELIMINAR Nº 113721/2024_x000d__x000a_&lt;&lt;60&gt;&gt; _x000d__x000a_Protocolo nº 9439798_x0009_Demanda nº 12805835_x0009_Rio de Janeiro, 1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com historia de anóxia oerinatal com alterações a marcha por quadros de liberações piramidais com automatismos, onde já fora tratada pregressa mente com bloqueios neuromusculares visando melhoras funcionais a marcha e as atividades de vida diária por três vezes, onde nunca fora indeferido tal procedimento._x000d__x000a_ _x000d__x000a_Protocolo aberto pelo beneficiário junto à operadora: &lt;&lt;65&gt;&gt;_x000d__x000a_BENEFICIÁRIO_x000d__x000a_Nome: LAURA GOTO ALMEIDA PRADO_x0009_Dt. Nasc.:14/11/20"/>
    <s v="ARACATUBA"/>
    <s v="SP"/>
    <s v="Não"/>
    <x v="4"/>
    <s v="Procedimento"/>
    <x v="9"/>
    <x v="522"/>
    <s v="Procedimento autorizado na guia 2024 01369748 após envio de documentação complementar."/>
    <s v="Não há."/>
    <s v="Com contato prévio"/>
    <x v="0"/>
    <x v="4"/>
    <s v="Não"/>
    <s v="Finalizada"/>
    <s v="Não há."/>
  </r>
  <r>
    <x v="1"/>
    <x v="3"/>
    <s v="16/04/2024"/>
    <n v="12807389"/>
    <s v="31999620240417480387"/>
    <m/>
    <m/>
    <s v="UNIMED BELEM-COOP DE TRAB MED"/>
    <x v="0"/>
    <s v="CESAR RENATO LEITAO MENDONCA REBELO"/>
    <x v="3"/>
    <s v="09700030002331324"/>
    <s v="SINDICATO DOS POLICIAIS RODOVIARIOS FEDERAIS ESTADO SP"/>
    <s v="UNIPLAN ADESAO BASICO I"/>
    <s v="NOTIFICAÇÃO DE INTERMEDIAÇÃO PRELIMINAR Nº 114577/2024_x000d__x000a_&lt;&lt;60&gt;&gt; _x000d__x000a_Protocolo nº 9442306_x0009_Demanda nº 12807389_x0009_Rio de Janeiro, 1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mpos atrás, ao meu filho autista foi solicitado pela neuropediatra uma consulta com psiquiatra infantil. A Unimed Fesp não possui a especialidade em Belém e tentou nos empurrar um sem especialização adequada. Levamos o caso aqui na ANS e então a Unimed Fesp recuou e solicitou que fizemos a consulta com o Dr Wagner Gesser, que é especialista, e ela autorizaria o reembolso. Embora a frequência ideal seja mensal, passamos por problemas pessoai"/>
    <s v="BELEM"/>
    <s v="PA"/>
    <s v="Sim "/>
    <x v="2"/>
    <s v="Consulta"/>
    <x v="17"/>
    <x v="38"/>
    <s v="Ausencia de Rede Credenciada"/>
    <s v="Agendamento online realizado na plataforma da DOCWAY e ofertado reembolso para atendimento presencial "/>
    <s v="Com contato prévio"/>
    <x v="2"/>
    <x v="0"/>
    <m/>
    <s v="Finalizada"/>
    <s v="Busca de rede aberta em 26/03/2024 e venceu no dia de recebimento da NIP 16/04/2024"/>
  </r>
  <r>
    <x v="1"/>
    <x v="3"/>
    <s v="16/04/2024"/>
    <n v="12807302"/>
    <s v="31999620240417480127"/>
    <m/>
    <m/>
    <s v="UNIMED PAULISTANA-SOC COOP DE TRAB MED"/>
    <x v="0"/>
    <s v="NEIDE PEREIRA DA ROCHA"/>
    <x v="3"/>
    <s v="09700022005813965"/>
    <s v="APEOESP SIND DOS PROF DO ENS OFIC EST SP"/>
    <s v="UNIPLAN EMPRESARIAL BASICO N"/>
    <s v="NOTIFICAÇÃO DE INTERMEDIAÇÃO PRELIMINAR Nº 114520/2024_x000d__x000a_ _x000d__x000a_Protocolo nº 9442142_x0009_Demanda nº 12807302_x0009_Rio de Janeiro, 1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que não consegue agendar consulta com ** DERMATOLOGISTA. A operadora informa que nenhum profissional tem agenda disponível dentro dos prazos da RN 566/2022. O procedimento foi solicitado à operadora no dia 15/04/2024, para realização no município PIRACICABA - SP e informam agenda para julho de 2024. Protocolo : 31999620240415451276, data: 15/04/2024._x000d__x000a_ _x000d__x000a_Protocolo aberto pelo bene"/>
    <s v="SAO PAULO"/>
    <s v="SP"/>
    <s v="Não "/>
    <x v="2"/>
    <s v="Consulta"/>
    <x v="17"/>
    <x v="523"/>
    <s v="Dificuldade de agendamento "/>
    <s v="Agendamento realizado na rede credenciada"/>
    <s v="Com contato prévio"/>
    <x v="2"/>
    <x v="0"/>
    <m/>
    <s v="Finalizada"/>
    <s v="Busca de rede aberta em 15/04/2024 - NIP aberta em 16/04/2024 "/>
  </r>
  <r>
    <x v="1"/>
    <x v="3"/>
    <s v="16/04/2024"/>
    <n v="12807309"/>
    <s v="31999620240417480222"/>
    <m/>
    <m/>
    <s v="UNIMED PAULISTANA-SOC COOP DE TRAB MED"/>
    <x v="0"/>
    <s v="NICOLLE PEREIRA LIMA"/>
    <x v="3"/>
    <s v="09700022005813990"/>
    <s v="APEOESP SIND DOS PROF DO ENS OFIC EST SP"/>
    <s v="UNIPLAN EMPRESARIAL BASICO N"/>
    <s v="NOTIFICAÇÃO DE INTERMEDIAÇÃO PRELIMINAR Nº 114525/2024_x000d__x000a_ _x000d__x000a_Protocolo nº 9442142_x0009_Demanda nº 12807309_x0009_Rio de Janeiro, 1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que não consegue agendar consulta com ** DERMATOLOGISTA. A operadora informa que nenhum profissional tem agenda disponível dentro dos prazos da RN 566/2022. O procedimento foi solicitado à operadora no dia 15/04/2024, para realização no município PIRACICABA - SP e informam agenda para julho de 2024. Protocolo : 31999620240415451276, data: 15/04/2024._x000d__x000a_ _x000d__x000a_Protocolo aberto pelo bene"/>
    <s v="SAO PAULO"/>
    <s v="SP"/>
    <s v="Sim "/>
    <x v="2"/>
    <s v="Consulta"/>
    <x v="17"/>
    <x v="523"/>
    <s v="Dificuldade de agendamento "/>
    <s v="Agendamento realizado na rede credenciada"/>
    <s v="Sem contato prévio"/>
    <x v="2"/>
    <x v="0"/>
    <m/>
    <s v="Finalizada"/>
    <s v="Busca de rede aberta pós NIP em 17/04/2024"/>
  </r>
  <r>
    <x v="1"/>
    <x v="3"/>
    <s v="17/04/2024"/>
    <n v="12810631"/>
    <s v="31999620240417487145"/>
    <m/>
    <m/>
    <s v="UNIMED LONDRINA-Coop de Trab Med"/>
    <x v="0"/>
    <s v="CAIO RESSINETTI GONCALVES DIAS"/>
    <x v="0"/>
    <s v="09700030002339619"/>
    <s v="ASSOCIACAO BRASILEIRA DOS SERVIDORES PUBLICOS, MUNICIPAL, ESTADUAL, FEDERAL"/>
    <s v="UNIPLAN ADESAO BASICO N"/>
    <s v="NOTIFICAÇÃO DE INTERMEDIAÇÃO PRELIMINAR Nº 116722/2024_x000d__x000a_&lt;&lt;60&gt;&gt; _x000d__x000a_Protocolo nº 9446310_x0009_Demanda nº 12810631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caminhei na data de 19 de janeiro de 2024, pedido de liberação de terapias para TEA (transtorno do espectro autista) junto à clinica santé de Londrina, para meu filho de 5 anos, beneficiário do plano, local onde ele já faz terapias, juntamente com a declaração da clinica, conforme pedido do neurologista. Na data de 19 de fevereiro de 2024, a operadora enviou contato com a clinica, que respondeu na mesma data o que foi pedido. Até a data de "/>
    <s v="LONDRINA"/>
    <s v="PR"/>
    <s v="Não"/>
    <x v="2"/>
    <s v="Terapias"/>
    <x v="3"/>
    <x v="195"/>
    <s v="Ausencia de Rede Credenciada"/>
    <s v="negociação finalizada com o prestador 193924 - ABAKIDS - ATENDIMENTO INTEGRAL A NEURODIVERSIDADE LTDA no protocolo 31999620240215994771"/>
    <s v="Com contato prévio"/>
    <x v="0"/>
    <x v="11"/>
    <s v="Não"/>
    <s v="Finalizada"/>
    <m/>
  </r>
  <r>
    <x v="1"/>
    <x v="3"/>
    <s v="17/04/2024"/>
    <n v="12808876"/>
    <s v="31999620240417486683"/>
    <m/>
    <m/>
    <s v="UNIMED NORDESTE PTA-FED INTRAF COOP MED"/>
    <x v="2"/>
    <s v="ISABELLA ABBS MURAD SEBASTIANI"/>
    <x v="3"/>
    <s v="09700032001504531"/>
    <s v="APEOESP SIND DOS PROF DO ENS OFIC EST SP"/>
    <s v="UNIPLAN ADESAO BASICO - PR"/>
    <s v="NOTIFICAÇÃO DE INTERMEDIAÇÃO PRELIMINAR Nº 115644/2024_x000d__x000a_ _x000d__x000a_Protocolo nº 9444067_x0009_Demanda nº 12808876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eco cardiograma. A operadora indicou os prestadores e nenhum deles tem agenda disponível dentro dos prazos da RN 566/2022. O procedimento foi solicitado à operadora no dia 17/04/2024 para realização no município de Barretos. Protocolo: 32829420240417000717 Data: 17/04/2024_x000d__x000a_ _x000d__x000a_Protocolo aberto pelo beneficiário junto à operadora: 32829420240417000717_x000d__x000a_BENEFICIÁRIO_x000d__x000a_Nome: ISABELLA ABBS MURAD SEBASTIANI_x0009_Dt"/>
    <s v="BARRETOS"/>
    <s v="SP"/>
    <m/>
    <x v="1"/>
    <m/>
    <x v="1"/>
    <x v="7"/>
    <m/>
    <m/>
    <m/>
    <x v="1"/>
    <x v="5"/>
    <m/>
    <m/>
    <m/>
  </r>
  <r>
    <x v="1"/>
    <x v="3"/>
    <s v="17/04/2024"/>
    <n v="12810084"/>
    <s v="31999620240417486955"/>
    <m/>
    <m/>
    <s v=""/>
    <x v="4"/>
    <s v=""/>
    <x v="3"/>
    <s v=""/>
    <s v=""/>
    <s v=""/>
    <s v="NOTIFICAÇÃO DE INTERMEDIAÇÃO PRELIMINAR Nº 116386/2024_x000d__x000a_&lt;&lt;60&gt;&gt; _x000d__x000a_Protocolo nº 9445659_x0009_Demanda nº 12810084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stou desde o dia 25/03 pedindo um apoio para Unimed Campinas para agendar um psicólogo em Sorocaba, houve um atraso na solicitação por parte da Unimed, mas foi agendado, precisei cancelar e liguei para unimed que me pediu mais 10 dias para um novo agendmento. Eu tenho urgência para ser atendido por um psicologo. Aguardo soluções._x000d__x000a_ _x000d__x000a_Protocolo aberto pelo beneficiário junto à operadora: &lt;&lt;65&gt;&gt;_x000d__x000a_BENEFICIÁRIO_x000d__x000a_Nome: JORGE AUGUSTO DU"/>
    <s v=""/>
    <s v=""/>
    <m/>
    <x v="1"/>
    <m/>
    <x v="1"/>
    <x v="18"/>
    <m/>
    <m/>
    <m/>
    <x v="1"/>
    <x v="8"/>
    <m/>
    <m/>
    <m/>
  </r>
  <r>
    <x v="1"/>
    <x v="3"/>
    <s v="17/04/2024"/>
    <n v="12810387"/>
    <s v="31999620240417487061"/>
    <m/>
    <m/>
    <s v="UNIMED PAULISTANA-SOC COOP DE TRAB MED"/>
    <x v="0"/>
    <s v="LEVY CAMPOS DE ARAUJO"/>
    <x v="3"/>
    <s v="09700020010024896"/>
    <s v="ALTHAIA S.A. INDUSTRIA FARMACEUTICA"/>
    <s v="UNIPLAN EMPRESARIAL BASICO N"/>
    <s v="NOTIFICAÇÃO DE INTERMEDIAÇÃO PRELIMINAR Nº 116573/2024_x000d__x000a_ _x000d__x000a_Protocolo nº 9445897_x0009_Demanda nº 12810387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s Ocupacional e integração sensorial por método ABA, ,uma avaliação com neuropediatra, e um exame pesquisa de micro delações e micro duplicações por técnica SNP array ou CGH-array. A solicitação foi feita à Operadora no dia 16/1/24, para realização no município São Paulo. A operadora alega que o pedido está em análise e não apresenta resposta a"/>
    <s v="OSASCO"/>
    <s v="SP"/>
    <s v="Não "/>
    <x v="2"/>
    <s v="Consulta, exame e terapias "/>
    <x v="0"/>
    <x v="524"/>
    <s v="Dificuldade de agendamento "/>
    <s v="Agendamento realizado na rede credenciada"/>
    <s v="Com contato prévio"/>
    <x v="0"/>
    <x v="0"/>
    <m/>
    <s v="Finalizada"/>
    <s v="Na NIP, ela cita  Terapia Ocupacional com integração sensorial por método ABA, uma avaliação com neuropediatra e um exame pesquisa de micro delações e micro duplicações por técnica SNP array ou CGH-array, todas as demandas já haviam sido tratadas em caso anterior e finalizados sem contato telefônico devido a dificuldade de falar com o familiar por este canal "/>
  </r>
  <r>
    <x v="1"/>
    <x v="3"/>
    <s v="17/04/2024"/>
    <n v="12810079"/>
    <s v="31999620240417486923"/>
    <m/>
    <m/>
    <s v="UNIMED RIO CLARO-COOP DE TRAB MED"/>
    <x v="0"/>
    <s v="HELENA BREVE"/>
    <x v="3"/>
    <s v="09700022006355979"/>
    <s v="UNIVERSIDADE ESTADUAL PAULISTA JULIO DE MESQUITA FILHO"/>
    <s v="UNIPLAN EMPRESARIAL ESPECIAL N"/>
    <s v="NOTIFICAÇÃO DE INTERMEDIAÇÃO PRELIMINAR Nº 116383/2024_x000d__x000a_ _x000d__x000a_Protocolo nº 9445516_x0009_Demanda nº 12810079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o não atendimento para Avaliação neuropsicológica e Terapia de integração sensorial. A solicitação foi feita à Operadora no dia 27/03/2024, no município Rio claro/SP e o agendamento foi realizado para o município Arraras/SP e Limeira/SP, dia 23/04/2024. Interlocutora alega que possui prestador no município solicitado. Protocolo 31999620240401304677 – data 01/03/2024._x000d__x000a_ _x000d__x000a_Protocolo"/>
    <s v="RIO CLARO"/>
    <s v="SP"/>
    <s v="Não "/>
    <x v="2"/>
    <s v="Terapias"/>
    <x v="20"/>
    <x v="505"/>
    <s v="Ausencia de Rede Credenciada"/>
    <s v="Não aceita localidades disponibilizadas. TO agendado na limítrofe (rede credenciada) e Avaliação neuropsicológica na região de saúde (rede direta) com oferta de reembolso de transporte"/>
    <s v="Com contato prévio"/>
    <x v="2"/>
    <x v="0"/>
    <m/>
    <s v="Finalizada"/>
    <s v="TO: Busca de rede aberta em 28/03 e finalizada em 18/04 (vencida 12/04). Avaliação neuropsicológica: Busca de rede aberta em 01/04 e finalizada em 17/04 (vencida 15/04)"/>
  </r>
  <r>
    <x v="1"/>
    <x v="3"/>
    <s v="17/04/2024"/>
    <n v="12808764"/>
    <s v="31999620240417486582"/>
    <m/>
    <m/>
    <s v="UNIMED ANHANGUERA COOPERATIVA DE TRABALHO MEDICO"/>
    <x v="0"/>
    <s v="MAITE IURKOVICI DAD SILVA"/>
    <x v="3"/>
    <s v="09700019002302749"/>
    <s v="NESTLE BRASIL LTDA"/>
    <s v="UNIPLAN CO BASICO N"/>
    <s v="NOTIFICAÇÃO DE INTERMEDIAÇÃO PRELIMINAR Nº 115571/2024_x000d__x000a_ _x000d__x000a_Protocolo nº 9443934_x0009_Demanda nº 12808764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o não atendimento para Avaliação neuropsicológica. A solicitação foi feita à Operadora no dia 12/03/2024, no município Araras e o agendamento foi realizado para o município Mogi Guaçu, dia 22/03/2024. Protocolo 319996202403182111821 - data 08/04/2024._x000d__x000a_ _x000d__x000a_Protocolo aberto pelo beneficiário junto à operadora: 319996202403182111821_x000d__x000a_BENEFICIÁRIO_x000d__x000a_Nome: MAITE IURKOVICI DAD SILVA_x0009_Dt. "/>
    <s v="ARARAS"/>
    <s v="SP"/>
    <s v="Não "/>
    <x v="2"/>
    <s v="Consulta"/>
    <x v="20"/>
    <x v="505"/>
    <s v="Ausencia de Rede Credenciada"/>
    <s v="Agendamento de consulta mantido na limítrofe e orientada que o pediatra ou neurologistam também poderiam solicitar"/>
    <s v="Com contato prévio"/>
    <x v="2"/>
    <x v="0"/>
    <m/>
    <s v="Finalizada"/>
    <s v="Busca para consulta com Psiquiatra aberta em 18/03 e finalizada em 11/04 (vencida  08/04)"/>
  </r>
  <r>
    <x v="1"/>
    <x v="3"/>
    <s v="17/04/2024"/>
    <n v="12809883"/>
    <s v="31999620240417486731"/>
    <m/>
    <m/>
    <s v="UNIMED SAO JOSE DOS CAMPOS-COOP TRAB MED"/>
    <x v="0"/>
    <s v="ANTONIO CELSO RIZZI"/>
    <x v="3"/>
    <s v="09700032000281253"/>
    <s v="UDEMO SIND ESP ED DO MAG OF DO EST S P"/>
    <s v="UNIPLAN ADESAO BASICO"/>
    <s v="NOTIFICAÇÃO DE INTERMEDIAÇÃO PRELIMINAR Nº 116271/2024_x000d__x000a_ _x000d__x000a_Protocolo nº 9445345_x0009_Demanda nº 12809883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o beneficiário, questiona a não cobertura para PET-PSMA (Conforme consta na solicitação médica), nome do médico solicitante Dr. Adriano Diniz Mendes CRM 90023. O procedimento foi solicitado à operadora no dia 10/04/24, para realização no município São José dos Campos/SP . A operadora alega que não possui prestador em sua rede para realização do serviço de saúde. Protocolo: 31999620240414446916 Data: 12/04"/>
    <s v="SAO JOSE DOS CAMPOS"/>
    <s v="SP"/>
    <s v="Não "/>
    <x v="7"/>
    <s v="Busca de Rede para PET PSMA "/>
    <x v="2"/>
    <x v="525"/>
    <s v="Ausencia de Rede "/>
    <s v="Compartilhamento com Rede e Busca em paralelo dos locais para realização dos procedimentos "/>
    <s v="Sem contato prévio"/>
    <x v="2"/>
    <x v="12"/>
    <m/>
    <m/>
    <m/>
  </r>
  <r>
    <x v="1"/>
    <x v="3"/>
    <s v="17/04/2024"/>
    <n v="12810888"/>
    <s v="31999620240418499871"/>
    <s v="Sim"/>
    <s v="2024 1323392"/>
    <s v="UNIMED ITABUNA REGIAO SUL DA BAHIA"/>
    <x v="0"/>
    <s v="SILVANA JESUS DA SILVA"/>
    <x v="3"/>
    <s v="09700020008865250"/>
    <s v="MAGAZINE LUIZA S/A"/>
    <s v="UNIPLAN PARTIC EMP BASICO N"/>
    <s v="NOTIFICAÇÃO DE INTERMEDIAÇÃO PRELIMINAR Nº 116899/2024_x000d__x000a_ _x000d__x000a_Protocolo nº 9446582_x0009_Demanda nº 12810888_x0009_Rio de Janeiro, 17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rimo da beneficiária, questiona a não cobertura para 40814106 - DISCOGRAFIA; 31403034 - DENERVAÇÃO PERCUTÂNEA DE FACETA ARTICULAR; 40813363 - COLUNA VERTEBRAL: INFILTRAÇÃO FORAMINAL OU FACETÁRIA OU ARTICULAR; BLOQUEIO PERIDURAL OU SUBARACNÓIDEO COM CORTICÓIDE (conforme o pedido médico); 40811026 - RADIOSCOPIA PARA ACOMPANHAMENTO DE PROCEDIMENTO CIRÚRGICO, e nome do médico solicitante Joseane Cristina. O procedi"/>
    <s v="ITABUNA"/>
    <s v="BA"/>
    <s v="Não"/>
    <x v="4"/>
    <s v="OPME"/>
    <x v="7"/>
    <x v="54"/>
    <s v="Negativa parcial de procedimentos e total de materiais após junta médica."/>
    <s v="Não há."/>
    <s v="Com contato prévio"/>
    <x v="2"/>
    <x v="4"/>
    <s v="Sim"/>
    <s v="Finalizada"/>
    <s v="Não há."/>
  </r>
  <r>
    <x v="1"/>
    <x v="3"/>
    <s v="18/04/2024"/>
    <n v="12812036"/>
    <s v="31999620240418500072"/>
    <m/>
    <m/>
    <s v=""/>
    <x v="4"/>
    <s v=""/>
    <x v="3"/>
    <s v=""/>
    <s v=""/>
    <s v=""/>
    <s v="NOTIFICAÇÃO DE INTERMEDIAÇÃO PRELIMINAR Nº 117603/2024_x000d__x000a_ _x000d__x000a_Protocolo nº 8534104_x0009_Demanda nº 12812036_x0009_Rio de Janeiro, 1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Não consegui agendamento com psiquiatra em Piracicaba-SP, pois não há vaga, as agendas estão fechadas e não aceitam novos pacientes. No dia 23/1 abri o protocolo de reclamação na unimed fesp para solicitar atendimento em Piracicaba e recebi um prazo até 24/2. Em 7/2 o plano entrou em contato para oferecer atendimento on-line, mas recusei pois considero mais adequado atendimento presencial para esse tipo de especialidade. Como não recebi retorno no "/>
    <s v=""/>
    <s v=""/>
    <m/>
    <x v="1"/>
    <m/>
    <x v="1"/>
    <x v="18"/>
    <m/>
    <m/>
    <m/>
    <x v="1"/>
    <x v="8"/>
    <m/>
    <m/>
    <m/>
  </r>
  <r>
    <x v="1"/>
    <x v="3"/>
    <s v="18/04/2024"/>
    <n v="12813040"/>
    <s v="31999620240419516343"/>
    <m/>
    <m/>
    <s v="UNIMED PAULISTANA-SOC COOP DE TRAB MED"/>
    <x v="0"/>
    <s v="VALERIA CRISTINA NAGASHIMA DIAS ARTEA H"/>
    <x v="3"/>
    <s v="09700022006238727"/>
    <s v="UNIVERSIDADE ESTADUAL PAULISTA JULIO DE MESQUITA FILHO"/>
    <s v="UNIPLAN EMPRESARIAL BASICO N"/>
    <s v="NOTIFICAÇÃO DE INTERMEDIAÇÃO PRELIMINAR Nº 118194/2024_x000d__x000a_&lt;&lt;60&gt;&gt; _x000d__x000a_Protocolo nº 9449281_x0009_Demanda nº 12813040_x0009_Rio de Janeiro, 1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pareci ao laboratório A+ Morumbi em 14/04/2024 para realizar exames de análises clínicas. Todos foram autorizados prontamente, com exceção do anti ccp. A atendente do A+ ligou para a Unimed para tentar a liberação, mas foi informada que o prazo é de 3 dias úteis. Verifiquei no site da ANS e confirmei a informação. Realizei os exames autorizados e aguardei a liberação do anti ccp até ontem 17/04, quando finalizou o prazo. Mas, ainda hoje (1"/>
    <s v="SAO PAULO"/>
    <s v="SP"/>
    <s v="Sim "/>
    <x v="0"/>
    <s v="Exames de analises clinicas"/>
    <x v="17"/>
    <x v="526"/>
    <s v="Demora na Autorização"/>
    <s v="Guia solicitada em 14/04 e finalizada em 19/04 com parecer desfavorável"/>
    <s v="Sem contato prévio"/>
    <x v="2"/>
    <x v="4"/>
    <m/>
    <s v="Finalizada"/>
    <s v="Parecer do exame foi desfavoravel.Direcionar para o GO "/>
  </r>
  <r>
    <x v="1"/>
    <x v="3"/>
    <s v="18/04/2024"/>
    <n v="12813596"/>
    <s v="31999620240419516513"/>
    <s v="Sim"/>
    <s v="2024 1188721"/>
    <s v="UNIMED ARACATUBA COOP TRABALHO MEDICO"/>
    <x v="0"/>
    <s v="ALDA MASSARINI ROSELLI"/>
    <x v="3"/>
    <s v="09700032000699789"/>
    <s v="APEOESP SIND DOS PROF DO ENS OFIC EST SP"/>
    <s v="UNIPLAN ADESAO BASICO - PR"/>
    <s v="NOTIFICAÇÃO DE INTERMEDIAÇÃO PRELIMINAR Nº 118544/2024_x000d__x000a_&lt;&lt;60&gt;&gt; _x000d__x000a_Protocolo nº 9449921_x0009_Demanda nº 12813596_x0009_Rio de Janeiro, 1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NEGADA MEDICAÇÃO SOLICITADA PELO MÉDICO PARA O PROSSEGUIMENTO DO TRATAMENTO._x000d__x000a_ _x000d__x000a_Protocolo aberto pelo beneficiário junto à operadora: &lt;&lt;65&gt;&gt;_x000d__x000a_BENEFICIÁRIO_x000d__x000a_Nome: ALDA MASSARINI ROSELLI_x0009_Dt. Nasc.:05/02/1949_x000d__x000a_Matrícula:_x0009_CPF: 04717834801_x000d__x000a_INTERLOCUTOR_x000d__x000a_Nome: JUSSARA DE CASSIA ROSELLI COUTINHO_x000d__x000a_Telefones: (18)991691972_x0009_e-mail: ju.rosellicoutinho@gmail.com_x000d__x000a_Endereço: AVENIDA DR RAMOS DE MOURAO, 607 / CASA_x000d__x000a_Município: VALPARAISO_x0009_UF: SP_x0009_CEP: 16"/>
    <s v="VALPARAISO"/>
    <s v="SP"/>
    <s v="Não"/>
    <x v="4"/>
    <s v="Procedimento"/>
    <x v="9"/>
    <x v="527"/>
    <s v="Negativa revertida pós discussão com coordenação."/>
    <s v="Auditoria de neurocirurgia reorientada pela coordenação."/>
    <s v="Sem contato prévio"/>
    <x v="0"/>
    <x v="4"/>
    <s v="Não"/>
    <s v="Finalizada"/>
    <s v="Não há."/>
  </r>
  <r>
    <x v="1"/>
    <x v="3"/>
    <s v="19/04/2024"/>
    <n v="12814317"/>
    <s v="31999620240419517195"/>
    <m/>
    <m/>
    <s v="UNIMED PAULISTANA-SOC COOP DE TRAB MED"/>
    <x v="0"/>
    <s v="ALVARO VIEIRA DA SILVA"/>
    <x v="3"/>
    <s v="09700020010308460"/>
    <s v="DROGARIA SAO PAULO S.A."/>
    <s v="UNIPLAN EMP PARTIC BAS PADRAO COL"/>
    <s v="NOTIFICAÇÃO DE INTERMEDIAÇÃO PRELIMINAR Nº 119022/2024_x000d__x000a_ _x000d__x000a_Protocolo nº 9450704_x0009_Demanda nº 12814317_x0009_Rio de Janeiro, 1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não atendimento para Fonoaudiologia, Psicologia infantil, Terapia Ocupacional e Terapia Multidisciplinar. A solicitação foi feita à Operadora no dia 20/12/2023, no município Barueri - SP e o agendamento foi realizado para o município São Paulo - SP. Protocolo 31999620231221502847 - data 21/12/2023_x000d__x000a_ _x000d__x000a_Protocolo aberto pelo beneficiário junto à operadora: 31999620231221502847_x000d__x000a_BE"/>
    <s v="SANTANA DE PARNAIBA"/>
    <s v="SP"/>
    <s v="Não "/>
    <x v="7"/>
    <s v="Terapias"/>
    <x v="3"/>
    <x v="10"/>
    <s v="Não aceita direcionamento"/>
    <s v="Realizamos o direcionamento para clinicas em região limitrofe e região de saúde e devido a recusa ofertado reembolso parcial para as terapias (com aval do regulatório)"/>
    <s v="Sem contato prévio"/>
    <x v="2"/>
    <x v="0"/>
    <m/>
    <s v="Finalizada"/>
    <s v="Busca de rede aberta pós NIP em 23/04/2024"/>
  </r>
  <r>
    <x v="1"/>
    <x v="3"/>
    <s v="19/04/2024"/>
    <n v="12813936"/>
    <s v="31999620240419516917"/>
    <m/>
    <m/>
    <s v="UNIMED BIRIGUI-COOP DE TRAB MED"/>
    <x v="0"/>
    <s v="THEO FRIGERIO PEREIRA"/>
    <x v="3"/>
    <s v="09700030002354057"/>
    <s v="ASSOCIACAO DOS FUNCIONARIOS E SERVIDORES"/>
    <s v="ADESAO BASICO N"/>
    <s v="NOTIFICAÇÃO DE INTERMEDIAÇÃO PRELIMINAR Nº 118806/2024_x000d__x000a_ _x000d__x000a_Protocolo nº 9450277_x0009_Demanda nº 12813936_x0009_Rio de Janeiro, 1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iniciar as sessões as terapias com psicólogo, fonoaudiólogo, TO, nutricionista e musicoterapia, todas método ABA(que atenda criança com 3 anos e 11 meses), e nome do médico solicitante Dra. Carolina Marçal. A solicitação foi feita à Operadora no dia 04/04/2024, para realização no município Birigui/SP. A operadora alega que o pedido está em análise. Rela"/>
    <s v="BIRIGUI"/>
    <s v="SP"/>
    <s v="Não "/>
    <x v="2"/>
    <s v="Terapias"/>
    <x v="3"/>
    <x v="44"/>
    <s v="Ausencia de Rede Credenciada"/>
    <s v="Negociação concluída pelo GRP "/>
    <s v="Com contato prévio"/>
    <x v="0"/>
    <x v="18"/>
    <m/>
    <s v="Finalizada"/>
    <s v="Busca de rede aberta em 04/04 direcionada ao GRP em 10/04 "/>
  </r>
  <r>
    <x v="1"/>
    <x v="3"/>
    <s v="19/04/2024"/>
    <n v="12813903"/>
    <s v="31999620240419516721"/>
    <m/>
    <m/>
    <s v="UNIMED UBERLANDIA-COOP REG TRAB MED LTDA"/>
    <x v="0"/>
    <s v="JOVENNA KARLA SILVA PEREIRA"/>
    <x v="3"/>
    <s v="09700022006248803"/>
    <s v="NACIONAL GAS BUTANO DIST LTDA-6"/>
    <s v="UNIPLAN EMP PARTIC BAS PADRAO COL"/>
    <s v="NOTIFICAÇÃO DE INTERMEDIAÇÃO PRELIMINAR Nº 118784/2024_x000d__x000a_&lt;&lt;60&gt;&gt; _x000d__x000a_Protocolo nº 9450283_x0009_Demanda nº 12813903_x0009_Rio de Janeiro, 1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novembro eu tenho tentado uma consulta com nutricionista. Sou pós bariátrica bypass e a médica cirurgiã disse que é imprescindível esse acompanhamento. Como sou de Uberlândia e a operadora do plano de saúde é de São Paulo, fica um jogando para o outro. Até que em fevereiro eu consegui &quot;finalizar&quot; esse pedido. Desde o dia 10/04/24 eu tenho ligado diariamente para a operadora e eles já até assumiram que o prazo já foi excedido, porém não "/>
    <s v="UBERLANDIA"/>
    <s v="MG"/>
    <s v="Não "/>
    <x v="2"/>
    <s v="Consulta"/>
    <x v="0"/>
    <x v="16"/>
    <s v="Ausencia de Rede Credenciada"/>
    <s v="Negociação concluída pelo GRP "/>
    <s v="Com contato prévio"/>
    <x v="0"/>
    <x v="18"/>
    <m/>
    <s v="Finalizada"/>
    <s v="Busca de rede aberta em 09/02 direcionada ao GRP em 21/03"/>
  </r>
  <r>
    <x v="1"/>
    <x v="3"/>
    <s v="19/04/2024"/>
    <n v="12814072"/>
    <s v="31999620240419516959"/>
    <m/>
    <m/>
    <s v="UNIMED CARIRI-Coop de Trab Med Ltda"/>
    <x v="0"/>
    <s v="ISAIAS MACEDO ALVES"/>
    <x v="3"/>
    <s v="09700020008586645"/>
    <s v="MAGAZINE LUIZA S/A"/>
    <s v="UNIPLAN PARTIC EMP BASICO N"/>
    <s v="NOTIFICAÇÃO DE INTERMEDIAÇÃO PRELIMINAR Nº 118878/2024_x000d__x000a_ _x000d__x000a_Protocolo nº 9450475_x0009_Demanda nº 12814072_x0009_Rio de Janeiro, 1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Jessyka Mãe do beneficiário, questiona a falta de atendimento para FONOAUDIOLOGO, PSICOLOGA , PSICOPEDAGOGIA, solicitados pelo Dr. Welignton . A solicitação foi feita à Operadora no dia 18/03/2024 , para realização no município Aracaju/SE. A operadora não apresenta resposta ao pedido. Protocolo 31999620240318207244 – data 18/03/2024_x000d__x000a_ _x000d__x000a_Protocolo aberto pelo beneficiário junto à operadora: 31999620240318207244_x000d_"/>
    <s v="CRATO"/>
    <s v="CE"/>
    <s v="Sim "/>
    <x v="7"/>
    <s v="Terapias"/>
    <x v="3"/>
    <x v="10"/>
    <s v="Solicita troca de prestador e alega dificuldade de agendamento de fono na clinica negociada "/>
    <s v="Troca realizada pelo GRP"/>
    <s v="Com contato prévio"/>
    <x v="2"/>
    <x v="18"/>
    <m/>
    <s v="Finalizada"/>
    <s v="Cliente deseja que o tratamneto seja unificado em uma unica Clinica "/>
  </r>
  <r>
    <x v="1"/>
    <x v="3"/>
    <s v="19/04/2024"/>
    <n v="12815470"/>
    <s v="31999620240419517644"/>
    <m/>
    <m/>
    <s v="UNIMED RIBEIRAO PRETO-COOP DE TRAB MED"/>
    <x v="0"/>
    <s v="GISELIA PORTO CARVALHO"/>
    <x v="3"/>
    <s v="09700064000041072"/>
    <s v="USP - UNIVERSIDADE DE SAO PAULO"/>
    <s v="CLASSICO EMP ENF"/>
    <s v="NOTIFICAÇÃO DE INTERMEDIAÇÃO PRELIMINAR Nº 119664/2024_x000d__x000a_&lt;&lt;60&gt;&gt; _x000d__x000a_Protocolo nº 9452225_x0009_Demanda nº 12815470_x0009_Rio de Janeiro, 1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gestante de risco, estou com diabetes gestacional e pressão alta e com 44 anos. O médico solicitou o ultrassom morfológico para verificar o desenvolvimento do bebê e possíveis complicações. A unimed recusou alegando falta de documentos que justificam a necessidade do exame. No anexo há o relatório do médico, o último ultrassom comprovando que estou grávida e guia do médico solicitando o exame. É lamentável eu ter que provar que estou gráv"/>
    <s v="RIBEIRAO PRETO"/>
    <s v="SP"/>
    <s v="Não "/>
    <x v="4"/>
    <s v="SADT"/>
    <x v="12"/>
    <x v="528"/>
    <s v="Não concorda com negativa por ausência de documentação"/>
    <s v="Guia autorizada em sistema"/>
    <s v="Sem contato prévio"/>
    <x v="2"/>
    <x v="40"/>
    <m/>
    <m/>
    <s v="Sugiro direcionamento para o G.O. "/>
  </r>
  <r>
    <x v="1"/>
    <x v="3"/>
    <s v="20/04/2024"/>
    <n v="12816225"/>
    <s v="31999620240422527445"/>
    <m/>
    <m/>
    <s v="UNIMED TAUBATE-COOP DE TRAB MED"/>
    <x v="6"/>
    <s v="ALICE SANTOS TANQUE MATOS"/>
    <x v="3"/>
    <s v="09700034000529316"/>
    <s v="ITESP-INSTITUTO DE TERRAS DO EST.DE SP"/>
    <s v="EMPRESARIAL BASICO N"/>
    <s v="NOTIFICAÇÃO DE INTERMEDIAÇÃO PRELIMINAR Nº 120169/2024_x000d__x000a_&lt;&lt;60&gt;&gt; _x000d__x000a_Protocolo nº 9453114_x0009_Demanda nº 12816225_x0009_Rio de Janeiro, 2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paciente Alice Santos Tanque Matos, 09 anos de idade, portadora do Transtorno do Espectro Autista, frequenta a clínica Sinapse desde 2019 e a Unimed FESP sempre custeou as terapias. Essas Terapias foram solicitadas pelo médico para o seu devido tratamento. Ocorre que a Unimed Fesp não está pagando os serviços para a Clínica Sinapse. A Clínica Sinapse ameaçou a paralização dos atendimentos caso não haja os devidos pagamentos. Estão pendentes"/>
    <s v="TAUBATE"/>
    <s v="SP"/>
    <m/>
    <x v="1"/>
    <m/>
    <x v="1"/>
    <x v="529"/>
    <m/>
    <m/>
    <m/>
    <x v="1"/>
    <x v="15"/>
    <m/>
    <m/>
    <m/>
  </r>
  <r>
    <x v="1"/>
    <x v="3"/>
    <s v="22/04/2024"/>
    <n v="12817856"/>
    <s v="31999620240423543291"/>
    <m/>
    <m/>
    <s v="UNIMED CAMPINAS-COOP DE TRAB MED"/>
    <x v="0"/>
    <s v="MARIA CLARA HENRIQUE DOS SANTOS LOURENCO"/>
    <x v="0"/>
    <s v="09700022006247050"/>
    <s v="NACIONAL GAS BUTANO DIST LTDA-4"/>
    <s v="UNIPLAN EMP PARTIC BAS PADRAO COL"/>
    <s v="NOTIFICAÇÃO DE INTERMEDIAÇÃO PRELIMINAR Nº 121249/2024_x000d__x000a_ _x000d__x000a_Protocolo nº 9455149_x0009_Demanda nº 12817856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Psicoterapia ABA /Fonoterapia / Terapia Ocupacional Convencional . A solicitação foi feita à Operadora no dia 03/03/2024 , para realização no município de Cosmópolis . A operadora alega que o pedido está em análise e não apresenta resposta ao pedido . Protocolo : 319996202402191025100 Data: 06/03/2024_x000d__x000a_ _x000d__x000a_Protocolo aberto pelo beneficiário junto à oper"/>
    <s v="COSMOPOLIS"/>
    <s v="SP"/>
    <s v="Não"/>
    <x v="2"/>
    <s v="Terapias"/>
    <x v="3"/>
    <x v="44"/>
    <s v="Ausencia de Rede Credenciada"/>
    <s v="Demanda aberta no CAEC em 19/2 direcionado ao GRP em 13/03  negociação eventual realizada com o prestador 187315 -QUERÓZ E SILVEIRA LTDA ME protocolo 31999620240313160080"/>
    <s v="Com contato prévio"/>
    <x v="0"/>
    <x v="18"/>
    <s v="Não"/>
    <s v="Finalizada"/>
    <s v="solicitar compartilahmento CAEC"/>
  </r>
  <r>
    <x v="1"/>
    <x v="3"/>
    <s v="22/04/2024"/>
    <n v="12818370"/>
    <s v="31999620240423543592"/>
    <m/>
    <m/>
    <s v="UNIMED BOTUCATU-COOP DE TRAB MED"/>
    <x v="2"/>
    <s v="JOAO FELIPE GUEDES RIBEIRO CANUTO"/>
    <x v="3"/>
    <s v="09700022005789207"/>
    <s v="UNIVERSIDADE ESTADUAL PAULISTA JULIO DE MESQUITA FILHO"/>
    <s v="UNIPLAN EMPRESARIAL BASICO N"/>
    <s v="NOTIFICAÇÃO DE INTERMEDIAÇÃO PRELIMINAR Nº 121556/2024_x000d__x000a_ _x000d__x000a_Protocolo nº 9455763_x0009_Demanda nº 12818370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DRAIANA MAE ], questiona a não cobertura para [exame de sangue ( conforme interlocutor) DR FERNANDO BISARRIO ]. O procedimento foi solicitado no dia [15-04-2024], para realização no município [BAURU ], entretanto, a operadora negou com a justificativa de que o [procedimento] não consta no Rol de Procedimentos e Eventos em Saúde vigente. Protocolo 30488320240416900053] – data [16-02-2024]._x000d__x000a_ _x000d__x000a_Protocolo aber"/>
    <s v="BOTUCATU"/>
    <s v="SP"/>
    <m/>
    <x v="1"/>
    <m/>
    <x v="1"/>
    <x v="7"/>
    <m/>
    <m/>
    <m/>
    <x v="1"/>
    <x v="5"/>
    <m/>
    <m/>
    <m/>
  </r>
  <r>
    <x v="1"/>
    <x v="3"/>
    <s v="22/04/2024"/>
    <n v="12817895"/>
    <s v="31999620240423543314"/>
    <m/>
    <m/>
    <s v=""/>
    <x v="4"/>
    <s v=""/>
    <x v="3"/>
    <s v=""/>
    <s v=""/>
    <s v=""/>
    <s v="NOTIFICAÇÃO DE INTERMEDIAÇÃO PRELIMINAR Nº 121270/2024_x000d__x000a_&lt;&lt;60&gt;&gt; _x000d__x000a_Protocolo nº 9455246_x0009_Demanda nº 12817895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3 reembolsos pra receber e não caiu na minha conta, tentei contato via RH, Zap e Reclame aqui e sem retorno. Os 3 reembolsos não caíram na minha conta. 33967920240229419499, 33967920240229415056 e 33967920240229408638, todos dizendo que pagaria dia 30/03 mais não caiu na minha conta._x000d__x000a_ _x000d__x000a_Protocolo aberto pelo beneficiário junto à operadora: &lt;&lt;65&gt;&gt;_x000d__x000a_BENEFICIÁRIO_x000d__x000a_Nome: MARCIO ANTONIO RODRIGUES NUNES_x0009_Dt. Nasc.:19/07/1983_x000d__x000a_Matrícula:_x0009_CPF: "/>
    <s v=""/>
    <s v=""/>
    <m/>
    <x v="1"/>
    <m/>
    <x v="1"/>
    <x v="18"/>
    <m/>
    <m/>
    <m/>
    <x v="1"/>
    <x v="8"/>
    <m/>
    <m/>
    <m/>
  </r>
  <r>
    <x v="1"/>
    <x v="3"/>
    <s v="22/04/2024"/>
    <n v="12818204"/>
    <s v="31999620240423543551"/>
    <m/>
    <m/>
    <s v=""/>
    <x v="4"/>
    <s v=""/>
    <x v="3"/>
    <s v=""/>
    <s v=""/>
    <s v=""/>
    <s v="NOTIFICAÇÃO DE INTERMEDIAÇÃO PRELIMINAR Nº 121464/2024_x000d__x000a_&lt;&lt;60&gt;&gt; _x000d__x000a_Protocolo nº 9455666_x0009_Demanda nº 12818204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LAMAÇÃO EM ANEXO VIA PDF, POR GENTILEZA VERIFICAR_x000d__x000a_ _x000d__x000a_Protocolo aberto pelo beneficiário junto à operadora: &lt;&lt;65&gt;&gt;_x000d__x000a_BENEFICIÁRIO_x000d__x000a_Nome: BRUNA DA SILVA SOARES ALMEIDA_x0009_Dt. Nasc.:02/07/1988_x000d__x000a_Matrícula:_x0009_CPF: 33610531886_x000d__x000a_INTERLOCUTOR_x000d__x000a_Nome: BRUNA DA SILVA SOARES ALMEIDA_x000d__x000a_Telefones: (11)995510170_x0009_e-mail: Peuzinhasoares@gmail.com_x000d__x000a_Endereço: AVENIDA VASCO MASSAFELI, 2560 /_x000d__x000a_Município: COTIA_x0009_UF: SP_x0009_CEP: 06703-600_x000d__x000a_DADOS DO PLANO_x000d__x000a_Nome do plano: &lt;&lt;"/>
    <s v=""/>
    <s v=""/>
    <m/>
    <x v="1"/>
    <m/>
    <x v="1"/>
    <x v="18"/>
    <m/>
    <m/>
    <m/>
    <x v="1"/>
    <x v="8"/>
    <m/>
    <m/>
    <m/>
  </r>
  <r>
    <x v="1"/>
    <x v="3"/>
    <s v="22/04/2024"/>
    <n v="12819230"/>
    <s v="31999620240423544112"/>
    <m/>
    <m/>
    <s v="UNIMED LITORAL-COOP TRB MED FOZ RIO ITAJ"/>
    <x v="6"/>
    <s v="PIETRA MANNRICH DA SILVA"/>
    <x v="3"/>
    <s v="09700022006443428"/>
    <s v="EUROFARMA LABORATORIOS S.A."/>
    <s v="UNIPLAN EMPRESARIAL ESPECIAL N"/>
    <s v="NOTIFICAÇÃO DE INTERMEDIAÇÃO PRELIMINAR Nº 122154/2024_x000d__x000a_&lt;&lt;60&gt;&gt; _x000d__x000a_Protocolo nº 9456904_x0009_Demanda nº 12819230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Minha filha PIETRA MANNRICH DA SILVA realiza terapias para TEA na Clinica Multiprofissional Viva Bem na cidade de Balneario Camboriu-SC já há 1 ano com excelente desenvolvimento, o tratamento está sendo custeado pela Unimed FESP, há algumas semanas a clínica nos contatou informando que a Unimed está atrasando demais os pagamentos, alguns terapeutas já estão há 3 meses sem receber os valores referentes as aulas, esta é uma situação de"/>
    <s v="BARRA VELHA"/>
    <s v="SC"/>
    <m/>
    <x v="1"/>
    <m/>
    <x v="1"/>
    <x v="529"/>
    <m/>
    <m/>
    <m/>
    <x v="2"/>
    <x v="15"/>
    <m/>
    <m/>
    <m/>
  </r>
  <r>
    <x v="1"/>
    <x v="3"/>
    <s v="22/04/2024"/>
    <n v="12818751"/>
    <s v="31999620240423543839"/>
    <s v="Sim"/>
    <s v="2024 1555834"/>
    <s v="UNIMED BELEM-COOP DE TRAB MED"/>
    <x v="0"/>
    <s v="MARIO FRAZAO TAVERNARD NETO"/>
    <x v="3"/>
    <s v="09700022003962203"/>
    <s v="EUROFARMA LABORATORIOS S.A."/>
    <s v="UNIPLAN EMPRESARIAL ESPECIAL N"/>
    <s v="NOTIFICAÇÃO DE INTERMEDIAÇÃO PRELIMINAR Nº 121801/2024_x000d__x000a_&lt;&lt;60&gt;&gt; _x000d__x000a_Protocolo nº 9456370_x0009_Demanda nº 12818751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07/02 dado entrada guia para internação artroplastia de tornozelo, guia autorizada, cirurgia marcada p/ 03/04, não ocorreu por não fornecimento de insumo, solicitada a prorrogação da autorização, assim devidamente prorrogada pela unimed, cirurgia remarcada para 24/04, mas o meu médico verificou erro de código no pedido de autorização, solicitou a mim que pedisse correção a unimed, de prótese de joelho (como solicitado erroneamente) para pr"/>
    <s v="BELEM"/>
    <s v="PA"/>
    <s v="Não"/>
    <x v="0"/>
    <s v="OPME"/>
    <x v="8"/>
    <x v="169"/>
    <s v="Negativa parcial de OPME após negociação."/>
    <s v="Não há"/>
    <s v="Com contato prévio"/>
    <x v="2"/>
    <x v="4"/>
    <s v="Não"/>
    <s v="Finalizada"/>
    <s v="Não há."/>
  </r>
  <r>
    <x v="1"/>
    <x v="3"/>
    <s v="22/04/2024"/>
    <n v="12818829"/>
    <s v="31999620240423543968"/>
    <m/>
    <m/>
    <s v="UNIMED SANTOS-COOP DE TRAB MED"/>
    <x v="0"/>
    <s v="BRUNA GOUVEIA DOS SANTOS SANTANA"/>
    <x v="3"/>
    <s v="09700024003818770"/>
    <s v="SERVICO SOCIAL COMERCIO SESC ADM REG ESP"/>
    <s v="UNIPLAN CO ESPECIAL N"/>
    <s v="NOTIFICAÇÃO DE INTERMEDIAÇÃO PRELIMINAR Nº 121859/2024_x000d__x000a_&lt;&lt;60&gt;&gt; _x000d__x000a_Protocolo nº 9456452_x0009_Demanda nº 12818829_x0009_Rio de Janeiro, 22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uma busca de rede para iniciar uma radioterapia com IODO no dia 28/02/2024, o plano me deu um prazo de 30 dias para resolução do problema, porém já se passaram quase 60 dias e a situação ainda não foi resolvida._x000d__x000a_ _x000d__x000a_Protocolo aberto pelo beneficiário junto à operadora: &lt;&lt;65&gt;&gt;_x000d__x000a_BENEFICIÁRIO_x000d__x000a_Nome: BRUNA GOUVEIA DOS SANTOS SANTANA_x0009_Dt. Nasc.:23/01/1988_x000d__x000a_Matrícula:_x0009_CPF: 36447454809_x000d__x000a_INTERLOCUTOR_x000d__x000a_Nome: BRUNA GOUVEIA DOS SANTOS SANTANA_x000d__x000a_"/>
    <s v="BERTIOGA"/>
    <s v="SP"/>
    <s v="Não "/>
    <x v="7"/>
    <s v="Busca de Rede para realizar Exames para IODOTERAPIA"/>
    <x v="2"/>
    <x v="358"/>
    <s v="Ausencia de Rede "/>
    <s v="Compartilhamento com Rede Busca em paralelo dos locais para realização dos procedimentos  "/>
    <s v="Sem contato prévio"/>
    <x v="2"/>
    <x v="12"/>
    <m/>
    <m/>
    <m/>
  </r>
  <r>
    <x v="1"/>
    <x v="3"/>
    <s v="22/04/2024"/>
    <n v="12819423"/>
    <s v="31999620240423549799"/>
    <m/>
    <m/>
    <s v="UNIMED RIBEIRAO PRETO-COOP DE TRAB MED"/>
    <x v="0"/>
    <s v="MAGNO BENJAMIN RAMIRES AZEVEDO TEIXEIRA"/>
    <x v="3"/>
    <s v="09700019002413028"/>
    <s v="NESTLE BRASIL LTDA"/>
    <s v="UNIPLAN CO BASICO N"/>
    <s v="NOTIFICAÇÃO DE INTERMEDIAÇÃO PRELIMINAR Nº 122271/2024_x000d__x000a_ _x000d__x000a_Protocolo nº 9457148_x0009_Demanda nº 12819423_x0009_Rio de Janeiro, 23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não cobertura para neuropediatra conforme rede da operadora. O procedimento foi solicitado à operadora no dia 28/03/2024, para realização no município Ribeirão Preto/SP. A operadora alega que não possui prestador em sua rede para realização do serviço de saúde. Protocolo 31999620240328299313 data 28/03/2024._x000d__x000a_ _x000d__x000a_Protocolo aberto pelo beneficiário junto à operadora: 31999620240"/>
    <s v="RIBEIRAO PRETO"/>
    <s v="SP"/>
    <s v="Não "/>
    <x v="2"/>
    <s v="Consulta "/>
    <x v="0"/>
    <x v="530"/>
    <s v="Ausencia de Rede Credenciada"/>
    <s v="Negociação concluída pelo GRP "/>
    <s v="Com contato prévio"/>
    <x v="0"/>
    <x v="0"/>
    <m/>
    <s v="Finalizada"/>
    <s v="Busca de rede aberta em 28/03 direcionada ao GRP em 19/04/2024"/>
  </r>
  <r>
    <x v="1"/>
    <x v="3"/>
    <s v="23/04/2024"/>
    <n v="12819422"/>
    <s v="31999620240423549435"/>
    <m/>
    <m/>
    <s v="UNIMED ARACATUBA COOP TRABALHO MEDICO"/>
    <x v="0"/>
    <s v="COSME ELORZA VARGAS"/>
    <x v="3"/>
    <s v="09700030002156220"/>
    <s v="ASSOCIACAO DOS FUNCIONARIOS E SERVIDORES"/>
    <s v="UNIPLAN ADESAO BASICO I"/>
    <s v="NOTIFICAÇÃO DE INTERMEDIAÇÃO PRELIMINAR Nº 122270/2024_x000a_ _x000a_Protocolo nº 9457105_x0009_Requerimento nº 12819422_x0009_Rio de Janeiro, 23 de Abril de 2024_x000a_OPERADOR_x000a_Denominação/Razão Social: UNIMED DO ESTADO DE SÃO PAULO - FEDERAÇÃO ESTADUAL DAS COOP. MÉDICAS_x0009_Registro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 que se identifica como Mãe do beneficiário , informa que o procedimento Terapia Ocupacional foi solicitado à operadora em 30/05/2023 e não foi garantido pois não há na rede credenciada. O procedimento foi posteriormente realizado em caráter particular em 18/09 a 25/09 // 6/11 à 27 /11 // 9/10 à 30/10 // 4/12 à 26/12 // 8/01 à 29/01/ // 4/03 à 26/03 , no prestador Flávia MARIA DOS SANTOS , em função da ausência de cobertura p"/>
    <s v="ARACATUBA"/>
    <s v="SP"/>
    <m/>
    <x v="5"/>
    <s v="Terapias"/>
    <x v="2"/>
    <x v="195"/>
    <s v="Solicitação de reembolso para continuidade de atendimento, sem solicitação prévia de novo protocolo de anuência para reembolso."/>
    <s v="Realizado priorização e pagamento em 29/04."/>
    <s v="Sem contato prévio"/>
    <x v="2"/>
    <x v="7"/>
    <m/>
    <s v="Finalizada"/>
    <s v="Realizado priorização e pagamento em 29/04."/>
  </r>
  <r>
    <x v="1"/>
    <x v="3"/>
    <s v="23/04/2024"/>
    <n v="12821456"/>
    <s v="31999620240423550050"/>
    <m/>
    <m/>
    <s v="UNIMED TRES LAGOAS-Coop de Trab Med"/>
    <x v="0"/>
    <s v="IZABEL EPAMINONDAS VIEIRA"/>
    <x v="0"/>
    <s v="09700032000601401"/>
    <s v="APEOESP SIND DOS PROF DO ENS OFIC EST SP"/>
    <s v="UNIPLAN ADESAO ESPECIAL - PR"/>
    <s v="NOTIFICAÇÃO DE INTERMEDIAÇÃO PRELIMINAR Nº 123393/2024_x000d__x000a_ _x000d__x000a_Protocolo nº 9459564_x0009_Demanda nº 12821456_x0009_Rio de Janeiro, 23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a, questiona a não cobertura para o(s) Meticação Sinolis 01 Ampola, para realização do procedimento [Punção Articular e Infiltraação articulas, solicitado em 30/03/2023. Protocolo [31999620240325289666 de contato com a OPS – data 25/03/2024 do protocolo de contato com a OPS._x000d__x000a_ _x000d__x000a_Protocolo aberto pelo beneficiário junto à operadora: [31999620240325289666_x000d__x000a_BENEFICIÁRIO_x000d__x000a_Nome: IZABEL EPAMINONDAS VIEIR"/>
    <s v="TRES LAGOAS"/>
    <s v="MS"/>
    <s v="Não"/>
    <x v="0"/>
    <s v="medicação synolis"/>
    <x v="0"/>
    <x v="8"/>
    <s v="beneficiária, questiona a não cobertura para o(s) Meticação Sinolis 01 Ampola, para realização do procedimento [Punção Articular e Infiltraação articulas, solicitado em 30/03/2023. Protocolo [31999620240325289666 de contato com a OPS – data 25/03/2024 do protocolo de contato com a OPS."/>
    <s v="A Transação Exec:3536659 solicitada dia 20/03/2024 08:31 foi autorizada pela Fesp no mesmo dia, consta o valor da taxa e NÃO foi sinalizado que a medicação Synolis conforme p.m. a Unimed Três Lagoas não fornece o referido medicamento._x000a_*Unimed sinalizada quanto essa falha de comunicação._x000a__x000a_Solicitamos nova guia com a informação de que a medicação será negociada via FESP.                                     *Transação Exec:3608689 autorizada parcial, pois a entrega será realizada pela Fesp._x000a__x000a_Equipe do OPME  realizará a entrega da medicação SYNOLIS no prestador: Ortoclin - Dr Ibsen Arsioli Pinho. Data de entrega 07/04/24."/>
    <s v="Com contato prévio"/>
    <x v="0"/>
    <x v="2"/>
    <s v="Não"/>
    <s v="Finalizada"/>
    <m/>
  </r>
  <r>
    <x v="1"/>
    <x v="3"/>
    <s v="23/04/2024"/>
    <n v="12821433"/>
    <s v="31999620240423549846"/>
    <m/>
    <m/>
    <s v=""/>
    <x v="4"/>
    <s v=""/>
    <x v="3"/>
    <s v=""/>
    <s v=""/>
    <s v=""/>
    <s v="NOTIFICAÇÃO DE INTERMEDIAÇÃO PRELIMINAR Nº 123381/2024_x000d__x000a_&lt;&lt;60&gt;&gt; _x000d__x000a_Protocolo nº 9459575_x0009_Demanda nº 12821433_x0009_Rio de Janeiro, 23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ebi na sexta-feira (19/04), e-mail enviado pela administradora do plano (Tec saúde Adm), comunicando a respeito do cancelamento do plano de saúde de minha filha, Paolla Braila Brito de Proença, sem maiores explicações, informando apenas que existiria uma carência para utilização do plano por 30 dias (19/05). Contatei então a operadora do plano (Unimed Nacional), que me informou que o cancelamento havia sido solicitado pela administradora, "/>
    <s v=""/>
    <s v=""/>
    <m/>
    <x v="1"/>
    <m/>
    <x v="1"/>
    <x v="18"/>
    <m/>
    <m/>
    <m/>
    <x v="1"/>
    <x v="8"/>
    <m/>
    <m/>
    <m/>
  </r>
  <r>
    <x v="1"/>
    <x v="3"/>
    <s v="24/04/2024"/>
    <n v="12821887"/>
    <s v="31999620240424558198"/>
    <m/>
    <m/>
    <s v="UNIMED UBERLANDIA-COOP REG TRAB MED LTDA"/>
    <x v="0"/>
    <s v="KARYNA CRISTINA DIAS LOPES"/>
    <x v="3"/>
    <s v="09700019002238366"/>
    <s v="NESTLE BRASIL LTDA"/>
    <s v="UNIPLAN CO BASICO N"/>
    <s v="NOTIFICAÇÃO DE INTERMEDIAÇÃO PRELIMINAR Nº 123714/2024_x000d__x000a_ _x000d__x000a_Protocolo nº 9460096_x0009_Demanda nº 12821887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Nutricionista. A solicitação foi feita à Operadora no dia 25/03/2024, no município Uberlândia - MG e o agendamento foi realizado para o município Uberaba - MG, dia 18/04/2024. Protocolo 31999620240402308417 - data 25/03/2024._x000d__x000a_ _x000d__x000a_Protocolo aberto pelo beneficiário junto à operadora: 31999620240402308417_x000d__x000a_BENEFICIÁRIO_x000d__x000a_Nome: KARYNA CRISTINA DIAS LOPES_x0009_Dt. Nasc.:03/06/1994_x000d__x000a_Matrícula:_x0009_CPF: 11762876647_x000d__x000a_I"/>
    <s v="UBERLANDIA"/>
    <s v="MG"/>
    <s v="Sim "/>
    <x v="2"/>
    <s v="Consulta"/>
    <x v="0"/>
    <x v="16"/>
    <s v="Ausencia de Rede Credenciada"/>
    <s v="Realizado o direcionamento para região limitrofe que não foi aceito pela beneficiária "/>
    <s v="Com contato prévio"/>
    <x v="2"/>
    <x v="0"/>
    <m/>
    <s v="Finalizada"/>
    <s v="Busca de rede aberta em 02/04 concluída em 19/04. "/>
  </r>
  <r>
    <x v="1"/>
    <x v="3"/>
    <s v="24/04/2024"/>
    <n v="12822264"/>
    <s v="31999620240424562134"/>
    <m/>
    <m/>
    <s v="UNIMED SUDOESTE-COOP DE TRAB MED"/>
    <x v="0"/>
    <s v="SOLANGE PIMENTA GOMES"/>
    <x v="0"/>
    <s v="09700022006892028"/>
    <s v="RAIA DROGASIL S/A"/>
    <s v="UNIPLAN PARTIC EMP BASICO N"/>
    <s v="NOTIFICAÇÃO DE INTERMEDIAÇÃO PRELIMINAR Nº 123902/2024_x000d__x000a_ _x000d__x000a_Protocolo nº 9460532_x0009_Demanda nº 12822264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A beneficiária, questiona a falta de atendimento para atendimento com ginecologista obstétrico. A solicitação foi feita à Operadora no dia 08/02/2024, para realização no município Jequié/BA. A operadora suspendeu os atendimentos na área de obstetrícia no plano pois não estão aceitando a nova tabela de pagamento dos médicos. E ao precisar de um atendimento de urgência foi negado informaram que estavam em tratativa junto do médico mas o médico não ap"/>
    <s v="JEQUIE"/>
    <s v="BA"/>
    <s v="Sim "/>
    <x v="2"/>
    <s v="Consulta"/>
    <x v="0"/>
    <x v="531"/>
    <s v="Ausencia de Rede Credenciada"/>
    <s v="DEMANDA ABERTA NO CAEC EM 08/4/2024  E DIRECIONADO PARA O GRP EM 10/04/2024 PROTOCOLO 31999620240410405787 FINALIZADO EM 29/04/2024 NEGOCDIADO COM O PRESTADOR 154957 - CLISAM CLINICA INTEGRADA DE SAUDE E ASSISTENCIA DA MULHER LTDA - CAEC OFERTOU REEMBOLSO DA CONSULTA REALIZADA COM O DR. DAVI EM 23/4 ANTES DE NEGOCIAR COM A CLINICA PROXIMA CONSULTA AGENDADA DIA 02/5"/>
    <s v="Com contato prévio"/>
    <x v="0"/>
    <x v="18"/>
    <s v="Não"/>
    <s v="Finalizada"/>
    <s v="Busca de rede aberta em 08/04 direcionada ao GRP em 10/04/2024"/>
  </r>
  <r>
    <x v="1"/>
    <x v="3"/>
    <s v="24/04/2024"/>
    <n v="12822301"/>
    <s v="31999620240424562571"/>
    <m/>
    <m/>
    <s v="UNIMED SANTOS-COOP DE TRAB MED"/>
    <x v="0"/>
    <s v="ANTONIO CARLOS FERNANDES COELHO"/>
    <x v="3"/>
    <s v="09700030002117764"/>
    <s v="FEDERACAO NACIONAL DOS ENGENHEIROS"/>
    <s v="UNIPLAN ADESAO ESPECIAL N"/>
    <s v="NOTIFICAÇÃO DE INTERMEDIAÇÃO PRELIMINAR Nº 123923/2024_x000d__x000a_ _x000d__x000a_Protocolo nº 9460574_x0009_Demanda nº 12822301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EXTRAROL] Interlocutora que se identifica como esposa do beneficiário, questiona a não cobertura para procedimento RM - Multiparamétrica transretal da próstata - TUSS 41101464, sem indicação clínica - procedimento em Clínica - médico solicitante Dr. Diego Capibaribe/CRM171.507SP. A solicitação foi feita à operadora no dia 09/04/2024 mas a mesma negou alegando que tal procedimento não tem comprovação científica e não consta no Rol de Procedimentos "/>
    <s v="SANTOS"/>
    <s v="SP"/>
    <s v="Não "/>
    <x v="4"/>
    <s v="SADT"/>
    <x v="8"/>
    <x v="532"/>
    <s v="Sem cobertura"/>
    <s v="Exame sem cobertura, mantido parecer emitido na Análise de Cobertura anterior"/>
    <s v="Com contato prévio"/>
    <x v="2"/>
    <x v="41"/>
    <m/>
    <m/>
    <m/>
  </r>
  <r>
    <x v="1"/>
    <x v="3"/>
    <s v="24/04/2024"/>
    <n v="12822311"/>
    <s v="31999620240424563084"/>
    <m/>
    <m/>
    <s v="UNIMED SANTOS-COOP DE TRAB MED"/>
    <x v="1"/>
    <s v="ANTONIO CARLOS FERNANDES COELHO"/>
    <x v="3"/>
    <s v="09700030002117764"/>
    <s v="FEDERACAO NACIONAL DOS ENGENHEIROS"/>
    <s v="UNIPLAN ADESAO ESPECIAL N"/>
    <s v="NOTIFICAÇÃO DE INTERMEDIAÇÃO PRELIMINAR Nº 123929/2024_x000d__x000a_ _x000d__x000a_Protocolo nº 9460574_x0009_Demanda nº 12822311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EXTRAROL] Interlocutora que se identifica como esposa do beneficiário, questiona a não cobertura para procedimento RM - Multiparamétrica transretal da próstata - TUSS 41101464, sem indicação clínica - procedimento em Clínica - médico solicitante Dr. Diego Capibaribe/CRM171.507SP. A solicitação foi feita à operadora no dia 09/04/2024 mas a mesma negou alegando que tal procedimento não tem comprovação científica e não consta no Rol de Procedimentos "/>
    <s v="SANTOS"/>
    <s v="SP"/>
    <m/>
    <x v="1"/>
    <m/>
    <x v="1"/>
    <x v="1"/>
    <m/>
    <m/>
    <m/>
    <x v="1"/>
    <x v="1"/>
    <m/>
    <m/>
    <m/>
  </r>
  <r>
    <x v="1"/>
    <x v="3"/>
    <s v="24/04/2024"/>
    <n v="12822779"/>
    <s v="31999620240424563601"/>
    <m/>
    <m/>
    <s v="UNIMED JOAO PESSOA-COOP DE TRAB MED"/>
    <x v="0"/>
    <s v="LETICIA BRITO SANTOS"/>
    <x v="3"/>
    <s v="09700030002270880"/>
    <s v="SINDICATO DOS POLICIAIS RODOVIARIOS FEDERAIS ESTADO SP"/>
    <s v="UNIPLAN ADESAO BASICO I"/>
    <s v="NOTIFICAÇÃO DE INTERMEDIAÇÃO PRELIMINAR Nº 124149/2024_x000d__x000a_ _x000d__x000a_Protocolo nº 9461299_x0009_Demanda nº 12822779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o prazo de atendimento para CONSULTA COM NEUROLOGISTA em rede credenciada da OPS. A operadora NÃO autorizou o serviço e nem agendou, após o prazo máximo previsto na RN nº 566/2022, tendo sido a solicitação encaminhada à OPS em 23/03/2024, para realização em João Pessoa - PB. Protocolo: 31999620240326291695 - data: 26/03/2024_x000d__x000a_ _x000d__x000a_Protocolo aberto pelo beneficiário junto à operadora:"/>
    <s v="JOAO PESSOA"/>
    <s v="PB"/>
    <s v="Não "/>
    <x v="2"/>
    <s v="Consulta"/>
    <x v="0"/>
    <x v="533"/>
    <s v="Dificuldade de agendamento "/>
    <s v="Agendamento realizado na rede credenciada"/>
    <s v="Com contato prévio"/>
    <x v="0"/>
    <x v="0"/>
    <m/>
    <s v="Finalizada"/>
    <s v="Busca de rede aberta em 26/03/2024 e vencida em 16/04/2024"/>
  </r>
  <r>
    <x v="1"/>
    <x v="3"/>
    <s v="24/04/2024"/>
    <n v="12822797"/>
    <s v="31999620240424563850"/>
    <m/>
    <m/>
    <s v="UNIMED JOAO PESSOA-COOP DE TRAB MED"/>
    <x v="0"/>
    <s v="MARIA LUIZA BRITO SANTOS"/>
    <x v="3"/>
    <s v="09700030002270929"/>
    <s v="SINDICATO DOS POLICIAIS RODOVIARIOS FEDERAIS ESTADO SP"/>
    <s v="UNIPLAN ADESAO BASICO I"/>
    <s v="NOTIFICAÇÃO DE INTERMEDIAÇÃO PRELIMINAR Nº 124164/2024_x000d__x000a_ _x000d__x000a_Protocolo nº 9461299_x0009_Demanda nº 12822797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o prazo de atendimento para CONSULTA COM NEUROLOGISTA em rede credenciada da OPS. A operadora NÃO autorizou o serviço e tampouco agendou, após o prazo máximo previsto na RN nº 566/2022, tendo sido a solicitação encaminhada à OPS em 23/03/2024, para realização no município João Pessoa - PB. Protocolo: 31999620240326291673 - data: 26/03/2024._x000d__x000a_ _x000d__x000a_Protocolo aberto pelo beneficiário ju"/>
    <s v="JOAO PESSOA"/>
    <s v="PB"/>
    <s v="Não "/>
    <x v="2"/>
    <s v="Consulta"/>
    <x v="0"/>
    <x v="533"/>
    <s v="Dificuldade de agendamento "/>
    <s v="Agendamento realizado na rede credenciada"/>
    <s v="Com contato prévio"/>
    <x v="0"/>
    <x v="0"/>
    <m/>
    <s v="Finalizada"/>
    <s v="Busca de rede aberta em 26/03/2024 e vencida em 16/04/2024"/>
  </r>
  <r>
    <x v="1"/>
    <x v="3"/>
    <s v="24/04/2024"/>
    <n v="12823256"/>
    <s v="31999620240425574859"/>
    <m/>
    <m/>
    <s v="UNIMED RECIFE-COOP DE TRAB MED"/>
    <x v="0"/>
    <s v="MARIA DAS GRACAS LUCENA"/>
    <x v="3"/>
    <s v="09700032001313892"/>
    <s v="FUNDACAO RUBEN BERTA"/>
    <s v="UNIPLAN ADESAO BASICO II"/>
    <s v="NOTIFICAÇÃO DE INTERMEDIAÇÃO PRELIMINAR Nº 124414/2024_x000d__x000a_ _x000d__x000a_Protocolo nº 9461974_x0009_Demanda nº 12823256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nome técnico do procedimento, sessão fisioterapeuta drenagem Linfática e nome do médico solicitante Dr Marilia . O procedimento foi solicitado à operadora no dia 11/04/2024, para realização no município Recife. A operadora alega que não possui prestador em sua rede para realização do serviço de saúde.Protocolo:319996202441142459 Data:11/04/2024._x000d__x000a_ _x000d__x000a_Protocolo aberto pelo beneficiário junto à operadora: 3"/>
    <s v="RECIFE"/>
    <s v="PE"/>
    <s v="Não "/>
    <x v="2"/>
    <s v="SADT"/>
    <x v="0"/>
    <x v="534"/>
    <s v="Ausencia de Rede Credenciada"/>
    <s v="Em tratativa com o GRP"/>
    <s v="Sem contato prévio"/>
    <x v="0"/>
    <x v="0"/>
    <m/>
    <m/>
    <s v="Busca de rede aberta em 11/04/2024 direcionada ao GRP em 24/04/2024"/>
  </r>
  <r>
    <x v="1"/>
    <x v="3"/>
    <s v="24/04/2024"/>
    <n v="12823172"/>
    <s v="31999620240425574636"/>
    <m/>
    <m/>
    <s v="UNIMED RECIFE-COOP DE TRAB MED"/>
    <x v="0"/>
    <s v="SIMONE NERIAS DE OLIVEIRA BARBOSA"/>
    <x v="3"/>
    <s v="09700030002247064"/>
    <s v="SINDICATO DOS POLICIAIS RODOVIARIOS FEDERAIS ESTADO SP"/>
    <s v="UNIPLAN COPART ADESAO ESPECIAL I"/>
    <s v="NOTIFICAÇÃO DE INTERMEDIAÇÃO PRELIMINAR Nº 124359/2024_x000d__x000a_ _x000d__x000a_Protocolo nº 9461891_x0009_Demanda nº 12823172_x0009_Rio de Janeiro, 24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 TESTE ERGOMÉTRICO COMPUTADORIZADO, médico solicitante Drº Adriano Assis Mendes. A operadora indicou os prestadores e nenhum deles tem agenda disponível dentro dos prazos da RN 566/2022, tendo disponibilidade somente para os dia 15/05/2024. O procedimento foi solicitado à operadora no dia 17/04/2024, para realização no município Recife /PE. Protocolo: 3199962024041701479 - Data: 17/04/2024_x000d__x000a_ _x000d__x000a_Protocolo"/>
    <s v="RECIFE"/>
    <s v="PE"/>
    <s v="Não "/>
    <x v="2"/>
    <s v="SADT"/>
    <x v="17"/>
    <x v="535"/>
    <s v="Ausencia de Rede Credenciada"/>
    <s v="Agendamento em região limítrofe fora do prazo da RN e oferta de reembolso integral "/>
    <s v="Com contato prévio"/>
    <x v="2"/>
    <x v="0"/>
    <m/>
    <m/>
    <s v="Busca aberta em ambito de NIP"/>
  </r>
  <r>
    <x v="1"/>
    <x v="3"/>
    <s v="25/04/2024"/>
    <n v="12824831"/>
    <s v="31999620240425579795"/>
    <m/>
    <m/>
    <s v="UNIMED CENTRO-OESTE PTA.FED.INT.COOP MED"/>
    <x v="4"/>
    <s v="TALITA GOUVEA DE OLIVEIRA SOBREIRO"/>
    <x v="3"/>
    <s v="09700034000510690"/>
    <s v="JUSTICA FEDERAL DE PRIMEIRO GRAU EM SP"/>
    <s v="UNIPLAN EMPRESARIAL ESPECIAL N"/>
    <s v="NOTIFICAÇÃO DE INTERMEDIAÇÃO PRELIMINAR Nº 125266/2024_x000d__x000a_&lt;&lt;60&gt;&gt; _x000d__x000a_Protocolo nº 9464127_x0009_Demanda nº 12824831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a realização de ultrassom morfológico do segundo trimestre e, quando fui marcar para a realização, a instituto que realiza disse que o procedimento encontra-se negado pela operadora, conforme pode se ver do print em anexo. Liguei para a operadora e eles falam que não foi pedido, contudo, vê-se que já consta tal negativa em sistema. Não é a primeira vez que a operadora toma tal atitude, já que também chegou a negar o ultrassom m"/>
    <s v="PRESIDENTE PRUDENTE"/>
    <s v="SP"/>
    <m/>
    <x v="1"/>
    <m/>
    <x v="1"/>
    <x v="18"/>
    <m/>
    <m/>
    <m/>
    <x v="1"/>
    <x v="8"/>
    <m/>
    <m/>
    <m/>
  </r>
  <r>
    <x v="1"/>
    <x v="3"/>
    <s v="25/04/2024"/>
    <n v="12824289"/>
    <s v="31999620240425579591"/>
    <m/>
    <m/>
    <s v="UNIMED SAO JOSE DO RIO PRETO-COOP TB MED"/>
    <x v="0"/>
    <s v="BERNARDO HENRIQUE LUGLI"/>
    <x v="3"/>
    <s v="09700030002346399"/>
    <s v="ASSOCIACAO BRASILEIRA DOS SERVIDORES PUBLICOS, MUNICIPAL, ESTADUAL, FEDERAL"/>
    <s v="UNIPLAN ADESAO BASICO N"/>
    <s v="NOTIFICAÇÃO DE INTERMEDIAÇÃO PRELIMINAR Nº 124943/2024_x000d__x000a_ _x000d__x000a_Protocolo nº 9463390_x0009_Demanda nº 12824289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logia ABA com carga horária de 35 horas semanais. A solicitação foi feita à Operadora no dia 01/03/2024, para realização no município Mirassol - SP. A operadora está garantindo em desacordo com o pedido do médico solicitante. A operadora não apresenta resposta ao pedido. Protocolo 3199620240424560621 - data 24/04/2024._x000d__x000a_ _x000d__x000a_Protocolo aberto pelo ben"/>
    <s v="SAO JOSE DO RIO PRETO"/>
    <s v="SP"/>
    <s v="Não "/>
    <x v="4"/>
    <s v="Parecer 39 "/>
    <x v="3"/>
    <x v="5"/>
    <s v="Liberação parcial "/>
    <s v="Realizado acolhimento com a mãe e reforço das orientações anteriormente prestadas. Está ciente de que manteremos o plano terapêutico atual, exclusivamente em ambiente de saúde, contemplando o contra turno escolar."/>
    <s v="Com contato prévio"/>
    <x v="2"/>
    <x v="3"/>
    <s v="Não "/>
    <s v="Finalizada"/>
    <m/>
  </r>
  <r>
    <x v="1"/>
    <x v="3"/>
    <s v="25/04/2024"/>
    <n v="12824424"/>
    <s v="31999620240425579706"/>
    <m/>
    <m/>
    <s v="UNIMED CHAPECO-COOP TR MED REG OESTE CAT"/>
    <x v="0"/>
    <s v="PAULA TOMBESI GADONSKI"/>
    <x v="3"/>
    <s v="09700030002298912"/>
    <s v="SINDICATO DOS POLICIAIS RODOVIARIOS FEDERAIS ESTADO SP"/>
    <s v="UNIPLAN ADESAO BASICO I"/>
    <s v="NOTIFICAÇÃO DE INTERMEDIAÇÃO PRELIMINAR Nº 125016/2024_x000d__x000a_&lt;&lt;60&gt;&gt; _x000d__x000a_Protocolo nº 9463601_x0009_Demanda nº 12824424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com a operadora em 09/04/2024 através do protocolo 31999620240409392003 relatando que na minha cidade não tinha nenhum médico nutrólogo credenciado pelo plano de saúde, sendo assim solicitava para que pudesse consultar e obter o valor integral pago e até o momento estou sem poder obter o atendimento pois o plano não se manifestou. Abri um protocolo na ouvidoria da Unimed Fesp através do protocolo 31999620240422534412 e o que"/>
    <s v="CHAPECO"/>
    <s v="SC"/>
    <s v="Sim "/>
    <x v="2"/>
    <s v="Consulta"/>
    <x v="17"/>
    <x v="16"/>
    <s v="Ausencia de Rede Credenciada"/>
    <s v="Agendamento online realizado na plataforma da DOCWAY e ofertado reembolso para atendimento presencial "/>
    <s v="Com contato prévio"/>
    <x v="2"/>
    <x v="0"/>
    <m/>
    <m/>
    <s v="Busca aberta 09/04 direcionada ao GRP em 19/04"/>
  </r>
  <r>
    <x v="1"/>
    <x v="3"/>
    <s v="25/04/2024"/>
    <n v="12825332"/>
    <s v="31999620240425580450"/>
    <s v="Sim"/>
    <s v="2024 01436236"/>
    <s v="UNIMED PAULISTANA-SOC COOP DE TRAB MED"/>
    <x v="0"/>
    <s v="REGINALDO MAURICIO DOS SANTOS"/>
    <x v="3"/>
    <s v="09700064000022264"/>
    <s v="USP - UNIVERSIDADE DE SAO PAULO"/>
    <s v="CLASSICO EMP ENF"/>
    <s v="NOTIFICAÇÃO DE INTERMEDIAÇÃO PRELIMINAR Nº 125569/2024_x000d__x000a_&lt;&lt;60&gt;&gt; _x000d__x000a_Protocolo nº 9464726_x0009_Demanda nº 12825332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SENHOR REGINALDO SOLICITA AUXILIO DA ANS POIS ESTÁ COM MUITA DOR, E TEVE PROCEDIMENTOS E MATERIAIS SOLICITADOS POR SEU MEDICO DE CONFIANÇA NEGADOS PELA OPERADORA, A AVALIAÇÃO CLINICA DO PACIENTE E SOBERANA E ALEM DISSO POSSUI OS EXAMES QUE COMPROVAM A NECESSIDADE DA INTERVENÇÃO PARA MELHORA DA QUALIDADE DE VIDA E RECUPERAÇÃO DA SUA SAUDE ; A AUTONOMIA MEDICA NÃO PODE SER CONTESTADA E O TRATAMENTO NECESSARIO PARA A RECUPERAÇÃO DA SAUDE DO PA"/>
    <s v="CARAPICUIBA"/>
    <s v="SP"/>
    <s v="Não"/>
    <x v="4"/>
    <s v="Procedimento"/>
    <x v="7"/>
    <x v="173"/>
    <s v="Negativa parcial de procedimentos e total de materiais após junta médica."/>
    <s v="Não há."/>
    <s v="Com contato prévio"/>
    <x v="2"/>
    <x v="4"/>
    <s v="Sim"/>
    <s v="Finalizada"/>
    <s v="Não há."/>
  </r>
  <r>
    <x v="1"/>
    <x v="3"/>
    <s v="25/04/2024"/>
    <n v="12824617"/>
    <s v="31999620240425580026"/>
    <m/>
    <m/>
    <s v="UNIMED PARANAVAI-COOP DE TRAB MED"/>
    <x v="0"/>
    <s v="CATARINA MULLER BELMONT DOS SANTOS"/>
    <x v="3"/>
    <s v="09700022006900845"/>
    <s v="RAIA DROGASIL S/A"/>
    <s v="UNIPLAN PARTIC EMP BASICO N"/>
    <s v="NOTIFICAÇÃO DE INTERMEDIAÇÃO PRELIMINAR Nº 125137/2024_x000d__x000a_ _x000d__x000a_Protocolo nº 9463732_x0009_Demanda nº 12824617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Fonoaudiólogo (2x por semana), Terapia Ocupacional especialista com integração sensorial de ayres (3x por semana), Psicomotricidade (2x por semana), Nutricionista e Seletividade Alimentar (1x por semana) e Terapia Aba sendo realizado por profissional especializado (5x por semana). O procedimento foi solicitado à operadora no dia 01/04/2024, para realização no "/>
    <s v="PARANAVAI"/>
    <s v="PR"/>
    <s v="Não "/>
    <x v="2"/>
    <s v="Terapias"/>
    <x v="3"/>
    <x v="536"/>
    <s v="Ausencia de Rede Credenciada"/>
    <s v="Em tratativa pelo GRP"/>
    <s v="Com contato prévio"/>
    <x v="0"/>
    <x v="0"/>
    <m/>
    <m/>
    <s v="Busca aberta em 01/04 direcionada para o GRP no ambito de NIP "/>
  </r>
  <r>
    <x v="1"/>
    <x v="3"/>
    <s v="25/04/2024"/>
    <n v="12825269"/>
    <s v="31999620240425580223"/>
    <m/>
    <m/>
    <s v="UNIMED DIVINOPOLIS-COOP DE TRAB MED"/>
    <x v="0"/>
    <s v="PEDRO MARQUES DOMINGOS"/>
    <x v="0"/>
    <s v="09700020009862751"/>
    <s v="CONCESSIONARIA DA RODOVIA MG-050 S/A"/>
    <s v="UNIPLAN EMP BAS INDIV"/>
    <s v="NOTIFICAÇÃO DE INTERMEDIAÇÃO PRELIMINAR Nº 125524/2024_x000d__x000a_ _x000d__x000a_Protocolo nº 9464633_x0009_Demanda nº 12825269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mãe do(a) Beneficiário(a), questiona a demora para realização de consulta com: (Fonoaudiólogo), para realização no município de: (Divinópolis-MG). A solicitação foi feita à operadora no dia: (02/04/2024). Operadora não apresenta resposta ou prazo ao pedido. Protocolo: 31999620240403327837 - 02/04/2024._x000d__x000a_ _x000d__x000a_Protocolo aberto pelo beneficiário junto à operadora: 31999620240403327837_x000d__x000a_BENEFICIÁRIO_x000d__x000a_Nome: PEDRO MARQUES DOMINGOS_x0009_Dt. Nasc"/>
    <s v="DIVINOPOLIS"/>
    <s v="MG"/>
    <s v="Sim "/>
    <x v="2"/>
    <s v="Terapias"/>
    <x v="3"/>
    <x v="10"/>
    <s v="Ausencia de Rede Credenciada"/>
    <s v="DEMANDA ABERTA NO CAEC EM 03/4/2024 DIRECIONADO PARA GRP EM 16/4/2024 PROTOCOLO 31999620240416465838  NEGOCIADO COM O PRESTADOR 194224 - ISABELLA SILVA TORRES FINALIZADO EM 07/5/2024 "/>
    <s v="Com contato prévio"/>
    <x v="0"/>
    <x v="18"/>
    <s v="Não"/>
    <s v="Finalizada"/>
    <s v="Busca aberta em 03/04/ direcionada para o GRP 16/04"/>
  </r>
  <r>
    <x v="1"/>
    <x v="3"/>
    <s v="25/04/2024"/>
    <n v="12825327"/>
    <s v="31999620240425580328"/>
    <m/>
    <m/>
    <s v="UNIMED ARACATUBA COOP TRABALHO MEDICO"/>
    <x v="0"/>
    <s v="MARCELA SILVEIRA RICOBONI"/>
    <x v="3"/>
    <s v="09700030002265089"/>
    <s v="ASSOCIACAO DOS FUNCIONARIOS E SERVIDORES"/>
    <s v="ADESAO BASICO N"/>
    <s v="NOTIFICAÇÃO DE INTERMEDIAÇÃO PRELIMINAR Nº 125567/2024_x000d__x000a_&lt;&lt;60&gt;&gt; _x000d__x000a_Protocolo nº 9464719_x0009_Demanda nº 12825327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ortadora de Lipedema (CID 11 EF 02.2), fiz tratamento clínico e não tive sucesso. Tive indicação para o tratamento cirúrgico de imediato. Procurei médico credenciados da UNIMED para realizar a cirurgia pelo plano e não tive sucesso (ninguém aceita fazer a cirurgia pelo plano). Pedi indicações de profissionais que operassem pelo plano e obtive negativa da operadora. Tenho direito a realizar o tratamento que foi indicado pelo meu médico e "/>
    <s v="ARACATUBA"/>
    <s v="SP"/>
    <s v="Não "/>
    <x v="4"/>
    <s v="SADT"/>
    <x v="8"/>
    <x v="537"/>
    <s v="Sem cobertura"/>
    <s v="Procedimento sem cobertura, mantido parecer emitido na Análise de Cobertura anterior"/>
    <s v="Com contato prévio"/>
    <x v="2"/>
    <x v="41"/>
    <m/>
    <m/>
    <m/>
  </r>
  <r>
    <x v="1"/>
    <x v="3"/>
    <s v="25/04/2024"/>
    <n v="12825661"/>
    <s v="31999620240426589770"/>
    <m/>
    <m/>
    <s v="UNIMED RIBEIRAO PRETO-COOP DE TRAB MED"/>
    <x v="0"/>
    <s v="MARILIA ULIAN KINDLER"/>
    <x v="3"/>
    <s v="09700019002399521"/>
    <s v="NESTLE BRASIL LTDA"/>
    <s v="UNIPLAN CO PARTIC ESPECIAL"/>
    <s v="NOTIFICAÇÃO DE INTERMEDIAÇÃO PRELIMINAR Nº 125811/2024_x000d__x000a_&lt;&lt;60&gt;&gt; _x000d__x000a_Protocolo nº 9465109_x0009_Demanda nº 12825661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duas vezes, a primeira através do site pois estou tentando marcar consulta com dermatologista através do convênio e o mais próximo que consegui depois de muitas ligações foi para junho. O primeiro contato tive retorno de pois de mais ou menos 3 dias, informando onde eu deveria abrir a minha reclamação. A Reclamação foi aberta no dia 17 de abril, pois sei que por lei, uma consulta com um profissional não pode levar tanto temp"/>
    <s v="RIBEIRAO PRETO"/>
    <s v="SP"/>
    <s v="Não "/>
    <x v="2"/>
    <s v="Terapias"/>
    <x v="17"/>
    <x v="523"/>
    <s v="Dificuldade de agendamento "/>
    <s v="Agendamento realizado na rede credenciada"/>
    <s v="Com contato prévio"/>
    <x v="2"/>
    <x v="0"/>
    <m/>
    <s v="Finalizada"/>
    <s v="Busca de rede  aberta em 17/04 com prazo para conclusão até  08/05/2024"/>
  </r>
  <r>
    <x v="1"/>
    <x v="3"/>
    <s v="25/04/2024"/>
    <n v="12825589"/>
    <s v="31999620240426589640"/>
    <m/>
    <m/>
    <s v="UNIMED PAULISTANA-SOC COOP DE TRAB MED"/>
    <x v="0"/>
    <s v="SUELI MOREIRA MARTINS"/>
    <x v="3"/>
    <s v="09700032000761182"/>
    <s v="APEOESP SIND DOS PROF DO ENS OFIC EST SP"/>
    <s v="ADESAO BASICO - PR"/>
    <s v="NOTIFICAÇÃO DE INTERMEDIAÇÃO PRELIMINAR Nº 125759/2024_x000d__x000a_ _x000d__x000a_Protocolo nº 9464938_x0009_Demanda nº 12825589_x0009_Rio de Janeiro, 25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da medicação AJOVY FREMANEZUMABE para tratamento de enxaqueca, solicitada por Dr. Humbert L Britto. A solicitação foi feita à operadora em 16/04/2024, mas a mesma negou alegando que tal serviço não consta no Rol de Procedimentos e Eventos em Saúde vigente. A OPS necessita de laudo que comprove eficácia do medicamento. Protocolo: 31996202404233546729 - data: 23/04/2024._x000d__x000a_ _x000d__x000a_Protocolo aberto pelo beneficiário ju"/>
    <s v="SAO PAULO"/>
    <s v="SP"/>
    <s v="Não "/>
    <x v="4"/>
    <s v="Fora Rol SEM EVIDENCIA para 14 454"/>
    <x v="6"/>
    <x v="538"/>
    <s v="Negativa não ROL não 14454"/>
    <s v="Realizado reanálise da guia .  Entramos em contato com a pacte para solicitação de novas documentações porem sem sucesso , da parte médica referente a novas justificativas técnicas . Mantido Parecer desfavoravel a medicacao Ajovy, por falta de documentacao comprobatoria de eficacia, a luz das ciencias da saude, baseada em evidencias cientificas e plano terapeutico ou de existencia recomendacoes pela Conitec ou de recomendacao de, no minimo,1 (um) orgao de avaliacao de tecnologias em saude que tenha renome internacional, desde que sejam aprovadas tambem para seus nacionais, segundo Lei 14.454/22. "/>
    <s v="Sem contato prévio"/>
    <x v="2"/>
    <x v="3"/>
    <s v="Não "/>
    <s v="Finalizada"/>
    <m/>
  </r>
  <r>
    <x v="1"/>
    <x v="3"/>
    <s v="26/04/2024"/>
    <n v="12827225"/>
    <s v="31999620240429607588"/>
    <m/>
    <m/>
    <s v="UNIMED PAULISTANA-SOC COOP DE TRAB MED"/>
    <x v="0"/>
    <s v="WLADIMIR FARTO CONTESINI DE MATTOS"/>
    <x v="0"/>
    <s v="09700022003122833"/>
    <s v="UNIVERSIDADE ESTADUAL PAULISTA JULIO DE MESQUITA FILHO"/>
    <s v="UNIPLAN EMPRESARIAL ESPECIAL N"/>
    <s v="NOTIFICAÇÃO DE INTERMEDIAÇÃO PRELIMINAR Nº 126773/2024_x000d__x000a_&lt;&lt;60&gt;&gt; _x000d__x000a_Protocolo nº 9467049_x0009_Demanda nº 12827225_x0009_Rio de Janeiro, 2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usuário do plano de saúde UNIMED FESP há anos (carteira 0970 002200312283 3), por intermédio da UNESP - Universidade Estadual Paulista, onde trabalho como professor. Sempre que necessário utilizei os laboratórios Delboni Auriemo para exames de checkup e diagnósticos. Atualmente o laboratório consta como disponível no Guia Médico da Unimed FESP correspondente ao plano que contrato. Quando fui agendar exames no Delboni em abril de 2024, foi"/>
    <s v="SAO PAULO"/>
    <s v="SP"/>
    <s v="Não"/>
    <x v="4"/>
    <s v="Exames Laboratoriais"/>
    <x v="17"/>
    <x v="539"/>
    <s v="Beneficiário relata que foi agendar exames no Delboni em abril de 2024, foi negado o agendamento, pelo laboratorio (por telefone e online). Entrei em contato com a Unimed FESP, aguardei o prazo para resposta e recebi a resposta (ver anexo) em 24/04, dizendo que o plano sim cobria o agendamento no Delboni. Hoje, 26/04 tentei agendamento (por telefone e online) e o laboratório não autoriza. Tornei a entrar em contato com Unimed FESP e eles me dizem para esperar mais 5 dias uteis para me darem nova resposta. Pago mensalmente o plano, com desconto em folha de pagamento. Devo esperar a resposta até quando eles arbitrarem?"/>
    <s v="Acionado a Unimed Nacional para maiores esclarecimentos, pois ela informou que não houve descredenciamento no laboratório delboni. UNIMED NACIONAL informou que realizou contato com agendamento do Delboni e dentificou que o o sistema do prestador para os beneficiários da Unimed Fesp estão classificados como intercâmbio - REDE MASTER. Esta informação foi passada pelos atendentes Sheron, Cristiane, Whanderson e Márcia, que geraram um protocolo interno para a área de comunicação avaliar os ajustes para que não ocorram mais negativas._x000a__x000a_Equipe de Rede accionada no protocolo WKF 50778340 _x000a__x000a_&quot;Conforme análise sistêmica, o plano é habilitado. _x000a__x000a_Alguns dias atrás ocorreu um problema sistémico no laboratório onde ocasionou negativas de atendimento, mas já foi normalizado. Entrei em contato com o prestador, falei com Alice, onde confirmou que atende a Fesp._x000a__x000a_Provavelmente essa negativa ocorreu nesse período e, por essa razão, aconteceram as negativas indevidas.&quot; Beneficiário realizou os exames através da Transação Exec:2281524641"/>
    <m/>
    <x v="0"/>
    <x v="2"/>
    <s v="Sim"/>
    <s v="Finalizada"/>
    <m/>
  </r>
  <r>
    <x v="1"/>
    <x v="3"/>
    <s v="26/04/2024"/>
    <n v="12827602"/>
    <s v="31999620240429607986"/>
    <m/>
    <m/>
    <s v=""/>
    <x v="4"/>
    <s v=""/>
    <x v="3"/>
    <s v=""/>
    <s v=""/>
    <s v=""/>
    <s v="NOTIFICAÇÃO DE INTERMEDIAÇÃO PRELIMINAR Nº 126996/2024_x000d__x000a_&lt;&lt;60&gt;&gt; _x000d__x000a_Protocolo nº 9467510_x0009_Demanda nº 12827602_x0009_Rio de Janeiro, 2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venho solicitar o cancelamento do atual contrato saúde empresarial com a central nacional unimed absoluto nascional.Quando contratamos foi informado que as redes Dor e Hcor era credendiados e foi o motivo pelo qual contratamos ,e ao passar do tempo ambas foram descredenciada e não substituíram por outra rede similar ou superior. Estamos pagando as mensalidades de valor maior para ter um plano inferior com esse descredenciamento . Ped"/>
    <s v=""/>
    <s v=""/>
    <m/>
    <x v="1"/>
    <m/>
    <x v="1"/>
    <x v="18"/>
    <m/>
    <m/>
    <m/>
    <x v="1"/>
    <x v="8"/>
    <m/>
    <m/>
    <m/>
  </r>
  <r>
    <x v="1"/>
    <x v="3"/>
    <d v="2024-04-28T00:00:00"/>
    <n v="12828703"/>
    <s v="31999620240429610248"/>
    <m/>
    <m/>
    <s v="UNIMED CARIRI-Coop de Trab Med Ltda"/>
    <x v="0"/>
    <s v="JOSE ISAEL PEREIRA VIEIRA"/>
    <x v="3"/>
    <s v="09700020010624990"/>
    <s v="MAGAZINE LUIZA S/A"/>
    <s v="UNIPLAN PARTIC EMP BASICO N"/>
    <s v="NOTIFICAÇÃO DE INTERMEDIAÇÃO PRELIMINAR Nº 127794/2024_x000d__x000a_&lt;&lt;60&gt;&gt; _x000d__x000a_Protocolo nº 9468778_x0009_Demanda nº 12828703_x0009_Rio de Janeiro, 28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tentando a varios dias marcar uma consulta com algum endocrinologista dpo plano mas nenhum clinica da a disponibilidade e dizem que so pra quem ja faz acompanhamento. tentei ligar pro sac e me deram outro numero pra tentar ligar direto com a unimed-sp e disseram que ja iam fazer a marcaçao mas quanmdo ligei nao marcaram e ainda me deram mais de 15 dias uteis pra me dizerem o PORQUE nao tinha disponibilidade_x000d__x000a_ _x000d__x000a_Protocolo aberto pelo ben"/>
    <s v="JUAZEIRO DO NORTE"/>
    <s v="CE"/>
    <s v="Não "/>
    <x v="2"/>
    <s v="Consulta"/>
    <x v="17"/>
    <x v="102"/>
    <s v="Ausencia de Rede Credenciada"/>
    <s v="Negociação concluída pelo GRP "/>
    <s v="Com contato prévio"/>
    <x v="2"/>
    <x v="0"/>
    <m/>
    <s v="Finalizada"/>
    <s v="Busca de rede aberta em 25/04 com prazo para conclusão até  16/05/2024"/>
  </r>
  <r>
    <x v="1"/>
    <x v="3"/>
    <s v="26/04/2024"/>
    <n v="12828378"/>
    <s v="31999620240429609767"/>
    <m/>
    <m/>
    <s v="UNIMED RIO BRANCO-Coop de Trab Med"/>
    <x v="0"/>
    <s v="ANNIE MANUELA RIBEIRO CORREA DA SILVA"/>
    <x v="3"/>
    <s v="09700030002287031"/>
    <s v="FEDERACAO NACIONAL DOS ENGENHEIROS"/>
    <s v="UNIPLAN ADESAO BASICO N"/>
    <s v="NOTIFICAÇÃO DE INTERMEDIAÇÃO PRELIMINAR Nº 127504/2024_x000d__x000a_&lt;&lt;60&gt;&gt; _x000d__x000a_Protocolo nº 9468443_x0009_Demanda nº 12828378_x0009_Rio de Janeiro, 26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o protocolo 31999620230712454633 foi autorizado o reembolso, a consulta foi realizada e paga pelo beneficiário, após foi solicitado o reembolso que até o momento não foi atendido. A consulta trata-se de neuropediatra para o dependente Pedro Ribeiro Silva no dia 24 de fevereiro de 2024._x000d__x000a_ _x000d__x000a_Protocolo aberto pelo beneficiário junto à operadora: &lt;&lt;65&gt;&gt;_x000d__x000a_BENEFICIÁRIO_x000d__x000a_Nome: ANNIE MANUELA RIBEIRO CORREA DA SILVA_x0009_Dt. Nasc.:18/02/1984_x000d__x000a_Matr"/>
    <s v="RIO BRANCO"/>
    <s v="AC"/>
    <m/>
    <x v="5"/>
    <s v="Consulta"/>
    <x v="2"/>
    <x v="533"/>
    <s v="Solicitação 31311 indeferida na analise documental, etapa do EDA."/>
    <s v="Protocolo reaberto para tratativa e priorização no pagamento."/>
    <s v="Sem contato prévio"/>
    <x v="2"/>
    <x v="7"/>
    <m/>
    <s v="Finalizada"/>
    <s v="Pagamento realizado em 07/05."/>
  </r>
  <r>
    <x v="1"/>
    <x v="3"/>
    <s v="29/04/2024"/>
    <n v="12829425"/>
    <s v="31999620240429611321"/>
    <m/>
    <m/>
    <s v=""/>
    <x v="4"/>
    <s v=""/>
    <x v="3"/>
    <s v=""/>
    <s v=""/>
    <s v=""/>
    <s v="NOTIFICAÇÃO DE INTERMEDIAÇÃO PRELIMINAR Nº 128258/2024_x000d__x000a_&lt;&lt;60&gt;&gt; _x000d__x000a_Protocolo nº 9469724_x0009_Demanda nº 12829425_x0009_Rio de Janeiro, 2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1/11/2023, realizei um exame de sangue na clinica particular, custando R$ 4.093,38 e pageui integralmente. Ao solicitar o reembolso, a Unimed negou meus pedidos, apesar de seguir os protocolos ( 00070120231228456709 // 00070120231125879207 ) e contatar o sac e Ouvidoria. Insistem que os exames foram desnecessários por falta de sintomas, mas falham ao analisar minha solicitação. A Ouvidoria mencionou uma justificativa sem sentido, cita"/>
    <s v=""/>
    <s v=""/>
    <m/>
    <x v="1"/>
    <m/>
    <x v="1"/>
    <x v="18"/>
    <m/>
    <m/>
    <m/>
    <x v="1"/>
    <x v="8"/>
    <m/>
    <m/>
    <m/>
  </r>
  <r>
    <x v="1"/>
    <x v="3"/>
    <s v="29/04/2024"/>
    <n v="12828861"/>
    <s v="31999620240429611064"/>
    <m/>
    <m/>
    <s v="UNIMED PAULISTANA-SOC COOP DE TRAB MED"/>
    <x v="0"/>
    <s v="MARIO MENDONCA DA SILVA"/>
    <x v="3"/>
    <s v="09700020007852279"/>
    <s v="PERTO S A PERIFERICOS PARA AUTOMACAO"/>
    <s v="UNIPLAN PARTIC EMP BASICO N"/>
    <s v="NOTIFICAÇÃO DE INTERMEDIAÇÃO PRELIMINAR Nº 127938/2024_x000d__x000a_&lt;&lt;60&gt;&gt; _x000d__x000a_Protocolo nº 9468965_x0009_Demanda nº 12828861_x0009_Rio de Janeiro, 2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pós a solicitação do médico pelo exame acima citado fui consultar o guia médico, onde não encontrei nenhuma opção para esse exame, em contato com o 0800 a atendente disse que realmente não havia empresas credenciadas para este exame e que eu deveria solicitar via e-mail e que eles iriam encontrar uma clinica para eu realizar o exame, no entanto estou desde o dia 10/04 aguardo a indicação da clinica em retorno, temo pela validade do pedido mé"/>
    <s v="SAO PAULO"/>
    <s v="SP"/>
    <s v="Não "/>
    <x v="2"/>
    <s v="SADT"/>
    <x v="0"/>
    <x v="540"/>
    <s v="Dificuldade de agendamento "/>
    <s v="Agendamento realizado na rede credenciada"/>
    <s v="Com contato prévio"/>
    <x v="0"/>
    <x v="0"/>
    <m/>
    <s v="Finalizada"/>
    <s v="Busca de rede aberta em 10/04 vencida em 26/04/2024"/>
  </r>
  <r>
    <x v="1"/>
    <x v="3"/>
    <s v="29/04/2024"/>
    <n v="12830198"/>
    <s v="31999620240429611950"/>
    <s v="Não"/>
    <m/>
    <s v="UNIMED SAO JOSE DO RIO PRETO-COOP TB MED"/>
    <x v="0"/>
    <s v="SANDRA REGINA VOMEIRO"/>
    <x v="3"/>
    <s v="09700032000544653"/>
    <s v="APEOESP SIND DOS PROF DO ENS OFIC EST SP"/>
    <s v="UNIPLAN ADESAO BASICO - PR"/>
    <s v="NOTIFICAÇÃO DE INTERMEDIAÇÃO PRELIMINAR Nº 128683/2024_x000d__x000a_&lt;&lt;60&gt;&gt; _x000d__x000a_Protocolo nº 9470725_x0009_Demanda nº 12830198_x0009_Rio de Janeiro, 2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ebi informação e e-mail com agendamento com outro cirurgião plástico sendo que minha cirurgia já está agendada para o dia 17 de maio. Passei agora, dia 24 pela última consulta antes da cirurgia onde me foram tirada as fotos para o antes e depois, me foram receitados medicamentos pré e pós cirúrgicos, meias e malhas cirúrgicas. É abusivo esse posicionamento do convênio em tentar escolher um médico sob a justificativa de que com outro cirurg"/>
    <s v="JALES"/>
    <s v="SP"/>
    <s v="Não"/>
    <x v="4"/>
    <s v="Procedimento"/>
    <x v="8"/>
    <x v="541"/>
    <s v="Sem cobertura"/>
    <s v="Beneficiária moveu ação contra a Fesp para garantir custeio de procedimentos de cirurgia plástica pós bariátrica e não aceitou ser direcionada para profissional da rede credenciada."/>
    <s v="Com contato prévio"/>
    <x v="2"/>
    <x v="4"/>
    <s v="Não"/>
    <s v="Finalizada"/>
    <s v="Não há."/>
  </r>
  <r>
    <x v="1"/>
    <x v="3"/>
    <s v="29/04/2024"/>
    <n v="12829655"/>
    <s v="31999620240429611527"/>
    <m/>
    <m/>
    <s v="UNIMED SAO JOSE DOS CAMPOS-COOP TRAB MED"/>
    <x v="0"/>
    <s v="LUIS CARLOS APARECIDO MOREIRA"/>
    <x v="3"/>
    <s v="09700030001833318"/>
    <s v="SINDICATO DOS POLICIAIS RODOVIARIOS FEDERAIS ESTADO SP"/>
    <s v="ADESAO COPARTIC ESPECIAL I"/>
    <s v="NOTIFICAÇÃO DE INTERMEDIAÇÃO PRELIMINAR Nº 128387/2024_x000d__x000a_&lt;&lt;60&gt;&gt; _x000d__x000a_Protocolo nº 9470009_x0009_Demanda nº 12829655_x0009_Rio de Janeiro, 29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oncológico (câncer no fígado e com cirrose hepática), Unimed não tinha nenhum hepatologista no guia médico, nos encaminhou para Dra Larissa Almeida Campos Esteves CRM: 192991SP, na cidade de Taubaté, paciente começou seu tratamento com a mesma, agora a Dra Larissa não atende mais pela Unimed, e paciente precisa continuar seu tratamento, paciente precisou passar novamente em consulta (23.04.24), necessito reembolso da nova consulta , "/>
    <s v="SAO JOSE DOS CAMPOS"/>
    <s v="SP"/>
    <s v="Sim "/>
    <x v="7"/>
    <s v="Consulta"/>
    <x v="17"/>
    <x v="513"/>
    <s v="Ausencia de Rede Credenciada"/>
    <s v="Deliberado Reembolso integral por ausencia de rede"/>
    <s v="Com contato prévio"/>
    <x v="2"/>
    <x v="0"/>
    <m/>
    <s v="Finalizada"/>
    <s v="Busca aberta em 18/04, solicitando reembolso para consulta que seria dia 23/04 com médico que descredenciou"/>
  </r>
  <r>
    <x v="1"/>
    <x v="3"/>
    <s v="30/04/2024"/>
    <n v="12831844"/>
    <s v="31999620240430626580"/>
    <m/>
    <m/>
    <s v="UNIMED BRASILIA-COOP DE TRAB MED"/>
    <x v="0"/>
    <s v="EUGENIO RENERO DANDREA"/>
    <x v="0"/>
    <s v="09700030002190445"/>
    <s v="SINDICATO DOS POLICIAIS RODOVIARIOS FEDERAIS ESTADO SP"/>
    <s v="ADESAO COPARTIC ESPECIAL I"/>
    <s v="NOTIFICAÇÃO DE INTERMEDIAÇÃO PRELIMINAR Nº 129764/2024_x000d__x000a_&lt;&lt;60&gt;&gt; _x000d__x000a_Protocolo nº 9472808_x0009_Demanda nº 12831844_x0009_Rio de Janeiro, 3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solicitação medica paciente precisa tomar o medicamento que tem cobertura pelo plano e a operadora não responde nem disponibiliza o remedio_x000d__x000a_ _x000d__x000a_Protocolo aberto pelo beneficiário junto à operadora: &lt;&lt;65&gt;&gt;_x000d__x000a_BENEFICIÁRIO_x000d__x000a_Nome: eugenio renero dandrea_x0009_Dt. Nasc.:16/05/1959_x000d__x000a_Matrícula:_x0009_CPF: 01580114814_x000d__x000a_INTERLOCUTOR_x000d__x000a_Nome: ELLEN RODRIGUES D ANDREA_x000d__x000a_Telefones: (61)991449497 / (01)580114814_x0009_e-mail: ellen.dandrea@gmail.com_x000d__x000a_Endereço: RUA 25,"/>
    <s v="BRASILIA"/>
    <s v="DF"/>
    <s v="Não "/>
    <x v="0"/>
    <s v="Demora liberação guia taxa de aplcação "/>
    <x v="0"/>
    <x v="542"/>
    <s v="Demora na Autorização"/>
    <s v="Contato informa que fez a solicitação de a UNIMED MARILIA , porem solicitação chegou para nós somente em 24/04. para caixa do atend 24/04 . para o NAS chegou em 29/04, com autorização em 24 hs da tax de aplicação. Compartilhamento com RU , para checar se houve demora com a UNIMED local.  RU: Unimed relata que a solicitação foi feita através do nosso pronto atendimento, solicitada dia 24/04, autorizada pela origem em 30/04 e executado em 01/05 sem interação da origem em sala chat."/>
    <s v="Sem contato prévio"/>
    <x v="0"/>
    <x v="32"/>
    <s v="Não"/>
    <s v="Finalizada"/>
    <m/>
  </r>
  <r>
    <x v="1"/>
    <x v="3"/>
    <s v="30/04/2024"/>
    <n v="12832011"/>
    <s v="31999620240430627121"/>
    <m/>
    <m/>
    <s v="UNIMED BIRIGUI-COOP DE TRAB MED"/>
    <x v="0"/>
    <s v="HENRIQUE FRIGERIO ANTONIASSI"/>
    <x v="3"/>
    <s v="09700030002352429"/>
    <s v="ASSOCIACAO DOS FUNCIONARIOS E SERVIDORES"/>
    <s v="ADESAO BASICO N"/>
    <s v="NOTIFICAÇÃO DE INTERMEDIAÇÃO PRELIMINAR Nº 129859/2024_x000d__x000a_ _x000d__x000a_Protocolo nº 9472930_x0009_Demanda nº 12832011_x0009_Rio de Janeiro, 3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20hrs semanais Psicologia, 4hrs semanais Terapia Ocupacional, 2hrs semanais Musicoterapia, 2hrs semanais Fonoaudiologia, 2hrs semanais Nutricionista. A solicitação foi feita à Operadora no dia 15/04/2024, para realização no município Birigui - SP. A operadora alega que o pedido está em análise. Protocolo 31999620240415449792 - data 15/04/2024._x000d__x000a_ _x000d__x000a_Proto"/>
    <s v="BIRIGUI"/>
    <s v="SP"/>
    <s v="Não "/>
    <x v="2"/>
    <s v="Terapias"/>
    <x v="3"/>
    <x v="40"/>
    <s v="Dificuldade de agendamento "/>
    <s v="Em tratativa"/>
    <s v="Com contato prévio"/>
    <x v="0"/>
    <x v="0"/>
    <m/>
    <m/>
    <s v="Busca de rede aberta em 15/04/2024 e vencida em 29/04/2024"/>
  </r>
  <r>
    <x v="1"/>
    <x v="3"/>
    <s v="30/04/2024"/>
    <n v="12832829"/>
    <s v="31999620240430627200"/>
    <m/>
    <m/>
    <s v="UNIMED VOLTA REDONDA-Coop de Trab Med"/>
    <x v="0"/>
    <s v="CARLA FURTADO DE PAULA"/>
    <x v="3"/>
    <s v="09700030002194556"/>
    <s v="SINDICATO DOS POLICIAIS RODOVIARIOS FEDERAIS ESTADO SP"/>
    <s v="UNIPLAN ADESAO ESPECIAL I"/>
    <s v="NOTIFICAÇÃO DE INTERMEDIAÇÃO PRELIMINAR Nº 130341/2024_x000d__x000a_ _x000d__x000a_Protocolo nº 9473946_x0009_Demanda nº 12832829_x0009_Rio de Janeiro, 3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Cônjuge do beneficiário], questiona a negativa de reembolso por livre escolha de prestador, conforme previsão contratual, para [técnico do procedimento ultrassonografia obstétrica com doppler (Avaliação de risco), e Médico solicitante Jose Cesario Monteiro Da Silva Junior, Ginecologista], realizado em 10/04/2024. A solicitação de reembolso foi feita à operadora no dia [10/04/2024]. Protocolo [anotar n° 31999"/>
    <s v="ANGRA DOS REIS"/>
    <s v="RJ"/>
    <s v="Sim "/>
    <x v="2"/>
    <s v="SADT"/>
    <x v="0"/>
    <x v="543"/>
    <s v="Ausencia de Rede Credenciada"/>
    <s v="Deliberado Reembolso integral por ausencia de rede"/>
    <s v="Com contato prévio"/>
    <x v="0"/>
    <x v="0"/>
    <m/>
    <m/>
    <m/>
  </r>
  <r>
    <x v="1"/>
    <x v="3"/>
    <s v="30/04/2024"/>
    <n v="12834170"/>
    <s v="31999620240502639846"/>
    <m/>
    <m/>
    <s v=""/>
    <x v="4"/>
    <s v=""/>
    <x v="3"/>
    <s v=""/>
    <s v=""/>
    <s v=""/>
    <s v="NOTIFICAÇÃO DE INTERMEDIAÇÃO PRELIMINAR Nº 131195/2024_x000d__x000a_&lt;&lt;60&gt;&gt; _x000d__x000a_Protocolo nº 9475758_x0009_Demanda nº 12834170_x0009_Rio de Janeiro, 30 de Abril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NOITE, MEU NOME É TATIANNA FRATE E MEU FILHO CHAMA BENTO E É PORTADOR DE TEA. A UNIMED APÓS MUITA INSISTÊNCIA ME INDICOU UMA CLÍNICA QUE ATENDE AS NECESSIDADES DE TERAPIA DO MEU FILHO EM CLÍNICA CREDENCIADA NA REDE (CLÍNICA FÁBRICA DE TERAPIA). AUTIRIZARAM DUAS GUIAS (PARA DOIS MESES) E QUANDO FUI AUTORIZAR A GUIA DE MAIO, ELES ME INFORMARAM QUE NÃO IRIAM AUTORIZAR, POIS ELE FOI REDIRECIONADO PARA OUTRA CLÍNICA. GOSTARIA DE LEMBRAR QUE ME"/>
    <s v=""/>
    <s v=""/>
    <m/>
    <x v="1"/>
    <m/>
    <x v="1"/>
    <x v="18"/>
    <m/>
    <m/>
    <m/>
    <x v="1"/>
    <x v="8"/>
    <m/>
    <m/>
    <m/>
  </r>
  <r>
    <x v="1"/>
    <x v="4"/>
    <s v="02/05/2024"/>
    <n v="12834913"/>
    <s v="31999620240502646842"/>
    <m/>
    <m/>
    <s v=""/>
    <x v="4"/>
    <s v=""/>
    <x v="3"/>
    <s v=""/>
    <s v=""/>
    <s v=""/>
    <s v="NOTIFICAÇÃO DE INTERMEDIAÇÃO PRELIMINAR Nº 131710/2024_x000d__x000a_&lt;&lt;60&gt;&gt; _x000d__x000a_Protocolo nº 9476661_x0009_Demanda nº 12834913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fiquei em media 40 min no telefone em diversos números oferecidos pela operadora e ninguém resolve. Muitas vezes eles desligam o telefone O descaso esta gigantesco._x000d__x000a_ _x000d__x000a_Protocolo aberto pelo beneficiário junto à operadora: &lt;&lt;65&gt;&gt;_x000d__x000a_BENEFICIÁRIO_x000d__x000a_Nome: MIRIA BUZZA BORGES_x0009_Dt. Nasc.:31/12/1990_x000d__x000a_Matrícula:_x0009_CPF: 40441608809_x000d__x000a_INTERLOCUTOR_x000d__x000a_Nome: MIRIA BUZZA BORGES_x000d__x000a_Telefones: (16)981771015_x0009_e-mail: miria.buzza@hotmail.com_x000d__x000a_Endereço: AVENIDA GIUSEPP"/>
    <s v=""/>
    <s v=""/>
    <m/>
    <x v="1"/>
    <m/>
    <x v="1"/>
    <x v="18"/>
    <m/>
    <m/>
    <m/>
    <x v="1"/>
    <x v="8"/>
    <m/>
    <m/>
    <m/>
  </r>
  <r>
    <x v="1"/>
    <x v="4"/>
    <s v="02/05/2024"/>
    <n v="12835081"/>
    <s v="31999620240502647237"/>
    <m/>
    <m/>
    <s v="UNIMED PIRACICABA-SOC COOP SERV MED"/>
    <x v="0"/>
    <s v="SARA GUIMARAES COSTA"/>
    <x v="0"/>
    <s v="09700062000000590"/>
    <s v="USP - UNIVERSIDADE DE SAO PAULO"/>
    <s v="CLASSICO EMP ENF"/>
    <s v="NOTIFICAÇÃO DE INTERMEDIAÇÃO PRELIMINAR Nº 131808/2024_x000d__x000a_&lt;&lt;60&gt;&gt; _x000d__x000a_Protocolo nº 9476864_x0009_Demanda nº 12835081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relatório médico anexo, minha filha tem 4 anos de idade e foi diagnosticada com autismo e também não fala. Em virtude de ela apresentar dificuldade em se expressar e às vezes precisar de ajuda ou de alguma coisa e não sabe como pedir, o médico responsável, Dr. Osmar Rodrigues Mendonça, solicitou terapia ABA para fonoaudiologia. No dia 06/03/2024 enviamos o pedido à UNIMED para autorizar a realização do procedimento na clínica Fisiobab"/>
    <s v="PIRACICABA"/>
    <s v="SP"/>
    <s v="Não "/>
    <x v="2"/>
    <s v="Terapias"/>
    <x v="3"/>
    <x v="44"/>
    <s v="Ausencia de Rede Credenciada"/>
    <s v="DIRECIONADO PARA O PRESTADOR ESTRATEGICO 174433 CLIA PSICOLOGIA SAUDE E EDUCACAO PIRACICABA LTDA"/>
    <s v="Com contato prévio"/>
    <x v="0"/>
    <x v="11"/>
    <s v="Não"/>
    <s v="Finalizada"/>
    <m/>
  </r>
  <r>
    <x v="1"/>
    <x v="4"/>
    <s v="02/05/2024"/>
    <n v="12836338"/>
    <s v="31999620240502647682"/>
    <m/>
    <m/>
    <s v="UNIMED CAPIVARI-COOP DE TRAB MED"/>
    <x v="0"/>
    <s v="YARA CEREZER PEREIRA"/>
    <x v="0"/>
    <s v="09700022007074000"/>
    <s v="COOPERATIVA DE CREDITO COOPLIVRE"/>
    <s v="UNIPLAN EMP PARTIC BAS PADRAO INDIV"/>
    <s v="NOTIFICAÇÃO DE INTERMEDIAÇÃO PRELIMINAR Nº 132438/2024_x000d__x000a_&lt;&lt;60&gt;&gt; _x000d__x000a_Protocolo nº 9478640_x0009_Demanda nº 12836338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lato o acontecido no arquivo em anexo, o mesmo que foi enviado a Unimed de Capivari em 09/04, sem respostas até o momento. Solicito uma resposta, da providência que será tomada, diante de tal constrangimento que passei, sendo que meus exames já haviam sido autorizados pelo meu plano, não tendo motivos para tantas perguntas, investigações e descaso._x000d__x000a_ _x000d__x000a_Protocolo aberto pelo beneficiário junto à operadora: &lt;&lt;65&gt;&gt;_x000d__x000a_BENEFICIÁRIO_x000d__x000a_Nome: YARA CER"/>
    <s v="CAPIVARI"/>
    <s v="SP"/>
    <s v="Não "/>
    <x v="7"/>
    <s v="Conduta do médico"/>
    <x v="17"/>
    <x v="544"/>
    <s v="Reclamação sobre a conduta no médico, que entrou na sala no momento em que ela estava realizando exame."/>
    <s v="Acionado a Unimed Capivari para maiores esclaecimentos: No que tange à insatisfação relatada, ao tomar conhecimento do e-mail, a_x000a_Ouvidoria da Unimed de Capivari, acionou imediatamente o médico citado na demanda, qual seja, Dr. Annibal Constantino Guzzo Rossi, CRM/SP 39.562, especialista em cirurgia vascular RQE 45.166 e Diretor Técnico do Hospital Unimed de Capivari, oportunidade em que esclareceu:_x000a_“Peço desculpas pelo ocorrido, mas meu sentimento diante da possível gravidade do caso me exposto, foi de expressar minha opinião de que a médica citada não possui título de_x000a_especialidade registrado no CRM. Pensei apenas no bem-estar do paciente”._x000a_Assim, lamentamos profundamente que sua experiência durante o atendimento médico, em decorrência dessa questão, não tenha sido satisfatória e entendemos que você espera e merece receber um atendimento médico de alta qualidade e respeitoso._x000a_Sendo assim, registramos que a Unimed de Capivari, vêm buscando fornecer um ambiente acolhedor e profissional para todos os pacientes e esse registro contribuirá de forma significativa para aprimorar os padrões de atendimento;_x000a_Por fim, registramos que todos os exames e procedimentos autorizados ocorreram normalmente, não havendo nenhum prejuízo para a beneficiária nesse sentido._x000a_Sendo o que tínhamos para o momento, formalizamos o encerramento_x000a_da presente demanda que permanecemos à disposição para outros esclarecimentos necessários._x000a_"/>
    <s v="Sem contato prévio"/>
    <x v="0"/>
    <x v="2"/>
    <s v="Não "/>
    <s v="Finalizada"/>
    <m/>
  </r>
  <r>
    <x v="1"/>
    <x v="4"/>
    <d v="2024-05-02T00:00:00"/>
    <n v="12835528"/>
    <s v="31999620240502647498"/>
    <m/>
    <m/>
    <s v="UNIMED SAO JOSE DO RIO PRETO-COOP TB MED"/>
    <x v="0"/>
    <s v="SAMARA LIZ REGINA GARCIA"/>
    <x v="3"/>
    <s v="09700022006862382"/>
    <s v="RAIA DROGASIL S/A"/>
    <s v="UNIPLAN PARTIC EMP BASICO N"/>
    <s v="NOTIFICAÇÃO DE INTERMEDIAÇÃO PRELIMINAR Nº 131979/2024_x000d__x000a_&lt;&lt;60&gt;&gt; _x000d__x000a_Protocolo nº 9477562_x0009_Demanda nº 12835528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10\04/2024 foi emcaminhado uma guia e anexos para unimed fesp , desde então eles estão demorando com o processo, estou sem ouvir a mais de 40 dias,e isso esta me prejudicando muito. não consigo trabalhar por conta que não estou ouvindo quase nada minha perda é profunda . necessito desse aparelho o quanto antes._x000d__x000a_ _x000d__x000a_Protocolo aberto pelo beneficiário junto à operadora: &lt;&lt;65&gt;&gt;_x000d__x000a_BENEFICIÁRIO_x000d__x000a_Nome: SAMARA LIZ REGINA GARCIA_x0009_Dt. Nasc.:14/11/199"/>
    <s v="SAO JOSE DO RIO PRETO"/>
    <s v="SP"/>
    <s v="Não "/>
    <x v="0"/>
    <s v="SADT"/>
    <x v="0"/>
    <x v="545"/>
    <s v="Substituição de materiais para prótese auditiva"/>
    <s v="Guia autorizada e material entregue para a cliente"/>
    <s v="Com contato prévio"/>
    <x v="0"/>
    <x v="0"/>
    <m/>
    <s v="Finalizada"/>
    <s v="Conduzido no protocolo 31999620240411411224, aberto em 11/04 "/>
  </r>
  <r>
    <x v="1"/>
    <x v="4"/>
    <s v="02/05/2024"/>
    <n v="12835148"/>
    <s v="31999620240502647330"/>
    <m/>
    <m/>
    <s v="UNIMED RIO-COOP DE TRAB MED DO R JANEIRO"/>
    <x v="0"/>
    <s v="BARBARA BATTAGIN BOUARI"/>
    <x v="3"/>
    <s v="09700024003011922"/>
    <s v="RAIZEN ENERGIA S.A - FILIAL PIRACICABA"/>
    <s v="UNIPLAN CO ESPECIAL N"/>
    <s v="NOTIFICAÇÃO DE INTERMEDIAÇÃO PRELIMINAR Nº 131850/2024_x000d__x000a_ _x000d__x000a_Protocolo nº 9476884_x0009_Demanda nº 12835148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sicoterapia 52h mensal e Fonoaudiologia 12h mensal (Conforme Pedido médico). A solicitação foi feita à Operadora no dia: 19/04/2024, para realização no município: Piracicaba/SP. A operadora negou a carga horaria conforme o pedido médico, sem justificativa. Protocolo: 319999620240427602266 - Data: 27/04/2024_x000d__x000a_ _x000d__x000a_Protocolo aberto pelo beneficiário junto à ope"/>
    <s v="RIO DE JANEIRO"/>
    <s v="RJ"/>
    <s v="Não "/>
    <x v="0"/>
    <s v="Liberação conforme pedido médico "/>
    <x v="3"/>
    <x v="474"/>
    <s v="Liberação parcial "/>
    <s v=" Pertinência técnica foi baseada no relatório evolutivo da paciente, fornecido pelos terapeutas que assistem à criança. Desta forma, concedida: 10h/semanais de psicoterapia ABA, Fonoterapia 2x/semana, TO 2x/semana e Fisioterapia 2x/semana. Compartilhamento com GRP Eventual  para orientações ao prestador eventual . Se inseriado da maneira correta não haverá nocas queixas "/>
    <s v="Sem contato prévio"/>
    <x v="2"/>
    <x v="42"/>
    <m/>
    <s v="Finalizada"/>
    <m/>
  </r>
  <r>
    <x v="1"/>
    <x v="4"/>
    <s v="02/05/2024"/>
    <n v="12837133"/>
    <s v="31999620240503657098"/>
    <m/>
    <m/>
    <s v=""/>
    <x v="4"/>
    <s v=""/>
    <x v="3"/>
    <s v=""/>
    <s v=""/>
    <s v=""/>
    <s v="NOTIFICAÇÃO DE INTERMEDIAÇÃO PRELIMINAR Nº 132957/2024_x000d__x000a_&lt;&lt;60&gt;&gt; _x000d__x000a_Protocolo nº 9479555_x0009_Demanda nº 12837133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01/04/2024 FEITA BARIATRICA, DIA 22/04/24 INTERNADA NO HOSPITAL EM SANTO ANDRE CRISTOVÃO DA GAMA HERNIA DE DISCO ESTOUROU, PROFISSIONAL RAFAEL BASILIO FEZ UM PEDIDO PARA OPERAR E CONVENIO NEGOU ALEGANDO QUE NÃO TEM CONTRATO PRA ISSO. ACIONADO O HOSPITAL EM SP LEFORTE ATENDENTE DOUGLAS DISSE QUE ATENDIA , E O HOSPITAL LIGOU AVISANDO QUE NÃO ATENDE ESSA CIRURGIA . UNIMED NÃO ESTÁ DANDO NENHUMA ASSISTÊNCIA E LOCAL PARA FAZER DE URGENCIA . PAC"/>
    <s v=""/>
    <s v=""/>
    <m/>
    <x v="1"/>
    <m/>
    <x v="1"/>
    <x v="18"/>
    <m/>
    <m/>
    <m/>
    <x v="1"/>
    <x v="8"/>
    <m/>
    <m/>
    <m/>
  </r>
  <r>
    <x v="1"/>
    <x v="4"/>
    <s v="02/05/2024"/>
    <n v="12836871"/>
    <s v="31999620240503656982"/>
    <m/>
    <m/>
    <s v="UNIMED RIO-COOP DE TRAB MED DO R JANEIRO"/>
    <x v="0"/>
    <s v="LUCAS TECO VILELA"/>
    <x v="3"/>
    <s v="09700024002319702"/>
    <s v="RAIZEN ENERGIA S.A - FILIAL PIRACICABA"/>
    <s v="UNIPLAN CUSTO OPERAC BASICO I"/>
    <s v="NOTIFICAÇÃO DE INTERMEDIAÇÃO PRELIMINAR Nº 132773/2024_x000d__x000a_&lt;&lt;60&gt;&gt; _x000d__x000a_Protocolo nº 9479252_x0009_Demanda nº 12836871_x0009_Rio de Janeiro, 0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brir um chamado sobre o atendimento do meu filho com a especialista de fonoaudiologia, abrir esse chamado no dia 08/04/2024, porém o chamado se encerrou dia 22/04/2024 - e até o momento não obtive retorno, e meu filho precisa de um auxilio. já liguei 3 vezes e sem retorno._x000d__x000a_ _x000d__x000a_Protocolo aberto pelo beneficiário junto à operadora: &lt;&lt;65&gt;&gt;_x000d__x000a_BENEFICIÁRIO_x000d__x000a_Nome: LUCAS TECO VILELA_x0009_Dt. Nasc.:31/08/2016_x000d__x000a_Matrícula:_x0009_CPF: 51692980807_x000d__x000a_INTERLOCUTOR_x000d__x000a_Nom"/>
    <s v="RIO DE JANEIRO"/>
    <s v="RJ"/>
    <s v="Sim "/>
    <x v="2"/>
    <s v="Terapias"/>
    <x v="0"/>
    <x v="546"/>
    <s v="Ausencia de Rede Credenciada"/>
    <s v="DEMANDA ABERTA EM 08/04/2024 E DIRECIONADO GRP 17/04/2024 NEGOCIADO PRESTADOR 181665 - FIORE ROMANO PREST DE SERV EM PSICO E FONO LTDA E FINALIZADO EM 09/05/2024"/>
    <s v="Com contato prévio"/>
    <x v="0"/>
    <x v="18"/>
    <m/>
    <s v="Finalizada"/>
    <s v="Busca de rede aberta em 08/04 direcionada ao GRP em 17/04/2024"/>
  </r>
  <r>
    <x v="1"/>
    <x v="4"/>
    <s v="03/05/2024"/>
    <n v="12837370"/>
    <s v="31999620240503661792"/>
    <m/>
    <m/>
    <s v=""/>
    <x v="4"/>
    <s v=""/>
    <x v="3"/>
    <s v=""/>
    <s v=""/>
    <s v=""/>
    <s v="NOTIFICAÇÃO DE INTERMEDIAÇÃO PRELIMINAR Nº 133169/2024_x000d__x000a_&lt;&lt;60&gt;&gt; _x000d__x000a_Protocolo nº 9479793_x0009_Demanda nº 12837370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o tentar pagar um boleto, recebi um notificaçao por whatsapp que meu plano será cancelado a partir de 19/05/2024, porem estou grávida de 9 semanas e 5 dias. foi feito uma outra opcao de plano pela operadora qualicorp, porem nao cobre o medico que ja estou acompanhando e nem a maternidade que tenho preferencia, fiz uma ouvidoria na unimed como consta protocolo e ate agora nao obtive resposta. solicito uma ajuda quanto a isso, pois no momento q"/>
    <s v=""/>
    <s v=""/>
    <m/>
    <x v="1"/>
    <m/>
    <x v="1"/>
    <x v="18"/>
    <m/>
    <m/>
    <m/>
    <x v="1"/>
    <x v="8"/>
    <m/>
    <m/>
    <m/>
  </r>
  <r>
    <x v="1"/>
    <x v="4"/>
    <s v="03/05/2024"/>
    <n v="12837297"/>
    <s v="31999620240503661670"/>
    <m/>
    <m/>
    <s v="UNIMED RIO-COOP DE TRAB MED DO R JANEIRO"/>
    <x v="0"/>
    <s v="SOPHIE TECO VILELA"/>
    <x v="3"/>
    <s v="09700024002957733"/>
    <s v="RAIZEN ENERGIA S.A - FILIAL PIRACICABA"/>
    <s v="UNIPLAN CUSTO OPERAC BASICO I"/>
    <s v="NOTIFICAÇÃO DE INTERMEDIAÇÃO PRELIMINAR Nº 133102/2024_x000d__x000a_&lt;&lt;60&gt;&gt; _x000d__x000a_Protocolo nº 9479712_x0009_Demanda nº 12837297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fonoaudiologia para minha filha, o prazo de resposta da operadora era até o dia 22/04/2024, porém no dia 28/04/2024 eu liguei pra saber o andamento e sem retorno ainda. Minha filha precisa de atendimento e a operadora está custando nesse auxilio._x000d__x000a_ _x000d__x000a_Protocolo aberto pelo beneficiário junto à operadora: &lt;&lt;65&gt;&gt;_x000d__x000a_BENEFICIÁRIO_x000d__x000a_Nome: SOPHIE TECO VILELA_x0009_Dt. Nasc.:13/05/2019_x000d__x000a_Matrícula:_x0009_CPF: 57174161804_x000d__x000a_INTERLOCUTOR_x000d__x000a_Nome: BRUNA DA SILVA"/>
    <s v="RIO DE JANEIRO"/>
    <s v="RJ"/>
    <s v="Não "/>
    <x v="2"/>
    <s v="Terapias"/>
    <x v="0"/>
    <x v="546"/>
    <s v="Ausencia de Rede Credenciada"/>
    <s v="DEMANDA ABERTA EM 08/04/2024 E DIRECIONADO GRP 17/04/2024 NEGOCIADO PRESTADOR 181665 - FIORE ROMANO PREST DE SERV EM PSICO E FONO LTDA E FINALIZADO EM 09/05/2024"/>
    <s v="Com contato prévio"/>
    <x v="0"/>
    <x v="18"/>
    <m/>
    <s v="Finalizada"/>
    <s v="Busca de rede aberta em 08/04 direcionada ao GRP em 17/04/2024"/>
  </r>
  <r>
    <x v="1"/>
    <x v="4"/>
    <s v="03/05/2024"/>
    <n v="12837522"/>
    <s v="31999620240503661897"/>
    <m/>
    <m/>
    <s v="UNIMED RIBEIRAO PRETO-COOP DE TRAB MED"/>
    <x v="0"/>
    <s v="MARCELA SIQUEIRA GONCALVES"/>
    <x v="3"/>
    <s v="09700063000014085"/>
    <s v="USP - UNIVERSIDADE DE SAO PAULO"/>
    <s v="ESPECIAL EMP"/>
    <s v="NOTIFICAÇÃO DE INTERMEDIAÇÃO PRELIMINAR Nº 133267/2024_x000d__x000a_&lt;&lt;60&gt;&gt; _x000d__x000a_Protocolo nº 9480020_x0009_Demanda nº 12837522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04/03/2024 entrei com contato no SAC pedindo a indicação de obstetra cuja taxa de cesariana seja abaixo de 15% conforme preconizado pela OMS. Não recebi nenhuma indicação e, por isso, abri um chamado na Ouvidoria reiterando meu pedido, uma vez que sou elegível para o parto normal e o mesmo é de cobertura OBRIGATÓRIA. Mais uma vez não recebi nenhuma indicação, apenas a mesma listagem na qual observa-se apenas profissionais com altíssimas"/>
    <s v="SERTAOZINHO"/>
    <s v="SP"/>
    <s v="Não "/>
    <x v="7"/>
    <s v="Consulta"/>
    <x v="0"/>
    <x v="547"/>
    <s v="Índice de Parto"/>
    <s v="Consulta com obstetra e fromalizado o índice de parto enviado"/>
    <s v="Com contato prévio"/>
    <x v="2"/>
    <x v="0"/>
    <m/>
    <s v="Finalizada"/>
    <m/>
  </r>
  <r>
    <x v="1"/>
    <x v="4"/>
    <s v="03/05/2024"/>
    <n v="12837670"/>
    <s v="31999620240503662298"/>
    <m/>
    <m/>
    <s v="UNIMED SAO JOSE DOS CAMPOS-COOP TRAB MED"/>
    <x v="3"/>
    <s v="HENRIQUE ALMEIDA HEIL"/>
    <x v="3"/>
    <s v="09700033000181010"/>
    <s v="CIA DE SANEAMENTO BASICO DO ESTADO DE SA"/>
    <s v="VIVEST BASICO APARTAMENTO"/>
    <s v="NOTIFICAÇÃO DE INTERMEDIAÇÃO PRELIMINAR Nº 133351/2024_x000d__x000a_ _x000d__x000a_Protocolo nº 9480132_x0009_Demanda nº 12837670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óloga especializada em surdez. O procedimento foi solicitado à operadora no dia 19/04/2024, para realização no município São José dos Campos/SP e a operadora indicou prestadores que não realizam o procedimento. Protocolo 31999620240418500546 - data 18/04/2024._x000d__x000a_ _x000d__x000a_Protocolo aberto pelo beneficiário junto à operadora: 31999620240418500546_x000d__x000a_BENEFICIÁRIO_x000d__x000a_"/>
    <s v="SAO JOSE DOS CAMPOS"/>
    <s v="SP"/>
    <m/>
    <x v="1"/>
    <m/>
    <x v="1"/>
    <x v="548"/>
    <m/>
    <m/>
    <m/>
    <x v="1"/>
    <x v="6"/>
    <m/>
    <m/>
    <m/>
  </r>
  <r>
    <x v="1"/>
    <x v="4"/>
    <s v="03/05/2024"/>
    <n v="12837580"/>
    <s v="31999620240503662081"/>
    <m/>
    <m/>
    <s v="UNIMED MARILIA-COOP DE TRAB MED"/>
    <x v="0"/>
    <s v="TAYNARA CHRISPIM DE BRITO MACHADO"/>
    <x v="3"/>
    <s v="09700019002255228"/>
    <s v="NESTLE BRASIL LTDA"/>
    <s v="UNIPLAN CO BASICO N"/>
    <s v="NOTIFICAÇÃO DE INTERMEDIAÇÃO PRELIMINAR Nº 133301/2024_x000d__x000a_ _x000d__x000a_Protocolo nº 9480041_x0009_Demanda nº 12837580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nsulta Psiquiatra. A solicitação foi feita à Operadora no dia 12/04/2024, para realização no município sorocaba/SP. A operadora alega que o pedido está em análise. Protocolo 31999620240412436202 – data 12/04/2024._x000d__x000a_ _x000d__x000a_Protocolo aberto pelo beneficiário junto à operadora: 31999620240412436202_x000d__x000a_BENEFICIÁRIO_x000d__x000a_Nome: TAINARA CRISPIM DE BRITO_x0009_Dt. Nasc.:24/11/1993_x000d__x000a_Matrícula:_x0009_CPF: 41710543892_x000d__x000a_INTERLOCU"/>
    <s v="MARILIA"/>
    <s v="SP"/>
    <s v="Não "/>
    <x v="2"/>
    <s v="Consulta"/>
    <x v="17"/>
    <x v="38"/>
    <s v="Dificuldade de agendamento "/>
    <s v="Consulta agendada na rede credenciada"/>
    <s v="Com contato prévio"/>
    <x v="2"/>
    <x v="0"/>
    <m/>
    <s v="Finalizada"/>
    <s v="Busca aberta em 12/04 e finalizado no prazo 03/05"/>
  </r>
  <r>
    <x v="1"/>
    <x v="4"/>
    <s v="03/05/2024"/>
    <n v="12838850"/>
    <s v="31999620240506673397"/>
    <m/>
    <m/>
    <s v=""/>
    <x v="4"/>
    <s v=""/>
    <x v="3"/>
    <s v=""/>
    <s v=""/>
    <s v=""/>
    <s v="NOTIFICAÇÃO DE INTERMEDIAÇÃO PRELIMINAR Nº 134048/2024_x000d__x000a_&lt;&lt;60&gt;&gt; _x000d__x000a_Protocolo nº 9481591_x0009_Demanda nº 12838850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Contratei esse plano para poder continuar sendo atendida por médicos antigos que ja passava eu e meu filho. O atendimento surpresa foi suspenso no hospital que uso. Não pude nem levar os exames que os médicos pediram no retorno. Quando procurei outro ginecologista dentro do convenio so achei uma em santo André onde moro e ainda me passou um remedio que esta me dando hemorragia. Marquei um exame de colposcopia para dia 02 , quando ja"/>
    <s v=""/>
    <s v=""/>
    <m/>
    <x v="1"/>
    <m/>
    <x v="1"/>
    <x v="18"/>
    <m/>
    <m/>
    <m/>
    <x v="1"/>
    <x v="8"/>
    <m/>
    <m/>
    <m/>
  </r>
  <r>
    <x v="1"/>
    <x v="4"/>
    <s v="03/05/2024"/>
    <n v="12838986"/>
    <s v="31999620240506673566"/>
    <m/>
    <m/>
    <s v=""/>
    <x v="4"/>
    <s v=""/>
    <x v="3"/>
    <s v=""/>
    <s v=""/>
    <s v=""/>
    <s v="NOTIFICAÇÃO DE INTERMEDIAÇÃO PRELIMINAR Nº 134134/2024_x000d__x000a_&lt;&lt;60&gt;&gt; _x000d__x000a_Protocolo nº 9481757_x0009_Demanda nº 12838986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ail recebido em 09/04/2024 comunicando cancelamento em 10/05/2024 e direito de uso até 09/05/2024. Sendo este prazo inconstitucional, pois a legislação ANS 509 determina O PRAZO DE 60 DIAS DE ANTECEDÊNCIA PARA AVISO. Portanto a data correta para desligamento do plano seria 10/06/2024. Um mês depois. Não foi oferecida a possibilidade de se manter na Unimed por outros meios quaisquer como migração para outras modalidades disponíveis na operado"/>
    <s v=""/>
    <s v=""/>
    <m/>
    <x v="1"/>
    <m/>
    <x v="1"/>
    <x v="18"/>
    <m/>
    <m/>
    <m/>
    <x v="1"/>
    <x v="8"/>
    <m/>
    <m/>
    <m/>
  </r>
  <r>
    <x v="1"/>
    <x v="4"/>
    <s v="03/05/2024"/>
    <n v="12839210"/>
    <s v="31999620240506673855"/>
    <m/>
    <m/>
    <s v=""/>
    <x v="4"/>
    <s v=""/>
    <x v="3"/>
    <s v=""/>
    <s v=""/>
    <s v=""/>
    <s v="NOTIFICAÇÃO DE INTERMEDIAÇÃO PRELIMINAR Nº 134293/2024_x000d__x000a_&lt;&lt;60&gt;&gt; _x000d__x000a_Protocolo nº 9482034_x0009_Demanda nº 12839210_x0009_Rio de Janeiro, 0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pedido pelo meu alergologista uma medicação subcutanea, porem ao ligar para meu plano de saude, me disseram que eu tenho uma carencia de 723 dias para que eu possa fazer essa solicitação._x000d__x000a_ _x000d__x000a_Protocolo aberto pelo beneficiário junto à operadora: &lt;&lt;65&gt;&gt;_x000d__x000a_BENEFICIÁRIO_x000d__x000a_Nome: DANIELA MAYUMI NAGO_x0009_Dt. Nasc.:12/03/1993_x000d__x000a_Matrícula:_x0009_CPF: 42983268888_x000d__x000a_INTERLOCUTOR_x000d__x000a_Nome: DANIELA MAYUMI NAGO_x000d__x000a_Telefones: (11)994785919_x0009_e-mail: niany.mayumi@gmail.com_x000d__x000a_"/>
    <s v=""/>
    <s v=""/>
    <m/>
    <x v="1"/>
    <m/>
    <x v="1"/>
    <x v="18"/>
    <m/>
    <m/>
    <m/>
    <x v="1"/>
    <x v="8"/>
    <m/>
    <m/>
    <m/>
  </r>
  <r>
    <x v="1"/>
    <x v="4"/>
    <s v="06/05/2024"/>
    <n v="12840997"/>
    <s v="31999620240507689407"/>
    <s v="Sim"/>
    <s v="2024 1323264"/>
    <s v="UNIMED NORTE/NTE. CONF.COOP.TRAB.MEDICO"/>
    <x v="0"/>
    <s v="DEIVISON DOS SANTOS ALVES"/>
    <x v="3"/>
    <s v="09700020009602962"/>
    <s v="MAGALU LOG SERVICOS LOGISTICOS LTDA"/>
    <s v="UNIPLAN PARTIC EMP BASICO N"/>
    <s v="NOTIFICAÇÃO DE INTERMEDIAÇÃO PRELIMINAR Nº 135506/2024_x000d__x000a_ _x000d__x000a_Protocolo nº 9484046_x0009_Demanda nº 12840997_x0009_Rio de Janeiro, 0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plicação para ácido hialurônico no tornozelo esquerdo, solicitado pelo médico Ivo Kitaoka]. O procedimento foi solicitado no dia [08/03/2024], para realização no município [Candeias], entretanto, a operadora discordou da indicação do procedimento e encaminhou para realização de uma junta [médica]. Protocolo [31999620240506675018] – data [06/05/2024]. Obs.: O beneficiário havia realizado o procedimento em"/>
    <s v="CANDEIAS"/>
    <s v="BA"/>
    <s v="Não"/>
    <x v="4"/>
    <s v="OPME"/>
    <x v="7"/>
    <x v="55"/>
    <s v="Negativa parcial de procedimentos e total de materiais após junta médica."/>
    <s v="Não há."/>
    <s v="Com contato prévio"/>
    <x v="2"/>
    <x v="4"/>
    <s v="Sim"/>
    <s v="Finalizada"/>
    <s v="Não há."/>
  </r>
  <r>
    <x v="1"/>
    <x v="4"/>
    <s v="06/05/2024"/>
    <n v="12840249"/>
    <s v="31999620240507688892"/>
    <m/>
    <m/>
    <s v="UNIMED PAULISTANA-SOC COOP DE TRAB MED"/>
    <x v="0"/>
    <s v="ADRIANA NATALIA BARBOSA DA SILVA"/>
    <x v="0"/>
    <s v="09700020008122274"/>
    <s v="MAGAZINE LUIZA S/A"/>
    <s v="UNIPLAN PARTIC EMP BASICO N"/>
    <s v="NOTIFICAÇÃO DE INTERMEDIAÇÃO PRELIMINAR Nº 135036/2024_x000a_ _x000a_Protocolo nº 9483177_x0009_Demanda nº 12840249_x0009_Rio de Janeiro, 06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1x 30729181 Hallux valgus (um pé) - tratamento cirúrgico, 2x 30729203 Osteotomia ou pseudartrose dos metatarsos/falanges - tratamento cirúrgico, solicitado pelo Dr. Sérgio Daniel, solicitado em 30/04/2024. A operadora negou sem justificativa. Protocolo: 20241796114 Data: 30/04/2024_x000a_ _x000a_Protocolo aberto pelo beneficiário junto à operadora: 20241796114_x000a_BENEFICIÁRIO_x000a_Nome: ADRIANA NATALIA BARBOSA DA SILVA_x0009_D"/>
    <s v="SANTA ISABEL"/>
    <s v="SP"/>
    <s v="Não "/>
    <x v="4"/>
    <s v="Cirurgia"/>
    <x v="17"/>
    <x v="549"/>
    <s v="Negativa de OPME"/>
    <s v="Acionado a Unimed Naicional, solicitando refazer a transação e realizar o cancelamento das anteriores. pois a Transação 2271621979 foi autorizada parcialmente  - Data solicitação:11/03/2024 11:57_x000a_ _x000a_Transação 227951044  - Data solicitação:30/04/2024 17:43 Consta a informação para: “refazer a transação incluindo os materiais conforme pedido médico, previsto no manual de intercambio vigente.” Orinetamos a UNIMED NACIONAL quanto ao que dispõe no MIN, item: 6.6.4. No ato da solicitação de autorização, a Unimed Executora fica obrigada a encaminhar a codificação da tabela TUSS/TNUMM, vigente na data de solicitação de autorização e os valores das OPMEs no campo previsto na transação eletrônica, conforme layout do PTU on-line. 6.6.8. A Unimed Executora e obrigada a realizar a negociação e o fornecimento de OPME para o beneficiário de intercambio, assim como para o beneficiário local._x000a_ _x000a_Posto isso, a Unime Nacional realizou o cancelamento das transações anteriores e trafegou nova transação 2281791474 na qual foi autorizada em sua totalidade conforme p.m._x000a_ _x000a_"/>
    <m/>
    <x v="0"/>
    <x v="2"/>
    <s v="Sim"/>
    <s v="Finalizada"/>
    <m/>
  </r>
  <r>
    <x v="1"/>
    <x v="4"/>
    <s v="06/05/2024"/>
    <n v="12841009"/>
    <s v="31999620240507689521"/>
    <m/>
    <m/>
    <s v="UNIMED BOA VISTA-COOP DE TRAB MED"/>
    <x v="0"/>
    <s v="JOAO GUILHERME HENRIQUE SOUZA"/>
    <x v="3"/>
    <s v="09700030002354871"/>
    <s v="ASSOCIACAO BRASILEIRA DOS SERVIDORES PUBLICOS, MUNICIPAL, ESTADUAL, FEDERAL"/>
    <s v="UNIPLAN ADESAO BASICO N"/>
    <s v="NOTIFICAÇÃO DE INTERMEDIAÇÃO PRELIMINAR Nº 135516/2024_x000d__x000a_&lt;&lt;60&gt;&gt; _x000d__x000a_Protocolo nº 9484217_x0009_Demanda nº 12841009_x0009_Rio de Janeiro, 0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a retomada das referidas terapias com o laudo F84 emitido em Junho 2023, porém o plano solicita novo laudo com valida de 30 dias, para liberar os procedimentos ferindo a Lei 13977 que dá validade de 5 anos aos laudo TEA. mesmo argumentando com o atendimento a referida lei e a iminência da perda das vagas nas terapias. a operadora insiste no novo laudo. na oportunidade foi informado que a rede em Boa Vista/RR não possui neuropedi"/>
    <s v="BOA VISTA"/>
    <s v="RR"/>
    <s v="Não "/>
    <x v="7"/>
    <s v="Terapias"/>
    <x v="3"/>
    <x v="550"/>
    <s v="Necessidade de fornecimento de pedido ou relatório médico para iniciarmos a busca (foi fornecido laudo). "/>
    <s v="Agendamento da consulta com Neuropediatra (via DOCWAY) para que providenciar o pedido. "/>
    <s v="Com contato prévio"/>
    <x v="0"/>
    <x v="12"/>
    <m/>
    <s v="Finalizada"/>
    <m/>
  </r>
  <r>
    <x v="1"/>
    <x v="4"/>
    <s v="06/05/2024"/>
    <n v="12840927"/>
    <s v="31999620240507689219"/>
    <m/>
    <m/>
    <s v="UNIMED PAULISTANA-SOC COOP DE TRAB MED"/>
    <x v="0"/>
    <s v="ONEVALDO LEAL BRITO"/>
    <x v="3"/>
    <s v="09700020006945869"/>
    <s v="PERTO S A PERIFERICOS PARA AUTOMACAO"/>
    <s v="UNIPLAN PARTIC EMP BASICO N"/>
    <s v="NOTIFICAÇÃO DE INTERMEDIAÇÃO PRELIMINAR Nº 135458/2024_x000d__x000a_ _x000d__x000a_Protocolo nº 9484060_x0009_Demanda nº 12840927_x0009_Rio de Janeiro, 0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Exame : Avaliação Neuropiscológica em nome de Dr João Domingos Barbosa carneiro Leão CRM 155445 para realização em Barueri / SP sem sucesso , por não conseguir prestador indicados pela Operadora. A solicitação foi feita à Operadora no dia 10/04/2024, para realização no município de Barueri / SP. A operadora não apresenta resposta ao pedido. Protocolo 31999620240429615540 29/04/2024_x000d__x000a_ _x000d__x000a_Protocolo ab"/>
    <s v="OSASCO"/>
    <s v="SP"/>
    <s v="Não "/>
    <x v="2"/>
    <s v="Terapias"/>
    <x v="17"/>
    <x v="505"/>
    <s v="Dificuldade de agendamento "/>
    <s v="Agendamento em região limítrofe "/>
    <s v="Com contato prévio"/>
    <x v="2"/>
    <x v="0"/>
    <m/>
    <s v="Finalizada"/>
    <s v="Busca de rede aberta em 29/04/2024 - prazo até 14/05/2024, finalizada em 09/05/2024"/>
  </r>
  <r>
    <x v="1"/>
    <x v="4"/>
    <s v="06/05/2024"/>
    <n v="12840572"/>
    <s v="31999620240507689111"/>
    <m/>
    <m/>
    <s v="UNIMED SUL DO PARA-COOP DE TRAB MED"/>
    <x v="0"/>
    <s v="ELIZA GEORGINA NOGUEIRA BARROS DE OLIVEIRA"/>
    <x v="3"/>
    <s v="09700030002025339"/>
    <s v="SINDICATO DOS POLICIAIS RODOVIARIOS FEDERAIS ESTADO SP"/>
    <s v="UNIPLAN ADESAO BASICO I"/>
    <s v="NOTIFICAÇÃO DE INTERMEDIAÇÃO PRELIMINAR Nº 135243/2024_x000d__x000a_&lt;&lt;60&gt;&gt; _x000d__x000a_Protocolo nº 9483670_x0009_Demanda nº 12840572_x0009_Rio de Janeiro, 0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tactei o plano para que fosse autorizada consulta com minhas filhas gêmeas. A autorização foi feita dia 25/03/2024. Foi-me informado que as consultas com fono poderiam ser marcadas pelo próprio plano conforme triagem, no mesmo dia informei que desejava entrar na fila para que fosse marcada a consulta. No dia 26 de março recebi protocolo re triagem e até agora naõ obtive retorno quanto ao agendamento. Já contactei o plano outras vezes e só p"/>
    <s v="MARABA"/>
    <s v="PA"/>
    <s v="Sim "/>
    <x v="2"/>
    <s v="Terapias"/>
    <x v="17"/>
    <x v="10"/>
    <s v="Dificuldade de agendamento "/>
    <s v="Agendamentos realizados em prestador negociado na cidade demandada"/>
    <s v="Sem contato prévio"/>
    <x v="2"/>
    <x v="0"/>
    <m/>
    <s v="Finalizada"/>
    <s v="Busca aberta em ambito de NIP, encaminhada para o GRP em 08/05"/>
  </r>
  <r>
    <x v="1"/>
    <x v="4"/>
    <s v="06/05/2024"/>
    <n v="12842419"/>
    <s v="31999620240507695258"/>
    <m/>
    <m/>
    <s v=""/>
    <x v="4"/>
    <s v=""/>
    <x v="3"/>
    <s v=""/>
    <s v=""/>
    <s v=""/>
    <s v="NOTIFICAÇÃO DE INTERMEDIAÇÃO PRELIMINAR Nº 136485/2024_x000d__x000a_&lt;&lt;60&gt;&gt; _x000d__x000a_Protocolo nº 9485907_x0009_Demanda nº 12842419_x0009_Rio de Janeiro, 0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legação de que há carência para terapias ABA e fono e terapia ocupacional alegando procedimento especial, sendo que não são. Autista nivel 1 de suporte sujeito a regressão diante a falta de atendimento._x000d__x000a_ _x000d__x000a_Protocolo aberto pelo beneficiário junto à operadora: &lt;&lt;65&gt;&gt;_x000d__x000a_BENEFICIÁRIO_x000d__x000a_Nome: GUSTAVO DE LIMA MACEDO_x0009_Dt. Nasc.:18/04/2018_x000d__x000a_Matrícula:_x0009_CPF: 54873668883_x000d__x000a_INTERLOCUTOR_x000d__x000a_Nome: ROBERTA CAROLINE DE LIMA MACEDO_x000d__x000a_Telefones: (11)43511226 / (11)"/>
    <s v=""/>
    <s v=""/>
    <m/>
    <x v="1"/>
    <m/>
    <x v="1"/>
    <x v="18"/>
    <m/>
    <m/>
    <m/>
    <x v="1"/>
    <x v="8"/>
    <m/>
    <m/>
    <m/>
  </r>
  <r>
    <x v="1"/>
    <x v="4"/>
    <s v="07/05/2024"/>
    <n v="12842837"/>
    <s v="31999620240507695528"/>
    <m/>
    <m/>
    <s v="UNIMED CUIABA-Coop de Trab Med"/>
    <x v="0"/>
    <s v="JOAO OLIMPIO CALIMAN"/>
    <x v="3"/>
    <s v="09700030002253277"/>
    <s v="SINDICATO DOS POLICIAIS RODOVIARIOS FEDERAIS ESTADO SP"/>
    <s v="UNIPLAN ADESAO ESPECIAL I"/>
    <s v="NOTIFICAÇÃO DE INTERMEDIAÇÃO PRELIMINAR Nº 136729/2024_x000d__x000a_ _x000d__x000a_Protocolo nº 9486461_x0009_Demanda nº 12842837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psicólogo. A solicitação foi feita à Operadora no dia 04/04/2024, para realização no município primavera do leste . A operadora não apresenta resposta ao pedido. Protocolo 31999620240425578800 - Data 25/04/2024._x000d__x000a_ _x000d__x000a_Protocolo aberto pelo beneficiário junto à operadora: 31999620240425578800_x000d__x000a_BENEFICIÁRIO_x000d__x000a_Nome: JOAO OLIMPIO CALIMAN_x0009_Dt. Nasc.:25/11/1995_x000d__x000a_Matrícula:_x0009_CPF: 12337841707_x000d__x000a_INTERLOCUTOR_x000d__x000a_Nom"/>
    <s v="PRIMAVERA DO LESTE"/>
    <s v="MT"/>
    <s v="Não "/>
    <x v="2"/>
    <s v="Terapias"/>
    <x v="0"/>
    <x v="17"/>
    <s v="Ausencia de Rede Credenciada"/>
    <s v="DEMANDA ABERTA CAEC 04/04/2024 E DIRECIONADO PARA GRP 09/04/2024 NEGOCIAÇÃO REALIZADA COM PRESTADOR EVENTUAL 184536- EVOLUTION CENTRO DE REABILITACAO NEUROFUNCIONAL LTDA E FINALIZADO 09/05/2024 "/>
    <s v="Com contato prévio"/>
    <x v="0"/>
    <x v="18"/>
    <m/>
    <s v="Finalizada"/>
    <s v="Busca de rede aberta em 04/04 direcionada ao GRP em 09/04/2024"/>
  </r>
  <r>
    <x v="1"/>
    <x v="4"/>
    <s v="07/05/2024"/>
    <n v="12842583"/>
    <s v="31999620240507695384"/>
    <m/>
    <m/>
    <s v=""/>
    <x v="4"/>
    <s v=""/>
    <x v="3"/>
    <s v=""/>
    <s v=""/>
    <s v=""/>
    <s v="NOTIFICAÇÃO DE INTERMEDIAÇÃO PRELIMINAR Nº 136589/2024_x000d__x000a_&lt;&lt;60&gt;&gt; _x000d__x000a_Protocolo nº 9486174_x0009_Demanda nº 12842583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 acordo com o Art. 12 II, e da lei 9656/98 c/c art 22, VI da RN 428/2017, a operadora deverá cobrir os materiais ligados ao ato cirurgico inclusive orteses e proteses. Solicito liberação conforme o meu pedido inicial, autorização para o material solicitado em relatório inicial com uma das marcas solicitadas, uma vez que no Art. 4o e Art. 8o afirma que é de meu direito exigir que o fornecedor ou marca comercial exclusiva. Isso é um descaso co"/>
    <s v=""/>
    <s v=""/>
    <m/>
    <x v="1"/>
    <m/>
    <x v="1"/>
    <x v="18"/>
    <m/>
    <m/>
    <m/>
    <x v="1"/>
    <x v="8"/>
    <m/>
    <m/>
    <m/>
  </r>
  <r>
    <x v="1"/>
    <x v="4"/>
    <s v="07/05/2024"/>
    <n v="12843240"/>
    <s v="31999620240507695661"/>
    <m/>
    <m/>
    <s v=""/>
    <x v="4"/>
    <s v=""/>
    <x v="3"/>
    <s v=""/>
    <s v=""/>
    <s v=""/>
    <s v="NOTIFICAÇÃO DE INTERMEDIAÇÃO PRELIMINAR Nº 136996/2024_x000d__x000a_&lt;&lt;60&gt;&gt; _x000d__x000a_Protocolo nº 9487038_x0009_Demanda nº 12843240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estou precisando de uma consulta com um endocrinologista, sou de Ribeirão Preto/SP, liguei para todos os médicos da guia, 2 médicos o telefone que estava na guia deu como não existe e dois não atenderam. Os médicos que consegui falar a consulta mais perto era em Agosto. A atendente me ofereceu telemedicina mas não agendou e disse que o sistema estava inoperante. E me disse que era para ligar nos números que não me atenderam para tentar nele"/>
    <s v=""/>
    <s v=""/>
    <m/>
    <x v="1"/>
    <m/>
    <x v="1"/>
    <x v="18"/>
    <m/>
    <m/>
    <m/>
    <x v="1"/>
    <x v="8"/>
    <m/>
    <m/>
    <m/>
  </r>
  <r>
    <x v="1"/>
    <x v="4"/>
    <s v="07/05/2024"/>
    <n v="12844149"/>
    <s v="31999620240507695874"/>
    <m/>
    <m/>
    <s v="UNIMED PAULISTANA-SOC COOP DE TRAB MED"/>
    <x v="0"/>
    <s v="ANTONIO AFFONSO BRITO SANTOS"/>
    <x v="3"/>
    <s v="09700034000556518"/>
    <s v="FUNDACAO DE PROTECAO E DEFESA DO CONSUMI"/>
    <s v="BASICO ENFERMARIA REEMBOLSO ESTADUAL"/>
    <s v="NOTIFICAÇÃO DE INTERMEDIAÇÃO PRELIMINAR Nº 137550/2024_x000d__x000a_&lt;&lt;60&gt;&gt; _x000d__x000a_Protocolo nº 9488198_x0009_Demanda nº 12844149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a busca de local para realizar o exame de Pesquisa de Rearranjo BCR/ABL Quantitativo de sangue periférico em 09/04/2024, através do setor de Recursos Humanos da minha empresa. Por e-mail me informaram (Unimed Fesp) que minha solicitação estava em andamento, contudo até a presente data não me deram retorno. Preciso realizar o exame para o acompanhamento do tratamento contra a Leucemia Mielóide Crônica._x000d__x000a_ _x000d__x000a_Protocolo aberto pelo benefi"/>
    <s v="SAO PAULO"/>
    <s v="SP"/>
    <s v="Não "/>
    <x v="2"/>
    <s v="SADT"/>
    <x v="17"/>
    <x v="551"/>
    <s v="Dificuldade de agendamento "/>
    <s v="Realizado o agendamento na rede credenciada "/>
    <s v="Com contato prévio"/>
    <x v="2"/>
    <x v="0"/>
    <m/>
    <s v="Finalizada"/>
    <s v="Busca de rede aberta em 17/04 com prazo até 17/05 para conclusão - NIP em 07/05"/>
  </r>
  <r>
    <x v="1"/>
    <x v="4"/>
    <s v="07/05/2024"/>
    <n v="12843519"/>
    <s v="31999620240507695784"/>
    <m/>
    <m/>
    <s v="UNIMED VOLTA REDONDA-Coop de Trab Med"/>
    <x v="0"/>
    <s v="LULIELLI MORGANA DEOSCANIO DA SILVA"/>
    <x v="3"/>
    <s v="09700024004582540"/>
    <s v="MINISTERIO PUBLICO DA UNIAO"/>
    <s v="NACIONAL EMPRESARIAL ESPECIAL CO"/>
    <s v="NOTIFICAÇÃO DE INTERMEDIAÇÃO PRELIMINAR Nº 137176/2024_x000d__x000a_&lt;&lt;60&gt;&gt; _x000d__x000a_Protocolo nº 9487378_x0009_Demanda nº 12843519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15 de abril estou solicitando uma consulta com psiquiatra, visto que sou portadora de TDAh e outros disturbios(TAG e depressão) . A Unimed aqui não possui essa especialidade pelo plano e necessita de autorização. Fui a unimed local dia 16/4, prot:31999620240416901244 para pegar a indisponibilidade de rede. Ficaram de me dar reroeno dia 30/6 e hoje 7/5 minha solicitação ainda não foi concluída. Já indiquei até o medico que costuma a"/>
    <s v="VOLTA REDONDA"/>
    <s v="RJ"/>
    <s v="Não "/>
    <x v="2"/>
    <s v="Consulta"/>
    <x v="0"/>
    <x v="38"/>
    <s v="Ausencia de Rede Credenciada"/>
    <s v="Agendamento online pela plataforma Docway fora do prazo + consulta presencial fora da região demandada com reembolso de transporte "/>
    <s v="Com contato prévio"/>
    <x v="0"/>
    <x v="0"/>
    <m/>
    <s v="Finalizada"/>
    <s v="Busca aberta em 10/04 direcionada para o GRP no ambito de NIP "/>
  </r>
  <r>
    <x v="1"/>
    <x v="4"/>
    <s v="07/05/2024"/>
    <n v="12842851"/>
    <s v="31999620240507695589"/>
    <m/>
    <m/>
    <s v=""/>
    <x v="4"/>
    <s v=""/>
    <x v="3"/>
    <s v=""/>
    <s v=""/>
    <s v=""/>
    <s v="NOTIFICAÇÃO DE INTERMEDIAÇÃO PRELIMINAR Nº 136736/2024_x000d__x000a_&lt;&lt;60&gt;&gt; _x000d__x000a_Protocolo nº 9486517_x0009_Demanda nº 12842851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filha é autista, diagnóstica e laudada desde 2021 realizamos terapia ocupacional desde o inicio do tratamento. os últimos reembolsos estão demorando muito, não está sendo pago o valor correto contratado pela operadora (múltiplo de 2) tenho que abrir inúmeros protocolos a Unimed fecha como indeferido para abrir um novo protocolo e contar + 30 dias. Além do tratamento da minha filha estou cem tratamento oncológico o que além de ser desgast"/>
    <s v=""/>
    <s v=""/>
    <m/>
    <x v="1"/>
    <m/>
    <x v="1"/>
    <x v="18"/>
    <m/>
    <m/>
    <m/>
    <x v="1"/>
    <x v="8"/>
    <m/>
    <m/>
    <m/>
  </r>
  <r>
    <x v="1"/>
    <x v="4"/>
    <s v="07/05/2024"/>
    <n v="12843604"/>
    <s v="31999620240507695808"/>
    <m/>
    <m/>
    <s v="UNIMED PRESIDENTE PRUDENTE-COOP TRB MED"/>
    <x v="0"/>
    <s v="ANTONIO DE JESUS DUTRA"/>
    <x v="3"/>
    <s v="09700024004473300"/>
    <s v="SERVICO SOCIAL COMERCIO SESC ADM REG ESP"/>
    <s v="UNIPLAN CUSTO OPERAC BASICO I"/>
    <s v="NOTIFICAÇÃO DE INTERMEDIAÇÃO PRELIMINAR Nº 137224/2024_x000d__x000a_&lt;&lt;60&gt;&gt; _x000d__x000a_Protocolo nº 9487486_x0009_Demanda nº 12843604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prazos estabelecidos na RN 259, o prazo de atendimento para demandas em psicologia é de até 10 dias, todavia conforme protocolo citado, não foi providenciado atendimento para a demanda autorizada (Sessões de Neuropsicologia). O procedimento foi autorizado após pedido de análise de cobertura, solicitado auxílio na busca de rede, visto que a Operadora dispoe de rede credenciada na cidade de Presidente Prudente, sem resolutividade até o "/>
    <s v="PRESIDENTE PRUDENTE"/>
    <s v="SP"/>
    <s v="Não "/>
    <x v="2"/>
    <s v="Terapias"/>
    <x v="0"/>
    <x v="505"/>
    <s v="Ausencia de Rede Credenciada"/>
    <s v="DEMANDA ABERTA NO CAEC  09/4/2024 E DIRECIONADO GRP EM 02/05/2024 E FINALIZADO 09/05/2024 NEGOCIAÇÃO REALIZADA COM O PRESTADOR 176372 - ESTAR BEM CLÍNICA DE PSICOLOGIA "/>
    <s v="Com contato prévio"/>
    <x v="0"/>
    <x v="18"/>
    <m/>
    <s v="Finalizada"/>
    <s v="Busca de rede aberta em 09/04/24 direcionada ao GRP por 2x  29/04 (fechado pois não localizaram pertinência médica) reaberto e 02/05"/>
  </r>
  <r>
    <x v="1"/>
    <x v="4"/>
    <s v="07/05/2024"/>
    <n v="12844555"/>
    <s v="31999620240507696018"/>
    <m/>
    <m/>
    <s v="UNIMED ARACATUBA COOP TRABALHO MEDICO"/>
    <x v="0"/>
    <s v="RAUL GOTO ALMEIDA PRADO"/>
    <x v="3"/>
    <s v="09700030002159211"/>
    <s v="ASSOCIACAO DOS FUNCIONARIOS E SERVIDORES"/>
    <s v="UNIPLAN ADESAO MASTER - PR"/>
    <s v="NOTIFICAÇÃO DE INTERMEDIAÇÃO PRELIMINAR Nº 137774/2024_x000d__x000a_&lt;&lt;60&gt;&gt; _x000d__x000a_Protocolo nº 9488671_x0009_Demanda nº 12844555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imeiramente somente irei aceitar para meu filho consulta presencial e com médico psiquiatra infantil, por tanto não fora resolvido o caso do meu filho. Segue em anexo o ilustrativo da diferença entre a especialidade dos médicos._x000d__x000a_ _x000d__x000a_Protocolo aberto pelo beneficiário junto à operadora: &lt;&lt;65&gt;&gt;_x000d__x000a_BENEFICIÁRIO_x000d__x000a_Nome: RAUL GOTO ALMEIDA PRADO_x0009_Dt. Nasc.:15/05/2013_x000d__x000a_Matrícula:_x0009_CPF: 47048929804_x000d__x000a_INTERLOCUTOR_x000d__x000a_Nome: RODRIGO DE ALMEIDA PRADO_x000d__x000a_Telefones"/>
    <s v="ARACATUBA"/>
    <s v="SP"/>
    <s v="Sim "/>
    <x v="2"/>
    <s v="Consulta"/>
    <x v="17"/>
    <x v="38"/>
    <s v="Não concorda com o agendamento com profissional que não tenha a subespecialidade e não aceita o agendamento online com a subespecialidade "/>
    <s v="Mantido o direcionamento para psiquiatra que atende a idade e agendada a consulta online com a subsespecialidde solicitada. "/>
    <s v="Com contato prévio"/>
    <x v="2"/>
    <x v="0"/>
    <m/>
    <s v="Finalizada"/>
    <s v="Quando recepcionamos a NIP, não havia busca em andamento"/>
  </r>
  <r>
    <x v="1"/>
    <x v="4"/>
    <s v="07/05/2024"/>
    <n v="12844864"/>
    <s v="31999620240507696026"/>
    <m/>
    <m/>
    <s v=""/>
    <x v="4"/>
    <s v=""/>
    <x v="3"/>
    <s v=""/>
    <s v=""/>
    <s v=""/>
    <s v="NOTIFICAÇÃO DE INTERMEDIAÇÃO PRELIMINAR Nº 137985/2024_x000d__x000a_&lt;&lt;60&gt;&gt; _x000d__x000a_Protocolo nº 9489002_x0009_Demanda nº 12844864_x0009_Rio de Janeiro, 0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1/04/2024 FIZ BARIATRICA. 22/04 INTERNADA NO CRISTOVÃO DA GAMA HÉRNIA ESTOURADA. ATENDIDA PELO DR RAFAEL BASILIO. FEITO PEDIDO PARA OPERAR NEGATIVA DO CONVENIO ALEGANDO NÃO TER CONTRATO.LIGUEI NO HOSPITAL LEOFORTE ATENDENTE DOUGLAS DISSE QUE OK PARA OPERAR , DEPOIS O HOSPITAL LIGOU AVISANDO QUE NÃO ATENDE PARA ESSA CIRURGIA . ABRI A PRIMEIRA RECLAMAÇAO DIA 2 DE MAIO. NO ULTIMO SABADO DIA 04/05 FUI TRANSFERIDA PARA O IGESP NA BELA VISTA . PASSE"/>
    <s v=""/>
    <s v=""/>
    <m/>
    <x v="1"/>
    <m/>
    <x v="1"/>
    <x v="18"/>
    <m/>
    <m/>
    <m/>
    <x v="1"/>
    <x v="8"/>
    <m/>
    <m/>
    <m/>
  </r>
  <r>
    <x v="1"/>
    <x v="4"/>
    <s v="08/05/2024"/>
    <n v="12845223"/>
    <s v="31999620240508703887"/>
    <m/>
    <m/>
    <s v="UNIMED ITAPEVA-COOP DE TRAB MED"/>
    <x v="0"/>
    <s v="ADRIANO FERNANDEZ"/>
    <x v="3"/>
    <s v="09700034000566890"/>
    <s v="JUSTICA FEDERAL DE PRIMEIRO GRAU EM SP"/>
    <s v="UNIPLAN EMPRESARIAL ESPECIAL N"/>
    <s v="NOTIFICAÇÃO DE INTERMEDIAÇÃO PRELIMINAR Nº 138267/2024_x000a_&lt;&lt;60&gt;&gt; _x000a_Protocolo nº 9489408_x0009_Demanda nº 12845223_x0009_Rio de Janeiro, 08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 Unimed Fesp não possui profissional credenciado na cidade de Itapeva para atendimento de fonoaudiológia ao meu filho. Em 11/03/2024 foi aberto protocolo (31999620240311127084) informando a dificuldade com profissional dessa área e solicitando providências para atendimento. Em 09/04/2024 pelo atendimento 0800-772-3030 foi solicitado posicionamento e informaram que estavam em tratativas com alguns profissionais, mas sem prazo de resolução. Em "/>
    <s v="ITAPEVA"/>
    <s v="SP"/>
    <s v="Não "/>
    <x v="2"/>
    <s v="Terapias"/>
    <x v="0"/>
    <x v="10"/>
    <s v="Ausencia de Rede Credenciada"/>
    <s v="DEMANDA ABERTA NO CAEC EM 11/03/2024 E DIRECIOANDO AO GRP  EM 10/04/2024  NEGOCIAÇÃO REALIZADA COM O PRESTADOR 194332 - MARIANA FERNANDES RIBEIRO E FINALIZADO EM 14/05/2024"/>
    <s v="Com contato prévio"/>
    <x v="0"/>
    <x v="18"/>
    <m/>
    <s v="Finalizada"/>
    <s v="Busca aberta em 11/03 e direcionada para o GRP em  10/04"/>
  </r>
  <r>
    <x v="1"/>
    <x v="4"/>
    <s v="08/05/2024"/>
    <n v="12845246"/>
    <s v="31999620240508704255"/>
    <m/>
    <m/>
    <s v="UNIMED GUARULHOS-COOP DE TRAB MED"/>
    <x v="0"/>
    <s v="TIAGO LOPES DA COSTA"/>
    <x v="0"/>
    <s v="09700032001678750"/>
    <s v="ANAJUSTRA-ASSOC NAC DOS SERV DA JUS TRAB"/>
    <s v="ADESAO ESPECIAL"/>
    <s v="NOTIFICAÇÃO DE INTERMEDIAÇÃO PRELIMINAR Nº 138285/2024_x000a_&lt;&lt;60&gt;&gt; _x000a_Protocolo nº 9489456_x0009_Demanda nº 12845246_x0009_Rio de Janeiro, 08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Dia 25.01.24 Tiago Lopes da Costa, titular do plano, passou em consulta com urologista com a finalidade de realizar o procedimento de vasectomia. Guia 11629986.Encaminhei o pedido ao plano, fui informada que ele deveria participar de uma palestra sobre o procedimento, no dia 07.03.2024 ele participou. Entrei em contato com a operadora e me informaram que em até 60 dias corridos após a participação na palestra seria autorizado o procedimento. P"/>
    <s v="GUARULHOS"/>
    <s v="SP"/>
    <s v="Não "/>
    <x v="0"/>
    <s v="CIRURGIA ESTERILIZADORA MASCULINA"/>
    <x v="0"/>
    <x v="519"/>
    <s v="Beneficiário relata dificuldade para realizar o procedimento de vasectomia. Guia 11629986.Encaminhei o pedido ao plano, fui informada que ele deveria participar de uma palestra sobre o procedimento, no dia 07.03.2024 ele participou. Entrei em contato com a operadora e me informaram que em até 60 dias corridos após a participação na palestra seria autorizado o procedimento. P"/>
    <s v="Acionado Unimed Guarulhos para maiores esclarecimentos e pedimos para priorizar o envio da documentação solicitada. Transação Exec:106577534 autorizada. Unimed Guarulhos relatou que: &quot;o fluxo para procedimentos de esterilização possui uma diretriz, a qual informa que deve ser contado 60 dias após a manifestação da vontade do cliente em realizar o procedimento, o cliente realizou a palestra com psicóloga e assinou o termo em 07/03/2024 por isso a solicitação não foi encaminhada antes.&quot;_x000a__x000a__x000a_"/>
    <s v="Com contato prévio"/>
    <x v="0"/>
    <x v="2"/>
    <s v="Não"/>
    <s v="Finalizada"/>
    <s v="Direcionar para RU *Transação finalizada. "/>
  </r>
  <r>
    <x v="1"/>
    <x v="4"/>
    <s v="08/05/2024"/>
    <n v="12845865"/>
    <s v="31999620240509719418"/>
    <m/>
    <m/>
    <s v="UNIMED LONDRINA-Coop de Trab Med"/>
    <x v="0"/>
    <s v="PEDRO KOJI ARAI"/>
    <x v="3"/>
    <s v="09700030002341052"/>
    <s v="FED ASSOCIACOES ENGENHARIA ARQUITETURA AGRONOMIA DO ESP"/>
    <s v="UNIPLAN ADESAO BASICO I"/>
    <s v="NOTIFICAÇÃO DE INTERMEDIAÇÃO PRELIMINAR Nº 138675/2024_x000d__x000a_ _x000d__x000a_Protocolo nº 9490292_x0009_Demanda nº 12845865_x0009_Rio de Janeiro, 0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Sessões de terapia com Neuropsicólogo. A solicitação foi feita à Operadora no dia 15/04/2024, para realização no município Londrina/PR. A operadora não apresenta resposta ao pedido. Interlocutora relata que a operadora alegou que o atendimento seria feito via reembolso, porém não autorizou o reembolso para a consulta. Protocolo 31999620240415452089 - dat"/>
    <s v="LONDRINA"/>
    <s v="PR"/>
    <s v="Não "/>
    <x v="2"/>
    <s v="Terapias"/>
    <x v="0"/>
    <x v="552"/>
    <s v="Troca de prestador"/>
    <s v="DEMANDA ABERTA NO CAEC EM 15/04/2024 DIRECIONADO PARA GRP EM 03/5/2024 E ESTÁ EM NEGOCIAÇÃO NO PROTOCOLO 31999620240503656564 NEGOCIAÇÃO FINALIZADA NO PRESTADOR 193283 CARPE DIEM - DESENVOLVIMENTO HUMANO"/>
    <s v="Com contato prévio"/>
    <x v="0"/>
    <x v="18"/>
    <s v="Não"/>
    <s v="Finalizada"/>
    <s v="Busca aberta em 15/04, direcionada para o GRP Eventual em 15/04, finalizado em 02/05 e em  03/05 após validação do GRP Eventual, encaminhado ao GRP Negociação"/>
  </r>
  <r>
    <x v="1"/>
    <x v="4"/>
    <s v="08/05/2024"/>
    <n v="12847668"/>
    <s v="31999620240509721710"/>
    <m/>
    <m/>
    <s v=""/>
    <x v="4"/>
    <s v=""/>
    <x v="3"/>
    <s v=""/>
    <s v=""/>
    <s v=""/>
    <s v="NOTIFICAÇÃO DE INTERMEDIAÇÃO PRELIMINAR Nº 139808/2024_x000d__x000a_&lt;&lt;60&gt;&gt; _x000d__x000a_Protocolo nº 9492641_x0009_Demanda nº 12847668_x0009_Rio de Janeiro, 09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ancelaram o plano da minha noiva sem avisar, com as mensalidades pagas e sem inadimplência tendo os comprovantes para comprovar. A mesma faz tratamento e agora está descoberta , quero saber qual será o posicionamento? Caso contrário ela entrará com um processo judicial contra a Unimed !_x000d__x000a_ _x000d__x000a_Protocolo aberto pelo beneficiário junto à operadora: &lt;&lt;65&gt;&gt;_x000d__x000a_BENEFICIÁRIO_x000d__x000a_Nome: NAYANNE LARISSA CUNHA_x0009_Dt. Nasc.:12/07/1989_x000d__x000a_Matrícula:_x0009_CPF: 38828036818_x000d_"/>
    <s v=""/>
    <s v=""/>
    <m/>
    <x v="1"/>
    <m/>
    <x v="1"/>
    <x v="18"/>
    <m/>
    <m/>
    <m/>
    <x v="1"/>
    <x v="8"/>
    <m/>
    <m/>
    <m/>
  </r>
  <r>
    <x v="1"/>
    <x v="4"/>
    <s v="09/05/2024"/>
    <n v="12848892"/>
    <s v="31999620240509726122"/>
    <m/>
    <m/>
    <s v="UNIMED SAO JOSE DO RIO PRETO-COOP TB MED"/>
    <x v="0"/>
    <s v="IZABEL ROSA EVANGELISTA DIAS"/>
    <x v="3"/>
    <s v="09700032000936039"/>
    <s v="ASSOCIACAO DOS SERV DO PODER JUD DO EST DE SAO PAULO"/>
    <s v="ADESAO BASICO"/>
    <s v="NOTIFICAÇÃO DE INTERMEDIAÇÃO PRELIMINAR Nº 140545/2024_x000d__x000a_ _x000d__x000a_Protocolo nº 9494133_x0009_Demanda nº 12848892_x0009_Rio de Janeiro, 09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o beneficiário , questiona a não cobertura para o(s) material(is) aspirador com filtro 1 sistema de pistola de lavagem por tulfail 1 lamina de serra oscilatória 1componente femoral lado esquerdo 1componente tibial de polietileno ultracross link lado esquerdo 1 componente base tibial lado esquerdo 1 componente patelar de polietileno 1cimento ósseo ortopédico 2 dreno de sucção 6,2mm 1, para realização do "/>
    <s v="SAO JOSE DO RIO PRETO"/>
    <s v="SP"/>
    <m/>
    <x v="0"/>
    <s v="OPME"/>
    <x v="0"/>
    <x v="553"/>
    <s v="Negociação eventual"/>
    <s v="Aacatado - a resolução foge a alçada do OPME - ja foi passado para a superintendencia "/>
    <s v="Negativa na Guia "/>
    <x v="0"/>
    <x v="16"/>
    <m/>
    <m/>
    <m/>
  </r>
  <r>
    <x v="1"/>
    <x v="4"/>
    <s v="10/05/2024"/>
    <n v="12851565"/>
    <s v="31999620240513751900"/>
    <s v="Sim"/>
    <s v="2024 01601925"/>
    <s v="UNIMED PAULISTANA-SOC COOP DE TRAB MED"/>
    <x v="0"/>
    <s v="JOAO CARLOS TONANI"/>
    <x v="3"/>
    <s v="09700022003333338"/>
    <s v="UNIVERSIDADE ESTADUAL PAULISTA JULIO DE MESQUITA FILHO"/>
    <s v="UNIPLAN EMPRESARIAL BASICO N"/>
    <s v="NOTIFICAÇÃO DE INTERMEDIAÇÃO PRELIMINAR Nº 142183/2024_x000d__x000a_&lt;&lt;60&gt;&gt; _x000d__x000a_Protocolo nº 9497634_x0009_Demanda nº 12851565_x0009_Rio de Janeiro, 10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Operadora negou procedimentos e materias necessários para a cirugia na coluna cervical, indicada pelo médico. Trata-se de segundo procedimento, em razão de problemas persistentes da primeira cirurgia. A cirurgia é grande (360*), de alta complexidade e de alto risco, envolve, inclusive, descompessão da medula. Tendo em vista a experiencia na primeira cirurgia, contratei equipe médica particular completa, sendo requerido à Operadora apenas a a"/>
    <s v="SAO PAULO"/>
    <s v="SP"/>
    <s v="Não"/>
    <x v="4"/>
    <s v="Procedimento"/>
    <x v="7"/>
    <x v="138"/>
    <s v="Negativa parcial de procedimentos e materiais conforme junta médica."/>
    <s v="Não há."/>
    <s v="Com contato prévio"/>
    <x v="2"/>
    <x v="4"/>
    <s v="Sim"/>
    <s v="Finalizada"/>
    <s v="Não há."/>
  </r>
  <r>
    <x v="1"/>
    <x v="4"/>
    <s v="10/05/2024"/>
    <n v="12850247"/>
    <s v="31999620240513751461"/>
    <m/>
    <m/>
    <s v="UNIMED CUIABA-Coop de Trab Med"/>
    <x v="0"/>
    <s v="LUCCA AMES GAZZIERO CARDOSO"/>
    <x v="3"/>
    <s v="09700030002004277"/>
    <s v="SINDICATO NACIONAL DOS AUDITORES FISCAIS DO TRABALHO SINAIT"/>
    <s v="UNIPLAN ADESAO BASICO III"/>
    <s v="NOTIFICAÇÃO DE INTERMEDIAÇÃO PRELIMINAR Nº 141439/2024_x000d__x000a_ _x000d__x000a_Protocolo nº 9495989_x0009_Demanda nº 12850247_x0009_Rio de Janeiro, 10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Sessões com Fonoaudióloga. A solicitação foi feita à Operadora no dia 02/2024, para realização no município Joinville. A operadora alega que o pedido está em análise. Protocolo 31999620240325288581 – data: 07/05/2024._x000d__x000a_ _x000d__x000a_Protocolo aberto pelo beneficiário junto à operadora: 31999620240325288581_x000d__x000a_BENEFICIÁRIO_x000d__x000a_Nome: LUCCA AMES GAZZIERO CARDOSO_x0009_Dt. Nasc.:"/>
    <s v="CUIABA"/>
    <s v="MT"/>
    <s v="Sim "/>
    <x v="2"/>
    <s v="Terapias"/>
    <x v="0"/>
    <x v="10"/>
    <s v="Ausencia de Rede Credenciada"/>
    <s v="DEMANDA ABERTA NO CAEC EM 25/03/2024 DIRECIONADO PARA GRP EM 10/04/2024 NEGOCIAÇÃO FINALIZADA COM O PRESTADOR 187400 CAF FINALIZADA EM 23/05/2024"/>
    <s v="Com contato prévio"/>
    <x v="0"/>
    <x v="11"/>
    <m/>
    <s v="Finalizada"/>
    <m/>
  </r>
  <r>
    <x v="1"/>
    <x v="4"/>
    <s v="10/05/2024"/>
    <n v="12852009"/>
    <s v="31999620240513752184"/>
    <m/>
    <m/>
    <s v="UNIMED NORTE PAULISTA-COOP DE TRAB MED"/>
    <x v="0"/>
    <s v="MARGARIDA CANDIDA BARDELA"/>
    <x v="0"/>
    <s v="09700024001844960"/>
    <s v="RAIZEN ENERGIA S.A"/>
    <s v="UNIPLAN CUSTO OPERAC BASICO I"/>
    <s v="NOTIFICAÇÃO DE INTERMEDIAÇÃO PRELIMINAR Nº 142453/2024_x000a_ _x000a_Protocolo nº 9498085_x0009_Demanda nº 12852009_x0009_Rio de Janeiro, 10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o do beneficiário], questiona a falta de atendimento para 40202240. Descrição. Ecoendoscopia com punção por agulha médico solicitante Dr Victor A. A solicitação foi feita à Operadora no dia 09/05/24 para realização no município Ituverava/SP. A operadora não apresenta resposta ao pedido . Protocolo: 31999620240510734586 data: 10/05/24_x000a_ _x000a_Protocolo aberto pelo beneficiário junto à operadora: 319996202405107"/>
    <s v="ITUVERAVA"/>
    <s v="SP"/>
    <s v="Não "/>
    <x v="0"/>
    <s v="SADT"/>
    <x v="17"/>
    <x v="554"/>
    <s v="Informa dificuldade no processo de autorização junto a Unimed Local "/>
    <s v="Familiar posicionado que exame foi solicitado em 09/05 e autorizado em sistema na mesma data de recebimento da NIP 10/05/2024 - Ação RU: Unimed orientada quanto ao que que dispõe no MIN sobre regra de triangulação. (transação referente ao código: 31602266 - ANESTESIA PARA EXAMES DE ULTRASSONOGRAFIA trafegado sob a transação 2401094736 em 15/05. "/>
    <s v="Com contato prévio"/>
    <x v="2"/>
    <x v="2"/>
    <s v="Não"/>
    <s v="Finalizada"/>
    <m/>
  </r>
  <r>
    <x v="1"/>
    <x v="4"/>
    <s v="11/05/2024"/>
    <n v="12852282"/>
    <s v="31999620240513752307"/>
    <m/>
    <m/>
    <s v=""/>
    <x v="4"/>
    <s v=""/>
    <x v="3"/>
    <s v=""/>
    <s v=""/>
    <s v=""/>
    <s v="NOTIFICAÇÃO DE INTERMEDIAÇÃO PRELIMINAR Nº 142635/2024_x000d__x000a_&lt;&lt;60&gt;&gt; _x000d__x000a_Protocolo nº 9498506_x0009_Demanda nº 12852282_x0009_Rio de Janeiro, 1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me do beneficiario: Julia São Bernardo Cerqueira data:11/05/24 Motivo: reclamação Assunto: A empresa não disponibilizou o atendimento e forneceu número de protocolo de reclamação feita pelo consumidor Comentário: Bom dia ANS, venho por meio desta solicitar por ajuda em minha cirurgia de buco maxilar que esta em andamento pelo plano de saúde unimed, estou aguardando para fazer minha cirurgia desde o mes de março, fui informada pelo meu cirurg"/>
    <s v=""/>
    <s v=""/>
    <m/>
    <x v="1"/>
    <m/>
    <x v="1"/>
    <x v="18"/>
    <m/>
    <m/>
    <m/>
    <x v="1"/>
    <x v="8"/>
    <m/>
    <m/>
    <m/>
  </r>
  <r>
    <x v="1"/>
    <x v="4"/>
    <s v="13/05/2024"/>
    <n v="12852774"/>
    <s v="31999620240513757422"/>
    <m/>
    <m/>
    <s v="UNIMED PORTO ALEGRE-COOP DE TRAB MED"/>
    <x v="0"/>
    <s v="GREICE FORTES MICHAEL"/>
    <x v="3"/>
    <s v="09700020010251850"/>
    <s v="RAIA DROGASIL S/A"/>
    <s v="UNIPLAN PARTIC EMP BASICO S/OBST"/>
    <s v="NOTIFICAÇÃO DE INTERMEDIAÇÃO PRELIMINAR Nº 143017/2024_x000d__x000a_ _x000d__x000a_Protocolo nº 9499070_x0009_Demanda nº 12852774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aria, questiona a não cobertura para 20 Sessões de Fisioterapia. O procedimento foi solicitado à operadora no dia 11/04/2024, para realização no município Capão da Canoa. A operadora alega que não possui prestador em sua rede para realização do serviço de saúde. Protocolo: 21999620240411421497 – data: 11/04/2024._x000d__x000a_ _x000d__x000a_Protocolo aberto pelo beneficiário junto à operadora: 21999620240411421497_x000d__x000a_BENEFICIÁRIO_x000d__x000a_Nome: GREICE FORTES MICHAEL_x0009_Dt. Nasc"/>
    <s v="CAPAO DA CANOA"/>
    <s v="RS"/>
    <s v="Não "/>
    <x v="2"/>
    <s v="Terapias"/>
    <x v="0"/>
    <x v="26"/>
    <s v="Ausencia de Rede Credenciada"/>
    <s v="DEMANDA ABERTA CAEC 11/04/2024 E DIRECIONADA GRP 23/04/2024 NEGOCIAÇÃO REALIZADA COM O PRESTADOR 188900 - RAFAELA BASTOS HOMEM – EDUCACAO E FINALIZADA EM 16/05/2024"/>
    <s v="Com contato prévio"/>
    <x v="0"/>
    <x v="18"/>
    <m/>
    <s v="Finalizada"/>
    <s v="Busca aberta em 11/04 e direcionada para o GRP em  23/04"/>
  </r>
  <r>
    <x v="1"/>
    <x v="4"/>
    <s v="13/05/2024"/>
    <n v="12853094"/>
    <s v="31999620240514767106"/>
    <m/>
    <m/>
    <s v="UNIMED SETE LAGOAS-COOP DE TRAB MED"/>
    <x v="0"/>
    <s v="NATALIA MARQUES PEREIRA"/>
    <x v="3"/>
    <s v="09700020009141191"/>
    <s v="MAGAZINE LUIZA S/A"/>
    <s v="UNIPLAN PARTIC EMP BASICO N"/>
    <s v="NOTIFICAÇÃO DE INTERMEDIAÇÃO PRELIMINAR Nº 143212/2024_x000d__x000a_ _x000d__x000a_Protocolo nº 9499489_x0009_Demanda nº 12853094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endocrinologista. A solicitação foi feita à Operadora no dia 16/04/2024, para realização no município Abaete. A operadora não apresenta resposta ao pedido. Protocolo 31999620240416467740 - data 16/04/2024._x000d__x000a_ _x000d__x000a_Protocolo aberto pelo beneficiário junto à operadora: 31999620240416467740_x000d__x000a_BENEFICIÁRIO_x000d__x000a_Nome: NATALIA MARQUES PEREIRA_x0009_Dt. Nasc.:27/11/1997_x000d__x000a_Matrícula:_x0009_CPF: 13546439686_x000d__x000a_INTERLOCUTOR_x000d__x000a_Nome: "/>
    <s v="SETE LAGOAS"/>
    <s v="MG"/>
    <s v="Não "/>
    <x v="2"/>
    <s v="Consulta"/>
    <x v="0"/>
    <x v="102"/>
    <s v="Ausencia de Rede Credenciada"/>
    <s v="Agendamento realizado fora da região de saúde com reembolso de transporte e agendamento de consulta online"/>
    <s v="Com contato prévio"/>
    <x v="0"/>
    <x v="0"/>
    <m/>
    <s v="Finalizada"/>
    <s v="Busca de rede aberta em 16/04/2024 vencida em 07/05/2024, NIP recepcionada em 13/05. "/>
  </r>
  <r>
    <x v="1"/>
    <x v="4"/>
    <s v="13/05/2024"/>
    <n v="12853427"/>
    <s v="31999620240514767621"/>
    <s v="Sim"/>
    <s v="2024 01778611"/>
    <s v="UNIMED ANHANGUERA COOPERATIVA DE TRABALHO MEDICO"/>
    <x v="0"/>
    <s v="MARCIA REGINA MARIANO BARBOSA"/>
    <x v="3"/>
    <s v="09700030002176787"/>
    <s v="ASSOCIACAO DOS FUNCIONARIOS E SERVIDORES"/>
    <s v="ADESAO ESPECIAL N"/>
    <s v="NOTIFICAÇÃO DE INTERMEDIAÇÃO PRELIMINAR Nº 143440/2024_x000d__x000a_&lt;&lt;60&gt;&gt; _x000d__x000a_Protocolo nº 9499992_x0009_Demanda nº 12853427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os procedimentos para a cirurgia e eles dizem que so podem fornecer uma protese , quando na verdade teria que ser duas, porem nem uma eles querem autorizar tendo eu que realizar a cirurgia e fixar as vertebras , perdendo assim mobilidade_x000d__x000a_ _x000d__x000a_Protocolo aberto pelo beneficiário junto à operadora: &lt;&lt;65&gt;&gt;_x000d__x000a_BENEFICIÁRIO_x000d__x000a_Nome: MARCIA REGINA MARIANO BARBOSA_x0009_Dt. Nasc.:19/03/1980_x000d__x000a_Matrícula:_x0009_CPF: 21938050835_x000d__x000a_INTERLOCUTOR_x000d__x000a_Nome: MARCIA "/>
    <s v="CONCHAL"/>
    <s v="SP"/>
    <s v="Não"/>
    <x v="4"/>
    <s v="OPME"/>
    <x v="9"/>
    <x v="71"/>
    <s v="Negativa de material de artroplastia vertebral por DUT 133."/>
    <s v="Não há."/>
    <s v="Sem contato prévio"/>
    <x v="2"/>
    <x v="4"/>
    <s v="Não"/>
    <s v="Finalizada"/>
    <s v="Não há."/>
  </r>
  <r>
    <x v="1"/>
    <x v="4"/>
    <s v="13/05/2024"/>
    <n v="12853535"/>
    <s v="31999620240514767823"/>
    <m/>
    <m/>
    <s v=""/>
    <x v="4"/>
    <s v=""/>
    <x v="3"/>
    <s v=""/>
    <s v=""/>
    <s v=""/>
    <s v="NOTIFICAÇÃO DE INTERMEDIAÇÃO PRELIMINAR Nº 143491/2024_x000d__x000a_&lt;&lt;60&gt;&gt; _x000d__x000a_Protocolo nº 9500163_x0009_Demanda nº 12853535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04-12-2023 meu chefe Jeremy Charles Smith se submeteu a uma cirurgia de Artrodese cervical+descompressão medular em 3 níveis no Hospital Albert Einstein na Unidade Morumbi que foi coberto pelo plano Unimed Nacional carteirinha 0865 000420536900 5 porem no mês janeiro de 2024 após o procedimento cirúrgico houve uma cobrança extra por parte do hospital no valor de r$8358,27 tempo extra no centro cirúrgico foi encaminhado um email para Uni"/>
    <s v=""/>
    <s v=""/>
    <m/>
    <x v="1"/>
    <m/>
    <x v="1"/>
    <x v="18"/>
    <m/>
    <m/>
    <m/>
    <x v="1"/>
    <x v="8"/>
    <m/>
    <m/>
    <m/>
  </r>
  <r>
    <x v="1"/>
    <x v="4"/>
    <s v="13/05/2024"/>
    <n v="12853333"/>
    <s v="31999620240514767263"/>
    <m/>
    <m/>
    <s v="UNIMED PIRACICABA-SOC COOP SERV MED"/>
    <x v="0"/>
    <s v="JOSEMAR MELO DOS SANTOS"/>
    <x v="3"/>
    <s v="09700024002788559"/>
    <s v="RAIZEN ENERGIA S.A."/>
    <s v="UNIPLAN CUSTO OPERAC BASICO I"/>
    <s v="NOTIFICAÇÃO DE INTERMEDIAÇÃO PRELIMINAR Nº 143368/2024_x000d__x000a_ _x000d__x000a_Protocolo nº 8665880_x0009_Demanda nº 12853333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oa tarde ANS! Estou entrando em contato para falar sobre meu procedimento de bucomaxilo, o qual está em andamento na operadora de saúde Unimed. Minha cirurgia já foi autorizada pelo convênio, no entanto, os materiais necessários para realização da minha cirurgia foram negados. Além disso, as marcas dos materiais que meu médico solicitou não foram aprovadas. Peço a gentileza que liberem todo o material que consta no meu pedido cirúrgico, além de aut"/>
    <s v="CHARQUEADA"/>
    <s v="SP"/>
    <m/>
    <x v="4"/>
    <s v="Procedimento Cirurgico"/>
    <x v="7"/>
    <x v="123"/>
    <s v="Cliente reclama da não autorização dos OPMES. Em histórico consta 2023 01652870 em ABRIL/23 onde foi autorizado os procedimentos e os matérias foram autorizados parcialmente após analise de junta medica. Via Unimed Jundiai. Foi cancelada / Guia 2023 02227388 em JUNHO/23 refeita via Unimed Jundiai devido a troca de valores e mantido parecer da Junta. Guia 2023 03011083 inserida via CNU em JULHO/23 tambem finalizado conforme Junta e posteriormente cancelada/ Guia 2023 04064286 inserida via CNU em OUTUBRO/23, este caso sim negado via GO pois foi solicitado em um hospital onde a cliente não possui atendimento (HOSPITALIS NUCLEO HOSPITALAR DE BARUERI). Obs. O plano da cliente está cancelado em FEV/24 e não localizado novo cartão. "/>
    <s v="Por se tratar de insatisfação após junta medica solicito transferencia para Auditoria Previa"/>
    <m/>
    <x v="2"/>
    <x v="4"/>
    <m/>
    <m/>
    <m/>
  </r>
  <r>
    <x v="1"/>
    <x v="4"/>
    <s v="13/05/2024"/>
    <n v="12854928"/>
    <s v="31999620240514771261"/>
    <m/>
    <m/>
    <s v=""/>
    <x v="4"/>
    <s v=""/>
    <x v="3"/>
    <s v=""/>
    <s v=""/>
    <s v=""/>
    <s v="NOTIFICAÇÃO DE INTERMEDIAÇÃO PRELIMINAR Nº 144424/2024_x000d__x000a_&lt;&lt;60&gt;&gt; _x000d__x000a_Protocolo nº 9501967_x0009_Demanda nº 12854928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a aprovação de dois procedimentos cirúrgicos: ginecomastia bilateral e abdominoplastia. A gineco foi aprovada porém a abdominoplastia foi negada sob a prerrogativa de que eu não me enquadro na DUT 18. Porém no relatório médico é descrito o meu quadro clínico que se encaixa na DUT 18. Eu abri uma reclamação na ouvidoria da Seguros Unimed anexando novamente o relatório médico, mas mesmo assim o procedimento foi novamente negado. E"/>
    <s v=""/>
    <s v=""/>
    <m/>
    <x v="1"/>
    <m/>
    <x v="1"/>
    <x v="18"/>
    <m/>
    <m/>
    <m/>
    <x v="1"/>
    <x v="8"/>
    <m/>
    <m/>
    <m/>
  </r>
  <r>
    <x v="1"/>
    <x v="4"/>
    <s v="13/05/2024"/>
    <n v="12854936"/>
    <s v="31999620240514771325"/>
    <m/>
    <m/>
    <s v="UNIMED BIRIGUI-COOP DE TRAB MED"/>
    <x v="0"/>
    <s v="LUANA RODRIGUES ANTONIASSI"/>
    <x v="3"/>
    <s v="09700022006895140"/>
    <s v="RAIA DROGASIL S/A"/>
    <s v="UNIPLAN PARTIC EMP BASICO N"/>
    <s v="NOTIFICAÇÃO DE INTERMEDIAÇÃO PRELIMINAR Nº 144431/2024_x000d__x000a_&lt;&lt;60&gt;&gt; _x000d__x000a_Protocolo nº 9501974_x0009_Demanda nº 12854936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O DIA 06/05/2024 VENHO TENTANDO A AUTORIZAÇÃO DO EXAME OBSTETRICA COM TRANSLUCENCIA NUCAL COM DIRETRIZ DEFINIDA E NAO CONSIGO A LIBERAÇÃO DA UNIMED O MEDICO RESPONSAVEL JA FEZ O PEDIDO ONLINE PARA O PLANO E SIMPLEMENTE FICA EM ANALISE._x000d__x000a_ _x000d__x000a_Protocolo aberto pelo beneficiário junto à operadora: &lt;&lt;65&gt;&gt;_x000d__x000a_BENEFICIÁRIO_x000d__x000a_Nome: LUANA RODRIGUES ANTONIASSI_x0009_Dt. Nasc.:11/04/1995_x000d__x000a_Matrícula:_x0009_CPF: 44255754829_x000d__x000a_INTERLOCUTOR_x000d__x000a_Nome: LUANA RODRIGUES ANTON"/>
    <s v="BIRIGUI"/>
    <s v="SP"/>
    <s v="Não "/>
    <x v="0"/>
    <s v="SADT"/>
    <x v="12"/>
    <x v="555"/>
    <s v="Reclama da dificuldade no processo de autorização"/>
    <s v="Beneficiária ciente da autorização emitida em 14/05, já havia realizado o procedimento. "/>
    <s v="Com contato prévio"/>
    <x v="2"/>
    <x v="43"/>
    <m/>
    <s v="Finalizada"/>
    <s v="Direcionada para o GO"/>
  </r>
  <r>
    <x v="1"/>
    <x v="4"/>
    <s v="13/05/2024"/>
    <n v="12854082"/>
    <s v="31999620240514770720"/>
    <m/>
    <m/>
    <s v="UNIMED UBERLANDIA-COOP REG TRAB MED LTDA"/>
    <x v="0"/>
    <s v="HUARLA KEILA DA SILVA CAVALCANTE"/>
    <x v="3"/>
    <s v="09700022007077999"/>
    <s v="EUROFARMA LABORATORIOS S.A."/>
    <s v="UNIPLAN EMPRESARIAL ESPECIAL N"/>
    <s v="NOTIFICAÇÃO DE INTERMEDIAÇÃO PRELIMINAR Nº 143853/2024_x000a_&lt;&lt;60&gt;&gt; _x000a_Protocolo nº 9500914_x0009_Demanda nº 12854082_x0009_Rio de Janeiro, 13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licito reanálise do valor referente ao reembolso dos honorários médicos, visto que trata-se de uma intercorrência no processo gestacional onde é obrigatória a cobertura de atendimento de URGÊNCIA por complicações no processo gestacional, conforme preconiza artigo 35-C da Lei 9656/98. Esclareço ainda que a médica que realizou o parto NAO É CREDENCIADA AO PLANO DE SAÚDE e foi contratada de forma particular devido a ausência de profissionais na"/>
    <s v="UBERLANDIA"/>
    <s v="MG"/>
    <m/>
    <x v="5"/>
    <s v="Procedimento"/>
    <x v="2"/>
    <x v="556"/>
    <s v="Solicitação de reembolso para HM da equipe da beneficiária sem contato prévio."/>
    <s v="Pagamento por meio de intercâmbio dos HMs de parto e visita da pediatra na sala de parto. Houve também pagamento de reembolso dos honorários do anestesista no integral de R$2.000,00. "/>
    <s v="Sem contato prévio"/>
    <x v="2"/>
    <x v="7"/>
    <m/>
    <s v="Finalizada"/>
    <s v="Prezada Sra. Huarla,_x000a__x000a_Em atenção à reclamação proposta perante a ANS, vimos prestar os devidos esclarecimentos acerca da cobertura de reembolso de atendimentos médicos, pelo plano de saúde._x000a__x000a_Primeiramente cumpre esclarecer que  o plano de saúde contratado por v.sa não garante a cobertura para reembolso por livre escolha de prestador. Os reembolsos são assegurados pelo plano de saúde somente na ocorrência de uma das hipóteses abaixo listadas:_x000a__x000a_(i)           Nos termos da Lei 9.656/98 – nos casos de urgência ou emergência que não for possível a utilização da rede credenciada, neste caso o reembolso é feito no limite das obrigações contratuais;_x000a__x000a_(ii)          Nos termos da RN 259/11 – Quando da ausência de prestador próprio, credenciado ou contratado, o atendimento for realizado em caráter particular, mediante a apresentação de número de protocolo aberto junto à Central de Atendimento._x000a__x000a_Nesse sentido, esclarecemos que o parto cesariana realizado por v.sa no dia 14/02/2024, no Hospital e Maternidade Santa Clara em Uberlândia/MG, foi coberto pelo plano de saúde, visto se tratar de prestador credenciado ao plano de saúde. Este prestador realiza atendimentos de Urgência e Emergência no processo gestacional, sendo garantida a realização do atendimento por equipe médica e enfermeiro obstetra plantonista._x000a__x000a_A Unimed FESP possui, através da rede credenciada da Unimed Uberlândia, extensa rede de prestadores médicos na especialidade ginecologia/obstetrícia capacitados para realização de parto por via vaginal ou cesariana, cuja técnica será definida pelo médico assistente em conjunto com a parturiente, levando-se em consideração o quadro clínico da paciente e do bebê. Muito embora o plano de saúde possua rede credenciada para atendimento obstétrico, v.sa optou pela contratação de prestador não credenciado para assistência pré-natal e durante o parto._x000a__x000a_A escolha de equipe médica não credenciada para realização do parto caracteriza a livre escolha de prestador, sendo que neste caso, o reembolso solicitado não se enquadra em nenhuma das hipóteses de cobertura de reembolso pelo plano de saúde. _x000a__x000a_Muito embora o reembolso dos honorários da equipe médica, contratada em caráter particular, por livre escolha de prestador não possua cobertura assegurada pelo plano de saúde, foi realizado o reembolso dos honorários do anestesista, em 19/02/2024."/>
  </r>
  <r>
    <x v="1"/>
    <x v="4"/>
    <s v="13/05/2024"/>
    <n v="12854586"/>
    <s v="31999620240514770995"/>
    <m/>
    <m/>
    <s v="UNIMED BAURU-COOP DE TRAB MED"/>
    <x v="0"/>
    <s v="TALITA APARECIDA CHIQUINI"/>
    <x v="3"/>
    <s v="09700063000018633"/>
    <s v="USP - UNIVERSIDADE DE SAO PAULO"/>
    <s v="CLASSICO EMP ENF"/>
    <s v="NOTIFICAÇÃO DE INTERMEDIAÇÃO PRELIMINAR Nº 144171/2024_x000d__x000a_ _x000d__x000a_Protocolo nº 9501518_x0009_Demanda nº 12854586_x0009_Rio de Janeiro, 1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Esposo da beneficiaria, questiona a falta de atendimento para Avaliação Neuropsicológica, médico solicitante Dr. Juliano. A solicitação foi feita à Operadora no dia 13/03/2024, para realização no município Bauru. A operadora alega que o pedido está em análise e não apresenta resposta ao pedido. Protocolo - 31999620240406366606 - Data: 19/04/2024._x000d__x000a_ _x000d__x000a_Protocolo aberto pelo beneficiário junto à operadora: 319996202"/>
    <s v="BAURU"/>
    <s v="SP"/>
    <s v="Não "/>
    <x v="2"/>
    <s v="Terapias"/>
    <x v="0"/>
    <x v="505"/>
    <s v="Ausencia de Rede Credenciada"/>
    <s v="DEMANDA ABERTA NO CAEC EM 06/04/2024 DIRECIONADO PARA GRP EM 25/04/2024 E DIRECIOANDO PELO GRP PARA A REDE ESTRATEGICA 182418 F. P. DOTA PSICOLOGIA LTDA - FERNANDA PIOVESAN DOTA dia 27/05/2024 as 09:00hs "/>
    <s v="Com contato prévio"/>
    <x v="0"/>
    <x v="18"/>
    <m/>
    <s v="Finalizada"/>
    <s v="Busca aberta em 06/04 e direcionada para o GRP em  25/04"/>
  </r>
  <r>
    <x v="1"/>
    <x v="4"/>
    <s v="14/05/2024"/>
    <n v="12857212"/>
    <s v="31999620240515782453"/>
    <s v="Sim"/>
    <s v="2024 01378021"/>
    <s v="UNIMED ANHANGUERA COOPERATIVA DE TRABALHO MEDICO"/>
    <x v="0"/>
    <s v="ERIKA CRISTINA GONCALVES GEROTTO"/>
    <x v="3"/>
    <s v="09700019001965477"/>
    <s v="NESTLE BRASIL LTDA"/>
    <s v="UNIPLAN CO BASICO N"/>
    <s v="NOTIFICAÇÃO DE INTERMEDIAÇÃO PRELIMINAR Nº 145890/2024_x000d__x000a_&lt;&lt;60&gt;&gt; _x000d__x000a_Protocolo nº 9504839_x0009_Demanda nº 12857212_x0009_Rio de Janeiro, 14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Abril foi solicitado à Unimed autorização para realização de cirurgia eletiva no Hospital Unimed Rio Claro e, após análise do convênio, o procedimento foi autorizado de forma parcial, não conforme relatório médico. Vale expor que todos os procedimentos solicitados em guia 202401378021 estão no ROL de procedimentos de cobertura obrigatória da ANS se justificado pelo médico solicitante. O que acontece é que o convênio está extremamente rígido"/>
    <s v="ARARAS"/>
    <s v="SP"/>
    <s v="Não"/>
    <x v="4"/>
    <s v="Procedimento"/>
    <x v="7"/>
    <x v="138"/>
    <s v="Negativa de procedimentos e materiais por junta médica."/>
    <s v="Não há."/>
    <s v="Com contato prévio"/>
    <x v="2"/>
    <x v="4"/>
    <s v="Não"/>
    <s v="Finalizada"/>
    <s v="Não há."/>
  </r>
  <r>
    <x v="1"/>
    <x v="4"/>
    <s v="14/05/2024"/>
    <n v="12857532"/>
    <s v="31999620240515782540"/>
    <m/>
    <m/>
    <s v=""/>
    <x v="4"/>
    <s v=""/>
    <x v="3"/>
    <s v=""/>
    <s v=""/>
    <s v=""/>
    <s v="NOTIFICAÇÃO DE INTERMEDIAÇÃO PRELIMINAR Nº 146111/2024_x000d__x000a_&lt;&lt;60&gt;&gt; _x000d__x000a_Protocolo nº 9505212_x0009_Demanda nº 12857532_x0009_Rio de Janeiro, 14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o reembolso na data informada o reembolso não foi pago alegando erro nos dados bancários já foi varias ligações na operadora eles fazem a confirmação de dados informam que esta correto ,mas no momento de efetuar o pagamento não ocorre ,já foi ate lançada a data de pagamento e não efetuam ._x000d__x000a_ _x000d__x000a_Protocolo aberto pelo beneficiário junto à operadora: &lt;&lt;65&gt;&gt;_x000d__x000a_BENEFICIÁRIO_x000d__x000a_Nome: LILIAN CRISTINE DA SILVA_x0009_Dt. Nasc.:19/07/1989_x000d__x000a_Matrícul"/>
    <s v=""/>
    <s v=""/>
    <m/>
    <x v="1"/>
    <m/>
    <x v="1"/>
    <x v="18"/>
    <m/>
    <m/>
    <m/>
    <x v="1"/>
    <x v="8"/>
    <m/>
    <m/>
    <m/>
  </r>
  <r>
    <x v="1"/>
    <x v="4"/>
    <s v="14/05/2024"/>
    <n v="12857630"/>
    <s v="31999620240515783097"/>
    <m/>
    <m/>
    <s v="UNIMED JOAO PESSOA-COOP DE TRAB MED"/>
    <x v="3"/>
    <s v="EVILA PARAISO DA SILVA"/>
    <x v="3"/>
    <s v="09700024003522404"/>
    <s v="MINISTERIO PUBLICO DA UNIAO"/>
    <s v="NACIONAL EMPRESARIAL ESPECIAL CO"/>
    <s v="NOTIFICAÇÃO DE INTERMEDIAÇÃO PRELIMINAR Nº 146189/2024_x000d__x000a_&lt;&lt;60&gt;&gt; _x000d__x000a_Protocolo nº 9505304_x0009_Demanda nº 12857630_x0009_Rio de Janeiro, 14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fri lesão grave de ruptura total do LIGAMENTO CRUZADO ANTERIOR E ALÇA DE BALDE DO MENISCO MEDIAL no dia 27/12/2023. Dia 23/01, consegui uma consulta com o ortopedista ERIK SILVA DE MENEZES (CRM 12405) que ao me avaliar indicou procedimento cirúrgico visto minha ocupação e nível de atividade (Profissional de ED. Física e atleta de Jiu-jitsu e CrossFit). Ele pediu todos os insumos necessários para realização da cirurgia de reconstrução do LCA,"/>
    <s v="BELEM"/>
    <s v="PA"/>
    <m/>
    <x v="1"/>
    <m/>
    <x v="1"/>
    <x v="14"/>
    <m/>
    <m/>
    <m/>
    <x v="1"/>
    <x v="6"/>
    <m/>
    <m/>
    <m/>
  </r>
  <r>
    <x v="1"/>
    <x v="4"/>
    <s v="14/05/2024"/>
    <n v="12857588"/>
    <s v="31999620240515782800"/>
    <m/>
    <m/>
    <s v="UNIMED RECIFE-COOP DE TRAB MED"/>
    <x v="0"/>
    <s v="VINICIUS NASCIMENTO DOS SANTOS"/>
    <x v="3"/>
    <s v="09700022006912940"/>
    <s v="RAIA DROGASIL S/A"/>
    <s v="UNIPLAN PARTIC EMP BASICO N"/>
    <s v="NOTIFICAÇÃO DE INTERMEDIAÇÃO PRELIMINAR Nº 146155/2024_x000d__x000a_&lt;&lt;60&gt;&gt; _x000d__x000a_Protocolo nº 9505263_x0009_Demanda nº 12857588_x0009_Rio de Janeiro, 14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estou tentando marcar uma consulta de neuropediatra para meu filho Vinicius e infelizmente não estou conseguindo, liguei para Unimed dia 11/04 me informam que em até 7 dias haveria o retorno com a resposta e até a data de hoje nada foi resolvido , hoje dia 14/05 liguei novamente e não obteve resposta positiva, informam que deixariam descrito na solicitação agilidade do processo e que a demanda estava alta, porém meu filho está com a"/>
    <s v="OLINDA"/>
    <s v="PE"/>
    <s v="Não"/>
    <x v="2"/>
    <s v="Consulta"/>
    <x v="17"/>
    <x v="12"/>
    <s v="Dificuldade de agendamento "/>
    <s v="Agendamento realizado pela Unimed Recife "/>
    <s v="Sem contato prévio"/>
    <x v="2"/>
    <x v="0"/>
    <m/>
    <s v="Finalizada"/>
    <s v="Busca aberta pós NIP, familiar havia acionado a Unimed local previamente e eles realizaram o agendamento para resposta da NIP"/>
  </r>
  <r>
    <x v="1"/>
    <x v="4"/>
    <s v="14/05/2024"/>
    <n v="12857635"/>
    <s v="31999620240515783395"/>
    <s v="Sim"/>
    <s v="2024 01667792"/>
    <s v="UNIMED PAULISTANA-SOC COOP DE TRAB MED"/>
    <x v="0"/>
    <s v="HELOISA VIEIRA RODRIGUES"/>
    <x v="3"/>
    <s v="09700030002267669"/>
    <s v="ABRAWEB-ASSOC.BRASILEIRA DE WEBDESIGNER"/>
    <s v="UNIPLAN ADESAO MASTER - PR"/>
    <s v="NOTIFICAÇÃO DE INTERMEDIAÇÃO PRELIMINAR Nº 146192/2024_x000d__x000a_&lt;&lt;60&gt;&gt; _x000d__x000a_Protocolo nº 9505309_x0009_Demanda nº 12857635_x0009_Rio de Janeiro, 14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formalizar uma reclamação referente a recusa da cobertura de procedimentos entre parentes decisão da junta médica (295431, anexo) solicitados pelo Dr. Leonardo Giacomini - CRM/SP 137189 (anexo). Apresento lombociatalgia a esquerda, com hernia L5-L1 e L4-L5, não respondendo a tratamentos conservadores. O médico solicitou cirurgia Cid M 51.1 incluindo: cirurgia de coluna por via em endoscopia 2x (TUSS 30715059), tratamento do canal lombar "/>
    <s v="SAO PAULO"/>
    <s v="SP"/>
    <s v="Não"/>
    <x v="4"/>
    <s v="Procedimento"/>
    <x v="7"/>
    <x v="71"/>
    <s v="Negativa parcial de procedimentos e total de materiais conforme junta médica."/>
    <s v="Não há."/>
    <s v="Com contato prévio"/>
    <x v="2"/>
    <x v="4"/>
    <s v="Sim"/>
    <s v="Finalizada"/>
    <s v="Não há."/>
  </r>
  <r>
    <x v="1"/>
    <x v="4"/>
    <s v="15/05/2024"/>
    <n v="12858617"/>
    <s v="31999620240516799892"/>
    <m/>
    <m/>
    <s v="UNIMED BELO HORIZONTE COOP.TRAB.MED."/>
    <x v="0"/>
    <s v="BENTO COSTA NASCIMENTO ASSIS"/>
    <x v="3"/>
    <s v="09700022007123290"/>
    <s v="PORTO SEGURO ADMINISTRADORA DE CONSORCIOS LTDA"/>
    <s v="UNIPLAN PARTIC EMP BASICO N"/>
    <s v="NOTIFICAÇÃO DE INTERMEDIAÇÃO PRELIMINAR Nº 146777/2024_x000d__x000a_ _x000d__x000a_Protocolo nº 9506555_x0009_Demanda nº 12858617_x0009_Rio de Janeiro, 15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Neuro pediatra. A operadora alega que nenhum profissional tem agenda disponível para atendimento. O procedimento foi solicitado à operadora no dia 01/05/2024, para realização no município Belo Horizonte. Protocolo: 31999620240515900806 data: 15/05/2024._x000d__x000a_ _x000d__x000a_Protocolo aberto pelo beneficiário junto à operadora: 31999620240515900806_x000d__x000a_BENEFICIÁRIO_x000d__x000a_Nome: BENTO C"/>
    <s v="BELO HORIZONTE"/>
    <s v="MG"/>
    <s v="Não "/>
    <x v="2"/>
    <s v="Consulta"/>
    <x v="17"/>
    <x v="12"/>
    <s v="Dificuldade de agendamento "/>
    <s v="Ofertada 3 opções de atendimento "/>
    <s v="Sem contato prévio"/>
    <x v="2"/>
    <x v="0"/>
    <m/>
    <s v="Finalizada"/>
    <s v="Busca de rede aberta pós NIP"/>
  </r>
  <r>
    <x v="1"/>
    <x v="4"/>
    <s v="15/05/2024"/>
    <n v="12860344"/>
    <s v="31999620240516802021"/>
    <m/>
    <m/>
    <s v="UNIMED SANTOS-COOP DE TRAB MED"/>
    <x v="7"/>
    <s v="GISELE DE MELO RODRIGUES"/>
    <x v="3"/>
    <s v="09700030002358575"/>
    <s v="ASSOCIACAO BRASILEIRA DOS SERVIDORES PUBLICOS, MUNICIPAL, ESTADUAL, FEDERAL"/>
    <s v="UNIPLAN ADESAO BASICO N"/>
    <s v="NOTIFICAÇÃO DE INTERMEDIAÇÃO PRELIMINAR Nº 147878/2024_x000d__x000a_&lt;&lt;60&gt;&gt; _x000d__x000a_Protocolo nº 9508736_x0009_Demanda nº 12860344_x0009_Rio de Janeiro, 15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Infelizmente houve cancelamento do meu contrato pela Qualicorp/Unimed Nacional de forma unilateral. Precisei fazer um novo contrato agora com a Unimed Fesp. Estou solicitando a portabilidade/redução de carência, visto que tenho mais de 3 anos sendo cliente UNIMED e tenho todos os documentos necessários para redução de carência. N° Contrato UNIMED FESP (43764074) Data de Início: 01/05/2024 UNIMED FESP - FEDERAÇÃO DAS UNIMEDS DO ESTADO "/>
    <s v="CUBATAO"/>
    <s v="SP"/>
    <m/>
    <x v="1"/>
    <m/>
    <x v="1"/>
    <x v="557"/>
    <m/>
    <m/>
    <m/>
    <x v="1"/>
    <x v="10"/>
    <m/>
    <m/>
    <m/>
  </r>
  <r>
    <x v="1"/>
    <x v="4"/>
    <s v="15/05/2024"/>
    <n v="12859003"/>
    <s v="31999620240516801693"/>
    <m/>
    <m/>
    <s v="UNIMED CENTRO-OESTE PTA.FED.INT.COOP MED"/>
    <x v="2"/>
    <s v="TALITA GOUVEA DE OLIVEIRA SOBREIRO"/>
    <x v="0"/>
    <s v="09700034000510690"/>
    <s v="JUSTICA FEDERAL DE PRIMEIRO GRAU EM SP"/>
    <s v="UNIPLAN EMPRESARIAL ESPECIAL N"/>
    <s v="NOTIFICAÇÃO DE INTERMEDIAÇÃO PRELIMINAR Nº 147020/2024_x000d__x000a_&lt;&lt;60&gt;&gt; _x000d__x000a_Protocolo nº 9507086_x0009_Demanda nº 12859003_x0009_Rio de Janeiro, 15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tem síndrome de down e já estava fazendo a terapia solicitada, que é a fonoaudiologia pelo método ABA que, inclusive, havia sido autorizado pela operadora. Contudo, ontem o plano de saúde ligou me avisando que o tratamento ia ser interrompido porque não tinha cobertura, uma vez que a terapia ABA somente é concedida para autistas, o que é uma baita discriminação. A unimed da minha cidade concede tal terapia pra todo mundo, mas a minha"/>
    <s v="PRESIDENTE PRUDENTE"/>
    <s v="SP"/>
    <m/>
    <x v="1"/>
    <m/>
    <x v="1"/>
    <x v="44"/>
    <m/>
    <m/>
    <m/>
    <x v="1"/>
    <x v="5"/>
    <s v="Não"/>
    <m/>
    <m/>
  </r>
  <r>
    <x v="1"/>
    <x v="4"/>
    <s v="16/05/2024"/>
    <n v="12860690"/>
    <s v="31999620240517813139"/>
    <m/>
    <m/>
    <s v=""/>
    <x v="4"/>
    <s v=""/>
    <x v="3"/>
    <s v=""/>
    <s v=""/>
    <s v=""/>
    <s v="NOTIFICAÇÃO DE INTERMEDIAÇÃO PRELIMINAR Nº 148109/2024_x000d__x000a_&lt;&lt;60&gt;&gt; _x000d__x000a_Protocolo nº 9509189_x0009_Demanda nº 12860690_x0009_Rio de Janeiro, 1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realizei uma reclamação via ANS e me foi concedida o reembolso do valor de R$394,00 dos exames que realizei no mês 03/24, estou grávida e com uma gravidez de risco a empresa recusou meu atendimento e tive que pagar todos os exames, fiz a abertura da solicitação no app conforme a empresa me informou e quando fui verificar hoje o processo foi indeferido!!!!! Quero entender qual é a lógica da CNU em dar como procedente meu reembolso aqui"/>
    <s v=""/>
    <s v=""/>
    <m/>
    <x v="1"/>
    <m/>
    <x v="1"/>
    <x v="18"/>
    <m/>
    <m/>
    <m/>
    <x v="1"/>
    <x v="8"/>
    <m/>
    <m/>
    <m/>
  </r>
  <r>
    <x v="1"/>
    <x v="4"/>
    <s v="16/05/2024"/>
    <n v="12862711"/>
    <s v="31999620240517815774"/>
    <m/>
    <m/>
    <s v="UNIMED TAUBATE-COOP DE TRAB MED"/>
    <x v="0"/>
    <s v="HOZANA CRISTIANE DA SILVA CAMACHO"/>
    <x v="3"/>
    <s v="09700022006596674"/>
    <s v="LOJAS CEM SA"/>
    <s v="UNIPLAN EMP PARTIC BAS PADRAO COL"/>
    <s v="NOTIFICAÇÃO DE INTERMEDIAÇÃO PRELIMINAR Nº 149314/2024_x000d__x000a_ _x000d__x000a_Protocolo nº 9511635_x0009_Demanda nº 12862711_x0009_Rio de Janeiro, 1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A beneficiária questiona a não cobertura para Angiotomografia arterial de membro superior que não foi autorizado . O médico Willian Rogers Fonseca fez esse exame Angiotomografia arterial de membro superior semanalmente na clínica dele que é a clínica GUARACLIN.A solicitação foi feita à operadora no dia 08/05/2024. Protocolo: 31999620240511749185 Data: 10/05/2024._x000d__x000a_ _x000d__x000a_Protocolo aberto pelo beneficiário junto à operadora: 31999620240511749185_x000d__x000a_BENEFIC"/>
    <s v="TAUBATE"/>
    <s v="SP"/>
    <s v="Não "/>
    <x v="4"/>
    <s v="SADT"/>
    <x v="8"/>
    <x v="211"/>
    <s v="Negativa  emitida pela auditoria "/>
    <s v="Mantida a negativa pela auditoria "/>
    <s v="Com contato prévio"/>
    <x v="2"/>
    <x v="4"/>
    <m/>
    <m/>
    <s v="Sugiro diecionamento para auditoria "/>
  </r>
  <r>
    <x v="1"/>
    <x v="4"/>
    <s v="16/05/2024"/>
    <n v="12861310"/>
    <s v="31999620240517815102"/>
    <m/>
    <m/>
    <s v="UNIMED RONDONOPOLIS-Coop de Trab Med"/>
    <x v="0"/>
    <s v="JULIA BASSO PIANCINI"/>
    <x v="3"/>
    <s v="09700022006844945"/>
    <s v="EUROFARMA LABORATORIOS S.A."/>
    <s v="UNIPLAN EMPRESARIAL ESPECIAL N"/>
    <s v="NOTIFICAÇÃO DE INTERMEDIAÇÃO PRELIMINAR Nº 148456/2024_x000d__x000a_ _x000d__x000a_Protocolo nº 9509886_x0009_Demanda nº 12861310_x0009_Rio de Janeiro, 1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o não atendimento para Enfermeira Obstetra. Relata que tentou entrar em contato com a Operadora por meio do telefone 08007723030 desde o dia 06/05/2024 diariamente em diversos horários, sem sucesso._x000d__x000a_ _x000d__x000a_Protocolo aberto pelo beneficiário junto à operadora:_x000d__x000a_BENEFICIÁRIO_x000d__x000a_Nome: JULIA BASSO PIANCINI_x0009_Dt. Nasc.:07/04/1992_x000d__x000a_Matrícula:_x0009_CPF: 04151499164_x000d__x000a_INTERLOCUTOR_x000d__x000a_Nome: JULIA BASSO PIANCINI_x000d__x000a_Telefones: (66)999405219 / (66)9994052"/>
    <s v="RONDONOPOLIS"/>
    <s v="MT"/>
    <s v="Não "/>
    <x v="2"/>
    <s v="Consulta"/>
    <x v="17"/>
    <x v="177"/>
    <s v="Ausencia de Rede Credenciada"/>
    <s v="Em tratativa "/>
    <s v="Com contato prévio"/>
    <x v="2"/>
    <x v="0"/>
    <m/>
    <m/>
    <s v="Busca aberta no ingresso da NIP em 20/05, com recebimento do pm atualizado. Contato anterior sem pedido médico"/>
  </r>
  <r>
    <x v="1"/>
    <x v="4"/>
    <s v="16/05/2024"/>
    <n v="12862581"/>
    <s v="31999620240517815643"/>
    <m/>
    <m/>
    <s v="UNIMED ARACATUBA COOP TRABALHO MEDICO"/>
    <x v="0"/>
    <s v="RAUL GOTO ALMEIDA PRADO"/>
    <x v="3"/>
    <s v="09700030002159211"/>
    <s v="ASSOCIACAO DOS FUNCIONARIOS E SERVIDORES"/>
    <s v="UNIPLAN ADESAO MASTER - PR"/>
    <s v="NOTIFICAÇÃO DE INTERMEDIAÇÃO PRELIMINAR Nº 149221/2024_x000d__x000a_&lt;&lt;60&gt;&gt; _x000d__x000a_Protocolo nº 9511520_x0009_Demanda nº 12862581_x0009_Rio de Janeiro, 1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resposta a manifestação da Unimed FESP datado de 15/05/2024 reiteramos que o referido médico não possui RQE em psiquiatria da infância e da adolescência - CREMESP - São Paulo, onde anexamos a documentação comprobatória. A dra Gabriela Albertini Maronese possui RQE em psiquiatria da infância e adolescência - 78518._x000d__x000a_ _x000d__x000a_Protocolo aberto pelo beneficiário junto à operadora: &lt;&lt;65&gt;&gt;_x000d__x000a_BENEFICIÁRIO_x000d__x000a_Nome: RAUL GOTO ALMEIDA PRADO_x0009_Dt. Nasc.:15/05/20"/>
    <s v="ARACATUBA"/>
    <s v="SP"/>
    <s v="Sim "/>
    <x v="7"/>
    <s v="Consulta"/>
    <x v="17"/>
    <x v="38"/>
    <s v="Não concorda com o agendamento com profissional que não tenha a subespecialidade e não aceita o agendamento online com a subespecialidade "/>
    <s v="Mantido o direcionamento para psiquiatra que atende a idade e agendada a consulta online com a subsespecialidde solicitada. "/>
    <s v="Sem contato prévio"/>
    <x v="2"/>
    <x v="0"/>
    <m/>
    <s v="Finalizada"/>
    <m/>
  </r>
  <r>
    <x v="1"/>
    <x v="4"/>
    <s v="16/05/2024"/>
    <n v="12861741"/>
    <s v="31999620240517815178"/>
    <m/>
    <m/>
    <s v="UNIMED CUIABA-Coop de Trab Med"/>
    <x v="0"/>
    <s v="LUCAS TAKESHI DE FREITAS HAYASHIDA"/>
    <x v="3"/>
    <s v="09700022006370820"/>
    <s v="EUROFARMA LABORATORIOS S.A."/>
    <s v="UNIPLAN EMPRESARIAL ESPECIAL N"/>
    <s v="NOTIFICAÇÃO DE INTERMEDIAÇÃO PRELIMINAR Nº 148720/2024_x000d__x000a_&lt;&lt;60&gt;&gt; _x000d__x000a_Protocolo nº 9510509_x0009_Demanda nº 12861741_x0009_Rio de Janeiro, 1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a consulta com o psiquiatra pediátrico para pegarmos o lauda atualizado que a mesma operadora unimed solicitou para dar continuidade ao tratamento do meu filho Lucas. Essa consulta e feito sobre tratativa da unimed com o profissional. O prazo solicitado expirou e ate o presente momento não obtive retorno da operador, e a mesma quer cancelar a terapia que meu filho faz acompanhamento por falta deste laudo que eles solicitaram._x000d__x000a_ "/>
    <s v="CUIABA"/>
    <s v="MT"/>
    <s v="Sim "/>
    <x v="2"/>
    <s v="Consulta"/>
    <x v="0"/>
    <x v="38"/>
    <s v="Ausencia de Rede Credenciada"/>
    <s v="DEMANDA ABERTA NO CAEC 16/03/2024 E DIRECIONADA PARA GRP EM 26/04/2024 NEGOCIAÇÃO FINALIZADA COM O PRESTADOR 176625 L.J SERVIÇOS MEDICOS FINALIZADO EM 22/05/2024"/>
    <s v="Com contato prévio"/>
    <x v="0"/>
    <x v="18"/>
    <m/>
    <s v="Finalizada"/>
    <s v="Busca de rede aberta em 16/03/2024 direcionada ao GRP em 26/04"/>
  </r>
  <r>
    <x v="1"/>
    <x v="4"/>
    <s v="16/05/2024"/>
    <n v="12862858"/>
    <s v="31999620240517815878"/>
    <m/>
    <m/>
    <s v=""/>
    <x v="4"/>
    <s v=""/>
    <x v="3"/>
    <s v=""/>
    <s v=""/>
    <s v=""/>
    <s v="NOTIFICAÇÃO DE INTERMEDIAÇÃO PRELIMINAR Nº 149426/2024_x000d__x000a_&lt;&lt;60&gt;&gt; _x000d__x000a_Protocolo nº 9511826_x0009_Demanda nº 12862858_x0009_Rio de Janeiro, 16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o reembolso que esta como liberado pela segunda vez na operadora ,não foi pago no app informa que sera pago maiis o pagamento não ocorre ,somente promessa de pagamento ,preciso do reembolso pois é pagamento das terapias do meu filho que faz tratamento pois tem autismo._x000d__x000a_ _x000d__x000a_Protocolo aberto pelo beneficiário junto à operadora: &lt;&lt;65&gt;&gt;_x000d__x000a_BENEFICIÁRIO_x000d__x000a_Nome: LILIAN CRISTINE DA SILVA_x0009_Dt. Nasc.:19/07/1989_x000d__x000a_Matrícula:_x0009_CPF: 39454026895_x000d__x000a_INTER"/>
    <s v=""/>
    <s v=""/>
    <m/>
    <x v="1"/>
    <m/>
    <x v="1"/>
    <x v="18"/>
    <m/>
    <m/>
    <m/>
    <x v="1"/>
    <x v="8"/>
    <m/>
    <m/>
    <m/>
  </r>
  <r>
    <x v="1"/>
    <x v="4"/>
    <s v="16/05/2024"/>
    <n v="12862006"/>
    <s v="31999620240517815336"/>
    <m/>
    <m/>
    <s v="UNIMED BELO HORIZONTE COOP.TRAB.MED."/>
    <x v="0"/>
    <s v="ARTHUR HENRIQUE MARTINS AFONSO"/>
    <x v="0"/>
    <s v="09700020010002515"/>
    <s v="MAGALU LOG SERVICOS LOGISTICOS LTDA"/>
    <s v="UNIPLAN PARTIC EMP BASICO N"/>
    <s v="NOTIFICAÇÃO DE INTERMEDIAÇÃO PRELIMINAR Nº 148878/2024_x000a_ _x000a_Protocolo nº 9510774_x0009_Demanda nº 12862006_x0009_Rio de Janeiro, 16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a falta de atendimento para Terapias fonoaudiologia, terapia ocupacional e psicologia método ABA . A solicitação vem sendo feita à operadora no desde de 08/04/2024 , para realização no município Contagem. A operadora não apresenta resposta ao pedido. Protocolo: 202401864215_x000a_ _x000a_Protocolo aberto pelo beneficiário junto à operadora: 202401864215_x000a_BENEFICIÁRIO_x000a_Nome: ARTHUR HENRIQUE MARTINS AFONSO_x0009_Dt. Nasc.:20/12/2019_x000a_Matrícula"/>
    <s v="CONTAGEM"/>
    <s v="MG"/>
    <s v="Não "/>
    <x v="7"/>
    <s v="Terapias"/>
    <x v="3"/>
    <x v="5"/>
    <s v="Dificuldade no processo de autorização "/>
    <s v="Ação do RU: Realizado Abertura de Chamado n°: 726525 para Brasil para corrigir o erro no pacote Sispac junto a Unimed Belo Horizonte e tivemos a seguinte devolutiva da Brasil: &quot;Orientamos verificar com a equipe de TI da Fesp a resposta encaminhada e se necessário a equipe de TI da Fesp poderá entrar em contato com a TI da Unimed do Brasil para auxílio se necessário.&quot;_x000a_Por fim, esta demanda foi finalizada entre as Gerências: Operacional e RU._x000a_Transação Exec:245112793 foi trafegada e autorizada em 24/05/2024"/>
    <s v="Com contato prévio"/>
    <x v="0"/>
    <x v="2"/>
    <s v="Não"/>
    <s v="Finalizada"/>
    <s v="Demanda deve ser direcionada ao RU"/>
  </r>
  <r>
    <x v="1"/>
    <x v="4"/>
    <s v="18/05/2024"/>
    <n v="12865392"/>
    <s v="31999620240520830756"/>
    <m/>
    <m/>
    <s v="UNIMED CENTRO-OESTE PTA.FED.INT.COOP MED"/>
    <x v="2"/>
    <s v="MARIA CRISTINA FRAGATA TOJEIRO MOCELLI"/>
    <x v="3"/>
    <s v="09700032001664970"/>
    <s v="APEOESP SIND DOS PROF DO ENS OFIC EST SP"/>
    <s v="ADESAO BASICO - PR"/>
    <s v="NOTIFICAÇÃO DE INTERMEDIAÇÃO PRELIMINAR Nº 150908/2024_x000d__x000a_&lt;&lt;60&gt;&gt; _x000d__x000a_Protocolo nº 9514949_x0009_Demanda nº 12865392_x0009_Rio de Janeiro, 1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70 anos. Sofro de artrite, artrose e gonartroze. O procedimento adotado foi indicação de dois médicos conveniados ao plano. Como não conseguia esperar a devolutiva do plano, paguei pelas aplicações. A justificativa do plano não tem respaldo, primeiro por ser o procedimento adotado por todos os médicos que consultei, e pela junta médica ser quer me examinar e ou ter acesso aos meus resultados de exame. Terei que fazer outras aplicações, c"/>
    <s v="RINOPOLIS"/>
    <s v="SP"/>
    <m/>
    <x v="1"/>
    <m/>
    <x v="1"/>
    <x v="558"/>
    <m/>
    <m/>
    <m/>
    <x v="1"/>
    <x v="5"/>
    <m/>
    <m/>
    <m/>
  </r>
  <r>
    <x v="1"/>
    <x v="4"/>
    <s v="19/05/2024"/>
    <n v="12865515"/>
    <s v="31999620240520831323"/>
    <s v="Sim"/>
    <s v="2024 01436308"/>
    <s v="UNIMED PAULISTANA-SOC COOP DE TRAB MED"/>
    <x v="0"/>
    <s v="FLAVIO MARCIO CORREA SANTOS DE ARAUJO"/>
    <x v="3"/>
    <s v="09700034000563964"/>
    <s v="CONSELHO REGIONAL DE EDUCACAO FISICA DA"/>
    <s v="UNIPLAN EMPRESARIAL ESPECIAL N"/>
    <s v="NOTIFICAÇÃO DE INTERMEDIAÇÃO PRELIMINAR Nº 151025/2024_x000d__x000a_&lt;&lt;60&gt;&gt; _x000d__x000a_Protocolo nº 9515072_x0009_Demanda nº 12865515_x0009_Rio de Janeiro, 19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irurgia eletiva em coluna lombar foi autorizada, porém, não da forma solicitada pelo neurocirurgião. Anexas seguem guias com informações de procedimentos autorizados e não autorizados. Encontro-me em condições muito ruins para andar (mancando muito), além de fortes dores na coluna lombar, com irradiação para membro inferior direito._x000d__x000a_ _x000d__x000a_Protocolo aberto pelo beneficiário junto à operadora: &lt;&lt;65&gt;&gt;_x000d__x000a_BENEFICIÁRIO_x000d__x000a_Nome: FLAVIO MARCIO CORREA SANT"/>
    <s v="MOGI DAS CRUZES"/>
    <s v="SP"/>
    <s v="Não"/>
    <x v="4"/>
    <s v="Procedimento"/>
    <x v="7"/>
    <x v="559"/>
    <s v="Negativa parcial de procedimentos e total de materiais conforme junta médica."/>
    <s v="Não há."/>
    <s v="Com contato prévio"/>
    <x v="2"/>
    <x v="4"/>
    <s v="Sim"/>
    <s v="Finalizada"/>
    <s v="Não há."/>
  </r>
  <r>
    <x v="1"/>
    <x v="4"/>
    <s v="20/05/2024"/>
    <n v="12865935"/>
    <s v="31999620240521848400"/>
    <m/>
    <m/>
    <s v="UNIMED CARUARU-COOP DE TRAB MED"/>
    <x v="0"/>
    <s v="AYRTON PISMEL DA SILVA"/>
    <x v="3"/>
    <s v="09700030002354715"/>
    <s v="SINDICATO DOS POLICIAIS RODOVIARIOS FEDERAIS ESTADO SP"/>
    <s v="UNIPLAN COPART ADESAO BASICO I"/>
    <s v="NOTIFICAÇÃO DE INTERMEDIAÇÃO PRELIMINAR Nº 151322/2024_x000d__x000a_&lt;&lt;60&gt;&gt; _x000d__x000a_Protocolo nº 9515651_x0009_Demanda nº 12865935_x0009_Rio de Janeiro, 20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de de o dia 04/05/2024 venho tentando atendimento junto a UNIMED para o meu filho AYRTON PSIMEL DA SILVA de 2 anos de 9 meses. Venho solicitar a continuidade das terapias, que vinham sendo realizadas na Clínica Ludotê Caruaru. As terapias vinham sendo atendidas com o meu plano anterior UNIMED Seguros. Com a migração/portabilidade para o Plano Unimed FESP elas foram automaticamente canceladas pela clínica. Que as terapias multidiciplinares ("/>
    <s v="CARUARU"/>
    <s v="PE"/>
    <m/>
    <x v="4"/>
    <s v="Motricidade na agua "/>
    <x v="1"/>
    <x v="560"/>
    <s v="Negativa "/>
    <s v="Trata-se de expectativa de liberação mediante a migração do atendimento e mudança do plano de saude . Como critério tecnico motricidade aquatica não faz parte de terapias com comprovações evidenciadas em estudos para liberação com a especificação de &quot;motricidade aquatica &quot; . Mamtido parecer inicial, porem manteremos contato para acolhimento . "/>
    <s v="Sem contato prévio"/>
    <x v="2"/>
    <x v="3"/>
    <m/>
    <s v="Finalizada"/>
    <m/>
  </r>
  <r>
    <x v="1"/>
    <x v="4"/>
    <s v="20/05/2024"/>
    <n v="12867705"/>
    <s v="31999620240521848532"/>
    <m/>
    <m/>
    <s v=""/>
    <x v="4"/>
    <s v=""/>
    <x v="3"/>
    <s v=""/>
    <s v=""/>
    <s v=""/>
    <s v="NOTIFICAÇÃO DE INTERMEDIAÇÃO PRELIMINAR Nº 152439/2024_x000d__x000a_&lt;&lt;60&gt;&gt; _x000d__x000a_Protocolo nº 9517823_x0009_Demanda nº 12867705_x0009_Rio de Janeiro, 20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tratamos o plano da CNU no dia 01/01/2024. No dia 16/03/2024 tivemos que levar o nosso filho no PS do hospital São Luiz de São Caetano. Porem, fomos informados pelo Hospital que o mesmo foi descredenciado em março/24. Ficamos sem atendimento, e a CNU não havia nos informado sobre o descredenciamento. Como havíamos escolhido esse plano devido a este hospital de referencia na região, e a CNU não ofereceu nenhum hospital equivalente para subst"/>
    <s v=""/>
    <s v=""/>
    <m/>
    <x v="1"/>
    <m/>
    <x v="1"/>
    <x v="18"/>
    <m/>
    <m/>
    <m/>
    <x v="1"/>
    <x v="8"/>
    <m/>
    <m/>
    <m/>
  </r>
  <r>
    <x v="1"/>
    <x v="4"/>
    <s v="21/05/2024"/>
    <n v="12869054"/>
    <s v="31999620240522864908"/>
    <m/>
    <m/>
    <s v="UNIMED SOROCABA-COOP DE TRAB MED"/>
    <x v="0"/>
    <s v="ROBSON RAIMUNDO DE OLIVEIRA"/>
    <x v="0"/>
    <s v="09700020010409895"/>
    <s v="AMBIPAR ENVIRONMENTAL MINING LTDA"/>
    <s v="UNIPLAN EMP BAS COL"/>
    <s v="NOTIFICAÇÃO DE INTERMEDIAÇÃO PRELIMINAR Nº 153355/2024_x000a_ _x000a_Protocolo nº 9519483_x0009_Demanda nº 12869054_x0009_Rio de Janeiro, 21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esposa do beneficiário, questiona a falta de atendimento para CIRURGIA ENDOSCÓPICA DA COLUNA VERTEBRAL - HÉRNIA DE DISCO LOMBAR e TRATAMENTO MICROCIRÚRGICO DO CANAL VERTEBRAL ESTREITO. A solicitação foi feita à Operadora no dia 08/04/2024, para realização no município Sorocaba. A operadora alega que está autorizado, mas a operadora do intercambio e o hospital informam que foi liberado parcialmente. Protocolo: 31"/>
    <s v="SALTO DE PIRAPORA"/>
    <s v="SP"/>
    <s v="Não"/>
    <x v="0"/>
    <s v="Demora na inserção da guia"/>
    <x v="0"/>
    <x v="561"/>
    <s v="Autorização foi concluída na Unimed Local e cirurgia agendada para 12/06."/>
    <s v="Unimed orientada em relação a conduta e necessidade de reinserção da guia. Conforme Gestora da área o processo está devidamente autorizado e não cabe qualquer alteração por parte da Fesp. A remuneração acontecerá de acordo com as regras de intercâmbio, e considerando que regras de intercâmbio não são bases de negativas pela RN 395, por isso, não há negativa de código na transação._x000a__x000a_A Unimed Sorocaba não pode colocar óbice à realização, mas deve atuar junto com sua rede o atendimento dentro das regras de intercambio. _x000a__x000a_Pedimos a gentileza de procederem com as tratativas necessárias com o prestador e/ou cooperado para que beneficiário consiga realizar o procedimento. _x000a__x000a_Informamos que se recebermos autuação deste processo, as custas processuais serão repassadas a Unimed Sorocaba. _x000a_Por fim, a Unimed resolveu com o prestador a situação e o procedimento foi agendado para 12/06."/>
    <m/>
    <x v="0"/>
    <x v="2"/>
    <s v="Não"/>
    <s v="Finalizada"/>
    <m/>
  </r>
  <r>
    <x v="1"/>
    <x v="4"/>
    <s v="21/05/2024"/>
    <n v="12868609"/>
    <s v="31999620240522864777"/>
    <m/>
    <m/>
    <s v="UNIMED BOA VISTA-COOP DE TRAB MED"/>
    <x v="0"/>
    <s v="JOSENILDO BEZERRA DE OLIVEIRA"/>
    <x v="3"/>
    <s v="09700024003244030"/>
    <s v="MINISTERIO PUBLICO DA UNIAO"/>
    <s v="NACIONAL EMPRESARIAL ESPECIAL CO"/>
    <s v="NOTIFICAÇÃO DE INTERMEDIAÇÃO PRELIMINAR Nº 153084/2024_x000d__x000a_&lt;&lt;60&gt;&gt; _x000d__x000a_Protocolo nº 9518982_x0009_Demanda nº 12868609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9/4 fiz a pesquisa de rede crendenciada e não localizei médico psiquiatra, então solicitei ao plano de saude (unimed fesp) que tomasse as providências, pois não localizei medico credenciado. Entretanto o prazo de 14dias uteis venceu em 20/5 e hoje 21/5 liguei e foi informado que ainda não conseguiram marcar o médico psiquiatra._x000d__x000a_ _x000d__x000a_Protocolo aberto pelo beneficiário junto à operadora: &lt;&lt;65&gt;&gt;_x000d__x000a_BENEFICIÁRIO_x000d__x000a_Nome: JOSENILDO BEZERRA DE OLIVEI"/>
    <s v="BOA VISTA"/>
    <s v="RR"/>
    <s v="Não "/>
    <x v="2"/>
    <s v="Consulta"/>
    <x v="0"/>
    <x v="38"/>
    <s v="E-mail com acionamento para Unimed Sorocaba anexo."/>
    <s v="Em tratativa "/>
    <s v="Com contato prévio"/>
    <x v="0"/>
    <x v="0"/>
    <m/>
    <m/>
    <s v="Busca de rede aberta em 29/04/2024 (SLA 20/05). Encaminhado ao GRP após ingresso da NIP"/>
  </r>
  <r>
    <x v="1"/>
    <x v="4"/>
    <s v="21/05/2024"/>
    <n v="12868621"/>
    <s v="31999620240522864821"/>
    <m/>
    <m/>
    <s v="UNIMED IMPERATRIZ-Coop de Trab Med"/>
    <x v="0"/>
    <s v="ISAC RIBEIRO BRITO"/>
    <x v="3"/>
    <s v="09700030002281530"/>
    <s v="ASSOCIACAO BRASILEIRA DOS SERVIDORES PUBLICOS, MUNICIPAL, ESTADUAL, FEDERAL"/>
    <s v="UNIPLAN ADESAO BASICO N"/>
    <s v="NOTIFICAÇÃO DE INTERMEDIAÇÃO PRELIMINAR Nº 153091/2024_x000d__x000a_&lt;&lt;60&gt;&gt; _x000d__x000a_Protocolo nº 9518990_x0009_Demanda nº 12868621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com a operadora do plano de saúde, ontem (20/05/2024) às 15h21min, via meu celular que é (99)982056032 e solicitei a rede credenciada para atendimento com um cirurgião oncológico na minha cidade, solicitei o número do protocolo via SMS, porém o mesmo não veio. Me foi passado o número de dois profissionais para que eu entrasse em contato: Dr Adriano Rego e dra Camila Sá, porém em contato me foi informado que ambos são oncologi"/>
    <s v="IMPERATRIZ"/>
    <s v="MA"/>
    <s v="Não "/>
    <x v="2"/>
    <s v="Consulta"/>
    <x v="17"/>
    <x v="562"/>
    <s v="Ausencia de Rede Credenciada"/>
    <s v="DEMANDA NÃO FOI DIRECIONADA AO GRP, AGENDAMENTO REALIZADO PELO CAEC VIA REDE "/>
    <s v="Com contato prévio"/>
    <x v="2"/>
    <x v="0"/>
    <m/>
    <s v="Finalizada"/>
    <s v="Busca de rede aberta pós NIP / DEMANDA TRATATDA PELO CAEC REALIZAR"/>
  </r>
  <r>
    <x v="1"/>
    <x v="4"/>
    <s v="21/05/2024"/>
    <n v="12869538"/>
    <s v="31999620240522864985"/>
    <m/>
    <m/>
    <s v="UNIMED VOLTA REDONDA-Coop de Trab Med"/>
    <x v="0"/>
    <s v="GABRIEL DAVI COELHO ADAUTO"/>
    <x v="3"/>
    <s v="09700030001998163"/>
    <s v="SINDICATO DOS POLICIAIS RODOVIARIOS FEDERAIS ESTADO SP"/>
    <s v="UNIPLAN ADESAO ESPECIAL I"/>
    <s v="NOTIFICAÇÃO DE INTERMEDIAÇÃO PRELIMINAR Nº 153630/2024_x000d__x000a_&lt;&lt;60&gt;&gt; _x000d__x000a_Protocolo nº 9520243_x0009_Demanda nº 12869538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06/05/2024 foi solicitada autorização para avaliação neuropsicológica (Protocolo 20241859365 e 202400477172). Excedido o prazo estabelecido pela ANS (10 dias úteis), verifiquei pelo App da Operadora que o referido protocolo consta como cancelado, sem qualquer registro de justificativa ou informação ao consumidor. Solicito a imediata autorização do procedimento._x000d__x000a_ _x000d__x000a_Protocolo aberto pelo beneficiário junto à operadora: &lt;&lt;65&gt;&gt;_x000d__x000a_BENEFICIÁRIO_x000d_"/>
    <s v="VOLTA REDONDA"/>
    <s v="RJ"/>
    <s v="Sim "/>
    <x v="4"/>
    <s v="Terapias"/>
    <x v="1"/>
    <x v="505"/>
    <s v="Guia negada"/>
    <s v="Em tratativa. Perca de prazo na analise NAS . Como ação  realizado força tarefa COM FOCO e objetivo das guias totais e redução de volume. Mais profissionais de maneira pontual estão realizando a analise dos casos. "/>
    <s v="Com contato prévio"/>
    <x v="2"/>
    <x v="3"/>
    <m/>
    <s v="Finalizada"/>
    <s v="Mesmo questionamento feito na Ouvidoria"/>
  </r>
  <r>
    <x v="1"/>
    <x v="4"/>
    <s v="21/05/2024"/>
    <n v="12869676"/>
    <s v="31999620240522865065"/>
    <s v="Sim"/>
    <s v="2024 2101393"/>
    <s v="UNIMED CATANDUVA-COOP DE TRAB MED"/>
    <x v="0"/>
    <s v="JOSEBIAS BATISTA DA SILVA"/>
    <x v="3"/>
    <s v="09700024004528732"/>
    <s v="MINISTERIO DA JUSTICA E SEGURANCA PUBLICA"/>
    <s v="NACIONAL EMPRESARIAL ESPECIAL CO"/>
    <s v="NOTIFICAÇÃO DE INTERMEDIAÇÃO PRELIMINAR Nº 153718/2024_x000d__x000a_&lt;&lt;60&gt;&gt; _x000d__x000a_Protocolo nº 9520417_x0009_Demanda nº 12869676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exame de sangue e de urina apresentaram alterações onde o PSA apresentou mais que o dobro. Diante disso o médico que me atendeu solicitou urgência no exame de RESSONÂNCIA MAGNÉTICA MULTIPARAMETRICA TRANSRETAL DA PRÓSTATA, o qual foi negado pela UNIMED._x000d__x000a_ _x000d__x000a_Protocolo aberto pelo beneficiário junto à operadora: &lt;&lt;65&gt;&gt;_x000d__x000a_BENEFICIÁRIO_x000d__x000a_Nome: JOSEBIAS BATISTA DA SILVA_x0009_Dt. Nasc.:05/07/1956_x000d__x000a_Matrícula:_x0009_CPF: 16656040420_x000d__x000a_INTERLOCUTOR_x000d__x000a_Nome: JOSEBIA"/>
    <s v="IBIRA"/>
    <s v="SP"/>
    <s v="Não"/>
    <x v="4"/>
    <s v="Procedimento"/>
    <x v="8"/>
    <x v="563"/>
    <s v="Procedimento não consta no rol."/>
    <s v="Não há."/>
    <s v="Com contato prévio"/>
    <x v="2"/>
    <x v="4"/>
    <s v="Não"/>
    <s v="Finalizada"/>
    <s v="Não há."/>
  </r>
  <r>
    <x v="1"/>
    <x v="4"/>
    <s v="21/05/2024"/>
    <n v="12869678"/>
    <s v="31999620240522865145"/>
    <s v="Não"/>
    <m/>
    <s v="UNIMED ARARAQUARA-COOP DE TRAB MED"/>
    <x v="0"/>
    <s v="MARCOS ROBERTO SOARES"/>
    <x v="3"/>
    <s v="09700022003165095"/>
    <s v="UNIVERSIDADE ESTADUAL PAULISTA JULIO DE MESQUITA FILHO"/>
    <s v="UNIPLAN EMPRESARIAL BASICO N"/>
    <s v="NOTIFICAÇÃO DE INTERMEDIAÇÃO PRELIMINAR Nº 153720/2024_x000d__x000a_&lt;&lt;60&gt;&gt; _x000d__x000a_Protocolo nº 9520419_x0009_Demanda nº 12869678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os meus 40 anos foi constatado HPB Prostático, isso é genético, haja vista que meu Pai faleceu aos 65 anos com Câncer de Próstata. Recentemente o meu PSA de 3,6, com isso meu médico solicitou uma Ressonância Magnética da Pelve online, A UNIMED FESP disse para eu solicitar um relatório ao médico e ir na UNIMED ARARAQUARA para acoplar na aludida solicitação, pois foi negada e somente depois de 72 horas tive acesso a carta de negativa. Minha sol"/>
    <s v="ARARAQUARA"/>
    <s v="SP"/>
    <s v="Não"/>
    <x v="4"/>
    <s v="Procedimento"/>
    <x v="8"/>
    <x v="564"/>
    <s v="Procedimento não consta no rol."/>
    <s v="Não há."/>
    <s v="Sem contato prévio"/>
    <x v="2"/>
    <x v="4"/>
    <s v="Não"/>
    <s v="Finalizada"/>
    <s v="Não há."/>
  </r>
  <r>
    <x v="1"/>
    <x v="4"/>
    <s v="21/05/2024"/>
    <n v="12869996"/>
    <s v="31999620240522868524"/>
    <m/>
    <m/>
    <s v="UNIMED ARACATUBA COOP TRABALHO MEDICO"/>
    <x v="0"/>
    <s v="ALESSANDRA APARECIDA DE PAULA TEIXEIRA"/>
    <x v="0"/>
    <s v="09700022005050856"/>
    <s v="UNIVERSIDADE ESTADUAL PAULISTA JULIO DE MESQUITA FILHO"/>
    <s v="UNIPLAN EMPRESARIAL BASICO N"/>
    <s v="NOTIFICAÇÃO DE INTERMEDIAÇÃO PRELIMINAR Nº 153914/2024_x000d__x000a_&lt;&lt;60&gt;&gt; _x000d__x000a_Protocolo nº 9520831_x0009_Demanda nº 12869996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indicação médica para passar por Geneticista. Foi encaminhada a documentação e a Unimed Fesp encaminhou. Andei mais de 200 km para passar pela profissional indicada pelo plano (que é biomédica - Dra. Agnes C. Fett - CRbio 04735/87). Fora solicitado por ela alguns exames genéticos. Ela inclusive teceu fundamentação tecnica para a autorização. Unimed se recusou a autorização, visto que a conveniada não possuía CRM. Diante da situação, soli"/>
    <s v="ARACATUBA"/>
    <s v="SP"/>
    <s v="Não "/>
    <x v="2"/>
    <s v="Consulta em Genética Médica"/>
    <x v="0"/>
    <x v="565"/>
    <s v="Ausencia de Rede Credenciada"/>
    <s v="Em tratativa / Ação RU: Unimed Bauru informou que não possui médico geneticista cooperado, os beneficiários são encaminhamos para outras localidades: Botucatu e Ribeirão Preto. obs: Realizamos cliente oculto e ao ligar no prestador de fato não possuem consulta em genética médica, o profissional que possuem é biomédico. Posto isso, solicitamos correção no arquivo PTU A400 e Bauru  informou que a correção já foi realizada e será enviada no próximo arquivo A400. Checamos a informação e os prestadores: Clínica R. G. QUIEZI BIOMEDICINA  e CDU CENTRO DE DIAGNOSTICO UNIMED  já foram realizado o envio atualizado do arquivo PTU A400 com a exlclusão do serviço: Consulta Genética Médica.                                                                                                                                                                     "/>
    <s v="Com contato prévio"/>
    <x v="0"/>
    <x v="2"/>
    <s v="Não"/>
    <s v="Finalizada"/>
    <s v="Busca de rede aberta em 17/04/2024 (SLA 07/05)"/>
  </r>
  <r>
    <x v="1"/>
    <x v="4"/>
    <s v="21/05/2024"/>
    <n v="12870776"/>
    <s v="31999620240522869029"/>
    <s v="Sim"/>
    <s v="2024 01713881"/>
    <s v="UNIMED SALVADOR-Coop de Trab Med"/>
    <x v="0"/>
    <s v="LUCIANA CLEIDE DE FREITAS SILVA"/>
    <x v="3"/>
    <s v="09700020009541386"/>
    <s v="MAGAZINE LUIZA S/A"/>
    <s v="UNIPLAN PARTIC EMP BASICO N"/>
    <s v="NOTIFICAÇÃO DE INTERMEDIAÇÃO PRELIMINAR Nº 154440/2024_x000d__x000a_&lt;&lt;60&gt;&gt; _x000d__x000a_Protocolo nº 9521758_x0009_Demanda nº 12870776_x0009_Rio de Janeiro, 2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c dores nos 2 joelhos q está causando dores em outras partes do meu corpo, sou vendedora e trabalho 7 horas em pé andando o tempo todo, não consigo subir escadas e nem andar rapidamente, p me abaixar preciso de ajuda p levantar. Fui ao especialista Dr Oduvaldo Filho e o mesmo me indicou a infiltração, fiz a ressonância q indicou condropatia patelar. O mesmo solicitou autorização p o procedimento, mas o meu plano recusou todas as solicita"/>
    <s v="SALVADOR"/>
    <s v="BA"/>
    <s v="Não"/>
    <x v="4"/>
    <s v="Procedimento"/>
    <x v="7"/>
    <x v="566"/>
    <s v="Negativa total de procedimentos e de materiais conforme junta médica."/>
    <s v="Não há."/>
    <s v="Com contato prévio"/>
    <x v="2"/>
    <x v="4"/>
    <s v="Sim"/>
    <s v="Finalizada"/>
    <s v="Não há."/>
  </r>
  <r>
    <x v="1"/>
    <x v="4"/>
    <s v="22/05/2024"/>
    <n v="12871215"/>
    <s v="31999620240523885864"/>
    <m/>
    <m/>
    <s v="UNIMED CARUARU-COOP DE TRAB MED"/>
    <x v="0"/>
    <s v="JESSICA DE SOUZA PISMEL"/>
    <x v="0"/>
    <s v="09700030002354707"/>
    <s v="SINDICATO DOS POLICIAIS RODOVIARIOS FEDERAIS ESTADO SP"/>
    <s v="UNIPLAN COPART ADESAO BASICO I"/>
    <s v="NOTIFICAÇÃO DE INTERMEDIAÇÃO PRELIMINAR Nº 154727/2024_x000d__x000a_&lt;&lt;60&gt;&gt; _x000d__x000a_Protocolo nº 9522392_x0009_Demanda nº 12871215_x0009_Rio de Janeiro, 2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Que no dia 03/05/2024 depois de muita tentativa para conseguir disponibilidade para realização de Exame de ultrassom morfológica de primeiro trimestre de translucência nucal para minha esposa JESSICA DE SOUZA PISMEL, que somente conseguiu agendamento para o dia 20/05/2024 após autorização da guia pela Unimed (agendamento na clínica LUMINAR), data limite para realização do exame entre 11 e 14 semanas de gestação. Para nossa suspresa, no dia do "/>
    <s v="CARUARU"/>
    <s v="PE"/>
    <s v="Não "/>
    <x v="0"/>
    <s v="SADT"/>
    <x v="17"/>
    <x v="528"/>
    <s v="Demora na autorização"/>
    <s v="Guia solicitada em 20/05 e autorizada em 21/05, cliente realizou de forma particular e solicitou reembolso - autorizado em NIP. Unimed relatou que assim que a solicitação foi assumida pelo prestador de serviço, caiu de forma automática para a origem, que nos devolveu no dia seguinte."/>
    <s v="Com contato prévio"/>
    <x v="0"/>
    <x v="44"/>
    <s v="Não "/>
    <s v="Finalizada"/>
    <s v="Contato no dia do exame 20/05, quando recebeu retorno já havia realizado. RU alinhamento com Unimed Caruaru x prestador. CAEC dificuldade de acesso, que poderia ter auxiliado na solução"/>
  </r>
  <r>
    <x v="1"/>
    <x v="4"/>
    <s v="22/05/2024"/>
    <n v="12872930"/>
    <s v="31999620240523888314"/>
    <m/>
    <m/>
    <s v="UNIMED JUNDIAI-COOP DE TRAB MED"/>
    <x v="0"/>
    <s v="MARIANA PIMENTEL DE ALMEIDA RODRIGUES"/>
    <x v="3"/>
    <s v="09700020010669099"/>
    <s v="ENZO SERVICOS DE SEGURANCA E LIMPEZA LTDA"/>
    <s v="UNIPLAN EMP PARTIC BAS PADRAO COL"/>
    <s v="NOTIFICAÇÃO DE INTERMEDIAÇÃO PRELIMINAR Nº 155745/2024_x000d__x000a_ _x000d__x000a_Protocolo nº 9524558_x0009_Demanda nº 12872930_x0009_Rio de Janeiro, 2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Suyanne Pimentel de Almeida mãe da beneficiara, relata que precisa marcar consultas e procedimentos e tenta contato com o número 0800 772 3030 a dias sem sucesso, fez contato via e-mail e foi respondida que deve fazer contato pelo telefone. Solicita outro meio de contato pois não consegue atendimento em decorrência da falta de contato com a operadora._x000d__x000a_ _x000d__x000a_Protocolo aberto pelo beneficiário junto à operadora:_x000d__x000a_BENEFICIÁRIO_x000d__x000a_Nome: MARIANA PIMENTEL DE "/>
    <s v="CAMPO LIMPO PAULISTA"/>
    <s v="SP"/>
    <s v="Não "/>
    <x v="2"/>
    <s v="Terapias"/>
    <x v="5"/>
    <x v="567"/>
    <s v="Ausencia de Rede Credenciada"/>
    <s v="DEMANDA ABERTA NO CAEC EM 17/05 E DIRECIONADO AO GRP EM 24/05 negociação finalizada em 19/06 com o prestador 193492 CINTHIA MYCHELLE COSTA NUNES/ GIRASSOL CENTRO INTEGRADO"/>
    <s v="Com contato prévio"/>
    <x v="0"/>
    <x v="11"/>
    <m/>
    <s v="Finalizada"/>
    <m/>
  </r>
  <r>
    <x v="1"/>
    <x v="4"/>
    <s v="22/05/2024"/>
    <n v="12872495"/>
    <s v="31999620240523888090"/>
    <s v="Sim"/>
    <s v="2024 00011840"/>
    <s v="UNIMED FORTALEZA-Soc. Coop Med"/>
    <x v="0"/>
    <s v="INGRID HELOA PAIVA LUCAS"/>
    <x v="3"/>
    <s v="09700022005935475"/>
    <s v="SUPERA RX MEDICAMENTOS LTDA."/>
    <s v="UNIPLAN PARTIC EMPRES ESPECIAL N"/>
    <s v="NOTIFICAÇÃO DE INTERMEDIAÇÃO PRELIMINAR Nº 155480/2024_x000d__x000a_ _x000d__x000a_Protocolo nº 9523921_x0009_Demanda nº 12872495_x0009_Rio de Janeiro, 2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o material, para realização do procedimento 30501539 [Septoplastia por videoendoscopia // 30205247 UVULOPALATOFARINGOPLASTIA], solicitado em 12/12/2023 Interlocutora informa que os procedimentos só podem ser realizados por vídeos e a operadora não autoriza esse equipamento. Protocolo 31714420231212508458 12/12/2023 queda de ligação lei 9656/98_x000d__x000a_ _x000d__x000a_Protocolo abe"/>
    <s v="FORTALEZA"/>
    <s v="CE"/>
    <s v="Não"/>
    <x v="4"/>
    <s v="Procedimento"/>
    <x v="8"/>
    <x v="568"/>
    <s v="Foi solicitado, entre outros, o procedimento de código 30501539 (Septoplastia por videoendoscopia) para a beneficiária Ingrid Heloa Paiva Lucas. O procedimento teve parecer desfavorável pela auditoria médica porque é procedimento e/ou solicitação não coberto(a) pelo rol de procedimentos e eventos de saúde da ANS (RN 465/21, e anexos da ANS). O outro procedimento pedido foi autorizado. "/>
    <s v="Não há."/>
    <s v="Sem contato prévio"/>
    <x v="2"/>
    <x v="4"/>
    <s v="Não"/>
    <s v="Finalizada"/>
    <m/>
  </r>
  <r>
    <x v="1"/>
    <x v="4"/>
    <s v="22/05/2024"/>
    <n v="12874002"/>
    <s v="31999620240523889015"/>
    <m/>
    <m/>
    <s v="UNIMED JOINVILLE-COOP DE TRAB MED"/>
    <x v="0"/>
    <s v="LORENZO CARVALHO"/>
    <x v="3"/>
    <s v="09700020010394030"/>
    <s v="SKA AUTOMOCAO DE ENGENHARIAS LTDA"/>
    <s v="UNIPLAN EMPRESARIAL BASICO N"/>
    <s v="NOTIFICAÇÃO DE INTERMEDIAÇÃO PRELIMINAR Nº 156448/2024_x000d__x000a_&lt;&lt;60&gt;&gt; _x000d__x000a_Protocolo nº 9525971_x0009_Demanda nº 12874002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o prazo final para essas tratativas já expiraram. Fiz tudo para facilitar até o momento, troquei a guia para facilitar o andamento do processo, indiquei clínica que realiza as terapias e avaliações necessárias para entrarem em contato, o fato de não terem resolvido até o prazo final, me mostra um profundo descaso com nossa situação conforme eu expliquei em minhas diversas ligações ( que por sinal demoram um tempo absurdo ). Cansei de "/>
    <s v="JOINVILLE"/>
    <s v="SC"/>
    <s v="Não "/>
    <x v="2"/>
    <s v="Terapias"/>
    <x v="5"/>
    <x v="10"/>
    <s v="Ausencia de Rede Credenciada"/>
    <s v="DEMANDA ABERTA NO CAEC EM 06/05/2024 E DIRECIONADO AO GRP 15/05/2024 POREM HOUVE AGENDAMENTO NA REDE CREDENCIADA Conforme histórico no protocolo 31999620240522865530"/>
    <s v="Com contato prévio"/>
    <x v="0"/>
    <x v="11"/>
    <m/>
    <s v="Finalizada"/>
    <m/>
  </r>
  <r>
    <x v="1"/>
    <x v="4"/>
    <s v="22/05/2024"/>
    <n v="12872959"/>
    <s v="31999620240523888689"/>
    <m/>
    <m/>
    <s v="UNIMED SAO JOSE DO RIO PRETO-COOP TB MED"/>
    <x v="0"/>
    <s v="HENRIQUE ROSSI SANDOVAL"/>
    <x v="3"/>
    <s v="09700034000501357"/>
    <s v="JUSTICA FEDERAL DE PRIMEIRO GRAU EM SP"/>
    <s v="UNIPLAN EMPRESARIAL ESPECIAL N"/>
    <s v="NOTIFICAÇÃO DE INTERMEDIAÇÃO PRELIMINAR Nº 155764/2024_x000d__x000a_&lt;&lt;60&gt;&gt; _x000d__x000a_Protocolo nº 9524607_x0009_Demanda nº 12872959_x0009_Rio de Janeiro, 2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de 04 anos foi diagnosticado com TEA, tendo o medico solicitado diversos pedido dentre eles a TERAPIA OCUPACIONAL - ABA. Ocorre que a UNIMED FESP abriu o procedimento de busca de rede, contudo, semelhante ao que ocorreu nas demais terapias, NÃO localizou rede na cidade em que residimos, sendo necessário acionar este órgão regulador para só então localizarem uma clinica onde ele pudesse realizar as terapias de FONO, PSICOPEDAGOGA E PS"/>
    <s v="SAO JOSE DO RIO PRETO"/>
    <s v="SP"/>
    <s v="Sim "/>
    <x v="7"/>
    <s v="Terapias"/>
    <x v="3"/>
    <x v="569"/>
    <s v="Não concorda com o direcionamento para região limitrofe "/>
    <s v="Mantido o direcionamento para rede estratégica em região limitrofe. "/>
    <s v="Sem contato prévio"/>
    <x v="2"/>
    <x v="0"/>
    <m/>
    <s v="Finalizada"/>
    <m/>
  </r>
  <r>
    <x v="1"/>
    <x v="4"/>
    <s v="22/05/2024"/>
    <n v="12872842"/>
    <s v="31999620240523888215"/>
    <m/>
    <m/>
    <s v="UNIMED ARARAQUARA-COOP DE TRAB MED"/>
    <x v="1"/>
    <s v="MARCOS ROBERTO SOARES"/>
    <x v="3"/>
    <s v="09700022003165095"/>
    <s v="UNIVERSIDADE ESTADUAL PAULISTA JULIO DE MESQUITA FILHO"/>
    <s v="UNIPLAN EMPRESARIAL BASICO N"/>
    <s v="NOTIFICAÇÃO DE INTERMEDIAÇÃO PRELIMINAR Nº 155681/2024_x000d__x000a_&lt;&lt;60&gt;&gt; _x000d__x000a_Protocolo nº 9524449_x0009_Demanda nº 12872842_x0009_Rio de Janeiro, 2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complemento a solicitação de protocolo Nº 9520419, Após nova solicitação do meu médico, recebi na presente data outra negativa para realizar uma Ressonância Magnética Multiparametrica de Próstata. Prezada ANS estou inconformado com esta situação, haja vista o parecer: &quot; Parecer negativo por falta de documentação comprobatória de eficácia, a luz das ciências de saúde&quot;, só podem estar de brincadeira, será que o meu médico urologista não tem c"/>
    <s v="ARARAQUARA"/>
    <s v="SP"/>
    <m/>
    <x v="1"/>
    <m/>
    <x v="1"/>
    <x v="1"/>
    <m/>
    <m/>
    <m/>
    <x v="1"/>
    <x v="1"/>
    <m/>
    <m/>
    <m/>
  </r>
  <r>
    <x v="1"/>
    <x v="4"/>
    <s v="22/05/2024"/>
    <n v="12873207"/>
    <s v="31999620240523888765"/>
    <m/>
    <m/>
    <s v="UNIMED SERGIPE-COOP DE TRAB MED"/>
    <x v="0"/>
    <s v="ENZO FIGUEIREDO AZUMA"/>
    <x v="3"/>
    <s v="09700022005911509"/>
    <s v="PORTO SEGURO COMPANHIA DE SEGUROS GERAIS"/>
    <s v="UNIPLAN PARTIC EMPRES ESPECIAL N"/>
    <s v="NOTIFICAÇÃO DE INTERMEDIAÇÃO PRELIMINAR Nº 155946/2024_x000d__x000a_&lt;&lt;60&gt;&gt; _x000d__x000a_Protocolo nº 9524915_x0009_Demanda nº 12873207_x0009_Rio de Janeiro, 22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Venho registrar reclamação contra o plano de saúde UNIMED referente ao reembolso das sessões de terapia do meu filho Enzo Figueiredo Azuma, que tem Transtorno do Espectro Autista (TEA). Recentemente, o sistema de solicitação de reembolso foi alterado, gerando uma pendência devido à numeração incompleta da nota fiscal. Corrigi a numeração (de 97 para 202400000000097) no mesmo dia, conforme orientação da Central de Atendimento, mas hoj"/>
    <s v="ARACAJU"/>
    <s v="SE"/>
    <m/>
    <x v="5"/>
    <s v="Procedimento"/>
    <x v="2"/>
    <x v="570"/>
    <s v="Erro no preenchimento do portal ao solicitar o reembolso"/>
    <s v="Protocolo indeferido com a orientação de que é necessário realizar a abertura de um novo protocolo com os dados corretos. Solicitado orientações adicionais para que haja a solicitação do reembolso quando houver o desembolso e a emissão da NF não poderá ter data anterior a realização do procedimento."/>
    <s v="Com contato prévio"/>
    <x v="2"/>
    <x v="7"/>
    <m/>
    <s v="Finalizada"/>
    <m/>
  </r>
  <r>
    <x v="1"/>
    <x v="4"/>
    <s v="23/05/2024"/>
    <n v="12874151"/>
    <s v="31999620240523889190"/>
    <m/>
    <m/>
    <s v=""/>
    <x v="4"/>
    <s v=""/>
    <x v="3"/>
    <s v=""/>
    <s v=""/>
    <s v=""/>
    <s v="NOTIFICAÇÃO DE INTERMEDIAÇÃO PRELIMINAR Nº 156539/2024_x000d__x000a_&lt;&lt;60&gt;&gt; _x000d__x000a_Protocolo nº 9526189_x0009_Demanda nº 12874151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ANEXO_x000d__x000a_ _x000d__x000a_Protocolo aberto pelo beneficiário junto à operadora: &lt;&lt;65&gt;&gt;_x000d__x000a_BENEFICIÁRIO_x000d__x000a_Nome: RODRIGO APARECIDO CAMPEAO_x0009_Dt. Nasc.:15/09/1983_x000d__x000a_Matrícula:_x0009_CPF: 32159847844_x000d__x000a_INTERLOCUTOR_x000d__x000a_Nome: RODRIGO APARECIDO CAMPEAO_x000d__x000a_Telefones: (19)994736665_x0009_e-mail: anapaulacampeao@gmail.com_x000d__x000a_Endereço: RUA EMBU, 468 /_x000d__x000a_Município: PIRACICABA_x0009_UF: SP_x0009_CEP: 13409-016_x000d__x000a_DADOS DO PLANO_x000d__x000a_Nome do plano: &lt;&lt;61&gt;&gt;_x000d__x000a_Titular do plano: &lt;&lt;64&gt;&gt;_x000d__x000a_Modalidade de contratação: &lt;&lt;62"/>
    <s v=""/>
    <s v=""/>
    <m/>
    <x v="1"/>
    <m/>
    <x v="1"/>
    <x v="18"/>
    <m/>
    <m/>
    <m/>
    <x v="1"/>
    <x v="8"/>
    <m/>
    <m/>
    <m/>
  </r>
  <r>
    <x v="1"/>
    <x v="4"/>
    <s v="23/05/2024"/>
    <n v="12875539"/>
    <s v="31999620240523890621"/>
    <m/>
    <m/>
    <s v=""/>
    <x v="4"/>
    <s v=""/>
    <x v="3"/>
    <s v=""/>
    <s v=""/>
    <s v=""/>
    <s v="NOTIFICAÇÃO DE INTERMEDIAÇÃO PRELIMINAR Nº 157356/2024_x000d__x000a_&lt;&lt;60&gt;&gt; _x000d__x000a_Protocolo nº 9528016_x0009_Demanda nº 12875539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Hospital da UNIMED CEPOG GUARATINGUETÁ não passou informações corretas no momento de atendimento e contabilizou errada como Urgência, 3 consultas que foram agendadas. Segue anexo detalhamento._x000d__x000a_ _x000d__x000a_Protocolo aberto pelo beneficiário junto à operadora: &lt;&lt;65&gt;&gt;_x000d__x000a_BENEFICIÁRIO_x000d__x000a_Nome: LARISSA MARA LIMA BARBOSA_x0009_Dt. Nasc.:25/07/1995_x000d__x000a_Matrícula:_x0009_CPF: 45152062810_x000d__x000a_INTERLOCUTOR_x000d__x000a_Nome: LARISSA MARA LIMA BARBOSA_x000d__x000a_Telefones: (12)98876347 / (12)988763474_x0009_e-ma"/>
    <s v=""/>
    <s v=""/>
    <m/>
    <x v="1"/>
    <m/>
    <x v="1"/>
    <x v="18"/>
    <m/>
    <m/>
    <m/>
    <x v="1"/>
    <x v="8"/>
    <m/>
    <m/>
    <m/>
  </r>
  <r>
    <x v="1"/>
    <x v="4"/>
    <s v="23/05/2024"/>
    <n v="12875019"/>
    <s v="31999620240523890334"/>
    <m/>
    <m/>
    <s v="UNIMED ANDRADINA - COOP. TRAB. MEDICO"/>
    <x v="0"/>
    <s v="LUCAS SEQUINI DE SA"/>
    <x v="3"/>
    <s v="09700030002279845"/>
    <s v="ASSOCIACAO BRASILEIRA DOS SERVIDORES PUBLICOS, MUNICIPAL, ESTADUAL, FEDERAL"/>
    <s v="UNIPLAN ADESAO BASICO N"/>
    <s v="NOTIFICAÇÃO DE INTERMEDIAÇÃO PRELIMINAR Nº 157041/2024_x000d__x000a_&lt;&lt;60&gt;&gt; _x000d__x000a_Protocolo nº 9527361_x0009_Demanda nº 12875019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Lucas Sequini de Sa, 11 anos, meu dependente faz tratamento de psicoterapia e nutrição método ABA por ser especial. Na semana passada a guia de nutrição com Dra. Mariana, na cidade de Andradina foi negada pela segunda vez. Enviei lo pedido pela medica Dra Larissa Ormeneze e o plano não justificou a negativa._x000d__x000a_ _x000d__x000a_Protocolo aberto pelo beneficiário junto à operadora: &lt;&lt;65&gt;&gt;_x000d__x000a_BENEFICIÁRIO_x000d__x000a_Nome: CRISTIANE TEIXEIRA SEQUINI_x0009_Dt. Nasc.:25/0"/>
    <s v="ANDRADINA"/>
    <s v="SP"/>
    <s v="Não "/>
    <x v="0"/>
    <s v="Nutricionista "/>
    <x v="3"/>
    <x v="16"/>
    <s v="Código de terapia ABA / Nutri "/>
    <s v="Compartilhamento com Caec . AÇÃO de educaçao com Prestador / UNIMED para inserção da maneira correta . Educação continua dos Times SOBRE sobre os  Códigos e liberações de maneira adequada "/>
    <s v="Sem contato prévio"/>
    <x v="0"/>
    <x v="45"/>
    <m/>
    <s v="Finalizada"/>
    <m/>
  </r>
  <r>
    <x v="1"/>
    <x v="4"/>
    <s v="23/05/2024"/>
    <n v="12874629"/>
    <s v="31999620240523889713"/>
    <m/>
    <m/>
    <s v="UNIMED ARACATUBA COOP TRABALHO MEDICO"/>
    <x v="0"/>
    <s v="LEO ROMULO MOREIRA SAKAMOTO"/>
    <x v="3"/>
    <s v="09700022005649871"/>
    <s v="UNIVERSIDADE ESTADUAL PAULISTA JULIO DE MESQUITA FILHO"/>
    <s v="UNIPLAN EMPRESARIAL BASICO N"/>
    <s v="NOTIFICAÇÃO DE INTERMEDIAÇÃO PRELIMINAR Nº 156801/2024_x000a_ _x000a_Protocolo nº 9526763_x0009_Demanda nº 12874629_x0009_Rio de Janeiro, 23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o beneficiário, questiona a não cobertura para psiquiatra especialista em infância e juventude. O procedimento foi solicitado à operadora em fevereiro/2024, para realização no município Araçatuba - SP e a operadora indicou prestadores que não realizam o procedimento. Relata que estava fazendo o procedimento em forma de reembolso, mas que depois operadora começou a negar o reembolso alegando já ter prestador "/>
    <s v="ARACATUBA"/>
    <s v="SP"/>
    <s v="Não "/>
    <x v="7"/>
    <s v="Consulta"/>
    <x v="17"/>
    <x v="38"/>
    <s v="Não concorda com o agendamento com profissional que não tenha a subespecialidade "/>
    <s v="Mantido o agendamento em rede credenciada + consulta online "/>
    <s v="Com contato prévio"/>
    <x v="2"/>
    <x v="0"/>
    <m/>
    <s v="Finalizada"/>
    <s v="Busca de rede aberta em 16/05, por não aceitar indicação da tratativa anterior"/>
  </r>
  <r>
    <x v="1"/>
    <x v="4"/>
    <s v="23/05/2024"/>
    <n v="12874989"/>
    <s v="31999620240523890107"/>
    <m/>
    <m/>
    <s v="UNIMED PARANAVAI-COOP DE TRAB MED"/>
    <x v="0"/>
    <s v="MURILO RODRIGUES CARLOS"/>
    <x v="3"/>
    <s v="09700022005632596"/>
    <s v="EUROFARMA LABORATORIOS S.A."/>
    <s v="UNIPLAN EMPRESARIAL ESPECIAL N"/>
    <s v="NOTIFICAÇÃO DE INTERMEDIAÇÃO PRELIMINAR Nº 157023/2024_x000d__x000a_ _x000d__x000a_Protocolo nº 9527160_x0009_Demanda nº 12874989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Cristiane), que se identifica como mãe do Murilo Rodrigues, questiona a falta de atendimento para serviço de avaliação com psico pedagoga , pedido pelo Dra Carolina Maragno Fertnandes., A solicitação foi feita à Operadora no dia 26/04/2024 para realização no município Paranvai. operadora alega que o pedido está em análise [ou não apresenta resposta ao pedido]. Protocolo: 31999620240503661268._x000d__x000a_ _x000d__x000a_Protocolo aberto pelo beneficiário jun"/>
    <s v="PARANAVAI"/>
    <s v="PR"/>
    <s v="Não "/>
    <x v="2"/>
    <s v="Terapias"/>
    <x v="0"/>
    <x v="247"/>
    <s v="Ausencia de Rede Credenciada"/>
    <s v="Agendamento disponibilizado em prestador negociado"/>
    <s v="Com contato prévio"/>
    <x v="2"/>
    <x v="0"/>
    <m/>
    <s v="Finalizada"/>
    <s v="Busca aberta em 21/05 e encaminhada ao GRP na mesma data (protocolo anterior 03/05, finalizado em 09/05 indevidamente como duplicidade) "/>
  </r>
  <r>
    <x v="1"/>
    <x v="4"/>
    <s v="23/05/2024"/>
    <n v="12875693"/>
    <s v="31999620240523890630"/>
    <m/>
    <m/>
    <s v="UNIMED CAMPINAS-COOP DE TRAB MED"/>
    <x v="0"/>
    <s v="KAREN TEODORO DE SOUZA"/>
    <x v="3"/>
    <s v="09700030001014988"/>
    <s v="CONSELHO REGIONAL DE FARMACIA DO ESTADO DE SAO PAULO"/>
    <s v="UNIPLAN ADESAO ESPECIAL N"/>
    <s v="NOTIFICAÇÃO DE INTERMEDIAÇÃO PRELIMINAR Nº 157455/2024_x000d__x000a_&lt;&lt;60&gt;&gt; _x000d__x000a_Protocolo nº 9528228_x0009_Demanda nº 12875693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ajuda da Unimed Fesp para agendar um exame chamado de eletroneuromiografia na minha cidade e eles agendaram em uma outra cidade há 40km de distância, sendo que não tenho a possibilidade de ir até esse local realizar o exame. Ao se tratar de um exame simples, poderia ter a possibilidade de realizar o mesmo na minha cidade_x000d__x000a_ _x000d__x000a_Protocolo aberto pelo beneficiário junto à operadora: &lt;&lt;65&gt;&gt;_x000d__x000a_BENEFICIÁRIO_x000d__x000a_Nome: KAREN TEODORO DE SOUZA_x0009_Dt. N"/>
    <s v="INDAIATUBA"/>
    <s v="SP"/>
    <s v="Não "/>
    <x v="7"/>
    <s v="SADT"/>
    <x v="20"/>
    <x v="448"/>
    <s v="Não concorda com o direcionamento para região limitrofe "/>
    <m/>
    <s v="Sem contato prévio"/>
    <x v="2"/>
    <x v="0"/>
    <m/>
    <m/>
    <m/>
  </r>
  <r>
    <x v="1"/>
    <x v="4"/>
    <s v="23/05/2024"/>
    <n v="12875495"/>
    <s v="31999620240523890521"/>
    <s v="Sim"/>
    <s v="2024 01719815"/>
    <s v="UNIMED BAURU-COOP DE TRAB MED"/>
    <x v="0"/>
    <s v="TACIANA GONCALVES DA SILVA"/>
    <x v="3"/>
    <s v="09700030002341931"/>
    <s v="ASSOCIACAO DOS FUNCIONARIOS E SERVIDORES"/>
    <s v="ADESAO BASICO N"/>
    <s v="NOTIFICAÇÃO DE INTERMEDIAÇÃO PRELIMINAR Nº 157333/2024_x000d__x000a_ _x000d__x000a_Protocolo nº 9527862_x0009_Demanda nº 12875495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CIRURGIA BARIÁTRICA) POR VIDEOLAPAROSCOPIA OU VIA LAPAROTÔMICA (COM DIRETRIZ DE UTILIZAÇÃO), medico solicitante Dr Hélio da Silveira Pires Junior]. O procedimento foi solicitado no dia [12/03/2024], para realização no município [Bauru], entretanto, a operadora negou com a justificativa de que a beneficiária não se enquadra na Diretriz de Utilização para cobertura pelo Rol de Procedimentos e"/>
    <s v="BAURU"/>
    <s v="SP"/>
    <s v="Não"/>
    <x v="4"/>
    <s v="Procedimento"/>
    <x v="9"/>
    <x v="196"/>
    <s v="Não comprova dois anos de tratamento. Desfavorável aos códigos 31002390 e afins de acordo com o escopo contratual por não atendimento das Diretrizes de Utilização (DUT nº 27) previstas no Rol de Procedimentos e Eventos da saúde da ANS (Anexo II da RN Nº 465/2021, da ANS e suas atualizações)."/>
    <s v="Sinalizado RE e GRC, plano com menos de 24 meses."/>
    <s v="Com contato prévio"/>
    <x v="2"/>
    <x v="4"/>
    <s v="Não"/>
    <s v="Finalizada"/>
    <s v="Omissão de DLP em DS."/>
  </r>
  <r>
    <x v="1"/>
    <x v="4"/>
    <s v="23/05/2024"/>
    <n v="12875863"/>
    <s v="31999620240523890889"/>
    <m/>
    <m/>
    <s v="UNIMED CARUARU-COOP DE TRAB MED"/>
    <x v="0"/>
    <s v="JHONNATA ANDRE BEZERRA DA SILVA"/>
    <x v="3"/>
    <s v="09700020010480085"/>
    <s v="RAIA DROGASIL S/A"/>
    <s v="UNIPLAN PARTIC EMP BASICO S/OBST"/>
    <s v="NOTIFICAÇÃO DE INTERMEDIAÇÃO PRELIMINAR Nº 157560/2024_x000d__x000a_ _x000d__x000a_Protocolo nº 9528390_x0009_Demanda nº 12875863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beneficiário, questiona a não cobertura para a especialidade de psiquiatra. O procedimento foi solicitado à operadora no dia 01/05/2024, para realização no município Caruaru/PE e a operadora indicou prestadores que não realizam o procedimento pois alegam não ter agenda disponível. Interlocutor diz que foi orientado a fazer terapias online pela conexa de saúde e os profissionais não entram nas secções, o que conti"/>
    <s v="SANTA CRUZ DO CAPIBARIBE"/>
    <s v="PE"/>
    <s v="Não "/>
    <x v="2"/>
    <s v="Consulta"/>
    <x v="17"/>
    <x v="38"/>
    <s v="Dificuldade de agendamento e com a plataforma conexa."/>
    <s v="Realizado o agendamento na plataforma DOCWAY conforme solicitação do beneficiário"/>
    <s v="Com contato prévio"/>
    <x v="2"/>
    <x v="0"/>
    <m/>
    <s v="Finalizada"/>
    <s v="Busca de rede aberta em 16/05 com prazo até 06/06 para conclusão, NIP recepcionada em 23/05.  "/>
  </r>
  <r>
    <x v="1"/>
    <x v="4"/>
    <s v="23/05/2024"/>
    <n v="12875891"/>
    <s v="31999620240524895797"/>
    <m/>
    <m/>
    <s v="UNIMED LITORAL-COOP TRB MED FOZ RIO ITAJ"/>
    <x v="0"/>
    <s v="SCHEILA TATIANE GOULART"/>
    <x v="3"/>
    <s v="09700020009268710"/>
    <s v="MAGALU LOG SERVICOS LOGISTICOS LTDA"/>
    <s v="UNIPLAN PARTIC EMP BASICO N"/>
    <s v="NOTIFICAÇÃO DE INTERMEDIAÇÃO PRELIMINAR Nº 157584/2024_x000d__x000a_ _x000d__x000a_Protocolo nº 9528458_x0009_Demanda nº 12875891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a, questiona a falta de atendimento para avaliação neuropsicologica conginitiva, solicitada pelo Dr.Marcelo Zalli CRM 17333 RQ 13326. A solicitação foi feita à Operadora no dia 09/02/2024 , para realização no município Itajai/SC. A operadora alega que o pedido está em análise e não apresenta resposta ao pedido. Protocolo 31999620240209959950 – data 09/02/2024_x000d__x000a_ _x000d__x000a_Protocolo aberto pelo beneficiário jun"/>
    <s v="ITAJAI"/>
    <s v="SC"/>
    <s v="Não "/>
    <x v="2"/>
    <s v="Terapias"/>
    <x v="0"/>
    <x v="505"/>
    <s v="Ausencia de Rede Credenciada"/>
    <s v="DEMANDA ABERTA NO CAEC 09/02/2024 E DIRECIONADO PARA GRP 22/02/2024 NEGOCIAÇÃO REALIZADA NO PROTOCOLO 319996202402221070187"/>
    <s v="Com contato prévio"/>
    <x v="0"/>
    <x v="11"/>
    <m/>
    <s v="Finalizada"/>
    <s v="Busca de rede aberta em 09/02/2024 direcionada ao GRP em 22/02"/>
  </r>
  <r>
    <x v="1"/>
    <x v="4"/>
    <s v="23/05/2024"/>
    <n v="12876005"/>
    <s v="31999620240524896007"/>
    <m/>
    <m/>
    <s v="UNIMED CAMPINAS-COOP DE TRAB MED"/>
    <x v="0"/>
    <s v="FELIPE DUARTE RESENDE"/>
    <x v="3"/>
    <s v="09700032001693261"/>
    <s v="ANAJUSTRA-ASSOC NAC DOS SERV DA JUS TRAB"/>
    <s v="UNIPLAN ADESAO ESPECIAL"/>
    <s v="NOTIFICAÇÃO DE INTERMEDIAÇÃO PRELIMINAR Nº 157680/2024_x000d__x000a_&lt;&lt;60&gt;&gt; _x000d__x000a_Protocolo nº 9528590_x0009_Demanda nº 12876005_x0009_Rio de Janeiro, 23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Felipe Duarte Resende, tem apenas 4 anos de idade e sofre de crises de epilepsia noturna. Está em tratamento medicamentoso há mais de 5 meses, sem sucesso efetivo, e a neurologista está investigando a causa da doença. Já fizemos ressonância do crânio (que não mostrou alteração), eletroencefalogramas noturnos (que registraram mais de três crises noturnas), e agora estamos investigando causas genéticas. Já realizamos o exame cariótipo "/>
    <s v="CAMPINAS"/>
    <s v="SP"/>
    <s v="Não "/>
    <x v="4"/>
    <s v="SADT"/>
    <x v="9"/>
    <x v="571"/>
    <s v="Não concorda com a negativa"/>
    <m/>
    <s v="Com contato prévio"/>
    <x v="2"/>
    <x v="4"/>
    <m/>
    <s v="Finalizada"/>
    <s v="Sugiro direcionamento para auditoria."/>
  </r>
  <r>
    <x v="1"/>
    <x v="4"/>
    <s v="24/05/2024"/>
    <n v="12877719"/>
    <s v="31999620240524004272"/>
    <m/>
    <m/>
    <s v=""/>
    <x v="4"/>
    <s v=""/>
    <x v="3"/>
    <s v=""/>
    <s v=""/>
    <s v=""/>
    <s v="NOTIFICAÇÃO DE INTERMEDIAÇÃO PRELIMINAR Nº 158723/2024_x000d__x000a_&lt;&lt;60&gt;&gt; _x000d__x000a_Protocolo nº 9530831_x0009_Demanda nº 12877719_x0009_Rio de Janeiro, 24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liguei na operadora só que a operadora não se prontificou em me ajudar entendeu aí eu fui e tô fazendo essa reclamação porque eu tô tentando marcar com um cardiologista e não consigo marcar de jeito nenhum_x000d__x000a_ _x000d__x000a_Protocolo aberto pelo beneficiário junto à operadora: &lt;&lt;65&gt;&gt;_x000d__x000a_BENEFICIÁRIO_x000d__x000a_Nome: ISRAEL MAURICIO DESCHAMPS LAMAS_x0009_Dt. Nasc.:25/01/1972_x000d__x000a_Matrícula:_x0009_CPF: 98963163687_x000d__x000a_INTERLOCUTOR_x000d__x000a_Nome: ISRAEL MAURICIO DESCHAMPS LAMAS_x000d__x000a_Telefones: (31)3"/>
    <s v=""/>
    <s v=""/>
    <m/>
    <x v="1"/>
    <m/>
    <x v="1"/>
    <x v="18"/>
    <m/>
    <m/>
    <m/>
    <x v="1"/>
    <x v="8"/>
    <m/>
    <m/>
    <m/>
  </r>
  <r>
    <x v="1"/>
    <x v="4"/>
    <s v="24/05/2024"/>
    <n v="12878698"/>
    <s v="31999620240527014530"/>
    <m/>
    <m/>
    <s v="UNIMED SERGIPE-COOP DE TRAB MED"/>
    <x v="1"/>
    <s v="ENZO FIGUEIREDO AZUMA"/>
    <x v="3"/>
    <s v="09700022005911509"/>
    <s v="PORTO SEGURO COMPANHIA DE SEGUROS GERAIS"/>
    <s v="UNIPLAN PARTIC EMPRES ESPECIAL N"/>
    <s v="NOTIFICAÇÃO DE INTERMEDIAÇÃO PRELIMINAR Nº 159450/2024_x000a_&lt;&lt;60&gt;&gt; _x000a_Protocolo nº 9531942_x0009_Demanda nº 12878698_x0009_Rio de Janeiro, 26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Prezada ANS, venho por meio desta reclamar sobre o plano de Saúde UNIMED FESP, que recentemente alterou o sistema de reembolso junto aos pacientes. Neste caso, inseri uma nota fiscal para reembolso das terapias de meu filho Enzo Azuma, com o Transtorno do Espetro Autista (TEA), da fonoaudióloga dele, o mesmo gerou uma pendência, em tempo hábil contatamos a central de Atendimento para saber o motivo da pendência e o mesmo em seu sistema não per"/>
    <s v="ARACAJU"/>
    <s v="SE"/>
    <m/>
    <x v="1"/>
    <m/>
    <x v="1"/>
    <x v="1"/>
    <m/>
    <m/>
    <m/>
    <x v="1"/>
    <x v="1"/>
    <m/>
    <m/>
    <m/>
  </r>
  <r>
    <x v="1"/>
    <x v="4"/>
    <s v="27/05/2024"/>
    <n v="12879860"/>
    <s v="31999620240528040853"/>
    <m/>
    <m/>
    <s v="UNIMED PIRASSUNUNGA-COOP DE TRAB MED"/>
    <x v="0"/>
    <s v="JOAO GIRIOLI DE MORAES"/>
    <x v="3"/>
    <s v="09700032001597289"/>
    <s v="UNIMED DE PIRASSUNUNGA COOPERATIVA DE TRABALHO MEDICO"/>
    <s v="ADESAO MASTER"/>
    <s v="NOTIFICAÇÃO DE INTERMEDIAÇÃO PRELIMINAR Nº 160144/2024_x000d__x000a_&lt;&lt;60&gt;&gt; _x000d__x000a_Protocolo nº 9533560_x0009_Demanda nº 12879860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nforme pedido anexo o João teve aumento das terapias e inclusão de novas terapias em sua ultima consulta. Abri o protocolo para inclusão de 2 horas de terapia ocupacional de Int.Sensorial de aYres e 2 horas de Terapia Ocupacional com abordagem de Seletividade Alimentar, aumento de 3 horas em fono no metodo Prompt,. O protocolo foi finalizado pela operadora sem atender as demandas acima. Já fiz 3 reclamações, foi reaberto o protocolo e até ag"/>
    <s v="PIRASSUNUNGA"/>
    <s v="SP"/>
    <s v="Sim "/>
    <x v="2"/>
    <s v="Terapias"/>
    <x v="3"/>
    <x v="572"/>
    <s v="falha na solcitação de busca de rede não foi solcitado busca  para Fono Prompt e o prestador negociado para T.O. com I.S. não realizava abordagem de seletividade alimentar e não oferecia a carga horária estipulada em relatório"/>
    <s v="Soliitação de busca de rede incompleta demanda reaberta em ambito de nip, segue em processo de negociação NO PROTOCOLO 31999620240603101077."/>
    <s v="Com contato prévio"/>
    <x v="0"/>
    <x v="18"/>
    <s v="Não"/>
    <s v="Em andamento"/>
    <s v="Aberta nova busca de rede pós NIP para a Fono e demanda direcionada ao GRP para esclarecimento sobre a T.O. (TO compartilhar com GRP)"/>
  </r>
  <r>
    <x v="1"/>
    <x v="4"/>
    <s v="27/05/2024"/>
    <n v="12879487"/>
    <s v="31999620240528040827"/>
    <m/>
    <m/>
    <s v="UNIMED RONDONIA-COOP DE TRAB MED"/>
    <x v="0"/>
    <s v="ANGELINA GABRIELLY AQUINO SANTOS"/>
    <x v="3"/>
    <s v="09700020009826860"/>
    <s v="SENDAS DISTRIBUIDORA S/A"/>
    <s v="UNIPLAN PARTIC EMP BASICO N"/>
    <s v="NOTIFICAÇÃO DE INTERMEDIAÇÃO PRELIMINAR Nº 159915/2024_x000d__x000a_ _x000d__x000a_Protocolo nº 9533021_x0009_Demanda nº 12879487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encefalograma com sedação. A solicitação foi feita à Operadora no dia 18/04/2024, para realização no município Porto Velho/RO. A operadora não apresenta resposta ao pedido. Protocolo 31999620240418497715 - Data 18/04/2024._x000d__x000a_ _x000d__x000a_Protocolo aberto pelo beneficiário junto à operadora: 31999620240418497715_x000d__x000a_BENEFICIÁRIO_x000d__x000a_Nome: ANGELINA GABRIELLY AQUINO SANTOS_x0009_"/>
    <s v="PORTO VELHO"/>
    <s v="RO"/>
    <s v="Não "/>
    <x v="2"/>
    <s v="SADT"/>
    <x v="0"/>
    <x v="573"/>
    <s v="Ausencia de Rede Credenciada"/>
    <s v="DEMANDA ABERTA NO CAEC 18/04/2024 E DIRECIONADO 26/04/2024 PARA GRP NEGOCIAÇÃO FINALIZADA NO PRESTADOR 167594 - INAO PREST. DE SERV. MÉDICOS E DIAG. LTDA"/>
    <s v="Com contato prévio"/>
    <x v="0"/>
    <x v="11"/>
    <m/>
    <s v="Finalizada"/>
    <m/>
  </r>
  <r>
    <x v="1"/>
    <x v="4"/>
    <s v="27/05/2024"/>
    <n v="12880041"/>
    <s v="31999620240528041510"/>
    <m/>
    <m/>
    <s v="UNIMED JABOTICABAL-COOP DE TRAB MED"/>
    <x v="2"/>
    <s v="ORLANDO DE TOLEDO PIZA"/>
    <x v="3"/>
    <s v="09700022006387781"/>
    <s v="UNIVERSIDADE ESTADUAL PAULISTA JULIO DE MESQUITA FILHO"/>
    <s v="UNIPLAN EMPRESARIAL BASICO N"/>
    <s v="NOTIFICAÇÃO DE INTERMEDIAÇÃO PRELIMINAR Nº 160249/2024_x000d__x000a_ _x000d__x000a_Protocolo nº 9533304_x0009_Demanda nº 12880041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O INTERLOCUTOR É O FILHO DO BENEFICIARIO QUESTIONA QUE O PLANO NÃO ACEITOU A RECOMENDAÇÃO DO MEDICO PARTICULRA DE COLOCAR A VALVULA NA CIRURGIA DO PACINETE.O MESMO FARIA A CIRURGIA E NÃO O PROCEDINENTO DE COLOCAR A VALVULA.FOI DADO O PROTOCOLO DO ATENDIMENTO DE NUMERO 0854244570._x000d__x000a_ _x000d__x000a_Protocolo aberto pelo beneficiário junto à operadora: 0854244570_x000d__x000a_BENEFICIÁRIO_x000d__x000a_Nome: ORLANDO DE TOLEDO PIZA_x0009_Dt. Nasc.:05/04/1944_x000d__x000a_Matrícula:_x0009_CPF: 29777054815_x000d__x000a_INTERLOC"/>
    <s v="JABOTICABAL"/>
    <s v="SP"/>
    <m/>
    <x v="1"/>
    <m/>
    <x v="1"/>
    <x v="7"/>
    <m/>
    <m/>
    <m/>
    <x v="1"/>
    <x v="5"/>
    <m/>
    <m/>
    <m/>
  </r>
  <r>
    <x v="1"/>
    <x v="4"/>
    <s v="27/05/2024"/>
    <n v="12880610"/>
    <s v="31999620240528045285"/>
    <s v="Sim"/>
    <s v="2024 2123812"/>
    <s v="UNIMED FORTALEZA-Soc. Coop Med"/>
    <x v="0"/>
    <s v="VANESSA SOMBRA SILVA"/>
    <x v="3"/>
    <s v="09700022004321040"/>
    <s v="EUROFARMA LABORATORIOS S.A."/>
    <s v="UNIPLAN EMPRESARIAL ESPECIAL N"/>
    <s v="NOTIFICAÇÃO DE INTERMEDIAÇÃO PRELIMINAR Nº 160595/2024_x000d__x000a_ _x000d__x000a_Protocolo nº 9534539_x0009_Demanda nº 12880610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1102506-Ureterólise laparoscópica unilateral A solicitação foi feita à operadora no dia:22/05/2024 mas a mesma negou alegando que tal serviço não consta no Rol de Procedimentos e Eventos em Saúde vigente, embora tal procedimento tenha sido identificado no Rol. Protocolo 20242123812-22/05/2024_x000d__x000a_ _x000d__x000a_Protocolo aberto pelo beneficiário junto à operadora: 20242123812_x000d__x000a_BENEFICIÁRIO_x000d__x000a_Nome: VANESSA SOMBRA SILVA_x0009_D"/>
    <s v="FORTALEZA"/>
    <s v="CE"/>
    <s v="Não"/>
    <x v="4"/>
    <s v="Procedimento"/>
    <x v="8"/>
    <x v="574"/>
    <s v="Dos procedimentos da guia 2024 02123812, somente ureterólise laparoscópica unilateral (31102506) teve parecer desfavorável por ser procedimento e/ou solicitação não coberto pelo rol de procedimentos e eventos de saúde da ANS (RN 465/21, e anexos da ANS)."/>
    <s v="Não há."/>
    <s v="Sem contato prévio"/>
    <x v="2"/>
    <x v="4"/>
    <s v="Não"/>
    <s v="Finalizada"/>
    <m/>
  </r>
  <r>
    <x v="1"/>
    <x v="4"/>
    <s v="27/05/2024"/>
    <n v="12881273"/>
    <s v="31999620240528046665"/>
    <m/>
    <m/>
    <s v="UNIMED PAULISTANA-SOC COOP DE TRAB MED"/>
    <x v="5"/>
    <s v="SILVANA CINCHETTO RAMOS"/>
    <x v="3"/>
    <s v="09700030002291772"/>
    <s v="ABAEP - ASSOCIACAO BRASILEIRA DE APOIO A"/>
    <s v="FESP ADESAO NAC BAS ENF I"/>
    <s v="NOTIFICAÇÃO DE INTERMEDIAÇÃO PRELIMINAR Nº 161017/2024_x000d__x000a_&lt;&lt;60&gt;&gt; _x000d__x000a_Protocolo nº 9535534_x0009_Demanda nº 12881273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ebi essa cobrança do Hospital São Camilo dizendo que meu nome será incluido no SERASA e já aviso que não aceito essa cobrança e mandei diversos emails a todos. Pago R$1.628,00 de plano de saude sem atraso e voces acham que eu iria ao hospital para que o atendimento fosse feito de forma particular? Quando fui ao Sao Camilo a atendente prontamente disse que meu convenio era aceito e só estava fora do sistema e por isso deu varios papeis a tod"/>
    <s v="SAO PAULO"/>
    <s v="SP"/>
    <m/>
    <x v="1"/>
    <m/>
    <x v="1"/>
    <x v="203"/>
    <m/>
    <m/>
    <m/>
    <x v="1"/>
    <x v="14"/>
    <m/>
    <m/>
    <m/>
  </r>
  <r>
    <x v="1"/>
    <x v="4"/>
    <s v="27/05/2024"/>
    <n v="12880998"/>
    <s v="31999620240528046386"/>
    <m/>
    <m/>
    <s v=""/>
    <x v="4"/>
    <s v=""/>
    <x v="3"/>
    <s v=""/>
    <s v=""/>
    <s v=""/>
    <s v="NOTIFICAÇÃO DE INTERMEDIAÇÃO PRELIMINAR Nº 160833/2024_x000d__x000a_&lt;&lt;60&gt;&gt; _x000d__x000a_Protocolo nº 9535125_x0009_Demanda nº 12880998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uma mulher transgenero e o plano de nega a autorizar uma cirurgia que preciso na transição de gênero. Sendo que já foi definido que os planos de saúde são obrigados a pagar as cirurgias. Na Unimed não existem cirurgiões que realizem o procedimento e eles não querem autorizar no particular. Inclusive não me reembolsaram o valor de 800,00 da consulta que paguei e solicitei reembolso e recebi apenas 96,00 de reembolso sendo que não existe a e"/>
    <s v=""/>
    <s v=""/>
    <m/>
    <x v="1"/>
    <m/>
    <x v="1"/>
    <x v="18"/>
    <m/>
    <m/>
    <m/>
    <x v="1"/>
    <x v="8"/>
    <m/>
    <m/>
    <m/>
  </r>
  <r>
    <x v="1"/>
    <x v="4"/>
    <s v="27/05/2024"/>
    <n v="12880893"/>
    <s v="31999620240528046186"/>
    <s v="Sim"/>
    <s v="2024 02023765"/>
    <s v="UNIMED FLORIANOPOLIS-COOP DE TRAB MED"/>
    <x v="0"/>
    <s v="VIVIANE VIEIRA DA SILVA"/>
    <x v="3"/>
    <s v="09700032001714676"/>
    <s v="ASCIBRAS ASSOCIACAO DO COMERCIO E DA IND"/>
    <s v="UNIPLAN ADESAO BASICO N"/>
    <s v="NOTIFICAÇÃO DE INTERMEDIAÇÃO PRELIMINAR Nº 160768/2024_x000d__x000a_ _x000d__x000a_Protocolo nº 9534866_x0009_Demanda nº 12880893_x0009_Rio de Janeiro, 27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CIRURGIA BARIÁTRICA) POR VIDEOLAPAROSCOPIA OU VIA LAPAROTÔMICA, e nome do médico solicitante . O procedimento foi solicitado no dia 13/05/2024, para realização no município Florianópolis/SC, entretanto, a operadora negou com a justificativa de que o beneficiário está cumprindo Cobertura Parcial Temporária (CPT) para Doença ou Lesão Preexistente (DLP), a DLP informada pela operadora: obesida"/>
    <s v="BIGUACU"/>
    <s v="SC"/>
    <s v="Não"/>
    <x v="0"/>
    <s v="Procedimento"/>
    <x v="21"/>
    <x v="196"/>
    <s v="Beneficiária entrou no plano com omissão de DLP e se recusou a retificar DS. Encaminhei caso para processo administrativo."/>
    <s v="Sinalizado RE e GRC, plano com menos de 24 meses."/>
    <s v="Com contato prévio"/>
    <x v="2"/>
    <x v="4"/>
    <s v="Não"/>
    <s v="Finalizada"/>
    <s v="Omissão de DLP em DS."/>
  </r>
  <r>
    <x v="1"/>
    <x v="4"/>
    <s v="28/05/2024"/>
    <n v="12881600"/>
    <s v="31999620240529062378"/>
    <m/>
    <m/>
    <s v="UNIMED JI-PARANA - Coop de Trab Med"/>
    <x v="0"/>
    <s v="THAISE LOPES SALOMAO"/>
    <x v="3"/>
    <s v="09700032001729339"/>
    <s v="ADEBRAS - ASSOCIACAO DOS ADVOGADOS DO BRASIL"/>
    <s v="Adesao Nacional Basico Enfermaria"/>
    <s v="NOTIFICAÇÃO DE INTERMEDIAÇÃO PRELIMINAR Nº 161265/2024_x000a_&lt;&lt;60&gt;&gt; _x000a_Protocolo nº 9535924_x0009_Demanda nº 12881600_x0009_Rio de Janeiro, 28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o dia 5/abril/2024, fui até a UNIMED da minha cidade (Cacoal-RO), para solicitar autorização para avaliação neuropsicológica, conforme pedido médico (HD: TEA), após passar em consulta no mesmo dia, na ocasião foi gerado um protocolo de nº 31999620240405900992. No dia seguinte, 6/abril/2024, recebi um e-mail informando que foi gerado um protocolo para o meu atendimento de nº 31999620240406363912. Desde então, todas as ligações tem sido registr"/>
    <s v="CACOAL"/>
    <s v="RO"/>
    <s v="Não "/>
    <x v="2"/>
    <s v="Terapias"/>
    <x v="0"/>
    <x v="505"/>
    <s v="Ausencia de Rede Credenciada"/>
    <s v="DEMANDA ABERTA NO CAEC EM 06/04/2024 DIRECIONADO AO GRP EM 18/04 E NEGOCIAÇÃO FINALIZADA COM A PRESTADORA 194643 - PALMIERI PALMIERI LTDA, (Joanadarque) PROTOCOLO 31999620240529065149"/>
    <s v="Com contato prévio"/>
    <x v="0"/>
    <x v="18"/>
    <m/>
    <s v="Finalizada"/>
    <s v="Busca de rede aberta em 06/04/2024 direcionada ao GRP em 18/04"/>
  </r>
  <r>
    <x v="1"/>
    <x v="4"/>
    <s v="28/05/2024"/>
    <n v="12882086"/>
    <s v="31999620240529065813"/>
    <m/>
    <m/>
    <s v="UNIMED ITATIBA-COOP DE TRAB MED"/>
    <x v="0"/>
    <s v="LUCAS KENZO LACERDA TATEYAMA"/>
    <x v="3"/>
    <s v="09700030002285535"/>
    <s v="SINDICATO DOS POLICIAIS RODOVIARIOS FEDERAIS ESTADO SP"/>
    <s v="ADESAO COPARTIC ESPECIAL I"/>
    <s v="NOTIFICAÇÃO DE INTERMEDIAÇÃO PRELIMINAR Nº 161563/2024_x000a_ _x000a_Protocolo nº 9536528_x0009_Demanda nº 12882086_x0009_Rio de Janeiro, 28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informa que o exame de dengue ( teste rápido) NS1, conforme guia médica, foi solicitado à operadora e não foi garantido. O procedimento foi posteriormente realizado em caráter particular em 23/04/2024, no prestador Hospital Albertin Sabim, em função da ausência de cobertura pela operadora. A solicitação de reembolso foi feita em 30/04/2024, não sendo pago o reembolso integral [valor pago R$ "/>
    <s v="BRAGANCA PAULISTA"/>
    <s v="SP"/>
    <m/>
    <x v="5"/>
    <s v="Procedimento"/>
    <x v="2"/>
    <x v="575"/>
    <s v="Não identificada solicitação de reembolso"/>
    <s v="Solicitado contato com a beneficiária para entender pra onde foi solicitado o reembolso."/>
    <s v="Sem contato prévio"/>
    <x v="2"/>
    <x v="0"/>
    <m/>
    <s v="Em andamento"/>
    <m/>
  </r>
  <r>
    <x v="1"/>
    <x v="4"/>
    <s v="28/05/2024"/>
    <n v="12882122"/>
    <s v="31999620240529066157"/>
    <m/>
    <m/>
    <s v="UNIMED ITATIBA-COOP DE TRAB MED"/>
    <x v="0"/>
    <s v="LUCAS KENZO LACERDA TATEYAMA"/>
    <x v="3"/>
    <s v="09700030002285535"/>
    <s v="SINDICATO DOS POLICIAIS RODOVIARIOS FEDERAIS ESTADO SP"/>
    <s v="ADESAO COPARTIC ESPECIAL I"/>
    <s v="NOTIFICAÇÃO DE INTERMEDIAÇÃO PRELIMINAR Nº 161583/2024_x000a_ _x000a_Protocolo nº 9536528_x0009_Demanda nº 12882122_x0009_Rio de Janeiro, 28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informa que o procedimento fonopediatra foi solicitado à operadora e não foi garantido. O procedimento foi posteriormente realizado em caráter particular em abril/2024 e maio/2024, no prestador Clínica Brincar Pediatria e Vacina, em função da ausência de cobertura pela operadora. A solicitação de reembolso foi feita em 12/04/2024, 15/04/2024, 19/04/2024, 22/04/2024, 06/05/2024 e 10/05/2024 ,"/>
    <s v="BRAGANCA PAULISTA"/>
    <s v="SP"/>
    <s v="Sim "/>
    <x v="7"/>
    <s v="Terapias"/>
    <x v="20"/>
    <x v="10"/>
    <s v="Dificuldade de agendamento "/>
    <s v="Reembolso integral para atendimentos já realizados em abril e maio/2024 e até novo agendamento na rede. Busca retomada para disponibilizar agendamento"/>
    <s v="Sem contato prévio"/>
    <x v="2"/>
    <x v="0"/>
    <m/>
    <m/>
    <s v="Busca de rede aberta em 08/04/2024 e finalizada em 10/04 com agendamento na Limítrofe na rede credenciada. Nova Busca aberta em 05/06 em abito de NIP "/>
  </r>
  <r>
    <x v="1"/>
    <x v="4"/>
    <s v="28/05/2024"/>
    <n v="12882766"/>
    <s v="31999620240529067988"/>
    <s v="Sim"/>
    <s v="2024 00999749"/>
    <s v="UNIMED SANTOS-COOP DE TRAB MED"/>
    <x v="0"/>
    <s v="ERICA PINHEIRO DOS SANTOS"/>
    <x v="3"/>
    <s v="09700020010055341"/>
    <s v="DROGARIA SAO PAULO S.A."/>
    <s v="UNIPLAN EMP PARTIC BAS PADRAO COL"/>
    <s v="NOTIFICAÇÃO DE INTERMEDIAÇÃO PRELIMINAR Nº 161957/2024_x000d__x000a_ _x000d__x000a_Protocolo nº 9537450_x0009_Demanda nº 12882766_x0009_Rio de Janeiro, 2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aria, questiona a não cobertura para os materiais, para realização do procedimento de Infiltração, solicitado pelo Dr. Felipe Slaviero CRM 143478, solicitado em Jneiro de 2024 . Respondido em 28/03/2024 Protocolo da Operadora 202400999749_x000d__x000a_ _x000d__x000a_Protocolo aberto pelo beneficiário junto à operadora: 202400999749_x000d__x000a_BENEFICIÁRIO_x000d__x000a_Nome: ERICA PINHEIRO DOS SANTOS_x0009_Dt. Nasc.:12/04/1981_x000d__x000a_Matrícula:_x0009_CPF: 2870161980"/>
    <s v="ITANHAEM"/>
    <s v="SP"/>
    <s v="Não"/>
    <x v="4"/>
    <s v="Procedimento"/>
    <x v="7"/>
    <x v="71"/>
    <s v="A guia 2024 00999749 foi negada administrativamente por falta de documentação. Entretanto, foi feito contato social com a beneficiária e realizada junta médica. O parecer foi parcialmente favorável. A documentação da junta está anexada."/>
    <s v="Não há."/>
    <s v="Com contato prévio"/>
    <x v="2"/>
    <x v="4"/>
    <s v="Sim"/>
    <s v="Finalizada"/>
    <m/>
  </r>
  <r>
    <x v="1"/>
    <x v="4"/>
    <s v="28/05/2024"/>
    <n v="12884033"/>
    <s v="31999620240529069793"/>
    <m/>
    <m/>
    <s v="UNIMED RIO CLARO-COOP DE TRAB MED"/>
    <x v="0"/>
    <s v="THALLISON OLIVEIRA DA SILVA"/>
    <x v="3"/>
    <s v="09700020010051796"/>
    <s v="ELEKTRO REDES S.A."/>
    <s v="Especial Reembolso"/>
    <s v="NOTIFICAÇÃO DE INTERMEDIAÇÃO PRELIMINAR Nº 162806/2024_x000d__x000a_ _x000d__x000a_Protocolo nº 9539133_x0009_Demanda nº 12884033_x0009_Rio de Janeiro, 2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ERAPIA ABA, e nome do médico solicitante Dr. Cristiane doarte santos. A solicitação foi feita à Operadora no dia 07/03/2024, para realização no município rios claros/SP. A operadora alega que o pedido está em análise [ou não apresenta resposta ao pedido]. protocolo:31999620240261111488 data:23/05/2024. interlocutor informa que já foi solicitado a terapia"/>
    <s v="RIO CLARO"/>
    <s v="SP"/>
    <s v="Não "/>
    <x v="7"/>
    <s v="Terapias"/>
    <x v="3"/>
    <x v="5"/>
    <s v="Não concorda com o direcionamento para região limitrofe "/>
    <s v="Mantido o direcionamento para rede estratégica em região limitrofe. "/>
    <s v="Com contato prévio"/>
    <x v="2"/>
    <x v="0"/>
    <m/>
    <s v="Finalizada"/>
    <s v="O direcionamento para a rede estratégica foi realizado pelo GRP após ficar com a demanda de 15/03 a 20/05. "/>
  </r>
  <r>
    <x v="1"/>
    <x v="4"/>
    <s v="28/05/2024"/>
    <n v="12883952"/>
    <s v="31999620240529069591"/>
    <m/>
    <m/>
    <s v="UNIMED PAULISTANA-SOC COOP DE TRAB MED"/>
    <x v="0"/>
    <s v="MICHELLE MARIA ALVES DE SOUZA"/>
    <x v="0"/>
    <s v="09700064000014911"/>
    <s v="USP - UNIVERSIDADE DE SAO PAULO"/>
    <s v="CLASSICO EMP APTO"/>
    <s v="NOTIFICAÇÃO DE INTERMEDIAÇÃO PRELIMINAR Nº 162741/2024_x000a_&lt;&lt;60&gt;&gt; _x000a_Protocolo nº 9539043_x0009_Demanda nº 12883952_x0009_Rio de Janeiro, 28 de Mai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Hospital Santa Isabel aparece como credenciado no plano e quando entro em contato com o hospital, eles informam que não estão credenciados. Preciso agendar uma cirurgia e não consigo. O plano diz que todos os hospitais da rede D'Or foram comprados pela SulAmérica, mas o Santa Isabel consta como credenciado pela Unimed._x000a_ _x000a_Protocolo aberto pelo beneficiário junto à operadora: &lt;&lt;65&gt;&gt;_x000a_BENEFICIÁRIO_x000a_Nome: MICHELLE MARIA ALVES DE SOUZA_x0009_Dt. Nasc.:"/>
    <s v="OSASCO"/>
    <s v="SP"/>
    <s v="Não "/>
    <x v="7"/>
    <s v="Cirurgia"/>
    <x v="2"/>
    <x v="576"/>
    <s v="Dificuldade de solicitação cirurgica"/>
    <s v="Solicitação do pedido medico, para envio de analise / Ação RU: Acioando Unimed Nacional para maiores esclarecimentos, pois o prestador está Ativo de divulgado ao intercâmbo a partir da rede básica. Prestador consta no produto da cliente. O processo de agendamento estava sendo coordenado pela Equipe de Rede devido à recusa do Hospital em marcar o procedimento cirúrgico para o vosso beneficiário foi liberado o de acordo para negociação. Porém, visto que o prestador não encerrou o credenciamento, o prestador incluiu a guia no dia 21/06/2024 às 11:10:52  sob a transação 2287342047 e já está autorizada._x000a__x000a_"/>
    <s v="Com contato prévio"/>
    <x v="0"/>
    <x v="44"/>
    <s v="Sim"/>
    <s v="Finalizada"/>
    <s v="Cliente entrou em contato através da Ouvidoria em 29/04 e Protocolo de reclamação em 28/04"/>
  </r>
  <r>
    <x v="1"/>
    <x v="4"/>
    <s v="28/05/2024"/>
    <n v="12883369"/>
    <s v="31999620240529068340"/>
    <m/>
    <m/>
    <s v=""/>
    <x v="4"/>
    <s v=""/>
    <x v="3"/>
    <s v=""/>
    <s v=""/>
    <s v=""/>
    <s v="NOTIFICAÇÃO DE INTERMEDIAÇÃO PRELIMINAR Nº 162323/2024_x000d__x000a_&lt;&lt;60&gt;&gt; _x000d__x000a_Protocolo nº 9538321_x0009_Demanda nº 12883369_x0009_Rio de Janeiro, 2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5 de abril pp, a Dra Gabriela Fuster, encaminhou um pedido de controle familiar, o qual foi entregue logo que saiu da sala do medico, e ao no dia 16/04, no dia seguinte, via whatsapp, entraram em contato, pediram documentos e mandaram aguardar, e ficou no silencio até que um mes depois em 20 de maio, comecei a ajudá-la resolver, afinal esta de oito meses, e nada resolvido. Foi ai que começou a novela, dizem que o whatsapp que pediram d"/>
    <s v=""/>
    <s v=""/>
    <m/>
    <x v="1"/>
    <m/>
    <x v="1"/>
    <x v="18"/>
    <m/>
    <m/>
    <m/>
    <x v="1"/>
    <x v="8"/>
    <m/>
    <m/>
    <m/>
  </r>
  <r>
    <x v="1"/>
    <x v="4"/>
    <s v="28/05/2024"/>
    <n v="12883739"/>
    <s v="31999620240529068899"/>
    <m/>
    <m/>
    <s v=""/>
    <x v="4"/>
    <s v=""/>
    <x v="3"/>
    <s v=""/>
    <s v=""/>
    <s v=""/>
    <s v="NOTIFICAÇÃO DE INTERMEDIAÇÃO PRELIMINAR Nº 162581/2024_x000d__x000a_&lt;&lt;60&gt;&gt; _x000d__x000a_Protocolo nº 9538795_x0009_Demanda nº 12883739_x0009_Rio de Janeiro, 2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meu filho tem autismo de suporte 1 faz terapia desde os 2 anos/meio ,hoje ele tem 8 anos e a unimed esta recusando o reemboldo da psicopedagoga de janeiro e o atendimento de abril /2024 os de fevereiro e março eles aprovaram sem recusa e essas duas eles alegam que a psicopedagoga tem que ter registro no CRP que é o registro de psicologia ela nao tem faculdade de psicologia para ter o registro porque nao existe registro para psicopeda"/>
    <s v=""/>
    <s v=""/>
    <m/>
    <x v="1"/>
    <m/>
    <x v="1"/>
    <x v="18"/>
    <m/>
    <m/>
    <m/>
    <x v="1"/>
    <x v="8"/>
    <m/>
    <m/>
    <m/>
  </r>
  <r>
    <x v="1"/>
    <x v="4"/>
    <s v="28/05/2024"/>
    <n v="12883757"/>
    <s v="31999620240529069317"/>
    <s v="Sim"/>
    <s v="2024 02233912"/>
    <s v="UNIMED REG DE JAU COOP TRAB MEDICO"/>
    <x v="0"/>
    <s v="MATTEO PALMA FAYAN"/>
    <x v="3"/>
    <s v="09700020010678594"/>
    <s v="TERRAVERDE MAQUINAS AGRICOLAS LTDA"/>
    <s v="UNIPLAN EMP BAS COL"/>
    <s v="NOTIFICAÇÃO DE INTERMEDIAÇÃO PRELIMINAR Nº 162596/2024_x000d__x000a_ _x000d__x000a_Protocolo nº 9538777_x0009_Demanda nº 12883757_x0009_Rio de Janeiro, 28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pesquisa genética de SMN1 e SMN2, de urgência. A solicitação foi feita à Operadora no dia 27/05/2024, para realização no município Bauru/SP. A operadora alega que não tem prestador no município solicitado para realizar o exame, e tem que aguardar que a Clínica Genoma credencie um prestador em Bauru/SP para ser feito. Protocolo: 31999620240527901256 - Data"/>
    <s v="JAU"/>
    <s v="SP"/>
    <s v="Não"/>
    <x v="0"/>
    <s v="SADT"/>
    <x v="0"/>
    <x v="577"/>
    <s v="Procedimento autorizado após análise de documentação complementar."/>
    <s v="Não há."/>
    <s v="Com contato prévio"/>
    <x v="0"/>
    <x v="4"/>
    <s v="Não"/>
    <s v="Finalizada"/>
    <s v="Guia autorizada, foi feita a coleta pelo preastador credenciado a Unimed local. "/>
  </r>
  <r>
    <x v="1"/>
    <x v="4"/>
    <s v="29/05/2024"/>
    <n v="12886441"/>
    <s v="31999620240531079925"/>
    <m/>
    <m/>
    <s v="UNIMED SUDOESTE DE MINAS-COOP DE TRB MED"/>
    <x v="0"/>
    <s v="MIRIAM DE FATIMA PROENCA"/>
    <x v="3"/>
    <s v="09700020010301709"/>
    <s v="CONCESSIONARIA DA RODOVIA MG-050 S/A"/>
    <s v="UNIPLAN EMP BAS INDIV"/>
    <s v="NOTIFICAÇÃO DE INTERMEDIAÇÃO PRELIMINAR Nº 164264/2024_x000d__x000a_ _x000d__x000a_Protocolo nº 9542384_x0009_Demanda nº 12886441_x0009_Rio de Janeiro, 29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que a operadora ainda não autorizou o seu procedimento ** FISIOTERAPIA SENDO 10 SESSÕES CONFORME PEDIDO MÉDICO. A solicitação foi feita à Operadora no dia 25/05/2024, para realização no município PASSOS - MG. A operadora alega que o pedido está em análise e não apresenta resposta ao pedido. Protocolo: 3199962024042550203, data: 02/05/24._x000d__x000a_ _x000d__x000a_Protocolo aberto pelo beneficiário junto à operadora: 31999620240425579872,_x000d__x000a_BENEFICI"/>
    <s v="PASSOS"/>
    <s v="MG"/>
    <s v="Não "/>
    <x v="2"/>
    <s v="SADT"/>
    <x v="0"/>
    <x v="26"/>
    <s v="Ausencia de Rede Credenciada"/>
    <s v="DEMANDA ABERTA NO CAEC EM 03/5 DIRECIONADO AO GRP EM 24/05/2024 NEGOCIAÇÃO CONCLUIDA COM A PRESTADORA 194613 - DANIELA LUIZA SILVA FINALIZADA EM 04/06/2024"/>
    <s v="Com contato prévio"/>
    <x v="0"/>
    <x v="18"/>
    <m/>
    <s v="Finalizada"/>
    <s v="Busca de rede aberta em 03/05 direcionada ao GRP por 2x ( 21/05 questionando a busca em região limitrofes e saúde e falta de aval da unimed para negociar, em 24/05 direcionamos novamente respondendo o questionamento)"/>
  </r>
  <r>
    <x v="1"/>
    <x v="4"/>
    <s v="29/05/2024"/>
    <n v="12885558"/>
    <s v="31999620240531079836"/>
    <m/>
    <m/>
    <s v="UNIMED RIBEIRAO PRETO-COOP DE TRAB MED"/>
    <x v="0"/>
    <s v="REGIANE ROSA RANGEL"/>
    <x v="3"/>
    <s v="09700024004268790"/>
    <s v="SERVICO SOCIAL DA INDUSTRIA - SESI"/>
    <s v="UNIPLAN EMPRES RATEIO MASTER"/>
    <s v="NOTIFICAÇÃO DE INTERMEDIAÇÃO PRELIMINAR Nº 163743/2024_x000d__x000a_&lt;&lt;60&gt;&gt; _x000d__x000a_Protocolo nº 9541306_x0009_Demanda nº 12885558_x0009_Rio de Janeiro, 29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enhum medico da rede credenciada atende novos casos em psquiatria. Em contato com o plano de saúde foi me oferecido ir até outra cidade para atendimento. No entanto não é possivel ir até outra cidade para ser atendido por um prestador de saúde.. Necessito que o plano faça um reembolso para que possa ser atendida por um profissional em minha cidade. Reembolso que foi negado pela operadora do plano._x000d__x000a_ _x000d__x000a_Protocolo aberto pelo beneficiário junto "/>
    <s v="RIBEIRAO PRETO"/>
    <s v="SP"/>
    <s v="Não "/>
    <x v="7"/>
    <s v="Consulta"/>
    <x v="17"/>
    <x v="38"/>
    <s v="Ausencia de Rede Credenciada"/>
    <s v="Mantido o agendamento em prestador credenciado na região de saúde (Pitangueiras – 45 km) com reembolso de transporte. Em ambito de NIP disponibilizado opção com agendamento online "/>
    <s v="Com contato prévio"/>
    <x v="2"/>
    <x v="0"/>
    <m/>
    <s v="Finalizada"/>
    <s v="Busca de rede aberta em 09/05 e finalizada em 29/05, dentro do prazo  "/>
  </r>
  <r>
    <x v="1"/>
    <x v="4"/>
    <s v="30/05/2024"/>
    <n v="12887066"/>
    <s v="31999620240531080130"/>
    <m/>
    <m/>
    <s v="UNIMED SUDOESTE-COOP DE TRAB MED"/>
    <x v="0"/>
    <s v="EVANDRO OLIVEIRA MATOS"/>
    <x v="3"/>
    <s v="09700030002112142"/>
    <s v="SINDICATO DOS POLICIAIS RODOVIARIOS FEDERAIS ESTADO SP"/>
    <s v="UNIPLAN COPART ADESAO ESPECIAL I"/>
    <s v="NOTIFICAÇÃO DE INTERMEDIAÇÃO PRELIMINAR Nº 164739/2024_x000d__x000a_&lt;&lt;60&gt;&gt; _x000d__x000a_Protocolo nº 9543123_x0009_Demanda nº 12887066_x0009_Rio de Janeiro, 30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o médico o exame, Cariótipo de medula óssea, foi autorizado pelo plano de saúde (UNIMED FESP), dia 16/05/2024, para realização deste, contudo, na cidade onde resido, Vitória da Conquista-Ba, atualmente, não possui rede credenciada para execução do exame, foi solicitado junto a operadora no dia 23/04/2024, protocolo 3199962024053884845, local para atendimento, o plano de saúde estabeleceu o prazo final até o dia 24/06/2024 par"/>
    <s v="VITORIA DA CONQUISTA"/>
    <s v="BA"/>
    <s v="Não "/>
    <x v="2"/>
    <s v="SADT"/>
    <x v="17"/>
    <x v="578"/>
    <s v="Dificuldade de agendamento "/>
    <s v="Em tratativa "/>
    <s v="Com contato prévio"/>
    <x v="2"/>
    <x v="0"/>
    <m/>
    <m/>
    <s v="Busca de rede aberta em 23/05 dentro do prazo"/>
  </r>
  <r>
    <x v="1"/>
    <x v="4"/>
    <s v="31/05/2024"/>
    <n v="12888407"/>
    <s v="31999620240531089144"/>
    <m/>
    <m/>
    <s v="UNIMED CARUARU-COOP DE TRAB MED"/>
    <x v="0"/>
    <s v="ISABELLE CORDEIRO BEZERRA PEREIRA"/>
    <x v="0"/>
    <s v="09700022006653619"/>
    <s v="GRUPO CASAS BAHIA"/>
    <s v="UNIPLAN PARTIC EMP BASICO N"/>
    <s v="NOTIFICAÇÃO DE INTERMEDIAÇÃO PRELIMINAR Nº 165456/2024_x000d__x000a_&lt;&lt;60&gt;&gt; _x000d__x000a_Protocolo nº 9545060_x0009_Demanda nº 12888407_x0009_Rio de Janeiro, 3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sendo impedida de realizar a usg morfologica do 2 trimestre, estou gestante de 20 semanas, portadora de trombofilia (SAAF), diabetes gestacional, histórico de 4 abortos, pré eclampsia e parto prematuro extremo sendo impedida de realizar a usg morfologica direito assegurado pela ans na diretriz n 73, porque a Unimed local do meu estado (Unimed recife) nega-se a repassar a guia de autorização que a Unimed fesp plano com o qual tenho contra"/>
    <s v="TORITAMA"/>
    <s v="PE"/>
    <s v="Não "/>
    <x v="0"/>
    <s v="SADT"/>
    <x v="12"/>
    <x v="579"/>
    <s v="Dificuldade no processo de autorização da Unimed Local "/>
    <s v="Abordamos a Unimed Local que passou informação divergente do parecer da beneficiária relatando que exame já estava concluído no sistema de Recife, mas segundo a beneficiária Unimed cobrava RM para concluir, mesmo a Fesp já tendo autorizado.                                                                                    ***RU: Procedimento finalizado dentro do prazo conforme Manual do Intercâmbio._x000a_Protocolo gerado pelo prestador em 24/05/2024 e finalizado em 31/05/2024 através da transação 176662350._x000a_Em momento algum houve negativa para a beneficiária._x000a_Vale ressaltar que em 28/05/2024 a coirmã solicitou através de sala de chat documentação complementar onde fora solicitado tal documentação a beneficiária._x000a_"/>
    <s v="Com contato prévio"/>
    <x v="0"/>
    <x v="44"/>
    <s v="Não "/>
    <s v="Finalizada"/>
    <m/>
  </r>
  <r>
    <x v="1"/>
    <x v="4"/>
    <s v="31/05/2024"/>
    <n v="12888169"/>
    <s v="31999620240531088596"/>
    <m/>
    <m/>
    <s v="UNIMED RIBEIRAO PRETO-COOP DE TRAB MED"/>
    <x v="0"/>
    <s v="AURORA YOHANNA RODRIGUES TEIXEIRA"/>
    <x v="3"/>
    <s v="09700019002078385"/>
    <s v="NESTLE NORDESTE ALIMENTOS E BEBIDAS LTDA"/>
    <s v="UNIPLAN CO BASICO N"/>
    <s v="NOTIFICAÇÃO DE INTERMEDIAÇÃO PRELIMINAR Nº 165320/2024_x000d__x000a_ _x000d__x000a_Protocolo nº 9544607_x0009_Demanda nº 12888169_x0009_Rio de Janeiro, 31 de Mai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a, questiona a não cobertura para Fonoaudiólogo, terapeuta ocupacional. O procedimento foi solicitado à operadora no dia 07/05/2024, para realização no município Ribeirão Preto/SP. A operadora alega que não possui prestador em sua rede para realização do serviço de saúde. Anotar protocolo 31999620240507690890 data 07/05/2024._x000d__x000a_ _x000d__x000a_Protocolo aberto pelo beneficiário junto à operadora: 31999620240"/>
    <s v="RIBEIRAO PRETO"/>
    <s v="SP"/>
    <s v="Não"/>
    <x v="2"/>
    <s v="Terapias"/>
    <x v="3"/>
    <x v="580"/>
    <s v="Ausencia de Rede Credenciada"/>
    <s v="Agendamento realizado em prestador estratégico"/>
    <s v="Com contato prévio"/>
    <x v="0"/>
    <x v="0"/>
    <m/>
    <s v="Finalizada"/>
    <s v="Busca de rede aberta em 12/05 encaminhada ao NAS em 15/05 com retorno em 20/05"/>
  </r>
  <r>
    <x v="1"/>
    <x v="5"/>
    <s v="01/06/2024"/>
    <n v="12889171"/>
    <s v="31999620240603098478"/>
    <m/>
    <m/>
    <s v="UNIMED SOROCABA-COOP DE TRAB MED"/>
    <x v="3"/>
    <s v="RICARDO VALENTE BOFF"/>
    <x v="3"/>
    <s v="09700033001069892"/>
    <s v="COMPANHIA PIRATININGA DE FORCA E LUZ"/>
    <s v="VIVEST ESPECIAL NACIONAL"/>
    <s v="NOTIFICAÇÃO DE INTERMEDIAÇÃO PRELIMINAR Nº 165978/2024_x000d__x000a_&lt;&lt;60&gt;&gt; _x000d__x000a_Protocolo nº 9545974_x0009_Demanda nº 12889171_x0009_Rio de Janeiro, 0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EGUE DESCRIÇÃO NA CARTA ABAIXO: SOROCABA.PDF_x000d__x000a_ _x000d__x000a_Protocolo aberto pelo beneficiário junto à operadora: &lt;&lt;65&gt;&gt;_x000d__x000a_BENEFICIÁRIO_x000d__x000a_Nome: RICARDO VALENTE BOFF_x0009_Dt. Nasc.:04/06/1972_x000d__x000a_Matrícula:_x0009_CPF: 14969260800_x000d__x000a_INTERLOCUTOR_x000d__x000a_Nome: RICARDO VALENTE BOFF_x000d__x000a_Telefones: (15)996977272_x0009_e-mail: ricardovalente72@hotmail.com_x000d__x000a_Endereço: RUA DIAS BATISTA, 133 /_x000d__x000a_Município: SOROCABA_x0009_UF: SP_x0009_CEP: 18080-040_x000d__x000a_DADOS DO PLANO_x000d__x000a_Nome do plano: &lt;&lt;61&gt;&gt;_x000d__x000a_Titular do plano: &lt;&lt;"/>
    <s v="SOROCABA"/>
    <s v="SP"/>
    <m/>
    <x v="1"/>
    <m/>
    <x v="1"/>
    <x v="14"/>
    <m/>
    <m/>
    <m/>
    <x v="1"/>
    <x v="6"/>
    <m/>
    <m/>
    <m/>
  </r>
  <r>
    <x v="1"/>
    <x v="5"/>
    <s v="03/06/2024"/>
    <n v="12889372"/>
    <s v="31999620240603099335"/>
    <m/>
    <m/>
    <s v="UNIMED PIRACICABA-SOC COOP SERV MED"/>
    <x v="2"/>
    <s v="HENRY VALERIO EUGENIO"/>
    <x v="3"/>
    <s v="09700020009876655"/>
    <s v="HYUNDAI MOTOR BRASIL MONTADORA DE AUTOMOVEIS LTDA"/>
    <s v="UNIPLAN PARTIC EMP BASICO N"/>
    <s v="NOTIFICAÇÃO DE INTERMEDIAÇÃO PRELIMINAR Nº 166152/2024_x000d__x000a_ _x000d__x000a_Protocolo nº 9546198_x0009_Demanda nº 12889372_x0009_Rio de Janeiro, 0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consulta com Fonoaudiólogo. A operadora indicou os prestadores e nenhum profissional tem agenda disponível para atendimento dentro dos prazos da RN 566/2022. O procedimento foi solicitado à operadora desde Agosto de 2023, para realização no município Piracicaba. Protocolo não disponibilizado, contato feito pelo e-mail: callcenter@unimedpiracicaba.com.br, em 14"/>
    <s v="PIRACICABA"/>
    <s v="SP"/>
    <m/>
    <x v="1"/>
    <m/>
    <x v="1"/>
    <x v="7"/>
    <m/>
    <m/>
    <m/>
    <x v="1"/>
    <x v="5"/>
    <m/>
    <m/>
    <m/>
  </r>
  <r>
    <x v="1"/>
    <x v="5"/>
    <s v="03/06/2024"/>
    <n v="12892274"/>
    <s v="31999620240604119820"/>
    <m/>
    <m/>
    <s v="UNIMED JOAO PESSOA-COOP DE TRAB MED"/>
    <x v="0"/>
    <s v="GUILHERME VASCO SANTOS"/>
    <x v="3"/>
    <s v="09700030002285659"/>
    <s v="SINDICATO DOS POLICIAIS RODOVIARIOS FEDERAIS ESTADO SP"/>
    <s v="UNIPLAN ADESAO BASICO I"/>
    <s v="NOTIFICAÇÃO DE INTERMEDIAÇÃO PRELIMINAR Nº 167991/2024_x000d__x000a_ _x000d__x000a_Protocolo nº 9549842_x0009_Demanda nº 12892274_x0009_Rio de Janeiro, 0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ólogo para desenvolvimento de comunicação e intelectual, em nome da médica solicitante Dr Suenia Timoteo. A solicitação foi feita à Operadora no dia 01/05/2024, para realização no município de João Pessoa. A operadora alega que está buscando rede de atendimento [e não apresenta resposta ao pedido]. Protocolo 31999620240506674877 – data 06/05/202"/>
    <s v="JOAO PESSOA"/>
    <s v="PB"/>
    <s v="Sim "/>
    <x v="2"/>
    <s v="Terapias"/>
    <x v="0"/>
    <x v="10"/>
    <s v="Dificuldade de agendamento "/>
    <s v="DEMANDA ABERTA NO CAEC EM 06/05 DIRECIONADA AO GRP EM 23/05 NEGOCIAÇÃO FINALIZADA COM O PRESTADOR 177594 - ILUMINAR CLÍNICA DE DESENVOLVIMENTO INFANTIL EM 05/6/2024_x000a__x000a_ "/>
    <s v="Com contato prévio"/>
    <x v="0"/>
    <x v="18"/>
    <m/>
    <s v="Finalizada"/>
    <s v="Busca de rede aberta em 06/05 encaminhada ao GRP 23/05"/>
  </r>
  <r>
    <x v="1"/>
    <x v="5"/>
    <s v="03/06/2024"/>
    <n v="12890277"/>
    <s v="31999620240604118789"/>
    <m/>
    <m/>
    <s v="UNIMED VARGINHA-COOP DE TRAB MED"/>
    <x v="0"/>
    <s v="PEDRO CARVALHO ALBERT"/>
    <x v="3"/>
    <s v="09700030001865007"/>
    <s v="SINDICATO DOS POLICIAIS RODOVIARIOS FEDERAIS ESTADO SP"/>
    <s v="UNIPLAN COPART ADESAO ESPECIAL I"/>
    <s v="NOTIFICAÇÃO DE INTERMEDIAÇÃO PRELIMINAR Nº 166688/2024_x000d__x000a_ _x000d__x000a_Protocolo nº 9547278_x0009_Demanda nº 12890277_x0009_Rio de Janeiro, 0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NEUROPEDIATRA. A operadora indicou os prestadores Dr. Valter e Dra. Larissa e nenhum deles tem agenda disponível dentro dos prazos da RN 566/2022. O procedimento foi solicitado à operadora no dia 11/04/2024, para realização no município Pouso Alegre ou São Paulo, interlocutora, informa que foi agendado uma consulta com Neurologista e não o solicitado. Protocol"/>
    <s v="SAO GONCALO DO SAPUCAI"/>
    <s v="MG"/>
    <s v="Sim "/>
    <x v="7"/>
    <s v="Consulta"/>
    <x v="20"/>
    <x v="12"/>
    <s v="Dificuldade de agendamento "/>
    <s v="Mantido o agendamento na rede credenciada, na especialidade, na cidade demandada. Cliente não aceita quer o especialista neuropediatra. Em ambito de NIP disponibilizado opção com agendamento online na subespecialidade"/>
    <s v="Com contato prévio"/>
    <x v="2"/>
    <x v="0"/>
    <m/>
    <s v="Finalizada"/>
    <s v="Busca de rede aberta em 11/04/2024 e finalizada em 03/06 "/>
  </r>
  <r>
    <x v="1"/>
    <x v="5"/>
    <s v="03/06/2024"/>
    <n v="12892062"/>
    <s v="31999620240604119495"/>
    <m/>
    <m/>
    <s v="UNIMED SAO JOSE DO RIO PRETO-COOP TB MED"/>
    <x v="0"/>
    <s v="NYCOLAS VICTOR RODRIGUES BARBOSA"/>
    <x v="3"/>
    <s v="09700032001729444"/>
    <s v="ANAJUSTRA-ASSOC NAC DOS SERV DA JUS TRAB"/>
    <s v="UNIPLAN ADESAO BASICO"/>
    <s v="NOTIFICAÇÃO DE INTERMEDIAÇÃO PRELIMINAR Nº 167832/2024_x000d__x000a_&lt;&lt;60&gt;&gt; _x000d__x000a_Protocolo nº 9549632_x0009_Demanda nº 12892062_x0009_Rio de Janeiro, 0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to desde de abril, marcar as terapias para meu filho (Nycolas) na Unimed Fesp. A UnimedFesp alega que não tem prestador credenciado na cidade de Jales SP, porém, a prestadora CLINICA INTEGRAR JALES tem interesse em prestar os serviços, mas não foi procuarada pela Unimed FESP que segue dizendo que ainda não fechou com um prestador, porém o tempo de espera já passa de 2 meses._x000d__x000a_ _x000d__x000a_Protocolo aberto pelo beneficiário junto à operadora: &lt;&lt;65&gt;&gt;_x000d_"/>
    <s v="JALES"/>
    <s v="SP"/>
    <s v="Não "/>
    <x v="2"/>
    <s v="Terapias"/>
    <x v="2"/>
    <x v="5"/>
    <s v="Ausencia de Rede Credenciada"/>
    <s v="DEMANDA ABERTA NO CAEC 04/04/2024 E DIRECIONADO PARA GRP 15/042024 NEGOCIAÇÃO FINALIZADA EM 04/06 COM O PRESTADOR 194705 CLÍNICA INTEGRAR JALES LTDA"/>
    <s v="Com contato prévio"/>
    <x v="0"/>
    <x v="11"/>
    <m/>
    <s v="Finalizada"/>
    <m/>
  </r>
  <r>
    <x v="1"/>
    <x v="5"/>
    <s v="03/06/2024"/>
    <n v="12890709"/>
    <s v="31999620240604119109"/>
    <m/>
    <m/>
    <s v="UNIMED SAO ROQUE-COOP DE TRAB MED"/>
    <x v="0"/>
    <s v="LARA DOS SANTOS ROSA"/>
    <x v="0"/>
    <s v="09700032001174795"/>
    <s v="APEOESP SIND DOS PROF DO ENS OFIC EST SP"/>
    <s v="ADESAO BASICO - PR"/>
    <s v="NOTIFICAÇÃO DE INTERMEDIAÇÃO PRELIMINAR Nº 166965/2024_x000a_&lt;&lt;60&gt;&gt; _x000a_Protocolo nº 9547930_x0009_Demanda nº 12890709_x0009_Rio de Janeiro, 03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ntrei com pedido para cirurgia em 15/05/24, Unimed cancelou a guia alegando que faltavam documentos, sendo que não foi pedido. O médico fez nova guia em 22/05/24, indicou a obesidade grave + imc + esteatose hepática + drge e há mais de 10 dias a Unimed não retorna, quando liguei hoje, 03/05, disse que está com erro interno no sistema, que minha Unimed de origem não está aceitando a guia porque não tem comprovação da necessidade da cirurgia b"/>
    <s v="SAO ROQUE"/>
    <s v="SP"/>
    <s v="Não"/>
    <x v="4"/>
    <s v="GASTROPLASTIA "/>
    <x v="17"/>
    <x v="196"/>
    <s v="Ausência de documentação"/>
    <s v="Transação 146387284 negada por ausência de documentação. _x000a_Beneficiária encaminhou a documentação na queixa aberta a ANS. _x000a_Transação trafegada 146537254 (autorizada).Unimed orientada quanto ao MIN."/>
    <m/>
    <x v="2"/>
    <x v="2"/>
    <s v="Não"/>
    <s v="Finalizada"/>
    <m/>
  </r>
  <r>
    <x v="1"/>
    <x v="5"/>
    <s v="03/06/2024"/>
    <n v="12890055"/>
    <s v="31999620240604118382"/>
    <m/>
    <m/>
    <s v="UNIMED JOAO PESSOA-COOP DE TRAB MED"/>
    <x v="4"/>
    <s v="ALCINDO MEDEIROS JUNIOR"/>
    <x v="3"/>
    <s v="09700024004380514"/>
    <s v="MINISTERIO DA JUSTICA E SEGURANCA PUBLICA"/>
    <s v="NACIONAL EMPRESARIAL ESPECIAL CO"/>
    <s v="NOTIFICAÇÃO DE INTERMEDIAÇÃO PRELIMINAR Nº 166555/2024_x000d__x000a_ _x000d__x000a_Protocolo nº 9546978_x0009_Demanda nº 12890055_x0009_Rio de Janeiro, 0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31403034*Denervação percutânea de faceta articular - por segmento e nome do médico solicitante, Doutor Jin Umberto Cartizani neto (CRM7765 PB) solicitado em15/05/2024. Protocolo ;99999920240527122548 DATA 31/05/2024 . Beneficiário informa que seu pedido feito pelo medico e extremamente importante para realização de uma possível cirurgia que o seu medico precisa analisar para colocação de pino._x000d__x000a_ _x000d__x000a_Protoc"/>
    <s v="JOAO PESSOA"/>
    <s v="PB"/>
    <m/>
    <x v="1"/>
    <m/>
    <x v="1"/>
    <x v="18"/>
    <m/>
    <m/>
    <m/>
    <x v="1"/>
    <x v="8"/>
    <m/>
    <m/>
    <m/>
  </r>
  <r>
    <x v="1"/>
    <x v="5"/>
    <s v="04/06/2024"/>
    <n v="12892552"/>
    <s v="31999620240605137886"/>
    <m/>
    <m/>
    <s v="UNIMED SERGIPE-COOP DE TRAB MED"/>
    <x v="0"/>
    <s v="ALBERTO MIGUEL SOUZA SANTANA"/>
    <x v="3"/>
    <s v="09700020009833298"/>
    <s v="MAGAZINE LUIZA S/A"/>
    <s v="UNIPLAN PARTIC EMP BASICO N"/>
    <s v="NOTIFICAÇÃO DE INTERMEDIAÇÃO PRELIMINAR Nº 168203/2024_x000a_ _x000a_Protocolo nº 9550198_x0009_Demanda nº 12892552_x0009_Rio de Janeiro, 04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a terapia ocupacional, terapia alimentar. A solicitação foi feita à Operadora no dia 29/04/2024, para realização no município . A operadora alega que o pedido está em análise ou não apresenta resposta ao pedido. Protocolo 319996620240429608896 – data 29/04/2024._x000a_ _x000a_Protocolo aberto pelo beneficiário junto à operadora: 319996620240429608896_x000a_BENEFICIÁRI"/>
    <s v="ITABAIANA"/>
    <s v="SE"/>
    <s v="Não "/>
    <x v="2"/>
    <s v="Terapias"/>
    <x v="3"/>
    <x v="195"/>
    <s v="Ausencia de Rede Credenciada"/>
    <s v="Negociação concluída pelo GRP"/>
    <s v="Com contato prévio"/>
    <x v="0"/>
    <x v="18"/>
    <m/>
    <s v="Finalizada"/>
    <s v="Busca de rede aberta em 29/04 direcionada ao GRP por 3x 09, 13 e 14/05 e segue em tratativa com o setor"/>
  </r>
  <r>
    <x v="1"/>
    <x v="5"/>
    <s v="04/06/2024"/>
    <n v="12893914"/>
    <s v="31999620240605143574"/>
    <m/>
    <m/>
    <s v="UNIMED GUARULHOS-COOP DE TRAB MED"/>
    <x v="0"/>
    <s v="NAYARA DA SILVA SANTOS"/>
    <x v="3"/>
    <s v="09700020009357178"/>
    <s v="SAINT GOBAIN DO BRASIL PROD IND CONST"/>
    <s v="UNIPLAN PARTIC EMP BASICO N"/>
    <s v="NOTIFICAÇÃO DE INTERMEDIAÇÃO PRELIMINAR Nº 169122/2024_x000a_ _x000a_Protocolo nº 9551909_x0009_Demanda nº 12893914_x0009_Rio de Janeiro, 04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beneficiária, questiona a falta de atendimento para tratamento de Hemodiálise, médico solicitante Drº Rolf Baço. A solicitação foi feita à Operadora no dia 04/06/2024, para realização no município Guarulhos. A operadora não apresenta resposta ao pedido. Protocolo:33305120240604100125 - Data: 04/06/2024_x000a_ _x000a_Protocolo aberto pelo beneficiário junto à operadora: 33305120240604100125_x000a_BENEFICIÁRIO_x000a_Nome: NAYARA DA "/>
    <s v="GUARULHOS"/>
    <s v="SP"/>
    <m/>
    <x v="0"/>
    <s v="Procedimento"/>
    <x v="2"/>
    <x v="581"/>
    <s v="Ausência de documentação"/>
    <s v="Trata-se de rede de atendimento para hemodiálise. Paciente monitorada pelo NAS/ feito procimento em internação Gestão de internados irá verificar // Paciente internada no Hospital Unimed Guarulhos entre os dias 06/06 a 07/06, atráves da guia 202402340431 onde foi solicitada Hemodiálise no dia 10/06 na guia 202402380766 e autorizada no dia 12/06. Apesar de autorizada no dia 12/06, procedimento foi realizado no dia 07/06, conforme ficha de hemodiálise anexada em sistema"/>
    <m/>
    <x v="2"/>
    <x v="46"/>
    <m/>
    <m/>
    <s v="Sugiro enviar para tratativa com CAEC"/>
  </r>
  <r>
    <x v="1"/>
    <x v="5"/>
    <s v="04/06/2024"/>
    <n v="12892945"/>
    <s v="31999620240605142651"/>
    <m/>
    <m/>
    <s v="UNIMED CAMPO GRANDE-Coop de Trab Med"/>
    <x v="0"/>
    <s v="LUCIA MARIA DE CAMPOS NETTA"/>
    <x v="3"/>
    <s v="09700030002290377"/>
    <s v="SINDICATO DOS POLICIAIS RODOVIARIOS FEDERAIS ESTADO SP"/>
    <s v="UNIPLAN COPART ADESAO BASICO I"/>
    <s v="NOTIFICAÇÃO DE INTERMEDIAÇÃO PRELIMINAR Nº 168447/2024_x000a_ _x000a_Protocolo nº 9550646_x0009_Demanda nº 12892945_x0009_Rio de Janeiro, 04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beneficária , questiona a falta de atendimento para uma consulta com nutrólogo. A solicitação foi feita à operadora no dia 06-05-2024 para realização no município de Campo Grande. A operadora alega que o pedido está em análise ou não apresenta resposta ao pedido. Protocolo:31999620240506679280 – data:06/05/2024._x000a_ _x000a_Protocolo aberto pelo beneficiário junto à operadora: 31999620240506679280_x000a_BENEFICIÁRIO_x000a_Nome"/>
    <s v="CAMPO GRANDE"/>
    <s v="MS"/>
    <s v="Não "/>
    <x v="2"/>
    <s v="Consulta"/>
    <x v="17"/>
    <x v="16"/>
    <s v="Dificuldade de agendamento "/>
    <s v="DEMANDA ABERTA CAEC EM 06/5/2024 DIRECIONADA AO GRP EM 23/05/2024 SENDO CONDUZIDO NO PROTOCOLO 31999620240605149986 "/>
    <s v="Com contato prévio"/>
    <x v="0"/>
    <x v="18"/>
    <m/>
    <s v="Finalizada"/>
    <s v="Busca de rede aberta em 06/05 encaminhada ao GRP 23/05"/>
  </r>
  <r>
    <x v="1"/>
    <x v="5"/>
    <s v="04/06/2024"/>
    <n v="12892724"/>
    <s v="31999620240605141416"/>
    <m/>
    <m/>
    <s v="UNIMED RIBEIRAO PRETO-COOP DE TRAB MED"/>
    <x v="0"/>
    <s v="JOAO RICARDO DE CASTRO BARBOSA DO AMARAL"/>
    <x v="3"/>
    <s v="09700019002401020"/>
    <s v="NESTLE BRASIL LTDA"/>
    <s v="UNIPLAN CO PARTIC ESPECIAL"/>
    <s v="NOTIFICAÇÃO DE INTERMEDIAÇÃO PRELIMINAR Nº 168301/2024_x000d__x000a_&lt;&lt;60&gt;&gt; _x000d__x000a_Protocolo nº 9550471_x0009_Demanda nº 12892724_x0009_Rio de Janeiro, 0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Há alguns meses tenho solicitado junto a operadora consulta com médico psiquiatra, presencial em Ribeirão Preto/SP, por não conseguir agendar diretamente com a rede cooperada em razão de agenda. A Unimed havia me informado que procederiam com o reembolso, mas mesmo com o reembolso não consegui o agendamento, solicitando novamente auxílio para se proceder com o agendamento de médico psiquiatra. O interesse é em agendamento de forma presencial "/>
    <s v="RIBEIRAO PRETO"/>
    <s v="SP"/>
    <s v="Não"/>
    <x v="2"/>
    <s v="Consulta"/>
    <x v="17"/>
    <x v="38"/>
    <s v="Dificuldade de agendamento "/>
    <s v="Agendamento realizado em prestador credenciado"/>
    <s v="Sem contato prévio"/>
    <x v="2"/>
    <x v="0"/>
    <m/>
    <s v="Finalizada"/>
    <s v="Busca aberta no ambito de NIP "/>
  </r>
  <r>
    <x v="1"/>
    <x v="5"/>
    <s v="04/06/2024"/>
    <n v="12893762"/>
    <s v="31999620240605143058"/>
    <m/>
    <m/>
    <s v="UNIMED SAO JOSE DO RIO PRETO-COOP TB MED"/>
    <x v="0"/>
    <s v="TULIO CARVALHO BORGHEZAN"/>
    <x v="3"/>
    <s v="09700030002363390"/>
    <s v="ASSOCIACAO BRASILEIRA DOS SERVIDORES PUBLICOS, MUNICIPAL, ESTADUAL, FEDERAL"/>
    <s v="UNIPLAN ADESAO BASICO N"/>
    <s v="NOTIFICAÇÃO DE INTERMEDIAÇÃO PRELIMINAR Nº 169005/2024_x000d__x000a_&lt;&lt;60&gt;&gt; _x000d__x000a_Protocolo nº 9551751_x0009_Demanda nº 12893762_x0009_Rio de Janeiro, 0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Tulio Carvalho Borghezan tem 4 anos de idade, tem diagnostico de Transtorno do Espectro Autista e faz tratamento no Instituto ABA Estimulo com psicóloga especializada em ABA, porem quando solicitei a operadora que ele continuasse nesse mesmo loca,, fui informada que ele teria que ir para outro profissional chamada TatianeTrevisan, sendo que a mesma, além de não possuir a certificação em ABA e nem atender CRIANÇAS, apenas adolescente"/>
    <s v="BALSAMO"/>
    <s v="SP"/>
    <s v="Não "/>
    <x v="7"/>
    <s v="Terapias"/>
    <x v="3"/>
    <x v="5"/>
    <s v="Não concorda com o direcionamento"/>
    <s v="Não aceita trocar de prestador (informa que já é atendido em outro local - início do plano 01/06/2024). Mantido agendamento em prestador estratégico"/>
    <s v="Com contato prévio"/>
    <x v="2"/>
    <x v="0"/>
    <m/>
    <s v="Finalizada"/>
    <s v="Busca de rede aberta em 31/05/2024 e finalizada em 03/06. Em 03/06 abriu nova busca por não aceitar indicação"/>
  </r>
  <r>
    <x v="1"/>
    <x v="5"/>
    <s v="04/06/2024"/>
    <n v="12894721"/>
    <s v="31999620240605143884"/>
    <s v="Sim"/>
    <s v="2024 02305876"/>
    <s v="UNIMED CAMPO GRANDE-Coop de Trab Med"/>
    <x v="0"/>
    <s v="LAIRA FERNANDA DOS SANTOS"/>
    <x v="3"/>
    <s v="09700020010633590"/>
    <s v="SENDAS DISTRIBUIDORA S/A"/>
    <s v="UNIPLAN PARTIC EMP BASICO S/OBST"/>
    <s v="NOTIFICAÇÃO DE INTERMEDIAÇÃO PRELIMINAR Nº 169648/2024_x000d__x000a_ _x000d__x000a_Protocolo nº 9552884_x0009_Demanda nº 12894721_x0009_Rio de Janeiro, 0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0304105 - Delaminação corneana com fotoablação estromal - LASIK. O procedimento foi solicitado no dia 28/05/2024, para realização no município Campo Grande-MS, entretanto, a operadora negou com a justificativa de que o procedimento somente pode ser feito com até 10º graus. 20242223187, data: 28/05/2024._x000d__x000a_ _x000d__x000a_Protocolo aberto pelo beneficiário junto à operadora: 20242223187_x000d__x000a_BENEFICIÁRIO_x000d__x000a_Nome: LAIRA FERN"/>
    <s v="CAMPO GRANDE"/>
    <s v="MS"/>
    <s v="Não"/>
    <x v="4"/>
    <s v="Procedimento"/>
    <x v="9"/>
    <x v="582"/>
    <s v="Não atendimento de DUT"/>
    <s v="Grau de miopia em um dos olhos é superior à faixa de segurança. Não atendimento à DUT 13."/>
    <s v="Com contato prévio"/>
    <x v="2"/>
    <x v="4"/>
    <s v="Não"/>
    <s v="Finalizada"/>
    <m/>
  </r>
  <r>
    <x v="1"/>
    <x v="5"/>
    <s v="05/06/2024"/>
    <n v="12894801"/>
    <s v="31999620240605144160"/>
    <m/>
    <m/>
    <s v=""/>
    <x v="4"/>
    <s v=""/>
    <x v="3"/>
    <s v=""/>
    <s v=""/>
    <s v=""/>
    <s v="NOTIFICAÇÃO DE INTERMEDIAÇÃO PRELIMINAR Nº 169710/2024_x000d__x000a_&lt;&lt;60&gt;&gt; _x000d__x000a_Protocolo nº 9553036_x0009_Demanda nº 12894801_x0009_Rio de Janeiro, 0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QUI COLOCAREI DE MANEIRA ABREVIADA, COMPLETO EM ANEXO. Desde que me rendi à necessidade da cirurgia 11/04/2024 aguardo afastada das minhas tarefas diárias, desde que a dor e o desconforto começaram a ser diários, trabalho em sala de musculação e fui diagnosticada em Fev/2024 com hérnia lombar extrusa L5-S1 pressionando o ciático da perna direita, meus dedos do pé direito formigam, tenho 3 laudos, 1 tomografia e 1 ressonância, que comprovam a"/>
    <s v=""/>
    <s v=""/>
    <m/>
    <x v="1"/>
    <m/>
    <x v="1"/>
    <x v="18"/>
    <m/>
    <m/>
    <m/>
    <x v="1"/>
    <x v="8"/>
    <m/>
    <m/>
    <m/>
  </r>
  <r>
    <x v="1"/>
    <x v="5"/>
    <s v="05/06/2024"/>
    <n v="12895270"/>
    <s v="31999620240606162317"/>
    <s v="Não"/>
    <m/>
    <s v="UNIMED LINS-COOP DE TRAB MED"/>
    <x v="0"/>
    <s v="SHEILA DE MOURA"/>
    <x v="3"/>
    <s v="09700030002290750"/>
    <s v="FEDERACAO NACIONAL DOS ENGENHEIROS"/>
    <s v="UNIPLAN ADESAO BASICO N"/>
    <s v="NOTIFICAÇÃO DE INTERMEDIAÇÃO PRELIMINAR Nº 169991/2024_x000d__x000a_ _x000d__x000a_Protocolo nº 9553566_x0009_Demanda nº 12895270_x0009_Rio de Janeiro, 0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Esofagoplastia (Coloplastia, Gastroplastia) 31001076. O procedimento foi solicitado no dia 24/05/2024, para realização no município São Paulo, entretanto, a operadora negou com a justificativa de que não há cobertura contratual. Protocolo 31999620240604135365 - 04/06/2024._x000d__x000a_ _x000d__x000a_Protocolo aberto pelo beneficiário junto à operadora: 31999620240604135365_x000d__x000a_BENEFICIÁRIO_x000d__x000a_Nome: SHEILA DE MOURA_x0009_Dt. Nasc.:06/04/1"/>
    <s v="PROMISSAO"/>
    <s v="SP"/>
    <s v="Não"/>
    <x v="7"/>
    <s v="Procedimento"/>
    <x v="21"/>
    <x v="583"/>
    <s v="Fraude "/>
    <s v="Sinalizado RE e GRC."/>
    <s v="Com contato prévio"/>
    <x v="2"/>
    <x v="4"/>
    <s v="Sim"/>
    <s v="Finalizada"/>
    <m/>
  </r>
  <r>
    <x v="1"/>
    <x v="5"/>
    <s v="05/06/2024"/>
    <n v="12895961"/>
    <s v="31999620240606163120"/>
    <m/>
    <m/>
    <s v=""/>
    <x v="4"/>
    <s v=""/>
    <x v="3"/>
    <s v=""/>
    <s v=""/>
    <s v=""/>
    <s v="NOTIFICAÇÃO DE INTERMEDIAÇÃO PRELIMINAR Nº 170398/2024_x000d__x000a_&lt;&lt;60&gt;&gt; _x000d__x000a_Protocolo nº 9554569_x0009_Demanda nº 12895961_x0009_Rio de Janeiro, 0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de 28 anos, com insuficiência renal crônica estágio 5, em programa de hemodiálise 3 x por semana desde julho/2015, apresentando eventual quadro de hipotensão inter dialítica e hiperfostamia, sendo indicado tratamento de hemodiafiltração on-line (HDF), que foi negado pela operadora UNIMED._x000d__x000a_ _x000d__x000a_Protocolo aberto pelo beneficiário junto à operadora: &lt;&lt;65&gt;&gt;_x000d__x000a_BENEFICIÁRIO_x000d__x000a_Nome: SAMUEL MONECHE GANDINI DA SILVA_x0009_Dt. Nasc.:07/06/1994_x000d__x000a_Matrícu"/>
    <s v=""/>
    <s v=""/>
    <m/>
    <x v="1"/>
    <m/>
    <x v="1"/>
    <x v="18"/>
    <m/>
    <m/>
    <m/>
    <x v="1"/>
    <x v="8"/>
    <m/>
    <m/>
    <m/>
  </r>
  <r>
    <x v="1"/>
    <x v="5"/>
    <s v="05/06/2024"/>
    <n v="12896308"/>
    <s v="31999620240606163325"/>
    <m/>
    <m/>
    <s v="UNIMED CUIABA-Coop de Trab Med"/>
    <x v="0"/>
    <s v="GABRIELA PANIAGO ROSSI"/>
    <x v="3"/>
    <s v="09700022005977186"/>
    <s v="EUROFARMA LABORATORIOS S.A."/>
    <s v="UNIPLAN EMPRESARIAL ESPECIAL N"/>
    <s v="NOTIFICAÇÃO DE INTERMEDIAÇÃO PRELIMINAR Nº 170595/2024_x000a_ _x000a_Protocolo nº 9554877_x0009_Demanda nº 12896308_x0009_Rio de Janeiro, 05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a beneficiária, questiona a falta de atendimento para [fonoaudiologia], Dr. Heldo Willi Wachholz data do pedido 19/04/2024 . A solicitação foi feita à Operadora no dia [22/04/2024], para realização no município [Primavera do Leste / MT]. A operadora alega que o pedido está em análise entre a parte comercial em tratativa com a clinica (Instituto Nuvem) Rua Santo Amaro, 1145 - Jardim Riva, Primavera do Leste"/>
    <s v="CUIABA"/>
    <s v="MT"/>
    <s v="Não "/>
    <x v="2"/>
    <s v="Terapias"/>
    <x v="5"/>
    <x v="584"/>
    <s v="Ausencia de Rede Credenciada"/>
    <s v="DEMANDA ABERTA NO CAEC EM 22/04 DIRECIOANDO AO GRP EM 07/5 NEGOCIAÇÃO FINALIZADA COM O PRESTADOR 194734 - INSTITUTO NUVEM LTDA "/>
    <s v="Com contato prévio"/>
    <x v="0"/>
    <x v="11"/>
    <m/>
    <s v="Finalizada"/>
    <m/>
  </r>
  <r>
    <x v="1"/>
    <x v="5"/>
    <s v="05/06/2024"/>
    <n v="12897854"/>
    <s v="31999620240606163759"/>
    <s v="Sim"/>
    <s v="2024 01172655"/>
    <s v="UNIMED ARACATUBA COOP TRABALHO MEDICO"/>
    <x v="0"/>
    <s v="MARCELA SILVEIRA RICOBONI"/>
    <x v="3"/>
    <s v="09700030002265089"/>
    <s v="ASSOCIACAO DOS FUNCIONARIOS E SERVIDORES"/>
    <s v="ADESAO BASICO N"/>
    <s v="NOTIFICAÇÃO DE INTERMEDIAÇÃO PRELIMINAR Nº 171509/2024_x000d__x000a_&lt;&lt;60&gt;&gt; _x000d__x000a_Protocolo nº 9556896_x0009_Demanda nº 12897854_x0009_Rio de Janeiro, 0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Lipedema (CID 11 EF 02.2), com expressa indicação para o tratamento cirúrgico, pois houve falha no tratamento clínico. Busquei sem sucesso médicos da rede UNIMED para realizar minha cirurgia (ninguém fazpelo plano). Pedi indicaçõs ao SAC e não fui atendida. Registrei reclamação aqui na ANS pedindo novamente indicações de médicos da UNIMED e o plano negou cobertura, alegando que o tratamento não estava no Rol da ANS (a fisioterapia está)"/>
    <s v="ARACATUBA"/>
    <s v="SP"/>
    <s v="Sim"/>
    <x v="4"/>
    <s v="Procedimento"/>
    <x v="8"/>
    <x v="26"/>
    <s v="Não consta do Rol"/>
    <s v="Não há."/>
    <s v="Com contato prévio"/>
    <x v="2"/>
    <x v="4"/>
    <s v="Sim"/>
    <s v="Finalizada"/>
    <m/>
  </r>
  <r>
    <x v="1"/>
    <x v="5"/>
    <d v="2024-06-06T00:00:00"/>
    <n v="12898046"/>
    <s v="31999620240606164166"/>
    <m/>
    <m/>
    <s v="UNIMED JATAI-COOP DE TRAB MED"/>
    <x v="0"/>
    <s v="CLAYTON SOUZA LOPES"/>
    <x v="3"/>
    <s v="09700024004699510"/>
    <s v="RAIZEN ENERGIA SA"/>
    <s v="UNIPLAN CUSTO OPERAC BASICO I"/>
    <s v="NOTIFICAÇÃO DE INTERMEDIAÇÃO PRELIMINAR Nº 171632/2024_x000d__x000a_ _x000d__x000a_Protocolo nº 9557116_x0009_Demanda nº 12898046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o prazo de atendimento Consulta com Reumatologista Dra Ligia CRM 25730 RQE 13714 para o município de Jataí* GO . A operadora até o momento não autorizou o serviço expirando prazo máximo previsto na RN nº 566/2022. Protocolo 31999620240513755480 13/05/2024_x000d__x000a_ _x000d__x000a_Protocolo aberto pelo beneficiário junto à operadora: 31999620240513755480_x000d__x000a_BENEFICIÁRIO_x000d__x000a_Nome: CLAYTON SOUZA LOPES_x0009_Dt. "/>
    <s v="JATAI"/>
    <s v="GO"/>
    <s v="Não "/>
    <x v="2"/>
    <s v="Consulta"/>
    <x v="0"/>
    <x v="585"/>
    <s v="Ausencia de Rede Credenciada"/>
    <s v="Agendamento realizado em prestador negociado, na cidade limítrofe"/>
    <s v="Com contato prévio"/>
    <x v="0"/>
    <x v="18"/>
    <m/>
    <s v="Finalizada"/>
    <s v="Busca de rede aberta em 01/05 encaminhada ao GRP 17/05"/>
  </r>
  <r>
    <x v="1"/>
    <x v="5"/>
    <s v="06/06/2024"/>
    <n v="12898087"/>
    <s v="31999620240606164498"/>
    <m/>
    <m/>
    <s v="UNIMED JATAI-COOP DE TRAB MED"/>
    <x v="0"/>
    <s v="MANUELLA FERREIRA LOPES"/>
    <x v="3"/>
    <s v="09700024004700691"/>
    <s v="RAIZEN ENERGIA SA"/>
    <s v="UNIPLAN CUSTO OPERAC BASICO I"/>
    <s v="NOTIFICAÇÃO DE INTERMEDIAÇÃO PRELIMINAR Nº 171654/2024_x000d__x000a_ _x000d__x000a_Protocolo nº 9557116_x0009_Demanda nº 12898087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o prazo de atendimento para Terapia Ocupacional e Fonoaudiologia ambas 1hora e 20 minutos semana em nome de Dra Daniela Dias de Assis. A operadora NÃO autorizou o serviço expirando o prazo máximo previsto na RN nº 566/2022, alegando que Pedido médico está fora da validade sendo que as Lei 9656/98 n versa sobre isso a não ser que esteja em contrato .Protocolo 3199962024051901936 19"/>
    <s v="JATAI"/>
    <s v="GO"/>
    <s v="Não "/>
    <x v="4"/>
    <s v="Terapias"/>
    <x v="3"/>
    <x v="195"/>
    <s v="Ausência de documentação"/>
    <s v="Guia negada pelo CAEC por pedido médico vencido. Aguardar novo pedido médico para análise."/>
    <s v="Sem contato prévio"/>
    <x v="1"/>
    <x v="0"/>
    <m/>
    <m/>
    <s v="Sugiro enviar para tratativa com CAEC"/>
  </r>
  <r>
    <x v="1"/>
    <x v="5"/>
    <s v="06/06/2024"/>
    <n v="12898111"/>
    <s v="31999620240606167519"/>
    <m/>
    <m/>
    <s v="UNIMED PAULISTANA-SOC COOP DE TRAB MED"/>
    <x v="0"/>
    <s v="MATHEUS JOSEPHIK SANTOS"/>
    <x v="3"/>
    <s v="09700032001628842"/>
    <s v="APEOESP SIND DOS PROF DO ENS OFIC EST SP"/>
    <s v="ADESAO BASICO - PR"/>
    <s v="NOTIFICAÇÃO DE INTERMEDIAÇÃO PRELIMINAR Nº 171671/2024_x000d__x000a_ _x000d__x000a_Protocolo nº 9557236_x0009_Demanda nº 12898111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atendimento em pronto socorro. A solicitação foi feita à operadora no dia 06/06/2024 para realização no município de São Paulo. A operadora alega que a autorização está em análise. Protocolo: 31999620290606160347 Data: 06/06/2024_x000d__x000a_ _x000d__x000a_Protocolo aberto pelo beneficiário junto à operadora: 31999620290606160347_x000d__x000a_BENEFICIÁRIO_x000d__x000a_Nome: MATHEUS JOSEPHIK SANTOS_x0009_Dt"/>
    <s v="SAO PAULO"/>
    <s v="SP"/>
    <s v="Não "/>
    <x v="0"/>
    <s v="Atendimento em PS"/>
    <x v="17"/>
    <x v="586"/>
    <s v="Demora na autorização"/>
    <s v="Atendimento autorizado na mesma data, protocoloo de cliente no local atendido com confirmação do atendimento. Cliente confirmou atendimento"/>
    <s v="Com contato prévio"/>
    <x v="2"/>
    <x v="0"/>
    <m/>
    <s v="Finalizada"/>
    <s v="Em 06/06 protocolo de Cliente no local – guia encaminhada ao prestador (Hospital Villa Lobos) e atendente confirmou cliente em atendimento_x000a_"/>
  </r>
  <r>
    <x v="1"/>
    <x v="5"/>
    <s v="06/06/2024"/>
    <n v="12898114"/>
    <s v="31999620240606167670"/>
    <m/>
    <m/>
    <s v="UNIMED JATAI-COOP DE TRAB MED"/>
    <x v="0"/>
    <s v="MANUELLA FERREIRA LOPES"/>
    <x v="3"/>
    <s v="09700024004700691"/>
    <s v="RAIZEN ENERGIA SA"/>
    <s v="UNIPLAN CUSTO OPERAC BASICO I"/>
    <s v="NOTIFICAÇÃO DE INTERMEDIAÇÃO PRELIMINAR Nº 171674/2024_x000d__x000a_ _x000d__x000a_Protocolo nº 9557116_x0009_Demanda nº 12898114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o prazo de atendimento para Consulta com Neuropediatra Dra Glenda no município de Rio Verde /GO.A operadora até o momento NÃO autorizou o serviço expirando prazo máximo previsto na RN nº 566/2022. Protocolo 31999620240513755607 13/05/2024_x000d__x000a_ _x000d__x000a_Protocolo aberto pelo beneficiário junto à operadora: 31999620240513755607_x000d__x000a_BENEFICIÁRIO_x000d__x000a_Nome: MANUELLA FERREIRA LOPES_x0009_Dt. Nasc.:16/02/2020"/>
    <s v="JATAI"/>
    <s v="GO"/>
    <s v="Não "/>
    <x v="2"/>
    <s v="Consulta "/>
    <x v="17"/>
    <x v="12"/>
    <s v="Dificuldade de agendamento "/>
    <s v="DEMANDA ABERTA NO CAEC EM 02/5 DIRECIONADO AO GRP EM 17/05/2024 NEGOCIAÇÃO FINALIZADA COM O PRESTADOR 194864 - N M SERVIÇOS MÉDICOS EM 21/09/2024"/>
    <s v="Com contato prévio"/>
    <x v="0"/>
    <x v="18"/>
    <m/>
    <s v="Finalizada"/>
    <s v="Busca de rede aberta em 02/05 encaminhada ao GRP 17/05"/>
  </r>
  <r>
    <x v="1"/>
    <x v="5"/>
    <s v="06/06/2024"/>
    <n v="12898117"/>
    <s v="31999620240606168744"/>
    <m/>
    <m/>
    <s v="UNIMED PAULISTANA-SOC COOP DE TRAB MED"/>
    <x v="0"/>
    <s v="SILAS ALEXANDRINO DOS SANTOS"/>
    <x v="3"/>
    <s v="09700032001628826"/>
    <s v="APEOESP SIND DOS PROF DO ENS OFIC EST SP"/>
    <s v="ADESAO BASICO - PR"/>
    <s v="NOTIFICAÇÃO DE INTERMEDIAÇÃO PRELIMINAR Nº 171676/2024_x000d__x000a_ _x000d__x000a_Protocolo nº 9557236_x0009_Demanda nº 12898117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atendimento em pronto socorro. A solicitação foi feita à operadora no dia 06/06/2024 para realização no município de São Paulo. A operadora alega que a autorização está em análise. Protocolo: 31999620290606160347 Data: 06/06/2024_x000d__x000a_ _x000d__x000a_Protocolo aberto pelo beneficiário junto à operadora: 31999620290606160347_x000d__x000a_BENEFICIÁRIO_x000d__x000a_Nome: SILAS ALEXANDRINO DOS SANTOS_x0009_Dt. Nasc.:23/05/1969_x000d__x000a_Matrícula:_x0009_CPF: 147"/>
    <s v="SAO PAULO"/>
    <s v="SP"/>
    <s v="Não "/>
    <x v="0"/>
    <s v="Atendimento em PS"/>
    <x v="17"/>
    <x v="586"/>
    <s v="Demora na autorização"/>
    <s v="Atendimento autorizado na mesma data, protocolo de cliente no local atendido com confirmação do atendimento. Cliente confirmou atendimento"/>
    <s v="Com contato prévio"/>
    <x v="2"/>
    <x v="0"/>
    <m/>
    <s v="Finalizada"/>
    <s v="Em 06/06 protocolo de Cliente no local – guia encaminhada ao prestador (Hospital Villa Lobos) e atendente confirmou cliente em atendimento_x000a_"/>
  </r>
  <r>
    <x v="1"/>
    <x v="5"/>
    <s v="06/06/2024"/>
    <n v="12898303"/>
    <s v="31999620240606171141"/>
    <s v="Sim"/>
    <s v="2024 02243895"/>
    <s v="UNIMED PAULISTANA-SOC COOP DE TRAB MED"/>
    <x v="0"/>
    <s v="RAMON ANTUNES SANTANA"/>
    <x v="3"/>
    <s v="09700020010674890"/>
    <s v="GAMORA ATELIE PET LTDA"/>
    <s v="UNIPLAN EMP PARTIC BAS PADRAO COL"/>
    <s v="NOTIFICAÇÃO DE INTERMEDIAÇÃO PRELIMINAR Nº 171769/2024_x000d__x000a_ _x000d__x000a_Protocolo nº 9557438_x0009_Demanda nº 12898303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beneficiário, questiona a negativa para realização do procedimento de Bloqueio facetário para-espinhoso 31602126 - / Punção extra-articular diagnóstica ou terapêutica (infiltração/agulhamento seco) - orientada ou não por método de imagem -30713145 / Bloqueio de nervo periférico - nervos periféricos -31403026/Enxerto composto- 30101310 / Radioscopia para acompanhamento de procedimento cirúrgico (por hora ou fraçã"/>
    <s v="SAO PAULO"/>
    <s v="SP"/>
    <s v="Não"/>
    <x v="4"/>
    <s v="Procedimento"/>
    <x v="7"/>
    <x v="587"/>
    <s v="Parecer integralmente desfavorável conforme parecer de junta médica."/>
    <s v="Não há."/>
    <s v="Com contato prévio"/>
    <x v="2"/>
    <x v="4"/>
    <s v="Sim"/>
    <s v="Finalizada"/>
    <s v="Falso coletivo monitorar"/>
  </r>
  <r>
    <x v="1"/>
    <x v="5"/>
    <s v="06/06/2024"/>
    <n v="12898151"/>
    <s v="31999620240606170101"/>
    <s v="Sim"/>
    <s v="2024 01552530"/>
    <s v="UNIMED SAO JOSE DOS CAMPOS-COOP TRAB MED"/>
    <x v="0"/>
    <s v="LUIS CARLOS RUSSO"/>
    <x v="3"/>
    <s v="09700032001460380"/>
    <s v="CAIXA DE ASSISTENCIA SOCIAL DA FIPECQ"/>
    <s v="ADESAO BASICO"/>
    <s v="NOTIFICAÇÃO DE INTERMEDIAÇÃO PRELIMINAR Nº 171689/2024_x000d__x000a_ _x000d__x000a_Protocolo nº 9557189_x0009_Demanda nº 12898151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30715059 CIRURGIA ENDOSCÓPICA DA COLUNA VERTEBRAL - HÉRNIA DE DISCO LOMBAR, 30715180 HÉRNIA DE DISCO - TRATAMENTO CIRÚRGICO e 30715199 LAMINECTOMIA OU LAMINOTOMIA, médico solicitante Dr. Elisio Barros Avidago/Neurocirurgião - CRM 73309. O procedimento foi solicitado no dia 16/04/2024, para realização no município São Jose dos Campos, entretanto, a operadora negou o procedimento após junta medica. Protoco"/>
    <s v="SAO JOSE DOS CAMPOS"/>
    <s v="SP"/>
    <s v="Não"/>
    <x v="4"/>
    <s v="Procedimento"/>
    <x v="7"/>
    <x v="332"/>
    <s v="Parecer parcialmente desfavorável de procedimento de acordo com junta médica."/>
    <s v="Não há."/>
    <s v="Com contato prévio"/>
    <x v="2"/>
    <x v="4"/>
    <s v="Sim"/>
    <s v="Finalizada"/>
    <m/>
  </r>
  <r>
    <x v="1"/>
    <x v="5"/>
    <s v="06/06/2024"/>
    <n v="12898670"/>
    <s v="31999620240606171498"/>
    <m/>
    <m/>
    <s v="UNIMED NOVA IGUACU-COOP DE TRAB MED"/>
    <x v="0"/>
    <s v="MARIA EDUARDA DA SILVA BERTE"/>
    <x v="3"/>
    <s v="09700030001843712"/>
    <s v="SINDICATO DOS POLICIAIS RODOVIARIOS FEDERAIS ESTADO SP"/>
    <s v="UNIPLAN ADESAO BASICO I"/>
    <s v="NOTIFICAÇÃO DE INTERMEDIAÇÃO PRELIMINAR Nº 171966/2024_x000d__x000a_ _x000d__x000a_Protocolo nº 9557883_x0009_Demanda nº 12898670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stiona a falta de atendimento para avaliação neuropsicológica, médico solicitante Dr. Marcio Di Gregório Quaresma CRM52788155. A solicitação foi feita à Operadora no dia 05/05/2024, para realização no município Japeri. A operadora alega que o pedido está em análise . Protocolo 31999620240524005161 – data 05/05/2024._x000d__x000a_ _x000d__x000a_Protocolo aberto pelo beneficiário junto à operadora: 31999620240524005161_x000d__x000a_BENEFICIÁRIO_x000d__x000a_Nome: MARIA EDUARDA DA"/>
    <s v="JAPERI"/>
    <s v="RJ"/>
    <s v="Não "/>
    <x v="2"/>
    <s v="Terapias"/>
    <x v="0"/>
    <x v="505"/>
    <s v="Ausencia de Rede Credenciada"/>
    <s v="Em tratativa com o GRP "/>
    <s v="Com contato prévio"/>
    <x v="0"/>
    <x v="0"/>
    <m/>
    <s v="Em andamento"/>
    <s v="Busca de rede aberta em 07/05 vencida em 21/05, direcionada ao GRP pela 1ª vez em 23/05, retornou pois não havia registro de contato nas indicações da Unimed local, realizamos os contatos e demanda retornou ao GRP em 10/06, pós NIP. "/>
  </r>
  <r>
    <x v="1"/>
    <x v="5"/>
    <s v="06/06/2024"/>
    <n v="12898705"/>
    <s v="31999620240606171861"/>
    <m/>
    <m/>
    <s v="UNIMED BARRETOS-COOP DE TRAB MED"/>
    <x v="0"/>
    <s v="AYMAN RAMADAN"/>
    <x v="0"/>
    <s v="09700024003642752"/>
    <s v="APAMAGIS - ASSOC PAULISTA MAGISTRADOS"/>
    <s v="MASTER ADESAO NACIONAL CO"/>
    <s v="NOTIFICAÇÃO DE INTERMEDIAÇÃO PRELIMINAR Nº 171985/2024_x000d__x000a_&lt;&lt;60&gt;&gt; _x000d__x000a_Protocolo nº 9558103_x0009_Demanda nº 12898705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Enviei um pedido médico para autorização da operadora, no dia 02/06. Passados 04 dias, não houve retorno, nem autorizando, nem negando. Ausência de protocolo. Todos os exames constam como de COBERTURA OBRIGATÓRIA pelo rol da ANS._x000d__x000a_ _x000d__x000a_Protocolo aberto pelo beneficiário junto à operadora: &lt;&lt;65&gt;&gt;_x000d__x000a_BENEFICIÁRIO_x000d__x000a_Nome: AYMAN RAMADAN_x0009_Dt. Nasc.:30/08/1983_x000d__x000a_Matrícula:_x0009_CPF: 29591772823_x000d__x000a_INTERLOCUTOR_x000d__x000a_Nome: AYMAN RAMADAN_x000d__x000a_Telefones: (17)997227"/>
    <s v="COLINA"/>
    <s v="SP"/>
    <s v="Não "/>
    <x v="0"/>
    <s v="Exames"/>
    <x v="0"/>
    <x v="588"/>
    <s v="Demora na autorização"/>
    <s v="Solicitamos os exames para Unimed local , e tambem prestador para a realização dos procedimentos. RU: A Unimed Ribeirão informou que: &quot;na solicitação médica encaminhada de exames laboratoriais houve a necessidade de consultarmos alguns laboratórios para verificar se os mesmos realizavam tais exames e codificação pois na solicitação existiam alguns exames pontuais e específicos._x000a_Realizamos a solicitação após retorno dos prestadores._x000a_Tivemos o cuidado de realizar a solicitação com as codificações corretas e com a informação dos prestadores que poderiam realizar.&quot;_x000a_"/>
    <s v="Sem contato prévio"/>
    <x v="2"/>
    <x v="20"/>
    <s v="Não"/>
    <s v="Finalizada"/>
    <m/>
  </r>
  <r>
    <x v="1"/>
    <x v="5"/>
    <s v="06/06/2024"/>
    <n v="12898777"/>
    <s v="31999620240606172456"/>
    <m/>
    <m/>
    <s v="UNIMED CENTRO-OESTE PTA.FED.INT.COOP MED"/>
    <x v="2"/>
    <s v="CESAR AUGUSTO TEIXEIRA DE CARVALHO"/>
    <x v="3"/>
    <s v="09700022003096514"/>
    <s v="UNIVERSIDADE ESTADUAL PAULISTA JULIO DE MESQUITA FILHO"/>
    <s v="UNIPLAN EMPRESARIAL ESPECIAL N"/>
    <s v="NOTIFICAÇÃO DE INTERMEDIAÇÃO PRELIMINAR Nº 172028/2024_x000d__x000a_ _x000d__x000a_Protocolo nº 9557837_x0009_Demanda nº 12898777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o do beneficiário], questiona a não cobertura para ANGIO TC VENOSA DE MEMBROS INFERIORES CODIGO DO PROCEDIMENTO 41001478 ,PELO DR MEDICO ROBERTO FREDIANI DUARTE MESQUITA ,CRM;125391 ,NO DIA 22/05/2024 E 29/05/2024 (ENVIADO OS RELATORIOS MEDICO)//NUMERO DA GUIA DO EXAME SOLICITADO 146472019-0( 01NEGADO) E 146378354-7 ( 3 EXAMES APROVADOS)O procedimento foi solicitado no dia 22/05/2024, para realização no M"/>
    <s v="BAURU"/>
    <s v="SP"/>
    <m/>
    <x v="1"/>
    <m/>
    <x v="1"/>
    <x v="7"/>
    <m/>
    <m/>
    <m/>
    <x v="1"/>
    <x v="5"/>
    <m/>
    <m/>
    <m/>
  </r>
  <r>
    <x v="1"/>
    <x v="5"/>
    <s v="06/06/2024"/>
    <n v="12899196"/>
    <s v="31999620240606172844"/>
    <m/>
    <m/>
    <s v="UNIMED VITORIA-COOP DE TRABALHO MEDICO"/>
    <x v="0"/>
    <s v="CHRISTOPHER MELLO E SOUZA"/>
    <x v="3"/>
    <s v="09700019002340055"/>
    <s v="NESTLE BRASIL LTDA"/>
    <s v="UNIPLAN CO PARTIC ESPECIAL"/>
    <s v="NOTIFICAÇÃO DE INTERMEDIAÇÃO PRELIMINAR Nº 172283/2024_x000d__x000a_ _x000d__x000a_Protocolo nº 9558608_x0009_Demanda nº 12899196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falta de atendimento para terapia ABA( tratamento continuo) duas sessões por semana, e nome do médico Dra Larissa Sousa . A solicitação foi feita à Operadora no dia 23/05/2024, para realização no município Vitória. A operadora liberou 12 sessões durante 6 meses. Protocolo 31999620240523883909 – data 23/05/2024 ._x000d__x000a_ _x000d__x000a_Protocolo aberto pelo beneficiário junto à operadora: 319996"/>
    <s v="VITORIA"/>
    <s v="ES"/>
    <s v="Não "/>
    <x v="0"/>
    <s v="Terapias"/>
    <x v="12"/>
    <x v="5"/>
    <s v="Ausência de documentação"/>
    <s v="Orientação ao prestador sobre o fluxo de liberações/ rotina de liberação via Fesp "/>
    <s v="Sem contato prévio"/>
    <x v="1"/>
    <x v="0"/>
    <m/>
    <m/>
    <s v="Sugiro enviar para tratativa com CAEC"/>
  </r>
  <r>
    <x v="1"/>
    <x v="5"/>
    <s v="06/06/2024"/>
    <n v="12899453"/>
    <s v="31999620240606174683"/>
    <m/>
    <m/>
    <s v="UNIMED CRUZEIRO-Coop de Trab Med"/>
    <x v="0"/>
    <s v="GISELE DE PAULA E SILVA"/>
    <x v="0"/>
    <s v="09700032001633021"/>
    <s v="CAIXA DE ASSISTENCIA SOCIAL DA FIPECQ"/>
    <s v="ADESAO BASICO"/>
    <s v="NOTIFICAÇÃO DE INTERMEDIAÇÃO PRELIMINAR Nº 172446/2024_x000a_ _x000a_Protocolo nº 9558959_x0009_Demanda nº 12899453_x0009_Rio de Janeiro, 06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beneficiária, questiona a não cobertura para EXÉRESE E SUTURA DE LESÕES COM OU SEM ROTAÇÃO DE RETALHOS solicitado pelo Dr. Marcelo Náufrago. O procedimento foi autorizado no dia 30/04/2024, para realização no município Guaratinguetá, a operadora autorizou, porém o hospital negou a cirurgia alegando que a operadora negou o procedimento. 31999620240604127104, 04/06/2024 via telefone._x000a_ _x000a_Protocolo aberto pelo ben"/>
    <s v="CACHOEIRA PAULISTA"/>
    <s v="SP"/>
    <s v="Não"/>
    <x v="7"/>
    <s v="Cirurgia"/>
    <x v="1"/>
    <x v="589"/>
    <s v="Dificuldade de agendamento "/>
    <s v="Realizamos contato de acolhida , cliente alega que vai realizar em outro prestador e ja tem consulta agendada, Unimed local alega que ela fez o cancelamento e se recusou nova data - RU: Transação estava autorizada guia  2024 01737793 a Unimed local informou que a cliente solicitou o cancelamento e não quis nova data. CAEC realizou contato com a cliente e ela alega que realmente solicitou o cancelamento e vai fazer com outro profissional. Agendado Dia 17/06 as 14:00._x000a_Nome: CANDICE FONSECA BRAGA - CRM SP: 102308_x000a_Cirurgia Plástica_x000a_"/>
    <s v="Com contato prévio"/>
    <x v="2"/>
    <x v="20"/>
    <s v="Não "/>
    <s v="Finalizada"/>
    <m/>
  </r>
  <r>
    <x v="1"/>
    <x v="5"/>
    <s v="06/06/2024"/>
    <n v="12899734"/>
    <s v="31999620240606174957"/>
    <m/>
    <m/>
    <s v="UNIMED BELO HORIZONTE COOP.TRAB.MED."/>
    <x v="0"/>
    <s v="BENTO COSTA NASCIMENTO ASSIS"/>
    <x v="3"/>
    <s v="09700022007123290"/>
    <s v="PORTO SEGURO ADMINISTRADORA DE CONSORCIOS LTDA"/>
    <s v="UNIPLAN PARTIC EMP BASICO N"/>
    <s v="NOTIFICAÇÃO DE INTERMEDIAÇÃO PRELIMINAR Nº 172617/2024_x000d__x000a_ _x000d__x000a_Protocolo nº 9559276_x0009_Demanda nº 12899734_x0009_Rio de Janeiro, 0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beneficiária, questiona o não atendimento para neuropediatra. A solicitação foi feita à Operadora no dia 15/05/2024, no município Belo Horizonte e o agendamento foi realizado para o município Sabará, também foi dada a alternativa para consulta online porem a interlocutora consta que o não seria cabível por conta da situação de estado do beneficiário. Protocolo 34388920240515386502 – data 15/05/2024._x000d__x000a_ _x000d__x000a_Pro"/>
    <s v="BELO HORIZONTE"/>
    <s v="MG"/>
    <s v="Sim "/>
    <x v="7"/>
    <s v="Consulta"/>
    <x v="20"/>
    <x v="12"/>
    <s v="Não concorda com o direcionamento"/>
    <s v="Agendamento na cidade demandada na especialidade, com profissional que atende a idade (NIP anterior com agendamento na limítrofe na especialidade + agendamento online pela Docway na subespecialidade + agendamento presencial na cidade fora do prazo) "/>
    <s v="Sem contato prévio"/>
    <x v="2"/>
    <x v="0"/>
    <m/>
    <s v="Finalizada"/>
    <m/>
  </r>
  <r>
    <x v="1"/>
    <x v="5"/>
    <s v="06/06/2024"/>
    <n v="12900358"/>
    <s v="31999620240607182624"/>
    <m/>
    <m/>
    <s v="UNIMED PLANALTO-COOP DE TRAB MED"/>
    <x v="3"/>
    <s v="MAITE GUIMARAES FIGUEIREDO"/>
    <x v="3"/>
    <s v="09700024003309840"/>
    <s v="MINISTERIO PUBLICO DA UNIAO"/>
    <m/>
    <m/>
    <m/>
    <m/>
    <m/>
    <x v="1"/>
    <m/>
    <x v="1"/>
    <x v="14"/>
    <m/>
    <m/>
    <m/>
    <x v="1"/>
    <x v="6"/>
    <m/>
    <m/>
    <m/>
  </r>
  <r>
    <x v="1"/>
    <x v="5"/>
    <s v="07/06/2024"/>
    <n v="12901143"/>
    <s v="31999620240607193314"/>
    <m/>
    <m/>
    <m/>
    <x v="4"/>
    <s v=""/>
    <x v="3"/>
    <m/>
    <m/>
    <m/>
    <m/>
    <m/>
    <m/>
    <m/>
    <x v="1"/>
    <m/>
    <x v="1"/>
    <x v="18"/>
    <m/>
    <m/>
    <m/>
    <x v="1"/>
    <x v="8"/>
    <m/>
    <m/>
    <m/>
  </r>
  <r>
    <x v="1"/>
    <x v="5"/>
    <s v="07/06/2024"/>
    <n v="12901200"/>
    <s v="31999620240610201043"/>
    <m/>
    <m/>
    <s v="UNIMED VOTUPORANGA-COOP DE TRAB MED"/>
    <x v="0"/>
    <s v="THEREZINHA APPARECIDA EUZEBIO PERINA"/>
    <x v="3"/>
    <s v="09700032000632099"/>
    <s v="APEOESP SIND DOS PROF DO ENS OFIC EST SP"/>
    <s v="UNIPLAN ADESAO BASICO - PR"/>
    <s v="NOTIFICAÇÃO DE INTERMEDIAÇÃO PRELIMINAR Nº 173506/2024_x000d__x000a_ _x000d__x000a_Protocolo nº 9561292_x0009_Demanda nº 12901200_x0009_Rio de Janeiro, 0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não cobertura para [reposição de sódio em atendimento &quot;home care&quot;, a indicação clínica: beneficiária com quadro de hiponotremia, o local/forma de realização (ambiente hospitalar) médico solicitante Liha Bogaz]. A interlocutora alega que a beneficiária se encontra em uma clínica de transição que possui ambiente hospitalar. A solicitação foi feita à operadora no dia [05/06/2024]"/>
    <s v="MAGDA"/>
    <s v="SP"/>
    <s v="Não "/>
    <x v="4"/>
    <s v="home care"/>
    <x v="14"/>
    <x v="590"/>
    <s v="Indicação off label"/>
    <s v="Informar à familia sobre a negativa e explicar que procedimento não é seguro em AD."/>
    <s v="Com contato prévio"/>
    <x v="2"/>
    <x v="3"/>
    <s v="Não "/>
    <s v="Finalizada"/>
    <m/>
  </r>
  <r>
    <x v="1"/>
    <x v="5"/>
    <s v="07/06/2024"/>
    <n v="12902021"/>
    <s v="31999620240610201671"/>
    <s v="Sim"/>
    <s v="2024 2345080"/>
    <s v="UNIMED PAULISTANA-SOC COOP DE TRAB MED"/>
    <x v="0"/>
    <s v="BARBARA GUIMARAES BORGES"/>
    <x v="3"/>
    <s v="09700064000091894"/>
    <s v="USP - UNIVERSIDADE DE SAO PAULO"/>
    <s v="ESPECIAL EMP"/>
    <s v="NOTIFICAÇÃO DE INTERMEDIAÇÃO PRELIMINAR Nº 173981/2024_x000d__x000a_&lt;&lt;60&gt;&gt; _x000d__x000a_Protocolo nº 9562400_x0009_Demanda nº 12902021_x0009_Rio de Janeiro, 0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31/5/2024, quando já estava no laboratório Salomão Zoppi que integra a rede credenciada do plano contratado, tive negada pela Unimed Fesp/CNU a autorização para realizar o seguinte exame de sangue usado para a detecção de anemia perniciosa: anticorpos antifator intrínseco (TUSS 40308650). Entrei em contato com a operadora no dia 1/6/2024 por telefone (31999620240601092508) e por formulário on-line (31999620240601092528), solicitando au"/>
    <s v="SAO PAULO"/>
    <s v="SP"/>
    <s v="Não"/>
    <x v="4"/>
    <s v="SADT"/>
    <x v="8"/>
    <x v="591"/>
    <s v="O exame citado em NIP, qual seja, dosagem de ANTICORPOS ANTI FATOR INTRINSECO (40308650) teve parecer desfavorável por ser procedimento e/ou solicitação não coberto pelo rol de procedimentos e eventos de saúde da ANS (RN 465/21, e anexos da ANS). Pedido médico anexado. Os outros exames constantes no pedido foram autorizados, a não ser pela dosagem de vitamina B12 (40316572), que tem cobertura."/>
    <s v="Não há."/>
    <s v="Sem contato prévio"/>
    <x v="2"/>
    <x v="4"/>
    <s v="Não"/>
    <s v="Finalizada"/>
    <m/>
  </r>
  <r>
    <x v="1"/>
    <x v="5"/>
    <s v="07/06/2024"/>
    <n v="12902327"/>
    <s v="31999620240610203433"/>
    <m/>
    <m/>
    <s v=""/>
    <x v="4"/>
    <s v=""/>
    <x v="3"/>
    <s v=""/>
    <s v=""/>
    <s v=""/>
    <s v="NOTIFICAÇÃO DE INTERMEDIAÇÃO PRELIMINAR Nº 174169/2024_x000d__x000a_&lt;&lt;60&gt;&gt; _x000d__x000a_Protocolo nº 9562826_x0009_Demanda nº 12902327_x0009_Rio de Janeiro, 0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com a Unimed, no dia 09/05/2024, para marcar uma consulta com um Ginecologista para colocar um DIU. Me informaram que apenas 02 médicos da Unimed colocam o DIU e que entrariam em contato comigo no prazo de 15 dias para me informar a data da consulta com um dos dois, mas não deram retorno. Voltei a entrar em contato no dia 05/06/2024, mas ainda não me deram uma data para consulta e disseram que entrariam em contato comigo no "/>
    <s v=""/>
    <s v=""/>
    <m/>
    <x v="1"/>
    <m/>
    <x v="1"/>
    <x v="18"/>
    <m/>
    <m/>
    <m/>
    <x v="1"/>
    <x v="8"/>
    <m/>
    <m/>
    <m/>
  </r>
  <r>
    <x v="1"/>
    <x v="5"/>
    <s v="07/06/2024"/>
    <n v="12902460"/>
    <s v="31999620240610203735"/>
    <m/>
    <m/>
    <s v="UNIMED PAULISTANA-SOC COOP DE TRAB MED"/>
    <x v="0"/>
    <s v="ALESSANDRA CARVALHO"/>
    <x v="0"/>
    <s v="09700030002357994"/>
    <s v="ASSOCIACAO DOS FUNCIONARIOS E SERVIDORES"/>
    <s v="UNIPLAN ADESAO MASTER - PR"/>
    <s v="NOTIFICAÇÃO DE INTERMEDIAÇÃO PRELIMINAR Nº 174252/2024_x000d__x000a_ _x000d__x000a_Protocolo nº 9562815_x0009_Demanda nº 12902460_x0009_Rio de Janeiro, 0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Pronto-Socorro. O procedimento foi solicitado à operadora no dia 07/06/2024, para realização no município Barueri e a operadora indicou o prestador (Hospitalis) que não atende pela Operadora. Contato com a Operadora via Telefone: 0800 772 3030 - Operadora não forneceu o protocolo – data: 07/06/2024, em torno das 14:30 e ás 15:08._x000d__x000a_ _x000d__x000a_Protocolo aberto pelo beneficiário junto à operadora:_x000d__x000a_BENEFICIÁRIO_x000d__x000a_No"/>
    <s v="SANTANA DE PARNAIBA"/>
    <s v="SP"/>
    <s v="Não"/>
    <x v="7"/>
    <s v="Consulta"/>
    <x v="0"/>
    <x v="592"/>
    <s v="Falta de Atendimento"/>
    <s v="Em contato com a CNU para verificar o credenciamneto do Hospital , que alega não atender o cliente. RU: Unimed Nacional informaou que o Prestador não está atendendo os beneficiários de Intercâmbio e que está em tratativa comercial com a equipe de rede. Ressaltamos que temos acordo operacional entre FESP X CNU e Unimed Nacional informou que: Temos ciência do acordo da Fesp com a Unimed Nacional e como mencionado a equipe de rede esta em tratativa comercial com este prestador para retomada dos atendimentos de intercambio neste prestador._x000a_Peço a gentileza do direcionamento do vosso beneficiário ate a retomada dos atendimentos . Disponibilizamos em nosso guia médico os prestadores credenciados em São Paulo e região limítrofe.                                                                                                  * Consta apenas a transação dia 22/06 - TR 2287440495 Consulta autorizada no prestador  97497695 - ALPHA CENTRO MEDICO e também 2288067005 dia 27/06 no mesmo prestador._x000a_                                                                                                       * RU: Protocolo finalizado com a seguinte informação:    Unimed Nacional notificada que em caso de autuação por parte da ANS, vamos repassar a multa para a CNU._x000a__x000a_Através do protocolo interno da Unimed Nacional: WKF 51882717, temos ciência da divulgação , bem como da concessão de rede com a Unimed Fesp ._x000a__x000a_&quot;Unimed Nacional informou que a coordenação da equipe de rede está em tratativas comerciais com este prestador para garantir os atendimentos. Estamos empenhados na breve resolução com o prestador na expectativa de remir esse tipo de ocorrência.&quot;_x000a_Não tivemos nenhum retorno conclusivo desta tratativa da Unimed Nacional._x000a__x000a_Unimed Nacional informou que:_x000a_&quot;a nossa rede credenciada é oficialmente divulgada através do RNP - Rede Nacional de Prestadores ( GIU)._x000a_Disponibilizamos em nosso guia médico os prestadores credenciados em São Paulo e região limítrofe.&quot;_x000a__x000a_Não tivemos nenhum retorno quanto a retomada dos atendimentos._x000a_"/>
    <s v="Sem contato prévio"/>
    <x v="0"/>
    <x v="20"/>
    <s v="Sim"/>
    <s v="Finalizada"/>
    <s v="UNIMED NACIONAL  ciente que em caso de autuação por parte da ANS, vamos repassar a multa."/>
  </r>
  <r>
    <x v="1"/>
    <x v="5"/>
    <s v="07/06/2024"/>
    <n v="12902967"/>
    <s v="31999620240610204391"/>
    <m/>
    <m/>
    <s v="UNIMED RIBEIRAO PRETO-COOP DE TRAB MED"/>
    <x v="0"/>
    <s v="LIVIA BORGES MIQUELINO"/>
    <x v="3"/>
    <s v="09700064000009306"/>
    <s v="USP - UNIVERSIDADE DE SAO PAULO"/>
    <s v="CLASSICO EMP ENF"/>
    <s v="NOTIFICAÇÃO DE INTERMEDIAÇÃO PRELIMINAR Nº 174606/2024_x000d__x000a_&lt;&lt;60&gt;&gt; _x000d__x000a_Protocolo nº 9563578_x0009_Demanda nº 12902967_x0009_Rio de Janeiro, 0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a) UNIMED, Venho por meio desta expressar minha preocupação com o atendimento recebido em relação à solicitação de terapias para minha filha, Lívia Borges Miquelino, portadora de deficiência física congênita (PCD). Resumo do Caso: Data da Solicitação Médica: 17/01/2024 Número da Solicitação: 31999620240118708551 Plano de Saúde: 0 970 006400000930 6 Nome da Beneficiária: Lívia Borges Miquelino Idade da Beneficiária: 5 anos Descrição do"/>
    <s v="RIBEIRAO PRETO"/>
    <s v="SP"/>
    <s v="Não "/>
    <x v="4"/>
    <s v="terapias"/>
    <x v="5"/>
    <x v="593"/>
    <s v="Não consta do Rol"/>
    <s v="Informar à familia sobre a não obrigatoriedade de liberação pelo ROL ANS"/>
    <s v="Sem contato prévio"/>
    <x v="2"/>
    <x v="3"/>
    <s v="Não "/>
    <s v="Finalizada"/>
    <m/>
  </r>
  <r>
    <x v="1"/>
    <x v="5"/>
    <s v="09/06/2024"/>
    <n v="12903183"/>
    <s v="31999620240610205866"/>
    <m/>
    <m/>
    <s v="UNIMED SUDOESTE-COOP DE TRAB MED"/>
    <x v="0"/>
    <s v="CLAUDIO ESDRAS SILVA BULHOES"/>
    <x v="3"/>
    <s v="09700020010645785"/>
    <s v="PERTO S A PERIFERICOS PARA AUTOMACAO"/>
    <s v="UNIPLAN PARTIC EMP BASICO N"/>
    <s v="NOTIFICAÇÃO DE INTERMEDIAÇÃO PRELIMINAR Nº 174797/2024_x000d__x000a_&lt;&lt;60&gt;&gt; _x000d__x000a_Protocolo nº 9563791_x0009_Demanda nº 12903183_x0009_Rio de Janeiro, 09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ecessitando de atendimento dermatológico, e consultando médicos ou clínicas credenciadas pelo plano, a única clínica credenciada informou não mais ser credenciada. Não havendo mais opção de atendimento na cidade, entrei em contato com a operadora do plano de saúde, que ficou de me fornecer uma solução até 31/05/24 e que entrariam em contato para a resolução, o que não foi feito. E quando ligo, me dizem que me retornarão para a solução, porém"/>
    <s v="GUANAMBI"/>
    <s v="BA"/>
    <s v="Não"/>
    <x v="2"/>
    <s v="Consulta"/>
    <x v="0"/>
    <x v="594"/>
    <s v="Dificuldade de agendamento "/>
    <s v="Agendado on-line e ofertado reembolso "/>
    <s v="Com contato prévio"/>
    <x v="0"/>
    <x v="0"/>
    <m/>
    <s v="Finalizada"/>
    <s v="Busca aberta em 11/05/2024"/>
  </r>
  <r>
    <x v="1"/>
    <x v="5"/>
    <s v="10/06/2024"/>
    <n v="12905367"/>
    <s v="31999620240611224278"/>
    <m/>
    <m/>
    <s v="UNIMED PAULISTANA-SOC COOP DE TRAB MED"/>
    <x v="0"/>
    <s v="ANGELINA KAROLLYNE RODRIGUES AMORIM"/>
    <x v="3"/>
    <s v="09700020010651173"/>
    <s v="RECLAN CONSTRUTORA E ADMINISTRADORA DE BENS LTDA"/>
    <s v="UNIPLAN EMP PARTIC BAS PADRAO COL"/>
    <s v="NOTIFICAÇÃO DE INTERMEDIAÇÃO PRELIMINAR Nº 176108/2024_x000d__x000a_ _x000d__x000a_Protocolo nº 9566629_x0009_Demanda nº 12905367_x0009_Rio de Janeiro, 10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falta de atendimento para terapia ocupacional, fonoaudiologia e psicologia. A solicitação foi feita em 15/05/2024, para a realização no município Imperatriz/MA. A operadora alega que está em análise e não apresenta resposta ao pedido. Protocolo 31999620240316204313 - Data 15/05/2024_x000d__x000a_ _x000d__x000a_Protocolo aberto pelo beneficiário junto à operadora: 31999620240316204313_x000d__x000a_BENEFICIÁRIO_x000d__x000a_Nom"/>
    <s v="SAO PAULO"/>
    <s v="SP"/>
    <s v="Não "/>
    <x v="2"/>
    <s v="Terapias"/>
    <x v="5"/>
    <x v="595"/>
    <s v="Ausencia de Rede Credenciada"/>
    <s v="DEMANDA ABERTA NO CAEC EM 16/03 E DIRECIONADO AO GRP EM 05/06 NEGOCIAÇÃO FINALIZADA COM O PRESTADOR 190911 CLÍNICA ESSENCIALLY PARA ATENDIMENTO PLANO EXCLUIDO "/>
    <s v="Com contato prévio"/>
    <x v="0"/>
    <x v="11"/>
    <m/>
    <s v="Finalizada"/>
    <s v="Falso coletivo monitorar"/>
  </r>
  <r>
    <x v="1"/>
    <x v="5"/>
    <s v="10/06/2024"/>
    <n v="12905708"/>
    <s v="31999620240611229915"/>
    <m/>
    <m/>
    <s v="UNIMED CAMPO GRANDE-Coop de Trab Med"/>
    <x v="0"/>
    <s v="SARAH BEATRIZ ASSIS DE OLIVEIRA CASTRO"/>
    <x v="3"/>
    <s v="09700032000286107"/>
    <s v="SIND NAC DOS SERV FED DA EDU BAS E PROF"/>
    <s v="UNIPLAN ADESAO BASICO"/>
    <s v="NOTIFICAÇÃO DE INTERMEDIAÇÃO PRELIMINAR Nº 176353/2024_x000d__x000a_ _x000d__x000a_Protocolo nº 9567038_x0009_Demanda nº 12905708_x0009_Rio de Janeiro, 10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IFICIARIO, questiona a não cobertura para nome . O procedimento foi solicitado no dia 17/05/2024, para realização no município MS , mas o atendimento ainda não foi disponibilizado pois a Operadora discorda da indicação e encaminhou o pedido para análise de uma junta médica ou odontológica. Protocolo 31999620240419518344 319996202426519806 – data 19/04/2024 16/05/2024. O BENIFICIARIO QUESTIONA QUE ATE DADO O MOMENTOA QUE FILHA NÃO FOI ATENDIDA E "/>
    <s v="CAMPO GRANDE"/>
    <s v="MS"/>
    <s v="Não "/>
    <x v="2"/>
    <s v="Terapias"/>
    <x v="5"/>
    <x v="596"/>
    <s v="Ausencia de Rede Credenciada"/>
    <s v="DEMANDA ABERTA NO CAEC EM 26/04 E DIRECIONADO AO GRP EM 30/04 NEGOCIAÇÃO FINALIZADA COM O PRESTADOR 194789 - RENATA CRISTINA HERMINIO BIANCHI."/>
    <s v="Com contato prévio"/>
    <x v="0"/>
    <x v="11"/>
    <m/>
    <s v="Finalizada"/>
    <m/>
  </r>
  <r>
    <x v="1"/>
    <x v="5"/>
    <s v="11/06/2024"/>
    <n v="12908058"/>
    <s v="31999620240612245663"/>
    <m/>
    <m/>
    <s v="UNIMED UBERABA-COOP DE TRAB MED"/>
    <x v="0"/>
    <s v="RENATA EMANUELLE DE PAULO"/>
    <x v="0"/>
    <s v="09700022002233763"/>
    <s v="EUROFARMA LABORATORIOS S.A."/>
    <s v="UNIPLAN EMPRESARIAL ESPECIAL N"/>
    <s v="NOTIFICAÇÃO DE INTERMEDIAÇÃO PRELIMINAR Nº 177795/2024_x000a_&lt;&lt;60&gt;&gt; _x000a_Protocolo nº 9570125_x0009_Demanda nº 12908058_x0009_Rio de Janeiro, 11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SOU PACIENTE DIABETICA E SOLICITEI NO FINAL DO ANO PASSADO VIA ANS PRA COLOCAR O DIU (DEVIDO A IDADE E A UMA POSSIVEL GESTAÇÃO DE ALTO RISCO). SOMENTE CONSEGUI O DIU VIA ANS. O DIU JA´SE ENCONTRA EM PODER DO MEU MEDICO PARA COLOCAR PORÉM, A UNIMED LOCAL E A UNIMED FESP (QUE É A MINHA) NÃO AUTORIZAM A COLOCAR O DIU. SOLICITO APENAS A LIBERAÇÃO PARA O MEDICO REALIZAR O PROCEDIMENTO VISTO QUE O DIU JÁ SE ENCONTRA EM PODER DO MESMO. OBS: JÁ AGEND"/>
    <s v="UBERABA"/>
    <s v="MG"/>
    <s v="Não"/>
    <x v="7"/>
    <s v="Procedimento"/>
    <x v="0"/>
    <x v="41"/>
    <m/>
    <s v="Transação 713032451 solicitada em 03/05 e autorizada em 09/05 - Transação 713101839 solicitada 03/06 novamente e negada, com a infomação por duplicidade, procedimento ja autorizado na transacao 713032451.                     Unimed Uberaba acionou o setor de relacionamento com cooperado para averiguar junto ao médico assistente o porquê da guia autorizada com validade vigente não ter como ser utilizada para realização do procedimento. verificado que o prestador consegue visualizar a autorização 80007522344, mas, não consegue executar.  Reiteramos que a transação 713032451 tem validade até 08/07/2024, sendo necessário, inserir nova guia devido a erro interno, após trafegar novo pedido, realizar o cancelamento da anterior, porém, Unimed Uberaba entrou em contato com a Secretária e a mesma me disse que já está tudo ok para realização do procedimento."/>
    <m/>
    <x v="0"/>
    <x v="2"/>
    <s v="Não"/>
    <s v="Finalizada"/>
    <m/>
  </r>
  <r>
    <x v="1"/>
    <x v="5"/>
    <s v="11/06/2024"/>
    <n v="12908237"/>
    <s v="31999620240612246528"/>
    <s v="Sim"/>
    <s v="2023 03802860"/>
    <s v="UNIMED GOIANIA-COOP DE TRAB MED"/>
    <x v="0"/>
    <s v="MARIA ALDENICE DOS SANTOS"/>
    <x v="3"/>
    <s v="09700020010289679"/>
    <s v="RAIA DROGASIL S/A"/>
    <s v="UNIPLAN PARTIC EMP BASICO S/OBST"/>
    <s v="NOTIFICAÇÃO DE INTERMEDIAÇÃO PRELIMINAR Nº 177914/2024_x000d__x000a_&lt;&lt;60&gt;&gt; _x000d__x000a_Protocolo nº 9570351_x0009_Demanda nº 12908237_x0009_Rio de Janeiro, 1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venho por meio desta registrar uma reclamação formal contra o plano de saúde Unimed Fesp, do qual sou beneficiário. Recente, meu médico solicitou a a realização de dois procedimentos cirúrgicos necessários para o meu tratamento de saúde, no entanto fui informada pelo plano de saúde qua apenas um dos procedimentos foi liberado, enquanto o outro foi negado sem uma justificativa adequada. Essa decisão está comprometendo significativame"/>
    <s v="GOIANIA"/>
    <s v="GO"/>
    <s v="Não"/>
    <x v="4"/>
    <s v="Procedimento"/>
    <x v="7"/>
    <x v="597"/>
    <s v="Parecer parcialmente desfavorável de procedimento de acordo com junta médica."/>
    <s v="Não há."/>
    <s v="Com contato prévio"/>
    <x v="2"/>
    <x v="4"/>
    <s v="Não"/>
    <s v="Finalizada"/>
    <m/>
  </r>
  <r>
    <x v="1"/>
    <x v="5"/>
    <s v="11/06/2024"/>
    <n v="12908114"/>
    <s v="31999620240612246232"/>
    <m/>
    <m/>
    <s v="UNIMED LITORAL SUL-SOC COOP TRB MED LTDA"/>
    <x v="0"/>
    <s v="PEDRO HENRIQUE CALDAS MELO"/>
    <x v="3"/>
    <s v="09700022006842330"/>
    <s v="EUROFARMA LABORATORIOS S.A."/>
    <s v="UNIPLAN EMPRESARIAL ESPECIAL N"/>
    <s v="NOTIFICAÇÃO DE INTERMEDIAÇÃO PRELIMINAR Nº 177833/2024_x000d__x000a_ _x000d__x000a_Protocolo nº 9570142_x0009_Demanda nº 12908114_x0009_Rio de Janeiro, 1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do beneficiário, questiona a não cobertura para terapia ocupacional, fonoaudiólogo e terapia alimentar, operadora se recusou a trocar a prestadora. O procedimento foi solicitado à operadora no dia 23/05/2024, para realização no município Rio Grande-RS. A operadora alega que não possui prestador em sua rede para realização do serviço de saúde e nem ofereceu outra opção para o beneficiário, operadora recusa "/>
    <s v="RIO GRANDE"/>
    <s v="RS"/>
    <s v="Sim "/>
    <x v="7"/>
    <s v="Terapias"/>
    <x v="3"/>
    <x v="598"/>
    <s v="Não concorda com o direcionamento"/>
    <s v="Mantido o direcionamento para o prestador indicado inicialmente e para nutrição, que o prestador não tem profissional ofertado reembolso até conclusão da negociação com o GRP"/>
    <s v="Com contato prévio"/>
    <x v="0"/>
    <x v="0"/>
    <m/>
    <s v="Em andamento"/>
    <s v="Junto com a troca, foi solicitado a terapia alimentar(nutricionista), que não estava no pedido inicial, para essa terapia que o prestador indicado, não tem profissional, demanda segue em tratativa com o GRP"/>
  </r>
  <r>
    <x v="1"/>
    <x v="5"/>
    <s v="11/06/2024"/>
    <n v="12908532"/>
    <s v="31999620240612249304"/>
    <m/>
    <m/>
    <s v="UNIMED PAULISTANA-SOC COOP DE TRAB MED"/>
    <x v="0"/>
    <s v="GABRIEL MOREIRA KOSTUKOFF"/>
    <x v="0"/>
    <s v="09700020008610422"/>
    <s v="ALCON ENGENHARIA DE SISTEMA LTDA"/>
    <s v="  "/>
    <s v="NOTIFICAÇÃO DE INTERMEDIAÇÃO PRELIMINAR Nº 178113/2024_x000a_&lt;&lt;60&gt;&gt; _x000a_Protocolo nº 9570700_x0009_Demanda nº 12908532_x0009_Rio de Janeiro, 11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Desde o mês de Maio as horas de terapias do menor Gabriel Moreira Kostukoff estão atrasadas pois a Central Nacional Unimed deu duas negativas dizendo que eu deveria procurar a Unimed de origem que seria a Unimed Fesp, então desde o dia 22/05/24 depois das negativas da CNU venho ligando e contatando a Unimed Fesp a fim de autorizarem as horas sem prejuízo ao menor, mas sem sucesso. Até o momento as horas não foram autorizadas, apenas hoje rece"/>
    <s v="OSASCO"/>
    <s v="SP"/>
    <s v="Não"/>
    <x v="0"/>
    <s v="Terapias"/>
    <x v="3"/>
    <x v="410"/>
    <s v="Troca de prestador"/>
    <s v="Beneficiário continuou em tratamento no prestador CNU.    Houve  morosidade no trafego da guia. "/>
    <s v="Com contato prévio"/>
    <x v="2"/>
    <x v="2"/>
    <s v="Sim"/>
    <s v="Finalizada"/>
    <m/>
  </r>
  <r>
    <x v="1"/>
    <x v="5"/>
    <s v="11/06/2024"/>
    <n v="12908281"/>
    <s v="31999620240612248964"/>
    <m/>
    <m/>
    <s v="UNIMED RIO BRANCO-Coop de Trab Med"/>
    <x v="0"/>
    <s v="DAVI VASCONCELOS DE MAGALHAES"/>
    <x v="3"/>
    <s v="09700030002124175"/>
    <s v="FEDERACAO NACIONAL DOS ENGENHEIROS"/>
    <s v="UNIPLAN ADESAO ESPECIAL N"/>
    <s v="NOTIFICAÇÃO DE INTERMEDIAÇÃO PRELIMINAR Nº 177942/2024_x000d__x000a_ _x000d__x000a_Protocolo nº 9570214_x0009_Demanda nº 12908281_x0009_Rio de Janeiro, 1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consulta Endocrinologista Pediátrico e Cirurgião Pediatra. O procedimento foi solicitado à operadora no dia 08/03/2024, e falta de atendimento para Fonoaudiólogo, Terapia Sensorial Ocupacional, Fisioterapia, Psicoterapia ABA e Neuropsicopedagoga, solicitada 29/02/2024, para realização no município Sobral. A operadora não possui prestadores em sua rede para rea"/>
    <s v="RIO BRANCO"/>
    <s v="AC"/>
    <s v="Não"/>
    <x v="2"/>
    <s v="Consulta e Terapias"/>
    <x v="3"/>
    <x v="599"/>
    <s v="Dificuldade de agendamento "/>
    <s v="Endocrinologista Pediátrico / Busca aberta em 06/03/2024 16:25 , para o GRP EM 22/04./ Cirurgião Pediatra/ Busca aberta em 01/03/2024 01:40 – GRP 22/04 /Terapias/ Busca aberta em 04/03/2024 22:13 – GRP 13/03 EM NEGOCIAÇÃO NOS PROTOCOLOS  31999620240309119568, 31999620240308114652, 31999620240304055394"/>
    <s v="Com contato prévio"/>
    <x v="0"/>
    <x v="18"/>
    <s v="Não"/>
    <s v="Em andamento"/>
    <s v="Endocrinologista Pediátrico / Busca aberta em 06/03/2024 16:25 , para o GRP EM 22/04./ Cirurgião Pediatra/ Busca aberta em 01/03/2024 01:40 – GRP 22/04 /Terapias/ Busca aberta em 04/03/2024 22:13 – GRP 13/03"/>
  </r>
  <r>
    <x v="1"/>
    <x v="5"/>
    <s v="11/06/2024"/>
    <n v="12908678"/>
    <s v="31999620240612250690"/>
    <m/>
    <m/>
    <s v="UNIMED APUCARANA-Coop de Trab Med Ltda"/>
    <x v="0"/>
    <s v="JULIA FRANCISQUINI ROCHA"/>
    <x v="3"/>
    <s v="09700030002297681"/>
    <s v="ASSOCIACAO BRASILEIRA DOS SERVIDORES PUBLICOS, MUNICIPAL, ESTADUAL, FEDERAL"/>
    <s v="UNIPLAN ADESAO BASICO N"/>
    <s v="NOTIFICAÇÃO DE INTERMEDIAÇÃO PRELIMINAR Nº 178210/2024_x000d__x000a_&lt;&lt;60&gt;&gt; _x000d__x000a_Protocolo nº 9570891_x0009_Demanda nº 12908678_x0009_Rio de Janeiro, 1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CONFORME PEDIDO MÉDICO , HÁ MESES ,E A UNIMED LOCAL INFORMOU QUE ESTA SEM DISPONIBILIDADE COM O PRESTADOR , PREENCHI O FORMULARIO DE DIFICULDADE DE REDE CONFORME ORIENTADO PELA UNIMED E NAO OBTIVE RETORNO NENHUM, OBS MINHA FILHA É AUTISTA E É IMPRECENDIVEL PARA SEU TRATAMENTO E EVOLUÇÃO A PRESTAÇÃO DO SERVIÇO SOLICITADO._x000d__x000a_ _x000d__x000a_Protocolo aberto pelo beneficiário junto à operadora: &lt;&lt;65&gt;&gt;_x000d__x000a_BENEFICIÁRIO_x000d__x000a_Nome: ARIANE FERNANDA FRANCISQUIN"/>
    <s v="APUCARANA"/>
    <s v="PR"/>
    <s v="Não"/>
    <x v="2"/>
    <s v="Terapias"/>
    <x v="5"/>
    <x v="5"/>
    <s v="Ausencia de Rede Credenciada"/>
    <s v="NEGOCIAÇÃO FINALIZADA NO PRESTADOR 194812 - RAMAVI MÉTODOS DE ENSINO E CLÍNICA DE PSICOLOGIA LTDA"/>
    <s v="Com contato prévio"/>
    <x v="0"/>
    <x v="11"/>
    <m/>
    <s v="Finalizada"/>
    <m/>
  </r>
  <r>
    <x v="1"/>
    <x v="5"/>
    <s v="12/06/2024"/>
    <n v="12909173"/>
    <s v="31999620240613267840"/>
    <m/>
    <m/>
    <s v="UNIMED ANHANGUERA COOPERATIVA DE TRABALHO MEDICO"/>
    <x v="0"/>
    <s v="SOPHIA HELENA MARQUES BARCELLOS"/>
    <x v="1"/>
    <s v="09700019002233550"/>
    <s v="NESTLE BRASIL LTDA"/>
    <s v="UNIPLAN CO BASICO N"/>
    <s v="NOTIFICAÇÃO DE INTERMEDIAÇÃO PRELIMINAR Nº 178528/2024_x000a_ _x000a_Protocolo nº 9571471_x0009_Demanda nº 12909173_x0009_Rio de Janeiro, 12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da beneficiária, questiona a falta de atendimento para Sessões de Terapia Ocupacional e Fonoaudiologia, para o tratamento do transtorno do espectro autista (TEA). A solicitação foi feita à Operadora no dia 15/04/2024, para realização no município Araras. A operadora alega que o código do pedido está incorreto. Protocolo: 1999620240510198669 – data: 10/05/2024._x000a_ _x000a_Protocolo aberto pelo beneficiário junto à o"/>
    <s v="ARARAS"/>
    <s v="SP"/>
    <s v="Não "/>
    <x v="4"/>
    <s v="Terapias"/>
    <x v="5"/>
    <x v="600"/>
    <s v="Solicitação dentro do prazo"/>
    <s v="Não houve ´´erros`` na FESP, nós identificamos que a codificação estava incorreta, e reorientamos. Não negamos atendimento, apenas tentamos regularizar._x000a_Entendo que a Unimed cadastrou com o prestador dela incorretamente, os novos códigos só deveriam trafegar após inicio da vigência."/>
    <s v="Com contato prévio"/>
    <x v="0"/>
    <x v="3"/>
    <s v="Não "/>
    <s v="Finalizada"/>
    <m/>
  </r>
  <r>
    <x v="1"/>
    <x v="5"/>
    <s v="12/06/2024"/>
    <n v="12910396"/>
    <s v="31999620240613268433"/>
    <m/>
    <m/>
    <s v=""/>
    <x v="4"/>
    <s v=""/>
    <x v="3"/>
    <s v=""/>
    <s v=""/>
    <s v=""/>
    <s v="NOTIFICAÇÃO DE INTERMEDIAÇÃO PRELIMINAR Nº 179238/2024_x000d__x000a_&lt;&lt;60&gt;&gt; _x000d__x000a_Protocolo nº 9573137_x0009_Demanda nº 12910396_x0009_Rio de Janeiro, 12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EDIATRA, SOLICITOU A PARTIR DA OBSERVAÇÃO NA CONSULTA, E AS ORIENTAÇÕES DA ESCOLA PARA UMA AVALIAÇÃO MAIS DETALHADA POR CONTA DE DIFICULDADES. TENTEI MARCAR PELO CONVÊNIO, MAS SEM SUCESSO, TODOS OS LOCAIS QUE ELES INDICARAM, INFORMARAM QUE ESSA AVALIAÇÃO É A PARTE, E O CONVÊNIO NÃO COBRE._x000d__x000a_ _x000d__x000a_Protocolo aberto pelo beneficiário junto à operadora: &lt;&lt;65&gt;&gt;_x000d__x000a_BENEFICIÁRIO_x000d__x000a_Nome: LUCAS FERREIRA SALLES_x0009_Dt. Nasc.:15/12/2012_x000d__x000a_Matrícula:_x0009_CPF: 5454992"/>
    <s v=""/>
    <s v=""/>
    <m/>
    <x v="1"/>
    <m/>
    <x v="1"/>
    <x v="18"/>
    <m/>
    <m/>
    <m/>
    <x v="1"/>
    <x v="8"/>
    <m/>
    <m/>
    <m/>
  </r>
  <r>
    <x v="1"/>
    <x v="5"/>
    <s v="12/06/2024"/>
    <n v="12908957"/>
    <s v="31999620240613267354"/>
    <m/>
    <m/>
    <s v="UNIMED SAO CARLOS-COOP DE TRAB MED"/>
    <x v="0"/>
    <s v="GUILHERME PIOVESAN GUEDES"/>
    <x v="3"/>
    <s v="09700064000024275"/>
    <s v="USP - UNIVERSIDADE DE SAO PAULO"/>
    <s v="CLASSICO EMP ENF"/>
    <s v="NOTIFICAÇÃO DE INTERMEDIAÇÃO PRELIMINAR Nº 178397/2024_x000d__x000a_ _x000d__x000a_Protocolo nº 9571193_x0009_Demanda nº 12908957_x0009_Rio de Janeiro, 12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erapia ABA multidisciplinar, Terapia TEA 2, Terapia sensorial e Avaliação neuropsicológica, e nome do médico solicitante Dr. José Paulo Luz Lima CRM51238. A solicitação foi feita à Operadora no dia 20/02/2024, para realização no município São Paulo. A operadora alega que o pedido está em análise. Protocolo 31999620240516900904 – data 16/05/2024._x000d__x000a_ _x000d__x000a_Pro"/>
    <s v="SAO CARLOS"/>
    <s v="SP"/>
    <s v="Não "/>
    <x v="2"/>
    <s v="Terapias"/>
    <x v="3"/>
    <x v="5"/>
    <s v="Dificuldade de agendamento "/>
    <s v="Agendamento realizado em prestador estratégico, na cidade limítrofe, posterior a RVE tivemos retorno da Unimed Local com a disponibilidade da Clinica Cuhidar, na localidade demandada."/>
    <s v="Com contato prévio"/>
    <x v="0"/>
    <x v="0"/>
    <m/>
    <s v="Finalizada"/>
    <s v="Protocolos anetriores: 31999620240410403328 agendado em rede credenciada, sem autorização devido ao formulário Laudo TEA (cliente perdeu a vaga) /  31999620240517810590 finalizado sem agendamento devido divergencia no pedido (pedido apresentado não foi das terapias ABA)"/>
  </r>
  <r>
    <x v="1"/>
    <x v="5"/>
    <s v="12/06/2024"/>
    <n v="12910946"/>
    <s v="31999620240613269108"/>
    <m/>
    <m/>
    <s v="UNIMED GUARATINGUETA-COOP DE TRAB MED"/>
    <x v="0"/>
    <s v="VERA LIA MARCONDES CRISCUOLO DE ALMEIDA"/>
    <x v="3"/>
    <s v="09700022003252591"/>
    <s v="UNIVERSIDADE ESTADUAL PAULISTA JULIO DE MESQUITA FILHO"/>
    <s v="UNIPLAN EMPRESARIAL BASICO N"/>
    <s v="NOTIFICAÇÃO DE INTERMEDIAÇÃO PRELIMINAR Nº 179550/2024_x000d__x000a_&lt;&lt;60&gt;&gt; _x000d__x000a_Protocolo nº 9573866_x0009_Demanda nº 12910946_x0009_Rio de Janeiro, 12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Fesp se nega a realizar o reembolso da remoção feita em caráter de emergência e por solicitação médica._x000d__x000a_ _x000d__x000a_Protocolo aberto pelo beneficiário junto à operadora: &lt;&lt;65&gt;&gt;_x000d__x000a_BENEFICIÁRIO_x000d__x000a_Nome: VERA LIA MARCONDES CRISCUOLO DE ALMEIDA_x0009_Dt. Nasc.:07/11/1953_x000d__x000a_Matrícula:_x0009_CPF: 88713504800_x000d__x000a_INTERLOCUTOR_x000d__x000a_Nome: VERA LIA MARCONDES CRISCUOLO DE ALMEIDA_x000d__x000a_Telefones: (12)21034737 / (12)996118566_x0009_e-mail: veraliaalmeida@gmail.com_x000d__x000a_Endereço: Rua Silva J"/>
    <s v="GUARATINGUETA"/>
    <s v="SP"/>
    <m/>
    <x v="5"/>
    <s v="Remoção"/>
    <x v="2"/>
    <x v="601"/>
    <s v="Procedimento sem cobertura"/>
    <s v="Auditoria Médica Controle de Internados - caso discutido com Coordenação da equipe Controle de Internados._x000a_Remoção - guia 2024 02011782 - de acordo com informações contidas em guia e anexos ( formulario de remoção e carta de familiar), trata-se de remoção a pedido da familia, sem cobertura contratual."/>
    <s v="Com contato prévio"/>
    <x v="2"/>
    <x v="7"/>
    <m/>
    <s v="Finalizada"/>
    <m/>
  </r>
  <r>
    <x v="1"/>
    <x v="5"/>
    <s v="12/06/2024"/>
    <n v="12910980"/>
    <s v="31999620240613271290"/>
    <m/>
    <m/>
    <s v="UNIMED GUARATINGUETA-COOP DE TRAB MED"/>
    <x v="0"/>
    <s v="VERA LIA MARCONDES CRISCUOLO DE ALMEIDA"/>
    <x v="3"/>
    <s v="09700022003252591"/>
    <s v="UNIVERSIDADE ESTADUAL PAULISTA JULIO DE MESQUITA FILHO"/>
    <s v="UNIPLAN EMPRESARIAL BASICO N"/>
    <s v="NOTIFICAÇÃO DE INTERMEDIAÇÃO PRELIMINAR Nº 179574/2024_x000d__x000a_&lt;&lt;60&gt;&gt; _x000d__x000a_Protocolo nº 9573904_x0009_Demanda nº 12910980_x0009_Rio de Janeiro, 12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Operadora se nega a realizar o reembolso de despesas com honorários médicos, a despeito de não ter disponibilizado médicos conveniados para prestar atendimento e, sendo assim, não ter dado vigência à cobertura contratual._x000d__x000a_ _x000d__x000a_Protocolo aberto pelo beneficiário junto à operadora: &lt;&lt;65&gt;&gt;_x000d__x000a_BENEFICIÁRIO_x000d__x000a_Nome: VERA LIA MARCONDES CRISCUOLO DE ALMEIDA_x0009_Dt. Nasc.:07/11/1953_x000d__x000a_Matrícula:_x0009_CPF: 88713504800_x000d__x000a_INTERLOCUTOR_x000d__x000a_Nome: VERA LIA MARCONDES CRISCU"/>
    <s v="GUARATINGUETA"/>
    <s v="SP"/>
    <m/>
    <x v="5"/>
    <s v="Honorário médico"/>
    <x v="2"/>
    <x v="602"/>
    <s v="HM de médico particular"/>
    <s v="Liberada guia 2024 02165342 com as diárias de 15 a 18.05/2024."/>
    <s v="Com contato prévio"/>
    <x v="2"/>
    <x v="7"/>
    <m/>
    <s v="Finalizada"/>
    <s v="Solicitado pelo RU parecer à Unimed Nacional e houve a confirmação de que o atendimento foi realizado em âmbito particular."/>
  </r>
  <r>
    <x v="1"/>
    <x v="5"/>
    <s v="12/06/2024"/>
    <n v="12911208"/>
    <s v="31999620240613271878"/>
    <m/>
    <m/>
    <s v=""/>
    <x v="4"/>
    <s v=""/>
    <x v="3"/>
    <s v=""/>
    <s v=""/>
    <s v=""/>
    <s v="NOTIFICAÇÃO DE INTERMEDIAÇÃO PRELIMINAR Nº 179717/2024_x000d__x000a_&lt;&lt;60&gt;&gt; _x000d__x000a_Protocolo nº 9574161_x0009_Demanda nº 12911208_x0009_Rio de Janeiro, 12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mais de 60 dias para autorizar um procedimento cirúrgico com dores e dificuldade de mobilidade. A CNU - UNIMED através do auditor desempatador da junta médica da UNIMED em segunda análise e informado pela ouvidoria do plano de saúde está modificando o tratamento e não autorizando os equipamentos solicitados que foram indicados com 03 fornecedores pelo médico assistente. Isto está em desacordo com a resolução 1,614 08/02/2021 pelo CFM o audi"/>
    <s v=""/>
    <s v=""/>
    <m/>
    <x v="1"/>
    <m/>
    <x v="1"/>
    <x v="18"/>
    <m/>
    <m/>
    <m/>
    <x v="1"/>
    <x v="8"/>
    <m/>
    <m/>
    <m/>
  </r>
  <r>
    <x v="1"/>
    <x v="5"/>
    <s v="13/06/2024"/>
    <n v="12913999"/>
    <s v="31999620240614288565"/>
    <m/>
    <m/>
    <s v="UNIMED CURITIBA-SOC COOP SV MED CUR E RG"/>
    <x v="0"/>
    <s v="BIANCA CRISTINA RECEVICH BATISTA"/>
    <x v="3"/>
    <s v="09700022006803637"/>
    <s v="PORTO SEGURO COMPANHIA DE SEGUROS GERAIS"/>
    <s v="UNIPLAN PARTIC EMPRES ESPECIAL N"/>
    <s v="NOTIFICAÇÃO DE INTERMEDIAÇÃO PRELIMINAR Nº 181376/2024_x000d__x000a_&lt;&lt;60&gt;&gt; _x000d__x000a_Protocolo nº 9577965_x0009_Demanda nº 12913999_x0009_Rio de Janeiro, 1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ceratocone, e de 2022 para cá, meu grau estabilizou em 8 graus e meio, não posso fazer a refrativa e também tenho astigmatismo, sou autista e tenho muitas crises e dificuldades em utilizar lentes, me incomodam e derrubo ao colocar. A única solução já que também não me adapto com o óculos foi o implante de lente ICL, que foi um sucesso, mas a operadora se recusa a reembolsar, só operei um olho, preciso do reembolso para poder operar o ou"/>
    <s v="PINHAIS"/>
    <s v="PR"/>
    <m/>
    <x v="5"/>
    <s v="LIO"/>
    <x v="2"/>
    <x v="603"/>
    <s v="Sem cobertura pelo plano conforme diagnóstico"/>
    <s v="Parecer da Auditoria Técnica: Lente ICL não tem cobertura contratual para tratamento de ceratocone e astigmatismo. Parecer anexado no protocolo: 31999620240614288730"/>
    <s v="Sem contato prévio"/>
    <x v="2"/>
    <x v="7"/>
    <m/>
    <s v="Finalizada"/>
    <s v="31999620240613280273 - solicitação de reembolso ainda está na etapa de análise documental, contudo não possui protocolo de oferta de reembolso e também há o parecer da auditoria médica sobre a não cobertura."/>
  </r>
  <r>
    <x v="1"/>
    <x v="5"/>
    <s v="13/06/2024"/>
    <n v="12912052"/>
    <s v="31999620240614286621"/>
    <s v="Sim"/>
    <s v="2024 02383947"/>
    <s v="UNIMED PAULISTANA-SOC COOP DE TRAB MED"/>
    <x v="0"/>
    <s v="HUGUES COSTA DE FRANCA RIBEIRO"/>
    <x v="3"/>
    <s v="09700022003121799"/>
    <s v="UNIVERSIDADE ESTADUAL PAULISTA JULIO DE MESQUITA FILHO"/>
    <s v="UNIPLAN EMPRESARIAL ESPECIAL N"/>
    <s v="NOTIFICAÇÃO DE INTERMEDIAÇÃO PRELIMINAR Nº 180220/2024_x000d__x000a_ _x000d__x000a_Protocolo nº 9575274_x0009_Demanda nº 12912052_x0009_Rio de Janeiro, 1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s materiais para realização do procedimento artroplastia no ombro esquerdo, solicitado em 14/04/2024. Protocolo 319996220240611240433 11/06/2024_x000d__x000a_ _x000d__x000a_Protocolo aberto pelo beneficiário junto à operadora: 319996220240611240433_x000d__x000a_BENEFICIÁRIO_x000d__x000a_Nome: HUGUES COSTA DE FRANCA RIBEIRO_x0009_Dt. Nasc.:16/10/1950_x000d__x000a_Matrícula:_x0009_CPF: 40559467753_x000d__x000a_INTERLOCUTOR_x000d__x000a_Nome: HUGUES COSTA DE FRANCA RIBEIRO_x000d__x000a_Telefones: (11)991959744_x0009_e"/>
    <s v="SAO PAULO"/>
    <s v="SP"/>
    <s v="Não"/>
    <x v="4"/>
    <s v="OPME"/>
    <x v="8"/>
    <x v="169"/>
    <s v="Solicitação de artroplastia de ombro por navegador. Não tem cobertura pelo Rol."/>
    <s v="Não há."/>
    <s v="Com contato prévio"/>
    <x v="2"/>
    <x v="4"/>
    <s v="Não"/>
    <s v="Finalizada"/>
    <m/>
  </r>
  <r>
    <x v="1"/>
    <x v="5"/>
    <s v="13/06/2024"/>
    <n v="12913623"/>
    <s v="31999620240614288193"/>
    <s v="Sim"/>
    <s v="2024 01829088"/>
    <s v="UNIMED PAULISTANA-SOC COOP DE TRAB MED"/>
    <x v="0"/>
    <s v="RICHARD ANTONIO RINALDI"/>
    <x v="3"/>
    <s v="09700032001604455"/>
    <s v="APEOESP SIND DOS PROF DO ENS OFIC EST SP"/>
    <s v="UNIPLAN ADESAO MASTER - PR"/>
    <s v="NOTIFICAÇÃO DE INTERMEDIAÇÃO PRELIMINAR Nº 181093/2024_x000d__x000a_ _x000d__x000a_Protocolo nº 9577497_x0009_Demanda nº 12913623_x0009_Rio de Janeiro, 1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procedimento de hérnia e desgaste no fêmur. A solicitação foi feita à Operadora em abril, para realização no município São Paulo. A operadora alega que o pedido está em análise e não fornece resposta quanto ao pedido para o procedimento. Protocolo: Entrou em contato por email, sem protocolo._x000d__x000a_ _x000d__x000a_Protocolo aberto pelo beneficiário junto à operadora:_x000d__x000a_BENEFICIÁRIO_x000d__x000a_Nome: RICHARD ANTONIO RINALDI_x0009_Dt. "/>
    <s v="SAO PAULO"/>
    <s v="SP"/>
    <s v="Não"/>
    <x v="4"/>
    <s v="Procedimento"/>
    <x v="7"/>
    <x v="332"/>
    <s v="Parecer parcialmente desfavorável de procedimento de acordo com junta médica."/>
    <s v="Não há."/>
    <s v="Com contato prévio"/>
    <x v="2"/>
    <x v="4"/>
    <s v="Sim"/>
    <s v="Finalizada"/>
    <m/>
  </r>
  <r>
    <x v="1"/>
    <x v="5"/>
    <s v="14/06/2024"/>
    <n v="12914328"/>
    <s v="31999620240614293966"/>
    <s v="Sim"/>
    <s v="2024 02050685"/>
    <s v="UNIMED ARARAQUARA-COOP DE TRAB MED"/>
    <x v="0"/>
    <s v="ANTONIO APARECIDO FRATTI"/>
    <x v="3"/>
    <s v="09700022006118934"/>
    <s v="CGS CONSTRUCAO E COMERCIO LTDA"/>
    <s v="PARTIC EMPRESARIAL BASICO N"/>
    <s v="NOTIFICAÇÃO DE INTERMEDIAÇÃO PRELIMINAR Nº 181546/2024_x000d__x000a_ _x000d__x000a_Protocolo nº 9578336_x0009_Demanda nº 12914328_x0009_Rio de Janeiro, 1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nterlocutor(a)brenda vitória fratti Moreira , que se identifica como filha do beneficiario antonio aparecido fratti questiona a não cobertura para o(s) material(is) cirurgia de protese no quadril /artroplastia qualquer tecnica ou versao solicitou o material ja foi feita ajunta medica e deu a negativa referente aos matérias e cirurgia marcada para 17/06/2024 com dr fabio devitor / no hospital austa em sao jose do rio preto/ protocolo da negativa / p"/>
    <s v="BOA ESPERANCA DO SUL"/>
    <s v="SP"/>
    <s v="Não"/>
    <x v="4"/>
    <s v="OPME"/>
    <x v="7"/>
    <x v="169"/>
    <s v="Parecer parcialmente desfavorável de procedimento de acordo com junta médica."/>
    <s v="Não há."/>
    <s v="Com contato prévio"/>
    <x v="2"/>
    <x v="4"/>
    <s v="Sim"/>
    <s v="Finalizada"/>
    <m/>
  </r>
  <r>
    <x v="1"/>
    <x v="5"/>
    <s v="14/06/2024"/>
    <n v="12915103"/>
    <s v="31999620240614294489"/>
    <m/>
    <m/>
    <s v="UNIMED ARACATUBA COOP TRABALHO MEDICO"/>
    <x v="0"/>
    <s v="PEDRO BEZERRA BRESSAN"/>
    <x v="3"/>
    <s v="09700024002935918"/>
    <s v="RAIZEN CAARAPO S.A. ACUCAR E ALCOOL"/>
    <s v="UNIPLAN CO ESPECIAL N"/>
    <s v="NOTIFICAÇÃO DE INTERMEDIAÇÃO PRELIMINAR Nº 181996/2024_x000d__x000a_&lt;&lt;60&gt;&gt; _x000d__x000a_Protocolo nº 9579521_x0009_Demanda nº 12915103_x0009_Rio de Janeiro, 1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Pedro começou apresentar seletividade alimentar severa no inicio do ano. Aguardamos um período e realmente não houve melhora considerável. Levei ele para avaliação do pediatra de rotina e o mesmo solicitou consulta/avaliação e sessões de terapia alimentar com uma nutricionista especializada em transtornos do desenvolvimento. Me deu as solicitações. Tentei buscar profissional credenciado e não encontrei. Abri uma solicitação junto a "/>
    <s v="VALPARAISO"/>
    <s v="SP"/>
    <s v="Sim "/>
    <x v="7"/>
    <s v="Terapias"/>
    <x v="3"/>
    <x v="16"/>
    <s v="Não concorda com o direcionamento"/>
    <s v="Mantido o agendamento na rede credenciada."/>
    <s v="Com contato prévio"/>
    <x v="2"/>
    <x v="0"/>
    <m/>
    <s v="Finalizada"/>
    <s v="Busca inicialmente tratada no caso 31999620240513752638, finalizada dentro do prazo."/>
  </r>
  <r>
    <x v="1"/>
    <x v="5"/>
    <s v="14/06/2024"/>
    <n v="12915520"/>
    <s v="31999620240617303372"/>
    <m/>
    <m/>
    <s v="UNIMED NOROESTE/RS-Soc Coop Sv Med Ltda"/>
    <x v="0"/>
    <s v="MAICON SILVEIRA BEERBAUM"/>
    <x v="0"/>
    <s v="09700020009113066"/>
    <s v="MAGAZINE LUIZA S/A"/>
    <s v="UNIPLAN PARTIC EMP BASICO N"/>
    <s v="NOTIFICAÇÃO DE INTERMEDIAÇÃO PRELIMINAR Nº 182226/2024_x000d__x000a_ _x000d__x000a_Protocolo nº 9580041_x0009_Demanda nº 12915520_x0009_Rio de Janeiro, 1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Osteocondroplastia - estabilização, ressecção e ou plastia (enxertia) # - procedimento videoartroscópico de tornozelo, Sinovectomia parcial ou subtotal - procedimento videoartroscópico de tornozelo, Enxerto ósseo, Tenoplastia / enxerto de tendão - tratamento cirúrgico, Pseudartroses ou osteotomias ao nível do tornozelo - tratamento cirúrgico. A solic"/>
    <s v="IJUI"/>
    <s v="RS"/>
    <s v="Não"/>
    <x v="0"/>
    <s v="Guia de OPME não finalizada junto ao prestador"/>
    <x v="26"/>
    <x v="167"/>
    <s v="Questiona a falta de atendimento para Osteocondroplastia - estabilização, ressecção e ou plastia (enxertia) # - procedimento videoartroscópico de tornozelo, Sinovectomia parcial ou subtotal - procedimento videoartroscópico de tornozelo, Enxerto ósseo, Tenoplastia / enxerto de tendão - tratamento cirúrgico, Pseudartroses ou osteotomias ao nível do tornozelo - tratamento cirúrgico. A solicitação foi feita à Operadora no dia 15/04/2024, para realização no município Porto Alegre - RS. A operadora alega que o pedido autorizado e não foi encaminhado a guia do material que ficou faltando anteriormente para a UNIMED PORTO ALEGRE. Protocolo 31999620240614288033 - data 14/06/2024."/>
    <s v="Acioando Unimed Porto Alegre para maiores esclarecimentos e a Unimed informou que o pedido foi enviado e autorizado e que todas as solicitações referente ao procedimento, já constam autorizados e comunicadas ao prestador. Transações 246131507 e 246124740 autorizadas dentro do prazo da FESP._x000a__x000a_Em contato com a Michele, informou que o motivo da morosidade da demanda foi devido ao material (Parafuso) que estavam com divergência de contrato, porém foram resolvidos (4004-2040)._x000a_Beneficiário já realizou o procedimento no dia 18/06 e teve alta em 19/06 sem intercorrências."/>
    <m/>
    <x v="0"/>
    <x v="2"/>
    <s v="Não"/>
    <s v="Finalizada"/>
    <m/>
  </r>
  <r>
    <x v="1"/>
    <x v="5"/>
    <s v="14/06/2024"/>
    <n v="12915890"/>
    <s v="31999620240617306294"/>
    <m/>
    <m/>
    <s v="UNIMED JUNDIAI-COOP DE TRAB MED"/>
    <x v="0"/>
    <s v="MARIANA PIMENTEL DE ALMEIDA RODRIGUES"/>
    <x v="3"/>
    <s v="09700020010669099"/>
    <s v="ENZO SERVICOS DE SEGURANCA E LIMPEZA LTDA"/>
    <s v="UNIPLAN EMP PARTIC BAS PADRAO COL"/>
    <s v="NOTIFICAÇÃO DE INTERMEDIAÇÃO PRELIMINAR Nº 182427/2024_x000d__x000a_ _x000d__x000a_Protocolo nº 9580555_x0009_Demanda nº 12915890_x0009_Rio de Janeiro, 1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aria questiona a falta de atendimento para fonoaudiólogo, psicóloga, psicopedagogo e terapia ocupacional . A solicitação foi feita à Operadora no dia 22/05/2024, para realização no município Redenção (clinica girassol). A operadora não apresenta resposta ao pedido. Protocolo 31999620240517814250 – data 13/06/2024_x000d__x000a_ _x000d__x000a_Protocolo aberto pelo beneficiário junto à operadora: 31999620240517814250_x000d__x000a_BENE"/>
    <s v="CAMPO LIMPO PAULISTA"/>
    <s v="SP"/>
    <s v="Sim "/>
    <x v="2"/>
    <s v="Terapias"/>
    <x v="3"/>
    <x v="10"/>
    <s v="Ausencia de Rede Credenciada"/>
    <s v="2ª NIP, na NIP anterior não houve conclusão de negociação. Para atendimento da 2ª NIP, negociação concluída pelo GRP com as terapias autorizadas até 30/06"/>
    <s v="Com contato prévio"/>
    <x v="0"/>
    <x v="0"/>
    <m/>
    <s v="Finalizada"/>
    <s v="Busca de rede aberta em 17/05 encaminhada ao GRP em 23/05"/>
  </r>
  <r>
    <x v="1"/>
    <x v="5"/>
    <s v="14/06/2024"/>
    <n v="12916211"/>
    <s v="31999620240617307018"/>
    <m/>
    <m/>
    <s v="UNIMED JATAI-COOP DE TRAB MED"/>
    <x v="0"/>
    <s v="MANUELLA FERREIRA LOPES"/>
    <x v="3"/>
    <s v="09700024004700691"/>
    <s v="RAIZEN ENERGIA SA"/>
    <s v="UNIPLAN CUSTO OPERAC BASICO I"/>
    <s v="NOTIFICAÇÃO DE INTERMEDIAÇÃO PRELIMINAR Nº 182624/2024_x000d__x000a_ _x000d__x000a_Protocolo nº 9580929_x0009_Demanda nº 12916211_x0009_Rio de Janeiro, 1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informa que precisa realizar consulta com Neuropediatra. A solicitação foi feita à operadora no dia 13/05/2024, para realização no município Rio Verde, no prestador Clínica Neuromedular (Dr. Glenia) e a operadora direcionou o atendimento, autorizado para o prestador Dr. Néria dos Santos Matias Oliveira, impedindo a realização da consulta com o prestador credenciado de preferência do benefic"/>
    <s v="JATAI"/>
    <s v="GO"/>
    <s v="Sim "/>
    <x v="7"/>
    <s v="Consulta"/>
    <x v="3"/>
    <x v="530"/>
    <s v="Dificuldade de agendamento "/>
    <s v="2ª NIP, na NIP anterior  houve conclusão de negociação. Porem familiar não aceitou , agendamos novamente com a mesma profissional "/>
    <s v="Com contato prévio"/>
    <x v="2"/>
    <x v="0"/>
    <m/>
    <s v="Finalizada"/>
    <s v="Busca de rede aberta em 02/05 encaminhada ao GRP em  17/05"/>
  </r>
  <r>
    <x v="1"/>
    <x v="5"/>
    <s v="16/06/2024"/>
    <n v="12916661"/>
    <s v="31999620240617310737"/>
    <m/>
    <m/>
    <s v="UNIMED CAMPINAS-COOP DE TRAB MED"/>
    <x v="0"/>
    <s v="KAREN TEODORO DE SOUZA"/>
    <x v="3"/>
    <s v="09700030001014988"/>
    <s v="CONSELHO REGIONAL DE FARMACIA DO ESTADO DE SAO PAULO"/>
    <s v="UNIPLAN ADESAO ESPECIAL N"/>
    <s v="NOTIFICAÇÃO DE INTERMEDIAÇÃO PRELIMINAR Nº 183011/2024_x000d__x000a_&lt;&lt;60&gt;&gt; _x000d__x000a_Protocolo nº 9581484_x0009_Demanda nº 12916661_x0009_Rio de Janeiro, 1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ntrei em contato com a Unimed para realizar uma avaliação neuropsicólogica na minha cidade, já que para ter o laudo é necessário realizar 10 sessões, porém a operadora fez o agendamento em uma cidade longe da que eu resido. No e-mail do agendamento eles informaram que a cidade fica longe 27km de distância, porém entre Indaiatuba e Limeira são 77km de distância e não tem transporte publico da minha cidade para essa cidade, como vou chegar lá?"/>
    <s v="INDAIATUBA"/>
    <s v="SP"/>
    <s v="Não"/>
    <x v="2"/>
    <s v="Terapias"/>
    <x v="2"/>
    <x v="505"/>
    <s v="Ausencia de Rede Credenciada"/>
    <s v="DEMANDA ABERTA NO CAEC EM 29/05 DIRECIONADO AO GRP EM 03/06 NEGOCIAÇÃO FINALIZADA COM O PRESTADOR 194252 INSTITUTO CARRER DE TERAPIA INTEGRADA LTDA EM 20/06/2024"/>
    <s v="Com contato prévio"/>
    <x v="0"/>
    <x v="11"/>
    <m/>
    <s v="Finalizada"/>
    <m/>
  </r>
  <r>
    <x v="1"/>
    <x v="5"/>
    <s v="17/06/2024"/>
    <n v="12917237"/>
    <s v="31999620240617315160"/>
    <m/>
    <m/>
    <s v="UNIMED SAO JOSE DO RIO PRETO-COOP TB MED"/>
    <x v="0"/>
    <s v="FRANCISCO EVANGELISTA CARVALHO"/>
    <x v="3"/>
    <s v="09700030002361649"/>
    <s v="ASSOCIACAO BRASILEIRA DOS SERVIDORES PUBLICOS, MUNICIPAL, ESTADUAL, FEDERAL"/>
    <s v="UNIPLAN ADESAO BASICO N"/>
    <s v="NOTIFICAÇÃO DE INTERMEDIAÇÃO PRELIMINAR Nº 183358/2024_x000a_ _x000a_Protocolo nº 9582196_x0009_Demanda nº 12917237_x0009_Rio de Janeiro, 17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pai MARCELO do beneficiário FRANCISCO, questiona a DE REDE CREDENCIADA para terapia ocupacional com integração sensorial AYRES, psicoterapia comportamental ABA, e nome do médico solicitante Deborah Kerches De Mattos Aprilante CRM 102717. A solicitação foi feita à Operadora no dia 24/05/2024, para realização no município Mirassol. A operadora não apresenta resposta ao pedido. Protocolo 31999620240524895996 – data"/>
    <s v="NEVES PAULISTA"/>
    <s v="SP"/>
    <s v="Não "/>
    <x v="2"/>
    <s v="Terapias"/>
    <x v="3"/>
    <x v="463"/>
    <s v="Dificuldade de agendamento "/>
    <s v="Em tratativa"/>
    <s v="Com contato prévio"/>
    <x v="0"/>
    <x v="0"/>
    <m/>
    <m/>
    <s v="Busca de rede aberta em 24/05 (anterior ao início do plano) encaminhada ao NAS em  29/05, finalizado em 18/06, será necessário acionar o GRP para parte das terapias"/>
  </r>
  <r>
    <x v="1"/>
    <x v="5"/>
    <s v="17/06/2024"/>
    <n v="12916718"/>
    <s v="31999620240617314650"/>
    <m/>
    <m/>
    <s v="UNIMED SAO JOSE DO RIO PRETO-COOP TB MED"/>
    <x v="0"/>
    <s v="NELSON MURARI VERLI LIMA"/>
    <x v="3"/>
    <s v="09700030002363374"/>
    <s v="ASSOCIACAO BRASILEIRA DOS SERVIDORES PUBLICOS, MUNICIPAL, ESTADUAL, FEDERAL"/>
    <s v="UNIPLAN ADESAO BASICO N"/>
    <s v="NOTIFICAÇÃO DE INTERMEDIAÇÃO PRELIMINAR Nº 183055/2024_x000a_ _x000a_Protocolo nº 9581535_x0009_Demanda nº 12916718_x0009_Rio de Janeiro, 17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quot;sessões de terapias ABA&quot;(que atenda criança com 5 anos), conforme guia médica e nome do médico solicitante Dra. Regina Albuquerque. A solicitação foi feita à Operadora no dia 01/06/2024, para realização no município Mirassol/SP. A operadora alega que o pedido está em análise. Protocolo: 31999620240601092067 – data: 01/06/2024._x000a_ _x000a_Protocolo aberto pelo"/>
    <s v="SAO JOSE DO RIO PRETO"/>
    <s v="SP"/>
    <s v="Não "/>
    <x v="2"/>
    <s v="Terapias"/>
    <x v="3"/>
    <x v="5"/>
    <s v="Solicitação dentro do prazo"/>
    <s v="Demanda aguarda parecer do NAS para seguirmos com a busca. Compartilhamento e ação Time NAS Para atendimento do total de casos pendentes de analise, afim de redução do tempo para analise "/>
    <s v="Com contato prévio"/>
    <x v="0"/>
    <x v="47"/>
    <m/>
    <s v="Finalizada"/>
    <s v="Busca de rede aberta em 01/06(sabado), encaminhada ao NAS em 05/06 e até o recebimento da NIP em 17/06 sem parecer conclusivo do setor. "/>
  </r>
  <r>
    <x v="1"/>
    <x v="5"/>
    <s v="17/06/2024"/>
    <n v="12917237"/>
    <s v="31999620240617314989"/>
    <m/>
    <m/>
    <s v="UNIMED SAO JOSE DO RIO PRETO-COOP TB MED"/>
    <x v="1"/>
    <s v="FRANCISCO EVANGELISTA CARVALHO"/>
    <x v="3"/>
    <s v="09700030002361649"/>
    <s v="ASSOCIACAO BRASILEIRA DOS SERVIDORES PUBLICOS, MUNICIPAL, ESTADUAL, FEDERAL"/>
    <s v="UNIPLAN ADESAO BASICO N"/>
    <s v="NOTIFICAÇÃO DE INTERMEDIAÇÃO PRELIMINAR Nº 183358/2024_x000d__x000a_ _x000d__x000a_Protocolo nº 9582196_x0009_Demanda nº 12917237_x0009_Rio de Janeiro, 1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MARCELO do beneficiário FRANCISCO, questiona a DE REDE CREDENCIADA para terapia ocupacional com integração sensorial AYRES, psicoterapia comportamental ABA, e nome do médico solicitante Deborah Kerches De Mattos Aprilante CRM 102717. A solicitação foi feita à Operadora no dia 24/05/2024, para realização no município Mirassol. A operadora não apresenta resposta ao pedido. Protocolo 31999620240524895996 – data"/>
    <s v="NEVES PAULISTA"/>
    <s v="SP"/>
    <m/>
    <x v="1"/>
    <m/>
    <x v="1"/>
    <x v="1"/>
    <m/>
    <m/>
    <m/>
    <x v="1"/>
    <x v="1"/>
    <m/>
    <m/>
    <m/>
  </r>
  <r>
    <x v="1"/>
    <x v="5"/>
    <s v="17/06/2024"/>
    <n v="12917530"/>
    <s v="31999620240617316691"/>
    <m/>
    <m/>
    <s v="UNIMED CENTRO-OESTE PTA.FED.INT.COOP MED"/>
    <x v="2"/>
    <s v="SIMONE DA SILVA KRAL"/>
    <x v="3"/>
    <s v="09700030002327068"/>
    <s v="ABRAWEB-ASSOC.BRASILEIRA DE WEBDESIGNER"/>
    <s v="ADESAO BASICO N"/>
    <s v="NOTIFICAÇÃO DE INTERMEDIAÇÃO PRELIMINAR Nº 183549/2024_x000d__x000a_ _x000d__x000a_Protocolo nº 9582564_x0009_Demanda nº 12917530_x0009_Rio de Janeiro, 1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 se identifica como Simone, questiona a não cobertura para 31303250 Miomectomia uterina laparoscópica,31307060 Laparoscopia ginecológica com ou sem biópsia (inclui a cromotubagem),31303188 Histeroscopia com ressectoscópio para polipectomia, metroplastia, endometrectomia e ressecção de sinéquias 31303213 ,31302076 Colpotomia ou culdocentese, e nome do médico Dr:Fabiano Milar de Freita . O procedimento foi solicitado no dia [20/05/20"/>
    <s v="BAURU"/>
    <s v="SP"/>
    <m/>
    <x v="1"/>
    <m/>
    <x v="1"/>
    <x v="7"/>
    <m/>
    <m/>
    <m/>
    <x v="1"/>
    <x v="5"/>
    <m/>
    <m/>
    <m/>
  </r>
  <r>
    <x v="1"/>
    <x v="5"/>
    <s v="17/06/2024"/>
    <n v="12918044"/>
    <s v="31999620240617318685"/>
    <m/>
    <m/>
    <s v=""/>
    <x v="4"/>
    <s v=""/>
    <x v="3"/>
    <s v=""/>
    <s v=""/>
    <s v=""/>
    <s v="NOTIFICAÇÃO DE INTERMEDIAÇÃO PRELIMINAR Nº 183856/2024_x000d__x000a_&lt;&lt;60&gt;&gt; _x000d__x000a_Protocolo nº 9583321_x0009_Demanda nº 12918044_x0009_Rio de Janeiro, 1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Prezados, venho através deste informar que a Unimed Santos, ao prestar atendimento à uma criança de 1 ano, não se preocupou com sua saúde, mas sim com seu plano de atendimento. Fazer uma criança de 1 ano, já diagnosticada com urgência para internação, ficar esperando internação SUS, pois a carência do plano finalizaria em 26 de junho de 2024. Absurdo._x000d__x000a_ _x000d__x000a_Protocolo aberto pelo beneficiário junto à operadora: &lt;&lt;65&gt;&gt;_x000d__x000a_BENEFICIÁRIO_x000d__x000a_N"/>
    <s v=""/>
    <s v=""/>
    <m/>
    <x v="1"/>
    <m/>
    <x v="1"/>
    <x v="18"/>
    <m/>
    <m/>
    <m/>
    <x v="1"/>
    <x v="8"/>
    <m/>
    <m/>
    <m/>
  </r>
  <r>
    <x v="1"/>
    <x v="5"/>
    <s v="17/06/2024"/>
    <n v="12918321"/>
    <s v="31999620240617320007"/>
    <m/>
    <m/>
    <s v="UNIMED SOROCABA-COOP DE TRAB MED"/>
    <x v="0"/>
    <s v="FERNANDA ROCHA PINA"/>
    <x v="3"/>
    <s v="09700020010616815"/>
    <s v="ENZO SERVICOS DE SEGURANCA E LIMPEZA LTDA"/>
    <s v="UNIPLAN EMP PARTIC BAS PADRAO COL"/>
    <s v="NOTIFICAÇÃO DE INTERMEDIAÇÃO PRELIMINAR Nº 184037/2024_x000d__x000a_ _x000d__x000a_Protocolo nº 9583513_x0009_Demanda nº 12918321_x0009_Rio de Janeiro, 1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eletroneuromiografia, membros inferiores, conforme guia médica, e nome do médico solicitante Dr. Josemar Stabile Farias A solicitação foi feita à Operadora no dia 16/04/2024, para realização no município Barreiras/BA. A operadora alega que o pedido está em análise. Relata que &quot;indicou atendimento com prestador Dr. Patrick Teixeira Cateringer (77 98819 1946)&quot;. Protocolo: 31999620240416464284208 - da"/>
    <s v="SOROCABA"/>
    <s v="SP"/>
    <s v="Não"/>
    <x v="2"/>
    <s v="SADT"/>
    <x v="0"/>
    <x v="448"/>
    <s v="Dificuldade de agendamento "/>
    <s v="Em tratativa com o GRP "/>
    <s v="Com contato prévio"/>
    <x v="0"/>
    <x v="0"/>
    <m/>
    <m/>
    <s v="Busca de rede aberta em 16/04 encaminhada ao GRP em 15/05"/>
  </r>
  <r>
    <x v="1"/>
    <x v="5"/>
    <s v="17/06/2024"/>
    <n v="12918971"/>
    <s v="31999620240618328930"/>
    <m/>
    <m/>
    <s v="UNIMED TATUI"/>
    <x v="0"/>
    <s v="LUIZ ANTONIO SANTIAGO TOBIAS"/>
    <x v="1"/>
    <s v="09700030001981481"/>
    <s v="FED ASSOCIACOES ENGENHARIA ARQUITETURA AGRONOMIA DO ESP"/>
    <s v="UNIPLAN ADESAO BASICO I"/>
    <s v="NOTIFICAÇÃO DE INTERMEDIAÇÃO PRELIMINAR Nº 184482/2024_x000a_ _x000a_Protocolo nº 9584425_x0009_Demanda nº 12918971_x0009_Rio de Janeiro, 17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fonoaudiologia para apraxia da fala, motricidade orofacial e psicologia pelo método ABA. A solicitação foi feita à Operadora no dia [xx/xx/xxxx], para realização no município Sorocaba/SP. O beneficiário era atendido pela operadora desde 2021 mas teve o atendimento interrompido no mês de maio de 2024. Interlocutora informa ter entrado em contato com a op"/>
    <s v="IPERO"/>
    <s v="SP"/>
    <s v="Sim"/>
    <x v="6"/>
    <s v="Terapias"/>
    <x v="3"/>
    <x v="604"/>
    <s v="Falta de atendimento por atraso de pagamento de prestador"/>
    <m/>
    <s v="Com contato prévio"/>
    <x v="1"/>
    <x v="48"/>
    <s v="Não"/>
    <s v="Conforme orientação da gerência, a área deverá ser GRP/EDA"/>
    <s v="Sugiro contato com prestador para orientar quanto aos trâmites de pagamento dentro da operadora."/>
  </r>
  <r>
    <x v="1"/>
    <x v="5"/>
    <s v="18/06/2024"/>
    <n v="12919580"/>
    <s v="31999620240619341320"/>
    <m/>
    <m/>
    <s v="UNIMED JATAI-COOP DE TRAB MED"/>
    <x v="0"/>
    <s v="ITALO MIGUEL SILVA DE JESUS"/>
    <x v="3"/>
    <s v="09700024004705804"/>
    <s v="RAIZEN ENERGIA SA"/>
    <s v="UNIPLAN CUSTO OPERAC BASICO I"/>
    <s v="NOTIFICAÇÃO DE INTERMEDIAÇÃO PRELIMINAR Nº 184941/2024_x000d__x000a_ _x000d__x000a_Protocolo nº 9585164_x0009_Demanda nº 12919580_x0009_Rio de Janeiro, 1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toterapia terapeuta ocupacional psicoterapia , e nome do médico solicitante Doutor Gabriel L Vasques (GO CRM F 3 520) A solicitação foi feita à Operadora no dia 15/05/2024 para realização no município jatai A operadora alega que o pedido está em análise não apresenta resposta ao pedido]. Protocolo;319996202405110789678 data 15/05/2024. Interlocutor i"/>
    <s v="JATAI"/>
    <s v="GO"/>
    <s v="Não "/>
    <x v="2"/>
    <s v="Terapias"/>
    <x v="0"/>
    <x v="605"/>
    <s v="Ausencia de Rede Credenciada"/>
    <s v="Negociação concluída pelo GRP com os profissionais indicados pelo familiar "/>
    <s v="Com contato prévio"/>
    <x v="0"/>
    <x v="18"/>
    <m/>
    <s v="Finalizada"/>
    <s v="Busca de rede aberta em 15/05 encaminhada ao GRP em 29/05"/>
  </r>
  <r>
    <x v="1"/>
    <x v="5"/>
    <s v="18/06/2024"/>
    <n v="12921932"/>
    <s v="31999620240619346415"/>
    <m/>
    <m/>
    <s v="UNIMED TERESINA-Coop de Trab Med"/>
    <x v="3"/>
    <s v="MIGUEL GONCALVES DE MELO"/>
    <x v="3"/>
    <s v="09700024003286140"/>
    <s v="MINISTERIO PUBLICO DA UNIAO"/>
    <s v="NACIONAL EMPRESARIAL ESPECIAL CO"/>
    <s v="NOTIFICAÇÃO DE INTERMEDIAÇÃO PRELIMINAR Nº 186423/2024_x000d__x000a_&lt;&lt;60&gt;&gt; _x000d__x000a_Protocolo nº 9588393_x0009_Demanda nº 12921932_x0009_Rio de Janeiro, 1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solicitação por busca de rede foi realizada em 26/03/2024, protocolo n. 3199962024032588562, com prazo para conclusão em 09/04/2024. Porém, somente em 04/06/2024 a solicitação foi, teoricamente, atendida, sendo informado qual estabelecimento iria atende-lo. Contudo, até o momento a operadora não encaminhou a guia de autorização para início do atendimento. Isto é, a operadora autorizou o atendimento do meu filho, Miguel Gonçalves de Melo, au"/>
    <s v="TERESINA"/>
    <s v="PI"/>
    <m/>
    <x v="1"/>
    <m/>
    <x v="1"/>
    <x v="14"/>
    <m/>
    <m/>
    <m/>
    <x v="1"/>
    <x v="6"/>
    <m/>
    <m/>
    <m/>
  </r>
  <r>
    <x v="1"/>
    <x v="5"/>
    <s v="18/06/2024"/>
    <n v="12921943"/>
    <s v="31999620240619346521"/>
    <m/>
    <m/>
    <s v="UNIMED TERESINA-Coop de Trab Med"/>
    <x v="3"/>
    <s v="MIGUEL GONCALVES DE MELO"/>
    <x v="3"/>
    <s v="09700024003286140"/>
    <s v="MINISTERIO PUBLICO DA UNIAO"/>
    <s v="NACIONAL EMPRESARIAL ESPECIAL CO"/>
    <s v="NOTIFICAÇÃO DE INTERMEDIAÇÃO PRELIMINAR Nº 186433/2024_x000d__x000a_&lt;&lt;60&gt;&gt; _x000d__x000a_Protocolo nº 9588405_x0009_Demanda nº 12921943_x0009_Rio de Janeiro, 1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paciente Miguel Gonçalves de Melo, autista nível 2 a 3 de suporte, realiza, desde setembro de 2022, 12 sessões de terapia ocupacional na Clínica Sentir, em Dourados/MS. Porém, a guia de autorização referente ao mês de maio/2024 só constou 4 (quatro) sessões, sem qualquer aviso prévio ou justificativa. A Clínica contatou a operadora, não recebendo resposta a contento. Eu contatei a operadora em 17/06/2024, porém, não obtive qualquer retorno."/>
    <s v="TERESINA"/>
    <s v="PI"/>
    <m/>
    <x v="1"/>
    <m/>
    <x v="1"/>
    <x v="14"/>
    <m/>
    <m/>
    <m/>
    <x v="1"/>
    <x v="6"/>
    <m/>
    <m/>
    <m/>
  </r>
  <r>
    <x v="1"/>
    <x v="5"/>
    <s v="19/06/2024"/>
    <n v="12922819"/>
    <s v="31999620240620361540"/>
    <m/>
    <m/>
    <s v=""/>
    <x v="3"/>
    <s v=""/>
    <x v="3"/>
    <s v=""/>
    <s v=""/>
    <s v=""/>
    <s v="NOTIFICAÇÃO DE INTERMEDIAÇÃO PRELIMINAR Nº 186965/2024_x000d__x000a_&lt;&lt;60&gt;&gt; _x000d__x000a_Protocolo nº 9589646_x0009_Demanda nº 12922819_x0009_Rio de Janeiro, 19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convenio com a CNU desde 2015 e no dia 06/05/24 descobri que meu convênio estava inelegível. Fui atrás e descobri que me migraram para outro, ampla saúde, sem meu consentimento e ter sido informada de nada, inclusive sem saber redes credenciadas e número de carteirinha. Solicitei informações e reembolso, sem sucesso. Fui atrás de novo convênio que suprisse minhas necessidades para não perder a portabilidade com a propria qualicorp, e de"/>
    <s v=""/>
    <s v=""/>
    <m/>
    <x v="1"/>
    <m/>
    <x v="1"/>
    <x v="14"/>
    <m/>
    <m/>
    <m/>
    <x v="1"/>
    <x v="6"/>
    <m/>
    <m/>
    <m/>
  </r>
  <r>
    <x v="1"/>
    <x v="5"/>
    <s v="19/06/2024"/>
    <n v="12923891"/>
    <s v="31999620240620362407"/>
    <m/>
    <m/>
    <s v="UNIMED PIRACICABA-SOC COOP SERV MED"/>
    <x v="0"/>
    <s v="TATHIANE FERREIRA LICO PRIOLI"/>
    <x v="3"/>
    <s v="09700024002517814"/>
    <s v="RAIZEN ENERGIA S.A - FILIAL PIRACICABA"/>
    <s v="UNIPLAN CUSTO OPERAC BASICO I"/>
    <s v="NOTIFICAÇÃO DE INTERMEDIAÇÃO PRELIMINAR Nº 187526/2024_x000d__x000a_&lt;&lt;60&gt;&gt; _x000d__x000a_Protocolo nº 9591194_x0009_Demanda nº 12923891_x0009_Rio de Janeiro, 19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abril minhas filhas Betina e Bella Lico Prioli (gemeas) passaram em consulta com a medica Psiquiatra Ana Elisa Bertoldi, onde em consulta definiu que iria haver necessidade da inclusão da terapia de Musicoterapia. Betina protocolo 31999620240514768330 (vencido desde 28/05) Bella protocolo 31999620240514768384 (vencido em 28/05) Indicação da profissional: Tatiane Cristiane Pereira contato 19 99707-1057 local Expandir (local onde elas ja rea"/>
    <s v="PIRACICABA"/>
    <s v="SP"/>
    <s v="Sim "/>
    <x v="2"/>
    <s v="Terapias"/>
    <x v="20"/>
    <x v="40"/>
    <s v="mãe não aceitou os agendamentos realizados informando dificuldade no direcionamento"/>
    <s v="Conforme registro CAEC no protocolo 31999620240620362687 negociação mantida "/>
    <s v="Com contato prévio"/>
    <x v="2"/>
    <x v="11"/>
    <s v="Não"/>
    <s v="Finalizada"/>
    <m/>
  </r>
  <r>
    <x v="1"/>
    <x v="5"/>
    <s v="19/06/2024"/>
    <n v="12923134"/>
    <s v="31999620240620362211"/>
    <m/>
    <m/>
    <s v="UNIMED CUIABA-Coop de Trab Med"/>
    <x v="0"/>
    <s v="JOAO FELIPE DE SOUZA LINS"/>
    <x v="3"/>
    <s v="09700019002432502"/>
    <s v="NESTLE BRASIL LTDA"/>
    <s v="UNIPLAN CO BASICO N"/>
    <s v="NOTIFICAÇÃO DE INTERMEDIAÇÃO PRELIMINAR Nº 187117/2024_x000d__x000a_ _x000d__x000a_Protocolo nº 9590058_x0009_Demanda nº 12923134_x0009_Rio de Janeiro, 19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onoaudiologia e psicólogo. A solicitação foi feita à Operadora no dia 23/05/2024, para realização no município Primavera do Leste - MT. A operadora alega que o pedido está em análise e não apresenta resposta ao pedido. RN 566_x000d__x000a_ _x000d__x000a_Protocolo aberto pelo beneficiário junto à operadora:_x000d__x000a_BENEFICIÁRIO_x000d__x000a_Nome: JOAO FELIPE DE SOUZA LINS_x0009_Dt. Nasc.:03/10/2019"/>
    <s v="PRIMAVERA DO LESTE"/>
    <s v="MT"/>
    <m/>
    <x v="2"/>
    <s v="Terapias"/>
    <x v="0"/>
    <x v="62"/>
    <s v="Dificuldade de agendamento "/>
    <s v="Agendado no prestador negociado"/>
    <s v="Com contato prévio"/>
    <x v="0"/>
    <x v="18"/>
    <m/>
    <s v="Finalizada"/>
    <s v="Busca de rede aberta em 18/05 encaminhada ao GRP em 28/05"/>
  </r>
  <r>
    <x v="1"/>
    <x v="5"/>
    <s v="19/06/2024"/>
    <n v="12924011"/>
    <s v="31999620240620362789"/>
    <m/>
    <m/>
    <s v="UNIMED PIRACICABA-SOC COOP SERV MED"/>
    <x v="0"/>
    <s v="TATHIANE FERREIRA LICO PRIOLI"/>
    <x v="3"/>
    <s v="09700024002517814"/>
    <s v="RAIZEN ENERGIA S.A - FILIAL PIRACICABA"/>
    <s v="UNIPLAN CUSTO OPERAC BASICO I"/>
    <s v="NOTIFICAÇÃO DE INTERMEDIAÇÃO PRELIMINAR Nº 187606/2024_x000d__x000a_&lt;&lt;60&gt;&gt; _x000d__x000a_Protocolo nº 9591355_x0009_Demanda nº 12924011_x0009_Rio de Janeiro, 19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abril minhas filhas Betina e Bella Lico Prioli (gemeas) passaram em consulta com a medica Psiquiatra Ana Elisa Bertoldi, onde em consulta definiu a necessidade da inclusao da Terapia Psicoterapia no metodo ABA. Betina protocolo 31999620240514768451 (vencido desde 28/05) Bella protocolo 31999620240514768485 (vencido em 28/05) Indicação do profissional: Grupo Unico Comportamental - contato: 19 98813-7675 (MARIANA). Retorno da Unimed: eles es"/>
    <s v="PIRACICABA"/>
    <s v="SP"/>
    <s v="Sim "/>
    <x v="2"/>
    <s v="Terapias"/>
    <x v="20"/>
    <x v="5"/>
    <s v="mãe não aceitou os agendamentos realizados informando dificuldade no direcionamento"/>
    <s v="Conforme registro CAEC no protocolo 31999620240620362687 negociação mantida "/>
    <s v="Com contato prévio"/>
    <x v="2"/>
    <x v="11"/>
    <s v="Não"/>
    <s v="Finalizada"/>
    <m/>
  </r>
  <r>
    <x v="1"/>
    <x v="5"/>
    <s v="19/06/2024"/>
    <n v="12924091"/>
    <s v="31999620240620362944"/>
    <m/>
    <m/>
    <s v="UNIMED NORTE/NTE. CONF.COOP.TRAB.MEDICO"/>
    <x v="0"/>
    <s v="ISABELA SANTOS REGO GOES"/>
    <x v="3"/>
    <s v="09700032001302440"/>
    <s v="ASCIBRAS ASSOCIACAO DO COMERCIO E DA IND"/>
    <s v="UNIPLAN ADESAO BASICO N"/>
    <s v="NOTIFICAÇÃO DE INTERMEDIAÇÃO PRELIMINAR Nº 187651/2024_x000d__x000a_ _x000d__x000a_Protocolo nº 9591412_x0009_Demanda nº 12924091_x0009_Rio de Janeiro, 19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a falta de atendimento para Terapia cognitiva comportamental. A solicitação foi feita à Operadora em 07/06/2024, para realização no município Macapá. O prestador relata que está sem pagamento por parte da operadora desde 01/2024, por isso está suspendendo. A operadora não apresenta resposta ao pedido e não encaminha para outro prestador. Protocolo: 31999620240607184791 – data: 07/0"/>
    <s v="MACAPA"/>
    <s v="AP"/>
    <s v="Não "/>
    <x v="3"/>
    <s v="falta de pagaento"/>
    <x v="3"/>
    <x v="343"/>
    <s v="Suspensão de Atendimento porque o prestador não seguiu o fluxo de pagamento corretamente, estamos em tratativa para regularizar os pagamentos e atendimento"/>
    <s v="Conforme registro CAEC no protocolo 31999620240620362687 negociação mantida "/>
    <s v="Com contato prévio"/>
    <x v="2"/>
    <x v="11"/>
    <s v="Não"/>
    <s v="Em andamento"/>
    <m/>
  </r>
  <r>
    <x v="1"/>
    <x v="5"/>
    <s v="20/06/2024"/>
    <n v="12924880"/>
    <s v="31999620240621372265"/>
    <m/>
    <m/>
    <s v="UNIMED RIBEIRAO PRETO-COOP DE TRAB MED"/>
    <x v="0"/>
    <s v="ARTHUR RIBAS SOARES"/>
    <x v="3"/>
    <s v="09700019002408326"/>
    <s v="NESTLE BRASIL LTDA"/>
    <s v="UNIPLAN CO BASICO N"/>
    <s v="NOTIFICAÇÃO DE INTERMEDIAÇÃO PRELIMINAR Nº 188214/2024_x000d__x000a_ _x000d__x000a_Protocolo nº 9592529_x0009_Demanda nº 12924880_x0009_Rio de Janeiro, 20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 se identifica como Arthur, questiona a não cobertura para exame de dermatite de contato, e nome do médico Dr:Daniella Santiny . O procedimento foi solicitado à operadora no dia [23/05/2024], para realização no município [Brodowski]. A operadora alega que não possui prestador em sua rede para realização do serviço de saúde. protocolo:31999620240523880729 e data:23/05/2024._x000d__x000a_ _x000d__x000a_Protocolo aberto pelo beneficiário junto à operadora: 3"/>
    <s v="RIBEIRAO PRETO"/>
    <s v="SP"/>
    <s v="Não"/>
    <x v="2"/>
    <s v="SADT"/>
    <x v="0"/>
    <x v="606"/>
    <s v="Ausência de rede credenciada"/>
    <s v="Em tratativa com o GRP "/>
    <s v="Com contato prévio"/>
    <x v="0"/>
    <x v="0"/>
    <m/>
    <m/>
    <s v="Busca de rede aberta em 12/06 vencida em 19/06 encaminhada ao GRP em 24/06. "/>
  </r>
  <r>
    <x v="1"/>
    <x v="5"/>
    <s v="20/06/2024"/>
    <n v="12926730"/>
    <s v="31999620240621374020"/>
    <m/>
    <m/>
    <s v=""/>
    <x v="4"/>
    <s v=""/>
    <x v="3"/>
    <s v=""/>
    <s v=""/>
    <s v=""/>
    <s v="NOTIFICAÇÃO DE INTERMEDIAÇÃO PRELIMINAR Nº 189314/2024_x000d__x000a_&lt;&lt;60&gt;&gt; _x000d__x000a_Protocolo nº 9595103_x0009_Demanda nº 12926730_x0009_Rio de Janeiro, 20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junto ao call center da unimed a troca de clinica onde meu filho Vicente fazia as terapias,pois essa clinica não forncece um bom atendimento,colocam varias crianças de diversas idades com um unico terapeuta em sala,como se fosse sala de aula e não uma terapia ABA. Não são apresentados nenhum tipo de documento dizendo sobre a evolução do paciente uma vez que é necessario e garantido por lei esse documento. tudo isso foi pedido e"/>
    <s v=""/>
    <s v=""/>
    <m/>
    <x v="1"/>
    <m/>
    <x v="1"/>
    <x v="18"/>
    <m/>
    <m/>
    <m/>
    <x v="1"/>
    <x v="8"/>
    <m/>
    <m/>
    <m/>
  </r>
  <r>
    <x v="1"/>
    <x v="5"/>
    <s v="20/06/2024"/>
    <n v="12927084"/>
    <s v="31999620240621374566"/>
    <s v="Sim"/>
    <s v="2024 02479107"/>
    <s v="UNIMED PAULISTANA-SOC COOP DE TRAB MED"/>
    <x v="0"/>
    <s v="EDSON VELOSO E SILVA"/>
    <x v="1"/>
    <s v="09700064000043261"/>
    <s v="USP - UNIVERSIDADE DE SAO PAULO"/>
    <s v="CLASSICO EMP APTO"/>
    <s v="NOTIFICAÇÃO DE INTERMEDIAÇÃO PRELIMINAR Nº 189562/2024_x000a_&lt;&lt;60&gt;&gt; _x000a_Protocolo nº 9595504_x0009_Demanda nº 12927084_x0009_Rio de Janeiro, 20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oa noite prezados Venho por meio deste relato expressar minha insatisfação com a negativa para a realização do exame da minha filha Sofia Aparecida de Oliveira Veloso, Sequenciamento Completo do Gene BTD ( Código TUSS: 40503100) (Material: Sangue Periférico ou Saliva) por parte da operadora Unimed Fesp, solicitado pelo Dr. Thiago Rodrigues Cavole, Médico Geneticista, CRM-SP 177688 RQE 80093, pois deste exame depende o diagnóstico para saberm"/>
    <s v="COTIA"/>
    <s v="SP"/>
    <s v="Não"/>
    <x v="4"/>
    <s v="SADT"/>
    <x v="9"/>
    <x v="607"/>
    <s v="Na guia 2024 02479107, a coirmã colocou código diferente do solicitado por questão contratual, porém a avaliação genética a ser feita é a que consta no pedido médico. Guia foi autorizada para garantir atendimento da beneficiária (filha da pessoa que abriu NIP). Alinhei com a Deize (CAEC) a confecção de guia fake com o código solicitado para apresentar na ANS."/>
    <s v="Realinhamento na reunião com gerência."/>
    <s v="Com contato prévio"/>
    <x v="0"/>
    <x v="4"/>
    <s v="Sim"/>
    <s v="Finalizada"/>
    <m/>
  </r>
  <r>
    <x v="1"/>
    <x v="5"/>
    <s v="20/06/2024"/>
    <n v="12926955"/>
    <s v="31999620240621374353"/>
    <s v="Não"/>
    <m/>
    <s v="UNIMED SAO JOSE DO RIO PRETO-COOP TB MED"/>
    <x v="0"/>
    <s v="TAMI NOADIA DE SOUZA BORGES"/>
    <x v="3"/>
    <s v="09700020009669749"/>
    <s v="MAGAZINE LUIZA S/A"/>
    <s v="UNIPLAN PARTIC EMP BASICO N"/>
    <s v="NOTIFICAÇÃO DE INTERMEDIAÇÃO PRELIMINAR Nº 189483/2024_x000d__x000a_&lt;&lt;60&gt;&gt; _x000d__x000a_Protocolo nº 9595375_x0009_Demanda nº 12926955_x0009_Rio de Janeiro, 20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a meu nome e tami , sou tentante a dez anos (gravidez) recente fiz uma cirurgia e foi constatado que nao posso engravidar naturalmente e corro risco de vida se acontece. Devido a esse fato preciso de uma inseminação in vitro , e nao tenho condicoes financeiras , grade e a tristeza do meu coração poque alem de tudo tenho pouca reserva ovariana . Mandei toca documentação a unimed laudo do medico e do cirurgia e a gravacao da cirurgia mesmo as"/>
    <s v="OLIMPIA"/>
    <s v="SP"/>
    <s v="Não"/>
    <x v="4"/>
    <s v="Procedimento"/>
    <x v="8"/>
    <x v="608"/>
    <s v="Fertilização in Vitro (código 31308031 – Inseminação Artificial) é procedimento e/ou solicitação não coberto(a) pelo rol de procedimentos e eventos de saúde da ANS (RN 465/21, e anexos da ANS). Além disso, de acordo com o site da ANS: “planos de saúde não são obrigados a oferecer cobertura ao processo de fertilização &quot;in vitro&quot; (inseminação artificial), pois esse consta nas exclusões permitidas pela Lei nº 9.656, de 1998."/>
    <s v="Não há."/>
    <s v="Sem contato prévio"/>
    <x v="2"/>
    <x v="4"/>
    <s v="Não"/>
    <s v="Finalizada"/>
    <m/>
  </r>
  <r>
    <x v="1"/>
    <x v="5"/>
    <s v="21/06/2024"/>
    <n v="12927161"/>
    <s v="31999620240621375049"/>
    <m/>
    <m/>
    <s v="UNIMED NATAL-COOP DE TRAB MED"/>
    <x v="0"/>
    <s v="ISAIANE DA SILVA CARVALHO"/>
    <x v="3"/>
    <s v="09700030002111600"/>
    <s v="SINDICATO DOS POLICIAIS RODOVIARIOS FEDERAIS ESTADO SP"/>
    <s v="UNIPLAN ADESAO BASICO I"/>
    <s v="NOTIFICAÇÃO DE INTERMEDIAÇÃO PRELIMINAR Nº 189635/2024_x000d__x000a_&lt;&lt;60&gt;&gt; _x000d__x000a_Protocolo nº 9595614_x0009_Demanda nº 12927161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tei agendar consulta com Endocrinologista na cidade de natal na rede conveniada sem sucesso. O mais próximo que foi ofertado foi consulta com Endocrinologista para o mês de outubro. Entrei em contato com a operadora e foi fornecido um link para solicitação, conforme e-mail de 28/05/24 e protocolo 31999620240528051035. Como resultado, foi informado que até dia 18/06/2024, seria o prazo de conclusão para a solicitação de busca de rede conven"/>
    <s v="NATAL"/>
    <s v="RN"/>
    <s v="Não "/>
    <x v="2"/>
    <s v="Consulta"/>
    <x v="0"/>
    <x v="102"/>
    <s v="Dificuldade de agendamento "/>
    <s v="Agendado on-line e presencial"/>
    <s v="Com contato prévio"/>
    <x v="0"/>
    <x v="0"/>
    <m/>
    <s v="Finalizada"/>
    <s v="Busca de rede aberta em 28/05"/>
  </r>
  <r>
    <x v="1"/>
    <x v="5"/>
    <s v="21/06/2024"/>
    <n v="12928527"/>
    <s v="31999620240624388255"/>
    <m/>
    <m/>
    <s v="UNIMED PINDAMONHANGABA-COOP DE TRAB MED"/>
    <x v="0"/>
    <s v="BENICIO GARCEZ MARTINS"/>
    <x v="3"/>
    <s v="09700030002340676"/>
    <s v="SINDICATO DOS POLICIAIS RODOVIARIOS FEDERAIS ESTADO SP"/>
    <s v="UNIPLAN ADESAO BASICO I"/>
    <s v="NOTIFICAÇÃO DE INTERMEDIAÇÃO PRELIMINAR Nº 190422/2024_x000d__x000a_&lt;&lt;60&gt;&gt; _x000d__x000a_Protocolo nº 9597578_x0009_Demanda nº 12928527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é autista e já faz acompanhamento com terapeuta ocupacional, fonoaudióloga e psicóloga, sendo esta última pelo método ABA. Em fevereiro de 2024 foi solicitado pelo plano de saúde um relatório médico atualizado, o que foi providenciado prontamente. Agora em junho, para a liberação das sessões de terapia ABA, solicitaram outro relatório atualizado, bem como uma planilha das atividades realizadas, cronograma, um relatório da evolução d"/>
    <s v="PINDAMONHANGABA"/>
    <m/>
    <s v="SP"/>
    <x v="0"/>
    <s v="Terapias"/>
    <x v="3"/>
    <x v="5"/>
    <s v="Não envio de documento da racionalização pela Executora no prazo"/>
    <s v="Contato para reforço : Prezados, não há novas solicitações para análise do paciente/beneficiário, terapias liberadas pelo autorizador. Rotina de solicitação de documentação comprobatória de tratamento segue os tramites da Unimed Fesp, para pedidos médicos a cada 6 meses e relatório evolutivo do prestador a cada 3 meses."/>
    <s v="Sem contato prévio"/>
    <x v="2"/>
    <x v="3"/>
    <s v="Não "/>
    <s v="Finalizada"/>
    <m/>
  </r>
  <r>
    <x v="1"/>
    <x v="5"/>
    <s v="21/06/2024"/>
    <n v="12928487"/>
    <s v="31999620240624387893"/>
    <m/>
    <m/>
    <s v="UNIMED PIRACICABA-SOC COOP SERV MED"/>
    <x v="0"/>
    <s v="TATIANE ALMEIDA SENA"/>
    <x v="3"/>
    <s v="09700024003976430"/>
    <s v="RAIZEN ENERGIA S.A - FILIAL PIRACICABA"/>
    <s v="UNIPLAN CUSTO OPERAC BASICO I"/>
    <s v="NOTIFICAÇÃO DE INTERMEDIAÇÃO PRELIMINAR Nº 190393/2024_x000d__x000a_ _x000d__x000a_Protocolo nº 9597374_x0009_Demanda nº 12928487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ULTRASSONOGRAFIA OBSTÉTRICA COM TRANSLUCÊNCIA NUCAL/ULTRASSONOGRAFIA MORFOLÓGICA DO 1º TRIMESTRE (COM DIRETRIZ DE UTILIZAÇÃO). A operadora indicou os prestadores Unimed de Piracicaba, Clínica Zanello, Clínica Vinegri e nenhum profissional tem agenda disponível para atendimento. O procedimento foi solicitado à operadora no dia 15/05/2024, para realização no município Piracicaba. Protocolo 3157292024062100"/>
    <s v="PIRACICABA"/>
    <s v="SP"/>
    <s v="Não "/>
    <x v="2"/>
    <s v="Exames"/>
    <x v="17"/>
    <x v="609"/>
    <s v="Dificuldade de agendamento "/>
    <s v="Agendamento realizado pela Unimed local, após ingresso da cliente na NIP. Em nosso contato já estava agendado para 25/06"/>
    <s v="Sem contato prévio"/>
    <x v="2"/>
    <x v="0"/>
    <m/>
    <s v="Finalizada"/>
    <m/>
  </r>
  <r>
    <x v="1"/>
    <x v="5"/>
    <s v="21/06/2024"/>
    <n v="12929426"/>
    <s v="31999620240624389506"/>
    <m/>
    <m/>
    <s v="UNIMED CAMPO GRANDE-Coop de Trab Med"/>
    <x v="0"/>
    <s v="MARIA FERNANDA DE ANDRADE GOMES"/>
    <x v="3"/>
    <s v="09700020010696843"/>
    <s v="MAGAZINE LUIZA S/A"/>
    <s v="UNIPLAN PARTIC EMP BASICO N"/>
    <s v="NOTIFICAÇÃO DE INTERMEDIAÇÃO PRELIMINAR Nº 190989/2024_x000d__x000a_ _x000d__x000a_Protocolo nº 9598706_x0009_Demanda nº 12929426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ABIANA MENDES DE ANDRADE GOMES mãe da beneficiária, questiona a falta de atendimento para endocrinopediatra. A solicitação foi feita à Operadora no dia 14/05/2024, para realização no município Campo Grande. A operadora alega que o pedido está em análise e não apresenta resposta ao pedido. Protocolo 31999620240514900163_x000d__x000a_ _x000d__x000a_Protocolo aberto pelo beneficiário junto à operadora: 31999620240514900163_x000d__x000a_BENEFICIÁRIO"/>
    <s v="CAMPO GRANDE"/>
    <s v="MS"/>
    <s v="Não "/>
    <x v="2"/>
    <s v="Consulta"/>
    <x v="0"/>
    <x v="610"/>
    <s v="Ausencia de Rede Credenciada"/>
    <s v="Negociação realizada com o prestador 194976 - LILIES SERVIÇOS MEDICOS LTDA "/>
    <s v="Com contato prévio"/>
    <x v="0"/>
    <x v="18"/>
    <s v="Não"/>
    <s v="Finalizada"/>
    <s v="Busca de rede aberta em 22/05 e vencida em 12/06 encaminhada ao GRP em 14/06"/>
  </r>
  <r>
    <x v="1"/>
    <x v="5"/>
    <s v="21/06/2024"/>
    <n v="12929097"/>
    <s v="31999620240624388756"/>
    <m/>
    <m/>
    <s v="UNIMED PAULISTANA-SOC COOP DE TRAB MED"/>
    <x v="0"/>
    <s v="DAVI SOUZA HENRIQUE"/>
    <x v="3"/>
    <s v="09700032001682723"/>
    <s v="ANAJUSTRA-ASSOC NAC DOS SERV DA JUS TRAB"/>
    <s v="ADESAO ESPECIAL"/>
    <s v="NOTIFICAÇÃO DE INTERMEDIAÇÃO PRELIMINAR Nº 190768/2024_x000d__x000a_ _x000d__x000a_Protocolo nº 9598261_x0009_Demanda nº 12929097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50005103 Terapia ABA - Psicologia. A solicitação foi feita à Operadora no dia 11/06/2024, para realização no município São Paulo. A operadora alega que o pedido está em análise. Protocolo 31999620240621380588 – data 21/06/2024._x000d__x000a_ _x000d__x000a_Protocolo aberto pelo beneficiário junto à operadora: 31999620240621380588_x000d__x000a_BENEFICIÁRIO_x000d__x000a_Nome: Davi Souza Henrique_x0009_Dt. Nasc"/>
    <s v="SAO PAULO"/>
    <s v="SP"/>
    <s v="Sim "/>
    <x v="0"/>
    <s v="Terapias"/>
    <x v="3"/>
    <x v="5"/>
    <s v="Ausência de documentação"/>
    <s v="Guia 2024 02415895, alvo da queixa na ANS foi solicitada pelo prestador em 11/06 e finalizada no dia que ele realizou a reclamação na ANS 21/06. Contato realizado com faniliar para acolhimento "/>
    <s v="Com contato prévio"/>
    <x v="0"/>
    <x v="47"/>
    <s v="Não "/>
    <s v="Finalizada"/>
    <s v="Sugiro direcionamento ao NAS. "/>
  </r>
  <r>
    <x v="1"/>
    <x v="5"/>
    <s v="21/06/2024"/>
    <n v="12928706"/>
    <s v="31999620240624388558"/>
    <m/>
    <m/>
    <s v="UNIMED PAULISTANA-SOC COOP DE TRAB MED"/>
    <x v="0"/>
    <s v="VANESSA NASCIMENTO CSIPAK"/>
    <x v="0"/>
    <s v="09700064000042648"/>
    <s v="USP - UNIVERSIDADE DE SAO PAULO"/>
    <s v="CLASSICO EMP ENF"/>
    <s v="NOTIFICAÇÃO DE INTERMEDIAÇÃO PRELIMINAR Nº 190523/2024_x000d__x000a_ _x000d__x000a_Protocolo nº 9597759_x0009_Demanda nº 12928706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realização do procedimento cirúrgico - 31303153 - Traquelectomia - amputação, conização - (com ou sem cirurgia de alta frequência / CAF) - solicitado pela DRª Andressa Pavinatto - CRM : 154526 . Solicitação feita à Operadora no dia 20-06-2024 , para realização no município Carapicuiba/SP. A operadora alega que o pedido está em análise e não apresenta resposta ao pedido. Protocolo : 319996202406173"/>
    <s v="CARAPICUIBA"/>
    <s v="SP"/>
    <s v="Não"/>
    <x v="7"/>
    <s v="Procedimento "/>
    <x v="17"/>
    <x v="611"/>
    <s v="Beneficiário, questiona a falta de atendimento para realização do procedimento cirúrgico - 31303153 - Traquelectomia - amputação, conização - (com ou sem cirurgia de alta frequência / CAF) - solicitado pela DRª Andressa Pavinatto - CRM : 154526 . Solicitação feita à Operadora no dia 20-06-2024 , para realização no município Carapicuiba/SP. A operadora alega que o pedido está em análise e não apresenta resposta ao pedido. Protocolo : 31999620240617306047 - Data : 17-06-2024"/>
    <s v="Unimed Nacional acionou à equipe de rede para  auxilio, o prestador Hospital Alpha-Med inseriu a guia 2285894813 com o código 80990169  Diária Semi-Global enfermaria  que teve fim de vigência._x000a_Transação 246130007 foi trafegada com o código 60036656 ao qual não consta na tabela do prestador e o sistema não habilita para inclusões. (cancelada)._x000a_Transação Exec:246149202 autorizada e fianlizada junto ao Prestador."/>
    <m/>
    <x v="0"/>
    <x v="2"/>
    <s v="Sim"/>
    <s v="Finalizada"/>
    <m/>
  </r>
  <r>
    <x v="1"/>
    <x v="5"/>
    <s v="21/06/2024"/>
    <n v="12929398"/>
    <s v="31999620240624389318"/>
    <m/>
    <m/>
    <s v="UNIMED PIRACICABA-SOC COOP SERV MED"/>
    <x v="0"/>
    <s v="DAVI LUIS SOUZA DE ANDRADE"/>
    <x v="3"/>
    <s v="09700030002364370"/>
    <s v="ASSOCIACAO DOS FUNCIONARIOS E SERVIDORES"/>
    <s v="ADESAO BASICO N"/>
    <s v="NOTIFICAÇÃO DE INTERMEDIAÇÃO PRELIMINAR Nº 190967/2024_x000d__x000a_ _x000d__x000a_Protocolo nº 9598639_x0009_Demanda nº 12929398_x0009_Rio de Janeiro, 21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logia no método ABA, Terapia Ocupacional no método ABA, Fonoaudiologia ABA, Fisioterapia. A solicitação foi feita à Operadora no dia 10/06/2024, para realização no município Piracicaba. A operadora alega que o pedido está em análise. Protocolo 31999620240621380689 – data 21/06/2024._x000d__x000a_ _x000d__x000a_Protocolo aberto pelo beneficiário junto à operadora: 31999620"/>
    <s v="PIRACICABA"/>
    <s v="SP"/>
    <s v="Não "/>
    <x v="0"/>
    <s v="Terapias"/>
    <x v="3"/>
    <x v="5"/>
    <s v="Solicitação dentro do prazo"/>
    <s v="Relata morosidade para autorização, guia reinserida com novos códigos, autorizada. Prezados_x000a_Paciente/beneficiário sem histórico de negativas para terapias, terapias liberadas nas guias 2024 2383975 e 2531981; há negativa de guia no autorizador por carência contratual."/>
    <s v="Com contato prévio"/>
    <x v="0"/>
    <x v="47"/>
    <s v="Não "/>
    <s v="Finalizada"/>
    <m/>
  </r>
  <r>
    <x v="1"/>
    <x v="5"/>
    <s v="23/06/2024"/>
    <n v="12929656"/>
    <s v="31999620240624389684"/>
    <s v="Sim"/>
    <s v="2024 01436308"/>
    <s v="UNIMED PAULISTANA-SOC COOP DE TRAB MED"/>
    <x v="0"/>
    <s v="FLAVIO MARCIO CORREA SANTOS DE ARAUJO"/>
    <x v="3"/>
    <s v="09700034000563964"/>
    <s v="CONSELHO REGIONAL DE EDUCACAO FISICA DA"/>
    <s v="UNIPLAN EMPRESARIAL ESPECIAL N"/>
    <s v="NOTIFICAÇÃO DE INTERMEDIAÇÃO PRELIMINAR Nº 191200/2024_x000d__x000a_&lt;&lt;60&gt;&gt; _x000d__x000a_Protocolo nº 9598931_x0009_Demanda nº 12929656_x0009_Rio de Janeiro, 23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o revisão na negativa do plano de saúde._x000d__x000a_ _x000d__x000a_Protocolo aberto pelo beneficiário junto à operadora: &lt;&lt;65&gt;&gt;_x000d__x000a_BENEFICIÁRIO_x000d__x000a_Nome: FLAVIO MARCIO CORREA SANTOS DE ARAUJO_x0009_Dt. Nasc.:01/10/1975_x000d__x000a_Matrícula:_x0009_CPF: 28200445810_x000d__x000a_INTERLOCUTOR_x000d__x000a_Nome: FLAVIO MARCIO CORREA SANTOS DE ARAUJO_x000d__x000a_Telefones: (11)982988718_x0009_e-mail: fmcsdea@gmail.com_x000d__x000a_Endereço: RUA FIDALGO, 55 /_x000d__x000a_Município: MOGI DAS CRUZES_x0009_UF: SP_x0009_CEP: 08773-180_x000d__x000a_DADOS DO PLANO_x000d__x000a_Nome do plano: &lt;&lt;"/>
    <s v="MOGI DAS CRUZES"/>
    <s v="SP"/>
    <s v="Sim"/>
    <x v="4"/>
    <s v="Procedimento"/>
    <x v="7"/>
    <x v="612"/>
    <s v="Segunda NIP pela junta médica realizada em abril. Jurídico irá argumentar duplicidade."/>
    <s v="Não há."/>
    <s v="Sem contato prévio"/>
    <x v="2"/>
    <x v="49"/>
    <s v="Sim"/>
    <s v="Finalizada"/>
    <m/>
  </r>
  <r>
    <x v="1"/>
    <x v="5"/>
    <s v="24/06/2024"/>
    <n v="12930649"/>
    <s v="31999620240625400549"/>
    <m/>
    <m/>
    <s v="UNIMED PIRASSUNUNGA-COOP DE TRAB MED"/>
    <x v="0"/>
    <s v="ISABELLA OLIVEIRA DE DEUS"/>
    <x v="3"/>
    <s v="09700020010557134"/>
    <s v="ELEKTRO REDES S.A."/>
    <s v="Especial Reembolso"/>
    <s v="NOTIFICAÇÃO DE INTERMEDIAÇÃO PRELIMINAR Nº 191798/2024_x000d__x000a_ _x000d__x000a_Protocolo nº 9600170_x0009_Demanda nº 12930649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informa que o procedimento Consulta com fonoaudiólogo foi solicitado à operadora em Maio/2024 e não foi garantido pois não havia profissional. O procedimento foi posteriormente realizado em caráter particular em 29/04/2024, no prestador Dra. Ana Chicaroni Fagundes Lima em função da ausência de cobertura pela operadora. A solicitação de reembolso foi feita em 21/05/2024, não sendo pago o reembolso integral R$ 120,00. Protocolo 31999620"/>
    <s v="PIRASSUNUNGA"/>
    <s v="SP"/>
    <m/>
    <x v="5"/>
    <s v="Consulta"/>
    <x v="2"/>
    <x v="10"/>
    <s v="Contrato prevê cobertura"/>
    <s v="Realizado levantamento e houve pagamento da consulta no valor integral. "/>
    <s v="Com contato prévio"/>
    <x v="2"/>
    <x v="7"/>
    <m/>
    <s v="Finalizada"/>
    <m/>
  </r>
  <r>
    <x v="1"/>
    <x v="5"/>
    <s v="24/06/2024"/>
    <n v="12930295"/>
    <s v="31999620240625400460"/>
    <m/>
    <m/>
    <s v="UNIMED OURINHOS-COOP DE TRAB MED"/>
    <x v="3"/>
    <s v="RYAN FERREIRA GUICHO GALVAO"/>
    <x v="3"/>
    <s v="09700033001918709"/>
    <s v="CPFL SERVICOS, EQUIPAMENTOS, INDUSTRIA E COMERCIO S/A"/>
    <s v="ESSENCIA 100 NACIONAL QC"/>
    <s v="NOTIFICAÇÃO DE INTERMEDIAÇÃO PRELIMINAR Nº 191597/2024_x000d__x000a_ _x000d__x000a_Protocolo nº 9599737_x0009_Demanda nº 12930295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nome técnico do procedimento sessão PCC fonoaudiólogo método Aba ,psicólogo PCC ,terapeuta ocupacional semanal, e nome do médico solicitante Dr Nelly T . O procedimento foi solicitado à operadora no dia 04/04/2024 para realização no município Piraju . A operadora alega que não possui prestador em sua rede para realização do serviço de saúde.Protocolo:319996202"/>
    <s v="PIRAJU"/>
    <s v="SP"/>
    <m/>
    <x v="1"/>
    <m/>
    <x v="1"/>
    <x v="14"/>
    <m/>
    <m/>
    <m/>
    <x v="1"/>
    <x v="6"/>
    <m/>
    <m/>
    <m/>
  </r>
  <r>
    <x v="1"/>
    <x v="5"/>
    <s v="24/06/2024"/>
    <n v="12932182"/>
    <s v="31999620240625400652"/>
    <m/>
    <m/>
    <s v=""/>
    <x v="4"/>
    <s v=""/>
    <x v="3"/>
    <s v=""/>
    <s v=""/>
    <s v=""/>
    <s v="NOTIFICAÇÃO DE INTERMEDIAÇÃO PRELIMINAR Nº 192641/2024_x000d__x000a_&lt;&lt;60&gt;&gt; _x000d__x000a_Protocolo nº 9602259_x0009_Demanda nº 12932182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go convênio desde Jun-2021, pois minha filha tem ambliopia que precisa passar com especialista em ESTRABISMO, passava no HCLOE no qual a Unimed cancelou o contrato, estou há uma semana entrar em contato com todos os médicos oftalmologista da rede e nenhum é especialista. entrei em contato 3x com a Unimed e me enviaram o mesmo hospital CEMA no qual não tem agenda pra estrabismo e nem previsão de quando irão abrir. Ficaram de ver um profissio"/>
    <s v=""/>
    <s v=""/>
    <m/>
    <x v="1"/>
    <m/>
    <x v="1"/>
    <x v="18"/>
    <m/>
    <m/>
    <m/>
    <x v="1"/>
    <x v="8"/>
    <m/>
    <m/>
    <m/>
  </r>
  <r>
    <x v="1"/>
    <x v="5"/>
    <s v="24/06/2024"/>
    <n v="12930403"/>
    <s v="31999620240625400496"/>
    <m/>
    <m/>
    <s v=""/>
    <x v="4"/>
    <s v=""/>
    <x v="3"/>
    <s v=""/>
    <s v=""/>
    <s v=""/>
    <s v="NOTIFICAÇÃO DE INTERMEDIAÇÃO PRELIMINAR Nº 191660/2024_x000d__x000a_&lt;&lt;60&gt;&gt; _x000d__x000a_Protocolo nº 9599957_x0009_Demanda nº 12930403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O paciente Alexandre Antonio de Oliveira, realizou procedimento de infiltração na coluna lombo sacra, na clincia IRC, inscrita no CNPJ 39.238.412/0001-08 nas seguintes datas: 22/01/24, 29/01/24 e 05/02/24 cada uma no valor de R$ 3.986,29 onde realizou o pagamento e solicitou o reembolso conforme consta em seu contrato. E no dia 20/02/24 realizou infiltração na coluna lobo sacra bilateral e quadril bilateral em regime de Hospital Dia "/>
    <s v=""/>
    <s v=""/>
    <m/>
    <x v="1"/>
    <m/>
    <x v="1"/>
    <x v="18"/>
    <m/>
    <m/>
    <m/>
    <x v="1"/>
    <x v="8"/>
    <m/>
    <m/>
    <m/>
  </r>
  <r>
    <x v="1"/>
    <x v="5"/>
    <s v="24/06/2024"/>
    <n v="12932530"/>
    <s v="31999620240625400782"/>
    <m/>
    <m/>
    <s v="UNIMED RIBEIRAO PRETO-COOP DE TRAB MED"/>
    <x v="0"/>
    <s v="TALITA LAIZA LOPES DE CARVALHO"/>
    <x v="3"/>
    <s v="09700019002403316"/>
    <s v="NESTLE BRASIL LTDA"/>
    <s v="UNIPLAN CO BASICO N"/>
    <s v="NOTIFICAÇÃO DE INTERMEDIAÇÃO PRELIMINAR Nº 192885/2024_x000d__x000a_&lt;&lt;60&gt;&gt; _x000d__x000a_Protocolo nº 9602638_x0009_Demanda nº 12932530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Desde quando adquiri o plano em fevereiro desse ano, venho tentando agendar uma consulta com alguma ginecologista mulher, porém nenhuma que consta na nominata tem vaga. Algumas dizem que atendem convênio somente para pacientes que já fazem acompanhamento, o que eu acho um absurdo! Pois, se o nome dela está lá na nominata, não tem que haver distinção. Entrei em contato com uma semana passada que disse que convênio somente para Janeiro do "/>
    <s v="RIBEIRAO PRETO"/>
    <s v="SP"/>
    <s v="Não "/>
    <x v="2"/>
    <s v="Consulta "/>
    <x v="17"/>
    <x v="613"/>
    <s v="Dificuldade de agendamento "/>
    <s v="Agendamento realizado na rede credenciada na cidade demandada"/>
    <s v="Sem contato prévio"/>
    <x v="2"/>
    <x v="0"/>
    <m/>
    <s v="Finalizada"/>
    <m/>
  </r>
  <r>
    <x v="1"/>
    <x v="5"/>
    <s v="24/06/2024"/>
    <n v="12932250"/>
    <s v="31999620240625400713"/>
    <m/>
    <m/>
    <s v="UNIMED GOIANIA-COOP DE TRAB MED"/>
    <x v="0"/>
    <s v="CARLOS AUGUSTO GUIMARAES GONCALVES"/>
    <x v="3"/>
    <s v="09700022006946373"/>
    <s v="ABBOTT LABORATORIOS DO BRASIL LTDA"/>
    <s v="UNIPLAN PARTIC EMPRES ESPECIAL N"/>
    <s v="NOTIFICAÇÃO DE INTERMEDIAÇÃO PRELIMINAR Nº 192684/2024_x000d__x000a_&lt;&lt;60&gt;&gt; _x000d__x000a_Protocolo nº 9602335_x0009_Demanda nº 12932250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iz a solicitação junto ao plano para atendimento com um NEUROPEDIATRA. Meu filho foi diagnosticado com TDAH e estou a meses tentando atendimento com essa especialidade. Eles me encaminharam para dois neurologista geral (que não entendem nada sobre crianças, com foco em adultos) já tenho dois filhos autistas. E preciso de um acompanhamento para meu filho, que tem 10 anos, com TDAH com um NEUROPEDIATRA. Qocligar dia 10, passei o contato da NEU"/>
    <s v="GOIANIA"/>
    <s v="GO"/>
    <s v="Sim "/>
    <x v="2"/>
    <s v="Consulta"/>
    <x v="17"/>
    <x v="530"/>
    <s v="Dificuldade de agendamento "/>
    <s v="Agendado na Rede Credenciada"/>
    <s v="Com contato prévio"/>
    <x v="2"/>
    <x v="0"/>
    <m/>
    <s v="Finalizada"/>
    <s v="Busca de rede aberta em 10/06 finalizada no prazo 25/06 "/>
  </r>
  <r>
    <x v="1"/>
    <x v="5"/>
    <s v="24/06/2024"/>
    <n v="12932559"/>
    <s v="31999620240625400859"/>
    <m/>
    <m/>
    <s v=""/>
    <x v="4"/>
    <s v=""/>
    <x v="3"/>
    <s v=""/>
    <s v=""/>
    <s v=""/>
    <s v="NOTIFICAÇÃO DE INTERMEDIAÇÃO PRELIMINAR Nº 192911/2024_x000d__x000a_&lt;&lt;60&gt;&gt; _x000d__x000a_Protocolo nº 9602667_x0009_Demanda nº 12932559_x0009_Rio de Janeiro, 24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empresa em que trabalho fez uma melhora do plano e subio os funcionarios de categiria. Fui informada de carencia de 30 dias para consulta. Quando fui ao atendimento me informaram que a carencia estva como de 180 dias. verifiquei com RH da empresa e o mesmo passou a data d contarto de 30 dias e solicitou abertura de reclamaçao._x000d__x000a_ _x000d__x000a_Protocolo aberto pelo beneficiário junto à operadora: &lt;&lt;65&gt;&gt;_x000d__x000a_BENEFICIÁRIO_x000d__x000a_Nome: MAYARA MARTHA DE MORAES CASTR"/>
    <s v=""/>
    <s v=""/>
    <m/>
    <x v="1"/>
    <m/>
    <x v="1"/>
    <x v="18"/>
    <m/>
    <m/>
    <m/>
    <x v="1"/>
    <x v="8"/>
    <m/>
    <m/>
    <m/>
  </r>
  <r>
    <x v="1"/>
    <x v="5"/>
    <s v="25/06/2024"/>
    <n v="12933952"/>
    <s v="31999620240626419076"/>
    <m/>
    <m/>
    <s v=""/>
    <x v="4"/>
    <s v=""/>
    <x v="3"/>
    <s v=""/>
    <s v=""/>
    <s v=""/>
    <s v="NOTIFICAÇÃO DE INTERMEDIAÇÃO PRELIMINAR Nº 193756/2024_x000d__x000a_&lt;&lt;60&gt;&gt; _x000d__x000a_Protocolo nº 9604548_x0009_Demanda nº 12933952_x0009_Rio de Janeiro, 2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s últimas 3 semanas, minha sogra precisou ir ao médico por causa da dengue ao menos 5x. Na última ida, o médico particular dela que é de São Paulo, pediu para conversar com o médico do plantão para que fosse realizado uma oximetria, pois o nível do oxigênio estava preocupante. O médico não quis conversar com o médico, deu alta, e só conseguimos fazer esse exame com outro plantonista. A oxigenação estava baixa e ela acabou sendo internada e "/>
    <s v=""/>
    <s v=""/>
    <m/>
    <x v="1"/>
    <m/>
    <x v="1"/>
    <x v="18"/>
    <m/>
    <m/>
    <m/>
    <x v="1"/>
    <x v="8"/>
    <m/>
    <m/>
    <m/>
  </r>
  <r>
    <x v="1"/>
    <x v="5"/>
    <s v="25/06/2024"/>
    <n v="12933088"/>
    <s v="31999620240626417574"/>
    <m/>
    <m/>
    <s v=""/>
    <x v="4"/>
    <s v=""/>
    <x v="3"/>
    <s v=""/>
    <s v=""/>
    <s v=""/>
    <s v="NOTIFICAÇÃO DE INTERMEDIAÇÃO PRELIMINAR Nº 193221/2024_x000d__x000a_ _x000d__x000a_Protocolo nº 9603330_x0009_Demanda nº 12933088_x0009_Rio de Janeiro, 2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o cancelamento do plano sem justificativa, e não foi notificada pela operadora sobre o cancelamento – suspensão ou exclusão de beneficiário do plano], em 03/06/2024, sem justificativa. Protocolo 516737840 – data 13/06/2024._x000d__x000a_ _x000d__x000a_Protocolo aberto pelo beneficiário junto à operadora: 516737840_x000d__x000a_BENEFICIÁRIO_x000d__x000a_Nome: MARIA DO CARMO APARECIDA SCALLI_x0009_Dt. Nasc.:04/08/1955_x000d__x000a_Matrícula:_x0009_CPF:"/>
    <s v=""/>
    <s v=""/>
    <m/>
    <x v="1"/>
    <m/>
    <x v="1"/>
    <x v="18"/>
    <m/>
    <m/>
    <m/>
    <x v="1"/>
    <x v="8"/>
    <m/>
    <m/>
    <m/>
  </r>
  <r>
    <x v="1"/>
    <x v="5"/>
    <s v="25/06/2024"/>
    <n v="12933130"/>
    <s v="31999620240626417708"/>
    <m/>
    <m/>
    <s v=""/>
    <x v="4"/>
    <s v=""/>
    <x v="3"/>
    <s v=""/>
    <s v=""/>
    <s v=""/>
    <s v="NOTIFICAÇÃO DE INTERMEDIAÇÃO PRELIMINAR Nº 193249/2024_x000d__x000a_&lt;&lt;60&gt;&gt; _x000d__x000a_Protocolo nº 9603430_x0009_Demanda nº 12933130_x0009_Rio de Janeiro, 2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vido a uma lesão no meu joelho esquerdo e sem conseguir andar, necessito realizar uma cirurgia na qual meu médico a mais de 30 dias solicitou autorização mas que não houve resposta da UNIMED. Entrei em contato diversas vezes com o plano para entender porque não conseguia visualizar no meu aplicativo a solicitação e questionando até quando deveria aguardar. A resposta foi sempre a mesma que não constava no sistema e que eu deveria ligar para"/>
    <s v=""/>
    <s v=""/>
    <m/>
    <x v="1"/>
    <m/>
    <x v="1"/>
    <x v="18"/>
    <m/>
    <m/>
    <m/>
    <x v="1"/>
    <x v="8"/>
    <m/>
    <m/>
    <m/>
  </r>
  <r>
    <x v="1"/>
    <x v="5"/>
    <s v="25/06/2024"/>
    <n v="12933282"/>
    <s v="31999620240626418393"/>
    <m/>
    <m/>
    <s v="UNIMED CABO FRIO-COOP. TRAB. MEDICO LTD"/>
    <x v="0"/>
    <s v="CAROLINA COSTA FONSECA"/>
    <x v="0"/>
    <s v="09700020010454211"/>
    <s v="SENDAS DISTRIBUIDORA S/A"/>
    <s v="UNIPLAN PARTIC EMP BASICO N"/>
    <s v="NOTIFICAÇÃO DE INTERMEDIAÇÃO PRELIMINAR Nº 193348/2024_x000a_&lt;&lt;60&gt;&gt; _x000a_Protocolo nº 9603669_x0009_Demanda nº 12933282_x0009_Rio de Janeiro, 25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Bom dia! Solicitei a minha cirurgia de abdominoplastia pelo meu plano Unimed Fesp, porém estou tendo dificuldade para encontrar médico credenciado ao plano para realizar a cirurgia. Fiz meu pedido com um médico particular pois não encontrei médico na rede. Porém a Unimed Fesp me informou que não irá autorizar o meu pedido com médico particular. Porém desde dia 19/06/2024 estão fazendo a busca na rede e nada. Preciso de um posicionamento, sou "/>
    <s v="SAO PEDRO DA ALDEIA"/>
    <s v="RJ"/>
    <s v="Não "/>
    <x v="0"/>
    <s v="Procedimento"/>
    <x v="2"/>
    <x v="100"/>
    <s v="Ausência de rede credenciada "/>
    <s v="Houve morosidade na liberação da autorização, pois a Unimed tinha indicado um médico que atendia, porém prestador informou que após 01/07 não iria mais atender ao intercâmbio. Fomos acionados pelo Marcelo dia 01/07 solicitando indicação de rede.  Acionamos a Unimed Campos para verificar o ocorrido e viabilizar o atendimento junto ao Dr .Rogerio Costa que foi indicado (chat) pela U. Campos em 25/6. _x000a_Solicitamos também indicação de rede credenciada para realização do procedimento solicitado na transação: 2407077 - que foi trafegada para a Fesp dia 19/06/2024 10:55  na qual tivemos o retorno de que os médicos não aceitam o valor do rol e que a coirmã paga particular o HM. Posto isso, para a RVE ser respondida dentro do prazo, sugerimos ao setor responsável negociar o HM com o medico da benfeficiária. _x000a_"/>
    <m/>
    <x v="0"/>
    <x v="2"/>
    <s v="Não"/>
    <s v="Finalizada"/>
    <m/>
  </r>
  <r>
    <x v="1"/>
    <x v="5"/>
    <s v="25/06/2024"/>
    <n v="12935360"/>
    <s v="31999620240626419351"/>
    <m/>
    <m/>
    <s v="UNIMED NOVA FRIBURGO-SOC COOP SV MED HOS"/>
    <x v="0"/>
    <s v="SAMUEL BRANDAO BARROZO"/>
    <x v="3"/>
    <s v="09700030001998139"/>
    <s v="SINDICATO DOS POLICIAIS RODOVIARIOS FEDERAIS ESTADO SP"/>
    <s v="UNIPLAN ADESAO BASICO I"/>
    <s v="NOTIFICAÇÃO DE INTERMEDIAÇÃO PRELIMINAR Nº 194698/2024_x000d__x000a_&lt;&lt;60&gt;&gt; _x000d__x000a_Protocolo nº 9606294_x0009_Demanda nº 12935360_x0009_Rio de Janeiro, 2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7/05/2024 foi solicitado junto a Unimed uma avaliação Neuro Psicológica. Foi gerado protocolo de atendimento 31999620240527030516 com data data final para conclusão em 11/06/2024. No dia 10/06/2024 o plano informou que não há profissional na rede credenciada para realizar a avaliação e que iniciaria as tratativas com negociação direta com os profissionais indicados no ato de solicitação da avaliação. No dia 20/06/2024 foi feito contat"/>
    <s v="NOVA FRIBURGO"/>
    <s v="RJ"/>
    <s v="Sim "/>
    <x v="2"/>
    <s v="Terapias"/>
    <x v="3"/>
    <x v="505"/>
    <s v="Solicitação fora do prazo"/>
    <s v="agendamento realizado na rede credenciada "/>
    <s v="Com contato prévio"/>
    <x v="0"/>
    <x v="11"/>
    <s v="Não"/>
    <s v="Finalizada"/>
    <m/>
  </r>
  <r>
    <x v="1"/>
    <x v="5"/>
    <s v="25/06/2024"/>
    <n v="12935138"/>
    <s v="31999620240626418733"/>
    <m/>
    <m/>
    <s v="UNIMED PIRACICABA-SOC COOP SERV MED"/>
    <x v="0"/>
    <s v="AUGUSTO ALVES GUARES"/>
    <x v="3"/>
    <s v="09700024004222560"/>
    <s v="SERVICO NACIONAL DE APRENDIZAGEM INDUSTRIAL SENAI"/>
    <s v="UNIPLAN EMPRES RATEIO BASICO"/>
    <s v="NOTIFICAÇÃO DE INTERMEDIAÇÃO PRELIMINAR Nº 194529/2024_x000d__x000a_ _x000d__x000a_Protocolo nº 9606011_x0009_Demanda nº 12935138_x0009_Rio de Janeiro, 25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ologia ABA, solicitada por Dra. Flavia Pereira Nogueira, CRM 114632. A solicitação foi feita à Operadora no dia 11-06-2024, para realização em Araras, SP. A operadora autorizou 20 SESSÔES MENSAIS, quando na verdade são 30 SEMANAIS. Protocolo 31999620240617316783, em 17-06-2024._x000d__x000a_ _x000d__x000a_Protocolo aberto pelo beneficiário junto à operadora: 31999620240617"/>
    <s v="PIRACICABA"/>
    <s v="SP"/>
    <s v="Não "/>
    <x v="4"/>
    <s v="Terapias"/>
    <x v="3"/>
    <x v="5"/>
    <s v="Terapia Especial - Atendimento Domiciliar/Escolar"/>
    <s v="Terapias liberadas na guia 2024 2154713 conforme pedido médico de MAR2024 para realização no contra turno escolar; Conforme informações da cuidadora principal/mãe paciente/beneficiário frequenta escola no período da manhã e dispõe do período da tarde para terapias."/>
    <s v="Sem contato prévio"/>
    <x v="2"/>
    <x v="3"/>
    <s v="Não "/>
    <s v="Finalizada"/>
    <m/>
  </r>
  <r>
    <x v="1"/>
    <x v="5"/>
    <s v="25/06/2024"/>
    <n v="12935398"/>
    <s v="31999620240626419935"/>
    <m/>
    <m/>
    <s v="UNIMED VITORIA-COOP DE TRABALHO MEDICO"/>
    <x v="0"/>
    <s v="ANA LAURA AUGUSTO DE ARAUJO"/>
    <x v="0"/>
    <s v="09700020010694301"/>
    <s v="RAIA DROGASIL S/A"/>
    <s v="UNIPLAN PARTIC EMP BASICO S/OBST"/>
    <s v="NOTIFICAÇÃO DE INTERMEDIAÇÃO PRELIMINAR Nº 194734/2024_x000a_&lt;&lt;60&gt;&gt; _x000a_Protocolo nº 9606332_x0009_Demanda nº 12935398_x0009_Rio de Janeiro, 25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No dia 04/06 ,foi enviado a guia 2024 2288718 para autorização ,dias depois ,recebi um retorno da unimed que a guia foi recusada ,reportando falta de documentos ,foi me solicitado um novo laudo ,junto com encaminhamento para as terapias. no dia 25/06 ,realizei uma consultar com uma neuro pediatra no dia 25/06 ,solicitei os documentos necessarios ,e enviei para unimed fesp,onde comecei a ter meus problemas ,e anexo esta todos o historico de e-"/>
    <s v="SERRA"/>
    <s v="ES"/>
    <s v="Não "/>
    <x v="4"/>
    <s v="Terapias"/>
    <x v="3"/>
    <x v="505"/>
    <s v="Ausência de documentação"/>
    <s v="Compartilhamento RU orientação UNIMED VITÓRIA inserção sem documentação trata-se de negativa administrativa . Não há ´possibilidade de analise sem documentação minima . RU: Unimed orientada quanto a obrigatoriedade do envio da documentação."/>
    <s v="Sem contato prévio"/>
    <x v="2"/>
    <x v="21"/>
    <s v="Não "/>
    <s v="Finalizada"/>
    <m/>
  </r>
  <r>
    <x v="1"/>
    <x v="5"/>
    <s v="26/06/2024"/>
    <n v="12937537"/>
    <s v="31999620240627439299"/>
    <m/>
    <m/>
    <s v="UNIMED FLORIANOPOLIS-COOP DE TRAB MED"/>
    <x v="0"/>
    <s v="GUILHERME PAMPLONA CATHCART"/>
    <x v="3"/>
    <s v="09700022006364960"/>
    <s v="EUROFARMA LABORATORIOS S.A."/>
    <s v="UNIPLAN EMPRESARIAL ESPECIAL N"/>
    <s v="NOTIFICAÇÃO DE INTERMEDIAÇÃO PRELIMINAR Nº 196004/2024_x000d__x000a_&lt;&lt;60&gt;&gt; _x000d__x000a_Protocolo nº 9609307_x0009_Demanda nº 12937537_x0009_Rio de Janeiro, 2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Recebido o diagnóstico de Transtorno do Espectro do Autismo do meu filho Guilherme (beneficiário), foi indicado pelo médico prescritor e em caráter emergencial uma série de terapias visando a diminuição de prejuízos, razão em que efetuei a solicitação de rede credenciada junto ao Plano de Saúde em 14/05/2024, em conformidade com o laudo médico ora apresentado, porém até a presente data não obtive nenhuma resposta, apesar de já ter inclusive a"/>
    <s v="SAO JOSE"/>
    <s v="SC"/>
    <s v="Não "/>
    <x v="2"/>
    <s v="Terapias"/>
    <x v="3"/>
    <x v="614"/>
    <s v="Ausência de rede credenciada "/>
    <s v="Negociação realizada com o prestador 176494 – Centro de Desenvolvimento Neuropsicomotor Ana Malheiros"/>
    <s v="Com contato prévio"/>
    <x v="0"/>
    <x v="11"/>
    <s v="Não"/>
    <s v="Finalizada"/>
    <m/>
  </r>
  <r>
    <x v="1"/>
    <x v="5"/>
    <s v="26/06/2024"/>
    <n v="12936648"/>
    <s v="31999620240627438817"/>
    <m/>
    <m/>
    <s v=""/>
    <x v="4"/>
    <s v=""/>
    <x v="3"/>
    <s v=""/>
    <s v=""/>
    <s v=""/>
    <s v="NOTIFICAÇÃO DE INTERMEDIAÇÃO PRELIMINAR Nº 195474/2024_x000d__x000a_ _x000d__x000a_Protocolo nº 9608042_x0009_Demanda nº 12936648_x0009_Rio de Janeiro, 26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falta de atendimento para internação em leito hospitalar para tratamento de pneumonia. Paciente encontra-se em sala de observação. A solicitação foi feita à Operadora no dia [25/06/2024], para realização no município João Pessoa._x000d__x000a_ _x000d__x000a_Protocolo aberto pelo beneficiário junto à operadora: 3210442024062611000792_x000d__x000a_BENEFICIÁRIO_x000d__x000a_Nome: KAINAN MACEDO DIAS DO CARMO_x0009_Dt. Nasc.:04/04/202"/>
    <s v=""/>
    <s v=""/>
    <m/>
    <x v="1"/>
    <m/>
    <x v="1"/>
    <x v="18"/>
    <m/>
    <m/>
    <m/>
    <x v="1"/>
    <x v="8"/>
    <m/>
    <m/>
    <m/>
  </r>
  <r>
    <x v="1"/>
    <x v="5"/>
    <s v="27/06/2024"/>
    <n v="12939772"/>
    <s v="31999620240628455024"/>
    <m/>
    <m/>
    <s v="UNIMED CURITIBA-SOC COOP SV MED CUR E RG"/>
    <x v="0"/>
    <s v="CAIQUE FONSECA PAIVA"/>
    <x v="3"/>
    <s v="09700030002087288"/>
    <s v="SINDICATO DOS POLICIAIS RODOVIARIOS FEDERAIS ESTADO SP"/>
    <s v="UNIPLAN ADESAO BASICO I"/>
    <s v="NOTIFICAÇÃO DE INTERMEDIAÇÃO PRELIMINAR Nº 197371/2024_x000d__x000a_ _x000d__x000a_Protocolo nº 9612222_x0009_Demanda nº 12939772_x0009_Rio de Janeiro, 2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abricia mãe de beneficiário, questiona a falta de atendimento para [psicologia ,fonoaudiólogo ,terapia ocupacional , psicopedagogia, conforme a solicitação do medico em questão de quantidade e métodos. nome Dr:Denaia da silva . A solicitação foi feita à Operadora no dia [08/06/2024], para realização no município [Curitiba ]. A operadora não apresenta resposta ao pedido. Protocolo [3199620240607195312] – data ["/>
    <s v="CURITIBA"/>
    <s v="PR"/>
    <s v="Não "/>
    <x v="2"/>
    <s v="Terapias"/>
    <x v="3"/>
    <x v="247"/>
    <s v="Dificuldade de Agendamento"/>
    <s v="Para RVE, oferta de reembolso integral até finalização das negociações pelo GRP"/>
    <s v="Com contato prévio"/>
    <x v="0"/>
    <x v="0"/>
    <m/>
    <m/>
    <s v="Busca de rede aberta em 07/06 (prazo 21/06), encaminhada ao NAS em 11/06, finalizado em 25/06. Encaminhado ao GRP após ingresso da NIP"/>
  </r>
  <r>
    <x v="1"/>
    <x v="5"/>
    <s v="27/06/2024"/>
    <n v="12939759"/>
    <s v="31999620240628454806"/>
    <m/>
    <m/>
    <s v="UNIMED CURITIBA-SOC COOP SV MED CUR E RG"/>
    <x v="0"/>
    <s v="LAURA FONSECA PAIVA"/>
    <x v="3"/>
    <s v="09700030002087296"/>
    <s v="SINDICATO DOS POLICIAIS RODOVIARIOS FEDERAIS ESTADO SP"/>
    <s v="UNIPLAN ADESAO BASICO I"/>
    <s v="NOTIFICAÇÃO DE INTERMEDIAÇÃO PRELIMINAR Nº 197362/2024_x000d__x000a_ _x000d__x000a_Protocolo nº 9612222_x0009_Demanda nº 12939759_x0009_Rio de Janeiro, 2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abricia mãe de beneficiária, questiona a falta de atendimento para [psicologia ,fonoaudiólogo ,terapia ocupacional , psicopedagogia, conforme a solicitação do medico em questão de quantidade e métodos. nome Dr:Denaia da silva . A solicitação foi feita à Operadora no dia [08/06/2024], para realização no município [Curitiba ]. A operadora não apresenta resposta ao pedido. Protocolo [3199620240607195315] – data ["/>
    <s v="CURITIBA"/>
    <s v="PR"/>
    <s v="Não"/>
    <x v="2"/>
    <s v="Terapias"/>
    <x v="3"/>
    <x v="247"/>
    <s v="Dificuldade de Agendamento"/>
    <s v="Para RVE, oferta de reembolso integral até finalização das negociações pelo GRP"/>
    <s v="Com contato prévio"/>
    <x v="0"/>
    <x v="0"/>
    <m/>
    <m/>
    <s v="Busca de rede aberta em 07/06 (prazo 21/06), encaminhada ao NAS em 11/06, finalizado em 25/06. Encaminhado ao GRP após ingresso da NIP"/>
  </r>
  <r>
    <x v="1"/>
    <x v="5"/>
    <s v="27/06/2024"/>
    <n v="12939368"/>
    <s v="31999620240628454668"/>
    <m/>
    <m/>
    <s v=""/>
    <x v="4"/>
    <s v=""/>
    <x v="3"/>
    <s v=""/>
    <s v=""/>
    <s v=""/>
    <s v="NOTIFICAÇÃO DE INTERMEDIAÇÃO PRELIMINAR Nº 197153/2024_x000d__x000a_&lt;&lt;60&gt;&gt; _x000d__x000a_Protocolo nº 9611730_x0009_Demanda nº 12939368_x0009_Rio de Janeiro, 2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passando por uma dor muito forte no joelho, onde não estou conseguindo andar e precisando e realizar a infiltração de ácido hialurônico para poder ao menos continuar o tratamento de fisioterapia. Porém ao solicitar uma urgência no convênio o mesmo informou que não pode realizar nada e que precisa aguardar! Realmente o processo esta difícil é preciso resolver o mais breve possível._x000d__x000a_ _x000d__x000a_Protocolo aberto pelo beneficiário junto à operadora"/>
    <s v=""/>
    <s v=""/>
    <m/>
    <x v="1"/>
    <m/>
    <x v="1"/>
    <x v="18"/>
    <m/>
    <m/>
    <m/>
    <x v="1"/>
    <x v="8"/>
    <m/>
    <m/>
    <m/>
  </r>
  <r>
    <x v="1"/>
    <x v="5"/>
    <s v="27/06/2024"/>
    <n v="12940264"/>
    <s v="31999620240628455953"/>
    <s v="Não"/>
    <m/>
    <s v="UNIMED SOROCABA-COOP DE TRAB MED"/>
    <x v="0"/>
    <s v="FRANCISCO DE SALES VIEIRA DE CARVALHO"/>
    <x v="3"/>
    <s v="09700034000531574"/>
    <s v="ITESP-INSTITUTO DE TERRAS DO EST.DE SP"/>
    <s v="EMPRESARIAL ESPECIAL N"/>
    <s v="NOTIFICAÇÃO DE INTERMEDIAÇÃO PRELIMINAR Nº 197660/2024_x000d__x000a_&lt;&lt;60&gt;&gt; _x000d__x000a_Protocolo nº 9612941_x0009_Demanda nº 12940264_x0009_Rio de Janeiro, 2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scrição (doc. anexo)_x000d__x000a_ _x000d__x000a_Protocolo aberto pelo beneficiário junto à operadora: &lt;&lt;65&gt;&gt;_x000d__x000a_BENEFICIÁRIO_x000d__x000a_Nome: FRANCISCO DE SALES VIEIRA DE CARVALHO_x0009_Dt. Nasc.:03/06/1962_x000d__x000a_Matrícula:_x0009_CPF: 30540836320_x000d__x000a_INTERLOCUTOR_x000d__x000a_Nome: FRANCISCO DE SALES VIEIRA DE CARVALHO_x000d__x000a_Telefones: (11)940636570_x0009_e-mail: sallesvieira@gmail.com_x000d__x000a_Endereço: RUA QUINTINO BOCAIUVA, 1093 /_x000d__x000a_Município: CAPAO BONITO_x0009_UF: SP_x0009_CEP: 18300-610_x000d__x000a_DADOS DO PLANO_x000d__x000a_Nome do plano: &lt;&lt;61&gt;&gt;_x000d__x000a_Titul"/>
    <s v="SOROCABA"/>
    <s v="SP"/>
    <s v="Não"/>
    <x v="4"/>
    <s v="SADT"/>
    <x v="8"/>
    <x v="615"/>
    <s v="Não consta do Rol"/>
    <s v="Não há."/>
    <s v="Com contato prévio"/>
    <x v="2"/>
    <x v="49"/>
    <s v="Não"/>
    <s v="Finalizada"/>
    <m/>
  </r>
  <r>
    <x v="1"/>
    <x v="5"/>
    <s v="27/06/2024"/>
    <n v="12939857"/>
    <s v="31999620240628455870"/>
    <m/>
    <m/>
    <s v="UNIMED RECIFE-COOP DE TRAB MED"/>
    <x v="0"/>
    <s v="VINICIUS NASCIMENTO DOS SANTOS"/>
    <x v="3"/>
    <s v="09700022006912940"/>
    <s v="RAIA DROGASIL S/A"/>
    <s v="UNIPLAN PARTIC EMP BASICO N"/>
    <s v="NOTIFICAÇÃO DE INTERMEDIAÇÃO PRELIMINAR Nº 197429/2024_x000d__x000a_&lt;&lt;60&gt;&gt; _x000d__x000a_Protocolo nº 9612390_x0009_Demanda nº 12939857_x0009_Rio de Janeiro, 2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Boa tarde! A neuropediatra do meu filho Vinicius solicitou para ele 2 horas semanais de fonoaudiologia por motivo de atraso de fala, porém não consigo marcar as 2 horas semanais, entrei em contato com a Unimed mas eles só informam opções de número de redes credencias, porém a maioria que entro em contato não o número não existe, outras não atendem mais Unimed, e outras não tem vaga para o plano Unimed. Consegui sessão com a outra gu"/>
    <s v="OLINDA"/>
    <s v="PE"/>
    <s v="Sim "/>
    <x v="2"/>
    <s v="Terapias"/>
    <x v="17"/>
    <x v="10"/>
    <s v="Dificuldade de Agendamento"/>
    <s v="Em tratativa com o GRP "/>
    <s v="Sem contato prévio"/>
    <x v="2"/>
    <x v="0"/>
    <m/>
    <m/>
    <s v="Busca de rede aberta após o recebimento da NIP"/>
  </r>
  <r>
    <x v="1"/>
    <x v="5"/>
    <s v="27/06/2024"/>
    <n v="12940338"/>
    <s v="31999620240628456321"/>
    <m/>
    <m/>
    <s v="UNIMED SAO JOSE DO RIO PRETO-COOP TB MED"/>
    <x v="0"/>
    <s v="ENZO STAMPFER TONOSSU"/>
    <x v="3"/>
    <s v="09700030002363323"/>
    <s v="FED ASSOCIACOES ENGENHARIA ARQUITETURA AGRONOMIA DO ESP"/>
    <s v="UNIPLAN ADESAO BASICO I"/>
    <s v="NOTIFICAÇÃO DE INTERMEDIAÇÃO PRELIMINAR Nº 197703/2024_x000d__x000a_ _x000d__x000a_Protocolo nº 9613000_x0009_Demanda nº 12940338_x0009_Rio de Janeiro, 27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15 horas semanais de Sessões de Psicologia comportamental ABA, para o tratamento contínuo do transtorno do espectro autista (TEA). O procedimento foi solicitado à operadora no dia 03/06/2024, para realização no município São Paulo e a operadora indicou prestadores que não realizam o procedimento de acordo com a solicitação médica. Relata que o beneficiário rea"/>
    <s v="SAO JOSE DO RIO PRETO"/>
    <s v="SP"/>
    <s v="Não "/>
    <x v="7"/>
    <s v="Terapias"/>
    <x v="3"/>
    <x v="5"/>
    <m/>
    <s v="Mantido o direcionamento para o prestador indicado inicialmente (rede estratégica)"/>
    <s v="Com contato prévio"/>
    <x v="2"/>
    <x v="0"/>
    <m/>
    <s v="Finalizada"/>
    <m/>
  </r>
  <r>
    <x v="1"/>
    <x v="5"/>
    <s v="27/06/2024"/>
    <n v="12940345"/>
    <s v="31999620240628456418"/>
    <m/>
    <m/>
    <s v="UNIMED SANTOS-COOP DE TRAB MED"/>
    <x v="0"/>
    <s v="ROBERTO LAZARO"/>
    <x v="0"/>
    <s v="09700032001727034"/>
    <s v="ANAJUSTRA-ASSOC NAC DOS SERV DA JUS TRAB"/>
    <s v="ADESAO ESPECIAL"/>
    <s v="NOTIFICAÇÃO DE INTERMEDIAÇÃO PRELIMINAR Nº 197708/2024_x000a_&lt;&lt;60&gt;&gt; _x000a_Protocolo nº 9613049_x0009_Demanda nº 12940345_x0009_Rio de Janeiro, 27 de Jun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Fiz o plano de saúde no início do ano, e desde então o aplicativo apresenta erro, não apresentando a rede credenciada para realização de exames. Já realizei duas reclamações, sendo que a última deixei muito claro que quero a rede credenciada, proibindo expressamente que fosse marcado exame no meu nome, pois da primeira vez marcaram uma data sem me consultar, num local de péssima qualidade, onde me recusei a realizar o procedimento. E novament"/>
    <s v="SANTOS"/>
    <s v="SP"/>
    <s v="Não "/>
    <x v="7"/>
    <s v="SADT"/>
    <x v="20"/>
    <x v="616"/>
    <s v="Dificuldade de Agendamento"/>
    <s v="Solicitação para indicação da rede credenciada sem agendamento, questiona agendamentos realizados sem sua autorização em protocolo anterior. RU: solicitamos a Unimed Santos manter guia médico atualizado."/>
    <s v="Com contato prévio"/>
    <x v="0"/>
    <x v="20"/>
    <s v="Não "/>
    <s v="Finalizada"/>
    <s v="Busca de rede aberta em 12/06 (prazo 26/06). Compartilhar com RU, atualização do Guia Médico - Santos (RU: Informamos a U. Santos a importancia de manter guia médico atualizado)"/>
  </r>
  <r>
    <x v="1"/>
    <x v="5"/>
    <s v="28/06/2024"/>
    <n v="12941744"/>
    <s v="31999620240701470162"/>
    <m/>
    <m/>
    <s v="UNIMED PRESIDENTE PRUDENTE-COOP TRB MED"/>
    <x v="0"/>
    <s v="MIGUEL GONCALVES"/>
    <x v="3"/>
    <s v="09700032001693890"/>
    <s v="ANAJUSTRA-ASSOC NAC DOS SERV DA JUS TRAB"/>
    <s v="ADESAO ESPECIAL"/>
    <s v="NOTIFICAÇÃO DE INTERMEDIAÇÃO PRELIMINAR Nº 198549/2024_x000d__x000a_&lt;&lt;60&gt;&gt; _x000d__x000a_Protocolo nº 9614874_x0009_Demanda nº 12941744_x0009_Rio de Janeiro, 2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Fernando Antonio Gonçalves, sou o titular do plano. Falo em nome do meu filho, Miguel Gonçalves (nº carteirinha: 09700032001693890), que está no espectro autista (laudos anexos). Ganhamos na justiça (acórdão do TJSP, em anexo) o direito de indicar as clínicas onde ele possa fazer as terapias indicadas pelos médicos, mediante reembolso, nos limites do contrato. A medida se faz necessária diante das poucas clínicas conveniadas e das diferen"/>
    <s v="PRESIDENTE PRUDENTE"/>
    <s v="SP"/>
    <s v="Não"/>
    <x v="7"/>
    <s v="Terapias"/>
    <x v="3"/>
    <x v="617"/>
    <s v="Solicitação fora do prazo"/>
    <s v="Conforme posicionamento do juridico (contencioso e regulatório) iremos manter a orientação sobre reembolso nos  limites contratuais conforme liminar e manter a disponibilidade do prestador credenciado a rede. "/>
    <s v="Com contato prévio"/>
    <x v="0"/>
    <x v="0"/>
    <m/>
    <m/>
    <m/>
  </r>
  <r>
    <x v="1"/>
    <x v="5"/>
    <s v="28/06/2024"/>
    <n v="12942018"/>
    <s v="31999620240701470823"/>
    <m/>
    <m/>
    <s v="UNIMED VALE DO SAO FRANCISCO-COOP TB MED"/>
    <x v="0"/>
    <s v="OALENE GONCALVES SILVA"/>
    <x v="3"/>
    <s v="09700030002317410"/>
    <s v="ASSOCIACAO BRASILEIRA DOS SERVIDORES PUBLICOS, MUNICIPAL, ESTADUAL, FEDERAL"/>
    <s v="UNIPLAN ADESAO BASICO N"/>
    <s v="NOTIFICAÇÃO DE INTERMEDIAÇÃO PRELIMINAR Nº 198707/2024_x000d__x000a_ _x000d__x000a_Protocolo nº 9615167_x0009_Demanda nº 12942018_x0009_Rio de Janeiro, 2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taxa de sala para aplicação de medicação. A solicitação foi feita à Operadora no dia 28/06/2024, para realização no município Remanso/BA. A operadora alega que o pedido está em análise e não apresenta resposta ao pedido. Beneficiária alega que já está no hospital desde cedo aguardando resposta. Protocolo: 31999620240628455741 – data: 28/06/2024._x000d__x000a_ _x000d__x000a_Protocolo aberto pelo beneficiário junto à opera"/>
    <s v="REMANSO"/>
    <s v="BA"/>
    <s v="Não "/>
    <x v="0"/>
    <s v="Medicação"/>
    <x v="0"/>
    <x v="618"/>
    <m/>
    <s v="Guia 2024 02687269 autorizada. foi solicitada como urgencia sem pedido medico "/>
    <s v="Com contato prévio"/>
    <x v="1"/>
    <x v="26"/>
    <m/>
    <s v="Finalizada"/>
    <s v="Guia 2024 02687269 autorizada. foi solicitada como urgencia sem pedido medico "/>
  </r>
  <r>
    <x v="1"/>
    <x v="5"/>
    <s v="28/06/2024"/>
    <n v="12942872"/>
    <s v="31999620240701476839"/>
    <s v="Sim"/>
    <s v="2024 2544836"/>
    <s v="UNIMED PAULISTANA-SOC COOP DE TRAB MED"/>
    <x v="0"/>
    <s v="PLINIO VIDIGAL CORIOLANO"/>
    <x v="3"/>
    <s v="09700030002334331"/>
    <s v="ASSOCIACAO BRASILEIRA DOS SERVIDORES PUBLICOS, MUNICIPAL, ESTADUAL, FEDERAL"/>
    <m/>
    <s v="NOTIFICAÇÃO DE INTERMEDIAÇÃO PRELIMINAR Nº 199226/2024_x000d__x000a_&lt;&lt;60&gt;&gt; _x000d__x000a_Protocolo nº 9616255_x0009_Demanda nº 12942872_x0009_Rio de Janeiro, 28 de Jun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FESP negou tratamento continuado de viscossuplementação articular com ácido hialurônico (CID M22.4, M75.1, M18.0, M19.0 / TUSS 30713137), solicitado pelo médico ortopedista (CRM 138908), mesmo após ter indicado sua clínica para a realização e esta ter solicitado todos os exames das 7 articulações com artrose avançada para análise._x000d__x000a_ _x000d__x000a_Protocolo aberto pelo beneficiário junto à operadora: &lt;&lt;65&gt;&gt;_x000d__x000a_BENEFICIÁRIO_x000d__x000a_Nome: PLINIO VIDIGAL COR"/>
    <s v="SAO PAULO"/>
    <s v="SP"/>
    <s v="Não"/>
    <x v="4"/>
    <s v="Procedimento"/>
    <x v="0"/>
    <x v="55"/>
    <s v="Demora no tráfego da guia"/>
    <s v="Executora trafegou solicitação de viscossuplementação sem a taxa e cobrando o produto de saúde derivado de ácido hialurônico."/>
    <s v="Sem contato prévio"/>
    <x v="0"/>
    <x v="49"/>
    <s v="Sim"/>
    <s v="Finalizada"/>
    <s v="NIP ocorreu devido à origem que inseriu guia incorretamente."/>
  </r>
  <r>
    <x v="1"/>
    <x v="6"/>
    <s v="01/07/2024"/>
    <n v="12943362"/>
    <s v="31999620240702487272"/>
    <m/>
    <m/>
    <s v="UNIMED JOAO PESSOA-COOP DE TRAB MED"/>
    <x v="0"/>
    <s v="PEDRO PAASHAUS MINDELLO RESENDE"/>
    <x v="3"/>
    <s v="09700024003294886"/>
    <s v="MINISTERIO PUBLICO DA UNIAO"/>
    <s v="UNIPLAN ADESAO ESPECIAL N"/>
    <s v="NOTIFICAÇÃO DE INTERMEDIAÇÃO PRELIMINAR Nº 199621/2024_x000d__x000a_&lt;&lt;60&gt;&gt; _x000d__x000a_Protocolo nº 9616844_x0009_Demanda nº 12943362_x0009_Rio de Janeiro, 0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amos com a terapia suspensa em virtude da falta de pagamento da Unimed-FESP (operadora) à clínica Fono com Amor (prestador). Diversas cobranças foram feitas, conforme emails em anexo, porém a Unimed-FESP continua sem pagar e sem explicar o motivo da inadimplência. O plano de saúde está pago rigorosamente em dia, mas o repasse dos valores do tratamento não é feito pela Unimed-FESP. A clínica nos comunicou no dia 28/06/2024 a suspensão do tr"/>
    <s v="JOAO PESSOA"/>
    <s v="PB"/>
    <s v="Sim"/>
    <x v="6"/>
    <s v="Atraso no pagamento do prestador"/>
    <x v="3"/>
    <x v="433"/>
    <s v="Negociação eventual"/>
    <s v="pagamento programado atendimeto restabelecido"/>
    <s v="Com contato prévio"/>
    <x v="0"/>
    <x v="48"/>
    <s v="Não"/>
    <s v="Finalizada"/>
    <m/>
  </r>
  <r>
    <x v="1"/>
    <x v="6"/>
    <s v="01/07/2024"/>
    <n v="12943231"/>
    <s v="31999620240702487145"/>
    <m/>
    <m/>
    <s v=""/>
    <x v="4"/>
    <s v=""/>
    <x v="3"/>
    <s v=""/>
    <s v=""/>
    <s v="NACIONAL EMPRESARIAL ESPECIAL CO"/>
    <s v="NOTIFICAÇÃO DE INTERMEDIAÇÃO PRELIMINAR Nº 199563/2024_x000d__x000a_&lt;&lt;60&gt;&gt; _x000d__x000a_Protocolo nº 9616601_x0009_Demanda nº 12943231_x0009_Rio de Janeiro, 0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orosidade total e falta de informação para efetuar contato com hospital a fim de liberar internação e procedimento cirúrgico para apendicite junto ao hospital São Camilo_x000d__x000a_ _x000d__x000a_Protocolo aberto pelo beneficiário junto à operadora: &lt;&lt;65&gt;&gt;_x000d__x000a_BENEFICIÁRIO_x000d__x000a_Nome: ANDRE LUIZ DE ABREU NEPOMUCENO_x0009_Dt. Nasc.:14/10/1983_x000d__x000a_Matrícula:_x0009_CPF: 30447328832_x000d__x000a_INTERLOCUTOR_x000d__x000a_Nome: ANDRE LUIZ DE ABREU NEPOMUCENO_x000d__x000a_Telefones: (11)962633011_x0009_e-mail: andreluiz.abne@hotmail"/>
    <s v=""/>
    <s v=""/>
    <m/>
    <x v="1"/>
    <m/>
    <x v="1"/>
    <x v="18"/>
    <m/>
    <m/>
    <m/>
    <x v="1"/>
    <x v="8"/>
    <m/>
    <m/>
    <m/>
  </r>
  <r>
    <x v="1"/>
    <x v="6"/>
    <s v="01/07/2024"/>
    <n v="12943895"/>
    <s v="31999620240702487923"/>
    <m/>
    <m/>
    <s v="UNIMED IMPERATRIZ-Coop de Trab Med"/>
    <x v="0"/>
    <s v="CLISMAYANNA SANTOS PALHANO"/>
    <x v="3"/>
    <s v="09700022006887474"/>
    <s v="RAIA DROGASIL S/A"/>
    <s v="ANAJUSTRA-ASSOC NAC DOS SERV DA JUS TRAB"/>
    <s v="NOTIFICAÇÃO DE INTERMEDIAÇÃO PRELIMINAR Nº 199900/2024_x000a_ _x000a_Protocolo nº 9617561_x0009_Demanda nº 12943895_x0009_Rio de Janeiro, 01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ão cobertura para Mastologista. A operadora indicou os prestadores Dra. Eulália, Dra. Leiliane, porém, nenhum deles tem agenda disponível dentro dos prazos da RN 566/2022 e nenhum profissional tem agenda disponível para atendimento. O procedimento foi solicitado à operadora no dia 10/05/2024, para realização no município Imperatriz. Protocolo 352543202406181005009 – data 18/06/2024._x000a_ _x000a_Protocolo aberto pelo beneficiário "/>
    <s v="IMPERATRIZ"/>
    <s v="MA"/>
    <s v="Não "/>
    <x v="2"/>
    <s v="Consultas"/>
    <x v="17"/>
    <x v="619"/>
    <s v="Ausência de rede credenciada "/>
    <s v="Após negociação, agendamento realizado em prestador eventual na cidade demandada, porém fora do prazo. Oferta de reembolso devido ao prazo da RN. RU: Acionado a Unimed Maranhão do SUL, (Juliane Barros) para atualização no PTU A400."/>
    <s v="Com contato prévio"/>
    <x v="2"/>
    <x v="20"/>
    <s v="Não"/>
    <s v="Finalizada"/>
    <s v="Busca de rede aberta na mesma data da NIP em 01/07 (prazo 19/07). Aberto paar o GRP após ingresso da NIP. Beneficiária mencionou protocolo da Unimed Maranhão "/>
  </r>
  <r>
    <x v="1"/>
    <x v="6"/>
    <s v="01/07/2024"/>
    <n v="12944379"/>
    <s v="31999620240702488086"/>
    <m/>
    <m/>
    <s v="UNIMED ITAPETININGA-COOP DE TRAB MED"/>
    <x v="0"/>
    <s v="RAFAEL RODRIGUES"/>
    <x v="3"/>
    <s v="09700030001896840"/>
    <s v="ASSOCIACAO DOS FUNCIONARIOS E SERVIDORES"/>
    <s v="UNIPLAN PARTIC EMP BASICO N"/>
    <s v="NOTIFICAÇÃO DE INTERMEDIAÇÃO PRELIMINAR Nº 200160/2024_x000d__x000a_ _x000d__x000a_Protocolo nº 9618174_x0009_Demanda nº 12944379_x0009_Rio de Janeiro, 0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não autorização da terapia multidisciplinar voltada Terapia ocupacional com integração sensorial, Médico solicitante Dra. Andréa Gouveia · Pediatra –. O procedimento foi solicitado no dia 05/06/2024, para realização no município ITAPETININGA, mas a OPERADORA alega que o pedido está em análise e não permiti maiores esclarecimentos está dificultando o atendimento/Contrapondo às "/>
    <s v="ITAPETININGA"/>
    <s v="SP"/>
    <s v="Não"/>
    <x v="2"/>
    <s v="Terapias"/>
    <x v="0"/>
    <x v="510"/>
    <s v="Dificuldade de Agendamento"/>
    <s v="Agendado na Rede Credenciada"/>
    <s v="Com contato prévio"/>
    <x v="0"/>
    <x v="0"/>
    <m/>
    <s v="Finalizada"/>
    <s v="Busca aberta em 05/06 vencida em 19/06"/>
  </r>
  <r>
    <x v="1"/>
    <x v="6"/>
    <s v="01/07/2024"/>
    <n v="12943508"/>
    <s v="31999620240702487541"/>
    <m/>
    <m/>
    <s v="UNIMED VITORIA-COOP DE TRABALHO MEDICO"/>
    <x v="0"/>
    <s v="JOAO PEDRO DE SOUSA NETO"/>
    <x v="3"/>
    <s v="09700022005959544"/>
    <s v="EUROFARMA LABORATORIOS S.A."/>
    <s v="ADESAO BASICO N"/>
    <s v="NOTIFICAÇÃO DE INTERMEDIAÇÃO PRELIMINAR Nº 199687/2024_x000d__x000a_ _x000d__x000a_Protocolo nº 9616977_x0009_Demanda nº 12943508_x0009_Rio de Janeiro, 0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ABA, Terapia Ocupacional e Fonoaudiologia. A solicitação foi feita à Operadora no dia: 03/04/2024, para realização no município: Guarapari/ES. A operadora não apresenta resposta ao pedido. Protocolo: 31999620240425576672 - Data: 25/04/2024_x000d__x000a_ _x000d__x000a_Protocolo aberto pelo beneficiário junto à operadora: 31999620240425576672_x000d__x000a_BENEFICIÁRIO_x000d__x000a_Nome: JOAO P"/>
    <s v="GUARAPARI"/>
    <s v="ES"/>
    <s v="Não"/>
    <x v="2"/>
    <s v="Terapias"/>
    <x v="3"/>
    <x v="620"/>
    <s v="Ausência de rede credenciada "/>
    <s v="Negociação realizada com o prestador 194410 GLOBAL TERAPIA MULTIDISCIPLINAR LTDA "/>
    <s v="Com contato prévio"/>
    <x v="0"/>
    <x v="11"/>
    <s v="Não"/>
    <s v="Finalizada"/>
    <m/>
  </r>
  <r>
    <x v="1"/>
    <x v="6"/>
    <s v="01/07/2024"/>
    <n v="12944416"/>
    <s v="31999620240702488250"/>
    <m/>
    <m/>
    <s v="UNIMED CAMPINAS-COOP DE TRAB MED"/>
    <x v="3"/>
    <s v="GUILHERME GOMES NORONHA"/>
    <x v="3"/>
    <s v="09700033001627658"/>
    <s v="CPFL ENERGIAS RENOVAVEIS S.A."/>
    <s v="UNIPLAN EMPRESARIAL ESPECIAL N"/>
    <s v="NOTIFICAÇÃO DE INTERMEDIAÇÃO PRELIMINAR Nº 200181/2024_x000d__x000a_ _x000d__x000a_Protocolo nº 9618267_x0009_Demanda nº 12944416_x0009_Rio de Janeiro, 0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Humira 40 ml para tratamento TERAPIA IMUNOBIOLÓGICA ESPONDILITE ANQUILOSANTE, para tratamento em ambiente ambulatorial. A solicitação foi feita à Operadora no dia 19/06/2024, para realização no município Fortaleza/CE. A operadora alega que o pedido está em análise, mas que não é a primeira fez que solicita o medicamento. Protocolo 31999620240619902374 data 19/06/2024._x000d__x000a_ _x000d__x000a_Protocolo aberto pelo ben"/>
    <s v="FORTALEZA"/>
    <s v="CE"/>
    <m/>
    <x v="1"/>
    <m/>
    <x v="1"/>
    <x v="14"/>
    <m/>
    <m/>
    <m/>
    <x v="1"/>
    <x v="6"/>
    <m/>
    <m/>
    <m/>
  </r>
  <r>
    <x v="1"/>
    <x v="6"/>
    <s v="01/07/2024"/>
    <n v="12946105"/>
    <s v="31999620240702488675"/>
    <s v="Sim"/>
    <s v="2024 02768310"/>
    <s v="UNIMED NORTE/NTE. CONF.COOP.TRAB.MEDICO"/>
    <x v="0"/>
    <s v="PRISCILA OLIVEIRA SOUZA"/>
    <x v="3"/>
    <s v="09700020010548151"/>
    <s v="MAGAZINE LUIZA S/A"/>
    <s v="VIVEST ESPECIAL NACIONAL"/>
    <s v="NOTIFICAÇÃO DE INTERMEDIAÇÃO PRELIMINAR Nº 201176/2024_x000d__x000a_ _x000d__x000a_Protocolo nº 9620505_x0009_Demanda nº 12946105_x0009_Rio de Janeiro, 0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 O procedimento foi solicitado no dia 25/05/2024, para realização no município Lauro de Freitas, entretanto, a operadora negou com a justificativa de que a beneficiária não se enquadra na Diretriz de Utilização para cobertura pelo Rol de Procedimentos e Eventos em Saúde. Interlocutora informa que o pedido médico está de acordo com as diretrizes para o procedimento. Protocolo 31999620240701471235 – data "/>
    <s v="LAURO DE FREITAS"/>
    <s v="BA"/>
    <s v="Não"/>
    <x v="4"/>
    <s v="Procedimento"/>
    <x v="9"/>
    <x v="621"/>
    <s v="Não atendimento de DUT"/>
    <s v="Não há."/>
    <s v="Com contato prévio"/>
    <x v="2"/>
    <x v="49"/>
    <s v="Sim"/>
    <s v="Finalizada"/>
    <m/>
  </r>
  <r>
    <x v="1"/>
    <x v="6"/>
    <s v="02/07/2024"/>
    <n v="12946264"/>
    <s v="31999620240702488907"/>
    <m/>
    <m/>
    <s v="UNIMED FLORIANOPOLIS-COOP DE TRAB MED"/>
    <x v="0"/>
    <s v="MARIA IVANETE MELO DE ALBUQUERQUE"/>
    <x v="3"/>
    <s v="09700030002347212"/>
    <s v="SINDICATO DOS POLICIAIS RODOVIARIOS FEDERAIS ESTADO SP"/>
    <s v="UNIPLAN PARTIC EMP BASICO N"/>
    <s v="NOTIFICAÇÃO DE INTERMEDIAÇÃO PRELIMINAR Nº 201309/2024_x000d__x000a_&lt;&lt;60&gt;&gt; _x000d__x000a_Protocolo nº 9620712_x0009_Demanda nº 12946264_x0009_Rio de Janeiro, 02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pela médica da minha mãe, Maria Ivanete Melo de Albuquerque, dependente no meu plano de saúde Unimed FESP, o exame Pentscan para avaliação da extensão de câncer de mama confirmado, uma vez que os exames laboratoriais vem demonstrando constante aumento do nível do CA 15.3 e o exame cintilografia não conseguiu demonstrar essa extensão, embora o câncer já tenha sido diagnosticado anteriormente pelo Pentscan autorizado outras vezes"/>
    <s v="FLORIANOPOLIS"/>
    <s v="SC"/>
    <s v="Não "/>
    <x v="4"/>
    <s v="Procedimento"/>
    <x v="8"/>
    <x v="622"/>
    <s v="Não atendimento de DUT"/>
    <s v="Tentativa de reanalise. Solicitação de novos resultados de exames para embasamento de nova analise. Não há enquadramento da DUT . "/>
    <s v="Com contato prévio"/>
    <x v="2"/>
    <x v="3"/>
    <s v="Não "/>
    <s v="Finalizada"/>
    <s v="Trata-se de não enquadramento de DUT "/>
  </r>
  <r>
    <x v="1"/>
    <x v="6"/>
    <s v="02/07/2024"/>
    <n v="12947713"/>
    <s v="31999620240703504341"/>
    <m/>
    <m/>
    <s v="UNIMED OESTE DO PARA-COOP DE TRAB MED"/>
    <x v="0"/>
    <s v="FABIO FERREIRA NASCIMENTO"/>
    <x v="3"/>
    <s v="09700030002251258"/>
    <s v="SINDICATO DOS POLICIAIS RODOVIARIOS FEDERAIS ESTADO SP"/>
    <s v="UNIPLAN COPART ADESAO BASICO I"/>
    <s v="NOTIFICAÇÃO DE INTERMEDIAÇÃO PRELIMINAR Nº 202090/2024_x000a_&lt;&lt;60&gt;&gt; _x000a_Protocolo nº 9622650_x0009_Demanda nº 12947713_x0009_Rio de Janeiro, 02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A operadora do plano negou o meu pedido de reembolso (já autorizado pelo plano) das terapias do meu filho diagnosticado com TEA. O plano alega que a nota fiscal do mês de abril/2024 foi emitida antes do final de todas as sessões do mês (foi emitida no dia 04/04/24), acontece que o plano só começou essa obrigatoriedade para solicitações feitas a partir de 25/04, antes disso, não havia qualquer problema quanto a data da emissão da NF; A operado"/>
    <s v="ALTAMIRA"/>
    <s v="PA"/>
    <m/>
    <x v="5"/>
    <s v="Terapias"/>
    <x v="3"/>
    <x v="195"/>
    <s v="Atendimento em rede não credenciada"/>
    <s v="Realizada suspensão do protocolo, pois a nota fiscal apresentada estava com data de emissão anterior a finalização dos atendimentos. Solicitada nova emissão de Recibo/NF e novo envio. Enviado pelo beneficiário novo recibo mencionando a NF anterior com a data correta. Processo está em análise."/>
    <s v="Sem contato prévio"/>
    <x v="2"/>
    <x v="7"/>
    <m/>
    <s v="Finalizada"/>
    <s v="Pagamento realizado em 11/07"/>
  </r>
  <r>
    <x v="1"/>
    <x v="6"/>
    <s v="02/07/2024"/>
    <n v="12948302"/>
    <s v="31999620240703506463"/>
    <m/>
    <m/>
    <s v="UNIMED CARUARU-COOP DE TRAB MED"/>
    <x v="0"/>
    <s v="ISABELLE CORDEIRO BEZERRA PEREIRA"/>
    <x v="3"/>
    <s v="09700022006653619"/>
    <s v="GRUPO CASAS BAHIA"/>
    <s v="UNIPLAN COPART ADESAO BASICO I"/>
    <s v="NOTIFICAÇÃO DE INTERMEDIAÇÃO PRELIMINAR Nº 202424/2024_x000d__x000a_&lt;&lt;60&gt;&gt; _x000d__x000a_Protocolo nº 9623397_x0009_Demanda nº 12948302_x0009_Rio de Janeiro, 02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mais uma vez precisando fazer um exame que a Unimed não tem credenciamento, estou com 25 semanas de gestação é preciso realizar um exame de ecocardiograma fetal até as 28 semanas, você liga para Unimed fesp dizem que vão te mandar um link para solicitar a busca de rede balela pq o link não funciona vc preenche tudo e no final não carrega assim vc não exercita seu direito do atendimento dos procedimentos no rol e eles ficam ilesos, eu to co"/>
    <s v="TORITAMA"/>
    <s v="PE"/>
    <s v="Sim "/>
    <x v="7"/>
    <s v="SADT"/>
    <x v="17"/>
    <x v="623"/>
    <s v="Não aceita direcionamento"/>
    <s v="Agendado na Rede Credenciada"/>
    <s v="Sem contato prévio"/>
    <x v="2"/>
    <x v="0"/>
    <m/>
    <s v="Finalizada"/>
    <s v="Busca aberta no ambito de NIP"/>
  </r>
  <r>
    <x v="1"/>
    <x v="6"/>
    <s v="03/07/2024"/>
    <n v="12950016"/>
    <s v="31999620240704515387"/>
    <m/>
    <m/>
    <s v="UNIMED SAO ROQUE-COOP DE TRAB MED"/>
    <x v="0"/>
    <s v="GILMAR APARECIDO BERCOT"/>
    <x v="3"/>
    <s v="09700020008318624"/>
    <s v="MAGAZINE LUIZA S/A"/>
    <s v="UNIPLAN PARTIC EMP BASICO N"/>
    <s v="NOTIFICAÇÃO DE INTERMEDIAÇÃO PRELIMINAR Nº 203460/2024_x000a_ _x000a_Protocolo nº 9625422_x0009_Demanda nº 12950016_x0009_Rio de Janeiro, 03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o, questiona o não pagamento de reembolso por livre escolha de prestador para Pacote Prostatectómia Robótica, médico solicitante Dr. Celso S. Apujamra, realizado em 02/06/2024. A solicitação de reembolso foi feita à operadora no dia 23/06/2024. Protocolo - 3199620240627440676 - Data: 02/07/2024._x000a_ _x000a_Protocolo aberto pelo beneficiário junto à operadora: 3199620240627440676_x000a_BENEFICIÁRIO_x000a_Nome: GILMAR APARECIDO BERCOT_x0009_Dt. Nasc.:20/12/1964"/>
    <s v="SAO ROQUE"/>
    <s v="SP"/>
    <m/>
    <x v="5"/>
    <m/>
    <x v="1"/>
    <x v="624"/>
    <m/>
    <m/>
    <m/>
    <x v="1"/>
    <x v="49"/>
    <m/>
    <m/>
    <m/>
  </r>
  <r>
    <x v="1"/>
    <x v="6"/>
    <s v="03/07/2024"/>
    <n v="12949923"/>
    <s v="31999620240704515250"/>
    <s v="Sim"/>
    <s v="2024 02077854"/>
    <s v="UNIMED ARACATUBA COOP TRABALHO MEDICO"/>
    <x v="0"/>
    <s v="REGIANE GARCIA MACHADO"/>
    <x v="3"/>
    <s v="09700030001916248"/>
    <s v="ASSOCIACAO DOS FUNCIONARIOS E SERVIDORES"/>
    <s v="UNIPLAN PARTIC EMP BASICO N"/>
    <s v="NOTIFICAÇÃO DE INTERMEDIAÇÃO PRELIMINAR Nº 203402/2024_x000d__x000a_&lt;&lt;60&gt;&gt; _x000d__x000a_Protocolo nº 9625449_x0009_Demanda nº 12949923_x0009_Rio de Janeiro, 0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uma reclamação aberta na ANS que até agora não foi respondida. Tenho tratado da coluna há mais de 30 anos, já fiz todos os tratamentos e fisioterapias possíveis e nada melhora a minha dor a longo prazo. fiz o procedimento de bloqueio que me tirou quase 100% da dor.Foram os 5 meses mais incríveis da minha vida, sem dor, podendo fazer todas as atividades do dia a dia. MAs como se trata de injeção de medicamente, menos de 5 meses depois a "/>
    <s v="ARACATUBA"/>
    <s v="SP"/>
    <s v="Não"/>
    <x v="4"/>
    <s v="Procedimento"/>
    <x v="9"/>
    <x v="625"/>
    <s v="Não atendimento de DUT"/>
    <s v="Não há."/>
    <s v="Sem contato prévio"/>
    <x v="2"/>
    <x v="49"/>
    <s v="Não"/>
    <s v="Finalizada"/>
    <m/>
  </r>
  <r>
    <x v="1"/>
    <x v="6"/>
    <s v="03/07/2024"/>
    <n v="12950319"/>
    <s v="31999620240704518292"/>
    <m/>
    <m/>
    <s v="UNIMED DOURADOS-Coop de Trab Med"/>
    <x v="0"/>
    <s v="SANDRA DE ALENCAR DINIZ OKADA"/>
    <x v="3"/>
    <s v="09700024003283280"/>
    <s v="MINISTERIO PUBLICO DA UNIAO"/>
    <s v="ADESAO BASICO N"/>
    <s v="NOTIFICAÇÃO DE INTERMEDIAÇÃO PRELIMINAR Nº 203644/2024_x000d__x000a_&lt;&lt;60&gt;&gt; _x000d__x000a_Protocolo nº 9625941_x0009_Demanda nº 12950319_x0009_Rio de Janeiro, 0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u faço tratamento, de alergia alimentar pós-covid, com o nutrólgo: Dr. Adair Vasconcelos. Tive que parar o tratamento porque o médico está afastado por motivo de saúde e não tem outro nutrólogo atendendo pelo convênio Unimed. Então preciso continuar meu tratamento de saúde e para isso é necessário que a Unimed disponibilize um nutrólogo para substituir o médico afastado para que eu possa dar andamento ao meu tratamento. Grata._x000d__x000a_ _x000d__x000a_Protocolo "/>
    <s v="DOURADOS"/>
    <s v="MS"/>
    <s v="Não "/>
    <x v="2"/>
    <s v="Consultas"/>
    <x v="17"/>
    <x v="15"/>
    <s v="Dificuldade de Agendamento"/>
    <s v="Agendamento na plataforma Docway e ofertado o reembolso via PlanAssiste"/>
    <s v="Sem contato prévio"/>
    <x v="2"/>
    <x v="0"/>
    <m/>
    <s v="Finalizada"/>
    <s v="Busca de rede aberta após o recebimento da NIP"/>
  </r>
  <r>
    <x v="1"/>
    <x v="6"/>
    <s v="03/07/2024"/>
    <n v="12950574"/>
    <s v="31999620240704520299"/>
    <s v="Sim"/>
    <s v="2024 2764152"/>
    <s v="UNIMED BAURU-COOP DE TRAB MED"/>
    <x v="0"/>
    <s v="FABIO LUIS LEGRAMANDI"/>
    <x v="3"/>
    <s v="09700022007000740"/>
    <s v="ORDEM DOS ADVOGADOS DO BRASIL - SECCAO DE SAO PAULO"/>
    <s v="NACIONAL EMPRESARIAL ESPECIAL CO"/>
    <s v="NOTIFICAÇÃO DE INTERMEDIAÇÃO PRELIMINAR Nº 203788/2024_x000d__x000a_&lt;&lt;60&gt;&gt; _x000d__x000a_Protocolo nº 9626281_x0009_Demanda nº 12950574_x0009_Rio de Janeiro, 0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ei entrada na emrgência do Hospital LeForte Liberdade em 25/06/24 - para exames e possivel cirurgia a pedido do meu médico. Fiz todos os exames e verificou-se a necessidade urgente da cirurgia, pois tive quadro de convulsão e dor de cabeça forte. Cirurgia marcada para dia 28/06 - as 17h - passei o dia em jejum até de ágiua. CIRURGIA CANCELADA POIS A UNIMED AUTORIZOU TUDO MENOS 2 IMPORTANTES MATERIAS: ESTIMULADOR CORTICAL BIPOLAR - ASMF SERVI"/>
    <s v="PRESIDENTE ALVES"/>
    <s v="SP"/>
    <s v="Não"/>
    <x v="4"/>
    <s v="OPME"/>
    <x v="8"/>
    <x v="71"/>
    <s v="Não consta do Rol"/>
    <s v="Negado navegador e material off label."/>
    <s v="Com contato prévio"/>
    <x v="2"/>
    <x v="49"/>
    <s v="Sim"/>
    <s v="Finalizada"/>
    <m/>
  </r>
  <r>
    <x v="1"/>
    <x v="6"/>
    <s v="04/07/2024"/>
    <n v="12953975"/>
    <s v="31999620240705534591"/>
    <m/>
    <m/>
    <s v="UNIMED GUARULHOS-COOP DE TRAB MED"/>
    <x v="0"/>
    <s v="LUCAS PARENTE SANTOS"/>
    <x v="3"/>
    <s v="09700030002326231"/>
    <s v="FEDERACAO NACIONAL DOS ENGENHEIROS"/>
    <s v="UNIPLAN ADESAO BASICO N"/>
    <s v="NOTIFICAÇÃO DE INTERMEDIAÇÃO PRELIMINAR Nº 205770/2024_x000a_&lt;&lt;60&gt;&gt; _x000a_Protocolo nº 9630759_x0009_Demanda nº 12953975_x0009_Rio de Janeiro, 04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lá , boa tarde ! Me chamo Leticia e sou mãe de Lucas , diagnosticado com Tea , Lucas foi diagnosticado e já vem em tratamento, eu tinha um protocolo com validade de 180 dias , com ele eu conseguia solicitar os reembolsos de todas as profissionais, esse protocolo se venceu em 25/04/24 , e eu dei entrada em outro protocolo em 04/03/2024 e foi liberado também , está liberado desde o dia 26/04/2024 , a questão é que com esse protocolo eu não est"/>
    <s v="SALGUEIRO"/>
    <s v="PE"/>
    <s v="Não"/>
    <x v="5"/>
    <s v="Terapias"/>
    <x v="3"/>
    <x v="195"/>
    <s v="Ausência de rede credenciada "/>
    <s v="deliberado reembolso ate a finalização da negociação com o prestador eventual"/>
    <s v="Com contato prévio"/>
    <x v="0"/>
    <x v="18"/>
    <s v="Não"/>
    <s v="Finalizada"/>
    <s v="Busca aberto em 04/03"/>
  </r>
  <r>
    <x v="1"/>
    <x v="6"/>
    <s v="04/07/2024"/>
    <n v="12953927"/>
    <s v="31999620240705533913"/>
    <m/>
    <m/>
    <s v="UNIMED LONDRINA-Coop de Trab Med"/>
    <x v="0"/>
    <s v="ITALO NOGUEIRA TRINDADE SOUZA"/>
    <x v="3"/>
    <s v="09700022006912746"/>
    <s v="RAIA DROGASIL S/A"/>
    <s v="UNIPLAN PARTIC EMP BASICO N"/>
    <s v="NOTIFICAÇÃO DE INTERMEDIAÇÃO PRELIMINAR Nº 205739/2024_x000d__x000a_ _x000d__x000a_Protocolo nº 9630655_x0009_Demanda nº 12953927_x0009_Rio de Janeiro, 04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de musicoterapia, 2 Horas semanais. A solicitação foi feita à Operadora no dia 02/04/2024, para realização no município Londrina. A operadora não apresenta resposta ao pedido. Protocolo 31999620240402312850 – data 02/04/2024._x000d__x000a_ _x000d__x000a_Protocolo aberto pelo beneficiário junto à operadora: 31999620240402312850_x000d__x000a_BENEFICIÁRIO_x000d__x000a_Nome: ITALO NOGUEIRA TRINDA"/>
    <s v="LONDRINA"/>
    <s v="PR"/>
    <s v="Não "/>
    <x v="2"/>
    <s v="Terapias"/>
    <x v="3"/>
    <x v="40"/>
    <s v="Ausência de rede credenciada "/>
    <s v="Negociação realizada no prestador 195138 - FONTE CLINICA DE MUSICOTERAPIA LTDA"/>
    <s v="Com contato prévio"/>
    <x v="0"/>
    <x v="18"/>
    <m/>
    <s v="Finalizada"/>
    <s v="Busca de rede aberta em 02/04, vencida em 16/04, direcionada ao GRP em 09/04 e negociação finalizada em 05/07."/>
  </r>
  <r>
    <x v="1"/>
    <x v="6"/>
    <s v="05/07/2024"/>
    <n v="12954851"/>
    <s v="31999620240708558589"/>
    <m/>
    <m/>
    <s v="UNIMED VOLTA REDONDA-Coop de Trab Med"/>
    <x v="0"/>
    <s v="DANIEL LUCAS COELHO ADAUTO"/>
    <x v="3"/>
    <s v="09700030002150761"/>
    <s v="SINDICATO DOS POLICIAIS RODOVIARIOS FEDERAIS ESTADO SP"/>
    <s v="UNIPLAN ADESAO ESPECIAL I"/>
    <s v="NOTIFICAÇÃO DE INTERMEDIAÇÃO PRELIMINAR Nº 206370/2024_x000d__x000a_&lt;&lt;60&gt;&gt; _x000d__x000a_Protocolo nº 9631867_x0009_Demanda nº 12954851_x0009_Rio de Janeiro, 05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DIA 01/07/2024 FOI SOLICITADA, VIA PEDIDO MÉDICO, AUTORIZAÇÃO PARA TERAPIA DE PSICOPEDAGOGIA JUNTO À OPERADORA, A QUAL FOI NEGADA, SEM QUALQUER JUSTIFICATIVA, CONFORME PRINT DE TELA ANEXO, EM DESACORDO COM AS COBERTURAS MINIMAS GARANTIDAS PELA ANS._x000d__x000a_ _x000d__x000a_Protocolo aberto pelo beneficiário junto à operadora: &lt;&lt;65&gt;&gt;_x000d__x000a_BENEFICIÁRIO_x000d__x000a_Nome: DANIEL LUCAS COELHO ADAUTO_x0009_Dt. Nasc.:25/01/2020_x000d__x000a_Matrícula:_x0009_CPF: 22024552722_x000d__x000a_INTERLOCUTOR_x000d__x000a_Nome: CLOVIS MENDES"/>
    <s v="VOLTA REDONDA"/>
    <s v="RJ"/>
    <m/>
    <x v="4"/>
    <s v="Terapias"/>
    <x v="5"/>
    <x v="504"/>
    <s v="Ausência de documentação"/>
    <s v="Guia 2024 02721295 recebida em 01/07/2024 recebida apenas com HD: ALT. DE COMPORTAMENTO, não foi enviado nenhum documento para analise. Sem a documentação não temos como enviar para analise do NAS, a negativa com pedido de documento com a justificativa está correta pois trata-se de terapia diferenciada e a documentação foi um acordo entre NAS X GO- Primeira solicitação sem anteriores"/>
    <s v="Sem contato prévio"/>
    <x v="1"/>
    <x v="26"/>
    <m/>
    <m/>
    <s v="Reclamação é sobre expectativa do cliente, solicito orientação do RU junto a Unimed local sobre envio de documento no ato da solicitação. "/>
  </r>
  <r>
    <x v="1"/>
    <x v="6"/>
    <s v="08/07/2024"/>
    <n v="12959304"/>
    <s v="31999620240710565600"/>
    <m/>
    <m/>
    <s v=""/>
    <x v="4"/>
    <s v=""/>
    <x v="3"/>
    <s v=""/>
    <s v=""/>
    <s v=""/>
    <s v="NOTIFICAÇÃO DE INTERMEDIAÇÃO PRELIMINAR Nº 209105/2024_x000d__x000a_&lt;&lt;60&gt;&gt; _x000d__x000a_Protocolo nº 9637740_x0009_Demanda nº 12959304_x0009_Rio de Janeiro, 0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Levei me filho para a consulta no dia 30/04/2024, onde foi passado alguns exames que só posso fazê-los perto da nova consulta no qual não consigo marcar para a endocrinologista pediátrica Karla Renally para meu filho. Entrei em contato no dia 03/05/2024, gerou o n de protocolo 34488520240503001545 e informaram que aguardasse 7 dias corridos. Novamente entrei em contato no dia 04/06/2024, n de protocolo 33967920240604903450 informaram que aind"/>
    <s v=""/>
    <s v=""/>
    <m/>
    <x v="1"/>
    <m/>
    <x v="1"/>
    <x v="18"/>
    <m/>
    <m/>
    <m/>
    <x v="1"/>
    <x v="8"/>
    <m/>
    <m/>
    <m/>
  </r>
  <r>
    <x v="1"/>
    <x v="6"/>
    <s v="08/07/2024"/>
    <n v="12958514"/>
    <s v="31999620240710565228"/>
    <m/>
    <m/>
    <s v="UNIMED PARANAVAI-COOP DE TRAB MED"/>
    <x v="0"/>
    <s v="MURILO RODRIGUES CARLOS"/>
    <x v="3"/>
    <s v="09700024004855504"/>
    <s v="_x000a_EUROFARMA LABORATORIOS S.A."/>
    <s v="UNIPLAN ESPECIAL CO"/>
    <s v="NOTIFICAÇÃO DE INTERMEDIAÇÃO PRELIMINAR Nº 208610/2024_x000d__x000a_ _x000d__x000a_Protocolo nº 9636549_x0009_Demanda nº 12958514_x0009_Rio de Janeiro, 0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avaliação neuropsicológica , e nome do médico solicitante Doutora Carolina m Fernandes(CRM 20630 PR ) ]. A solicitação foi feita à Operadora no dia 03/05/2024 , para realização no município [PARANAVAI ]. A operadora alega que o pedido está em análise não apresenta resposta ao pedido]. Protocolo;31999620240503661326 data 03/05/2024 operadora Não apresenta resposta quanto ao pedido ._x000d__x000a_ _x000d__x000a_Pro"/>
    <s v="PARANAVAI"/>
    <s v="PR"/>
    <s v="Não"/>
    <x v="2"/>
    <s v="Terapias"/>
    <x v="5"/>
    <x v="505"/>
    <s v="Ausência de rede credenciada "/>
    <s v="DEMANDA ABERTA NO CAEC EM 04/03/2024 _x000a_DIRECIONADA PARA O GRP 21/05/2024 NEGOCIAÇÃO FINALIZADA EM 15/7 COM O PRESTADOR 194556 CENTRO INTERAGE CORDEIRO MATTOZO VICTOR LTDA"/>
    <s v="Com contato prévio"/>
    <x v="0"/>
    <x v="11"/>
    <s v="Não"/>
    <s v="Finalizada"/>
    <m/>
  </r>
  <r>
    <x v="1"/>
    <x v="6"/>
    <s v="08/07/2024"/>
    <n v="12957133"/>
    <s v="31999620240710564872"/>
    <m/>
    <m/>
    <s v=""/>
    <x v="4"/>
    <s v=""/>
    <x v="3"/>
    <s v=""/>
    <s v=""/>
    <s v=""/>
    <s v="NOTIFICAÇÃO DE INTERMEDIAÇÃO PRELIMINAR Nº 207787/2024_x000d__x000a_&lt;&lt;60&gt;&gt; _x000d__x000a_Protocolo nº 9634835_x0009_Demanda nº 12957133_x0009_Rio de Janeiro, 0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é autista e necessita fazer terapias com fono e psicólogo pelo Aba. Porém a Unimed informa que ele tem que aguardar sendo que ele é prioridade._x000d__x000a_ _x000d__x000a_Protocolo aberto pelo beneficiário junto à operadora: &lt;&lt;65&gt;&gt;_x000d__x000a_BENEFICIÁRIO_x000d__x000a_Nome: LUCCA TRINDADE PASSOS_x0009_Dt. Nasc.:15/03/2022_x000d__x000a_Matrícula:_x0009_CPF: 22931497738_x000d__x000a_INTERLOCUTOR_x000d__x000a_Nome: MARIANA DOS SANTOS TRINDADE_x000d__x000a_Telefones: (27)999842152_x0009_e-mail: trindademariana070@gmail.com_x000d__x000a_Endereço: Rua Ilma He"/>
    <s v=""/>
    <s v=""/>
    <m/>
    <x v="1"/>
    <m/>
    <x v="1"/>
    <x v="18"/>
    <m/>
    <m/>
    <m/>
    <x v="1"/>
    <x v="8"/>
    <m/>
    <m/>
    <m/>
  </r>
  <r>
    <x v="1"/>
    <x v="6"/>
    <s v="08/07/2024"/>
    <n v="12959288"/>
    <s v="31999620240710565354"/>
    <m/>
    <m/>
    <s v="UNIMED SUL CAPIXABA-COOP DE TRAB MEDICO"/>
    <x v="0"/>
    <s v="THEO MARTINS DA SILVA"/>
    <x v="3"/>
    <s v="09700024004875807"/>
    <s v="EUROFARMA LABORATORIOS S.A."/>
    <s v="UNIPLAN ESPECIAL CO"/>
    <s v="NOTIFICAÇÃO DE INTERMEDIAÇÃO PRELIMINAR Nº 209097/2024_x000d__x000a_ _x000d__x000a_Protocolo nº 9637663_x0009_Demanda nº 12959288_x0009_Rio de Janeiro, 0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informa que precisa realizar [terapias terapia ABA 6 horas semanais fonodiologia 2 horas semanais. terapia ocupacional com integração com neuro sensorial 2 horas semanais ,musicoterapia 1 hora por semana ,e atendimento medico neuro pediátrico A solicitação foi feita à operadora no dia 07/05/2024], para realização no município Cachoeiro de Itapemirim ], no prestador unimed a operadora direcionou o , atendi"/>
    <s v="CACHOEIRO DE ITAPEMIRIM"/>
    <s v="ES"/>
    <s v="Não "/>
    <x v="2"/>
    <s v="Terapias"/>
    <x v="3"/>
    <x v="617"/>
    <s v="Ausência de rede credenciada "/>
    <s v="Recepcionamos o retorno do GRP com o agendamento para avaliação inicial e comunicamos o familiar. "/>
    <s v="Sem contato prévio"/>
    <x v="0"/>
    <x v="18"/>
    <s v="Não"/>
    <s v="Finalizada"/>
    <s v="GRP finalizado em 19/06, cliente não conseguiu agendamento no prestador negociado"/>
  </r>
  <r>
    <x v="1"/>
    <x v="6"/>
    <s v="08/07/2024"/>
    <n v="12957992"/>
    <s v="31999620240710564982"/>
    <s v="Sim"/>
    <s v="2024 02639678"/>
    <s v="UNIMED CACAPAVA-COOP DE TRAB MED"/>
    <x v="0"/>
    <s v="ALINE DA SILVA"/>
    <x v="3"/>
    <s v="09700019002422647"/>
    <s v="CHOCOLATES GAROTO LTDA"/>
    <s v="UNIPLAN CO BASICO N"/>
    <s v="NOTIFICAÇÃO DE INTERMEDIAÇÃO PRELIMINAR Nº 208288/2024_x000d__x000a_&lt;&lt;60&gt;&gt; _x000d__x000a_Protocolo nº 9635993_x0009_Demanda nº 12957992_x0009_Rio de Janeiro, 0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8/05/2024, minha esposa, Aline da Silva, travou a coluna na empresa na qual trabalha e depois de todo o processo de passar pelo ortopedista, fazer os exames pedidos e as fisioterapias, aguardando o retorno dos exames de imagem solicitado, quando diagnosticado a hérnia de disco na L5 S1, fomos indicados para procurar o profissional em neurocirurgia para realizar os procedimentos necessários para resolver as dores constantes. no dia 12/"/>
    <s v="CACAPAVA"/>
    <s v="SP"/>
    <s v="Não"/>
    <x v="4"/>
    <s v="Procedimento"/>
    <x v="7"/>
    <x v="332"/>
    <s v="Negativa por falta de evidências médicas"/>
    <s v="Não há."/>
    <s v="Com contato prévio"/>
    <x v="2"/>
    <x v="49"/>
    <s v="Não"/>
    <s v="Finalizada"/>
    <m/>
  </r>
  <r>
    <x v="1"/>
    <x v="6"/>
    <s v="09/07/2024"/>
    <n v="12960698"/>
    <s v="31999620240710576541"/>
    <m/>
    <m/>
    <s v="UNIMED LEOPOLDINA-COOP DE TRAB MED"/>
    <x v="0"/>
    <s v="BELLA DE CASSIA DUARTE ALVES"/>
    <x v="3"/>
    <s v="09700024004726950"/>
    <s v="RAIA DROGASIL S/A"/>
    <s v="UNIPLAN CO BASICO N"/>
    <s v="NOTIFICAÇÃO DE INTERMEDIAÇÃO PRELIMINAR Nº 209942/2024_x000a_ _x000a_Protocolo nº 9639443_x0009_Demanda nº 12960698_x0009_Rio de Janeiro, 09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LIVIA CONCEIÇÃO DUARTE SANTOS DE MELO que se identifica como MÃE da beneficiária BELLA DE CASSIA DUARTE ALVES, questiona a falta de atendimento para CIRURGIA DE TRANSPLANTE DE MÉDULA ÓSSEA, Dr. MARIA FERNANDA JOVANARDI CRM 42387 A solicitação foi feita à Operadora no dia 10.06.2024, para realização no município BELO HORIZONTE, NA ONCOCLÍNICA - HOSPITAL ONCOBIO. A operadora alega que o pedido está em análise Unimed de São Paulo e ai"/>
    <s v="PALMA"/>
    <s v="MG"/>
    <s v="Não"/>
    <x v="0"/>
    <s v="Internação"/>
    <x v="0"/>
    <x v="626"/>
    <s v="Demora no tráfego da guia"/>
    <s v="Ação RU: Consta acionamento da Unimed BH em 02/07 para Caec informando a necessidade do termo de assinatura referente ao TMO alogênico. Acionamos a gerencia para priorizar a assinatura, visto que  BH informa que a composição do pacote neste prestador, difere da prevista pela Unimed do Brasil, conforme informações do termo enviado. BH informa que os pacotes estão cadastrados no SISPAC. Solicitamos que a transação seja trafegada ainda hoje com todos os dados necessários pois se trata de procedimento com DUT, avaliação do auditor da Unimed BH (auditoria prévia exigida pelas regras) e COMPOSIÇÃO do pacote com valor. Transação Exec:1083801129, guia 2024 02911288 trafegada em 15/07/2024 15:40 e autorizada pela Fesp no mesmo dia._x000a_*Solicitamos para BH verificar o ocorrido, pois, a mãe relata na NIP que a solicitação foi feita à Operadora no dia 10.06.2024, para realização no município BELO HORIZONTE, NA ONCOCLÍNICA - HOSPITAL ONCOBIO e por qual motivo a Fesp só foi acionada dia 02/07? _x000a_Tivemos como justificativa da coirmã que o motivo da morosidade foi que a demanda estava em tratativa interna da equipe de auditoria. (2402911288/ 1083801129). _x000a_*Informamos o e-mail correto para BH para estas tartativas. "/>
    <s v="Com contato prévio"/>
    <x v="0"/>
    <x v="2"/>
    <s v="Não"/>
    <s v="Finalizada"/>
    <s v="Direcionar ao RU "/>
  </r>
  <r>
    <x v="1"/>
    <x v="6"/>
    <s v="09/07/2024"/>
    <n v="12959444"/>
    <s v="31999620240710576084"/>
    <m/>
    <m/>
    <s v="UNIMED BIRIGUI-COOP DE TRAB MED"/>
    <x v="0"/>
    <s v="PEDRO BLASIOLI DE FREITAS CARLOS"/>
    <x v="3"/>
    <s v="09700024004283152"/>
    <s v="SERVICO SOCIAL DA INDUSTRIA - SESI"/>
    <s v="UNIPLAN EMPRES RATEIO BASICO"/>
    <s v="NOTIFICAÇÃO DE INTERMEDIAÇÃO PRELIMINAR Nº 209227/2024_x000d__x000a_&lt;&lt;60&gt;&gt; _x000d__x000a_Protocolo nº 9637872_x0009_Demanda nº 12959444_x0009_Rio de Janeiro, 09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lano nega quantidade de horas prevista no relatório médico para tratamento de criança autista_x000d__x000a_ _x000d__x000a_Protocolo aberto pelo beneficiário junto à operadora: &lt;&lt;65&gt;&gt;_x000d__x000a_BENEFICIÁRIO_x000d__x000a_Nome: PEDRO BLASIOLI DE FREITAS CARLOS_x0009_Dt. Nasc.:12/10/2018_x000d__x000a_Matrícula:_x0009_CPF: 55897372810_x000d__x000a_INTERLOCUTOR_x000d__x000a_Nome: ALINE APARECIDA DA SILVA BLASIOLI_x000d__x000a_Telefones: (18)996961385_x0009_e-mail: alinebblasioli@gmail.com_x000d__x000a_Endereço: RUA ANTONIO GALERA, 173 /_x000d__x000a_Município: BIRIGUI_x0009_UF: SP_x0009_CEP:"/>
    <s v="BIRIGUI"/>
    <s v="SP"/>
    <s v="Não "/>
    <x v="4"/>
    <s v="Terapias"/>
    <x v="3"/>
    <x v="569"/>
    <s v="Ausência de documentação"/>
    <s v="De acordo com analise do pedido médico anexo atual. Há pertinência das seguintes terapias : Método ABA : Psicoterapia ABA - 10 horas semanais / TO ABA 5X Semanais / Nutricionista semanal/ FONO ABA 2x semana / Fisioterapia Motora 2x semana ._x000a_guia :2024 02537755 : Liberado com Parcialidade devido a divergência do relatório evolutivo e método solicitado. Em reanalise pedido divergente da atuação da profissional. Solicitado revisão de documentação para adequação. Não realizamos negativa das terapias .Como ação Time NAS manterá o acolhimento com familiar. "/>
    <s v="Sem contato prévio"/>
    <x v="0"/>
    <x v="3"/>
    <s v="Não "/>
    <s v="Finalizada"/>
    <m/>
  </r>
  <r>
    <x v="1"/>
    <x v="6"/>
    <s v="09/07/2024"/>
    <n v="12961542"/>
    <s v="31999620240710577257"/>
    <m/>
    <m/>
    <s v="UNIMED BARRA MANSA-SOC COOP SV MED E HOS"/>
    <x v="0"/>
    <s v="MAYARA CRISTINA RAMOS ALFENAS DA SILVA"/>
    <x v="3"/>
    <s v="09700022006908889"/>
    <s v="RAIA DROGASIL S/A"/>
    <s v="UNIPLAN PARTIC EMP BASICO N"/>
    <s v="NOTIFICAÇÃO DE INTERMEDIAÇÃO PRELIMINAR Nº 210423/2024_x000a_ _x000a_Protocolo nº 9640523_x0009_Demanda nº 12961542_x0009_Rio de Janeiro, 09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beneficiária, questiona a não cobertura para o material ADHSION STP, para realização do procedimento GASTROPLASTIA (CIRURGIA BARIÁTRICA) POR VIDEOLAPAROSCOPIA OU VIA LAPAROTÔMICA (COM DIRETRIZ DE UTILIZAÇÃO), solicitado em 01/11/2017. Protocolo: 31999620240704527515 – data: 09/07/2024_x000a_ _x000a_Protocolo aberto pelo beneficiário junto à operadora: :31999620240704527515_x000a_BENEFICIÁRIO_x000a_Nome: MAYARA CRISTINA RAMOS ALF"/>
    <s v="BARRA MANSA"/>
    <s v="RJ"/>
    <s v="Não "/>
    <x v="4"/>
    <s v="OPME"/>
    <x v="17"/>
    <x v="627"/>
    <s v="Demora no tráfego da guia"/>
    <s v="Inicialmente a Transação Exec:2400642125 autorizada parcial: DESFAVORAVEL 02 ADHESION STP, SUBSTITUIR POR HEMOSTATICO PRESTADOR 01 SURGICEL OU SURGIFLO OU SURGIDRY. Valor solicitado esta de acordo para cobranca via Unimed Executora com a adequacao da auditoria medica - valor total de R$ 3.100,00 - 25/06/2024 17:43.  Acionado a Unimed Volta Redonda para enviar transação de complemento Transação Exec:2400737018 trafegada 02 ADHESION STP ANTI ADERENTE 3G 460020007 - Valor total R$17.000,00 dia 15/07/2024 16:22 **OBS: Houve morosidade da Unimed trafegar a guia complementar. Unimed informou que o atraso ocorreu devido a férias de colaborador."/>
    <m/>
    <x v="0"/>
    <x v="25"/>
    <s v="Não"/>
    <s v="Finalizada"/>
    <m/>
  </r>
  <r>
    <x v="1"/>
    <x v="6"/>
    <s v="10/07/2024"/>
    <n v="12963689"/>
    <s v="31999620240710577844"/>
    <s v="Sim"/>
    <s v="2024 01920852"/>
    <s v="UNIMED CABO FRIO-COOP. TRAB. MEDICO LTD"/>
    <x v="0"/>
    <s v="EDUARDO LUIS RIBEIRO DOS SANTOS"/>
    <x v="3"/>
    <s v="09700020010452707"/>
    <s v="SENDAS DISTRIBUIDORA S/A"/>
    <s v="UNIPLAN PARTIC EMP BASICO N"/>
    <s v="NOTIFICAÇÃO DE INTERMEDIAÇÃO PRELIMINAR Nº 211770/2024_x000d__x000a_ _x000d__x000a_Protocolo nº 9643229_x0009_Demanda nº 12963689_x0009_Rio de Janeiro, 10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o materiais cânula de rizotomia percutânea, para realização do procedimento 31403387 NEUROTOMIA, solicitado em 12/2023. Protocolo 31999620240312144907 data 19/03/2024._x000d__x000a_ _x000d__x000a_Protocolo aberto pelo beneficiário junto à operadora: 31999620240312144907_x000d__x000a_BENEFICIÁRIO_x000d__x000a_Nome: EDUARDO LUIS RIBEIRO DOS SANTOS_x0009_Dt. Nasc.:21/07/1966_x000d__x000a_Matrícula:_x0009_CPF: 90633350753_x000d__x000a_INTERLOCUTOR_x000d__x000a_Nome: EDUARDO LUIS RIBEIRO DOS SANTOS_x000d__x000a_Tele"/>
    <s v="CABO FRIO"/>
    <s v="RJ"/>
    <s v="Não"/>
    <x v="4"/>
    <s v="Procedimento"/>
    <x v="9"/>
    <x v="628"/>
    <s v="Não atendimento de DUT"/>
    <s v="Não há."/>
    <s v="Com contato prévio"/>
    <x v="2"/>
    <x v="49"/>
    <s v="Não"/>
    <s v="Finalizada"/>
    <m/>
  </r>
  <r>
    <x v="1"/>
    <x v="6"/>
    <s v="11/07/2024"/>
    <n v="12966330"/>
    <s v="31999620240712598483"/>
    <s v="Sim"/>
    <s v="2024 2677834"/>
    <s v="UNIMED SANTOS-COOP DE TRAB MED"/>
    <x v="0"/>
    <s v="JAMERSON MARQUES DA SILVA"/>
    <x v="3"/>
    <s v="09700019002338387"/>
    <s v="NESTLE BRASIL LTDA"/>
    <s v="UNIPLAN CO BASICO N"/>
    <s v="NOTIFICAÇÃO DE INTERMEDIAÇÃO PRELIMINAR Nº 213399/2024_x000d__x000a_ _x000d__x000a_Protocolo nº 9646497_x0009_Demanda nº 12966330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O beneficiário – questiona a não cobertura para o material selante dural para realização do procedimento 20202040-Monitorização neurofisiológica intra-operatória, solicitado pelo Dr. Alexandre Meluzzi , em 04/2024 . Protocolo 31999620240612260991 – data 11/07/2024._x000d__x000a_ _x000d__x000a_Protocolo aberto pelo beneficiário junto à operadora: 31999620240612260991_x000d__x000a_BENEFICIÁRIO_x000d__x000a_Nome: JAMERSON MAX DA SILVA_x0009_Dt. Nasc.:18/08/1969_x000d__x000a_Matrícula:_x0009_CPF: 13369599830_x000d__x000a_INTERLOCUTOR_x000d_"/>
    <s v="PRAIA GRANDE"/>
    <s v="SP"/>
    <s v="Não"/>
    <x v="4"/>
    <s v="OPME"/>
    <x v="0"/>
    <x v="629"/>
    <s v="Demora no tráfego da guia"/>
    <s v="CNU não trafegou selante dural, fato que passou despercebido pela auditoria médica. Guia trafegada com o material que faltava e autorizada."/>
    <s v="Sem contato prévio"/>
    <x v="0"/>
    <x v="49"/>
    <s v="Sim"/>
    <s v="Finalizada"/>
    <m/>
  </r>
  <r>
    <x v="1"/>
    <x v="6"/>
    <s v="11/07/2024"/>
    <n v="12964956"/>
    <s v="31999620240712596411"/>
    <m/>
    <m/>
    <s v="UNIMED BELO HORIZONTE COOP.TRAB.MED."/>
    <x v="0"/>
    <s v="ISAAC GIL TAVARES DE SOUSA"/>
    <x v="3"/>
    <s v="09700019002242754"/>
    <s v="NESTLE BRASIL LTDA"/>
    <s v="UNIPLAN CO BASICO N"/>
    <s v="NOTIFICAÇÃO DE INTERMEDIAÇÃO PRELIMINAR Nº 212622/2024_x000d__x000a_ _x000d__x000a_Protocolo nº 9644805_x0009_Demanda nº 12964956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a guia de autorização para: terapia ocupacional, fisioterapia, fonoaudiólogo, musico terapia, psicologia, médico solicitante Pedro Neves Surman, solicitado em 27/04/2024. Protocolo 31999620240425574931 – data 27/04/2024._x000d__x000a_ _x000d__x000a_Protocolo aberto pelo beneficiário junto à operadora: 31999620240425574931_x000d__x000a_BENEFICIÁRIO_x000d__x000a_Nome: ISAAC GIL TAVARES DE SOUSA_x0009_Dt. Nasc.:22/0"/>
    <s v="BELO HORIZONTE"/>
    <s v="MG"/>
    <s v="Não "/>
    <x v="4"/>
    <s v="Terapias"/>
    <x v="3"/>
    <x v="630"/>
    <s v="Solicitação incorreta (código descontinuado)"/>
    <s v="Acolhimento realizado com a genitora através do PVB, onde foi orientada sobre a divergência entre procedimento solicitado e a indicação médica(PM04/24)._x000a_Mediante ao pedido médico atual e relatório evolutivo disciplinar, favorável a continuidade de tratamento com:_x000a__x000a_- Psicologia método ABA 1x/sem;_x000a_- Fonoaudiologia convencional 1x/sem;_x000a_- Terapia ocupacional convencional 1x/sem._x000a__x000a_Sinalizamos que as guias estão sendo trafegadas com o código de terapia ocupacional método ABA e de acordo com o manual de intercâmbio, as solicitações deverão ser ajustadas para os códigos de terapias para transtornos globais do desenvolvimento, vigente a partir de 01/07/2024._x000a__x000a_Quanto a menção de musicoterapia e fisioterapia: mãe estará entrando em contato com o médico assistente para atualização do pedido, uma vez que o atual não contempla os dois tratamentos."/>
    <s v="Sem contato prévio"/>
    <x v="2"/>
    <x v="3"/>
    <s v="Não "/>
    <s v="Finalizada"/>
    <m/>
  </r>
  <r>
    <x v="1"/>
    <x v="6"/>
    <s v="11/07/2024"/>
    <n v="12965111"/>
    <s v="31999620240712598179"/>
    <m/>
    <m/>
    <s v="UNIMED CAMPINAS-COOP DE TRAB MED"/>
    <x v="0"/>
    <s v="PEDRO LUCAS PRADO DE MIRANDA"/>
    <x v="3"/>
    <s v="09700030002260885"/>
    <s v="FEDERACAO NACIONAL DOS ENGENHEIROS"/>
    <s v="UNIPLAN ADESAO ESPECIAL N"/>
    <s v="NOTIFICAÇÃO DE INTERMEDIAÇÃO PRELIMINAR Nº 212704/2024_x000d__x000a_ _x000d__x000a_Protocolo nº 9645056_x0009_Demanda nº 12965111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Sessões Terapia Ocupacional com integração sensorial e Fonoaudiólogo, médico solicitante Dra. Adriana. R Silva - CRM 151489 SP. A solicitação foi feita à Operadora no dia 11/06/2024, para realização no município Campinas - SP. A operadora alega que o pedido está em análise e não apresenta resposta ao pedido. Protocolo - 31999620240611219991 - Data: 11/06"/>
    <s v="CAMPINAS"/>
    <s v="SP"/>
    <s v="Sim "/>
    <x v="2"/>
    <s v="Terapias"/>
    <x v="3"/>
    <x v="631"/>
    <s v="Ausência de rede credenciada "/>
    <s v="Agendamento realizado em prestador estratégico na limítrofe (Sumaré -  32 min / 31,8 km)"/>
    <s v="Com contato prévio"/>
    <x v="0"/>
    <x v="0"/>
    <m/>
    <s v="Finalizada"/>
    <s v="Busca de rede aberta em 31/05 (prazo 14/06)"/>
  </r>
  <r>
    <x v="1"/>
    <x v="6"/>
    <s v="11/07/2024"/>
    <n v="12966542"/>
    <s v="31999620240712600847"/>
    <m/>
    <m/>
    <s v="UNIMED RIBEIRAO PRETO-COOP DE TRAB MED"/>
    <x v="0"/>
    <s v="ORMELIO BUENO DA SILVA JUNIOR"/>
    <x v="3"/>
    <s v="09700024003499909"/>
    <s v="RAIZEN ENERGIA S.A - FILIAL PIRACICABA"/>
    <s v="UNIPLAN CUSTO OPERAC BASICO I"/>
    <s v="NOTIFICAÇÃO DE INTERMEDIAÇÃO PRELIMINAR Nº 213520/2024_x000d__x000a_ _x000d__x000a_Protocolo nº 9646902_x0009_Demanda nº 12966542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tendimento com Psiquiatra. O procedimento foi solicitado à operadora no dia 08/07/2024, para realização no município Ribeirão Preto. A operadora alega que não possui prestador em sua rede para realização do serviço de saúde. Protocolo 31999620240708551584 dia 08/07/2024_x000d__x000a_ _x000d__x000a_Protocolo aberto pelo beneficiário junto à operadora: 31999620240708551584_x000d__x000a_BENEFICIÁRIO_x000d__x000a_Nome: ORMELIO BUENO DA SILVA JUNIOR_x0009_Dt. Na"/>
    <s v="RIBEIRAO PRETO"/>
    <s v="SP"/>
    <s v="Não "/>
    <x v="7"/>
    <s v="Consultas"/>
    <x v="20"/>
    <x v="38"/>
    <s v="Não aceita direcionamento"/>
    <s v="Agendamento realizado na região de saúde com reembolso de transporte. Em NIP mantido agendamento + agendamento online, com aceite do cliente"/>
    <s v="Com contato prévio"/>
    <x v="2"/>
    <x v="0"/>
    <m/>
    <s v="Finalizada"/>
    <s v="Busca de rede aberta em 08/07 e finalizada em 11/07 com o agendamneto na região de saúde"/>
  </r>
  <r>
    <x v="1"/>
    <x v="6"/>
    <s v="11/07/2024"/>
    <n v="12966343"/>
    <s v="31999620240712600252"/>
    <s v="Não"/>
    <m/>
    <s v="UNIMED SANTA BARBARA DOESTE E AMERICANA"/>
    <x v="0"/>
    <s v="LUIS FERNANDO SELERI BARBUDO"/>
    <x v="3"/>
    <s v="09700020009696894"/>
    <s v="SILCON AMBIENTAL  LTDA"/>
    <s v="EMPRESARIAL BASICO N"/>
    <s v="NOTIFICAÇÃO DE INTERMEDIAÇÃO PRELIMINAR Nº 213407/2024_x000d__x000a_ _x000d__x000a_Protocolo nº 9646645_x0009_Demanda nº 12966343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Avaliação Neuropsicológica. A solicitação foi feita à Operadora no dia 01/07/2024, para realização no município Sumaré/SP. A operadora alega que é necessário relatório médico complementar para dar continuidade ao processo de análise de autorização do procedimento. Protocolo: 31999620240702481837 - Data: 03/07/2024._x000d__x000a_ _x000d__x000a_Protocolo aberto pelo beneficiário junto à operadora: 31999620240702481837_x000d__x000a_BEN"/>
    <s v="AMERICANA"/>
    <s v="SP"/>
    <s v="Não"/>
    <x v="0"/>
    <s v="Consulta"/>
    <x v="0"/>
    <x v="505"/>
    <s v="Solicitação dentro do prazo"/>
    <s v="Beneficiário solicitou busca de rede, porém se recusou a enviar relatório médico com justificativa e hipótese diagnóstica. Autorizado em NIP, sem erro da auditoria, pois é orientação de tabela de racionalização solicitar documentação."/>
    <s v="Com contato prévio"/>
    <x v="2"/>
    <x v="49"/>
    <s v="Não"/>
    <s v="Finalizada"/>
    <m/>
  </r>
  <r>
    <x v="1"/>
    <x v="6"/>
    <s v="11/07/2024"/>
    <n v="12966875"/>
    <s v="31999620240712601199"/>
    <m/>
    <m/>
    <s v="UNIMED PALMAS-COOP DE TRAB MED"/>
    <x v="0"/>
    <s v="ELIZA QUIRINO MILHOMEM"/>
    <x v="3"/>
    <s v="09700022005752028"/>
    <s v="GRUPO CASAS BAHIA"/>
    <s v="UNIPLAN PARTIC EMP BASICO N"/>
    <s v="NOTIFICAÇÃO DE INTERMEDIAÇÃO PRELIMINAR Nº 213733/2024_x000d__x000a_&lt;&lt;60&gt;&gt; _x000d__x000a_Protocolo nº 9647426_x0009_Demanda nº 12966875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a tarde em 11/06/2024 foi solicitado ao plano retorno com a especialidade de neurologia , a qual minha filha faz acompanhamento desde 10/2021 com retorno previsto pela operadora em 01/07/2024, mas até o momento a solicitação segue sem retorno do plano._x000d__x000a_ _x000d__x000a_Protocolo aberto pelo beneficiário junto à operadora: &lt;&lt;65&gt;&gt;_x000d__x000a_BENEFICIÁRIO_x000d__x000a_Nome: SILVIA DA SILVA QUIRINO MILHOMEM_x0009_Dt. Nasc.:16/09/1985_x000d__x000a_Matrícula:_x0009_CPF: 00390166170_x000d__x000a_INTERLOCUTOR_x000d__x000a_Nome: S"/>
    <s v="PALMAS"/>
    <s v="TO"/>
    <s v="Sim "/>
    <x v="2"/>
    <s v="Consultas"/>
    <x v="0"/>
    <x v="632"/>
    <s v="Dificuldade de Agendamento"/>
    <s v="Negociação realizada com o prestador 125594 - INSTITUTO NEUROCIENCIA DE PALMAS LTDA "/>
    <s v="Com contato prévio"/>
    <x v="0"/>
    <x v="11"/>
    <s v="Não"/>
    <s v="Finalizada"/>
    <s v="Busca de rede aberta em 11/06, vencida em 01/07 direcionada ao GRP em 26/06 "/>
  </r>
  <r>
    <x v="1"/>
    <x v="6"/>
    <s v="11/07/2024"/>
    <n v="12966548"/>
    <s v="31999620240712607073"/>
    <s v="Não"/>
    <m/>
    <s v="UNIMED PAULISTANA-SOC COOP DE TRAB MED"/>
    <x v="0"/>
    <s v="ALEXANDRE RODRIGUES VIANNA"/>
    <x v="3"/>
    <s v="09700034000555422"/>
    <s v="FUNDACAO DE PROTECAO E DEFESA DO CONSUMI"/>
    <s v="BASICO ENFERMARIA REEMBOLSO ESTADUAL"/>
    <s v="NOTIFICAÇÃO DE INTERMEDIAÇÃO PRELIMINAR Nº 213525/2024_x000d__x000a_&lt;&lt;60&gt;&gt; _x000d__x000a_Protocolo nº 9646995_x0009_Demanda nº 12966548_x0009_Rio de Janeiro, 1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ho solicitado há dias um local para realização de uma elastografia hepatica - FIBROSCAN. Já fiz tudo o que a operadora me pediu. Enviei o pedido médico, preenchi formulário, falei muito ao telefone etc. Na primeira negativa, esclareci que o pedido médico traz tudo isso , pois nele consta VARIZES ESOFÁGICAS e INVESTIGAÇÃO DE HEPATOPATIA, além do CID r10.4 O exame está no rol ANS, atende à diretriz de utilização, pois lá prevê sua realização"/>
    <s v="SAO PAULO"/>
    <s v="SP"/>
    <s v="Não"/>
    <x v="4"/>
    <s v="SADT"/>
    <x v="8"/>
    <x v="116"/>
    <s v="Não consta do Rol"/>
    <s v="Negados Fibroscan (Elastografia Hepática Transitória) - Sem TUSS e 40308278 - Parasitológico de fezes pelo método kato-katz - Pesquisa de esquistossoma são procedimentos não cobertos pelo rol de procedimentos e eventos de saúde da ANS (RN 465/21, e anexos da ANS)."/>
    <s v="Com contato prévio"/>
    <x v="2"/>
    <x v="49"/>
    <s v="Não"/>
    <s v="Finalizada"/>
    <m/>
  </r>
  <r>
    <x v="1"/>
    <x v="6"/>
    <s v="12/07/2024"/>
    <n v="12967377"/>
    <s v="31999620240715618264"/>
    <m/>
    <m/>
    <s v="UNIMED PAULISTANA-SOC COOP DE TRAB MED"/>
    <x v="0"/>
    <s v="WILLER KLEY FRANCISCO"/>
    <x v="3"/>
    <s v="09700064000005947"/>
    <s v="USP - UNIVERSIDADE DE SAO PAULO"/>
    <s v="CLASSICO EMP APTO"/>
    <s v="NOTIFICAÇÃO DE INTERMEDIAÇÃO PRELIMINAR Nº 214112/2024_x000d__x000a_ _x000d__x000a_Protocolo nº 9648076_x0009_Demanda nº 12967377_x0009_Rio de Janeiro, 12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prazo de atendimento para Consulta para Avalição com Cirurgião com Coloproctologista para atendimento em São Paulo /SP. Informa que foi feito agendamento para 8/07/ 2024 e remarcado para 11/07/2024 e cancelado por descredenciamento.A operadora até o momento NÂO agendou o serviço com outro prestador expirando o prazo máximo previsto na RN nº 566/2022. Protocolo 31999620240621374422 21/06/2024_x000d__x000a_ _x000d__x000a_Protocolo aberto pelo benef"/>
    <s v="OSASCO"/>
    <s v="SP"/>
    <s v="Não "/>
    <x v="2"/>
    <s v="Consultas"/>
    <x v="17"/>
    <x v="633"/>
    <s v="Dificuldade de Agendamento"/>
    <s v="Agendamento realizado com profissional credenciado que realiza o procedimento em rede credenciada ao plano"/>
    <s v="Com contato prévio"/>
    <x v="2"/>
    <x v="0"/>
    <s v="Sim"/>
    <s v="Finalizada"/>
    <s v="1°Busca aberta em 21/06 , finalizada em 25/06 (houve descredenciamento do profissional) ,2° Busca aberta em 11/07 em andamento "/>
  </r>
  <r>
    <x v="1"/>
    <x v="6"/>
    <s v="12/07/2024"/>
    <n v="12968010"/>
    <s v="31999620240715618352"/>
    <s v="Sim"/>
    <s v="2024 02648073"/>
    <s v="UNIMED PAULISTANA-SOC COOP DE TRAB MED"/>
    <x v="0"/>
    <s v="MARIA CLAUDIA CORREIA DE SOUSA GUINARD"/>
    <x v="3"/>
    <s v="09700032001322972"/>
    <s v="FUNDACAO RUBEN BERTA"/>
    <s v="UNIPLAN ADESAO ESPECIAL II"/>
    <s v="NOTIFICAÇÃO DE INTERMEDIAÇÃO PRELIMINAR Nº 214457/2024_x000d__x000a_ _x000d__x000a_Protocolo nº 9648944_x0009_Demanda nº 12968010_x0009_Rio de Janeiro, 12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ARTRODESE DE COLUNA VIA ANTERIOR OU PÓSTERO LATERAL - TRATAMENTO CIRÚRGICO, DESCOMPRESSÃO MEDULAR E/OU CAUDA EQUINA, RETIRADA DE MATERIAL DE SÍNTESE - TRATAMENTO CIRÚRGICO, SUBSTITUIÇÃO DE CORPO VERTEBRAL, HÉRNIA DE DISCO - TRATAMENTO CIRÚRGICO. O procedimento foi solicitado no dia 26/06/2024, para realização no município Rio de Janeiro. Relata que o procedimento foi negado 5 vezes pela operadora, na ult"/>
    <s v="SAO PAULO"/>
    <s v="SP"/>
    <s v="Não"/>
    <x v="4"/>
    <s v="Procedimento"/>
    <x v="7"/>
    <x v="138"/>
    <s v="Negativa por falta de evidências médicas"/>
    <s v="Negativa total de procedimentos e materiais por junta."/>
    <s v="Com contato prévio"/>
    <x v="2"/>
    <x v="49"/>
    <s v="Não"/>
    <s v="Finalizada"/>
    <m/>
  </r>
  <r>
    <x v="1"/>
    <x v="6"/>
    <s v="14/07/2024"/>
    <n v="12969822"/>
    <s v="31999620240715618478"/>
    <m/>
    <m/>
    <s v="UNIMED NATAL-COOP DE TRAB MED"/>
    <x v="3"/>
    <s v="EDILSON NOBREGA DE BRITO"/>
    <x v="3"/>
    <s v="09700024003273935"/>
    <s v="MINISTERIO PUBLICO DA UNIAO"/>
    <s v="NACIONAL EMPRESARIAL ESPECIAL CO"/>
    <s v="NOTIFICAÇÃO DE INTERMEDIAÇÃO PRELIMINAR Nº 215643/2024_x000d__x000a_&lt;&lt;60&gt;&gt; _x000d__x000a_Protocolo nº 9651395_x0009_Demanda nº 12969822_x0009_Rio de Janeiro, 14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pai precisa urgentemente fazer uma cirurgia no ombro devido a uma dor intensa, ao ponto de ir ao hospital até duas vezes por dia para receber medicação. Há uma semana, estamos tentando obter a aprovação da Unimed para a cirurgia, mas a operadora continua alegando que o código do procedimento Osteotomia Umero está incorreto. Além disso, a UNIMED pediu para o médico preencher o formulário de denervação, só informou essa necessidade somente "/>
    <s v="NATAL"/>
    <s v="RN"/>
    <m/>
    <x v="1"/>
    <m/>
    <x v="1"/>
    <x v="14"/>
    <m/>
    <m/>
    <m/>
    <x v="1"/>
    <x v="6"/>
    <m/>
    <m/>
    <m/>
  </r>
  <r>
    <x v="1"/>
    <x v="6"/>
    <s v="15/07/2024"/>
    <n v="12970009"/>
    <s v="31999620240716628814"/>
    <s v="Sim"/>
    <s v="2024 02214658"/>
    <s v="UNIMED SAO JOSE DOS CAMPOS-COOP TRAB MED"/>
    <x v="0"/>
    <s v="MANUELA ISIDORO DE MACEDO"/>
    <x v="3"/>
    <s v="09700034000485530"/>
    <s v="CONSELHO REGIONAL DE ENFERMAGEM DE SAO PAULO"/>
    <s v="EMPRESARIAL BASICO N"/>
    <s v="NOTIFICAÇÃO DE INTERMEDIAÇÃO PRELIMINAR Nº 215753/2024_x000d__x000a_ _x000d__x000a_Protocolo nº 9651563_x0009_Demanda nº 12970009_x0009_Rio de Janeiro, 15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a, questiona a não cobertura de fornecedor de todos os materiais solicitados, a mesma alega que o material do fornecedor custon, o médico Dr. Alessandro Berpi CRM 80496 INDICOU os fornecedores , Inbone, Inova medical Trinon , para realização do procedimento 30208025 Osteoplastia para prognatismo, 30208041 Osteoctomia segmentar da maxila, 30208050 Osteotomia tipo lefort 1, 30208106 reconstrução"/>
    <s v="SAO JOSE DOS CAMPOS"/>
    <s v="SP"/>
    <s v="Não"/>
    <x v="4"/>
    <s v="Procedimento"/>
    <x v="7"/>
    <x v="123"/>
    <s v="Negativa por falta de evidências médicas"/>
    <s v="Guia 2024 2631472 com parecer mantido conforme guia 2024 02214658 (realizado junta, documentação anexada). Pela reclamação da NIP, que fala especificamente dos materiais, acredito que houve alguma falha na comunicação, pois é realizado faturamento direto com a Fesp."/>
    <s v="Com contato prévio"/>
    <x v="2"/>
    <x v="49"/>
    <s v="Não"/>
    <s v="Finalizada"/>
    <m/>
  </r>
  <r>
    <x v="1"/>
    <x v="6"/>
    <s v="15/07/2024"/>
    <n v="12970106"/>
    <s v="31999620240716629096"/>
    <m/>
    <m/>
    <s v="UNIMED CENTRO PTA - FED INTRAF COOP MED"/>
    <x v="3"/>
    <s v="NADIA MACHADO SALGADO"/>
    <x v="3"/>
    <s v="09700032000807549"/>
    <s v="APEOESP SIND DOS PROF DO ENS OFIC EST SP"/>
    <s v="UNIPLAN ADESAO BASICO - PR"/>
    <s v="NOTIFICAÇÃO DE INTERMEDIAÇÃO PRELIMINAR Nº 215806/2024_x000d__x000a_ _x000d__x000a_Protocolo nº 9651719_x0009_Demanda nº 12970106_x0009_Rio de Janeiro, 15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o beneficiário, questiona a não cobertura para Tomografia do maxilar inferior , Médico solicitante BIBIANA VOGEL . O procedimento foi solicitado no dia 28/06/2024, para realização no município , mas a operadora Negou o procedimento alegando está fora do ROL está impedindo o atendimento/Contrapondo às disposições da Lei Federal n° 9.656/98 RN566 e RN465 Protocolo anotar n°411457320240715000024 – data 15/07/202"/>
    <s v="SAO JOAO DA BOA VISTA"/>
    <s v="SP"/>
    <m/>
    <x v="1"/>
    <m/>
    <x v="1"/>
    <x v="14"/>
    <m/>
    <m/>
    <m/>
    <x v="1"/>
    <x v="6"/>
    <m/>
    <m/>
    <m/>
  </r>
  <r>
    <x v="1"/>
    <x v="6"/>
    <s v="15/07/2024"/>
    <n v="12970960"/>
    <s v="31999620240716630078"/>
    <s v="Sim"/>
    <s v="2024 02751853"/>
    <s v="UNIMED SOROCABA-COOP DE TRAB MED"/>
    <x v="0"/>
    <s v="JULIANA OLIVEIRA BELO NUNES FERRO"/>
    <x v="3"/>
    <s v="09700034000459300"/>
    <s v="JUSTICA FEDERAL DE PRIMEIRO GRAU EM SP"/>
    <s v="UNIPLAN EMPRESARIAL ESPECIAL N"/>
    <s v="NOTIFICAÇÃO DE INTERMEDIAÇÃO PRELIMINAR Nº 216308/2024_x000d__x000a_&lt;&lt;60&gt;&gt; _x000d__x000a_Protocolo nº 9652995_x0009_Demanda nº 12970960_x0009_Rio de Janeiro, 15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7/06/24, foi solicitada por meu médico autorização para realização de TC Angiotomografia Coronariana com diretriz definida pela ANS, para avaliação de escore de cálcio coronariano, uma vez que, em 30/10/23, foi detectado em TC Abdome Total &quot;Discretas placas ateromatosas na aorta e irregularidades das paredes internas da aorta abdominal por pequenos trombos murais&quot; e, próximo à 17/06/24, &quot;episódio de embaçamento visual, durando 10 min, com"/>
    <s v="ARACOIABA DA SERRA"/>
    <s v="SP"/>
    <s v="Não"/>
    <x v="4"/>
    <s v="SADT"/>
    <x v="8"/>
    <x v="211"/>
    <s v="Não consta do Rol"/>
    <s v="Foram solicitados os códigos 41001087 (TC - Coração - para avaliação do escore de cálcio coronariano) e 40302210 (Lipoproteína (a) - Lp (a) - pesquisa e/ou dosagem), ambos são procedimentos não cobertos pelo rol de procedimentos e eventos de saúde da ANS (RN 465/21, e anexos da ANS)."/>
    <s v="Com contato prévio"/>
    <x v="2"/>
    <x v="49"/>
    <s v="Não"/>
    <s v="Finalizada"/>
    <m/>
  </r>
  <r>
    <x v="1"/>
    <x v="6"/>
    <s v="15/07/2024"/>
    <n v="12970771"/>
    <s v="31999620240716629799"/>
    <m/>
    <m/>
    <s v="UNIMED TRES LAGOAS-Coop de Trab Med"/>
    <x v="0"/>
    <s v="EMANUELE MODESTO GONZAGA"/>
    <x v="3"/>
    <s v="09700024003776937"/>
    <s v="RAIZEN ENERGIA S.A"/>
    <s v="UNIPLAN CO ESPECIAL N"/>
    <s v="NOTIFICAÇÃO DE INTERMEDIAÇÃO PRELIMINAR Nº 216192/2024_x000d__x000a_&lt;&lt;60&gt;&gt; _x000d__x000a_Protocolo nº 9652754_x0009_Demanda nº 12970771_x0009_Rio de Janeiro, 15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Unimed Capivari não acolheu a documentação da minha filha em nenhum momento para dar entrada no início da solicitação para terapias ABA fonoaudiologia, psicológica e terapeuta ocupacional. Sempre colocaram uma série de empecilhos e burocracia que providenciei todos os relatórios solicitados Tenho documentado por email a reclamação que fiz na Unimed Fesp. Todavia a Unimed Fesp, recebeu a documentação de minha filha desde o dia 26/06, somente"/>
    <s v="TRES LAGOAS"/>
    <s v="MS"/>
    <s v="Não"/>
    <x v="2"/>
    <s v="Terapias"/>
    <x v="3"/>
    <x v="44"/>
    <s v="Ausência de rede credenciada "/>
    <s v="Em tratativa"/>
    <s v="Com contato prévio"/>
    <x v="0"/>
    <x v="47"/>
    <m/>
    <s v="Finalizada"/>
    <s v="Busca de rede aberta em 27/06, encaminhada ao NAS em 01/07 e finalizada em 15/07"/>
  </r>
  <r>
    <x v="1"/>
    <x v="6"/>
    <s v="15/07/2024"/>
    <n v="12972584"/>
    <s v="31999620240716630711"/>
    <m/>
    <m/>
    <s v="UNIMED DAS EST PTAS OP DE PLAN DE SAUDE"/>
    <x v="0"/>
    <s v="GABRIEL PATHIK RIBEIRO"/>
    <x v="3"/>
    <s v="09700020009790769"/>
    <s v="ALTHAIA S.A. INDUSTRIA FARMACEUTICA"/>
    <s v="UNIPLAN EMPRESARIAL BASICO N"/>
    <s v="NOTIFICAÇÃO DE INTERMEDIAÇÃO PRELIMINAR Nº 217261/2024_x000d__x000a_ _x000d__x000a_Protocolo nº 9655152_x0009_Demanda nº 12972584_x0009_Rio de Janeiro, 15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valiação neuropsicológica. A operadora indicou os prestadores, Clinica espaço divertidamente e nenhum deles tem agenda disponível dentro dos prazos da RN 566/2022 e nenhum profissional tem agenda disponível para atendimento. O procedimento foi solicitado à operadora no dia 10/07/2024, para realização no município Atibaia. Protocolo [anotar n° de 9047695a OPS] – data [15/07/2027]. Orientado a retornar co"/>
    <s v="ATIBAIA"/>
    <s v="SP"/>
    <s v="Não"/>
    <x v="2"/>
    <s v="Terapias"/>
    <x v="17"/>
    <x v="505"/>
    <s v="Dificuldade de Agendamento"/>
    <s v="Agendamento realizado na rede credenciada, fora da limitrofe e saúde com reembolso de transporte e aceito pelo beneficiário"/>
    <s v="Sem contato prévio"/>
    <x v="2"/>
    <x v="0"/>
    <m/>
    <s v="Finalizada"/>
    <s v="Busca aberta no ambito de NIP"/>
  </r>
  <r>
    <x v="1"/>
    <x v="6"/>
    <s v="16/07/2024"/>
    <n v="12972860"/>
    <s v="31999620240716635049"/>
    <m/>
    <m/>
    <s v="UNIMED PAULISTANA-SOC COOP DE TRAB MED"/>
    <x v="0"/>
    <s v="ESTER RENATA FREIRE RODRIGUES"/>
    <x v="3"/>
    <s v="09700020010735083"/>
    <s v="RAMA REPRESENTACOES DE LIVROS LTDA"/>
    <s v="UNIPLAN EMP PARTIC BAS PADRAO COL"/>
    <s v="NOTIFICAÇÃO DE INTERMEDIAÇÃO PRELIMINAR Nº 217471/2024_x000d__x000a_&lt;&lt;60&gt;&gt; _x000d__x000a_Protocolo nº 9655486_x0009_Demanda nº 12972860_x0009_Rio de Janeiro, 1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O AO PLANO LIBERAÇÃO DAS TERAPIAS JÁ PREVIAMENTE AGENDADAS PARA O DIA 15/07 ÀS 8H E 8:40H, FONO E FISIO, AUTORIZAÇÕES QUE NÃO OCORRERAM. FOI-SE QUESTIONADO TAMBÉM À RESPEITO DAS TERAPIAS (T.O., PSICOLOGO E PSICOPEDAGOGA), QUE NÃO CONSTAM NA UNIMED FESP (UNIMED LOCAL), POIS, INFELIZMENTE A UNIMED NACIONAL NÃO REPASSOU OS PEDIDOS PARA UNIMED FESP, ALEGANDO PENDÊNCIA DE DOCUMENTO (FORMULÁRIO PADRÃO TEA DA OPERADORA DE SAÚDE). VALE R"/>
    <s v="SAO PAULO"/>
    <s v="SP"/>
    <s v="Não"/>
    <x v="0"/>
    <s v="Terapias"/>
    <x v="3"/>
    <x v="634"/>
    <s v="Solicitação incorreta (código descontinuado)"/>
    <s v="Solicitação de prioridade nas guias , no NAS . Código descontinuado , retorno com nova solicitação com código vigênte a partir de 01/07 seguindo como reanalise. "/>
    <s v="Com contato prévio"/>
    <x v="0"/>
    <x v="3"/>
    <s v="Sim"/>
    <s v="Finalizada"/>
    <s v="Encaminhar para o NAS"/>
  </r>
  <r>
    <x v="1"/>
    <x v="6"/>
    <s v="16/07/2024"/>
    <n v="12973951"/>
    <s v="31999620240717644252"/>
    <s v="Sim"/>
    <s v="2024 2740043"/>
    <s v="UNIMED CRICIUMA-COOP DE TRAB MED"/>
    <x v="0"/>
    <s v="FRANCIELE MORAES"/>
    <x v="3"/>
    <s v="09700032001722369"/>
    <s v="ASCIBRAS ASSOCIACAO DO COMERCIO E DA IND"/>
    <s v="UNIPLAN ADESAO BASICO N"/>
    <s v="NOTIFICAÇÃO DE INTERMEDIAÇÃO PRELIMINAR Nº 218122/2024_x000d__x000a_ _x000d__x000a_Protocolo nº 9656907_x0009_Demanda nº 12973951_x0009_Rio de Janeiro, 1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31002218 - GASTROPLASTIA (CIRURGIA BARIÁTRICA) POR VIDEOLAPAROSCOPIA OU VIA LAPAROTÔMICA (COM DIRETRIZ DE UTILIZAÇÃO) solicitado pelo Dr. Giancarlo Búrigo CRM 6664. O procedimento foi solicitado no dia 02/07/2024, para realização no município Criciúma/SC, entretanto, a operadora negou com a justificativa de que o beneficiário está cumprindo Cobertura Parcial Temporária (CPT) para Doença ou Lesão Preexist"/>
    <s v="BALNEARIO RINCAO"/>
    <s v="SC"/>
    <s v="Não"/>
    <x v="4"/>
    <s v="Procedimento"/>
    <x v="21"/>
    <x v="196"/>
    <s v="Fraude "/>
    <s v="Beneficiária ASCIBRAS. Foi realizada reunião no dia 23/07/2024 no período da manhã com as Dras. Tatiana, Thalia e Maria Aparecida (Jurídico Regulatório), eu e Márcia (Gestão Operacional) e foi decidido, com anuência da superintendência da Gestão Operacional, que para esse caso específico da Ascibrás será argumentado fraude e omissão de doença ou lesão pré-existente Na Declaração de Saúde."/>
    <s v="Com contato prévio"/>
    <x v="2"/>
    <x v="49"/>
    <s v="Não"/>
    <s v="Finalizada"/>
    <m/>
  </r>
  <r>
    <x v="1"/>
    <x v="6"/>
    <s v="16/07/2024"/>
    <n v="12973955"/>
    <s v="31999620240717644421"/>
    <s v="Sim"/>
    <s v="2024 2536345"/>
    <s v="UNIMED FLORIANOPOLIS-COOP DE TRAB MED"/>
    <x v="0"/>
    <s v="DENIELIN MARI CANDIDO VELOSO"/>
    <x v="3"/>
    <s v="09700032001719171"/>
    <s v="ASCIBRAS ASSOCIACAO DO COMERCIO E DA IND"/>
    <s v="UNIPLAN ADESAO BASICO N"/>
    <s v="NOTIFICAÇÃO DE INTERMEDIAÇÃO PRELIMINAR Nº 218126/2024_x000d__x000a_ _x000d__x000a_Protocolo nº 9656946_x0009_Demanda nº 12973955_x0009_Rio de Janeiro, 1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beneficiário, questiona a não cobertura para cirurgia bariátrica por obesidade Dr Nicholas Kruel O procedimento foi solicitado no dia 17/06/2024, para realização no município Florianópolis , entretanto, a operadora negou com a justificativa de que o beneficiário está cumprindo Cobertura Parcial Temporária (CPT) para Doença ou Lesão Preexistente (DLP) Interlocutora relata que não fez perícia e não tem históric"/>
    <s v="BIGUACU"/>
    <s v="SC"/>
    <s v="Não"/>
    <x v="4"/>
    <s v="Procedimento"/>
    <x v="21"/>
    <x v="196"/>
    <s v="Fraude "/>
    <s v="Beneficiária ASCIBRAS. Foi realizada reunião no dia 23/07/2024 no período da manhã com as Dras. Tatiana, Thalia e Maria Aparecida (Jurídico Regulatório), eu e Márcia (Gestão Operacional) e foi decidido, com anuência da superintendência da Gestão Operacional, que para esse caso específico da Ascibrás será argumentado fraude e omissão de doença ou lesão pré-existente Na Declaração de Saúde."/>
    <s v="Com contato prévio"/>
    <x v="2"/>
    <x v="49"/>
    <s v="Não"/>
    <s v="Finalizada"/>
    <m/>
  </r>
  <r>
    <x v="1"/>
    <x v="6"/>
    <s v="16/07/2024"/>
    <n v="12974601"/>
    <s v="31999620240717644708"/>
    <s v="Sim"/>
    <s v="2024 02497909"/>
    <s v="UNIMED PAULISTANA-SOC COOP DE TRAB MED"/>
    <x v="0"/>
    <s v="MARTA GOMES DE OLIVEIRA ESTEVES"/>
    <x v="3"/>
    <s v="09700034000470486"/>
    <s v="JUSTICA FEDERAL DE PRIMEIRO GRAU EM SP"/>
    <s v="UNIPLAN EMPRESARIAL ESPECIAL N"/>
    <s v="NOTIFICAÇÃO DE INTERMEDIAÇÃO PRELIMINAR Nº 218500/2024_x000d__x000a_&lt;&lt;60&gt;&gt; _x000d__x000a_Protocolo nº 9657895_x0009_Demanda nº 12974601_x0009_Rio de Janeiro, 1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paciente efetuou vários exames ao longo dos dois últimos anos (laboratoriais, imagem e biópsia de fígado) com valores alterados elevadíssimos indicando cirrose hepática e fibrose hepática avançada (constatada em biópsia). Em nova reavaliação realizada por médico Hepatologista especializado (Dr. GUSTAVO HIDEKI KAWANAMI CRM 107.879 CBO 2251-03) requisitou, entre outros novos exames de imagem (Ultrassons e Ressonância Magnética) o exame negado"/>
    <s v="MOGI DAS CRUZES"/>
    <s v="SP"/>
    <s v="Não"/>
    <x v="4"/>
    <s v="SADT"/>
    <x v="9"/>
    <x v="635"/>
    <s v="Não atendimento de DUT"/>
    <s v="Não há."/>
    <s v="Com contato prévio"/>
    <x v="2"/>
    <x v="49"/>
    <s v="Não"/>
    <s v="Finalizada"/>
    <m/>
  </r>
  <r>
    <x v="1"/>
    <x v="6"/>
    <s v="16/07/2024"/>
    <n v="12974868"/>
    <s v="31999620240717645209"/>
    <s v="Sim"/>
    <s v="2024 01261439"/>
    <s v="UNIMED RIBEIRAO PRETO-COOP DE TRAB MED"/>
    <x v="0"/>
    <s v="ANDRE LUIS MIQUELINO"/>
    <x v="3"/>
    <s v="09700064000008989"/>
    <s v="USP - UNIVERSIDADE DE SAO PAULO"/>
    <s v="CLASSICO EMP ENF"/>
    <s v="NOTIFICAÇÃO DE INTERMEDIAÇÃO PRELIMINAR Nº 218650/2024_x000d__x000a_&lt;&lt;60&gt;&gt; _x000d__x000a_Protocolo nº 9658219_x0009_Demanda nº 12974868_x0009_Rio de Janeiro, 1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a formalizar reclamação contra a UNIMED por negar a realização de um exame genético para mim e minha esposa, conforme solicitação médica anexa. Em 20/03/2024 o exame genético realizado por minha filha detectou uma alteração genética. Diante do resultado, o médico solicitou a realização de um exame genético dos pais, André Luis Miquelino e Angélica Cristiane Borges, para investigação da origem da alteração e auxiliar no diag"/>
    <s v="RIBEIRAO PRETO"/>
    <s v="SP"/>
    <s v="Não"/>
    <x v="4"/>
    <s v="SADT"/>
    <x v="9"/>
    <x v="636"/>
    <s v="Não atendimento de DUT"/>
    <s v="Não há."/>
    <s v="Com contato prévio"/>
    <x v="2"/>
    <x v="49"/>
    <s v="Não"/>
    <s v="Finalizada"/>
    <m/>
  </r>
  <r>
    <x v="1"/>
    <x v="6"/>
    <s v="17/07/2024"/>
    <n v="12978397"/>
    <s v="31999620240718662557"/>
    <m/>
    <m/>
    <s v="UNIMED CENTRO-OESTE PTA.FED.INT.COOP MED"/>
    <x v="3"/>
    <s v="ANGELO DE AGOSTINHO FILHO"/>
    <x v="3"/>
    <s v="09700032001605796"/>
    <s v="APEOESP SIND DOS PROF DO ENS OFIC EST SP"/>
    <s v="ADESAO BASICO - PR"/>
    <s v="NOTIFICAÇÃO DE INTERMEDIAÇÃO PRELIMINAR Nº 220787/2024_x000d__x000a_&lt;&lt;60&gt;&gt; _x000d__x000a_Protocolo nº 9662838_x0009_Demanda nº 12978397_x0009_Rio de Janeiro, 1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ui internado em 14/8/23 no Pronto Socorro do Hospital BP em São Paulo. O ingresso e todo o atendimento, cirurgia e internação foi feito pelo convênio da Unimed, tal como consta no relatório cirúrgico anexo. Recebi alta dia 26/8 e fui para casa. O Hospital me garantiu que estava tudo correto e não havia nenhum débito. Posteriormente, passei a receber inúmeras cobranças por telefone, whatsapp e e-mail, de uma empresa terceirizada (Chase Corpor"/>
    <s v="RIO JANEIRO"/>
    <s v="RJ"/>
    <m/>
    <x v="1"/>
    <m/>
    <x v="1"/>
    <x v="14"/>
    <m/>
    <m/>
    <m/>
    <x v="1"/>
    <x v="6"/>
    <m/>
    <m/>
    <m/>
  </r>
  <r>
    <x v="1"/>
    <x v="6"/>
    <s v="18/07/2024"/>
    <n v="12980596"/>
    <s v="31999620240719686409"/>
    <m/>
    <m/>
    <s v="UNIMED SAO JOSE DO RIO PRETO-COOP TB MED"/>
    <x v="0"/>
    <s v="HENRIQUE ROSSI SANDOVAL"/>
    <x v="3"/>
    <s v="09700034000501357"/>
    <s v="JUSTICA FEDERAL DE PRIMEIRO GRAU EM SP"/>
    <s v="UNIPLAN EMPRESARIAL ESPECIAL N"/>
    <s v="NOTIFICAÇÃO DE INTERMEDIAÇÃO PRELIMINAR Nº 222025/2024_x000d__x000a_&lt;&lt;60&gt;&gt; _x000d__x000a_Protocolo nº 9665764_x0009_Demanda nº 12980596_x0009_Rio de Janeiro, 18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22/05/24 foi aberto o protocolo ANS nº 009524607, visando providências junto a UNIMED FESP, contudo até a presente data, sem solução por parte da operadora, a qual apenas informou que o atendimento poderia ser feito em outra cidade, distante mais de 20 km, entre ida e volta, da cidade onde residente a criança autista. Ocorre que até o presente momento a criança encontra-se sem atendimento em referida terapia, restando nítido prejuízo a ela"/>
    <s v="RIO JANEIRO"/>
    <s v="RJ"/>
    <s v="Sim "/>
    <x v="7"/>
    <s v="Terapias"/>
    <x v="3"/>
    <x v="410"/>
    <s v="Não aceita direcionamento"/>
    <s v="Reagendado no mesmo prestador "/>
    <s v="Sem contato prévio"/>
    <x v="2"/>
    <x v="0"/>
    <m/>
    <s v="Finalizada"/>
    <s v="Reagendado em prestador estrategico"/>
  </r>
  <r>
    <x v="1"/>
    <x v="6"/>
    <s v="22/07/2024"/>
    <n v="12984409"/>
    <s v="31999620240723706779"/>
    <m/>
    <m/>
    <s v="UNIMED CAMPINAS-COOP DE TRAB MED"/>
    <x v="5"/>
    <s v="SEVERINO MARCIO DE ARRUDA VICENTE"/>
    <x v="3"/>
    <s v="09700020010617820"/>
    <s v="ENZO SERVICOS DE SEGURANCA E LIMPEZA LTDA"/>
    <s v="UNIPLAN EMP PARTIC BAS PADRAO COL"/>
    <s v="NOTIFICAÇÃO DE INTERMEDIAÇÃO PRELIMINAR Nº 224298/2024_x000d__x000a_ _x000d__x000a_Protocolo nº 9670815_x0009_Demanda nº 12984409_x0009_Rio de Janeiro, 22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representante da pessoa jurídica contratante, questiona o não recebimento da cópia do contrato coletivo. Protocolo - 31999620240416464508 - Data: 16/04/2024._x000d__x000a_ _x000d__x000a_Protocolo aberto pelo beneficiário junto à operadora: 31999620240416464508_x000d__x000a_BENEFICIÁRIO_x000d__x000a_Nome: SEVERINO MARCIO DE ARRUDA VICENTE_x0009_Dt. Nasc.:11/10/1979_x000d__x000a_Matrícula:_x0009_CPF: 03019553440_x000d__x000a_INTERLOCUTOR_x000d__x000a_Nome: ELAINE DA SILVA LEITE VICEN"/>
    <s v="CAMPINAS"/>
    <s v="SP"/>
    <m/>
    <x v="1"/>
    <m/>
    <x v="1"/>
    <x v="203"/>
    <m/>
    <m/>
    <m/>
    <x v="1"/>
    <x v="14"/>
    <m/>
    <m/>
    <m/>
  </r>
  <r>
    <x v="1"/>
    <x v="6"/>
    <s v="22/07/2024"/>
    <n v="12985693"/>
    <s v="31999620240723709184"/>
    <m/>
    <m/>
    <s v=""/>
    <x v="4"/>
    <s v=""/>
    <x v="3"/>
    <s v=""/>
    <s v=""/>
    <s v=""/>
    <s v="NOTIFICAÇÃO DE INTERMEDIAÇÃO PRELIMINAR Nº 225098/2024_x000d__x000a_&lt;&lt;60&gt;&gt; _x000d__x000a_Protocolo nº 9672532_x0009_Demanda nº 12985693_x0009_Rio de Janeiro, 22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e uma consulta com neurologista desde junho , peguei a rede referenciada liguei em todas as opções que diz ter convênio mas nenhum atende neurologista pelo plano tem mais de 10 no site . Entrei em contato telefônico falaram q tem q rede credenciada nenhum atende essa especialidade pelo convênio , então falaram que iam procurar , em 5 dias me mandaram msg que não localizaram que iam tentar um parceiro até hj não tive retorno ._x000d__x000a_ _x000d__x000a_Pro"/>
    <s v=""/>
    <s v=""/>
    <m/>
    <x v="1"/>
    <m/>
    <x v="1"/>
    <x v="18"/>
    <m/>
    <m/>
    <m/>
    <x v="1"/>
    <x v="8"/>
    <m/>
    <m/>
    <m/>
  </r>
  <r>
    <x v="1"/>
    <x v="6"/>
    <s v="23/07/2024"/>
    <n v="12986666"/>
    <s v="31999620240724726181"/>
    <m/>
    <m/>
    <s v="UNIMED BELO HORIZONTE COOP.TRAB.MED."/>
    <x v="3"/>
    <s v="SOLANGE OLIVEIRA CERQUEIRA CALDAS"/>
    <x v="3"/>
    <s v="09700024004793509"/>
    <s v="MINISTERIO PUBLICO DA UNIAO"/>
    <s v="NACIONAL EMPRESARIAL ESPECIAL CO"/>
    <s v="NOTIFICAÇÃO DE INTERMEDIAÇÃO PRELIMINAR Nº 225714/2024_x000d__x000a_ _x000d__x000a_Protocolo nº 9673781_x0009_Demanda nº 12986666_x0009_Rio de Janeiro, 2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 que se identifica como beneficiário, informa que o procedimento nome técnico do procedimento: Cirurgia micrografia de Nhoes médico?: Gustavo Alberto foi solicitado à operadora em 28/06/2024 e não foi garantido . O procedimento foi posteriormente realizado em caráter particular em 25/06/2024, no prestador , em função da ausência de cobertura pela operadora. A solicitação de reembolso foi feita em data solicitado reembolso 28/06/2024,"/>
    <s v="BELO HORIZONTE"/>
    <s v="MG"/>
    <m/>
    <x v="1"/>
    <m/>
    <x v="1"/>
    <x v="14"/>
    <m/>
    <m/>
    <m/>
    <x v="1"/>
    <x v="6"/>
    <m/>
    <m/>
    <m/>
  </r>
  <r>
    <x v="1"/>
    <x v="6"/>
    <s v="23/07/2024"/>
    <n v="12987248"/>
    <s v="31999620240724726415"/>
    <m/>
    <m/>
    <s v="UNIMED SAO JOSE DOS CAMPOS-COOP TRAB MED"/>
    <x v="0"/>
    <s v="RODOLFO DE FARIA E SILVA"/>
    <x v="3"/>
    <s v="09700024002410785"/>
    <s v="SERVICO SOCIAL COMERCIO SESC ADM REG ESP"/>
    <s v="UNIPLAN CUSTO OPERAC BASICO I"/>
    <s v="NOTIFICAÇÃO DE INTERMEDIAÇÃO PRELIMINAR Nº 226060/2024_x000a_ _x000a_Protocolo nº 9674595_x0009_Demanda nº 12987248_x0009_Rio de Janeiro, 23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filho do beneficiário], questiona a não cobertura para [patologista , solicitado pelo Dr. Paulo Mesquita ]. O procedimento foi solicitado à operadora no dia [13/07/2023/para realização no município [São Jose dos Campos ]. A operadora alega que não possui prestador em sua rede para realização do serviço de saúde. [31999620240723901370 23/07/2024_x000a_ _x000a_Protocolo aberto pelo beneficiário junto à operadora: 31999620240723901370_x000a_BENEFICIÁRIO_x000a_Nome: RODOL"/>
    <s v="SAO JOSE DOS CAMPOS"/>
    <s v="SP"/>
    <m/>
    <x v="2"/>
    <s v="Procedimento"/>
    <x v="1"/>
    <x v="637"/>
    <s v="Dificuldade de Agendamento"/>
    <s v="Paciente foi transferido do Hospital Santos Dumont (SJC) para o Hospital Miguel Soeiro (Sorocaba). Hospital referencia em transplante hepático para o seguimento do caso. Paciente realizou biópsia hepática (aguardando o resultado) e exames de função hepática e teve alta em 13/08."/>
    <m/>
    <x v="1"/>
    <x v="17"/>
    <m/>
    <s v="Em andamento"/>
    <m/>
  </r>
  <r>
    <x v="1"/>
    <x v="6"/>
    <s v="23/07/2024"/>
    <n v="12987541"/>
    <s v="31999620240724727913"/>
    <s v="Sim"/>
    <s v="2024 02794280"/>
    <s v="UNIMED CERRADO-FED EST GOIAS E TOCANT"/>
    <x v="0"/>
    <s v="THIELLY NUNES OLIVEIRA SILVA MENDES"/>
    <x v="3"/>
    <s v="09700032001722288"/>
    <s v="ASCIBRAS ASSOCIACAO DO COMERCIO E DA IND"/>
    <s v="UNIPLAN ADESAO BASICO N"/>
    <s v="NOTIFICAÇÃO DE INTERMEDIAÇÃO PRELIMINAR Nº 226214/2024_x000d__x000a_ _x000d__x000a_Protocolo nº 9675001_x0009_Demanda nº 12987541_x0009_Rio de Janeiro, 2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GASTROPLASTIA (CIRURGIA BARIÁTRICA) POR VIDEOLAPAROSCOPIA OU VIA LAPAROTÔMICA (COM DIRETRIZ DE UTILIZAÇÃO). O procedimento foi solicitado no dia 05/07/2024, para realização no município Goiânia, entretanto, a operadora negou com a justificativa de que o beneficiário está cumprindo Cobertura Parcial Temporária para Doença ou Lesão Preexistente. Interlocutora alega que no momento da contratação não foi rea"/>
    <s v="URUACU"/>
    <s v="GO"/>
    <s v="Não"/>
    <x v="4"/>
    <s v="Procedimento"/>
    <x v="21"/>
    <x v="196"/>
    <s v="Fraude "/>
    <s v="Será rediscutido com jurídico regulatório."/>
    <s v="Com contato prévio"/>
    <x v="2"/>
    <x v="49"/>
    <s v="Não"/>
    <s v="Finalizada"/>
    <m/>
  </r>
  <r>
    <x v="1"/>
    <x v="6"/>
    <s v="23/07/2024"/>
    <n v="12988160"/>
    <s v="31999620240724728659"/>
    <m/>
    <m/>
    <s v="UNIMED RIBEIRAO PRETO-COOP DE TRAB MED"/>
    <x v="0"/>
    <s v="LUCAS DUARTE TEIXEIRA"/>
    <x v="3"/>
    <s v="09700019001988540"/>
    <s v="NESTLE NORDESTE ALIMENTOS E BEBIDAS LTDA"/>
    <s v="UNIPLAN CO BASICO N"/>
    <s v="NOTIFICAÇÃO DE INTERMEDIAÇÃO PRELIMINAR Nº 226602/2024_x000d__x000a_&lt;&lt;60&gt;&gt; _x000d__x000a_Protocolo nº 9675901_x0009_Demanda nº 12988160_x0009_Rio de Janeiro, 2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ão consigo agendar consulta psiquiatra com nenhum profissional listado no guia médico da Unimed. Todos os profissionais alegam que não estão pegando mais casos pelo convênio._x000d__x000a_ _x000d__x000a_Protocolo aberto pelo beneficiário junto à operadora: &lt;&lt;65&gt;&gt;_x000d__x000a_BENEFICIÁRIO_x000d__x000a_Nome: LUCAS DUARTE TEIXEIRA_x0009_Dt. Nasc.:02/08/1992_x000d__x000a_Matrícula:_x0009_CPF: 10288044665_x000d__x000a_INTERLOCUTOR_x000d__x000a_Nome: LUCAS DUARTE TEIXEIRA_x000d__x000a_Telefones: (16)992712429_x0009_e-mail: lucasduarte_ssp@hotmail.com_x000d__x000a_Endere"/>
    <s v="RIBEIRAO PRETO"/>
    <s v="SP"/>
    <s v="Não"/>
    <x v="2"/>
    <s v="Consultas"/>
    <x v="17"/>
    <x v="38"/>
    <s v="Dificuldade de Agendamento"/>
    <s v="Em tratativa"/>
    <s v="Com contato prévio"/>
    <x v="2"/>
    <x v="0"/>
    <m/>
    <m/>
    <s v="Busca de rede aberta na mesma data da NIP "/>
  </r>
  <r>
    <x v="1"/>
    <x v="6"/>
    <s v="23/07/2024"/>
    <n v="12987713"/>
    <s v="31999620240724728205"/>
    <s v="Sim"/>
    <s v="2024 2454908"/>
    <s v="UNIMED SALVADOR-Coop de Trab Med"/>
    <x v="0"/>
    <s v="LETICIA SOUZA DA SILVA"/>
    <x v="3"/>
    <s v="09700024001552993"/>
    <s v="RAIZEN COMBUSTIVEIS S.A."/>
    <s v="UNIPLAN CO ESPECIAL N"/>
    <s v="NOTIFICAÇÃO DE INTERMEDIAÇÃO PRELIMINAR Nº 226320/2024_x000d__x000a_&lt;&lt;60&gt;&gt; _x000d__x000a_Protocolo nº 9675294_x0009_Demanda nº 12987713_x0009_Rio de Janeiro, 23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OSSUO UMA SOLICITAÇÃO DI CIRURGIA PARA CORRECAO DA HERNIA E DIASTASE. SINTOS DORES NO ABDOMEN EM DECORRENCIA DISSO E O PLANO NAO QUER COBRIR TODA SOLICITAÇÃO FEITA PELO MEU MEDICO. MEU CONVENIO NAO TEM CARENCIAS A CUMPRIR E ESTOU PASSANDO POR ISSO. PAGO HA MUITOS ANOS MEU CONVENIO PRA CASOS DE NECESSIDADE E TENHO Q TASSAR POR ESSE CONSTRANGIMENTO._x000d__x000a_ _x000d__x000a_Protocolo aberto pelo beneficiário junto à operadora: &lt;&lt;65&gt;&gt;_x000d__x000a_BENEFICIÁRIO_x000d__x000a_Nome: LETICIA S"/>
    <s v="MADRE DE DEUS"/>
    <s v="BA"/>
    <s v="Não"/>
    <x v="4"/>
    <s v="Procedimento"/>
    <x v="9"/>
    <x v="638"/>
    <s v="Não atendimento de DUT"/>
    <s v="Após reanálise da documentação, solicitado que a negativa dos códigos 30101557 e 30101271 da guia 2024 02454908 fosse revertida."/>
    <s v="Com contato prévio"/>
    <x v="0"/>
    <x v="49"/>
    <s v="Não"/>
    <s v="Finalizada"/>
    <m/>
  </r>
  <r>
    <x v="1"/>
    <x v="6"/>
    <d v="2024-07-23T00:00:00"/>
    <n v="12988461"/>
    <s v="31999620240724731373"/>
    <m/>
    <m/>
    <s v="UNIMED SUDOESTE DE MINAS-COOP DE TRB MED"/>
    <x v="0"/>
    <s v="SERGIO LUIZ BARBOSA"/>
    <x v="3"/>
    <s v="09700024004825192"/>
    <s v="EUROFARMA LABORATORIOS S.A."/>
    <s v="UNIPLAN ESPECIAL CO"/>
    <s v="NOTIFICAÇÃO DE INTERMEDIAÇÃO PRELIMINAR Nº 226811/2024_x000a__x000a_&lt;&lt;60&gt;&gt; _x000a__x000a_Protocolo nº 9676256 Demanda nº 12988461 Rio de Janeiro, 23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Sistema para solicitação de reembolso não funciona, minha agência bancária não possui &quot;dígito&quot;, e devido a isso sistema da Unimed não permite que eu finalize minha solicitação, tentei inúmeras fazer esse pedido e não tive sucesso. Entrei em contato 2 vezes com a central de atendimento e ninguém conseguiu resolver o caso. Sistema apresenta um &quot;looping&quot;, ele avança para próxima tela e depois retorna pedindo para que eu cadastre novamente meus d"/>
    <s v="PASSOS"/>
    <s v="MG"/>
    <s v="Não "/>
    <x v="5"/>
    <s v="Consultas"/>
    <x v="12"/>
    <x v="182"/>
    <s v="Atendimento em rede não credenciada"/>
    <s v="Beneficiário com dificuldade para cadastrar o reembolso devido a dígito da agencia bancária. Cliente orientado e reembolso cadastrado. Realizado ainda o ajuste no Knowledge no script de reembolso. "/>
    <s v="Com contato prévio"/>
    <x v="0"/>
    <x v="0"/>
    <m/>
    <s v="Finalizada"/>
    <s v="Protocolo relatando a dificuldade em 23/07 finalizado em tempo de atendimento pelo CAEC e 24/07 encaminhado para o Backoffice (no prazo)"/>
  </r>
  <r>
    <x v="1"/>
    <x v="6"/>
    <d v="2024-07-24T00:00:00"/>
    <n v="12988608"/>
    <s v="31999620240725751424"/>
    <m/>
    <m/>
    <s v="UNIMED ABC-COOP DE TRAB MEDICO"/>
    <x v="0"/>
    <s v="HENRY OLIVEIRA VALVERDE DOS REIS"/>
    <x v="3"/>
    <s v="09700030002363790"/>
    <s v="CAIXA DE ASSISTENCIA NACIONAL DOS PROFISSIONAIS DA INDUSTRIA E DO COMERCIO - ICERT"/>
    <s v="Adesao Nacional Basico Enfermaria"/>
    <s v="NOTIFICAÇÃO DE INTERMEDIAÇÃO PRELIMINAR Nº 226922/2024_x000a__x000a_ _x000a__x000a_Protocolo nº 9676382 Demanda nº 12988608 Rio de Janeiro, 24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avó beneficiário, questiona a falta de atendimento para Cuidados intra hospilar para ambulatorial em serviço para realização de Dialise peritoneal autorizada, além disso paciente já preenche critérios para transplante renal , necessitando iniciar acompanhamento em serviço transplantador o quanto antes , e nome do médico solicitante DRA Barbara Cristina Bortoletto CRM 180383. A solicitação foi feita à Operador"/>
    <s v="MAUA"/>
    <s v="SP"/>
    <m/>
    <x v="2"/>
    <s v="Procedimento"/>
    <x v="1"/>
    <x v="639"/>
    <s v="Dificuldade de Agendamento"/>
    <s v="Paciente transferido para o Hospital BP (oriundo do Hospital BP SCS) onde eles possuem o serviço de diálise ambulatorial. Foi admitido no Hospital para acompanhamento e possíveis novos exames, para depois ter alta e realizar procedimento ambulatorial."/>
    <m/>
    <x v="1"/>
    <x v="17"/>
    <m/>
    <m/>
    <m/>
  </r>
  <r>
    <x v="1"/>
    <x v="6"/>
    <d v="2024-07-24T00:00:00"/>
    <n v="12990184"/>
    <s v="31999620240725752872"/>
    <m/>
    <m/>
    <s v="UNIMED CAMPINAS-COOP DE TRAB MED"/>
    <x v="0"/>
    <s v="ANA LAURA SANTANA GOMBRADI"/>
    <x v="3"/>
    <s v="09700022006248501"/>
    <s v="NACIONAL GAS BUTANO DIST LTDA-4"/>
    <s v="UNIPLAN EMP PARTIC BAS PADRAO COL"/>
    <s v="NOTIFICAÇÃO DE INTERMEDIAÇÃO PRELIMINAR Nº 227757/2024_x000a__x000a_ _x000a__x000a_Protocolo nº 9678445 Demanda nº 12990184 Rio de Janeiro, 24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mãe da beneficiária questiona a falta de atendimento para musico terapia, fonoaudiólogo, psicologia, terapia ocupacional, psicopedagogia. A solicitação foi feita à Operadora no dia 01/07/2024, para realização no município Paulinia/SP. A operadora não apresenta resposta, informa somente que irá notificar os responsáveis pela guia, interlocutora relata que o atendimento junto ao prestador se encontra suspenso devi"/>
    <s v="CAMPINAS"/>
    <s v="SP"/>
    <s v="Sim "/>
    <x v="4"/>
    <s v="Terapias"/>
    <x v="12"/>
    <x v="630"/>
    <s v="Ausência de documentação"/>
    <s v="Guias negadas por ausencia de documentação solicitada. Em levantamento do caso, houve o envio dos documentos; porem com informações iguais ao anterior. Ausencia de justificativa técnica atualizada para seguimento das liberações . Como ação :reforço com o Time NAS para realizar a formalização por telemonitoramento para maiores detalhes da documentação e conteúdo para seguimento da analise .  "/>
    <s v="Sem contato prévio"/>
    <x v="2"/>
    <x v="3"/>
    <s v="Não "/>
    <s v="Finalizada"/>
    <s v="Direcionar para o NAS"/>
  </r>
  <r>
    <x v="1"/>
    <x v="6"/>
    <d v="2024-07-24T00:00:00"/>
    <n v="12989266"/>
    <s v="31999620240725752500"/>
    <m/>
    <m/>
    <s v="UNIMED RIBEIRAO PRETO-COOP DE TRAB MED"/>
    <x v="0"/>
    <s v="LUCAS DUARTE TEIXEIRA"/>
    <x v="3"/>
    <s v="09700019001988540"/>
    <s v="NESTLE NORDESTE ALIMENTOS E BEBIDAS LTDA"/>
    <s v="UNIPLAN CO BASICO N"/>
    <s v="NOTIFICAÇÃO DE INTERMEDIAÇÃO PRELIMINAR Nº 227238/2024_x000a__x000a_&lt;&lt;60&gt;&gt; _x000a__x000a_Protocolo nº 9677310 Demanda nº 12989266 Rio de Janeiro, 24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Os profissionais listados no guia médico não estão pegando novos casos pelo convênio. Precisei pagar consulta para ser atendido pelo médico conveniado pelo plano. Abri um protocolo 31999620240722693485 de reclamação, solicitando agendamento de consulta psiquiatra, porém o protocolo foi encerrado sem resposta._x000a__x000a_ _x000a__x000a_Protocolo aberto pelo beneficiário junto à operadora: &lt;&lt;65&gt;&gt;_x000a__x000a_BENEFICIÁRIO_x000a__x000a_Nome: LUCAS DUARTE TEIXEIRA Dt. Nasc.:02/08/1992_x000a__x000a_Matrí"/>
    <s v="RIBEIRAO PRETO"/>
    <s v="SP"/>
    <s v="Sim"/>
    <x v="2"/>
    <s v="Consultas"/>
    <x v="17"/>
    <x v="38"/>
    <s v="Dificuldade de Agendamento"/>
    <s v="Busca de rede estava dentro do prazo, no entanto, beneficiário ingressou com uma segunda NIP, informando que realizou o pagamento de forma particular, orientado o reembolso via Portal, conforme orientação do regulatório. "/>
    <s v="Com contato prévio"/>
    <x v="2"/>
    <x v="0"/>
    <m/>
    <m/>
    <m/>
  </r>
  <r>
    <x v="1"/>
    <x v="6"/>
    <d v="2024-07-24T00:00:00"/>
    <n v="12989563"/>
    <s v="31999620240725752766"/>
    <s v="Sim"/>
    <m/>
    <s v="UNIMED SANTOS-COOP DE TRAB MED"/>
    <x v="0"/>
    <s v="CREUSA DIAS RAMOS"/>
    <x v="3"/>
    <s v="09700032000287782"/>
    <s v="SIND NAC DOS SERV FED DA EDU BAS E PROF"/>
    <s v="UNIPLAN ADESAO BASICO"/>
    <s v="NOTIFICAÇÃO DE INTERMEDIAÇÃO PRELIMINAR Nº 227413/2024_x000a__x000a_ _x000a__x000a_Protocolo nº 9677628 Demanda nº 12989563 Rio de Janeiro, 24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filha da beneficiária, questiona a não cobertura para 40503100- ANÁLISE MOLECULAR DE DNA (COM DIRETRIZ DE UTILIZAÇÃO), 40503151- ANÁLISE MOLECULAR DE DNA (COM DIRETRIZ DE UTILIZAÇÃO). O procedimento foi solicitado à operadora no dia 03/07/2024, para realização no município Cubatão/SP e a operadora indicou prestadores que não realizam o procedimento. Protocolo 31999620240724729322 – data 24/07/2024._x000a__x000a_ _x000a__x000a_Protocol"/>
    <s v="CUBATAO"/>
    <s v="SP"/>
    <m/>
    <x v="7"/>
    <s v="Rede - Prestador não credenciado"/>
    <x v="2"/>
    <x v="517"/>
    <s v="Ausência de rede credenciada "/>
    <s v="busca de rede"/>
    <m/>
    <x v="0"/>
    <x v="41"/>
    <m/>
    <m/>
    <m/>
  </r>
  <r>
    <x v="1"/>
    <x v="6"/>
    <d v="2024-07-25T00:00:00"/>
    <n v="12993062"/>
    <s v="31999620240726755896"/>
    <m/>
    <m/>
    <s v="UNIMED PIRACICABA-SOC COOP SERV MED"/>
    <x v="0"/>
    <s v="JESSICA PROSPERO PAGOTTO"/>
    <x v="3"/>
    <s v="09700024002008812"/>
    <s v="RAIZEN ENERGIA S.A - FILIAL PIRACICABA"/>
    <s v="UNIPLAN CUSTO OPERAC BASICO I"/>
    <s v="NOTIFICAÇÃO DE INTERMEDIAÇÃO PRELIMINAR Nº 229394/2024_x000a__x000a_&lt;&lt;60&gt;&gt; _x000a__x000a_Protocolo nº 9682445 Demanda nº 12993062 Rio de Janeiro, 25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Aberto em 15/07 o protocolo de dificuldade de agendamento 31999620240715622806 em que fecharam dizendo que não anexei pedido médico, retornei informando que não há campo de anexo no link da abertura do protocolo. Fecharam. Novamente abri um protocolo neste link informando que não há campo para anexo 31999620240717657948 e fecharam com o mesmo retorno. Abri o protocolo citado aqui na ANS e eles fecharam dizendo que estavam em busca de credenci"/>
    <s v="PIRACICABA"/>
    <s v="SP"/>
    <s v="Não "/>
    <x v="2"/>
    <s v="Terapias"/>
    <x v="17"/>
    <x v="640"/>
    <s v="Dificuldade de Agendamento"/>
    <s v="Realizada negociação eventual "/>
    <s v="Com contato prévio"/>
    <x v="2"/>
    <x v="0"/>
    <s v="Não"/>
    <s v="Finalizada"/>
    <s v="Busca aberta em 24/07 encaminhada para o GRP em 29/07"/>
  </r>
  <r>
    <x v="1"/>
    <x v="6"/>
    <d v="2024-07-25T00:00:00"/>
    <n v="12991227"/>
    <s v="31999620240726754779"/>
    <m/>
    <m/>
    <s v="UNIMED S GONCALO-NITEROI (LESTE FLUMIN)"/>
    <x v="0"/>
    <s v="GAEL VINICIUS DE AMORIM MADEIRA"/>
    <x v="3"/>
    <s v="09700030002150214"/>
    <s v="SINDICATO DOS POLICIAIS RODOVIARIOS FEDERAIS ESTADO SP"/>
    <s v="UNIPLAN ADESAO BASICO I"/>
    <s v="NOTIFICAÇÃO DE INTERMEDIAÇÃO PRELIMINAR Nº 228382/2024_x000a__x000a_&lt;&lt;60&gt;&gt; _x000a__x000a_Protocolo nº 9679907 Demanda nº 12991227 Rio de Janeiro, 25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Estou desde o início do ano tentando marcar neuropediatra. Tinha marcado para maio/24 com o Dr. Wilson, mas uma semana antes fui informado que o profissinal foi desfiliado no plano. Não encontramos profissional disponível pelo plano. Foi-nos ofertado teleatendimento para o dia 16/07/2024 às 13hs. Contudo no dia a sala virtual nao ficou disponível e foi cancelado cinco minutos após. Até o momento não conseguimos o atendimento com a consuta com"/>
    <s v="NITEROI"/>
    <s v="RJ"/>
    <s v="Sim "/>
    <x v="2"/>
    <s v="Consultas"/>
    <x v="17"/>
    <x v="641"/>
    <s v="Solicitação dentro do prazo"/>
    <s v="Consulta online cancelada - aberta nova busca para atendimento presencial conforme solicitação do cliente. Devido ausencia de rede para agendamento presencial, disponibilizado reembolso + nova consulta online"/>
    <s v="Sem contato prévio"/>
    <x v="2"/>
    <x v="0"/>
    <m/>
    <s v="Finalizada"/>
    <m/>
  </r>
  <r>
    <x v="1"/>
    <x v="6"/>
    <d v="2024-07-25T00:00:00"/>
    <n v="12991494"/>
    <s v="31999620240726755085"/>
    <s v="Sim"/>
    <m/>
    <s v="UNIMED BELO HORIZONTE COOP.TRAB.MED."/>
    <x v="0"/>
    <s v="RAFAEL ALMEIDA AMARAL"/>
    <x v="3"/>
    <s v="09700022006835890"/>
    <s v="ABBOTT LABORATORIOS DO BRASIL LTDA"/>
    <s v="UNIPLAN PARTIC EMPRES ESPECIAL N"/>
    <s v="NOTIFICAÇÃO DE INTERMEDIAÇÃO PRELIMINAR Nº 228522/2024_x000a__x000a_ _x000a__x000a_Protocolo nº 9680157 Demanda nº 12991494 Rio de Janeiro, 25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beneficiário, questiona a falta de atendimento para 30208025-OSTEOPLASTIA PARA PROGNATISMO, MICROGNATISMO OU LATEROGNATISMO, 30208041-TRATAMENTO CIRÚRGICO DE HIPERPLASIAS DE TECIDOS ÓSSEOS/CARTILAGINOSOS NA REGIÃO BUCO-MAXILO-FACIAL (COM DIRETRIZ DE UTILIZAÇÃO),30208050-OSTEOTOMIAS DOS MAXILARES OU MALARES, e nome do médico solicitante belini freire maia ]. A solicitação foi feita à Operadora no dia 17/07/2024], para realização no município belo ho"/>
    <s v="BELO HORIZONTE"/>
    <s v="MG"/>
    <m/>
    <x v="0"/>
    <s v="Internação"/>
    <x v="12"/>
    <x v="380"/>
    <s v="Demora no tráfego da guia"/>
    <m/>
    <m/>
    <x v="0"/>
    <x v="49"/>
    <m/>
    <s v="Finalizada"/>
    <s v="Executora trafegou docs com atraso"/>
  </r>
  <r>
    <x v="1"/>
    <x v="6"/>
    <d v="2024-07-25T00:00:00"/>
    <n v="12992183"/>
    <s v="31999620240726755546"/>
    <m/>
    <m/>
    <s v="UNIMED SAO JOSE DO RIO PRETO-COOP TB MED"/>
    <x v="0"/>
    <s v="NELSON MURARI VERLI LIMA"/>
    <x v="3"/>
    <s v="09700030002363374"/>
    <s v="ASSOCIACAO BRASILEIRA DOS SERVIDORES PUBLICOS, MUNICIPAL, ESTADUAL, FEDERAL"/>
    <s v="UNIPLAN ADESAO BASICO N"/>
    <s v="NOTIFICAÇÃO DE INTERMEDIAÇÃO PRELIMINAR Nº 228904/2024_x000a__x000a_ _x000a__x000a_Protocolo nº 9681133 Demanda nº 12992183 Rio de Janeiro, 25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mãe do beneficiário, questiona a não cobertura para TERAPIA ABA , e nome do médico solicitante DR. Regina pires Albuquerque CRM: 61107. O procedimento foi solicitado à operadora no dia 12/06/2024, para realização no município mira sol/SP, e a operadora indicou prestadores que não realizam o procedimento, informa que foi indicada 1 clinica com 2 cnpj. interlocutora informa que na clinica CNPJ - 48510407000195. i"/>
    <s v="SAO JOSE DO RIO PRETO"/>
    <s v="SP"/>
    <s v="Não "/>
    <x v="7"/>
    <s v="Terapias"/>
    <x v="17"/>
    <x v="5"/>
    <s v="Não aceita direcionamento"/>
    <s v="Reagendado no mesmo prestador "/>
    <s v="Com contato prévio"/>
    <x v="2"/>
    <x v="0"/>
    <s v="Não"/>
    <s v="Finalizada"/>
    <m/>
  </r>
  <r>
    <x v="1"/>
    <x v="6"/>
    <d v="2024-07-25T00:00:00"/>
    <n v="12991274"/>
    <s v="31999620240726754928"/>
    <m/>
    <m/>
    <s v="UNIMED S GONCALO-NITEROI (LESTE FLUMIN)"/>
    <x v="0"/>
    <s v="MARCOS VINICIUS DA SILVEIRA MADEIRA"/>
    <x v="3"/>
    <s v="09700030002089124"/>
    <s v="SINDICATO DOS POLICIAIS RODOVIARIOS FEDERAIS ESTADO SP"/>
    <s v="UNIPLAN ADESAO BASICO I"/>
    <s v="NOTIFICAÇÃO DE INTERMEDIAÇÃO PRELIMINAR Nº 228415/2024_x000a__x000a_&lt;&lt;60&gt;&gt; _x000a__x000a_Protocolo nº 9679983 Demanda nº 12991274 Rio de Janeiro, 25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ÚLIO, 78/90_x000a__x000a_Município: São Paulo UF: SP CEP: 01509000 Telefone: 11 21462552_x000a__x000a_A Agência Nacional de Saúde Suplementar vem notificar esta Operadora acerca da demanda abaixo relatada._x000a__x000a_No dia 03 de julho de 2024 solicitei indicação de profissional HEPATOLOGISTA, uma vez que não encontrei nenhum disponível no guia médico da Unimed Fesp. Foi-me informado que não existia profissional disponível e que estariam buscando um para mim. Até o momento não disponibilizaram profissional. Chegaram a informar que seria por teleatendimento, mas não enviaram nenhum link ou informação no meu email._x000a__x000a_ _x000a__x000a_Protocolo aberto pelo beneficiário jun"/>
    <s v="NITEROI"/>
    <s v="RJ"/>
    <s v="Não "/>
    <x v="2"/>
    <s v="Consultas"/>
    <x v="0"/>
    <x v="513"/>
    <s v="Ausência de rede credenciada "/>
    <s v="Negociação concluída pelo GRP e gendamento disponibilizado na cidade demandada"/>
    <s v="Com contato prévio"/>
    <x v="0"/>
    <x v="0"/>
    <m/>
    <s v="Finalizada"/>
    <s v="Busca de rede aberta em 03/07, encaminhada ao GRP após ingresso da NIP em 26/07"/>
  </r>
  <r>
    <x v="1"/>
    <x v="6"/>
    <d v="2024-07-25T00:00:00"/>
    <n v="12993225"/>
    <s v="31999620240726756457"/>
    <s v="Sim"/>
    <m/>
    <s v="UNIMED FLORIANOPOLIS-COOP DE TRAB MED"/>
    <x v="0"/>
    <s v="AMANDA ANTUNES SCHUTZ"/>
    <x v="3"/>
    <s v="09700032001722326"/>
    <s v="ASCIBRAS ASSOCIACAO DO COMERCIO E DA IND"/>
    <s v="UNIPLAN ADESAO BASICO N"/>
    <s v="NOTIFICAÇÃO DE INTERMEDIAÇÃO PRELIMINAR Nº 229500/2024_x000a__x000a_ _x000a__x000a_Protocolo nº 9682606 Demanda nº 12993225 Rio de Janeiro, 25 de Julho de 2024_x000a__x000a_OPERADORA_x000a__x000a_Denominação/Razão Social: UNIMED DO ESTADO DE SÃO PAULO - FEDERAÇÃO ESTADUAL DAS COOP. MÉDICAS Reg. ANS: 319996_x000a__x000a_Nome Fantasia: FEDERAÇÃO DAS UNIMEDS DO ESTADO DE SÃO PAULO CNPJ: 43643139000166_x000a__x000a_Endereço: RUA JOSÉ GETULIO, 78/90_x000a__x000a_Município: SAO PAULO UF: SP CEP: 01509000 Telefone: 11 21462552_x000a__x000a_A Agência Nacional de Saúde Suplementar vem notificar esta Operadora acerca da demanda abaixo relatada._x000a__x000a_Interlocutora, que se identifica como beneficiária questiona a não cobertura para cirurgia Bariátrica, solicitado pelo Dr. Thiago Rafael Onzi ( CRM : 8228 / Cirurgião de sistema digestivo ). O procedimento foi solicitado no dia 04/07/2024, para realização no município de São José( SC ), entretanto, a operadora negou com a justificativa de que o beneficiário está cumprindo Cobertura Parcial Temporária (CPT) para Doença ou Lesão Preexistente (DLP) [e"/>
    <s v="SAO JOSE"/>
    <s v="SC"/>
    <m/>
    <x v="4"/>
    <s v="Internação"/>
    <x v="21"/>
    <x v="196"/>
    <s v="Carência"/>
    <s v="ascibras"/>
    <m/>
    <x v="2"/>
    <x v="49"/>
    <m/>
    <s v="Finalizada"/>
    <s v="Com CPT"/>
  </r>
  <r>
    <x v="1"/>
    <x v="6"/>
    <s v="26/07/2024"/>
    <n v="12994111"/>
    <s v="31999620240729772292"/>
    <m/>
    <m/>
    <s v="UNIMED SAO ROQUE-COOP DE TRAB MED"/>
    <x v="0"/>
    <s v="THALES DA SILVA TAVARES"/>
    <x v="3"/>
    <s v="09700030002332932"/>
    <s v="ASSOCIACAO DOS FUNCIONARIOS E SERVIDORES"/>
    <s v="ADESAO BASICO N"/>
    <s v="NOTIFICAÇÃO DE INTERMEDIAÇÃO PRELIMINAR Nº 230020/2024_x000d__x000a_ _x000d__x000a_Protocolo nº 9683766_x0009_Demanda nº 12994111_x0009_Rio de Janeiro, 2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pai do beneficiário], questiona a não cobertura para 50000012REEDUCAÇÃO E REABILITAÇÃO NO RETARDO DO DESENVOLVIMENTO PSICOMOTOR e nome do médico solicitante Priscila da silva haikouver ]. O procedimento foi solicitado à operadora no dia 04/06/2024], para realização no são roque A operadora alega que não possui prestador em sua rede para realização do serviço de saúde.Interlocutor chegou a sugerir prestador fi"/>
    <s v="SÃO ROQUE"/>
    <s v="SP"/>
    <s v="Não"/>
    <x v="2"/>
    <s v="Terapias"/>
    <x v="5"/>
    <x v="642"/>
    <s v="Dificuldade de Agendamento"/>
    <s v="DIRECIONADA PARA O GRP 04/06/2024 NEGOCIAÇÃO FINALIZADA em 30/07 180693 -Neurosensis – Terapia Ocupacional LTDA "/>
    <s v="Com contato prévio"/>
    <x v="0"/>
    <x v="11"/>
    <s v="Não"/>
    <s v="Finalizada"/>
    <m/>
  </r>
  <r>
    <x v="1"/>
    <x v="6"/>
    <s v="26/07/2024"/>
    <n v="12994657"/>
    <s v="31999620240729772871"/>
    <m/>
    <m/>
    <s v="UNIMED RIO CLARO-COOP DE TRAB MED"/>
    <x v="0"/>
    <s v="SOFIA KANEKO"/>
    <x v="3"/>
    <s v="09700022007152699"/>
    <s v="UNIVERSIDADE ESTADUAL PAULISTA JULIO DE MESQUITA FILHO"/>
    <s v="UNIPLAN EMPRESARIAL BASICO N"/>
    <s v="NOTIFICAÇÃO DE INTERMEDIAÇÃO PRELIMINAR Nº 230341/2024_x000d__x000a_ _x000d__x000a_Protocolo nº 9684545_x0009_Demanda nº 12994657_x0009_Rio de Janeiro, 2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a beneficiária, questiona a não cobertura para fonoaudiologia. O procedimento foi solicitado à operadora no dia 02/07/2024, para realização no município Rio Claro-SP. A operadora alega que não possui prestador em sua rede para realização do serviço de saúde. Protocolo 31999620240628456591 dia 28/06/2024_x000d__x000a_ _x000d__x000a_Protocolo aberto pelo beneficiário junto à operadora: 31999620240628456591_x000d__x000a_BENEFICIÁRIO_x000d__x000a_Nome: S"/>
    <s v="RIO CLARO"/>
    <s v="SP"/>
    <s v="Não "/>
    <x v="7"/>
    <s v="Terapias"/>
    <x v="1"/>
    <x v="640"/>
    <s v="Não aceita direcionamento"/>
    <s v="Mantido o direcionamento para a rede credenciada em região de saúde. "/>
    <s v="Com contato prévio"/>
    <x v="2"/>
    <x v="0"/>
    <s v="Não"/>
    <s v="Finalizada"/>
    <m/>
  </r>
  <r>
    <x v="1"/>
    <x v="6"/>
    <s v="26/07/2024"/>
    <n v="12995517"/>
    <s v="31999620240729774697"/>
    <m/>
    <m/>
    <s v="UNIMED NOVA FRIBURGO-SOC COOP SV MED HOS"/>
    <x v="0"/>
    <s v="VANDER BRAZ BARROZO"/>
    <x v="3"/>
    <s v="09700030001998112"/>
    <s v="SINDICATO DOS POLICIAIS RODOVIARIOS FEDERAIS ESTADO SP"/>
    <s v="UNIPLAN ADESAO BASICO I"/>
    <s v="NOTIFICAÇÃO DE INTERMEDIAÇÃO PRELIMINAR Nº 230879/2024_x000d__x000a_&lt;&lt;60&gt;&gt; _x000d__x000a_Protocolo nº 9685742_x0009_Demanda nº 12995517_x0009_Rio de Janeiro, 26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otocolo espirado em 19/07/2024 sem retorno da operadora com a marcação ou autorização para atendimento mediante reembolso. - solicitação de avaliação neuropsicológica. protocolo 31999620240705539211_x000d__x000a_ _x000d__x000a_Protocolo aberto pelo beneficiário junto à operadora: &lt;&lt;65&gt;&gt;_x000d__x000a_BENEFICIÁRIO_x000d__x000a_Nome: VANDER BRAZ BARROZO_x0009_Dt. Nasc.:03/11/1982_x000d__x000a_Matrícula:_x0009_CPF: 05727265703_x000d__x000a_INTERLOCUTOR_x000d__x000a_Nome: VANDER BRAZ BARROZO_x000d__x000a_Telefones: (22)998032486 / (22)998032486_x0009_e-mail"/>
    <s v="NOVA FRIBURGO"/>
    <s v="RJ"/>
    <s v="Sim"/>
    <x v="7"/>
    <s v="Troca de Prestador"/>
    <x v="0"/>
    <x v="505"/>
    <s v="Não aceita direcionamento"/>
    <s v="Agendamento realizado na rede credenciada na cidade demandada"/>
    <s v="Com contato prévio"/>
    <x v="0"/>
    <x v="0"/>
    <m/>
    <s v="Finalizada"/>
    <s v="Busca de rede aberta em 05/07, encaminhada indevidamento pra o GRP Eventual - Samuel Brandão Barrozo"/>
  </r>
  <r>
    <x v="1"/>
    <x v="6"/>
    <s v="29/07/2024"/>
    <n v="12995947"/>
    <s v="31999620240730788963"/>
    <m/>
    <m/>
    <s v="UNIMED PAULISTANA-SOC COOP DE TRAB MED"/>
    <x v="0"/>
    <s v="NEIDE PEREIRA DA ROCHA"/>
    <x v="3"/>
    <s v="09700022005813965"/>
    <s v="APEOESP SIND DOS PROF DO ENS OFIC EST SP"/>
    <s v="UNIPLAN EMPRESARIAL BASICO N"/>
    <s v="NOTIFICAÇÃO DE INTERMEDIAÇÃO PRELIMINAR Nº 231219/2024_x000a_ _x000a_Protocolo nº 9686170_x0009_Demanda nº 12995947_x0009_Rio de Janeiro, 29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aria, questiona a falta de atendimento para Cardiologista. Relata que tentou entrar em contato com a [Operadora] por meio 0800 772 3030 26/07/2024, sem sucesso. O prestador solicitado como de preferência do beneficiário, Córpu Clínica de Doenças Cárdio Pulmonares foi descredenciado e não foi disponibilizada outra alternativa de atendimento no mesmo município [São Paulo]. A demanda12995925 foi aberta para apuração do descredenciamento pela D"/>
    <s v="SAO PAULO"/>
    <s v="SP"/>
    <s v="Não "/>
    <x v="7"/>
    <s v="Consultas"/>
    <x v="2"/>
    <x v="643"/>
    <s v="Dificuldade de Agendamento"/>
    <s v="Beneficiária questiona a falta de atendimento para Cardiologista. Relata que tentou entrar em contato com a [Operadora] por meio 0800 772 3030 26/07/2024, sem sucesso. O prestador solicitado como de preferência do beneficiário, Córpu Clínica de Doenças Cárdio Pulmonares foi descredenciado e não foi disponibilizada outra alternativa de atendimento no mesmo município [São Paulo]. A demanda12995925 foi aberta para apuração do descredenciamento pela DIPRO.” RU: Não localizamos transação anterior autorizada no referido prestador e não localizamos o prestador no PTU A400. Acionado a Unimed Nacional para maiores esclarecimentos e fomos informado de que esse prestador não faz parte da rede credenciada. "/>
    <s v="Sem contato prévio"/>
    <x v="2"/>
    <x v="2"/>
    <s v="Sim"/>
    <s v="Finalizada"/>
    <m/>
  </r>
  <r>
    <x v="1"/>
    <x v="6"/>
    <s v="29/07/2024"/>
    <n v="12996063"/>
    <s v="31999620240730789405"/>
    <s v="Sim"/>
    <m/>
    <s v="UNIMED SAO JOSE DOS CAMPOS-COOP TRAB MED"/>
    <x v="0"/>
    <s v="HEITOR ALVES FERREIRA"/>
    <x v="3"/>
    <s v="09700019001917740"/>
    <s v="CHOCOLATES GAROTO LTDA"/>
    <s v="UNIPLAN CO BASICO N"/>
    <s v="NOTIFICAÇÃO DE INTERMEDIAÇÃO PRELIMINAR Nº 231287/2024_x000d__x000a_ _x000d__x000a_Protocolo nº 9686319_x0009_Demanda nº 12996063_x0009_Rio de Janeiro, 29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ELETROENCEFALOGRAMA DE ROTINA, VIGÍLIA OU SONO, HIPERVENTILAÇÃO, FOTOESTIMULAÇÃO, ANALÓGICO OU DIGITAL (EEG/R) ( com mapeamento e 3D). A solicitação foi feita à Operadora no dia 14/05/2024, para realização no município São Jose dos Campos/SP. ELETROENCEFALOGRAMA DE ROTINA, VIGÍLIA OU SONO, HIPERVENTILAÇÃO, FOTOESTIMULAÇÃO, ANALÓGICO OU DIGITAL (EEG/R) ("/>
    <s v="SAO JOSE DOS CAMPOS"/>
    <s v="SP"/>
    <m/>
    <x v="2"/>
    <s v="SADT"/>
    <x v="2"/>
    <x v="644"/>
    <s v="Ausência de rede credenciada "/>
    <s v="busca de rede"/>
    <m/>
    <x v="0"/>
    <x v="49"/>
    <m/>
    <m/>
    <s v="Negativa sem ação da AP"/>
  </r>
  <r>
    <x v="1"/>
    <x v="6"/>
    <s v="29/07/2024"/>
    <n v="12996050"/>
    <s v="31999620240730789229"/>
    <m/>
    <m/>
    <s v="UNIMED SAO JOSE DOS CAMPOS-COOP TRAB MED"/>
    <x v="0"/>
    <s v="HEITOR ALVES FERREIRA"/>
    <x v="3"/>
    <s v="09700019001917740"/>
    <s v="CHOCOLATES GAROTO LTDA"/>
    <s v="UNIPLAN CO BASICO N"/>
    <s v="NOTIFICAÇÃO DE INTERMEDIAÇÃO PRELIMINAR Nº 231276/2024_x000d__x000a_ _x000d__x000a_Protocolo nº 9686319_x0009_Demanda nº 12996050_x0009_Rio de Janeiro, 29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POTENCIAL VISUAL EVOCADO (PEV). O procedimento foi solicitado à operadora no dia 14/05/2024, para realização no município São Jose dos campos/SP e a operadora indicou prestadores que não realizam o procedimento. Protocolo 31999620240514902220– data 14/05/2024._x000d__x000a_ _x000d__x000a_Protocolo aberto pelo beneficiário junto à operadora: 31999620240514902220_x000d__x000a_BENEFICIÁRIO_x000d__x000a_Nome: H"/>
    <s v="SAO JOSE DOS CAMPOS"/>
    <s v="SP"/>
    <s v="Não "/>
    <x v="2"/>
    <s v="SADT"/>
    <x v="0"/>
    <x v="645"/>
    <s v="Ausência de rede credenciada "/>
    <s v="Agendamos consulta on-line para troca de PM "/>
    <s v="Com contato prévio"/>
    <x v="0"/>
    <x v="0"/>
    <s v="Não"/>
    <s v="Finalizada"/>
    <m/>
  </r>
  <r>
    <x v="1"/>
    <x v="6"/>
    <s v="29/07/2024"/>
    <n v="12997064"/>
    <s v="31999620240730790356"/>
    <m/>
    <m/>
    <s v="UNIMED ARACATUBA COOP TRABALHO MEDICO"/>
    <x v="0"/>
    <s v="RODRIGO ASSUITTI ALVES"/>
    <x v="3"/>
    <s v="09700020010639386"/>
    <s v="SOLFARMA COMERCIO DE PRODUTOS FARMACEUTICOS S.A."/>
    <s v="UNIPLAN EMP PARTIC BAS PADRAO COL"/>
    <s v="NOTIFICAÇÃO DE INTERMEDIAÇÃO PRELIMINAR Nº 231851/2024_x000d__x000a_ _x000d__x000a_Protocolo nº 9687688_x0009_Demanda nº 12997064_x0009_Rio de Janeiro, 29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utorização da avaliação neuropsicológica - Solicitado pelo Drª Carolina Marçal - CRM : 134794 A solicitação foi feita à Operadora no dia 26-06-2024 , para realização no município Araçatuba/SP A operadora alega que o pedido está em análise e não apresenta resposta sobre sua solicitação. Informa não concordar com o agendamento no Centro de desenvolvimento infantil Debora "/>
    <s v="ARACATUBA"/>
    <s v="SP"/>
    <s v="Não "/>
    <x v="7"/>
    <s v="Terapias"/>
    <x v="17"/>
    <x v="505"/>
    <s v="Não aceita direcionamento"/>
    <s v="Mantido o direcionamento para a rede credenciada. "/>
    <s v="Com contato prévio"/>
    <x v="2"/>
    <x v="0"/>
    <s v="Não"/>
    <s v="Finalizada"/>
    <s v="Ao realizarmos contato com o prestador, fomos posicionados que o beneficiário já havia iniciado o atendimento."/>
  </r>
  <r>
    <x v="1"/>
    <x v="6"/>
    <s v="30/07/2024"/>
    <n v="12999037"/>
    <s v="31999620240731806900"/>
    <m/>
    <m/>
    <s v="UNIMED CURITIBA-SOC COOP SV MED CUR E RG"/>
    <x v="0"/>
    <s v="CARLOS EDUARDO DE LACERDA PAIVA"/>
    <x v="3"/>
    <s v="09700030002087008"/>
    <s v="SINDICATO DOS POLICIAIS RODOVIARIOS FEDERAIS ESTADO SP"/>
    <s v="UNIPLAN ADESAO BASICO I"/>
    <s v="NOTIFICAÇÃO DE INTERMEDIAÇÃO PRELIMINAR Nº 233060/2024_x000d__x000a_&lt;&lt;60&gt;&gt; _x000d__x000a_Protocolo nº 9690283_x0009_Demanda nº 12999037_x0009_Rio de Janeiro, 30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o urgência na autorização das terapias especiais nas quantidades e especialidades descritas nos laudos médicos para os meus 2 filhos autistas: Caíque Fonseca Paiva (10 anos) e Laura Fonseca Paiva (5 anos). Faz-se necessário um acordo entre o plano de saúde Unimed FESP e a clínica especializada Extraordinário, situada na rua João Bettega, 829, Portão, Curitiba/PR, telefone (41) 99666-6715, no sentido de pagamento direto ao prestador do "/>
    <s v="CURITIBA"/>
    <s v="PR"/>
    <s v="Sim "/>
    <x v="2"/>
    <s v="Terapias"/>
    <x v="3"/>
    <x v="646"/>
    <s v="Dificuldade de Agendamento"/>
    <s v="Negociação realizada pela Unimed Curitiba e agendamentos disponibilizados para os 2 filhos em único prestador, na cidade demandada."/>
    <s v="Com contato prévio"/>
    <x v="0"/>
    <x v="50"/>
    <s v="Não"/>
    <s v="Finalizada"/>
    <s v="Caso aberto no nome do pai - demandas para Caique Fonseca Paiva e Laura Fonseca Paiva - Buscas de rede abertas em 07/06"/>
  </r>
  <r>
    <x v="1"/>
    <x v="6"/>
    <s v="30/07/2024"/>
    <n v="12999971"/>
    <s v="31999620240731807172"/>
    <s v="Sim"/>
    <m/>
    <s v="UNIMED PAULISTANA-SOC COOP DE TRAB MED"/>
    <x v="0"/>
    <s v="JOSE ROBERTO GOMES DIAS"/>
    <x v="3"/>
    <s v="09700034000566718"/>
    <s v="FUNDACAO DE PROTECAO E DEFESA DO CONSUMI"/>
    <s v="ESPECIAL REEMBOLSO ESTADUAL"/>
    <s v="NOTIFICAÇÃO DE INTERMEDIAÇÃO PRELIMINAR Nº 233616/2024_x000d__x000a_&lt;&lt;60&gt;&gt; _x000d__x000a_Protocolo nº 9691586_x0009_Demanda nº 12999971_x0009_Rio de Janeiro, 30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 05/03/2024 realizei consulta médica com o DR. Thiago Gonçalves Guimarães, no ICHC - Ambulatório do Serviço de Neurologia Clínica do Instituto Central do Hospital das Clínicas, o qual na ocasião solicitou, entre outros, o exame SEQUENCIAMENTO DO EXOMA E DNA MITOCONDRIAL, para investigação e conclusão de diagnóstico. Assim, encaminhei à Unimed Fesp o pedido médico do procedimento para autorização do exame, no entanto houve negativa do plano,"/>
    <s v="SAO PAULO"/>
    <s v="SP"/>
    <m/>
    <x v="4"/>
    <s v="SADT"/>
    <x v="8"/>
    <x v="647"/>
    <s v="Não consta do Rol"/>
    <s v="licitação"/>
    <m/>
    <x v="0"/>
    <x v="49"/>
    <m/>
    <m/>
    <s v="Negativa sem ação da AP"/>
  </r>
  <r>
    <x v="1"/>
    <x v="6"/>
    <s v="30/07/2024"/>
    <n v="12998567"/>
    <s v="31999620240731805941"/>
    <m/>
    <m/>
    <s v="UNIMED PAULISTANA-SOC COOP DE TRAB MED"/>
    <x v="0"/>
    <s v="ELEN CASTANHO"/>
    <x v="3"/>
    <s v="09700032001601278"/>
    <s v="APEOESP SIND DOS PROF DO ENS OFIC EST SP"/>
    <s v="ADESAO ESPECIAL - PR"/>
    <s v="NOTIFICAÇÃO DE INTERMEDIAÇÃO PRELIMINAR Nº 232796/2024_x000a_ _x000a_Protocolo nº 9689661_x0009_Demanda nº 12998567_x0009_Rio de Janeiro, 30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falta de atendimento para 31303269 IMPLANTE DE DISPOSITIVO INTRA-UTERINO (DIU) NÃO HORMONAL - INCLUI O DISPOSITIVO. A solicitação foi feita à Operadora no dia 18/06/2024, para realização no município São Paulo. A operadora alega que o pedido está em análise e não apresenta resposta ao pedido. Protocolo 52938930 data - 30/07/2024_x000a_ _x000a_Protocolo aberto pelo beneficiário junto à operadora: 52938930_x000a_BENEFICIÁRIO_x000a_Nome: ELEN CA"/>
    <s v="SAO PAULO"/>
    <s v="SP"/>
    <s v="Não "/>
    <x v="7"/>
    <s v="Demais materiais"/>
    <x v="17"/>
    <x v="41"/>
    <s v="Demora na finalização da executora "/>
    <s v="Transação 2288452460 autorizada e Unimed Nacional informou que no máximo de 2 a três dias. o DIU será entregue na clínica ACOR."/>
    <s v="Com contato prévio"/>
    <x v="0"/>
    <x v="2"/>
    <s v="Sim"/>
    <s v="Finalizada"/>
    <s v="23 e 25/07 contatos anteriores a NIP finalizados com orientação - Direcionar ao RU, pois neste caso a entrega do DIU seria realizada pela Unimed Nacional."/>
  </r>
  <r>
    <x v="1"/>
    <x v="6"/>
    <s v="30/07/2024"/>
    <n v="12999985"/>
    <s v="31999620240731807533"/>
    <m/>
    <m/>
    <s v="UNIMED MOCOCA-COOP DE TRAB MED"/>
    <x v="0"/>
    <s v="ELISA OLIVEIRA MATHIAS DE FARIA"/>
    <x v="3"/>
    <s v="09700032001697194"/>
    <s v="ANAJUSTRA-ASSOC NAC DOS SERV DA JUS TRAB"/>
    <s v="ADESAO ESPECIAL"/>
    <s v="NOTIFICAÇÃO DE INTERMEDIAÇÃO PRELIMINAR Nº 233624/2024_x000d__x000a_ _x000d__x000a_Protocolo nº 9691514_x0009_Demanda nº 12999985_x0009_Rio de Janeiro, 30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egativa de reembolso por livre escolha de prestador para NEUROOFTAMOLOGISTA nome da médica solicitante: Dra. Flavia Pereira Nogueira, realizado em 06/06/2024. A solicitação de reembolso no valor de R$ 520,00 foi feita à operadora no dia 10/06/2024. Data: 29/07/2024_x000d__x000a_ _x000d__x000a_Protocolo aberto pelo beneficiário junto à operadora:_x000d__x000a_BENEFICIÁRIO_x000d__x000a_Nome: ELISA OLIVEIRA MATHIAS DE FARIA_x0009_Dt."/>
    <s v="MOCOCA"/>
    <s v="SP"/>
    <m/>
    <x v="5"/>
    <s v="Consultas"/>
    <x v="2"/>
    <x v="648"/>
    <s v="Atendimento em rede não credenciada"/>
    <s v="Não houve busca de rede portanto a solicitação foi indeferida na etapa do EDA (análise documental)."/>
    <s v="Com contato prévio"/>
    <x v="2"/>
    <x v="7"/>
    <m/>
    <s v="Finalizada"/>
    <m/>
  </r>
  <r>
    <x v="1"/>
    <x v="6"/>
    <s v="30/07/2024"/>
    <n v="13000028"/>
    <s v="31999620240731808014"/>
    <m/>
    <m/>
    <s v="UNIMED MOCOCA-COOP DE TRAB MED"/>
    <x v="0"/>
    <s v="ELISA OLIVEIRA MATHIAS DE FARIA"/>
    <x v="3"/>
    <s v="09700032001697194"/>
    <s v="ANAJUSTRA-ASSOC NAC DOS SERV DA JUS TRAB"/>
    <s v="ADESAO ESPECIAL"/>
    <s v="NOTIFICAÇÃO DE INTERMEDIAÇÃO PRELIMINAR Nº 233651/2024_x000d__x000a_ _x000d__x000a_Protocolo nº 9691514_x0009_Demanda nº 13000028_x0009_Rio de Janeiro, 30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GASTROPEDIATRA. O procedimento foi solicitado à operadora no dia 27/06/2024, para realização no município de Moji Mirim. A operadora alega que não possui prestador em sua rede para realização do serviço de saúde. Protocolo: 319999620240705542782 - data: 28/06/2024._x000d__x000a_ _x000d__x000a_Protocolo aberto pelo beneficiário junto à operadora: 319999620240705542782_x000d__x000a_BENEFICIÁRIO_x000d__x000a_N"/>
    <s v="MOCOCA"/>
    <s v="SP"/>
    <s v="Não"/>
    <x v="2"/>
    <s v="Consultas"/>
    <x v="0"/>
    <x v="33"/>
    <s v="Dificuldade de Agendamento"/>
    <s v="Agendado na Rede Credenciada"/>
    <s v="Com contato prévio"/>
    <x v="0"/>
    <x v="0"/>
    <s v="Não"/>
    <s v="Finalizada"/>
    <s v="Busca de rede aberta em 05/07"/>
  </r>
  <r>
    <x v="1"/>
    <x v="6"/>
    <s v="31/07/2024"/>
    <n v="13001922"/>
    <s v="31999620240801821961"/>
    <s v="Sim"/>
    <m/>
    <s v="UNIMED PAULISTANA-SOC COOP DE TRAB MED"/>
    <x v="0"/>
    <s v="CLAUDIA CRISTINA COIMBRA"/>
    <x v="3"/>
    <s v="09700030001924763"/>
    <s v="ASSOCIACAO DOS FUNCIONARIOS E SERVIDORES"/>
    <s v="ADESAO ESPECIAL N"/>
    <s v="NOTIFICAÇÃO DE INTERMEDIAÇÃO PRELIMINAR Nº 234799/2024_x000d__x000a_&lt;&lt;60&gt;&gt; _x000d__x000a_Protocolo nº 9694190_x0009_Demanda nº 13001922_x0009_Rio de Janeiro, 3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a segunda quinzena do mês de janeiro iniciaram minhas cores na coluna, progredindo para dormência em meus dedos da mão esquerda, antebraço e cotovelo, iniciei tratamento buscando um ortopedista, q não pude voltar pq o convenio descredenciou, pois bem, parti para um neurocirurgião, consultei vários. fiz ressonancia, eletroneuromiografia, ultrassom, o primeiro neuro detectou o problema, porém no retorno para o encaminhamento cirurgico o convên"/>
    <s v="OSASCO"/>
    <s v="SP"/>
    <m/>
    <x v="4"/>
    <s v="Internação"/>
    <x v="7"/>
    <x v="380"/>
    <s v="Negativa por falta de evidências médicas"/>
    <m/>
    <m/>
    <x v="2"/>
    <x v="49"/>
    <m/>
    <m/>
    <s v="Jmédica negativa integral"/>
  </r>
  <r>
    <x v="1"/>
    <x v="6"/>
    <s v="31/07/2024"/>
    <n v="13002762"/>
    <s v="31999620240801823794"/>
    <m/>
    <m/>
    <s v="UNIMED RIBEIRAO PRETO-COOP DE TRAB MED"/>
    <x v="0"/>
    <s v="MATHEUS MAGNA BARUFFI"/>
    <x v="3"/>
    <s v="09700019001188942"/>
    <s v="NESTLE BRASIL LTDA"/>
    <s v="UNIPLAN CO PARTIC MASTER REEMB"/>
    <s v="NOTIFICAÇÃO DE INTERMEDIAÇÃO PRELIMINAR Nº 235291/2024_x000d__x000a_ _x000d__x000a_Protocolo nº 9695203_x0009_Demanda nº 13002762_x0009_Rio de Janeiro, 3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informa que benefciário precisa realizar terapia ocupacional, psicopedagoga, psicóloga e fonodióloga. A solicitação foi feita à operadora no dia 04/2024, para realização no município Ribeirão Preto, no prestador Gaiade Mais e a operadora direcionou o atendimento, autorizado para o prestador Acetiva, porém, interlocutora deseja que o beneficiário seja tratado pela Gaiade Mais, está aguardand"/>
    <s v="RIBEIRAO PRETO"/>
    <s v="SP"/>
    <s v="Não"/>
    <x v="2"/>
    <s v="Terapias"/>
    <x v="5"/>
    <x v="44"/>
    <s v="Não aceita direcionamento"/>
    <s v="NEGOCIAÇÃO FINALIZADA em 01/08 179351- CUIDARE ESPAÇO MULTIDICIPLINAR DE INTEGRAÇAO E DESENVOLVIMENTO LTDA"/>
    <s v="Com contato prévio"/>
    <x v="0"/>
    <x v="11"/>
    <s v="Não"/>
    <s v="Finalizada"/>
    <m/>
  </r>
  <r>
    <x v="1"/>
    <x v="6"/>
    <s v="31/07/2024"/>
    <n v="13001946"/>
    <s v="31999620240801823042"/>
    <m/>
    <m/>
    <s v="UNIMED PAULISTANA-SOC COOP DE TRAB MED"/>
    <x v="0"/>
    <s v="HEITOR AUGUSTO DE PAULA QUEIROZ"/>
    <x v="3"/>
    <s v="09700030002364141"/>
    <s v="FED ASSOCIACOES ENGENHARIA ARQUITETURA AGRONOMIA DO ESP"/>
    <s v="UNIPLAN ADESAO BASICO I"/>
    <s v="NOTIFICAÇÃO DE INTERMEDIAÇÃO PRELIMINAR Nº 234815/2024_x000d__x000a_&lt;&lt;60&gt;&gt; _x000d__x000a_Protocolo nº 9694224_x0009_Demanda nº 13001946_x0009_Rio de Janeiro, 3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ANS, Entrei em contato em 10 de junho de 2024, com a UNIMED FESP para a solicitação de cobertura de atendimento das terapias indicadas ao beneficiário HEITOR A. DE PAULA QUEIROZ, sendo orientada a realizar a solicitação de cobertura através do site do plano. Segundo, contanto telefônico o prazo para retorno seria 24/06/2024, todavia, o plano de saúde não deu qualquer retorno. Entrei em contato no início do mês de julho, sendo informada que "/>
    <s v="IBAITI"/>
    <s v="PR"/>
    <s v="Não"/>
    <x v="2"/>
    <s v="Terapias"/>
    <x v="3"/>
    <x v="5"/>
    <s v="Dificuldade de Agendamento"/>
    <s v="NEGOCIAÇÃO REALIZADA COM O PRESTADOR 191743 - ESPAÇO SABER CLÍNICA MULTIDICIPLINAR LTDA"/>
    <s v="Com contato prévio"/>
    <x v="0"/>
    <x v="11"/>
    <s v="Não"/>
    <s v="Finalizada"/>
    <m/>
  </r>
  <r>
    <x v="1"/>
    <x v="6"/>
    <s v="31/07/2024"/>
    <n v="13002994"/>
    <s v="31999620240801827154"/>
    <m/>
    <m/>
    <s v="UNIMED ARACATUBA COOP TRABALHO MEDICO"/>
    <x v="0"/>
    <s v="ARTHUR DE ALMEIDA FERREIRA CARLOS"/>
    <x v="3"/>
    <s v="09700030002264368"/>
    <s v="SINDICATO DOS POLICIAIS RODOVIARIOS FEDERAIS ESTADO SP"/>
    <s v="ADESAO COPARTIC ESPECIAL I"/>
    <s v="NOTIFICAÇÃO DE INTERMEDIAÇÃO PRELIMINAR Nº 235430/2024_x000a_ _x000a_Protocolo nº 9695551_x0009_Demanda nº 13002994_x0009_Rio de Janeiro, 31 de Julh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mãe do beneficiário, questiona a falta de atendimento para 30715105 - TRATAMENTO CIRÚRGICO DO DORSO CURVO OU ESCOLIOSE OU CIFOSE OU GIBA COSTAL e 30715016 - ARTRODESE DA COLUNA C/ INSTRUMENTAÇÃO. A solicitação foi feita à Operadora no dia 05/06/2024, para realização no município São Paulo. A operadora negou, alegando que quem deve disponibilizar os procedimentos é a AACD. Protocolo: 31999620240725753661 - Data:"/>
    <s v="ARACATUBA"/>
    <s v="SP"/>
    <s v="Não"/>
    <x v="7"/>
    <s v="Internação"/>
    <x v="17"/>
    <x v="138"/>
    <s v="Demora no tráfego da guia"/>
    <s v="Acionado Unimed Nacional para priorizar o envio da transação para a Fesp, pois o Prestador AACC não havia feito o pedido de autorização via CNU. A transação 2292340256 foi trafegada e autorizada parcialmente diária e OPME.                                                                                                                                                          *Verificado que dia 25/07/2024 conforme consta  no Protocolo: 31999620240725753661: A mãe acionou a FESP solicitando  auxilio para realizar um procedimento cirúrgico de Escoliose artrodese vertebral por nível, informou que ao procurar a Unimed local - Araçatuba, foi orientada a nos procurar, pois afirmam que não inserem a guia no sistema, mãe relatou também que solicitou auxilio direto para o prestador AACD e o mesmo refere que não consegue inserir a guia. menciona que está aguardando desde de junho. Retorno do CAEC para a beneficiária foi de encaminhar o pedido médico.                                     Em 29/07 a Unimed Nacional informou ao CAEC que não tinha  guia pendente na nossa área de ação e informou os Canais para Cadastro de Autorização.                                                  "/>
    <s v="Com contato prévio"/>
    <x v="0"/>
    <x v="2"/>
    <s v="Sim"/>
    <s v="Finalizada"/>
    <m/>
  </r>
  <r>
    <x v="1"/>
    <x v="6"/>
    <s v="31/07/2024"/>
    <n v="13003081"/>
    <s v="31999620240801827406"/>
    <m/>
    <m/>
    <s v="UNIMED ARACATUBA COOP TRABALHO MEDICO"/>
    <x v="0"/>
    <s v="EMANUEL BRITTO SOARES"/>
    <x v="3"/>
    <s v="09700030002332568"/>
    <s v="ASSOCIACAO BRASILEIRA DOS SERVIDORES PUBLICOS, MUNICIPAL, ESTADUAL, FEDERAL"/>
    <s v="UNIPLAN ADESAO BASICO N"/>
    <s v="NOTIFICAÇÃO DE INTERMEDIAÇÃO PRELIMINAR Nº 235482/2024_x000d__x000a_&lt;&lt;60&gt;&gt; _x000d__x000a_Protocolo nº 9695659_x0009_Demanda nº 13003081_x0009_Rio de Janeiro, 31 de Julh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manuel Britto Soares, meu dependente, filho, é portador de TEA e TDAH, seu pedido médico, neurologista, pede 10 seções de Psicopedagogia por semana, o Plano de Saúde está liberando apenas 10 seções para esse mês de agosto. Em alegação por telefone, no dia de hoje (31/07/2024), foi a seguinte: &quot;foi realizado uma avaliação/auditória médica pela equipe interna do Plano de Saúde e ele só tem direito a 2 seções por semana&quot;. Já não é o primeiro mê"/>
    <s v="ARACATUBA"/>
    <s v="SP"/>
    <s v="Sim "/>
    <x v="4"/>
    <s v="Terapias"/>
    <x v="3"/>
    <x v="247"/>
    <s v="Solicitação incorreta (código descontinuado)"/>
    <s v="Psicólogo - Solicitado e liberado conforme normativa 541/2022: 4 sessões por semana._x000a_Psicopedagogia: solicitação de 10 sessões por semana. Liberação parcial 2 sessões/ semana com indicação conforme necessidade do paciente/beneficiário; configurando atendimento com caráter educacional; uma vez que as sessões de psicopedagogia (caráter educacional) suplantam a necessidade das sessões de psicologia (caráter de saúde)._x000a_Psicopedagogo é um profissional especializado no processo de aprendizagem e nas dificuldades que podem surgir ao longo desse processo. Com conhecimento nas áreas de psicologia e pedagogia._x000a_De acordo com a NORMATIVA 541/2022: Psicologia é de cobertura obrigatória de maneira ilimitada (caráter de saúde). Tal Obrigação não se estende ao acompanhamento em ambiente escolar/ domiciliar ou realizado por profissional de ensino (caráter educacional). Realizado acolhimento para direcionamento e melhor explicação dos motivos de liberação parcial "/>
    <s v="Sem contato prévio"/>
    <x v="2"/>
    <x v="3"/>
    <s v="Não "/>
    <s v="Finalizada"/>
    <s v="Necessário acolhimento e direcionamento dos familiares para entendimento da negativa "/>
  </r>
  <r>
    <x v="1"/>
    <x v="7"/>
    <s v="01/08/2024"/>
    <n v="13003747"/>
    <s v="31999620240802845047"/>
    <m/>
    <m/>
    <s v="UNIMED IMPERATRIZ-Coop de Trab Med"/>
    <x v="0"/>
    <s v="NATALIA RODRIGUES NERES SILVA BRITO"/>
    <x v="3"/>
    <s v="09700030002281521"/>
    <s v="ASSOCIACAO BRASILEIRA DOS SERVIDORES PUBLICOS, MUNICIPAL, ESTADUAL, FEDERAL"/>
    <s v="UNIPLAN ADESAO BASICO N"/>
    <s v="NOTIFICAÇÃO DE INTERMEDIAÇÃO PRELIMINAR Nº 235883/2024_x000d__x000a_&lt;&lt;60&gt;&gt; _x000d__x000a_Protocolo nº 9696600_x0009_Demanda nº 13003747_x0009_Rio de Janeiro, 01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já tentei em todos os consultórios disponíveis pelo plano de saúde e a data mais próxima que consigo consulta com ginecologista é em média de dois meses. Necessito de consulta com ginecologista no prazo definido pela ANS._x000d__x000a_ _x000d__x000a_Protocolo aberto pelo beneficiário junto à operadora: &lt;&lt;65&gt;&gt;_x000d__x000a_BENEFICIÁRIO_x000d__x000a_Nome: NATALIA RODRIGUES NERES SILVA BRITO_x0009_Dt. Nasc.:15/03/1989_x000d__x000a_Matrícula:_x0009_CPF: 02698585390_x000d__x000a_INTERLOCUTOR_x000d__x000a_Nome: NATALIA RODRIGUES NER"/>
    <s v="IMPERATRIZ"/>
    <s v="MA"/>
    <s v="Não "/>
    <x v="2"/>
    <s v="Consultas"/>
    <x v="17"/>
    <x v="43"/>
    <s v="Dificuldade de Agendamento"/>
    <s v="Agendamento em prestador credenciado"/>
    <s v="Sem contato prévio"/>
    <x v="2"/>
    <x v="0"/>
    <s v="Não"/>
    <s v="Finalizada"/>
    <s v="Busca aberta no ambito de NIP "/>
  </r>
  <r>
    <x v="1"/>
    <x v="7"/>
    <s v="02/08/2024"/>
    <n v="13005568"/>
    <s v="31999620240805859475"/>
    <s v="Sim"/>
    <m/>
    <s v="UNIMED MACEIO-Coop de Trab Med"/>
    <x v="0"/>
    <s v="ERILENE SOUZA SANTOS"/>
    <x v="3"/>
    <s v="09700024003519632"/>
    <s v="RAIZEN COMBUSTIVEIS S.A."/>
    <s v="UNIPLAN CO ESPECIAL N"/>
    <s v="NOTIFICAÇÃO DE INTERMEDIAÇÃO PRELIMINAR Nº 237069/2024_x000d__x000a_ _x000d__x000a_Protocolo nº 9698914_x0009_Demanda nº 13005568_x0009_Rio de Janeiro, 0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INFILTRAÇÃO NA COLUNA CERVICAL, solicitado em Junho, médico solicitante Dra. Helvia Fortes- CRM 5785AL.O procedimento foi negado pela operadora sem justificativa. Protocolo 31999620240729770031 – data 29/07/2024._x000d__x000a_ _x000d__x000a_Protocolo aberto pelo beneficiário junto à operadora: 31999620240729770031_x000d__x000a_BENEFICIÁRIO_x000d__x000a_Nome: ERILENE SOUZA SANTOS_x0009_Dt. Nasc.:15/06/1981_x000d__x000a_Matrícula:_x0009_CPF: 28561094893_x000d__x000a_INTERLOCUTOR_x000d__x000a_Nome: ER"/>
    <s v="MACEIO"/>
    <s v="AL"/>
    <m/>
    <x v="4"/>
    <s v="Internação"/>
    <x v="8"/>
    <x v="649"/>
    <s v="Não consta do Rol"/>
    <s v="Sem guia anterior"/>
    <m/>
    <x v="0"/>
    <x v="49"/>
    <m/>
    <m/>
    <s v="Negativa sem ação da AP"/>
  </r>
  <r>
    <x v="1"/>
    <x v="7"/>
    <s v="03/08/2024"/>
    <n v="13006396"/>
    <s v="31999620240805860781"/>
    <m/>
    <m/>
    <s v="UNIMED ITAPETININGA-COOP DE TRAB MED"/>
    <x v="1"/>
    <s v="ANA MARIA CETTO PIRES DE ABREU"/>
    <x v="3"/>
    <s v="09700032001131271"/>
    <s v="UDEMO SIND ESP ED DO MAG OF DO EST S P"/>
    <s v="UNIPLAN ADESAO BASICO"/>
    <s v="NOTIFICAÇÃO DE INTERMEDIAÇÃO PRELIMINAR Nº 237573/2024_x000d__x000a_&lt;&lt;60&gt;&gt; _x000d__x000a_Protocolo nº 9700112_x0009_Demanda nº 13006396_x0009_Rio de Janeiro, 0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Idosa, 79 anos, com sinais de infecção de urina, acamada. Solicitada a liberação de guia médica conforme procedimento Unimed por WhatsApp as 13:58 do dia 02/08/2024, fornecido todos os documentos solicitados, mesmo assim não obteve resposta sobre a autorização. Visto a situação de emergência, teve que fazer os exames (urina 1 e urocultura) de forma particular conforme comprovantes anexados. Visto a negligencia do plano de saúde que sequer fo"/>
    <s v="ITAPETININGA"/>
    <s v="SP"/>
    <m/>
    <x v="1"/>
    <m/>
    <x v="1"/>
    <x v="1"/>
    <m/>
    <m/>
    <m/>
    <x v="1"/>
    <x v="1"/>
    <m/>
    <m/>
    <m/>
  </r>
  <r>
    <x v="1"/>
    <x v="7"/>
    <s v="03/08/2024"/>
    <n v="13006392"/>
    <s v="31999620240805860631"/>
    <m/>
    <m/>
    <s v="UNIMED ITAPETININGA-COOP DE TRAB MED"/>
    <x v="0"/>
    <s v="ANA MARIA CETTO PIRES DE ABREU"/>
    <x v="3"/>
    <s v="09700032001131271"/>
    <s v="UDEMO SIND ESP ED DO MAG OF DO EST S P"/>
    <s v="UNIPLAN ADESAO BASICO"/>
    <s v="NOTIFICAÇÃO DE INTERMEDIAÇÃO PRELIMINAR Nº 237569/2024_x000d__x000a_&lt;&lt;60&gt;&gt; _x000d__x000a_Protocolo nº 9700108_x0009_Demanda nº 13006392_x0009_Rio de Janeiro, 0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Idosa, 79 anos, com sinais de infecção de urina, acamada. Solicitada a liberação de guia médica conforme procedimento Unimed por WhatsApp as 13:58 do dia 02/08/2024, fornecido todos os documentos solicitados, mesmo assim não obteve resposta sobre a autorização. Visto a situação de emergência, teve que fazer os exames (urina 1 e urocultura) de forma particular conforme comprovantes anexados. Visto a negligencia do plano de saúde que sequer fo"/>
    <s v="ITAPETININGA"/>
    <s v="SP"/>
    <s v="Sim "/>
    <x v="5"/>
    <s v="SADT"/>
    <x v="1"/>
    <x v="0"/>
    <s v="Solicitação dentro do prazo"/>
    <s v="Conforme orientação do regulatório orientada a rotina de reembolso para os exames custeados pela beneficiária.           *Retorno da Unimed: No dia 02/08/2024 (sexta-feira) o contato foi iniciado no final da tarde, por essa razão, conseguimos dar continuidade no atendimento no dia 05/08/2024 (segunda-feira), onde a guia foi inserida e no mesmo instante autorizada._x000a__x000a_Os exames são realizados na Unidade de Medicina Diagnóstica da Unimed Sul Paulista:_x000a_Endereço: Rua Virgílio de Rezende, 815 - Centro, Itapetininga/SP, 18.200-046_x000a_"/>
    <s v="Sem contato prévio"/>
    <x v="2"/>
    <x v="20"/>
    <s v="Não"/>
    <s v="Finalizada"/>
    <s v="Direcionar ao RU / OK"/>
  </r>
  <r>
    <x v="1"/>
    <x v="7"/>
    <s v="03/08/2024"/>
    <n v="13006399"/>
    <s v="31999620240805860946"/>
    <m/>
    <m/>
    <s v="UNIMED ITAPETININGA-COOP DE TRAB MED"/>
    <x v="0"/>
    <s v="ANA MARIA CETTO PIRES DE ABREU"/>
    <x v="3"/>
    <s v="09700032001131271"/>
    <s v="UDEMO SIND ESP ED DO MAG OF DO EST S P"/>
    <s v="UNIPLAN ADESAO BASICO"/>
    <s v="NOTIFICAÇÃO DE INTERMEDIAÇÃO PRELIMINAR Nº 237576/2024_x000d__x000a_&lt;&lt;60&gt;&gt; _x000d__x000a_Protocolo nº 9700115_x0009_Demanda nº 13006399_x0009_Rio de Janeiro, 0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Idosa, 79 anos, passou na emergencia do hospital Unimed Itapetininga, em 14/03/2024 mesmo após a demora até atendimento médico, não foi realizado exame de ultrassom no hospital, sendo informado que o exame deveria ser feito com urgencia no dia seguinte, fato relatado na guia de pedido médico do exame. No dia seguinte, 15/03/2024, ao solicitar autorização do exame, a Unimed não aceitou a própria guia e não forneceu solução, obrigando a conven"/>
    <s v="ITAPETININGA"/>
    <s v="SP"/>
    <m/>
    <x v="5"/>
    <s v="SADT"/>
    <x v="2"/>
    <x v="383"/>
    <s v="Atendimento em rede não credenciada"/>
    <s v="Verificado e se trata do mesmo procedimento / documentos que foram apresentados no protocolo 38866 e 38878 que foi aberto em 19/03/2024._x000a_Identificamos que em abril foi reaberto e pago, somente o protocolo 38878._x000a_Será reaberto o protocolo 38866 - consulta no valor R$ 600,00, para seguirmos com a analise e liberação do pagamento."/>
    <s v="Sem contato prévio"/>
    <x v="0"/>
    <x v="51"/>
    <m/>
    <s v="Finalizada"/>
    <s v="Será reaberto o protocolo 38866 - consulta no valor R$ 600,00, para seguirmos com a analise e liberação do pagamento em 15/08."/>
  </r>
  <r>
    <x v="1"/>
    <x v="7"/>
    <s v="03/08/2024"/>
    <n v="13006449"/>
    <s v="31999620240805862258"/>
    <m/>
    <m/>
    <s v="UNIMED LITORAL-COOP TRB MED FOZ RIO ITAJ"/>
    <x v="0"/>
    <s v="CAMILE MACHADO"/>
    <x v="3"/>
    <s v="09700020010399920"/>
    <s v="RAIA DROGASIL S/A"/>
    <s v="UNIPLAN PARTIC EMP BASICO S/OBST"/>
    <s v="NOTIFICAÇÃO DE INTERMEDIAÇÃO PRELIMINAR Nº 237622/2024_x000d__x000a_&lt;&lt;60&gt;&gt; _x000d__x000a_Protocolo nº 9700166_x0009_Demanda nº 13006449_x0009_Rio de Janeiro, 0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ei a operadora unimed que precisava usar o plano para fazer terapia com psicólogo, me deram a opção online pois não tinha presencial em porto belo e itapema. A unimed deveria ser responsável pelo envio dos links de acesso a reunião com o profissional, porem esse link so veio na primeira sessão de forma atrasada. imaginei que o problema fosse a profissional, pedi a unimed que trocasse de profissional. porem quando seria minha segunda s"/>
    <s v="PORTO BELO"/>
    <s v="SC"/>
    <s v="Não "/>
    <x v="7"/>
    <s v="Consultas"/>
    <x v="17"/>
    <x v="650"/>
    <s v="Atendimento em rede não credenciada"/>
    <s v="Acionado a Unimed Litoral para maiores esclarecimentos:       Foi identificado que ela buscou assistência na especialidade de psicologia em Porto Belo. Como não dispomos de clínicas credenciadas nesta localidade, conforme estabelece a RN 566 da ANS, ofertamos atendimento na cidade limítrofe, Itapema. Em comum acordo com a beneficiária, a terapia foi agendada na modalidade online. Houve dificulade de acesso:_x000a_1._x0009_Primeira consulta: Realizada em 08/07/2024 às 07:50h. Confirmada pela responsável técnica do serviço de psicologia e registrada no prontuário._x000a_2._x0009_Retorno agendado: Previsto para 15/07/2024 às 07:50:01. Um link foi enviado nesta data, mas retornou com erro: “erro: 131026, título: Message Undeliverable. Descrição: A mensagem não pode ser enviada pois o número do destinatário é inválido ou sua versão do WhatsApp está muito desatualizada.”_x000a_3._x0009_Próxima consulta: Agendada para 22/07/2024 às 07:50h. Um e-mail de confirmação foi enviado para camile1994machado@gmail.com no dia 19/07/2024 às 10:41:35 e mensagem para o número 47 99169-4056, mas recebemos o mesmo erro anterior.  No dia da consulta, enviamos um e-mail informando que a psicóloga Gabrielle Cristine Leitoles Cury estava pronta para atendê-la, com um link para iniciar a consulta._x000a_***** segue abaixo o agendamento realizado na modalidade presencial:_x000a_Data: 12/08/2024_x000a_Horário: 07:50_x000a_Profissional: Jonata Arilton da Silva_x000a_Local: Núcleo de Itapema_x000a_Endereço: Rua 224, número 453, esquina com a marginal da BR-101 - Meia Praia_x000a_O comprovante de agendamento está em anexo para sua referência._x000a_"/>
    <m/>
    <x v="0"/>
    <x v="2"/>
    <s v="Não"/>
    <s v="Finalizada"/>
    <m/>
  </r>
  <r>
    <x v="1"/>
    <x v="7"/>
    <s v="05/08/2024"/>
    <n v="13006798"/>
    <s v="31999620240806875992"/>
    <m/>
    <m/>
    <s v="UNIMED DIVINOPOLIS-COOP DE TRAB MED"/>
    <x v="0"/>
    <s v="PEDRO MARQUES DOMINGOS"/>
    <x v="3"/>
    <s v="09700020009862751"/>
    <s v="CONCESSIONARIA DA RODOVIA MG-050 S/A"/>
    <s v="UNIPLAN EMP BAS INDIV"/>
    <s v="NOTIFICAÇÃO DE INTERMEDIAÇÃO PRELIMINAR Nº 237871/2024_x000d__x000a_ _x000d__x000a_Protocolo nº 9700607_x0009_Demanda nº 13006798_x0009_Rio de Janeiro, 0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fisioterapia. A solicitação foi feita à Operadora no dia 01/07/2024, para realização no município Divinópolis. A operadora não apresenta resposta ao pedido. Protocolo 31999620240711582371 - data 02/07/2024._x000d__x000a_ _x000d__x000a_Protocolo aberto pelo beneficiário junto à operadora: 31999620240711582371_x000d__x000a_BENEFICIÁRIO_x000d__x000a_Nome: PEDRO MARQUES DOMINGOS_x0009_Dt. Nasc.:03/04/2018_x000d__x000a_"/>
    <s v="DIVINOPOLIS"/>
    <s v="MG"/>
    <s v="Sim "/>
    <x v="2"/>
    <s v="Terapias"/>
    <x v="3"/>
    <x v="651"/>
    <s v="Dificuldade de Agendamento"/>
    <s v="NEGOCIAÇÃO FINALIZADA Prestadora: 195724 TATIANA INDICADA PELA FAMILIA"/>
    <s v="Com contato prévio"/>
    <x v="0"/>
    <x v="11"/>
    <s v="Não"/>
    <m/>
    <m/>
  </r>
  <r>
    <x v="1"/>
    <x v="7"/>
    <s v="05/08/2024"/>
    <n v="13008063"/>
    <s v="31999620240806877688"/>
    <m/>
    <m/>
    <s v="UNIMED BAURU-COOP DE TRAB MED"/>
    <x v="0"/>
    <s v="ANTHONY MEDEIROS PEREIRA"/>
    <x v="3"/>
    <s v="09700020010681625"/>
    <s v="FARIA DISTRIBUIDORA DE PRODUTOS ELETRONICOS LTDA"/>
    <s v="UNIPLAN EMP PARTIC BAS PADRAO COL"/>
    <s v="NOTIFICAÇÃO DE INTERMEDIAÇÃO PRELIMINAR Nº 238581/2024_x000d__x000a_ _x000d__x000a_Protocolo nº 9702222_x0009_Demanda nº 13008063_x0009_Rio de Janeiro, 0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psicólogo dv 3 vezes por semana, terapia ocupacional 2 vezes por semana, fonoaudiologia 3 vezes por semana, psicomotricidade 1 vez por semana, psicólogo 1 vez por semana (todos em método ABA), consulta com neurologista de 6 em 6 meses para acompanhamento. A solicitação foi feita à Operadora no dia 27/05/2024, para realização no município Sousa. A ope"/>
    <s v="BAURU"/>
    <s v="SP"/>
    <s v="Não"/>
    <x v="2"/>
    <s v="Terapias"/>
    <x v="3"/>
    <x v="5"/>
    <s v="Beneficiário excluído"/>
    <s v="DEMANDA ABERTA PELO CAEC EM 28/05 E DIRECIONADO AO GRP EM 03/06 E FINALIZADO EM 14/06 BENEFICIARIO COM PLANO EXCLUIDO EM 13/06"/>
    <s v="Com contato prévio"/>
    <x v="2"/>
    <x v="11"/>
    <s v="Não"/>
    <m/>
    <m/>
  </r>
  <r>
    <x v="1"/>
    <x v="7"/>
    <s v="05/08/2024"/>
    <n v="13008375"/>
    <s v="31999620240806877970"/>
    <m/>
    <m/>
    <s v="UNIMED PAULISTANA-SOC COOP DE TRAB MED"/>
    <x v="0"/>
    <s v="IVIRLHEI SANDALO PEREIRA"/>
    <x v="3"/>
    <s v="09700034000550218"/>
    <s v="ITESP-INSTITUTO DE TERRAS DO EST.DE SP"/>
    <s v="EMPRESARIAL ESPECIAL N"/>
    <s v="NOTIFICAÇÃO DE INTERMEDIAÇÃO PRELIMINAR Nº 238776/2024_x000d__x000a_ _x000d__x000a_Protocolo nº 9702725_x0009_Demanda nº 13008375_x0009_Rio de Janeiro, 0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Implante Secundário / Explante De Lente Intraocular e vitrectomia vias para plana. A solicitação foi feita à Operadora no dia 11/07/2024, para realização no município São Paulo. A operadora alega que o pedido está em análise ou não apresenta resposta ao pedido. Protocolo 31999620240802849 Data: 02/08/2024._x000d__x000a_ _x000d__x000a_Protocolo aberto pelo beneficiário junto à operadora: 31999620240802849_x000d__x000a_BENEFICIÁRIO_x000d__x000a_"/>
    <s v="SAO PAULO"/>
    <s v="SP"/>
    <s v="Não"/>
    <x v="0"/>
    <s v="Procedimento"/>
    <x v="12"/>
    <x v="652"/>
    <s v="Demora no tráfego da guia"/>
    <s v="Acionado a Unimed Nacional e reforçamos as regras previstas no MIN item 6.4.8. “A documentação prevista para os procedimentos classificados como racionalização e aprovada para os procedimentos estabelecidos pelo Colégio Nacional de Auditores Médicos deverá ser direcionada, obrigatoriamente, no ato da solicitação pela Unimed Executora, via Chat de Intercâmbio e dentro dos prazos previstos neste manual.”_x000a__x000a_Evidência:_x000a_*1ª Transação Exec:2290014652 NEGADA solicitada em 12/07 finalizada por ausência de documentação em 17/07. _x000a_Observação para refazer a solicitação (Necessário o envio de Justificativa Clínica e laudo da retinografia ou OCT ou outros exames que comprove a realização)._x000a_*2ª Transação Exec:2291551538 solicitada em 25/07 sem doc. CANCELADA pela executora._x000a_*3ª Transação Exec:2292144102 solicitada em 01/08 e AUTORIZADA em 05/08._x000a_OBS: Unimed Nacional relatou que “Estamos com incidente aberto INC0269557 desde julho e conforme reuniões semanal pedimos a compreensão e não negativa.”"/>
    <s v="Com contato prévio"/>
    <x v="0"/>
    <x v="20"/>
    <s v="Sim"/>
    <s v="Finalizada"/>
    <s v=" _x000a_"/>
  </r>
  <r>
    <x v="1"/>
    <x v="7"/>
    <s v="05/08/2024"/>
    <n v="13008437"/>
    <s v="31999620240806878087"/>
    <m/>
    <m/>
    <s v="UNIMED PIRACICABA-SOC COOP SERV MED"/>
    <x v="0"/>
    <s v="DEIXIELI RICARTE SOUSA ROCHA"/>
    <x v="3"/>
    <s v="09700024002985303"/>
    <s v="RAIZEN ENERGIA S.A - FILIAL PIRACICABA"/>
    <s v="UNIPLAN CUSTO OPERAC BASICO I"/>
    <s v="NOTIFICAÇÃO DE INTERMEDIAÇÃO PRELIMINAR Nº 238820/2024_x000d__x000a_&lt;&lt;60&gt;&gt; _x000d__x000a_Protocolo nº 9702825_x0009_Demanda nº 13008437_x0009_Rio de Janeiro, 0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26/06/24 meu médico prescreveu a realização do ultrassom obstétrico translucência nucal, a guia nº 2024 2657025 inserida no dia da consulta foi negada pelo plano de saúde. No dia da realização do exame 17/07/24, soube que a guia havia sido negada e uma nova guia nº 2024 2941757 foi inserida, entrei em contato com convenio informando a urgência pois estava na clinica e já estava na semana gestacional limite para a realização do exame. "/>
    <s v="PIRACICABA"/>
    <s v="SP"/>
    <s v="Não"/>
    <x v="0"/>
    <s v="SADT"/>
    <x v="17"/>
    <x v="653"/>
    <s v="Ausência de documentação"/>
    <s v="Reembolso concedido pelo Juridico, orientamos passo a passo. RU: Unimed Piracicaba orientada quanto ao que dispõe no MIN 6.4.8. e cientes que seguimos conforme regras de reembolso."/>
    <s v="Com contato prévio"/>
    <x v="2"/>
    <x v="52"/>
    <s v="Não"/>
    <s v="Finalizada"/>
    <s v="Encaminhar para RU/GO (exame com DUT, guia sem documentação) Obs: Unimed orientada."/>
  </r>
  <r>
    <x v="1"/>
    <x v="7"/>
    <s v="05/08/2024"/>
    <n v="13009123"/>
    <s v="31999620240806878605"/>
    <m/>
    <m/>
    <s v="UNIMED RIO CLARO-COOP DE TRAB MED"/>
    <x v="0"/>
    <s v="GABRIEL MARCHESINI SANTOS"/>
    <x v="3"/>
    <s v="09700022007191031"/>
    <s v="EQUILIBRIO PROTECAO FLORESTAL LTDA"/>
    <s v="UNIPLAN EMPRESARIAL BASICO N"/>
    <s v="NOTIFICAÇÃO DE INTERMEDIAÇÃO PRELIMINAR Nº 239276/2024_x000d__x000a_&lt;&lt;60&gt;&gt; _x000d__x000a_Protocolo nº 9703732_x0009_Demanda nº 13009123_x0009_Rio de Janeiro, 0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ntei contato 3 vezes com o plano , mais sem sucesso e retorno, meu filho precisa de fonoaudiologa, ele tinha uma profissonal que estava fazendo sessões em grupo sendo que eu sempre paguei sessões individuais , fui questiona-la e ela simplesmente não o atendeu mais . desde então liguei em todas as clinicas que a unimed me deu os numeros mais nenhuma tem horário , meu filho tem 4 anos e tem atraso de linguagem , faz acompanhamentos e a neuro"/>
    <s v="ITIRAPINA"/>
    <s v="SP"/>
    <s v="Não"/>
    <x v="2"/>
    <s v="Terapias"/>
    <x v="17"/>
    <x v="10"/>
    <s v="Dificuldade de Agendamento"/>
    <s v="Agendado na Rede Credenciada"/>
    <s v="Com contato prévio"/>
    <x v="2"/>
    <x v="0"/>
    <s v="Não"/>
    <s v="Finalizada"/>
    <s v="Busca aberta em 30/07, dentro do prazo"/>
  </r>
  <r>
    <x v="1"/>
    <x v="7"/>
    <s v="06/08/2024"/>
    <n v="13011218"/>
    <s v="31999620240807894459"/>
    <m/>
    <m/>
    <s v="UNIMED PAULISTANA-SOC COOP DE TRAB MED"/>
    <x v="0"/>
    <s v="CLAUDIA CRISTINA COIMBRA"/>
    <x v="3"/>
    <s v="09700030001924763"/>
    <s v="ASSOCIACAO DOS FUNCIONARIOS E SERVIDORES"/>
    <s v="ADESAO ESPECIAL N"/>
    <s v="NOTIFICAÇÃO DE INTERMEDIAÇÃO PRELIMINAR Nº 240475/2024_x000a_&lt;&lt;60&gt;&gt; _x000a_Protocolo nº 9706450_x0009_Demanda nº 13011218_x0009_Rio de Janeiro, 06 de Agost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Estou em tentativa de realização de cirurgia de coluna cervical desde 29/05/2024, segundo a equipe do médico os seguintes hospitais: Santa Rita, Santa Izabel e Serra Mayor não realizam mais atendimento por intercâmbio, porém eles me informaram por telefone e pelo site que realizam atendimento para cirurgia do meu plano. Procuro hospital credenciado para a realização do meu procedimento, segue relatório médico e páginas do site._x000a_ _x000a_Protocolo"/>
    <s v="OSASCO"/>
    <s v="SP"/>
    <s v="Sim"/>
    <x v="7"/>
    <s v="Internação"/>
    <x v="7"/>
    <x v="113"/>
    <s v="Dificuldade de Agendamento"/>
    <s v="Unimed Nacional ciente de que a beneficiária abriu nova NIP , pedimos para verificar se houve descredenciamento dos hospitais Hospital Santa Rita, Hospital Santa Izabel, Hospital Serra Mayor para cirurgia eletiva. Tivemos o retorno da Unimed Nacional de que: &quot;Comunicamos que, em 05/08/2024, toda a Rede d'Or credenciada à Unimed Nacional, suspendeu o atendimento aos clientes de Intercâmbio, de maneira UNILATERAL (decisão estritamente do grupo D'Or)._x000a_Unimed Nacional vem, há algum tempo, empreendendo esforços nas negociações com a Rede D'Or, a fim de que o prestador se encaixe nas regras e diretrizes que regem o intercâmbio nacional, porém sem sucesso._x000a_Reforçamos que somos completamente contrários à esse movimento, e nosso corpo diretivo está buscando soluções para reverter o cenário._x000a_Portanto, até que exista uma pacificação do quadro, acontecerão negativas aos clientes de intercâmbio nesses prestadores._x000a__x000a_Serra Mayor Substituto Hospital Vidas_x000a_Hospital Santa Isabel Substituto Hospital Sepaco , Hospital Santa Cruz, Hospital Bp_x000a_Hospital Santa Rita - Segue com os atendimentos inalterados - Houve Negativa da FESP  naTransação 2282795143                  Por fim, Recepcionamos a demanda, por meio da transação 2295203613 HOSPITAL SANTA RITA e demanda foi finalizada com base na junta médica realizada por nossa auditoria. (NEGADA) com a seguinte informação: Procedimentos e materiais negados por divergencia medica e/ou cientifica, baseada em decisao de Junta Medica 304175 (inciso V, art. 4 da Resolucao CONSU n 08/98; da Resolucao do CFM n 1956/10 e da RN 424/2017, da ANS)_x000a_"/>
    <m/>
    <x v="2"/>
    <x v="2"/>
    <s v="Sim"/>
    <s v="Finalizada"/>
    <m/>
  </r>
  <r>
    <x v="1"/>
    <x v="7"/>
    <s v="06/08/2024"/>
    <n v="13011440"/>
    <s v="31999620240807894912"/>
    <m/>
    <m/>
    <s v="UNIMED LORENA-COOP DE TRAB MED"/>
    <x v="0"/>
    <s v="MARCIA DE ALMEIDA MILET"/>
    <x v="3"/>
    <s v="09700032001393845"/>
    <s v="APEOESP SIND DOS PROF DO ENS OFIC EST SP"/>
    <s v="ADESAO BASICO - PR"/>
    <s v="NOTIFICAÇÃO DE INTERMEDIAÇÃO PRELIMINAR Nº 240610/2024_x000d__x000a_ _x000d__x000a_Protocolo nº 9706688_x0009_Demanda nº 13011440_x0009_Rio de Janeiro, 0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stiona a não cobertura para assistência de enfermagem 24 horas home Care . Foi solicitada pela Dra. Carmen. O procedimento foi O home care , para realização no município de Lorena , entretanto, a operadora negou com a justificativa de que não há cobertura contratual. E o mesmo questiona que a fisioterapeuta fez o relatório solicitando a enfermagem 24 horas. Protocolo: 31999620230719468713 data 19/07/2023_x000d__x000a_ _x000d__x000a_Protocolo aberto pelo "/>
    <s v="LORENA"/>
    <s v="SP"/>
    <s v="Não "/>
    <x v="4"/>
    <s v="Atendimento domiciliar/escolar"/>
    <x v="8"/>
    <x v="654"/>
    <s v="Não aceita direcionamento"/>
    <s v="Pacte com atendimentos conforme indicação técnica : PLANO DE ATENDIMENTO ATUAL: Fisioterapia mot e res 2x semana /Fonoaudiologia 1x semana/Medico mensal Técnico de enfermagem 2h – 1x dia para banho_x000a_Conforme indicação técnica após avaliação médica realizada em Julho /24 Conforme relatório anexo. De acordo com O Rol de Procedimentos e Eventos em Saúde, atualmente regulamentado pela RN n.º 465/2021, vigente a partir de 01/04/2021, estabelece a cobertura assistencial obrigatória a ser garantida nos planos privados de assistência à saúde contratados a partir de 1º de janeiro de 1999 e naqueles adaptados, conforme previsto no artigo 35 da Lei n.º 9.656, de 3 de junho de 1998, respeitando-se, m todos os casos, as segmentações assistenciais contratadas. Não se trata de item com cobertura contratual. Dessa forma seguiremos conforme indicação Técnica . NEAD com pontuação 03. Indicando Cuidados Básicos ._x000a_De acordo com o Manual do Cuidador - Pacte necessita de cuidados básicos que podem ser realizados através de um cuidador responsável. Documento para embasamento anexo ,"/>
    <s v="Com contato prévio"/>
    <x v="2"/>
    <x v="3"/>
    <s v="Não "/>
    <s v="Finalizada"/>
    <s v="HC "/>
  </r>
  <r>
    <x v="1"/>
    <x v="7"/>
    <s v="06/08/2024"/>
    <n v="13011577"/>
    <s v="31999620240807895096"/>
    <s v="Sim"/>
    <m/>
    <s v="UNIMED PAULISTANA-SOC COOP DE TRAB MED"/>
    <x v="0"/>
    <s v="NOAH FERNANDES"/>
    <x v="3"/>
    <s v="09700024004883958"/>
    <s v="EUROFARMA LABORATORIOS S.A."/>
    <s v="UNIPLAN ESPECIAL CO"/>
    <s v="NOTIFICAÇÃO DE INTERMEDIAÇÃO PRELIMINAR Nº 240702/2024_x000d__x000a_ _x000d__x000a_Protocolo nº 9706819_x0009_Demanda nº 13011577_x0009_Rio de Janeiro, 0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Psicopedagogia no método ABA(7 sessões semanais), Fonoaudiologia no método ABA(7 sessões semanais). O procedimento foi solicitado no dia 20/06/2024, para realização no município São José-SC, entretanto, a operadora discordou da indicação do procedimento e encaminhou para realização de uma junta médica, onde foi autorizado parcialmente. Protocolo 3199962024073"/>
    <s v="SAO PAULO"/>
    <s v="SP"/>
    <m/>
    <x v="1"/>
    <m/>
    <x v="1"/>
    <x v="655"/>
    <s v="Terapia Especial - Atendimento Domiciliar/Escolar"/>
    <s v="Psicopedagogo é um profissional especializado no processo de aprendizagem e nas dificuldades que podem surgir ao longo desse processo. Com conhecimento nas áreas de psicologia e pedagogia._x000a_De acordo com a NORMATIVA 541/2022: Psicologia, Fonoaudiólogos, Terapeutas Ocupacionais e Fisioterapeutas é de cobertura obrigatória de maneira ilimitada (caráter de saúde). Tal Obrigação não se estende ao acompanhamento em ambiente escolar/ domiciliar ou realizado por profissional de ensino (caráter educacional)._x000a__x000a_Quanto as sessões de Fonoaudiologia de JUL e AGO seguem as guias 2024 3293795 e 2024 3293904 complementares que foram analisadas e encaminhadas ao prestador considerando assim a integralidade das quantidades de sessões solicitadas._x000a__x000a_Mãe ciente dos desdobramentos, solicita formalização do parecer e questiona quanto ao faturamento de JUL se irá onerar o prestador."/>
    <s v="Com contato prévio"/>
    <x v="2"/>
    <x v="3"/>
    <s v="Não "/>
    <s v="Finalizada"/>
    <s v="Negativa sem ação da AP"/>
  </r>
  <r>
    <x v="1"/>
    <x v="7"/>
    <s v="07/08/2024"/>
    <n v="13012586"/>
    <s v="31999620240807895297"/>
    <m/>
    <m/>
    <s v="UNIMED RIBEIRAO PRETO-COOP DE TRAB MED"/>
    <x v="0"/>
    <s v="BRAYAN VASCONCELOS ALVES"/>
    <x v="3"/>
    <s v="09700019002047919"/>
    <s v="NESTLE NORDESTE ALIMENTOS E BEBIDAS LTDA"/>
    <s v="UNIPLAN CO BASICO N"/>
    <s v="NOTIFICAÇÃO DE INTERMEDIAÇÃO PRELIMINAR Nº 241302/2024_x000d__x000a_ _x000d__x000a_Protocolo nº 9708107_x0009_Demanda nº 13012586_x0009_Rio de Janeiro, 07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Katia mãe de beneficiário, questiona a falta de atendimento para Remoção hospital casa, home care beneficiaria informa que no contrato prever . A solicitação foi feita à Operadora no dia [31/06/2024], para realização no município Ribeirão Preto. A operadora não apresenta resposta ao pedido. Protocolo [31999620240803851732,31999620240807892270] – data [03/08/2024,07/08/2024]._x000d__x000a_ _x000d__x000a_Protocolo aberto pelo beneficiá"/>
    <s v="RIBEIRAO PRETO"/>
    <s v="SP"/>
    <s v="Sim "/>
    <x v="4"/>
    <s v="Atendimento domiciliar/escolar"/>
    <x v="8"/>
    <x v="297"/>
    <s v="Não aceita direcionamento"/>
    <s v="Em 25/06 - Realizado contato com Sr Rogério (pai do paciente) para passar retorno pendente em relação ao pedido médico para “fisioterapia motora 05 vezes por semana sendo 03 vezes mantido no próprio domicílio e 02 vezes em clínica particular para uso de equipamentos maiores e com espaço adaptado para atividades próprias para idade e peso, conforme relatório da especialidade. Família possui veículo próprio”. Médico NAS Realiza contato com a médica solicitante Dra Thais, e optam em não liberar para fisio ambulatorial devido ID 24h, TQT, e risco ao paciente. Mantido fisioterapia domiciliar com insumos necessários para maior desenvolvimento. Mantido atendimento conforme indicação técnica . Anexo Relatório dos atendimentos realizados em julho/agosto ._x000a_De acordo com RDC 11 e parecer Técnico Atenção Domiciliar. Pacte com indicação técnica para Internação domiciliar , ficando restrito aos atendimentos em âmbito domiciliar como INTERNAÇÃO. Não há indicação de remoção para realização de fisioterapia ambulatorial. Visto que pacte esta em regime de internação domiciliar"/>
    <s v="Com contato prévio"/>
    <x v="2"/>
    <x v="3"/>
    <s v="Não "/>
    <s v="Finalizada"/>
    <s v="HC sem indicação de terapia em rede ambulatorial "/>
  </r>
  <r>
    <x v="1"/>
    <x v="7"/>
    <s v="07/08/2024"/>
    <n v="13012907"/>
    <s v="31999620240807895620"/>
    <m/>
    <m/>
    <s v=""/>
    <x v="4"/>
    <s v=""/>
    <x v="3"/>
    <s v=""/>
    <s v=""/>
    <s v=""/>
    <s v="NOTIFICAÇÃO DE INTERMEDIAÇÃO PRELIMINAR Nº 241472/2024_x000d__x000a_&lt;&lt;60&gt;&gt; _x000d__x000a_Protocolo nº 9708594_x0009_Demanda nº 13012907_x0009_Rio de Janeiro, 07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faz 1 mês que solicitei autorização de cirurgia CERVICOBRAQUILAGIA à direita, realizei1 ano de tratamento sem sucesso (osteopatia particular, fisioterapia, aines, analgesicos), porém com piora no quadro. Estou com os dedos dormentes, com afastamento do trabalho, aguardando a autorização. A técnica informada pelo plano UNIMED (para liberação da cirurgia) não se aplica a mim, paciente jovem de 40 anos. Eles querem um procedimento que"/>
    <s v=""/>
    <s v=""/>
    <m/>
    <x v="1"/>
    <m/>
    <x v="1"/>
    <x v="18"/>
    <m/>
    <m/>
    <m/>
    <x v="1"/>
    <x v="8"/>
    <m/>
    <m/>
    <m/>
  </r>
  <r>
    <x v="1"/>
    <x v="7"/>
    <s v="07/08/2024"/>
    <n v="13013774"/>
    <s v="31999620240808011010"/>
    <s v="Sim"/>
    <m/>
    <s v="UNIMED PAULISTANA-SOC COOP DE TRAB MED"/>
    <x v="0"/>
    <s v="MARIANA MACHADO COTTA LEIS"/>
    <x v="3"/>
    <s v="09700032000598290"/>
    <s v="APEOESP SIND DOS PROF DO ENS OFIC EST SP"/>
    <s v="UNIPLAN ADESAO ESPECIAL - PR"/>
    <s v="NOTIFICAÇÃO DE INTERMEDIAÇÃO PRELIMINAR Nº 241976/2024_x000d__x000a_&lt;&lt;60&gt;&gt; _x000d__x000a_Protocolo nº 9709675_x0009_Demanda nº 13013774_x0009_Rio de Janeiro, 07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tenho uma cirurgia marcada para o dia 16/08, no AC Camargo. Após passar na consulta dia 10/07, o médico me entregou a documentação de solicitação, onde deixei no setor de solicitação do hospital para que fosse dado continuidade junto ao convênio. Sem retorno do convênio e data da cirurgia se aproximando fui atras para verificar se ja estava autorizado, para aminha surpresa descobri que dois materiais cirúrgicos e 1 diaria da internação "/>
    <s v="SAO PAULO"/>
    <s v="SP"/>
    <m/>
    <x v="4"/>
    <s v="OPME"/>
    <x v="1"/>
    <x v="656"/>
    <s v="Solicitação dentro do prazo"/>
    <m/>
    <m/>
    <x v="2"/>
    <x v="36"/>
    <m/>
    <s v="Finalizada"/>
    <s v="Autorização integral"/>
  </r>
  <r>
    <x v="1"/>
    <x v="7"/>
    <s v="08/08/2024"/>
    <n v="13016123"/>
    <s v="31999620240808017034"/>
    <s v="Sim"/>
    <m/>
    <s v="UNIMED LONDRINA-Coop de Trab Med"/>
    <x v="0"/>
    <s v="DENIS GREGORI DESIDERIO E SILVA"/>
    <x v="3"/>
    <s v="09700020009825368"/>
    <s v="SENDAS DISTRIBUIDORA S/A"/>
    <s v="UNIPLAN PARTIC EMP BASICO N"/>
    <s v="NOTIFICAÇÃO DE INTERMEDIAÇÃO PRELIMINAR Nº 243344/2024_x000d__x000a_&lt;&lt;60&gt;&gt; _x000d__x000a_Protocolo nº 9712599_x0009_Demanda nº 13016123_x0009_Rio de Janeiro, 0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ciso de uma ajuda, tenho um pedido de cirurgia que já foi liberado por minha operadora a guia de internação com os procedimentos, mas ainda não liberaram a guia que tem os materiais para a cirurgia, fiz a solicitação para a Unimed em 11/07, já se passaram os 21 dias e até agora não liberaram a guia de materiais, a cirurgia já está marcada no hospital para amanhã e eles não podem realizar sem a guia de materiais, e quando ligo na operadora"/>
    <s v="LONDRINA"/>
    <s v="PR"/>
    <m/>
    <x v="4"/>
    <s v="OPME"/>
    <x v="1"/>
    <x v="656"/>
    <s v="Solicitação dentro do prazo"/>
    <m/>
    <m/>
    <x v="2"/>
    <x v="36"/>
    <m/>
    <s v="Finalizada"/>
    <s v="Autorização integral"/>
  </r>
  <r>
    <x v="1"/>
    <x v="7"/>
    <s v="08/08/2024"/>
    <n v="13016582"/>
    <s v="31999620240809024851"/>
    <m/>
    <m/>
    <s v="UNIMED CAMPINAS-COOP DE TRAB MED"/>
    <x v="0"/>
    <s v="CASSIA YUMI IWAMOTO BASSO"/>
    <x v="3"/>
    <s v="09700032001698875"/>
    <s v="ANAJUSTRA-ASSOC NAC DOS SERV DA JUS TRAB"/>
    <s v="UNIPLAN ADESAO ESPECIAL"/>
    <s v="NOTIFICAÇÃO DE INTERMEDIAÇÃO PRELIMINAR Nº 243602/2024_x000d__x000a_&lt;&lt;60&gt;&gt; _x000d__x000a_Protocolo nº 9713200_x0009_Demanda nº 13016582_x0009_Rio de Janeiro, 0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ação em anexo_x000d__x000a__x000d__x000a_Em 12/06/2024 o meu médico psiquiatra fez uma solicitação de exame, consistente _x000d__x000a_em avaliação neuropsicológica para investigação de TEA, sintomas de desatenção, _x000d__x000a_hiperfoco e habilidades extraordinárias com números, pois eu apresentei um Q50 com total _x000d__x000a_de 53 pontos. No mesmo dia, ele fez uma solicitação para meu filho para que a gente _x000d__x000a_pudesse iniciar as investigações e o tratamento adequado, caso necessário._x000d__x000a_De p"/>
    <s v="CAMPINAS"/>
    <s v="SP"/>
    <s v="Não "/>
    <x v="1"/>
    <s v="Terapias"/>
    <x v="3"/>
    <x v="505"/>
    <s v="Solicitação dentro do prazo"/>
    <s v="Pertinência técnica fornecida na guia 2024 02915223. É determinação da Unimed do Brasil que cada 1 solicitação de avaliação neuropsicológica equivalha a 8 sessões de avaliação. Contato para acolhimento "/>
    <s v="Sem contato prévio"/>
    <x v="2"/>
    <x v="3"/>
    <s v="Não "/>
    <s v="Finalizada"/>
    <m/>
  </r>
  <r>
    <x v="1"/>
    <x v="7"/>
    <s v="08/08/2024"/>
    <n v="13016972"/>
    <s v="31999620240809025299"/>
    <m/>
    <m/>
    <s v="UNIMED JUNDIAI-COOP DE TRAB MED"/>
    <x v="0"/>
    <s v="CAMILA APARECIDA POLLI PRANDINI"/>
    <x v="3"/>
    <s v="09700032001397760"/>
    <s v="UNIMED JUNDIAI - COOPERATIVA DE TRABALHO MEDICO"/>
    <s v="ADESAO MASTER"/>
    <s v="NOTIFICAÇÃO DE INTERMEDIAÇÃO PRELIMINAR Nº 243878/2024_x000d__x000a_&lt;&lt;60&gt;&gt; _x000d__x000a_Protocolo nº 9713621_x0009_Demanda nº 13016972_x0009_Rio de Janeiro, 0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essoa de pele clara, queimadura solar, com múltiplos Nevus, e já retirei 2 que vieram com o diagnóstico de displasia, com potencial evolução para melanoma! Por este motivo, minha Dermato pediu para realizar este exame que é mais preciso e faz diagnóstico mais precoce de lesões potencialmente malignas o que já é bem evidenciado nas últimas publicações em dermatologia! O convênio se negou a pagar pois diz q não há evidências científicas! "/>
    <s v="JUNDIAI"/>
    <s v="SP"/>
    <s v="Não "/>
    <x v="4"/>
    <s v="SADT"/>
    <x v="8"/>
    <x v="657"/>
    <s v="Não consta do Rol"/>
    <s v="Pedido médico anexado na NIP para revalidar negativa com Auditoria"/>
    <s v="Sem contato prévio"/>
    <x v="2"/>
    <x v="53"/>
    <m/>
    <m/>
    <s v="Direcionar Auditoria"/>
  </r>
  <r>
    <x v="1"/>
    <x v="7"/>
    <s v="09/08/2024"/>
    <n v="13017715"/>
    <s v="31999620240812036627"/>
    <m/>
    <m/>
    <s v="UNIMED CACAPAVA-COOP DE TRAB MED"/>
    <x v="0"/>
    <s v="SILVIA APARECIDA PINTO GOMES"/>
    <x v="3"/>
    <s v="09700019002397723"/>
    <s v="CHOCOLATES GAROTO LTDA"/>
    <s v="UNIPLAN CO BASICO N"/>
    <s v="NOTIFICAÇÃO DE INTERMEDIAÇÃO PRELIMINAR Nº 244268/2024_x000d__x000a_ _x000d__x000a_Protocolo nº 9714521_x0009_Demanda nº 13017715_x0009_Rio de Janeiro, 0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secretaria da beneficiária, questiona a falta de atendimento para o procedimento 30715016 ARTRODESE DA COLUNA C/ INSTRUMENTAÇÃO,30715369 TRATAMENTO MICROCIRÚRGICO DO CANAL VERTEBRAL ESTREITO,40811026 RADIOSCOPIA PARA ACOMPANHAMENTO DE PROCEDIMENTO CIRÚRGICO,30715180 HÉRNIA DE DISCO - TRATAMENTO CIRÚRGICO. A solicitação foi feita à Operadora no dia 12/06/2024, para realização no município São Jose Dos Campos. A"/>
    <s v="CACAPAVA"/>
    <s v="SP"/>
    <m/>
    <x v="4"/>
    <s v="Internação"/>
    <x v="7"/>
    <x v="138"/>
    <s v="Negativa por falta de evidências médicas"/>
    <m/>
    <m/>
    <x v="2"/>
    <x v="49"/>
    <m/>
    <m/>
    <m/>
  </r>
  <r>
    <x v="1"/>
    <x v="7"/>
    <s v="10/08/2024"/>
    <n v="13019250"/>
    <s v="31999620240812037333"/>
    <m/>
    <m/>
    <s v="UNIMED PORTO ALEGRE-COOP DE TRAB MED"/>
    <x v="0"/>
    <s v="LUCAS MICHAEL DOS SANTOS"/>
    <x v="3"/>
    <s v="09700022007192550"/>
    <s v="RAIA DROGASIL S/A"/>
    <s v="UNIPLAN PARTIC EMP BASICO N"/>
    <s v="NOTIFICAÇÃO DE INTERMEDIAÇÃO PRELIMINAR Nº 245156/2024_x000d__x000a_&lt;&lt;60&gt;&gt; _x000d__x000a_Protocolo nº 9716512_x0009_Demanda nº 13019250_x0009_Rio de Janeiro, 1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CRIANÇA COM DIAGNOSTICO DE TEA (NIVEL 3 DE SUPORTE) JÁ REALIZAVA AS TERAPIAS ATÉ JUNHO DE 2024, POREM FOI SOLICITADO NOVO PEDIDO MEDICO, QUE NO MESMO FOI ATENDIDO COM INCLUSÃO DE NOVAS TERAPIAS, E DEMAIS LAUDOS, O CITADO CONVENIO, ENTROU EM CONTATO COM A MÃE VIA TELEFONE EM JULHO, SOLICITANDO AGENDA HORARIOS. MESMO A MÃE INFORMANDO QUE NÃO TINHA ACESSO A AGENDA DO FILHO, FOI QUESTIONADO, E NÃO FOI INFORMADO QUE ISSO DEPENDERIA A LIBERAÇÃO "/>
    <s v="CAPAO DA CANOA"/>
    <s v="RS"/>
    <m/>
    <x v="1"/>
    <m/>
    <x v="1"/>
    <x v="5"/>
    <m/>
    <m/>
    <m/>
    <x v="1"/>
    <x v="0"/>
    <m/>
    <m/>
    <m/>
  </r>
  <r>
    <x v="1"/>
    <x v="7"/>
    <s v="12/08/2024"/>
    <n v="13019732"/>
    <s v="31999620240813050814"/>
    <m/>
    <m/>
    <s v="UNIMED RIO-COOP DE TRAB MED DO R JANEIRO"/>
    <x v="0"/>
    <s v="CLAUDIA DRUMMOND VEIGA"/>
    <x v="3"/>
    <s v="09700020010642662"/>
    <s v="PERTO S A PERIFERICOS PARA AUTOMACAO"/>
    <s v="UNIPLAN PARTIC EMP BASICO N"/>
    <s v="NOTIFICAÇÃO DE INTERMEDIAÇÃO PRELIMINAR Nº 245479/2024_x000a_ _x000a_Protocolo nº 9717026_x0009_Demanda nº 13019732_x0009_Rio de Janeiro, 12 de Agost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Beneficiária questiona a negativa de reembolso por livre escolha de prestador, conforme previsão contratual, para ANESTESIA para realização do procedimento 31009107 HERNIORRAFIA INCISIONAL, médico solicitante Dr Paulo Falcão, realizado em 25/06/2024 em caráter de emergência. A solicitação de reembolso foi feita à operadora no dia 28/06/2024, porém a mesma negou a solicitação alegando que a guia de autorização foi CANCELADA pela Unimed Rio, consta "/>
    <s v="RIO DE JANEIRO"/>
    <s v="RJ"/>
    <s v="Não "/>
    <x v="5"/>
    <s v="Procedimento"/>
    <x v="2"/>
    <x v="335"/>
    <s v="Atendimento em rede não credenciada"/>
    <s v="Boa tarde. Alinhamos com as áreas envolvidas e iremos abrir novo protocolo para pagamento desse reembolso._x000a__x000a_Como não há guia, foi dada pertinência técnica pelo Dr. Shiroma (através da análise da ficha de internação) e pactuado com a Roberta de que iremos emitir NCD à Unimed Rio utilizando a guia:2024 02630477 (60000090 – Diaria Compacta de Enfermaria), pois houve cobrança por parte deles, mas ainda sem retorno._x000a_Realizada priorização para pagamento dessa NIP em 19/08.RU: Insistimos com a UNIMED FERJ para trafegar a transação referente a cirurgia que foi realizada pela Unimed Rio, por questões de sistema do hospital junto a integração da FERJ não estão conseguindo trafegar a transação para Fesp. Unimed FERJ estão cientes que estamos reforçando o envio da transação com intuito de não emitir cobrança para a beneficiária referente ao procedimento realizado e para que ambos Hospital e Beneficiária não sejam prejudicados. *** Reembolso foi pago em 19/08/"/>
    <s v="Com contato prévio"/>
    <x v="0"/>
    <x v="2"/>
    <s v="Não"/>
    <s v="Em andamento"/>
    <s v="Aguardo a U FERJ trafegar a transação da herniorragia. Reembolso foi pago em 19/08"/>
  </r>
  <r>
    <x v="1"/>
    <x v="7"/>
    <s v="12/08/2024"/>
    <n v="13019578"/>
    <s v="31999620240813050631"/>
    <m/>
    <m/>
    <s v="UNIMED SOROCABA-COOP DE TRAB MED"/>
    <x v="0"/>
    <s v="LUANA LIZ MARCHETTI"/>
    <x v="3"/>
    <s v="09700032001645763"/>
    <s v="ASSOCIACAO PTA DOS TECNICOS JUDICIARIOS"/>
    <s v="ADESAO BASICO"/>
    <s v="NOTIFICAÇÃO DE INTERMEDIAÇÃO PRELIMINAR Nº 245405/2024_x000d__x000a_ _x000d__x000a_Protocolo nº 9716837_x0009_Demanda nº 13019578_x0009_Rio de Janeiro, 1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a falta de atendimento para Psicologia ABA (10h semanais), Terapia Ocupacional com integração sensorial (2h semanais), Fonoaudiologia ABA (2h semanais). A solicitação foi feita à Operadora no dia 11/04/2024 para realização no município Sorocaba. A operadora não garante todas as quantidade de atendimento semanais sobre alega são de que só paga um sessão por dia. Protocolo 319996202"/>
    <s v="SOROCABA"/>
    <s v="SP"/>
    <m/>
    <x v="1"/>
    <m/>
    <x v="1"/>
    <x v="658"/>
    <m/>
    <s v="Sugiro direcionamento ao RU "/>
    <m/>
    <x v="1"/>
    <x v="3"/>
    <m/>
    <m/>
    <m/>
  </r>
  <r>
    <x v="1"/>
    <x v="7"/>
    <s v="12/08/2024"/>
    <n v="13022375"/>
    <s v="31999620240813056107"/>
    <m/>
    <m/>
    <s v="UNIMED RIO VERDE-COOP DE TRAB MED"/>
    <x v="0"/>
    <s v="LORENZO COSTA MESQUITA"/>
    <x v="3"/>
    <s v="09700030002008655"/>
    <s v="SINDICATO DOS POLICIAIS RODOVIARIOS FEDERAIS ESTADO SP"/>
    <s v="UNIPLAN COPART ADESAO ESPECIAL I"/>
    <s v="NOTIFICAÇÃO DE INTERMEDIAÇÃO PRELIMINAR Nº 247001/2024_x000d__x000a_&lt;&lt;60&gt;&gt; _x000d__x000a_Protocolo nº 9720713_x0009_Demanda nº 13022375_x0009_Rio de Janeiro, 1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eu filho possui diagnóstico de TDAH desde o ano de 2023, possui indicação de atendimento psicológico, porém desde do dia 31/05/2024 fui informada pela Unimed que presta os atendimentos na minha cidade (Itapema-SC) que as terapias estavam suspensas porque a unimed FESP não estava autorizando as guias. Foi entrado em contato com as 2 unimeds e nenhum resolveu a situação e até a data de hoje meu filho segue sem atendimento. A unimed de origem "/>
    <s v="PRIMAVERA DO LESTE"/>
    <s v="MT"/>
    <m/>
    <x v="1"/>
    <m/>
    <x v="1"/>
    <x v="659"/>
    <m/>
    <m/>
    <m/>
    <x v="1"/>
    <x v="3"/>
    <m/>
    <m/>
    <m/>
  </r>
  <r>
    <x v="1"/>
    <x v="7"/>
    <s v="13/08/2024"/>
    <n v="13022891"/>
    <s v="31999620240814066017"/>
    <m/>
    <m/>
    <s v="UNIMED IMPERATRIZ-Coop de Trab Med"/>
    <x v="0"/>
    <s v="NATALIA RODRIGUES NERES SILVA BRITO"/>
    <x v="3"/>
    <s v="09700030002281521"/>
    <s v="ASSOCIACAO BRASILEIRA DOS SERVIDORES PUBLICOS, MUNICIPAL, ESTADUAL, FEDERAL"/>
    <s v="UNIPLAN ADESAO BASICO N"/>
    <s v="NOTIFICAÇÃO DE INTERMEDIAÇÃO PRELIMINAR Nº 247281/2024_x000d__x000a_&lt;&lt;60&gt;&gt; _x000d__x000a_Protocolo nº 9721404_x0009_Demanda nº 13022891_x0009_Rio de Janeiro, 1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cito consulta com endocrinologista no prazo previsto em lei, ou autorização de reembolso. Frisando que não aceito consulta em outra cidade com pagamento de deslocamento, como já foi oferecido em outra solicitação. Não há a menor possibilidade de eu viajar quase 800 km (ida e volta) para me consultar em Santa Inês, faltando ao serviço e retornando no mesmo dia. Ou a consulta é em Imperatriz, ou solicito a autorização para reembolso. Atenc"/>
    <s v="IMPERATRIZ"/>
    <s v="MA"/>
    <s v="Sim "/>
    <x v="2"/>
    <s v="Consultas"/>
    <x v="17"/>
    <x v="660"/>
    <s v="Solicitação dentro do prazo"/>
    <s v="Encaminhado para o GRP em âmbito de NIP, sem sucesso na negociação, disponiblizado agendamento online pela Docway e reembolso para consulta presencial"/>
    <s v="Com contato prévio"/>
    <x v="2"/>
    <x v="0"/>
    <m/>
    <s v="Finalizada"/>
    <s v="Protocolo anterior à NIP aberto em 10/08 pelo site sem informação da localidade e sem sucesso no contato, enviado link"/>
  </r>
  <r>
    <x v="1"/>
    <x v="7"/>
    <s v="13/08/2024"/>
    <n v="13022976"/>
    <s v="31999620240814066060"/>
    <m/>
    <m/>
    <s v="UNIMED SALTO-ITU COOP DE TRAB MED"/>
    <x v="0"/>
    <s v="IVY GABRELON ROVENTINI"/>
    <x v="3"/>
    <s v="09700022005830045"/>
    <s v="CONSTRUDECOR S/A"/>
    <s v="UNIPLAN PARTIC EMP BASICO N"/>
    <s v="NOTIFICAÇÃO DE INTERMEDIAÇÃO PRELIMINAR Nº 247357/2024_x000d__x000a_&lt;&lt;60&gt;&gt; _x000d__x000a_Protocolo nº 9721491_x0009_Demanda nº 13022976_x0009_Rio de Janeiro, 1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az 3 anos que minha filha realiza terapias na mesma clínica, Ayres, na cidade de Salto. E agora as guias foram liberadas parcialmente e não as horas solicitadas, por motivo de falta de pedido médico e relatório igual do mês passado. Em 14/06/2024 uma enfermeira chamada Samantha da Fesp entrou em contato cmg, conversamos por 40 minutos sobre a Ivy, mandei pedidos médicos atualizados nessa data, e ela me ajudou a marcar um exame para minha fi"/>
    <s v="ITU"/>
    <s v="SP"/>
    <m/>
    <x v="1"/>
    <m/>
    <x v="1"/>
    <x v="5"/>
    <m/>
    <m/>
    <m/>
    <x v="1"/>
    <x v="3"/>
    <m/>
    <m/>
    <m/>
  </r>
  <r>
    <x v="1"/>
    <x v="7"/>
    <s v="14/08/2024"/>
    <n v="13025864"/>
    <s v="31999620240815068364"/>
    <m/>
    <m/>
    <s v="UNIMED JUNDIAI-COOP DE TRAB MED"/>
    <x v="0"/>
    <s v="GUILHERME ROCHA MALVEZZI"/>
    <x v="3"/>
    <s v="09700022006999647"/>
    <s v="ORDEM DOS ADVOGADOS DO BRASIL - SECCAO DE SAO PAULO"/>
    <s v="EMPRESARIAL BASICO N"/>
    <s v="NOTIFICAÇÃO DE INTERMEDIAÇÃO PRELIMINAR Nº 249075/2024_x000d__x000a_ _x000d__x000a_Protocolo nº 9725223_x0009_Demanda nº 13025864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 ocupacional aba, psicologia aba, fonoaudiologia, psicomotricidade, musicoterapia, psicopedagogia. A solicitação foi feita à Operadora no dia 11/04/2024, para realização no município Jundiaí/SP. A operadora alega que o pedido está em análise e não apresenta resposta ao pedido. Protocolo 31999620240814066443 – data 14/08/2024._x000d__x000a_ _x000d__x000a_Protocolo abert"/>
    <s v="CABREUVA"/>
    <s v="SP"/>
    <s v="Não "/>
    <x v="0"/>
    <s v="Terapias"/>
    <x v="3"/>
    <x v="5"/>
    <s v="Ausência de documentação"/>
    <s v="Atendimento realizado em prestador eventual, com guias pendentes para autorização no ingresso da NIP "/>
    <s v="Com contato prévio"/>
    <x v="1"/>
    <x v="47"/>
    <m/>
    <s v="Finalizada"/>
    <s v="direcionar para o NAS"/>
  </r>
  <r>
    <x v="1"/>
    <x v="7"/>
    <s v="14/08/2024"/>
    <n v="13026318"/>
    <s v="31999620240815069059"/>
    <m/>
    <m/>
    <s v="UNIMED CUIABA-Coop de Trab Med"/>
    <x v="0"/>
    <s v="FERNANDA AVILA"/>
    <x v="3"/>
    <s v="09700019002416604"/>
    <s v="NESTLE BRASIL LTDA"/>
    <s v="UNIPLAN CO PARTIC ESPECIAL"/>
    <s v="NOTIFICAÇÃO DE INTERMEDIAÇÃO PRELIMINAR Nº 249343/2024_x000d__x000a_ _x000d__x000a_Protocolo nº 9725898_x0009_Demanda nº 13026318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não cobertura para [artrodese anterior e posterior lombar via alis, infiltração cervical]. O procedimento foi solicitado no dia10/06/2024, para realização no município sao paulo, entretanto, a operadora discordou da indicação do procedimento e encaminhou para realização de uma junta [médica ou ]. Protocolo [anotar n° 319996202408140606600S] – data [14/08/2024_x000d__x000a_ _x000d__x000a_Protocolo aberto pelo beneficiário junto à operadora: 3199"/>
    <s v="CUIABA"/>
    <s v="MT"/>
    <m/>
    <x v="4"/>
    <s v="Procedimento"/>
    <x v="7"/>
    <x v="661"/>
    <s v="Negativa por falta de evidências médicas"/>
    <s v="Não há"/>
    <m/>
    <x v="2"/>
    <x v="49"/>
    <m/>
    <m/>
    <m/>
  </r>
  <r>
    <x v="1"/>
    <x v="7"/>
    <s v="14/08/2024"/>
    <n v="13026093"/>
    <s v="31999620240815069020"/>
    <m/>
    <m/>
    <s v="UNIMED SAO JOSE DOS CAMPOS-COOP TRAB MED"/>
    <x v="0"/>
    <s v="JANETE NEUSA MASCIA RESENDE"/>
    <x v="3"/>
    <s v="09700032000720010"/>
    <s v="APEOESP SIND DOS PROF DO ENS OFIC EST SP"/>
    <s v="UNIPLAN ADESAO BASICO - PR"/>
    <s v="NOTIFICAÇÃO DE INTERMEDIAÇÃO PRELIMINAR Nº 249215/2024_x000d__x000a_&lt;&lt;60&gt;&gt; _x000d__x000a_Protocolo nº 9725644_x0009_Demanda nº 13026093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minha mãe necessita realizar exame denominado &quot;Cápusla Endoscópica&quot;. Entretanto, a Unimed APEOESP não conseguiu credenciamento na cidade onde ela mora (São José dos Campos/SP). Como alternativa, a atendente Ruth, sugeriu que o exame seja realizado em Valinhos/SP (próximo de Campinas/SP) e adiantou que todos os custos de deslocamento (gasolina e pedágio) seriam acardos pela Unimed que concordei com a sugestão apresentada. O exame está previ"/>
    <s v="SAO JOSE DOS CAMPOS"/>
    <s v="SP"/>
    <s v="Não "/>
    <x v="5"/>
    <s v="Transporte RN 259"/>
    <x v="17"/>
    <x v="113"/>
    <s v="Ausência de rede credenciada "/>
    <s v="Protocolo para reembolso revalidado e e-mail de formalização enviado ao cliente"/>
    <s v="Com contato prévio"/>
    <x v="0"/>
    <x v="0"/>
    <m/>
    <s v="Finalizada"/>
    <s v="Busca anterior com agendamento fora da localidade demandada e com oferta de reembolso para o transporte, mas sem envio do e-mail"/>
  </r>
  <r>
    <x v="1"/>
    <x v="7"/>
    <s v="14/08/2024"/>
    <n v="13026524"/>
    <s v="31999620240815069115"/>
    <m/>
    <m/>
    <s v="UNIMED CAMPINAS-COOP DE TRAB MED"/>
    <x v="0"/>
    <s v="TERESA SIQUEIRA DA SILVA"/>
    <x v="3"/>
    <s v="09700020005327576"/>
    <s v="BASALTO PEDREIRA E PAVIMENTACAO LTDA"/>
    <s v="PARTIC EMPRESARIAL BASICO N"/>
    <s v="NOTIFICAÇÃO DE INTERMEDIAÇÃO PRELIMINAR Nº 249462/2024_x000d__x000a_ _x000d__x000a_Protocolo nº 9726109_x0009_Demanda nº 13026524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LAEL CRISTINA Mãe do beneficiário, questiona a falta de atendimento para Terapia Ocupacional , Psicopedagoga Musicoterapia , Psicóloga , solicitado pela Dra. Valquiria Franciscato CRM 37381. A solicitação foi feita à Operadora no dia 12/06/2024, para realização no município Campinas/SP. A operadora autorizou o procedimento para ser realizado , porém não emiti a guia autorizada para realização do atendimento n"/>
    <s v="CAMPINAS"/>
    <s v="SP"/>
    <s v="Não "/>
    <x v="7"/>
    <s v="Terapias"/>
    <x v="3"/>
    <x v="662"/>
    <s v="Negociação eventual"/>
    <s v="Negociação finalizada e agendamento realizado no prestador eventual . RU: Acionado a Unimed Campinas para esclarecer quanto ao prestador indicado pela beneficiária ter informado que atendia intercâmbio e posteriormente não.                                        ***Unimed Campinas informou que o Prestador ainda não é credenciado e estão em fase de operacionalização/contratação._x000a__x000a_Caso a Fesp tenha interesse em negociar, o valor praticado é de R$ 120,00/sessão._x000a_"/>
    <s v="Com contato prévio"/>
    <x v="0"/>
    <x v="54"/>
    <s v="Não"/>
    <s v="Finalizada"/>
    <s v="Histórico de Liminar - Busca aberta em 12/06 para troca de prestador. Validado pelo GRP Eventual em 24/06, encaminhado para o GRP Negociação em 28/06 e  finalizado em 25/07 com indicação de prestador credenciado, porém esta pretador estsva em fase de finalização pela Unimed Campinas. Aberto novo protocolo para o GRP em 13/08"/>
  </r>
  <r>
    <x v="1"/>
    <x v="7"/>
    <s v="14/08/2024"/>
    <n v="13027089"/>
    <s v="31999620240815069291"/>
    <m/>
    <m/>
    <s v="UNIMED SANTOS-COOP DE TRAB MED"/>
    <x v="0"/>
    <s v="CREUSA DIAS RAMOS"/>
    <x v="3"/>
    <s v="09700032000287782"/>
    <s v="SIND NAC DOS SERV FED DA EDU BAS E PROF"/>
    <s v="UNIPLAN ADESAO BASICO"/>
    <s v="NOTIFICAÇÃO DE INTERMEDIAÇÃO PRELIMINAR Nº 249810/2024_x000d__x000a_&lt;&lt;60&gt;&gt; _x000d__x000a_Protocolo nº 9726839_x0009_Demanda nº 13027089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Minha mãe foi diagnosticada com CÁ DE Ovário em julho de 2023, fez o tratamento com quimioterapia, cirurgia em janeiro de 2024, ainda passa em acompanhamento com o oncologista clínico e no agendamento com a cirurgiã oncológica foi negado atendimento, sem um aviso prévio do descredenciamento da profissional ( no caso da especialidade), sendo que o convênio não nos comunicou, sendo que o hospital atende pacientes oncológicos, que a cirurgia fa"/>
    <s v="CUBATAO"/>
    <s v="SP"/>
    <m/>
    <x v="1"/>
    <m/>
    <x v="1"/>
    <x v="663"/>
    <m/>
    <m/>
    <m/>
    <x v="1"/>
    <x v="3"/>
    <m/>
    <m/>
    <m/>
  </r>
  <r>
    <x v="1"/>
    <x v="7"/>
    <s v="14/08/2024"/>
    <n v="13027374"/>
    <s v="31999620240815069448"/>
    <m/>
    <m/>
    <s v="UNIMED ARACATUBA COOP TRABALHO MEDICO"/>
    <x v="0"/>
    <s v="ARTHUR DE ALMEIDA FERREIRA CARLOS"/>
    <x v="3"/>
    <s v="09700030002264368"/>
    <s v="SINDICATO DOS POLICIAIS RODOVIARIOS FEDERAIS ESTADO SP"/>
    <s v="ADESAO COPARTIC ESPECIAL I"/>
    <s v="NOTIFICAÇÃO DE INTERMEDIAÇÃO PRELIMINAR Nº 249997/2024_x000d__x000a_ _x000d__x000a_Protocolo nº 9727170_x0009_Demanda nº 13027374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o material 30715016 ARTRODESE DA COLUNA C/ INSTRUMENTAÇÃO para o procedimento. O procedimento foi solicitado à operadora no dia 25/05/24 , para realização no município SP/São Paulo. A operadora e a instituição ACD entraram em divergência a respeito dos materiais mencionados para a realização do procedimento. 31999620240725073661 20/05/24_x000d__x000a_ _x000d__x000a_Protocolo aberto p"/>
    <s v="ARACATUBA"/>
    <s v="SP"/>
    <m/>
    <x v="4"/>
    <s v="Procedimento"/>
    <x v="9"/>
    <x v="664"/>
    <s v="Não atendimento de DUT"/>
    <s v="Não há"/>
    <m/>
    <x v="1"/>
    <x v="49"/>
    <m/>
    <m/>
    <m/>
  </r>
  <r>
    <x v="1"/>
    <x v="7"/>
    <s v="14/08/2024"/>
    <n v="13027104"/>
    <s v="31999620240815069323"/>
    <m/>
    <m/>
    <s v="UNIMED SALVADOR-Coop de Trab Med"/>
    <x v="0"/>
    <s v="RICARDO ELOI DA CUNHA JUNIOR"/>
    <x v="3"/>
    <s v="09700020010645831"/>
    <s v="PERTO S A PERIFERICOS PARA AUTOMACAO"/>
    <s v="UNIPLAN PARTIC EMP BASICO N"/>
    <s v="NOTIFICAÇÃO DE INTERMEDIAÇÃO PRELIMINAR Nº 249818/2024_x000d__x000a_&lt;&lt;60&gt;&gt; _x000d__x000a_Protocolo nº 9726862_x0009_Demanda nº 13027104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liticei um reembolso devido uma consulta na emergência pois na rede credenciada após duas consultas com várias medicações não foi solucionado minhas dores nas costas devido a uma hérnia de disco na l1 e L2 fui orientado no próprio credenciado a procurar no mesmo prédio se emergência um especialista que me cobrou um valor se r$300,00 reais de uma consulta graças a esse médico estou bem porém solicitei o reembolso referente a consulta e o pl"/>
    <s v="SALVADOR"/>
    <s v="BA"/>
    <m/>
    <x v="5"/>
    <s v="Consultas"/>
    <x v="2"/>
    <x v="665"/>
    <s v="Atendimento em rede não credenciada"/>
    <s v="Plano contratado não é livre escolha, Conforme protocolo do CAEC 319996202408150698731999620240815069877 não localizado busca de rede e existe rede para atendimento na especialidade de ortopedista em sua região "/>
    <s v="Sem contato prévio"/>
    <x v="2"/>
    <x v="7"/>
    <m/>
    <s v="Finalizada"/>
    <m/>
  </r>
  <r>
    <x v="1"/>
    <x v="7"/>
    <s v="14/08/2024"/>
    <n v="13027349"/>
    <s v="31999620240815069368"/>
    <m/>
    <m/>
    <s v="UNIMED SANTOS-COOP DE TRAB MED"/>
    <x v="0"/>
    <s v="MARIA ANTONIA VIRTUOSO CARNEIRO"/>
    <x v="3"/>
    <s v="09700020010050870"/>
    <s v="ELEKTRO REDES S.A."/>
    <s v="Especial Reembolso"/>
    <s v="NOTIFICAÇÃO DE INTERMEDIAÇÃO PRELIMINAR Nº 249979/2024_x000d__x000a_ _x000d__x000a_Protocolo nº 9727151_x0009_Demanda nº 13027349_x0009_Rio de Janeiro, 14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questiona a não cobertura para PSICOLOGIA, TERAPIA OCUPACIONAL, FONOAUDIOLOGIA, FISIOTERAPIA, MUSICOTERAPIA, PSICOPEDAGOGIA. Novo prestador para o procedimento foi solicitado à operadora no dia 27/07/2024, para realização no município Itanhaém e a operadora não indicou novos prestadores para o serviço demandado. Novo pedido se dá conta pois o prestador anterior não terá mais atendimento co"/>
    <s v="ITANHAEM"/>
    <s v="SP"/>
    <s v="Não "/>
    <x v="7"/>
    <s v="Troca de Prestador"/>
    <x v="3"/>
    <x v="666"/>
    <s v="Não aceita direcionamento"/>
    <s v="Demanda havia sido analisada previamente pelo GRP.eventual que sugeriu a manutenção no prestador atual,  mantido. "/>
    <s v="Com contato prévio"/>
    <x v="0"/>
    <x v="11"/>
    <m/>
    <m/>
    <s v="Solicitação de troca fora do prazo, aberta em 27/07, após posicionamento do GRP aguardava parecer do NAS para a carga horária (Pendente com o NAS de 07/08 a 19/08)"/>
  </r>
  <r>
    <x v="1"/>
    <x v="7"/>
    <s v="15/08/2024"/>
    <n v="13027634"/>
    <s v="31999620240816096957"/>
    <m/>
    <m/>
    <s v="UNIMED RIBEIRAO PRETO-COOP DE TRAB MED"/>
    <x v="0"/>
    <s v="LUCAS DUARTE TEIXEIRA"/>
    <x v="3"/>
    <s v="09700019001988540"/>
    <s v="NESTLE NORDESTE ALIMENTOS E BEBIDAS LTDA"/>
    <s v="UNIPLAN CO BASICO N"/>
    <s v="NOTIFICAÇÃO DE INTERMEDIAÇÃO PRELIMINAR Nº 250154/2024_x000a_&lt;&lt;60&gt;&gt; _x000a_Protocolo nº 9727540_x0009_Demanda nº 13027634_x0009_Rio de Janeiro, 15 de Agosto de 2024_x000a_OPERADORA_x000a_Denominação/Razão Social: UNIMED DO ESTADO DE SÃO PAULO - FEDERAÇÃO ESTADUAL DAS COOP. MÉDICAS_x0009_Reg. ANS: 319996_x000a_Nome Fantasia: FEDERAÇÃO DAS UNIMEDS DO ESTADO DE SÃO PAULO_x0009_CNPJ: 43643139000166_x000a_Endereço: RUA JOSÉ GETÚLIO, 78/90_x000a_Município: São Paulo_x0009_UF: SP_x0009_CEP: 01509000_x0009_Telefone: 11 21462552_x000a_A Agência Nacional de Saúde Suplementar vem notificar esta Operadora acerca da demanda abaixo relatada._x000a_O número do protocolo fornecido pela Unimed na reclamação é inválido. O site que a atendente pediu para eu solicitar o reembolso, não aceita o número de protocolo fornecido pela Unimed, aparece uma mensagem de protocolo inválido. Qual outro meio de realizar o reembolso da consulta?_x000a_ _x000a_Protocolo aberto pelo beneficiário junto à operadora: &lt;&lt;65&gt;&gt;_x000a_BENEFICIÁRIO_x000a_Nome: LUCAS DUARTE TEIXEIRA_x0009_Dt. Nasc.:02/08/1992_x000a_Matrícula:_x0009_CPF: 10288044665_x000a_INT"/>
    <s v="RIBEIRAO PRETO"/>
    <s v="SP"/>
    <m/>
    <x v="5"/>
    <s v="Consultas"/>
    <x v="2"/>
    <x v="667"/>
    <s v="Atendimento em rede não credenciada"/>
    <s v="Beneficiario reclama dificuldade de abrir a solictação no portal. Solicitação aberta 31999620240816104512 apos orientação CAEC 31999620240816097185 , priorizado o pagamento."/>
    <s v="Sem contato prévio"/>
    <x v="2"/>
    <x v="7"/>
    <m/>
    <s v="Finalizada"/>
    <s v="Pagamento do reembolso 22/08/2024"/>
  </r>
  <r>
    <x v="1"/>
    <x v="7"/>
    <s v="15/08/2024"/>
    <n v="13028739"/>
    <s v="31999620240816101120"/>
    <m/>
    <m/>
    <s v="UNIMED SANTOS-COOP DE TRAB MED"/>
    <x v="0"/>
    <s v="CREUSA DIAS RAMOS"/>
    <x v="3"/>
    <s v="09700032000287782"/>
    <s v="SIND NAC DOS SERV FED DA EDU BAS E PROF"/>
    <s v="UNIPLAN ADESAO BASICO"/>
    <s v="NOTIFICAÇÃO DE INTERMEDIAÇÃO PRELIMINAR Nº 250785/2024_x000a_ _x000a_Protocolo nº 9728963_x0009_Demanda nº 13028739_x0009_Rio de Janeiro, 15 de Agost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filha da beneficiária, questiona a falta de atendimento para niraparibe ( 2 capsulas de 100ml, uma vez ao dia. Todos os dias, uso contínuo). A solicitação foi feita à Operadora no dia 05/08/2024, para realização no município Cubatão. A operadora alega que o pedido é inexistente, uma vez que, não consta no sistema da operadora sobre a questão, porém, interlocutora relata que fez o pedido. Protocolo: 31999620240"/>
    <s v="CUBATAO"/>
    <s v="SP"/>
    <m/>
    <x v="1"/>
    <m/>
    <x v="1"/>
    <x v="667"/>
    <m/>
    <m/>
    <m/>
    <x v="1"/>
    <x v="55"/>
    <m/>
    <m/>
    <m/>
  </r>
  <r>
    <x v="1"/>
    <x v="7"/>
    <s v="15/08/2024"/>
    <n v="13028946"/>
    <s v="31999620240816101255"/>
    <m/>
    <m/>
    <s v="UNIMED PAULISTANA-SOC COOP DE TRAB MED"/>
    <x v="0"/>
    <s v="LUCAS RIBEIRO SOARES"/>
    <x v="3"/>
    <s v="09700064000066946"/>
    <s v="USP - UNIVERSIDADE DE SAO PAULO"/>
    <s v="CLASSICO EMP ENF"/>
    <s v="NOTIFICAÇÃO DE INTERMEDIAÇÃO PRELIMINAR Nº 250895/2024_x000d__x000a_&lt;&lt;60&gt;&gt; _x000d__x000a_Protocolo nº 9729302_x0009_Demanda nº 13028946_x0009_Rio de Janeiro, 1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Gostaria de registrar uma reclamação referente ao tratamento do meu filho, que está diagnosticado com PAC. O médico recomendou um tratamento de fono com cabine auditiva, o qual é extremamente importante para a vida do paciente. Apesar de diversas tratativas de contato com a UNIMED para resolver esta questão, não obtive solução até o momento e está situação está afetando significamente e precida de uma solução imediata._x000d__x000a_ _x000d__x000a_Protocolo aberto p"/>
    <s v="SAO PAULO"/>
    <s v="SP"/>
    <s v="Não "/>
    <x v="2"/>
    <s v="Terapias"/>
    <x v="3"/>
    <x v="668"/>
    <s v="Dificuldade de Agendamento"/>
    <s v="Em tratativa de  Busca"/>
    <s v="Com contato prévio"/>
    <x v="0"/>
    <x v="0"/>
    <m/>
    <m/>
    <s v="Busca aberta em 21/05 fora do prazo - prazo 05/06"/>
  </r>
  <r>
    <x v="1"/>
    <x v="7"/>
    <s v="15/08/2024"/>
    <n v="13028215"/>
    <s v="31999620240816100696"/>
    <m/>
    <m/>
    <s v="UNIMED TUPA-COOP DE TRAB MED"/>
    <x v="0"/>
    <s v="SIRLEY LEAO GARCIA"/>
    <x v="3"/>
    <s v="09700032000987989"/>
    <s v="UNIMED DE TUPA - COOPERATIVA DE TRABALHO MEDICO"/>
    <s v="ADESAO MASTER"/>
    <s v="NOTIFICAÇÃO DE INTERMEDIAÇÃO PRELIMINAR Nº 250481/2024_x000a_ _x000a_Protocolo nº 9728276_x0009_Demanda nº 13028215_x0009_Rio de Janeiro, 15 de Agost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 que se identifica como Filho da beneficiária, questiona a falta de atendimento para Cirurgia retirada de apendicectomia e colectomia de colón direito conforme interlocutor (em caráter de urgência conforme a guia médica). A solicitação foi feita à Operadora no dia 14/08/2024, para realização no município São Paulo - SP. A operadora alega que o pedido está em análise e não apresenta resposta ao pedido. Protocolo - 31999620240815068035 "/>
    <s v="TUPA"/>
    <s v="SP"/>
    <s v="Não "/>
    <x v="0"/>
    <s v="Paciente no local"/>
    <x v="17"/>
    <x v="669"/>
    <s v="Solicitação dentro do prazo"/>
    <s v="Conduzido pelo protocolo do CAEC - Contato Ativo - cliente no local: Guia para internação de urgencia com OPME recepcionada e autorizada na mesma data. RU: Unimed Nacional orientada quanto ao que dispõe  no MIN sobre Internações de urgência e emergência. Item 6.11.3. Transação 2294114182 refere-se a DIARIA DE APARTAMENTO SIMPLES_x0009__x0009__x000a_31003621 - COLECTOMIA PARCIAL SEM COLOSTOMIA POR VIDEOLAPAROSCOPIA_x0009__x0009__x000a_31003680 - ENTERO ANASTOMOSE QUALQUE SEGMENTO POR VIDEOLAPAROSCOPIA_x0009__x000a_31003230 - COLOTOMIA E COLORRAFIA_x0009__x000a_30914078 - LINFADENECTOMIA RETROPERITONEAL_x0009__x000a_30914060 - LINFADENECTOMIA PELVICA_x0009__x000a_31003133 - CIRURGIA DE ABAIXAMENTO QUALQUER TECNICA_x000a__x000a_OPME:_x000a_03 ECHELON ENDOSCOPIC LINEAR CUTTER RELOAD WITH GRIPPING SURFACE TECHNOLOGY GST60B_x000a_01 HARMONIC ACE SHEARS ADAPTIVE TISSUE TECHNOLOGY HAR36_x000a_01 ECHELON FLEX POWERED ARTICULATING ENDOSCOPIC LINEAR CUTTERS PSE60A                                  *** O motivo da mororidade em trafegar foi devido ao material._x000a_"/>
    <s v="Com contato prévio"/>
    <x v="0"/>
    <x v="2"/>
    <s v="Sim"/>
    <s v="Finalizada"/>
    <s v="Protocolo de contato ativo - cliente no local conduzido em 15/08 até a autorização."/>
  </r>
  <r>
    <x v="1"/>
    <x v="7"/>
    <s v="15/08/2024"/>
    <n v="13028519"/>
    <s v="31999620240816100941"/>
    <m/>
    <m/>
    <s v="UNIMED PAULISTANA-SOC COOP DE TRAB MED"/>
    <x v="0"/>
    <s v="MARIA BETANIA DE ARAUJO"/>
    <x v="3"/>
    <s v="09700020006036257"/>
    <s v="MAGAZINE LUIZA S/A"/>
    <s v="UNIPLAN PARTIC EMP BASICO N"/>
    <s v="NOTIFICAÇÃO DE INTERMEDIAÇÃO PRELIMINAR Nº 250658/2024_x000d__x000a_ _x000d__x000a_Protocolo nº 9728669_x0009_Demanda nº 13028519_x0009_Rio de Janeiro, 15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 beneficiária, questiona a não cobertura para Dermolipectomia para correção de abdome em avental, código tuss 301012071, a indicação nome do médico: Walter. A solicitação foi feita à operadora no dia 02/07/2024, mas a mesma negou alegando que tal serviço não consta no Rol de Procedimentos e Eventos em Saúde vigente, embora tal procedimento tenha sido identificado no Rol. Protocolo: 3199620240815068202_x000d__x000a_ _x000d__x000a_Pro"/>
    <s v="SAO PAULO"/>
    <s v="SP"/>
    <m/>
    <x v="4"/>
    <s v="Procedimento"/>
    <x v="17"/>
    <x v="670"/>
    <s v="Solicitação dentro do prazo"/>
    <s v="Não há"/>
    <m/>
    <x v="2"/>
    <x v="49"/>
    <m/>
    <m/>
    <m/>
  </r>
  <r>
    <x v="1"/>
    <x v="7"/>
    <s v="16/08/2024"/>
    <n v="13030261"/>
    <s v="31999620240819112555"/>
    <m/>
    <m/>
    <s v="UNIMED PAULISTANA-SOC COOP DE TRAB MED"/>
    <x v="0"/>
    <s v="SAMANTA PANICACCI"/>
    <x v="3"/>
    <s v="09700024003526990"/>
    <s v="SERVICO SOCIAL COMERCIO SESC ADM REG ESP"/>
    <s v="UNIPLAN CO ESPECIAL N"/>
    <s v="NOTIFICAÇÃO DE INTERMEDIAÇÃO PRELIMINAR Nº 251662/2024_x000d__x000a_ _x000d__x000a_Protocolo nº 9730899_x0009_Demanda nº 13030261_x0009_Rio de Janeiro, 1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cônjuge da beneficiária, questiona a não cobertura para 41001230 - TC - Angiotomografia coronariana. O procedimento foi solicitado no dia 12/08/2024, para realização no município Santos, mas o atendimento ainda não foi disponibilizado pois a operadora solicitou relatório médico para a análise da autorização. Protocolo 31999620240812044680 – data 12/08/2024._x000d__x000a_ _x000d__x000a_Protocolo aberto pelo beneficiário junto à operado"/>
    <s v="SAO PAULO"/>
    <s v="SP"/>
    <m/>
    <x v="4"/>
    <s v="Procedimento"/>
    <x v="9"/>
    <x v="211"/>
    <s v="Não atendimento de DUT"/>
    <s v="Não há"/>
    <m/>
    <x v="1"/>
    <x v="49"/>
    <m/>
    <m/>
    <m/>
  </r>
  <r>
    <x v="1"/>
    <x v="7"/>
    <s v="16/08/2024"/>
    <n v="13030817"/>
    <s v="31999620240819115874"/>
    <m/>
    <m/>
    <s v="UNIMED NATAL-COOP DE TRAB MED"/>
    <x v="0"/>
    <s v="CINTIA AZEVEDO"/>
    <x v="3"/>
    <s v="09700030002171947"/>
    <s v="SINDICATO DOS POLICIAIS RODOVIARIOS FEDERAIS ESTADO SP"/>
    <s v="UNIPLAN ADESAO BASICO I"/>
    <s v="NOTIFICAÇÃO DE INTERMEDIAÇÃO PRELIMINAR Nº 251962/2024_x000d__x000a_&lt;&lt;60&gt;&gt; _x000d__x000a_Protocolo nº 9731733_x0009_Demanda nº 13030817_x0009_Rio de Janeiro, 1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No dia 17 de abril do corrente ano realizei o procedimento cirúrgico de Ortognática (na maxila e na mandíbula), no Hospital Blanc, na cidade de São Paulo, com o Bucomaxilo Magno Liberato, pelo plano de saúde UNIMED FESP. Ocorre que durante o pós operatório percebi cada que se passava a mordida abrindo e a oclusão ficando torta, de modo que com mais de 1 mês de operada não conseguia sequer colocar alimento sólido entre os dentes sem sentir de"/>
    <s v="NATAL"/>
    <s v="RN"/>
    <m/>
    <x v="0"/>
    <s v="Procedimento"/>
    <x v="17"/>
    <x v="284"/>
    <s v="Solicitação dentro do prazo"/>
    <s v="Recamação de pós operatorio- materiais autorizados"/>
    <m/>
    <x v="1"/>
    <x v="49"/>
    <m/>
    <m/>
    <m/>
  </r>
  <r>
    <x v="1"/>
    <x v="7"/>
    <s v="16/08/2024"/>
    <n v="13030798"/>
    <s v="31999620240819115497"/>
    <m/>
    <m/>
    <s v="UNIMED PAULISTANA-SOC COOP DE TRAB MED"/>
    <x v="0"/>
    <s v="JULIANA BARRANCO CAVALCANTE ROCHA"/>
    <x v="3"/>
    <s v="09700030000693326"/>
    <s v="CONSELHO REGIONAL DE FARMACIA DO ESTADO DE SAO PAULO"/>
    <s v="UNIPLAN ADESAO ESPECIAL N"/>
    <s v="NOTIFICAÇÃO DE INTERMEDIAÇÃO PRELIMINAR Nº 251949/2024_x000d__x000a_ _x000d__x000a_Protocolo nº 9731634_x0009_Demanda nº 13030798_x0009_Rio de Janeiro, 1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COLONOSCOPIA e ENDOSCOPIA. A solicitação foi feita à Operadora no dia 09/08/2024, para realização no município São Paulo. Beneficiária informa que foi até o local dos exames para realização, e foi informado que seria necessário contato e autorização da operadora de intercâmbio Semiu, e acabou não acarretando na realização do solicitado. Protocolo: 31999620240816101492 - Data: 16/08/2024_x000d__x000a_ _x000d__x000a_Protoc"/>
    <s v="SAO PAULO"/>
    <s v="SP"/>
    <m/>
    <x v="1"/>
    <m/>
    <x v="1"/>
    <x v="13"/>
    <m/>
    <m/>
    <m/>
    <x v="1"/>
    <x v="0"/>
    <m/>
    <m/>
    <m/>
  </r>
  <r>
    <x v="1"/>
    <x v="7"/>
    <s v="16/08/2024"/>
    <n v="13031486"/>
    <s v="31999620240819117120"/>
    <m/>
    <m/>
    <s v="UNIMED SAO JOSE DO RIO PRETO-COOP TB MED"/>
    <x v="0"/>
    <s v="LEANDRO DA SILVA CARAVANTE"/>
    <x v="3"/>
    <s v="09700022006883754"/>
    <s v="RAIA DROGASIL S/A"/>
    <s v="UNIPLAN PARTIC EMP BASICO N"/>
    <s v="NOTIFICAÇÃO DE INTERMEDIAÇÃO PRELIMINAR Nº 252333/2024_x000d__x000a_&lt;&lt;60&gt;&gt; _x000d__x000a_Protocolo nº 9732638_x0009_Demanda nº 13031486_x0009_Rio de Janeiro, 1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Tem uma guia em análise solicitando atendimento com psicóloga de rotina no modelo ABA desde o dia 31/07 e ao ligar pela primeira vez no 0800 da operadora o atendente me deu o numero de um &quot;setor responsável&quot; mas ao ligar dava &quot;serviço indisponível&quot;. No dia seguinte liguei novamente no 0800 da operadora e a atendente me informou que passaria o caso para a liderança dela que me retornaria nos instantes seguintes. O que não aconteceu!_x000d__x000a_ _x000d__x000a_Proto"/>
    <s v="SAO JOSE DO RIO PRETO"/>
    <s v="SP"/>
    <s v="Não "/>
    <x v="0"/>
    <s v="Terapias"/>
    <x v="3"/>
    <x v="5"/>
    <s v="Solicitação fora do prazo"/>
    <s v="Solicitado prioridade ao setor na análise das guias "/>
    <s v="Com contato prévio"/>
    <x v="0"/>
    <x v="47"/>
    <m/>
    <m/>
    <s v="Sugiro direcionamento ao NAS - Demanda se refere ao BENICIO CABRAL CARAVANTE._x000a__x000a_Guia 2024 03156260 solicitada em 31/07/2024 pendente com o NAS.AVAL, prestador credenciado a Fesp, solicita as liberações via consultório online._x000a_Prestador 181896 - ESPACO ACOLHER - (T.F. TREVIZAN DE MORAIS LTDA)"/>
  </r>
  <r>
    <x v="1"/>
    <x v="7"/>
    <s v="16/08/2024"/>
    <n v="13031816"/>
    <s v="31999620240819117910"/>
    <m/>
    <m/>
    <s v="UNIMED VOLTA REDONDA-Coop de Trab Med"/>
    <x v="0"/>
    <s v="GABRIEL DAVI COELHO ADAUTO"/>
    <x v="3"/>
    <s v="09700030001998163"/>
    <s v="SINDICATO DOS POLICIAIS RODOVIARIOS FEDERAIS ESTADO SP"/>
    <s v="UNIPLAN ADESAO ESPECIAL I"/>
    <s v="NOTIFICAÇÃO DE INTERMEDIAÇÃO PRELIMINAR Nº 252549/2024_x000d__x000a_&lt;&lt;60&gt;&gt; _x000d__x000a_Protocolo nº 9733021_x0009_Demanda nº 13031816_x0009_Rio de Janeiro, 1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ACIENTE AUTISTA ESTÁ SENDO INFORMADO PELA CLÍNICA EM QUE REALIZA TERAPIAS ACERCA DA INTERRUPÇÃO DE SEU TRATAMENTO, EM RAZÃO DE EXIGÊNCIA DE NOVO LAUDO MÉDICO. CONTUDO, CONSIGNO QUE NO DIA 08/08/2024, O BENEFICIÁRIO JÁ ENCAMINHOU À OPERADORA, POR INTERMÉDIO DA PRÓPRIA CLÍNICA EM QUE O TRATAMENTO É OFERTADO, O PEDIDO MÉDICO ANEXO, NO QUAL CONSTA A IDENTIFICAÇÃO COMPLETA E ASSINATURA DO MÉDICO SOLICITANTE, ALÉM DO DIAGNÓSTICO (TEA - AUTISMO) E"/>
    <s v="VOLTA REDONDA"/>
    <s v="RJ"/>
    <m/>
    <x v="1"/>
    <m/>
    <x v="1"/>
    <x v="5"/>
    <m/>
    <m/>
    <m/>
    <x v="1"/>
    <x v="3"/>
    <m/>
    <m/>
    <m/>
  </r>
  <r>
    <x v="1"/>
    <x v="7"/>
    <s v="19/08/2024"/>
    <n v="13032435"/>
    <s v="31999620240819123826"/>
    <m/>
    <m/>
    <s v="UNIMED MOCOCA-COOP DE TRAB MED"/>
    <x v="0"/>
    <s v="ELISA OLIVEIRA MATHIAS DE FARIA"/>
    <x v="3"/>
    <s v="09700032001697194"/>
    <s v="ANAJUSTRA-ASSOC NAC DOS SERV DA JUS TRAB"/>
    <s v="ADESAO ESPECIAL"/>
    <s v="NOTIFICAÇÃO DE INTERMEDIAÇÃO PRELIMINAR Nº 252998/2024_x000d__x000a_ _x000d__x000a_Protocolo nº 9733739_x0009_Demanda nº 13032435_x0009_Rio de Janeiro, 1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a beneficiária , questiona a não cobertura para : Fisioterapia . O procedimento foi solicitado à operadora no dia 05/08/2024 ], para realização no município de Mogi Guaçu e a operadora indicou prestadores que não realizam o procedimento de acordo com a solicitação do medico assistente . Em retorno com a operadora , a mesma não apresenta resposta ao pedido até a presente data . Protocolo : 31999620240801836"/>
    <s v="MOCOCA"/>
    <s v="SP"/>
    <m/>
    <x v="1"/>
    <m/>
    <x v="1"/>
    <x v="25"/>
    <m/>
    <m/>
    <m/>
    <x v="1"/>
    <x v="11"/>
    <m/>
    <m/>
    <m/>
  </r>
  <r>
    <x v="1"/>
    <x v="7"/>
    <s v="19/08/2024"/>
    <n v="13032661"/>
    <s v="31999620240819124387"/>
    <m/>
    <m/>
    <s v="UNIMED TERESINA-Coop de Trab Med"/>
    <x v="0"/>
    <s v="MARIA ALZIRA DE MELO VALE MONTEIRO"/>
    <x v="3"/>
    <s v="09700020006200103"/>
    <s v="MAGAZINE LUIZA S/A"/>
    <s v="UNIPLAN PARTIC EMP BASICO N"/>
    <s v="NOTIFICAÇÃO DE INTERMEDIAÇÃO PRELIMINAR Nº 253102/2024_x000a_ _x000a_Protocolo nº 9734068_x0009_Demanda nº 13032661_x0009_Rio de Janeiro, 19 de Agosto de 2024_x000a_OPERADORA_x000a_Denominação/Razão Social: UNIMED DO ESTADO DE SÃO PAULO - FEDERAÇÃO ESTADUAL DAS COOP. MÉDICAS_x0009_Reg. ANS: 319996_x000a_Nome Fantasia: FEDERAÇÃO DAS UNIMEDS DO ESTADO DE SÃO PAULO_x0009_CNPJ: 43643139000166_x000a_Endereço: RUA JOSÉ GETULIO, 78/90_x000a_Município: SAO PAULO_x0009_UF: SP_x0009_CEP: 01509000_x0009_Telefone: 11 21462552_x000a_A Agência Nacional de Saúde Suplementar vem notificar esta Operadora acerca da demanda abaixo relatada._x000a_Interlocutora, que se identifica como beneficiária, questiona a falta de atendimento para Histerectomia de Pólipo com Biopsia , e nome do médico solicitante . A solicitação foi feita à Operadora no dia 06/08/2024, para realização no município Fortaleza. A operadora da Unimed de Fortaleza não enviou nenhuma solicitação para a Unimed de São Paulo e com isso a beneficiária ainda não realizou o procedimento. Protocolo 31714420240806119883 – data 06/08"/>
    <s v="PIRIPIRI"/>
    <s v="PI"/>
    <s v="Não "/>
    <x v="0"/>
    <s v="SADT"/>
    <x v="17"/>
    <x v="671"/>
    <s v="Solicitação dentro do prazo"/>
    <s v="CAEC: Unimed local , inseriu como ambulatorial e o codigo é feito em regime Hospitalar, aberto chamado para criação excepcional da guia./ RU: Acionado a Unimed Fortaleza para verificar se há alguma transação pendente para HISTERECTOMIA para ser trafegada para a FESP, pois recebemos apenas a transação 19142210, que chegou sem a documentação prevista na tabela de racionalização: documentação necessária relatório Médico + laudo de Rx, e/ou USG, e/ou tomografia, e/ou ressonância. Unimed Orientada quanto as regras de intercâmbio item 6.4.8. “A documentação prevista para os procedimentos classificados como racionalização e aprovada para os procedimentos estabelecidos pelo Colégio Nacional de Auditores Médicos deverá ser direcionada, obrigatoriamente, no ato da solicitação pela Unimed Executora, via Chat de Intercâmbio e dentro dos prazos previstos neste manual. "/>
    <s v="Com contato prévio"/>
    <x v="0"/>
    <x v="20"/>
    <s v="Não"/>
    <s v="Finalizada"/>
    <s v="Compartilhar com RU. Ok. Unimed orientada."/>
  </r>
  <r>
    <x v="1"/>
    <x v="7"/>
    <s v="19/08/2024"/>
    <n v="13032447"/>
    <s v="31999620240819124023"/>
    <m/>
    <m/>
    <s v="UNIMED PAULISTANA-SOC COOP DE TRAB MED"/>
    <x v="0"/>
    <s v="BENICIO CAETANO DE LIRA NASCIMENTO"/>
    <x v="3"/>
    <s v="09700034000557760"/>
    <s v="FUNDACAO DE PROTECAO E DEFESA DO CONSUMI"/>
    <s v="BASICO ENFERMARIA REEMBOLSO ESTADUAL"/>
    <s v="NOTIFICAÇÃO DE INTERMEDIAÇÃO PRELIMINAR Nº 253005/2024_x000d__x000a_ _x000d__x000a_Protocolo nº 9733700_x0009_Demanda nº 13032447_x0009_Rio de Janeiro, 1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beneficiário, questiona o não atendimento para PSICOLOGIA, FONOAUDIOLOGIA e TERAPIA OCUPACIONAL. A solicitação foi feita à Operadora no dia 16/08/2024, no município COTIA e o agendamento foi realizado para o município OSASCO, dia 19/08/2024. Relata que o beneficiário tem dificuldade de locomoção, que residia próximo a clínica onde faz suas terapias porém se mudou para o município de COTIA, informa que o te"/>
    <s v="COTIA"/>
    <s v="SP"/>
    <s v="Sim "/>
    <x v="7"/>
    <s v="Troca de Prestador"/>
    <x v="17"/>
    <x v="640"/>
    <s v="Solicitação dentro do prazo"/>
    <s v="Demanda previamente analisada pela gestão antes da NIP e mantido o direcionamento para região limítrofe. "/>
    <s v="Com contato prévio"/>
    <x v="2"/>
    <x v="0"/>
    <s v="Sim"/>
    <m/>
    <s v="Solicitação de troca aberta em 15/08 e finalizada em 19/08."/>
  </r>
  <r>
    <x v="1"/>
    <x v="7"/>
    <s v="19/08/2024"/>
    <n v="13033078"/>
    <s v="31999620240819124658"/>
    <m/>
    <m/>
    <s v="UNIMED CENTRO-OESTE PTA.FED.INT.COOP MED"/>
    <x v="0"/>
    <s v="CLAUDIA RIBEIRO MUSTAFA"/>
    <x v="3"/>
    <s v="09700032001517030"/>
    <s v="APEOESP SIND DOS PROF DO ENS OFIC EST SP"/>
    <s v="UNIPLAN ADESAO ESPECIAL - PR"/>
    <s v="NOTIFICAÇÃO DE INTERMEDIAÇÃO PRELIMINAR Nº 253332/2024_x000d__x000a_ _x000d__x000a_Protocolo nº 9734591_x0009_Demanda nº 13033078_x0009_Rio de Janeiro, 1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filha da beneficiária, questiona a falta de atendimento para fonoaudiólogo para 5 vezes na semana (home care). A solicitação foi feita à Operadora no dia 07/08/2024, para realização no município São Carlos/SP. A operadora alega que o pedido está em tratativa mas não há resposta. Protocolo: 35713820240722000467 – data: 12/08/2024._x000d__x000a_ _x000d__x000a_Protocolo aberto pelo beneficiário junto à operadora: 35713820240722000467_x000d__x000a_B"/>
    <s v="PACAEMBU"/>
    <s v="SP"/>
    <m/>
    <x v="1"/>
    <m/>
    <x v="1"/>
    <x v="672"/>
    <m/>
    <m/>
    <m/>
    <x v="1"/>
    <x v="3"/>
    <m/>
    <m/>
    <m/>
  </r>
  <r>
    <x v="1"/>
    <x v="7"/>
    <s v="19/08/2024"/>
    <n v="13033474"/>
    <s v="31999620240819124880"/>
    <m/>
    <m/>
    <s v="UNIMED SALTO-ITU COOP DE TRAB MED"/>
    <x v="0"/>
    <s v="THAIS MOREIRA TEIXEIRA"/>
    <x v="3"/>
    <s v="09700020009879514"/>
    <s v="SOFTBOX SISTEMAS DE INFORMACAO"/>
    <s v="UNIPLAN PARTIC EMP BASICO N"/>
    <s v="NOTIFICAÇÃO DE INTERMEDIAÇÃO PRELIMINAR Nº 253542/2024_x000d__x000a_&lt;&lt;60&gt;&gt; _x000d__x000a_Protocolo nº 9735176_x0009_Demanda nº 13033474_x0009_Rio de Janeiro, 1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desde o ano passado tentando realizar a cirurgia de septo plastia qualquer técnica sem vídeo (código 30501458) com o meu médico que já conhece meu histórico faz tempo porém na primeira solicitação a ponteira de ablação foi negada pela Unimed informando que não é necessária para o procedimento porém meu médico não faz a cirurgia sem, no ano passado ele enviou artigo científico, vídeo da operação mostrando a importância do instrumento e "/>
    <s v="ITU"/>
    <s v="SP"/>
    <m/>
    <x v="4"/>
    <s v="OPME"/>
    <x v="8"/>
    <x v="103"/>
    <s v="Não consta do Rol"/>
    <m/>
    <m/>
    <x v="2"/>
    <x v="49"/>
    <m/>
    <m/>
    <s v="OPME sem cobertura conforme artigo 12 da RN 465"/>
  </r>
  <r>
    <x v="1"/>
    <x v="7"/>
    <s v="19/08/2024"/>
    <n v="13035146"/>
    <s v="31999620240820128108"/>
    <m/>
    <m/>
    <s v=""/>
    <x v="4"/>
    <s v=""/>
    <x v="3"/>
    <s v=""/>
    <s v=""/>
    <s v=""/>
    <s v="NOTIFICAÇÃO DE INTERMEDIAÇÃO PRELIMINAR Nº 254571/2024_x000d__x000a_&lt;&lt;60&gt;&gt; _x000d__x000a_Protocolo nº 9737338_x0009_Demanda nº 13035146_x0009_Rio de Janeiro, 1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Venho por meio deste e-mail fazer uma reclamação contra o convênio Unimed. Meu filho AUTISTA tem 6 anos KAUÃ MIGUEL BATISTA DE OLIVEIRA realizou uma cirurgia no dia 07/06/24 no hospital AACD em São Paulo, porém o médico solicitou a fisioterapia e o convênio não liberou as sessões alegando não ter mais credenciamento com o hospital ,porém no aplicativo da Unimed existem diversos lugares porém quando entro em contato solicitando as marcações d"/>
    <s v=""/>
    <s v=""/>
    <m/>
    <x v="1"/>
    <m/>
    <x v="1"/>
    <x v="18"/>
    <m/>
    <m/>
    <m/>
    <x v="1"/>
    <x v="8"/>
    <m/>
    <m/>
    <m/>
  </r>
  <r>
    <x v="1"/>
    <x v="7"/>
    <s v="19/08/2024"/>
    <n v="13034803"/>
    <s v="31999620240820127671"/>
    <m/>
    <m/>
    <s v="UNIMED ITAPETININGA-COOP DE TRAB MED"/>
    <x v="3"/>
    <s v="VALENTINA MARQUES DOS SANTOS"/>
    <x v="3"/>
    <s v="09700033001904295"/>
    <s v="CPFL SERVICOS, EQUIPAMENTOS, INDUSTRIA E COMERCIO S/A"/>
    <s v="ESSENCIA 100 NACIONAL QC"/>
    <s v="NOTIFICAÇÃO DE INTERMEDIAÇÃO PRELIMINAR Nº 254309/2024_x000d__x000a_ _x000d__x000a_Protocolo nº 9736893_x0009_Demanda nº 13034803_x0009_Rio de Janeiro, 1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onsulta com psicólogo ]. A solicitação foi feita à Operadora no dia 13/08/2024], para realização no município Itapetininga]. A operadora alega que o pedido está em análise [ou não apresenta resposta ao pedido]. Protocolo [anotar n° 31999620240819121058] – data19/08/2024]._x000d__x000a_ _x000d__x000a_Protocolo aberto pelo beneficiário junto à operadora: 31999620240819121058_x000d__x000a_BENEFICIÁRIO_x000d__x000a_Nome: VALENTINA MARQUES DOS SA"/>
    <s v="ITAPETININGA"/>
    <s v="SP"/>
    <s v="Não "/>
    <x v="4"/>
    <s v="Consulta"/>
    <x v="1"/>
    <x v="673"/>
    <s v="Solicitação dentro do prazo"/>
    <s v="Recebemos a solicitação sem justificativa, solicitado junto a Unimed local"/>
    <s v="Sem contato prévio"/>
    <x v="2"/>
    <x v="6"/>
    <s v="Não"/>
    <s v="Em andamento"/>
    <s v="Direcionar para o RU"/>
  </r>
  <r>
    <x v="1"/>
    <x v="7"/>
    <s v="20/08/2024"/>
    <n v="13036062"/>
    <s v="31999620240821140208"/>
    <m/>
    <m/>
    <s v="UNIMED CARUARU-COOP DE TRAB MED"/>
    <x v="0"/>
    <s v="ISABELLE CORDEIRO BEZERRA PEREIRA"/>
    <x v="3"/>
    <s v="09700022006653619"/>
    <s v="GRUPO CASAS BAHIA"/>
    <s v="UNIPLAN PARTIC EMP BASICO N"/>
    <s v="NOTIFICAÇÃO DE INTERMEDIAÇÃO PRELIMINAR Nº 255061/2024_x000d__x000a_&lt;&lt;60&gt;&gt; _x000d__x000a_Protocolo nº 9738569_x0009_Demanda nº 13036062_x0009_Rio de Janeiro, 2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Sou paciente bariátrica portadora de síndrome desabsortiva com anemia ferropriva grave ( já fiz reposições de ferro pela própria operadora bem como transfusão sanguínea pela mesma) em 13 anos luto para manter meu níveis de ferritina e ferro adequado Esroh gestante de 32 semanas, tenho trombofilia com histórico de trombose e embolia pulmonar e desrespeitando o rol da ans ( QUE POR SINAL FOI DEFINIDO COMO EXEMPLIFICATIVO ) por força de lei a o"/>
    <s v="TORITAMA"/>
    <s v="PE"/>
    <m/>
    <x v="1"/>
    <m/>
    <x v="1"/>
    <x v="674"/>
    <m/>
    <m/>
    <m/>
    <x v="1"/>
    <x v="3"/>
    <m/>
    <m/>
    <m/>
  </r>
  <r>
    <x v="1"/>
    <x v="7"/>
    <s v="20/08/2024"/>
    <n v="13037693"/>
    <s v="31999620240821140386"/>
    <m/>
    <m/>
    <s v="UNIMED REGISTRO-COOP DE TRAB MED"/>
    <x v="0"/>
    <s v="EVERTON MONTEIRO COSTA"/>
    <x v="3"/>
    <s v="09700034000529383"/>
    <s v="ITESP-INSTITUTO DE TERRAS DO EST.DE SP"/>
    <s v="EMPRESARIAL BASICO N"/>
    <s v="NOTIFICAÇÃO DE INTERMEDIAÇÃO PRELIMINAR Nº 256013/2024_x000d__x000a_ _x000d__x000a_Protocolo nº 9740618_x0009_Demanda nº 13037693_x0009_Rio de Janeiro, 2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Imfinzi (durvalumabe) 1500 mg , GENCITABINA, CISPLATINA solicitado pelo Dra Raquel CRM 187747 . A solicitação foi feita à Operadora no dia [14/08/2024], para realização no município [SP]. A operadora alega que o pedido está em análise e não apresenta resposta ao pedido. Protocolo 31999620240820137070_x000d__x000a_ _x000d__x000a_Protocolo aberto pelo beneficiário junto à operadora: 31999620240820137070_x000d__x000a_BENEFICIÁRIO_x000d__x000a_Nome"/>
    <s v="REGISTRO"/>
    <s v="SP"/>
    <m/>
    <x v="1"/>
    <m/>
    <x v="1"/>
    <x v="675"/>
    <m/>
    <m/>
    <m/>
    <x v="1"/>
    <x v="3"/>
    <m/>
    <m/>
    <m/>
  </r>
  <r>
    <x v="1"/>
    <x v="7"/>
    <s v="20/08/2024"/>
    <n v="13036433"/>
    <s v="31999620240821140267"/>
    <m/>
    <m/>
    <s v=""/>
    <x v="4"/>
    <s v=""/>
    <x v="3"/>
    <s v=""/>
    <s v=""/>
    <s v=""/>
    <s v="NOTIFICAÇÃO DE INTERMEDIAÇÃO PRELIMINAR Nº 255286/2024_x000d__x000a_&lt;&lt;60&gt;&gt; _x000d__x000a_Protocolo nº 9739044_x0009_Demanda nº 13036433_x0009_Rio de Janeiro, 2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A titular do Plano é minha esposa Sra. Claudiva Porto da Silva, funcionária do TRF3. Quem utilizou a fisioterapia foi minha filha Ana Sofia Morales Porto. O Plano é &quot;UNIMED Empresarial Dinâmico TRF3&quot;. O Convênio está apresentando incidentes manifestamente infundados para protelar o pagamento de reembolso de 20 sessões de fisioterapia, nos valores de R$1.932,00 e R$1.835,00. Já apresentamos toda a documentação exigida, notas fiscais, descriçã"/>
    <s v=""/>
    <s v=""/>
    <m/>
    <x v="1"/>
    <m/>
    <x v="1"/>
    <x v="18"/>
    <m/>
    <m/>
    <m/>
    <x v="1"/>
    <x v="8"/>
    <m/>
    <m/>
    <m/>
  </r>
  <r>
    <x v="1"/>
    <x v="7"/>
    <s v="20/08/2024"/>
    <n v="13037008"/>
    <s v="31999620240821140332"/>
    <m/>
    <m/>
    <s v="UNIMED CENTRO-OESTE PTA.FED.INT.COOP MED"/>
    <x v="4"/>
    <s v="JULIANE DE SOUZA DAMNO"/>
    <x v="3"/>
    <s v="09700020009898098"/>
    <s v="CENTRO DAS INDUSTRIAS DO ESTADO DE SP"/>
    <s v="EMPRESARIAL ESPECIAL N"/>
    <s v="NOTIFICAÇÃO DE INTERMEDIAÇÃO PRELIMINAR Nº 255600/2024_x000d__x000a_&lt;&lt;60&gt;&gt; _x000d__x000a_Protocolo nº 9739811_x0009_Demanda nº 13037008_x0009_Rio de Janeiro, 2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lá! Sou beneficiária da Unimed Fesp pelo contrato de trabalho que tenho atualmente. Faço acompanhamento com psiquiatra e psicólogo desde 2018. No final de 2022, mudei de médico e consegui uma nova psicóloga. Por conta deste acompanhamento, há quatro meses recebi o diagnóstico de TDAH. A médica solicitou o atendimento por uma psicopedagoga no dia 19/07/2024. Existe uma clínica credenciada na minha cidade à Unimed Fesp, mas ela está negando o"/>
    <s v="PRESIDENTE PRUDENTE"/>
    <s v="SP"/>
    <m/>
    <x v="1"/>
    <m/>
    <x v="1"/>
    <x v="18"/>
    <m/>
    <m/>
    <m/>
    <x v="1"/>
    <x v="8"/>
    <m/>
    <m/>
    <m/>
  </r>
  <r>
    <x v="1"/>
    <x v="7"/>
    <s v="21/08/2024"/>
    <n v="13038185"/>
    <s v="31999620240822142695"/>
    <m/>
    <m/>
    <s v="UNIMED SAO JOSE DO RIO PRETO-COOP TB MED"/>
    <x v="0"/>
    <s v="JOAO PEDRO NEGRINI DE BIASI"/>
    <x v="3"/>
    <s v="09700036000397521"/>
    <s v="SERVICO SOCIAL DA INDUSTRIA - SESI"/>
    <s v="UNIPLAN EMPRES RATEIO BASICO"/>
    <s v="NOTIFICAÇÃO DE INTERMEDIAÇÃO PRELIMINAR Nº 256363/2024_x000d__x000a_&lt;&lt;60&gt;&gt; _x000d__x000a_Protocolo nº 9741262_x0009_Demanda nº 13038185_x0009_Rio de Janeiro, 21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Prezados A reclamação está em arquivo anexo._x000d__x000a_ _x000d__x000a_Protocolo aberto pelo beneficiário junto à operadora: &lt;&lt;65&gt;&gt;_x000d__x000a_BENEFICIÁRIO_x000d__x000a_Nome: JOAO PEDRO NEGRINI DE BIASI_x0009_Dt. Nasc.:24/05/2016_x000d__x000a_Matrícula:_x0009_CPF: 54413721845_x000d__x000a_INTERLOCUTOR_x000d__x000a_Nome: DANIELA CARLA NEGRINI_x000d__x000a_Telefones: (17)992753957_x0009_e-mail: danielacarla.negrini@gmail.com_x000d__x000a_Endereço: AVENIDA BELVEDERE, 805 / CASA 24_x000d__x000a_Município: SAO JOSE DO RIO PRETO_x0009_UF: SP_x0009_CEP: 15056-082_x000d__x000a_DADOS DO PLANO_x000d__x000a_Nome do pla"/>
    <s v="SAO JOSE DO RIO PRETO"/>
    <s v="SP"/>
    <m/>
    <x v="1"/>
    <m/>
    <x v="1"/>
    <x v="5"/>
    <m/>
    <m/>
    <m/>
    <x v="1"/>
    <x v="3"/>
    <m/>
    <m/>
    <m/>
  </r>
  <r>
    <x v="1"/>
    <x v="7"/>
    <s v="21/08/2024"/>
    <n v="13038358"/>
    <s v="31999620240822142727"/>
    <m/>
    <m/>
    <s v="UNIMED CAMPINAS-COOP DE TRAB MED"/>
    <x v="0"/>
    <s v="MICHELE BULBOV GRIFFIN"/>
    <x v="3"/>
    <s v="09700032001212638"/>
    <s v="APEOESP SIND DOS PROF DO ENS OFIC EST SP"/>
    <s v="UNIPLAN ADESAO MASTER - PR"/>
    <s v="NOTIFICAÇÃO DE INTERMEDIAÇÃO PRELIMINAR Nº 256454/2024_x000d__x000a_&lt;&lt;60&gt;&gt; _x000d__x000a_Protocolo nº 9741499_x0009_Demanda nº 13038358_x0009_Rio de Janeiro, 21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Bom dia! Meu nome é Michele Bulbov Griffin, número da carteirinha 09700032001212638, Unimed Fesp, sou transplantada e meu médico solicitou a medição Mimpara, entrei na justiça para conseguir, número do processo Comum 1047949-09.2014.8.26.0100_x000d__x000a_ _x000d__x000a_Protocolo aberto pelo beneficiário junto à operadora: &lt;&lt;65&gt;&gt;_x000d__x000a_BENEFICIÁRIO_x000d__x000a_Nome: MICHELE BULBOV GRIFFIN_x0009_Dt. Nasc.:29/08/1989_x000d__x000a_Matrícula:_x0009_CPF: 38811679869_x000d__x000a_INTERLOCUTOR_x000d__x000a_Nome: MICHELE BULBOV GRIFFIN"/>
    <s v="INDAIATUBA"/>
    <s v="SP"/>
    <m/>
    <x v="1"/>
    <m/>
    <x v="1"/>
    <x v="676"/>
    <m/>
    <m/>
    <m/>
    <x v="1"/>
    <x v="3"/>
    <m/>
    <m/>
    <m/>
  </r>
  <r>
    <x v="1"/>
    <x v="7"/>
    <s v="21/08/2024"/>
    <n v="13039275"/>
    <s v="31999620240822143171"/>
    <m/>
    <m/>
    <s v="UNIMED ABC-COOP DE TRAB MEDICO"/>
    <x v="0"/>
    <s v="ZENILTO RODRIGUES DE MELO"/>
    <x v="3"/>
    <s v="09700032001655858"/>
    <s v="APEOESP SIND DOS PROF DO ENS OFIC EST SP"/>
    <s v="UNIPLAN ADESAO ESPECIAL - PR"/>
    <s v="NOTIFICAÇÃO DE INTERMEDIAÇÃO PRELIMINAR Nº 256982/2024_x000d__x000a_ _x000d__x000a_Protocolo nº 9742584_x0009_Demanda nº 13039275_x0009_Rio de Janeiro, 21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Cirurgia de restauração venosa com pontes nos membros [30907020]Varizes - tratamento cirúrgico de dois membros[30907136] solicitado pelo Dr André Luz CRM 145830 . A solicitação foi feita à Operadora no dia [23/07/2024], para realização no município [SP]. A operadora alega que o pedido está em análise não apresenta resposta ao pedido. O beneficiário alega que o procedimento já estava autorizado e a"/>
    <s v="SAO BERNARDO DO CAMPO"/>
    <s v="SP"/>
    <m/>
    <x v="1"/>
    <m/>
    <x v="1"/>
    <x v="677"/>
    <m/>
    <m/>
    <m/>
    <x v="1"/>
    <x v="11"/>
    <m/>
    <m/>
    <m/>
  </r>
  <r>
    <x v="1"/>
    <x v="7"/>
    <s v="21/08/2024"/>
    <n v="13039128"/>
    <s v="31999620240822143110"/>
    <m/>
    <m/>
    <s v="UNIMED FLORIANOPOLIS-COOP DE TRAB MED"/>
    <x v="0"/>
    <s v="ARTHUR ALVES RIBEIRO"/>
    <x v="3"/>
    <s v="09700024004838502"/>
    <s v="EUROFARMA LABORATORIOS S.A."/>
    <s v="UNIPLAN ESPECIAL CO"/>
    <s v="NOTIFICAÇÃO DE INTERMEDIAÇÃO PRELIMINAR Nº 256891/2024_x000d__x000a_ _x000d__x000a_Protocolo nº 9742466_x0009_Demanda nº 13039128_x0009_Rio de Janeiro, 21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falta de atendimento para Terapias para transtorno globais e desenvolvimentos. A solicitação foi feita à Operadora no dia 15/08/2024, para realização no município Florianópolis - SC. A operadora negou sem justificativa. Protocolo 36044920240815665315 - data 15/08/2024._x000d__x000a_ _x000d__x000a_Protocolo aberto pelo beneficiário junto à operadora: 36044920240815665315_x000d__x000a_BENEFICIÁRIO_x000d__x000a_Nome: ARTHUR ALVE"/>
    <s v="FLORIANOPOLIS"/>
    <s v="SC"/>
    <m/>
    <x v="1"/>
    <m/>
    <x v="1"/>
    <x v="5"/>
    <m/>
    <m/>
    <m/>
    <x v="1"/>
    <x v="3"/>
    <m/>
    <m/>
    <m/>
  </r>
  <r>
    <x v="1"/>
    <x v="7"/>
    <s v="21/08/2024"/>
    <n v="13040255"/>
    <s v="31999620240822143241"/>
    <m/>
    <m/>
    <s v="UNIMED BARRETOS-COOP DE TRAB MED"/>
    <x v="0"/>
    <s v="MARIANA GOMES DO CARMO SCHENTEN"/>
    <x v="3"/>
    <s v="09700019002238030"/>
    <s v="NESTLE BRASIL LTDA"/>
    <s v="UNIPLAN CO BASICO N"/>
    <s v="NOTIFICAÇÃO DE INTERMEDIAÇÃO PRELIMINAR Nº 257566/2024_x000d__x000a_ _x000d__x000a_Protocolo nº 9743908_x0009_Demanda nº 13040255_x0009_Rio de Janeiro, 21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esposo da beneficiária, questiona o prazo de atendimento para ,ECODOPPLER CARDIOGRAMA TRANSTORÁCICO CODIGO TUSS 40901106,e MONITORIZAÇÃO AMBULATORIAL DA PRESSÃO ARTERIAL - MAPA (24 HORAS) - COM DIRETRIZ DE UTILIZAÇÃO TUSS 20102038 médico solicitante Paulo Cesar Ramos Pereira CRM SP 66840 . A operadora autorizou o serviço e agendou para o dia 25/09/2024 17/09/2024 , após o prazo máximo previsto na RN nº 566/2022"/>
    <s v="BARRETOS"/>
    <s v="SP"/>
    <s v="Não "/>
    <x v="2"/>
    <s v="SADT"/>
    <x v="17"/>
    <x v="678"/>
    <s v="Solicitação dentro do prazo"/>
    <s v="Agendamentos realizados na rede credenciada, na cidade limítrofe"/>
    <s v="Com contato prévio"/>
    <x v="2"/>
    <x v="0"/>
    <m/>
    <s v="Finalizada"/>
    <s v="Busca aberta em 08/08, dentro do prazo (prazo 22/08) - antes de finalizar foram disponibilziados agendamentos fora do prazo e reembolso, mas o cliente não aceitou "/>
  </r>
  <r>
    <x v="1"/>
    <x v="7"/>
    <s v="22/08/2024"/>
    <n v="13040854"/>
    <s v="31999620240823177126"/>
    <m/>
    <m/>
    <s v="UNIMED ITAPETININGA-COOP DE TRAB MED"/>
    <x v="0"/>
    <s v="MARINA LEONEL SOARES"/>
    <x v="3"/>
    <s v="09700032001551890"/>
    <s v="APEOESP SIND DOS PROF DO ENS OFIC EST SP"/>
    <s v="ADESAO BASICO - PR"/>
    <m/>
    <s v="ITAPETININGA"/>
    <s v="SP"/>
    <s v="Não "/>
    <x v="2"/>
    <s v="SADT"/>
    <x v="0"/>
    <x v="679"/>
    <s v="Dificuldade de Agendamento"/>
    <s v="Agendamento realizado na rede credenciada na cidade demandada"/>
    <s v="Com contato prévio"/>
    <x v="0"/>
    <x v="0"/>
    <m/>
    <s v="Finalizada"/>
    <s v="Busca aberta em 07/08, fora do prazo (prazo 21/08)"/>
  </r>
  <r>
    <x v="1"/>
    <x v="7"/>
    <s v="22/08/2024"/>
    <n v="13041132"/>
    <s v="31999620240823177917"/>
    <m/>
    <m/>
    <s v="UNIMED ARARAQUARA-COOP DE TRAB MED"/>
    <x v="0"/>
    <s v="YURI NOGUEIRA ROCHA"/>
    <x v="3"/>
    <s v="09700033001698962"/>
    <s v="COMPANHIA PAULISTA DE FORCA E LUZ"/>
    <s v="VIVEST ESPECIAL NACIONAL"/>
    <s v="NOTIFICAÇÃO DE INTERMEDIAÇÃO PRELIMINAR Nº 258090/2024_x000d__x000a_ _x000d__x000a_Protocolo nº 9745007_x0009_Demanda nº 13041132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vó do beneficiário, questiona a falta de atendimento para AVALIAÇÃO NEUROPSICOLOGICA, médico solicitante Dr José Reinaldo Y. Almeida. A solicitação foi feita à Operadora no dia 05/08/2024, para realização no município Araraquara/SP. A operadora alega que estão com INDISPONIBILIDADE na rede, e não apresenta resposta ao pedido. Protocolo: 31999620240806878703 Data: 14/08/2024_x000d__x000a_ _x000d__x000a_Protocolo aberto pelo beneficiá"/>
    <s v="ARARAQUARA"/>
    <s v="SP"/>
    <s v="Não "/>
    <x v="2"/>
    <s v="Terapias"/>
    <x v="0"/>
    <x v="505"/>
    <s v="Dificuldade de Agendamento"/>
    <s v="Agendamento realizado na rede credenciada na cidade demandada"/>
    <s v="Com contato prévio"/>
    <x v="0"/>
    <x v="0"/>
    <m/>
    <s v="Finalizada"/>
    <s v="Busca aberta em 06/08, fora do prazo (prazo 20/08)"/>
  </r>
  <r>
    <x v="1"/>
    <x v="7"/>
    <s v="22/08/2024"/>
    <n v="13040963"/>
    <s v="31999620240823177341"/>
    <m/>
    <m/>
    <s v="UNIMED LORENA-COOP DE TRAB MED"/>
    <x v="0"/>
    <s v="MARCIA DE ALMEIDA MILET"/>
    <x v="3"/>
    <s v="09700032001393845"/>
    <s v="APEOESP SIND DOS PROF DO ENS OFIC EST SP"/>
    <s v="ADESAO BASICO - PR"/>
    <s v="NOTIFICAÇÃO DE INTERMEDIAÇÃO PRELIMINAR Nº 257991/2024_x000d__x000a_ _x000d__x000a_Protocolo nº 9744773_x0009_Demanda nº 13040963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filho da beneficiária, questiona a não cobertura para assistência de enfermagem 24 horas home Care . Foi solicitada pela Dra. Carmen, no mês de janeiro, para realização no município de Lorena , entretanto, a operadora negou com a justificativa de que não há cobertura contratual. Protocolo:240835041895 data : 12/01/2024._x000d__x000a_ _x000d__x000a_Protocolo aberto pelo beneficiário junto à operadora: 240835041895_x000d__x000a_BENEFICIÁRIO_x000d__x000a_Nome: "/>
    <s v="LORENA"/>
    <s v="SP"/>
    <m/>
    <x v="1"/>
    <m/>
    <x v="1"/>
    <x v="654"/>
    <m/>
    <m/>
    <m/>
    <x v="1"/>
    <x v="3"/>
    <m/>
    <m/>
    <m/>
  </r>
  <r>
    <x v="1"/>
    <x v="7"/>
    <s v="22/08/2024"/>
    <n v="13041523"/>
    <s v="31999620240823181651"/>
    <m/>
    <m/>
    <s v="UNIMED RIO BRANCO-Coop de Trab Med"/>
    <x v="0"/>
    <s v="ANDRE AQUINO SANTOS"/>
    <x v="3"/>
    <s v="09700030002266395"/>
    <s v="FEDERACAO NACIONAL DOS ENGENHEIROS"/>
    <s v="UNIPLAN ADESAO ESPECIAL N"/>
    <s v="NOTIFICAÇÃO DE INTERMEDIAÇÃO PRELIMINAR Nº 258326/2024_x000d__x000a_ _x000d__x000a_Protocolo nº 9745555_x0009_Demanda nº 13041523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a falta de atendimento para HEMORROIDECTOMIA ABERTA OU FECHADA, COM OU SEM ESFINCTEROTOMIA. A solicitação foi feita à Operadora no dia 18/07/2024, para realização no município Rio Branco/AC. A operadora orientou que aguardasse para que pudesse está indicando um prestador, pois na cidade em que o beneficiário reside não tem prestador credenciado, mas o prazo já foi expirado e a operadora não apresentou mais resposta. Protoco"/>
    <s v="RIO BRANCO"/>
    <s v="AC"/>
    <m/>
    <x v="1"/>
    <m/>
    <x v="1"/>
    <x v="158"/>
    <m/>
    <m/>
    <m/>
    <x v="1"/>
    <x v="11"/>
    <m/>
    <m/>
    <m/>
  </r>
  <r>
    <x v="1"/>
    <x v="7"/>
    <s v="22/08/2024"/>
    <n v="13041560"/>
    <s v="31999620240823186512"/>
    <m/>
    <m/>
    <s v=""/>
    <x v="4"/>
    <s v=""/>
    <x v="3"/>
    <s v=""/>
    <s v=""/>
    <s v=""/>
    <s v="NOTIFICAÇÃO DE INTERMEDIAÇÃO PRELIMINAR Nº 258344/2024_x000d__x000a_&lt;&lt;60&gt;&gt; _x000d__x000a_Protocolo nº 9745682_x0009_Demanda nº 13041560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irurgia de urgencia marcada para amanha, 23/08. Ate agora, a unimed nao liberou minha guia. Estou com dor e com possibiidade de entrar em um quadro pior caso nao seja liberada a guia e eu possa fazer a cirurgia amanha._x000d__x000a_ _x000d__x000a_Protocolo aberto pelo beneficiário junto à operadora: &lt;&lt;65&gt;&gt;_x000d__x000a_BENEFICIÁRIO_x000d__x000a_Nome: PAULO SERGIO FERRAZ_x0009_Dt. Nasc.:28/08/1964_x000d__x000a_Matrícula:_x0009_CPF: 09704556829_x000d__x000a_INTERLOCUTOR_x000d__x000a_Nome: PAULO SERGIO FERRAZ_x000d__x000a_Telefones: (19)981442791_x0009_e-"/>
    <s v=""/>
    <s v=""/>
    <m/>
    <x v="1"/>
    <m/>
    <x v="1"/>
    <x v="18"/>
    <m/>
    <m/>
    <m/>
    <x v="1"/>
    <x v="8"/>
    <m/>
    <m/>
    <m/>
  </r>
  <r>
    <x v="1"/>
    <x v="7"/>
    <s v="22/08/2024"/>
    <n v="13042116"/>
    <s v="31999620240823186679"/>
    <m/>
    <m/>
    <s v="UNIMED SUL DO PARA-COOP DE TRAB MED"/>
    <x v="0"/>
    <s v="DAVID LUCCAS SOUZA SILVA"/>
    <x v="3"/>
    <s v="09700024002366573"/>
    <s v="PETROLEO SABBA SA"/>
    <s v="UNIPLAN CO ESPECIAL N"/>
    <s v="NOTIFICAÇÃO DE INTERMEDIAÇÃO PRELIMINAR Nº 258672/2024_x000d__x000a_ _x000d__x000a_Protocolo nº 9746336_x0009_Demanda nº 13042116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falta de atendimento para Terapias . A solicitação foi feita à Operadora no dia 22/07/2024. A operadora finalizou o protocolo informando que o problema havia sido resolvido, porém ao entrar em contato com a clinica, interlocutora recebeu informações que o pagamento não foi realizado e não poderia concluir novas sessões do beneficiário. Cabe ressaltar que vinculado a esse protoc"/>
    <s v="MARABA"/>
    <s v="PA"/>
    <m/>
    <x v="1"/>
    <m/>
    <x v="1"/>
    <x v="680"/>
    <m/>
    <m/>
    <m/>
    <x v="1"/>
    <x v="11"/>
    <m/>
    <m/>
    <m/>
  </r>
  <r>
    <x v="1"/>
    <x v="7"/>
    <s v="22/08/2024"/>
    <n v="13041961"/>
    <s v="31999620240823186611"/>
    <m/>
    <m/>
    <s v="UNIMED CAMPINAS-COOP DE TRAB MED"/>
    <x v="0"/>
    <s v="FLAVIA ROSA DA SILVA VIVAS"/>
    <x v="3"/>
    <s v="09700020010053667"/>
    <s v="ELEKTRO REDES S.A."/>
    <s v="Especial Reembolso"/>
    <s v="NOTIFICAÇÃO DE INTERMEDIAÇÃO PRELIMINAR Nº 258597/2024_x000d__x000a_ _x000d__x000a_Protocolo nº 9746150_x0009_Demanda nº 13041961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Ultrassonografia da mama e Biopsia da mama (Conforme pedido médico). O procedimento foi solicitado à operadora no dia: 05/08/2024, para realização no município: Valinhos/SP e a operadora indicou prestadores que não realizam o procedimento. Protocolo: 31999620240820131058 - Data: 20/08/2024_x000d__x000a_ _x000d__x000a_Protocolo aberto pelo beneficiário junto à operadora: 31999620240820131058_x000d__x000a_BENEFICIÁRIO_x000d__x000a_Nome: Flavia rosa da"/>
    <s v="VALINHOS"/>
    <s v="SP"/>
    <s v="Não "/>
    <x v="0"/>
    <s v="SADT"/>
    <x v="17"/>
    <x v="681"/>
    <s v="Demora na finalização da executora "/>
    <s v="Realizado contato com a beneficiária comunicando a autorização e apoiado no processo de agendamento. RU: Acionado a Unimed Campinas para maiores esclarecimentos, pois, a Ultrassonografia foi autorizada automaticamente pelo sistema, e a biopsia foi autorizada 3 dias depois (dentro do prazo de análise), Transação 147340136 e 147340071.                                                            ***Segue esclarecimentos da Unimed Campinas quanto a divergência na data de autorização:_x000a__x000a_Ocorreu autorização automática em 05/08/2024, porém como trata-se de solicitação complementar e a inicial ainda estava pendente de autorização o sistema gerou status DEPINI (Depende da Inicial) e não AUTORI._x000a__x000a_Somente em 08/08/2024 ocorreu autorização da solicitação inicial._x000a__x000a_Como em 08/08/2024 o prestador anexou documentos via RES (sistema eletrônico)  gerou assim o status DEPINT (DEPENDENTE DA ORIGEM) , excluindo assim o DEPINI, isso induziu a colaboradora ao erro que abriu chat e anexou os documentos e ficou aguardando a finalização._x000a__x000a_Somente em 22/08 foi finalizada em nosso sistema e o prestador conseguiu visualizar._x000a__x000a_Já temos uma SOS junto a nossa TI para que não permita o prestador anexar documentos em transações complementares onde guia inicial esteja pendente._x000a__x000a_"/>
    <s v="Com contato prévio"/>
    <x v="2"/>
    <x v="2"/>
    <s v="Não"/>
    <s v="Finalizada"/>
    <m/>
  </r>
  <r>
    <x v="1"/>
    <x v="7"/>
    <s v="22/08/2024"/>
    <n v="13041592"/>
    <s v="31999620240823186566"/>
    <m/>
    <m/>
    <s v="UNIMED RIO BRANCO-Coop de Trab Med"/>
    <x v="0"/>
    <s v="GAEL CORDEIRO AQUINO"/>
    <x v="3"/>
    <s v="09700030002266450"/>
    <s v="FEDERACAO NACIONAL DOS ENGENHEIROS"/>
    <s v="UNIPLAN ADESAO ESPECIAL N"/>
    <s v="NOTIFICAÇÃO DE INTERMEDIAÇÃO PRELIMINAR Nº 258366/2024_x000d__x000a_ _x000d__x000a_Protocolo nº 9745637_x0009_Demanda nº 13041592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o beneficiário, questiona a não cobertura para Fonoaudiologia. O procedimento foi solicitado à operadora em Janeiro/2024, para realização no município Rio Branco/AC e a operadora indicou prestadores mas interlocutor informou que estava sendo realizado por uma médica ao invés de uma fonoaudióloga. Protocolo: 21999620231219480560 – data: 19/12/2023._x000d__x000a_ _x000d__x000a_Protocolo aberto pelo beneficiário junto à operadora: 2"/>
    <s v="RIO BRANCO"/>
    <s v="AC"/>
    <m/>
    <x v="1"/>
    <m/>
    <x v="1"/>
    <x v="584"/>
    <m/>
    <m/>
    <m/>
    <x v="1"/>
    <x v="11"/>
    <m/>
    <m/>
    <m/>
  </r>
  <r>
    <x v="1"/>
    <x v="7"/>
    <s v="22/08/2024"/>
    <n v="13040825"/>
    <s v="31999620240826205469"/>
    <m/>
    <m/>
    <s v="UNIMED ITAPETININGA-COOP DE TRAB MED"/>
    <x v="1"/>
    <s v="MARINA LEONEL SOARES"/>
    <x v="3"/>
    <s v="09700032001551890"/>
    <s v="APEOESP SIND DOS PROF DO ENS OFIC EST SP"/>
    <s v="ADESAO BASICO - PR"/>
    <s v="NOTIFICAÇÃO DE INTERMEDIAÇÃO PRELIMINAR Nº 257915/2024_x000d__x000a_ _x000d__x000a_Protocolo nº 9744643_x0009_Demanda nº 13040825_x0009_Rio de Janeiro, 22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o, questiona o prazo de atendimento para Terapia Pélvica - 10 sessões em nome de Dra D'avilla de Lourdes Almeida CREFISO 3100267 solicitada em para o município de São Paulo/SP , solicitada em 074/08/2024 .A operadora até o momento NÂO autorizou nem agendou o serviço expirando o prazo máximo previsto na RN nº 566/2022. Protocolo 31999620240821141009_x000d__x000a_ _x000d__x000a_Protocolo aberto pelo beneficiário junto à operadora: 31999620240821141009_x000d__x000a_BENEFICIÁ"/>
    <s v="ITAPETININGA"/>
    <s v="SP"/>
    <m/>
    <x v="1"/>
    <m/>
    <x v="1"/>
    <x v="1"/>
    <m/>
    <m/>
    <m/>
    <x v="1"/>
    <x v="1"/>
    <m/>
    <m/>
    <m/>
  </r>
  <r>
    <x v="1"/>
    <x v="7"/>
    <s v="23/08/2024"/>
    <n v="13042908"/>
    <s v="31999620240823186720"/>
    <m/>
    <m/>
    <s v="UNIMED ARACATUBA COOP TRABALHO MEDICO"/>
    <x v="0"/>
    <s v="BENJAMIM REQUENA SCIARPELLETTI"/>
    <x v="3"/>
    <s v="09700032001586546"/>
    <s v="APEOESP SIND DOS PROF DO ENS OFIC EST SP"/>
    <s v="ADESAO BASICO - PR"/>
    <s v="NOTIFICAÇÃO DE INTERMEDIAÇÃO PRELIMINAR Nº 259148/2024_x000d__x000a_ _x000d__x000a_Protocolo nº 9747316_x0009_Demanda nº 13042908_x0009_Rio de Janeiro, 23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ÓLOGO COM CERTIFICAÇÃO EM PCM. O procedimento foi solicitado à operadora no dia 31/07/2024, para realização no município ARAÇATUBA e a operadora indicou prestadores que não realizam o procedimento, indicou prestador sem a especialização solicitada pelo médico. Interlocutora afirma que precisa de atendimento na sua Cidade, pois o beneficiário tem diver"/>
    <s v="ARACATUBA"/>
    <s v="SP"/>
    <s v="Não "/>
    <x v="2"/>
    <s v="Terapias"/>
    <x v="0"/>
    <x v="584"/>
    <s v="Solicitação fora do prazo"/>
    <s v="Agendado no prestador negociado"/>
    <s v="Com contato prévio"/>
    <x v="0"/>
    <x v="47"/>
    <s v="Não"/>
    <m/>
    <s v="Busca aberta em 29/07, no NAS de 31/07 a 23/08, encaminhada para o GRP em 23/08 / Direcionar para o NAS "/>
  </r>
  <r>
    <x v="1"/>
    <x v="7"/>
    <s v="26/08/2024"/>
    <n v="13045600"/>
    <s v="31999620240826205827"/>
    <m/>
    <m/>
    <s v="UNIMED CATANDUVA-COOP DE TRAB MED"/>
    <x v="0"/>
    <s v="MARIA CLARA MELLARA"/>
    <x v="3"/>
    <s v="09700032000674034"/>
    <s v="APEOESP SIND DOS PROF DO ENS OFIC EST SP"/>
    <s v="UNIPLAN ADESAO BASICO - PR"/>
    <s v="NOTIFICAÇÃO DE INTERMEDIAÇÃO PRELIMINAR Nº 260776/2024_x000d__x000a_ _x000d__x000a_Protocolo nº 9750764_x0009_Demanda nº 13045600_x0009_Rio de Janeiro, 2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 que se identifica como pai da beneficiária, questiona a não cobertura para ELETROENCEFALOGRAMA DE ROTINA, VIGÍLIA OU SONO, HIPERVENTILAÇÃO, FOTOESTIMULAÇÃO, ANALÓGICO OU DIGITAL (EEG/R). O procedimento foi solicitado no dia 14/08/2024, para realização no município Ribeirão preto, entretanto, a operadora discordou da indicação do procedimento, alegando ser desfavorável. Protocolo: 31999620240822156716 – data: 22/08/2024._x000d__x000a_ _x000d__x000a_Protocolo"/>
    <s v="CATANDUVA"/>
    <s v="SP"/>
    <m/>
    <x v="4"/>
    <s v="SADT"/>
    <x v="8"/>
    <x v="644"/>
    <s v="Não consta do Rol"/>
    <m/>
    <m/>
    <x v="2"/>
    <x v="49"/>
    <m/>
    <m/>
    <s v="exame digita de 3 a 7 dias não consta no ROL"/>
  </r>
  <r>
    <x v="1"/>
    <x v="7"/>
    <s v="26/08/2024"/>
    <n v="13047427"/>
    <s v="31999620240827207543"/>
    <m/>
    <m/>
    <s v="UNIMED SAO JOSE DO RIO PRETO-COOP TB MED"/>
    <x v="0"/>
    <s v="NELSON MURARI VERLI LIMA"/>
    <x v="3"/>
    <s v="09700030002363374"/>
    <s v="ASSOCIACAO BRASILEIRA DOS SERVIDORES PUBLICOS, MUNICIPAL, ESTADUAL, FEDERAL"/>
    <s v="UNIPLAN ADESAO BASICO N"/>
    <s v="NOTIFICAÇÃO DE INTERMEDIAÇÃO PRELIMINAR Nº 261832/2024_x000d__x000a_ _x000d__x000a_Protocolo nº 9753220_x0009_Demanda nº 13047427_x0009_Rio de Janeiro, 26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o não atendimento para Psicologia ABA. A solicitação foi feita à Operadora no dia 21/08/2024, no município São José do Rio Preto - SP e o agendamento foi realizado para o município Mirassol - SP, dia 29/08/2024. Protocolo 31999620240821141049 - data 21/08/2024._x000d__x000a_ _x000d__x000a_Protocolo aberto pelo beneficiário junto à operadora: 31999620240821141049_x000d__x000a_BENEFICIÁRIO_x000d__x000a_Nome: NELSON MURARI VERLI "/>
    <s v="SAO JOSE DO RIO PRETO"/>
    <s v="SP"/>
    <s v="Sim "/>
    <x v="7"/>
    <s v="Terapias"/>
    <x v="5"/>
    <x v="5"/>
    <s v="Não aceita direcionamento"/>
    <s v="Mantido o direcionamento para rede estratégica"/>
    <s v="Com contato prévio"/>
    <x v="2"/>
    <x v="0"/>
    <m/>
    <s v="Finalizada"/>
    <s v="Busca aberta em 21/08 "/>
  </r>
  <r>
    <x v="1"/>
    <x v="7"/>
    <s v="28/08/2024"/>
    <n v="13050890"/>
    <s v="31999620240828225902"/>
    <m/>
    <m/>
    <s v="UNIMED SUL DO PARA-COOP DE TRAB MED"/>
    <x v="0"/>
    <s v="PAULO ROBERTO CARDOSO SOUSA"/>
    <x v="3"/>
    <s v="09700030002334781"/>
    <s v="UNIPLAN ADESAO BASICO N"/>
    <s v="ASSOCIACAO BRASILEIRA DOS SERVIDORES PUBLICOS, MUNICIPAL, ESTADUAL, FEDERAL"/>
    <s v="NOTIFICAÇÃO DE INTERMEDIAÇÃO PRELIMINAR Nº 263977/2024_x000d__x000a_&lt;&lt;60&gt;&gt; _x000d__x000a_Protocolo nº 9757617_x0009_Demanda nº 13050890_x0009_Rio de Janeiro, 2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Estou sofrendo muitas dificuldades ao precisar do plano de saúde no estado do Pará, mais precisamente na cidade de Marabá onde resido. Não consigo atendimento com nenhuma especialidade, não consigo atendimento para realizar nenhum tipo de exame. Nao consigo atendimento para realizar fisioterapias. Sempre preciso entrar em contato com a UNIMED FESP solicitando agendamento e os prazos sao longos, meus tratamentos estão atrasados, venho sentind"/>
    <s v="MARABA"/>
    <s v="PA"/>
    <m/>
    <x v="1"/>
    <m/>
    <x v="1"/>
    <x v="26"/>
    <m/>
    <m/>
    <m/>
    <x v="1"/>
    <x v="0"/>
    <m/>
    <m/>
    <m/>
  </r>
  <r>
    <x v="1"/>
    <x v="7"/>
    <s v="28/08/2024"/>
    <n v="13052645"/>
    <s v="31999620240829242374"/>
    <m/>
    <m/>
    <s v="UNIMED ABC-COOP DE TRAB MEDICO"/>
    <x v="0"/>
    <s v="BRUNA PANZICA NICOLLETTI"/>
    <x v="3"/>
    <s v="09700032001554474"/>
    <s v="ADESAO ESPECIAL"/>
    <s v="ASSOCIACAO PTA DOS TECNICOS JUDICIARIOS"/>
    <s v="NOTIFICAÇÃO DE INTERMEDIAÇÃO PRELIMINAR Nº 265024/2024_x000d__x000a_&lt;&lt;60&gt;&gt; _x000d__x000a_Protocolo nº 9759962_x0009_Demanda nº 13052645_x0009_Rio de Janeiro, 2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Foi solicitada indicação de laboratório para realização de exames gestacionais , uma vez que não localizei prestador credenciado que cobrisse os seguintes exames : bhcg fração livre, PAPP-A e PLGF - a serem realizados entre 11 e 13 semanas. O convênio indicou laboratório Instituto Hermes Pardini como habilitado para fazer o exame em 28/08/2024 Porém ao entrar em contato com o referido prestador, este informou claramente que não havia COBERTU"/>
    <s v="SAO BERNARDO DO CAMPO"/>
    <s v="SP"/>
    <m/>
    <x v="1"/>
    <m/>
    <x v="1"/>
    <x v="682"/>
    <m/>
    <m/>
    <m/>
    <x v="1"/>
    <x v="49"/>
    <m/>
    <m/>
    <m/>
  </r>
  <r>
    <x v="1"/>
    <x v="7"/>
    <s v="28/08/2024"/>
    <n v="13051702"/>
    <s v="31999620240829241160"/>
    <m/>
    <m/>
    <s v=""/>
    <x v="4"/>
    <s v=""/>
    <x v="3"/>
    <s v=""/>
    <s v=""/>
    <s v=""/>
    <s v="NOTIFICAÇÃO DE INTERMEDIAÇÃO PRELIMINAR Nº 264475/2024_x000d__x000a_ _x000d__x000a_Protocolo nº 9758663_x0009_Demanda nº 13051702_x0009_Rio de Janeiro, 2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Raul Balbino da silva questiona a não cobertura para [ consulta com coloproctologista]. A operadora indicou os prestadores [não informado] e nenhum deles tem agenda disponível dentro dos prazos da RN 566/2022 [ou nenhum profissional tem agenda disponível para atendimento]. O procedimento foi solicitado à operadora no dia [27/08/2024], para realização no município [campo grande, MS]. Protocolo [anotar n° de p"/>
    <s v=""/>
    <s v=""/>
    <m/>
    <x v="1"/>
    <m/>
    <x v="1"/>
    <x v="18"/>
    <m/>
    <m/>
    <m/>
    <x v="1"/>
    <x v="8"/>
    <m/>
    <m/>
    <m/>
  </r>
  <r>
    <x v="1"/>
    <x v="7"/>
    <s v="28/08/2024"/>
    <n v="13052154"/>
    <s v="31999620240829241814"/>
    <m/>
    <m/>
    <s v="UNIMED SANTOS-COOP DE TRAB MED"/>
    <x v="0"/>
    <s v="BENICIO DENOBILE CARDOSO"/>
    <x v="3"/>
    <s v="09700024004363083"/>
    <s v="UNIPLAN CO ESPECIAL N"/>
    <s v="SERVICO SOCIAL COMERCIO SESC ADM REG ESP"/>
    <s v="NOTIFICAÇÃO DE INTERMEDIAÇÃO PRELIMINAR Nº 264744/2024_x000d__x000a_ _x000d__x000a_Protocolo nº 9759165_x0009_Demanda nº 13052154_x0009_Rio de Janeiro, 2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Mãe do beneficiário, questiona a não cobertura para, FONOAUDIOLOGA,TO,PSICOPEDAGOGA,PSICOLOGO, Dr. EVANGELINA ALICE G. VIEIRA CRM:88257 procedimento foi solicitado à operadora no dia 19/08/2024, para realização no município SANTOS. A operadora alega que não possui prestador em sua rede para realização do serviço de saúde, a operadora encaminhou para uma nova clinica que solicitou uma nova avaliação com o benef"/>
    <s v="SANTOS"/>
    <s v="SP"/>
    <m/>
    <x v="1"/>
    <m/>
    <x v="1"/>
    <x v="584"/>
    <m/>
    <m/>
    <m/>
    <x v="1"/>
    <x v="0"/>
    <m/>
    <m/>
    <m/>
  </r>
  <r>
    <x v="1"/>
    <x v="7"/>
    <s v="28/08/2024"/>
    <n v="13052804"/>
    <s v="31999620240829252214"/>
    <m/>
    <m/>
    <s v="UNIMED RIO-COOP DE TRAB MED DO R JANEIRO"/>
    <x v="0"/>
    <s v="ALEXSANDER LUIZ LOPES LISBOA"/>
    <x v="3"/>
    <s v="09700024004376797"/>
    <s v="NACIONAL EMPRESARIAL ESPECIAL CO"/>
    <s v="MINISTERIO DA JUSTICA E SEGURANCA PUBLICA"/>
    <s v="NOTIFICAÇÃO DE INTERMEDIAÇÃO PRELIMINAR Nº 265111/2024_x000d__x000a_ _x000d__x000a_Protocolo nº 9760077_x0009_Demanda nº 13052804_x0009_Rio de Janeiro, 28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esposa do beneficiário, questiona a falta de atendimento para para realização dos procedimentos CIRURGIA ENDOSCÓPICA DA COLUNA VERTEBRAL - HÉRNIA DE DISCO LOMBAR (autorizado), porém os procedimentos HÉRNIA DE DISCO - TRATAMENTO CIRÚRGICO, TRATAMENTO MICROCIRÚRGICO DO CANAL VERTEBRAL ESTREITO, DESCOMPRESSÃO MEDULAR E/OU CAUDA EQUINA, RADIOSCOPIA PARA ACOMPANHAMENTO DE PROCEDIMENTO CIRÚRGICO, médico solicitante:"/>
    <s v="RIO DE JANEIRO"/>
    <s v="RJ"/>
    <m/>
    <x v="1"/>
    <m/>
    <x v="1"/>
    <x v="171"/>
    <m/>
    <m/>
    <m/>
    <x v="1"/>
    <x v="49"/>
    <m/>
    <m/>
    <m/>
  </r>
  <r>
    <x v="1"/>
    <x v="7"/>
    <s v="29/08/2024"/>
    <n v="13054116"/>
    <s v="31999620240830262505"/>
    <m/>
    <m/>
    <s v="UNIMED PAULISTANA-SOC COOP DE TRAB MED"/>
    <x v="0"/>
    <s v="ANA PAULA GONCALVES DA SILVA"/>
    <x v="3"/>
    <s v="09700030002325340"/>
    <s v="UNIPLAN ADESAO ESPECIAL I"/>
    <s v="SINDICATO DOS NUTRICIONISTAS DO ESTADO D"/>
    <s v="NOTIFICAÇÃO DE INTERMEDIAÇÃO PRELIMINAR Nº 265850/2024_x000d__x000a_ _x000d__x000a_Protocolo nº 9761858_x0009_Demanda nº 13054116_x0009_Rio de Janeiro, 2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 Enteroscopia do intestino delgado com cápsula endoscópica TUSS. Solicitado pelo DRº Pala Trindade Meinicce - CRM : 172089 A solicitação foi feita à Operadora no dia 05-08-2024, para realização no município São Paulo /SP . A operadora alega que o pedido está em análise e não apresenta resposta ao pedido. Protocolo : 31999620240806873714 - Data : 05-08-2024_x000d__x000a_ _x000d__x000a_Protocolo aberto pelo beneficiário "/>
    <s v="SAO PAULO"/>
    <s v="SP"/>
    <m/>
    <x v="1"/>
    <m/>
    <x v="1"/>
    <x v="683"/>
    <m/>
    <m/>
    <m/>
    <x v="1"/>
    <x v="49"/>
    <m/>
    <m/>
    <m/>
  </r>
  <r>
    <x v="1"/>
    <x v="7"/>
    <s v="29/08/2024"/>
    <n v="13054193"/>
    <s v="31999620240830263469"/>
    <m/>
    <m/>
    <s v="UNIMED PORTO ALEGRE-COOP DE TRAB MED"/>
    <x v="0"/>
    <s v="LUCAS MICHAEL DOS SANTOS"/>
    <x v="3"/>
    <s v="09700022007192550"/>
    <s v="UNIPLAN PARTIC EMP BASICO N"/>
    <s v="RAIA DROGASIL S/A"/>
    <s v="NOTIFICAÇÃO DE INTERMEDIAÇÃO PRELIMINAR Nº 265891/2024_x000d__x000a_&lt;&lt;60&gt;&gt; _x000d__x000a_Protocolo nº 9761993_x0009_Demanda nº 13054193_x0009_Rio de Janeiro, 2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Como na denuncia anterior, novamente, a operadora de saúde autorizou parcialmente, as terapias do meu filho, sendo que existem 2 pedidos de medicos que soclicitam urgentemente a retomada das horas, que não foram autorizadas,ja fazem 3 meses que o paciente está com a diminuição das terapias. a operadora informa que existem cartas de negativas, que no qual é impossivel de abri-las em anexo os prints do erro do acesso as cartas de negativas.Em "/>
    <s v="CAPAO DA CANOA"/>
    <s v="RS"/>
    <m/>
    <x v="1"/>
    <m/>
    <x v="1"/>
    <x v="195"/>
    <m/>
    <m/>
    <m/>
    <x v="1"/>
    <x v="3"/>
    <m/>
    <m/>
    <m/>
  </r>
  <r>
    <x v="1"/>
    <x v="7"/>
    <s v="29/08/2024"/>
    <n v="13055358"/>
    <s v="31999620240830263724"/>
    <m/>
    <m/>
    <s v="UNIMED RONDONOPOLIS-Coop de Trab Med"/>
    <x v="0"/>
    <s v="NOAH MOURA PRETEL SCRAMIN"/>
    <x v="3"/>
    <s v="09700032001722393"/>
    <s v="UNIPLAN ADESAO BASICO N"/>
    <s v="ASCIBRAS ASSOCIACAO DO COMERCIO E DA IND"/>
    <s v="NOTIFICAÇÃO DE INTERMEDIAÇÃO PRELIMINAR Nº 266573/2024_x000d__x000a_ _x000d__x000a_Protocolo nº 9763568_x0009_Demanda nº 13055358_x0009_Rio de Janeiro, 29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vó do beneficiário, questiona a falta de atendimento para Psicomotricidade Relacional, Psicopedagogia e Psicoterapia TCC COM PSICOEDUCAÇÃO PARENTAL. A solicitação foi feita à Operadora no dia 05/08/2024. A operadora alega que o pedido está em análise e não apresenta resposta ao pedido. Cabe ressaltar que o prazo para garantia de atendimento referente a solicitação feita de acordo com a RN566/2022 já esta send"/>
    <s v="RONDONOPOLIS"/>
    <s v="MT"/>
    <m/>
    <x v="1"/>
    <m/>
    <x v="1"/>
    <x v="684"/>
    <m/>
    <m/>
    <m/>
    <x v="1"/>
    <x v="3"/>
    <m/>
    <m/>
    <m/>
  </r>
  <r>
    <x v="1"/>
    <x v="7"/>
    <s v="30/08/2024"/>
    <n v="13055953"/>
    <s v="31999620240902280316"/>
    <m/>
    <m/>
    <s v="UNIMED LAGES-COOP DE TRAB MED"/>
    <x v="0"/>
    <s v="CAROLINE APARECIDA CASTRO ALVES"/>
    <x v="3"/>
    <s v="09700032001725589"/>
    <s v="UNIPLAN ADESAO BASICO N"/>
    <s v="ASCIBRAS ASSOCIACAO DO COMERCIO E DA IND"/>
    <s v="NOTIFICAÇÃO DE INTERMEDIAÇÃO PRELIMINAR Nº 266938/2024_x000d__x000a_ _x000d__x000a_Protocolo nº 9764354_x0009_Demanda nº 13055953_x0009_Rio de Janeiro, 3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falta de atendimento para bariátrica byclass, conforme relato da beneficiaria. A solicitação foi feita à Operadora no dia 22/08/2024, para realização no município Lages. A operadora alega que a beneficiaria informa que a beneficiaria não tem 2 anos de tratamento. Protocolo: 31999620240821902334 data: 21/08/2024._x000d__x000a_ _x000d__x000a_Protocolo aberto pelo beneficiário junto à operadora: 31999620240821902334_x000d__x000a_BENEFICIÁRIO_x000d__x000a_Nome: CAROLINE AP"/>
    <s v="LAGES"/>
    <s v="SC"/>
    <m/>
    <x v="1"/>
    <m/>
    <x v="1"/>
    <x v="196"/>
    <m/>
    <m/>
    <m/>
    <x v="1"/>
    <x v="49"/>
    <m/>
    <m/>
    <m/>
  </r>
  <r>
    <x v="1"/>
    <x v="7"/>
    <s v="30/08/2024"/>
    <n v="13056720"/>
    <s v="31999620240902283731"/>
    <m/>
    <m/>
    <s v="UNIMED PAULISTANA-SOC COOP DE TRAB MED"/>
    <x v="0"/>
    <s v="SUSY COELHO OLIVEIRA"/>
    <x v="3"/>
    <s v="09700064000014105"/>
    <s v="ESPECIAL EMP"/>
    <s v="USP - UNIVERSIDADE DE SAO PAULO"/>
    <s v="NOTIFICAÇÃO DE INTERMEDIAÇÃO PRELIMINAR Nº 267385/2024_x000d__x000a_ _x000d__x000a_Protocolo nº 9765250_x0009_Demanda nº 13056720_x0009_Rio de Janeiro, 3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Beneficiária, questiona a não cobertura para TRATAMENTO PÓS CIRURGICO DE PULÇÃO ARTICULAR DIAGNOSTIGO TERAPEUTA DE INFILTRAÇÃO. O procedimento foi solicitado no dia: 08/08/2024 para realização no município: São Paulo, entretanto, a operadora discordou da indicação do procedimento e encaminhou para realização de uma junta Medica, Alegou e desfavorável ao procedimentos e matérias acompanhado as recomendações de literatura descordamos da Visco suplem"/>
    <s v="SAO PAULO"/>
    <s v="SP"/>
    <m/>
    <x v="1"/>
    <m/>
    <x v="1"/>
    <x v="685"/>
    <m/>
    <m/>
    <m/>
    <x v="1"/>
    <x v="49"/>
    <m/>
    <m/>
    <m/>
  </r>
  <r>
    <x v="1"/>
    <x v="7"/>
    <s v="30/08/2024"/>
    <n v="13056954"/>
    <s v="31999620240902284893"/>
    <m/>
    <m/>
    <s v=""/>
    <x v="8"/>
    <s v=""/>
    <x v="3"/>
    <s v=""/>
    <s v=""/>
    <s v=""/>
    <s v="NOTIFICAÇÃO DE INTERMEDIAÇÃO PRELIMINAR Nº 267515/2024_x000d__x000a_&lt;&lt;60&gt;&gt; _x000d__x000a_Protocolo nº 9765750_x0009_Demanda nº 13056954_x0009_Rio de Janeiro, 3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ÚLIO, 78/90_x000d__x000a_Município: São Paulo_x0009_UF: SP_x0009_CEP: 01509000_x0009_Telefone: 11 21462552_x000d__x000a_A Agência Nacional de Saúde Suplementar vem notificar esta Operadora acerca da demanda abaixo relatada._x000d__x000a_O Sr. Eliseu, 94 anos, portador de mal de Parkison, foi internado no Hospital Sepaco devido a dificuldade de alimentação e fraqueza, permanecendo hospitalizado por um mês e meio. Devido suas limitações, atualmente ele vive com sua filha no interior de São Paulo, o que é de conhecimento da operadora há muito tempo. Após a internação, seu estado se agravou, necessitando de alimentação por sonda e ficando acamado. No momento da alta, o hospital"/>
    <s v=""/>
    <s v=""/>
    <m/>
    <x v="1"/>
    <m/>
    <x v="1"/>
    <x v="18"/>
    <m/>
    <m/>
    <m/>
    <x v="1"/>
    <x v="8"/>
    <m/>
    <m/>
    <m/>
  </r>
  <r>
    <x v="1"/>
    <x v="7"/>
    <s v="30/08/2024"/>
    <n v="13056553"/>
    <s v="31999620240902283078"/>
    <m/>
    <m/>
    <s v="UNIMED SANTOS-COOP DE TRAB MED"/>
    <x v="0"/>
    <s v="MARIA ANTONIA VIRTUOSO CARNEIRO"/>
    <x v="3"/>
    <s v="09700020010050870"/>
    <s v="Especial Reembolso"/>
    <s v="ELEKTRO REDES S.A."/>
    <s v="NOTIFICAÇÃO DE INTERMEDIAÇÃO PRELIMINAR Nº 267293/2024_x000d__x000a_ _x000d__x000a_Protocolo nº 9765187_x0009_Demanda nº 13056553_x0009_Rio de Janeiro, 30 de Agosto de 2024_x000d__x000a_OPERADORA_x000d__x000a_Denominação/Razão Social: UNIMED DO ESTADO DE SÃO PAULO - FEDERAÇÃO ESTADUAL DAS COOP. MÉDICAS_x0009_Reg. ANS: 319996_x000d__x000a_Nome Fantasia: FEDERAÇÃO DAS UNIMEDS DO ESTADO DE SÃO PAULO_x0009_CNPJ: 43643139000166_x000d__x000a_Endereço: RUA JOSÉ GETULIO, 78/90_x000d__x000a_Município: SAO PAULO_x0009_UF: SP_x0009_CEP: 01509000_x0009_Telefone: 11 21462552_x000d__x000a_A Agência Nacional de Saúde Suplementar vem notificar esta Operadora acerca da demanda abaixo relatada._x000d__x000a_Interlocutor(a), que se identifica como angélica virtuoso de oliveira, mãe da beneficiaria maria Antônia virtuoso carneiro questiona a não cobertura para [ psicóloga, fonoaudióloga, terapia ocupacional, musicoterapia e fisioterapia, psicopedagogia, 40 horas semanas ]. O procedimento foi solicitado à operadora no dia [27/08/2024], para realização no município [Itanhaém, SP] e a operadora indicou prestadores que não realizam o procedimento. Protocol"/>
    <s v="ITANHAEM"/>
    <s v="SP"/>
    <m/>
    <x v="1"/>
    <m/>
    <x v="1"/>
    <x v="40"/>
    <m/>
    <m/>
    <m/>
    <x v="1"/>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Tabela dinâ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7:B51" firstHeaderRow="1" firstDataRow="1" firstDataCol="1" rowPageCount="5" colPageCount="1"/>
  <pivotFields count="30">
    <pivotField axis="axisPage" multipleItemSelectionAllowed="1" showAll="0">
      <items count="3">
        <item x="0"/>
        <item x="1"/>
        <item t="default"/>
      </items>
    </pivotField>
    <pivotField axis="axisPage"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Row" multipleItemSelectionAllowed="1" showAll="0">
      <items count="10">
        <item x="3"/>
        <item x="4"/>
        <item x="2"/>
        <item h="1" x="5"/>
        <item h="1" x="1"/>
        <item h="1" x="6"/>
        <item h="1" x="0"/>
        <item h="1" x="7"/>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8"/>
  </rowFields>
  <rowItems count="4">
    <i>
      <x/>
    </i>
    <i>
      <x v="1"/>
    </i>
    <i>
      <x v="2"/>
    </i>
    <i t="grand">
      <x/>
    </i>
  </rowItems>
  <colItems count="1">
    <i/>
  </colItems>
  <pageFields count="5">
    <pageField fld="25" hier="-1"/>
    <pageField fld="1" hier="-1"/>
    <pageField fld="10" hier="-1"/>
    <pageField fld="18" hier="-1"/>
    <pageField fld="0" hier="-1"/>
  </pageFields>
  <dataFields count="1">
    <dataField name="Contagem de Protocolo" fld="4" subtotal="count" baseField="0" baseItem="0"/>
  </dataFields>
  <formats count="12">
    <format dxfId="29">
      <pivotArea outline="0" collapsedLevelsAreSubtotals="1" fieldPosition="0">
        <references count="1">
          <reference field="1" count="0" selected="0"/>
        </references>
      </pivotArea>
    </format>
    <format dxfId="28">
      <pivotArea outline="0" collapsedLevelsAreSubtotals="1" fieldPosition="0">
        <references count="1">
          <reference field="8" count="4" selected="0">
            <x v="0"/>
            <x v="1"/>
            <x v="2"/>
            <x v="3"/>
          </reference>
        </references>
      </pivotArea>
    </format>
    <format dxfId="27">
      <pivotArea type="topRight" dataOnly="0" labelOnly="1" outline="0" fieldPosition="0"/>
    </format>
    <format dxfId="26">
      <pivotArea outline="0" collapsedLevelsAreSubtotals="1" fieldPosition="0">
        <references count="1">
          <reference field="8" count="1" selected="0">
            <x v="0"/>
          </reference>
        </references>
      </pivotArea>
    </format>
    <format dxfId="25">
      <pivotArea type="origin" dataOnly="0" labelOnly="1" outline="0" fieldPosition="0"/>
    </format>
    <format dxfId="24">
      <pivotArea field="8" type="button" dataOnly="0" labelOnly="1" outline="0" axis="axisRow" fieldPosition="0"/>
    </format>
    <format dxfId="23">
      <pivotArea outline="0" collapsedLevelsAreSubtotals="1" fieldPosition="0"/>
    </format>
    <format dxfId="22">
      <pivotArea field="1" type="button" dataOnly="0" labelOnly="1" outline="0" axis="axisPage" fieldPosition="1"/>
    </format>
    <format dxfId="21">
      <pivotArea dataOnly="0" labelOnly="1" fieldPosition="0">
        <references count="1">
          <reference field="1" count="0"/>
        </references>
      </pivotArea>
    </format>
    <format dxfId="20">
      <pivotArea dataOnly="0" labelOnly="1" grandRow="1" outline="0" fieldPosition="0"/>
    </format>
    <format dxfId="19">
      <pivotArea dataOnly="0" labelOnly="1" fieldPosition="0">
        <references count="1">
          <reference field="8" count="0"/>
        </references>
      </pivotArea>
    </format>
    <format dxfId="1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Tabela dinâ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282:E286" firstHeaderRow="1" firstDataRow="1" firstDataCol="1" rowPageCount="5" colPageCount="1"/>
  <pivotFields count="30">
    <pivotField axis="axisPage" showAll="0">
      <items count="3">
        <item x="0"/>
        <item x="1"/>
        <item t="default"/>
      </items>
    </pivotField>
    <pivotField axis="axisRow" multipleItemSelectionAllowed="1" showAll="0">
      <items count="13">
        <item h="1" x="0"/>
        <item h="1" x="1"/>
        <item h="1" x="2"/>
        <item h="1" x="3"/>
        <item h="1" x="4"/>
        <item x="5"/>
        <item x="6"/>
        <item x="7"/>
        <item h="1" x="8"/>
        <item h="1" x="9"/>
        <item h="1" x="10"/>
        <item h="1" x="11"/>
        <item t="default"/>
      </items>
    </pivotField>
    <pivotField showAll="0"/>
    <pivotField showAll="0"/>
    <pivotField dataField="1" showAll="0"/>
    <pivotField showAll="0"/>
    <pivotField showAll="0"/>
    <pivotField showAll="0"/>
    <pivotField axis="axisPage" multipleItemSelectionAllowed="1" showAll="0">
      <items count="10">
        <item h="1" x="3"/>
        <item h="1" x="5"/>
        <item h="1" x="1"/>
        <item h="1" x="6"/>
        <item x="0"/>
        <item h="1" x="4"/>
        <item h="1"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multipleItemSelectionAllowed="1" showAll="0">
      <items count="4">
        <item h="1" x="2"/>
        <item h="1" x="0"/>
        <item x="1"/>
        <item t="default"/>
      </items>
    </pivotField>
    <pivotField showAll="0"/>
    <pivotField showAll="0"/>
    <pivotField showAll="0"/>
    <pivotField showAll="0"/>
  </pivotFields>
  <rowFields count="1">
    <field x="1"/>
  </rowFields>
  <rowItems count="4">
    <i>
      <x v="5"/>
    </i>
    <i>
      <x v="6"/>
    </i>
    <i>
      <x v="7"/>
    </i>
    <i t="grand">
      <x/>
    </i>
  </rowItems>
  <colItems count="1">
    <i/>
  </colItems>
  <pageFields count="5">
    <pageField fld="10" hier="-1"/>
    <pageField fld="25" hier="-1"/>
    <pageField fld="18" hier="-1"/>
    <pageField fld="8" hier="-1"/>
    <pageField fld="0" item="1" hier="-1"/>
  </pageFields>
  <dataFields count="1">
    <dataField name="Contagem de Protocolo" fld="4" subtotal="count" baseField="0" baseItem="0"/>
  </dataFields>
  <formats count="6">
    <format dxfId="35">
      <pivotArea outline="0" collapsedLevelsAreSubtotals="1" fieldPosition="0">
        <references count="1">
          <reference field="1" count="0" selected="0"/>
        </references>
      </pivotArea>
    </format>
    <format dxfId="34">
      <pivotArea field="1" type="button" dataOnly="0" labelOnly="1" outline="0" axis="axisRow" fieldPosition="0"/>
    </format>
    <format dxfId="33">
      <pivotArea type="topRight" dataOnly="0" labelOnly="1" outline="0" fieldPosition="0"/>
    </format>
    <format dxfId="32">
      <pivotArea dataOnly="0" labelOnly="1" fieldPosition="0">
        <references count="1">
          <reference field="1" count="0"/>
        </references>
      </pivotArea>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Tabela dinâ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21:J343" firstHeaderRow="1" firstDataRow="2" firstDataCol="1" rowPageCount="5" colPageCount="1"/>
  <pivotFields count="30">
    <pivotField axis="axisPage" multipleItemSelectionAllowed="1" showAll="0">
      <items count="3">
        <item h="1" x="0"/>
        <item x="1"/>
        <item t="default"/>
      </items>
    </pivotField>
    <pivotField axis="axisPage" multipleItemSelectionAllowed="1"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axis="axisPage" multipleItemSelectionAllowed="1" showAll="0">
      <items count="10">
        <item h="1" x="3"/>
        <item h="1" x="5"/>
        <item h="1" x="1"/>
        <item h="1" x="6"/>
        <item x="0"/>
        <item h="1" x="4"/>
        <item h="1"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Col"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28">
        <item x="19"/>
        <item x="13"/>
        <item x="10"/>
        <item x="21"/>
        <item x="15"/>
        <item x="9"/>
        <item x="8"/>
        <item x="18"/>
        <item x="24"/>
        <item x="14"/>
        <item x="11"/>
        <item x="7"/>
        <item x="4"/>
        <item x="6"/>
        <item x="23"/>
        <item x="20"/>
        <item x="22"/>
        <item x="26"/>
        <item x="12"/>
        <item x="0"/>
        <item x="17"/>
        <item x="25"/>
        <item x="2"/>
        <item x="3"/>
        <item x="5"/>
        <item x="16"/>
        <item x="1"/>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20"/>
  </rowFields>
  <rowItems count="21">
    <i>
      <x v="20"/>
    </i>
    <i>
      <x v="19"/>
    </i>
    <i>
      <x v="23"/>
    </i>
    <i>
      <x v="22"/>
    </i>
    <i>
      <x v="6"/>
    </i>
    <i>
      <x v="11"/>
    </i>
    <i>
      <x v="26"/>
    </i>
    <i>
      <x v="5"/>
    </i>
    <i>
      <x v="24"/>
    </i>
    <i>
      <x v="15"/>
    </i>
    <i>
      <x v="18"/>
    </i>
    <i>
      <x v="3"/>
    </i>
    <i>
      <x v="14"/>
    </i>
    <i>
      <x v="21"/>
    </i>
    <i>
      <x v="13"/>
    </i>
    <i>
      <x v="9"/>
    </i>
    <i>
      <x v="17"/>
    </i>
    <i>
      <x v="12"/>
    </i>
    <i>
      <x v="16"/>
    </i>
    <i>
      <x v="8"/>
    </i>
    <i t="grand">
      <x/>
    </i>
  </rowItems>
  <colFields count="1">
    <field x="18"/>
  </colFields>
  <colItems count="9">
    <i>
      <x v="5"/>
    </i>
    <i>
      <x/>
    </i>
    <i>
      <x v="7"/>
    </i>
    <i>
      <x v="4"/>
    </i>
    <i>
      <x v="3"/>
    </i>
    <i>
      <x v="2"/>
    </i>
    <i>
      <x v="1"/>
    </i>
    <i>
      <x v="6"/>
    </i>
    <i t="grand">
      <x/>
    </i>
  </colItems>
  <pageFields count="5">
    <pageField fld="10" hier="-1"/>
    <pageField fld="25" hier="-1"/>
    <pageField fld="8" hier="-1"/>
    <pageField fld="0" hier="-1"/>
    <pageField fld="1" hier="-1"/>
  </pageFields>
  <dataFields count="1">
    <dataField name="Contagem de Protocolo" fld="4" subtotal="count" baseField="0" baseItem="0"/>
  </dataFields>
  <formats count="13">
    <format dxfId="48">
      <pivotArea outline="0" collapsedLevelsAreSubtotals="1" fieldPosition="0">
        <references count="1">
          <reference field="1" count="0" selected="0"/>
        </references>
      </pivotArea>
    </format>
    <format dxfId="47">
      <pivotArea field="1" type="button" dataOnly="0" labelOnly="1" outline="0" axis="axisPage" fieldPosition="4"/>
    </format>
    <format dxfId="46">
      <pivotArea type="topRight" dataOnly="0" labelOnly="1" outline="0" fieldPosition="0"/>
    </format>
    <format dxfId="45">
      <pivotArea dataOnly="0" labelOnly="1" fieldPosition="0">
        <references count="1">
          <reference field="1" count="0"/>
        </references>
      </pivotArea>
    </format>
    <format dxfId="44">
      <pivotArea outline="0" collapsedLevelsAreSubtotals="1" fieldPosition="0"/>
    </format>
    <format dxfId="43">
      <pivotArea dataOnly="0" labelOnly="1" outline="0" axis="axisValues" fieldPosition="0"/>
    </format>
    <format dxfId="42">
      <pivotArea outline="0" collapsedLevelsAreSubtotals="1" fieldPosition="0">
        <references count="1">
          <reference field="18" count="1" selected="0">
            <x v="5"/>
          </reference>
        </references>
      </pivotArea>
    </format>
    <format dxfId="41">
      <pivotArea type="origin" dataOnly="0" labelOnly="1" outline="0" fieldPosition="0"/>
    </format>
    <format dxfId="40">
      <pivotArea field="18" type="button" dataOnly="0" labelOnly="1" outline="0" axis="axisCol" fieldPosition="0"/>
    </format>
    <format dxfId="39">
      <pivotArea field="20" type="button" dataOnly="0" labelOnly="1" outline="0" axis="axisRow" fieldPosition="0"/>
    </format>
    <format dxfId="38">
      <pivotArea dataOnly="0" labelOnly="1" fieldPosition="0">
        <references count="1">
          <reference field="20" count="20">
            <x v="3"/>
            <x v="5"/>
            <x v="6"/>
            <x v="8"/>
            <x v="9"/>
            <x v="11"/>
            <x v="12"/>
            <x v="13"/>
            <x v="14"/>
            <x v="15"/>
            <x v="16"/>
            <x v="17"/>
            <x v="18"/>
            <x v="19"/>
            <x v="20"/>
            <x v="21"/>
            <x v="22"/>
            <x v="23"/>
            <x v="24"/>
            <x v="26"/>
          </reference>
        </references>
      </pivotArea>
    </format>
    <format dxfId="37">
      <pivotArea dataOnly="0" labelOnly="1" grandRow="1" outline="0" fieldPosition="0"/>
    </format>
    <format dxfId="36">
      <pivotArea dataOnly="0" labelOnly="1" fieldPosition="0">
        <references count="1">
          <reference field="18"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93:B105" firstHeaderRow="1" firstDataRow="1" firstDataCol="1" rowPageCount="6" colPageCount="1"/>
  <pivotFields count="30">
    <pivotField axis="axisPage" showAll="0">
      <items count="3">
        <item x="0"/>
        <item x="1"/>
        <item t="default"/>
      </items>
    </pivotField>
    <pivotField axis="axisPage"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x="3"/>
        <item x="4"/>
        <item x="2"/>
        <item x="5"/>
        <item x="1"/>
        <item x="6"/>
        <item x="0"/>
        <item x="7"/>
        <item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h="1" x="4"/>
        <item h="1" x="6"/>
        <item h="1" x="5"/>
        <item h="1" x="1"/>
        <item x="0"/>
        <item h="1" x="2"/>
        <item h="1" x="3"/>
        <item h="1" x="7"/>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28">
        <item x="19"/>
        <item x="13"/>
        <item x="10"/>
        <item x="21"/>
        <item x="15"/>
        <item x="9"/>
        <item x="8"/>
        <item x="18"/>
        <item x="24"/>
        <item x="14"/>
        <item x="11"/>
        <item x="7"/>
        <item x="4"/>
        <item x="6"/>
        <item x="23"/>
        <item x="20"/>
        <item x="22"/>
        <item x="12"/>
        <item x="0"/>
        <item x="17"/>
        <item x="25"/>
        <item x="2"/>
        <item x="3"/>
        <item x="5"/>
        <item x="16"/>
        <item x="1"/>
        <item x="26"/>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20"/>
  </rowFields>
  <rowItems count="12">
    <i>
      <x v="9"/>
    </i>
    <i>
      <x v="23"/>
    </i>
    <i>
      <x v="26"/>
    </i>
    <i>
      <x v="8"/>
    </i>
    <i>
      <x v="3"/>
    </i>
    <i>
      <x v="6"/>
    </i>
    <i>
      <x v="21"/>
    </i>
    <i>
      <x v="17"/>
    </i>
    <i>
      <x v="22"/>
    </i>
    <i>
      <x v="19"/>
    </i>
    <i>
      <x v="18"/>
    </i>
    <i t="grand">
      <x/>
    </i>
  </rowItems>
  <colItems count="1">
    <i/>
  </colItems>
  <pageFields count="6">
    <pageField fld="25" hier="-1"/>
    <pageField fld="8" hier="-1"/>
    <pageField fld="10" hier="-1"/>
    <pageField fld="18" hier="-1"/>
    <pageField fld="0" item="1" hier="-1"/>
    <pageField fld="1" hier="-1"/>
  </pageFields>
  <dataFields count="1">
    <dataField name="Contagem de Protocolo" fld="4" subtotal="count" baseField="0" baseItem="0"/>
  </dataFields>
  <formats count="6">
    <format dxfId="54">
      <pivotArea type="all" dataOnly="0" outline="0" fieldPosition="0"/>
    </format>
    <format dxfId="53">
      <pivotArea outline="0" collapsedLevelsAreSubtotals="1" fieldPosition="0"/>
    </format>
    <format dxfId="52">
      <pivotArea field="20" type="button" dataOnly="0" labelOnly="1" outline="0" axis="axisRow" fieldPosition="0"/>
    </format>
    <format dxfId="51">
      <pivotArea dataOnly="0" labelOnly="1" fieldPosition="0">
        <references count="1">
          <reference field="20" count="11">
            <x v="3"/>
            <x v="6"/>
            <x v="8"/>
            <x v="9"/>
            <x v="17"/>
            <x v="18"/>
            <x v="19"/>
            <x v="21"/>
            <x v="22"/>
            <x v="23"/>
            <x v="26"/>
          </reference>
        </references>
      </pivotArea>
    </format>
    <format dxfId="50">
      <pivotArea dataOnly="0" labelOnly="1" grandRow="1" outline="0" fieldPosition="0"/>
    </format>
    <format dxfId="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Tabela dinâ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63:C269" firstHeaderRow="1" firstDataRow="2" firstDataCol="1" rowPageCount="5" colPageCount="1"/>
  <pivotFields count="30">
    <pivotField axis="axisPage" showAll="0">
      <items count="3">
        <item x="0"/>
        <item x="1"/>
        <item t="default"/>
      </items>
    </pivotField>
    <pivotField axis="axisCol"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h="1" x="3"/>
        <item x="5"/>
        <item h="1" x="1"/>
        <item x="6"/>
        <item x="0"/>
        <item h="1" x="4"/>
        <item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h="1" x="4"/>
        <item h="1" x="6"/>
        <item h="1" x="5"/>
        <item x="1"/>
        <item h="1" x="0"/>
        <item h="1" x="2"/>
        <item h="1" x="3"/>
        <item h="1"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axis="axisRow" showAll="0">
      <items count="57">
        <item x="49"/>
        <item x="4"/>
        <item x="27"/>
        <item h="1" x="6"/>
        <item h="1" x="14"/>
        <item x="0"/>
        <item x="12"/>
        <item x="28"/>
        <item x="41"/>
        <item x="22"/>
        <item x="43"/>
        <item x="40"/>
        <item x="18"/>
        <item x="47"/>
        <item x="30"/>
        <item x="20"/>
        <item x="44"/>
        <item x="34"/>
        <item x="7"/>
        <item h="1" x="1"/>
        <item h="1" x="15"/>
        <item x="17"/>
        <item x="29"/>
        <item x="37"/>
        <item x="13"/>
        <item x="26"/>
        <item x="19"/>
        <item x="33"/>
        <item x="35"/>
        <item x="31"/>
        <item x="38"/>
        <item x="23"/>
        <item x="11"/>
        <item x="42"/>
        <item x="48"/>
        <item h="1" x="8"/>
        <item x="3"/>
        <item x="45"/>
        <item x="39"/>
        <item x="16"/>
        <item x="36"/>
        <item h="1" x="10"/>
        <item h="1" x="5"/>
        <item x="2"/>
        <item x="32"/>
        <item x="25"/>
        <item x="9"/>
        <item x="21"/>
        <item x="24"/>
        <item h="1" x="50"/>
        <item h="1" x="51"/>
        <item h="1" x="46"/>
        <item h="1" x="53"/>
        <item h="1" x="52"/>
        <item h="1" x="54"/>
        <item h="1" x="55"/>
        <item t="default"/>
      </items>
    </pivotField>
    <pivotField showAll="0"/>
    <pivotField showAll="0"/>
    <pivotField showAll="0"/>
  </pivotFields>
  <rowFields count="1">
    <field x="26"/>
  </rowFields>
  <rowItems count="5">
    <i>
      <x/>
    </i>
    <i>
      <x v="5"/>
    </i>
    <i>
      <x v="32"/>
    </i>
    <i>
      <x v="36"/>
    </i>
    <i t="grand">
      <x/>
    </i>
  </rowItems>
  <colFields count="1">
    <field x="1"/>
  </colFields>
  <colItems count="2">
    <i>
      <x v="7"/>
    </i>
    <i t="grand">
      <x/>
    </i>
  </colItems>
  <pageFields count="5">
    <pageField fld="10" hier="-1"/>
    <pageField fld="25" hier="-1"/>
    <pageField fld="18" hier="-1"/>
    <pageField fld="8" hier="-1"/>
    <pageField fld="0" item="1" hier="-1"/>
  </pageFields>
  <dataFields count="1">
    <dataField name="Contagem de Protocolo" fld="4" subtotal="count" baseField="0" baseItem="0"/>
  </dataFields>
  <formats count="12">
    <format dxfId="66">
      <pivotArea outline="0" collapsedLevelsAreSubtotals="1" fieldPosition="0">
        <references count="1">
          <reference field="1" count="0" selected="0"/>
        </references>
      </pivotArea>
    </format>
    <format dxfId="65">
      <pivotArea type="topRight" dataOnly="0" labelOnly="1" outline="0" fieldPosition="0"/>
    </format>
    <format dxfId="64">
      <pivotArea dataOnly="0" labelOnly="1" fieldPosition="0">
        <references count="1">
          <reference field="1" count="0"/>
        </references>
      </pivotArea>
    </format>
    <format dxfId="63">
      <pivotArea outline="0" collapsedLevelsAreSubtotals="1" fieldPosition="0"/>
    </format>
    <format dxfId="62">
      <pivotArea dataOnly="0" labelOnly="1" outline="0" axis="axisValues" fieldPosition="0"/>
    </format>
    <format dxfId="61">
      <pivotArea outline="0" collapsedLevelsAreSubtotals="1" fieldPosition="0">
        <references count="1">
          <reference field="1" count="1" selected="0">
            <x v="7"/>
          </reference>
        </references>
      </pivotArea>
    </format>
    <format dxfId="60">
      <pivotArea type="origin" dataOnly="0" labelOnly="1" outline="0" fieldPosition="0"/>
    </format>
    <format dxfId="59">
      <pivotArea field="1" type="button" dataOnly="0" labelOnly="1" outline="0" axis="axisCol" fieldPosition="0"/>
    </format>
    <format dxfId="58">
      <pivotArea field="26" type="button" dataOnly="0" labelOnly="1" outline="0" axis="axisRow" fieldPosition="0"/>
    </format>
    <format dxfId="57">
      <pivotArea dataOnly="0" labelOnly="1" fieldPosition="0">
        <references count="1">
          <reference field="26" count="4">
            <x v="0"/>
            <x v="18"/>
            <x v="32"/>
            <x v="36"/>
          </reference>
        </references>
      </pivotArea>
    </format>
    <format dxfId="56">
      <pivotArea dataOnly="0" labelOnly="1" grandRow="1" outline="0" fieldPosition="0"/>
    </format>
    <format dxfId="55">
      <pivotArea dataOnly="0" labelOnly="1" fieldPosition="0">
        <references count="1">
          <reference field="1"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Tabela dinâ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0:B39" firstHeaderRow="1" firstDataRow="1" firstDataCol="1" rowPageCount="6" colPageCount="1"/>
  <pivotFields count="30">
    <pivotField axis="axisPage" showAll="0">
      <items count="3">
        <item x="0"/>
        <item x="1"/>
        <item t="default"/>
      </items>
    </pivotField>
    <pivotField axis="axisRow" multipleItemSelectionAllowed="1" showAll="0">
      <items count="13">
        <item x="0"/>
        <item x="1"/>
        <item x="2"/>
        <item x="3"/>
        <item x="4"/>
        <item x="5"/>
        <item x="6"/>
        <item x="7"/>
        <item h="1" x="8"/>
        <item h="1" x="9"/>
        <item h="1" x="10"/>
        <item h="1" x="11"/>
        <item t="default"/>
      </items>
    </pivotField>
    <pivotField showAll="0"/>
    <pivotField showAll="0"/>
    <pivotField dataField="1" showAll="0"/>
    <pivotField showAll="0"/>
    <pivotField showAll="0"/>
    <pivotField showAll="0"/>
    <pivotField axis="axisPage" multipleItemSelectionAllowed="1" showAll="0">
      <items count="10">
        <item h="1" x="3"/>
        <item x="5"/>
        <item x="1"/>
        <item x="6"/>
        <item h="1" x="0"/>
        <item h="1" x="4"/>
        <item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multipleItemSelectionAllowed="1" showAll="0">
      <items count="4">
        <item x="2"/>
        <item x="0"/>
        <item x="1"/>
        <item t="default"/>
      </items>
    </pivotField>
    <pivotField axis="axisPage" multipleItemSelectionAllowed="1" showAll="0" sortType="descending">
      <items count="57">
        <item x="4"/>
        <item x="27"/>
        <item x="6"/>
        <item x="14"/>
        <item x="0"/>
        <item x="12"/>
        <item x="28"/>
        <item x="22"/>
        <item x="18"/>
        <item x="30"/>
        <item x="20"/>
        <item x="34"/>
        <item x="7"/>
        <item x="1"/>
        <item x="15"/>
        <item x="17"/>
        <item x="29"/>
        <item x="37"/>
        <item x="13"/>
        <item x="26"/>
        <item x="19"/>
        <item x="33"/>
        <item x="35"/>
        <item x="31"/>
        <item x="23"/>
        <item x="11"/>
        <item x="8"/>
        <item x="3"/>
        <item x="16"/>
        <item x="36"/>
        <item x="10"/>
        <item x="5"/>
        <item x="2"/>
        <item x="32"/>
        <item x="25"/>
        <item x="9"/>
        <item x="21"/>
        <item x="24"/>
        <item x="38"/>
        <item x="39"/>
        <item x="40"/>
        <item x="41"/>
        <item x="43"/>
        <item x="44"/>
        <item x="42"/>
        <item x="45"/>
        <item x="47"/>
        <item x="49"/>
        <item x="48"/>
        <item x="50"/>
        <item x="51"/>
        <item x="46"/>
        <item x="53"/>
        <item x="52"/>
        <item x="54"/>
        <item x="5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
  </rowFields>
  <rowItems count="9">
    <i>
      <x/>
    </i>
    <i>
      <x v="1"/>
    </i>
    <i>
      <x v="2"/>
    </i>
    <i>
      <x v="3"/>
    </i>
    <i>
      <x v="4"/>
    </i>
    <i>
      <x v="5"/>
    </i>
    <i>
      <x v="6"/>
    </i>
    <i>
      <x v="7"/>
    </i>
    <i t="grand">
      <x/>
    </i>
  </rowItems>
  <colItems count="1">
    <i/>
  </colItems>
  <pageFields count="6">
    <pageField fld="25" hier="-1"/>
    <pageField fld="10" hier="-1"/>
    <pageField fld="18" hier="-1"/>
    <pageField fld="8" hier="-1"/>
    <pageField fld="26" hier="-1"/>
    <pageField fld="0" item="1" hier="-1"/>
  </pageFields>
  <dataFields count="1">
    <dataField name="Contagem de Protocolo" fld="4" subtotal="count" baseField="0" baseItem="0"/>
  </dataFields>
  <formats count="6">
    <format dxfId="72">
      <pivotArea type="all" dataOnly="0" outline="0" fieldPosition="0"/>
    </format>
    <format dxfId="71">
      <pivotArea outline="0" collapsedLevelsAreSubtotals="1" fieldPosition="0"/>
    </format>
    <format dxfId="70">
      <pivotArea field="1" type="button" dataOnly="0" labelOnly="1" outline="0" axis="axisRow" fieldPosition="0"/>
    </format>
    <format dxfId="69">
      <pivotArea dataOnly="0" labelOnly="1" fieldPosition="0">
        <references count="1">
          <reference field="1" count="0"/>
        </references>
      </pivotArea>
    </format>
    <format dxfId="68">
      <pivotArea dataOnly="0" labelOnly="1" grandRow="1" outline="0" fieldPosition="0"/>
    </format>
    <format dxfId="6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Tabela dinâmica1" cacheId="0" applyNumberFormats="0" applyBorderFormats="0" applyFontFormats="0" applyPatternFormats="0" applyAlignmentFormats="0" applyWidthHeightFormats="1" dataCaption="Valores" updatedVersion="5" minRefreshableVersion="3" useAutoFormatting="1" itemPrintTitles="1" createdVersion="8" indent="0" outline="1" outlineData="1" multipleFieldFilters="0">
  <location ref="A71:E85" firstHeaderRow="1" firstDataRow="2" firstDataCol="1" rowPageCount="4" colPageCount="1"/>
  <pivotFields count="30">
    <pivotField axis="axisPage" multipleItemSelectionAllowed="1" showAll="0">
      <items count="3">
        <item x="0"/>
        <item x="1"/>
        <item t="default"/>
      </items>
    </pivotField>
    <pivotField axis="axisRow"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Col" multipleItemSelectionAllowed="1" showAll="0">
      <items count="10">
        <item x="3"/>
        <item x="4"/>
        <item x="2"/>
        <item h="1" x="5"/>
        <item h="1" x="1"/>
        <item h="1" x="6"/>
        <item h="1" x="0"/>
        <item h="1" x="7"/>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1"/>
  </rowFields>
  <rowItems count="13">
    <i>
      <x/>
    </i>
    <i>
      <x v="1"/>
    </i>
    <i>
      <x v="2"/>
    </i>
    <i>
      <x v="3"/>
    </i>
    <i>
      <x v="4"/>
    </i>
    <i>
      <x v="5"/>
    </i>
    <i>
      <x v="6"/>
    </i>
    <i>
      <x v="7"/>
    </i>
    <i>
      <x v="8"/>
    </i>
    <i>
      <x v="9"/>
    </i>
    <i>
      <x v="10"/>
    </i>
    <i>
      <x v="11"/>
    </i>
    <i t="grand">
      <x/>
    </i>
  </rowItems>
  <colFields count="1">
    <field x="8"/>
  </colFields>
  <colItems count="4">
    <i>
      <x/>
    </i>
    <i>
      <x v="1"/>
    </i>
    <i>
      <x v="2"/>
    </i>
    <i t="grand">
      <x/>
    </i>
  </colItems>
  <pageFields count="4">
    <pageField fld="25" hier="-1"/>
    <pageField fld="10" hier="-1"/>
    <pageField fld="18" hier="-1"/>
    <pageField fld="0" hier="-1"/>
  </pageFields>
  <dataFields count="1">
    <dataField name="Contagem de Protocolo" fld="4" subtotal="count" baseField="0" baseItem="0"/>
  </dataFields>
  <formats count="12">
    <format dxfId="84">
      <pivotArea outline="0" collapsedLevelsAreSubtotals="1" fieldPosition="0">
        <references count="1">
          <reference field="1" count="0" selected="0"/>
        </references>
      </pivotArea>
    </format>
    <format dxfId="83">
      <pivotArea dataOnly="0" labelOnly="1" fieldPosition="0">
        <references count="1">
          <reference field="1" count="0"/>
        </references>
      </pivotArea>
    </format>
    <format dxfId="82">
      <pivotArea outline="0" collapsedLevelsAreSubtotals="1" fieldPosition="0">
        <references count="1">
          <reference field="8" count="4" selected="0">
            <x v="0"/>
            <x v="1"/>
            <x v="2"/>
            <x v="3"/>
          </reference>
        </references>
      </pivotArea>
    </format>
    <format dxfId="81">
      <pivotArea type="topRight" dataOnly="0" labelOnly="1" outline="0" fieldPosition="0"/>
    </format>
    <format dxfId="80">
      <pivotArea dataOnly="0" labelOnly="1" fieldPosition="0">
        <references count="1">
          <reference field="8" count="4">
            <x v="0"/>
            <x v="1"/>
            <x v="2"/>
            <x v="3"/>
          </reference>
        </references>
      </pivotArea>
    </format>
    <format dxfId="79">
      <pivotArea outline="0" collapsedLevelsAreSubtotals="1" fieldPosition="0">
        <references count="1">
          <reference field="8" count="1" selected="0">
            <x v="0"/>
          </reference>
        </references>
      </pivotArea>
    </format>
    <format dxfId="78">
      <pivotArea type="origin" dataOnly="0" labelOnly="1" outline="0" fieldPosition="0"/>
    </format>
    <format dxfId="77">
      <pivotArea field="8" type="button" dataOnly="0" labelOnly="1" outline="0" axis="axisCol" fieldPosition="0"/>
    </format>
    <format dxfId="76">
      <pivotArea field="1" type="button" dataOnly="0" labelOnly="1" outline="0" axis="axisRow" fieldPosition="0"/>
    </format>
    <format dxfId="75">
      <pivotArea dataOnly="0" labelOnly="1" fieldPosition="0">
        <references count="1">
          <reference field="1" count="8">
            <x v="0"/>
            <x v="1"/>
            <x v="2"/>
            <x v="3"/>
            <x v="4"/>
            <x v="5"/>
            <x v="6"/>
            <x v="7"/>
          </reference>
        </references>
      </pivotArea>
    </format>
    <format dxfId="74">
      <pivotArea dataOnly="0" labelOnly="1" grandRow="1" outline="0" fieldPosition="0"/>
    </format>
    <format dxfId="73">
      <pivotArea dataOnly="0" labelOnly="1" fieldPosition="0">
        <references count="1">
          <reference field="8"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Tabela dinâ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03:B252" firstHeaderRow="1" firstDataRow="1" firstDataCol="1" rowPageCount="7" colPageCount="1"/>
  <pivotFields count="30">
    <pivotField axis="axisPage" multipleItemSelectionAllowed="1" showAll="0">
      <items count="3">
        <item x="0"/>
        <item x="1"/>
        <item t="default"/>
      </items>
    </pivotField>
    <pivotField axis="axisPage"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h="1" x="3"/>
        <item x="5"/>
        <item h="1" x="1"/>
        <item x="6"/>
        <item x="0"/>
        <item h="1" x="4"/>
        <item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axis="axisPage" showAll="0">
      <items count="28">
        <item x="19"/>
        <item x="13"/>
        <item x="10"/>
        <item x="21"/>
        <item x="15"/>
        <item x="9"/>
        <item x="8"/>
        <item x="18"/>
        <item x="24"/>
        <item x="14"/>
        <item x="11"/>
        <item x="7"/>
        <item x="4"/>
        <item x="6"/>
        <item x="23"/>
        <item x="20"/>
        <item x="22"/>
        <item x="12"/>
        <item x="0"/>
        <item x="17"/>
        <item x="25"/>
        <item x="2"/>
        <item x="3"/>
        <item x="5"/>
        <item x="16"/>
        <item x="1"/>
        <item x="26"/>
        <item t="default"/>
      </items>
    </pivotField>
    <pivotField axis="axisRow" showAll="0" sortType="descending">
      <items count="687">
        <item x="181"/>
        <item x="444"/>
        <item h="1" x="223"/>
        <item x="66"/>
        <item h="1" x="487"/>
        <item h="1" x="100"/>
        <item h="1" x="476"/>
        <item h="1" x="492"/>
        <item h="1" x="55"/>
        <item h="1" x="197"/>
        <item h="1" x="89"/>
        <item h="1" x="341"/>
        <item h="1" x="307"/>
        <item h="1" x="356"/>
        <item h="1" x="497"/>
        <item h="1" x="517"/>
        <item h="1" x="391"/>
        <item h="1" x="301"/>
        <item h="1" x="125"/>
        <item h="1" x="509"/>
        <item h="1" x="374"/>
        <item h="1" x="235"/>
        <item h="1" x="350"/>
        <item h="1" x="412"/>
        <item h="1" x="331"/>
        <item h="1" x="138"/>
        <item h="1" x="169"/>
        <item h="1" x="294"/>
        <item h="1" x="503"/>
        <item h="1" x="114"/>
        <item h="1" x="339"/>
        <item h="1" x="529"/>
        <item h="1" x="278"/>
        <item h="1" x="14"/>
        <item h="1" x="355"/>
        <item h="1" x="265"/>
        <item h="1" x="31"/>
        <item x="505"/>
        <item h="1" x="120"/>
        <item h="1" x="28"/>
        <item h="1" x="148"/>
        <item h="1" x="173"/>
        <item h="1" x="54"/>
        <item h="1" x="340"/>
        <item h="1" x="522"/>
        <item h="1" x="203"/>
        <item h="1" x="460"/>
        <item h="1" x="384"/>
        <item h="1" x="67"/>
        <item h="1" x="227"/>
        <item h="1" x="282"/>
        <item h="1" x="104"/>
        <item h="1" x="152"/>
        <item h="1" x="134"/>
        <item h="1" x="423"/>
        <item h="1" x="86"/>
        <item h="1" x="113"/>
        <item h="1" x="56"/>
        <item h="1" x="109"/>
        <item h="1" x="327"/>
        <item h="1" x="415"/>
        <item h="1" x="372"/>
        <item h="1" x="22"/>
        <item h="1" x="479"/>
        <item h="1" x="336"/>
        <item h="1" x="352"/>
        <item h="1" x="189"/>
        <item h="1" x="184"/>
        <item h="1" x="94"/>
        <item h="1" x="493"/>
        <item h="1" x="475"/>
        <item h="1" x="452"/>
        <item h="1" x="4"/>
        <item h="1" x="118"/>
        <item h="1" x="399"/>
        <item h="1" x="464"/>
        <item h="1" x="188"/>
        <item h="1" x="90"/>
        <item h="1" x="515"/>
        <item h="1" x="146"/>
        <item h="1" x="13"/>
        <item h="1" x="405"/>
        <item h="1" x="417"/>
        <item h="1" x="393"/>
        <item h="1" x="383"/>
        <item h="1" x="286"/>
        <item h="1" x="455"/>
        <item h="1" x="24"/>
        <item h="1" x="43"/>
        <item h="1" x="68"/>
        <item h="1" x="499"/>
        <item h="1" x="513"/>
        <item h="1" x="23"/>
        <item h="1" x="15"/>
        <item h="1" x="218"/>
        <item h="1" x="48"/>
        <item h="1" x="231"/>
        <item h="1" x="523"/>
        <item h="1" x="102"/>
        <item h="1" x="85"/>
        <item h="1" x="12"/>
        <item h="1" x="16"/>
        <item h="1" x="165"/>
        <item h="1" x="514"/>
        <item h="1" x="11"/>
        <item h="1" x="345"/>
        <item h="1" x="2"/>
        <item h="1" x="38"/>
        <item h="1" x="154"/>
        <item h="1" x="519"/>
        <item h="1" x="446"/>
        <item h="1" x="194"/>
        <item h="1" x="285"/>
        <item h="1" x="180"/>
        <item h="1" x="210"/>
        <item h="1" x="32"/>
        <item h="1" x="144"/>
        <item h="1" x="133"/>
        <item h="1" x="490"/>
        <item h="1" x="29"/>
        <item h="1" x="199"/>
        <item h="1" x="344"/>
        <item h="1" x="447"/>
        <item h="1" x="434"/>
        <item h="1" x="420"/>
        <item h="1" x="377"/>
        <item h="1" x="259"/>
        <item h="1" x="160"/>
        <item h="1" x="41"/>
        <item h="1" x="443"/>
        <item h="1" x="435"/>
        <item h="1" x="500"/>
        <item h="1" x="424"/>
        <item h="1" x="1"/>
        <item h="1" x="461"/>
        <item h="1" x="394"/>
        <item h="1" x="305"/>
        <item h="1" x="280"/>
        <item h="1" x="116"/>
        <item h="1" x="228"/>
        <item h="1" x="242"/>
        <item h="1" x="425"/>
        <item h="1" x="354"/>
        <item h="1" x="293"/>
        <item h="1" x="521"/>
        <item h="1" x="516"/>
        <item h="1" x="448"/>
        <item h="1" x="454"/>
        <item h="1" x="9"/>
        <item h="1" x="277"/>
        <item h="1" x="324"/>
        <item h="1" x="441"/>
        <item h="1" x="49"/>
        <item h="1" x="506"/>
        <item h="1" x="177"/>
        <item h="1" x="304"/>
        <item h="1" x="106"/>
        <item h="1" x="219"/>
        <item x="300"/>
        <item h="1" x="413"/>
        <item h="1" x="74"/>
        <item h="1" x="349"/>
        <item h="1" x="222"/>
        <item h="1" x="496"/>
        <item h="1" x="79"/>
        <item h="1" x="299"/>
        <item h="1" x="526"/>
        <item h="1" x="214"/>
        <item h="1" x="360"/>
        <item h="1" x="485"/>
        <item h="1" x="216"/>
        <item h="1" x="80"/>
        <item h="1" x="483"/>
        <item h="1" x="149"/>
        <item h="1" x="0"/>
        <item h="1" x="224"/>
        <item h="1" x="381"/>
        <item h="1" x="183"/>
        <item h="1" x="35"/>
        <item h="1" x="385"/>
        <item h="1" x="310"/>
        <item h="1" x="407"/>
        <item h="1" x="402"/>
        <item h="1" x="404"/>
        <item x="26"/>
        <item x="436"/>
        <item x="367"/>
        <item x="432"/>
        <item x="258"/>
        <item x="58"/>
        <item x="156"/>
        <item x="255"/>
        <item x="321"/>
        <item x="395"/>
        <item h="1" x="226"/>
        <item x="93"/>
        <item x="465"/>
        <item x="478"/>
        <item x="467"/>
        <item x="10"/>
        <item x="128"/>
        <item x="62"/>
        <item x="47"/>
        <item x="60"/>
        <item x="81"/>
        <item x="44"/>
        <item x="111"/>
        <item x="42"/>
        <item x="346"/>
        <item x="338"/>
        <item x="170"/>
        <item x="498"/>
        <item h="1" x="273"/>
        <item h="1" x="249"/>
        <item h="1" x="315"/>
        <item h="1" x="121"/>
        <item h="1" x="126"/>
        <item h="1" x="507"/>
        <item h="1" x="33"/>
        <item h="1" x="196"/>
        <item h="1" x="69"/>
        <item h="1" x="457"/>
        <item h="1" x="112"/>
        <item h="1" x="319"/>
        <item h="1" x="6"/>
        <item h="1" x="142"/>
        <item h="1" x="110"/>
        <item h="1" x="75"/>
        <item h="1" x="158"/>
        <item h="1" x="495"/>
        <item h="1" x="98"/>
        <item h="1" x="245"/>
        <item h="1" x="276"/>
        <item h="1" x="171"/>
        <item h="1" x="77"/>
        <item h="1" x="147"/>
        <item h="1" x="332"/>
        <item h="1" x="101"/>
        <item h="1" x="335"/>
        <item h="1" x="520"/>
        <item h="1" x="351"/>
        <item h="1" x="136"/>
        <item h="1" x="129"/>
        <item h="1" x="145"/>
        <item h="1" x="453"/>
        <item h="1" x="233"/>
        <item h="1" x="290"/>
        <item h="1" x="323"/>
        <item h="1" x="250"/>
        <item h="1" x="508"/>
        <item h="1" x="392"/>
        <item h="1" x="445"/>
        <item h="1" x="204"/>
        <item h="1" x="449"/>
        <item h="1" x="518"/>
        <item h="1" x="207"/>
        <item h="1" x="27"/>
        <item h="1" x="206"/>
        <item h="1" x="51"/>
        <item h="1" x="57"/>
        <item h="1" x="306"/>
        <item h="1" x="82"/>
        <item h="1" x="59"/>
        <item x="83"/>
        <item x="524"/>
        <item x="463"/>
        <item h="1" x="131"/>
        <item h="1" x="155"/>
        <item h="1" x="168"/>
        <item h="1" x="213"/>
        <item h="1" x="386"/>
        <item h="1" x="357"/>
        <item h="1" x="163"/>
        <item h="1" x="379"/>
        <item h="1" x="347"/>
        <item h="1" x="403"/>
        <item h="1" x="494"/>
        <item h="1" x="388"/>
        <item h="1" x="267"/>
        <item h="1" x="246"/>
        <item h="1" x="232"/>
        <item h="1" x="191"/>
        <item h="1" x="161"/>
        <item h="1" x="456"/>
        <item h="1" x="416"/>
        <item h="1" x="205"/>
        <item h="1" x="200"/>
        <item h="1" x="320"/>
        <item h="1" x="366"/>
        <item h="1" x="471"/>
        <item h="1" x="484"/>
        <item h="1" x="482"/>
        <item x="237"/>
        <item x="63"/>
        <item h="1" x="236"/>
        <item h="1" x="141"/>
        <item x="40"/>
        <item x="469"/>
        <item h="1" x="18"/>
        <item h="1" x="240"/>
        <item h="1" x="225"/>
        <item h="1" x="71"/>
        <item h="1" x="132"/>
        <item h="1" x="135"/>
        <item h="1" x="238"/>
        <item h="1" x="414"/>
        <item x="451"/>
        <item h="1" x="421"/>
        <item h="1" x="270"/>
        <item h="1" x="21"/>
        <item h="1" x="272"/>
        <item h="1" x="291"/>
        <item h="1" x="314"/>
        <item h="1" x="378"/>
        <item h="1" x="422"/>
        <item h="1" x="87"/>
        <item h="1" x="342"/>
        <item h="1" x="303"/>
        <item h="1" x="292"/>
        <item h="1" x="284"/>
        <item h="1" x="167"/>
        <item h="1" x="302"/>
        <item h="1" x="380"/>
        <item h="1" x="127"/>
        <item h="1" x="363"/>
        <item h="1" x="123"/>
        <item h="1" x="162"/>
        <item h="1" x="53"/>
        <item h="1" x="65"/>
        <item h="1" x="186"/>
        <item h="1" x="97"/>
        <item h="1" x="244"/>
        <item h="1" x="253"/>
        <item h="1" x="406"/>
        <item h="1" x="365"/>
        <item h="1" x="239"/>
        <item h="1" x="283"/>
        <item h="1" x="176"/>
        <item h="1" x="172"/>
        <item h="1" x="30"/>
        <item h="1" x="275"/>
        <item h="1" x="348"/>
        <item h="1" x="220"/>
        <item h="1" x="389"/>
        <item h="1" x="72"/>
        <item h="1" x="491"/>
        <item h="1" x="274"/>
        <item h="1" x="525"/>
        <item h="1" x="256"/>
        <item h="1" x="438"/>
        <item h="1" x="179"/>
        <item h="1" x="105"/>
        <item h="1" x="311"/>
        <item h="1" x="159"/>
        <item h="1" x="182"/>
        <item h="1" x="251"/>
        <item h="1" x="333"/>
        <item h="1" x="91"/>
        <item h="1" x="137"/>
        <item h="1" x="375"/>
        <item h="1" x="187"/>
        <item h="1" x="330"/>
        <item x="450"/>
        <item x="241"/>
        <item h="1" x="122"/>
        <item h="1" x="474"/>
        <item x="481"/>
        <item h="1" x="400"/>
        <item x="5"/>
        <item x="466"/>
        <item x="442"/>
        <item h="1" x="512"/>
        <item h="1" x="440"/>
        <item h="1" x="281"/>
        <item x="318"/>
        <item x="371"/>
        <item x="426"/>
        <item h="1" x="25"/>
        <item h="1" x="247"/>
        <item x="504"/>
        <item h="1" x="17"/>
        <item h="1" x="428"/>
        <item h="1" x="263"/>
        <item h="1" x="192"/>
        <item x="185"/>
        <item x="217"/>
        <item h="1" x="458"/>
        <item h="1" x="45"/>
        <item h="1" x="408"/>
        <item h="1" x="501"/>
        <item h="1" x="92"/>
        <item h="1" x="115"/>
        <item h="1" x="462"/>
        <item h="1" x="429"/>
        <item h="1" x="431"/>
        <item h="1" x="459"/>
        <item h="1" x="107"/>
        <item h="1" x="157"/>
        <item h="1" x="230"/>
        <item h="1" x="337"/>
        <item h="1" x="46"/>
        <item h="1" x="95"/>
        <item h="1" x="117"/>
        <item h="1" x="439"/>
        <item h="1" x="73"/>
        <item h="1" x="368"/>
        <item h="1" x="124"/>
        <item h="1" x="473"/>
        <item h="1" x="427"/>
        <item h="1" x="108"/>
        <item h="1" x="419"/>
        <item h="1" x="297"/>
        <item h="1" x="140"/>
        <item h="1" x="166"/>
        <item h="1" x="511"/>
        <item h="1" x="39"/>
        <item h="1" x="7"/>
        <item h="1" x="261"/>
        <item h="1" x="37"/>
        <item h="1" x="64"/>
        <item h="1" x="264"/>
        <item h="1" x="316"/>
        <item h="1" x="178"/>
        <item h="1" x="401"/>
        <item h="1" x="198"/>
        <item h="1" x="254"/>
        <item h="1" x="229"/>
        <item h="1" x="279"/>
        <item h="1" x="486"/>
        <item h="1" x="3"/>
        <item h="1" x="130"/>
        <item h="1" x="78"/>
        <item h="1" x="50"/>
        <item h="1" x="287"/>
        <item h="1" x="76"/>
        <item h="1" x="296"/>
        <item h="1" x="52"/>
        <item h="1" x="190"/>
        <item h="1" x="99"/>
        <item h="1" x="480"/>
        <item h="1" x="208"/>
        <item h="1" x="84"/>
        <item h="1" x="103"/>
        <item h="1" x="411"/>
        <item h="1" x="271"/>
        <item h="1" x="373"/>
        <item h="1" x="153"/>
        <item h="1" x="243"/>
        <item h="1" x="369"/>
        <item h="1" x="215"/>
        <item h="1" x="139"/>
        <item h="1" x="8"/>
        <item h="1" x="202"/>
        <item h="1" x="143"/>
        <item h="1" x="175"/>
        <item h="1" x="20"/>
        <item x="334"/>
        <item h="1" x="61"/>
        <item h="1" x="353"/>
        <item h="1" x="430"/>
        <item h="1" x="268"/>
        <item h="1" x="262"/>
        <item h="1" x="234"/>
        <item h="1" x="201"/>
        <item x="477"/>
        <item h="1" x="343"/>
        <item h="1" x="382"/>
        <item h="1" x="96"/>
        <item h="1" x="359"/>
        <item h="1" x="361"/>
        <item h="1" x="195"/>
        <item x="370"/>
        <item x="433"/>
        <item x="510"/>
        <item x="387"/>
        <item h="1" x="269"/>
        <item h="1" x="221"/>
        <item x="248"/>
        <item h="1" x="410"/>
        <item h="1" x="470"/>
        <item h="1" x="329"/>
        <item h="1" x="317"/>
        <item h="1" x="119"/>
        <item h="1" x="150"/>
        <item x="397"/>
        <item h="1" x="151"/>
        <item h="1" x="34"/>
        <item h="1" x="36"/>
        <item x="489"/>
        <item x="288"/>
        <item x="252"/>
        <item x="328"/>
        <item x="298"/>
        <item x="418"/>
        <item h="1" x="313"/>
        <item x="289"/>
        <item h="1" x="295"/>
        <item h="1" x="70"/>
        <item h="1" x="212"/>
        <item h="1" x="527"/>
        <item h="1" x="502"/>
        <item h="1" x="322"/>
        <item h="1" x="376"/>
        <item h="1" x="209"/>
        <item h="1" x="488"/>
        <item h="1" x="308"/>
        <item h="1" x="325"/>
        <item h="1" x="409"/>
        <item h="1" x="266"/>
        <item h="1" x="468"/>
        <item h="1" x="312"/>
        <item h="1" x="164"/>
        <item h="1" x="309"/>
        <item h="1" x="364"/>
        <item h="1" x="362"/>
        <item h="1" x="326"/>
        <item h="1" x="528"/>
        <item h="1" x="437"/>
        <item h="1" x="193"/>
        <item h="1" x="390"/>
        <item h="1" x="396"/>
        <item h="1" x="398"/>
        <item h="1" x="472"/>
        <item h="1" x="257"/>
        <item h="1" x="685"/>
        <item h="1" x="260"/>
        <item h="1" x="19"/>
        <item h="1" x="174"/>
        <item h="1" x="358"/>
        <item h="1" x="530"/>
        <item h="1" x="531"/>
        <item h="1" x="532"/>
        <item h="1" x="533"/>
        <item x="534"/>
        <item h="1" x="535"/>
        <item h="1" x="536"/>
        <item x="537"/>
        <item h="1" x="538"/>
        <item h="1" x="539"/>
        <item h="1" x="541"/>
        <item h="1" x="543"/>
        <item h="1" x="540"/>
        <item h="1" x="544"/>
        <item h="1" x="545"/>
        <item h="1" x="547"/>
        <item x="548"/>
        <item h="1" x="549"/>
        <item h="1" x="550"/>
        <item h="1" x="551"/>
        <item h="1" x="542"/>
        <item x="546"/>
        <item x="552"/>
        <item h="1" x="554"/>
        <item h="1" x="555"/>
        <item h="1" x="556"/>
        <item h="1" x="557"/>
        <item h="1" x="211"/>
        <item h="1" x="558"/>
        <item h="1" x="559"/>
        <item x="560"/>
        <item h="1" x="561"/>
        <item h="1" x="562"/>
        <item h="1" x="563"/>
        <item h="1" x="564"/>
        <item h="1" x="565"/>
        <item h="1" x="566"/>
        <item x="567"/>
        <item h="1" x="568"/>
        <item h="1" x="570"/>
        <item h="1" x="571"/>
        <item h="1" x="569"/>
        <item h="1" x="572"/>
        <item h="1" x="573"/>
        <item h="1" x="574"/>
        <item h="1" x="575"/>
        <item h="1" x="576"/>
        <item h="1" x="577"/>
        <item h="1" x="578"/>
        <item h="1" x="579"/>
        <item h="1" x="581"/>
        <item h="1" x="582"/>
        <item x="580"/>
        <item h="1" x="583"/>
        <item x="584"/>
        <item h="1" x="585"/>
        <item h="1" x="586"/>
        <item h="1" x="587"/>
        <item h="1" x="588"/>
        <item h="1" x="589"/>
        <item h="1" x="590"/>
        <item h="1" x="591"/>
        <item h="1" x="592"/>
        <item x="593"/>
        <item h="1" x="594"/>
        <item h="1" x="595"/>
        <item h="1" x="596"/>
        <item h="1" x="597"/>
        <item x="598"/>
        <item h="1" x="599"/>
        <item x="600"/>
        <item h="1" x="601"/>
        <item h="1" x="602"/>
        <item h="1" x="603"/>
        <item x="604"/>
        <item x="605"/>
        <item h="1" x="606"/>
        <item h="1" x="607"/>
        <item h="1" x="608"/>
        <item h="1" x="609"/>
        <item h="1" x="610"/>
        <item h="1" x="611"/>
        <item h="1" x="612"/>
        <item h="1" x="613"/>
        <item h="1" x="614"/>
        <item h="1" x="615"/>
        <item h="1" x="618"/>
        <item h="1" x="616"/>
        <item h="1" x="617"/>
        <item h="1" x="619"/>
        <item x="620"/>
        <item h="1" x="621"/>
        <item h="1" x="622"/>
        <item h="1" x="623"/>
        <item h="1" x="624"/>
        <item h="1" x="625"/>
        <item h="1" x="553"/>
        <item h="1" x="626"/>
        <item h="1" x="627"/>
        <item h="1" x="628"/>
        <item h="1" x="629"/>
        <item x="630"/>
        <item h="1" x="633"/>
        <item x="631"/>
        <item h="1" x="632"/>
        <item h="1" x="634"/>
        <item h="1" x="635"/>
        <item h="1" x="636"/>
        <item h="1" x="637"/>
        <item h="1" x="638"/>
        <item h="1" x="639"/>
        <item x="640"/>
        <item h="1" x="641"/>
        <item h="1" x="642"/>
        <item h="1" x="643"/>
        <item h="1" x="644"/>
        <item h="1" x="645"/>
        <item h="1" x="646"/>
        <item h="1" x="647"/>
        <item h="1" x="648"/>
        <item h="1" x="649"/>
        <item h="1" x="650"/>
        <item h="1" x="652"/>
        <item h="1" x="653"/>
        <item h="1" x="654"/>
        <item x="655"/>
        <item h="1" x="656"/>
        <item h="1" x="657"/>
        <item x="658"/>
        <item h="1" x="659"/>
        <item h="1" x="660"/>
        <item h="1" x="661"/>
        <item h="1" x="663"/>
        <item h="1" x="664"/>
        <item x="666"/>
        <item h="1" x="667"/>
        <item h="1" x="668"/>
        <item h="1" x="669"/>
        <item h="1" x="670"/>
        <item x="651"/>
        <item x="662"/>
        <item h="1" x="671"/>
        <item x="672"/>
        <item h="1" x="674"/>
        <item h="1" x="675"/>
        <item h="1" x="88"/>
        <item h="1" x="673"/>
        <item h="1" x="665"/>
        <item h="1" x="676"/>
        <item h="1" x="677"/>
        <item h="1" x="678"/>
        <item h="1" x="679"/>
        <item h="1" x="680"/>
        <item h="1" x="681"/>
        <item h="1" x="682"/>
        <item h="1" x="683"/>
        <item h="1" x="68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21"/>
  </rowFields>
  <rowItems count="49">
    <i>
      <x v="368"/>
    </i>
    <i>
      <x v="199"/>
    </i>
    <i>
      <x v="205"/>
    </i>
    <i>
      <x v="189"/>
    </i>
    <i>
      <x v="296"/>
    </i>
    <i>
      <x v="3"/>
    </i>
    <i>
      <x v="37"/>
    </i>
    <i>
      <x v="265"/>
    </i>
    <i>
      <x v="472"/>
    </i>
    <i>
      <x v="206"/>
    </i>
    <i>
      <x v="489"/>
    </i>
    <i>
      <x v="197"/>
    </i>
    <i>
      <x v="581"/>
    </i>
    <i>
      <x v="473"/>
    </i>
    <i>
      <x v="211"/>
    </i>
    <i>
      <x v="630"/>
    </i>
    <i>
      <x v="186"/>
    </i>
    <i>
      <x v="464"/>
    </i>
    <i>
      <x v="292"/>
    </i>
    <i>
      <x v="477"/>
    </i>
    <i>
      <x v="293"/>
    </i>
    <i>
      <x v="603"/>
    </i>
    <i>
      <x v="158"/>
    </i>
    <i>
      <x v="663"/>
    </i>
    <i>
      <x v="297"/>
    </i>
    <i>
      <x v="384"/>
    </i>
    <i>
      <x v="362"/>
    </i>
    <i>
      <x v="207"/>
    </i>
    <i>
      <x v="484"/>
    </i>
    <i>
      <x v="474"/>
    </i>
    <i>
      <x v="490"/>
    </i>
    <i>
      <x v="209"/>
    </i>
    <i>
      <x v="493"/>
    </i>
    <i>
      <x v="363"/>
    </i>
    <i>
      <x v="492"/>
    </i>
    <i>
      <x v="366"/>
    </i>
    <i>
      <x v="495"/>
    </i>
    <i>
      <x v="190"/>
    </i>
    <i>
      <x v="597"/>
    </i>
    <i>
      <x v="369"/>
    </i>
    <i>
      <x v="619"/>
    </i>
    <i>
      <x v="669"/>
    </i>
    <i>
      <x v="632"/>
    </i>
    <i>
      <x v="374"/>
    </i>
    <i>
      <x v="668"/>
    </i>
    <i>
      <x v="376"/>
    </i>
    <i>
      <x v="379"/>
    </i>
    <i>
      <x v="370"/>
    </i>
    <i t="grand">
      <x/>
    </i>
  </rowItems>
  <colItems count="1">
    <i/>
  </colItems>
  <pageFields count="7">
    <pageField fld="10" hier="-1"/>
    <pageField fld="25" hier="-1"/>
    <pageField fld="18" hier="-1"/>
    <pageField fld="1" hier="-1"/>
    <pageField fld="8" hier="-1"/>
    <pageField fld="0" hier="-1"/>
    <pageField fld="20" item="22" hier="-1"/>
  </pageFields>
  <dataFields count="1">
    <dataField name="Contagem de Protocolo" fld="4" subtotal="count" baseField="0" baseItem="0"/>
  </dataFields>
  <formats count="6">
    <format dxfId="90">
      <pivotArea type="all" dataOnly="0" outline="0" fieldPosition="0"/>
    </format>
    <format dxfId="89">
      <pivotArea outline="0" collapsedLevelsAreSubtotals="1" fieldPosition="0"/>
    </format>
    <format dxfId="88">
      <pivotArea field="21" type="button" dataOnly="0" labelOnly="1" outline="0" axis="axisRow" fieldPosition="0"/>
    </format>
    <format dxfId="87">
      <pivotArea dataOnly="0" labelOnly="1" fieldPosition="0">
        <references count="1">
          <reference field="21" count="48">
            <x v="3"/>
            <x v="37"/>
            <x v="158"/>
            <x v="186"/>
            <x v="189"/>
            <x v="190"/>
            <x v="197"/>
            <x v="199"/>
            <x v="205"/>
            <x v="206"/>
            <x v="207"/>
            <x v="209"/>
            <x v="211"/>
            <x v="265"/>
            <x v="292"/>
            <x v="293"/>
            <x v="296"/>
            <x v="297"/>
            <x v="362"/>
            <x v="363"/>
            <x v="366"/>
            <x v="368"/>
            <x v="369"/>
            <x v="370"/>
            <x v="374"/>
            <x v="376"/>
            <x v="379"/>
            <x v="384"/>
            <x v="464"/>
            <x v="472"/>
            <x v="473"/>
            <x v="474"/>
            <x v="477"/>
            <x v="484"/>
            <x v="489"/>
            <x v="490"/>
            <x v="492"/>
            <x v="493"/>
            <x v="495"/>
            <x v="581"/>
            <x v="597"/>
            <x v="603"/>
            <x v="619"/>
            <x v="630"/>
            <x v="632"/>
            <x v="663"/>
            <x v="668"/>
            <x v="669"/>
          </reference>
        </references>
      </pivotArea>
    </format>
    <format dxfId="86">
      <pivotArea dataOnly="0" labelOnly="1" grandRow="1" outline="0" fieldPosition="0"/>
    </format>
    <format dxfId="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Tabela dinâ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23:B131" firstHeaderRow="1" firstDataRow="1" firstDataCol="1" rowPageCount="6" colPageCount="1"/>
  <pivotFields count="30">
    <pivotField axis="axisPage" showAll="0">
      <items count="3">
        <item x="0"/>
        <item x="1"/>
        <item t="default"/>
      </items>
    </pivotField>
    <pivotField axis="axisPage"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x="3"/>
        <item x="4"/>
        <item x="2"/>
        <item x="5"/>
        <item x="1"/>
        <item x="6"/>
        <item x="0"/>
        <item x="7"/>
        <item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h="1" x="4"/>
        <item h="1" x="6"/>
        <item h="1" x="5"/>
        <item h="1" x="1"/>
        <item h="1" x="0"/>
        <item x="2"/>
        <item h="1" x="3"/>
        <item h="1" x="7"/>
        <item t="default"/>
      </items>
      <autoSortScope>
        <pivotArea dataOnly="0" outline="0" fieldPosition="0">
          <references count="1">
            <reference field="4294967294" count="1" selected="0">
              <x v="0"/>
            </reference>
          </references>
        </pivotArea>
      </autoSortScope>
    </pivotField>
    <pivotField showAll="0"/>
    <pivotField axis="axisRow" showAll="0" sortType="ascending">
      <items count="28">
        <item x="19"/>
        <item x="13"/>
        <item x="10"/>
        <item x="21"/>
        <item x="15"/>
        <item x="9"/>
        <item x="8"/>
        <item x="18"/>
        <item x="24"/>
        <item x="14"/>
        <item x="11"/>
        <item x="7"/>
        <item x="4"/>
        <item x="6"/>
        <item x="23"/>
        <item x="20"/>
        <item x="22"/>
        <item x="12"/>
        <item x="0"/>
        <item x="17"/>
        <item x="25"/>
        <item x="2"/>
        <item x="3"/>
        <item x="5"/>
        <item x="16"/>
        <item x="1"/>
        <item x="26"/>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20"/>
  </rowFields>
  <rowItems count="8">
    <i>
      <x v="25"/>
    </i>
    <i>
      <x v="15"/>
    </i>
    <i>
      <x v="21"/>
    </i>
    <i>
      <x v="23"/>
    </i>
    <i>
      <x v="22"/>
    </i>
    <i>
      <x v="19"/>
    </i>
    <i>
      <x v="18"/>
    </i>
    <i t="grand">
      <x/>
    </i>
  </rowItems>
  <colItems count="1">
    <i/>
  </colItems>
  <pageFields count="6">
    <pageField fld="25" hier="-1"/>
    <pageField fld="8" hier="-1"/>
    <pageField fld="10" hier="-1"/>
    <pageField fld="18" hier="-1"/>
    <pageField fld="0" item="1" hier="-1"/>
    <pageField fld="1" hier="-1"/>
  </pageFields>
  <dataFields count="1">
    <dataField name="Contagem de Protocolo" fld="4" subtotal="count" baseField="0" baseItem="0"/>
  </dataFields>
  <formats count="6">
    <format dxfId="96">
      <pivotArea type="all" dataOnly="0" outline="0" fieldPosition="0"/>
    </format>
    <format dxfId="95">
      <pivotArea outline="0" collapsedLevelsAreSubtotals="1" fieldPosition="0"/>
    </format>
    <format dxfId="94">
      <pivotArea field="20" type="button" dataOnly="0" labelOnly="1" outline="0" axis="axisRow" fieldPosition="0"/>
    </format>
    <format dxfId="93">
      <pivotArea dataOnly="0" labelOnly="1" fieldPosition="0">
        <references count="1">
          <reference field="20" count="7">
            <x v="15"/>
            <x v="18"/>
            <x v="19"/>
            <x v="21"/>
            <x v="22"/>
            <x v="23"/>
            <x v="25"/>
          </reference>
        </references>
      </pivotArea>
    </format>
    <format dxfId="92">
      <pivotArea dataOnly="0" labelOnly="1" grandRow="1" outline="0" fieldPosition="0"/>
    </format>
    <format dxfId="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Tabela dinâ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7:B16" firstHeaderRow="1" firstDataRow="1" firstDataCol="1" rowPageCount="5" colPageCount="1"/>
  <pivotFields count="30">
    <pivotField axis="axisPage" showAll="0">
      <items count="3">
        <item x="0"/>
        <item x="1"/>
        <item t="default"/>
      </items>
    </pivotField>
    <pivotField axis="axisRow"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h="1" x="3"/>
        <item h="1" x="5"/>
        <item h="1" x="1"/>
        <item h="1" x="6"/>
        <item x="0"/>
        <item h="1" x="4"/>
        <item h="1"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1"/>
  </rowFields>
  <rowItems count="9">
    <i>
      <x/>
    </i>
    <i>
      <x v="1"/>
    </i>
    <i>
      <x v="2"/>
    </i>
    <i>
      <x v="3"/>
    </i>
    <i>
      <x v="4"/>
    </i>
    <i>
      <x v="5"/>
    </i>
    <i>
      <x v="6"/>
    </i>
    <i>
      <x v="7"/>
    </i>
    <i t="grand">
      <x/>
    </i>
  </rowItems>
  <colItems count="1">
    <i/>
  </colItems>
  <pageFields count="5">
    <pageField fld="10" hier="-1"/>
    <pageField fld="25" hier="-1"/>
    <pageField fld="18" hier="-1"/>
    <pageField fld="8" hier="-1"/>
    <pageField fld="0" item="1" hier="-1"/>
  </pageFields>
  <dataFields count="1">
    <dataField name="Contagem de Protocolo" fld="4" subtotal="count" baseField="0" baseItem="0"/>
  </dataFields>
  <formats count="6">
    <format dxfId="102">
      <pivotArea type="all" dataOnly="0" outline="0" fieldPosition="0"/>
    </format>
    <format dxfId="101">
      <pivotArea outline="0" collapsedLevelsAreSubtotals="1" fieldPosition="0"/>
    </format>
    <format dxfId="100">
      <pivotArea field="1" type="button" dataOnly="0" labelOnly="1" outline="0" axis="axisRow" fieldPosition="0"/>
    </format>
    <format dxfId="99">
      <pivotArea dataOnly="0" labelOnly="1" fieldPosition="0">
        <references count="1">
          <reference field="1" count="0"/>
        </references>
      </pivotArea>
    </format>
    <format dxfId="98">
      <pivotArea dataOnly="0" labelOnly="1" grandRow="1" outline="0" fieldPosition="0"/>
    </format>
    <format dxfId="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Tabela dinâ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74:B183" firstHeaderRow="1" firstDataRow="1" firstDataCol="1" rowPageCount="5" colPageCount="1"/>
  <pivotFields count="30">
    <pivotField axis="axisPage" showAll="0">
      <items count="3">
        <item x="0"/>
        <item x="1"/>
        <item t="default"/>
      </items>
    </pivotField>
    <pivotField axis="axisRow"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h="1" x="3"/>
        <item x="5"/>
        <item x="1"/>
        <item x="6"/>
        <item x="0"/>
        <item h="1" x="4"/>
        <item x="7"/>
        <item h="1" x="2"/>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1"/>
  </rowFields>
  <rowItems count="9">
    <i>
      <x/>
    </i>
    <i>
      <x v="1"/>
    </i>
    <i>
      <x v="2"/>
    </i>
    <i>
      <x v="3"/>
    </i>
    <i>
      <x v="4"/>
    </i>
    <i>
      <x v="5"/>
    </i>
    <i>
      <x v="6"/>
    </i>
    <i>
      <x v="7"/>
    </i>
    <i t="grand">
      <x/>
    </i>
  </rowItems>
  <colItems count="1">
    <i/>
  </colItems>
  <pageFields count="5">
    <pageField fld="10" hier="-1"/>
    <pageField fld="25" hier="-1"/>
    <pageField fld="18" hier="-1"/>
    <pageField fld="8" hier="-1"/>
    <pageField fld="0" item="1" hier="-1"/>
  </pageFields>
  <dataFields count="1">
    <dataField name="Contagem de Protocolo" fld="4" subtotal="count" baseField="0" baseItem="0"/>
  </dataFields>
  <formats count="6">
    <format dxfId="108">
      <pivotArea type="all" dataOnly="0" outline="0" fieldPosition="0"/>
    </format>
    <format dxfId="107">
      <pivotArea outline="0" collapsedLevelsAreSubtotals="1" fieldPosition="0"/>
    </format>
    <format dxfId="106">
      <pivotArea field="1" type="button" dataOnly="0" labelOnly="1" outline="0" axis="axisRow" fieldPosition="0"/>
    </format>
    <format dxfId="105">
      <pivotArea dataOnly="0" labelOnly="1" fieldPosition="0">
        <references count="1">
          <reference field="1" count="8">
            <x v="0"/>
            <x v="1"/>
            <x v="2"/>
            <x v="3"/>
            <x v="4"/>
            <x v="5"/>
            <x v="6"/>
            <x v="7"/>
          </reference>
        </references>
      </pivotArea>
    </format>
    <format dxfId="104">
      <pivotArea dataOnly="0" labelOnly="1" grandRow="1" outline="0" fieldPosition="0"/>
    </format>
    <format dxfId="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Tabela dinâ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82:B291" firstHeaderRow="1" firstDataRow="1" firstDataCol="1" rowPageCount="5" colPageCount="1"/>
  <pivotFields count="30">
    <pivotField axis="axisPage" multipleItemSelectionAllowed="1" showAll="0">
      <items count="3">
        <item h="1" x="0"/>
        <item x="1"/>
        <item t="default"/>
      </items>
    </pivotField>
    <pivotField axis="axisRow"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x="3"/>
        <item x="5"/>
        <item x="1"/>
        <item x="6"/>
        <item x="0"/>
        <item x="4"/>
        <item x="7"/>
        <item x="2"/>
        <item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Page"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1"/>
  </rowFields>
  <rowItems count="9">
    <i>
      <x/>
    </i>
    <i>
      <x v="1"/>
    </i>
    <i>
      <x v="2"/>
    </i>
    <i>
      <x v="3"/>
    </i>
    <i>
      <x v="4"/>
    </i>
    <i>
      <x v="5"/>
    </i>
    <i>
      <x v="6"/>
    </i>
    <i>
      <x v="7"/>
    </i>
    <i t="grand">
      <x/>
    </i>
  </rowItems>
  <colItems count="1">
    <i/>
  </colItems>
  <pageFields count="5">
    <pageField fld="10" hier="-1"/>
    <pageField fld="25" hier="-1"/>
    <pageField fld="18" hier="-1"/>
    <pageField fld="8" hier="-1"/>
    <pageField fld="0" hier="-1"/>
  </pageFields>
  <dataFields count="1">
    <dataField name="Contagem de Protocolo" fld="4" subtotal="count" baseField="0" baseItem="0"/>
  </dataFields>
  <formats count="6">
    <format dxfId="114">
      <pivotArea type="all" dataOnly="0" outline="0" fieldPosition="0"/>
    </format>
    <format dxfId="113">
      <pivotArea outline="0" collapsedLevelsAreSubtotals="1" fieldPosition="0"/>
    </format>
    <format dxfId="112">
      <pivotArea field="1" type="button" dataOnly="0" labelOnly="1" outline="0" axis="axisRow" fieldPosition="0"/>
    </format>
    <format dxfId="111">
      <pivotArea dataOnly="0" labelOnly="1" fieldPosition="0">
        <references count="1">
          <reference field="1" count="8">
            <x v="0"/>
            <x v="1"/>
            <x v="2"/>
            <x v="3"/>
            <x v="4"/>
            <x v="5"/>
            <x v="6"/>
            <x v="7"/>
          </reference>
        </references>
      </pivotArea>
    </format>
    <format dxfId="110">
      <pivotArea dataOnly="0" labelOnly="1" grandRow="1" outline="0" fieldPosition="0"/>
    </format>
    <format dxfId="1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Tabela dinâ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52:B161" firstHeaderRow="1" firstDataRow="1" firstDataCol="1" rowPageCount="5" colPageCount="1"/>
  <pivotFields count="30">
    <pivotField axis="axisPage" showAll="0">
      <items count="3">
        <item x="0"/>
        <item x="1"/>
        <item t="default"/>
      </items>
    </pivotField>
    <pivotField axis="axisPage" multipleItemSelectionAllowed="1" showAll="0">
      <items count="13">
        <item x="0"/>
        <item x="1"/>
        <item x="2"/>
        <item x="3"/>
        <item x="4"/>
        <item x="5"/>
        <item x="6"/>
        <item x="7"/>
        <item x="8"/>
        <item x="9"/>
        <item x="10"/>
        <item x="11"/>
        <item t="default"/>
      </items>
    </pivotField>
    <pivotField showAll="0"/>
    <pivotField showAll="0"/>
    <pivotField dataField="1" showAll="0"/>
    <pivotField showAll="0"/>
    <pivotField showAll="0"/>
    <pivotField showAll="0"/>
    <pivotField axis="axisPage" multipleItemSelectionAllowed="1" showAll="0">
      <items count="10">
        <item h="1" x="3"/>
        <item h="1" x="4"/>
        <item h="1" x="2"/>
        <item h="1" x="5"/>
        <item h="1" x="1"/>
        <item h="1" x="6"/>
        <item x="0"/>
        <item h="1" x="7"/>
        <item h="1" x="8"/>
        <item t="default"/>
      </items>
    </pivotField>
    <pivotField showAll="0"/>
    <pivotField axis="axisPage" showAll="0">
      <items count="7">
        <item x="2"/>
        <item x="1"/>
        <item x="4"/>
        <item x="0"/>
        <item x="3"/>
        <item x="5"/>
        <item t="default"/>
      </items>
    </pivotField>
    <pivotField showAll="0"/>
    <pivotField showAll="0"/>
    <pivotField showAll="0"/>
    <pivotField showAll="0"/>
    <pivotField showAll="0"/>
    <pivotField showAll="0"/>
    <pivotField showAll="0"/>
    <pivotField axis="axisRow" multipleItemSelectionAllowed="1" showAll="0" sortType="descending">
      <items count="9">
        <item x="4"/>
        <item x="6"/>
        <item x="5"/>
        <item x="1"/>
        <item x="0"/>
        <item x="2"/>
        <item x="3"/>
        <item x="7"/>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2"/>
        <item x="0"/>
        <item x="1"/>
        <item t="default"/>
      </items>
    </pivotField>
    <pivotField showAll="0"/>
    <pivotField showAll="0"/>
    <pivotField showAll="0"/>
    <pivotField showAll="0"/>
  </pivotFields>
  <rowFields count="1">
    <field x="18"/>
  </rowFields>
  <rowItems count="9">
    <i>
      <x v="5"/>
    </i>
    <i>
      <x/>
    </i>
    <i>
      <x v="7"/>
    </i>
    <i>
      <x v="4"/>
    </i>
    <i>
      <x v="3"/>
    </i>
    <i>
      <x v="2"/>
    </i>
    <i>
      <x v="1"/>
    </i>
    <i>
      <x v="6"/>
    </i>
    <i t="grand">
      <x/>
    </i>
  </rowItems>
  <colItems count="1">
    <i/>
  </colItems>
  <pageFields count="5">
    <pageField fld="25" hier="-1"/>
    <pageField fld="1" hier="-1"/>
    <pageField fld="8" hier="-1"/>
    <pageField fld="10" hier="-1"/>
    <pageField fld="0" item="1" hier="-1"/>
  </pageFields>
  <dataFields count="1">
    <dataField name="Contagem de Protocolo" fld="4" subtotal="count" baseField="0" baseItem="0"/>
  </dataFields>
  <formats count="6">
    <format dxfId="120">
      <pivotArea type="all" dataOnly="0" outline="0" fieldPosition="0"/>
    </format>
    <format dxfId="119">
      <pivotArea outline="0" collapsedLevelsAreSubtotals="1" fieldPosition="0"/>
    </format>
    <format dxfId="118">
      <pivotArea field="18" type="button" dataOnly="0" labelOnly="1" outline="0" axis="axisRow" fieldPosition="0"/>
    </format>
    <format dxfId="117">
      <pivotArea dataOnly="0" labelOnly="1" fieldPosition="0">
        <references count="1">
          <reference field="18" count="0"/>
        </references>
      </pivotArea>
    </format>
    <format dxfId="116">
      <pivotArea dataOnly="0" labelOnly="1" grandRow="1" outline="0" fieldPosition="0"/>
    </format>
    <format dxfId="1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www.comunique-se.com.br/wp-content/uploads/2018/04/banner-blogpost-advocacia.jp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1">
  <rv s="0">
    <v>0</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ela2" displayName="Tabela2" ref="C2:C15" totalsRowShown="0">
  <autoFilter ref="C2:C15" xr:uid="{00000000-0009-0000-0100-000002000000}"/>
  <tableColumns count="1">
    <tableColumn id="1" xr3:uid="{00000000-0010-0000-0000-000001000000}" name="Cobrança indevida"/>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ela3" displayName="Tabela3" ref="D2:D12" totalsRowShown="0">
  <autoFilter ref="D2:D12" xr:uid="{00000000-0009-0000-0100-000003000000}"/>
  <tableColumns count="1">
    <tableColumn id="1" xr3:uid="{00000000-0010-0000-0100-000001000000}" name="Demora na autorização"/>
  </tableColumns>
  <tableStyleInfo name="TableStyleLight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ela4" displayName="Tabela4" ref="E2:E17" totalsRowShown="0">
  <autoFilter ref="E2:E17" xr:uid="{00000000-0009-0000-0100-000004000000}"/>
  <tableColumns count="1">
    <tableColumn id="1" xr3:uid="{00000000-0010-0000-0200-000001000000}" name="Negativa"/>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ela5" displayName="Tabela5" ref="F2:F4" totalsRowShown="0">
  <autoFilter ref="F2:F4" xr:uid="{00000000-0009-0000-0100-000005000000}"/>
  <tableColumns count="1">
    <tableColumn id="1" xr3:uid="{00000000-0010-0000-0300-000001000000}" name="Pagamento"/>
  </tableColumns>
  <tableStyleInfo name="TableStyleLight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ela6" displayName="Tabela6" ref="G2:G14" totalsRowShown="0">
  <autoFilter ref="G2:G14" xr:uid="{00000000-0009-0000-0100-000006000000}"/>
  <tableColumns count="1">
    <tableColumn id="1" xr3:uid="{00000000-0010-0000-0400-000001000000}" name="Reembolso"/>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ela7" displayName="Tabela7" ref="H2:J14" totalsRowShown="0">
  <autoFilter ref="H2:J14" xr:uid="{00000000-0009-0000-0100-000007000000}"/>
  <tableColumns count="3">
    <tableColumn id="1" xr3:uid="{00000000-0010-0000-0500-000001000000}" name="Busca de rede"/>
    <tableColumn id="2" xr3:uid="{00000000-0010-0000-0500-000002000000}" name="Rede de atendimento"/>
    <tableColumn id="3" xr3:uid="{00000000-0010-0000-0500-000003000000}" name="Negativa por código"/>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Laranja Amarelo">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Personalizada 1">
      <a:majorFont>
        <a:latin typeface="monstserrat"/>
        <a:ea typeface=""/>
        <a:cs typeface=""/>
      </a:majorFont>
      <a:minorFont>
        <a:latin typeface="monstserra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1034" dT="2024-03-05T09:11:59.72" personId="{437D9BFA-8E94-450B-9F61-26C213F4A0DE}" id="{5DD3C7C8-67C4-41A2-AEF2-87A7A1B678FD}">
    <text>INSERIR AÇÃO</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microsoft.com/office/2019/04/relationships/namedSheetView" Target="../namedSheetViews/namedSheetView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2:L80"/>
  <sheetViews>
    <sheetView showGridLines="0" showRowColHeaders="0" zoomScale="80" zoomScaleNormal="80" workbookViewId="0">
      <pane xSplit="1" ySplit="5" topLeftCell="B6" activePane="bottomRight" state="frozen"/>
      <selection pane="topRight" activeCell="B1" sqref="B1"/>
      <selection pane="bottomLeft" activeCell="A5" sqref="A5"/>
      <selection pane="bottomRight"/>
    </sheetView>
  </sheetViews>
  <sheetFormatPr defaultColWidth="0" defaultRowHeight="13.8"/>
  <cols>
    <col min="1" max="1" width="4.19921875" customWidth="1"/>
    <col min="2" max="2" width="20.19921875" style="1" customWidth="1"/>
    <col min="3" max="3" width="31.3984375" style="1" customWidth="1"/>
    <col min="4" max="4" width="27.19921875" style="1" customWidth="1"/>
    <col min="5" max="5" width="34.5" style="1" customWidth="1"/>
    <col min="6" max="6" width="15.3984375" style="1" customWidth="1"/>
    <col min="7" max="7" width="37.19921875" style="1" customWidth="1"/>
    <col min="8" max="8" width="14.8984375" style="1" customWidth="1"/>
    <col min="9" max="9" width="18.8984375" style="1" customWidth="1"/>
    <col min="10" max="10" width="16.3984375" style="1" customWidth="1"/>
    <col min="11" max="12" width="9" customWidth="1"/>
    <col min="13" max="16384" width="9" hidden="1"/>
  </cols>
  <sheetData>
    <row r="2" spans="2:10" ht="39.75" customHeight="1" thickBot="1">
      <c r="B2" s="336" t="s">
        <v>0</v>
      </c>
      <c r="C2" s="337"/>
      <c r="D2" s="337"/>
      <c r="E2" s="337"/>
      <c r="F2" s="337"/>
      <c r="G2" s="337"/>
      <c r="H2" s="337"/>
      <c r="I2" s="337"/>
      <c r="J2" s="338"/>
    </row>
    <row r="3" spans="2:10" ht="14.4" thickBot="1">
      <c r="B3" s="340" t="s">
        <v>1</v>
      </c>
      <c r="C3" s="340"/>
    </row>
    <row r="4" spans="2:10">
      <c r="B4" s="21"/>
      <c r="C4" s="21"/>
    </row>
    <row r="5" spans="2:10" ht="79.8">
      <c r="B5" s="68" t="s">
        <v>2</v>
      </c>
      <c r="C5" s="66" t="s">
        <v>3</v>
      </c>
      <c r="D5" s="67" t="s">
        <v>4</v>
      </c>
      <c r="E5" s="67" t="s">
        <v>5</v>
      </c>
      <c r="F5" s="65" t="s">
        <v>6</v>
      </c>
      <c r="G5" s="66" t="s">
        <v>7</v>
      </c>
      <c r="H5" s="65" t="s">
        <v>8</v>
      </c>
      <c r="I5" s="65" t="s">
        <v>9</v>
      </c>
      <c r="J5" s="65" t="s">
        <v>10</v>
      </c>
    </row>
    <row r="6" spans="2:10" ht="27.6">
      <c r="B6" s="69" t="s">
        <v>11</v>
      </c>
      <c r="C6" s="17" t="s">
        <v>12</v>
      </c>
      <c r="D6" s="22"/>
      <c r="E6" s="22"/>
      <c r="F6" s="16"/>
      <c r="G6" s="23"/>
      <c r="H6" s="16"/>
      <c r="I6" s="16"/>
      <c r="J6" s="16"/>
    </row>
    <row r="7" spans="2:10" ht="27.6">
      <c r="B7" s="70" t="s">
        <v>13</v>
      </c>
      <c r="C7" s="17" t="s">
        <v>14</v>
      </c>
      <c r="D7" s="22"/>
      <c r="E7" s="22"/>
      <c r="F7" s="16"/>
      <c r="G7" s="23"/>
      <c r="H7" s="16"/>
      <c r="I7" s="16"/>
      <c r="J7" s="16"/>
    </row>
    <row r="8" spans="2:10" ht="27.6">
      <c r="B8" s="70" t="s">
        <v>15</v>
      </c>
      <c r="C8" s="17" t="s">
        <v>16</v>
      </c>
      <c r="D8" s="22"/>
      <c r="E8" s="22"/>
      <c r="F8" s="16"/>
      <c r="G8" s="23"/>
      <c r="H8" s="16"/>
      <c r="I8" s="16"/>
      <c r="J8" s="16"/>
    </row>
    <row r="9" spans="2:10">
      <c r="B9" s="344" t="s">
        <v>17</v>
      </c>
      <c r="C9" s="2" t="s">
        <v>18</v>
      </c>
      <c r="D9" s="339"/>
      <c r="E9" s="2"/>
      <c r="F9" s="2"/>
      <c r="G9" s="339"/>
      <c r="H9" s="335"/>
      <c r="I9" s="2"/>
      <c r="J9" s="2"/>
    </row>
    <row r="10" spans="2:10">
      <c r="B10" s="345"/>
      <c r="C10" s="2" t="s">
        <v>19</v>
      </c>
      <c r="D10" s="339"/>
      <c r="E10" s="2"/>
      <c r="F10" s="2"/>
      <c r="G10" s="339"/>
      <c r="H10" s="335"/>
      <c r="I10" s="2"/>
      <c r="J10" s="2"/>
    </row>
    <row r="11" spans="2:10">
      <c r="B11" s="345"/>
      <c r="C11" s="2" t="s">
        <v>20</v>
      </c>
      <c r="D11" s="339"/>
      <c r="E11" s="2"/>
      <c r="F11" s="2"/>
      <c r="G11" s="339"/>
      <c r="H11" s="335"/>
      <c r="I11" s="2"/>
      <c r="J11" s="2"/>
    </row>
    <row r="12" spans="2:10">
      <c r="B12" s="345"/>
      <c r="C12" s="2" t="s">
        <v>21</v>
      </c>
      <c r="D12" s="339"/>
      <c r="E12" s="2"/>
      <c r="F12" s="2"/>
      <c r="G12" s="339"/>
      <c r="H12" s="335"/>
      <c r="I12" s="2"/>
      <c r="J12" s="2"/>
    </row>
    <row r="13" spans="2:10">
      <c r="B13" s="345"/>
      <c r="C13" s="2" t="s">
        <v>22</v>
      </c>
      <c r="D13" s="339"/>
      <c r="E13" s="2"/>
      <c r="F13" s="2"/>
      <c r="G13" s="339"/>
      <c r="H13" s="335"/>
      <c r="I13" s="2"/>
      <c r="J13" s="2"/>
    </row>
    <row r="14" spans="2:10">
      <c r="B14" s="345"/>
      <c r="C14" s="2" t="s">
        <v>23</v>
      </c>
      <c r="D14" s="339"/>
      <c r="E14" s="2"/>
      <c r="F14" s="2"/>
      <c r="G14" s="339"/>
      <c r="H14" s="335"/>
      <c r="I14" s="2"/>
      <c r="J14" s="2"/>
    </row>
    <row r="15" spans="2:10">
      <c r="B15" s="345"/>
      <c r="C15" s="2" t="s">
        <v>24</v>
      </c>
      <c r="D15" s="339"/>
      <c r="E15" s="2"/>
      <c r="F15" s="2"/>
      <c r="G15" s="339"/>
      <c r="H15" s="335"/>
      <c r="I15" s="2"/>
      <c r="J15" s="2"/>
    </row>
    <row r="16" spans="2:10">
      <c r="B16" s="345"/>
      <c r="C16" s="2" t="s">
        <v>25</v>
      </c>
      <c r="D16" s="339"/>
      <c r="E16" s="2"/>
      <c r="F16" s="2"/>
      <c r="G16" s="339"/>
      <c r="H16" s="335"/>
      <c r="I16" s="2"/>
      <c r="J16" s="2"/>
    </row>
    <row r="17" spans="2:10">
      <c r="B17" s="345"/>
      <c r="C17" s="2" t="s">
        <v>26</v>
      </c>
      <c r="D17" s="339"/>
      <c r="E17" s="2"/>
      <c r="F17" s="2"/>
      <c r="G17" s="339"/>
      <c r="H17" s="335"/>
      <c r="I17" s="2"/>
      <c r="J17" s="2"/>
    </row>
    <row r="18" spans="2:10">
      <c r="B18" s="345"/>
      <c r="C18" s="2" t="s">
        <v>27</v>
      </c>
      <c r="D18" s="339"/>
      <c r="E18" s="2"/>
      <c r="F18" s="2"/>
      <c r="G18" s="339"/>
      <c r="H18" s="335"/>
      <c r="I18" s="2"/>
      <c r="J18" s="2"/>
    </row>
    <row r="19" spans="2:10">
      <c r="B19" s="345"/>
      <c r="C19" s="2" t="s">
        <v>28</v>
      </c>
      <c r="D19" s="339"/>
      <c r="E19" s="2"/>
      <c r="F19" s="2"/>
      <c r="G19" s="339"/>
      <c r="H19" s="335"/>
      <c r="I19" s="2"/>
      <c r="J19" s="2"/>
    </row>
    <row r="20" spans="2:10">
      <c r="B20" s="345"/>
      <c r="C20" s="2" t="s">
        <v>29</v>
      </c>
      <c r="D20" s="339"/>
      <c r="E20" s="2"/>
      <c r="F20" s="2"/>
      <c r="G20" s="339"/>
      <c r="H20" s="335"/>
      <c r="I20" s="2"/>
      <c r="J20" s="2"/>
    </row>
    <row r="21" spans="2:10">
      <c r="B21" s="345"/>
      <c r="C21" s="2" t="s">
        <v>30</v>
      </c>
      <c r="D21" s="339"/>
      <c r="E21" s="2"/>
      <c r="F21" s="2"/>
      <c r="G21" s="339"/>
      <c r="H21" s="335"/>
      <c r="I21" s="2"/>
      <c r="J21" s="2"/>
    </row>
    <row r="22" spans="2:10">
      <c r="B22" s="346"/>
      <c r="C22" s="2"/>
      <c r="D22" s="339"/>
      <c r="E22" s="2"/>
      <c r="F22" s="2"/>
      <c r="G22" s="339"/>
      <c r="H22" s="335"/>
      <c r="I22" s="2"/>
      <c r="J22" s="2"/>
    </row>
    <row r="23" spans="2:10">
      <c r="B23" s="344" t="s">
        <v>31</v>
      </c>
      <c r="C23" s="2" t="s">
        <v>32</v>
      </c>
      <c r="D23" s="339"/>
      <c r="E23" s="2"/>
      <c r="F23" s="2"/>
      <c r="G23" s="339"/>
      <c r="H23" s="335"/>
      <c r="I23" s="2"/>
      <c r="J23" s="2"/>
    </row>
    <row r="24" spans="2:10">
      <c r="B24" s="345"/>
      <c r="C24" s="2" t="s">
        <v>33</v>
      </c>
      <c r="D24" s="339"/>
      <c r="E24" s="2"/>
      <c r="F24" s="2"/>
      <c r="G24" s="339"/>
      <c r="H24" s="335"/>
      <c r="I24" s="2"/>
      <c r="J24" s="2"/>
    </row>
    <row r="25" spans="2:10">
      <c r="B25" s="345"/>
      <c r="C25" s="2" t="s">
        <v>24</v>
      </c>
      <c r="D25" s="339"/>
      <c r="E25" s="2"/>
      <c r="F25" s="2"/>
      <c r="G25" s="339"/>
      <c r="H25" s="335"/>
      <c r="I25" s="2"/>
      <c r="J25" s="2"/>
    </row>
    <row r="26" spans="2:10">
      <c r="B26" s="345"/>
      <c r="C26" s="2" t="s">
        <v>25</v>
      </c>
      <c r="D26" s="339"/>
      <c r="E26" s="2"/>
      <c r="F26" s="2"/>
      <c r="G26" s="339"/>
      <c r="H26" s="335"/>
      <c r="I26" s="2"/>
      <c r="J26" s="2"/>
    </row>
    <row r="27" spans="2:10">
      <c r="B27" s="345"/>
      <c r="C27" s="2" t="s">
        <v>26</v>
      </c>
      <c r="D27" s="339"/>
      <c r="E27" s="2"/>
      <c r="F27" s="2"/>
      <c r="G27" s="339"/>
      <c r="H27" s="335"/>
      <c r="I27" s="2"/>
      <c r="J27" s="2"/>
    </row>
    <row r="28" spans="2:10">
      <c r="B28" s="345"/>
      <c r="C28" s="2" t="s">
        <v>34</v>
      </c>
      <c r="D28" s="339"/>
      <c r="E28" s="2"/>
      <c r="F28" s="2"/>
      <c r="G28" s="339"/>
      <c r="H28" s="335"/>
      <c r="I28" s="2"/>
      <c r="J28" s="2"/>
    </row>
    <row r="29" spans="2:10">
      <c r="B29" s="345"/>
      <c r="C29" s="2" t="s">
        <v>27</v>
      </c>
      <c r="D29" s="339"/>
      <c r="E29" s="2"/>
      <c r="F29" s="2"/>
      <c r="G29" s="339"/>
      <c r="H29" s="335"/>
      <c r="I29" s="2"/>
      <c r="J29" s="2"/>
    </row>
    <row r="30" spans="2:10">
      <c r="B30" s="345"/>
      <c r="C30" s="2" t="s">
        <v>28</v>
      </c>
      <c r="D30" s="339"/>
      <c r="E30" s="2"/>
      <c r="F30" s="2"/>
      <c r="G30" s="339"/>
      <c r="H30" s="335"/>
      <c r="I30" s="2"/>
      <c r="J30" s="2"/>
    </row>
    <row r="31" spans="2:10">
      <c r="B31" s="345"/>
      <c r="C31" s="2" t="s">
        <v>29</v>
      </c>
      <c r="D31" s="339"/>
      <c r="E31" s="2"/>
      <c r="F31" s="2"/>
      <c r="G31" s="339"/>
      <c r="H31" s="335"/>
      <c r="I31" s="2"/>
      <c r="J31" s="2"/>
    </row>
    <row r="32" spans="2:10">
      <c r="B32" s="345"/>
      <c r="C32" s="2" t="s">
        <v>30</v>
      </c>
      <c r="D32" s="339"/>
      <c r="E32" s="2"/>
      <c r="F32" s="2"/>
      <c r="G32" s="339"/>
      <c r="H32" s="335"/>
      <c r="I32" s="2"/>
      <c r="J32" s="2"/>
    </row>
    <row r="33" spans="2:10">
      <c r="B33" s="345"/>
      <c r="C33" s="2"/>
      <c r="D33" s="339"/>
      <c r="E33" s="2"/>
      <c r="F33" s="2"/>
      <c r="G33" s="339"/>
      <c r="H33" s="335"/>
      <c r="I33" s="2"/>
      <c r="J33" s="2"/>
    </row>
    <row r="34" spans="2:10">
      <c r="B34" s="345"/>
      <c r="C34" s="2"/>
      <c r="D34" s="339"/>
      <c r="E34" s="2"/>
      <c r="F34" s="2"/>
      <c r="G34" s="339"/>
      <c r="H34" s="335"/>
      <c r="I34" s="2"/>
      <c r="J34" s="2"/>
    </row>
    <row r="35" spans="2:10">
      <c r="B35" s="346"/>
      <c r="C35" s="2"/>
      <c r="D35" s="339"/>
      <c r="E35" s="2"/>
      <c r="F35" s="2"/>
      <c r="G35" s="339"/>
      <c r="H35" s="335"/>
      <c r="I35" s="2"/>
      <c r="J35" s="2"/>
    </row>
    <row r="36" spans="2:10">
      <c r="B36" s="344" t="s">
        <v>35</v>
      </c>
      <c r="C36" s="2" t="s">
        <v>18</v>
      </c>
      <c r="D36" s="339"/>
      <c r="E36" s="2"/>
      <c r="F36" s="2"/>
      <c r="G36" s="339"/>
      <c r="H36" s="335"/>
      <c r="I36" s="2"/>
      <c r="J36" s="2"/>
    </row>
    <row r="37" spans="2:10">
      <c r="B37" s="345"/>
      <c r="C37" s="2" t="s">
        <v>22</v>
      </c>
      <c r="D37" s="339"/>
      <c r="E37" s="2"/>
      <c r="F37" s="2"/>
      <c r="G37" s="339"/>
      <c r="H37" s="335"/>
      <c r="I37" s="2"/>
      <c r="J37" s="2"/>
    </row>
    <row r="38" spans="2:10">
      <c r="B38" s="345"/>
      <c r="C38" s="2" t="s">
        <v>23</v>
      </c>
      <c r="D38" s="339"/>
      <c r="E38" s="2"/>
      <c r="F38" s="2"/>
      <c r="G38" s="339"/>
      <c r="H38" s="335"/>
      <c r="I38" s="2"/>
      <c r="J38" s="2"/>
    </row>
    <row r="39" spans="2:10">
      <c r="B39" s="345"/>
      <c r="C39" s="2" t="s">
        <v>24</v>
      </c>
      <c r="D39" s="339"/>
      <c r="E39" s="2"/>
      <c r="F39" s="2"/>
      <c r="G39" s="339"/>
      <c r="H39" s="335"/>
      <c r="I39" s="2"/>
      <c r="J39" s="2"/>
    </row>
    <row r="40" spans="2:10">
      <c r="B40" s="345"/>
      <c r="C40" s="2" t="s">
        <v>25</v>
      </c>
      <c r="D40" s="339"/>
      <c r="E40" s="2"/>
      <c r="F40" s="2"/>
      <c r="G40" s="339"/>
      <c r="H40" s="335"/>
      <c r="I40" s="2"/>
      <c r="J40" s="2"/>
    </row>
    <row r="41" spans="2:10">
      <c r="B41" s="345"/>
      <c r="C41" s="2" t="s">
        <v>26</v>
      </c>
      <c r="D41" s="339"/>
      <c r="E41" s="2"/>
      <c r="F41" s="2"/>
      <c r="G41" s="339"/>
      <c r="H41" s="335"/>
      <c r="I41" s="2"/>
      <c r="J41" s="2"/>
    </row>
    <row r="42" spans="2:10">
      <c r="B42" s="345"/>
      <c r="C42" s="2" t="s">
        <v>27</v>
      </c>
      <c r="D42" s="339"/>
      <c r="E42" s="2"/>
      <c r="F42" s="2"/>
      <c r="G42" s="339"/>
      <c r="H42" s="335"/>
      <c r="I42" s="2"/>
      <c r="J42" s="2"/>
    </row>
    <row r="43" spans="2:10">
      <c r="B43" s="345"/>
      <c r="C43" s="24" t="s">
        <v>36</v>
      </c>
      <c r="D43" s="339"/>
      <c r="E43" s="2"/>
      <c r="F43" s="2"/>
      <c r="G43" s="339"/>
      <c r="H43" s="335"/>
      <c r="I43" s="2"/>
      <c r="J43" s="2"/>
    </row>
    <row r="44" spans="2:10">
      <c r="B44" s="345"/>
      <c r="C44" s="2" t="s">
        <v>37</v>
      </c>
      <c r="D44" s="339"/>
      <c r="E44" s="2"/>
      <c r="F44" s="2"/>
      <c r="G44" s="339"/>
      <c r="H44" s="335"/>
      <c r="I44" s="2"/>
      <c r="J44" s="2"/>
    </row>
    <row r="45" spans="2:10">
      <c r="B45" s="345"/>
      <c r="C45" s="2" t="s">
        <v>28</v>
      </c>
      <c r="D45" s="339"/>
      <c r="E45" s="2"/>
      <c r="F45" s="2"/>
      <c r="G45" s="339"/>
      <c r="H45" s="335"/>
      <c r="I45" s="2"/>
      <c r="J45" s="2"/>
    </row>
    <row r="46" spans="2:10">
      <c r="B46" s="345"/>
      <c r="C46" s="2" t="s">
        <v>29</v>
      </c>
      <c r="D46" s="339"/>
      <c r="E46" s="2"/>
      <c r="F46" s="2"/>
      <c r="G46" s="339"/>
      <c r="H46" s="335"/>
      <c r="I46" s="2"/>
      <c r="J46" s="2"/>
    </row>
    <row r="47" spans="2:10">
      <c r="B47" s="345"/>
      <c r="C47" s="2" t="s">
        <v>30</v>
      </c>
      <c r="D47" s="339"/>
      <c r="E47" s="2"/>
      <c r="F47" s="2"/>
      <c r="G47" s="339"/>
      <c r="H47" s="335"/>
      <c r="I47" s="2"/>
      <c r="J47" s="2"/>
    </row>
    <row r="48" spans="2:10">
      <c r="B48" s="346"/>
      <c r="C48" s="2"/>
      <c r="D48" s="339"/>
      <c r="E48" s="2"/>
      <c r="F48" s="2"/>
      <c r="G48" s="339"/>
      <c r="H48" s="335"/>
      <c r="I48" s="2"/>
      <c r="J48" s="2"/>
    </row>
    <row r="49" spans="2:10">
      <c r="B49" s="344" t="s">
        <v>38</v>
      </c>
      <c r="C49" s="24" t="s">
        <v>39</v>
      </c>
      <c r="D49" s="339"/>
      <c r="E49" s="4"/>
      <c r="F49" s="4"/>
      <c r="G49" s="339"/>
      <c r="H49" s="335"/>
      <c r="I49" s="2"/>
      <c r="J49" s="2"/>
    </row>
    <row r="50" spans="2:10" ht="27.6">
      <c r="B50" s="345"/>
      <c r="C50" s="24" t="s">
        <v>40</v>
      </c>
      <c r="D50" s="339"/>
      <c r="E50" s="4"/>
      <c r="F50" s="4"/>
      <c r="G50" s="339"/>
      <c r="H50" s="335"/>
      <c r="I50" s="2"/>
      <c r="J50" s="2"/>
    </row>
    <row r="51" spans="2:10">
      <c r="B51" s="346"/>
      <c r="C51" s="25"/>
      <c r="D51" s="339"/>
      <c r="E51" s="4"/>
      <c r="F51" s="4"/>
      <c r="G51" s="339"/>
      <c r="H51" s="335"/>
      <c r="I51" s="2"/>
      <c r="J51" s="2"/>
    </row>
    <row r="52" spans="2:10">
      <c r="B52" s="344" t="s">
        <v>41</v>
      </c>
      <c r="C52" s="2" t="s">
        <v>18</v>
      </c>
      <c r="D52" s="339"/>
      <c r="E52" s="2"/>
      <c r="F52" s="2"/>
      <c r="G52" s="339"/>
      <c r="H52" s="335"/>
      <c r="I52" s="2"/>
      <c r="J52" s="2"/>
    </row>
    <row r="53" spans="2:10">
      <c r="B53" s="345"/>
      <c r="C53" s="2" t="s">
        <v>20</v>
      </c>
      <c r="D53" s="339"/>
      <c r="E53" s="2"/>
      <c r="F53" s="2"/>
      <c r="G53" s="339"/>
      <c r="H53" s="335"/>
      <c r="I53" s="2"/>
      <c r="J53" s="2"/>
    </row>
    <row r="54" spans="2:10">
      <c r="B54" s="345"/>
      <c r="C54" s="2" t="s">
        <v>22</v>
      </c>
      <c r="D54" s="339"/>
      <c r="E54" s="2"/>
      <c r="F54" s="2"/>
      <c r="G54" s="339"/>
      <c r="H54" s="335"/>
      <c r="I54" s="2"/>
      <c r="J54" s="2"/>
    </row>
    <row r="55" spans="2:10">
      <c r="B55" s="345"/>
      <c r="C55" s="2" t="s">
        <v>23</v>
      </c>
      <c r="D55" s="339"/>
      <c r="E55" s="2"/>
      <c r="F55" s="2"/>
      <c r="G55" s="339"/>
      <c r="H55" s="335"/>
      <c r="I55" s="2"/>
      <c r="J55" s="2"/>
    </row>
    <row r="56" spans="2:10">
      <c r="B56" s="345"/>
      <c r="C56" s="2" t="s">
        <v>24</v>
      </c>
      <c r="D56" s="339"/>
      <c r="E56" s="2"/>
      <c r="F56" s="2"/>
      <c r="G56" s="339"/>
      <c r="H56" s="335"/>
      <c r="I56" s="2"/>
      <c r="J56" s="2"/>
    </row>
    <row r="57" spans="2:10">
      <c r="B57" s="345"/>
      <c r="C57" s="2" t="s">
        <v>25</v>
      </c>
      <c r="D57" s="339"/>
      <c r="E57" s="2"/>
      <c r="F57" s="2"/>
      <c r="G57" s="339"/>
      <c r="H57" s="335"/>
      <c r="I57" s="2"/>
      <c r="J57" s="2"/>
    </row>
    <row r="58" spans="2:10">
      <c r="B58" s="345"/>
      <c r="C58" s="2" t="s">
        <v>26</v>
      </c>
      <c r="D58" s="339"/>
      <c r="E58" s="2"/>
      <c r="F58" s="2"/>
      <c r="G58" s="339"/>
      <c r="H58" s="335"/>
      <c r="I58" s="2"/>
      <c r="J58" s="2"/>
    </row>
    <row r="59" spans="2:10">
      <c r="B59" s="345"/>
      <c r="C59" s="2" t="s">
        <v>27</v>
      </c>
      <c r="D59" s="339"/>
      <c r="E59" s="2"/>
      <c r="F59" s="2"/>
      <c r="G59" s="339"/>
      <c r="H59" s="335"/>
      <c r="I59" s="2"/>
      <c r="J59" s="2"/>
    </row>
    <row r="60" spans="2:10">
      <c r="B60" s="345"/>
      <c r="C60" s="2" t="s">
        <v>28</v>
      </c>
      <c r="D60" s="339"/>
      <c r="E60" s="2"/>
      <c r="F60" s="2"/>
      <c r="G60" s="339"/>
      <c r="H60" s="335"/>
      <c r="I60" s="2"/>
      <c r="J60" s="2"/>
    </row>
    <row r="61" spans="2:10">
      <c r="B61" s="345"/>
      <c r="C61" s="2" t="s">
        <v>29</v>
      </c>
      <c r="D61" s="339"/>
      <c r="E61" s="2"/>
      <c r="F61" s="2"/>
      <c r="G61" s="339"/>
      <c r="H61" s="335"/>
      <c r="I61" s="2"/>
      <c r="J61" s="2"/>
    </row>
    <row r="62" spans="2:10">
      <c r="B62" s="345"/>
      <c r="C62" s="2" t="s">
        <v>30</v>
      </c>
      <c r="D62" s="339"/>
      <c r="E62" s="2"/>
      <c r="F62" s="2"/>
      <c r="G62" s="339"/>
      <c r="H62" s="335"/>
      <c r="I62" s="2"/>
      <c r="J62" s="2"/>
    </row>
    <row r="63" spans="2:10">
      <c r="B63" s="345"/>
      <c r="C63" s="2" t="s">
        <v>42</v>
      </c>
      <c r="D63" s="339"/>
      <c r="E63" s="2"/>
      <c r="F63" s="2"/>
      <c r="G63" s="339"/>
      <c r="H63" s="335"/>
      <c r="I63" s="2"/>
      <c r="J63" s="2"/>
    </row>
    <row r="64" spans="2:10">
      <c r="B64" s="345"/>
      <c r="C64" s="2"/>
      <c r="D64" s="339"/>
      <c r="E64" s="2"/>
      <c r="F64" s="2"/>
      <c r="G64" s="339"/>
      <c r="H64" s="335"/>
      <c r="I64" s="2"/>
      <c r="J64" s="2"/>
    </row>
    <row r="65" spans="2:10">
      <c r="B65" s="346"/>
      <c r="C65" s="2"/>
      <c r="D65" s="339"/>
      <c r="E65" s="2"/>
      <c r="F65" s="2"/>
      <c r="G65" s="339"/>
      <c r="H65" s="335"/>
      <c r="I65" s="2"/>
      <c r="J65" s="2"/>
    </row>
    <row r="66" spans="2:10">
      <c r="B66" s="341" t="s">
        <v>43</v>
      </c>
      <c r="C66" s="2" t="s">
        <v>32</v>
      </c>
      <c r="D66" s="339"/>
      <c r="E66" s="2"/>
      <c r="F66" s="2"/>
      <c r="G66" s="339"/>
      <c r="H66" s="335"/>
      <c r="I66" s="2"/>
      <c r="J66" s="2"/>
    </row>
    <row r="67" spans="2:10">
      <c r="B67" s="342"/>
      <c r="C67" s="2" t="s">
        <v>33</v>
      </c>
      <c r="D67" s="339"/>
      <c r="E67" s="2"/>
      <c r="F67" s="2"/>
      <c r="G67" s="339"/>
      <c r="H67" s="335"/>
      <c r="I67" s="2"/>
      <c r="J67" s="2"/>
    </row>
    <row r="68" spans="2:10">
      <c r="B68" s="342"/>
      <c r="C68" s="2" t="s">
        <v>44</v>
      </c>
      <c r="D68" s="339"/>
      <c r="E68" s="2"/>
      <c r="F68" s="2"/>
      <c r="G68" s="339"/>
      <c r="H68" s="335"/>
      <c r="I68" s="2"/>
      <c r="J68" s="2"/>
    </row>
    <row r="69" spans="2:10">
      <c r="B69" s="342"/>
      <c r="C69" s="24" t="s">
        <v>45</v>
      </c>
      <c r="D69" s="339"/>
      <c r="E69" s="2"/>
      <c r="F69" s="2"/>
      <c r="G69" s="339"/>
      <c r="H69" s="335"/>
      <c r="I69" s="2"/>
      <c r="J69" s="2"/>
    </row>
    <row r="70" spans="2:10">
      <c r="B70" s="342"/>
      <c r="C70" s="2" t="s">
        <v>46</v>
      </c>
      <c r="D70" s="339"/>
      <c r="E70" s="2"/>
      <c r="F70" s="2"/>
      <c r="G70" s="339"/>
      <c r="H70" s="335"/>
      <c r="I70" s="2"/>
      <c r="J70" s="2"/>
    </row>
    <row r="71" spans="2:10">
      <c r="B71" s="342"/>
      <c r="C71" s="2" t="s">
        <v>24</v>
      </c>
      <c r="D71" s="339"/>
      <c r="E71" s="2"/>
      <c r="F71" s="2"/>
      <c r="G71" s="339"/>
      <c r="H71" s="335"/>
      <c r="I71" s="2"/>
      <c r="J71" s="2"/>
    </row>
    <row r="72" spans="2:10">
      <c r="B72" s="342"/>
      <c r="C72" s="2" t="s">
        <v>29</v>
      </c>
      <c r="D72" s="339"/>
      <c r="E72" s="2"/>
      <c r="F72" s="2"/>
      <c r="G72" s="339"/>
      <c r="H72" s="335"/>
      <c r="I72" s="2"/>
      <c r="J72" s="2"/>
    </row>
    <row r="73" spans="2:10">
      <c r="B73" s="342"/>
      <c r="C73" s="2" t="s">
        <v>30</v>
      </c>
      <c r="D73" s="339"/>
      <c r="E73" s="2"/>
      <c r="F73" s="2"/>
      <c r="G73" s="339"/>
      <c r="H73" s="335"/>
      <c r="I73" s="2"/>
      <c r="J73" s="2"/>
    </row>
    <row r="74" spans="2:10">
      <c r="B74" s="342"/>
      <c r="C74" s="2" t="s">
        <v>47</v>
      </c>
      <c r="D74" s="339"/>
      <c r="E74" s="2"/>
      <c r="F74" s="2"/>
      <c r="G74" s="339"/>
      <c r="H74" s="335"/>
      <c r="I74" s="2"/>
      <c r="J74" s="2"/>
    </row>
    <row r="75" spans="2:10">
      <c r="B75" s="343"/>
      <c r="C75" s="26"/>
      <c r="D75" s="339"/>
      <c r="E75" s="2"/>
      <c r="F75" s="2"/>
      <c r="G75" s="339"/>
      <c r="H75" s="335"/>
      <c r="I75" s="2"/>
      <c r="J75" s="2"/>
    </row>
    <row r="78" spans="2:10">
      <c r="B78" s="334"/>
      <c r="C78" s="334"/>
    </row>
    <row r="80" spans="2:10">
      <c r="B80" s="334"/>
      <c r="C80" s="334"/>
    </row>
  </sheetData>
  <sortState xmlns:xlrd2="http://schemas.microsoft.com/office/spreadsheetml/2017/richdata2" ref="C9:C21">
    <sortCondition ref="C9:C21"/>
  </sortState>
  <mergeCells count="13">
    <mergeCell ref="B78:C78"/>
    <mergeCell ref="B80:C80"/>
    <mergeCell ref="H9:H75"/>
    <mergeCell ref="B2:J2"/>
    <mergeCell ref="G9:G75"/>
    <mergeCell ref="D9:D75"/>
    <mergeCell ref="B3:C3"/>
    <mergeCell ref="B66:B75"/>
    <mergeCell ref="B52:B65"/>
    <mergeCell ref="B49:B51"/>
    <mergeCell ref="B36:B48"/>
    <mergeCell ref="B23:B35"/>
    <mergeCell ref="B9:B22"/>
  </mergeCell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AX550"/>
  <sheetViews>
    <sheetView topLeftCell="A60" workbookViewId="0">
      <selection activeCell="A73" sqref="A73:E84"/>
    </sheetView>
  </sheetViews>
  <sheetFormatPr defaultRowHeight="13.8"/>
  <cols>
    <col min="1" max="1" width="33" style="10" customWidth="1"/>
    <col min="2" max="2" width="19.09765625" style="10" customWidth="1"/>
    <col min="3" max="3" width="8.59765625" style="9" customWidth="1"/>
    <col min="4" max="4" width="8.5" style="9" customWidth="1"/>
    <col min="5" max="5" width="10.3984375" style="9" customWidth="1"/>
    <col min="6" max="6" width="6.8984375" bestFit="1" customWidth="1"/>
    <col min="7" max="7" width="10.8984375" bestFit="1" customWidth="1"/>
    <col min="8" max="8" width="10.69921875" bestFit="1" customWidth="1"/>
    <col min="9" max="9" width="17.69921875" bestFit="1" customWidth="1"/>
    <col min="10" max="10" width="10.69921875" bestFit="1" customWidth="1"/>
    <col min="11" max="11" width="27.3984375" bestFit="1" customWidth="1"/>
    <col min="12" max="12" width="23.19921875" bestFit="1" customWidth="1"/>
    <col min="13" max="13" width="65.09765625" bestFit="1" customWidth="1"/>
    <col min="14" max="14" width="25.8984375" bestFit="1" customWidth="1"/>
    <col min="15" max="15" width="43" bestFit="1" customWidth="1"/>
    <col min="16" max="16" width="47.09765625" bestFit="1" customWidth="1"/>
    <col min="17" max="17" width="13" bestFit="1" customWidth="1"/>
    <col min="18" max="18" width="27.3984375" bestFit="1" customWidth="1"/>
    <col min="19" max="19" width="11.69921875" bestFit="1" customWidth="1"/>
    <col min="20" max="20" width="30.59765625" bestFit="1" customWidth="1"/>
    <col min="21" max="21" width="16.59765625" bestFit="1" customWidth="1"/>
    <col min="22" max="22" width="14.59765625" bestFit="1" customWidth="1"/>
    <col min="23" max="23" width="38.5" bestFit="1" customWidth="1"/>
    <col min="24" max="24" width="11.59765625" bestFit="1" customWidth="1"/>
    <col min="25" max="25" width="14" bestFit="1" customWidth="1"/>
    <col min="26" max="26" width="35.8984375" bestFit="1" customWidth="1"/>
    <col min="27" max="27" width="26.59765625" bestFit="1" customWidth="1"/>
    <col min="28" max="28" width="16" bestFit="1" customWidth="1"/>
    <col min="29" max="29" width="30.09765625" bestFit="1" customWidth="1"/>
    <col min="30" max="30" width="22.5" bestFit="1" customWidth="1"/>
    <col min="31" max="31" width="46.09765625" bestFit="1" customWidth="1"/>
    <col min="32" max="32" width="12.69921875" bestFit="1" customWidth="1"/>
    <col min="33" max="33" width="26.3984375" bestFit="1" customWidth="1"/>
    <col min="34" max="34" width="19.5" bestFit="1" customWidth="1"/>
    <col min="35" max="36" width="25.69921875" bestFit="1" customWidth="1"/>
    <col min="37" max="37" width="38.3984375" bestFit="1" customWidth="1"/>
    <col min="38" max="38" width="25.69921875" bestFit="1" customWidth="1"/>
    <col min="39" max="39" width="25.59765625" bestFit="1" customWidth="1"/>
    <col min="40" max="40" width="31.59765625" bestFit="1" customWidth="1"/>
    <col min="41" max="41" width="28.8984375" bestFit="1" customWidth="1"/>
    <col min="42" max="42" width="47.8984375" bestFit="1" customWidth="1"/>
    <col min="43" max="43" width="42.69921875" bestFit="1" customWidth="1"/>
    <col min="44" max="44" width="35.3984375" bestFit="1" customWidth="1"/>
    <col min="45" max="45" width="26.69921875" bestFit="1" customWidth="1"/>
    <col min="46" max="46" width="39.09765625" bestFit="1" customWidth="1"/>
    <col min="47" max="47" width="35.3984375" bestFit="1" customWidth="1"/>
    <col min="48" max="48" width="29.59765625" bestFit="1" customWidth="1"/>
    <col min="49" max="49" width="24.59765625" bestFit="1" customWidth="1"/>
    <col min="50" max="50" width="10.69921875" bestFit="1" customWidth="1"/>
    <col min="51" max="51" width="14.3984375" bestFit="1" customWidth="1"/>
    <col min="52" max="52" width="35.3984375" bestFit="1" customWidth="1"/>
    <col min="53" max="53" width="17.3984375" bestFit="1" customWidth="1"/>
    <col min="54" max="54" width="25.59765625" bestFit="1" customWidth="1"/>
    <col min="55" max="55" width="25.69921875" bestFit="1" customWidth="1"/>
    <col min="56" max="56" width="11.59765625" bestFit="1" customWidth="1"/>
    <col min="57" max="57" width="13.69921875" bestFit="1" customWidth="1"/>
    <col min="58" max="58" width="29.59765625" bestFit="1" customWidth="1"/>
    <col min="59" max="59" width="13.69921875" bestFit="1" customWidth="1"/>
    <col min="60" max="60" width="27.3984375" bestFit="1" customWidth="1"/>
    <col min="61" max="61" width="12.3984375" bestFit="1" customWidth="1"/>
    <col min="62" max="62" width="24.69921875" bestFit="1" customWidth="1"/>
    <col min="63" max="63" width="32.19921875" bestFit="1" customWidth="1"/>
    <col min="64" max="64" width="26.59765625" bestFit="1" customWidth="1"/>
    <col min="65" max="65" width="31.59765625" bestFit="1" customWidth="1"/>
    <col min="66" max="66" width="11.09765625" bestFit="1" customWidth="1"/>
    <col min="67" max="67" width="38.5" bestFit="1" customWidth="1"/>
    <col min="68" max="68" width="11.69921875" bestFit="1" customWidth="1"/>
    <col min="69" max="69" width="14.59765625" bestFit="1" customWidth="1"/>
    <col min="70" max="70" width="31.5" bestFit="1" customWidth="1"/>
    <col min="71" max="71" width="13" bestFit="1" customWidth="1"/>
    <col min="72" max="72" width="30.09765625" bestFit="1" customWidth="1"/>
    <col min="73" max="73" width="14.59765625" bestFit="1" customWidth="1"/>
    <col min="74" max="74" width="26.3984375" bestFit="1" customWidth="1"/>
    <col min="75" max="75" width="14" bestFit="1" customWidth="1"/>
    <col min="76" max="76" width="43" bestFit="1" customWidth="1"/>
    <col min="77" max="77" width="39.09765625" bestFit="1" customWidth="1"/>
    <col min="78" max="78" width="46.09765625" bestFit="1" customWidth="1"/>
    <col min="79" max="79" width="20.5" bestFit="1" customWidth="1"/>
    <col min="80" max="80" width="16.59765625" bestFit="1" customWidth="1"/>
    <col min="81" max="81" width="10.69921875" bestFit="1" customWidth="1"/>
    <col min="82" max="82" width="16.59765625" bestFit="1" customWidth="1"/>
    <col min="83" max="83" width="10.69921875" bestFit="1" customWidth="1"/>
    <col min="84" max="84" width="17.09765625" bestFit="1" customWidth="1"/>
    <col min="85" max="85" width="24" bestFit="1" customWidth="1"/>
    <col min="86" max="86" width="16.19921875" bestFit="1" customWidth="1"/>
    <col min="87" max="87" width="10.3984375" bestFit="1" customWidth="1"/>
    <col min="88" max="88" width="16.59765625" bestFit="1" customWidth="1"/>
    <col min="89" max="89" width="14.19921875" bestFit="1" customWidth="1"/>
    <col min="90" max="90" width="9.59765625" bestFit="1" customWidth="1"/>
    <col min="91" max="91" width="9.8984375" bestFit="1" customWidth="1"/>
    <col min="92" max="92" width="33.3984375" bestFit="1" customWidth="1"/>
    <col min="93" max="93" width="30.8984375" bestFit="1" customWidth="1"/>
    <col min="94" max="94" width="19.8984375" bestFit="1" customWidth="1"/>
    <col min="95" max="95" width="22.8984375" bestFit="1" customWidth="1"/>
    <col min="96" max="96" width="24.3984375" bestFit="1" customWidth="1"/>
    <col min="97" max="97" width="16.69921875" bestFit="1" customWidth="1"/>
    <col min="98" max="98" width="15.09765625" bestFit="1" customWidth="1"/>
    <col min="99" max="99" width="17.19921875" bestFit="1" customWidth="1"/>
    <col min="100" max="100" width="21" bestFit="1" customWidth="1"/>
    <col min="101" max="101" width="36.59765625" bestFit="1" customWidth="1"/>
    <col min="102" max="102" width="17.09765625" bestFit="1" customWidth="1"/>
    <col min="103" max="103" width="4" bestFit="1" customWidth="1"/>
    <col min="104" max="104" width="26.69921875" bestFit="1" customWidth="1"/>
    <col min="105" max="105" width="30.5" bestFit="1" customWidth="1"/>
    <col min="106" max="106" width="14.19921875" bestFit="1" customWidth="1"/>
    <col min="107" max="107" width="12.8984375" bestFit="1" customWidth="1"/>
    <col min="108" max="108" width="17.19921875" bestFit="1" customWidth="1"/>
    <col min="109" max="109" width="13.09765625" bestFit="1" customWidth="1"/>
    <col min="110" max="110" width="26.8984375" bestFit="1" customWidth="1"/>
    <col min="111" max="111" width="9.8984375" bestFit="1" customWidth="1"/>
    <col min="112" max="112" width="8.59765625" bestFit="1" customWidth="1"/>
    <col min="113" max="113" width="10.59765625" bestFit="1" customWidth="1"/>
    <col min="114" max="114" width="13.09765625" bestFit="1" customWidth="1"/>
    <col min="115" max="115" width="19.3984375" bestFit="1" customWidth="1"/>
    <col min="116" max="116" width="13.19921875" bestFit="1" customWidth="1"/>
    <col min="117" max="117" width="16.69921875" bestFit="1" customWidth="1"/>
    <col min="118" max="118" width="18.19921875" bestFit="1" customWidth="1"/>
    <col min="119" max="119" width="11" bestFit="1" customWidth="1"/>
    <col min="120" max="120" width="14.09765625" bestFit="1" customWidth="1"/>
    <col min="121" max="121" width="16.5" bestFit="1" customWidth="1"/>
    <col min="122" max="122" width="16.69921875" bestFit="1" customWidth="1"/>
    <col min="123" max="123" width="13.5" bestFit="1" customWidth="1"/>
    <col min="124" max="124" width="11" bestFit="1" customWidth="1"/>
    <col min="125" max="125" width="7.09765625" bestFit="1" customWidth="1"/>
    <col min="126" max="126" width="8.69921875" bestFit="1" customWidth="1"/>
    <col min="127" max="127" width="23.09765625" bestFit="1" customWidth="1"/>
    <col min="128" max="128" width="10.59765625" bestFit="1" customWidth="1"/>
    <col min="129" max="129" width="15.3984375" bestFit="1" customWidth="1"/>
    <col min="130" max="130" width="7.59765625" bestFit="1" customWidth="1"/>
    <col min="131" max="131" width="22.5" bestFit="1" customWidth="1"/>
    <col min="132" max="132" width="37.09765625" bestFit="1" customWidth="1"/>
    <col min="133" max="133" width="16.8984375" bestFit="1" customWidth="1"/>
    <col min="134" max="134" width="13.8984375" bestFit="1" customWidth="1"/>
    <col min="135" max="135" width="13" bestFit="1" customWidth="1"/>
    <col min="136" max="136" width="20.59765625" bestFit="1" customWidth="1"/>
    <col min="137" max="137" width="9.5" bestFit="1" customWidth="1"/>
    <col min="138" max="138" width="18.3984375" bestFit="1" customWidth="1"/>
    <col min="139" max="139" width="23.09765625" bestFit="1" customWidth="1"/>
    <col min="140" max="140" width="8.19921875" bestFit="1" customWidth="1"/>
    <col min="141" max="141" width="5" bestFit="1" customWidth="1"/>
    <col min="142" max="142" width="25.3984375" bestFit="1" customWidth="1"/>
    <col min="143" max="143" width="8.09765625" bestFit="1" customWidth="1"/>
    <col min="144" max="145" width="9.59765625" bestFit="1" customWidth="1"/>
    <col min="146" max="146" width="10" bestFit="1" customWidth="1"/>
    <col min="147" max="147" width="19.5" bestFit="1" customWidth="1"/>
    <col min="148" max="148" width="51.8984375" bestFit="1" customWidth="1"/>
    <col min="149" max="149" width="7.3984375" bestFit="1" customWidth="1"/>
    <col min="150" max="150" width="7.09765625" bestFit="1" customWidth="1"/>
    <col min="151" max="151" width="7.8984375" bestFit="1" customWidth="1"/>
    <col min="152" max="152" width="18.09765625" bestFit="1" customWidth="1"/>
    <col min="153" max="153" width="16" bestFit="1" customWidth="1"/>
    <col min="154" max="154" width="9.09765625" bestFit="1" customWidth="1"/>
    <col min="155" max="155" width="11.19921875" bestFit="1" customWidth="1"/>
    <col min="156" max="156" width="21.5" bestFit="1" customWidth="1"/>
    <col min="157" max="157" width="7.3984375" bestFit="1" customWidth="1"/>
    <col min="158" max="158" width="11" bestFit="1" customWidth="1"/>
    <col min="159" max="159" width="5.5" bestFit="1" customWidth="1"/>
    <col min="160" max="160" width="31.69921875" bestFit="1" customWidth="1"/>
    <col min="161" max="161" width="8.8984375" bestFit="1" customWidth="1"/>
    <col min="162" max="162" width="22.5" bestFit="1" customWidth="1"/>
    <col min="163" max="163" width="7.59765625" bestFit="1" customWidth="1"/>
    <col min="164" max="164" width="27.19921875" bestFit="1" customWidth="1"/>
    <col min="165" max="165" width="27.5" bestFit="1" customWidth="1"/>
    <col min="166" max="166" width="14" bestFit="1" customWidth="1"/>
    <col min="167" max="167" width="21.09765625" bestFit="1" customWidth="1"/>
    <col min="168" max="168" width="15.69921875" bestFit="1" customWidth="1"/>
    <col min="169" max="169" width="19.8984375" bestFit="1" customWidth="1"/>
    <col min="170" max="170" width="8.59765625" bestFit="1" customWidth="1"/>
    <col min="171" max="171" width="12.8984375" bestFit="1" customWidth="1"/>
    <col min="172" max="172" width="12.3984375" bestFit="1" customWidth="1"/>
    <col min="173" max="173" width="39.5" bestFit="1" customWidth="1"/>
    <col min="174" max="174" width="14.69921875" bestFit="1" customWidth="1"/>
    <col min="175" max="175" width="13.69921875" bestFit="1" customWidth="1"/>
    <col min="176" max="176" width="12.8984375" bestFit="1" customWidth="1"/>
    <col min="177" max="177" width="8" bestFit="1" customWidth="1"/>
    <col min="178" max="178" width="23" bestFit="1" customWidth="1"/>
    <col min="179" max="179" width="24.59765625" bestFit="1" customWidth="1"/>
    <col min="180" max="180" width="14.19921875" bestFit="1" customWidth="1"/>
    <col min="181" max="181" width="18.09765625" bestFit="1" customWidth="1"/>
    <col min="182" max="182" width="16.09765625" bestFit="1" customWidth="1"/>
    <col min="183" max="183" width="26.3984375" bestFit="1" customWidth="1"/>
    <col min="184" max="184" width="17.5" bestFit="1" customWidth="1"/>
    <col min="185" max="185" width="21.8984375" bestFit="1" customWidth="1"/>
    <col min="186" max="186" width="14.09765625" bestFit="1" customWidth="1"/>
    <col min="187" max="187" width="13.19921875" bestFit="1" customWidth="1"/>
    <col min="188" max="188" width="4.59765625" bestFit="1" customWidth="1"/>
    <col min="189" max="189" width="23" bestFit="1" customWidth="1"/>
    <col min="190" max="191" width="9.8984375" bestFit="1" customWidth="1"/>
    <col min="192" max="192" width="25.3984375" bestFit="1" customWidth="1"/>
    <col min="193" max="193" width="31.19921875" bestFit="1" customWidth="1"/>
    <col min="194" max="194" width="7" bestFit="1" customWidth="1"/>
    <col min="195" max="195" width="33.19921875" bestFit="1" customWidth="1"/>
    <col min="196" max="196" width="27.09765625" bestFit="1" customWidth="1"/>
    <col min="197" max="197" width="19.3984375" bestFit="1" customWidth="1"/>
    <col min="198" max="198" width="29.69921875" bestFit="1" customWidth="1"/>
    <col min="199" max="199" width="18.8984375" bestFit="1" customWidth="1"/>
    <col min="200" max="200" width="11.19921875" bestFit="1" customWidth="1"/>
    <col min="201" max="201" width="25.59765625" bestFit="1" customWidth="1"/>
    <col min="202" max="202" width="15.8984375" bestFit="1" customWidth="1"/>
    <col min="203" max="203" width="21.5" bestFit="1" customWidth="1"/>
    <col min="204" max="204" width="29.59765625" bestFit="1" customWidth="1"/>
    <col min="205" max="205" width="20.69921875" bestFit="1" customWidth="1"/>
    <col min="206" max="206" width="30" bestFit="1" customWidth="1"/>
    <col min="207" max="207" width="19.8984375" bestFit="1" customWidth="1"/>
    <col min="208" max="208" width="18.69921875" bestFit="1" customWidth="1"/>
    <col min="209" max="209" width="8.8984375" bestFit="1" customWidth="1"/>
    <col min="210" max="210" width="34.3984375" bestFit="1" customWidth="1"/>
    <col min="211" max="211" width="23.8984375" bestFit="1" customWidth="1"/>
    <col min="212" max="212" width="24" bestFit="1" customWidth="1"/>
    <col min="213" max="213" width="31.59765625" bestFit="1" customWidth="1"/>
    <col min="214" max="214" width="30.59765625" bestFit="1" customWidth="1"/>
    <col min="215" max="215" width="18.3984375" bestFit="1" customWidth="1"/>
    <col min="216" max="216" width="14.69921875" bestFit="1" customWidth="1"/>
    <col min="217" max="217" width="17.5" bestFit="1" customWidth="1"/>
    <col min="218" max="218" width="16.3984375" bestFit="1" customWidth="1"/>
    <col min="219" max="219" width="25.5" bestFit="1" customWidth="1"/>
    <col min="220" max="220" width="55.19921875" bestFit="1" customWidth="1"/>
    <col min="221" max="221" width="15.3984375" bestFit="1" customWidth="1"/>
    <col min="222" max="222" width="12.5" bestFit="1" customWidth="1"/>
    <col min="223" max="223" width="4.5" bestFit="1" customWidth="1"/>
    <col min="224" max="224" width="27.09765625" bestFit="1" customWidth="1"/>
    <col min="225" max="225" width="37.19921875" bestFit="1" customWidth="1"/>
    <col min="226" max="226" width="27" bestFit="1" customWidth="1"/>
    <col min="227" max="227" width="16.09765625" bestFit="1" customWidth="1"/>
    <col min="228" max="228" width="26.19921875" bestFit="1" customWidth="1"/>
    <col min="229" max="229" width="25.09765625" bestFit="1" customWidth="1"/>
    <col min="230" max="230" width="18.69921875" bestFit="1" customWidth="1"/>
    <col min="231" max="231" width="27.8984375" bestFit="1" customWidth="1"/>
    <col min="232" max="232" width="30.69921875" bestFit="1" customWidth="1"/>
    <col min="233" max="233" width="15.19921875" bestFit="1" customWidth="1"/>
    <col min="234" max="234" width="27.5" bestFit="1" customWidth="1"/>
    <col min="235" max="235" width="20.5" bestFit="1" customWidth="1"/>
    <col min="236" max="236" width="28.3984375" bestFit="1" customWidth="1"/>
    <col min="237" max="237" width="26.09765625" bestFit="1" customWidth="1"/>
    <col min="238" max="238" width="33.5" bestFit="1" customWidth="1"/>
    <col min="239" max="239" width="22.3984375" bestFit="1" customWidth="1"/>
    <col min="240" max="240" width="26.19921875" bestFit="1" customWidth="1"/>
    <col min="241" max="241" width="24.3984375" bestFit="1" customWidth="1"/>
    <col min="242" max="242" width="12.69921875" bestFit="1" customWidth="1"/>
    <col min="243" max="243" width="32.3984375" bestFit="1" customWidth="1"/>
    <col min="244" max="244" width="22.5" bestFit="1" customWidth="1"/>
    <col min="245" max="245" width="22" bestFit="1" customWidth="1"/>
    <col min="246" max="246" width="10.19921875" bestFit="1" customWidth="1"/>
    <col min="247" max="247" width="23.3984375" bestFit="1" customWidth="1"/>
    <col min="248" max="248" width="35.69921875" bestFit="1" customWidth="1"/>
    <col min="249" max="249" width="18" bestFit="1" customWidth="1"/>
    <col min="250" max="250" width="29" bestFit="1" customWidth="1"/>
    <col min="251" max="251" width="15.5" bestFit="1" customWidth="1"/>
    <col min="252" max="252" width="18.19921875" bestFit="1" customWidth="1"/>
    <col min="253" max="253" width="9" bestFit="1" customWidth="1"/>
    <col min="254" max="254" width="20.5" bestFit="1" customWidth="1"/>
    <col min="255" max="255" width="17.59765625" bestFit="1" customWidth="1"/>
    <col min="256" max="256" width="39.8984375" bestFit="1" customWidth="1"/>
    <col min="257" max="257" width="20.5" bestFit="1" customWidth="1"/>
    <col min="258" max="258" width="15.69921875" bestFit="1" customWidth="1"/>
    <col min="259" max="259" width="17.09765625" bestFit="1" customWidth="1"/>
    <col min="260" max="260" width="7.3984375" bestFit="1" customWidth="1"/>
    <col min="261" max="261" width="15.3984375" bestFit="1" customWidth="1"/>
    <col min="262" max="262" width="28.3984375" bestFit="1" customWidth="1"/>
    <col min="263" max="263" width="17.8984375" bestFit="1" customWidth="1"/>
    <col min="264" max="264" width="26" bestFit="1" customWidth="1"/>
    <col min="265" max="265" width="16.09765625" bestFit="1" customWidth="1"/>
    <col min="266" max="266" width="19.3984375" bestFit="1" customWidth="1"/>
    <col min="267" max="267" width="9.59765625" bestFit="1" customWidth="1"/>
    <col min="268" max="268" width="18.69921875" bestFit="1" customWidth="1"/>
    <col min="269" max="269" width="13.59765625" bestFit="1" customWidth="1"/>
    <col min="270" max="270" width="19.59765625" bestFit="1" customWidth="1"/>
    <col min="271" max="271" width="32.5" bestFit="1" customWidth="1"/>
    <col min="272" max="272" width="11.09765625" bestFit="1" customWidth="1"/>
    <col min="273" max="273" width="12.5" bestFit="1" customWidth="1"/>
    <col min="274" max="274" width="23" bestFit="1" customWidth="1"/>
    <col min="275" max="275" width="22.5" bestFit="1" customWidth="1"/>
    <col min="276" max="276" width="12.09765625" bestFit="1" customWidth="1"/>
    <col min="277" max="277" width="16.59765625" bestFit="1" customWidth="1"/>
    <col min="278" max="278" width="17.69921875" bestFit="1" customWidth="1"/>
    <col min="279" max="279" width="12.19921875" bestFit="1" customWidth="1"/>
    <col min="280" max="280" width="15.5" bestFit="1" customWidth="1"/>
    <col min="281" max="281" width="18.19921875" bestFit="1" customWidth="1"/>
    <col min="282" max="282" width="14.09765625" bestFit="1" customWidth="1"/>
    <col min="283" max="283" width="13.69921875" bestFit="1" customWidth="1"/>
    <col min="284" max="284" width="20.69921875" bestFit="1" customWidth="1"/>
    <col min="285" max="285" width="23.8984375" bestFit="1" customWidth="1"/>
    <col min="286" max="286" width="43.5" bestFit="1" customWidth="1"/>
    <col min="287" max="287" width="29.69921875" bestFit="1" customWidth="1"/>
    <col min="288" max="288" width="24.5" bestFit="1" customWidth="1"/>
    <col min="289" max="289" width="24.59765625" bestFit="1" customWidth="1"/>
    <col min="290" max="290" width="15.19921875" bestFit="1" customWidth="1"/>
    <col min="291" max="291" width="28.5" bestFit="1" customWidth="1"/>
    <col min="292" max="292" width="19.09765625" bestFit="1" customWidth="1"/>
    <col min="293" max="293" width="28.19921875" bestFit="1" customWidth="1"/>
    <col min="294" max="294" width="17.3984375" bestFit="1" customWidth="1"/>
    <col min="295" max="295" width="21.69921875" bestFit="1" customWidth="1"/>
    <col min="296" max="296" width="9.69921875" bestFit="1" customWidth="1"/>
    <col min="297" max="297" width="15.09765625" bestFit="1" customWidth="1"/>
    <col min="298" max="298" width="14.3984375" bestFit="1" customWidth="1"/>
    <col min="299" max="299" width="22.5" bestFit="1" customWidth="1"/>
    <col min="300" max="300" width="11.8984375" bestFit="1" customWidth="1"/>
    <col min="301" max="301" width="10" bestFit="1" customWidth="1"/>
    <col min="302" max="302" width="18" bestFit="1" customWidth="1"/>
    <col min="303" max="303" width="21.8984375" bestFit="1" customWidth="1"/>
    <col min="304" max="304" width="14.8984375" bestFit="1" customWidth="1"/>
    <col min="305" max="305" width="25.3984375" bestFit="1" customWidth="1"/>
    <col min="306" max="306" width="17.8984375" bestFit="1" customWidth="1"/>
    <col min="307" max="307" width="90.59765625" bestFit="1" customWidth="1"/>
    <col min="308" max="308" width="10.09765625" bestFit="1" customWidth="1"/>
    <col min="309" max="309" width="28.19921875" bestFit="1" customWidth="1"/>
    <col min="310" max="310" width="6.09765625" bestFit="1" customWidth="1"/>
    <col min="311" max="311" width="15.59765625" bestFit="1" customWidth="1"/>
    <col min="312" max="312" width="12.3984375" bestFit="1" customWidth="1"/>
    <col min="313" max="313" width="22.69921875" bestFit="1" customWidth="1"/>
    <col min="314" max="314" width="35.09765625" bestFit="1" customWidth="1"/>
    <col min="315" max="315" width="13.19921875" bestFit="1" customWidth="1"/>
    <col min="316" max="316" width="25.69921875" bestFit="1" customWidth="1"/>
    <col min="317" max="317" width="21.59765625" bestFit="1" customWidth="1"/>
    <col min="318" max="318" width="14.5" bestFit="1" customWidth="1"/>
    <col min="319" max="319" width="19.19921875" bestFit="1" customWidth="1"/>
    <col min="320" max="320" width="19" bestFit="1" customWidth="1"/>
    <col min="321" max="321" width="7.59765625" bestFit="1" customWidth="1"/>
    <col min="322" max="322" width="21.69921875" bestFit="1" customWidth="1"/>
    <col min="323" max="323" width="16.69921875" bestFit="1" customWidth="1"/>
    <col min="324" max="324" width="9.8984375" bestFit="1" customWidth="1"/>
    <col min="325" max="325" width="28.3984375" bestFit="1" customWidth="1"/>
    <col min="326" max="326" width="13.19921875" bestFit="1" customWidth="1"/>
    <col min="327" max="327" width="18.09765625" bestFit="1" customWidth="1"/>
    <col min="328" max="328" width="23" bestFit="1" customWidth="1"/>
    <col min="329" max="329" width="10.3984375" bestFit="1" customWidth="1"/>
    <col min="330" max="330" width="33.3984375" bestFit="1" customWidth="1"/>
    <col min="331" max="331" width="21" bestFit="1" customWidth="1"/>
    <col min="332" max="332" width="10.69921875" bestFit="1" customWidth="1"/>
    <col min="333" max="333" width="18.09765625" bestFit="1" customWidth="1"/>
    <col min="334" max="334" width="22.69921875" bestFit="1" customWidth="1"/>
    <col min="335" max="335" width="28.69921875" bestFit="1" customWidth="1"/>
    <col min="336" max="336" width="23.8984375" bestFit="1" customWidth="1"/>
    <col min="337" max="337" width="16.8984375" bestFit="1" customWidth="1"/>
    <col min="338" max="338" width="22.5" bestFit="1" customWidth="1"/>
    <col min="339" max="339" width="11" bestFit="1" customWidth="1"/>
    <col min="340" max="340" width="14" bestFit="1" customWidth="1"/>
    <col min="341" max="341" width="16.5" bestFit="1" customWidth="1"/>
    <col min="342" max="342" width="25" bestFit="1" customWidth="1"/>
    <col min="343" max="343" width="17.3984375" bestFit="1" customWidth="1"/>
    <col min="344" max="344" width="14.8984375" bestFit="1" customWidth="1"/>
    <col min="345" max="345" width="10.19921875" bestFit="1" customWidth="1"/>
    <col min="346" max="346" width="18" bestFit="1" customWidth="1"/>
    <col min="347" max="347" width="23.19921875" bestFit="1" customWidth="1"/>
    <col min="348" max="348" width="21.09765625" bestFit="1" customWidth="1"/>
    <col min="349" max="349" width="24.3984375" bestFit="1" customWidth="1"/>
    <col min="350" max="350" width="22.09765625" bestFit="1" customWidth="1"/>
    <col min="351" max="351" width="13.59765625" bestFit="1" customWidth="1"/>
    <col min="352" max="352" width="17.69921875" bestFit="1" customWidth="1"/>
    <col min="353" max="353" width="17.8984375" bestFit="1" customWidth="1"/>
    <col min="354" max="354" width="17" bestFit="1" customWidth="1"/>
    <col min="355" max="355" width="10.09765625" bestFit="1" customWidth="1"/>
    <col min="356" max="356" width="19" bestFit="1" customWidth="1"/>
    <col min="357" max="357" width="31.5" bestFit="1" customWidth="1"/>
    <col min="358" max="358" width="31.09765625" bestFit="1" customWidth="1"/>
    <col min="359" max="359" width="42" bestFit="1" customWidth="1"/>
    <col min="360" max="360" width="21" bestFit="1" customWidth="1"/>
    <col min="361" max="361" width="28.59765625" bestFit="1" customWidth="1"/>
    <col min="362" max="362" width="17.09765625" bestFit="1" customWidth="1"/>
    <col min="363" max="363" width="18.3984375" bestFit="1" customWidth="1"/>
    <col min="364" max="364" width="20.8984375" bestFit="1" customWidth="1"/>
    <col min="365" max="365" width="25.69921875" bestFit="1" customWidth="1"/>
    <col min="366" max="366" width="14.8984375" bestFit="1" customWidth="1"/>
    <col min="367" max="367" width="22.09765625" bestFit="1" customWidth="1"/>
    <col min="368" max="368" width="43.3984375" bestFit="1" customWidth="1"/>
    <col min="369" max="369" width="14.3984375" bestFit="1" customWidth="1"/>
    <col min="370" max="370" width="18" bestFit="1" customWidth="1"/>
    <col min="371" max="371" width="14.59765625" bestFit="1" customWidth="1"/>
    <col min="372" max="372" width="23.09765625" bestFit="1" customWidth="1"/>
    <col min="373" max="373" width="31.59765625" bestFit="1" customWidth="1"/>
    <col min="374" max="374" width="73.8984375" bestFit="1" customWidth="1"/>
    <col min="375" max="375" width="13" bestFit="1" customWidth="1"/>
    <col min="376" max="376" width="16.69921875" bestFit="1" customWidth="1"/>
    <col min="377" max="377" width="11.8984375" bestFit="1" customWidth="1"/>
    <col min="378" max="378" width="20.8984375" bestFit="1" customWidth="1"/>
    <col min="379" max="379" width="26.59765625" bestFit="1" customWidth="1"/>
    <col min="380" max="380" width="18" bestFit="1" customWidth="1"/>
    <col min="381" max="381" width="13" bestFit="1" customWidth="1"/>
    <col min="382" max="382" width="15.19921875" bestFit="1" customWidth="1"/>
    <col min="383" max="383" width="24.09765625" bestFit="1" customWidth="1"/>
    <col min="384" max="384" width="66.09765625" bestFit="1" customWidth="1"/>
    <col min="385" max="385" width="13" bestFit="1" customWidth="1"/>
    <col min="386" max="386" width="18.5" bestFit="1" customWidth="1"/>
    <col min="387" max="387" width="28.3984375" bestFit="1" customWidth="1"/>
    <col min="388" max="388" width="17.09765625" bestFit="1" customWidth="1"/>
    <col min="389" max="389" width="52.3984375" bestFit="1" customWidth="1"/>
    <col min="390" max="390" width="15.3984375" bestFit="1" customWidth="1"/>
    <col min="391" max="391" width="29" bestFit="1" customWidth="1"/>
    <col min="392" max="392" width="24" bestFit="1" customWidth="1"/>
    <col min="393" max="393" width="16.59765625" bestFit="1" customWidth="1"/>
    <col min="394" max="394" width="104.09765625" bestFit="1" customWidth="1"/>
    <col min="395" max="395" width="29.09765625" bestFit="1" customWidth="1"/>
    <col min="396" max="396" width="13.3984375" bestFit="1" customWidth="1"/>
    <col min="397" max="397" width="24.69921875" bestFit="1" customWidth="1"/>
    <col min="398" max="398" width="46.8984375" bestFit="1" customWidth="1"/>
    <col min="399" max="399" width="13" bestFit="1" customWidth="1"/>
    <col min="400" max="400" width="14.69921875" bestFit="1" customWidth="1"/>
    <col min="401" max="401" width="20.3984375" bestFit="1" customWidth="1"/>
    <col min="402" max="402" width="17.09765625" bestFit="1" customWidth="1"/>
    <col min="403" max="403" width="6" bestFit="1" customWidth="1"/>
    <col min="404" max="404" width="27.69921875" bestFit="1" customWidth="1"/>
    <col min="405" max="405" width="10.69921875" bestFit="1" customWidth="1"/>
    <col min="406" max="406" width="21.5" bestFit="1" customWidth="1"/>
    <col min="407" max="407" width="10.3984375" bestFit="1" customWidth="1"/>
    <col min="408" max="408" width="10.19921875" bestFit="1" customWidth="1"/>
    <col min="409" max="409" width="11.5" bestFit="1" customWidth="1"/>
    <col min="410" max="410" width="12.09765625" bestFit="1" customWidth="1"/>
    <col min="411" max="411" width="19.69921875" bestFit="1" customWidth="1"/>
    <col min="412" max="412" width="7.59765625" bestFit="1" customWidth="1"/>
    <col min="413" max="414" width="23.5" bestFit="1" customWidth="1"/>
    <col min="415" max="415" width="42" bestFit="1" customWidth="1"/>
    <col min="416" max="416" width="21" bestFit="1" customWidth="1"/>
    <col min="417" max="417" width="16" bestFit="1" customWidth="1"/>
    <col min="418" max="418" width="25.5" bestFit="1" customWidth="1"/>
    <col min="419" max="419" width="22.69921875" bestFit="1" customWidth="1"/>
    <col min="420" max="420" width="44.19921875" bestFit="1" customWidth="1"/>
    <col min="421" max="421" width="23.3984375" bestFit="1" customWidth="1"/>
    <col min="422" max="422" width="22.69921875" bestFit="1" customWidth="1"/>
    <col min="423" max="423" width="28.19921875" bestFit="1" customWidth="1"/>
    <col min="424" max="424" width="31.09765625" bestFit="1" customWidth="1"/>
    <col min="425" max="425" width="25.09765625" bestFit="1" customWidth="1"/>
    <col min="426" max="426" width="30.19921875" bestFit="1" customWidth="1"/>
    <col min="427" max="427" width="24.19921875" bestFit="1" customWidth="1"/>
    <col min="428" max="428" width="37.8984375" bestFit="1" customWidth="1"/>
    <col min="429" max="429" width="16.8984375" bestFit="1" customWidth="1"/>
    <col min="430" max="430" width="20.8984375" bestFit="1" customWidth="1"/>
    <col min="431" max="431" width="31.09765625" bestFit="1" customWidth="1"/>
    <col min="432" max="432" width="19.8984375" bestFit="1" customWidth="1"/>
    <col min="433" max="433" width="13.09765625" bestFit="1" customWidth="1"/>
    <col min="434" max="434" width="19.19921875" bestFit="1" customWidth="1"/>
    <col min="435" max="435" width="28" bestFit="1" customWidth="1"/>
    <col min="436" max="436" width="35.5" bestFit="1" customWidth="1"/>
    <col min="437" max="437" width="11.5" bestFit="1" customWidth="1"/>
    <col min="438" max="438" width="25.3984375" bestFit="1" customWidth="1"/>
    <col min="439" max="439" width="14.09765625" bestFit="1" customWidth="1"/>
    <col min="440" max="440" width="18.3984375" bestFit="1" customWidth="1"/>
    <col min="441" max="441" width="25.69921875" bestFit="1" customWidth="1"/>
    <col min="442" max="442" width="18.69921875" bestFit="1" customWidth="1"/>
    <col min="443" max="443" width="29.09765625" bestFit="1" customWidth="1"/>
    <col min="444" max="444" width="16.3984375" bestFit="1" customWidth="1"/>
    <col min="445" max="445" width="12.69921875" bestFit="1" customWidth="1"/>
    <col min="446" max="446" width="21.3984375" bestFit="1" customWidth="1"/>
    <col min="447" max="447" width="27.5" bestFit="1" customWidth="1"/>
    <col min="448" max="448" width="30" bestFit="1" customWidth="1"/>
    <col min="449" max="449" width="28.19921875" bestFit="1" customWidth="1"/>
    <col min="450" max="450" width="22.3984375" bestFit="1" customWidth="1"/>
    <col min="451" max="451" width="23.69921875" bestFit="1" customWidth="1"/>
    <col min="452" max="452" width="14.59765625" bestFit="1" customWidth="1"/>
    <col min="453" max="453" width="30" bestFit="1" customWidth="1"/>
    <col min="454" max="454" width="36.59765625" bestFit="1" customWidth="1"/>
    <col min="455" max="455" width="15.3984375" bestFit="1" customWidth="1"/>
    <col min="456" max="456" width="23.8984375" bestFit="1" customWidth="1"/>
    <col min="457" max="457" width="13.09765625" bestFit="1" customWidth="1"/>
    <col min="458" max="458" width="14.5" bestFit="1" customWidth="1"/>
    <col min="459" max="459" width="21.5" bestFit="1" customWidth="1"/>
    <col min="460" max="460" width="14.59765625" bestFit="1" customWidth="1"/>
    <col min="461" max="461" width="11.69921875" bestFit="1" customWidth="1"/>
    <col min="462" max="462" width="22" bestFit="1" customWidth="1"/>
    <col min="463" max="463" width="19.59765625" bestFit="1" customWidth="1"/>
    <col min="464" max="464" width="14.59765625" bestFit="1" customWidth="1"/>
    <col min="465" max="465" width="11.09765625" bestFit="1" customWidth="1"/>
    <col min="466" max="466" width="14.59765625" bestFit="1" customWidth="1"/>
    <col min="467" max="467" width="17" bestFit="1" customWidth="1"/>
    <col min="468" max="468" width="16.3984375" bestFit="1" customWidth="1"/>
    <col min="469" max="469" width="9.59765625" bestFit="1" customWidth="1"/>
    <col min="470" max="470" width="28.19921875" bestFit="1" customWidth="1"/>
    <col min="471" max="471" width="7.69921875" bestFit="1" customWidth="1"/>
    <col min="472" max="472" width="15.5" bestFit="1" customWidth="1"/>
    <col min="473" max="473" width="15.19921875" bestFit="1" customWidth="1"/>
    <col min="474" max="474" width="14.69921875" bestFit="1" customWidth="1"/>
    <col min="475" max="475" width="14.3984375" bestFit="1" customWidth="1"/>
    <col min="476" max="476" width="14.19921875" bestFit="1" customWidth="1"/>
    <col min="477" max="477" width="24.19921875" bestFit="1" customWidth="1"/>
    <col min="478" max="478" width="22" bestFit="1" customWidth="1"/>
    <col min="479" max="479" width="19" bestFit="1" customWidth="1"/>
    <col min="480" max="480" width="22.59765625" bestFit="1" customWidth="1"/>
    <col min="481" max="481" width="22.69921875" bestFit="1" customWidth="1"/>
    <col min="482" max="482" width="14" bestFit="1" customWidth="1"/>
    <col min="483" max="483" width="19.19921875" bestFit="1" customWidth="1"/>
    <col min="484" max="484" width="27.3984375" bestFit="1" customWidth="1"/>
    <col min="485" max="485" width="11.59765625" bestFit="1" customWidth="1"/>
    <col min="486" max="486" width="27.59765625" bestFit="1" customWidth="1"/>
    <col min="487" max="487" width="25.09765625" bestFit="1" customWidth="1"/>
    <col min="488" max="488" width="13.59765625" bestFit="1" customWidth="1"/>
    <col min="489" max="489" width="27.09765625" bestFit="1" customWidth="1"/>
    <col min="490" max="490" width="30.5" bestFit="1" customWidth="1"/>
    <col min="491" max="491" width="56.69921875" bestFit="1" customWidth="1"/>
    <col min="492" max="492" width="20.69921875" bestFit="1" customWidth="1"/>
    <col min="493" max="493" width="9.8984375" bestFit="1" customWidth="1"/>
    <col min="494" max="494" width="23.3984375" bestFit="1" customWidth="1"/>
    <col min="495" max="495" width="16.19921875" bestFit="1" customWidth="1"/>
    <col min="496" max="496" width="14.09765625" bestFit="1" customWidth="1"/>
    <col min="497" max="497" width="18.19921875" bestFit="1" customWidth="1"/>
    <col min="498" max="498" width="16.3984375" bestFit="1" customWidth="1"/>
    <col min="499" max="499" width="28.69921875" bestFit="1" customWidth="1"/>
    <col min="500" max="500" width="8.09765625" bestFit="1" customWidth="1"/>
    <col min="501" max="501" width="11" bestFit="1" customWidth="1"/>
    <col min="502" max="502" width="15.59765625" bestFit="1" customWidth="1"/>
    <col min="503" max="503" width="34.69921875" bestFit="1" customWidth="1"/>
    <col min="504" max="504" width="18.8984375" bestFit="1" customWidth="1"/>
    <col min="505" max="505" width="19.09765625" bestFit="1" customWidth="1"/>
    <col min="506" max="506" width="19.69921875" bestFit="1" customWidth="1"/>
    <col min="507" max="507" width="16.09765625" bestFit="1" customWidth="1"/>
    <col min="508" max="508" width="18.19921875" bestFit="1" customWidth="1"/>
    <col min="509" max="509" width="9.8984375" bestFit="1" customWidth="1"/>
    <col min="510" max="510" width="24.09765625" bestFit="1" customWidth="1"/>
    <col min="511" max="511" width="21" bestFit="1" customWidth="1"/>
    <col min="512" max="512" width="11.8984375" bestFit="1" customWidth="1"/>
    <col min="513" max="513" width="12.59765625" bestFit="1" customWidth="1"/>
    <col min="514" max="514" width="14" bestFit="1" customWidth="1"/>
    <col min="515" max="515" width="10.5" bestFit="1" customWidth="1"/>
    <col min="516" max="516" width="32" bestFit="1" customWidth="1"/>
    <col min="517" max="517" width="9.69921875" bestFit="1" customWidth="1"/>
    <col min="518" max="518" width="10.09765625" bestFit="1" customWidth="1"/>
    <col min="519" max="519" width="11.5" bestFit="1" customWidth="1"/>
    <col min="520" max="520" width="14.5" bestFit="1" customWidth="1"/>
    <col min="521" max="521" width="35.69921875" bestFit="1" customWidth="1"/>
    <col min="522" max="522" width="31.5" bestFit="1" customWidth="1"/>
    <col min="523" max="523" width="15.69921875" bestFit="1" customWidth="1"/>
    <col min="524" max="524" width="9.09765625" bestFit="1" customWidth="1"/>
    <col min="525" max="525" width="29.09765625" bestFit="1" customWidth="1"/>
    <col min="526" max="526" width="11.8984375" bestFit="1" customWidth="1"/>
    <col min="527" max="527" width="8.5" bestFit="1" customWidth="1"/>
    <col min="528" max="528" width="15.19921875" bestFit="1" customWidth="1"/>
    <col min="529" max="529" width="11.09765625" bestFit="1" customWidth="1"/>
    <col min="530" max="530" width="17.09765625" bestFit="1" customWidth="1"/>
    <col min="531" max="531" width="28.19921875" bestFit="1" customWidth="1"/>
    <col min="532" max="532" width="40.69921875" bestFit="1" customWidth="1"/>
    <col min="533" max="533" width="18.19921875" bestFit="1" customWidth="1"/>
    <col min="534" max="534" width="29.09765625" bestFit="1" customWidth="1"/>
    <col min="535" max="535" width="27.69921875" bestFit="1" customWidth="1"/>
    <col min="536" max="536" width="26.19921875" bestFit="1" customWidth="1"/>
    <col min="537" max="537" width="18.8984375" bestFit="1" customWidth="1"/>
    <col min="538" max="538" width="44.09765625" bestFit="1" customWidth="1"/>
    <col min="539" max="539" width="12.8984375" bestFit="1" customWidth="1"/>
    <col min="540" max="540" width="26.8984375" bestFit="1" customWidth="1"/>
    <col min="541" max="541" width="16.5" bestFit="1" customWidth="1"/>
    <col min="542" max="542" width="17.69921875" bestFit="1" customWidth="1"/>
    <col min="543" max="543" width="21.59765625" bestFit="1" customWidth="1"/>
    <col min="544" max="544" width="24.5" bestFit="1" customWidth="1"/>
    <col min="545" max="545" width="22.5" bestFit="1" customWidth="1"/>
    <col min="546" max="546" width="6.5" bestFit="1" customWidth="1"/>
    <col min="547" max="547" width="17.59765625" bestFit="1" customWidth="1"/>
    <col min="548" max="548" width="29.3984375" bestFit="1" customWidth="1"/>
    <col min="549" max="549" width="46.69921875" bestFit="1" customWidth="1"/>
    <col min="550" max="550" width="15.69921875" bestFit="1" customWidth="1"/>
    <col min="551" max="551" width="15.19921875" bestFit="1" customWidth="1"/>
    <col min="552" max="552" width="17" bestFit="1" customWidth="1"/>
    <col min="553" max="553" width="22.3984375" bestFit="1" customWidth="1"/>
    <col min="554" max="554" width="13.69921875" bestFit="1" customWidth="1"/>
    <col min="555" max="555" width="24.5" bestFit="1" customWidth="1"/>
    <col min="556" max="556" width="36" bestFit="1" customWidth="1"/>
    <col min="557" max="557" width="23.3984375" bestFit="1" customWidth="1"/>
    <col min="558" max="558" width="16.59765625" bestFit="1" customWidth="1"/>
    <col min="559" max="559" width="27.09765625" bestFit="1" customWidth="1"/>
    <col min="560" max="560" width="10.3984375" bestFit="1" customWidth="1"/>
    <col min="561" max="561" width="17" bestFit="1" customWidth="1"/>
    <col min="562" max="562" width="10.19921875" bestFit="1" customWidth="1"/>
    <col min="563" max="563" width="18.69921875" bestFit="1" customWidth="1"/>
    <col min="564" max="564" width="17.19921875" bestFit="1" customWidth="1"/>
    <col min="565" max="565" width="15.59765625" bestFit="1" customWidth="1"/>
    <col min="566" max="566" width="13.8984375" bestFit="1" customWidth="1"/>
    <col min="567" max="567" width="16.5" bestFit="1" customWidth="1"/>
    <col min="568" max="568" width="10.8984375" bestFit="1" customWidth="1"/>
    <col min="569" max="569" width="9.3984375" bestFit="1" customWidth="1"/>
  </cols>
  <sheetData>
    <row r="1" spans="1:8">
      <c r="A1" s="166" t="s">
        <v>48</v>
      </c>
      <c r="B1" s="10" t="s">
        <v>49</v>
      </c>
    </row>
    <row r="2" spans="1:8">
      <c r="A2" s="166" t="s">
        <v>50</v>
      </c>
      <c r="B2" s="10" t="s">
        <v>49</v>
      </c>
    </row>
    <row r="3" spans="1:8">
      <c r="A3" s="166" t="s">
        <v>2</v>
      </c>
      <c r="B3" s="10" t="s">
        <v>49</v>
      </c>
    </row>
    <row r="4" spans="1:8">
      <c r="A4" s="166" t="s">
        <v>51</v>
      </c>
      <c r="B4" s="10" t="s">
        <v>52</v>
      </c>
    </row>
    <row r="5" spans="1:8">
      <c r="A5" s="166" t="s">
        <v>53</v>
      </c>
      <c r="B5" s="10">
        <v>2024</v>
      </c>
    </row>
    <row r="6" spans="1:8">
      <c r="F6" s="9" t="s">
        <v>54</v>
      </c>
      <c r="G6" s="9">
        <v>88</v>
      </c>
      <c r="H6" s="3"/>
    </row>
    <row r="7" spans="1:8">
      <c r="A7" s="166" t="s">
        <v>55</v>
      </c>
      <c r="B7" s="10" t="s">
        <v>56</v>
      </c>
      <c r="C7"/>
      <c r="D7"/>
      <c r="E7"/>
      <c r="F7" s="9" t="s">
        <v>57</v>
      </c>
      <c r="G7" s="9">
        <v>73</v>
      </c>
    </row>
    <row r="8" spans="1:8">
      <c r="A8" s="10" t="s">
        <v>58</v>
      </c>
      <c r="B8" s="10">
        <v>72</v>
      </c>
      <c r="C8"/>
      <c r="D8"/>
      <c r="E8"/>
      <c r="F8" s="9" t="s">
        <v>59</v>
      </c>
      <c r="G8" s="9">
        <v>50</v>
      </c>
    </row>
    <row r="9" spans="1:8">
      <c r="A9" s="10" t="s">
        <v>60</v>
      </c>
      <c r="B9" s="10">
        <v>70</v>
      </c>
      <c r="C9"/>
      <c r="D9"/>
      <c r="E9"/>
      <c r="F9" s="9"/>
      <c r="G9" s="9">
        <f>SUM(G6:G8)</f>
        <v>211</v>
      </c>
    </row>
    <row r="10" spans="1:8">
      <c r="A10" s="10" t="s">
        <v>61</v>
      </c>
      <c r="B10" s="10">
        <v>61</v>
      </c>
      <c r="C10"/>
      <c r="D10"/>
      <c r="E10"/>
      <c r="F10" s="9"/>
      <c r="G10" s="9"/>
    </row>
    <row r="11" spans="1:8">
      <c r="A11" s="10" t="s">
        <v>62</v>
      </c>
      <c r="B11" s="10">
        <v>97</v>
      </c>
      <c r="C11"/>
      <c r="D11"/>
      <c r="E11"/>
      <c r="F11" s="9" t="s">
        <v>54</v>
      </c>
      <c r="G11" s="9">
        <v>50</v>
      </c>
    </row>
    <row r="12" spans="1:8">
      <c r="A12" s="10" t="s">
        <v>63</v>
      </c>
      <c r="B12" s="10">
        <v>81</v>
      </c>
      <c r="C12"/>
      <c r="D12"/>
      <c r="E12">
        <v>2023</v>
      </c>
      <c r="F12" s="9" t="s">
        <v>57</v>
      </c>
      <c r="G12" s="9">
        <v>58</v>
      </c>
    </row>
    <row r="13" spans="1:8">
      <c r="A13" s="10" t="s">
        <v>54</v>
      </c>
      <c r="B13" s="10">
        <v>88</v>
      </c>
      <c r="C13"/>
      <c r="D13"/>
      <c r="E13"/>
      <c r="F13" s="9" t="s">
        <v>59</v>
      </c>
      <c r="G13" s="9">
        <v>71</v>
      </c>
    </row>
    <row r="14" spans="1:8">
      <c r="A14" s="10" t="s">
        <v>57</v>
      </c>
      <c r="B14" s="10">
        <v>73</v>
      </c>
      <c r="C14"/>
      <c r="D14"/>
      <c r="E14"/>
      <c r="G14" s="79">
        <f>G13/G8</f>
        <v>1.42</v>
      </c>
    </row>
    <row r="15" spans="1:8">
      <c r="A15" s="10" t="s">
        <v>59</v>
      </c>
      <c r="B15" s="10">
        <v>75</v>
      </c>
      <c r="C15"/>
      <c r="D15"/>
      <c r="E15"/>
      <c r="G15" s="76">
        <f>G14/G9</f>
        <v>6.7298578199052128E-3</v>
      </c>
    </row>
    <row r="16" spans="1:8">
      <c r="A16" s="10" t="s">
        <v>68</v>
      </c>
      <c r="B16" s="10">
        <v>617</v>
      </c>
      <c r="C16"/>
      <c r="D16"/>
      <c r="E16"/>
    </row>
    <row r="17" spans="1:9">
      <c r="A17"/>
      <c r="B17"/>
      <c r="G17" s="78">
        <f>G15-1</f>
        <v>-0.99327014218009479</v>
      </c>
      <c r="H17" s="10"/>
      <c r="I17" s="10"/>
    </row>
    <row r="18" spans="1:9">
      <c r="A18"/>
      <c r="B18"/>
      <c r="G18" s="10"/>
      <c r="H18" s="10"/>
      <c r="I18" s="10"/>
    </row>
    <row r="19" spans="1:9">
      <c r="A19"/>
      <c r="B19"/>
      <c r="G19" s="10"/>
      <c r="H19" s="10"/>
      <c r="I19" s="10"/>
    </row>
    <row r="20" spans="1:9">
      <c r="A20"/>
      <c r="B20"/>
      <c r="G20" s="10"/>
      <c r="H20" s="10"/>
      <c r="I20" s="10"/>
    </row>
    <row r="21" spans="1:9">
      <c r="G21" s="10"/>
      <c r="H21" s="10"/>
      <c r="I21" s="10"/>
    </row>
    <row r="22" spans="1:9">
      <c r="G22" s="10"/>
      <c r="H22" s="10"/>
      <c r="I22" s="10"/>
    </row>
    <row r="23" spans="1:9">
      <c r="A23" s="166" t="s">
        <v>50</v>
      </c>
      <c r="B23" s="10" t="s">
        <v>49</v>
      </c>
      <c r="H23" s="10"/>
      <c r="I23" s="10"/>
    </row>
    <row r="24" spans="1:9">
      <c r="A24" s="166" t="s">
        <v>48</v>
      </c>
      <c r="B24" s="10" t="s">
        <v>49</v>
      </c>
      <c r="H24" s="10"/>
      <c r="I24" s="10"/>
    </row>
    <row r="25" spans="1:9">
      <c r="A25" s="166" t="s">
        <v>2</v>
      </c>
      <c r="B25" s="10" t="s">
        <v>49</v>
      </c>
      <c r="H25" s="10"/>
      <c r="I25" s="10"/>
    </row>
    <row r="26" spans="1:9">
      <c r="A26" s="166" t="s">
        <v>51</v>
      </c>
      <c r="B26" s="10" t="s">
        <v>69</v>
      </c>
      <c r="C26" s="350" t="s">
        <v>70</v>
      </c>
      <c r="D26" s="350"/>
      <c r="H26" s="10"/>
      <c r="I26" s="10"/>
    </row>
    <row r="27" spans="1:9">
      <c r="A27" s="166" t="s">
        <v>71</v>
      </c>
      <c r="B27" s="10" t="s">
        <v>49</v>
      </c>
      <c r="H27" s="10"/>
      <c r="I27" s="10"/>
    </row>
    <row r="28" spans="1:9">
      <c r="A28" s="166" t="s">
        <v>53</v>
      </c>
      <c r="B28" s="10">
        <v>2024</v>
      </c>
      <c r="H28" s="10"/>
      <c r="I28" s="10"/>
    </row>
    <row r="29" spans="1:9">
      <c r="H29" s="10"/>
      <c r="I29" s="10"/>
    </row>
    <row r="30" spans="1:9">
      <c r="A30" s="166" t="s">
        <v>55</v>
      </c>
      <c r="B30" s="10" t="s">
        <v>56</v>
      </c>
      <c r="C30"/>
      <c r="D30"/>
      <c r="I30" s="10"/>
    </row>
    <row r="31" spans="1:9">
      <c r="A31" s="10" t="s">
        <v>58</v>
      </c>
      <c r="B31" s="10">
        <v>3</v>
      </c>
      <c r="C31"/>
      <c r="D31"/>
      <c r="F31" s="9"/>
      <c r="I31" s="10"/>
    </row>
    <row r="32" spans="1:9">
      <c r="A32" s="10" t="s">
        <v>60</v>
      </c>
      <c r="B32" s="10">
        <v>5</v>
      </c>
      <c r="C32"/>
      <c r="D32"/>
      <c r="F32" s="9"/>
    </row>
    <row r="33" spans="1:16">
      <c r="A33" s="10" t="s">
        <v>61</v>
      </c>
      <c r="B33" s="10">
        <v>8</v>
      </c>
      <c r="C33"/>
      <c r="D33"/>
      <c r="F33" s="9"/>
    </row>
    <row r="34" spans="1:16">
      <c r="A34" s="10" t="s">
        <v>62</v>
      </c>
      <c r="B34" s="10">
        <v>4</v>
      </c>
      <c r="C34"/>
      <c r="D34"/>
      <c r="F34" s="9"/>
    </row>
    <row r="35" spans="1:16">
      <c r="A35" s="10" t="s">
        <v>63</v>
      </c>
      <c r="B35" s="10">
        <v>4</v>
      </c>
      <c r="C35"/>
      <c r="D35"/>
      <c r="F35" s="9"/>
    </row>
    <row r="36" spans="1:16">
      <c r="A36" s="10" t="s">
        <v>54</v>
      </c>
      <c r="B36" s="10">
        <v>1</v>
      </c>
      <c r="C36"/>
      <c r="D36"/>
      <c r="F36" s="9"/>
    </row>
    <row r="37" spans="1:16">
      <c r="A37" s="10" t="s">
        <v>57</v>
      </c>
      <c r="B37" s="10">
        <v>1</v>
      </c>
      <c r="C37"/>
      <c r="D37"/>
      <c r="F37" s="9"/>
    </row>
    <row r="38" spans="1:16">
      <c r="A38" s="10" t="s">
        <v>59</v>
      </c>
      <c r="B38" s="10">
        <v>2</v>
      </c>
      <c r="C38"/>
      <c r="D38"/>
      <c r="F38" s="9"/>
    </row>
    <row r="39" spans="1:16">
      <c r="A39" s="10" t="s">
        <v>68</v>
      </c>
      <c r="B39" s="10">
        <v>28</v>
      </c>
      <c r="C39"/>
      <c r="D39"/>
      <c r="F39" s="9"/>
    </row>
    <row r="40" spans="1:16">
      <c r="A40"/>
      <c r="B40"/>
      <c r="C40"/>
      <c r="D40"/>
      <c r="F40" s="9"/>
    </row>
    <row r="41" spans="1:16">
      <c r="A41" s="19" t="s">
        <v>50</v>
      </c>
      <c r="B41" t="s">
        <v>49</v>
      </c>
      <c r="C41"/>
      <c r="D41"/>
      <c r="F41" s="9"/>
    </row>
    <row r="42" spans="1:16">
      <c r="A42" s="19" t="s">
        <v>77</v>
      </c>
      <c r="B42" t="s">
        <v>49</v>
      </c>
      <c r="F42" s="9"/>
      <c r="H42" s="3"/>
      <c r="I42" s="10"/>
      <c r="J42" s="10"/>
      <c r="K42" s="10"/>
      <c r="L42" s="10"/>
      <c r="M42" s="10"/>
      <c r="N42" s="10"/>
      <c r="O42" s="10"/>
      <c r="P42" s="10"/>
    </row>
    <row r="43" spans="1:16">
      <c r="A43" s="19" t="s">
        <v>48</v>
      </c>
      <c r="B43" t="s">
        <v>49</v>
      </c>
      <c r="F43" s="9"/>
      <c r="H43" s="3"/>
      <c r="I43" s="10"/>
      <c r="J43" s="10"/>
      <c r="K43" s="10"/>
      <c r="L43" s="10"/>
      <c r="M43" s="10"/>
      <c r="N43" s="10"/>
      <c r="O43" s="10"/>
      <c r="P43" s="10"/>
    </row>
    <row r="44" spans="1:16">
      <c r="A44" s="19" t="s">
        <v>2</v>
      </c>
      <c r="B44" t="s">
        <v>49</v>
      </c>
      <c r="F44" s="9"/>
      <c r="H44" s="3"/>
      <c r="I44" s="10"/>
      <c r="J44" s="10"/>
      <c r="K44" s="10"/>
      <c r="L44" s="10"/>
      <c r="M44" s="10"/>
      <c r="N44" s="10"/>
      <c r="O44" s="10"/>
      <c r="P44" s="10"/>
    </row>
    <row r="45" spans="1:16">
      <c r="A45" s="19" t="s">
        <v>53</v>
      </c>
      <c r="B45" t="s">
        <v>49</v>
      </c>
      <c r="F45" s="9"/>
      <c r="H45" s="3"/>
      <c r="I45" s="10"/>
      <c r="J45" s="10"/>
      <c r="K45" s="10"/>
      <c r="L45" s="10"/>
      <c r="M45" s="10"/>
      <c r="N45" s="10"/>
      <c r="O45" s="10"/>
      <c r="P45" s="10"/>
    </row>
    <row r="46" spans="1:16">
      <c r="F46" s="9"/>
      <c r="H46" s="3"/>
      <c r="I46" s="10"/>
      <c r="J46" s="10"/>
      <c r="K46" s="10"/>
      <c r="L46" s="10"/>
      <c r="M46" s="10"/>
      <c r="N46" s="10"/>
      <c r="O46" s="10"/>
      <c r="P46" s="10"/>
    </row>
    <row r="47" spans="1:16">
      <c r="A47" s="166" t="s">
        <v>55</v>
      </c>
      <c r="B47" t="s">
        <v>56</v>
      </c>
      <c r="C47"/>
      <c r="D47"/>
      <c r="E47"/>
      <c r="F47" s="9"/>
      <c r="H47" s="3"/>
      <c r="I47" s="10"/>
      <c r="J47" s="10"/>
      <c r="K47" s="10"/>
      <c r="L47" s="10"/>
      <c r="M47" s="10"/>
      <c r="N47" s="10"/>
      <c r="O47" s="10"/>
      <c r="P47" s="10"/>
    </row>
    <row r="48" spans="1:16">
      <c r="A48" t="s">
        <v>73</v>
      </c>
      <c r="B48">
        <v>36</v>
      </c>
      <c r="C48"/>
      <c r="D48"/>
      <c r="E48"/>
      <c r="F48" s="9"/>
      <c r="H48" s="3"/>
    </row>
    <row r="49" spans="1:8">
      <c r="A49" t="s">
        <v>74</v>
      </c>
      <c r="B49">
        <v>157</v>
      </c>
      <c r="C49"/>
      <c r="D49"/>
      <c r="E49"/>
      <c r="H49" s="3"/>
    </row>
    <row r="50" spans="1:8">
      <c r="A50" t="s">
        <v>75</v>
      </c>
      <c r="B50">
        <v>50</v>
      </c>
      <c r="C50"/>
      <c r="D50"/>
      <c r="E50"/>
      <c r="H50" s="15"/>
    </row>
    <row r="51" spans="1:8">
      <c r="A51" t="s">
        <v>68</v>
      </c>
      <c r="B51">
        <v>243</v>
      </c>
      <c r="C51"/>
      <c r="D51"/>
      <c r="E51"/>
      <c r="H51" s="15"/>
    </row>
    <row r="52" spans="1:8">
      <c r="A52"/>
      <c r="B52"/>
      <c r="C52"/>
      <c r="D52"/>
      <c r="E52"/>
      <c r="H52" s="18"/>
    </row>
    <row r="53" spans="1:8">
      <c r="A53"/>
      <c r="B53"/>
      <c r="C53"/>
      <c r="D53"/>
      <c r="E53"/>
      <c r="H53" s="18"/>
    </row>
    <row r="54" spans="1:8">
      <c r="A54"/>
      <c r="B54"/>
      <c r="C54"/>
      <c r="D54"/>
      <c r="E54"/>
      <c r="H54" s="18"/>
    </row>
    <row r="55" spans="1:8">
      <c r="A55"/>
      <c r="B55"/>
      <c r="C55"/>
      <c r="D55"/>
      <c r="E55"/>
      <c r="H55" s="18"/>
    </row>
    <row r="56" spans="1:8">
      <c r="A56"/>
      <c r="B56"/>
      <c r="C56"/>
      <c r="D56"/>
      <c r="E56"/>
      <c r="H56" s="18"/>
    </row>
    <row r="57" spans="1:8">
      <c r="A57"/>
      <c r="B57"/>
      <c r="C57"/>
      <c r="D57"/>
      <c r="E57"/>
      <c r="H57" s="18"/>
    </row>
    <row r="58" spans="1:8">
      <c r="A58"/>
      <c r="B58"/>
      <c r="C58"/>
      <c r="D58"/>
      <c r="E58"/>
      <c r="H58" s="18"/>
    </row>
    <row r="59" spans="1:8">
      <c r="A59"/>
      <c r="B59"/>
      <c r="C59"/>
      <c r="D59"/>
      <c r="E59"/>
      <c r="H59" s="18"/>
    </row>
    <row r="60" spans="1:8">
      <c r="A60"/>
      <c r="B60"/>
      <c r="C60"/>
      <c r="D60"/>
      <c r="E60"/>
      <c r="H60" s="18"/>
    </row>
    <row r="61" spans="1:8">
      <c r="A61"/>
      <c r="B61"/>
      <c r="C61"/>
      <c r="D61"/>
      <c r="E61"/>
      <c r="H61" s="18"/>
    </row>
    <row r="62" spans="1:8">
      <c r="E62"/>
      <c r="H62" s="18"/>
    </row>
    <row r="63" spans="1:8">
      <c r="E63"/>
      <c r="H63" s="18"/>
    </row>
    <row r="64" spans="1:8">
      <c r="E64"/>
      <c r="H64" s="18"/>
    </row>
    <row r="65" spans="1:8">
      <c r="E65"/>
      <c r="H65" s="18"/>
    </row>
    <row r="66" spans="1:8">
      <c r="A66" s="19" t="s">
        <v>50</v>
      </c>
      <c r="B66" t="s">
        <v>49</v>
      </c>
    </row>
    <row r="67" spans="1:8">
      <c r="A67" s="19" t="s">
        <v>48</v>
      </c>
      <c r="B67" t="s">
        <v>49</v>
      </c>
    </row>
    <row r="68" spans="1:8">
      <c r="A68" s="19" t="s">
        <v>2</v>
      </c>
      <c r="B68" t="s">
        <v>49</v>
      </c>
    </row>
    <row r="69" spans="1:8">
      <c r="A69" s="19" t="s">
        <v>53</v>
      </c>
      <c r="B69" t="s">
        <v>49</v>
      </c>
    </row>
    <row r="71" spans="1:8">
      <c r="A71" s="166" t="s">
        <v>56</v>
      </c>
      <c r="B71" s="166" t="s">
        <v>72</v>
      </c>
    </row>
    <row r="72" spans="1:8">
      <c r="A72" s="166" t="s">
        <v>55</v>
      </c>
      <c r="B72" s="10" t="s">
        <v>73</v>
      </c>
      <c r="C72" s="9" t="s">
        <v>74</v>
      </c>
      <c r="D72" s="9" t="s">
        <v>75</v>
      </c>
      <c r="E72" t="s">
        <v>68</v>
      </c>
    </row>
    <row r="73" spans="1:8">
      <c r="A73" s="10" t="s">
        <v>58</v>
      </c>
      <c r="B73" s="10">
        <v>3</v>
      </c>
      <c r="C73" s="9">
        <v>8</v>
      </c>
      <c r="D73" s="9">
        <v>7</v>
      </c>
      <c r="E73" s="9">
        <v>18</v>
      </c>
    </row>
    <row r="74" spans="1:8">
      <c r="A74" s="10" t="s">
        <v>60</v>
      </c>
      <c r="B74" s="10">
        <v>2</v>
      </c>
      <c r="C74" s="9">
        <v>6</v>
      </c>
      <c r="D74" s="9">
        <v>1</v>
      </c>
      <c r="E74" s="9">
        <v>9</v>
      </c>
    </row>
    <row r="75" spans="1:8">
      <c r="A75" s="10" t="s">
        <v>61</v>
      </c>
      <c r="B75" s="10">
        <v>4</v>
      </c>
      <c r="C75" s="9">
        <v>12</v>
      </c>
      <c r="D75" s="9">
        <v>11</v>
      </c>
      <c r="E75" s="9">
        <v>27</v>
      </c>
    </row>
    <row r="76" spans="1:8">
      <c r="A76" s="10" t="s">
        <v>62</v>
      </c>
      <c r="B76" s="10">
        <v>1</v>
      </c>
      <c r="C76" s="9">
        <v>20</v>
      </c>
      <c r="D76" s="9">
        <v>5</v>
      </c>
      <c r="E76" s="9">
        <v>26</v>
      </c>
    </row>
    <row r="77" spans="1:8">
      <c r="A77" s="10" t="s">
        <v>63</v>
      </c>
      <c r="B77" s="10">
        <v>3</v>
      </c>
      <c r="C77" s="9">
        <v>29</v>
      </c>
      <c r="D77" s="9">
        <v>5</v>
      </c>
      <c r="E77" s="9">
        <v>37</v>
      </c>
    </row>
    <row r="78" spans="1:8">
      <c r="A78" s="10" t="s">
        <v>54</v>
      </c>
      <c r="B78" s="10">
        <v>9</v>
      </c>
      <c r="C78" s="9">
        <v>25</v>
      </c>
      <c r="D78" s="9">
        <v>4</v>
      </c>
      <c r="E78" s="9">
        <v>38</v>
      </c>
    </row>
    <row r="79" spans="1:8">
      <c r="A79" s="10" t="s">
        <v>57</v>
      </c>
      <c r="B79" s="10">
        <v>6</v>
      </c>
      <c r="C79" s="9">
        <v>7</v>
      </c>
      <c r="D79" s="9">
        <v>3</v>
      </c>
      <c r="E79" s="9">
        <v>16</v>
      </c>
    </row>
    <row r="80" spans="1:8">
      <c r="A80" s="10" t="s">
        <v>59</v>
      </c>
      <c r="B80" s="10">
        <v>3</v>
      </c>
      <c r="C80" s="9">
        <v>12</v>
      </c>
      <c r="D80" s="9">
        <v>1</v>
      </c>
      <c r="E80" s="9">
        <v>16</v>
      </c>
    </row>
    <row r="81" spans="1:5">
      <c r="A81" s="9" t="s">
        <v>64</v>
      </c>
      <c r="B81" s="10">
        <v>2</v>
      </c>
      <c r="C81" s="9">
        <v>1</v>
      </c>
      <c r="D81" s="9">
        <v>2</v>
      </c>
      <c r="E81" s="9">
        <v>5</v>
      </c>
    </row>
    <row r="82" spans="1:5">
      <c r="A82" s="9" t="s">
        <v>65</v>
      </c>
      <c r="B82" s="10">
        <v>2</v>
      </c>
      <c r="C82" s="9">
        <v>4</v>
      </c>
      <c r="D82" s="9">
        <v>5</v>
      </c>
      <c r="E82" s="9">
        <v>11</v>
      </c>
    </row>
    <row r="83" spans="1:5">
      <c r="A83" s="9" t="s">
        <v>66</v>
      </c>
      <c r="C83" s="9">
        <v>18</v>
      </c>
      <c r="D83" s="9">
        <v>3</v>
      </c>
      <c r="E83" s="9">
        <v>21</v>
      </c>
    </row>
    <row r="84" spans="1:5">
      <c r="A84" s="9" t="s">
        <v>67</v>
      </c>
      <c r="B84" s="10">
        <v>1</v>
      </c>
      <c r="C84" s="9">
        <v>15</v>
      </c>
      <c r="D84" s="9">
        <v>3</v>
      </c>
      <c r="E84" s="9">
        <v>19</v>
      </c>
    </row>
    <row r="85" spans="1:5">
      <c r="A85" s="10" t="s">
        <v>68</v>
      </c>
      <c r="B85" s="10">
        <v>36</v>
      </c>
      <c r="C85" s="9">
        <v>157</v>
      </c>
      <c r="D85" s="9">
        <v>50</v>
      </c>
      <c r="E85">
        <v>243</v>
      </c>
    </row>
    <row r="86" spans="1:5">
      <c r="A86" s="166" t="s">
        <v>50</v>
      </c>
      <c r="B86" s="10" t="s">
        <v>49</v>
      </c>
    </row>
    <row r="87" spans="1:5">
      <c r="A87" s="166" t="s">
        <v>51</v>
      </c>
      <c r="B87" s="10" t="s">
        <v>49</v>
      </c>
    </row>
    <row r="88" spans="1:5">
      <c r="A88" s="166" t="s">
        <v>48</v>
      </c>
      <c r="B88" s="10" t="s">
        <v>49</v>
      </c>
    </row>
    <row r="89" spans="1:5">
      <c r="A89" s="166" t="s">
        <v>2</v>
      </c>
      <c r="B89" s="10" t="s">
        <v>76</v>
      </c>
    </row>
    <row r="90" spans="1:5">
      <c r="A90" s="166" t="s">
        <v>53</v>
      </c>
      <c r="B90" s="10">
        <v>2024</v>
      </c>
    </row>
    <row r="91" spans="1:5">
      <c r="A91" s="166" t="s">
        <v>77</v>
      </c>
      <c r="B91" s="10" t="s">
        <v>49</v>
      </c>
    </row>
    <row r="93" spans="1:5">
      <c r="A93" s="166" t="s">
        <v>55</v>
      </c>
      <c r="B93" s="10" t="s">
        <v>56</v>
      </c>
      <c r="C93"/>
      <c r="D93"/>
      <c r="E93"/>
    </row>
    <row r="94" spans="1:5">
      <c r="A94" s="10" t="s">
        <v>85</v>
      </c>
      <c r="B94" s="10">
        <v>1</v>
      </c>
      <c r="C94"/>
      <c r="D94"/>
      <c r="E94"/>
    </row>
    <row r="95" spans="1:5">
      <c r="A95" s="10" t="s">
        <v>84</v>
      </c>
      <c r="B95" s="10">
        <v>1</v>
      </c>
      <c r="C95"/>
      <c r="D95"/>
      <c r="E95"/>
    </row>
    <row r="96" spans="1:5">
      <c r="A96" s="10" t="s">
        <v>26</v>
      </c>
      <c r="B96" s="10">
        <v>1</v>
      </c>
      <c r="C96"/>
      <c r="D96"/>
      <c r="E96"/>
    </row>
    <row r="97" spans="1:5">
      <c r="A97" s="10" t="s">
        <v>86</v>
      </c>
      <c r="B97" s="10">
        <v>1</v>
      </c>
      <c r="C97"/>
      <c r="D97"/>
      <c r="E97"/>
    </row>
    <row r="98" spans="1:5">
      <c r="A98" s="10" t="s">
        <v>87</v>
      </c>
      <c r="B98" s="10">
        <v>1</v>
      </c>
      <c r="C98"/>
      <c r="D98"/>
      <c r="E98"/>
    </row>
    <row r="99" spans="1:5">
      <c r="A99" s="10" t="s">
        <v>83</v>
      </c>
      <c r="B99" s="10">
        <v>2</v>
      </c>
      <c r="C99"/>
      <c r="D99"/>
      <c r="E99"/>
    </row>
    <row r="100" spans="1:5">
      <c r="A100" s="10" t="s">
        <v>82</v>
      </c>
      <c r="B100" s="10">
        <v>4</v>
      </c>
      <c r="C100"/>
      <c r="D100"/>
      <c r="E100"/>
    </row>
    <row r="101" spans="1:5">
      <c r="A101" s="10" t="s">
        <v>81</v>
      </c>
      <c r="B101" s="10">
        <v>8</v>
      </c>
      <c r="C101"/>
      <c r="D101"/>
      <c r="E101"/>
    </row>
    <row r="102" spans="1:5">
      <c r="A102" s="10" t="s">
        <v>80</v>
      </c>
      <c r="B102" s="10">
        <v>13</v>
      </c>
      <c r="C102"/>
      <c r="D102"/>
      <c r="E102"/>
    </row>
    <row r="103" spans="1:5">
      <c r="A103" s="10" t="s">
        <v>79</v>
      </c>
      <c r="B103" s="10">
        <v>20</v>
      </c>
      <c r="C103"/>
      <c r="D103"/>
      <c r="E103"/>
    </row>
    <row r="104" spans="1:5">
      <c r="A104" s="10" t="s">
        <v>78</v>
      </c>
      <c r="B104" s="10">
        <v>24</v>
      </c>
      <c r="C104"/>
      <c r="D104"/>
      <c r="E104"/>
    </row>
    <row r="105" spans="1:5">
      <c r="A105" s="10" t="s">
        <v>68</v>
      </c>
      <c r="B105" s="10">
        <v>76</v>
      </c>
      <c r="C105"/>
      <c r="D105"/>
      <c r="E105"/>
    </row>
    <row r="106" spans="1:5">
      <c r="C106"/>
      <c r="D106"/>
      <c r="E106"/>
    </row>
    <row r="107" spans="1:5">
      <c r="C107"/>
      <c r="D107"/>
      <c r="E107"/>
    </row>
    <row r="108" spans="1:5">
      <c r="C108"/>
      <c r="D108"/>
      <c r="E108"/>
    </row>
    <row r="109" spans="1:5">
      <c r="C109"/>
      <c r="D109"/>
      <c r="E109"/>
    </row>
    <row r="110" spans="1:5">
      <c r="C110"/>
      <c r="D110"/>
      <c r="E110"/>
    </row>
    <row r="111" spans="1:5">
      <c r="C111"/>
      <c r="D111"/>
      <c r="E111"/>
    </row>
    <row r="116" spans="1:5">
      <c r="A116" s="166" t="s">
        <v>50</v>
      </c>
      <c r="B116" s="10" t="s">
        <v>49</v>
      </c>
    </row>
    <row r="117" spans="1:5">
      <c r="A117" s="166" t="s">
        <v>51</v>
      </c>
      <c r="B117" s="10" t="s">
        <v>49</v>
      </c>
    </row>
    <row r="118" spans="1:5">
      <c r="A118" s="166" t="s">
        <v>48</v>
      </c>
      <c r="B118" s="10" t="s">
        <v>49</v>
      </c>
    </row>
    <row r="119" spans="1:5">
      <c r="A119" s="166" t="s">
        <v>2</v>
      </c>
      <c r="B119" s="10" t="s">
        <v>43</v>
      </c>
    </row>
    <row r="120" spans="1:5">
      <c r="A120" s="166" t="s">
        <v>53</v>
      </c>
      <c r="B120" s="10">
        <v>2024</v>
      </c>
    </row>
    <row r="121" spans="1:5">
      <c r="A121" s="166" t="s">
        <v>77</v>
      </c>
      <c r="B121" s="10" t="s">
        <v>49</v>
      </c>
    </row>
    <row r="123" spans="1:5">
      <c r="A123" s="166" t="s">
        <v>55</v>
      </c>
      <c r="B123" s="10" t="s">
        <v>56</v>
      </c>
      <c r="C123"/>
      <c r="D123"/>
      <c r="E123"/>
    </row>
    <row r="124" spans="1:5">
      <c r="A124" s="10" t="s">
        <v>89</v>
      </c>
      <c r="B124" s="10">
        <v>2</v>
      </c>
      <c r="C124"/>
      <c r="D124"/>
      <c r="E124"/>
    </row>
    <row r="125" spans="1:5">
      <c r="A125" s="10" t="s">
        <v>88</v>
      </c>
      <c r="B125" s="10">
        <v>8</v>
      </c>
      <c r="C125"/>
      <c r="D125"/>
      <c r="E125"/>
    </row>
    <row r="126" spans="1:5">
      <c r="A126" s="10" t="s">
        <v>82</v>
      </c>
      <c r="B126" s="10">
        <v>10</v>
      </c>
      <c r="C126"/>
      <c r="D126"/>
      <c r="E126"/>
    </row>
    <row r="127" spans="1:5">
      <c r="A127" s="10" t="s">
        <v>84</v>
      </c>
      <c r="B127" s="10">
        <v>10</v>
      </c>
      <c r="C127"/>
      <c r="D127"/>
      <c r="E127"/>
    </row>
    <row r="128" spans="1:5">
      <c r="A128" s="10" t="s">
        <v>80</v>
      </c>
      <c r="B128" s="10">
        <v>64</v>
      </c>
      <c r="C128"/>
      <c r="D128"/>
      <c r="E128"/>
    </row>
    <row r="129" spans="1:5">
      <c r="A129" s="10" t="s">
        <v>79</v>
      </c>
      <c r="B129" s="10">
        <v>78</v>
      </c>
      <c r="C129"/>
      <c r="D129"/>
      <c r="E129"/>
    </row>
    <row r="130" spans="1:5">
      <c r="A130" s="10" t="s">
        <v>78</v>
      </c>
      <c r="B130" s="10">
        <v>81</v>
      </c>
      <c r="C130"/>
      <c r="D130"/>
      <c r="E130"/>
    </row>
    <row r="131" spans="1:5">
      <c r="A131" s="10" t="s">
        <v>68</v>
      </c>
      <c r="B131" s="10">
        <v>253</v>
      </c>
      <c r="C131"/>
      <c r="D131"/>
      <c r="E131"/>
    </row>
    <row r="132" spans="1:5">
      <c r="C132"/>
      <c r="D132"/>
      <c r="E132"/>
    </row>
    <row r="133" spans="1:5">
      <c r="C133"/>
      <c r="D133"/>
      <c r="E133"/>
    </row>
    <row r="134" spans="1:5">
      <c r="C134"/>
      <c r="D134"/>
      <c r="E134"/>
    </row>
    <row r="135" spans="1:5">
      <c r="C135"/>
      <c r="D135"/>
      <c r="E135"/>
    </row>
    <row r="136" spans="1:5">
      <c r="C136"/>
      <c r="D136"/>
      <c r="E136"/>
    </row>
    <row r="137" spans="1:5">
      <c r="C137"/>
      <c r="D137"/>
      <c r="E137"/>
    </row>
    <row r="138" spans="1:5">
      <c r="C138"/>
      <c r="D138"/>
      <c r="E138"/>
    </row>
    <row r="146" spans="1:5">
      <c r="A146" s="166" t="s">
        <v>50</v>
      </c>
      <c r="B146" s="10" t="s">
        <v>49</v>
      </c>
    </row>
    <row r="147" spans="1:5">
      <c r="A147" s="166" t="s">
        <v>77</v>
      </c>
      <c r="B147" s="10" t="s">
        <v>49</v>
      </c>
    </row>
    <row r="148" spans="1:5">
      <c r="A148" s="166" t="s">
        <v>51</v>
      </c>
      <c r="B148" s="10" t="s">
        <v>52</v>
      </c>
    </row>
    <row r="149" spans="1:5">
      <c r="A149" s="166" t="s">
        <v>48</v>
      </c>
      <c r="B149" s="10" t="s">
        <v>49</v>
      </c>
    </row>
    <row r="150" spans="1:5">
      <c r="A150" s="166" t="s">
        <v>53</v>
      </c>
      <c r="B150" s="10">
        <v>2024</v>
      </c>
    </row>
    <row r="152" spans="1:5">
      <c r="A152" s="166" t="s">
        <v>55</v>
      </c>
      <c r="B152" s="10" t="s">
        <v>56</v>
      </c>
      <c r="C152"/>
      <c r="D152"/>
      <c r="E152"/>
    </row>
    <row r="153" spans="1:5">
      <c r="A153" s="10" t="s">
        <v>43</v>
      </c>
      <c r="B153" s="10">
        <v>251</v>
      </c>
      <c r="C153"/>
      <c r="D153"/>
      <c r="E153"/>
    </row>
    <row r="154" spans="1:5">
      <c r="A154" s="10" t="s">
        <v>35</v>
      </c>
      <c r="B154" s="10">
        <v>146</v>
      </c>
      <c r="C154"/>
      <c r="D154"/>
      <c r="E154"/>
    </row>
    <row r="155" spans="1:5">
      <c r="A155" s="10" t="s">
        <v>90</v>
      </c>
      <c r="B155" s="10">
        <v>76</v>
      </c>
      <c r="C155"/>
      <c r="D155"/>
      <c r="E155"/>
    </row>
    <row r="156" spans="1:5">
      <c r="A156" s="10" t="s">
        <v>76</v>
      </c>
      <c r="B156" s="10">
        <v>76</v>
      </c>
      <c r="C156"/>
      <c r="D156"/>
      <c r="E156"/>
    </row>
    <row r="157" spans="1:5">
      <c r="A157" s="10" t="s">
        <v>89</v>
      </c>
      <c r="B157" s="10">
        <v>32</v>
      </c>
      <c r="C157"/>
      <c r="D157"/>
      <c r="E157"/>
    </row>
    <row r="158" spans="1:5">
      <c r="A158" s="10" t="s">
        <v>41</v>
      </c>
      <c r="B158" s="10">
        <v>29</v>
      </c>
      <c r="C158"/>
      <c r="D158"/>
      <c r="E158"/>
    </row>
    <row r="159" spans="1:5">
      <c r="A159" s="10" t="s">
        <v>38</v>
      </c>
      <c r="B159" s="10">
        <v>4</v>
      </c>
      <c r="C159"/>
      <c r="D159"/>
      <c r="E159"/>
    </row>
    <row r="160" spans="1:5">
      <c r="A160" s="10" t="s">
        <v>17</v>
      </c>
      <c r="B160" s="10">
        <v>3</v>
      </c>
      <c r="C160"/>
      <c r="D160"/>
      <c r="E160"/>
    </row>
    <row r="161" spans="1:5">
      <c r="A161" s="10" t="s">
        <v>68</v>
      </c>
      <c r="B161" s="10">
        <v>617</v>
      </c>
      <c r="C161"/>
      <c r="D161"/>
      <c r="E161"/>
    </row>
    <row r="162" spans="1:5">
      <c r="C162"/>
      <c r="D162"/>
      <c r="E162"/>
    </row>
    <row r="163" spans="1:5">
      <c r="C163"/>
      <c r="D163"/>
      <c r="E163"/>
    </row>
    <row r="167" spans="1:5">
      <c r="A167" s="10" t="s">
        <v>91</v>
      </c>
    </row>
    <row r="168" spans="1:5">
      <c r="A168" s="166" t="s">
        <v>48</v>
      </c>
      <c r="B168" s="10" t="s">
        <v>49</v>
      </c>
    </row>
    <row r="169" spans="1:5">
      <c r="A169" s="166" t="s">
        <v>50</v>
      </c>
      <c r="B169" s="10" t="s">
        <v>49</v>
      </c>
    </row>
    <row r="170" spans="1:5">
      <c r="A170" s="166" t="s">
        <v>2</v>
      </c>
      <c r="B170" s="10" t="s">
        <v>49</v>
      </c>
    </row>
    <row r="171" spans="1:5">
      <c r="A171" s="166" t="s">
        <v>51</v>
      </c>
      <c r="B171" s="10" t="s">
        <v>69</v>
      </c>
    </row>
    <row r="172" spans="1:5">
      <c r="A172" s="166" t="s">
        <v>53</v>
      </c>
      <c r="B172" s="10">
        <v>2024</v>
      </c>
    </row>
    <row r="174" spans="1:5">
      <c r="A174" s="166" t="s">
        <v>55</v>
      </c>
      <c r="B174" s="10" t="s">
        <v>56</v>
      </c>
    </row>
    <row r="175" spans="1:5">
      <c r="A175" s="10" t="s">
        <v>58</v>
      </c>
      <c r="B175" s="10">
        <v>75</v>
      </c>
    </row>
    <row r="176" spans="1:5">
      <c r="A176" s="10" t="s">
        <v>60</v>
      </c>
      <c r="B176" s="10">
        <v>75</v>
      </c>
    </row>
    <row r="177" spans="1:2">
      <c r="A177" s="10" t="s">
        <v>61</v>
      </c>
      <c r="B177" s="10">
        <v>69</v>
      </c>
    </row>
    <row r="178" spans="1:2">
      <c r="A178" s="10" t="s">
        <v>62</v>
      </c>
      <c r="B178" s="10">
        <v>101</v>
      </c>
    </row>
    <row r="179" spans="1:2">
      <c r="A179" s="10" t="s">
        <v>63</v>
      </c>
      <c r="B179" s="10">
        <v>85</v>
      </c>
    </row>
    <row r="180" spans="1:2">
      <c r="A180" s="10" t="s">
        <v>54</v>
      </c>
      <c r="B180" s="10">
        <v>89</v>
      </c>
    </row>
    <row r="181" spans="1:2">
      <c r="A181" s="10" t="s">
        <v>57</v>
      </c>
      <c r="B181" s="10">
        <v>74</v>
      </c>
    </row>
    <row r="182" spans="1:2">
      <c r="A182" s="10" t="s">
        <v>59</v>
      </c>
      <c r="B182" s="10">
        <v>77</v>
      </c>
    </row>
    <row r="183" spans="1:2">
      <c r="A183" s="10" t="s">
        <v>68</v>
      </c>
      <c r="B183" s="10">
        <v>645</v>
      </c>
    </row>
    <row r="195" spans="1:50">
      <c r="A195" s="166" t="s">
        <v>48</v>
      </c>
      <c r="B195" s="10" t="s">
        <v>49</v>
      </c>
    </row>
    <row r="196" spans="1:50">
      <c r="A196" s="166" t="s">
        <v>50</v>
      </c>
      <c r="B196" s="10" t="s">
        <v>49</v>
      </c>
    </row>
    <row r="197" spans="1:50">
      <c r="A197" s="166" t="s">
        <v>2</v>
      </c>
      <c r="B197" s="10" t="s">
        <v>49</v>
      </c>
    </row>
    <row r="198" spans="1:50">
      <c r="A198" s="166" t="s">
        <v>77</v>
      </c>
      <c r="B198" s="10" t="s">
        <v>49</v>
      </c>
    </row>
    <row r="199" spans="1:50">
      <c r="A199" s="166" t="s">
        <v>51</v>
      </c>
      <c r="B199" s="10" t="s">
        <v>69</v>
      </c>
    </row>
    <row r="200" spans="1:50">
      <c r="A200" s="166" t="s">
        <v>53</v>
      </c>
      <c r="B200" s="10" t="s">
        <v>49</v>
      </c>
    </row>
    <row r="201" spans="1:50">
      <c r="A201" s="166" t="s">
        <v>92</v>
      </c>
      <c r="B201" s="10" t="s">
        <v>80</v>
      </c>
    </row>
    <row r="203" spans="1:50">
      <c r="A203" s="166" t="s">
        <v>55</v>
      </c>
      <c r="B203" s="10" t="s">
        <v>56</v>
      </c>
      <c r="C203"/>
      <c r="D203"/>
      <c r="E203"/>
    </row>
    <row r="204" spans="1:50">
      <c r="A204" s="10" t="s">
        <v>93</v>
      </c>
      <c r="B204" s="10">
        <v>98</v>
      </c>
      <c r="C204"/>
      <c r="D204"/>
      <c r="E204"/>
    </row>
    <row r="205" spans="1:50">
      <c r="A205" s="10" t="s">
        <v>95</v>
      </c>
      <c r="B205" s="10">
        <v>14</v>
      </c>
      <c r="C205"/>
      <c r="D205"/>
      <c r="E205"/>
    </row>
    <row r="206" spans="1:50">
      <c r="A206" s="10" t="s">
        <v>96</v>
      </c>
      <c r="B206" s="10">
        <v>13</v>
      </c>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row>
    <row r="207" spans="1:50">
      <c r="A207" s="10" t="s">
        <v>98</v>
      </c>
      <c r="B207" s="10">
        <v>5</v>
      </c>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row>
    <row r="208" spans="1:50">
      <c r="A208" s="10" t="s">
        <v>99</v>
      </c>
      <c r="B208" s="10">
        <v>4</v>
      </c>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row>
    <row r="209" spans="1:50">
      <c r="A209" s="10" t="s">
        <v>101</v>
      </c>
      <c r="B209" s="10">
        <v>4</v>
      </c>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row>
    <row r="210" spans="1:50">
      <c r="A210" s="10" t="s">
        <v>103</v>
      </c>
      <c r="B210" s="10">
        <v>3</v>
      </c>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row>
    <row r="211" spans="1:50">
      <c r="A211" s="10" t="s">
        <v>111</v>
      </c>
      <c r="B211" s="10">
        <v>2</v>
      </c>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row>
    <row r="212" spans="1:50">
      <c r="A212" s="10" t="s">
        <v>105</v>
      </c>
      <c r="B212" s="10">
        <v>2</v>
      </c>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row>
    <row r="213" spans="1:50">
      <c r="A213" s="10" t="s">
        <v>109</v>
      </c>
      <c r="B213" s="10">
        <v>2</v>
      </c>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row>
    <row r="214" spans="1:50">
      <c r="A214" s="10" t="s">
        <v>108</v>
      </c>
      <c r="B214" s="10">
        <v>2</v>
      </c>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row>
    <row r="215" spans="1:50">
      <c r="A215" s="10" t="s">
        <v>132</v>
      </c>
      <c r="B215" s="10">
        <v>1</v>
      </c>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row>
    <row r="216" spans="1:50">
      <c r="A216" s="10" t="s">
        <v>121</v>
      </c>
      <c r="B216" s="10">
        <v>1</v>
      </c>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row>
    <row r="217" spans="1:50">
      <c r="A217" s="10" t="s">
        <v>166</v>
      </c>
      <c r="B217" s="10">
        <v>1</v>
      </c>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row>
    <row r="218" spans="1:50">
      <c r="A218" s="10" t="s">
        <v>125</v>
      </c>
      <c r="B218" s="10">
        <v>1</v>
      </c>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row>
    <row r="219" spans="1:50">
      <c r="A219" s="10" t="s">
        <v>161</v>
      </c>
      <c r="B219" s="10">
        <v>1</v>
      </c>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row>
    <row r="220" spans="1:50">
      <c r="A220" s="10" t="s">
        <v>150</v>
      </c>
      <c r="B220" s="10">
        <v>1</v>
      </c>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row>
    <row r="221" spans="1:50">
      <c r="A221" s="10" t="s">
        <v>158</v>
      </c>
      <c r="B221" s="10">
        <v>1</v>
      </c>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row>
    <row r="222" spans="1:50">
      <c r="A222" s="10" t="s">
        <v>131</v>
      </c>
      <c r="B222" s="10">
        <v>1</v>
      </c>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row>
    <row r="223" spans="1:50">
      <c r="A223" s="10" t="s">
        <v>170</v>
      </c>
      <c r="B223" s="10">
        <v>1</v>
      </c>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row>
    <row r="224" spans="1:50">
      <c r="A224" s="10" t="s">
        <v>159</v>
      </c>
      <c r="B224" s="10">
        <v>1</v>
      </c>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row>
    <row r="225" spans="1:50">
      <c r="A225" s="10" t="s">
        <v>157</v>
      </c>
      <c r="B225" s="10">
        <v>1</v>
      </c>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row>
    <row r="226" spans="1:50">
      <c r="A226" s="10" t="s">
        <v>146</v>
      </c>
      <c r="B226" s="10">
        <v>1</v>
      </c>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row>
    <row r="227" spans="1:50">
      <c r="A227" s="10" t="s">
        <v>165</v>
      </c>
      <c r="B227" s="10">
        <v>1</v>
      </c>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row>
    <row r="228" spans="1:50">
      <c r="A228" s="10" t="s">
        <v>118</v>
      </c>
      <c r="B228" s="10">
        <v>1</v>
      </c>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row>
    <row r="229" spans="1:50">
      <c r="A229" s="10" t="s">
        <v>154</v>
      </c>
      <c r="B229" s="10">
        <v>1</v>
      </c>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row>
    <row r="230" spans="1:50">
      <c r="A230" s="10" t="s">
        <v>124</v>
      </c>
      <c r="B230" s="10">
        <v>1</v>
      </c>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row>
    <row r="231" spans="1:50">
      <c r="A231" s="10" t="s">
        <v>162</v>
      </c>
      <c r="B231" s="10">
        <v>1</v>
      </c>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row>
    <row r="232" spans="1:50">
      <c r="A232" s="10" t="s">
        <v>113</v>
      </c>
      <c r="B232" s="10">
        <v>1</v>
      </c>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row>
    <row r="233" spans="1:50">
      <c r="A233" s="10" t="s">
        <v>168</v>
      </c>
      <c r="B233" s="10">
        <v>1</v>
      </c>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row>
    <row r="234" spans="1:50">
      <c r="A234" s="10" t="s">
        <v>127</v>
      </c>
      <c r="B234" s="10">
        <v>1</v>
      </c>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row>
    <row r="235" spans="1:50">
      <c r="A235" s="10" t="s">
        <v>164</v>
      </c>
      <c r="B235" s="10">
        <v>1</v>
      </c>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row>
    <row r="236" spans="1:50">
      <c r="A236" s="10" t="s">
        <v>119</v>
      </c>
      <c r="B236" s="10">
        <v>1</v>
      </c>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row>
    <row r="237" spans="1:50">
      <c r="A237" s="10" t="s">
        <v>126</v>
      </c>
      <c r="B237" s="10">
        <v>1</v>
      </c>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row>
    <row r="238" spans="1:50">
      <c r="A238" s="10" t="s">
        <v>145</v>
      </c>
      <c r="B238" s="10">
        <v>1</v>
      </c>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row>
    <row r="239" spans="1:50">
      <c r="A239" s="10" t="s">
        <v>130</v>
      </c>
      <c r="B239" s="10">
        <v>1</v>
      </c>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row>
    <row r="240" spans="1:50">
      <c r="A240" s="10" t="s">
        <v>129</v>
      </c>
      <c r="B240" s="10">
        <v>1</v>
      </c>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row>
    <row r="241" spans="1:50">
      <c r="A241" s="10" t="s">
        <v>116</v>
      </c>
      <c r="B241" s="10">
        <v>1</v>
      </c>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row>
    <row r="242" spans="1:50">
      <c r="A242" s="10" t="s">
        <v>155</v>
      </c>
      <c r="B242" s="10">
        <v>1</v>
      </c>
    </row>
    <row r="243" spans="1:50">
      <c r="A243" s="10" t="s">
        <v>134</v>
      </c>
      <c r="B243" s="10">
        <v>1</v>
      </c>
    </row>
    <row r="244" spans="1:50">
      <c r="A244" s="10" t="s">
        <v>135</v>
      </c>
      <c r="B244" s="10">
        <v>1</v>
      </c>
    </row>
    <row r="245" spans="1:50">
      <c r="A245" s="10" t="s">
        <v>139</v>
      </c>
      <c r="B245" s="10">
        <v>1</v>
      </c>
    </row>
    <row r="246" spans="1:50">
      <c r="A246" s="10" t="s">
        <v>123</v>
      </c>
      <c r="B246" s="10">
        <v>1</v>
      </c>
    </row>
    <row r="247" spans="1:50">
      <c r="A247" s="10" t="s">
        <v>140</v>
      </c>
      <c r="B247" s="10">
        <v>1</v>
      </c>
    </row>
    <row r="248" spans="1:50">
      <c r="A248" s="10" t="s">
        <v>167</v>
      </c>
      <c r="B248" s="10">
        <v>1</v>
      </c>
    </row>
    <row r="249" spans="1:50">
      <c r="A249" s="10" t="s">
        <v>142</v>
      </c>
      <c r="B249" s="10">
        <v>1</v>
      </c>
    </row>
    <row r="250" spans="1:50">
      <c r="A250" s="10" t="s">
        <v>148</v>
      </c>
      <c r="B250" s="10">
        <v>1</v>
      </c>
    </row>
    <row r="251" spans="1:50">
      <c r="A251" s="10" t="s">
        <v>136</v>
      </c>
      <c r="B251" s="10">
        <v>1</v>
      </c>
    </row>
    <row r="252" spans="1:50">
      <c r="A252" s="10" t="s">
        <v>68</v>
      </c>
      <c r="B252" s="10">
        <v>186</v>
      </c>
    </row>
    <row r="257" spans="1:8">
      <c r="A257" s="19" t="s">
        <v>48</v>
      </c>
      <c r="B257" t="s">
        <v>49</v>
      </c>
    </row>
    <row r="258" spans="1:8">
      <c r="A258" s="19" t="s">
        <v>50</v>
      </c>
      <c r="B258" t="s">
        <v>49</v>
      </c>
    </row>
    <row r="259" spans="1:8">
      <c r="A259" s="19" t="s">
        <v>2</v>
      </c>
      <c r="B259" t="s">
        <v>89</v>
      </c>
    </row>
    <row r="260" spans="1:8">
      <c r="A260" s="19" t="s">
        <v>51</v>
      </c>
      <c r="B260" t="s">
        <v>69</v>
      </c>
    </row>
    <row r="261" spans="1:8">
      <c r="A261" s="19" t="s">
        <v>53</v>
      </c>
      <c r="B261" s="10">
        <v>2024</v>
      </c>
    </row>
    <row r="263" spans="1:8">
      <c r="A263" s="166" t="s">
        <v>56</v>
      </c>
      <c r="B263" s="166" t="s">
        <v>72</v>
      </c>
      <c r="D263"/>
      <c r="E263"/>
      <c r="H263" t="s">
        <v>171</v>
      </c>
    </row>
    <row r="264" spans="1:8">
      <c r="A264" s="166" t="s">
        <v>55</v>
      </c>
      <c r="B264" s="10" t="s">
        <v>59</v>
      </c>
      <c r="C264" t="s">
        <v>68</v>
      </c>
      <c r="D264"/>
      <c r="E264"/>
    </row>
    <row r="265" spans="1:8">
      <c r="A265" s="10" t="s">
        <v>172</v>
      </c>
      <c r="B265" s="10">
        <v>5</v>
      </c>
      <c r="C265" s="9">
        <v>5</v>
      </c>
      <c r="D265"/>
      <c r="E265"/>
    </row>
    <row r="266" spans="1:8">
      <c r="A266" s="10" t="s">
        <v>288</v>
      </c>
      <c r="B266" s="10">
        <v>4</v>
      </c>
      <c r="C266" s="9">
        <v>4</v>
      </c>
      <c r="D266"/>
      <c r="E266"/>
    </row>
    <row r="267" spans="1:8">
      <c r="A267" s="10" t="s">
        <v>174</v>
      </c>
      <c r="B267" s="10">
        <v>5</v>
      </c>
      <c r="C267" s="9">
        <v>5</v>
      </c>
      <c r="D267"/>
      <c r="E267"/>
    </row>
    <row r="268" spans="1:8">
      <c r="A268" s="10" t="s">
        <v>175</v>
      </c>
      <c r="B268" s="10">
        <v>17</v>
      </c>
      <c r="C268" s="9">
        <v>17</v>
      </c>
      <c r="D268"/>
      <c r="E268"/>
    </row>
    <row r="269" spans="1:8">
      <c r="A269" s="10" t="s">
        <v>68</v>
      </c>
      <c r="B269" s="10">
        <v>31</v>
      </c>
      <c r="C269" s="9">
        <v>31</v>
      </c>
      <c r="D269"/>
      <c r="E269"/>
    </row>
    <row r="270" spans="1:8">
      <c r="C270"/>
      <c r="D270"/>
      <c r="E270"/>
    </row>
    <row r="271" spans="1:8">
      <c r="C271"/>
      <c r="D271"/>
      <c r="E271"/>
    </row>
    <row r="272" spans="1:8">
      <c r="C272"/>
      <c r="D272"/>
      <c r="E272"/>
    </row>
    <row r="273" spans="1:5">
      <c r="C273"/>
      <c r="D273"/>
      <c r="E273"/>
    </row>
    <row r="274" spans="1:5">
      <c r="C274"/>
      <c r="D274"/>
      <c r="E274"/>
    </row>
    <row r="275" spans="1:5">
      <c r="C275"/>
      <c r="D275"/>
      <c r="E275"/>
    </row>
    <row r="276" spans="1:5">
      <c r="A276" s="166" t="s">
        <v>48</v>
      </c>
      <c r="B276" s="10" t="s">
        <v>49</v>
      </c>
      <c r="C276"/>
      <c r="D276" s="19" t="s">
        <v>48</v>
      </c>
      <c r="E276" t="s">
        <v>49</v>
      </c>
    </row>
    <row r="277" spans="1:5">
      <c r="A277" s="166" t="s">
        <v>50</v>
      </c>
      <c r="B277" s="10" t="s">
        <v>49</v>
      </c>
      <c r="C277"/>
      <c r="D277" s="19" t="s">
        <v>50</v>
      </c>
      <c r="E277" t="s">
        <v>89</v>
      </c>
    </row>
    <row r="278" spans="1:5">
      <c r="A278" s="166" t="s">
        <v>2</v>
      </c>
      <c r="B278" s="10" t="s">
        <v>49</v>
      </c>
      <c r="C278"/>
      <c r="D278" s="19" t="s">
        <v>2</v>
      </c>
      <c r="E278" t="s">
        <v>49</v>
      </c>
    </row>
    <row r="279" spans="1:5">
      <c r="A279" s="166" t="s">
        <v>51</v>
      </c>
      <c r="B279" s="10" t="s">
        <v>49</v>
      </c>
      <c r="C279"/>
      <c r="D279" s="19" t="s">
        <v>51</v>
      </c>
      <c r="E279" t="s">
        <v>52</v>
      </c>
    </row>
    <row r="280" spans="1:5">
      <c r="A280" s="166" t="s">
        <v>53</v>
      </c>
      <c r="B280" s="10">
        <v>2024</v>
      </c>
      <c r="C280"/>
      <c r="D280" s="19" t="s">
        <v>53</v>
      </c>
      <c r="E280" s="10">
        <v>2024</v>
      </c>
    </row>
    <row r="281" spans="1:5">
      <c r="C281"/>
      <c r="D281"/>
    </row>
    <row r="282" spans="1:5">
      <c r="A282" s="166" t="s">
        <v>55</v>
      </c>
      <c r="B282" s="10" t="s">
        <v>56</v>
      </c>
      <c r="C282"/>
      <c r="D282" s="20" t="s">
        <v>55</v>
      </c>
      <c r="E282" s="9" t="s">
        <v>56</v>
      </c>
    </row>
    <row r="283" spans="1:5">
      <c r="A283" s="10" t="s">
        <v>58</v>
      </c>
      <c r="B283" s="10">
        <v>81</v>
      </c>
      <c r="C283"/>
      <c r="D283" s="9" t="s">
        <v>54</v>
      </c>
      <c r="E283" s="9">
        <v>4</v>
      </c>
    </row>
    <row r="284" spans="1:5">
      <c r="A284" s="10" t="s">
        <v>60</v>
      </c>
      <c r="B284" s="10">
        <v>78</v>
      </c>
      <c r="C284"/>
      <c r="D284" s="9" t="s">
        <v>57</v>
      </c>
      <c r="E284" s="9">
        <v>4</v>
      </c>
    </row>
    <row r="285" spans="1:5">
      <c r="A285" s="10" t="s">
        <v>61</v>
      </c>
      <c r="B285" s="10">
        <v>88</v>
      </c>
      <c r="C285"/>
      <c r="D285" s="9" t="s">
        <v>59</v>
      </c>
      <c r="E285" s="9">
        <v>34</v>
      </c>
    </row>
    <row r="286" spans="1:5">
      <c r="A286" s="10" t="s">
        <v>62</v>
      </c>
      <c r="B286" s="10">
        <v>123</v>
      </c>
      <c r="C286"/>
      <c r="D286" s="10" t="s">
        <v>68</v>
      </c>
      <c r="E286" s="9">
        <v>42</v>
      </c>
    </row>
    <row r="287" spans="1:5">
      <c r="A287" s="10" t="s">
        <v>63</v>
      </c>
      <c r="B287" s="10">
        <v>115</v>
      </c>
      <c r="C287"/>
      <c r="D287"/>
      <c r="E287"/>
    </row>
    <row r="288" spans="1:5">
      <c r="A288" s="10" t="s">
        <v>54</v>
      </c>
      <c r="B288" s="10">
        <v>115</v>
      </c>
      <c r="C288"/>
      <c r="D288"/>
      <c r="E288"/>
    </row>
    <row r="289" spans="1:5">
      <c r="A289" s="10" t="s">
        <v>57</v>
      </c>
      <c r="B289" s="10">
        <v>83</v>
      </c>
      <c r="C289"/>
      <c r="D289"/>
      <c r="E289"/>
    </row>
    <row r="290" spans="1:5">
      <c r="A290" s="10" t="s">
        <v>59</v>
      </c>
      <c r="B290" s="10">
        <v>85</v>
      </c>
      <c r="C290"/>
      <c r="D290"/>
      <c r="E290"/>
    </row>
    <row r="291" spans="1:5">
      <c r="A291" s="10" t="s">
        <v>68</v>
      </c>
      <c r="B291" s="10">
        <v>768</v>
      </c>
    </row>
    <row r="292" spans="1:5">
      <c r="A292"/>
      <c r="B292"/>
    </row>
    <row r="293" spans="1:5">
      <c r="A293"/>
      <c r="B293"/>
    </row>
    <row r="294" spans="1:5">
      <c r="A294"/>
      <c r="B294"/>
    </row>
    <row r="295" spans="1:5" ht="14.4" thickBot="1">
      <c r="A295"/>
      <c r="B295"/>
    </row>
    <row r="296" spans="1:5">
      <c r="C296" s="347" t="s">
        <v>176</v>
      </c>
      <c r="D296" s="348"/>
      <c r="E296" s="349"/>
    </row>
    <row r="297" spans="1:5">
      <c r="C297" s="49" t="s">
        <v>177</v>
      </c>
      <c r="D297" s="50">
        <f>GETPIVOTDATA("Protocolo",$D$282,"Mês","Junho")/GETPIVOTDATA("Protocolo",$A$282,"Mês","Junho")</f>
        <v>3.4782608695652174E-2</v>
      </c>
      <c r="E297" s="51"/>
    </row>
    <row r="298" spans="1:5" ht="14.4" thickBot="1">
      <c r="C298" s="52"/>
      <c r="D298" s="53">
        <f>1-D297</f>
        <v>0.9652173913043478</v>
      </c>
      <c r="E298" s="54"/>
    </row>
    <row r="299" spans="1:5">
      <c r="C299" s="48" t="s">
        <v>178</v>
      </c>
      <c r="D299" s="55">
        <f>GETPIVOTDATA("Protocolo",$D$282,"Mês","Julho")/GETPIVOTDATA("Protocolo",$A$282,"Mês","Julho")</f>
        <v>4.8192771084337352E-2</v>
      </c>
      <c r="E299" s="47"/>
    </row>
    <row r="300" spans="1:5" ht="14.4" thickBot="1">
      <c r="C300" s="52"/>
      <c r="D300" s="53">
        <f>1-D299</f>
        <v>0.95180722891566261</v>
      </c>
      <c r="E300" s="54"/>
    </row>
    <row r="301" spans="1:5">
      <c r="C301" s="48" t="s">
        <v>59</v>
      </c>
      <c r="D301" s="55">
        <f>GETPIVOTDATA("Protocolo",$D$282,"Mês","agosto")/GETPIVOTDATA("Protocolo",$A$282,"Mês","agosto")</f>
        <v>0.4</v>
      </c>
      <c r="E301" s="47"/>
    </row>
    <row r="302" spans="1:5" ht="14.4" thickBot="1">
      <c r="C302" s="52"/>
      <c r="D302" s="53">
        <f>1-D301</f>
        <v>0.6</v>
      </c>
      <c r="E302" s="54"/>
    </row>
    <row r="303" spans="1:5">
      <c r="C303" s="56"/>
      <c r="D303" s="62" t="s">
        <v>179</v>
      </c>
      <c r="E303" s="47"/>
    </row>
    <row r="304" spans="1:5">
      <c r="C304" s="57"/>
      <c r="D304" s="9" t="s">
        <v>54</v>
      </c>
      <c r="E304" s="58">
        <f>D297</f>
        <v>3.4782608695652174E-2</v>
      </c>
    </row>
    <row r="305" spans="1:5">
      <c r="C305" s="57"/>
      <c r="D305" s="9" t="s">
        <v>57</v>
      </c>
      <c r="E305" s="58">
        <f>D299</f>
        <v>4.8192771084337352E-2</v>
      </c>
    </row>
    <row r="306" spans="1:5" ht="14.4" thickBot="1">
      <c r="C306" s="59"/>
      <c r="D306" s="60" t="s">
        <v>59</v>
      </c>
      <c r="E306" s="61">
        <f>D301</f>
        <v>0.4</v>
      </c>
    </row>
    <row r="315" spans="1:5">
      <c r="A315" s="19" t="s">
        <v>48</v>
      </c>
      <c r="B315" t="s">
        <v>49</v>
      </c>
    </row>
    <row r="316" spans="1:5">
      <c r="A316" s="19" t="s">
        <v>50</v>
      </c>
      <c r="B316" t="s">
        <v>49</v>
      </c>
    </row>
    <row r="317" spans="1:5">
      <c r="A317" s="19" t="s">
        <v>51</v>
      </c>
      <c r="B317" t="s">
        <v>52</v>
      </c>
    </row>
    <row r="318" spans="1:5">
      <c r="A318" s="19" t="s">
        <v>53</v>
      </c>
      <c r="B318" s="10">
        <v>2024</v>
      </c>
    </row>
    <row r="319" spans="1:5">
      <c r="A319" s="20" t="s">
        <v>77</v>
      </c>
      <c r="B319" s="9" t="s">
        <v>49</v>
      </c>
    </row>
    <row r="321" spans="1:13">
      <c r="A321" s="166" t="s">
        <v>56</v>
      </c>
      <c r="B321" s="166" t="s">
        <v>72</v>
      </c>
      <c r="F321" s="9"/>
      <c r="G321" s="9"/>
      <c r="H321" s="9"/>
      <c r="I321" s="9"/>
      <c r="J321" s="9"/>
    </row>
    <row r="322" spans="1:13">
      <c r="A322" s="166" t="s">
        <v>55</v>
      </c>
      <c r="B322" s="10" t="s">
        <v>43</v>
      </c>
      <c r="C322" t="s">
        <v>35</v>
      </c>
      <c r="D322" t="s">
        <v>90</v>
      </c>
      <c r="E322" t="s">
        <v>76</v>
      </c>
      <c r="F322" t="s">
        <v>89</v>
      </c>
      <c r="G322" t="s">
        <v>41</v>
      </c>
      <c r="H322" t="s">
        <v>38</v>
      </c>
      <c r="I322" t="s">
        <v>17</v>
      </c>
      <c r="J322" t="s">
        <v>68</v>
      </c>
      <c r="L322" s="15" t="s">
        <v>55</v>
      </c>
      <c r="M322" s="15" t="s">
        <v>43</v>
      </c>
    </row>
    <row r="323" spans="1:13">
      <c r="A323" s="10" t="s">
        <v>79</v>
      </c>
      <c r="B323" s="10">
        <v>77</v>
      </c>
      <c r="C323" s="9">
        <v>6</v>
      </c>
      <c r="D323" s="9">
        <v>19</v>
      </c>
      <c r="E323" s="9">
        <v>20</v>
      </c>
      <c r="F323" s="9"/>
      <c r="G323" s="9">
        <v>1</v>
      </c>
      <c r="H323" s="9"/>
      <c r="I323" s="9">
        <v>2</v>
      </c>
      <c r="J323" s="9">
        <v>125</v>
      </c>
      <c r="L323" s="10" t="s">
        <v>80</v>
      </c>
      <c r="M323" s="9">
        <v>121</v>
      </c>
    </row>
    <row r="324" spans="1:13">
      <c r="A324" s="10" t="s">
        <v>78</v>
      </c>
      <c r="B324" s="10">
        <v>81</v>
      </c>
      <c r="C324" s="9">
        <v>5</v>
      </c>
      <c r="D324" s="9">
        <v>9</v>
      </c>
      <c r="E324" s="9">
        <v>24</v>
      </c>
      <c r="F324" s="9"/>
      <c r="G324" s="9">
        <v>2</v>
      </c>
      <c r="H324" s="9">
        <v>1</v>
      </c>
      <c r="I324" s="9"/>
      <c r="J324" s="9">
        <v>122</v>
      </c>
      <c r="L324" s="10" t="s">
        <v>82</v>
      </c>
      <c r="M324" s="9">
        <v>120</v>
      </c>
    </row>
    <row r="325" spans="1:13">
      <c r="A325" s="10" t="s">
        <v>80</v>
      </c>
      <c r="B325" s="10">
        <v>64</v>
      </c>
      <c r="C325" s="9">
        <v>10</v>
      </c>
      <c r="D325" s="9">
        <v>22</v>
      </c>
      <c r="E325" s="9">
        <v>13</v>
      </c>
      <c r="F325" s="9">
        <v>1</v>
      </c>
      <c r="G325" s="9">
        <v>2</v>
      </c>
      <c r="H325" s="9">
        <v>3</v>
      </c>
      <c r="I325" s="9">
        <v>1</v>
      </c>
      <c r="J325" s="9">
        <v>116</v>
      </c>
      <c r="L325" s="10" t="s">
        <v>78</v>
      </c>
      <c r="M325" s="9">
        <v>106</v>
      </c>
    </row>
    <row r="326" spans="1:13">
      <c r="A326" s="10" t="s">
        <v>82</v>
      </c>
      <c r="B326" s="10">
        <v>10</v>
      </c>
      <c r="C326" s="9">
        <v>1</v>
      </c>
      <c r="D326" s="9">
        <v>10</v>
      </c>
      <c r="E326" s="9">
        <v>4</v>
      </c>
      <c r="F326" s="9"/>
      <c r="G326" s="9">
        <v>19</v>
      </c>
      <c r="H326" s="9"/>
      <c r="I326" s="9"/>
      <c r="J326" s="9">
        <v>44</v>
      </c>
      <c r="L326" s="10" t="s">
        <v>79</v>
      </c>
      <c r="M326" s="9">
        <v>96</v>
      </c>
    </row>
    <row r="327" spans="1:13">
      <c r="A327" s="10" t="s">
        <v>83</v>
      </c>
      <c r="C327" s="9">
        <v>38</v>
      </c>
      <c r="E327" s="9">
        <v>2</v>
      </c>
      <c r="F327" s="9"/>
      <c r="G327" s="9">
        <v>1</v>
      </c>
      <c r="H327" s="9"/>
      <c r="I327" s="9"/>
      <c r="J327" s="9">
        <v>41</v>
      </c>
      <c r="L327" s="10" t="s">
        <v>83</v>
      </c>
      <c r="M327" s="9">
        <v>1</v>
      </c>
    </row>
    <row r="328" spans="1:13">
      <c r="A328" s="10" t="s">
        <v>180</v>
      </c>
      <c r="C328" s="9">
        <v>40</v>
      </c>
      <c r="D328" s="9">
        <v>1</v>
      </c>
      <c r="F328" s="9"/>
      <c r="G328" s="9"/>
      <c r="H328" s="9"/>
      <c r="I328" s="9"/>
      <c r="J328" s="9">
        <v>41</v>
      </c>
    </row>
    <row r="329" spans="1:13">
      <c r="A329" s="10" t="s">
        <v>89</v>
      </c>
      <c r="B329" s="10">
        <v>2</v>
      </c>
      <c r="C329" s="9">
        <v>4</v>
      </c>
      <c r="D329" s="9">
        <v>2</v>
      </c>
      <c r="F329" s="9">
        <v>31</v>
      </c>
      <c r="G329" s="9">
        <v>2</v>
      </c>
      <c r="H329" s="9"/>
      <c r="I329" s="9"/>
      <c r="J329" s="9">
        <v>41</v>
      </c>
    </row>
    <row r="330" spans="1:13">
      <c r="A330" s="10" t="s">
        <v>181</v>
      </c>
      <c r="C330" s="9">
        <v>20</v>
      </c>
      <c r="F330" s="9"/>
      <c r="G330" s="9"/>
      <c r="H330" s="9"/>
      <c r="I330" s="9"/>
      <c r="J330" s="9">
        <v>20</v>
      </c>
    </row>
    <row r="331" spans="1:13">
      <c r="A331" s="10" t="s">
        <v>84</v>
      </c>
      <c r="B331" s="10">
        <v>9</v>
      </c>
      <c r="C331" s="9">
        <v>3</v>
      </c>
      <c r="D331" s="9">
        <v>2</v>
      </c>
      <c r="E331" s="9">
        <v>1</v>
      </c>
      <c r="F331" s="9"/>
      <c r="G331" s="9">
        <v>1</v>
      </c>
      <c r="H331" s="9"/>
      <c r="I331" s="9"/>
      <c r="J331" s="9">
        <v>16</v>
      </c>
    </row>
    <row r="332" spans="1:13">
      <c r="A332" s="10" t="s">
        <v>88</v>
      </c>
      <c r="B332" s="10">
        <v>8</v>
      </c>
      <c r="D332" s="9">
        <v>8</v>
      </c>
      <c r="F332" s="9"/>
      <c r="G332" s="9"/>
      <c r="H332" s="9"/>
      <c r="I332" s="9"/>
      <c r="J332" s="9">
        <v>16</v>
      </c>
    </row>
    <row r="333" spans="1:13">
      <c r="A333" s="10" t="s">
        <v>81</v>
      </c>
      <c r="C333" s="9">
        <v>3</v>
      </c>
      <c r="D333" s="9">
        <v>2</v>
      </c>
      <c r="E333" s="9">
        <v>8</v>
      </c>
      <c r="F333" s="9"/>
      <c r="G333" s="9">
        <v>1</v>
      </c>
      <c r="H333" s="9"/>
      <c r="I333" s="9"/>
      <c r="J333" s="9">
        <v>14</v>
      </c>
    </row>
    <row r="334" spans="1:13">
      <c r="A334" s="10" t="s">
        <v>87</v>
      </c>
      <c r="C334" s="9">
        <v>6</v>
      </c>
      <c r="D334" s="9">
        <v>1</v>
      </c>
      <c r="E334" s="9">
        <v>1</v>
      </c>
      <c r="F334" s="9"/>
      <c r="G334" s="9"/>
      <c r="H334" s="9"/>
      <c r="I334" s="9"/>
      <c r="J334" s="9">
        <v>8</v>
      </c>
    </row>
    <row r="335" spans="1:13">
      <c r="A335" s="10" t="s">
        <v>182</v>
      </c>
      <c r="C335" s="9">
        <v>3</v>
      </c>
      <c r="F335" s="9"/>
      <c r="G335" s="9"/>
      <c r="H335" s="9"/>
      <c r="I335" s="9"/>
      <c r="J335" s="9">
        <v>3</v>
      </c>
    </row>
    <row r="336" spans="1:13">
      <c r="A336" s="10" t="s">
        <v>184</v>
      </c>
      <c r="C336" s="9">
        <v>2</v>
      </c>
      <c r="F336" s="9"/>
      <c r="G336" s="9"/>
      <c r="H336" s="9"/>
      <c r="I336" s="9"/>
      <c r="J336" s="9">
        <v>2</v>
      </c>
    </row>
    <row r="337" spans="1:10">
      <c r="A337" s="10" t="s">
        <v>183</v>
      </c>
      <c r="C337" s="9">
        <v>2</v>
      </c>
      <c r="F337" s="9"/>
      <c r="G337" s="9"/>
      <c r="H337" s="9"/>
      <c r="I337" s="9"/>
      <c r="J337" s="9">
        <v>2</v>
      </c>
    </row>
    <row r="338" spans="1:10">
      <c r="A338" s="10" t="s">
        <v>85</v>
      </c>
      <c r="C338" s="9">
        <v>1</v>
      </c>
      <c r="E338" s="9">
        <v>1</v>
      </c>
      <c r="F338" s="9"/>
      <c r="G338" s="9"/>
      <c r="H338" s="9"/>
      <c r="I338" s="9"/>
      <c r="J338" s="9">
        <v>2</v>
      </c>
    </row>
    <row r="339" spans="1:10">
      <c r="A339" s="10" t="s">
        <v>26</v>
      </c>
      <c r="E339" s="9">
        <v>1</v>
      </c>
      <c r="F339" s="9"/>
      <c r="G339" s="9"/>
      <c r="H339" s="9"/>
      <c r="I339" s="9"/>
      <c r="J339" s="9">
        <v>1</v>
      </c>
    </row>
    <row r="340" spans="1:10">
      <c r="A340" s="10" t="s">
        <v>185</v>
      </c>
      <c r="C340" s="9">
        <v>1</v>
      </c>
      <c r="F340" s="9"/>
      <c r="G340" s="9"/>
      <c r="H340" s="9"/>
      <c r="I340" s="9"/>
      <c r="J340" s="9">
        <v>1</v>
      </c>
    </row>
    <row r="341" spans="1:10">
      <c r="A341" s="10" t="s">
        <v>186</v>
      </c>
      <c r="C341" s="9">
        <v>1</v>
      </c>
      <c r="F341" s="9"/>
      <c r="G341" s="9"/>
      <c r="H341" s="9"/>
      <c r="I341" s="9"/>
      <c r="J341" s="9">
        <v>1</v>
      </c>
    </row>
    <row r="342" spans="1:10">
      <c r="A342" s="10" t="s">
        <v>86</v>
      </c>
      <c r="E342" s="9">
        <v>1</v>
      </c>
      <c r="F342" s="9"/>
      <c r="G342" s="9"/>
      <c r="H342" s="9"/>
      <c r="I342" s="9"/>
      <c r="J342" s="9">
        <v>1</v>
      </c>
    </row>
    <row r="343" spans="1:10">
      <c r="A343" s="10" t="s">
        <v>68</v>
      </c>
      <c r="B343" s="10">
        <v>251</v>
      </c>
      <c r="C343" s="9">
        <v>146</v>
      </c>
      <c r="D343" s="9">
        <v>76</v>
      </c>
      <c r="E343" s="9">
        <v>76</v>
      </c>
      <c r="F343" s="9">
        <v>32</v>
      </c>
      <c r="G343" s="9">
        <v>29</v>
      </c>
      <c r="H343" s="9">
        <v>4</v>
      </c>
      <c r="I343" s="9">
        <v>3</v>
      </c>
      <c r="J343" s="9">
        <v>617</v>
      </c>
    </row>
    <row r="344" spans="1:10">
      <c r="C344"/>
      <c r="D344"/>
      <c r="E344"/>
    </row>
    <row r="345" spans="1:10">
      <c r="C345"/>
      <c r="D345"/>
      <c r="E345"/>
      <c r="I345" s="76">
        <f>GETPIVOTDATA("Protocolo",$A$321,"Grupo","Junta Médica")/GETPIVOTDATA("Protocolo",$A$321)</f>
        <v>6.6450567260940036E-2</v>
      </c>
    </row>
    <row r="346" spans="1:10">
      <c r="C346"/>
      <c r="D346"/>
      <c r="E346"/>
      <c r="I346" s="76">
        <f>I345-1</f>
        <v>-0.93354943273905999</v>
      </c>
    </row>
    <row r="347" spans="1:10">
      <c r="C347"/>
      <c r="D347"/>
      <c r="E347"/>
      <c r="I347" s="77">
        <f>I346-1</f>
        <v>-1.9335494327390599</v>
      </c>
    </row>
    <row r="348" spans="1:10">
      <c r="C348"/>
      <c r="D348"/>
      <c r="E348"/>
    </row>
    <row r="349" spans="1:10">
      <c r="C349"/>
      <c r="D349"/>
      <c r="E349"/>
    </row>
    <row r="350" spans="1:10">
      <c r="C350"/>
      <c r="D350"/>
      <c r="E350"/>
    </row>
    <row r="351" spans="1:10">
      <c r="C351"/>
      <c r="D351"/>
      <c r="E351"/>
    </row>
    <row r="352" spans="1:10">
      <c r="C352"/>
      <c r="D352"/>
      <c r="E352"/>
    </row>
    <row r="353" spans="3:5">
      <c r="C353"/>
      <c r="D353"/>
      <c r="E353"/>
    </row>
    <row r="354" spans="3:5">
      <c r="C354"/>
      <c r="D354"/>
      <c r="E354"/>
    </row>
    <row r="355" spans="3:5">
      <c r="C355"/>
      <c r="D355"/>
      <c r="E355"/>
    </row>
    <row r="356" spans="3:5">
      <c r="C356"/>
      <c r="D356"/>
      <c r="E356"/>
    </row>
    <row r="357" spans="3:5">
      <c r="C357"/>
      <c r="D357"/>
      <c r="E357"/>
    </row>
    <row r="358" spans="3:5">
      <c r="C358"/>
      <c r="D358"/>
      <c r="E358"/>
    </row>
    <row r="359" spans="3:5">
      <c r="C359"/>
      <c r="D359"/>
      <c r="E359"/>
    </row>
    <row r="360" spans="3:5">
      <c r="C360"/>
      <c r="D360"/>
      <c r="E360"/>
    </row>
    <row r="361" spans="3:5">
      <c r="C361"/>
      <c r="D361"/>
      <c r="E361"/>
    </row>
    <row r="362" spans="3:5">
      <c r="C362"/>
      <c r="D362"/>
      <c r="E362"/>
    </row>
    <row r="363" spans="3:5">
      <c r="C363"/>
      <c r="D363"/>
      <c r="E363"/>
    </row>
    <row r="364" spans="3:5">
      <c r="C364"/>
      <c r="D364"/>
      <c r="E364"/>
    </row>
    <row r="365" spans="3:5">
      <c r="C365"/>
      <c r="D365"/>
      <c r="E365"/>
    </row>
    <row r="366" spans="3:5">
      <c r="C366"/>
      <c r="D366"/>
      <c r="E366"/>
    </row>
    <row r="367" spans="3:5">
      <c r="C367"/>
      <c r="D367"/>
      <c r="E367"/>
    </row>
    <row r="368" spans="3:5">
      <c r="C368"/>
      <c r="D368"/>
      <c r="E368"/>
    </row>
    <row r="369" spans="3:5">
      <c r="C369"/>
      <c r="D369"/>
      <c r="E369"/>
    </row>
    <row r="370" spans="3:5">
      <c r="C370"/>
      <c r="D370"/>
      <c r="E370"/>
    </row>
    <row r="371" spans="3:5">
      <c r="C371"/>
      <c r="D371"/>
      <c r="E371"/>
    </row>
    <row r="372" spans="3:5">
      <c r="C372"/>
      <c r="D372"/>
      <c r="E372"/>
    </row>
    <row r="373" spans="3:5">
      <c r="C373"/>
      <c r="D373"/>
      <c r="E373"/>
    </row>
    <row r="374" spans="3:5">
      <c r="C374"/>
      <c r="D374"/>
      <c r="E374"/>
    </row>
    <row r="375" spans="3:5">
      <c r="C375"/>
      <c r="D375"/>
      <c r="E375"/>
    </row>
    <row r="376" spans="3:5">
      <c r="C376"/>
      <c r="D376"/>
      <c r="E376"/>
    </row>
    <row r="377" spans="3:5">
      <c r="C377"/>
      <c r="D377"/>
      <c r="E377"/>
    </row>
    <row r="378" spans="3:5">
      <c r="C378"/>
      <c r="D378"/>
      <c r="E378"/>
    </row>
    <row r="379" spans="3:5">
      <c r="C379"/>
      <c r="D379"/>
      <c r="E379"/>
    </row>
    <row r="380" spans="3:5">
      <c r="C380"/>
      <c r="D380"/>
      <c r="E380"/>
    </row>
    <row r="381" spans="3:5">
      <c r="C381"/>
      <c r="D381"/>
      <c r="E381"/>
    </row>
    <row r="382" spans="3:5">
      <c r="C382"/>
      <c r="D382"/>
      <c r="E382"/>
    </row>
    <row r="383" spans="3:5">
      <c r="C383"/>
      <c r="D383"/>
      <c r="E383"/>
    </row>
    <row r="384" spans="3:5">
      <c r="C384"/>
      <c r="D384"/>
      <c r="E384"/>
    </row>
    <row r="385" spans="3:5">
      <c r="C385"/>
      <c r="D385"/>
      <c r="E385"/>
    </row>
    <row r="386" spans="3:5">
      <c r="C386"/>
      <c r="D386"/>
      <c r="E386"/>
    </row>
    <row r="387" spans="3:5">
      <c r="C387"/>
      <c r="D387"/>
      <c r="E387"/>
    </row>
    <row r="388" spans="3:5">
      <c r="C388"/>
      <c r="D388"/>
      <c r="E388"/>
    </row>
    <row r="389" spans="3:5">
      <c r="C389"/>
      <c r="D389"/>
      <c r="E389"/>
    </row>
    <row r="390" spans="3:5">
      <c r="C390"/>
      <c r="D390"/>
      <c r="E390"/>
    </row>
    <row r="391" spans="3:5">
      <c r="C391"/>
      <c r="D391"/>
      <c r="E391"/>
    </row>
    <row r="392" spans="3:5">
      <c r="C392"/>
      <c r="D392"/>
      <c r="E392"/>
    </row>
    <row r="393" spans="3:5">
      <c r="C393"/>
      <c r="D393"/>
      <c r="E393"/>
    </row>
    <row r="394" spans="3:5">
      <c r="C394"/>
      <c r="D394"/>
      <c r="E394"/>
    </row>
    <row r="395" spans="3:5">
      <c r="C395"/>
      <c r="D395"/>
      <c r="E395"/>
    </row>
    <row r="396" spans="3:5">
      <c r="C396"/>
      <c r="D396"/>
      <c r="E396"/>
    </row>
    <row r="397" spans="3:5">
      <c r="C397"/>
      <c r="D397"/>
      <c r="E397"/>
    </row>
    <row r="398" spans="3:5">
      <c r="C398"/>
      <c r="D398"/>
      <c r="E398"/>
    </row>
    <row r="399" spans="3:5">
      <c r="C399"/>
      <c r="D399"/>
      <c r="E399"/>
    </row>
    <row r="400" spans="3:5">
      <c r="C400"/>
      <c r="D400"/>
      <c r="E400"/>
    </row>
    <row r="401" spans="3:5">
      <c r="C401"/>
      <c r="D401"/>
      <c r="E401"/>
    </row>
    <row r="402" spans="3:5">
      <c r="C402"/>
      <c r="D402"/>
      <c r="E402"/>
    </row>
    <row r="403" spans="3:5">
      <c r="C403"/>
      <c r="D403"/>
      <c r="E403"/>
    </row>
    <row r="404" spans="3:5">
      <c r="C404"/>
      <c r="D404"/>
      <c r="E404"/>
    </row>
    <row r="405" spans="3:5">
      <c r="C405"/>
      <c r="D405"/>
      <c r="E405"/>
    </row>
    <row r="406" spans="3:5">
      <c r="C406"/>
      <c r="D406"/>
      <c r="E406"/>
    </row>
    <row r="407" spans="3:5">
      <c r="C407"/>
      <c r="D407"/>
      <c r="E407"/>
    </row>
    <row r="408" spans="3:5">
      <c r="C408"/>
      <c r="D408"/>
      <c r="E408"/>
    </row>
    <row r="409" spans="3:5">
      <c r="C409"/>
      <c r="D409"/>
      <c r="E409"/>
    </row>
    <row r="410" spans="3:5">
      <c r="C410"/>
      <c r="D410"/>
      <c r="E410"/>
    </row>
    <row r="411" spans="3:5">
      <c r="C411"/>
      <c r="D411"/>
      <c r="E411"/>
    </row>
    <row r="412" spans="3:5">
      <c r="C412"/>
      <c r="D412"/>
      <c r="E412"/>
    </row>
    <row r="413" spans="3:5">
      <c r="C413"/>
      <c r="D413"/>
      <c r="E413"/>
    </row>
    <row r="414" spans="3:5">
      <c r="C414"/>
      <c r="D414"/>
      <c r="E414"/>
    </row>
    <row r="415" spans="3:5">
      <c r="C415"/>
      <c r="D415"/>
      <c r="E415"/>
    </row>
    <row r="416" spans="3:5">
      <c r="C416"/>
      <c r="D416"/>
      <c r="E416"/>
    </row>
    <row r="417" spans="3:5">
      <c r="C417"/>
      <c r="D417"/>
      <c r="E417"/>
    </row>
    <row r="418" spans="3:5">
      <c r="C418"/>
      <c r="D418"/>
      <c r="E418"/>
    </row>
    <row r="419" spans="3:5">
      <c r="C419"/>
      <c r="D419"/>
      <c r="E419"/>
    </row>
    <row r="420" spans="3:5">
      <c r="C420"/>
      <c r="D420"/>
      <c r="E420"/>
    </row>
    <row r="421" spans="3:5">
      <c r="C421"/>
      <c r="D421"/>
      <c r="E421"/>
    </row>
    <row r="422" spans="3:5">
      <c r="C422"/>
      <c r="D422"/>
      <c r="E422"/>
    </row>
    <row r="423" spans="3:5">
      <c r="C423"/>
      <c r="D423"/>
      <c r="E423"/>
    </row>
    <row r="424" spans="3:5">
      <c r="C424"/>
      <c r="D424"/>
      <c r="E424"/>
    </row>
    <row r="425" spans="3:5">
      <c r="C425"/>
      <c r="D425"/>
      <c r="E425"/>
    </row>
    <row r="426" spans="3:5">
      <c r="C426"/>
      <c r="D426"/>
      <c r="E426"/>
    </row>
    <row r="427" spans="3:5">
      <c r="C427"/>
      <c r="D427"/>
      <c r="E427"/>
    </row>
    <row r="428" spans="3:5">
      <c r="C428"/>
      <c r="D428"/>
      <c r="E428"/>
    </row>
    <row r="429" spans="3:5">
      <c r="C429"/>
      <c r="D429"/>
      <c r="E429"/>
    </row>
    <row r="430" spans="3:5">
      <c r="C430"/>
      <c r="D430"/>
      <c r="E430"/>
    </row>
    <row r="431" spans="3:5">
      <c r="C431"/>
      <c r="D431"/>
      <c r="E431"/>
    </row>
    <row r="432" spans="3:5">
      <c r="C432"/>
      <c r="D432"/>
      <c r="E432"/>
    </row>
    <row r="433" spans="3:5">
      <c r="C433"/>
      <c r="D433"/>
      <c r="E433"/>
    </row>
    <row r="434" spans="3:5">
      <c r="C434"/>
      <c r="D434"/>
      <c r="E434"/>
    </row>
    <row r="435" spans="3:5">
      <c r="C435"/>
      <c r="D435"/>
      <c r="E435"/>
    </row>
    <row r="436" spans="3:5">
      <c r="C436"/>
      <c r="D436"/>
      <c r="E436"/>
    </row>
    <row r="437" spans="3:5">
      <c r="C437"/>
      <c r="D437"/>
      <c r="E437"/>
    </row>
    <row r="438" spans="3:5">
      <c r="C438"/>
      <c r="D438"/>
      <c r="E438"/>
    </row>
    <row r="439" spans="3:5">
      <c r="C439"/>
      <c r="D439"/>
      <c r="E439"/>
    </row>
    <row r="440" spans="3:5">
      <c r="C440"/>
      <c r="D440"/>
      <c r="E440"/>
    </row>
    <row r="441" spans="3:5">
      <c r="C441"/>
      <c r="D441"/>
      <c r="E441"/>
    </row>
    <row r="442" spans="3:5">
      <c r="C442"/>
      <c r="D442"/>
      <c r="E442"/>
    </row>
    <row r="443" spans="3:5">
      <c r="C443"/>
      <c r="D443"/>
      <c r="E443"/>
    </row>
    <row r="444" spans="3:5">
      <c r="C444"/>
      <c r="D444"/>
      <c r="E444"/>
    </row>
    <row r="445" spans="3:5">
      <c r="C445"/>
      <c r="D445"/>
      <c r="E445"/>
    </row>
    <row r="446" spans="3:5">
      <c r="C446"/>
      <c r="D446"/>
      <c r="E446"/>
    </row>
    <row r="447" spans="3:5">
      <c r="C447"/>
      <c r="D447"/>
      <c r="E447"/>
    </row>
    <row r="448" spans="3:5">
      <c r="C448"/>
      <c r="D448"/>
      <c r="E448"/>
    </row>
    <row r="449" spans="3:5">
      <c r="C449"/>
      <c r="D449"/>
      <c r="E449"/>
    </row>
    <row r="450" spans="3:5">
      <c r="C450"/>
      <c r="D450"/>
      <c r="E450"/>
    </row>
    <row r="451" spans="3:5">
      <c r="C451"/>
      <c r="D451"/>
      <c r="E451"/>
    </row>
    <row r="452" spans="3:5">
      <c r="C452"/>
      <c r="D452"/>
      <c r="E452"/>
    </row>
    <row r="453" spans="3:5">
      <c r="C453"/>
      <c r="D453"/>
      <c r="E453"/>
    </row>
    <row r="454" spans="3:5">
      <c r="C454"/>
      <c r="D454"/>
      <c r="E454"/>
    </row>
    <row r="455" spans="3:5">
      <c r="C455"/>
      <c r="D455"/>
      <c r="E455"/>
    </row>
    <row r="456" spans="3:5">
      <c r="C456"/>
      <c r="D456"/>
      <c r="E456"/>
    </row>
    <row r="457" spans="3:5">
      <c r="C457"/>
      <c r="D457"/>
      <c r="E457"/>
    </row>
    <row r="458" spans="3:5">
      <c r="C458"/>
      <c r="D458"/>
      <c r="E458"/>
    </row>
    <row r="459" spans="3:5">
      <c r="C459"/>
      <c r="D459"/>
      <c r="E459"/>
    </row>
    <row r="460" spans="3:5">
      <c r="C460"/>
      <c r="D460"/>
      <c r="E460"/>
    </row>
    <row r="461" spans="3:5">
      <c r="C461"/>
      <c r="D461"/>
      <c r="E461"/>
    </row>
    <row r="462" spans="3:5">
      <c r="C462"/>
      <c r="D462"/>
      <c r="E462"/>
    </row>
    <row r="463" spans="3:5">
      <c r="C463"/>
      <c r="D463"/>
      <c r="E463"/>
    </row>
    <row r="464" spans="3:5">
      <c r="C464"/>
      <c r="D464"/>
      <c r="E464"/>
    </row>
    <row r="465" spans="3:5">
      <c r="C465"/>
      <c r="D465"/>
      <c r="E465"/>
    </row>
    <row r="466" spans="3:5">
      <c r="C466"/>
      <c r="D466"/>
      <c r="E466"/>
    </row>
    <row r="467" spans="3:5">
      <c r="C467"/>
      <c r="D467"/>
      <c r="E467"/>
    </row>
    <row r="468" spans="3:5">
      <c r="C468"/>
      <c r="D468"/>
      <c r="E468"/>
    </row>
    <row r="469" spans="3:5">
      <c r="C469"/>
      <c r="D469"/>
      <c r="E469"/>
    </row>
    <row r="470" spans="3:5">
      <c r="C470"/>
      <c r="D470"/>
      <c r="E470"/>
    </row>
    <row r="471" spans="3:5">
      <c r="C471"/>
      <c r="D471"/>
      <c r="E471"/>
    </row>
    <row r="472" spans="3:5">
      <c r="C472"/>
      <c r="D472"/>
      <c r="E472"/>
    </row>
    <row r="473" spans="3:5">
      <c r="C473"/>
      <c r="D473"/>
      <c r="E473"/>
    </row>
    <row r="474" spans="3:5">
      <c r="C474"/>
      <c r="D474"/>
      <c r="E474"/>
    </row>
    <row r="475" spans="3:5">
      <c r="C475"/>
      <c r="D475"/>
      <c r="E475"/>
    </row>
    <row r="476" spans="3:5">
      <c r="C476"/>
      <c r="D476"/>
      <c r="E476"/>
    </row>
    <row r="477" spans="3:5">
      <c r="C477"/>
      <c r="D477"/>
      <c r="E477"/>
    </row>
    <row r="478" spans="3:5">
      <c r="C478"/>
      <c r="D478"/>
      <c r="E478"/>
    </row>
    <row r="479" spans="3:5">
      <c r="C479"/>
      <c r="D479"/>
      <c r="E479"/>
    </row>
    <row r="480" spans="3:5">
      <c r="C480"/>
      <c r="D480"/>
      <c r="E480"/>
    </row>
    <row r="481" spans="3:5">
      <c r="C481"/>
      <c r="D481"/>
      <c r="E481"/>
    </row>
    <row r="482" spans="3:5">
      <c r="C482"/>
      <c r="D482"/>
      <c r="E482"/>
    </row>
    <row r="483" spans="3:5">
      <c r="C483"/>
      <c r="D483"/>
      <c r="E483"/>
    </row>
    <row r="484" spans="3:5">
      <c r="C484"/>
      <c r="D484"/>
      <c r="E484"/>
    </row>
    <row r="485" spans="3:5">
      <c r="C485"/>
      <c r="D485"/>
      <c r="E485"/>
    </row>
    <row r="486" spans="3:5">
      <c r="C486"/>
      <c r="D486"/>
      <c r="E486"/>
    </row>
    <row r="487" spans="3:5">
      <c r="C487"/>
      <c r="D487"/>
      <c r="E487"/>
    </row>
    <row r="488" spans="3:5">
      <c r="C488"/>
      <c r="D488"/>
      <c r="E488"/>
    </row>
    <row r="489" spans="3:5">
      <c r="C489"/>
      <c r="D489"/>
      <c r="E489"/>
    </row>
    <row r="490" spans="3:5">
      <c r="C490"/>
      <c r="D490"/>
      <c r="E490"/>
    </row>
    <row r="491" spans="3:5">
      <c r="C491"/>
      <c r="D491"/>
      <c r="E491"/>
    </row>
    <row r="492" spans="3:5">
      <c r="C492"/>
      <c r="D492"/>
      <c r="E492"/>
    </row>
    <row r="493" spans="3:5">
      <c r="C493"/>
      <c r="D493"/>
      <c r="E493"/>
    </row>
    <row r="494" spans="3:5">
      <c r="C494"/>
      <c r="D494"/>
      <c r="E494"/>
    </row>
    <row r="495" spans="3:5">
      <c r="C495"/>
      <c r="D495"/>
      <c r="E495"/>
    </row>
    <row r="496" spans="3:5">
      <c r="C496"/>
      <c r="D496"/>
      <c r="E496"/>
    </row>
    <row r="497" spans="3:5">
      <c r="C497"/>
      <c r="D497"/>
      <c r="E497"/>
    </row>
    <row r="498" spans="3:5">
      <c r="C498"/>
      <c r="D498"/>
      <c r="E498"/>
    </row>
    <row r="499" spans="3:5">
      <c r="C499"/>
      <c r="D499"/>
      <c r="E499"/>
    </row>
    <row r="500" spans="3:5">
      <c r="C500"/>
      <c r="D500"/>
      <c r="E500"/>
    </row>
    <row r="501" spans="3:5">
      <c r="C501"/>
      <c r="D501"/>
      <c r="E501"/>
    </row>
    <row r="502" spans="3:5">
      <c r="C502"/>
      <c r="D502"/>
      <c r="E502"/>
    </row>
    <row r="503" spans="3:5">
      <c r="C503"/>
      <c r="D503"/>
      <c r="E503"/>
    </row>
    <row r="504" spans="3:5">
      <c r="C504"/>
      <c r="D504"/>
      <c r="E504"/>
    </row>
    <row r="505" spans="3:5">
      <c r="C505"/>
      <c r="D505"/>
      <c r="E505"/>
    </row>
    <row r="506" spans="3:5">
      <c r="C506"/>
      <c r="D506"/>
      <c r="E506"/>
    </row>
    <row r="507" spans="3:5">
      <c r="C507"/>
      <c r="D507"/>
      <c r="E507"/>
    </row>
    <row r="508" spans="3:5">
      <c r="C508"/>
      <c r="D508"/>
      <c r="E508"/>
    </row>
    <row r="509" spans="3:5">
      <c r="C509"/>
      <c r="D509"/>
      <c r="E509"/>
    </row>
    <row r="510" spans="3:5">
      <c r="C510"/>
      <c r="D510"/>
      <c r="E510"/>
    </row>
    <row r="511" spans="3:5">
      <c r="C511"/>
      <c r="D511"/>
      <c r="E511"/>
    </row>
    <row r="512" spans="3:5">
      <c r="C512"/>
      <c r="D512"/>
      <c r="E512"/>
    </row>
    <row r="513" spans="3:5">
      <c r="C513"/>
      <c r="D513"/>
      <c r="E513"/>
    </row>
    <row r="514" spans="3:5">
      <c r="C514"/>
      <c r="D514"/>
      <c r="E514"/>
    </row>
    <row r="515" spans="3:5">
      <c r="C515"/>
      <c r="D515"/>
      <c r="E515"/>
    </row>
    <row r="516" spans="3:5">
      <c r="C516"/>
      <c r="D516"/>
      <c r="E516"/>
    </row>
    <row r="517" spans="3:5">
      <c r="C517"/>
      <c r="D517"/>
      <c r="E517"/>
    </row>
    <row r="518" spans="3:5">
      <c r="C518"/>
      <c r="D518"/>
      <c r="E518"/>
    </row>
    <row r="519" spans="3:5">
      <c r="C519"/>
      <c r="D519"/>
      <c r="E519"/>
    </row>
    <row r="520" spans="3:5">
      <c r="C520"/>
      <c r="D520"/>
      <c r="E520"/>
    </row>
    <row r="521" spans="3:5">
      <c r="C521"/>
      <c r="D521"/>
      <c r="E521"/>
    </row>
    <row r="522" spans="3:5">
      <c r="C522"/>
      <c r="D522"/>
      <c r="E522"/>
    </row>
    <row r="523" spans="3:5">
      <c r="C523"/>
      <c r="D523"/>
      <c r="E523"/>
    </row>
    <row r="524" spans="3:5">
      <c r="C524"/>
      <c r="D524"/>
      <c r="E524"/>
    </row>
    <row r="525" spans="3:5">
      <c r="C525"/>
      <c r="D525"/>
      <c r="E525"/>
    </row>
    <row r="526" spans="3:5">
      <c r="C526"/>
      <c r="D526"/>
      <c r="E526"/>
    </row>
    <row r="527" spans="3:5">
      <c r="C527"/>
      <c r="D527"/>
      <c r="E527"/>
    </row>
    <row r="528" spans="3:5">
      <c r="C528"/>
      <c r="D528"/>
      <c r="E528"/>
    </row>
    <row r="529" spans="3:5">
      <c r="C529"/>
      <c r="D529"/>
      <c r="E529"/>
    </row>
    <row r="530" spans="3:5">
      <c r="C530"/>
      <c r="D530"/>
      <c r="E530"/>
    </row>
    <row r="531" spans="3:5">
      <c r="C531"/>
      <c r="D531"/>
      <c r="E531"/>
    </row>
    <row r="532" spans="3:5">
      <c r="C532"/>
      <c r="D532"/>
      <c r="E532"/>
    </row>
    <row r="533" spans="3:5">
      <c r="C533"/>
      <c r="D533"/>
      <c r="E533"/>
    </row>
    <row r="534" spans="3:5">
      <c r="C534"/>
      <c r="D534"/>
      <c r="E534"/>
    </row>
    <row r="535" spans="3:5">
      <c r="C535"/>
      <c r="D535"/>
      <c r="E535"/>
    </row>
    <row r="536" spans="3:5">
      <c r="C536"/>
      <c r="D536"/>
      <c r="E536"/>
    </row>
    <row r="537" spans="3:5">
      <c r="C537"/>
      <c r="D537"/>
      <c r="E537"/>
    </row>
    <row r="538" spans="3:5">
      <c r="C538"/>
      <c r="D538"/>
      <c r="E538"/>
    </row>
    <row r="539" spans="3:5">
      <c r="C539"/>
      <c r="D539"/>
      <c r="E539"/>
    </row>
    <row r="540" spans="3:5">
      <c r="C540"/>
      <c r="D540"/>
      <c r="E540"/>
    </row>
    <row r="541" spans="3:5">
      <c r="C541"/>
      <c r="D541"/>
      <c r="E541"/>
    </row>
    <row r="542" spans="3:5">
      <c r="C542"/>
      <c r="D542"/>
      <c r="E542"/>
    </row>
    <row r="543" spans="3:5">
      <c r="C543"/>
      <c r="D543"/>
      <c r="E543"/>
    </row>
    <row r="544" spans="3:5">
      <c r="C544"/>
      <c r="D544"/>
      <c r="E544"/>
    </row>
    <row r="545" spans="3:5">
      <c r="C545"/>
      <c r="D545"/>
      <c r="E545"/>
    </row>
    <row r="546" spans="3:5">
      <c r="C546"/>
      <c r="D546"/>
      <c r="E546"/>
    </row>
    <row r="547" spans="3:5">
      <c r="C547"/>
      <c r="D547"/>
      <c r="E547"/>
    </row>
    <row r="548" spans="3:5">
      <c r="C548"/>
      <c r="D548"/>
      <c r="E548"/>
    </row>
    <row r="549" spans="3:5">
      <c r="C549"/>
      <c r="D549"/>
      <c r="E549"/>
    </row>
    <row r="550" spans="3:5">
      <c r="C550"/>
      <c r="D550"/>
      <c r="E550"/>
    </row>
  </sheetData>
  <mergeCells count="2">
    <mergeCell ref="C296:E296"/>
    <mergeCell ref="C26:D26"/>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filterMode="1"/>
  <dimension ref="A1:D39"/>
  <sheetViews>
    <sheetView showGridLines="0" zoomScale="90" zoomScaleNormal="90" workbookViewId="0">
      <pane ySplit="2" topLeftCell="A13" activePane="bottomLeft" state="frozen"/>
      <selection pane="bottomLeft" activeCell="B2" sqref="B2:C38"/>
    </sheetView>
  </sheetViews>
  <sheetFormatPr defaultColWidth="0" defaultRowHeight="13.2"/>
  <cols>
    <col min="1" max="1" width="2.3984375" style="157" customWidth="1"/>
    <col min="2" max="2" width="79.3984375" style="157" bestFit="1" customWidth="1"/>
    <col min="3" max="3" width="23.5" style="157" bestFit="1" customWidth="1"/>
    <col min="4" max="4" width="2.3984375" style="157" customWidth="1"/>
    <col min="5" max="16384" width="8" style="157" hidden="1"/>
  </cols>
  <sheetData>
    <row r="1" spans="2:3" ht="24.9" customHeight="1">
      <c r="B1" s="351" t="s">
        <v>4178</v>
      </c>
      <c r="C1" s="351"/>
    </row>
    <row r="2" spans="2:3">
      <c r="B2" s="154" t="s">
        <v>4179</v>
      </c>
      <c r="C2" s="154" t="s">
        <v>4180</v>
      </c>
    </row>
    <row r="3" spans="2:3" ht="15.9" hidden="1" customHeight="1">
      <c r="B3" s="155" t="s">
        <v>4181</v>
      </c>
      <c r="C3" s="155" t="s">
        <v>4182</v>
      </c>
    </row>
    <row r="4" spans="2:3" ht="15.9" hidden="1" customHeight="1">
      <c r="B4" s="155" t="s">
        <v>4183</v>
      </c>
      <c r="C4" s="155" t="s">
        <v>4182</v>
      </c>
    </row>
    <row r="5" spans="2:3" ht="15.9" hidden="1" customHeight="1">
      <c r="B5" s="155" t="s">
        <v>4184</v>
      </c>
      <c r="C5" s="155" t="s">
        <v>4182</v>
      </c>
    </row>
    <row r="6" spans="2:3" ht="15.9" hidden="1" customHeight="1">
      <c r="B6" s="155" t="s">
        <v>4185</v>
      </c>
      <c r="C6" s="155" t="s">
        <v>4182</v>
      </c>
    </row>
    <row r="7" spans="2:3" ht="15.9" hidden="1" customHeight="1">
      <c r="B7" s="155" t="s">
        <v>4186</v>
      </c>
      <c r="C7" s="155" t="s">
        <v>4182</v>
      </c>
    </row>
    <row r="8" spans="2:3" ht="15.9" hidden="1" customHeight="1">
      <c r="B8" s="155" t="s">
        <v>4187</v>
      </c>
      <c r="C8" s="155" t="s">
        <v>4182</v>
      </c>
    </row>
    <row r="9" spans="2:3" ht="15.9" hidden="1" customHeight="1">
      <c r="B9" s="155" t="s">
        <v>4188</v>
      </c>
      <c r="C9" s="155" t="s">
        <v>4182</v>
      </c>
    </row>
    <row r="10" spans="2:3" ht="15.9" hidden="1" customHeight="1">
      <c r="B10" s="155" t="s">
        <v>4189</v>
      </c>
      <c r="C10" s="155" t="s">
        <v>4182</v>
      </c>
    </row>
    <row r="11" spans="2:3" ht="15.9" hidden="1" customHeight="1">
      <c r="B11" s="155" t="s">
        <v>4190</v>
      </c>
      <c r="C11" s="155" t="s">
        <v>4182</v>
      </c>
    </row>
    <row r="12" spans="2:3" ht="15.9" hidden="1" customHeight="1">
      <c r="B12" s="155" t="s">
        <v>4191</v>
      </c>
      <c r="C12" s="155" t="s">
        <v>4182</v>
      </c>
    </row>
    <row r="13" spans="2:3" ht="15.9" customHeight="1">
      <c r="B13" s="155" t="s">
        <v>4192</v>
      </c>
      <c r="C13" s="155" t="s">
        <v>4193</v>
      </c>
    </row>
    <row r="14" spans="2:3" ht="15.9" customHeight="1">
      <c r="B14" s="155" t="s">
        <v>4194</v>
      </c>
      <c r="C14" s="155" t="s">
        <v>4193</v>
      </c>
    </row>
    <row r="15" spans="2:3" ht="15.9" customHeight="1">
      <c r="B15" s="155" t="s">
        <v>4195</v>
      </c>
      <c r="C15" s="155" t="s">
        <v>4193</v>
      </c>
    </row>
    <row r="16" spans="2:3" ht="15.9" customHeight="1">
      <c r="B16" s="155" t="s">
        <v>4196</v>
      </c>
      <c r="C16" s="155" t="s">
        <v>4193</v>
      </c>
    </row>
    <row r="17" spans="2:3" ht="15.9" customHeight="1">
      <c r="B17" s="155" t="s">
        <v>4197</v>
      </c>
      <c r="C17" s="155" t="s">
        <v>4193</v>
      </c>
    </row>
    <row r="18" spans="2:3" ht="15.9" customHeight="1">
      <c r="B18" s="155" t="s">
        <v>4198</v>
      </c>
      <c r="C18" s="155" t="s">
        <v>4193</v>
      </c>
    </row>
    <row r="19" spans="2:3" ht="15.9" customHeight="1">
      <c r="B19" s="155" t="s">
        <v>4199</v>
      </c>
      <c r="C19" s="155" t="s">
        <v>4193</v>
      </c>
    </row>
    <row r="20" spans="2:3" ht="15.9" customHeight="1">
      <c r="B20" s="155" t="s">
        <v>4200</v>
      </c>
      <c r="C20" s="155" t="s">
        <v>4193</v>
      </c>
    </row>
    <row r="21" spans="2:3" ht="15.9" customHeight="1">
      <c r="B21" s="155" t="s">
        <v>4201</v>
      </c>
      <c r="C21" s="155" t="s">
        <v>4193</v>
      </c>
    </row>
    <row r="22" spans="2:3" ht="15.9" customHeight="1">
      <c r="B22" s="155" t="s">
        <v>4202</v>
      </c>
      <c r="C22" s="155" t="s">
        <v>4193</v>
      </c>
    </row>
    <row r="23" spans="2:3" ht="15.9" customHeight="1">
      <c r="B23" s="155" t="s">
        <v>4203</v>
      </c>
      <c r="C23" s="155" t="s">
        <v>4193</v>
      </c>
    </row>
    <row r="24" spans="2:3" ht="15.9" customHeight="1">
      <c r="B24" s="155" t="s">
        <v>4204</v>
      </c>
      <c r="C24" s="155" t="s">
        <v>4193</v>
      </c>
    </row>
    <row r="25" spans="2:3" ht="15.9" customHeight="1">
      <c r="B25" s="155" t="s">
        <v>4205</v>
      </c>
      <c r="C25" s="155" t="s">
        <v>4193</v>
      </c>
    </row>
    <row r="26" spans="2:3" ht="15.9" customHeight="1">
      <c r="B26" s="155" t="s">
        <v>4206</v>
      </c>
      <c r="C26" s="155" t="s">
        <v>4193</v>
      </c>
    </row>
    <row r="27" spans="2:3" ht="15.9" customHeight="1">
      <c r="B27" s="155" t="s">
        <v>4207</v>
      </c>
      <c r="C27" s="155" t="s">
        <v>4193</v>
      </c>
    </row>
    <row r="28" spans="2:3" ht="15.9" customHeight="1">
      <c r="B28" s="155" t="s">
        <v>4208</v>
      </c>
      <c r="C28" s="155" t="s">
        <v>4193</v>
      </c>
    </row>
    <row r="29" spans="2:3" ht="15.9" customHeight="1">
      <c r="B29" s="155" t="s">
        <v>4209</v>
      </c>
      <c r="C29" s="155" t="s">
        <v>4193</v>
      </c>
    </row>
    <row r="30" spans="2:3" ht="15.9" customHeight="1">
      <c r="B30" s="155" t="s">
        <v>4210</v>
      </c>
      <c r="C30" s="155" t="s">
        <v>4193</v>
      </c>
    </row>
    <row r="31" spans="2:3" ht="15.9" customHeight="1">
      <c r="B31" s="155" t="s">
        <v>4211</v>
      </c>
      <c r="C31" s="155" t="s">
        <v>4193</v>
      </c>
    </row>
    <row r="32" spans="2:3" ht="15.9" customHeight="1">
      <c r="B32" s="155" t="s">
        <v>4212</v>
      </c>
      <c r="C32" s="155" t="s">
        <v>4193</v>
      </c>
    </row>
    <row r="33" spans="2:3" ht="15.9" customHeight="1">
      <c r="B33" s="155" t="s">
        <v>4213</v>
      </c>
      <c r="C33" s="155" t="s">
        <v>4193</v>
      </c>
    </row>
    <row r="34" spans="2:3" ht="15.9" customHeight="1">
      <c r="B34" s="155" t="s">
        <v>4214</v>
      </c>
      <c r="C34" s="155" t="s">
        <v>4193</v>
      </c>
    </row>
    <row r="35" spans="2:3" ht="15.9" customHeight="1">
      <c r="B35" s="155" t="s">
        <v>4215</v>
      </c>
      <c r="C35" s="155" t="s">
        <v>4193</v>
      </c>
    </row>
    <row r="36" spans="2:3" ht="15.9" customHeight="1">
      <c r="B36" s="155" t="s">
        <v>4216</v>
      </c>
      <c r="C36" s="155" t="s">
        <v>4193</v>
      </c>
    </row>
    <row r="37" spans="2:3" ht="15.9" customHeight="1">
      <c r="B37" s="155" t="s">
        <v>4217</v>
      </c>
      <c r="C37" s="155" t="s">
        <v>4193</v>
      </c>
    </row>
    <row r="38" spans="2:3" ht="15.9" customHeight="1">
      <c r="B38" s="155" t="s">
        <v>4218</v>
      </c>
      <c r="C38" s="155" t="s">
        <v>4193</v>
      </c>
    </row>
    <row r="39" spans="2:3">
      <c r="B39" s="156"/>
    </row>
  </sheetData>
  <autoFilter ref="B2:K38" xr:uid="{00000000-0009-0000-0000-000002000000}">
    <filterColumn colId="1">
      <filters>
        <filter val="TERAPIAS ESPECIAIS"/>
      </filters>
    </filterColumn>
  </autoFilter>
  <mergeCells count="1">
    <mergeCell ref="B1:C1"/>
  </mergeCells>
  <pageMargins left="0.51181102362204722" right="0.51181102362204722" top="0.78740157480314965" bottom="0.78740157480314965" header="0.31496062992125984" footer="0.31496062992125984"/>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tabColor rgb="FFF6BE24"/>
  </sheetPr>
  <dimension ref="B1:AZ91"/>
  <sheetViews>
    <sheetView showGridLines="0" topLeftCell="AE2" workbookViewId="0">
      <selection activeCell="AN2" sqref="AN2:AO16"/>
    </sheetView>
  </sheetViews>
  <sheetFormatPr defaultColWidth="9" defaultRowHeight="13.2"/>
  <cols>
    <col min="1" max="1" width="2.59765625" style="81" customWidth="1"/>
    <col min="2" max="2" width="14.5" style="81" customWidth="1"/>
    <col min="3" max="3" width="9.09765625" style="81" customWidth="1"/>
    <col min="4" max="4" width="2.59765625" style="81" customWidth="1"/>
    <col min="5" max="5" width="21.59765625" style="81" bestFit="1" customWidth="1"/>
    <col min="6" max="6" width="6.69921875" style="81" bestFit="1" customWidth="1"/>
    <col min="7" max="7" width="2.59765625" style="81" customWidth="1"/>
    <col min="8" max="8" width="18.3984375" style="81" customWidth="1"/>
    <col min="9" max="10" width="4.3984375" style="81" bestFit="1" customWidth="1"/>
    <col min="11" max="11" width="17" style="81" customWidth="1"/>
    <col min="12" max="12" width="6.09765625" style="81" customWidth="1"/>
    <col min="13" max="13" width="4.3984375" style="81" bestFit="1" customWidth="1"/>
    <col min="14" max="14" width="15.5" style="81" customWidth="1"/>
    <col min="15" max="15" width="11.3984375" style="81" customWidth="1"/>
    <col min="16" max="16" width="10.59765625" style="81" customWidth="1"/>
    <col min="17" max="17" width="8.19921875" style="81" customWidth="1"/>
    <col min="18" max="22" width="4.3984375" style="81" bestFit="1" customWidth="1"/>
    <col min="23" max="23" width="2.59765625" style="81" customWidth="1"/>
    <col min="24" max="24" width="10.59765625" style="92" customWidth="1"/>
    <col min="25" max="25" width="8.09765625" style="92" bestFit="1" customWidth="1"/>
    <col min="26" max="27" width="11.59765625" style="92" customWidth="1"/>
    <col min="28" max="28" width="10.59765625" style="92" customWidth="1"/>
    <col min="29" max="29" width="2.59765625" style="81" customWidth="1"/>
    <col min="30" max="30" width="21.8984375" style="81" bestFit="1" customWidth="1"/>
    <col min="31" max="31" width="3.5" style="88" bestFit="1" customWidth="1"/>
    <col min="32" max="32" width="2.59765625" style="81" customWidth="1"/>
    <col min="33" max="33" width="5.5" style="81" bestFit="1" customWidth="1"/>
    <col min="34" max="34" width="2.59765625" style="81" customWidth="1"/>
    <col min="35" max="35" width="9.59765625" style="81" customWidth="1"/>
    <col min="36" max="36" width="9" style="81"/>
    <col min="37" max="37" width="13.59765625" style="81" bestFit="1" customWidth="1"/>
    <col min="38" max="38" width="7.5" style="81" bestFit="1" customWidth="1"/>
    <col min="39" max="39" width="2.59765625" style="81" customWidth="1"/>
    <col min="40" max="40" width="53.5" style="81" bestFit="1" customWidth="1"/>
    <col min="41" max="41" width="8.5" style="81" bestFit="1" customWidth="1"/>
    <col min="42" max="42" width="2.59765625" style="81" customWidth="1"/>
    <col min="43" max="43" width="5.8984375" style="92" bestFit="1" customWidth="1"/>
    <col min="44" max="44" width="13.69921875" style="145" bestFit="1" customWidth="1"/>
    <col min="45" max="45" width="12.59765625" style="145" bestFit="1" customWidth="1"/>
    <col min="46" max="46" width="4.3984375" style="145" bestFit="1" customWidth="1"/>
    <col min="47" max="47" width="2.59765625" style="81" customWidth="1"/>
    <col min="48" max="16384" width="9" style="81"/>
  </cols>
  <sheetData>
    <row r="1" spans="2:52" ht="14.25" customHeight="1">
      <c r="X1" s="370" t="s">
        <v>4168</v>
      </c>
      <c r="Y1" s="371"/>
      <c r="Z1" s="371"/>
      <c r="AA1" s="371"/>
      <c r="AB1" s="372"/>
      <c r="AD1" s="162" t="s">
        <v>4171</v>
      </c>
      <c r="AE1" s="163"/>
      <c r="AI1" s="373" t="s">
        <v>4173</v>
      </c>
      <c r="AJ1" s="374"/>
      <c r="AK1" s="374"/>
      <c r="AL1" s="375"/>
      <c r="AN1" s="119" t="s">
        <v>4230</v>
      </c>
      <c r="AO1" s="120" t="s">
        <v>4165</v>
      </c>
      <c r="AQ1" s="370" t="s">
        <v>4174</v>
      </c>
      <c r="AR1" s="371"/>
      <c r="AS1" s="371"/>
      <c r="AT1" s="372"/>
      <c r="AW1" s="363" t="s">
        <v>203</v>
      </c>
      <c r="AX1" s="364"/>
      <c r="AY1" s="364"/>
      <c r="AZ1" s="364"/>
    </row>
    <row r="2" spans="2:52" s="178" customFormat="1" ht="26.25" customHeight="1">
      <c r="B2" s="359" t="s">
        <v>187</v>
      </c>
      <c r="C2" s="359"/>
      <c r="D2" s="175"/>
      <c r="E2" s="360" t="s">
        <v>188</v>
      </c>
      <c r="F2" s="360"/>
      <c r="G2" s="176"/>
      <c r="H2" s="360" t="s">
        <v>189</v>
      </c>
      <c r="I2" s="360"/>
      <c r="J2" s="177"/>
      <c r="K2" s="360" t="s">
        <v>190</v>
      </c>
      <c r="L2" s="360"/>
      <c r="M2" s="177"/>
      <c r="N2" s="360" t="s">
        <v>191</v>
      </c>
      <c r="O2" s="360"/>
      <c r="Q2" s="365" t="s">
        <v>192</v>
      </c>
      <c r="R2" s="366"/>
      <c r="X2" s="376" t="s">
        <v>4169</v>
      </c>
      <c r="Y2" s="377"/>
      <c r="Z2" s="377"/>
      <c r="AA2" s="377"/>
      <c r="AB2" s="378"/>
      <c r="AC2" s="81"/>
      <c r="AD2" s="164" t="s">
        <v>4172</v>
      </c>
      <c r="AE2" s="165"/>
      <c r="AF2" s="81"/>
      <c r="AG2" s="81"/>
      <c r="AH2" s="81"/>
      <c r="AI2" s="110" t="s">
        <v>77</v>
      </c>
      <c r="AJ2" s="94" t="s">
        <v>199</v>
      </c>
      <c r="AK2" s="94" t="s">
        <v>201</v>
      </c>
      <c r="AL2" s="99" t="s">
        <v>200</v>
      </c>
      <c r="AM2" s="81"/>
      <c r="AN2" s="159" t="s">
        <v>132</v>
      </c>
      <c r="AO2" s="160">
        <v>1</v>
      </c>
      <c r="AP2" s="81"/>
      <c r="AQ2" s="143" t="s">
        <v>77</v>
      </c>
      <c r="AR2" s="146" t="s">
        <v>209</v>
      </c>
      <c r="AS2" s="146" t="s">
        <v>210</v>
      </c>
      <c r="AT2" s="147" t="s">
        <v>4175</v>
      </c>
      <c r="AW2" s="195" t="s">
        <v>77</v>
      </c>
      <c r="AX2" s="195" t="s">
        <v>204</v>
      </c>
      <c r="AY2" s="195" t="s">
        <v>205</v>
      </c>
      <c r="AZ2" s="195" t="s">
        <v>206</v>
      </c>
    </row>
    <row r="3" spans="2:52" ht="14.4">
      <c r="B3" s="170" t="s">
        <v>77</v>
      </c>
      <c r="C3" s="170" t="s">
        <v>194</v>
      </c>
      <c r="D3" s="167"/>
      <c r="E3" s="170" t="s">
        <v>77</v>
      </c>
      <c r="F3" s="170" t="s">
        <v>195</v>
      </c>
      <c r="G3" s="168"/>
      <c r="H3" s="170" t="s">
        <v>77</v>
      </c>
      <c r="I3" s="170" t="s">
        <v>193</v>
      </c>
      <c r="J3" s="168"/>
      <c r="K3" s="170" t="s">
        <v>77</v>
      </c>
      <c r="L3" s="170" t="s">
        <v>193</v>
      </c>
      <c r="M3" s="169"/>
      <c r="N3" s="170" t="s">
        <v>77</v>
      </c>
      <c r="O3" s="170" t="s">
        <v>193</v>
      </c>
      <c r="Q3" s="170" t="s">
        <v>77</v>
      </c>
      <c r="R3" s="170" t="s">
        <v>193</v>
      </c>
      <c r="X3" s="98" t="s">
        <v>53</v>
      </c>
      <c r="Y3" s="94" t="s">
        <v>207</v>
      </c>
      <c r="Z3" s="94" t="s">
        <v>208</v>
      </c>
      <c r="AA3" s="94" t="s">
        <v>4170</v>
      </c>
      <c r="AB3" s="99" t="s">
        <v>195</v>
      </c>
      <c r="AD3" s="105" t="str">
        <f>Dinâmicas!A160</f>
        <v>Cobrança indevida</v>
      </c>
      <c r="AE3" s="107">
        <f>GETPIVOTDATA("Protocolo",Dinâmicas!$A$152,"Análise agrupada
(tipo de manifestação)","Cobrança indevida")</f>
        <v>3</v>
      </c>
      <c r="AI3" s="117">
        <v>44927</v>
      </c>
      <c r="AJ3" s="111">
        <v>75</v>
      </c>
      <c r="AK3" s="111">
        <v>20</v>
      </c>
      <c r="AL3" s="112">
        <v>1</v>
      </c>
      <c r="AN3" s="159" t="s">
        <v>121</v>
      </c>
      <c r="AO3" s="160">
        <v>1</v>
      </c>
      <c r="AQ3" s="144">
        <v>44562</v>
      </c>
      <c r="AR3" s="148">
        <v>459</v>
      </c>
      <c r="AS3" s="148">
        <v>33</v>
      </c>
      <c r="AT3" s="149">
        <v>0</v>
      </c>
      <c r="AW3" s="196">
        <v>44927</v>
      </c>
      <c r="AX3" s="197">
        <v>61</v>
      </c>
      <c r="AY3" s="198">
        <v>495495</v>
      </c>
      <c r="AZ3" s="199">
        <f t="shared" ref="AZ3:AZ18" si="0">AX3/AY3*10000</f>
        <v>1.2310921401830495</v>
      </c>
    </row>
    <row r="4" spans="2:52" ht="14.4">
      <c r="B4" s="171" t="s">
        <v>58</v>
      </c>
      <c r="C4" s="172">
        <f>GETPIVOTDATA("Protocolo",Dinâmicas!$A$71,"Mês","Janeiro","Grupo NIP","Repasse")</f>
        <v>7</v>
      </c>
      <c r="D4" s="167"/>
      <c r="E4" s="171" t="s">
        <v>58</v>
      </c>
      <c r="F4" s="172">
        <f>GETPIVOTDATA("Protocolo",Dinâmicas!$A$7,"Mês","Janeiro")</f>
        <v>72</v>
      </c>
      <c r="G4" s="168"/>
      <c r="H4" s="171" t="s">
        <v>58</v>
      </c>
      <c r="I4" s="172">
        <f>GETPIVOTDATA("Protocolo",Dinâmicas!$A$71,"Mês","Janeiro","Grupo NIP","Não fesp")</f>
        <v>8</v>
      </c>
      <c r="J4" s="168"/>
      <c r="K4" s="171" t="s">
        <v>58</v>
      </c>
      <c r="L4" s="172">
        <f>GETPIVOTDATA("Protocolo",Dinâmicas!$A$71,"Mês","Janeiro","Grupo NIP","Auto gestão")</f>
        <v>3</v>
      </c>
      <c r="M4" s="169"/>
      <c r="N4" s="171" t="s">
        <v>58</v>
      </c>
      <c r="O4" s="172">
        <f>GETPIVOTDATA("Protocolo",Dinâmicas!$A$30,"Mês","Janeiro")</f>
        <v>3</v>
      </c>
      <c r="Q4" s="171" t="s">
        <v>58</v>
      </c>
      <c r="R4" s="172">
        <f t="shared" ref="R4:R15" si="1">SUM(O4,L4,I4,F4,C4)</f>
        <v>93</v>
      </c>
      <c r="X4" s="98">
        <v>2023</v>
      </c>
      <c r="Y4" s="93">
        <v>44927</v>
      </c>
      <c r="Z4" s="95">
        <v>78</v>
      </c>
      <c r="AA4" s="95">
        <v>17</v>
      </c>
      <c r="AB4" s="100">
        <f>SUM(Z4:AA4)</f>
        <v>95</v>
      </c>
      <c r="AD4" s="105" t="str">
        <f>Dinâmicas!A159</f>
        <v>Pagamento</v>
      </c>
      <c r="AE4" s="107">
        <f>GETPIVOTDATA("Protocolo",Dinâmicas!$A$152,"Análise agrupada
(tipo de manifestação)","Pagamento")</f>
        <v>4</v>
      </c>
      <c r="AI4" s="117">
        <v>44958</v>
      </c>
      <c r="AJ4" s="111">
        <v>39</v>
      </c>
      <c r="AK4" s="111">
        <v>25</v>
      </c>
      <c r="AL4" s="112"/>
      <c r="AN4" s="159" t="s">
        <v>166</v>
      </c>
      <c r="AO4" s="160">
        <v>1</v>
      </c>
      <c r="AQ4" s="144">
        <v>44593</v>
      </c>
      <c r="AR4" s="148">
        <v>538</v>
      </c>
      <c r="AS4" s="148">
        <v>29</v>
      </c>
      <c r="AT4" s="149">
        <v>1</v>
      </c>
      <c r="AW4" s="196">
        <v>44958</v>
      </c>
      <c r="AX4" s="197">
        <v>49</v>
      </c>
      <c r="AY4" s="198">
        <v>496157</v>
      </c>
      <c r="AZ4" s="199">
        <f t="shared" si="0"/>
        <v>0.98759062151697952</v>
      </c>
    </row>
    <row r="5" spans="2:52" ht="14.4">
      <c r="B5" s="171" t="s">
        <v>60</v>
      </c>
      <c r="C5" s="172">
        <f>GETPIVOTDATA("Protocolo",Dinâmicas!$A$71,"Mês","Fevereiro","Grupo NIP","Repasse")</f>
        <v>1</v>
      </c>
      <c r="D5" s="167"/>
      <c r="E5" s="171" t="s">
        <v>60</v>
      </c>
      <c r="F5" s="172">
        <f>GETPIVOTDATA("Protocolo",Dinâmicas!$A$7,"Mês","Fevereiro")</f>
        <v>70</v>
      </c>
      <c r="G5" s="168"/>
      <c r="H5" s="171" t="s">
        <v>60</v>
      </c>
      <c r="I5" s="172">
        <f>GETPIVOTDATA("Protocolo",Dinâmicas!$A$71,"Mês","Fevereiro","Grupo NIP","Não fesp")</f>
        <v>6</v>
      </c>
      <c r="J5" s="168"/>
      <c r="K5" s="171" t="s">
        <v>60</v>
      </c>
      <c r="L5" s="172">
        <f>GETPIVOTDATA("Protocolo",Dinâmicas!$A$71,"Mês","Fevereiro","Grupo NIP","Auto gestão")</f>
        <v>2</v>
      </c>
      <c r="M5" s="168"/>
      <c r="N5" s="171" t="s">
        <v>60</v>
      </c>
      <c r="O5" s="172">
        <f>GETPIVOTDATA("Protocolo",Dinâmicas!$A$30,"Mês","Fevereiro")</f>
        <v>5</v>
      </c>
      <c r="Q5" s="171" t="s">
        <v>60</v>
      </c>
      <c r="R5" s="172">
        <f t="shared" si="1"/>
        <v>84</v>
      </c>
      <c r="X5" s="98">
        <v>2023</v>
      </c>
      <c r="Y5" s="93">
        <v>44958</v>
      </c>
      <c r="Z5" s="95">
        <v>62</v>
      </c>
      <c r="AA5" s="95">
        <v>6</v>
      </c>
      <c r="AB5" s="100">
        <f t="shared" ref="AB5:AB27" si="2">SUM(Z5:AA5)</f>
        <v>68</v>
      </c>
      <c r="AD5" s="106" t="str">
        <f>Dinâmicas!A158</f>
        <v>Reembolso</v>
      </c>
      <c r="AE5" s="107">
        <f>GETPIVOTDATA("Protocolo",Dinâmicas!$A$152,"Análise agrupada
(tipo de manifestação)","Reembolso")</f>
        <v>29</v>
      </c>
      <c r="AI5" s="117">
        <v>44986</v>
      </c>
      <c r="AJ5" s="111">
        <v>48</v>
      </c>
      <c r="AK5" s="111">
        <v>30</v>
      </c>
      <c r="AL5" s="112"/>
      <c r="AN5" s="159" t="s">
        <v>125</v>
      </c>
      <c r="AO5" s="160">
        <v>1</v>
      </c>
      <c r="AQ5" s="144">
        <v>44621</v>
      </c>
      <c r="AR5" s="148">
        <v>698</v>
      </c>
      <c r="AS5" s="148">
        <v>53</v>
      </c>
      <c r="AT5" s="149">
        <v>0</v>
      </c>
      <c r="AW5" s="196">
        <v>44986</v>
      </c>
      <c r="AX5" s="197">
        <v>62</v>
      </c>
      <c r="AY5" s="198">
        <v>478707</v>
      </c>
      <c r="AZ5" s="199">
        <f t="shared" si="0"/>
        <v>1.2951554917726291</v>
      </c>
    </row>
    <row r="6" spans="2:52" ht="14.4">
      <c r="B6" s="171" t="s">
        <v>61</v>
      </c>
      <c r="C6" s="172">
        <f>GETPIVOTDATA("Protocolo",Dinâmicas!$A$71,"Mês","Março","Grupo NIP","Repasse")</f>
        <v>11</v>
      </c>
      <c r="D6" s="167"/>
      <c r="E6" s="171" t="s">
        <v>61</v>
      </c>
      <c r="F6" s="172">
        <f>GETPIVOTDATA("Protocolo",Dinâmicas!$A$7,"Mês","Março")</f>
        <v>61</v>
      </c>
      <c r="G6" s="173" t="s">
        <v>196</v>
      </c>
      <c r="H6" s="171" t="s">
        <v>61</v>
      </c>
      <c r="I6" s="172">
        <f>GETPIVOTDATA("Protocolo",Dinâmicas!$A$71,"Mês","Março","Grupo NIP","Não fesp")</f>
        <v>12</v>
      </c>
      <c r="J6" s="169"/>
      <c r="K6" s="171" t="s">
        <v>61</v>
      </c>
      <c r="L6" s="172">
        <f>GETPIVOTDATA("Protocolo",Dinâmicas!$A$71,"Mês","Março","Grupo NIP","Auto gestão")</f>
        <v>4</v>
      </c>
      <c r="M6" s="169"/>
      <c r="N6" s="171" t="s">
        <v>61</v>
      </c>
      <c r="O6" s="172">
        <f>GETPIVOTDATA("Protocolo",Dinâmicas!$A$30,"Mês","Março")</f>
        <v>8</v>
      </c>
      <c r="Q6" s="171" t="s">
        <v>61</v>
      </c>
      <c r="R6" s="172">
        <f t="shared" si="1"/>
        <v>96</v>
      </c>
      <c r="X6" s="98">
        <v>2023</v>
      </c>
      <c r="Y6" s="93">
        <v>44986</v>
      </c>
      <c r="Z6" s="95">
        <v>73</v>
      </c>
      <c r="AA6" s="95">
        <v>6</v>
      </c>
      <c r="AB6" s="100">
        <f t="shared" si="2"/>
        <v>79</v>
      </c>
      <c r="AD6" s="106" t="s">
        <v>4231</v>
      </c>
      <c r="AE6" s="107">
        <f>GETPIVOTDATA("Protocolo",Dinâmicas!$A$152,"Análise agrupada
(tipo de manifestação)",)</f>
        <v>32</v>
      </c>
      <c r="AI6" s="117">
        <v>45017</v>
      </c>
      <c r="AJ6" s="111">
        <v>56</v>
      </c>
      <c r="AK6" s="111">
        <v>7</v>
      </c>
      <c r="AL6" s="112">
        <v>3</v>
      </c>
      <c r="AN6" s="159" t="s">
        <v>111</v>
      </c>
      <c r="AO6" s="160">
        <v>2</v>
      </c>
      <c r="AQ6" s="144">
        <v>44652</v>
      </c>
      <c r="AR6" s="148">
        <v>618</v>
      </c>
      <c r="AS6" s="148">
        <v>43</v>
      </c>
      <c r="AT6" s="149">
        <v>1</v>
      </c>
      <c r="AW6" s="196">
        <v>45017</v>
      </c>
      <c r="AX6" s="197">
        <v>46</v>
      </c>
      <c r="AY6" s="198">
        <v>482420</v>
      </c>
      <c r="AZ6" s="199">
        <f t="shared" si="0"/>
        <v>0.95352597321835741</v>
      </c>
    </row>
    <row r="7" spans="2:52" ht="14.4">
      <c r="B7" s="171" t="s">
        <v>62</v>
      </c>
      <c r="C7" s="172">
        <f>GETPIVOTDATA("Protocolo",Dinâmicas!$A$71,"Mês","Abril","Grupo NIP","Repasse")</f>
        <v>5</v>
      </c>
      <c r="D7" s="167"/>
      <c r="E7" s="171" t="s">
        <v>62</v>
      </c>
      <c r="F7" s="172">
        <f>GETPIVOTDATA("Protocolo",Dinâmicas!$A$7,"Mês","Abril")</f>
        <v>97</v>
      </c>
      <c r="G7" s="168"/>
      <c r="H7" s="171" t="s">
        <v>62</v>
      </c>
      <c r="I7" s="172">
        <f>GETPIVOTDATA("Protocolo",Dinâmicas!$A$71,"Mês","Abril","Grupo NIP","Não fesp")</f>
        <v>20</v>
      </c>
      <c r="J7" s="169"/>
      <c r="K7" s="171" t="s">
        <v>62</v>
      </c>
      <c r="L7" s="172">
        <f>GETPIVOTDATA("Protocolo",Dinâmicas!$A$71,"Mês","Abril","Grupo NIP","Auto gestão")</f>
        <v>1</v>
      </c>
      <c r="M7" s="169"/>
      <c r="N7" s="171" t="s">
        <v>62</v>
      </c>
      <c r="O7" s="172">
        <f>GETPIVOTDATA("Protocolo",Dinâmicas!$A$30,"Mês","Abril")</f>
        <v>4</v>
      </c>
      <c r="Q7" s="171" t="s">
        <v>62</v>
      </c>
      <c r="R7" s="172">
        <f t="shared" si="1"/>
        <v>127</v>
      </c>
      <c r="X7" s="98">
        <v>2023</v>
      </c>
      <c r="Y7" s="93">
        <v>45017</v>
      </c>
      <c r="Z7" s="95">
        <v>52</v>
      </c>
      <c r="AA7" s="95">
        <v>12</v>
      </c>
      <c r="AB7" s="100">
        <f t="shared" si="2"/>
        <v>64</v>
      </c>
      <c r="AD7" s="105" t="str">
        <f>Dinâmicas!A156</f>
        <v>Demora na autorização</v>
      </c>
      <c r="AE7" s="107">
        <f>GETPIVOTDATA("Protocolo",Dinâmicas!$A$152,"Análise agrupada
(tipo de manifestação)","Demora na autorização")</f>
        <v>76</v>
      </c>
      <c r="AI7" s="117">
        <v>45047</v>
      </c>
      <c r="AJ7" s="111">
        <v>71</v>
      </c>
      <c r="AK7" s="111">
        <v>27</v>
      </c>
      <c r="AL7" s="112"/>
      <c r="AN7" s="159" t="s">
        <v>105</v>
      </c>
      <c r="AO7" s="160">
        <v>2</v>
      </c>
      <c r="AQ7" s="144">
        <v>44682</v>
      </c>
      <c r="AR7" s="148">
        <v>711</v>
      </c>
      <c r="AS7" s="148">
        <v>72</v>
      </c>
      <c r="AT7" s="149">
        <v>0</v>
      </c>
      <c r="AW7" s="196">
        <v>45047</v>
      </c>
      <c r="AX7" s="197">
        <v>77</v>
      </c>
      <c r="AY7" s="198">
        <v>498818</v>
      </c>
      <c r="AZ7" s="199">
        <f t="shared" si="0"/>
        <v>1.5436491866773052</v>
      </c>
    </row>
    <row r="8" spans="2:52" ht="14.4">
      <c r="B8" s="171" t="s">
        <v>63</v>
      </c>
      <c r="C8" s="172">
        <f>GETPIVOTDATA("Protocolo",Dinâmicas!$A$71,"Mês","Maio","Grupo NIP","Repasse")</f>
        <v>5</v>
      </c>
      <c r="D8" s="167"/>
      <c r="E8" s="171" t="s">
        <v>63</v>
      </c>
      <c r="F8" s="172">
        <f>GETPIVOTDATA("Protocolo",Dinâmicas!$A$7,"Mês","Maio")</f>
        <v>81</v>
      </c>
      <c r="G8" s="168"/>
      <c r="H8" s="171" t="s">
        <v>63</v>
      </c>
      <c r="I8" s="172">
        <f>GETPIVOTDATA("Protocolo",Dinâmicas!$A$71,"Mês","Maio","Grupo NIP","Não fesp")</f>
        <v>29</v>
      </c>
      <c r="J8" s="169"/>
      <c r="K8" s="171" t="s">
        <v>63</v>
      </c>
      <c r="L8" s="172">
        <f>GETPIVOTDATA("Protocolo",Dinâmicas!$A$71,"Mês","Maio","Grupo NIP","Auto gestão")</f>
        <v>3</v>
      </c>
      <c r="M8" s="169"/>
      <c r="N8" s="171" t="s">
        <v>63</v>
      </c>
      <c r="O8" s="172">
        <f>GETPIVOTDATA("Protocolo",Dinâmicas!$A$30,"Mês","Maio")</f>
        <v>4</v>
      </c>
      <c r="Q8" s="171" t="s">
        <v>63</v>
      </c>
      <c r="R8" s="172">
        <f t="shared" si="1"/>
        <v>122</v>
      </c>
      <c r="X8" s="98">
        <v>2023</v>
      </c>
      <c r="Y8" s="93">
        <v>45047</v>
      </c>
      <c r="Z8" s="95">
        <v>89</v>
      </c>
      <c r="AA8" s="95">
        <v>5</v>
      </c>
      <c r="AB8" s="100">
        <f t="shared" si="2"/>
        <v>94</v>
      </c>
      <c r="AD8" s="105" t="str">
        <f>Dinâmicas!A155</f>
        <v>Rede de atendimento</v>
      </c>
      <c r="AE8" s="107">
        <f>GETPIVOTDATA("Protocolo",Dinâmicas!$A$152,"Análise agrupada
(tipo de manifestação)","Rede de atendimento")</f>
        <v>76</v>
      </c>
      <c r="AI8" s="117">
        <v>45078</v>
      </c>
      <c r="AJ8" s="111">
        <v>54</v>
      </c>
      <c r="AK8" s="111">
        <v>18</v>
      </c>
      <c r="AL8" s="112"/>
      <c r="AN8" s="159" t="s">
        <v>109</v>
      </c>
      <c r="AO8" s="160">
        <v>2</v>
      </c>
      <c r="AQ8" s="144">
        <v>44713</v>
      </c>
      <c r="AR8" s="148">
        <v>621</v>
      </c>
      <c r="AS8" s="148">
        <v>50</v>
      </c>
      <c r="AT8" s="149">
        <v>0</v>
      </c>
      <c r="AW8" s="196">
        <v>45078</v>
      </c>
      <c r="AX8" s="197">
        <v>51</v>
      </c>
      <c r="AY8" s="198">
        <v>488847</v>
      </c>
      <c r="AZ8" s="199">
        <f t="shared" si="0"/>
        <v>1.0432712075557382</v>
      </c>
    </row>
    <row r="9" spans="2:52" ht="14.4">
      <c r="B9" s="171" t="s">
        <v>54</v>
      </c>
      <c r="C9" s="172">
        <f>GETPIVOTDATA("Protocolo",Dinâmicas!$A$71,"Mês","Junho","Grupo NIP","Repasse")</f>
        <v>4</v>
      </c>
      <c r="D9" s="167"/>
      <c r="E9" s="171" t="s">
        <v>54</v>
      </c>
      <c r="F9" s="172">
        <f>GETPIVOTDATA("Protocolo",Dinâmicas!$A$7,"Mês","Junho")</f>
        <v>88</v>
      </c>
      <c r="G9" s="168"/>
      <c r="H9" s="171" t="s">
        <v>54</v>
      </c>
      <c r="I9" s="172">
        <f>GETPIVOTDATA("Protocolo",Dinâmicas!$A$71,"Mês","Junho","Grupo NIP","Não fesp")</f>
        <v>25</v>
      </c>
      <c r="J9" s="169"/>
      <c r="K9" s="171" t="s">
        <v>54</v>
      </c>
      <c r="L9" s="172">
        <f>GETPIVOTDATA("Protocolo",Dinâmicas!$A$71,"Mês","Junho","Grupo NIP","Auto gestão")</f>
        <v>9</v>
      </c>
      <c r="M9" s="169"/>
      <c r="N9" s="171" t="s">
        <v>54</v>
      </c>
      <c r="O9" s="172">
        <f>GETPIVOTDATA("Protocolo",Dinâmicas!$A$30,"Mês","Junho")</f>
        <v>1</v>
      </c>
      <c r="Q9" s="171" t="s">
        <v>54</v>
      </c>
      <c r="R9" s="172">
        <f t="shared" si="1"/>
        <v>127</v>
      </c>
      <c r="X9" s="98">
        <v>2023</v>
      </c>
      <c r="Y9" s="93">
        <v>45078</v>
      </c>
      <c r="Z9" s="95">
        <v>63</v>
      </c>
      <c r="AA9" s="95">
        <v>9</v>
      </c>
      <c r="AB9" s="100">
        <f t="shared" si="2"/>
        <v>72</v>
      </c>
      <c r="AD9" s="105" t="str">
        <f>Dinâmicas!A154</f>
        <v>Negativa</v>
      </c>
      <c r="AE9" s="107">
        <f>GETPIVOTDATA("Protocolo",Dinâmicas!$A$152,"Análise agrupada
(tipo de manifestação)","Negativa")</f>
        <v>146</v>
      </c>
      <c r="AI9" s="117">
        <v>45108</v>
      </c>
      <c r="AJ9" s="111">
        <v>57</v>
      </c>
      <c r="AK9" s="111">
        <v>22</v>
      </c>
      <c r="AL9" s="112">
        <v>7</v>
      </c>
      <c r="AN9" s="159" t="s">
        <v>108</v>
      </c>
      <c r="AO9" s="160">
        <v>2</v>
      </c>
      <c r="AQ9" s="144">
        <v>44743</v>
      </c>
      <c r="AR9" s="148">
        <v>689</v>
      </c>
      <c r="AS9" s="148">
        <v>75</v>
      </c>
      <c r="AT9" s="149">
        <v>0</v>
      </c>
      <c r="AW9" s="196">
        <v>45108</v>
      </c>
      <c r="AX9" s="197">
        <v>59</v>
      </c>
      <c r="AY9" s="198">
        <v>487194</v>
      </c>
      <c r="AZ9" s="199">
        <f t="shared" si="0"/>
        <v>1.2110165560331203</v>
      </c>
    </row>
    <row r="10" spans="2:52" ht="14.4">
      <c r="B10" s="171" t="s">
        <v>57</v>
      </c>
      <c r="C10" s="172">
        <f>GETPIVOTDATA("Protocolo",Dinâmicas!$A$71,"Mês","Julho","Grupo NIP","Repasse")</f>
        <v>3</v>
      </c>
      <c r="D10" s="167"/>
      <c r="E10" s="171" t="s">
        <v>57</v>
      </c>
      <c r="F10" s="172">
        <f>GETPIVOTDATA("Protocolo",Dinâmicas!$A$7,"Mês","Julho")</f>
        <v>73</v>
      </c>
      <c r="G10" s="168"/>
      <c r="H10" s="171" t="s">
        <v>57</v>
      </c>
      <c r="I10" s="172">
        <f>GETPIVOTDATA("Protocolo",Dinâmicas!$A$71,"Mês","Julho","Grupo NIP","Não fesp")</f>
        <v>7</v>
      </c>
      <c r="J10" s="168"/>
      <c r="K10" s="171" t="s">
        <v>57</v>
      </c>
      <c r="L10" s="172">
        <f>GETPIVOTDATA("Protocolo",Dinâmicas!$A$71,"Mês","Julho","Grupo NIP","Auto gestão")</f>
        <v>6</v>
      </c>
      <c r="M10" s="168"/>
      <c r="N10" s="171" t="s">
        <v>57</v>
      </c>
      <c r="O10" s="172">
        <f>GETPIVOTDATA("Protocolo",Dinâmicas!$A$30,"Mês","Julho")</f>
        <v>1</v>
      </c>
      <c r="Q10" s="171" t="s">
        <v>57</v>
      </c>
      <c r="R10" s="172">
        <f t="shared" si="1"/>
        <v>90</v>
      </c>
      <c r="X10" s="98">
        <v>2023</v>
      </c>
      <c r="Y10" s="93">
        <v>45108</v>
      </c>
      <c r="Z10" s="95">
        <v>69</v>
      </c>
      <c r="AA10" s="95">
        <v>9</v>
      </c>
      <c r="AB10" s="100">
        <f t="shared" si="2"/>
        <v>78</v>
      </c>
      <c r="AD10" s="105" t="str">
        <f>Dinâmicas!A153</f>
        <v>Busca de rede</v>
      </c>
      <c r="AE10" s="107">
        <f>GETPIVOTDATA("Protocolo",Dinâmicas!$A$152,"Análise agrupada
(tipo de manifestação)","Busca de rede")</f>
        <v>251</v>
      </c>
      <c r="AI10" s="117">
        <v>45139</v>
      </c>
      <c r="AJ10" s="111">
        <v>69</v>
      </c>
      <c r="AK10" s="111">
        <v>25</v>
      </c>
      <c r="AL10" s="112"/>
      <c r="AN10" s="159" t="s">
        <v>103</v>
      </c>
      <c r="AO10" s="160">
        <v>3</v>
      </c>
      <c r="AQ10" s="144">
        <v>44774</v>
      </c>
      <c r="AR10" s="148">
        <v>662</v>
      </c>
      <c r="AS10" s="148">
        <v>54</v>
      </c>
      <c r="AT10" s="149">
        <v>0</v>
      </c>
      <c r="AW10" s="196">
        <v>45139</v>
      </c>
      <c r="AX10" s="197">
        <v>75</v>
      </c>
      <c r="AY10" s="198">
        <v>490546</v>
      </c>
      <c r="AZ10" s="199">
        <f t="shared" si="0"/>
        <v>1.5289086038822048</v>
      </c>
    </row>
    <row r="11" spans="2:52" ht="15" thickBot="1">
      <c r="B11" s="171" t="s">
        <v>197</v>
      </c>
      <c r="C11" s="172">
        <f>GETPIVOTDATA("Protocolo",Dinâmicas!$A$71,"Mês","agosto","Grupo NIP","Repasse")</f>
        <v>1</v>
      </c>
      <c r="D11" s="167"/>
      <c r="E11" s="171" t="s">
        <v>197</v>
      </c>
      <c r="F11" s="172">
        <f>GETPIVOTDATA("Protocolo",Dinâmicas!$A$7,"Mês","agosto")</f>
        <v>75</v>
      </c>
      <c r="G11" s="168"/>
      <c r="H11" s="171" t="s">
        <v>197</v>
      </c>
      <c r="I11" s="172">
        <f>GETPIVOTDATA("Protocolo",Dinâmicas!$A$71,"Mês","agosto","Grupo NIP","Não fesp")</f>
        <v>12</v>
      </c>
      <c r="J11" s="169"/>
      <c r="K11" s="171" t="s">
        <v>197</v>
      </c>
      <c r="L11" s="172">
        <f>GETPIVOTDATA("Protocolo",Dinâmicas!$A$71,"Mês","agosto","Grupo NIP","Auto gestão")</f>
        <v>3</v>
      </c>
      <c r="M11" s="174"/>
      <c r="N11" s="171" t="s">
        <v>197</v>
      </c>
      <c r="O11" s="172">
        <f>GETPIVOTDATA("Protocolo",Dinâmicas!$A$30,"Mês","agosto")</f>
        <v>2</v>
      </c>
      <c r="Q11" s="171" t="s">
        <v>197</v>
      </c>
      <c r="R11" s="172">
        <f t="shared" si="1"/>
        <v>93</v>
      </c>
      <c r="X11" s="98">
        <v>2023</v>
      </c>
      <c r="Y11" s="93">
        <v>45139</v>
      </c>
      <c r="Z11" s="95">
        <v>80</v>
      </c>
      <c r="AA11" s="95">
        <v>6</v>
      </c>
      <c r="AB11" s="100">
        <f t="shared" si="2"/>
        <v>86</v>
      </c>
      <c r="AD11" s="108" t="str">
        <f>Dinâmicas!A161</f>
        <v>Total Geral</v>
      </c>
      <c r="AE11" s="109">
        <f>SUM(AE3:AE10)</f>
        <v>617</v>
      </c>
      <c r="AI11" s="117">
        <v>45170</v>
      </c>
      <c r="AJ11" s="111">
        <v>56</v>
      </c>
      <c r="AK11" s="111">
        <v>21</v>
      </c>
      <c r="AL11" s="112"/>
      <c r="AN11" s="159" t="s">
        <v>99</v>
      </c>
      <c r="AO11" s="160">
        <v>4</v>
      </c>
      <c r="AQ11" s="144">
        <v>44805</v>
      </c>
      <c r="AR11" s="148">
        <v>673</v>
      </c>
      <c r="AS11" s="148">
        <v>92</v>
      </c>
      <c r="AT11" s="149">
        <v>0</v>
      </c>
      <c r="AW11" s="196">
        <v>45170</v>
      </c>
      <c r="AX11" s="200">
        <v>62</v>
      </c>
      <c r="AY11" s="198">
        <v>489818</v>
      </c>
      <c r="AZ11" s="199">
        <f t="shared" si="0"/>
        <v>1.2657762679199211</v>
      </c>
    </row>
    <row r="12" spans="2:52" ht="14.4">
      <c r="B12" s="171" t="s">
        <v>64</v>
      </c>
      <c r="C12" s="172">
        <f t="shared" ref="C12:C15" si="3">E47</f>
        <v>0</v>
      </c>
      <c r="D12" s="167"/>
      <c r="E12" s="171" t="s">
        <v>64</v>
      </c>
      <c r="F12" s="172">
        <v>0</v>
      </c>
      <c r="G12" s="168"/>
      <c r="H12" s="171" t="s">
        <v>64</v>
      </c>
      <c r="I12" s="172">
        <f>D48</f>
        <v>0</v>
      </c>
      <c r="J12" s="169"/>
      <c r="K12" s="171" t="s">
        <v>64</v>
      </c>
      <c r="L12" s="172">
        <f t="shared" ref="L12:L15" si="4">C48</f>
        <v>0</v>
      </c>
      <c r="M12" s="169"/>
      <c r="N12" s="171" t="s">
        <v>64</v>
      </c>
      <c r="O12" s="172"/>
      <c r="Q12" s="171" t="s">
        <v>64</v>
      </c>
      <c r="R12" s="172">
        <f t="shared" si="1"/>
        <v>0</v>
      </c>
      <c r="X12" s="98">
        <v>2023</v>
      </c>
      <c r="Y12" s="93">
        <v>45170</v>
      </c>
      <c r="Z12" s="95">
        <v>67</v>
      </c>
      <c r="AA12" s="95">
        <v>9</v>
      </c>
      <c r="AB12" s="100">
        <f t="shared" si="2"/>
        <v>76</v>
      </c>
      <c r="AI12" s="117">
        <v>45200</v>
      </c>
      <c r="AJ12" s="111">
        <v>73</v>
      </c>
      <c r="AK12" s="111">
        <v>22</v>
      </c>
      <c r="AL12" s="112"/>
      <c r="AN12" s="159" t="s">
        <v>4219</v>
      </c>
      <c r="AO12" s="160">
        <v>4</v>
      </c>
      <c r="AQ12" s="144">
        <v>44835</v>
      </c>
      <c r="AR12" s="148">
        <v>629</v>
      </c>
      <c r="AS12" s="148">
        <v>149</v>
      </c>
      <c r="AT12" s="149">
        <v>2</v>
      </c>
      <c r="AW12" s="196">
        <v>45200</v>
      </c>
      <c r="AX12" s="200">
        <v>63</v>
      </c>
      <c r="AY12" s="198">
        <v>489684</v>
      </c>
      <c r="AZ12" s="199">
        <f t="shared" si="0"/>
        <v>1.2865439752983556</v>
      </c>
    </row>
    <row r="13" spans="2:52" ht="14.4">
      <c r="B13" s="171" t="s">
        <v>65</v>
      </c>
      <c r="C13" s="172">
        <f t="shared" si="3"/>
        <v>0</v>
      </c>
      <c r="D13" s="167"/>
      <c r="E13" s="171" t="s">
        <v>65</v>
      </c>
      <c r="F13" s="172">
        <v>0</v>
      </c>
      <c r="G13" s="168"/>
      <c r="H13" s="171" t="s">
        <v>65</v>
      </c>
      <c r="I13" s="172">
        <f>D49</f>
        <v>0</v>
      </c>
      <c r="J13" s="169"/>
      <c r="K13" s="171" t="s">
        <v>65</v>
      </c>
      <c r="L13" s="172">
        <f t="shared" si="4"/>
        <v>0</v>
      </c>
      <c r="M13" s="169"/>
      <c r="N13" s="171" t="s">
        <v>65</v>
      </c>
      <c r="O13" s="172"/>
      <c r="Q13" s="171" t="s">
        <v>65</v>
      </c>
      <c r="R13" s="172">
        <f t="shared" si="1"/>
        <v>0</v>
      </c>
      <c r="X13" s="98">
        <v>2023</v>
      </c>
      <c r="Y13" s="93">
        <v>45200</v>
      </c>
      <c r="Z13" s="95">
        <v>76</v>
      </c>
      <c r="AA13" s="95">
        <v>18</v>
      </c>
      <c r="AB13" s="100">
        <f t="shared" si="2"/>
        <v>94</v>
      </c>
      <c r="AI13" s="117">
        <v>45231</v>
      </c>
      <c r="AJ13" s="111">
        <v>108</v>
      </c>
      <c r="AK13" s="111">
        <v>3</v>
      </c>
      <c r="AL13" s="112"/>
      <c r="AN13" s="159" t="s">
        <v>98</v>
      </c>
      <c r="AO13" s="160">
        <v>5</v>
      </c>
      <c r="AQ13" s="144">
        <v>44866</v>
      </c>
      <c r="AR13" s="148">
        <v>735</v>
      </c>
      <c r="AS13" s="148">
        <v>329</v>
      </c>
      <c r="AT13" s="149">
        <v>2</v>
      </c>
      <c r="AW13" s="196">
        <v>45231</v>
      </c>
      <c r="AX13" s="200">
        <v>61</v>
      </c>
      <c r="AY13" s="198">
        <v>489958</v>
      </c>
      <c r="AZ13" s="199">
        <f t="shared" si="0"/>
        <v>1.2450046738700051</v>
      </c>
    </row>
    <row r="14" spans="2:52" ht="14.4">
      <c r="B14" s="171" t="s">
        <v>66</v>
      </c>
      <c r="C14" s="172">
        <f t="shared" si="3"/>
        <v>0</v>
      </c>
      <c r="D14" s="167"/>
      <c r="E14" s="171" t="s">
        <v>66</v>
      </c>
      <c r="F14" s="172">
        <v>0</v>
      </c>
      <c r="G14" s="168"/>
      <c r="H14" s="171" t="s">
        <v>66</v>
      </c>
      <c r="I14" s="172">
        <f>D50</f>
        <v>0</v>
      </c>
      <c r="J14" s="169"/>
      <c r="K14" s="171" t="s">
        <v>66</v>
      </c>
      <c r="L14" s="172">
        <f t="shared" si="4"/>
        <v>0</v>
      </c>
      <c r="M14" s="169"/>
      <c r="N14" s="171" t="s">
        <v>66</v>
      </c>
      <c r="O14" s="172"/>
      <c r="Q14" s="171" t="s">
        <v>66</v>
      </c>
      <c r="R14" s="172">
        <f t="shared" si="1"/>
        <v>0</v>
      </c>
      <c r="X14" s="98">
        <v>2023</v>
      </c>
      <c r="Y14" s="93">
        <v>45231</v>
      </c>
      <c r="Z14" s="95">
        <v>88</v>
      </c>
      <c r="AA14" s="95">
        <v>23</v>
      </c>
      <c r="AB14" s="100">
        <f t="shared" si="2"/>
        <v>111</v>
      </c>
      <c r="AI14" s="117">
        <v>45261</v>
      </c>
      <c r="AJ14" s="158">
        <v>67</v>
      </c>
      <c r="AK14" s="111">
        <f>SUM(Base_Gráficos!AA12:AB12)</f>
        <v>85</v>
      </c>
      <c r="AL14" s="112"/>
      <c r="AN14" s="159" t="s">
        <v>96</v>
      </c>
      <c r="AO14" s="160">
        <v>13</v>
      </c>
      <c r="AQ14" s="144">
        <v>44896</v>
      </c>
      <c r="AR14" s="148">
        <v>687</v>
      </c>
      <c r="AS14" s="148">
        <v>322</v>
      </c>
      <c r="AT14" s="149">
        <v>5</v>
      </c>
      <c r="AW14" s="196">
        <v>45261</v>
      </c>
      <c r="AX14" s="200">
        <v>57</v>
      </c>
      <c r="AY14" s="198">
        <v>489959</v>
      </c>
      <c r="AZ14" s="199">
        <f t="shared" si="0"/>
        <v>1.1633626487114228</v>
      </c>
    </row>
    <row r="15" spans="2:52" ht="14.4">
      <c r="B15" s="171" t="s">
        <v>67</v>
      </c>
      <c r="C15" s="172">
        <f t="shared" si="3"/>
        <v>0</v>
      </c>
      <c r="D15" s="167"/>
      <c r="E15" s="171" t="s">
        <v>67</v>
      </c>
      <c r="F15" s="172">
        <v>0</v>
      </c>
      <c r="G15" s="168"/>
      <c r="H15" s="171" t="s">
        <v>67</v>
      </c>
      <c r="I15" s="172">
        <f>D51</f>
        <v>0</v>
      </c>
      <c r="J15" s="169"/>
      <c r="K15" s="171" t="s">
        <v>67</v>
      </c>
      <c r="L15" s="172">
        <f t="shared" si="4"/>
        <v>0</v>
      </c>
      <c r="M15" s="169"/>
      <c r="N15" s="171" t="s">
        <v>67</v>
      </c>
      <c r="O15" s="172"/>
      <c r="Q15" s="171" t="s">
        <v>67</v>
      </c>
      <c r="R15" s="172">
        <f t="shared" si="1"/>
        <v>0</v>
      </c>
      <c r="X15" s="98">
        <v>2023</v>
      </c>
      <c r="Y15" s="93">
        <v>45261</v>
      </c>
      <c r="Z15" s="95">
        <v>77</v>
      </c>
      <c r="AA15" s="95">
        <v>11</v>
      </c>
      <c r="AB15" s="100">
        <f t="shared" si="2"/>
        <v>88</v>
      </c>
      <c r="AI15" s="117">
        <v>45292</v>
      </c>
      <c r="AJ15" s="111">
        <v>77</v>
      </c>
      <c r="AK15" s="111">
        <v>15</v>
      </c>
      <c r="AL15" s="112">
        <v>0</v>
      </c>
      <c r="AN15" s="159" t="s">
        <v>95</v>
      </c>
      <c r="AO15" s="160">
        <v>14</v>
      </c>
      <c r="AQ15" s="144">
        <v>44927</v>
      </c>
      <c r="AR15" s="148">
        <v>1045</v>
      </c>
      <c r="AS15" s="148">
        <v>434</v>
      </c>
      <c r="AT15" s="150">
        <v>4</v>
      </c>
      <c r="AW15" s="196">
        <v>45292</v>
      </c>
      <c r="AX15" s="201">
        <v>75</v>
      </c>
      <c r="AY15" s="198">
        <v>485503</v>
      </c>
      <c r="AZ15" s="199">
        <f t="shared" si="0"/>
        <v>1.5447896305481119</v>
      </c>
    </row>
    <row r="16" spans="2:52" ht="13.8">
      <c r="X16" s="98">
        <v>2024</v>
      </c>
      <c r="Y16" s="93">
        <v>45292</v>
      </c>
      <c r="Z16" s="95">
        <f>GETPIVOTDATA("Protocolo",Dinâmicas!$A$7,"Mês","Janeiro")</f>
        <v>72</v>
      </c>
      <c r="AA16" s="95">
        <v>13</v>
      </c>
      <c r="AB16" s="100">
        <f t="shared" si="2"/>
        <v>85</v>
      </c>
      <c r="AI16" s="117">
        <v>45323</v>
      </c>
      <c r="AJ16" s="111">
        <v>56</v>
      </c>
      <c r="AK16" s="111">
        <v>31</v>
      </c>
      <c r="AL16" s="112">
        <v>0</v>
      </c>
      <c r="AN16" s="159" t="s">
        <v>93</v>
      </c>
      <c r="AO16" s="160">
        <v>98</v>
      </c>
      <c r="AQ16" s="144">
        <v>44958</v>
      </c>
      <c r="AR16" s="148">
        <v>1019</v>
      </c>
      <c r="AS16" s="148">
        <v>399</v>
      </c>
      <c r="AT16" s="150">
        <v>6</v>
      </c>
      <c r="AW16" s="196">
        <v>45323</v>
      </c>
      <c r="AX16" s="201">
        <v>75</v>
      </c>
      <c r="AY16" s="198">
        <v>492143</v>
      </c>
      <c r="AZ16" s="199">
        <f t="shared" si="0"/>
        <v>1.5239473079978787</v>
      </c>
    </row>
    <row r="17" spans="2:52">
      <c r="X17" s="98">
        <v>2024</v>
      </c>
      <c r="Y17" s="93">
        <v>45323</v>
      </c>
      <c r="Z17" s="95">
        <f>GETPIVOTDATA("Protocolo",Dinâmicas!$A$7,"Mês","Fevereiro")</f>
        <v>70</v>
      </c>
      <c r="AA17" s="95">
        <v>9</v>
      </c>
      <c r="AB17" s="100">
        <f t="shared" si="2"/>
        <v>79</v>
      </c>
      <c r="AI17" s="117">
        <v>45352</v>
      </c>
      <c r="AJ17" s="111">
        <v>62</v>
      </c>
      <c r="AK17" s="111">
        <v>32</v>
      </c>
      <c r="AL17" s="112">
        <v>0</v>
      </c>
      <c r="AN17" s="92"/>
      <c r="AO17" s="89"/>
      <c r="AQ17" s="144">
        <v>44986</v>
      </c>
      <c r="AR17" s="148">
        <v>1404</v>
      </c>
      <c r="AS17" s="148">
        <v>448</v>
      </c>
      <c r="AT17" s="150">
        <v>4</v>
      </c>
      <c r="AW17" s="196">
        <v>45352</v>
      </c>
      <c r="AX17" s="201">
        <v>69</v>
      </c>
      <c r="AY17" s="198">
        <v>500938</v>
      </c>
      <c r="AZ17" s="199">
        <f t="shared" si="0"/>
        <v>1.3774159676446984</v>
      </c>
    </row>
    <row r="18" spans="2:52">
      <c r="X18" s="98">
        <v>2024</v>
      </c>
      <c r="Y18" s="93">
        <v>45352</v>
      </c>
      <c r="Z18" s="95">
        <f>GETPIVOTDATA("Protocolo",Dinâmicas!$A$7,"Mês","Março")</f>
        <v>61</v>
      </c>
      <c r="AA18" s="95">
        <v>7</v>
      </c>
      <c r="AB18" s="100">
        <f t="shared" si="2"/>
        <v>68</v>
      </c>
      <c r="AI18" s="117">
        <v>45383</v>
      </c>
      <c r="AJ18" s="111">
        <v>112</v>
      </c>
      <c r="AK18" s="111">
        <v>27</v>
      </c>
      <c r="AL18" s="112">
        <v>0</v>
      </c>
      <c r="AN18" s="92"/>
      <c r="AO18" s="89"/>
      <c r="AQ18" s="144">
        <v>45017</v>
      </c>
      <c r="AR18" s="148">
        <v>958</v>
      </c>
      <c r="AS18" s="148">
        <v>392</v>
      </c>
      <c r="AT18" s="150">
        <v>3</v>
      </c>
      <c r="AW18" s="196">
        <v>45383</v>
      </c>
      <c r="AX18" s="201">
        <v>101</v>
      </c>
      <c r="AY18" s="198">
        <v>503422</v>
      </c>
      <c r="AZ18" s="199">
        <f t="shared" si="0"/>
        <v>2.0062690943184842</v>
      </c>
    </row>
    <row r="19" spans="2:52" ht="13.8" thickBot="1">
      <c r="X19" s="98">
        <v>2024</v>
      </c>
      <c r="Y19" s="93">
        <v>45383</v>
      </c>
      <c r="Z19" s="95">
        <f>GETPIVOTDATA("Protocolo",Dinâmicas!$A$7,"Mês","Abril")</f>
        <v>97</v>
      </c>
      <c r="AA19" s="95">
        <v>15</v>
      </c>
      <c r="AB19" s="100">
        <f t="shared" si="2"/>
        <v>112</v>
      </c>
      <c r="AI19" s="117">
        <v>45413</v>
      </c>
      <c r="AJ19" s="111">
        <v>95</v>
      </c>
      <c r="AK19" s="111">
        <v>35</v>
      </c>
      <c r="AL19" s="112">
        <v>0</v>
      </c>
      <c r="AN19" s="92"/>
      <c r="AO19" s="89"/>
      <c r="AQ19" s="144">
        <v>45047</v>
      </c>
      <c r="AR19" s="148">
        <v>1470</v>
      </c>
      <c r="AS19" s="148">
        <v>512</v>
      </c>
      <c r="AT19" s="150">
        <v>11</v>
      </c>
      <c r="AW19" s="196">
        <v>45413</v>
      </c>
      <c r="AX19" s="202" t="e">
        <f>GETPIVOTDATA("Protocolo",[2]Dinâmicas!$A$161,"Mês","Maio")</f>
        <v>#REF!</v>
      </c>
      <c r="AY19" s="198">
        <v>511166</v>
      </c>
      <c r="AZ19" s="199" t="e">
        <f>AX19/AY19*10000</f>
        <v>#REF!</v>
      </c>
    </row>
    <row r="20" spans="2:52" ht="14.25" customHeight="1">
      <c r="B20" s="361" t="s">
        <v>4166</v>
      </c>
      <c r="C20" s="362"/>
      <c r="E20" s="354"/>
      <c r="F20" s="354"/>
      <c r="H20" s="183" t="s">
        <v>4164</v>
      </c>
      <c r="I20" s="189" t="s">
        <v>199</v>
      </c>
      <c r="J20" s="190" t="s">
        <v>200</v>
      </c>
      <c r="K20" s="189" t="s">
        <v>201</v>
      </c>
      <c r="L20" s="186"/>
      <c r="M20" s="186"/>
      <c r="N20" s="367" t="s">
        <v>3230</v>
      </c>
      <c r="O20" s="368"/>
      <c r="P20" s="368"/>
      <c r="Q20" s="92"/>
      <c r="R20" s="369" t="s">
        <v>3230</v>
      </c>
      <c r="S20" s="369"/>
      <c r="T20" s="369"/>
      <c r="U20" s="369"/>
      <c r="V20" s="186"/>
      <c r="X20" s="98">
        <v>2024</v>
      </c>
      <c r="Y20" s="93">
        <v>45413</v>
      </c>
      <c r="Z20" s="95">
        <f>GETPIVOTDATA("Protocolo",Dinâmicas!$A$7,"Mês","Maio")</f>
        <v>81</v>
      </c>
      <c r="AA20" s="95">
        <v>15</v>
      </c>
      <c r="AB20" s="100">
        <f t="shared" si="2"/>
        <v>96</v>
      </c>
      <c r="AI20" s="117">
        <v>45444</v>
      </c>
      <c r="AJ20" s="111">
        <v>81</v>
      </c>
      <c r="AK20" s="111">
        <v>51</v>
      </c>
      <c r="AL20" s="112">
        <v>0</v>
      </c>
      <c r="AN20" s="92"/>
      <c r="AO20" s="89"/>
      <c r="AQ20" s="144">
        <v>45078</v>
      </c>
      <c r="AR20" s="148">
        <v>1139</v>
      </c>
      <c r="AS20" s="148">
        <v>438</v>
      </c>
      <c r="AT20" s="150">
        <v>5</v>
      </c>
      <c r="AW20" s="196">
        <v>45444</v>
      </c>
      <c r="AX20" s="202" t="e">
        <f>GETPIVOTDATA("Protocolo",[2]Dinâmicas!$A$161,"Mês","Junho")</f>
        <v>#REF!</v>
      </c>
      <c r="AY20" s="198">
        <v>513687</v>
      </c>
      <c r="AZ20" s="199" t="e">
        <f>AX20/AY20*10000</f>
        <v>#REF!</v>
      </c>
    </row>
    <row r="21" spans="2:52" ht="14.25" customHeight="1">
      <c r="B21" s="82" t="s">
        <v>53</v>
      </c>
      <c r="C21" s="83" t="s">
        <v>4165</v>
      </c>
      <c r="E21" s="184"/>
      <c r="F21" s="89"/>
      <c r="H21" s="191">
        <v>2017</v>
      </c>
      <c r="I21" s="192">
        <v>0.87401574803149606</v>
      </c>
      <c r="J21" s="193">
        <v>0.12537855844942458</v>
      </c>
      <c r="K21" s="192">
        <v>0</v>
      </c>
      <c r="L21" s="187"/>
      <c r="M21" s="187"/>
      <c r="N21" s="179" t="s">
        <v>85</v>
      </c>
      <c r="O21" s="180">
        <f>P21/U21</f>
        <v>1.3157894736842105E-2</v>
      </c>
      <c r="P21" s="181">
        <v>1</v>
      </c>
      <c r="Q21" s="92"/>
      <c r="R21" s="358" t="str">
        <f>AD7</f>
        <v>Demora na autorização</v>
      </c>
      <c r="S21" s="358"/>
      <c r="T21" s="358"/>
      <c r="U21" s="208">
        <f>AE7</f>
        <v>76</v>
      </c>
      <c r="V21" s="188"/>
      <c r="X21" s="98">
        <v>2024</v>
      </c>
      <c r="Y21" s="93">
        <v>45444</v>
      </c>
      <c r="Z21" s="95">
        <f>GETPIVOTDATA("Protocolo",Dinâmicas!$A$7,"Mês","Junho")</f>
        <v>88</v>
      </c>
      <c r="AA21" s="95">
        <v>21</v>
      </c>
      <c r="AB21" s="100">
        <f t="shared" si="2"/>
        <v>109</v>
      </c>
      <c r="AI21" s="117">
        <v>45474</v>
      </c>
      <c r="AJ21" s="111">
        <v>63</v>
      </c>
      <c r="AK21" s="111">
        <v>34</v>
      </c>
      <c r="AL21" s="112">
        <v>0</v>
      </c>
      <c r="AN21" s="92"/>
      <c r="AO21" s="89"/>
      <c r="AQ21" s="144">
        <v>45108</v>
      </c>
      <c r="AR21" s="148">
        <v>972</v>
      </c>
      <c r="AS21" s="148">
        <v>387</v>
      </c>
      <c r="AT21" s="150">
        <v>1</v>
      </c>
      <c r="AW21" s="196">
        <v>45474</v>
      </c>
      <c r="AX21" s="200" t="e">
        <f>GETPIVOTDATA("Protocolo",[2]Dinâmicas!$A$161,"Mês","Julho")</f>
        <v>#REF!</v>
      </c>
      <c r="AY21" s="198">
        <v>517059</v>
      </c>
      <c r="AZ21" s="199" t="e">
        <f>AX21/AY21*10000</f>
        <v>#REF!</v>
      </c>
    </row>
    <row r="22" spans="2:52">
      <c r="B22" s="84">
        <v>2018</v>
      </c>
      <c r="C22" s="85">
        <v>1038</v>
      </c>
      <c r="E22" s="184"/>
      <c r="F22" s="89"/>
      <c r="H22" s="191">
        <v>2018</v>
      </c>
      <c r="I22" s="192">
        <v>0.91233140655105971</v>
      </c>
      <c r="J22" s="193">
        <v>8.7668593448940263E-2</v>
      </c>
      <c r="K22" s="192">
        <v>0</v>
      </c>
      <c r="L22" s="187"/>
      <c r="M22" s="187"/>
      <c r="N22" s="179" t="s">
        <v>84</v>
      </c>
      <c r="O22" s="180">
        <f>P22/U21</f>
        <v>1.3157894736842105E-2</v>
      </c>
      <c r="P22" s="181">
        <v>1</v>
      </c>
      <c r="Q22" s="92"/>
      <c r="R22" s="92"/>
      <c r="U22" s="88"/>
      <c r="V22" s="187"/>
      <c r="X22" s="98">
        <v>2024</v>
      </c>
      <c r="Y22" s="93">
        <v>45474</v>
      </c>
      <c r="Z22" s="95">
        <f>GETPIVOTDATA("Protocolo",Dinâmicas!$A$7,"Mês","Julho")</f>
        <v>73</v>
      </c>
      <c r="AA22" s="95">
        <v>14</v>
      </c>
      <c r="AB22" s="100">
        <f t="shared" si="2"/>
        <v>87</v>
      </c>
      <c r="AI22" s="117">
        <v>45505</v>
      </c>
      <c r="AJ22" s="111">
        <v>11</v>
      </c>
      <c r="AK22" s="111">
        <v>91</v>
      </c>
      <c r="AL22" s="112">
        <v>0</v>
      </c>
      <c r="AN22" s="92"/>
      <c r="AO22" s="89"/>
      <c r="AQ22" s="144">
        <v>45139</v>
      </c>
      <c r="AR22" s="148">
        <v>1219</v>
      </c>
      <c r="AS22" s="148">
        <v>335</v>
      </c>
      <c r="AT22" s="150">
        <v>1</v>
      </c>
      <c r="AW22" s="203">
        <v>45505</v>
      </c>
      <c r="AX22" s="200" t="e">
        <f>GETPIVOTDATA("Protocolo",[2]Dinâmicas!$A$161,"Mês","agosto")</f>
        <v>#REF!</v>
      </c>
      <c r="AY22" s="198"/>
      <c r="AZ22" s="199" t="e">
        <f>AX22/AY22*10000</f>
        <v>#REF!</v>
      </c>
    </row>
    <row r="23" spans="2:52" ht="14.25" customHeight="1">
      <c r="B23" s="84">
        <v>2019</v>
      </c>
      <c r="C23" s="85">
        <v>712</v>
      </c>
      <c r="E23" s="184"/>
      <c r="F23" s="89"/>
      <c r="H23" s="191">
        <v>2019</v>
      </c>
      <c r="I23" s="192">
        <v>0.9382022471910112</v>
      </c>
      <c r="J23" s="193">
        <v>6.1797752808988762E-2</v>
      </c>
      <c r="K23" s="192">
        <v>0</v>
      </c>
      <c r="L23" s="187"/>
      <c r="M23" s="187"/>
      <c r="N23" s="179" t="s">
        <v>26</v>
      </c>
      <c r="O23" s="180">
        <f>P23/U21</f>
        <v>1.3157894736842105E-2</v>
      </c>
      <c r="P23" s="181">
        <v>1</v>
      </c>
      <c r="Q23" s="92"/>
      <c r="R23" s="369" t="s">
        <v>4155</v>
      </c>
      <c r="S23" s="369"/>
      <c r="T23" s="369"/>
      <c r="U23" s="369"/>
      <c r="V23" s="188"/>
      <c r="X23" s="98">
        <v>2024</v>
      </c>
      <c r="Y23" s="93">
        <v>45505</v>
      </c>
      <c r="Z23" s="95">
        <f>R11</f>
        <v>93</v>
      </c>
      <c r="AA23" s="95">
        <v>17</v>
      </c>
      <c r="AB23" s="100">
        <f t="shared" si="2"/>
        <v>110</v>
      </c>
      <c r="AI23" s="117">
        <v>45536</v>
      </c>
      <c r="AJ23" s="111"/>
      <c r="AK23" s="111"/>
      <c r="AL23" s="112"/>
      <c r="AN23" s="92"/>
      <c r="AO23" s="89"/>
      <c r="AQ23" s="144">
        <v>45170</v>
      </c>
      <c r="AR23" s="148">
        <v>1064</v>
      </c>
      <c r="AS23" s="148">
        <v>172</v>
      </c>
      <c r="AT23" s="150">
        <v>1</v>
      </c>
      <c r="AW23" s="203">
        <v>45536</v>
      </c>
      <c r="AX23" s="204"/>
      <c r="AY23" s="205"/>
      <c r="AZ23" s="204"/>
    </row>
    <row r="24" spans="2:52" ht="13.8">
      <c r="B24" s="84">
        <v>2020</v>
      </c>
      <c r="C24" s="85">
        <v>494</v>
      </c>
      <c r="E24" s="184"/>
      <c r="F24" s="89"/>
      <c r="H24" s="191">
        <v>2020</v>
      </c>
      <c r="I24" s="192">
        <v>0.9251012145748988</v>
      </c>
      <c r="J24" s="193">
        <v>7.4898785425101214E-2</v>
      </c>
      <c r="K24" s="192">
        <v>0</v>
      </c>
      <c r="N24" s="179" t="s">
        <v>86</v>
      </c>
      <c r="O24" s="180">
        <f>P24/U21</f>
        <v>1.3157894736842105E-2</v>
      </c>
      <c r="P24" s="181">
        <v>1</v>
      </c>
      <c r="Q24" s="92"/>
      <c r="R24" s="358" t="str">
        <f>AD10</f>
        <v>Busca de rede</v>
      </c>
      <c r="S24" s="358"/>
      <c r="T24" s="358"/>
      <c r="U24" s="208">
        <f>AE10</f>
        <v>251</v>
      </c>
      <c r="X24" s="98">
        <v>2024</v>
      </c>
      <c r="Y24" s="93">
        <v>45536</v>
      </c>
      <c r="Z24" s="95" t="e">
        <f>#REF!</f>
        <v>#REF!</v>
      </c>
      <c r="AA24" s="95"/>
      <c r="AB24" s="100" t="e">
        <f t="shared" si="2"/>
        <v>#REF!</v>
      </c>
      <c r="AI24" s="117">
        <v>45566</v>
      </c>
      <c r="AJ24" s="111"/>
      <c r="AK24" s="111"/>
      <c r="AL24" s="112"/>
      <c r="AN24" s="92"/>
      <c r="AO24" s="89"/>
      <c r="AQ24" s="144">
        <v>45200</v>
      </c>
      <c r="AR24" s="148">
        <v>930</v>
      </c>
      <c r="AS24" s="148">
        <v>109</v>
      </c>
      <c r="AT24" s="150">
        <v>1</v>
      </c>
      <c r="AW24" s="203">
        <v>45566</v>
      </c>
      <c r="AX24" s="204"/>
      <c r="AY24" s="205"/>
      <c r="AZ24" s="204"/>
    </row>
    <row r="25" spans="2:52" ht="13.8">
      <c r="B25" s="84">
        <v>2021</v>
      </c>
      <c r="C25" s="85">
        <v>584</v>
      </c>
      <c r="E25" s="184"/>
      <c r="F25" s="89"/>
      <c r="H25" s="191">
        <v>2021</v>
      </c>
      <c r="I25" s="192">
        <v>0.8476027397260274</v>
      </c>
      <c r="J25" s="193">
        <v>0.06</v>
      </c>
      <c r="K25" s="192">
        <v>9.2465753424657529E-2</v>
      </c>
      <c r="N25" s="179" t="s">
        <v>87</v>
      </c>
      <c r="O25" s="180">
        <f>P25/U21</f>
        <v>1.3157894736842105E-2</v>
      </c>
      <c r="P25" s="181">
        <v>1</v>
      </c>
      <c r="Q25" s="92"/>
      <c r="R25" s="92"/>
      <c r="U25" s="88"/>
      <c r="X25" s="98">
        <v>2024</v>
      </c>
      <c r="Y25" s="93">
        <v>45566</v>
      </c>
      <c r="Z25" s="95" t="e">
        <f>#REF!</f>
        <v>#REF!</v>
      </c>
      <c r="AA25" s="95"/>
      <c r="AB25" s="100" t="e">
        <f t="shared" si="2"/>
        <v>#REF!</v>
      </c>
      <c r="AI25" s="117">
        <v>45597</v>
      </c>
      <c r="AJ25" s="111"/>
      <c r="AK25" s="111"/>
      <c r="AL25" s="112"/>
      <c r="AN25" s="92"/>
      <c r="AO25" s="89"/>
      <c r="AQ25" s="144">
        <v>45231</v>
      </c>
      <c r="AR25" s="148">
        <v>947</v>
      </c>
      <c r="AS25" s="148">
        <v>235</v>
      </c>
      <c r="AT25" s="150">
        <v>1</v>
      </c>
      <c r="AW25" s="203">
        <v>45597</v>
      </c>
      <c r="AX25" s="204"/>
      <c r="AY25" s="205"/>
      <c r="AZ25" s="204"/>
    </row>
    <row r="26" spans="2:52" ht="13.8">
      <c r="B26" s="84">
        <v>2022</v>
      </c>
      <c r="C26" s="85">
        <v>895</v>
      </c>
      <c r="E26" s="184"/>
      <c r="F26" s="185"/>
      <c r="H26" s="191">
        <v>2022</v>
      </c>
      <c r="I26" s="192">
        <v>0.86703910614525137</v>
      </c>
      <c r="J26" s="193">
        <v>4.0223463687150837E-2</v>
      </c>
      <c r="K26" s="192">
        <v>9.2737430167597765E-2</v>
      </c>
      <c r="N26" s="179" t="s">
        <v>83</v>
      </c>
      <c r="O26" s="180">
        <f>P26/U21</f>
        <v>2.6315789473684209E-2</v>
      </c>
      <c r="P26" s="181">
        <v>2</v>
      </c>
      <c r="Q26" s="92"/>
      <c r="R26" s="92"/>
      <c r="U26" s="88"/>
      <c r="X26" s="98">
        <v>2024</v>
      </c>
      <c r="Y26" s="93">
        <v>45597</v>
      </c>
      <c r="Z26" s="95" t="e">
        <f>#REF!</f>
        <v>#REF!</v>
      </c>
      <c r="AA26" s="95"/>
      <c r="AB26" s="100" t="e">
        <f t="shared" si="2"/>
        <v>#REF!</v>
      </c>
      <c r="AI26" s="117">
        <v>45627</v>
      </c>
      <c r="AJ26" s="111"/>
      <c r="AK26" s="111"/>
      <c r="AL26" s="112"/>
      <c r="AN26" s="92"/>
      <c r="AO26" s="89"/>
      <c r="AQ26" s="144">
        <v>45261</v>
      </c>
      <c r="AR26" s="148">
        <v>1019</v>
      </c>
      <c r="AS26" s="148">
        <v>377</v>
      </c>
      <c r="AT26" s="150">
        <v>0</v>
      </c>
      <c r="AW26" s="203">
        <v>45627</v>
      </c>
      <c r="AX26" s="204"/>
      <c r="AY26" s="205"/>
      <c r="AZ26" s="204"/>
    </row>
    <row r="27" spans="2:52" ht="13.8" thickBot="1">
      <c r="B27" s="84">
        <v>2023</v>
      </c>
      <c r="C27" s="100">
        <f>SUM(Base_Gráficos!Z4:AA15)</f>
        <v>1005</v>
      </c>
      <c r="H27" s="191">
        <v>2023</v>
      </c>
      <c r="I27" s="192">
        <v>0.60306122448979604</v>
      </c>
      <c r="J27" s="193">
        <v>2.0408163265306124E-3</v>
      </c>
      <c r="K27" s="192">
        <v>0.39489795918367299</v>
      </c>
      <c r="N27" s="179" t="s">
        <v>82</v>
      </c>
      <c r="O27" s="180">
        <f>P27/U21</f>
        <v>5.2631578947368418E-2</v>
      </c>
      <c r="P27" s="181">
        <v>4</v>
      </c>
      <c r="Q27" s="92"/>
      <c r="R27" s="92"/>
      <c r="U27" s="88"/>
      <c r="X27" s="98">
        <v>2024</v>
      </c>
      <c r="Y27" s="93">
        <v>45627</v>
      </c>
      <c r="Z27" s="95" t="e">
        <f>#REF!</f>
        <v>#REF!</v>
      </c>
      <c r="AA27" s="95"/>
      <c r="AB27" s="100" t="e">
        <f t="shared" si="2"/>
        <v>#REF!</v>
      </c>
      <c r="AI27" s="117">
        <v>45658</v>
      </c>
      <c r="AJ27" s="113"/>
      <c r="AK27" s="113"/>
      <c r="AL27" s="114"/>
      <c r="AN27" s="92"/>
      <c r="AO27" s="89"/>
      <c r="AQ27" s="144">
        <v>45292</v>
      </c>
      <c r="AR27" s="148">
        <v>794</v>
      </c>
      <c r="AS27" s="148">
        <v>169</v>
      </c>
      <c r="AT27" s="150">
        <v>2</v>
      </c>
    </row>
    <row r="28" spans="2:52">
      <c r="B28" s="84">
        <v>2024</v>
      </c>
      <c r="C28" s="100">
        <f>GETPIVOTDATA("Protocolo",Dinâmicas!$A$282)</f>
        <v>768</v>
      </c>
      <c r="E28" s="352" t="s">
        <v>4167</v>
      </c>
      <c r="F28" s="353"/>
      <c r="H28" s="191">
        <v>2024</v>
      </c>
      <c r="I28" s="194"/>
      <c r="J28" s="193">
        <v>0</v>
      </c>
      <c r="K28" s="194"/>
      <c r="N28" s="179" t="s">
        <v>81</v>
      </c>
      <c r="O28" s="180">
        <f>P28/U21</f>
        <v>0.10526315789473684</v>
      </c>
      <c r="P28" s="181">
        <v>8</v>
      </c>
      <c r="Q28" s="92"/>
      <c r="R28" s="92"/>
      <c r="U28" s="88"/>
      <c r="X28" s="98">
        <v>2025</v>
      </c>
      <c r="Y28" s="93">
        <v>45658</v>
      </c>
      <c r="Z28" s="95" t="e">
        <f>#REF!</f>
        <v>#REF!</v>
      </c>
      <c r="AA28" s="95"/>
      <c r="AB28" s="100" t="e">
        <f t="shared" ref="AB28:AB39" si="5">SUM(Z28:AA28)</f>
        <v>#REF!</v>
      </c>
      <c r="AI28" s="117">
        <v>45689</v>
      </c>
      <c r="AJ28" s="113"/>
      <c r="AK28" s="113"/>
      <c r="AL28" s="114"/>
      <c r="AN28" s="92"/>
      <c r="AO28" s="89"/>
      <c r="AQ28" s="144">
        <v>45323</v>
      </c>
      <c r="AR28" s="148">
        <v>324</v>
      </c>
      <c r="AS28" s="148">
        <v>59</v>
      </c>
      <c r="AT28" s="150">
        <v>1</v>
      </c>
    </row>
    <row r="29" spans="2:52">
      <c r="B29" s="84">
        <v>2025</v>
      </c>
      <c r="C29" s="85"/>
      <c r="E29" s="96" t="s">
        <v>202</v>
      </c>
      <c r="F29" s="97">
        <f>GETPIVOTDATA("Protocolo",Dinâmicas!$A$47,"Grupo NIP","Auto gestão")/GETPIVOTDATA("Protocolo",Dinâmicas!$A$7)</f>
        <v>5.834683954619125E-2</v>
      </c>
      <c r="H29" s="191">
        <v>2025</v>
      </c>
      <c r="I29" s="194"/>
      <c r="J29" s="193"/>
      <c r="K29" s="194"/>
      <c r="N29" s="179" t="s">
        <v>80</v>
      </c>
      <c r="O29" s="180">
        <f>P29/U21</f>
        <v>0.17105263157894737</v>
      </c>
      <c r="P29" s="181">
        <v>13</v>
      </c>
      <c r="Q29" s="92"/>
      <c r="R29" s="92"/>
      <c r="U29" s="88"/>
      <c r="X29" s="98">
        <v>2025</v>
      </c>
      <c r="Y29" s="93">
        <v>45689</v>
      </c>
      <c r="Z29" s="95" t="e">
        <f>#REF!</f>
        <v>#REF!</v>
      </c>
      <c r="AA29" s="95"/>
      <c r="AB29" s="100" t="e">
        <f t="shared" si="5"/>
        <v>#REF!</v>
      </c>
      <c r="AI29" s="117">
        <v>45717</v>
      </c>
      <c r="AJ29" s="113"/>
      <c r="AK29" s="113"/>
      <c r="AL29" s="114"/>
      <c r="AN29" s="92"/>
      <c r="AO29" s="89"/>
      <c r="AQ29" s="144">
        <v>45352</v>
      </c>
      <c r="AR29" s="148">
        <v>313</v>
      </c>
      <c r="AS29" s="148">
        <v>35</v>
      </c>
      <c r="AT29" s="150">
        <v>1</v>
      </c>
    </row>
    <row r="30" spans="2:52">
      <c r="B30" s="84">
        <v>2026</v>
      </c>
      <c r="C30" s="85"/>
      <c r="E30" s="96" t="s">
        <v>2061</v>
      </c>
      <c r="F30" s="97">
        <f>GETPIVOTDATA("Protocolo",Dinâmicas!$A$47,"Grupo NIP","Não fesp")/GETPIVOTDATA("Protocolo",Dinâmicas!$A$7)</f>
        <v>0.25445705024311183</v>
      </c>
      <c r="H30" s="191">
        <v>2026</v>
      </c>
      <c r="I30" s="194"/>
      <c r="J30" s="193"/>
      <c r="K30" s="194"/>
      <c r="N30" s="179" t="s">
        <v>79</v>
      </c>
      <c r="O30" s="180">
        <f>P30/U21</f>
        <v>0.26315789473684209</v>
      </c>
      <c r="P30" s="181">
        <v>20</v>
      </c>
      <c r="Q30" s="92"/>
      <c r="R30" s="92"/>
      <c r="U30" s="88"/>
      <c r="X30" s="98">
        <v>2025</v>
      </c>
      <c r="Y30" s="93">
        <v>45717</v>
      </c>
      <c r="Z30" s="95" t="e">
        <f>#REF!</f>
        <v>#REF!</v>
      </c>
      <c r="AA30" s="95"/>
      <c r="AB30" s="100" t="e">
        <f t="shared" si="5"/>
        <v>#REF!</v>
      </c>
      <c r="AI30" s="117">
        <v>45748</v>
      </c>
      <c r="AJ30" s="113"/>
      <c r="AK30" s="113"/>
      <c r="AL30" s="114"/>
      <c r="AN30" s="92"/>
      <c r="AO30" s="89"/>
      <c r="AQ30" s="144">
        <v>45383</v>
      </c>
      <c r="AR30" s="148">
        <v>308</v>
      </c>
      <c r="AS30" s="148">
        <v>40</v>
      </c>
      <c r="AT30" s="150">
        <v>1</v>
      </c>
    </row>
    <row r="31" spans="2:52">
      <c r="B31" s="84">
        <v>2027</v>
      </c>
      <c r="C31" s="85"/>
      <c r="E31" s="96" t="s">
        <v>75</v>
      </c>
      <c r="F31" s="97">
        <f>GETPIVOTDATA("Protocolo",Dinâmicas!$A$47,"Grupo NIP","Repasse")/GETPIVOTDATA("Protocolo",Dinâmicas!$A$7)</f>
        <v>8.1037277147487846E-2</v>
      </c>
      <c r="H31" s="191">
        <v>2027</v>
      </c>
      <c r="I31" s="194"/>
      <c r="J31" s="193"/>
      <c r="K31" s="194"/>
      <c r="N31" s="182" t="s">
        <v>78</v>
      </c>
      <c r="O31" s="180">
        <f>P31/U21</f>
        <v>0.31578947368421051</v>
      </c>
      <c r="P31" s="181">
        <v>24</v>
      </c>
      <c r="Q31" s="92"/>
      <c r="R31" s="92"/>
      <c r="U31" s="88"/>
      <c r="X31" s="98">
        <v>2025</v>
      </c>
      <c r="Y31" s="93">
        <v>45748</v>
      </c>
      <c r="Z31" s="95" t="e">
        <f>#REF!</f>
        <v>#REF!</v>
      </c>
      <c r="AA31" s="95"/>
      <c r="AB31" s="100" t="e">
        <f t="shared" si="5"/>
        <v>#REF!</v>
      </c>
      <c r="AI31" s="117">
        <v>45778</v>
      </c>
      <c r="AJ31" s="113"/>
      <c r="AK31" s="113"/>
      <c r="AL31" s="114"/>
      <c r="AN31" s="92"/>
      <c r="AO31" s="89"/>
      <c r="AQ31" s="144">
        <v>45413</v>
      </c>
      <c r="AR31" s="148">
        <v>361</v>
      </c>
      <c r="AS31" s="148">
        <v>58</v>
      </c>
      <c r="AT31" s="150">
        <v>1</v>
      </c>
    </row>
    <row r="32" spans="2:52">
      <c r="B32" s="84">
        <v>2028</v>
      </c>
      <c r="C32" s="85"/>
      <c r="H32" s="191">
        <v>2028</v>
      </c>
      <c r="I32" s="194"/>
      <c r="J32" s="193"/>
      <c r="K32" s="194"/>
      <c r="P32" s="92"/>
      <c r="Q32" s="92"/>
      <c r="R32" s="92"/>
      <c r="U32" s="88"/>
      <c r="X32" s="98">
        <v>2025</v>
      </c>
      <c r="Y32" s="93">
        <v>45778</v>
      </c>
      <c r="Z32" s="95" t="e">
        <f>#REF!</f>
        <v>#REF!</v>
      </c>
      <c r="AA32" s="95"/>
      <c r="AB32" s="100" t="e">
        <f t="shared" si="5"/>
        <v>#REF!</v>
      </c>
      <c r="AI32" s="117">
        <v>45809</v>
      </c>
      <c r="AJ32" s="113"/>
      <c r="AK32" s="113"/>
      <c r="AL32" s="114"/>
      <c r="AN32" s="92"/>
      <c r="AO32" s="89"/>
      <c r="AQ32" s="144">
        <v>45444</v>
      </c>
      <c r="AR32" s="148">
        <v>286</v>
      </c>
      <c r="AS32" s="148">
        <v>59</v>
      </c>
      <c r="AT32" s="150">
        <v>1</v>
      </c>
    </row>
    <row r="33" spans="2:46">
      <c r="B33" s="84">
        <v>2029</v>
      </c>
      <c r="C33" s="85"/>
      <c r="H33" s="191">
        <v>2029</v>
      </c>
      <c r="I33" s="194"/>
      <c r="J33" s="193"/>
      <c r="K33" s="194"/>
      <c r="N33" s="355" t="s">
        <v>4155</v>
      </c>
      <c r="O33" s="356"/>
      <c r="P33" s="357"/>
      <c r="Q33" s="92"/>
      <c r="R33" s="92"/>
      <c r="U33" s="88"/>
      <c r="X33" s="98">
        <v>2025</v>
      </c>
      <c r="Y33" s="93">
        <v>45809</v>
      </c>
      <c r="Z33" s="95" t="e">
        <f>#REF!</f>
        <v>#REF!</v>
      </c>
      <c r="AA33" s="95"/>
      <c r="AB33" s="100" t="e">
        <f t="shared" si="5"/>
        <v>#REF!</v>
      </c>
      <c r="AI33" s="117">
        <v>45839</v>
      </c>
      <c r="AJ33" s="113"/>
      <c r="AK33" s="113"/>
      <c r="AL33" s="114"/>
      <c r="AN33" s="92"/>
      <c r="AO33" s="89"/>
      <c r="AQ33" s="144">
        <v>45474</v>
      </c>
      <c r="AR33" s="148">
        <v>352</v>
      </c>
      <c r="AS33" s="148">
        <v>71</v>
      </c>
      <c r="AT33" s="150">
        <v>0</v>
      </c>
    </row>
    <row r="34" spans="2:46" ht="13.8" thickBot="1">
      <c r="B34" s="86">
        <v>2030</v>
      </c>
      <c r="C34" s="87"/>
      <c r="H34" s="191">
        <v>2030</v>
      </c>
      <c r="I34" s="194"/>
      <c r="J34" s="193"/>
      <c r="K34" s="194"/>
      <c r="N34" s="179" t="s">
        <v>4231</v>
      </c>
      <c r="O34" s="180">
        <f>P34/U24</f>
        <v>7.9681274900398405E-3</v>
      </c>
      <c r="P34" s="181">
        <v>2</v>
      </c>
      <c r="Q34" s="92"/>
      <c r="R34" s="92"/>
      <c r="U34" s="88"/>
      <c r="X34" s="98">
        <v>2025</v>
      </c>
      <c r="Y34" s="93">
        <v>45839</v>
      </c>
      <c r="Z34" s="95" t="e">
        <f>#REF!</f>
        <v>#REF!</v>
      </c>
      <c r="AA34" s="95"/>
      <c r="AB34" s="100" t="e">
        <f t="shared" si="5"/>
        <v>#REF!</v>
      </c>
      <c r="AI34" s="117">
        <v>45870</v>
      </c>
      <c r="AJ34" s="113"/>
      <c r="AK34" s="113"/>
      <c r="AL34" s="114"/>
      <c r="AN34" s="92"/>
      <c r="AO34" s="89"/>
      <c r="AQ34" s="144">
        <v>45505</v>
      </c>
      <c r="AR34" s="148">
        <v>98</v>
      </c>
      <c r="AS34" s="148">
        <v>16</v>
      </c>
      <c r="AT34" s="150">
        <v>0</v>
      </c>
    </row>
    <row r="35" spans="2:46">
      <c r="N35" s="179" t="s">
        <v>88</v>
      </c>
      <c r="O35" s="180">
        <f>P35/U24</f>
        <v>3.1872509960159362E-2</v>
      </c>
      <c r="P35" s="181">
        <v>8</v>
      </c>
      <c r="Q35" s="92"/>
      <c r="R35" s="92"/>
      <c r="U35" s="88"/>
      <c r="X35" s="98">
        <v>2025</v>
      </c>
      <c r="Y35" s="93">
        <v>45870</v>
      </c>
      <c r="Z35" s="95" t="e">
        <f>#REF!</f>
        <v>#REF!</v>
      </c>
      <c r="AA35" s="95"/>
      <c r="AB35" s="100" t="e">
        <f t="shared" si="5"/>
        <v>#REF!</v>
      </c>
      <c r="AI35" s="117">
        <v>45901</v>
      </c>
      <c r="AJ35" s="113"/>
      <c r="AK35" s="113"/>
      <c r="AL35" s="114"/>
      <c r="AN35" s="92"/>
      <c r="AO35" s="89"/>
      <c r="AQ35" s="144">
        <v>45536</v>
      </c>
      <c r="AR35" s="148"/>
      <c r="AS35" s="148"/>
      <c r="AT35" s="150"/>
    </row>
    <row r="36" spans="2:46">
      <c r="F36" s="90"/>
      <c r="N36" s="179" t="s">
        <v>82</v>
      </c>
      <c r="O36" s="180">
        <f>P36/U24</f>
        <v>3.9840637450199202E-2</v>
      </c>
      <c r="P36" s="181">
        <v>10</v>
      </c>
      <c r="Q36" s="92"/>
      <c r="R36" s="92"/>
      <c r="U36" s="88"/>
      <c r="X36" s="98">
        <v>2025</v>
      </c>
      <c r="Y36" s="93">
        <v>45901</v>
      </c>
      <c r="Z36" s="95" t="e">
        <f>#REF!</f>
        <v>#REF!</v>
      </c>
      <c r="AA36" s="95"/>
      <c r="AB36" s="100" t="e">
        <f t="shared" si="5"/>
        <v>#REF!</v>
      </c>
      <c r="AI36" s="117">
        <v>45931</v>
      </c>
      <c r="AJ36" s="113"/>
      <c r="AK36" s="113"/>
      <c r="AL36" s="114"/>
      <c r="AN36" s="92"/>
      <c r="AO36" s="89"/>
      <c r="AQ36" s="144">
        <v>45566</v>
      </c>
      <c r="AR36" s="148"/>
      <c r="AS36" s="148"/>
      <c r="AT36" s="150"/>
    </row>
    <row r="37" spans="2:46" ht="13.8" thickBot="1">
      <c r="E37" s="91"/>
      <c r="F37" s="91"/>
      <c r="N37" s="179" t="s">
        <v>84</v>
      </c>
      <c r="O37" s="180">
        <f>P37/U24</f>
        <v>3.9840637450199202E-2</v>
      </c>
      <c r="P37" s="181">
        <v>10</v>
      </c>
      <c r="Q37" s="92"/>
      <c r="R37" s="92"/>
      <c r="U37" s="88"/>
      <c r="X37" s="98">
        <v>2025</v>
      </c>
      <c r="Y37" s="93">
        <v>45931</v>
      </c>
      <c r="Z37" s="95" t="e">
        <f>#REF!</f>
        <v>#REF!</v>
      </c>
      <c r="AA37" s="95"/>
      <c r="AB37" s="100" t="e">
        <f t="shared" si="5"/>
        <v>#REF!</v>
      </c>
      <c r="AI37" s="118">
        <v>45962</v>
      </c>
      <c r="AJ37" s="115"/>
      <c r="AK37" s="115"/>
      <c r="AL37" s="116"/>
      <c r="AN37" s="92"/>
      <c r="AO37" s="89"/>
      <c r="AQ37" s="144">
        <v>45597</v>
      </c>
      <c r="AR37" s="148"/>
      <c r="AS37" s="148"/>
      <c r="AT37" s="150"/>
    </row>
    <row r="38" spans="2:46">
      <c r="N38" s="179" t="s">
        <v>80</v>
      </c>
      <c r="O38" s="180">
        <f>P38/U24</f>
        <v>0.2549800796812749</v>
      </c>
      <c r="P38" s="181">
        <v>64</v>
      </c>
      <c r="Q38" s="92"/>
      <c r="R38" s="92"/>
      <c r="U38" s="88"/>
      <c r="X38" s="98">
        <v>2025</v>
      </c>
      <c r="Y38" s="93">
        <v>45962</v>
      </c>
      <c r="Z38" s="95" t="e">
        <f>#REF!</f>
        <v>#REF!</v>
      </c>
      <c r="AA38" s="95"/>
      <c r="AB38" s="100" t="e">
        <f t="shared" si="5"/>
        <v>#REF!</v>
      </c>
      <c r="AN38" s="92"/>
      <c r="AO38" s="89"/>
      <c r="AQ38" s="144">
        <v>45627</v>
      </c>
      <c r="AR38" s="148"/>
      <c r="AS38" s="148"/>
      <c r="AT38" s="150"/>
    </row>
    <row r="39" spans="2:46" ht="13.8" thickBot="1">
      <c r="N39" s="179" t="s">
        <v>79</v>
      </c>
      <c r="O39" s="180">
        <f>P39/U24</f>
        <v>0.31075697211155379</v>
      </c>
      <c r="P39" s="181">
        <v>78</v>
      </c>
      <c r="Q39" s="92"/>
      <c r="R39" s="92"/>
      <c r="U39" s="88"/>
      <c r="X39" s="101">
        <v>2025</v>
      </c>
      <c r="Y39" s="102">
        <v>45992</v>
      </c>
      <c r="Z39" s="103" t="e">
        <f>#REF!</f>
        <v>#REF!</v>
      </c>
      <c r="AA39" s="103"/>
      <c r="AB39" s="104" t="e">
        <f t="shared" si="5"/>
        <v>#REF!</v>
      </c>
      <c r="AN39" s="92"/>
      <c r="AO39" s="89"/>
      <c r="AQ39" s="144">
        <v>45658</v>
      </c>
      <c r="AR39" s="148"/>
      <c r="AS39" s="148"/>
      <c r="AT39" s="150"/>
    </row>
    <row r="40" spans="2:46">
      <c r="N40" s="179" t="s">
        <v>78</v>
      </c>
      <c r="O40" s="180">
        <f>P40/U24</f>
        <v>0.32270916334661354</v>
      </c>
      <c r="P40" s="181">
        <v>81</v>
      </c>
      <c r="Q40" s="92"/>
      <c r="R40" s="92"/>
      <c r="U40" s="88"/>
    </row>
    <row r="41" spans="2:46">
      <c r="N41" s="179"/>
      <c r="O41" s="180"/>
      <c r="P41" s="181"/>
      <c r="Q41" s="92"/>
      <c r="R41" s="92"/>
      <c r="U41" s="88"/>
    </row>
    <row r="42" spans="2:46">
      <c r="N42" s="179"/>
      <c r="O42" s="180"/>
      <c r="P42" s="181"/>
      <c r="Q42" s="92"/>
      <c r="R42" s="92"/>
      <c r="U42" s="88"/>
    </row>
    <row r="43" spans="2:46">
      <c r="N43" s="179"/>
      <c r="O43" s="180"/>
      <c r="P43" s="181"/>
      <c r="Q43" s="92"/>
      <c r="R43" s="92"/>
      <c r="U43" s="88"/>
    </row>
    <row r="59" spans="40:46">
      <c r="AN59" s="92"/>
      <c r="AO59" s="89"/>
      <c r="AQ59" s="206"/>
      <c r="AR59" s="207"/>
      <c r="AS59" s="207"/>
      <c r="AT59" s="207"/>
    </row>
    <row r="60" spans="40:46">
      <c r="AN60" s="92"/>
      <c r="AO60" s="89"/>
      <c r="AQ60" s="206"/>
      <c r="AR60" s="207"/>
      <c r="AS60" s="207"/>
      <c r="AT60" s="207"/>
    </row>
    <row r="61" spans="40:46">
      <c r="AN61" s="92"/>
      <c r="AO61" s="89"/>
      <c r="AQ61" s="206"/>
      <c r="AR61" s="207"/>
      <c r="AS61" s="207"/>
      <c r="AT61" s="207"/>
    </row>
    <row r="62" spans="40:46">
      <c r="AN62" s="92"/>
      <c r="AO62" s="89"/>
      <c r="AQ62" s="206"/>
      <c r="AR62" s="207"/>
      <c r="AS62" s="207"/>
      <c r="AT62" s="207"/>
    </row>
    <row r="63" spans="40:46">
      <c r="AN63" s="92"/>
      <c r="AO63" s="89"/>
      <c r="AQ63" s="206"/>
      <c r="AR63" s="207"/>
      <c r="AS63" s="207"/>
      <c r="AT63" s="207"/>
    </row>
    <row r="64" spans="40:46" ht="14.25" customHeight="1">
      <c r="AN64" s="92"/>
      <c r="AO64" s="89"/>
      <c r="AQ64" s="206"/>
      <c r="AR64" s="207"/>
      <c r="AS64" s="207"/>
      <c r="AT64" s="207"/>
    </row>
    <row r="65" spans="40:46">
      <c r="AN65" s="92"/>
      <c r="AO65" s="89"/>
      <c r="AQ65" s="206"/>
      <c r="AR65" s="207"/>
      <c r="AS65" s="207"/>
      <c r="AT65" s="207"/>
    </row>
    <row r="66" spans="40:46">
      <c r="AN66" s="92"/>
      <c r="AO66" s="89"/>
      <c r="AQ66" s="206"/>
      <c r="AR66" s="207"/>
      <c r="AS66" s="207"/>
      <c r="AT66" s="207"/>
    </row>
    <row r="67" spans="40:46">
      <c r="AN67" s="92"/>
      <c r="AO67" s="89"/>
      <c r="AQ67" s="206"/>
      <c r="AR67" s="207"/>
      <c r="AS67" s="207"/>
      <c r="AT67" s="207"/>
    </row>
    <row r="68" spans="40:46">
      <c r="AN68" s="92"/>
      <c r="AO68" s="89"/>
      <c r="AQ68" s="206"/>
      <c r="AR68" s="207"/>
      <c r="AS68" s="207"/>
      <c r="AT68" s="207"/>
    </row>
    <row r="69" spans="40:46">
      <c r="AN69" s="92"/>
      <c r="AO69" s="89"/>
      <c r="AQ69" s="206"/>
    </row>
    <row r="70" spans="40:46">
      <c r="AN70" s="92"/>
      <c r="AO70" s="89"/>
    </row>
    <row r="71" spans="40:46">
      <c r="AN71" s="92"/>
      <c r="AO71" s="89"/>
    </row>
    <row r="72" spans="40:46">
      <c r="AN72" s="92"/>
      <c r="AO72" s="89"/>
    </row>
    <row r="73" spans="40:46">
      <c r="AN73" s="92"/>
      <c r="AO73" s="89"/>
    </row>
    <row r="74" spans="40:46">
      <c r="AN74" s="92"/>
      <c r="AO74" s="89"/>
    </row>
    <row r="75" spans="40:46">
      <c r="AN75" s="92"/>
      <c r="AO75" s="89"/>
    </row>
    <row r="76" spans="40:46">
      <c r="AN76" s="92"/>
      <c r="AO76" s="89"/>
    </row>
    <row r="77" spans="40:46">
      <c r="AN77" s="92"/>
      <c r="AO77" s="89"/>
    </row>
    <row r="78" spans="40:46">
      <c r="AN78" s="92"/>
      <c r="AO78" s="89"/>
    </row>
    <row r="79" spans="40:46">
      <c r="AN79" s="92"/>
      <c r="AO79" s="89"/>
    </row>
    <row r="80" spans="40:46">
      <c r="AN80" s="92"/>
      <c r="AO80" s="89"/>
    </row>
    <row r="81" spans="40:41">
      <c r="AN81" s="92"/>
      <c r="AO81" s="89"/>
    </row>
    <row r="82" spans="40:41">
      <c r="AN82" s="92"/>
      <c r="AO82" s="89"/>
    </row>
    <row r="83" spans="40:41">
      <c r="AN83" s="92"/>
      <c r="AO83" s="89"/>
    </row>
    <row r="84" spans="40:41">
      <c r="AN84" s="92"/>
      <c r="AO84" s="89"/>
    </row>
    <row r="85" spans="40:41">
      <c r="AN85" s="92"/>
      <c r="AO85" s="89"/>
    </row>
    <row r="86" spans="40:41">
      <c r="AN86" s="92"/>
      <c r="AO86" s="89"/>
    </row>
    <row r="87" spans="40:41">
      <c r="AN87" s="92"/>
      <c r="AO87" s="89"/>
    </row>
    <row r="88" spans="40:41">
      <c r="AN88" s="92"/>
      <c r="AO88" s="89"/>
    </row>
    <row r="89" spans="40:41">
      <c r="AN89" s="92"/>
      <c r="AO89" s="89"/>
    </row>
    <row r="90" spans="40:41">
      <c r="AN90" s="92"/>
      <c r="AO90" s="89"/>
    </row>
    <row r="91" spans="40:41">
      <c r="AN91" s="92"/>
      <c r="AO91" s="89"/>
    </row>
  </sheetData>
  <sortState xmlns:xlrd2="http://schemas.microsoft.com/office/spreadsheetml/2017/richdata2" ref="AN2:AO16">
    <sortCondition descending="1" ref="AO2:AO16"/>
  </sortState>
  <mergeCells count="20">
    <mergeCell ref="AW1:AZ1"/>
    <mergeCell ref="Q2:R2"/>
    <mergeCell ref="N20:P20"/>
    <mergeCell ref="R21:T21"/>
    <mergeCell ref="R23:U23"/>
    <mergeCell ref="AQ1:AT1"/>
    <mergeCell ref="AI1:AL1"/>
    <mergeCell ref="R20:U20"/>
    <mergeCell ref="X2:AB2"/>
    <mergeCell ref="X1:AB1"/>
    <mergeCell ref="E28:F28"/>
    <mergeCell ref="E20:F20"/>
    <mergeCell ref="N33:P33"/>
    <mergeCell ref="R24:T24"/>
    <mergeCell ref="B2:C2"/>
    <mergeCell ref="E2:F2"/>
    <mergeCell ref="H2:I2"/>
    <mergeCell ref="K2:L2"/>
    <mergeCell ref="N2:O2"/>
    <mergeCell ref="B20:C20"/>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5"/>
  <dimension ref="A1:J105"/>
  <sheetViews>
    <sheetView showGridLines="0" zoomScale="90" zoomScaleNormal="90" workbookViewId="0"/>
  </sheetViews>
  <sheetFormatPr defaultRowHeight="13.8"/>
  <cols>
    <col min="1" max="1" width="65.19921875" customWidth="1"/>
    <col min="3" max="3" width="27.5" customWidth="1"/>
    <col min="4" max="4" width="24.5" customWidth="1"/>
    <col min="5" max="5" width="48.8984375" customWidth="1"/>
    <col min="6" max="6" width="44.69921875" customWidth="1"/>
    <col min="7" max="7" width="17.19921875" customWidth="1"/>
    <col min="8" max="9" width="34.19921875" customWidth="1"/>
    <col min="10" max="10" width="23" customWidth="1"/>
    <col min="11" max="11" width="26.19921875" bestFit="1" customWidth="1"/>
  </cols>
  <sheetData>
    <row r="1" spans="1:10" ht="31.2">
      <c r="A1" s="7" t="s">
        <v>2</v>
      </c>
    </row>
    <row r="2" spans="1:10">
      <c r="A2" t="str">
        <f>C2</f>
        <v>Cobrança indevida</v>
      </c>
      <c r="C2" t="s">
        <v>17</v>
      </c>
      <c r="D2" t="s">
        <v>76</v>
      </c>
      <c r="E2" t="s">
        <v>35</v>
      </c>
      <c r="F2" t="s">
        <v>38</v>
      </c>
      <c r="G2" t="s">
        <v>41</v>
      </c>
      <c r="H2" t="s">
        <v>43</v>
      </c>
      <c r="I2" t="s">
        <v>90</v>
      </c>
      <c r="J2" t="s">
        <v>212</v>
      </c>
    </row>
    <row r="3" spans="1:10">
      <c r="A3" t="str">
        <f>D2</f>
        <v>Demora na autorização</v>
      </c>
      <c r="C3" t="s">
        <v>18</v>
      </c>
      <c r="D3" t="s">
        <v>32</v>
      </c>
      <c r="E3" t="s">
        <v>18</v>
      </c>
      <c r="F3" t="s">
        <v>39</v>
      </c>
      <c r="G3" t="s">
        <v>18</v>
      </c>
      <c r="H3" t="s">
        <v>32</v>
      </c>
      <c r="I3" t="s">
        <v>32</v>
      </c>
      <c r="J3" t="s">
        <v>213</v>
      </c>
    </row>
    <row r="4" spans="1:10">
      <c r="A4" t="str">
        <f>E2</f>
        <v>Negativa</v>
      </c>
      <c r="C4" t="s">
        <v>19</v>
      </c>
      <c r="D4" t="s">
        <v>33</v>
      </c>
      <c r="E4" t="s">
        <v>22</v>
      </c>
      <c r="F4" t="s">
        <v>40</v>
      </c>
      <c r="G4" t="s">
        <v>20</v>
      </c>
      <c r="H4" t="s">
        <v>33</v>
      </c>
      <c r="I4" t="s">
        <v>33</v>
      </c>
    </row>
    <row r="5" spans="1:10">
      <c r="A5" t="str">
        <f>F2</f>
        <v>Pagamento</v>
      </c>
      <c r="C5" t="s">
        <v>20</v>
      </c>
      <c r="D5" t="s">
        <v>24</v>
      </c>
      <c r="E5" t="s">
        <v>23</v>
      </c>
      <c r="G5" t="s">
        <v>22</v>
      </c>
      <c r="H5" t="s">
        <v>44</v>
      </c>
      <c r="I5" t="s">
        <v>44</v>
      </c>
    </row>
    <row r="6" spans="1:10">
      <c r="A6" t="str">
        <f>G2</f>
        <v>Reembolso</v>
      </c>
      <c r="C6" t="s">
        <v>21</v>
      </c>
      <c r="D6" t="s">
        <v>25</v>
      </c>
      <c r="E6" t="s">
        <v>24</v>
      </c>
      <c r="G6" t="s">
        <v>23</v>
      </c>
      <c r="H6" t="s">
        <v>24</v>
      </c>
      <c r="I6" t="s">
        <v>45</v>
      </c>
    </row>
    <row r="7" spans="1:10">
      <c r="A7" t="str">
        <f>H2</f>
        <v>Busca de rede</v>
      </c>
      <c r="C7" t="s">
        <v>22</v>
      </c>
      <c r="D7" t="s">
        <v>26</v>
      </c>
      <c r="E7" t="s">
        <v>25</v>
      </c>
      <c r="G7" t="s">
        <v>24</v>
      </c>
      <c r="H7" t="s">
        <v>29</v>
      </c>
      <c r="I7" t="s">
        <v>46</v>
      </c>
    </row>
    <row r="8" spans="1:10" ht="14.4" thickBot="1">
      <c r="A8" t="s">
        <v>214</v>
      </c>
      <c r="C8" t="s">
        <v>23</v>
      </c>
      <c r="D8" t="s">
        <v>34</v>
      </c>
      <c r="E8" t="s">
        <v>26</v>
      </c>
      <c r="G8" t="s">
        <v>25</v>
      </c>
      <c r="H8" t="s">
        <v>30</v>
      </c>
      <c r="I8" t="s">
        <v>24</v>
      </c>
    </row>
    <row r="9" spans="1:10" ht="15.6">
      <c r="A9" s="12" t="s">
        <v>75</v>
      </c>
      <c r="C9" t="s">
        <v>24</v>
      </c>
      <c r="D9" t="s">
        <v>27</v>
      </c>
      <c r="E9" t="s">
        <v>27</v>
      </c>
      <c r="G9" t="s">
        <v>26</v>
      </c>
      <c r="H9" t="s">
        <v>47</v>
      </c>
      <c r="I9" t="s">
        <v>29</v>
      </c>
    </row>
    <row r="10" spans="1:10">
      <c r="A10" t="s">
        <v>74</v>
      </c>
      <c r="C10" t="s">
        <v>25</v>
      </c>
      <c r="D10" t="s">
        <v>28</v>
      </c>
      <c r="E10" t="s">
        <v>36</v>
      </c>
      <c r="G10" t="s">
        <v>27</v>
      </c>
      <c r="I10" t="s">
        <v>30</v>
      </c>
    </row>
    <row r="11" spans="1:10">
      <c r="C11" t="s">
        <v>26</v>
      </c>
      <c r="D11" t="s">
        <v>29</v>
      </c>
      <c r="E11" t="s">
        <v>37</v>
      </c>
      <c r="G11" t="s">
        <v>28</v>
      </c>
      <c r="I11" t="s">
        <v>47</v>
      </c>
    </row>
    <row r="12" spans="1:10">
      <c r="C12" t="s">
        <v>27</v>
      </c>
      <c r="D12" t="s">
        <v>30</v>
      </c>
      <c r="E12" t="s">
        <v>28</v>
      </c>
      <c r="G12" t="s">
        <v>29</v>
      </c>
    </row>
    <row r="13" spans="1:10">
      <c r="C13" t="s">
        <v>28</v>
      </c>
      <c r="E13" t="s">
        <v>29</v>
      </c>
      <c r="G13" t="s">
        <v>30</v>
      </c>
    </row>
    <row r="14" spans="1:10">
      <c r="C14" t="s">
        <v>29</v>
      </c>
      <c r="E14" t="s">
        <v>30</v>
      </c>
      <c r="G14" t="s">
        <v>42</v>
      </c>
    </row>
    <row r="15" spans="1:10">
      <c r="C15" t="s">
        <v>30</v>
      </c>
      <c r="E15" s="14" t="s">
        <v>215</v>
      </c>
    </row>
    <row r="16" spans="1:10">
      <c r="E16" s="13" t="s">
        <v>216</v>
      </c>
    </row>
    <row r="17" spans="1:8">
      <c r="E17" s="13"/>
    </row>
    <row r="18" spans="1:8">
      <c r="H18" s="37"/>
    </row>
    <row r="19" spans="1:8" ht="14.4" thickBot="1"/>
    <row r="20" spans="1:8" ht="31.8" thickBot="1">
      <c r="A20" s="5" t="s">
        <v>2</v>
      </c>
      <c r="B20" s="5" t="s">
        <v>3</v>
      </c>
      <c r="D20" s="8" t="s">
        <v>217</v>
      </c>
      <c r="E20" s="7" t="s">
        <v>50</v>
      </c>
      <c r="F20" s="7" t="s">
        <v>218</v>
      </c>
    </row>
    <row r="21" spans="1:8">
      <c r="A21" t="s">
        <v>35</v>
      </c>
      <c r="B21" t="s">
        <v>30</v>
      </c>
      <c r="D21" t="s">
        <v>219</v>
      </c>
      <c r="E21" t="s">
        <v>220</v>
      </c>
      <c r="F21" t="s">
        <v>221</v>
      </c>
    </row>
    <row r="22" spans="1:8">
      <c r="D22" t="s">
        <v>222</v>
      </c>
      <c r="E22" t="s">
        <v>223</v>
      </c>
      <c r="F22" t="s">
        <v>224</v>
      </c>
    </row>
    <row r="23" spans="1:8" ht="14.4" thickBot="1">
      <c r="F23" t="s">
        <v>225</v>
      </c>
    </row>
    <row r="24" spans="1:8" ht="15.6">
      <c r="A24" s="8" t="s">
        <v>226</v>
      </c>
      <c r="F24" t="s">
        <v>227</v>
      </c>
    </row>
    <row r="25" spans="1:8">
      <c r="A25" t="s">
        <v>228</v>
      </c>
      <c r="F25" t="s">
        <v>229</v>
      </c>
    </row>
    <row r="26" spans="1:8">
      <c r="A26" t="s">
        <v>230</v>
      </c>
    </row>
    <row r="27" spans="1:8">
      <c r="A27" t="s">
        <v>231</v>
      </c>
    </row>
    <row r="28" spans="1:8">
      <c r="A28" t="s">
        <v>232</v>
      </c>
    </row>
    <row r="29" spans="1:8">
      <c r="A29" t="s">
        <v>233</v>
      </c>
    </row>
    <row r="30" spans="1:8" ht="14.4" thickBot="1">
      <c r="A30" t="s">
        <v>234</v>
      </c>
      <c r="E30" t="s">
        <v>235</v>
      </c>
    </row>
    <row r="31" spans="1:8" ht="15.6">
      <c r="A31" t="s">
        <v>236</v>
      </c>
      <c r="D31" s="8" t="s">
        <v>237</v>
      </c>
    </row>
    <row r="32" spans="1:8">
      <c r="A32" t="s">
        <v>238</v>
      </c>
      <c r="D32" t="s">
        <v>180</v>
      </c>
    </row>
    <row r="33" spans="1:5">
      <c r="A33" t="s">
        <v>239</v>
      </c>
      <c r="D33" t="s">
        <v>183</v>
      </c>
    </row>
    <row r="34" spans="1:5">
      <c r="A34" t="s">
        <v>240</v>
      </c>
      <c r="D34" t="s">
        <v>80</v>
      </c>
    </row>
    <row r="35" spans="1:5">
      <c r="A35" t="s">
        <v>241</v>
      </c>
      <c r="D35" t="s">
        <v>242</v>
      </c>
    </row>
    <row r="36" spans="1:5">
      <c r="A36" t="s">
        <v>243</v>
      </c>
      <c r="D36" t="s">
        <v>181</v>
      </c>
    </row>
    <row r="37" spans="1:5">
      <c r="A37" t="s">
        <v>244</v>
      </c>
      <c r="D37" t="s">
        <v>83</v>
      </c>
    </row>
    <row r="38" spans="1:5">
      <c r="A38" t="s">
        <v>245</v>
      </c>
      <c r="D38" t="s">
        <v>185</v>
      </c>
    </row>
    <row r="39" spans="1:5">
      <c r="A39" t="s">
        <v>246</v>
      </c>
      <c r="D39" t="s">
        <v>85</v>
      </c>
    </row>
    <row r="40" spans="1:5">
      <c r="A40" s="11" t="s">
        <v>247</v>
      </c>
      <c r="D40" t="s">
        <v>84</v>
      </c>
    </row>
    <row r="41" spans="1:5">
      <c r="A41" t="s">
        <v>248</v>
      </c>
      <c r="D41" t="s">
        <v>78</v>
      </c>
    </row>
    <row r="42" spans="1:5">
      <c r="A42" t="s">
        <v>249</v>
      </c>
      <c r="D42" t="s">
        <v>81</v>
      </c>
    </row>
    <row r="43" spans="1:5">
      <c r="A43" t="s">
        <v>250</v>
      </c>
      <c r="D43" t="s">
        <v>251</v>
      </c>
    </row>
    <row r="44" spans="1:5">
      <c r="A44" t="s">
        <v>252</v>
      </c>
      <c r="D44" t="s">
        <v>82</v>
      </c>
    </row>
    <row r="45" spans="1:5">
      <c r="A45" t="s">
        <v>253</v>
      </c>
      <c r="D45" t="s">
        <v>79</v>
      </c>
    </row>
    <row r="46" spans="1:5">
      <c r="A46" t="s">
        <v>88</v>
      </c>
      <c r="D46" t="s">
        <v>87</v>
      </c>
    </row>
    <row r="47" spans="1:5">
      <c r="A47" t="s">
        <v>254</v>
      </c>
      <c r="D47" t="s">
        <v>255</v>
      </c>
      <c r="E47" t="s">
        <v>256</v>
      </c>
    </row>
    <row r="48" spans="1:5" ht="14.4" thickBot="1">
      <c r="A48" t="s">
        <v>257</v>
      </c>
    </row>
    <row r="49" spans="1:1">
      <c r="A49" t="s">
        <v>258</v>
      </c>
    </row>
    <row r="50" spans="1:1" ht="15.6">
      <c r="A50" s="6" t="s">
        <v>259</v>
      </c>
    </row>
    <row r="51" spans="1:1">
      <c r="A51" s="27" t="s">
        <v>18</v>
      </c>
    </row>
    <row r="52" spans="1:1">
      <c r="A52" s="31" t="s">
        <v>19</v>
      </c>
    </row>
    <row r="53" spans="1:1">
      <c r="A53" s="27" t="s">
        <v>20</v>
      </c>
    </row>
    <row r="54" spans="1:1">
      <c r="A54" s="31" t="s">
        <v>21</v>
      </c>
    </row>
    <row r="55" spans="1:1">
      <c r="A55" s="27" t="s">
        <v>22</v>
      </c>
    </row>
    <row r="56" spans="1:1">
      <c r="A56" s="31" t="s">
        <v>23</v>
      </c>
    </row>
    <row r="57" spans="1:1">
      <c r="A57" s="27" t="s">
        <v>24</v>
      </c>
    </row>
    <row r="58" spans="1:1">
      <c r="A58" s="31" t="s">
        <v>25</v>
      </c>
    </row>
    <row r="59" spans="1:1">
      <c r="A59" s="27" t="s">
        <v>26</v>
      </c>
    </row>
    <row r="60" spans="1:1">
      <c r="A60" s="31" t="s">
        <v>27</v>
      </c>
    </row>
    <row r="61" spans="1:1">
      <c r="A61" s="27" t="s">
        <v>28</v>
      </c>
    </row>
    <row r="62" spans="1:1">
      <c r="A62" s="31" t="s">
        <v>29</v>
      </c>
    </row>
    <row r="63" spans="1:1">
      <c r="A63" s="27" t="s">
        <v>30</v>
      </c>
    </row>
    <row r="64" spans="1:1">
      <c r="A64" s="28" t="s">
        <v>32</v>
      </c>
    </row>
    <row r="65" spans="1:1">
      <c r="A65" s="35" t="s">
        <v>33</v>
      </c>
    </row>
    <row r="66" spans="1:1">
      <c r="A66" s="28" t="s">
        <v>24</v>
      </c>
    </row>
    <row r="67" spans="1:1">
      <c r="A67" s="35" t="s">
        <v>25</v>
      </c>
    </row>
    <row r="68" spans="1:1">
      <c r="A68" s="28" t="s">
        <v>26</v>
      </c>
    </row>
    <row r="69" spans="1:1">
      <c r="A69" s="35" t="s">
        <v>34</v>
      </c>
    </row>
    <row r="70" spans="1:1">
      <c r="A70" s="28" t="s">
        <v>27</v>
      </c>
    </row>
    <row r="71" spans="1:1">
      <c r="A71" s="35" t="s">
        <v>28</v>
      </c>
    </row>
    <row r="72" spans="1:1">
      <c r="A72" s="28" t="s">
        <v>29</v>
      </c>
    </row>
    <row r="73" spans="1:1">
      <c r="A73" s="32" t="s">
        <v>30</v>
      </c>
    </row>
    <row r="74" spans="1:1">
      <c r="A74" s="29" t="s">
        <v>18</v>
      </c>
    </row>
    <row r="75" spans="1:1">
      <c r="A75" s="33" t="s">
        <v>22</v>
      </c>
    </row>
    <row r="76" spans="1:1">
      <c r="A76" s="29" t="s">
        <v>23</v>
      </c>
    </row>
    <row r="77" spans="1:1">
      <c r="A77" s="33" t="s">
        <v>24</v>
      </c>
    </row>
    <row r="78" spans="1:1">
      <c r="A78" s="29" t="s">
        <v>25</v>
      </c>
    </row>
    <row r="79" spans="1:1">
      <c r="A79" s="33" t="s">
        <v>26</v>
      </c>
    </row>
    <row r="80" spans="1:1">
      <c r="A80" s="29" t="s">
        <v>27</v>
      </c>
    </row>
    <row r="81" spans="1:1">
      <c r="A81" s="33" t="s">
        <v>36</v>
      </c>
    </row>
    <row r="82" spans="1:1">
      <c r="A82" s="29" t="s">
        <v>37</v>
      </c>
    </row>
    <row r="83" spans="1:1">
      <c r="A83" s="33" t="s">
        <v>28</v>
      </c>
    </row>
    <row r="84" spans="1:1">
      <c r="A84" s="29" t="s">
        <v>29</v>
      </c>
    </row>
    <row r="85" spans="1:1">
      <c r="A85" s="33" t="s">
        <v>30</v>
      </c>
    </row>
    <row r="86" spans="1:1">
      <c r="A86" s="38" t="s">
        <v>215</v>
      </c>
    </row>
    <row r="87" spans="1:1">
      <c r="A87" s="39" t="s">
        <v>216</v>
      </c>
    </row>
    <row r="88" spans="1:1">
      <c r="A88" s="34" t="s">
        <v>39</v>
      </c>
    </row>
    <row r="89" spans="1:1">
      <c r="A89" s="36" t="s">
        <v>40</v>
      </c>
    </row>
    <row r="90" spans="1:1">
      <c r="A90" s="31" t="s">
        <v>20</v>
      </c>
    </row>
    <row r="91" spans="1:1">
      <c r="A91" s="27" t="s">
        <v>22</v>
      </c>
    </row>
    <row r="92" spans="1:1">
      <c r="A92" s="31" t="s">
        <v>23</v>
      </c>
    </row>
    <row r="93" spans="1:1">
      <c r="A93" s="27" t="s">
        <v>24</v>
      </c>
    </row>
    <row r="94" spans="1:1">
      <c r="A94" s="31" t="s">
        <v>25</v>
      </c>
    </row>
    <row r="95" spans="1:1">
      <c r="A95" s="27" t="s">
        <v>26</v>
      </c>
    </row>
    <row r="96" spans="1:1">
      <c r="A96" s="31" t="s">
        <v>27</v>
      </c>
    </row>
    <row r="97" spans="1:1">
      <c r="A97" s="27" t="s">
        <v>28</v>
      </c>
    </row>
    <row r="98" spans="1:1">
      <c r="A98" s="31" t="s">
        <v>42</v>
      </c>
    </row>
    <row r="99" spans="1:1">
      <c r="A99" s="30" t="s">
        <v>32</v>
      </c>
    </row>
    <row r="100" spans="1:1">
      <c r="A100" s="30" t="s">
        <v>44</v>
      </c>
    </row>
    <row r="101" spans="1:1">
      <c r="A101" s="30" t="s">
        <v>47</v>
      </c>
    </row>
    <row r="102" spans="1:1">
      <c r="A102" s="13" t="s">
        <v>32</v>
      </c>
    </row>
    <row r="103" spans="1:1">
      <c r="A103" s="13" t="s">
        <v>44</v>
      </c>
    </row>
    <row r="104" spans="1:1">
      <c r="A104" s="14" t="s">
        <v>45</v>
      </c>
    </row>
    <row r="105" spans="1:1">
      <c r="A105" s="13" t="s">
        <v>46</v>
      </c>
    </row>
  </sheetData>
  <dataValidations count="6">
    <dataValidation type="list" allowBlank="1" showInputMessage="1" showErrorMessage="1" sqref="A21" xr:uid="{00000000-0002-0000-0400-000000000000}">
      <formula1>$A$2:$A$7</formula1>
    </dataValidation>
    <dataValidation type="list" allowBlank="1" showInputMessage="1" showErrorMessage="1" sqref="B22:B23" xr:uid="{00000000-0002-0000-0400-000001000000}">
      <formula1>INDIRECT($A$22)</formula1>
    </dataValidation>
    <dataValidation type="list" allowBlank="1" showInputMessage="1" showErrorMessage="1" sqref="A22:A23" xr:uid="{00000000-0002-0000-0400-000002000000}">
      <formula1>$C$2:$H$2</formula1>
    </dataValidation>
    <dataValidation type="list" allowBlank="1" showInputMessage="1" showErrorMessage="1" sqref="E19" xr:uid="{00000000-0002-0000-0400-000003000000}">
      <formula1>INDIRECT($D$19)</formula1>
    </dataValidation>
    <dataValidation type="list" allowBlank="1" showInputMessage="1" showErrorMessage="1" sqref="D19" xr:uid="{00000000-0002-0000-0400-000004000000}">
      <formula1>$B$2:$I$2</formula1>
    </dataValidation>
    <dataValidation type="list" allowBlank="1" showInputMessage="1" showErrorMessage="1" sqref="B21" xr:uid="{00000000-0002-0000-0400-000005000000}">
      <formula1>$K$2:$K$14</formula1>
    </dataValidation>
  </dataValidations>
  <pageMargins left="0.511811024" right="0.511811024" top="0.78740157499999996" bottom="0.78740157499999996" header="0.31496062000000002" footer="0.31496062000000002"/>
  <pageSetup paperSize="9" orientation="portrait" r:id="rId1"/>
  <tableParts count="6">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4">
    <tabColor rgb="FFE2A200"/>
    <pageSetUpPr fitToPage="1"/>
  </sheetPr>
  <dimension ref="A1:AD120"/>
  <sheetViews>
    <sheetView showGridLines="0" showRowColHeaders="0" tabSelected="1" topLeftCell="A2" zoomScale="70" zoomScaleNormal="70" zoomScaleSheetLayoutView="50" workbookViewId="0">
      <selection sqref="A1:E1"/>
    </sheetView>
  </sheetViews>
  <sheetFormatPr defaultColWidth="0" defaultRowHeight="13.8" zeroHeight="1"/>
  <cols>
    <col min="1" max="9" width="7.59765625" style="80" customWidth="1"/>
    <col min="10" max="13" width="7.59765625" style="151" customWidth="1"/>
    <col min="14" max="28" width="7.59765625" style="80" customWidth="1"/>
    <col min="29" max="29" width="9" style="80" customWidth="1"/>
    <col min="30" max="30" width="2.59765625" style="80" customWidth="1"/>
    <col min="31" max="16384" width="7.59765625" style="80" hidden="1"/>
  </cols>
  <sheetData>
    <row r="1" spans="1:30" ht="75" customHeight="1">
      <c r="A1" s="382"/>
      <c r="B1" s="382"/>
      <c r="C1" s="382"/>
      <c r="D1" s="382"/>
      <c r="E1" s="382"/>
      <c r="F1" s="384" t="s">
        <v>4176</v>
      </c>
      <c r="G1" s="384"/>
      <c r="H1" s="384"/>
      <c r="I1" s="384"/>
      <c r="J1" s="384"/>
      <c r="K1" s="384"/>
      <c r="L1" s="384"/>
      <c r="M1" s="384"/>
      <c r="N1" s="384"/>
      <c r="O1" s="384"/>
      <c r="P1" s="384"/>
      <c r="Q1" s="384"/>
      <c r="R1" s="384"/>
      <c r="S1" s="384"/>
      <c r="T1" s="384"/>
      <c r="U1" s="384"/>
      <c r="V1" s="384"/>
      <c r="W1" s="384"/>
      <c r="X1" s="384"/>
      <c r="Y1" s="384"/>
      <c r="Z1" s="384"/>
      <c r="AA1" s="384"/>
      <c r="AB1" s="384"/>
      <c r="AC1" s="384"/>
      <c r="AD1" s="152"/>
    </row>
    <row r="2" spans="1:30" ht="69.900000000000006" customHeight="1">
      <c r="A2" s="73"/>
      <c r="B2" s="73"/>
      <c r="C2" s="73"/>
      <c r="D2" s="73"/>
      <c r="E2" s="73"/>
      <c r="F2" s="73"/>
      <c r="G2" s="73"/>
      <c r="H2" s="73"/>
      <c r="I2" s="73"/>
      <c r="J2" s="74"/>
      <c r="K2" s="74"/>
      <c r="L2" s="74"/>
      <c r="M2" s="74"/>
      <c r="N2" s="73"/>
      <c r="O2" s="73"/>
      <c r="P2" s="73"/>
      <c r="Q2" s="73"/>
      <c r="R2" s="73"/>
      <c r="S2" s="73"/>
      <c r="T2" s="73"/>
      <c r="U2" s="73"/>
      <c r="V2" s="73"/>
      <c r="W2" s="73"/>
      <c r="X2" s="73"/>
      <c r="Y2" s="73"/>
      <c r="Z2" s="73"/>
      <c r="AA2" s="73"/>
      <c r="AB2" s="73"/>
      <c r="AC2" s="73"/>
      <c r="AD2" s="73"/>
    </row>
    <row r="3" spans="1:30" ht="21.75" customHeight="1">
      <c r="A3" s="43"/>
      <c r="B3" s="43"/>
      <c r="C3" s="43"/>
      <c r="D3" s="43"/>
      <c r="E3" s="43"/>
      <c r="F3" s="43"/>
      <c r="G3" s="43"/>
      <c r="H3" s="43"/>
      <c r="I3" s="43"/>
      <c r="J3" s="44"/>
      <c r="K3" s="44"/>
      <c r="L3" s="44"/>
      <c r="M3" s="44"/>
      <c r="N3" s="43"/>
      <c r="O3" s="43"/>
      <c r="P3" s="43"/>
      <c r="Q3" s="43"/>
      <c r="R3" s="43"/>
      <c r="S3" s="43"/>
      <c r="T3" s="43"/>
      <c r="U3" s="43"/>
      <c r="V3" s="41" t="s">
        <v>260</v>
      </c>
      <c r="W3" s="41"/>
      <c r="X3" s="41"/>
      <c r="Y3" s="41"/>
      <c r="Z3" s="41"/>
      <c r="AA3" s="41"/>
      <c r="AB3" s="41"/>
      <c r="AC3" s="41"/>
      <c r="AD3" s="41"/>
    </row>
    <row r="4" spans="1:30" ht="21.9" customHeight="1">
      <c r="A4" s="43"/>
      <c r="B4" s="43"/>
      <c r="C4" s="43"/>
      <c r="D4" s="43"/>
      <c r="E4" s="43"/>
      <c r="F4" s="43"/>
      <c r="G4" s="43"/>
      <c r="H4" s="43"/>
      <c r="I4" s="43"/>
      <c r="J4" s="44"/>
      <c r="K4" s="44"/>
      <c r="L4" s="44"/>
      <c r="M4" s="44"/>
      <c r="N4" s="43"/>
      <c r="O4" s="43"/>
      <c r="P4" s="43"/>
      <c r="Q4" s="43"/>
      <c r="R4" s="43"/>
      <c r="S4" s="43"/>
      <c r="T4" s="43"/>
      <c r="U4" s="43"/>
      <c r="V4" s="41"/>
      <c r="W4" s="41"/>
      <c r="X4" s="41"/>
      <c r="Y4" s="41"/>
      <c r="Z4" s="41"/>
      <c r="AA4" s="41"/>
      <c r="AB4" s="41"/>
      <c r="AC4" s="41"/>
      <c r="AD4" s="41"/>
    </row>
    <row r="5" spans="1:30" ht="21.9" customHeight="1">
      <c r="A5" s="43"/>
      <c r="B5" s="43"/>
      <c r="C5" s="43"/>
      <c r="D5" s="43"/>
      <c r="E5" s="43"/>
      <c r="F5" s="43"/>
      <c r="G5" s="43"/>
      <c r="H5" s="43"/>
      <c r="I5" s="43"/>
      <c r="J5" s="44"/>
      <c r="K5" s="44"/>
      <c r="L5" s="44"/>
      <c r="M5" s="44"/>
      <c r="N5" s="43"/>
      <c r="O5" s="43"/>
      <c r="P5" s="43"/>
      <c r="Q5" s="43"/>
      <c r="R5" s="43"/>
      <c r="S5" s="43"/>
      <c r="T5" s="43"/>
      <c r="U5" s="43"/>
      <c r="V5" s="41"/>
      <c r="W5" s="41"/>
      <c r="X5" s="41"/>
      <c r="Y5" s="41"/>
      <c r="Z5" s="41"/>
      <c r="AA5" s="41"/>
      <c r="AB5" s="41"/>
      <c r="AC5" s="41"/>
      <c r="AD5" s="41"/>
    </row>
    <row r="6" spans="1:30" ht="21.9" customHeight="1">
      <c r="A6" s="41"/>
      <c r="B6" s="43"/>
      <c r="C6" s="43"/>
      <c r="D6" s="43"/>
      <c r="E6" s="43"/>
      <c r="F6" s="43"/>
      <c r="G6" s="43"/>
      <c r="H6" s="43"/>
      <c r="I6" s="43"/>
      <c r="J6" s="44"/>
      <c r="K6" s="44"/>
      <c r="L6" s="44"/>
      <c r="M6" s="44"/>
      <c r="N6" s="43"/>
      <c r="O6" s="43"/>
      <c r="P6" s="43"/>
      <c r="Q6" s="43"/>
      <c r="R6" s="43"/>
      <c r="S6" s="43"/>
      <c r="T6" s="43"/>
      <c r="U6" s="43"/>
      <c r="V6" s="41"/>
      <c r="W6" s="41"/>
      <c r="X6" s="41"/>
      <c r="Y6" s="41"/>
      <c r="Z6" s="41"/>
      <c r="AA6" s="41"/>
      <c r="AB6" s="41"/>
      <c r="AC6" s="41"/>
      <c r="AD6" s="41"/>
    </row>
    <row r="7" spans="1:30" ht="21.9" customHeight="1">
      <c r="A7" s="41"/>
      <c r="B7" s="43"/>
      <c r="C7" s="43"/>
      <c r="D7" s="43"/>
      <c r="E7" s="43"/>
      <c r="F7" s="43"/>
      <c r="G7" s="43"/>
      <c r="H7" s="43"/>
      <c r="I7" s="43"/>
      <c r="J7" s="44"/>
      <c r="K7" s="44"/>
      <c r="L7" s="44"/>
      <c r="M7" s="44"/>
      <c r="N7" s="43"/>
      <c r="O7" s="43"/>
      <c r="P7" s="43"/>
      <c r="Q7" s="43"/>
      <c r="R7" s="43"/>
      <c r="S7" s="43"/>
      <c r="T7" s="43"/>
      <c r="U7" s="43"/>
      <c r="V7" s="41"/>
      <c r="W7" s="41"/>
      <c r="X7" s="41"/>
      <c r="Y7" s="41"/>
      <c r="Z7" s="41"/>
      <c r="AA7" s="41"/>
      <c r="AB7" s="41"/>
      <c r="AC7" s="41"/>
      <c r="AD7" s="41"/>
    </row>
    <row r="8" spans="1:30" ht="21.9" customHeight="1">
      <c r="A8" s="41"/>
      <c r="B8" s="43"/>
      <c r="C8" s="43"/>
      <c r="D8" s="43"/>
      <c r="E8" s="43"/>
      <c r="F8" s="43"/>
      <c r="G8" s="43"/>
      <c r="H8" s="43"/>
      <c r="I8" s="43"/>
      <c r="J8" s="44"/>
      <c r="K8" s="44"/>
      <c r="L8" s="44"/>
      <c r="M8" s="44"/>
      <c r="N8" s="43"/>
      <c r="O8" s="43"/>
      <c r="P8" s="43"/>
      <c r="Q8" s="43"/>
      <c r="R8" s="43"/>
      <c r="S8" s="43"/>
      <c r="T8" s="43"/>
      <c r="U8" s="43"/>
      <c r="V8" s="41"/>
      <c r="W8" s="41"/>
      <c r="X8" s="41"/>
      <c r="Y8" s="41"/>
      <c r="Z8" s="41"/>
      <c r="AA8" s="41"/>
      <c r="AB8" s="41"/>
      <c r="AC8" s="41"/>
      <c r="AD8" s="41"/>
    </row>
    <row r="9" spans="1:30" ht="21.9" customHeight="1">
      <c r="A9" s="41"/>
      <c r="B9" s="43"/>
      <c r="C9" s="43"/>
      <c r="D9" s="43"/>
      <c r="E9" s="43"/>
      <c r="F9" s="43"/>
      <c r="G9" s="43"/>
      <c r="H9" s="43"/>
      <c r="I9" s="43"/>
      <c r="J9" s="44"/>
      <c r="K9" s="44"/>
      <c r="L9" s="44"/>
      <c r="M9" s="44"/>
      <c r="N9" s="43"/>
      <c r="O9" s="43"/>
      <c r="P9" s="43"/>
      <c r="Q9" s="43"/>
      <c r="R9" s="43"/>
      <c r="S9" s="43"/>
      <c r="T9" s="43"/>
      <c r="U9" s="43"/>
      <c r="V9" s="41"/>
      <c r="W9" s="41"/>
      <c r="X9" s="41"/>
      <c r="Y9" s="41"/>
      <c r="Z9" s="41"/>
      <c r="AA9" s="41"/>
      <c r="AB9" s="41"/>
      <c r="AC9" s="41"/>
      <c r="AD9" s="41"/>
    </row>
    <row r="10" spans="1:30" ht="21.9" customHeight="1">
      <c r="A10" s="41"/>
      <c r="B10" s="43"/>
      <c r="C10" s="43"/>
      <c r="D10" s="43"/>
      <c r="E10" s="43"/>
      <c r="F10" s="43"/>
      <c r="G10" s="43"/>
      <c r="H10" s="43"/>
      <c r="I10" s="43"/>
      <c r="J10" s="44"/>
      <c r="K10" s="44"/>
      <c r="L10" s="44"/>
      <c r="M10" s="44"/>
      <c r="N10" s="43"/>
      <c r="O10" s="43"/>
      <c r="P10" s="43"/>
      <c r="Q10" s="43"/>
      <c r="R10" s="43"/>
      <c r="S10" s="43"/>
      <c r="T10" s="43"/>
      <c r="U10" s="43"/>
      <c r="V10" s="41"/>
      <c r="W10" s="41"/>
      <c r="X10" s="41"/>
      <c r="Y10" s="41"/>
      <c r="Z10" s="41"/>
      <c r="AA10" s="41"/>
      <c r="AB10" s="41"/>
      <c r="AC10" s="41"/>
      <c r="AD10" s="41"/>
    </row>
    <row r="11" spans="1:30" ht="21.75" customHeight="1">
      <c r="A11" s="41"/>
      <c r="B11" s="43"/>
      <c r="C11" s="43"/>
      <c r="D11" s="43"/>
      <c r="E11" s="43"/>
      <c r="F11" s="43"/>
      <c r="G11" s="43"/>
      <c r="H11" s="43"/>
      <c r="I11" s="43"/>
      <c r="J11" s="44"/>
      <c r="K11" s="44"/>
      <c r="L11" s="44"/>
      <c r="M11" s="44"/>
      <c r="N11" s="43"/>
      <c r="O11" s="43"/>
      <c r="P11" s="43"/>
      <c r="Q11" s="43"/>
      <c r="R11" s="43"/>
      <c r="S11" s="43"/>
      <c r="T11" s="43"/>
      <c r="U11" s="41"/>
      <c r="V11" s="41"/>
      <c r="W11" s="41"/>
      <c r="X11" s="41"/>
      <c r="Y11" s="41"/>
      <c r="Z11" s="41"/>
      <c r="AA11" s="41"/>
      <c r="AB11" s="41"/>
      <c r="AC11" s="41"/>
      <c r="AD11" s="41"/>
    </row>
    <row r="12" spans="1:30" ht="21.9" customHeight="1">
      <c r="A12" s="41"/>
      <c r="B12" s="43"/>
      <c r="C12" s="43"/>
      <c r="D12" s="41"/>
      <c r="E12" s="43"/>
      <c r="F12" s="43"/>
      <c r="G12" s="43"/>
      <c r="H12" s="43"/>
      <c r="I12" s="43"/>
      <c r="J12" s="44"/>
      <c r="K12" s="44"/>
      <c r="L12" s="44"/>
      <c r="M12" s="44"/>
      <c r="N12" s="43"/>
      <c r="O12" s="43"/>
      <c r="P12" s="43"/>
      <c r="Q12" s="43"/>
      <c r="R12" s="43"/>
      <c r="S12" s="43"/>
      <c r="T12" s="43"/>
      <c r="U12" s="43"/>
      <c r="V12" s="41"/>
      <c r="W12" s="41"/>
      <c r="X12" s="41"/>
      <c r="Y12" s="41"/>
      <c r="Z12" s="41"/>
      <c r="AA12" s="41"/>
      <c r="AB12" s="41"/>
      <c r="AC12" s="41"/>
      <c r="AD12" s="41"/>
    </row>
    <row r="13" spans="1:30" ht="21.9" customHeight="1">
      <c r="A13" s="41"/>
      <c r="B13" s="43"/>
      <c r="C13" s="43"/>
      <c r="D13" s="43"/>
      <c r="E13" s="43"/>
      <c r="F13" s="43"/>
      <c r="G13" s="43"/>
      <c r="H13" s="43"/>
      <c r="I13" s="43"/>
      <c r="J13" s="44"/>
      <c r="K13" s="42"/>
      <c r="L13" s="44"/>
      <c r="M13" s="44"/>
      <c r="N13" s="43"/>
      <c r="O13" s="43"/>
      <c r="P13" s="43"/>
      <c r="Q13" s="43"/>
      <c r="R13" s="45"/>
      <c r="S13" s="46"/>
      <c r="T13" s="383"/>
      <c r="U13" s="383"/>
      <c r="V13" s="41"/>
      <c r="W13" s="41"/>
      <c r="X13" s="41"/>
      <c r="Y13" s="41"/>
      <c r="Z13" s="41"/>
      <c r="AA13" s="41"/>
      <c r="AB13" s="41"/>
      <c r="AC13" s="41"/>
      <c r="AD13" s="41"/>
    </row>
    <row r="14" spans="1:30" ht="21.75" customHeight="1">
      <c r="A14" s="43"/>
      <c r="B14" s="43"/>
      <c r="C14" s="43"/>
      <c r="D14" s="43"/>
      <c r="E14" s="43"/>
      <c r="F14" s="43"/>
      <c r="G14" s="43"/>
      <c r="H14" s="43"/>
      <c r="I14" s="43"/>
      <c r="J14" s="44"/>
      <c r="K14" s="44"/>
      <c r="L14" s="44"/>
      <c r="M14" s="44"/>
      <c r="N14" s="43"/>
      <c r="O14" s="43"/>
      <c r="P14" s="43"/>
      <c r="Q14" s="43"/>
      <c r="R14" s="43"/>
      <c r="S14" s="43"/>
      <c r="T14" s="43"/>
      <c r="U14" s="43"/>
      <c r="V14" s="41"/>
      <c r="W14" s="41"/>
      <c r="X14" s="41"/>
      <c r="Y14" s="41"/>
      <c r="Z14" s="41"/>
      <c r="AA14" s="41"/>
      <c r="AB14" s="41"/>
      <c r="AC14" s="41"/>
      <c r="AD14" s="41"/>
    </row>
    <row r="15" spans="1:30" ht="21.75" customHeight="1">
      <c r="A15" s="43"/>
      <c r="B15" s="43"/>
      <c r="C15" s="43"/>
      <c r="D15" s="43"/>
      <c r="E15" s="43"/>
      <c r="F15" s="43"/>
      <c r="G15" s="43"/>
      <c r="H15" s="43"/>
      <c r="I15" s="43"/>
      <c r="J15" s="44"/>
      <c r="K15" s="44"/>
      <c r="L15" s="44"/>
      <c r="M15" s="44"/>
      <c r="N15" s="43"/>
      <c r="O15" s="43"/>
      <c r="P15" s="43"/>
      <c r="Q15" s="43"/>
      <c r="R15" s="43"/>
      <c r="S15" s="43"/>
      <c r="T15" s="43"/>
      <c r="U15" s="43"/>
      <c r="V15" s="41"/>
      <c r="W15" s="41"/>
      <c r="X15" s="41"/>
      <c r="Y15" s="41"/>
      <c r="Z15" s="41"/>
      <c r="AA15" s="41"/>
      <c r="AB15" s="41"/>
      <c r="AC15" s="41"/>
      <c r="AD15" s="41"/>
    </row>
    <row r="16" spans="1:30" ht="21.75" customHeight="1">
      <c r="A16" s="43"/>
      <c r="B16" s="43"/>
      <c r="C16" s="43"/>
      <c r="D16" s="43"/>
      <c r="E16" s="43"/>
      <c r="F16" s="43"/>
      <c r="G16" s="43"/>
      <c r="H16" s="43"/>
      <c r="I16" s="43"/>
      <c r="J16" s="44"/>
      <c r="K16" s="44"/>
      <c r="L16" s="44"/>
      <c r="M16" s="44"/>
      <c r="N16" s="43"/>
      <c r="O16" s="43"/>
      <c r="P16" s="43"/>
      <c r="Q16" s="43"/>
      <c r="R16" s="43"/>
      <c r="S16" s="43"/>
      <c r="T16" s="43"/>
      <c r="U16" s="43"/>
      <c r="V16" s="41"/>
      <c r="W16" s="41"/>
      <c r="X16" s="41"/>
      <c r="Y16" s="41"/>
      <c r="Z16" s="41"/>
      <c r="AA16" s="41"/>
      <c r="AB16" s="41"/>
      <c r="AC16" s="41"/>
      <c r="AD16" s="41"/>
    </row>
    <row r="17" spans="1:30" ht="21.75" customHeight="1">
      <c r="A17" s="43"/>
      <c r="B17" s="43"/>
      <c r="C17" s="43"/>
      <c r="D17" s="43"/>
      <c r="E17" s="43"/>
      <c r="F17" s="43"/>
      <c r="G17" s="43"/>
      <c r="H17" s="43"/>
      <c r="I17" s="43"/>
      <c r="J17" s="44"/>
      <c r="K17" s="44"/>
      <c r="L17" s="44"/>
      <c r="M17" s="44"/>
      <c r="N17" s="43"/>
      <c r="O17" s="43"/>
      <c r="P17" s="43"/>
      <c r="Q17" s="43"/>
      <c r="R17" s="43"/>
      <c r="S17" s="43"/>
      <c r="T17" s="43"/>
      <c r="U17" s="43"/>
      <c r="V17" s="41"/>
      <c r="W17" s="41"/>
      <c r="X17" s="41"/>
      <c r="Y17" s="41"/>
      <c r="Z17" s="41"/>
      <c r="AA17" s="41"/>
      <c r="AB17" s="41"/>
      <c r="AC17" s="41"/>
      <c r="AD17" s="41"/>
    </row>
    <row r="18" spans="1:30" ht="21.75" customHeight="1">
      <c r="A18" s="43"/>
      <c r="B18" s="43"/>
      <c r="C18" s="43"/>
      <c r="D18" s="43"/>
      <c r="E18" s="43"/>
      <c r="F18" s="43"/>
      <c r="G18" s="43"/>
      <c r="H18" s="43"/>
      <c r="I18" s="43"/>
      <c r="J18" s="44"/>
      <c r="K18" s="44"/>
      <c r="L18" s="44" t="s">
        <v>261</v>
      </c>
      <c r="M18" s="44"/>
      <c r="N18" s="43"/>
      <c r="O18" s="43"/>
      <c r="P18" s="43"/>
      <c r="Q18" s="43"/>
      <c r="R18" s="43"/>
      <c r="S18" s="43"/>
      <c r="T18" s="43"/>
      <c r="U18" s="43"/>
      <c r="V18" s="41"/>
      <c r="W18" s="41"/>
      <c r="X18" s="41"/>
      <c r="Y18" s="41"/>
      <c r="Z18" s="41"/>
      <c r="AA18" s="41"/>
      <c r="AB18" s="41"/>
      <c r="AC18" s="41"/>
      <c r="AD18" s="41"/>
    </row>
    <row r="19" spans="1:30" ht="21.75" customHeight="1">
      <c r="A19" s="43"/>
      <c r="B19" s="43"/>
      <c r="C19" s="43"/>
      <c r="D19" s="43"/>
      <c r="E19" s="43"/>
      <c r="F19" s="43"/>
      <c r="G19" s="43"/>
      <c r="H19" s="43"/>
      <c r="I19" s="43"/>
      <c r="J19" s="44"/>
      <c r="K19" s="44"/>
      <c r="L19" s="44"/>
      <c r="M19" s="44"/>
      <c r="N19" s="43"/>
      <c r="O19" s="43"/>
      <c r="P19" s="43"/>
      <c r="Q19" s="43"/>
      <c r="R19" s="43"/>
      <c r="S19" s="43"/>
      <c r="T19" s="43"/>
      <c r="U19" s="43"/>
      <c r="V19" s="41"/>
      <c r="W19" s="41"/>
      <c r="X19" s="41"/>
      <c r="Y19" s="41"/>
      <c r="Z19" s="41"/>
      <c r="AA19" s="41"/>
      <c r="AB19" s="41"/>
      <c r="AC19" s="41"/>
      <c r="AD19" s="41"/>
    </row>
    <row r="20" spans="1:30" ht="21.75" customHeight="1">
      <c r="A20" s="43"/>
      <c r="B20" s="43"/>
      <c r="C20" s="43"/>
      <c r="D20" s="43"/>
      <c r="E20" s="43"/>
      <c r="F20" s="43"/>
      <c r="G20" s="43"/>
      <c r="H20" s="43"/>
      <c r="I20" s="43"/>
      <c r="J20" s="44"/>
      <c r="K20" s="44"/>
      <c r="L20" s="44"/>
      <c r="M20" s="44"/>
      <c r="N20" s="43"/>
      <c r="O20" s="43"/>
      <c r="P20" s="43"/>
      <c r="Q20" s="43"/>
      <c r="R20" s="43"/>
      <c r="S20" s="43"/>
      <c r="T20" s="43"/>
      <c r="U20" s="43"/>
      <c r="V20" s="41" t="s">
        <v>262</v>
      </c>
      <c r="W20" s="41"/>
      <c r="X20" s="41"/>
      <c r="Y20" s="41"/>
      <c r="Z20" s="41"/>
      <c r="AA20" s="41"/>
      <c r="AB20" s="41"/>
      <c r="AC20" s="41"/>
      <c r="AD20" s="41"/>
    </row>
    <row r="21" spans="1:30" ht="21.75" customHeight="1">
      <c r="A21" s="43"/>
      <c r="B21" s="43"/>
      <c r="C21" s="43"/>
      <c r="D21" s="43"/>
      <c r="E21" s="43"/>
      <c r="F21" s="43"/>
      <c r="G21" s="43"/>
      <c r="H21" s="43"/>
      <c r="I21" s="43"/>
      <c r="J21" s="44"/>
      <c r="K21" s="44"/>
      <c r="L21" s="44"/>
      <c r="M21" s="44"/>
      <c r="N21" s="43"/>
      <c r="O21" s="43"/>
      <c r="P21" s="43"/>
      <c r="Q21" s="43"/>
      <c r="R21" s="43"/>
      <c r="S21" s="43"/>
      <c r="T21" s="43"/>
      <c r="U21" s="43"/>
      <c r="V21" s="41"/>
      <c r="W21" s="41"/>
      <c r="X21" s="41"/>
      <c r="Y21" s="41"/>
      <c r="Z21" s="41"/>
      <c r="AA21" s="41"/>
      <c r="AB21" s="41"/>
      <c r="AC21" s="41"/>
      <c r="AD21" s="41"/>
    </row>
    <row r="22" spans="1:30" ht="21.75" customHeight="1">
      <c r="A22" s="43"/>
      <c r="B22" s="43"/>
      <c r="C22" s="43"/>
      <c r="D22" s="43"/>
      <c r="E22" s="43"/>
      <c r="F22" s="43"/>
      <c r="G22" s="43"/>
      <c r="H22" s="43"/>
      <c r="I22" s="43"/>
      <c r="J22" s="44"/>
      <c r="K22" s="44"/>
      <c r="L22" s="44"/>
      <c r="M22" s="44"/>
      <c r="N22" s="43"/>
      <c r="O22" s="43"/>
      <c r="P22" s="43"/>
      <c r="Q22" s="43"/>
      <c r="R22" s="43"/>
      <c r="S22" s="43"/>
      <c r="T22" s="43"/>
      <c r="U22" s="43"/>
      <c r="V22" s="41"/>
      <c r="W22" s="41"/>
      <c r="X22" s="41"/>
      <c r="Y22" s="41"/>
      <c r="Z22" s="41"/>
      <c r="AA22" s="41"/>
      <c r="AB22" s="41"/>
      <c r="AC22" s="41"/>
      <c r="AD22" s="41"/>
    </row>
    <row r="23" spans="1:30" ht="21.75" customHeight="1">
      <c r="A23" s="43"/>
      <c r="B23" s="43"/>
      <c r="C23" s="43"/>
      <c r="D23" s="43"/>
      <c r="E23" s="43"/>
      <c r="F23" s="43"/>
      <c r="G23" s="43"/>
      <c r="H23" s="43"/>
      <c r="I23" s="43"/>
      <c r="J23" s="44"/>
      <c r="K23" s="44"/>
      <c r="L23" s="44"/>
      <c r="M23" s="44"/>
      <c r="N23" s="43"/>
      <c r="O23" s="43"/>
      <c r="P23" s="43"/>
      <c r="Q23" s="43"/>
      <c r="R23" s="43"/>
      <c r="S23" s="43"/>
      <c r="T23" s="43"/>
      <c r="U23" s="43"/>
      <c r="V23" s="41"/>
      <c r="W23" s="41"/>
      <c r="X23" s="41"/>
      <c r="Y23" s="41"/>
      <c r="Z23" s="41"/>
      <c r="AA23" s="41"/>
      <c r="AB23" s="41"/>
      <c r="AC23" s="41"/>
      <c r="AD23" s="41"/>
    </row>
    <row r="24" spans="1:30" ht="21.75" customHeight="1">
      <c r="A24" s="43"/>
      <c r="B24" s="43"/>
      <c r="C24" s="43"/>
      <c r="D24" s="43"/>
      <c r="E24" s="43"/>
      <c r="F24" s="43"/>
      <c r="G24" s="43"/>
      <c r="H24" s="43"/>
      <c r="I24" s="43"/>
      <c r="J24" s="44"/>
      <c r="K24" s="44"/>
      <c r="L24" s="44"/>
      <c r="M24" s="44"/>
      <c r="N24" s="43"/>
      <c r="O24" s="43"/>
      <c r="P24" s="43"/>
      <c r="Q24" s="43"/>
      <c r="R24" s="43"/>
      <c r="S24" s="43"/>
      <c r="T24" s="43"/>
      <c r="U24" s="43"/>
      <c r="V24" s="41"/>
      <c r="W24" s="41"/>
      <c r="X24" s="41"/>
      <c r="Y24" s="41"/>
      <c r="Z24" s="41"/>
      <c r="AA24" s="41"/>
      <c r="AB24" s="41"/>
      <c r="AC24" s="41"/>
      <c r="AD24" s="41"/>
    </row>
    <row r="25" spans="1:30" ht="21.75" customHeight="1">
      <c r="A25" s="43"/>
      <c r="B25" s="43"/>
      <c r="C25" s="43"/>
      <c r="D25" s="43"/>
      <c r="E25" s="43"/>
      <c r="F25" s="43"/>
      <c r="G25" s="43"/>
      <c r="H25" s="43"/>
      <c r="I25" s="43"/>
      <c r="J25" s="44"/>
      <c r="K25" s="44"/>
      <c r="L25" s="44"/>
      <c r="M25" s="44"/>
      <c r="N25" s="43"/>
      <c r="O25" s="43"/>
      <c r="P25" s="43"/>
      <c r="Q25" s="43"/>
      <c r="R25" s="43"/>
      <c r="S25" s="43"/>
      <c r="T25" s="43"/>
      <c r="U25" s="43"/>
      <c r="V25" s="41"/>
      <c r="W25" s="41"/>
      <c r="X25" s="41"/>
      <c r="Y25" s="41"/>
      <c r="Z25" s="41"/>
      <c r="AA25" s="41"/>
      <c r="AB25" s="41"/>
      <c r="AC25" s="41"/>
      <c r="AD25" s="41"/>
    </row>
    <row r="26" spans="1:30" ht="21.75" customHeight="1">
      <c r="A26" s="43"/>
      <c r="B26" s="43"/>
      <c r="C26" s="43"/>
      <c r="D26" s="43"/>
      <c r="E26" s="43"/>
      <c r="F26" s="43"/>
      <c r="G26" s="43"/>
      <c r="H26" s="43"/>
      <c r="I26" s="43"/>
      <c r="J26" s="44"/>
      <c r="K26" s="44"/>
      <c r="L26" s="44"/>
      <c r="M26" s="44"/>
      <c r="N26" s="43"/>
      <c r="O26" s="43"/>
      <c r="P26" s="43"/>
      <c r="Q26" s="43"/>
      <c r="R26" s="43"/>
      <c r="S26" s="43"/>
      <c r="T26" s="43"/>
      <c r="U26" s="43"/>
      <c r="V26" s="41"/>
      <c r="W26" s="75"/>
      <c r="X26" s="75"/>
      <c r="Y26" s="75"/>
      <c r="Z26" s="75"/>
      <c r="AA26" s="75"/>
      <c r="AB26" s="75"/>
      <c r="AC26" s="75"/>
      <c r="AD26" s="75"/>
    </row>
    <row r="27" spans="1:30" ht="21.75" customHeight="1">
      <c r="A27" s="43"/>
      <c r="B27" s="43"/>
      <c r="C27" s="43"/>
      <c r="D27" s="43"/>
      <c r="E27" s="43"/>
      <c r="F27" s="43"/>
      <c r="G27" s="43"/>
      <c r="H27" s="43"/>
      <c r="I27" s="43"/>
      <c r="J27" s="44"/>
      <c r="K27" s="44"/>
      <c r="L27" s="44"/>
      <c r="M27" s="44"/>
      <c r="N27" s="43"/>
      <c r="O27" s="43"/>
      <c r="P27" s="43"/>
      <c r="Q27" s="43"/>
      <c r="R27" s="43"/>
      <c r="S27" s="43"/>
      <c r="T27" s="43"/>
      <c r="U27" s="43"/>
      <c r="V27" s="41"/>
      <c r="W27" s="75"/>
      <c r="X27" s="75"/>
      <c r="Y27" s="75"/>
      <c r="Z27" s="75"/>
      <c r="AA27" s="75"/>
      <c r="AB27" s="75"/>
      <c r="AC27" s="75"/>
      <c r="AD27" s="75"/>
    </row>
    <row r="28" spans="1:30" ht="21.75" customHeight="1">
      <c r="A28" s="43"/>
      <c r="B28" s="43"/>
      <c r="C28" s="43"/>
      <c r="D28" s="43"/>
      <c r="E28" s="43"/>
      <c r="F28" s="43"/>
      <c r="G28" s="43"/>
      <c r="H28" s="43"/>
      <c r="I28" s="43"/>
      <c r="J28" s="44"/>
      <c r="K28" s="44"/>
      <c r="L28" s="44"/>
      <c r="M28" s="44"/>
      <c r="N28" s="43"/>
      <c r="O28" s="43"/>
      <c r="P28" s="43"/>
      <c r="Q28" s="43"/>
      <c r="R28" s="43"/>
      <c r="S28" s="43"/>
      <c r="T28" s="43"/>
      <c r="U28" s="43"/>
      <c r="V28" s="41"/>
      <c r="W28" s="75"/>
      <c r="X28" s="75"/>
      <c r="Y28" s="75"/>
      <c r="Z28" s="75"/>
      <c r="AA28" s="75"/>
      <c r="AB28" s="75"/>
      <c r="AC28" s="75"/>
      <c r="AD28" s="75"/>
    </row>
    <row r="29" spans="1:30" ht="21.75" customHeight="1">
      <c r="A29" s="43"/>
      <c r="B29" s="43"/>
      <c r="C29" s="43"/>
      <c r="D29" s="43"/>
      <c r="E29" s="43"/>
      <c r="F29" s="43"/>
      <c r="G29" s="43"/>
      <c r="H29" s="43"/>
      <c r="I29" s="43"/>
      <c r="J29" s="44"/>
      <c r="K29" s="44"/>
      <c r="L29" s="44"/>
      <c r="M29" s="44"/>
      <c r="N29" s="43"/>
      <c r="O29" s="43"/>
      <c r="P29" s="43"/>
      <c r="Q29" s="43"/>
      <c r="R29" s="43"/>
      <c r="S29" s="43"/>
      <c r="T29" s="43"/>
      <c r="U29" s="43"/>
      <c r="V29" s="41"/>
      <c r="W29" s="75"/>
      <c r="X29" s="75"/>
      <c r="Y29" s="75"/>
      <c r="Z29" s="75"/>
      <c r="AA29" s="75"/>
      <c r="AB29" s="75"/>
      <c r="AC29" s="75"/>
      <c r="AD29" s="75"/>
    </row>
    <row r="30" spans="1:30" ht="21.75" customHeight="1">
      <c r="A30" s="43"/>
      <c r="B30" s="43"/>
      <c r="C30" s="43"/>
      <c r="D30" s="43"/>
      <c r="E30" s="43"/>
      <c r="F30" s="43"/>
      <c r="G30" s="43"/>
      <c r="H30" s="43"/>
      <c r="I30" s="43"/>
      <c r="J30" s="44"/>
      <c r="K30" s="44"/>
      <c r="L30" s="44"/>
      <c r="M30" s="44"/>
      <c r="N30" s="43"/>
      <c r="O30" s="43"/>
      <c r="P30" s="43"/>
      <c r="Q30" s="43"/>
      <c r="R30" s="43"/>
      <c r="S30" s="43"/>
      <c r="T30" s="43"/>
      <c r="U30" s="43"/>
      <c r="V30" s="41"/>
      <c r="W30" s="75"/>
      <c r="X30" s="75"/>
      <c r="Y30" s="75"/>
      <c r="Z30" s="75"/>
      <c r="AA30" s="75"/>
      <c r="AB30" s="75"/>
      <c r="AC30" s="75"/>
      <c r="AD30" s="75"/>
    </row>
    <row r="31" spans="1:30" ht="21.75" customHeight="1">
      <c r="A31" s="43"/>
      <c r="B31" s="43"/>
      <c r="C31" s="43"/>
      <c r="D31" s="43"/>
      <c r="E31" s="43"/>
      <c r="F31" s="43"/>
      <c r="G31" s="43"/>
      <c r="H31" s="43"/>
      <c r="I31" s="43"/>
      <c r="J31" s="44"/>
      <c r="K31" s="44"/>
      <c r="L31" s="44"/>
      <c r="M31" s="44"/>
      <c r="N31" s="43"/>
      <c r="O31" s="43"/>
      <c r="P31" s="43"/>
      <c r="Q31" s="43"/>
      <c r="R31" s="43"/>
      <c r="S31" s="43"/>
      <c r="T31" s="43"/>
      <c r="U31" s="43"/>
      <c r="V31" s="41"/>
      <c r="W31" s="75"/>
      <c r="X31" s="75"/>
      <c r="Y31" s="75"/>
      <c r="Z31" s="75"/>
      <c r="AA31" s="75"/>
      <c r="AB31" s="75"/>
      <c r="AC31" s="75"/>
      <c r="AD31" s="75"/>
    </row>
    <row r="32" spans="1:30" ht="21.75" customHeight="1">
      <c r="A32" s="43"/>
      <c r="B32" s="43"/>
      <c r="C32" s="43"/>
      <c r="D32" s="43"/>
      <c r="E32" s="43"/>
      <c r="F32" s="43"/>
      <c r="G32" s="43"/>
      <c r="H32" s="43"/>
      <c r="I32" s="43"/>
      <c r="J32" s="44"/>
      <c r="K32" s="44"/>
      <c r="L32" s="44"/>
      <c r="M32" s="44"/>
      <c r="N32" s="43"/>
      <c r="O32" s="43"/>
      <c r="P32" s="43"/>
      <c r="Q32" s="43"/>
      <c r="R32" s="43"/>
      <c r="S32" s="43"/>
      <c r="T32" s="43"/>
      <c r="U32" s="43"/>
      <c r="V32" s="41"/>
      <c r="W32" s="75"/>
      <c r="X32" s="75"/>
      <c r="Y32" s="75"/>
      <c r="Z32" s="75"/>
      <c r="AA32" s="75"/>
      <c r="AB32" s="75"/>
      <c r="AC32" s="75"/>
      <c r="AD32" s="75"/>
    </row>
    <row r="33" spans="1:30" ht="21.75" customHeight="1">
      <c r="A33" s="43"/>
      <c r="B33" s="43"/>
      <c r="C33" s="43"/>
      <c r="D33" s="43"/>
      <c r="E33" s="43"/>
      <c r="F33" s="43"/>
      <c r="G33" s="43"/>
      <c r="H33" s="43"/>
      <c r="I33" s="43"/>
      <c r="J33" s="44"/>
      <c r="K33" s="44"/>
      <c r="L33" s="44"/>
      <c r="M33" s="44"/>
      <c r="N33" s="43"/>
      <c r="O33" s="43"/>
      <c r="P33" s="43"/>
      <c r="Q33" s="43"/>
      <c r="R33" s="43"/>
      <c r="S33" s="43"/>
      <c r="T33" s="43"/>
      <c r="U33" s="43"/>
      <c r="V33" s="41"/>
      <c r="W33" s="75"/>
      <c r="X33" s="75"/>
      <c r="Y33" s="75"/>
      <c r="Z33" s="75"/>
      <c r="AA33" s="75"/>
      <c r="AB33" s="75"/>
      <c r="AC33" s="75"/>
      <c r="AD33" s="75"/>
    </row>
    <row r="34" spans="1:30" ht="21.75" customHeight="1">
      <c r="A34" s="43"/>
      <c r="B34" s="43"/>
      <c r="C34" s="43"/>
      <c r="D34" s="43"/>
      <c r="E34" s="43"/>
      <c r="F34" s="43"/>
      <c r="G34" s="43"/>
      <c r="H34" s="43"/>
      <c r="I34" s="43"/>
      <c r="J34" s="44"/>
      <c r="K34" s="44"/>
      <c r="L34" s="44"/>
      <c r="M34" s="44"/>
      <c r="N34" s="43"/>
      <c r="O34" s="43"/>
      <c r="P34" s="43"/>
      <c r="Q34" s="43"/>
      <c r="R34" s="43"/>
      <c r="S34" s="43"/>
      <c r="T34" s="43"/>
      <c r="U34" s="43"/>
      <c r="V34" s="41"/>
      <c r="W34" s="75"/>
      <c r="X34" s="75"/>
      <c r="Y34" s="75"/>
      <c r="Z34" s="75"/>
      <c r="AA34" s="75"/>
      <c r="AB34" s="75"/>
      <c r="AC34" s="75"/>
      <c r="AD34" s="75"/>
    </row>
    <row r="35" spans="1:30" ht="21.75" customHeight="1">
      <c r="A35" s="43"/>
      <c r="B35" s="43"/>
      <c r="C35" s="43"/>
      <c r="D35" s="43"/>
      <c r="E35" s="43"/>
      <c r="F35" s="43"/>
      <c r="G35" s="43"/>
      <c r="H35" s="43"/>
      <c r="I35" s="43"/>
      <c r="J35" s="44"/>
      <c r="K35" s="44"/>
      <c r="L35" s="44"/>
      <c r="M35" s="44"/>
      <c r="N35" s="43"/>
      <c r="O35" s="43"/>
      <c r="P35" s="43"/>
      <c r="Q35" s="43"/>
      <c r="R35" s="43"/>
      <c r="S35" s="43"/>
      <c r="T35" s="43"/>
      <c r="U35" s="43"/>
      <c r="V35" s="41"/>
      <c r="W35" s="75"/>
      <c r="X35" s="75"/>
      <c r="Y35" s="75"/>
      <c r="Z35" s="75"/>
      <c r="AA35" s="75"/>
      <c r="AB35" s="75"/>
      <c r="AC35" s="75"/>
      <c r="AD35" s="75"/>
    </row>
    <row r="36" spans="1:30" ht="21.75" customHeight="1">
      <c r="A36" s="43"/>
      <c r="B36" s="43"/>
      <c r="C36" s="43"/>
      <c r="D36" s="43"/>
      <c r="E36" s="43"/>
      <c r="F36" s="43"/>
      <c r="G36" s="43"/>
      <c r="H36" s="43"/>
      <c r="I36" s="43"/>
      <c r="J36" s="44"/>
      <c r="K36" s="44"/>
      <c r="L36" s="44"/>
      <c r="M36" s="44"/>
      <c r="N36" s="43"/>
      <c r="O36" s="43"/>
      <c r="P36" s="43"/>
      <c r="Q36" s="43"/>
      <c r="R36" s="43"/>
      <c r="S36" s="43"/>
      <c r="T36" s="43"/>
      <c r="U36" s="43"/>
      <c r="V36" s="41"/>
      <c r="W36" s="75"/>
      <c r="X36" s="75"/>
      <c r="Y36" s="75"/>
      <c r="Z36" s="75"/>
      <c r="AA36" s="75"/>
      <c r="AB36" s="75"/>
      <c r="AC36" s="75"/>
      <c r="AD36" s="75"/>
    </row>
    <row r="37" spans="1:30" ht="21.75" customHeight="1">
      <c r="A37" s="43"/>
      <c r="B37" s="43"/>
      <c r="C37" s="43"/>
      <c r="D37" s="43"/>
      <c r="E37" s="43"/>
      <c r="F37" s="43"/>
      <c r="G37" s="43"/>
      <c r="H37" s="43"/>
      <c r="I37" s="43"/>
      <c r="J37" s="44"/>
      <c r="K37" s="44"/>
      <c r="L37" s="44"/>
      <c r="M37" s="44"/>
      <c r="N37" s="43"/>
      <c r="O37" s="43"/>
      <c r="P37" s="43"/>
      <c r="Q37" s="43"/>
      <c r="R37" s="43"/>
      <c r="S37" s="43"/>
      <c r="T37" s="43"/>
      <c r="U37" s="43"/>
      <c r="V37" s="41"/>
      <c r="W37" s="75"/>
      <c r="X37" s="75"/>
      <c r="Y37" s="75"/>
      <c r="Z37" s="75"/>
      <c r="AA37" s="75"/>
      <c r="AB37" s="75"/>
      <c r="AC37" s="75"/>
      <c r="AD37" s="75"/>
    </row>
    <row r="38" spans="1:30" ht="21" customHeight="1">
      <c r="A38" s="41"/>
      <c r="B38" s="41"/>
      <c r="C38" s="41"/>
      <c r="D38" s="41"/>
      <c r="E38" s="41"/>
      <c r="F38" s="41"/>
      <c r="G38" s="41"/>
      <c r="H38" s="41"/>
      <c r="I38" s="41"/>
      <c r="J38" s="42"/>
      <c r="K38" s="42"/>
      <c r="L38" s="42"/>
      <c r="M38" s="41"/>
      <c r="N38" s="41"/>
      <c r="O38" s="41"/>
      <c r="P38" s="41"/>
      <c r="Q38" s="41"/>
      <c r="R38" s="41"/>
      <c r="S38" s="41"/>
      <c r="T38" s="41"/>
      <c r="U38" s="41"/>
      <c r="V38" s="41"/>
      <c r="W38" s="75"/>
      <c r="X38" s="75"/>
      <c r="Y38" s="75"/>
      <c r="Z38" s="75"/>
      <c r="AA38" s="75"/>
      <c r="AB38" s="75"/>
      <c r="AC38" s="75"/>
      <c r="AD38" s="75"/>
    </row>
    <row r="39" spans="1:30" ht="21" customHeight="1">
      <c r="A39" s="41"/>
      <c r="B39" s="41"/>
      <c r="C39" s="41"/>
      <c r="D39" s="41"/>
      <c r="E39" s="41"/>
      <c r="F39" s="41"/>
      <c r="G39" s="41"/>
      <c r="H39" s="41"/>
      <c r="I39" s="41"/>
      <c r="J39" s="42"/>
      <c r="K39" s="42"/>
      <c r="L39" s="42"/>
      <c r="M39" s="41"/>
      <c r="N39" s="41"/>
      <c r="O39" s="41"/>
      <c r="P39" s="41"/>
      <c r="Q39" s="41"/>
      <c r="R39" s="41"/>
      <c r="S39" s="41"/>
      <c r="T39" s="41"/>
      <c r="U39" s="41"/>
      <c r="V39" s="41"/>
      <c r="W39" s="41"/>
      <c r="X39" s="75"/>
      <c r="Y39" s="41"/>
      <c r="Z39" s="41"/>
      <c r="AA39" s="41"/>
      <c r="AB39" s="41"/>
      <c r="AC39" s="41"/>
      <c r="AD39" s="75"/>
    </row>
    <row r="40" spans="1:30" ht="21" customHeight="1">
      <c r="A40" s="41"/>
      <c r="B40" s="41"/>
      <c r="C40" s="41"/>
      <c r="D40" s="41"/>
      <c r="E40" s="41"/>
      <c r="F40" s="41"/>
      <c r="G40" s="41"/>
      <c r="H40" s="41"/>
      <c r="I40" s="41"/>
      <c r="J40" s="42"/>
      <c r="K40" s="42"/>
      <c r="L40" s="42"/>
      <c r="M40" s="41"/>
      <c r="N40" s="41"/>
      <c r="O40" s="41"/>
      <c r="P40" s="41"/>
      <c r="Q40" s="41"/>
      <c r="R40" s="41"/>
      <c r="S40" s="41"/>
      <c r="T40" s="41"/>
      <c r="U40" s="41"/>
      <c r="V40" s="41"/>
      <c r="W40" s="41"/>
      <c r="X40" s="75"/>
      <c r="Y40" s="41"/>
      <c r="Z40" s="41"/>
      <c r="AA40" s="41"/>
      <c r="AB40" s="41"/>
      <c r="AC40" s="41"/>
      <c r="AD40" s="75"/>
    </row>
    <row r="41" spans="1:30" ht="21" customHeight="1">
      <c r="A41" s="41"/>
      <c r="B41" s="41"/>
      <c r="C41" s="41"/>
      <c r="D41" s="41"/>
      <c r="E41" s="41"/>
      <c r="F41" s="41"/>
      <c r="G41" s="41"/>
      <c r="H41" s="41"/>
      <c r="I41" s="41"/>
      <c r="J41" s="42"/>
      <c r="K41" s="42"/>
      <c r="L41" s="42"/>
      <c r="M41" s="41"/>
      <c r="N41" s="41"/>
      <c r="O41" s="41"/>
      <c r="P41" s="41"/>
      <c r="Q41" s="41"/>
      <c r="R41" s="41"/>
      <c r="S41" s="41"/>
      <c r="T41" s="41"/>
      <c r="U41" s="41"/>
      <c r="V41" s="41"/>
      <c r="W41" s="41"/>
      <c r="X41" s="75"/>
      <c r="Y41" s="41"/>
      <c r="Z41" s="41"/>
      <c r="AA41" s="41"/>
      <c r="AB41" s="41"/>
      <c r="AC41" s="41"/>
      <c r="AD41" s="75"/>
    </row>
    <row r="42" spans="1:30" ht="21" customHeight="1">
      <c r="A42" s="41"/>
      <c r="B42" s="41"/>
      <c r="C42" s="41"/>
      <c r="D42" s="41"/>
      <c r="E42" s="41"/>
      <c r="F42" s="41"/>
      <c r="G42" s="41"/>
      <c r="H42" s="41"/>
      <c r="I42" s="41"/>
      <c r="J42" s="42"/>
      <c r="K42" s="42"/>
      <c r="L42" s="42"/>
      <c r="M42" s="41"/>
      <c r="N42" s="41"/>
      <c r="O42" s="41"/>
      <c r="P42" s="41"/>
      <c r="Q42" s="41"/>
      <c r="R42" s="41"/>
      <c r="S42" s="41"/>
      <c r="T42" s="41"/>
      <c r="U42" s="41"/>
      <c r="V42" s="41"/>
      <c r="W42" s="41"/>
      <c r="X42" s="75"/>
      <c r="Y42" s="41"/>
      <c r="Z42" s="41"/>
      <c r="AA42" s="41"/>
      <c r="AB42" s="41"/>
      <c r="AC42" s="41"/>
      <c r="AD42" s="75"/>
    </row>
    <row r="43" spans="1:30" ht="21" customHeight="1">
      <c r="A43" s="41"/>
      <c r="B43" s="41"/>
      <c r="C43" s="41"/>
      <c r="D43" s="41"/>
      <c r="E43" s="41"/>
      <c r="F43" s="41"/>
      <c r="G43" s="41"/>
      <c r="H43" s="41"/>
      <c r="I43" s="41"/>
      <c r="J43" s="42"/>
      <c r="K43" s="42"/>
      <c r="L43" s="42"/>
      <c r="M43" s="41"/>
      <c r="N43" s="41"/>
      <c r="O43" s="41"/>
      <c r="P43" s="41"/>
      <c r="Q43" s="41"/>
      <c r="R43" s="41"/>
      <c r="S43" s="41"/>
      <c r="T43" s="41"/>
      <c r="U43" s="41"/>
      <c r="V43" s="41"/>
      <c r="W43" s="41"/>
      <c r="X43" s="75"/>
      <c r="Y43" s="41"/>
      <c r="Z43" s="41"/>
      <c r="AA43" s="41"/>
      <c r="AB43" s="41"/>
      <c r="AC43" s="41"/>
      <c r="AD43" s="75"/>
    </row>
    <row r="44" spans="1:30" ht="21" customHeight="1">
      <c r="A44" s="41"/>
      <c r="B44" s="41"/>
      <c r="C44" s="41"/>
      <c r="D44" s="41"/>
      <c r="E44" s="41"/>
      <c r="F44" s="41"/>
      <c r="G44" s="41"/>
      <c r="H44" s="41"/>
      <c r="I44" s="41"/>
      <c r="J44" s="42"/>
      <c r="K44" s="42"/>
      <c r="L44" s="42"/>
      <c r="M44" s="41"/>
      <c r="N44" s="41"/>
      <c r="O44" s="41"/>
      <c r="P44" s="41"/>
      <c r="Q44" s="41"/>
      <c r="R44" s="41"/>
      <c r="S44" s="41"/>
      <c r="T44" s="41"/>
      <c r="U44" s="41"/>
      <c r="V44" s="41"/>
      <c r="W44" s="41"/>
      <c r="X44" s="75"/>
      <c r="Y44" s="41"/>
      <c r="Z44" s="41"/>
      <c r="AA44" s="41"/>
      <c r="AB44" s="41"/>
      <c r="AC44" s="41"/>
      <c r="AD44" s="75"/>
    </row>
    <row r="45" spans="1:30" ht="21" customHeight="1">
      <c r="A45" s="41"/>
      <c r="B45" s="41"/>
      <c r="C45" s="41"/>
      <c r="D45" s="41"/>
      <c r="E45" s="41"/>
      <c r="F45" s="41"/>
      <c r="G45" s="41"/>
      <c r="H45" s="41"/>
      <c r="I45" s="41"/>
      <c r="J45" s="42"/>
      <c r="K45" s="42"/>
      <c r="L45" s="42"/>
      <c r="M45" s="41"/>
      <c r="N45" s="41"/>
      <c r="O45" s="41"/>
      <c r="P45" s="41"/>
      <c r="Q45" s="41"/>
      <c r="R45" s="41"/>
      <c r="S45" s="41"/>
      <c r="T45" s="41"/>
      <c r="U45" s="41"/>
      <c r="V45" s="41"/>
      <c r="W45" s="41"/>
      <c r="X45" s="75"/>
      <c r="Y45" s="41"/>
      <c r="Z45" s="41"/>
      <c r="AA45" s="41"/>
      <c r="AB45" s="41"/>
      <c r="AC45" s="41"/>
      <c r="AD45" s="75"/>
    </row>
    <row r="46" spans="1:30" ht="21" customHeight="1">
      <c r="A46" s="41"/>
      <c r="B46" s="41"/>
      <c r="C46" s="41"/>
      <c r="D46" s="41"/>
      <c r="E46" s="41"/>
      <c r="F46" s="41"/>
      <c r="G46" s="41"/>
      <c r="H46" s="41"/>
      <c r="I46" s="41"/>
      <c r="J46" s="42"/>
      <c r="K46" s="42"/>
      <c r="L46" s="42"/>
      <c r="M46" s="41"/>
      <c r="N46" s="41"/>
      <c r="O46" s="41"/>
      <c r="P46" s="41"/>
      <c r="Q46" s="41"/>
      <c r="R46" s="41"/>
      <c r="S46" s="41"/>
      <c r="T46" s="41"/>
      <c r="U46" s="41"/>
      <c r="V46" s="41"/>
      <c r="W46" s="41"/>
      <c r="X46" s="75"/>
      <c r="Y46" s="41"/>
      <c r="Z46" s="41"/>
      <c r="AA46" s="41"/>
      <c r="AB46" s="41"/>
      <c r="AC46" s="41"/>
      <c r="AD46" s="75"/>
    </row>
    <row r="47" spans="1:30" ht="21" customHeight="1">
      <c r="A47" s="41"/>
      <c r="B47" s="41"/>
      <c r="C47" s="41"/>
      <c r="D47" s="41"/>
      <c r="E47" s="41"/>
      <c r="F47" s="41"/>
      <c r="G47" s="41"/>
      <c r="H47" s="41"/>
      <c r="I47" s="41"/>
      <c r="J47" s="42"/>
      <c r="K47" s="42"/>
      <c r="L47" s="42"/>
      <c r="M47" s="41"/>
      <c r="N47" s="41"/>
      <c r="O47" s="41"/>
      <c r="P47" s="41"/>
      <c r="Q47" s="41"/>
      <c r="R47" s="41"/>
      <c r="S47" s="41"/>
      <c r="T47" s="41"/>
      <c r="U47" s="41"/>
      <c r="V47" s="41"/>
      <c r="W47" s="41"/>
      <c r="X47" s="75"/>
      <c r="Y47" s="41"/>
      <c r="Z47" s="41"/>
      <c r="AA47" s="41"/>
      <c r="AB47" s="41"/>
      <c r="AC47" s="41"/>
      <c r="AD47" s="75"/>
    </row>
    <row r="48" spans="1:30" ht="21" customHeight="1">
      <c r="A48" s="41"/>
      <c r="B48" s="41"/>
      <c r="C48" s="41"/>
      <c r="D48" s="41"/>
      <c r="E48" s="41"/>
      <c r="F48" s="41"/>
      <c r="G48" s="41"/>
      <c r="H48" s="41"/>
      <c r="I48" s="41"/>
      <c r="J48" s="42"/>
      <c r="K48" s="42"/>
      <c r="L48" s="42"/>
      <c r="M48" s="41"/>
      <c r="N48" s="41"/>
      <c r="O48" s="41"/>
      <c r="P48" s="41"/>
      <c r="Q48" s="41"/>
      <c r="R48" s="41"/>
      <c r="S48" s="41"/>
      <c r="T48" s="41"/>
      <c r="U48" s="41"/>
      <c r="V48" s="41"/>
      <c r="W48" s="41"/>
      <c r="X48" s="75"/>
      <c r="Y48" s="41"/>
      <c r="Z48" s="41"/>
      <c r="AA48" s="41"/>
      <c r="AB48" s="41"/>
      <c r="AC48" s="41"/>
      <c r="AD48" s="75"/>
    </row>
    <row r="49" spans="1:30" ht="21" customHeight="1">
      <c r="A49" s="41"/>
      <c r="B49" s="41"/>
      <c r="C49" s="41"/>
      <c r="D49" s="41"/>
      <c r="E49" s="41"/>
      <c r="F49" s="41"/>
      <c r="G49" s="41"/>
      <c r="H49" s="41"/>
      <c r="I49" s="41"/>
      <c r="J49" s="42"/>
      <c r="K49" s="42"/>
      <c r="L49" s="42"/>
      <c r="M49" s="41"/>
      <c r="N49" s="41"/>
      <c r="O49" s="41"/>
      <c r="P49" s="41"/>
      <c r="Q49" s="41"/>
      <c r="R49" s="41"/>
      <c r="S49" s="41"/>
      <c r="T49" s="41"/>
      <c r="U49" s="41"/>
      <c r="V49" s="41"/>
      <c r="W49" s="41"/>
      <c r="X49" s="75"/>
      <c r="Y49" s="41"/>
      <c r="Z49" s="41"/>
      <c r="AA49" s="41"/>
      <c r="AB49" s="41"/>
      <c r="AC49" s="41"/>
      <c r="AD49" s="75"/>
    </row>
    <row r="50" spans="1:30" ht="21" customHeight="1">
      <c r="A50" s="41"/>
      <c r="B50" s="41"/>
      <c r="C50" s="41"/>
      <c r="D50" s="41"/>
      <c r="E50" s="41"/>
      <c r="F50" s="41"/>
      <c r="G50" s="41"/>
      <c r="H50" s="41"/>
      <c r="I50" s="41"/>
      <c r="J50" s="42"/>
      <c r="K50" s="42"/>
      <c r="L50" s="42"/>
      <c r="M50" s="41"/>
      <c r="N50" s="41"/>
      <c r="O50" s="41"/>
      <c r="P50" s="41"/>
      <c r="Q50" s="41"/>
      <c r="R50" s="41"/>
      <c r="S50" s="41"/>
      <c r="T50" s="41"/>
      <c r="U50" s="41"/>
      <c r="V50" s="41"/>
      <c r="W50" s="41"/>
      <c r="X50" s="75"/>
      <c r="Y50" s="41"/>
      <c r="Z50" s="41"/>
      <c r="AA50" s="41"/>
      <c r="AB50" s="41"/>
      <c r="AC50" s="41"/>
      <c r="AD50" s="75"/>
    </row>
    <row r="51" spans="1:30" ht="21" customHeight="1">
      <c r="A51" s="41"/>
      <c r="B51" s="41"/>
      <c r="C51" s="41"/>
      <c r="D51" s="41"/>
      <c r="E51" s="41"/>
      <c r="F51" s="41"/>
      <c r="G51" s="41"/>
      <c r="H51" s="41"/>
      <c r="I51" s="41"/>
      <c r="J51" s="42"/>
      <c r="K51" s="42"/>
      <c r="L51" s="42"/>
      <c r="M51" s="41"/>
      <c r="N51" s="41"/>
      <c r="O51" s="41"/>
      <c r="P51" s="41"/>
      <c r="Q51" s="41"/>
      <c r="R51" s="41"/>
      <c r="S51" s="41"/>
      <c r="T51" s="41"/>
      <c r="U51" s="41"/>
      <c r="V51" s="41"/>
      <c r="W51" s="41"/>
      <c r="X51" s="75"/>
      <c r="Y51" s="41"/>
      <c r="Z51" s="41"/>
      <c r="AA51" s="41"/>
      <c r="AB51" s="41"/>
      <c r="AC51" s="41"/>
      <c r="AD51" s="75"/>
    </row>
    <row r="52" spans="1:30" ht="21" customHeight="1">
      <c r="A52" s="41"/>
      <c r="B52" s="41"/>
      <c r="C52" s="41"/>
      <c r="D52" s="41"/>
      <c r="E52" s="41"/>
      <c r="F52" s="41"/>
      <c r="G52" s="41"/>
      <c r="H52" s="41"/>
      <c r="I52" s="41"/>
      <c r="J52" s="42"/>
      <c r="K52" s="42"/>
      <c r="L52" s="42"/>
      <c r="M52" s="41"/>
      <c r="N52" s="41"/>
      <c r="O52" s="41"/>
      <c r="P52" s="41"/>
      <c r="Q52" s="41"/>
      <c r="R52" s="41"/>
      <c r="S52" s="41"/>
      <c r="T52" s="41"/>
      <c r="U52" s="41"/>
      <c r="V52" s="41"/>
      <c r="W52" s="41"/>
      <c r="X52" s="75"/>
      <c r="Y52" s="41"/>
      <c r="Z52" s="41"/>
      <c r="AA52" s="41"/>
      <c r="AB52" s="41"/>
      <c r="AC52" s="41"/>
      <c r="AD52" s="75"/>
    </row>
    <row r="53" spans="1:30" ht="21" customHeight="1">
      <c r="A53" s="41"/>
      <c r="B53" s="41"/>
      <c r="C53" s="41"/>
      <c r="D53" s="41"/>
      <c r="E53" s="41"/>
      <c r="F53" s="41"/>
      <c r="G53" s="41"/>
      <c r="H53" s="41"/>
      <c r="I53" s="42"/>
      <c r="J53" s="42"/>
      <c r="K53" s="42"/>
      <c r="L53" s="42"/>
      <c r="M53" s="41"/>
      <c r="N53" s="41"/>
      <c r="O53" s="41"/>
      <c r="P53" s="41"/>
      <c r="Q53" s="41"/>
      <c r="R53" s="41"/>
      <c r="S53" s="41"/>
      <c r="T53" s="41"/>
      <c r="U53" s="41"/>
      <c r="V53" s="41"/>
      <c r="W53" s="41"/>
      <c r="X53" s="75"/>
      <c r="Y53" s="41"/>
      <c r="Z53" s="41"/>
      <c r="AA53" s="41"/>
      <c r="AB53" s="41"/>
      <c r="AC53" s="41"/>
      <c r="AD53" s="75"/>
    </row>
    <row r="54" spans="1:30" ht="21" customHeight="1">
      <c r="A54" s="41"/>
      <c r="B54" s="41"/>
      <c r="C54" s="41"/>
      <c r="D54" s="41"/>
      <c r="E54" s="41"/>
      <c r="F54" s="41"/>
      <c r="G54" s="41"/>
      <c r="H54" s="41"/>
      <c r="I54" s="42"/>
      <c r="J54" s="42"/>
      <c r="K54" s="42"/>
      <c r="L54" s="42"/>
      <c r="M54" s="41"/>
      <c r="N54" s="41"/>
      <c r="O54" s="41"/>
      <c r="P54" s="41"/>
      <c r="Q54" s="41"/>
      <c r="R54" s="41"/>
      <c r="S54" s="41"/>
      <c r="T54" s="41"/>
      <c r="U54" s="41"/>
      <c r="V54" s="41"/>
      <c r="W54" s="41"/>
      <c r="X54" s="75"/>
      <c r="Y54" s="41"/>
      <c r="Z54" s="41"/>
      <c r="AA54" s="41"/>
      <c r="AB54" s="41"/>
      <c r="AC54" s="41"/>
      <c r="AD54" s="75"/>
    </row>
    <row r="55" spans="1:30" ht="21" customHeight="1">
      <c r="A55" s="41"/>
      <c r="B55" s="41"/>
      <c r="C55" s="41"/>
      <c r="D55" s="41"/>
      <c r="E55" s="41"/>
      <c r="F55" s="41"/>
      <c r="G55" s="41"/>
      <c r="H55" s="41"/>
      <c r="I55" s="41"/>
      <c r="J55" s="42"/>
      <c r="K55" s="42"/>
      <c r="L55" s="42"/>
      <c r="M55" s="41"/>
      <c r="N55" s="41"/>
      <c r="O55" s="41"/>
      <c r="P55" s="41"/>
      <c r="Q55" s="41"/>
      <c r="R55" s="41"/>
      <c r="S55" s="41"/>
      <c r="T55" s="41"/>
      <c r="U55" s="41"/>
      <c r="V55" s="41"/>
      <c r="W55" s="41"/>
      <c r="X55" s="75"/>
      <c r="Y55" s="41"/>
      <c r="Z55" s="41"/>
      <c r="AA55" s="41"/>
      <c r="AB55" s="41"/>
      <c r="AC55" s="41"/>
      <c r="AD55" s="75"/>
    </row>
    <row r="56" spans="1:30" ht="21" customHeight="1">
      <c r="A56" s="41"/>
      <c r="B56" s="41"/>
      <c r="C56" s="41"/>
      <c r="D56" s="41"/>
      <c r="E56" s="41"/>
      <c r="F56" s="41"/>
      <c r="G56" s="41"/>
      <c r="H56" s="41"/>
      <c r="I56" s="41"/>
      <c r="J56" s="42"/>
      <c r="K56" s="42"/>
      <c r="L56" s="42"/>
      <c r="M56" s="41"/>
      <c r="N56" s="41"/>
      <c r="O56" s="41"/>
      <c r="P56" s="41"/>
      <c r="Q56" s="41"/>
      <c r="R56" s="41"/>
      <c r="S56" s="41"/>
      <c r="T56" s="41"/>
      <c r="U56" s="41"/>
      <c r="V56" s="41"/>
      <c r="W56" s="41"/>
      <c r="X56" s="75"/>
      <c r="Y56" s="41"/>
      <c r="Z56" s="41"/>
      <c r="AA56" s="41"/>
      <c r="AB56" s="41"/>
      <c r="AC56" s="41"/>
      <c r="AD56" s="75"/>
    </row>
    <row r="57" spans="1:30" ht="21" customHeight="1">
      <c r="A57" s="41"/>
      <c r="B57" s="41"/>
      <c r="C57" s="41"/>
      <c r="D57" s="41"/>
      <c r="E57" s="41"/>
      <c r="F57" s="41"/>
      <c r="G57" s="41"/>
      <c r="H57" s="41"/>
      <c r="I57" s="41"/>
      <c r="J57" s="42"/>
      <c r="K57" s="42"/>
      <c r="L57" s="42"/>
      <c r="M57" s="41"/>
      <c r="N57" s="41"/>
      <c r="O57" s="41"/>
      <c r="P57" s="41"/>
      <c r="Q57" s="41"/>
      <c r="R57" s="41"/>
      <c r="S57" s="41"/>
      <c r="T57" s="41"/>
      <c r="U57" s="41"/>
      <c r="V57" s="41"/>
      <c r="W57" s="41"/>
      <c r="X57" s="75"/>
      <c r="Y57" s="41"/>
      <c r="Z57" s="41"/>
      <c r="AA57" s="41"/>
      <c r="AB57" s="41"/>
      <c r="AC57" s="41"/>
      <c r="AD57" s="75"/>
    </row>
    <row r="58" spans="1:30" ht="21" customHeight="1">
      <c r="A58" s="41"/>
      <c r="B58" s="41"/>
      <c r="C58" s="41"/>
      <c r="D58" s="41"/>
      <c r="E58" s="41"/>
      <c r="F58" s="41"/>
      <c r="G58" s="41"/>
      <c r="H58" s="41"/>
      <c r="I58" s="41"/>
      <c r="J58" s="42"/>
      <c r="K58" s="42"/>
      <c r="L58" s="42"/>
      <c r="M58" s="41"/>
      <c r="N58" s="41"/>
      <c r="O58" s="41"/>
      <c r="P58" s="41"/>
      <c r="Q58" s="41"/>
      <c r="R58" s="41"/>
      <c r="S58" s="41"/>
      <c r="T58" s="41"/>
      <c r="U58" s="41"/>
      <c r="V58" s="41"/>
      <c r="W58" s="41"/>
      <c r="X58" s="75"/>
      <c r="Y58" s="41"/>
      <c r="Z58" s="41"/>
      <c r="AA58" s="41"/>
      <c r="AB58" s="41"/>
      <c r="AC58" s="41"/>
      <c r="AD58" s="75"/>
    </row>
    <row r="59" spans="1:30" ht="21" customHeight="1">
      <c r="A59" s="41"/>
      <c r="B59" s="41"/>
      <c r="C59" s="41"/>
      <c r="D59" s="41"/>
      <c r="E59" s="41"/>
      <c r="F59" s="41"/>
      <c r="G59" s="41"/>
      <c r="H59" s="41"/>
      <c r="I59" s="41"/>
      <c r="J59" s="42"/>
      <c r="K59" s="42"/>
      <c r="L59" s="42"/>
      <c r="M59" s="41"/>
      <c r="N59" s="41"/>
      <c r="O59" s="41"/>
      <c r="P59" s="41"/>
      <c r="Q59" s="41"/>
      <c r="R59" s="41"/>
      <c r="S59" s="41"/>
      <c r="T59" s="41"/>
      <c r="U59" s="41"/>
      <c r="V59" s="41"/>
      <c r="W59" s="41"/>
      <c r="X59" s="75"/>
      <c r="Y59" s="41"/>
      <c r="Z59" s="41"/>
      <c r="AA59" s="41"/>
      <c r="AB59" s="41"/>
      <c r="AC59" s="41"/>
      <c r="AD59" s="75"/>
    </row>
    <row r="60" spans="1:30" ht="21" customHeight="1">
      <c r="A60" s="41"/>
      <c r="B60" s="41"/>
      <c r="C60" s="41"/>
      <c r="D60" s="41"/>
      <c r="E60" s="41"/>
      <c r="F60" s="41"/>
      <c r="G60" s="41"/>
      <c r="H60" s="41"/>
      <c r="I60" s="41"/>
      <c r="J60" s="42"/>
      <c r="K60" s="42"/>
      <c r="L60" s="42"/>
      <c r="M60" s="41"/>
      <c r="N60" s="41"/>
      <c r="O60" s="41"/>
      <c r="P60" s="41"/>
      <c r="Q60" s="41"/>
      <c r="R60" s="41"/>
      <c r="S60" s="41"/>
      <c r="T60" s="41"/>
      <c r="U60" s="41"/>
      <c r="V60" s="41"/>
      <c r="W60" s="41"/>
      <c r="X60" s="75"/>
      <c r="Y60" s="41"/>
      <c r="Z60" s="41"/>
      <c r="AA60" s="41"/>
      <c r="AB60" s="41"/>
      <c r="AC60" s="41"/>
      <c r="AD60" s="75"/>
    </row>
    <row r="61" spans="1:30" ht="21" customHeight="1">
      <c r="A61" s="41"/>
      <c r="B61" s="41"/>
      <c r="C61" s="41"/>
      <c r="D61" s="41"/>
      <c r="E61" s="41"/>
      <c r="F61" s="41"/>
      <c r="G61" s="41"/>
      <c r="H61" s="41"/>
      <c r="I61" s="41"/>
      <c r="J61" s="42"/>
      <c r="K61" s="42"/>
      <c r="L61" s="42"/>
      <c r="M61" s="41"/>
      <c r="N61" s="41"/>
      <c r="O61" s="41"/>
      <c r="P61" s="41"/>
      <c r="Q61" s="41"/>
      <c r="R61" s="41"/>
      <c r="S61" s="41"/>
      <c r="T61" s="41"/>
      <c r="U61" s="41"/>
      <c r="V61" s="41"/>
      <c r="W61" s="41"/>
      <c r="X61" s="75"/>
      <c r="Y61" s="41"/>
      <c r="Z61" s="41"/>
      <c r="AA61" s="41"/>
      <c r="AB61" s="41"/>
      <c r="AC61" s="41"/>
      <c r="AD61" s="75"/>
    </row>
    <row r="62" spans="1:30" ht="21" customHeight="1">
      <c r="A62" s="41"/>
      <c r="B62" s="41"/>
      <c r="C62" s="41"/>
      <c r="D62" s="41"/>
      <c r="E62" s="41"/>
      <c r="F62" s="41"/>
      <c r="G62" s="41"/>
      <c r="H62" s="41"/>
      <c r="I62" s="41"/>
      <c r="J62" s="42"/>
      <c r="K62" s="42"/>
      <c r="L62" s="42"/>
      <c r="M62" s="41"/>
      <c r="N62" s="41"/>
      <c r="O62" s="41"/>
      <c r="P62" s="41"/>
      <c r="Q62" s="41"/>
      <c r="R62" s="41"/>
      <c r="S62" s="41"/>
      <c r="T62" s="41"/>
      <c r="U62" s="41"/>
      <c r="V62" s="41"/>
      <c r="W62" s="41"/>
      <c r="X62" s="75"/>
      <c r="Y62" s="41"/>
      <c r="Z62" s="41"/>
      <c r="AA62" s="41"/>
      <c r="AB62" s="41"/>
      <c r="AC62" s="41"/>
      <c r="AD62" s="75"/>
    </row>
    <row r="63" spans="1:30" ht="21" customHeight="1">
      <c r="A63" s="41"/>
      <c r="B63" s="41"/>
      <c r="C63" s="41"/>
      <c r="D63" s="41"/>
      <c r="E63" s="41"/>
      <c r="F63" s="41"/>
      <c r="G63" s="41"/>
      <c r="H63" s="41"/>
      <c r="I63" s="41"/>
      <c r="J63" s="42"/>
      <c r="K63" s="42"/>
      <c r="L63" s="42"/>
      <c r="M63" s="41"/>
      <c r="N63" s="41"/>
      <c r="O63" s="41"/>
      <c r="P63" s="41"/>
      <c r="Q63" s="41"/>
      <c r="R63" s="41"/>
      <c r="S63" s="41"/>
      <c r="T63" s="41"/>
      <c r="U63" s="41"/>
      <c r="V63" s="41"/>
      <c r="W63" s="41"/>
      <c r="X63" s="75"/>
      <c r="Y63" s="41"/>
      <c r="Z63" s="41"/>
      <c r="AA63" s="41"/>
      <c r="AB63" s="41"/>
      <c r="AC63" s="41"/>
      <c r="AD63" s="75"/>
    </row>
    <row r="64" spans="1:30" ht="21" customHeight="1">
      <c r="A64" s="41"/>
      <c r="B64" s="41"/>
      <c r="C64" s="41"/>
      <c r="D64" s="41"/>
      <c r="E64" s="41"/>
      <c r="F64" s="41"/>
      <c r="G64" s="41"/>
      <c r="H64" s="41"/>
      <c r="I64" s="41"/>
      <c r="J64" s="42"/>
      <c r="K64" s="42"/>
      <c r="L64" s="42"/>
      <c r="M64" s="41"/>
      <c r="N64" s="41"/>
      <c r="O64" s="41"/>
      <c r="P64" s="41"/>
      <c r="Q64" s="41"/>
      <c r="R64" s="41"/>
      <c r="S64" s="41"/>
      <c r="T64" s="41"/>
      <c r="U64" s="41"/>
      <c r="V64" s="41"/>
      <c r="W64" s="41"/>
      <c r="X64" s="75"/>
      <c r="Y64" s="41"/>
      <c r="Z64" s="41"/>
      <c r="AA64" s="41"/>
      <c r="AB64" s="41"/>
      <c r="AC64" s="41"/>
      <c r="AD64" s="75"/>
    </row>
    <row r="65" spans="1:30" ht="21" customHeight="1">
      <c r="A65" s="41"/>
      <c r="B65" s="41"/>
      <c r="C65" s="41"/>
      <c r="D65" s="41"/>
      <c r="E65" s="41"/>
      <c r="F65" s="41"/>
      <c r="G65" s="41"/>
      <c r="H65" s="41"/>
      <c r="I65" s="41"/>
      <c r="J65" s="42"/>
      <c r="K65" s="42"/>
      <c r="L65" s="42"/>
      <c r="M65" s="41"/>
      <c r="N65" s="41"/>
      <c r="O65" s="41"/>
      <c r="P65" s="41"/>
      <c r="Q65" s="41"/>
      <c r="R65" s="41"/>
      <c r="S65" s="41"/>
      <c r="T65" s="41"/>
      <c r="U65" s="41"/>
      <c r="V65" s="41"/>
      <c r="W65" s="41"/>
      <c r="X65" s="75"/>
      <c r="Y65" s="41"/>
      <c r="Z65" s="41"/>
      <c r="AA65" s="41"/>
      <c r="AB65" s="41"/>
      <c r="AC65" s="41"/>
      <c r="AD65" s="75"/>
    </row>
    <row r="66" spans="1:30" ht="21" customHeight="1">
      <c r="A66" s="41"/>
      <c r="B66" s="41"/>
      <c r="C66" s="41"/>
      <c r="D66" s="41"/>
      <c r="E66" s="41"/>
      <c r="F66" s="41"/>
      <c r="G66" s="41"/>
      <c r="H66" s="41"/>
      <c r="I66" s="41"/>
      <c r="J66" s="42"/>
      <c r="K66" s="42"/>
      <c r="L66" s="42"/>
      <c r="M66" s="41"/>
      <c r="N66" s="41"/>
      <c r="O66" s="41"/>
      <c r="P66" s="41"/>
      <c r="Q66" s="41"/>
      <c r="R66" s="41"/>
      <c r="S66" s="41"/>
      <c r="T66" s="41"/>
      <c r="U66" s="41"/>
      <c r="V66" s="41"/>
      <c r="W66" s="41"/>
      <c r="X66" s="75"/>
      <c r="Y66" s="41"/>
      <c r="Z66" s="41"/>
      <c r="AA66" s="41"/>
      <c r="AB66" s="41"/>
      <c r="AC66" s="41"/>
      <c r="AD66" s="75"/>
    </row>
    <row r="67" spans="1:30" ht="21" customHeight="1">
      <c r="A67" s="41"/>
      <c r="B67" s="41"/>
      <c r="C67" s="41"/>
      <c r="D67" s="41"/>
      <c r="E67" s="41"/>
      <c r="F67" s="41"/>
      <c r="G67" s="41"/>
      <c r="H67" s="41"/>
      <c r="I67" s="41"/>
      <c r="J67" s="42"/>
      <c r="K67" s="42"/>
      <c r="L67" s="42"/>
      <c r="M67" s="41"/>
      <c r="N67" s="41"/>
      <c r="O67" s="41"/>
      <c r="P67" s="41"/>
      <c r="Q67" s="41"/>
      <c r="R67" s="41"/>
      <c r="S67" s="41"/>
      <c r="T67" s="41"/>
      <c r="U67" s="41"/>
      <c r="V67" s="41"/>
      <c r="W67" s="41"/>
      <c r="X67" s="75"/>
      <c r="Y67" s="41"/>
      <c r="Z67" s="41"/>
      <c r="AA67" s="41"/>
      <c r="AB67" s="41"/>
      <c r="AC67" s="41"/>
      <c r="AD67" s="75"/>
    </row>
    <row r="68" spans="1:30" ht="21" customHeight="1">
      <c r="A68" s="41"/>
      <c r="B68" s="41"/>
      <c r="C68" s="41"/>
      <c r="D68" s="41"/>
      <c r="E68" s="41"/>
      <c r="F68" s="41"/>
      <c r="G68" s="41"/>
      <c r="H68" s="41"/>
      <c r="I68" s="41"/>
      <c r="J68" s="42"/>
      <c r="K68" s="42"/>
      <c r="L68" s="42"/>
      <c r="M68" s="41"/>
      <c r="N68" s="41"/>
      <c r="O68" s="41"/>
      <c r="P68" s="41"/>
      <c r="Q68" s="41"/>
      <c r="R68" s="41"/>
      <c r="S68" s="41"/>
      <c r="T68" s="41"/>
      <c r="U68" s="41"/>
      <c r="V68" s="41"/>
      <c r="W68" s="41"/>
      <c r="X68" s="75"/>
      <c r="Y68" s="41"/>
      <c r="Z68" s="41"/>
      <c r="AA68" s="41"/>
      <c r="AB68" s="41"/>
      <c r="AC68" s="41"/>
      <c r="AD68" s="75"/>
    </row>
    <row r="69" spans="1:30" ht="21" customHeight="1">
      <c r="A69" s="41"/>
      <c r="B69" s="41"/>
      <c r="C69" s="41"/>
      <c r="D69" s="41"/>
      <c r="E69" s="41"/>
      <c r="F69" s="41"/>
      <c r="G69" s="41"/>
      <c r="H69" s="41"/>
      <c r="I69" s="41"/>
      <c r="J69" s="42"/>
      <c r="K69" s="42"/>
      <c r="L69" s="42"/>
      <c r="M69" s="41"/>
      <c r="N69" s="41"/>
      <c r="O69" s="41"/>
      <c r="P69" s="41"/>
      <c r="Q69" s="41"/>
      <c r="R69" s="41"/>
      <c r="S69" s="41"/>
      <c r="T69" s="41"/>
      <c r="U69" s="41"/>
      <c r="V69" s="41"/>
      <c r="W69" s="41"/>
      <c r="X69" s="75"/>
      <c r="Y69" s="41"/>
      <c r="Z69" s="41"/>
      <c r="AA69" s="41"/>
      <c r="AB69" s="41"/>
      <c r="AC69" s="41"/>
      <c r="AD69" s="75"/>
    </row>
    <row r="70" spans="1:30" ht="21" customHeight="1">
      <c r="A70" s="41"/>
      <c r="B70" s="41"/>
      <c r="C70" s="41"/>
      <c r="D70" s="41"/>
      <c r="E70" s="41"/>
      <c r="F70" s="41"/>
      <c r="G70" s="41"/>
      <c r="H70" s="41"/>
      <c r="I70" s="41"/>
      <c r="J70" s="42"/>
      <c r="K70" s="42"/>
      <c r="L70" s="42"/>
      <c r="M70" s="41"/>
      <c r="N70" s="41"/>
      <c r="O70" s="41"/>
      <c r="P70" s="41"/>
      <c r="Q70" s="41"/>
      <c r="R70" s="41"/>
      <c r="S70" s="41"/>
      <c r="T70" s="41"/>
      <c r="U70" s="41"/>
      <c r="V70" s="41"/>
      <c r="W70" s="41"/>
      <c r="X70" s="75"/>
      <c r="Y70" s="41"/>
      <c r="Z70" s="41"/>
      <c r="AA70" s="41"/>
      <c r="AB70" s="41"/>
      <c r="AC70" s="41"/>
      <c r="AD70" s="75"/>
    </row>
    <row r="71" spans="1:30" ht="21" customHeight="1">
      <c r="A71" s="41"/>
      <c r="B71" s="41"/>
      <c r="C71" s="41"/>
      <c r="D71" s="41"/>
      <c r="E71" s="41"/>
      <c r="F71" s="41"/>
      <c r="G71" s="41"/>
      <c r="H71" s="41"/>
      <c r="I71" s="41"/>
      <c r="J71" s="42"/>
      <c r="K71" s="42"/>
      <c r="L71" s="42"/>
      <c r="M71" s="41"/>
      <c r="N71" s="41"/>
      <c r="O71" s="41"/>
      <c r="P71" s="41"/>
      <c r="Q71" s="41"/>
      <c r="R71" s="41"/>
      <c r="S71" s="41"/>
      <c r="T71" s="41"/>
      <c r="U71" s="41"/>
      <c r="V71" s="41"/>
      <c r="W71" s="41"/>
      <c r="X71" s="75"/>
      <c r="Y71" s="41"/>
      <c r="Z71" s="41"/>
      <c r="AA71" s="41"/>
      <c r="AB71" s="41"/>
      <c r="AC71" s="41"/>
      <c r="AD71" s="75"/>
    </row>
    <row r="72" spans="1:30" ht="21" customHeight="1">
      <c r="A72" s="41"/>
      <c r="B72" s="41"/>
      <c r="C72" s="41"/>
      <c r="D72" s="41"/>
      <c r="E72" s="41"/>
      <c r="F72" s="41"/>
      <c r="G72" s="41"/>
      <c r="H72" s="41"/>
      <c r="I72" s="41"/>
      <c r="J72" s="42"/>
      <c r="K72" s="42"/>
      <c r="L72" s="42"/>
      <c r="M72" s="41"/>
      <c r="N72" s="41"/>
      <c r="O72" s="41"/>
      <c r="P72" s="41"/>
      <c r="Q72" s="41"/>
      <c r="R72" s="41"/>
      <c r="S72" s="41"/>
      <c r="T72" s="41"/>
      <c r="U72" s="41"/>
      <c r="V72" s="41"/>
      <c r="W72" s="41"/>
      <c r="X72" s="75"/>
      <c r="Y72" s="41"/>
      <c r="Z72" s="41"/>
      <c r="AA72" s="41"/>
      <c r="AB72" s="41"/>
      <c r="AC72" s="41"/>
      <c r="AD72" s="75"/>
    </row>
    <row r="73" spans="1:30" ht="21" customHeight="1">
      <c r="A73" s="41"/>
      <c r="B73" s="41"/>
      <c r="C73" s="41"/>
      <c r="D73" s="41"/>
      <c r="E73" s="41"/>
      <c r="F73" s="41"/>
      <c r="G73" s="41"/>
      <c r="H73" s="41"/>
      <c r="I73" s="41"/>
      <c r="J73" s="42"/>
      <c r="K73" s="42"/>
      <c r="L73" s="42"/>
      <c r="M73" s="41"/>
      <c r="N73" s="41"/>
      <c r="O73" s="41"/>
      <c r="P73" s="41"/>
      <c r="Q73" s="41"/>
      <c r="R73" s="41"/>
      <c r="S73" s="41"/>
      <c r="T73" s="41"/>
      <c r="U73" s="41"/>
      <c r="V73" s="41"/>
      <c r="W73" s="41"/>
      <c r="X73" s="75"/>
      <c r="Y73" s="41"/>
      <c r="Z73" s="41"/>
      <c r="AA73" s="41"/>
      <c r="AB73" s="41"/>
      <c r="AC73" s="41"/>
      <c r="AD73" s="75"/>
    </row>
    <row r="74" spans="1:30" ht="21" customHeight="1">
      <c r="A74" s="41"/>
      <c r="B74" s="41"/>
      <c r="C74" s="41"/>
      <c r="D74" s="41"/>
      <c r="E74" s="41"/>
      <c r="F74" s="41"/>
      <c r="G74" s="41"/>
      <c r="H74" s="41"/>
      <c r="I74" s="41"/>
      <c r="J74" s="42"/>
      <c r="K74" s="42"/>
      <c r="L74" s="42"/>
      <c r="M74" s="41"/>
      <c r="N74" s="41"/>
      <c r="O74" s="41"/>
      <c r="P74" s="41"/>
      <c r="Q74" s="41"/>
      <c r="R74" s="41"/>
      <c r="S74" s="41"/>
      <c r="T74" s="41"/>
      <c r="U74" s="41"/>
      <c r="V74" s="41"/>
      <c r="W74" s="41"/>
      <c r="X74" s="75"/>
      <c r="Y74" s="41"/>
      <c r="Z74" s="41"/>
      <c r="AA74" s="41"/>
      <c r="AB74" s="41"/>
      <c r="AC74" s="41"/>
      <c r="AD74" s="75"/>
    </row>
    <row r="75" spans="1:30" ht="21" customHeight="1">
      <c r="A75" s="41"/>
      <c r="B75" s="41"/>
      <c r="C75" s="41"/>
      <c r="D75" s="41"/>
      <c r="E75" s="41"/>
      <c r="F75" s="41"/>
      <c r="G75" s="41"/>
      <c r="H75" s="41"/>
      <c r="I75" s="41"/>
      <c r="J75" s="42"/>
      <c r="K75" s="42"/>
      <c r="L75" s="42"/>
      <c r="M75" s="41"/>
      <c r="N75" s="41"/>
      <c r="O75" s="41"/>
      <c r="P75" s="41"/>
      <c r="Q75" s="41"/>
      <c r="R75" s="41"/>
      <c r="S75" s="41"/>
      <c r="T75" s="41"/>
      <c r="U75" s="41"/>
      <c r="V75" s="41"/>
      <c r="W75" s="41"/>
      <c r="X75" s="75"/>
      <c r="Y75" s="41"/>
      <c r="Z75" s="41"/>
      <c r="AA75" s="41"/>
      <c r="AB75" s="41"/>
      <c r="AC75" s="41"/>
      <c r="AD75" s="75"/>
    </row>
    <row r="76" spans="1:30" ht="21" customHeight="1">
      <c r="A76" s="41"/>
      <c r="B76" s="41"/>
      <c r="C76" s="41"/>
      <c r="D76" s="41"/>
      <c r="E76" s="41"/>
      <c r="F76" s="41"/>
      <c r="G76" s="41"/>
      <c r="H76" s="41"/>
      <c r="I76" s="41"/>
      <c r="J76" s="42"/>
      <c r="K76" s="42"/>
      <c r="L76" s="42"/>
      <c r="M76" s="41"/>
      <c r="N76" s="41"/>
      <c r="O76" s="41"/>
      <c r="P76" s="41"/>
      <c r="Q76" s="41"/>
      <c r="R76" s="41"/>
      <c r="S76" s="41"/>
      <c r="T76" s="41"/>
      <c r="U76" s="41"/>
      <c r="V76" s="41"/>
      <c r="W76" s="41"/>
      <c r="X76" s="75"/>
      <c r="Y76" s="41"/>
      <c r="Z76" s="41"/>
      <c r="AA76" s="41"/>
      <c r="AB76" s="41"/>
      <c r="AC76" s="41"/>
      <c r="AD76" s="75"/>
    </row>
    <row r="77" spans="1:30" ht="21" customHeight="1">
      <c r="A77" s="41"/>
      <c r="B77" s="41"/>
      <c r="C77" s="41"/>
      <c r="D77" s="41"/>
      <c r="E77" s="41"/>
      <c r="F77" s="41"/>
      <c r="G77" s="41"/>
      <c r="H77" s="41"/>
      <c r="I77" s="41"/>
      <c r="J77" s="42"/>
      <c r="K77" s="42"/>
      <c r="L77" s="42"/>
      <c r="M77" s="41"/>
      <c r="N77" s="41"/>
      <c r="O77" s="41"/>
      <c r="P77" s="41"/>
      <c r="Q77" s="41"/>
      <c r="R77" s="41"/>
      <c r="S77" s="41"/>
      <c r="T77" s="41"/>
      <c r="U77" s="41"/>
      <c r="V77" s="41"/>
      <c r="W77" s="41"/>
      <c r="X77" s="75"/>
      <c r="Y77" s="41"/>
      <c r="Z77" s="41"/>
      <c r="AA77" s="41"/>
      <c r="AB77" s="41"/>
      <c r="AC77" s="41"/>
      <c r="AD77" s="75"/>
    </row>
    <row r="78" spans="1:30" ht="21" customHeight="1">
      <c r="A78" s="41"/>
      <c r="B78" s="41"/>
      <c r="C78" s="41"/>
      <c r="D78" s="41"/>
      <c r="E78" s="41"/>
      <c r="F78" s="41"/>
      <c r="G78" s="41"/>
      <c r="H78" s="41"/>
      <c r="I78" s="41"/>
      <c r="J78" s="42"/>
      <c r="K78" s="42"/>
      <c r="L78" s="42"/>
      <c r="M78" s="41"/>
      <c r="N78" s="41"/>
      <c r="O78" s="41"/>
      <c r="P78" s="41"/>
      <c r="Q78" s="41"/>
      <c r="R78" s="41"/>
      <c r="S78" s="41"/>
      <c r="T78" s="41"/>
      <c r="U78" s="41"/>
      <c r="V78" s="41"/>
      <c r="W78" s="41"/>
      <c r="X78" s="75"/>
      <c r="Y78" s="41"/>
      <c r="Z78" s="41"/>
      <c r="AA78" s="41"/>
      <c r="AB78" s="41"/>
      <c r="AC78" s="41"/>
      <c r="AD78" s="75"/>
    </row>
    <row r="79" spans="1:30" ht="21" customHeight="1">
      <c r="A79" s="41"/>
      <c r="B79" s="41"/>
      <c r="C79" s="41"/>
      <c r="D79" s="41"/>
      <c r="E79" s="41"/>
      <c r="F79" s="41"/>
      <c r="G79" s="41"/>
      <c r="H79" s="41"/>
      <c r="I79" s="41"/>
      <c r="J79" s="42"/>
      <c r="K79" s="42"/>
      <c r="L79" s="42"/>
      <c r="M79" s="41"/>
      <c r="N79" s="41"/>
      <c r="O79" s="41"/>
      <c r="P79" s="41"/>
      <c r="Q79" s="41"/>
      <c r="R79" s="41"/>
      <c r="S79" s="41"/>
      <c r="T79" s="41"/>
      <c r="U79" s="41"/>
      <c r="V79" s="41"/>
      <c r="W79" s="41"/>
      <c r="X79" s="75"/>
      <c r="Y79" s="41"/>
      <c r="Z79" s="41"/>
      <c r="AA79" s="41"/>
      <c r="AB79" s="41"/>
      <c r="AC79" s="41"/>
      <c r="AD79" s="75"/>
    </row>
    <row r="80" spans="1:30" ht="21" customHeight="1">
      <c r="A80" s="41"/>
      <c r="B80" s="41"/>
      <c r="C80" s="41"/>
      <c r="D80" s="41"/>
      <c r="E80" s="41"/>
      <c r="F80" s="41"/>
      <c r="G80" s="41"/>
      <c r="H80" s="41"/>
      <c r="I80" s="41"/>
      <c r="J80" s="42"/>
      <c r="K80" s="42"/>
      <c r="L80" s="42"/>
      <c r="M80" s="41"/>
      <c r="N80" s="41"/>
      <c r="O80" s="41"/>
      <c r="P80" s="41"/>
      <c r="Q80" s="41"/>
      <c r="R80" s="41"/>
      <c r="S80" s="41"/>
      <c r="T80" s="41"/>
      <c r="U80" s="41"/>
      <c r="V80" s="41"/>
      <c r="W80" s="41"/>
      <c r="X80" s="75"/>
      <c r="Y80" s="41"/>
      <c r="Z80" s="41"/>
      <c r="AA80" s="41"/>
      <c r="AB80" s="41"/>
      <c r="AC80" s="41"/>
      <c r="AD80" s="75"/>
    </row>
    <row r="81" spans="1:30" ht="21" customHeight="1">
      <c r="A81" s="41"/>
      <c r="B81" s="41"/>
      <c r="C81" s="41"/>
      <c r="D81" s="41"/>
      <c r="E81" s="41"/>
      <c r="F81" s="41"/>
      <c r="G81" s="41"/>
      <c r="H81" s="41"/>
      <c r="I81" s="41"/>
      <c r="J81" s="42"/>
      <c r="K81" s="42"/>
      <c r="L81" s="42"/>
      <c r="M81" s="41"/>
      <c r="N81" s="41"/>
      <c r="O81" s="41"/>
      <c r="P81" s="41"/>
      <c r="Q81" s="41"/>
      <c r="R81" s="41"/>
      <c r="S81" s="41"/>
      <c r="T81" s="41"/>
      <c r="U81" s="41"/>
      <c r="V81" s="41"/>
      <c r="W81" s="41"/>
      <c r="X81" s="75"/>
      <c r="Y81" s="41"/>
      <c r="Z81" s="41"/>
      <c r="AA81" s="41"/>
      <c r="AB81" s="41"/>
      <c r="AC81" s="41"/>
      <c r="AD81" s="75"/>
    </row>
    <row r="82" spans="1:30" ht="21" customHeight="1">
      <c r="A82" s="41"/>
      <c r="B82" s="41"/>
      <c r="C82" s="41"/>
      <c r="D82" s="41"/>
      <c r="E82" s="41"/>
      <c r="F82" s="41"/>
      <c r="G82" s="41"/>
      <c r="H82" s="41"/>
      <c r="I82" s="41"/>
      <c r="J82" s="42"/>
      <c r="K82" s="42"/>
      <c r="L82" s="42"/>
      <c r="M82" s="41"/>
      <c r="N82" s="41"/>
      <c r="O82" s="41"/>
      <c r="P82" s="41"/>
      <c r="Q82" s="41"/>
      <c r="R82" s="41"/>
      <c r="S82" s="41"/>
      <c r="T82" s="41"/>
      <c r="U82" s="41"/>
      <c r="V82" s="41"/>
      <c r="W82" s="41"/>
      <c r="X82" s="75"/>
      <c r="Y82" s="41"/>
      <c r="Z82" s="41"/>
      <c r="AA82" s="41"/>
      <c r="AB82" s="41"/>
      <c r="AC82" s="41"/>
      <c r="AD82" s="75"/>
    </row>
    <row r="83" spans="1:30" ht="21" customHeight="1">
      <c r="A83" s="41"/>
      <c r="B83" s="41"/>
      <c r="C83" s="41"/>
      <c r="D83" s="41"/>
      <c r="E83" s="41"/>
      <c r="F83" s="41"/>
      <c r="G83" s="41"/>
      <c r="H83" s="41"/>
      <c r="I83" s="41"/>
      <c r="J83" s="42"/>
      <c r="K83" s="42"/>
      <c r="L83" s="42"/>
      <c r="M83" s="41"/>
      <c r="N83" s="41"/>
      <c r="O83" s="41"/>
      <c r="P83" s="41"/>
      <c r="Q83" s="41"/>
      <c r="R83" s="41"/>
      <c r="S83" s="41"/>
      <c r="T83" s="41"/>
      <c r="U83" s="41"/>
      <c r="V83" s="41"/>
      <c r="W83" s="41"/>
      <c r="X83" s="75"/>
      <c r="Y83" s="41"/>
      <c r="Z83" s="41"/>
      <c r="AA83" s="41"/>
      <c r="AB83" s="41"/>
      <c r="AC83" s="41"/>
      <c r="AD83" s="75"/>
    </row>
    <row r="84" spans="1:30" ht="21" customHeight="1">
      <c r="A84" s="41"/>
      <c r="B84" s="41"/>
      <c r="C84" s="41"/>
      <c r="D84" s="41"/>
      <c r="E84" s="41"/>
      <c r="F84" s="41"/>
      <c r="G84" s="41"/>
      <c r="H84" s="41"/>
      <c r="I84" s="41"/>
      <c r="J84" s="42"/>
      <c r="K84" s="42"/>
      <c r="L84" s="42"/>
      <c r="M84" s="41"/>
      <c r="N84" s="41"/>
      <c r="O84" s="41"/>
      <c r="P84" s="41"/>
      <c r="Q84" s="41"/>
      <c r="R84" s="41"/>
      <c r="S84" s="41"/>
      <c r="T84" s="41"/>
      <c r="U84" s="41"/>
      <c r="V84" s="41"/>
      <c r="W84" s="41"/>
      <c r="X84" s="75"/>
      <c r="Y84" s="41"/>
      <c r="Z84" s="41"/>
      <c r="AA84" s="41"/>
      <c r="AB84" s="41"/>
      <c r="AC84" s="41"/>
      <c r="AD84" s="75"/>
    </row>
    <row r="85" spans="1:30" ht="21" customHeight="1">
      <c r="A85" s="41"/>
      <c r="B85" s="41"/>
      <c r="C85" s="41"/>
      <c r="D85" s="41"/>
      <c r="E85" s="41"/>
      <c r="F85" s="41"/>
      <c r="G85" s="41"/>
      <c r="H85" s="41"/>
      <c r="I85" s="41"/>
      <c r="J85" s="42"/>
      <c r="K85" s="42"/>
      <c r="L85" s="42"/>
      <c r="M85" s="41"/>
      <c r="N85" s="41"/>
      <c r="O85" s="41"/>
      <c r="P85" s="41"/>
      <c r="Q85" s="41"/>
      <c r="R85" s="41"/>
      <c r="S85" s="41"/>
      <c r="T85" s="41"/>
      <c r="U85" s="41"/>
      <c r="V85" s="41"/>
      <c r="W85" s="41"/>
      <c r="X85" s="75"/>
      <c r="Y85" s="41"/>
      <c r="Z85" s="41"/>
      <c r="AA85" s="41"/>
      <c r="AB85" s="41"/>
      <c r="AC85" s="41"/>
      <c r="AD85" s="75"/>
    </row>
    <row r="86" spans="1:30" ht="21" customHeight="1">
      <c r="A86" s="41"/>
      <c r="B86" s="41"/>
      <c r="C86" s="41"/>
      <c r="D86" s="41"/>
      <c r="E86" s="41"/>
      <c r="F86" s="41"/>
      <c r="G86" s="41"/>
      <c r="H86" s="41"/>
      <c r="I86" s="41"/>
      <c r="J86" s="42"/>
      <c r="K86" s="42"/>
      <c r="L86" s="42"/>
      <c r="M86" s="41"/>
      <c r="N86" s="41"/>
      <c r="O86" s="41"/>
      <c r="P86" s="41"/>
      <c r="Q86" s="41"/>
      <c r="R86" s="41"/>
      <c r="S86" s="41"/>
      <c r="T86" s="41"/>
      <c r="U86" s="41"/>
      <c r="V86" s="41"/>
      <c r="W86" s="41"/>
      <c r="X86" s="75"/>
      <c r="Y86" s="41"/>
      <c r="Z86" s="41"/>
      <c r="AA86" s="41"/>
      <c r="AB86" s="41"/>
      <c r="AC86" s="41"/>
      <c r="AD86" s="75"/>
    </row>
    <row r="87" spans="1:30" ht="21" customHeight="1">
      <c r="A87" s="41"/>
      <c r="B87" s="41"/>
      <c r="C87" s="41"/>
      <c r="D87" s="41"/>
      <c r="E87" s="41"/>
      <c r="F87" s="41"/>
      <c r="G87" s="41"/>
      <c r="H87" s="41"/>
      <c r="I87" s="41"/>
      <c r="J87" s="42"/>
      <c r="K87" s="42"/>
      <c r="L87" s="42"/>
      <c r="M87" s="41"/>
      <c r="N87" s="41"/>
      <c r="O87" s="41"/>
      <c r="P87" s="41"/>
      <c r="Q87" s="41"/>
      <c r="R87" s="41"/>
      <c r="S87" s="41"/>
      <c r="T87" s="41"/>
      <c r="U87" s="41"/>
      <c r="V87" s="41"/>
      <c r="W87" s="41"/>
      <c r="X87" s="75"/>
      <c r="Y87" s="41"/>
      <c r="Z87" s="153"/>
      <c r="AA87" s="153"/>
      <c r="AB87" s="153"/>
      <c r="AC87" s="153"/>
      <c r="AD87" s="75"/>
    </row>
    <row r="88" spans="1:30" ht="21" customHeight="1">
      <c r="A88" s="41"/>
      <c r="B88" s="41"/>
      <c r="C88" s="41"/>
      <c r="D88" s="41"/>
      <c r="E88" s="41"/>
      <c r="F88" s="41"/>
      <c r="G88" s="41"/>
      <c r="H88" s="41"/>
      <c r="I88" s="41"/>
      <c r="J88" s="42"/>
      <c r="K88" s="42"/>
      <c r="L88" s="42"/>
      <c r="M88" s="41"/>
      <c r="N88" s="41"/>
      <c r="O88" s="41"/>
      <c r="P88" s="41"/>
      <c r="Q88" s="41"/>
      <c r="R88" s="41"/>
      <c r="S88" s="41"/>
      <c r="T88" s="41"/>
      <c r="U88" s="41"/>
      <c r="V88" s="41"/>
      <c r="W88" s="41"/>
      <c r="X88" s="75"/>
      <c r="Y88" s="41"/>
      <c r="Z88" s="153"/>
      <c r="AA88" s="153"/>
      <c r="AB88" s="153"/>
      <c r="AC88" s="153"/>
      <c r="AD88" s="75"/>
    </row>
    <row r="89" spans="1:30" ht="21" customHeight="1">
      <c r="A89" s="41"/>
      <c r="B89" s="41"/>
      <c r="C89" s="41"/>
      <c r="D89" s="41"/>
      <c r="E89" s="41"/>
      <c r="F89" s="41"/>
      <c r="G89" s="41"/>
      <c r="H89" s="41"/>
      <c r="I89" s="41"/>
      <c r="J89" s="42"/>
      <c r="K89" s="42"/>
      <c r="L89" s="42"/>
      <c r="M89" s="41"/>
      <c r="N89" s="41"/>
      <c r="O89" s="41"/>
      <c r="P89" s="41"/>
      <c r="Q89" s="41"/>
      <c r="R89" s="41"/>
      <c r="S89" s="41"/>
      <c r="T89" s="41"/>
      <c r="U89" s="41"/>
      <c r="V89" s="41"/>
      <c r="W89" s="41"/>
      <c r="X89" s="75"/>
      <c r="Y89" s="41"/>
      <c r="Z89" s="153"/>
      <c r="AA89" s="153"/>
      <c r="AB89" s="153"/>
      <c r="AC89" s="153"/>
      <c r="AD89" s="75"/>
    </row>
    <row r="90" spans="1:30" ht="21" customHeight="1">
      <c r="A90" s="41"/>
      <c r="B90" s="41"/>
      <c r="C90" s="41"/>
      <c r="D90" s="41"/>
      <c r="E90" s="41"/>
      <c r="F90" s="41"/>
      <c r="G90" s="41"/>
      <c r="H90" s="41"/>
      <c r="I90" s="41"/>
      <c r="J90" s="42"/>
      <c r="K90" s="42"/>
      <c r="L90" s="42"/>
      <c r="M90" s="41"/>
      <c r="N90" s="41"/>
      <c r="O90" s="41"/>
      <c r="P90" s="41"/>
      <c r="Q90" s="41"/>
      <c r="R90" s="41"/>
      <c r="S90" s="41"/>
      <c r="T90" s="41"/>
      <c r="U90" s="41"/>
      <c r="V90" s="41"/>
      <c r="W90" s="41"/>
      <c r="X90" s="75"/>
      <c r="Y90" s="41"/>
      <c r="Z90" s="153"/>
      <c r="AA90" s="153"/>
      <c r="AB90" s="153"/>
      <c r="AC90" s="153"/>
      <c r="AD90" s="75"/>
    </row>
    <row r="91" spans="1:30" ht="21" customHeight="1">
      <c r="A91" s="41"/>
      <c r="B91" s="41"/>
      <c r="C91" s="41"/>
      <c r="D91" s="41"/>
      <c r="E91" s="41"/>
      <c r="F91" s="41"/>
      <c r="G91" s="41"/>
      <c r="H91" s="41"/>
      <c r="I91" s="41"/>
      <c r="J91" s="42"/>
      <c r="K91" s="42"/>
      <c r="L91" s="42"/>
      <c r="M91" s="41"/>
      <c r="N91" s="41"/>
      <c r="O91" s="41"/>
      <c r="P91" s="41"/>
      <c r="Q91" s="41"/>
      <c r="R91" s="41"/>
      <c r="S91" s="41"/>
      <c r="T91" s="41"/>
      <c r="U91" s="41"/>
      <c r="V91" s="41"/>
      <c r="W91" s="41"/>
      <c r="X91" s="75"/>
      <c r="Y91" s="41"/>
      <c r="Z91" s="153"/>
      <c r="AA91" s="153"/>
      <c r="AB91" s="153"/>
      <c r="AC91" s="153"/>
      <c r="AD91" s="75"/>
    </row>
    <row r="92" spans="1:30" ht="21" customHeight="1">
      <c r="A92" s="41"/>
      <c r="B92" s="41"/>
      <c r="C92" s="41"/>
      <c r="D92" s="41"/>
      <c r="E92" s="41"/>
      <c r="F92" s="41"/>
      <c r="G92" s="41"/>
      <c r="H92" s="41"/>
      <c r="I92" s="41"/>
      <c r="J92" s="42"/>
      <c r="K92" s="42"/>
      <c r="L92" s="42"/>
      <c r="M92" s="41"/>
      <c r="N92" s="41"/>
      <c r="O92" s="41"/>
      <c r="P92" s="41"/>
      <c r="Q92" s="41"/>
      <c r="R92" s="41"/>
      <c r="S92" s="41"/>
      <c r="T92" s="41"/>
      <c r="U92" s="41"/>
      <c r="V92" s="41"/>
      <c r="W92" s="41"/>
      <c r="X92" s="75"/>
      <c r="Y92" s="41"/>
      <c r="Z92" s="153"/>
      <c r="AA92" s="153"/>
      <c r="AB92" s="153"/>
      <c r="AC92" s="153"/>
      <c r="AD92" s="75"/>
    </row>
    <row r="93" spans="1:30" ht="21" customHeight="1">
      <c r="A93" s="41"/>
      <c r="B93" s="41"/>
      <c r="C93" s="41"/>
      <c r="D93" s="41"/>
      <c r="E93" s="41"/>
      <c r="F93" s="41"/>
      <c r="G93" s="41"/>
      <c r="H93" s="41"/>
      <c r="I93" s="41"/>
      <c r="J93" s="42"/>
      <c r="K93" s="42"/>
      <c r="L93" s="42"/>
      <c r="M93" s="41"/>
      <c r="N93" s="41"/>
      <c r="O93" s="41"/>
      <c r="P93" s="41"/>
      <c r="Q93" s="41"/>
      <c r="R93" s="41"/>
      <c r="S93" s="41"/>
      <c r="T93" s="41"/>
      <c r="U93" s="41"/>
      <c r="V93" s="41"/>
      <c r="W93" s="41"/>
      <c r="X93" s="75"/>
      <c r="Y93" s="41"/>
      <c r="Z93" s="153"/>
      <c r="AA93" s="153"/>
      <c r="AB93" s="153"/>
      <c r="AC93" s="153"/>
      <c r="AD93" s="75"/>
    </row>
    <row r="94" spans="1:30" ht="21" customHeight="1">
      <c r="A94" s="41"/>
      <c r="B94" s="41"/>
      <c r="C94" s="41"/>
      <c r="D94" s="41"/>
      <c r="E94" s="41"/>
      <c r="F94" s="41"/>
      <c r="G94" s="41"/>
      <c r="H94" s="41"/>
      <c r="I94" s="41"/>
      <c r="J94" s="42"/>
      <c r="K94" s="42"/>
      <c r="L94" s="42"/>
      <c r="M94" s="41"/>
      <c r="N94" s="41"/>
      <c r="O94" s="41"/>
      <c r="P94" s="41"/>
      <c r="Q94" s="41"/>
      <c r="R94" s="41"/>
      <c r="S94" s="41"/>
      <c r="T94" s="41"/>
      <c r="U94" s="41"/>
      <c r="V94" s="41"/>
      <c r="W94" s="41"/>
      <c r="X94" s="75"/>
      <c r="Y94" s="41"/>
      <c r="Z94" s="41"/>
      <c r="AA94" s="41"/>
      <c r="AB94" s="41"/>
      <c r="AC94" s="41"/>
      <c r="AD94" s="75"/>
    </row>
    <row r="95" spans="1:30" ht="21" customHeight="1">
      <c r="A95" s="41"/>
      <c r="B95" s="41"/>
      <c r="C95" s="41"/>
      <c r="D95" s="41"/>
      <c r="E95" s="41"/>
      <c r="F95" s="41"/>
      <c r="G95" s="41"/>
      <c r="H95" s="41"/>
      <c r="I95" s="41"/>
      <c r="J95" s="42"/>
      <c r="K95" s="42"/>
      <c r="L95" s="42"/>
      <c r="M95" s="41"/>
      <c r="N95" s="41"/>
      <c r="O95" s="41"/>
      <c r="P95" s="41"/>
      <c r="Q95" s="41"/>
      <c r="R95" s="41"/>
      <c r="S95" s="41"/>
      <c r="T95" s="41"/>
      <c r="U95" s="41"/>
      <c r="V95" s="41"/>
      <c r="W95" s="41"/>
      <c r="X95" s="75"/>
      <c r="Y95" s="41"/>
      <c r="Z95" s="41"/>
      <c r="AA95" s="41"/>
      <c r="AB95" s="41"/>
      <c r="AC95" s="41"/>
      <c r="AD95" s="75"/>
    </row>
    <row r="96" spans="1:30" ht="21" customHeight="1">
      <c r="A96" s="41"/>
      <c r="B96" s="41"/>
      <c r="C96" s="41"/>
      <c r="D96" s="41"/>
      <c r="E96" s="41"/>
      <c r="F96" s="41"/>
      <c r="G96" s="41"/>
      <c r="H96" s="41"/>
      <c r="I96" s="41"/>
      <c r="J96" s="42"/>
      <c r="K96" s="42"/>
      <c r="L96" s="42"/>
      <c r="M96" s="41"/>
      <c r="N96" s="41"/>
      <c r="O96" s="41"/>
      <c r="P96" s="41"/>
      <c r="Q96" s="41"/>
      <c r="R96" s="41"/>
      <c r="S96" s="41"/>
      <c r="T96" s="41"/>
      <c r="U96" s="41"/>
      <c r="V96" s="41"/>
      <c r="W96" s="41"/>
      <c r="X96" s="75"/>
      <c r="Y96" s="41"/>
      <c r="Z96" s="41"/>
      <c r="AA96" s="41"/>
      <c r="AB96" s="41"/>
      <c r="AC96" s="41"/>
      <c r="AD96" s="75"/>
    </row>
    <row r="97" spans="1:30" ht="21" customHeight="1">
      <c r="A97" s="41"/>
      <c r="B97" s="41"/>
      <c r="C97" s="41"/>
      <c r="D97" s="41"/>
      <c r="E97" s="41"/>
      <c r="F97" s="41"/>
      <c r="G97" s="41"/>
      <c r="H97" s="41"/>
      <c r="I97" s="41"/>
      <c r="J97" s="42"/>
      <c r="K97" s="42"/>
      <c r="L97" s="42"/>
      <c r="M97" s="41"/>
      <c r="N97" s="41"/>
      <c r="O97" s="41"/>
      <c r="P97" s="41"/>
      <c r="Q97" s="41"/>
      <c r="R97" s="41"/>
      <c r="S97" s="41"/>
      <c r="T97" s="41"/>
      <c r="U97" s="41"/>
      <c r="V97" s="41"/>
      <c r="W97" s="41"/>
      <c r="X97" s="75"/>
      <c r="Y97" s="41"/>
      <c r="Z97" s="41"/>
      <c r="AA97" s="41"/>
      <c r="AB97" s="41"/>
      <c r="AC97" s="41"/>
      <c r="AD97" s="75"/>
    </row>
    <row r="98" spans="1:30" ht="21" customHeight="1">
      <c r="A98" s="41"/>
      <c r="B98" s="41"/>
      <c r="C98" s="41"/>
      <c r="D98" s="41"/>
      <c r="E98" s="41"/>
      <c r="F98" s="41"/>
      <c r="G98" s="41"/>
      <c r="H98" s="41"/>
      <c r="I98" s="41"/>
      <c r="J98" s="42"/>
      <c r="K98" s="42"/>
      <c r="L98" s="42"/>
      <c r="M98" s="41"/>
      <c r="N98" s="41"/>
      <c r="O98" s="41"/>
      <c r="P98" s="41"/>
      <c r="Q98" s="41"/>
      <c r="R98" s="41"/>
      <c r="S98" s="41"/>
      <c r="T98" s="41"/>
      <c r="U98" s="41"/>
      <c r="V98" s="41"/>
      <c r="W98" s="41"/>
      <c r="X98" s="75"/>
      <c r="Y98" s="41"/>
      <c r="Z98" s="41"/>
      <c r="AA98" s="41"/>
      <c r="AB98" s="41"/>
      <c r="AC98" s="41"/>
      <c r="AD98" s="75"/>
    </row>
    <row r="99" spans="1:30" ht="21" customHeight="1">
      <c r="A99" s="41"/>
      <c r="B99" s="41"/>
      <c r="C99" s="41"/>
      <c r="D99" s="41"/>
      <c r="E99" s="41"/>
      <c r="F99" s="41"/>
      <c r="G99" s="41"/>
      <c r="H99" s="41"/>
      <c r="I99" s="41"/>
      <c r="J99" s="42"/>
      <c r="K99" s="42"/>
      <c r="L99" s="42"/>
      <c r="M99" s="41"/>
      <c r="N99" s="41"/>
      <c r="O99" s="41"/>
      <c r="P99" s="41"/>
      <c r="Q99" s="41"/>
      <c r="R99" s="41"/>
      <c r="S99" s="41"/>
      <c r="T99" s="41"/>
      <c r="U99" s="41"/>
      <c r="V99" s="41"/>
      <c r="W99" s="41"/>
      <c r="X99" s="75"/>
      <c r="Y99" s="41"/>
      <c r="Z99" s="41"/>
      <c r="AA99" s="41"/>
      <c r="AB99" s="41"/>
      <c r="AC99" s="41"/>
      <c r="AD99" s="75"/>
    </row>
    <row r="100" spans="1:30" ht="21" customHeight="1">
      <c r="A100" s="41"/>
      <c r="B100" s="41"/>
      <c r="C100" s="41"/>
      <c r="D100" s="41"/>
      <c r="E100" s="41"/>
      <c r="F100" s="41"/>
      <c r="G100" s="41"/>
      <c r="H100" s="41"/>
      <c r="I100" s="41"/>
      <c r="J100" s="42"/>
      <c r="K100" s="42"/>
      <c r="L100" s="42"/>
      <c r="M100" s="41"/>
      <c r="N100" s="41"/>
      <c r="O100" s="41"/>
      <c r="P100" s="41"/>
      <c r="Q100" s="41"/>
      <c r="R100" s="41"/>
      <c r="S100" s="41"/>
      <c r="T100" s="41"/>
      <c r="U100" s="41"/>
      <c r="V100" s="41"/>
      <c r="W100" s="41"/>
      <c r="X100" s="75"/>
      <c r="Y100" s="41"/>
      <c r="Z100" s="41"/>
      <c r="AA100" s="41"/>
      <c r="AB100" s="41"/>
      <c r="AC100" s="41"/>
      <c r="AD100" s="75"/>
    </row>
    <row r="101" spans="1:30" ht="21" customHeight="1">
      <c r="A101" s="41"/>
      <c r="B101" s="41"/>
      <c r="C101" s="41"/>
      <c r="D101" s="41"/>
      <c r="E101" s="41"/>
      <c r="F101" s="41"/>
      <c r="G101" s="41"/>
      <c r="H101" s="41"/>
      <c r="I101" s="41"/>
      <c r="J101" s="42"/>
      <c r="K101" s="42"/>
      <c r="L101" s="42"/>
      <c r="M101" s="41"/>
      <c r="N101" s="41"/>
      <c r="O101" s="41"/>
      <c r="P101" s="41"/>
      <c r="Q101" s="41"/>
      <c r="R101" s="41"/>
      <c r="S101" s="41"/>
      <c r="T101" s="41"/>
      <c r="U101" s="41"/>
      <c r="V101" s="41"/>
      <c r="W101" s="41"/>
      <c r="X101" s="75"/>
      <c r="Y101" s="41"/>
      <c r="Z101" s="41"/>
      <c r="AA101" s="41"/>
      <c r="AB101" s="41"/>
      <c r="AC101" s="41"/>
      <c r="AD101" s="75"/>
    </row>
    <row r="102" spans="1:30" ht="22.5" customHeight="1">
      <c r="A102" s="41"/>
      <c r="B102" s="41"/>
      <c r="C102" s="41"/>
      <c r="D102" s="41"/>
      <c r="E102" s="41"/>
      <c r="F102" s="41"/>
      <c r="G102" s="41"/>
      <c r="H102" s="41"/>
      <c r="I102" s="41"/>
      <c r="J102" s="42"/>
      <c r="K102" s="42"/>
      <c r="L102" s="42"/>
      <c r="M102" s="41"/>
      <c r="N102" s="41"/>
      <c r="O102" s="41"/>
      <c r="P102" s="41"/>
      <c r="Q102" s="41"/>
      <c r="R102" s="41"/>
      <c r="S102" s="41"/>
      <c r="T102" s="41"/>
      <c r="U102" s="41"/>
      <c r="V102" s="41"/>
      <c r="W102" s="41"/>
      <c r="X102" s="75"/>
      <c r="Y102" s="41"/>
      <c r="Z102" s="380" t="s">
        <v>4177</v>
      </c>
      <c r="AA102" s="380"/>
      <c r="AB102" s="380"/>
      <c r="AC102" s="380"/>
      <c r="AD102" s="75"/>
    </row>
    <row r="103" spans="1:30" ht="22.5" customHeight="1">
      <c r="A103" s="41"/>
      <c r="B103" s="41"/>
      <c r="C103" s="41"/>
      <c r="D103" s="41"/>
      <c r="E103" s="41"/>
      <c r="F103" s="41"/>
      <c r="G103" s="41"/>
      <c r="H103" s="41"/>
      <c r="I103" s="41"/>
      <c r="J103" s="42"/>
      <c r="K103" s="42"/>
      <c r="L103" s="42"/>
      <c r="M103" s="41"/>
      <c r="N103" s="41"/>
      <c r="O103" s="41"/>
      <c r="P103" s="41"/>
      <c r="Q103" s="41"/>
      <c r="R103" s="41"/>
      <c r="S103" s="41"/>
      <c r="T103" s="41"/>
      <c r="U103" s="41"/>
      <c r="V103" s="41"/>
      <c r="W103" s="41"/>
      <c r="X103" s="75"/>
      <c r="Y103" s="41"/>
      <c r="Z103" s="381">
        <f ca="1">NOW()</f>
        <v>45759.390012731485</v>
      </c>
      <c r="AA103" s="381"/>
      <c r="AB103" s="381"/>
      <c r="AC103" s="381"/>
      <c r="AD103" s="75"/>
    </row>
    <row r="104" spans="1:30" ht="22.5" customHeight="1">
      <c r="A104" s="41"/>
      <c r="B104" s="41"/>
      <c r="C104" s="41"/>
      <c r="D104" s="41"/>
      <c r="E104" s="41"/>
      <c r="F104" s="41"/>
      <c r="G104" s="41"/>
      <c r="H104" s="41"/>
      <c r="I104" s="41"/>
      <c r="J104" s="42"/>
      <c r="K104" s="42"/>
      <c r="L104" s="42"/>
      <c r="M104" s="41"/>
      <c r="N104" s="41"/>
      <c r="O104" s="41"/>
      <c r="P104" s="41"/>
      <c r="Q104" s="41"/>
      <c r="R104" s="41"/>
      <c r="S104" s="41"/>
      <c r="T104" s="41"/>
      <c r="U104" s="41"/>
      <c r="V104" s="41"/>
      <c r="W104" s="41"/>
      <c r="X104" s="75"/>
      <c r="Y104" s="41"/>
      <c r="Z104" s="379"/>
      <c r="AA104" s="379"/>
      <c r="AB104" s="379"/>
      <c r="AC104" s="379"/>
      <c r="AD104" s="75"/>
    </row>
    <row r="105" spans="1:30" ht="22.5" customHeight="1">
      <c r="A105" s="41"/>
      <c r="B105" s="41"/>
      <c r="C105" s="41"/>
      <c r="D105" s="41"/>
      <c r="E105" s="41"/>
      <c r="F105" s="41"/>
      <c r="G105" s="41"/>
      <c r="H105" s="41"/>
      <c r="I105" s="41"/>
      <c r="J105" s="42"/>
      <c r="K105" s="42"/>
      <c r="L105" s="42"/>
      <c r="M105" s="41"/>
      <c r="N105" s="41"/>
      <c r="O105" s="41"/>
      <c r="P105" s="41"/>
      <c r="Q105" s="41"/>
      <c r="R105" s="41"/>
      <c r="S105" s="41"/>
      <c r="T105" s="41"/>
      <c r="U105" s="41"/>
      <c r="V105" s="41"/>
      <c r="W105" s="41"/>
      <c r="X105" s="75"/>
      <c r="Y105" s="41"/>
      <c r="Z105" s="379"/>
      <c r="AA105" s="379"/>
      <c r="AB105" s="379"/>
      <c r="AC105" s="379"/>
      <c r="AD105" s="75"/>
    </row>
    <row r="106" spans="1:30" ht="22.5" customHeight="1">
      <c r="A106" s="41"/>
      <c r="B106" s="41"/>
      <c r="C106" s="41"/>
      <c r="D106" s="41"/>
      <c r="E106" s="41"/>
      <c r="F106" s="41"/>
      <c r="G106" s="41"/>
      <c r="H106" s="41"/>
      <c r="I106" s="41"/>
      <c r="J106" s="42"/>
      <c r="K106" s="42"/>
      <c r="L106" s="42"/>
      <c r="M106" s="41"/>
      <c r="N106" s="41"/>
      <c r="O106" s="41"/>
      <c r="P106" s="41"/>
      <c r="Q106" s="41"/>
      <c r="R106" s="41"/>
      <c r="S106" s="41"/>
      <c r="T106" s="41"/>
      <c r="U106" s="41"/>
      <c r="V106" s="41"/>
      <c r="W106" s="41"/>
      <c r="X106" s="75"/>
      <c r="Y106" s="41"/>
      <c r="Z106" s="379"/>
      <c r="AA106" s="379"/>
      <c r="AB106" s="379"/>
      <c r="AC106" s="379"/>
      <c r="AD106" s="75"/>
    </row>
    <row r="107" spans="1:30" ht="22.5" customHeight="1">
      <c r="A107" s="41"/>
      <c r="B107" s="41"/>
      <c r="C107" s="41"/>
      <c r="D107" s="41"/>
      <c r="E107" s="41"/>
      <c r="F107" s="41"/>
      <c r="G107" s="41"/>
      <c r="H107" s="41"/>
      <c r="I107" s="41"/>
      <c r="J107" s="42"/>
      <c r="K107" s="42"/>
      <c r="L107" s="42"/>
      <c r="M107" s="41"/>
      <c r="N107" s="41"/>
      <c r="O107" s="41"/>
      <c r="P107" s="41"/>
      <c r="Q107" s="41"/>
      <c r="R107" s="41"/>
      <c r="S107" s="41"/>
      <c r="T107" s="41"/>
      <c r="U107" s="41"/>
      <c r="V107" s="41"/>
      <c r="W107" s="41"/>
      <c r="X107" s="75"/>
      <c r="Y107" s="41"/>
      <c r="Z107" s="161"/>
      <c r="AA107" s="161"/>
      <c r="AB107" s="161"/>
      <c r="AC107" s="161"/>
      <c r="AD107" s="75"/>
    </row>
    <row r="108" spans="1:30" ht="22.5" customHeight="1">
      <c r="A108" s="41"/>
      <c r="B108" s="41"/>
      <c r="C108" s="41"/>
      <c r="D108" s="41"/>
      <c r="E108" s="41"/>
      <c r="F108" s="41"/>
      <c r="G108" s="41"/>
      <c r="H108" s="41"/>
      <c r="I108" s="41"/>
      <c r="J108" s="42"/>
      <c r="K108" s="42"/>
      <c r="L108" s="42"/>
      <c r="M108" s="41"/>
      <c r="N108" s="41"/>
      <c r="O108" s="41"/>
      <c r="P108" s="41"/>
      <c r="Q108" s="41"/>
      <c r="R108" s="41"/>
      <c r="S108" s="41"/>
      <c r="T108" s="41"/>
      <c r="U108" s="41"/>
      <c r="V108" s="41"/>
      <c r="W108" s="41"/>
      <c r="X108" s="75"/>
      <c r="Y108" s="41"/>
      <c r="Z108" s="161"/>
      <c r="AA108" s="161"/>
      <c r="AB108" s="161"/>
      <c r="AC108" s="161"/>
      <c r="AD108" s="75"/>
    </row>
    <row r="109" spans="1:30" ht="22.5" customHeight="1">
      <c r="A109" s="41"/>
      <c r="B109" s="41"/>
      <c r="C109" s="41"/>
      <c r="D109" s="41"/>
      <c r="E109" s="41"/>
      <c r="F109" s="41"/>
      <c r="G109" s="41"/>
      <c r="H109" s="41"/>
      <c r="I109" s="41"/>
      <c r="J109" s="42"/>
      <c r="K109" s="42"/>
      <c r="L109" s="42"/>
      <c r="M109" s="41"/>
      <c r="N109" s="41"/>
      <c r="O109" s="41"/>
      <c r="P109" s="41"/>
      <c r="Q109" s="41"/>
      <c r="R109" s="41"/>
      <c r="S109" s="41"/>
      <c r="T109" s="41"/>
      <c r="U109" s="41"/>
      <c r="V109" s="41"/>
      <c r="W109" s="41"/>
      <c r="X109" s="75"/>
      <c r="Y109" s="41"/>
      <c r="Z109" s="41"/>
      <c r="AA109" s="41"/>
      <c r="AB109" s="41"/>
      <c r="AC109" s="41"/>
      <c r="AD109" s="75"/>
    </row>
    <row r="110" spans="1:30" ht="22.5" customHeight="1">
      <c r="A110" s="41"/>
      <c r="B110" s="41"/>
      <c r="C110" s="41"/>
      <c r="D110" s="41"/>
      <c r="E110" s="41"/>
      <c r="F110" s="41"/>
      <c r="G110" s="41"/>
      <c r="H110" s="41"/>
      <c r="I110" s="41"/>
      <c r="J110" s="42"/>
      <c r="K110" s="42"/>
      <c r="L110" s="42"/>
      <c r="M110" s="41"/>
      <c r="N110" s="41"/>
      <c r="O110" s="41"/>
      <c r="P110" s="41"/>
      <c r="Q110" s="41"/>
      <c r="R110" s="41"/>
      <c r="S110" s="41"/>
      <c r="T110" s="41"/>
      <c r="U110" s="41"/>
      <c r="V110" s="41"/>
      <c r="W110" s="41"/>
      <c r="X110" s="75"/>
      <c r="Y110" s="41"/>
      <c r="Z110" s="41"/>
      <c r="AA110" s="41"/>
      <c r="AB110" s="41"/>
      <c r="AC110" s="41"/>
      <c r="AD110" s="75"/>
    </row>
    <row r="111" spans="1:30" ht="22.5" customHeight="1">
      <c r="A111" s="41"/>
      <c r="B111" s="41"/>
      <c r="C111" s="41"/>
      <c r="D111" s="41"/>
      <c r="E111" s="41"/>
      <c r="F111" s="41"/>
      <c r="G111" s="41"/>
      <c r="H111" s="41"/>
      <c r="I111" s="41"/>
      <c r="J111" s="42"/>
      <c r="K111" s="42"/>
      <c r="L111" s="42"/>
      <c r="M111" s="41"/>
      <c r="N111" s="41"/>
      <c r="O111" s="41"/>
      <c r="P111" s="41"/>
      <c r="Q111" s="41"/>
      <c r="R111" s="41"/>
      <c r="S111" s="41"/>
      <c r="T111" s="41"/>
      <c r="U111" s="41"/>
      <c r="V111" s="41"/>
      <c r="W111" s="41"/>
      <c r="X111" s="75"/>
      <c r="Y111" s="41"/>
      <c r="Z111" s="41"/>
      <c r="AA111" s="41"/>
      <c r="AB111" s="41"/>
      <c r="AC111" s="41"/>
      <c r="AD111" s="75"/>
    </row>
    <row r="112" spans="1:30" ht="22.5" customHeight="1">
      <c r="A112" s="41"/>
      <c r="B112" s="41"/>
      <c r="C112" s="41"/>
      <c r="D112" s="41"/>
      <c r="E112" s="41"/>
      <c r="F112" s="41"/>
      <c r="G112" s="41"/>
      <c r="H112" s="41"/>
      <c r="I112" s="41"/>
      <c r="J112" s="42"/>
      <c r="K112" s="42"/>
      <c r="L112" s="42"/>
      <c r="M112" s="41"/>
      <c r="N112" s="41"/>
      <c r="O112" s="41"/>
      <c r="P112" s="41"/>
      <c r="Q112" s="41"/>
      <c r="R112" s="41"/>
      <c r="S112" s="41"/>
      <c r="T112" s="41"/>
      <c r="U112" s="41"/>
      <c r="V112" s="41"/>
      <c r="W112" s="41"/>
      <c r="X112" s="75"/>
      <c r="Y112" s="41"/>
      <c r="Z112" s="41"/>
      <c r="AA112" s="41"/>
      <c r="AB112" s="41"/>
      <c r="AC112" s="41"/>
      <c r="AD112" s="75"/>
    </row>
    <row r="113" spans="1:30" ht="22.5" customHeight="1">
      <c r="A113" s="41"/>
      <c r="B113" s="41"/>
      <c r="C113" s="41"/>
      <c r="D113" s="41"/>
      <c r="E113" s="41"/>
      <c r="F113" s="41"/>
      <c r="G113" s="41"/>
      <c r="H113" s="41"/>
      <c r="I113" s="41"/>
      <c r="J113" s="42"/>
      <c r="K113" s="42"/>
      <c r="L113" s="42"/>
      <c r="M113" s="41"/>
      <c r="N113" s="41"/>
      <c r="O113" s="41"/>
      <c r="P113" s="41"/>
      <c r="Q113" s="41"/>
      <c r="R113" s="41"/>
      <c r="S113" s="41"/>
      <c r="T113" s="41"/>
      <c r="U113" s="41"/>
      <c r="V113" s="41"/>
      <c r="W113" s="41"/>
      <c r="X113" s="75"/>
      <c r="Y113" s="41"/>
      <c r="Z113" s="41"/>
      <c r="AA113" s="41"/>
      <c r="AB113" s="41"/>
      <c r="AC113" s="41"/>
      <c r="AD113" s="75"/>
    </row>
    <row r="114" spans="1:30" ht="22.5" customHeight="1">
      <c r="A114" s="41"/>
      <c r="B114" s="41"/>
      <c r="C114" s="41"/>
      <c r="D114" s="41"/>
      <c r="E114" s="41"/>
      <c r="F114" s="41"/>
      <c r="G114" s="41"/>
      <c r="H114" s="41"/>
      <c r="I114" s="41"/>
      <c r="J114" s="42"/>
      <c r="K114" s="42"/>
      <c r="L114" s="42"/>
      <c r="M114" s="41"/>
      <c r="N114" s="41"/>
      <c r="O114" s="41"/>
      <c r="P114" s="41"/>
      <c r="Q114" s="41"/>
      <c r="R114" s="41"/>
      <c r="S114" s="41"/>
      <c r="T114" s="41"/>
      <c r="U114" s="41"/>
      <c r="V114" s="41"/>
      <c r="W114" s="41"/>
      <c r="X114" s="75"/>
      <c r="Y114" s="41"/>
      <c r="Z114" s="41"/>
      <c r="AA114" s="41"/>
      <c r="AB114" s="41"/>
      <c r="AC114" s="41"/>
      <c r="AD114" s="75"/>
    </row>
    <row r="115" spans="1:30" ht="22.5" customHeight="1">
      <c r="A115" s="41"/>
      <c r="B115" s="41"/>
      <c r="C115" s="41"/>
      <c r="D115" s="41"/>
      <c r="E115" s="41"/>
      <c r="F115" s="41"/>
      <c r="G115" s="41"/>
      <c r="H115" s="41"/>
      <c r="I115" s="41"/>
      <c r="J115" s="42"/>
      <c r="K115" s="42"/>
      <c r="L115" s="42" t="s">
        <v>4237</v>
      </c>
      <c r="M115" s="41"/>
      <c r="N115" s="41"/>
      <c r="O115" s="41"/>
      <c r="P115" s="41"/>
      <c r="Q115" s="41"/>
      <c r="R115" s="41"/>
      <c r="S115" s="41"/>
      <c r="T115" s="41"/>
      <c r="U115" s="41"/>
      <c r="V115" s="41"/>
      <c r="W115" s="41"/>
      <c r="X115" s="75"/>
      <c r="Y115" s="41"/>
      <c r="Z115" s="41"/>
      <c r="AA115" s="41"/>
      <c r="AB115" s="41"/>
      <c r="AC115" s="41"/>
      <c r="AD115" s="75"/>
    </row>
    <row r="116" spans="1:30" ht="22.5" customHeight="1">
      <c r="A116" s="41"/>
      <c r="B116" s="41"/>
      <c r="C116" s="41"/>
      <c r="D116" s="41"/>
      <c r="E116" s="41"/>
      <c r="F116" s="41"/>
      <c r="G116" s="41"/>
      <c r="H116" s="41"/>
      <c r="I116" s="41"/>
      <c r="J116" s="42"/>
      <c r="K116" s="42"/>
      <c r="L116" s="42"/>
      <c r="M116" s="41"/>
      <c r="N116" s="41"/>
      <c r="O116" s="41"/>
      <c r="P116" s="41"/>
      <c r="Q116" s="41"/>
      <c r="R116" s="41"/>
      <c r="S116" s="41"/>
      <c r="T116" s="41"/>
      <c r="U116" s="41"/>
      <c r="V116" s="41"/>
      <c r="W116" s="41"/>
      <c r="X116" s="75"/>
      <c r="Y116" s="41"/>
      <c r="Z116" s="41"/>
      <c r="AA116" s="41"/>
      <c r="AB116" s="41"/>
      <c r="AC116" s="41"/>
      <c r="AD116" s="75"/>
    </row>
    <row r="117" spans="1:30" ht="22.5" customHeight="1">
      <c r="A117" s="41"/>
      <c r="B117" s="41"/>
      <c r="C117" s="41"/>
      <c r="D117" s="41"/>
      <c r="E117" s="41"/>
      <c r="F117" s="41"/>
      <c r="G117" s="41"/>
      <c r="H117" s="41"/>
      <c r="I117" s="41"/>
      <c r="J117" s="42"/>
      <c r="K117" s="42"/>
      <c r="L117" s="42"/>
      <c r="M117" s="41"/>
      <c r="N117" s="41"/>
      <c r="O117" s="41"/>
      <c r="P117" s="41"/>
      <c r="Q117" s="41"/>
      <c r="R117" s="41"/>
      <c r="S117" s="41"/>
      <c r="T117" s="41"/>
      <c r="U117" s="41"/>
      <c r="V117" s="41"/>
      <c r="W117" s="41"/>
      <c r="X117" s="75"/>
      <c r="Y117" s="41"/>
      <c r="Z117" s="41"/>
      <c r="AA117" s="41"/>
      <c r="AB117" s="41"/>
      <c r="AC117" s="41"/>
      <c r="AD117" s="75"/>
    </row>
    <row r="118" spans="1:30" ht="22.5" customHeight="1">
      <c r="A118" s="41"/>
      <c r="B118" s="41"/>
      <c r="C118" s="41"/>
      <c r="D118" s="41"/>
      <c r="E118" s="41"/>
      <c r="F118" s="41"/>
      <c r="G118" s="41"/>
      <c r="H118" s="41"/>
      <c r="I118" s="41"/>
      <c r="J118" s="42"/>
      <c r="K118" s="42"/>
      <c r="L118" s="42"/>
      <c r="M118" s="41"/>
      <c r="N118" s="41"/>
      <c r="O118" s="41"/>
      <c r="P118" s="41"/>
      <c r="Q118" s="41"/>
      <c r="R118" s="41"/>
      <c r="S118" s="41"/>
      <c r="T118" s="41"/>
      <c r="U118" s="41"/>
      <c r="V118" s="41"/>
      <c r="W118" s="41"/>
      <c r="X118" s="75"/>
      <c r="Y118" s="41"/>
      <c r="Z118" s="41"/>
      <c r="AA118" s="41"/>
      <c r="AB118" s="41"/>
      <c r="AC118" s="41"/>
      <c r="AD118" s="75"/>
    </row>
    <row r="119" spans="1:30" ht="22.5" customHeight="1">
      <c r="A119" s="41"/>
      <c r="B119" s="41"/>
      <c r="C119" s="41"/>
      <c r="D119" s="41"/>
      <c r="E119" s="41"/>
      <c r="F119" s="41"/>
      <c r="G119" s="41"/>
      <c r="H119" s="41"/>
      <c r="I119" s="41"/>
      <c r="J119" s="42"/>
      <c r="K119" s="42"/>
      <c r="L119" s="42"/>
      <c r="M119" s="41"/>
      <c r="N119" s="41"/>
      <c r="O119" s="41"/>
      <c r="P119" s="41"/>
      <c r="Q119" s="41"/>
      <c r="R119" s="41"/>
      <c r="S119" s="41"/>
      <c r="T119" s="41"/>
      <c r="U119" s="41"/>
      <c r="V119" s="41"/>
      <c r="W119" s="41"/>
      <c r="X119" s="75"/>
      <c r="Y119" s="41"/>
      <c r="Z119" s="41"/>
      <c r="AA119" s="41"/>
      <c r="AB119" s="41"/>
      <c r="AC119" s="41"/>
      <c r="AD119" s="75"/>
    </row>
    <row r="120" spans="1:30" ht="22.5" customHeight="1">
      <c r="A120" s="41"/>
      <c r="B120" s="41"/>
      <c r="C120" s="41"/>
      <c r="D120" s="41"/>
      <c r="E120" s="41"/>
      <c r="F120" s="41"/>
      <c r="G120" s="41"/>
      <c r="H120" s="41"/>
      <c r="I120" s="41"/>
      <c r="J120" s="42"/>
      <c r="K120" s="42"/>
      <c r="L120" s="42"/>
      <c r="M120" s="41"/>
      <c r="N120" s="41"/>
      <c r="O120" s="41"/>
      <c r="P120" s="41"/>
      <c r="Q120" s="41"/>
      <c r="R120" s="41"/>
      <c r="S120" s="41"/>
      <c r="T120" s="41"/>
      <c r="U120" s="41"/>
      <c r="V120" s="41"/>
      <c r="W120" s="41"/>
      <c r="X120" s="75"/>
      <c r="Y120" s="41"/>
      <c r="Z120" s="41"/>
      <c r="AA120" s="41"/>
      <c r="AB120" s="41"/>
      <c r="AC120" s="41"/>
      <c r="AD120" s="75"/>
    </row>
  </sheetData>
  <sheetProtection formatCells="0" formatColumns="0" formatRows="0" insertColumns="0" insertRows="0" insertHyperlinks="0" deleteColumns="0" deleteRows="0" sort="0"/>
  <mergeCells count="6">
    <mergeCell ref="Z104:AC106"/>
    <mergeCell ref="Z102:AC102"/>
    <mergeCell ref="Z103:AC103"/>
    <mergeCell ref="A1:E1"/>
    <mergeCell ref="T13:U13"/>
    <mergeCell ref="F1:AC1"/>
  </mergeCells>
  <dataValidations disablePrompts="1" count="2">
    <dataValidation type="list" allowBlank="1" showInputMessage="1" showErrorMessage="1" sqref="F47:G55" xr:uid="{00000000-0002-0000-0500-000000000000}">
      <formula1>INDIRECT(E47)</formula1>
    </dataValidation>
    <dataValidation type="list" allowBlank="1" showInputMessage="1" showErrorMessage="1" sqref="I4 L4 E4" xr:uid="{00000000-0002-0000-0500-000001000000}">
      <formula1>#REF!</formula1>
    </dataValidation>
  </dataValidations>
  <printOptions horizontalCentered="1"/>
  <pageMargins left="0.19685039370078741" right="0.19685039370078741" top="0.78740157480314965" bottom="0.59055118110236227" header="0.31496062992125984" footer="0.31496062992125984"/>
  <pageSetup paperSize="9" scale="41" fitToHeight="0" orientation="portrait" r:id="rId1"/>
  <rowBreaks count="1" manualBreakCount="1">
    <brk id="76" max="29" man="1"/>
  </rowBreak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error="Dado não permitido !!!!!!" xr:uid="{00000000-0002-0000-0500-000002000000}">
          <x14:formula1>
            <xm:f>validação!$D$32:$D$45</xm:f>
          </x14:formula1>
          <xm:sqref>K55 L47:L55 I47:I52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A200"/>
  </sheetPr>
  <dimension ref="A1"/>
  <sheetViews>
    <sheetView workbookViewId="0">
      <selection activeCell="C2" sqref="C2"/>
    </sheetView>
  </sheetViews>
  <sheetFormatPr defaultRowHeight="13.8"/>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5">
    <tabColor rgb="FFE2A200"/>
    <pageSetUpPr fitToPage="1"/>
  </sheetPr>
  <dimension ref="A1:Q40"/>
  <sheetViews>
    <sheetView showGridLines="0" showRowColHeaders="0" topLeftCell="A9" zoomScale="90" zoomScaleNormal="90" zoomScaleSheetLayoutView="90" workbookViewId="0"/>
  </sheetViews>
  <sheetFormatPr defaultColWidth="0" defaultRowHeight="13.8" zeroHeight="1"/>
  <cols>
    <col min="1" max="15" width="7.09765625" style="72" customWidth="1"/>
    <col min="16" max="16" width="2.8984375" style="71" customWidth="1"/>
    <col min="17" max="17" width="30.59765625" style="71" customWidth="1"/>
    <col min="18" max="16384" width="8" style="71" hidden="1"/>
  </cols>
  <sheetData>
    <row r="1" spans="1:17" ht="14.25" hidden="1" customHeight="1">
      <c r="A1" s="63" t="e" vm="1">
        <f>_xlfn.IMAGE("https://www.comunique-se.com.br/wp-content/uploads/2018/04/banner-blogpost-advocacia.jpg")</f>
        <v>#VALUE!</v>
      </c>
      <c r="B1" s="63"/>
      <c r="C1" s="63"/>
      <c r="D1" s="63"/>
      <c r="E1" s="63"/>
      <c r="F1" s="63"/>
      <c r="G1" s="63"/>
      <c r="H1" s="63"/>
      <c r="I1" s="63"/>
      <c r="J1" s="63"/>
      <c r="K1" s="63"/>
      <c r="L1" s="63"/>
      <c r="M1" s="63"/>
      <c r="N1" s="63"/>
      <c r="O1" s="63"/>
      <c r="P1" s="40"/>
      <c r="Q1" s="63"/>
    </row>
    <row r="2" spans="1:17" ht="14.25" hidden="1" customHeight="1">
      <c r="A2" s="63"/>
      <c r="B2" s="63"/>
      <c r="C2" s="63"/>
      <c r="D2" s="63"/>
      <c r="E2" s="63"/>
      <c r="F2" s="63"/>
      <c r="G2" s="63"/>
      <c r="H2" s="63"/>
      <c r="I2" s="63"/>
      <c r="J2" s="63"/>
      <c r="K2" s="63"/>
      <c r="L2" s="63"/>
      <c r="M2" s="63"/>
      <c r="N2" s="63"/>
      <c r="O2" s="63"/>
      <c r="P2" s="40"/>
      <c r="Q2" s="63"/>
    </row>
    <row r="3" spans="1:17" ht="14.25" hidden="1" customHeight="1">
      <c r="A3" s="63"/>
      <c r="B3" s="63"/>
      <c r="C3" s="63"/>
      <c r="D3" s="63"/>
      <c r="E3" s="63"/>
      <c r="F3" s="63"/>
      <c r="G3" s="63"/>
      <c r="H3" s="63"/>
      <c r="I3" s="63"/>
      <c r="J3" s="63"/>
      <c r="K3" s="63"/>
      <c r="L3" s="63"/>
      <c r="M3" s="63"/>
      <c r="N3" s="63"/>
      <c r="O3" s="63"/>
      <c r="P3" s="40"/>
      <c r="Q3" s="63"/>
    </row>
    <row r="4" spans="1:17" ht="14.25" hidden="1" customHeight="1">
      <c r="A4" s="63"/>
      <c r="B4" s="63"/>
      <c r="C4" s="63"/>
      <c r="D4" s="63"/>
      <c r="E4" s="63"/>
      <c r="F4" s="63"/>
      <c r="G4" s="63"/>
      <c r="H4" s="63"/>
      <c r="I4" s="63"/>
      <c r="J4" s="63"/>
      <c r="K4" s="63"/>
      <c r="L4" s="63"/>
      <c r="M4" s="63"/>
      <c r="N4" s="63"/>
      <c r="O4" s="63"/>
      <c r="P4" s="40"/>
      <c r="Q4" s="63"/>
    </row>
    <row r="5" spans="1:17" ht="14.25" hidden="1" customHeight="1">
      <c r="A5" s="63"/>
      <c r="B5" s="63"/>
      <c r="C5" s="63"/>
      <c r="D5" s="63"/>
      <c r="E5" s="63"/>
      <c r="F5" s="63"/>
      <c r="G5" s="63"/>
      <c r="H5" s="63"/>
      <c r="I5" s="63"/>
      <c r="J5" s="63"/>
      <c r="K5" s="63"/>
      <c r="L5" s="63"/>
      <c r="M5" s="63"/>
      <c r="N5" s="63"/>
      <c r="O5" s="63"/>
      <c r="P5" s="40"/>
      <c r="Q5" s="63"/>
    </row>
    <row r="6" spans="1:17" ht="20.100000000000001" hidden="1" customHeight="1">
      <c r="A6" s="63"/>
      <c r="B6" s="63"/>
      <c r="C6" s="63"/>
      <c r="D6" s="63"/>
      <c r="E6" s="63"/>
      <c r="F6" s="63"/>
      <c r="G6" s="63"/>
      <c r="H6" s="63"/>
      <c r="I6" s="63"/>
      <c r="J6" s="63"/>
      <c r="K6" s="63"/>
      <c r="L6" s="63"/>
      <c r="M6" s="63"/>
      <c r="N6" s="63"/>
      <c r="O6" s="63"/>
      <c r="P6" s="40"/>
      <c r="Q6" s="63"/>
    </row>
    <row r="7" spans="1:17" ht="20.100000000000001" hidden="1" customHeight="1">
      <c r="A7" s="63"/>
      <c r="B7" s="63"/>
      <c r="C7" s="63"/>
      <c r="D7" s="63"/>
      <c r="E7" s="63"/>
      <c r="F7" s="63"/>
      <c r="G7" s="63"/>
      <c r="H7" s="63"/>
      <c r="I7" s="63"/>
      <c r="J7" s="63"/>
      <c r="K7" s="63"/>
      <c r="L7" s="63"/>
      <c r="M7" s="63"/>
      <c r="N7" s="63"/>
      <c r="O7" s="63"/>
      <c r="P7" s="40"/>
      <c r="Q7" s="63"/>
    </row>
    <row r="8" spans="1:17" ht="19.5" hidden="1" customHeight="1">
      <c r="A8" s="63"/>
      <c r="B8" s="63"/>
      <c r="C8" s="63"/>
      <c r="D8" s="63"/>
      <c r="E8" s="63"/>
      <c r="F8" s="63"/>
      <c r="G8" s="63"/>
      <c r="H8" s="63"/>
      <c r="I8" s="63"/>
      <c r="J8" s="63"/>
      <c r="K8" s="63"/>
      <c r="L8" s="63"/>
      <c r="M8" s="63"/>
      <c r="N8" s="63"/>
      <c r="O8" s="63"/>
      <c r="P8" s="40"/>
      <c r="Q8" s="63"/>
    </row>
    <row r="9" spans="1:17" ht="20.100000000000001" customHeight="1">
      <c r="A9" s="63"/>
      <c r="B9" s="63"/>
      <c r="C9" s="63"/>
      <c r="D9" s="63"/>
      <c r="E9" s="63"/>
      <c r="F9" s="63"/>
      <c r="G9" s="63"/>
      <c r="H9" s="63"/>
      <c r="I9" s="63"/>
      <c r="J9" s="63"/>
      <c r="K9" s="63"/>
      <c r="L9" s="63"/>
      <c r="M9" s="63"/>
      <c r="N9" s="63"/>
      <c r="O9" s="63"/>
      <c r="P9" s="40"/>
      <c r="Q9" s="63"/>
    </row>
    <row r="10" spans="1:17" ht="20.100000000000001" customHeight="1">
      <c r="A10" s="63"/>
      <c r="B10" s="63"/>
      <c r="C10" s="63"/>
      <c r="D10" s="63"/>
      <c r="E10" s="63"/>
      <c r="F10" s="63"/>
      <c r="G10" s="63"/>
      <c r="H10" s="63"/>
      <c r="I10" s="63"/>
      <c r="J10" s="63"/>
      <c r="K10" s="63"/>
      <c r="L10" s="63"/>
      <c r="M10" s="63"/>
      <c r="N10" s="63"/>
      <c r="O10" s="63"/>
      <c r="P10" s="40"/>
      <c r="Q10" s="63"/>
    </row>
    <row r="11" spans="1:17" ht="20.100000000000001" customHeight="1">
      <c r="A11" s="63"/>
      <c r="B11" s="63"/>
      <c r="C11" s="63"/>
      <c r="D11" s="63"/>
      <c r="E11" s="63"/>
      <c r="F11" s="63"/>
      <c r="G11" s="63"/>
      <c r="H11" s="63"/>
      <c r="I11" s="63"/>
      <c r="J11" s="63"/>
      <c r="K11" s="63"/>
      <c r="L11" s="63"/>
      <c r="M11" s="63"/>
      <c r="N11" s="63"/>
      <c r="O11" s="63"/>
      <c r="P11" s="40"/>
      <c r="Q11" s="63"/>
    </row>
    <row r="12" spans="1:17" ht="20.100000000000001" customHeight="1">
      <c r="A12" s="63"/>
      <c r="B12" s="63"/>
      <c r="C12" s="63"/>
      <c r="D12" s="63"/>
      <c r="E12" s="63"/>
      <c r="F12" s="63"/>
      <c r="G12" s="63"/>
      <c r="H12" s="63"/>
      <c r="I12" s="63"/>
      <c r="J12" s="63"/>
      <c r="K12" s="63"/>
      <c r="L12" s="63"/>
      <c r="M12" s="63"/>
      <c r="N12" s="63"/>
      <c r="O12" s="63"/>
      <c r="P12" s="40"/>
      <c r="Q12" s="63"/>
    </row>
    <row r="13" spans="1:17" ht="20.100000000000001" customHeight="1">
      <c r="A13" s="63"/>
      <c r="B13" s="63"/>
      <c r="C13" s="63"/>
      <c r="D13" s="63"/>
      <c r="E13" s="63"/>
      <c r="F13" s="63"/>
      <c r="G13" s="63"/>
      <c r="H13" s="63"/>
      <c r="I13" s="63"/>
      <c r="J13" s="63"/>
      <c r="K13" s="63"/>
      <c r="L13" s="63"/>
      <c r="M13" s="63"/>
      <c r="N13" s="63"/>
      <c r="O13" s="63"/>
      <c r="P13" s="40"/>
      <c r="Q13" s="63"/>
    </row>
    <row r="14" spans="1:17" ht="20.100000000000001" customHeight="1">
      <c r="A14" s="63"/>
      <c r="B14" s="63"/>
      <c r="C14" s="63"/>
      <c r="D14" s="63"/>
      <c r="E14" s="63"/>
      <c r="F14" s="63"/>
      <c r="G14" s="63"/>
      <c r="H14" s="63"/>
      <c r="I14" s="63"/>
      <c r="J14" s="63"/>
      <c r="K14" s="63"/>
      <c r="L14" s="63"/>
      <c r="M14" s="63"/>
      <c r="N14" s="63"/>
      <c r="O14" s="63"/>
      <c r="P14" s="40"/>
      <c r="Q14" s="63"/>
    </row>
    <row r="15" spans="1:17" ht="20.100000000000001" customHeight="1">
      <c r="A15" s="63"/>
      <c r="B15" s="63"/>
      <c r="C15" s="63"/>
      <c r="D15" s="63"/>
      <c r="E15" s="63"/>
      <c r="F15" s="63"/>
      <c r="G15" s="63"/>
      <c r="H15" s="63"/>
      <c r="I15" s="63"/>
      <c r="J15" s="63"/>
      <c r="K15" s="63"/>
      <c r="L15" s="63"/>
      <c r="M15" s="63"/>
      <c r="N15" s="63"/>
      <c r="O15" s="63"/>
      <c r="P15" s="40"/>
      <c r="Q15" s="63"/>
    </row>
    <row r="16" spans="1:17" ht="20.100000000000001" customHeight="1">
      <c r="A16" s="63"/>
      <c r="B16" s="63"/>
      <c r="C16" s="63"/>
      <c r="D16" s="63"/>
      <c r="E16" s="63"/>
      <c r="F16" s="63"/>
      <c r="G16" s="63"/>
      <c r="H16" s="63"/>
      <c r="I16" s="63"/>
      <c r="J16" s="63"/>
      <c r="K16" s="63"/>
      <c r="L16" s="63"/>
      <c r="M16" s="63"/>
      <c r="N16" s="63"/>
      <c r="O16" s="63"/>
      <c r="P16" s="40"/>
      <c r="Q16" s="63"/>
    </row>
    <row r="17" spans="1:17" ht="20.100000000000001" customHeight="1">
      <c r="A17" s="63"/>
      <c r="B17" s="63"/>
      <c r="C17" s="63"/>
      <c r="D17" s="63"/>
      <c r="E17" s="63"/>
      <c r="F17" s="63"/>
      <c r="G17" s="63"/>
      <c r="H17" s="63"/>
      <c r="I17" s="63"/>
      <c r="J17" s="63"/>
      <c r="K17" s="63"/>
      <c r="L17" s="63"/>
      <c r="M17" s="63"/>
      <c r="N17" s="63"/>
      <c r="O17" s="63"/>
      <c r="P17" s="40"/>
      <c r="Q17" s="63"/>
    </row>
    <row r="18" spans="1:17" ht="20.100000000000001" customHeight="1">
      <c r="A18" s="63"/>
      <c r="B18" s="63"/>
      <c r="C18" s="63"/>
      <c r="D18" s="63"/>
      <c r="E18" s="63"/>
      <c r="F18" s="63"/>
      <c r="G18" s="63"/>
      <c r="H18" s="63"/>
      <c r="I18" s="63"/>
      <c r="J18" s="63"/>
      <c r="K18" s="63"/>
      <c r="L18" s="63"/>
      <c r="M18" s="63"/>
      <c r="N18" s="63"/>
      <c r="O18" s="63"/>
      <c r="P18" s="40"/>
      <c r="Q18" s="385"/>
    </row>
    <row r="19" spans="1:17" ht="20.100000000000001" customHeight="1">
      <c r="A19" s="63"/>
      <c r="B19" s="63"/>
      <c r="C19" s="63"/>
      <c r="D19" s="63"/>
      <c r="E19" s="63"/>
      <c r="F19" s="63"/>
      <c r="G19" s="63"/>
      <c r="H19" s="63"/>
      <c r="I19" s="63"/>
      <c r="J19" s="63"/>
      <c r="K19" s="63"/>
      <c r="L19" s="63"/>
      <c r="M19" s="63"/>
      <c r="N19" s="63"/>
      <c r="O19" s="63"/>
      <c r="P19" s="40"/>
      <c r="Q19" s="385"/>
    </row>
    <row r="20" spans="1:17" ht="20.100000000000001" customHeight="1">
      <c r="A20" s="63"/>
      <c r="B20" s="63"/>
      <c r="C20" s="63"/>
      <c r="D20" s="63"/>
      <c r="E20" s="63"/>
      <c r="F20" s="63"/>
      <c r="G20" s="63"/>
      <c r="H20" s="63"/>
      <c r="I20" s="63"/>
      <c r="J20" s="63"/>
      <c r="K20" s="63"/>
      <c r="L20" s="63"/>
      <c r="M20" s="63"/>
      <c r="N20" s="63"/>
      <c r="O20" s="63"/>
      <c r="P20" s="40"/>
      <c r="Q20" s="385"/>
    </row>
    <row r="21" spans="1:17" ht="20.100000000000001" customHeight="1">
      <c r="A21" s="63"/>
      <c r="B21" s="63"/>
      <c r="C21" s="63"/>
      <c r="D21" s="63"/>
      <c r="E21" s="63"/>
      <c r="F21" s="63"/>
      <c r="G21" s="63"/>
      <c r="H21" s="63"/>
      <c r="I21" s="63"/>
      <c r="J21" s="63"/>
      <c r="K21" s="63"/>
      <c r="L21" s="63"/>
      <c r="M21" s="63"/>
      <c r="N21" s="63"/>
      <c r="O21" s="63"/>
      <c r="P21" s="40"/>
      <c r="Q21" s="385"/>
    </row>
    <row r="22" spans="1:17" ht="20.100000000000001" customHeight="1">
      <c r="A22" s="63"/>
      <c r="B22" s="386"/>
      <c r="C22" s="386"/>
      <c r="D22" s="386"/>
      <c r="E22" s="386"/>
      <c r="F22" s="386"/>
      <c r="G22" s="386"/>
      <c r="H22" s="386"/>
      <c r="I22" s="386"/>
      <c r="J22" s="63"/>
      <c r="K22" s="63"/>
      <c r="L22" s="63"/>
      <c r="M22" s="63"/>
      <c r="N22" s="63"/>
      <c r="O22" s="63"/>
      <c r="P22" s="40"/>
      <c r="Q22" s="385"/>
    </row>
    <row r="23" spans="1:17" ht="20.100000000000001" customHeight="1">
      <c r="A23" s="63"/>
      <c r="B23" s="386"/>
      <c r="C23" s="386"/>
      <c r="D23" s="386"/>
      <c r="E23" s="386"/>
      <c r="F23" s="386"/>
      <c r="G23" s="386"/>
      <c r="H23" s="386"/>
      <c r="I23" s="386"/>
      <c r="J23" s="63"/>
      <c r="K23" s="63"/>
      <c r="L23" s="63"/>
      <c r="M23" s="63"/>
      <c r="N23" s="63"/>
      <c r="O23" s="63"/>
      <c r="P23" s="40"/>
      <c r="Q23" s="63"/>
    </row>
    <row r="24" spans="1:17" ht="20.100000000000001" customHeight="1">
      <c r="A24" s="63"/>
      <c r="B24" s="386"/>
      <c r="C24" s="386"/>
      <c r="D24" s="386"/>
      <c r="E24" s="386"/>
      <c r="F24" s="386"/>
      <c r="G24" s="386"/>
      <c r="H24" s="386"/>
      <c r="I24" s="386"/>
      <c r="J24" s="63"/>
      <c r="K24" s="63"/>
      <c r="L24" s="63"/>
      <c r="M24" s="63"/>
      <c r="N24" s="63"/>
      <c r="O24" s="63"/>
      <c r="P24" s="40"/>
      <c r="Q24" s="63"/>
    </row>
    <row r="25" spans="1:17" ht="20.100000000000001" customHeight="1">
      <c r="A25" s="63"/>
      <c r="B25" s="386"/>
      <c r="C25" s="386"/>
      <c r="D25" s="386"/>
      <c r="E25" s="386"/>
      <c r="F25" s="386"/>
      <c r="G25" s="386"/>
      <c r="H25" s="386"/>
      <c r="I25" s="386"/>
      <c r="J25" s="63"/>
      <c r="K25" s="63"/>
      <c r="L25" s="63"/>
      <c r="M25" s="63"/>
      <c r="N25" s="63"/>
      <c r="O25" s="63"/>
      <c r="P25" s="40"/>
      <c r="Q25" s="63"/>
    </row>
    <row r="26" spans="1:17" ht="20.100000000000001" customHeight="1">
      <c r="A26" s="63"/>
      <c r="B26" s="386"/>
      <c r="C26" s="386"/>
      <c r="D26" s="386"/>
      <c r="E26" s="386"/>
      <c r="F26" s="386"/>
      <c r="G26" s="386"/>
      <c r="H26" s="386"/>
      <c r="I26" s="386"/>
      <c r="J26" s="63"/>
      <c r="K26" s="63"/>
      <c r="L26" s="63"/>
      <c r="M26" s="63"/>
      <c r="N26" s="63"/>
      <c r="O26" s="63"/>
      <c r="P26" s="40"/>
      <c r="Q26" s="386"/>
    </row>
    <row r="27" spans="1:17" ht="20.100000000000001" customHeight="1">
      <c r="A27" s="63"/>
      <c r="B27" s="63"/>
      <c r="C27" s="63"/>
      <c r="D27" s="63"/>
      <c r="E27" s="63"/>
      <c r="F27" s="63"/>
      <c r="G27" s="63"/>
      <c r="H27" s="63"/>
      <c r="I27" s="63"/>
      <c r="J27" s="63"/>
      <c r="K27" s="63"/>
      <c r="L27" s="63"/>
      <c r="M27" s="63"/>
      <c r="N27" s="63"/>
      <c r="O27" s="63"/>
      <c r="P27" s="40"/>
      <c r="Q27" s="386"/>
    </row>
    <row r="28" spans="1:17" ht="20.100000000000001" customHeight="1">
      <c r="A28" s="64"/>
      <c r="B28" s="64"/>
      <c r="C28" s="64"/>
      <c r="D28" s="64"/>
      <c r="E28" s="64"/>
      <c r="F28" s="64"/>
      <c r="G28" s="64"/>
      <c r="H28" s="64"/>
      <c r="I28" s="64"/>
      <c r="J28" s="64"/>
      <c r="K28" s="64"/>
      <c r="L28" s="64"/>
      <c r="M28" s="64"/>
      <c r="N28" s="64"/>
      <c r="O28" s="64"/>
      <c r="P28" s="40"/>
      <c r="Q28" s="63"/>
    </row>
    <row r="29" spans="1:17" ht="20.100000000000001" hidden="1" customHeight="1"/>
    <row r="30" spans="1:17" ht="14.25" hidden="1" customHeight="1"/>
    <row r="31" spans="1:17" ht="14.25" hidden="1" customHeight="1"/>
    <row r="32" spans="1:17" ht="14.25" hidden="1" customHeight="1"/>
    <row r="33" ht="14.25" hidden="1" customHeight="1"/>
    <row r="34" ht="14.25" hidden="1" customHeight="1"/>
    <row r="35" ht="14.25" hidden="1" customHeight="1"/>
    <row r="36" ht="14.25" hidden="1" customHeight="1"/>
    <row r="37" ht="14.25" hidden="1" customHeight="1"/>
    <row r="38" ht="14.25" hidden="1" customHeight="1"/>
    <row r="39" ht="14.25" hidden="1" customHeight="1"/>
    <row r="40" ht="14.25" hidden="1" customHeight="1"/>
  </sheetData>
  <mergeCells count="3">
    <mergeCell ref="Q18:Q22"/>
    <mergeCell ref="Q26:Q27"/>
    <mergeCell ref="B22:I26"/>
  </mergeCells>
  <printOptions horizontalCentered="1"/>
  <pageMargins left="0.19685039370078741" right="0.19685039370078741" top="0.78740157480314965" bottom="0.78740157480314965" header="0.31496062992125984" footer="0.31496062992125984"/>
  <pageSetup paperSize="9" scale="65" fitToHeight="0"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ilha2">
    <tabColor rgb="FF604702"/>
    <pageSetUpPr fitToPage="1"/>
  </sheetPr>
  <dimension ref="A1:XFA14478"/>
  <sheetViews>
    <sheetView showGridLines="0" showRowColHeaders="0" zoomScale="116" zoomScaleNormal="116" zoomScaleSheetLayoutView="110" workbookViewId="0">
      <pane ySplit="2" topLeftCell="A3" activePane="bottomLeft" state="frozen"/>
      <selection activeCell="M1" sqref="M1"/>
      <selection pane="bottomLeft" sqref="A1:B1"/>
    </sheetView>
  </sheetViews>
  <sheetFormatPr defaultColWidth="0" defaultRowHeight="15" customHeight="1"/>
  <cols>
    <col min="1" max="1" width="7.59765625" style="121" bestFit="1" customWidth="1"/>
    <col min="2" max="2" width="8" style="121" bestFit="1" customWidth="1"/>
    <col min="3" max="3" width="8.69921875" style="122" customWidth="1"/>
    <col min="4" max="4" width="8.5" style="121" customWidth="1"/>
    <col min="5" max="5" width="17.09765625" style="123" customWidth="1"/>
    <col min="6" max="7" width="7.59765625" style="121" customWidth="1"/>
    <col min="8" max="8" width="32.69921875" style="124" customWidth="1"/>
    <col min="9" max="9" width="6" style="135" customWidth="1"/>
    <col min="10" max="10" width="36.59765625" style="124" customWidth="1"/>
    <col min="11" max="11" width="9.19921875" style="124" customWidth="1"/>
    <col min="12" max="12" width="17" style="123" customWidth="1"/>
    <col min="13" max="13" width="20.59765625" style="126" customWidth="1"/>
    <col min="14" max="14" width="20.59765625" style="125" customWidth="1"/>
    <col min="15" max="15" width="26.69921875" style="126" customWidth="1"/>
    <col min="16" max="16" width="13" style="136" customWidth="1"/>
    <col min="17" max="17" width="11.3984375" style="136" customWidth="1"/>
    <col min="18" max="18" width="14.59765625" style="125" customWidth="1"/>
    <col min="19" max="19" width="18.8984375" style="140" customWidth="1"/>
    <col min="20" max="20" width="13.5" style="139" customWidth="1"/>
    <col min="21" max="21" width="16.59765625" style="125" customWidth="1"/>
    <col min="22" max="22" width="22.3984375" style="125" customWidth="1"/>
    <col min="23" max="23" width="27.09765625" style="133" customWidth="1"/>
    <col min="24" max="24" width="35.09765625" style="136" customWidth="1"/>
    <col min="25" max="25" width="22.19921875" style="136" customWidth="1"/>
    <col min="26" max="26" width="13.59765625" style="124" customWidth="1"/>
    <col min="27" max="27" width="18.19921875" style="124" customWidth="1"/>
    <col min="28" max="28" width="8.8984375" style="134" customWidth="1"/>
    <col min="29" max="29" width="20.59765625" style="121" customWidth="1"/>
    <col min="30" max="30" width="20.59765625" style="131" customWidth="1"/>
    <col min="31" max="31" width="2.59765625" style="124" customWidth="1"/>
    <col min="32" max="16384" width="9" style="124" hidden="1"/>
  </cols>
  <sheetData>
    <row r="1" spans="1:39" ht="23.25" customHeight="1">
      <c r="A1" s="387"/>
      <c r="B1" s="387"/>
      <c r="F1" s="124"/>
      <c r="G1" s="124"/>
      <c r="I1" s="125"/>
      <c r="P1" s="125"/>
      <c r="Q1" s="125"/>
      <c r="R1" s="127"/>
      <c r="S1" s="127"/>
      <c r="T1" s="127"/>
      <c r="U1" s="127"/>
      <c r="V1" s="124"/>
      <c r="W1" s="124"/>
      <c r="X1" s="124"/>
      <c r="Y1" s="128"/>
      <c r="AA1" s="129"/>
      <c r="AB1" s="130"/>
      <c r="AC1" s="131"/>
      <c r="AE1" s="132"/>
    </row>
    <row r="2" spans="1:39" s="216" customFormat="1" ht="30.6">
      <c r="A2" s="209" t="s">
        <v>53</v>
      </c>
      <c r="B2" s="209" t="s">
        <v>77</v>
      </c>
      <c r="C2" s="210" t="s">
        <v>263</v>
      </c>
      <c r="D2" s="210" t="s">
        <v>264</v>
      </c>
      <c r="E2" s="211" t="s">
        <v>265</v>
      </c>
      <c r="F2" s="209" t="s">
        <v>266</v>
      </c>
      <c r="G2" s="209" t="s">
        <v>267</v>
      </c>
      <c r="H2" s="209" t="s">
        <v>268</v>
      </c>
      <c r="I2" s="209" t="s">
        <v>51</v>
      </c>
      <c r="J2" s="209" t="s">
        <v>269</v>
      </c>
      <c r="K2" s="209" t="s">
        <v>48</v>
      </c>
      <c r="L2" s="211" t="s">
        <v>270</v>
      </c>
      <c r="M2" s="209" t="s">
        <v>271</v>
      </c>
      <c r="N2" s="209" t="s">
        <v>272</v>
      </c>
      <c r="O2" s="209" t="s">
        <v>273</v>
      </c>
      <c r="P2" s="209" t="s">
        <v>274</v>
      </c>
      <c r="Q2" s="209" t="s">
        <v>275</v>
      </c>
      <c r="R2" s="209" t="s">
        <v>8</v>
      </c>
      <c r="S2" s="212" t="s">
        <v>2</v>
      </c>
      <c r="T2" s="212" t="s">
        <v>3</v>
      </c>
      <c r="U2" s="212" t="s">
        <v>92</v>
      </c>
      <c r="V2" s="209" t="s">
        <v>276</v>
      </c>
      <c r="W2" s="212" t="s">
        <v>7</v>
      </c>
      <c r="X2" s="212" t="s">
        <v>277</v>
      </c>
      <c r="Y2" s="212" t="s">
        <v>278</v>
      </c>
      <c r="Z2" s="212" t="s">
        <v>50</v>
      </c>
      <c r="AA2" s="209" t="s">
        <v>71</v>
      </c>
      <c r="AB2" s="209" t="s">
        <v>279</v>
      </c>
      <c r="AC2" s="209" t="s">
        <v>218</v>
      </c>
      <c r="AD2" s="213" t="s">
        <v>280</v>
      </c>
      <c r="AE2" s="214"/>
      <c r="AF2" s="215"/>
    </row>
    <row r="3" spans="1:39" s="229" customFormat="1" ht="13.8">
      <c r="A3" s="217">
        <v>2023</v>
      </c>
      <c r="B3" s="217" t="s">
        <v>58</v>
      </c>
      <c r="C3" s="218">
        <v>44928</v>
      </c>
      <c r="D3" s="217">
        <v>1234</v>
      </c>
      <c r="E3" s="219" t="s">
        <v>4234</v>
      </c>
      <c r="F3" s="220"/>
      <c r="G3" s="220"/>
      <c r="H3" s="220" t="s">
        <v>4233</v>
      </c>
      <c r="I3" s="221" t="s">
        <v>52</v>
      </c>
      <c r="J3" s="220" t="s">
        <v>4232</v>
      </c>
      <c r="K3" s="220" t="s">
        <v>281</v>
      </c>
      <c r="L3" s="219" t="s">
        <v>4235</v>
      </c>
      <c r="M3" s="222" t="s">
        <v>4233</v>
      </c>
      <c r="N3" s="222" t="s">
        <v>4233</v>
      </c>
      <c r="O3" s="222" t="s">
        <v>4236</v>
      </c>
      <c r="P3" s="221" t="s">
        <v>283</v>
      </c>
      <c r="Q3" s="221" t="s">
        <v>284</v>
      </c>
      <c r="R3" s="223"/>
      <c r="S3" s="223" t="s">
        <v>76</v>
      </c>
      <c r="T3" s="223" t="s">
        <v>29</v>
      </c>
      <c r="U3" s="223" t="s">
        <v>78</v>
      </c>
      <c r="V3" s="220" t="s">
        <v>285</v>
      </c>
      <c r="W3" s="220" t="s">
        <v>286</v>
      </c>
      <c r="X3" s="220" t="s">
        <v>287</v>
      </c>
      <c r="Y3" s="224"/>
      <c r="Z3" s="220" t="s">
        <v>220</v>
      </c>
      <c r="AA3" s="225" t="s">
        <v>288</v>
      </c>
      <c r="AB3" s="226" t="s">
        <v>289</v>
      </c>
      <c r="AC3" s="227"/>
      <c r="AD3" s="227" t="s">
        <v>290</v>
      </c>
      <c r="AE3" s="228"/>
    </row>
    <row r="4" spans="1:39" s="229" customFormat="1" ht="13.8">
      <c r="A4" s="217">
        <v>2023</v>
      </c>
      <c r="B4" s="217" t="s">
        <v>58</v>
      </c>
      <c r="C4" s="218">
        <v>44928</v>
      </c>
      <c r="D4" s="217">
        <v>1234</v>
      </c>
      <c r="E4" s="219" t="s">
        <v>4234</v>
      </c>
      <c r="F4" s="220"/>
      <c r="G4" s="220"/>
      <c r="H4" s="220" t="s">
        <v>4233</v>
      </c>
      <c r="I4" s="221" t="s">
        <v>291</v>
      </c>
      <c r="J4" s="220" t="s">
        <v>4232</v>
      </c>
      <c r="K4" s="220" t="s">
        <v>281</v>
      </c>
      <c r="L4" s="219" t="s">
        <v>4235</v>
      </c>
      <c r="M4" s="222" t="s">
        <v>4233</v>
      </c>
      <c r="N4" s="222" t="s">
        <v>4233</v>
      </c>
      <c r="O4" s="222" t="s">
        <v>4236</v>
      </c>
      <c r="P4" s="221" t="s">
        <v>283</v>
      </c>
      <c r="Q4" s="221" t="s">
        <v>284</v>
      </c>
      <c r="R4" s="223"/>
      <c r="S4" s="223" t="s">
        <v>76</v>
      </c>
      <c r="T4" s="223"/>
      <c r="U4" s="223"/>
      <c r="V4" s="221" t="s">
        <v>291</v>
      </c>
      <c r="W4" s="220"/>
      <c r="X4" s="220"/>
      <c r="Y4" s="224"/>
      <c r="Z4" s="220"/>
      <c r="AA4" s="225" t="s">
        <v>291</v>
      </c>
      <c r="AB4" s="226" t="s">
        <v>289</v>
      </c>
      <c r="AC4" s="227"/>
      <c r="AD4" s="227"/>
      <c r="AE4" s="228"/>
      <c r="AM4" s="229" t="s">
        <v>220</v>
      </c>
    </row>
    <row r="5" spans="1:39" s="229" customFormat="1" ht="13.8">
      <c r="A5" s="217">
        <v>2023</v>
      </c>
      <c r="B5" s="217" t="s">
        <v>58</v>
      </c>
      <c r="C5" s="218">
        <v>44928</v>
      </c>
      <c r="D5" s="217">
        <v>1234</v>
      </c>
      <c r="E5" s="219" t="s">
        <v>4234</v>
      </c>
      <c r="F5" s="220"/>
      <c r="G5" s="220"/>
      <c r="H5" s="220" t="s">
        <v>4233</v>
      </c>
      <c r="I5" s="221" t="s">
        <v>291</v>
      </c>
      <c r="J5" s="220" t="s">
        <v>4232</v>
      </c>
      <c r="K5" s="220" t="s">
        <v>281</v>
      </c>
      <c r="L5" s="219" t="s">
        <v>4235</v>
      </c>
      <c r="M5" s="222" t="s">
        <v>4233</v>
      </c>
      <c r="N5" s="222" t="s">
        <v>4233</v>
      </c>
      <c r="O5" s="222" t="s">
        <v>4236</v>
      </c>
      <c r="P5" s="221" t="s">
        <v>283</v>
      </c>
      <c r="Q5" s="221" t="s">
        <v>284</v>
      </c>
      <c r="R5" s="223"/>
      <c r="S5" s="223" t="s">
        <v>76</v>
      </c>
      <c r="T5" s="223"/>
      <c r="U5" s="223"/>
      <c r="V5" s="221" t="s">
        <v>291</v>
      </c>
      <c r="W5" s="220"/>
      <c r="X5" s="220"/>
      <c r="Y5" s="220"/>
      <c r="Z5" s="224"/>
      <c r="AA5" s="220" t="s">
        <v>291</v>
      </c>
      <c r="AB5" s="230" t="s">
        <v>289</v>
      </c>
      <c r="AC5" s="226"/>
      <c r="AD5" s="227"/>
      <c r="AE5" s="228"/>
      <c r="AM5" s="229" t="s">
        <v>223</v>
      </c>
    </row>
    <row r="6" spans="1:39" s="229" customFormat="1" ht="13.8">
      <c r="A6" s="217">
        <v>2023</v>
      </c>
      <c r="B6" s="217" t="s">
        <v>58</v>
      </c>
      <c r="C6" s="218">
        <v>44928</v>
      </c>
      <c r="D6" s="217">
        <v>1234</v>
      </c>
      <c r="E6" s="219" t="s">
        <v>4234</v>
      </c>
      <c r="F6" s="220"/>
      <c r="G6" s="220"/>
      <c r="H6" s="220" t="s">
        <v>4233</v>
      </c>
      <c r="I6" s="221" t="s">
        <v>291</v>
      </c>
      <c r="J6" s="220" t="s">
        <v>4232</v>
      </c>
      <c r="K6" s="220" t="s">
        <v>281</v>
      </c>
      <c r="L6" s="219" t="s">
        <v>4235</v>
      </c>
      <c r="M6" s="222" t="s">
        <v>4233</v>
      </c>
      <c r="N6" s="222" t="s">
        <v>4233</v>
      </c>
      <c r="O6" s="222" t="s">
        <v>4236</v>
      </c>
      <c r="P6" s="221" t="s">
        <v>283</v>
      </c>
      <c r="Q6" s="221" t="s">
        <v>284</v>
      </c>
      <c r="R6" s="223"/>
      <c r="S6" s="223"/>
      <c r="T6" s="223"/>
      <c r="U6" s="223"/>
      <c r="V6" s="221" t="s">
        <v>291</v>
      </c>
      <c r="W6" s="220"/>
      <c r="X6" s="220"/>
      <c r="Y6" s="220"/>
      <c r="Z6" s="224"/>
      <c r="AA6" s="220" t="s">
        <v>291</v>
      </c>
      <c r="AB6" s="230" t="s">
        <v>289</v>
      </c>
      <c r="AC6" s="226"/>
      <c r="AD6" s="227"/>
      <c r="AE6" s="228"/>
    </row>
    <row r="7" spans="1:39" s="229" customFormat="1" ht="13.8">
      <c r="A7" s="217">
        <v>2023</v>
      </c>
      <c r="B7" s="217" t="s">
        <v>58</v>
      </c>
      <c r="C7" s="218">
        <v>44928</v>
      </c>
      <c r="D7" s="217">
        <v>1234</v>
      </c>
      <c r="E7" s="219" t="s">
        <v>4234</v>
      </c>
      <c r="F7" s="220"/>
      <c r="G7" s="220"/>
      <c r="H7" s="220" t="s">
        <v>4233</v>
      </c>
      <c r="I7" s="221" t="s">
        <v>52</v>
      </c>
      <c r="J7" s="220" t="s">
        <v>4232</v>
      </c>
      <c r="K7" s="220" t="s">
        <v>281</v>
      </c>
      <c r="L7" s="219" t="s">
        <v>4235</v>
      </c>
      <c r="M7" s="222" t="s">
        <v>4233</v>
      </c>
      <c r="N7" s="222" t="s">
        <v>4233</v>
      </c>
      <c r="O7" s="222" t="s">
        <v>4236</v>
      </c>
      <c r="P7" s="221" t="s">
        <v>293</v>
      </c>
      <c r="Q7" s="221" t="s">
        <v>294</v>
      </c>
      <c r="R7" s="223"/>
      <c r="S7" s="223" t="s">
        <v>43</v>
      </c>
      <c r="T7" s="223" t="s">
        <v>30</v>
      </c>
      <c r="U7" s="223" t="s">
        <v>82</v>
      </c>
      <c r="V7" s="221" t="s">
        <v>295</v>
      </c>
      <c r="W7" s="220" t="s">
        <v>296</v>
      </c>
      <c r="X7" s="220" t="s">
        <v>297</v>
      </c>
      <c r="Y7" s="220"/>
      <c r="Z7" s="224" t="s">
        <v>223</v>
      </c>
      <c r="AA7" s="220" t="s">
        <v>288</v>
      </c>
      <c r="AB7" s="230" t="s">
        <v>289</v>
      </c>
      <c r="AC7" s="226"/>
      <c r="AD7" s="227" t="s">
        <v>298</v>
      </c>
      <c r="AE7" s="228"/>
    </row>
    <row r="8" spans="1:39" s="229" customFormat="1" ht="13.8">
      <c r="A8" s="217">
        <v>2023</v>
      </c>
      <c r="B8" s="217" t="s">
        <v>58</v>
      </c>
      <c r="C8" s="218">
        <v>44928</v>
      </c>
      <c r="D8" s="217">
        <v>1234</v>
      </c>
      <c r="E8" s="219" t="s">
        <v>4234</v>
      </c>
      <c r="F8" s="220"/>
      <c r="G8" s="220"/>
      <c r="H8" s="220" t="s">
        <v>4233</v>
      </c>
      <c r="I8" s="221" t="s">
        <v>52</v>
      </c>
      <c r="J8" s="220" t="s">
        <v>4232</v>
      </c>
      <c r="K8" s="220" t="s">
        <v>281</v>
      </c>
      <c r="L8" s="219" t="s">
        <v>4235</v>
      </c>
      <c r="M8" s="222" t="s">
        <v>4233</v>
      </c>
      <c r="N8" s="222" t="s">
        <v>4233</v>
      </c>
      <c r="O8" s="222" t="s">
        <v>4236</v>
      </c>
      <c r="P8" s="221" t="s">
        <v>300</v>
      </c>
      <c r="Q8" s="221" t="s">
        <v>294</v>
      </c>
      <c r="R8" s="223"/>
      <c r="S8" s="223" t="s">
        <v>76</v>
      </c>
      <c r="T8" s="223" t="s">
        <v>29</v>
      </c>
      <c r="U8" s="223" t="s">
        <v>78</v>
      </c>
      <c r="V8" s="221" t="s">
        <v>301</v>
      </c>
      <c r="W8" s="220" t="s">
        <v>302</v>
      </c>
      <c r="X8" s="220" t="s">
        <v>303</v>
      </c>
      <c r="Y8" s="220"/>
      <c r="Z8" s="224" t="s">
        <v>223</v>
      </c>
      <c r="AA8" s="220" t="s">
        <v>304</v>
      </c>
      <c r="AB8" s="230" t="s">
        <v>289</v>
      </c>
      <c r="AC8" s="226" t="s">
        <v>227</v>
      </c>
      <c r="AD8" s="227"/>
      <c r="AE8" s="228"/>
    </row>
    <row r="9" spans="1:39" s="229" customFormat="1" ht="13.8">
      <c r="A9" s="217">
        <v>2023</v>
      </c>
      <c r="B9" s="217" t="s">
        <v>58</v>
      </c>
      <c r="C9" s="218">
        <v>44928</v>
      </c>
      <c r="D9" s="217">
        <v>1234</v>
      </c>
      <c r="E9" s="219" t="s">
        <v>4234</v>
      </c>
      <c r="F9" s="220"/>
      <c r="G9" s="220"/>
      <c r="H9" s="220" t="s">
        <v>4233</v>
      </c>
      <c r="I9" s="221" t="s">
        <v>52</v>
      </c>
      <c r="J9" s="220" t="s">
        <v>4232</v>
      </c>
      <c r="K9" s="220" t="s">
        <v>281</v>
      </c>
      <c r="L9" s="219" t="s">
        <v>4235</v>
      </c>
      <c r="M9" s="222" t="s">
        <v>4233</v>
      </c>
      <c r="N9" s="222" t="s">
        <v>4233</v>
      </c>
      <c r="O9" s="222" t="s">
        <v>4236</v>
      </c>
      <c r="P9" s="221" t="s">
        <v>306</v>
      </c>
      <c r="Q9" s="221" t="s">
        <v>294</v>
      </c>
      <c r="R9" s="223"/>
      <c r="S9" s="223" t="s">
        <v>17</v>
      </c>
      <c r="T9" s="223" t="s">
        <v>24</v>
      </c>
      <c r="U9" s="223" t="s">
        <v>78</v>
      </c>
      <c r="V9" s="221" t="s">
        <v>307</v>
      </c>
      <c r="W9" s="220" t="s">
        <v>308</v>
      </c>
      <c r="X9" s="220" t="s">
        <v>309</v>
      </c>
      <c r="Y9" s="220"/>
      <c r="Z9" s="224" t="s">
        <v>220</v>
      </c>
      <c r="AA9" s="220" t="s">
        <v>304</v>
      </c>
      <c r="AB9" s="230" t="s">
        <v>310</v>
      </c>
      <c r="AC9" s="226" t="s">
        <v>227</v>
      </c>
      <c r="AD9" s="227"/>
      <c r="AE9" s="228"/>
    </row>
    <row r="10" spans="1:39" s="229" customFormat="1" ht="13.8">
      <c r="A10" s="217">
        <v>2023</v>
      </c>
      <c r="B10" s="217" t="s">
        <v>58</v>
      </c>
      <c r="C10" s="218" t="s">
        <v>311</v>
      </c>
      <c r="D10" s="217">
        <v>1234</v>
      </c>
      <c r="E10" s="219" t="s">
        <v>4234</v>
      </c>
      <c r="F10" s="220" t="s">
        <v>312</v>
      </c>
      <c r="G10" s="220" t="s">
        <v>313</v>
      </c>
      <c r="H10" s="220" t="s">
        <v>4233</v>
      </c>
      <c r="I10" s="221" t="s">
        <v>52</v>
      </c>
      <c r="J10" s="220" t="s">
        <v>4232</v>
      </c>
      <c r="K10" s="220" t="s">
        <v>281</v>
      </c>
      <c r="L10" s="219" t="s">
        <v>4235</v>
      </c>
      <c r="M10" s="222" t="s">
        <v>4233</v>
      </c>
      <c r="N10" s="222" t="s">
        <v>4233</v>
      </c>
      <c r="O10" s="222" t="s">
        <v>4236</v>
      </c>
      <c r="P10" s="221" t="s">
        <v>315</v>
      </c>
      <c r="Q10" s="221" t="s">
        <v>294</v>
      </c>
      <c r="R10" s="223" t="s">
        <v>316</v>
      </c>
      <c r="S10" s="223" t="s">
        <v>35</v>
      </c>
      <c r="T10" s="223" t="s">
        <v>30</v>
      </c>
      <c r="U10" s="223" t="s">
        <v>80</v>
      </c>
      <c r="V10" s="221" t="s">
        <v>93</v>
      </c>
      <c r="W10" s="220" t="s">
        <v>317</v>
      </c>
      <c r="X10" s="220" t="s">
        <v>318</v>
      </c>
      <c r="Y10" s="220"/>
      <c r="Z10" s="224" t="s">
        <v>223</v>
      </c>
      <c r="AA10" s="220" t="s">
        <v>175</v>
      </c>
      <c r="AB10" s="230" t="s">
        <v>289</v>
      </c>
      <c r="AC10" s="226" t="s">
        <v>227</v>
      </c>
      <c r="AD10" s="227" t="s">
        <v>319</v>
      </c>
      <c r="AE10" s="228"/>
    </row>
    <row r="11" spans="1:39" s="229" customFormat="1" ht="13.8">
      <c r="A11" s="217">
        <v>2023</v>
      </c>
      <c r="B11" s="217" t="s">
        <v>58</v>
      </c>
      <c r="C11" s="218" t="s">
        <v>320</v>
      </c>
      <c r="D11" s="217">
        <v>1234</v>
      </c>
      <c r="E11" s="219" t="s">
        <v>4234</v>
      </c>
      <c r="F11" s="220"/>
      <c r="G11" s="220"/>
      <c r="H11" s="220" t="s">
        <v>4233</v>
      </c>
      <c r="I11" s="221" t="s">
        <v>52</v>
      </c>
      <c r="J11" s="220" t="s">
        <v>4232</v>
      </c>
      <c r="K11" s="220" t="s">
        <v>281</v>
      </c>
      <c r="L11" s="219" t="s">
        <v>4235</v>
      </c>
      <c r="M11" s="222" t="s">
        <v>4233</v>
      </c>
      <c r="N11" s="222" t="s">
        <v>4233</v>
      </c>
      <c r="O11" s="222" t="s">
        <v>4236</v>
      </c>
      <c r="P11" s="221" t="s">
        <v>306</v>
      </c>
      <c r="Q11" s="221" t="s">
        <v>294</v>
      </c>
      <c r="R11" s="223"/>
      <c r="S11" s="223" t="s">
        <v>76</v>
      </c>
      <c r="T11" s="223" t="s">
        <v>26</v>
      </c>
      <c r="U11" s="223" t="s">
        <v>78</v>
      </c>
      <c r="V11" s="221" t="s">
        <v>321</v>
      </c>
      <c r="W11" s="220" t="s">
        <v>322</v>
      </c>
      <c r="X11" s="220"/>
      <c r="Y11" s="220"/>
      <c r="Z11" s="224" t="s">
        <v>220</v>
      </c>
      <c r="AA11" s="220" t="s">
        <v>323</v>
      </c>
      <c r="AB11" s="230" t="s">
        <v>310</v>
      </c>
      <c r="AC11" s="226"/>
      <c r="AD11" s="227" t="s">
        <v>324</v>
      </c>
      <c r="AE11" s="228"/>
    </row>
    <row r="12" spans="1:39" s="229" customFormat="1" ht="17.25" customHeight="1">
      <c r="A12" s="217">
        <v>2023</v>
      </c>
      <c r="B12" s="217" t="s">
        <v>58</v>
      </c>
      <c r="C12" s="218" t="s">
        <v>320</v>
      </c>
      <c r="D12" s="217">
        <v>1234</v>
      </c>
      <c r="E12" s="219" t="s">
        <v>4234</v>
      </c>
      <c r="F12" s="220"/>
      <c r="G12" s="220"/>
      <c r="H12" s="220" t="s">
        <v>4233</v>
      </c>
      <c r="I12" s="221" t="s">
        <v>75</v>
      </c>
      <c r="J12" s="220" t="s">
        <v>4232</v>
      </c>
      <c r="K12" s="220" t="s">
        <v>281</v>
      </c>
      <c r="L12" s="219" t="s">
        <v>4235</v>
      </c>
      <c r="M12" s="222" t="s">
        <v>4233</v>
      </c>
      <c r="N12" s="222" t="s">
        <v>4233</v>
      </c>
      <c r="O12" s="222" t="s">
        <v>4236</v>
      </c>
      <c r="P12" s="221" t="s">
        <v>325</v>
      </c>
      <c r="Q12" s="221" t="s">
        <v>325</v>
      </c>
      <c r="R12" s="223"/>
      <c r="S12" s="223"/>
      <c r="T12" s="223"/>
      <c r="U12" s="223"/>
      <c r="V12" s="221" t="s">
        <v>75</v>
      </c>
      <c r="W12" s="220"/>
      <c r="X12" s="220"/>
      <c r="Y12" s="220"/>
      <c r="Z12" s="224"/>
      <c r="AA12" s="220" t="s">
        <v>75</v>
      </c>
      <c r="AB12" s="230" t="s">
        <v>289</v>
      </c>
      <c r="AC12" s="226"/>
      <c r="AD12" s="227"/>
      <c r="AE12" s="228"/>
    </row>
    <row r="13" spans="1:39" s="229" customFormat="1" ht="13.8">
      <c r="A13" s="217">
        <v>2023</v>
      </c>
      <c r="B13" s="217" t="s">
        <v>58</v>
      </c>
      <c r="C13" s="218" t="s">
        <v>320</v>
      </c>
      <c r="D13" s="217">
        <v>1234</v>
      </c>
      <c r="E13" s="219" t="s">
        <v>4234</v>
      </c>
      <c r="F13" s="220"/>
      <c r="G13" s="220"/>
      <c r="H13" s="220" t="s">
        <v>4233</v>
      </c>
      <c r="I13" s="221" t="s">
        <v>52</v>
      </c>
      <c r="J13" s="220" t="s">
        <v>4232</v>
      </c>
      <c r="K13" s="220" t="s">
        <v>281</v>
      </c>
      <c r="L13" s="219" t="s">
        <v>4235</v>
      </c>
      <c r="M13" s="222" t="s">
        <v>4233</v>
      </c>
      <c r="N13" s="222" t="s">
        <v>4233</v>
      </c>
      <c r="O13" s="222" t="s">
        <v>4236</v>
      </c>
      <c r="P13" s="221" t="s">
        <v>326</v>
      </c>
      <c r="Q13" s="221" t="s">
        <v>294</v>
      </c>
      <c r="R13" s="223"/>
      <c r="S13" s="223" t="s">
        <v>35</v>
      </c>
      <c r="T13" s="223" t="s">
        <v>25</v>
      </c>
      <c r="U13" s="223" t="s">
        <v>185</v>
      </c>
      <c r="V13" s="221" t="s">
        <v>327</v>
      </c>
      <c r="W13" s="220" t="s">
        <v>328</v>
      </c>
      <c r="X13" s="220"/>
      <c r="Y13" s="220"/>
      <c r="Z13" s="224" t="s">
        <v>223</v>
      </c>
      <c r="AA13" s="220" t="s">
        <v>323</v>
      </c>
      <c r="AB13" s="230" t="s">
        <v>289</v>
      </c>
      <c r="AC13" s="226"/>
      <c r="AD13" s="227" t="s">
        <v>329</v>
      </c>
      <c r="AE13" s="228"/>
    </row>
    <row r="14" spans="1:39" s="229" customFormat="1" ht="13.8">
      <c r="A14" s="217">
        <v>2023</v>
      </c>
      <c r="B14" s="217" t="s">
        <v>58</v>
      </c>
      <c r="C14" s="218" t="s">
        <v>330</v>
      </c>
      <c r="D14" s="217">
        <v>1234</v>
      </c>
      <c r="E14" s="219" t="s">
        <v>4234</v>
      </c>
      <c r="F14" s="220"/>
      <c r="G14" s="220"/>
      <c r="H14" s="220" t="s">
        <v>4233</v>
      </c>
      <c r="I14" s="221" t="s">
        <v>52</v>
      </c>
      <c r="J14" s="220" t="s">
        <v>4232</v>
      </c>
      <c r="K14" s="220" t="s">
        <v>281</v>
      </c>
      <c r="L14" s="219" t="s">
        <v>4235</v>
      </c>
      <c r="M14" s="222" t="s">
        <v>4233</v>
      </c>
      <c r="N14" s="222" t="s">
        <v>4233</v>
      </c>
      <c r="O14" s="222" t="s">
        <v>4236</v>
      </c>
      <c r="P14" s="221" t="s">
        <v>306</v>
      </c>
      <c r="Q14" s="221" t="s">
        <v>294</v>
      </c>
      <c r="R14" s="223"/>
      <c r="S14" s="223" t="s">
        <v>76</v>
      </c>
      <c r="T14" s="223" t="s">
        <v>24</v>
      </c>
      <c r="U14" s="223" t="s">
        <v>78</v>
      </c>
      <c r="V14" s="221" t="s">
        <v>331</v>
      </c>
      <c r="W14" s="220" t="s">
        <v>332</v>
      </c>
      <c r="X14" s="220"/>
      <c r="Y14" s="220"/>
      <c r="Z14" s="224" t="s">
        <v>220</v>
      </c>
      <c r="AA14" s="220" t="s">
        <v>323</v>
      </c>
      <c r="AB14" s="230" t="s">
        <v>289</v>
      </c>
      <c r="AC14" s="226"/>
      <c r="AD14" s="227" t="s">
        <v>333</v>
      </c>
      <c r="AE14" s="228"/>
    </row>
    <row r="15" spans="1:39" s="229" customFormat="1" ht="13.8">
      <c r="A15" s="217">
        <v>2023</v>
      </c>
      <c r="B15" s="217" t="s">
        <v>58</v>
      </c>
      <c r="C15" s="218" t="s">
        <v>330</v>
      </c>
      <c r="D15" s="217">
        <v>1234</v>
      </c>
      <c r="E15" s="219" t="s">
        <v>4234</v>
      </c>
      <c r="F15" s="220"/>
      <c r="G15" s="220"/>
      <c r="H15" s="220" t="s">
        <v>4233</v>
      </c>
      <c r="I15" s="221" t="s">
        <v>291</v>
      </c>
      <c r="J15" s="220" t="s">
        <v>4232</v>
      </c>
      <c r="K15" s="220" t="s">
        <v>281</v>
      </c>
      <c r="L15" s="219" t="s">
        <v>4235</v>
      </c>
      <c r="M15" s="222" t="s">
        <v>4233</v>
      </c>
      <c r="N15" s="222" t="s">
        <v>4233</v>
      </c>
      <c r="O15" s="222" t="s">
        <v>4236</v>
      </c>
      <c r="P15" s="221" t="s">
        <v>326</v>
      </c>
      <c r="Q15" s="221" t="s">
        <v>294</v>
      </c>
      <c r="R15" s="223"/>
      <c r="S15" s="223"/>
      <c r="T15" s="223"/>
      <c r="U15" s="223"/>
      <c r="V15" s="221" t="s">
        <v>291</v>
      </c>
      <c r="W15" s="220"/>
      <c r="X15" s="220"/>
      <c r="Y15" s="220"/>
      <c r="Z15" s="224"/>
      <c r="AA15" s="220" t="s">
        <v>291</v>
      </c>
      <c r="AB15" s="230" t="s">
        <v>289</v>
      </c>
      <c r="AC15" s="226"/>
      <c r="AD15" s="227"/>
      <c r="AE15" s="228"/>
    </row>
    <row r="16" spans="1:39" s="229" customFormat="1" ht="13.8">
      <c r="A16" s="217">
        <v>2023</v>
      </c>
      <c r="B16" s="217" t="s">
        <v>58</v>
      </c>
      <c r="C16" s="218" t="s">
        <v>334</v>
      </c>
      <c r="D16" s="217">
        <v>1234</v>
      </c>
      <c r="E16" s="219" t="s">
        <v>4234</v>
      </c>
      <c r="F16" s="220"/>
      <c r="G16" s="220"/>
      <c r="H16" s="220" t="s">
        <v>4233</v>
      </c>
      <c r="I16" s="221" t="s">
        <v>52</v>
      </c>
      <c r="J16" s="220" t="s">
        <v>4232</v>
      </c>
      <c r="K16" s="220" t="s">
        <v>281</v>
      </c>
      <c r="L16" s="219" t="s">
        <v>4235</v>
      </c>
      <c r="M16" s="222" t="s">
        <v>4233</v>
      </c>
      <c r="N16" s="222" t="s">
        <v>4233</v>
      </c>
      <c r="O16" s="222" t="s">
        <v>4236</v>
      </c>
      <c r="P16" s="221" t="s">
        <v>335</v>
      </c>
      <c r="Q16" s="221" t="s">
        <v>294</v>
      </c>
      <c r="R16" s="223"/>
      <c r="S16" s="223" t="s">
        <v>43</v>
      </c>
      <c r="T16" s="223" t="s">
        <v>30</v>
      </c>
      <c r="U16" s="223" t="s">
        <v>82</v>
      </c>
      <c r="V16" s="221" t="s">
        <v>95</v>
      </c>
      <c r="W16" s="220" t="s">
        <v>336</v>
      </c>
      <c r="X16" s="220" t="s">
        <v>337</v>
      </c>
      <c r="Y16" s="220"/>
      <c r="Z16" s="224" t="s">
        <v>220</v>
      </c>
      <c r="AA16" s="220" t="s">
        <v>288</v>
      </c>
      <c r="AB16" s="230" t="s">
        <v>289</v>
      </c>
      <c r="AC16" s="226"/>
      <c r="AD16" s="227"/>
      <c r="AE16" s="228"/>
    </row>
    <row r="17" spans="1:31" s="229" customFormat="1" ht="13.8">
      <c r="A17" s="217">
        <v>2023</v>
      </c>
      <c r="B17" s="217" t="s">
        <v>58</v>
      </c>
      <c r="C17" s="218" t="s">
        <v>334</v>
      </c>
      <c r="D17" s="217">
        <v>1234</v>
      </c>
      <c r="E17" s="219" t="s">
        <v>4234</v>
      </c>
      <c r="F17" s="220"/>
      <c r="G17" s="220"/>
      <c r="H17" s="220" t="s">
        <v>4233</v>
      </c>
      <c r="I17" s="221" t="s">
        <v>52</v>
      </c>
      <c r="J17" s="220" t="s">
        <v>4232</v>
      </c>
      <c r="K17" s="220" t="s">
        <v>281</v>
      </c>
      <c r="L17" s="219" t="s">
        <v>4235</v>
      </c>
      <c r="M17" s="222" t="s">
        <v>4233</v>
      </c>
      <c r="N17" s="222" t="s">
        <v>4233</v>
      </c>
      <c r="O17" s="222" t="s">
        <v>4236</v>
      </c>
      <c r="P17" s="221" t="s">
        <v>339</v>
      </c>
      <c r="Q17" s="221" t="s">
        <v>294</v>
      </c>
      <c r="R17" s="223"/>
      <c r="S17" s="223" t="s">
        <v>43</v>
      </c>
      <c r="T17" s="223" t="s">
        <v>33</v>
      </c>
      <c r="U17" s="223" t="s">
        <v>82</v>
      </c>
      <c r="V17" s="221" t="s">
        <v>340</v>
      </c>
      <c r="W17" s="220" t="s">
        <v>341</v>
      </c>
      <c r="X17" s="220" t="s">
        <v>342</v>
      </c>
      <c r="Y17" s="220"/>
      <c r="Z17" s="224" t="s">
        <v>223</v>
      </c>
      <c r="AA17" s="220" t="s">
        <v>288</v>
      </c>
      <c r="AB17" s="230" t="s">
        <v>289</v>
      </c>
      <c r="AC17" s="226"/>
      <c r="AD17" s="227" t="s">
        <v>343</v>
      </c>
      <c r="AE17" s="228"/>
    </row>
    <row r="18" spans="1:31" s="229" customFormat="1" ht="13.8">
      <c r="A18" s="217">
        <v>2023</v>
      </c>
      <c r="B18" s="217" t="s">
        <v>58</v>
      </c>
      <c r="C18" s="218" t="s">
        <v>334</v>
      </c>
      <c r="D18" s="217">
        <v>1234</v>
      </c>
      <c r="E18" s="219" t="s">
        <v>4234</v>
      </c>
      <c r="F18" s="220"/>
      <c r="G18" s="220"/>
      <c r="H18" s="220" t="s">
        <v>4233</v>
      </c>
      <c r="I18" s="221" t="s">
        <v>52</v>
      </c>
      <c r="J18" s="220" t="s">
        <v>4232</v>
      </c>
      <c r="K18" s="220" t="s">
        <v>281</v>
      </c>
      <c r="L18" s="219" t="s">
        <v>4235</v>
      </c>
      <c r="M18" s="222" t="s">
        <v>4233</v>
      </c>
      <c r="N18" s="222" t="s">
        <v>4233</v>
      </c>
      <c r="O18" s="222" t="s">
        <v>4236</v>
      </c>
      <c r="P18" s="221" t="s">
        <v>344</v>
      </c>
      <c r="Q18" s="221" t="s">
        <v>345</v>
      </c>
      <c r="R18" s="223" t="s">
        <v>316</v>
      </c>
      <c r="S18" s="223" t="s">
        <v>43</v>
      </c>
      <c r="T18" s="223" t="s">
        <v>30</v>
      </c>
      <c r="U18" s="223" t="s">
        <v>80</v>
      </c>
      <c r="V18" s="221" t="s">
        <v>100</v>
      </c>
      <c r="W18" s="220"/>
      <c r="X18" s="220" t="s">
        <v>346</v>
      </c>
      <c r="Y18" s="220"/>
      <c r="Z18" s="224" t="s">
        <v>223</v>
      </c>
      <c r="AA18" s="220" t="s">
        <v>288</v>
      </c>
      <c r="AB18" s="230" t="s">
        <v>289</v>
      </c>
      <c r="AC18" s="226"/>
      <c r="AD18" s="227" t="s">
        <v>347</v>
      </c>
      <c r="AE18" s="228"/>
    </row>
    <row r="19" spans="1:31" s="229" customFormat="1" ht="13.8">
      <c r="A19" s="217">
        <v>2023</v>
      </c>
      <c r="B19" s="217" t="s">
        <v>58</v>
      </c>
      <c r="C19" s="218" t="s">
        <v>348</v>
      </c>
      <c r="D19" s="217">
        <v>1234</v>
      </c>
      <c r="E19" s="219" t="s">
        <v>4234</v>
      </c>
      <c r="F19" s="220"/>
      <c r="G19" s="220"/>
      <c r="H19" s="220" t="s">
        <v>4233</v>
      </c>
      <c r="I19" s="221" t="s">
        <v>75</v>
      </c>
      <c r="J19" s="220" t="s">
        <v>4232</v>
      </c>
      <c r="K19" s="220" t="s">
        <v>281</v>
      </c>
      <c r="L19" s="219" t="s">
        <v>4235</v>
      </c>
      <c r="M19" s="222" t="s">
        <v>4233</v>
      </c>
      <c r="N19" s="222" t="s">
        <v>4233</v>
      </c>
      <c r="O19" s="222" t="s">
        <v>4236</v>
      </c>
      <c r="P19" s="221" t="s">
        <v>325</v>
      </c>
      <c r="Q19" s="221" t="s">
        <v>325</v>
      </c>
      <c r="R19" s="223"/>
      <c r="S19" s="223"/>
      <c r="T19" s="223"/>
      <c r="U19" s="223"/>
      <c r="V19" s="221" t="s">
        <v>75</v>
      </c>
      <c r="W19" s="220"/>
      <c r="X19" s="220"/>
      <c r="Y19" s="220"/>
      <c r="Z19" s="224"/>
      <c r="AA19" s="220" t="s">
        <v>75</v>
      </c>
      <c r="AB19" s="230" t="s">
        <v>289</v>
      </c>
      <c r="AC19" s="226"/>
      <c r="AD19" s="227"/>
      <c r="AE19" s="228"/>
    </row>
    <row r="20" spans="1:31" s="229" customFormat="1" ht="15" customHeight="1">
      <c r="A20" s="217">
        <v>2023</v>
      </c>
      <c r="B20" s="217" t="s">
        <v>58</v>
      </c>
      <c r="C20" s="218" t="s">
        <v>348</v>
      </c>
      <c r="D20" s="217">
        <v>1234</v>
      </c>
      <c r="E20" s="219" t="s">
        <v>4234</v>
      </c>
      <c r="F20" s="220"/>
      <c r="G20" s="220"/>
      <c r="H20" s="220" t="s">
        <v>4233</v>
      </c>
      <c r="I20" s="221" t="s">
        <v>52</v>
      </c>
      <c r="J20" s="220" t="s">
        <v>4232</v>
      </c>
      <c r="K20" s="220" t="s">
        <v>281</v>
      </c>
      <c r="L20" s="219" t="s">
        <v>4235</v>
      </c>
      <c r="M20" s="222" t="s">
        <v>4233</v>
      </c>
      <c r="N20" s="222" t="s">
        <v>4233</v>
      </c>
      <c r="O20" s="222" t="s">
        <v>4236</v>
      </c>
      <c r="P20" s="221" t="s">
        <v>306</v>
      </c>
      <c r="Q20" s="221" t="s">
        <v>294</v>
      </c>
      <c r="R20" s="223"/>
      <c r="S20" s="223" t="s">
        <v>17</v>
      </c>
      <c r="T20" s="223" t="s">
        <v>27</v>
      </c>
      <c r="U20" s="223" t="s">
        <v>82</v>
      </c>
      <c r="V20" s="221" t="s">
        <v>349</v>
      </c>
      <c r="W20" s="220" t="s">
        <v>350</v>
      </c>
      <c r="X20" s="220" t="s">
        <v>351</v>
      </c>
      <c r="Y20" s="220"/>
      <c r="Z20" s="224" t="s">
        <v>220</v>
      </c>
      <c r="AA20" s="220" t="s">
        <v>288</v>
      </c>
      <c r="AB20" s="230" t="s">
        <v>289</v>
      </c>
      <c r="AC20" s="226"/>
      <c r="AD20" s="227" t="s">
        <v>352</v>
      </c>
      <c r="AE20" s="228"/>
    </row>
    <row r="21" spans="1:31" s="229" customFormat="1" ht="15" customHeight="1">
      <c r="A21" s="217">
        <v>2023</v>
      </c>
      <c r="B21" s="217" t="s">
        <v>58</v>
      </c>
      <c r="C21" s="218" t="s">
        <v>348</v>
      </c>
      <c r="D21" s="217">
        <v>1234</v>
      </c>
      <c r="E21" s="219" t="s">
        <v>4234</v>
      </c>
      <c r="F21" s="220"/>
      <c r="G21" s="220"/>
      <c r="H21" s="220" t="s">
        <v>4233</v>
      </c>
      <c r="I21" s="221" t="s">
        <v>73</v>
      </c>
      <c r="J21" s="220" t="s">
        <v>4232</v>
      </c>
      <c r="K21" s="220" t="s">
        <v>281</v>
      </c>
      <c r="L21" s="219" t="s">
        <v>4235</v>
      </c>
      <c r="M21" s="222" t="s">
        <v>4233</v>
      </c>
      <c r="N21" s="222" t="s">
        <v>4233</v>
      </c>
      <c r="O21" s="222" t="s">
        <v>4236</v>
      </c>
      <c r="P21" s="221" t="s">
        <v>353</v>
      </c>
      <c r="Q21" s="221" t="s">
        <v>294</v>
      </c>
      <c r="R21" s="223"/>
      <c r="S21" s="223"/>
      <c r="T21" s="223"/>
      <c r="U21" s="223"/>
      <c r="V21" s="221" t="s">
        <v>73</v>
      </c>
      <c r="W21" s="220"/>
      <c r="X21" s="220"/>
      <c r="Y21" s="220"/>
      <c r="Z21" s="224"/>
      <c r="AA21" s="220" t="s">
        <v>73</v>
      </c>
      <c r="AB21" s="230" t="s">
        <v>289</v>
      </c>
      <c r="AC21" s="226"/>
      <c r="AD21" s="227"/>
      <c r="AE21" s="228"/>
    </row>
    <row r="22" spans="1:31" s="229" customFormat="1" ht="15" customHeight="1">
      <c r="A22" s="217">
        <v>2023</v>
      </c>
      <c r="B22" s="217" t="s">
        <v>58</v>
      </c>
      <c r="C22" s="218" t="s">
        <v>348</v>
      </c>
      <c r="D22" s="217">
        <v>1234</v>
      </c>
      <c r="E22" s="219" t="s">
        <v>4234</v>
      </c>
      <c r="F22" s="220"/>
      <c r="G22" s="220"/>
      <c r="H22" s="220" t="s">
        <v>4233</v>
      </c>
      <c r="I22" s="221" t="s">
        <v>52</v>
      </c>
      <c r="J22" s="220" t="s">
        <v>4232</v>
      </c>
      <c r="K22" s="220" t="s">
        <v>281</v>
      </c>
      <c r="L22" s="219" t="s">
        <v>4235</v>
      </c>
      <c r="M22" s="222" t="s">
        <v>4233</v>
      </c>
      <c r="N22" s="222" t="s">
        <v>4233</v>
      </c>
      <c r="O22" s="222" t="s">
        <v>4236</v>
      </c>
      <c r="P22" s="221" t="s">
        <v>355</v>
      </c>
      <c r="Q22" s="221" t="s">
        <v>356</v>
      </c>
      <c r="R22" s="223"/>
      <c r="S22" s="223" t="s">
        <v>43</v>
      </c>
      <c r="T22" s="223" t="s">
        <v>33</v>
      </c>
      <c r="U22" s="223" t="s">
        <v>82</v>
      </c>
      <c r="V22" s="221" t="s">
        <v>357</v>
      </c>
      <c r="W22" s="220" t="s">
        <v>358</v>
      </c>
      <c r="X22" s="220" t="s">
        <v>359</v>
      </c>
      <c r="Y22" s="220"/>
      <c r="Z22" s="224" t="s">
        <v>220</v>
      </c>
      <c r="AA22" s="220" t="s">
        <v>288</v>
      </c>
      <c r="AB22" s="230" t="s">
        <v>289</v>
      </c>
      <c r="AC22" s="226"/>
      <c r="AD22" s="227" t="s">
        <v>360</v>
      </c>
      <c r="AE22" s="228"/>
    </row>
    <row r="23" spans="1:31" s="229" customFormat="1" ht="15" customHeight="1">
      <c r="A23" s="217">
        <v>2023</v>
      </c>
      <c r="B23" s="217" t="s">
        <v>58</v>
      </c>
      <c r="C23" s="218" t="s">
        <v>348</v>
      </c>
      <c r="D23" s="217">
        <v>1234</v>
      </c>
      <c r="E23" s="219" t="s">
        <v>4234</v>
      </c>
      <c r="F23" s="220"/>
      <c r="G23" s="220"/>
      <c r="H23" s="220" t="s">
        <v>4233</v>
      </c>
      <c r="I23" s="221" t="s">
        <v>52</v>
      </c>
      <c r="J23" s="220" t="s">
        <v>4232</v>
      </c>
      <c r="K23" s="220" t="s">
        <v>281</v>
      </c>
      <c r="L23" s="219" t="s">
        <v>4235</v>
      </c>
      <c r="M23" s="222" t="s">
        <v>4233</v>
      </c>
      <c r="N23" s="222" t="s">
        <v>4233</v>
      </c>
      <c r="O23" s="222" t="s">
        <v>4236</v>
      </c>
      <c r="P23" s="221" t="s">
        <v>361</v>
      </c>
      <c r="Q23" s="221" t="s">
        <v>294</v>
      </c>
      <c r="R23" s="223"/>
      <c r="S23" s="223" t="s">
        <v>43</v>
      </c>
      <c r="T23" s="223" t="s">
        <v>30</v>
      </c>
      <c r="U23" s="223" t="s">
        <v>82</v>
      </c>
      <c r="V23" s="221" t="s">
        <v>95</v>
      </c>
      <c r="W23" s="220" t="s">
        <v>362</v>
      </c>
      <c r="X23" s="220" t="s">
        <v>359</v>
      </c>
      <c r="Y23" s="220"/>
      <c r="Z23" s="224" t="s">
        <v>223</v>
      </c>
      <c r="AA23" s="220" t="s">
        <v>288</v>
      </c>
      <c r="AB23" s="230" t="s">
        <v>289</v>
      </c>
      <c r="AC23" s="226"/>
      <c r="AD23" s="227" t="s">
        <v>363</v>
      </c>
      <c r="AE23" s="228"/>
    </row>
    <row r="24" spans="1:31" s="229" customFormat="1" ht="15" customHeight="1">
      <c r="A24" s="217">
        <v>2023</v>
      </c>
      <c r="B24" s="217" t="s">
        <v>58</v>
      </c>
      <c r="C24" s="218" t="s">
        <v>364</v>
      </c>
      <c r="D24" s="217">
        <v>1234</v>
      </c>
      <c r="E24" s="219" t="s">
        <v>4234</v>
      </c>
      <c r="F24" s="220"/>
      <c r="G24" s="220"/>
      <c r="H24" s="220" t="s">
        <v>4233</v>
      </c>
      <c r="I24" s="221" t="s">
        <v>52</v>
      </c>
      <c r="J24" s="220" t="s">
        <v>4232</v>
      </c>
      <c r="K24" s="220" t="s">
        <v>281</v>
      </c>
      <c r="L24" s="219" t="s">
        <v>4235</v>
      </c>
      <c r="M24" s="222" t="s">
        <v>4233</v>
      </c>
      <c r="N24" s="222" t="s">
        <v>4233</v>
      </c>
      <c r="O24" s="222" t="s">
        <v>4236</v>
      </c>
      <c r="P24" s="221" t="s">
        <v>365</v>
      </c>
      <c r="Q24" s="221" t="s">
        <v>366</v>
      </c>
      <c r="R24" s="223"/>
      <c r="S24" s="223" t="s">
        <v>41</v>
      </c>
      <c r="T24" s="223" t="s">
        <v>18</v>
      </c>
      <c r="U24" s="223" t="s">
        <v>78</v>
      </c>
      <c r="V24" s="221" t="s">
        <v>104</v>
      </c>
      <c r="W24" s="220" t="s">
        <v>367</v>
      </c>
      <c r="X24" s="220" t="s">
        <v>368</v>
      </c>
      <c r="Y24" s="220"/>
      <c r="Z24" s="224" t="s">
        <v>223</v>
      </c>
      <c r="AA24" s="220" t="s">
        <v>173</v>
      </c>
      <c r="AB24" s="230" t="s">
        <v>289</v>
      </c>
      <c r="AC24" s="226" t="s">
        <v>227</v>
      </c>
      <c r="AD24" s="227"/>
      <c r="AE24" s="228"/>
    </row>
    <row r="25" spans="1:31" s="229" customFormat="1" ht="15" customHeight="1">
      <c r="A25" s="217">
        <v>2023</v>
      </c>
      <c r="B25" s="217" t="s">
        <v>58</v>
      </c>
      <c r="C25" s="218" t="s">
        <v>369</v>
      </c>
      <c r="D25" s="217">
        <v>1234</v>
      </c>
      <c r="E25" s="219" t="s">
        <v>4234</v>
      </c>
      <c r="F25" s="220"/>
      <c r="G25" s="220"/>
      <c r="H25" s="220" t="s">
        <v>4233</v>
      </c>
      <c r="I25" s="221" t="s">
        <v>52</v>
      </c>
      <c r="J25" s="220" t="s">
        <v>4232</v>
      </c>
      <c r="K25" s="220" t="s">
        <v>281</v>
      </c>
      <c r="L25" s="219" t="s">
        <v>4235</v>
      </c>
      <c r="M25" s="222" t="s">
        <v>4233</v>
      </c>
      <c r="N25" s="222" t="s">
        <v>4233</v>
      </c>
      <c r="O25" s="222" t="s">
        <v>4236</v>
      </c>
      <c r="P25" s="221" t="s">
        <v>370</v>
      </c>
      <c r="Q25" s="221" t="s">
        <v>371</v>
      </c>
      <c r="R25" s="223"/>
      <c r="S25" s="223" t="s">
        <v>35</v>
      </c>
      <c r="T25" s="223" t="s">
        <v>30</v>
      </c>
      <c r="U25" s="223" t="s">
        <v>84</v>
      </c>
      <c r="V25" s="221" t="s">
        <v>112</v>
      </c>
      <c r="W25" s="220" t="s">
        <v>372</v>
      </c>
      <c r="X25" s="220" t="s">
        <v>373</v>
      </c>
      <c r="Y25" s="220"/>
      <c r="Z25" s="224" t="s">
        <v>223</v>
      </c>
      <c r="AA25" s="220" t="s">
        <v>304</v>
      </c>
      <c r="AB25" s="230" t="s">
        <v>289</v>
      </c>
      <c r="AC25" s="226" t="s">
        <v>227</v>
      </c>
      <c r="AD25" s="227"/>
      <c r="AE25" s="228"/>
    </row>
    <row r="26" spans="1:31" s="229" customFormat="1" ht="15" customHeight="1">
      <c r="A26" s="217">
        <v>2023</v>
      </c>
      <c r="B26" s="217" t="s">
        <v>58</v>
      </c>
      <c r="C26" s="218" t="s">
        <v>369</v>
      </c>
      <c r="D26" s="217">
        <v>1234</v>
      </c>
      <c r="E26" s="219" t="s">
        <v>4234</v>
      </c>
      <c r="F26" s="220"/>
      <c r="G26" s="220"/>
      <c r="H26" s="220" t="s">
        <v>4233</v>
      </c>
      <c r="I26" s="221" t="s">
        <v>74</v>
      </c>
      <c r="J26" s="220" t="s">
        <v>4232</v>
      </c>
      <c r="K26" s="220" t="s">
        <v>281</v>
      </c>
      <c r="L26" s="219" t="s">
        <v>4235</v>
      </c>
      <c r="M26" s="222" t="s">
        <v>4233</v>
      </c>
      <c r="N26" s="222" t="s">
        <v>4233</v>
      </c>
      <c r="O26" s="222" t="s">
        <v>4236</v>
      </c>
      <c r="P26" s="221" t="s">
        <v>325</v>
      </c>
      <c r="Q26" s="221" t="s">
        <v>325</v>
      </c>
      <c r="R26" s="223"/>
      <c r="S26" s="223"/>
      <c r="T26" s="223"/>
      <c r="U26" s="223"/>
      <c r="V26" s="221" t="s">
        <v>74</v>
      </c>
      <c r="W26" s="220"/>
      <c r="X26" s="220"/>
      <c r="Y26" s="220"/>
      <c r="Z26" s="224"/>
      <c r="AA26" s="220" t="s">
        <v>74</v>
      </c>
      <c r="AB26" s="230" t="s">
        <v>289</v>
      </c>
      <c r="AC26" s="226"/>
      <c r="AD26" s="227"/>
      <c r="AE26" s="228"/>
    </row>
    <row r="27" spans="1:31" s="229" customFormat="1" ht="15" customHeight="1">
      <c r="A27" s="217">
        <v>2023</v>
      </c>
      <c r="B27" s="217" t="s">
        <v>58</v>
      </c>
      <c r="C27" s="218" t="s">
        <v>369</v>
      </c>
      <c r="D27" s="217">
        <v>1234</v>
      </c>
      <c r="E27" s="219" t="s">
        <v>4234</v>
      </c>
      <c r="F27" s="220"/>
      <c r="G27" s="220"/>
      <c r="H27" s="220" t="s">
        <v>4233</v>
      </c>
      <c r="I27" s="221" t="s">
        <v>75</v>
      </c>
      <c r="J27" s="220" t="s">
        <v>4232</v>
      </c>
      <c r="K27" s="220" t="s">
        <v>281</v>
      </c>
      <c r="L27" s="219" t="s">
        <v>4235</v>
      </c>
      <c r="M27" s="222" t="s">
        <v>4233</v>
      </c>
      <c r="N27" s="222" t="s">
        <v>4233</v>
      </c>
      <c r="O27" s="222" t="s">
        <v>4236</v>
      </c>
      <c r="P27" s="221" t="s">
        <v>325</v>
      </c>
      <c r="Q27" s="221" t="s">
        <v>325</v>
      </c>
      <c r="R27" s="223"/>
      <c r="S27" s="223"/>
      <c r="T27" s="223"/>
      <c r="U27" s="223"/>
      <c r="V27" s="221" t="s">
        <v>75</v>
      </c>
      <c r="W27" s="220"/>
      <c r="X27" s="220"/>
      <c r="Y27" s="220"/>
      <c r="Z27" s="224"/>
      <c r="AA27" s="220" t="s">
        <v>75</v>
      </c>
      <c r="AB27" s="230" t="s">
        <v>289</v>
      </c>
      <c r="AC27" s="226"/>
      <c r="AD27" s="227"/>
      <c r="AE27" s="228"/>
    </row>
    <row r="28" spans="1:31" s="229" customFormat="1" ht="15" customHeight="1">
      <c r="A28" s="217">
        <v>2023</v>
      </c>
      <c r="B28" s="217" t="s">
        <v>58</v>
      </c>
      <c r="C28" s="218" t="s">
        <v>369</v>
      </c>
      <c r="D28" s="217">
        <v>1234</v>
      </c>
      <c r="E28" s="219" t="s">
        <v>4234</v>
      </c>
      <c r="F28" s="220" t="s">
        <v>312</v>
      </c>
      <c r="G28" s="220"/>
      <c r="H28" s="220" t="s">
        <v>4233</v>
      </c>
      <c r="I28" s="221" t="s">
        <v>52</v>
      </c>
      <c r="J28" s="220" t="s">
        <v>4232</v>
      </c>
      <c r="K28" s="220" t="s">
        <v>281</v>
      </c>
      <c r="L28" s="219" t="s">
        <v>4235</v>
      </c>
      <c r="M28" s="222" t="s">
        <v>4233</v>
      </c>
      <c r="N28" s="222" t="s">
        <v>4233</v>
      </c>
      <c r="O28" s="222" t="s">
        <v>4236</v>
      </c>
      <c r="P28" s="221" t="s">
        <v>374</v>
      </c>
      <c r="Q28" s="221" t="s">
        <v>375</v>
      </c>
      <c r="R28" s="223" t="s">
        <v>316</v>
      </c>
      <c r="S28" s="223" t="s">
        <v>35</v>
      </c>
      <c r="T28" s="223" t="s">
        <v>25</v>
      </c>
      <c r="U28" s="223" t="s">
        <v>183</v>
      </c>
      <c r="V28" s="221" t="s">
        <v>376</v>
      </c>
      <c r="W28" s="220" t="s">
        <v>377</v>
      </c>
      <c r="X28" s="220" t="s">
        <v>378</v>
      </c>
      <c r="Y28" s="220"/>
      <c r="Z28" s="224" t="s">
        <v>223</v>
      </c>
      <c r="AA28" s="220" t="s">
        <v>175</v>
      </c>
      <c r="AB28" s="230" t="s">
        <v>289</v>
      </c>
      <c r="AC28" s="226" t="s">
        <v>227</v>
      </c>
      <c r="AD28" s="227" t="s">
        <v>379</v>
      </c>
      <c r="AE28" s="228"/>
    </row>
    <row r="29" spans="1:31" s="229" customFormat="1" ht="15" customHeight="1">
      <c r="A29" s="217">
        <v>2023</v>
      </c>
      <c r="B29" s="217" t="s">
        <v>58</v>
      </c>
      <c r="C29" s="218" t="s">
        <v>369</v>
      </c>
      <c r="D29" s="217">
        <v>1234</v>
      </c>
      <c r="E29" s="219" t="s">
        <v>4234</v>
      </c>
      <c r="F29" s="220"/>
      <c r="G29" s="220"/>
      <c r="H29" s="220" t="s">
        <v>4233</v>
      </c>
      <c r="I29" s="221" t="s">
        <v>52</v>
      </c>
      <c r="J29" s="220" t="s">
        <v>4232</v>
      </c>
      <c r="K29" s="220" t="s">
        <v>281</v>
      </c>
      <c r="L29" s="219" t="s">
        <v>4235</v>
      </c>
      <c r="M29" s="222" t="s">
        <v>4233</v>
      </c>
      <c r="N29" s="222" t="s">
        <v>4233</v>
      </c>
      <c r="O29" s="222" t="s">
        <v>4236</v>
      </c>
      <c r="P29" s="221" t="s">
        <v>283</v>
      </c>
      <c r="Q29" s="221" t="s">
        <v>284</v>
      </c>
      <c r="R29" s="223"/>
      <c r="S29" s="223" t="s">
        <v>35</v>
      </c>
      <c r="T29" s="223" t="s">
        <v>25</v>
      </c>
      <c r="U29" s="223" t="s">
        <v>185</v>
      </c>
      <c r="V29" s="221" t="s">
        <v>380</v>
      </c>
      <c r="W29" s="220" t="s">
        <v>328</v>
      </c>
      <c r="X29" s="220"/>
      <c r="Y29" s="220"/>
      <c r="Z29" s="224" t="s">
        <v>223</v>
      </c>
      <c r="AA29" s="220" t="s">
        <v>323</v>
      </c>
      <c r="AB29" s="230" t="s">
        <v>289</v>
      </c>
      <c r="AC29" s="226"/>
      <c r="AD29" s="227" t="s">
        <v>329</v>
      </c>
      <c r="AE29" s="228"/>
    </row>
    <row r="30" spans="1:31" s="229" customFormat="1" ht="15" customHeight="1">
      <c r="A30" s="217">
        <v>2023</v>
      </c>
      <c r="B30" s="217" t="s">
        <v>58</v>
      </c>
      <c r="C30" s="218" t="s">
        <v>369</v>
      </c>
      <c r="D30" s="217">
        <v>1234</v>
      </c>
      <c r="E30" s="219" t="s">
        <v>4234</v>
      </c>
      <c r="F30" s="220" t="s">
        <v>312</v>
      </c>
      <c r="G30" s="220"/>
      <c r="H30" s="220" t="s">
        <v>4233</v>
      </c>
      <c r="I30" s="221" t="s">
        <v>52</v>
      </c>
      <c r="J30" s="220" t="s">
        <v>4232</v>
      </c>
      <c r="K30" s="220" t="s">
        <v>281</v>
      </c>
      <c r="L30" s="219" t="s">
        <v>4235</v>
      </c>
      <c r="M30" s="222" t="s">
        <v>4233</v>
      </c>
      <c r="N30" s="222" t="s">
        <v>4233</v>
      </c>
      <c r="O30" s="222" t="s">
        <v>4236</v>
      </c>
      <c r="P30" s="221" t="s">
        <v>381</v>
      </c>
      <c r="Q30" s="221" t="s">
        <v>294</v>
      </c>
      <c r="R30" s="223" t="s">
        <v>316</v>
      </c>
      <c r="S30" s="223" t="s">
        <v>35</v>
      </c>
      <c r="T30" s="223" t="s">
        <v>25</v>
      </c>
      <c r="U30" s="223" t="s">
        <v>183</v>
      </c>
      <c r="V30" s="221" t="s">
        <v>382</v>
      </c>
      <c r="W30" s="220" t="s">
        <v>383</v>
      </c>
      <c r="X30" s="220" t="s">
        <v>318</v>
      </c>
      <c r="Y30" s="220"/>
      <c r="Z30" s="224" t="s">
        <v>223</v>
      </c>
      <c r="AA30" s="220" t="s">
        <v>175</v>
      </c>
      <c r="AB30" s="230" t="s">
        <v>289</v>
      </c>
      <c r="AC30" s="226" t="s">
        <v>227</v>
      </c>
      <c r="AD30" s="227" t="s">
        <v>384</v>
      </c>
      <c r="AE30" s="228"/>
    </row>
    <row r="31" spans="1:31" s="229" customFormat="1" ht="15" customHeight="1">
      <c r="A31" s="217">
        <v>2023</v>
      </c>
      <c r="B31" s="217" t="s">
        <v>58</v>
      </c>
      <c r="C31" s="218" t="s">
        <v>385</v>
      </c>
      <c r="D31" s="217">
        <v>1234</v>
      </c>
      <c r="E31" s="219" t="s">
        <v>4234</v>
      </c>
      <c r="F31" s="220"/>
      <c r="G31" s="220"/>
      <c r="H31" s="220" t="s">
        <v>4233</v>
      </c>
      <c r="I31" s="221" t="s">
        <v>52</v>
      </c>
      <c r="J31" s="220" t="s">
        <v>4232</v>
      </c>
      <c r="K31" s="220" t="s">
        <v>281</v>
      </c>
      <c r="L31" s="219" t="s">
        <v>4235</v>
      </c>
      <c r="M31" s="222" t="s">
        <v>4233</v>
      </c>
      <c r="N31" s="222" t="s">
        <v>4233</v>
      </c>
      <c r="O31" s="222" t="s">
        <v>4236</v>
      </c>
      <c r="P31" s="221" t="s">
        <v>344</v>
      </c>
      <c r="Q31" s="221" t="s">
        <v>345</v>
      </c>
      <c r="R31" s="223"/>
      <c r="S31" s="223" t="s">
        <v>76</v>
      </c>
      <c r="T31" s="223" t="s">
        <v>27</v>
      </c>
      <c r="U31" s="223" t="s">
        <v>78</v>
      </c>
      <c r="V31" s="221" t="s">
        <v>388</v>
      </c>
      <c r="W31" s="220" t="s">
        <v>389</v>
      </c>
      <c r="X31" s="220" t="s">
        <v>390</v>
      </c>
      <c r="Y31" s="220"/>
      <c r="Z31" s="224" t="s">
        <v>223</v>
      </c>
      <c r="AA31" s="220" t="s">
        <v>304</v>
      </c>
      <c r="AB31" s="230" t="s">
        <v>289</v>
      </c>
      <c r="AC31" s="226" t="s">
        <v>227</v>
      </c>
      <c r="AD31" s="227"/>
      <c r="AE31" s="228"/>
    </row>
    <row r="32" spans="1:31" s="229" customFormat="1" ht="15" customHeight="1">
      <c r="A32" s="217">
        <v>2023</v>
      </c>
      <c r="B32" s="217" t="s">
        <v>58</v>
      </c>
      <c r="C32" s="218" t="s">
        <v>385</v>
      </c>
      <c r="D32" s="217">
        <v>1234</v>
      </c>
      <c r="E32" s="219" t="s">
        <v>4234</v>
      </c>
      <c r="F32" s="220"/>
      <c r="G32" s="220"/>
      <c r="H32" s="220" t="s">
        <v>4233</v>
      </c>
      <c r="I32" s="221" t="s">
        <v>52</v>
      </c>
      <c r="J32" s="220" t="s">
        <v>4232</v>
      </c>
      <c r="K32" s="220" t="s">
        <v>281</v>
      </c>
      <c r="L32" s="219" t="s">
        <v>4235</v>
      </c>
      <c r="M32" s="222" t="s">
        <v>4233</v>
      </c>
      <c r="N32" s="222" t="s">
        <v>4233</v>
      </c>
      <c r="O32" s="222" t="s">
        <v>4236</v>
      </c>
      <c r="P32" s="221" t="s">
        <v>391</v>
      </c>
      <c r="Q32" s="221" t="s">
        <v>294</v>
      </c>
      <c r="R32" s="223"/>
      <c r="S32" s="223" t="s">
        <v>43</v>
      </c>
      <c r="T32" s="223" t="s">
        <v>33</v>
      </c>
      <c r="U32" s="223" t="s">
        <v>82</v>
      </c>
      <c r="V32" s="221" t="s">
        <v>392</v>
      </c>
      <c r="W32" s="220" t="s">
        <v>341</v>
      </c>
      <c r="X32" s="220" t="s">
        <v>342</v>
      </c>
      <c r="Y32" s="220"/>
      <c r="Z32" s="224" t="s">
        <v>223</v>
      </c>
      <c r="AA32" s="220" t="s">
        <v>288</v>
      </c>
      <c r="AB32" s="230" t="s">
        <v>289</v>
      </c>
      <c r="AC32" s="226"/>
      <c r="AD32" s="227" t="s">
        <v>393</v>
      </c>
      <c r="AE32" s="228"/>
    </row>
    <row r="33" spans="1:31" s="229" customFormat="1" ht="15" customHeight="1">
      <c r="A33" s="217">
        <v>2023</v>
      </c>
      <c r="B33" s="217" t="s">
        <v>58</v>
      </c>
      <c r="C33" s="218" t="s">
        <v>385</v>
      </c>
      <c r="D33" s="217">
        <v>1234</v>
      </c>
      <c r="E33" s="219" t="s">
        <v>4234</v>
      </c>
      <c r="F33" s="220"/>
      <c r="G33" s="220"/>
      <c r="H33" s="220" t="s">
        <v>4233</v>
      </c>
      <c r="I33" s="221" t="s">
        <v>52</v>
      </c>
      <c r="J33" s="220" t="s">
        <v>4232</v>
      </c>
      <c r="K33" s="220" t="s">
        <v>281</v>
      </c>
      <c r="L33" s="219" t="s">
        <v>4235</v>
      </c>
      <c r="M33" s="222" t="s">
        <v>4233</v>
      </c>
      <c r="N33" s="222" t="s">
        <v>4233</v>
      </c>
      <c r="O33" s="222" t="s">
        <v>4236</v>
      </c>
      <c r="P33" s="221" t="s">
        <v>395</v>
      </c>
      <c r="Q33" s="221" t="s">
        <v>396</v>
      </c>
      <c r="R33" s="223"/>
      <c r="S33" s="223" t="s">
        <v>43</v>
      </c>
      <c r="T33" s="223" t="s">
        <v>33</v>
      </c>
      <c r="U33" s="223" t="s">
        <v>82</v>
      </c>
      <c r="V33" s="221" t="s">
        <v>397</v>
      </c>
      <c r="W33" s="220" t="s">
        <v>358</v>
      </c>
      <c r="X33" s="220" t="s">
        <v>398</v>
      </c>
      <c r="Y33" s="220"/>
      <c r="Z33" s="224" t="s">
        <v>223</v>
      </c>
      <c r="AA33" s="220" t="s">
        <v>288</v>
      </c>
      <c r="AB33" s="230" t="s">
        <v>289</v>
      </c>
      <c r="AC33" s="226"/>
      <c r="AD33" s="227" t="s">
        <v>399</v>
      </c>
      <c r="AE33" s="228"/>
    </row>
    <row r="34" spans="1:31" s="229" customFormat="1" ht="15" customHeight="1">
      <c r="A34" s="217">
        <v>2023</v>
      </c>
      <c r="B34" s="217" t="s">
        <v>58</v>
      </c>
      <c r="C34" s="218" t="s">
        <v>385</v>
      </c>
      <c r="D34" s="217">
        <v>1234</v>
      </c>
      <c r="E34" s="219" t="s">
        <v>4234</v>
      </c>
      <c r="F34" s="220"/>
      <c r="G34" s="220"/>
      <c r="H34" s="220" t="s">
        <v>4233</v>
      </c>
      <c r="I34" s="221" t="s">
        <v>52</v>
      </c>
      <c r="J34" s="220" t="s">
        <v>4232</v>
      </c>
      <c r="K34" s="220" t="s">
        <v>281</v>
      </c>
      <c r="L34" s="219" t="s">
        <v>4235</v>
      </c>
      <c r="M34" s="222" t="s">
        <v>4233</v>
      </c>
      <c r="N34" s="222" t="s">
        <v>4233</v>
      </c>
      <c r="O34" s="222" t="s">
        <v>4236</v>
      </c>
      <c r="P34" s="221" t="s">
        <v>400</v>
      </c>
      <c r="Q34" s="221" t="s">
        <v>294</v>
      </c>
      <c r="R34" s="223" t="s">
        <v>316</v>
      </c>
      <c r="S34" s="223" t="s">
        <v>76</v>
      </c>
      <c r="T34" s="223" t="s">
        <v>30</v>
      </c>
      <c r="U34" s="223" t="s">
        <v>80</v>
      </c>
      <c r="V34" s="221" t="s">
        <v>102</v>
      </c>
      <c r="W34" s="220" t="s">
        <v>401</v>
      </c>
      <c r="X34" s="220" t="s">
        <v>402</v>
      </c>
      <c r="Y34" s="220"/>
      <c r="Z34" s="224" t="s">
        <v>220</v>
      </c>
      <c r="AA34" s="220" t="s">
        <v>175</v>
      </c>
      <c r="AB34" s="230" t="s">
        <v>289</v>
      </c>
      <c r="AC34" s="226" t="s">
        <v>227</v>
      </c>
      <c r="AD34" s="227" t="s">
        <v>403</v>
      </c>
      <c r="AE34" s="228"/>
    </row>
    <row r="35" spans="1:31" s="229" customFormat="1" ht="15" customHeight="1">
      <c r="A35" s="217">
        <v>2023</v>
      </c>
      <c r="B35" s="217" t="s">
        <v>58</v>
      </c>
      <c r="C35" s="218" t="s">
        <v>385</v>
      </c>
      <c r="D35" s="217">
        <v>1234</v>
      </c>
      <c r="E35" s="219" t="s">
        <v>4234</v>
      </c>
      <c r="F35" s="220"/>
      <c r="G35" s="220"/>
      <c r="H35" s="220" t="s">
        <v>4233</v>
      </c>
      <c r="I35" s="221" t="s">
        <v>52</v>
      </c>
      <c r="J35" s="220" t="s">
        <v>4232</v>
      </c>
      <c r="K35" s="220" t="s">
        <v>281</v>
      </c>
      <c r="L35" s="219" t="s">
        <v>4235</v>
      </c>
      <c r="M35" s="222" t="s">
        <v>4233</v>
      </c>
      <c r="N35" s="222" t="s">
        <v>4233</v>
      </c>
      <c r="O35" s="222" t="s">
        <v>4236</v>
      </c>
      <c r="P35" s="221" t="s">
        <v>405</v>
      </c>
      <c r="Q35" s="221" t="s">
        <v>406</v>
      </c>
      <c r="R35" s="223"/>
      <c r="S35" s="223" t="s">
        <v>43</v>
      </c>
      <c r="T35" s="223" t="s">
        <v>30</v>
      </c>
      <c r="U35" s="223" t="s">
        <v>82</v>
      </c>
      <c r="V35" s="221" t="s">
        <v>407</v>
      </c>
      <c r="W35" s="220" t="s">
        <v>408</v>
      </c>
      <c r="X35" s="220" t="s">
        <v>409</v>
      </c>
      <c r="Y35" s="220"/>
      <c r="Z35" s="224" t="s">
        <v>223</v>
      </c>
      <c r="AA35" s="220" t="s">
        <v>288</v>
      </c>
      <c r="AB35" s="230" t="s">
        <v>289</v>
      </c>
      <c r="AC35" s="226"/>
      <c r="AD35" s="227" t="s">
        <v>410</v>
      </c>
      <c r="AE35" s="228"/>
    </row>
    <row r="36" spans="1:31" s="229" customFormat="1" ht="15" customHeight="1">
      <c r="A36" s="217">
        <v>2023</v>
      </c>
      <c r="B36" s="217" t="s">
        <v>58</v>
      </c>
      <c r="C36" s="218" t="s">
        <v>385</v>
      </c>
      <c r="D36" s="217">
        <v>1234</v>
      </c>
      <c r="E36" s="219" t="s">
        <v>4234</v>
      </c>
      <c r="F36" s="220"/>
      <c r="G36" s="220"/>
      <c r="H36" s="220" t="s">
        <v>4233</v>
      </c>
      <c r="I36" s="221" t="s">
        <v>52</v>
      </c>
      <c r="J36" s="220" t="s">
        <v>4232</v>
      </c>
      <c r="K36" s="220" t="s">
        <v>281</v>
      </c>
      <c r="L36" s="219" t="s">
        <v>4235</v>
      </c>
      <c r="M36" s="222" t="s">
        <v>4233</v>
      </c>
      <c r="N36" s="222" t="s">
        <v>4233</v>
      </c>
      <c r="O36" s="222" t="s">
        <v>4236</v>
      </c>
      <c r="P36" s="221" t="s">
        <v>411</v>
      </c>
      <c r="Q36" s="221" t="s">
        <v>412</v>
      </c>
      <c r="R36" s="223"/>
      <c r="S36" s="223" t="s">
        <v>43</v>
      </c>
      <c r="T36" s="223" t="s">
        <v>33</v>
      </c>
      <c r="U36" s="223" t="s">
        <v>82</v>
      </c>
      <c r="V36" s="221" t="s">
        <v>100</v>
      </c>
      <c r="W36" s="220" t="s">
        <v>341</v>
      </c>
      <c r="X36" s="220" t="s">
        <v>398</v>
      </c>
      <c r="Y36" s="220"/>
      <c r="Z36" s="224" t="s">
        <v>223</v>
      </c>
      <c r="AA36" s="220" t="s">
        <v>288</v>
      </c>
      <c r="AB36" s="230" t="s">
        <v>289</v>
      </c>
      <c r="AC36" s="226"/>
      <c r="AD36" s="227" t="s">
        <v>413</v>
      </c>
      <c r="AE36" s="228"/>
    </row>
    <row r="37" spans="1:31" s="229" customFormat="1" ht="15" customHeight="1">
      <c r="A37" s="217">
        <v>2023</v>
      </c>
      <c r="B37" s="217" t="s">
        <v>58</v>
      </c>
      <c r="C37" s="218" t="s">
        <v>385</v>
      </c>
      <c r="D37" s="217">
        <v>1234</v>
      </c>
      <c r="E37" s="219" t="s">
        <v>4234</v>
      </c>
      <c r="F37" s="220"/>
      <c r="G37" s="220"/>
      <c r="H37" s="220" t="s">
        <v>4233</v>
      </c>
      <c r="I37" s="221" t="s">
        <v>52</v>
      </c>
      <c r="J37" s="220" t="s">
        <v>4232</v>
      </c>
      <c r="K37" s="220" t="s">
        <v>281</v>
      </c>
      <c r="L37" s="219" t="s">
        <v>4235</v>
      </c>
      <c r="M37" s="222" t="s">
        <v>4233</v>
      </c>
      <c r="N37" s="222" t="s">
        <v>4233</v>
      </c>
      <c r="O37" s="222" t="s">
        <v>4236</v>
      </c>
      <c r="P37" s="221" t="s">
        <v>414</v>
      </c>
      <c r="Q37" s="221" t="s">
        <v>406</v>
      </c>
      <c r="R37" s="223"/>
      <c r="S37" s="223" t="s">
        <v>43</v>
      </c>
      <c r="T37" s="223" t="s">
        <v>24</v>
      </c>
      <c r="U37" s="223" t="s">
        <v>82</v>
      </c>
      <c r="V37" s="221" t="s">
        <v>415</v>
      </c>
      <c r="W37" s="220"/>
      <c r="X37" s="220" t="s">
        <v>398</v>
      </c>
      <c r="Y37" s="220"/>
      <c r="Z37" s="224" t="s">
        <v>223</v>
      </c>
      <c r="AA37" s="220" t="s">
        <v>288</v>
      </c>
      <c r="AB37" s="230" t="s">
        <v>289</v>
      </c>
      <c r="AC37" s="226"/>
      <c r="AD37" s="227"/>
      <c r="AE37" s="228"/>
    </row>
    <row r="38" spans="1:31" s="229" customFormat="1" ht="15" customHeight="1">
      <c r="A38" s="217">
        <v>2023</v>
      </c>
      <c r="B38" s="217" t="s">
        <v>58</v>
      </c>
      <c r="C38" s="218" t="s">
        <v>416</v>
      </c>
      <c r="D38" s="217">
        <v>1234</v>
      </c>
      <c r="E38" s="219" t="s">
        <v>4234</v>
      </c>
      <c r="F38" s="220"/>
      <c r="G38" s="220"/>
      <c r="H38" s="220" t="s">
        <v>4233</v>
      </c>
      <c r="I38" s="221" t="s">
        <v>52</v>
      </c>
      <c r="J38" s="220" t="s">
        <v>4232</v>
      </c>
      <c r="K38" s="220" t="s">
        <v>281</v>
      </c>
      <c r="L38" s="219" t="s">
        <v>4235</v>
      </c>
      <c r="M38" s="222" t="s">
        <v>4233</v>
      </c>
      <c r="N38" s="222" t="s">
        <v>4233</v>
      </c>
      <c r="O38" s="222" t="s">
        <v>4236</v>
      </c>
      <c r="P38" s="221" t="s">
        <v>306</v>
      </c>
      <c r="Q38" s="221" t="s">
        <v>294</v>
      </c>
      <c r="R38" s="223"/>
      <c r="S38" s="223" t="s">
        <v>41</v>
      </c>
      <c r="T38" s="223" t="s">
        <v>27</v>
      </c>
      <c r="U38" s="223" t="s">
        <v>82</v>
      </c>
      <c r="V38" s="221" t="s">
        <v>417</v>
      </c>
      <c r="W38" s="220" t="s">
        <v>418</v>
      </c>
      <c r="X38" s="220" t="s">
        <v>419</v>
      </c>
      <c r="Y38" s="220"/>
      <c r="Z38" s="224" t="s">
        <v>223</v>
      </c>
      <c r="AA38" s="220" t="s">
        <v>420</v>
      </c>
      <c r="AB38" s="230" t="s">
        <v>289</v>
      </c>
      <c r="AC38" s="226" t="s">
        <v>227</v>
      </c>
      <c r="AD38" s="227"/>
      <c r="AE38" s="228"/>
    </row>
    <row r="39" spans="1:31" s="229" customFormat="1" ht="15" customHeight="1">
      <c r="A39" s="217">
        <v>2023</v>
      </c>
      <c r="B39" s="217" t="s">
        <v>58</v>
      </c>
      <c r="C39" s="218" t="s">
        <v>416</v>
      </c>
      <c r="D39" s="217">
        <v>1234</v>
      </c>
      <c r="E39" s="219" t="s">
        <v>4234</v>
      </c>
      <c r="F39" s="220"/>
      <c r="G39" s="220"/>
      <c r="H39" s="220" t="s">
        <v>4233</v>
      </c>
      <c r="I39" s="221" t="s">
        <v>52</v>
      </c>
      <c r="J39" s="220" t="s">
        <v>4232</v>
      </c>
      <c r="K39" s="220" t="s">
        <v>281</v>
      </c>
      <c r="L39" s="219" t="s">
        <v>4235</v>
      </c>
      <c r="M39" s="222" t="s">
        <v>4233</v>
      </c>
      <c r="N39" s="222" t="s">
        <v>4233</v>
      </c>
      <c r="O39" s="222" t="s">
        <v>4236</v>
      </c>
      <c r="P39" s="221" t="s">
        <v>381</v>
      </c>
      <c r="Q39" s="221" t="s">
        <v>294</v>
      </c>
      <c r="R39" s="223"/>
      <c r="S39" s="223" t="s">
        <v>43</v>
      </c>
      <c r="T39" s="223" t="s">
        <v>30</v>
      </c>
      <c r="U39" s="223" t="s">
        <v>82</v>
      </c>
      <c r="V39" s="221" t="s">
        <v>95</v>
      </c>
      <c r="W39" s="220" t="s">
        <v>421</v>
      </c>
      <c r="X39" s="220" t="s">
        <v>422</v>
      </c>
      <c r="Y39" s="220"/>
      <c r="Z39" s="224" t="s">
        <v>223</v>
      </c>
      <c r="AA39" s="220" t="s">
        <v>288</v>
      </c>
      <c r="AB39" s="230" t="s">
        <v>289</v>
      </c>
      <c r="AC39" s="226"/>
      <c r="AD39" s="227" t="s">
        <v>423</v>
      </c>
      <c r="AE39" s="228"/>
    </row>
    <row r="40" spans="1:31" s="229" customFormat="1" ht="15" customHeight="1">
      <c r="A40" s="217">
        <v>2023</v>
      </c>
      <c r="B40" s="217" t="s">
        <v>58</v>
      </c>
      <c r="C40" s="218" t="s">
        <v>416</v>
      </c>
      <c r="D40" s="217">
        <v>1234</v>
      </c>
      <c r="E40" s="219" t="s">
        <v>4234</v>
      </c>
      <c r="F40" s="220"/>
      <c r="G40" s="220"/>
      <c r="H40" s="220" t="s">
        <v>4233</v>
      </c>
      <c r="I40" s="221" t="s">
        <v>52</v>
      </c>
      <c r="J40" s="220" t="s">
        <v>4232</v>
      </c>
      <c r="K40" s="220" t="s">
        <v>281</v>
      </c>
      <c r="L40" s="219" t="s">
        <v>4235</v>
      </c>
      <c r="M40" s="222" t="s">
        <v>4233</v>
      </c>
      <c r="N40" s="222" t="s">
        <v>4233</v>
      </c>
      <c r="O40" s="222" t="s">
        <v>4236</v>
      </c>
      <c r="P40" s="221" t="s">
        <v>424</v>
      </c>
      <c r="Q40" s="221" t="s">
        <v>345</v>
      </c>
      <c r="R40" s="223"/>
      <c r="S40" s="223" t="s">
        <v>35</v>
      </c>
      <c r="T40" s="223" t="s">
        <v>24</v>
      </c>
      <c r="U40" s="223" t="s">
        <v>180</v>
      </c>
      <c r="V40" s="221" t="s">
        <v>425</v>
      </c>
      <c r="W40" s="220" t="s">
        <v>426</v>
      </c>
      <c r="X40" s="220"/>
      <c r="Y40" s="220"/>
      <c r="Z40" s="224" t="s">
        <v>223</v>
      </c>
      <c r="AA40" s="220" t="s">
        <v>323</v>
      </c>
      <c r="AB40" s="230" t="s">
        <v>289</v>
      </c>
      <c r="AC40" s="226"/>
      <c r="AD40" s="227" t="s">
        <v>426</v>
      </c>
      <c r="AE40" s="228"/>
    </row>
    <row r="41" spans="1:31" s="229" customFormat="1" ht="15" customHeight="1">
      <c r="A41" s="217">
        <v>2023</v>
      </c>
      <c r="B41" s="217" t="s">
        <v>58</v>
      </c>
      <c r="C41" s="218" t="s">
        <v>416</v>
      </c>
      <c r="D41" s="217">
        <v>1234</v>
      </c>
      <c r="E41" s="219" t="s">
        <v>4234</v>
      </c>
      <c r="F41" s="220"/>
      <c r="G41" s="220"/>
      <c r="H41" s="220" t="s">
        <v>4233</v>
      </c>
      <c r="I41" s="221" t="s">
        <v>75</v>
      </c>
      <c r="J41" s="220" t="s">
        <v>4232</v>
      </c>
      <c r="K41" s="220" t="s">
        <v>281</v>
      </c>
      <c r="L41" s="219" t="s">
        <v>4235</v>
      </c>
      <c r="M41" s="222" t="s">
        <v>4233</v>
      </c>
      <c r="N41" s="222" t="s">
        <v>4233</v>
      </c>
      <c r="O41" s="222" t="s">
        <v>4236</v>
      </c>
      <c r="P41" s="221" t="s">
        <v>427</v>
      </c>
      <c r="Q41" s="221" t="s">
        <v>294</v>
      </c>
      <c r="R41" s="223"/>
      <c r="S41" s="223" t="s">
        <v>35</v>
      </c>
      <c r="T41" s="223" t="s">
        <v>25</v>
      </c>
      <c r="U41" s="223" t="s">
        <v>83</v>
      </c>
      <c r="V41" s="221" t="s">
        <v>75</v>
      </c>
      <c r="W41" s="220" t="s">
        <v>428</v>
      </c>
      <c r="X41" s="220"/>
      <c r="Y41" s="220"/>
      <c r="Z41" s="224" t="s">
        <v>223</v>
      </c>
      <c r="AA41" s="220" t="s">
        <v>75</v>
      </c>
      <c r="AB41" s="230" t="s">
        <v>289</v>
      </c>
      <c r="AC41" s="226"/>
      <c r="AD41" s="227" t="s">
        <v>429</v>
      </c>
      <c r="AE41" s="228"/>
    </row>
    <row r="42" spans="1:31" s="229" customFormat="1" ht="15" customHeight="1">
      <c r="A42" s="217">
        <v>2023</v>
      </c>
      <c r="B42" s="217" t="s">
        <v>58</v>
      </c>
      <c r="C42" s="218" t="s">
        <v>416</v>
      </c>
      <c r="D42" s="217">
        <v>1234</v>
      </c>
      <c r="E42" s="219" t="s">
        <v>4234</v>
      </c>
      <c r="F42" s="220"/>
      <c r="G42" s="220"/>
      <c r="H42" s="220" t="s">
        <v>4233</v>
      </c>
      <c r="I42" s="221" t="s">
        <v>52</v>
      </c>
      <c r="J42" s="220" t="s">
        <v>4232</v>
      </c>
      <c r="K42" s="220" t="s">
        <v>281</v>
      </c>
      <c r="L42" s="219" t="s">
        <v>4235</v>
      </c>
      <c r="M42" s="222" t="s">
        <v>4233</v>
      </c>
      <c r="N42" s="222" t="s">
        <v>4233</v>
      </c>
      <c r="O42" s="222" t="s">
        <v>4236</v>
      </c>
      <c r="P42" s="221" t="s">
        <v>431</v>
      </c>
      <c r="Q42" s="221" t="s">
        <v>294</v>
      </c>
      <c r="R42" s="223"/>
      <c r="S42" s="223" t="s">
        <v>17</v>
      </c>
      <c r="T42" s="223" t="s">
        <v>27</v>
      </c>
      <c r="U42" s="223" t="s">
        <v>78</v>
      </c>
      <c r="V42" s="221" t="s">
        <v>432</v>
      </c>
      <c r="W42" s="220" t="s">
        <v>433</v>
      </c>
      <c r="X42" s="220" t="s">
        <v>434</v>
      </c>
      <c r="Y42" s="220"/>
      <c r="Z42" s="224" t="s">
        <v>220</v>
      </c>
      <c r="AA42" s="220" t="s">
        <v>304</v>
      </c>
      <c r="AB42" s="230" t="s">
        <v>289</v>
      </c>
      <c r="AC42" s="226" t="s">
        <v>227</v>
      </c>
      <c r="AD42" s="227"/>
      <c r="AE42" s="228"/>
    </row>
    <row r="43" spans="1:31" s="229" customFormat="1" ht="15" customHeight="1">
      <c r="A43" s="217">
        <v>2023</v>
      </c>
      <c r="B43" s="217" t="s">
        <v>58</v>
      </c>
      <c r="C43" s="218" t="s">
        <v>435</v>
      </c>
      <c r="D43" s="217">
        <v>1234</v>
      </c>
      <c r="E43" s="219" t="s">
        <v>4234</v>
      </c>
      <c r="F43" s="220"/>
      <c r="G43" s="220"/>
      <c r="H43" s="220" t="s">
        <v>4233</v>
      </c>
      <c r="I43" s="221" t="s">
        <v>291</v>
      </c>
      <c r="J43" s="220" t="s">
        <v>4232</v>
      </c>
      <c r="K43" s="220" t="s">
        <v>281</v>
      </c>
      <c r="L43" s="219" t="s">
        <v>4235</v>
      </c>
      <c r="M43" s="222" t="s">
        <v>4233</v>
      </c>
      <c r="N43" s="222" t="s">
        <v>4233</v>
      </c>
      <c r="O43" s="222" t="s">
        <v>4236</v>
      </c>
      <c r="P43" s="221" t="s">
        <v>365</v>
      </c>
      <c r="Q43" s="221" t="s">
        <v>366</v>
      </c>
      <c r="R43" s="223"/>
      <c r="S43" s="223"/>
      <c r="T43" s="223"/>
      <c r="U43" s="223"/>
      <c r="V43" s="221" t="s">
        <v>291</v>
      </c>
      <c r="W43" s="220"/>
      <c r="X43" s="220"/>
      <c r="Y43" s="220"/>
      <c r="Z43" s="224"/>
      <c r="AA43" s="220" t="s">
        <v>291</v>
      </c>
      <c r="AB43" s="230" t="s">
        <v>289</v>
      </c>
      <c r="AC43" s="226"/>
      <c r="AD43" s="227"/>
      <c r="AE43" s="228"/>
    </row>
    <row r="44" spans="1:31" s="229" customFormat="1" ht="15" customHeight="1">
      <c r="A44" s="217">
        <v>2023</v>
      </c>
      <c r="B44" s="217" t="s">
        <v>58</v>
      </c>
      <c r="C44" s="218" t="s">
        <v>436</v>
      </c>
      <c r="D44" s="217">
        <v>1234</v>
      </c>
      <c r="E44" s="219" t="s">
        <v>4234</v>
      </c>
      <c r="F44" s="220"/>
      <c r="G44" s="220"/>
      <c r="H44" s="220" t="s">
        <v>4233</v>
      </c>
      <c r="I44" s="221" t="s">
        <v>52</v>
      </c>
      <c r="J44" s="220" t="s">
        <v>4232</v>
      </c>
      <c r="K44" s="220" t="s">
        <v>281</v>
      </c>
      <c r="L44" s="219" t="s">
        <v>4235</v>
      </c>
      <c r="M44" s="222" t="s">
        <v>4233</v>
      </c>
      <c r="N44" s="222" t="s">
        <v>4233</v>
      </c>
      <c r="O44" s="222" t="s">
        <v>4236</v>
      </c>
      <c r="P44" s="221" t="s">
        <v>438</v>
      </c>
      <c r="Q44" s="221" t="s">
        <v>294</v>
      </c>
      <c r="R44" s="223" t="s">
        <v>316</v>
      </c>
      <c r="S44" s="223" t="s">
        <v>43</v>
      </c>
      <c r="T44" s="223" t="s">
        <v>30</v>
      </c>
      <c r="U44" s="223" t="s">
        <v>80</v>
      </c>
      <c r="V44" s="221" t="s">
        <v>93</v>
      </c>
      <c r="W44" s="220" t="s">
        <v>439</v>
      </c>
      <c r="X44" s="220" t="s">
        <v>359</v>
      </c>
      <c r="Y44" s="220"/>
      <c r="Z44" s="224" t="s">
        <v>223</v>
      </c>
      <c r="AA44" s="220" t="s">
        <v>288</v>
      </c>
      <c r="AB44" s="230" t="s">
        <v>289</v>
      </c>
      <c r="AC44" s="226"/>
      <c r="AD44" s="227" t="s">
        <v>440</v>
      </c>
      <c r="AE44" s="228"/>
    </row>
    <row r="45" spans="1:31" s="229" customFormat="1" ht="15" customHeight="1">
      <c r="A45" s="217">
        <v>2023</v>
      </c>
      <c r="B45" s="217" t="s">
        <v>58</v>
      </c>
      <c r="C45" s="218" t="s">
        <v>436</v>
      </c>
      <c r="D45" s="217">
        <v>1234</v>
      </c>
      <c r="E45" s="219" t="s">
        <v>4234</v>
      </c>
      <c r="F45" s="220"/>
      <c r="G45" s="220"/>
      <c r="H45" s="220" t="s">
        <v>4233</v>
      </c>
      <c r="I45" s="221" t="s">
        <v>52</v>
      </c>
      <c r="J45" s="220" t="s">
        <v>4232</v>
      </c>
      <c r="K45" s="220" t="s">
        <v>281</v>
      </c>
      <c r="L45" s="219" t="s">
        <v>4235</v>
      </c>
      <c r="M45" s="222" t="s">
        <v>4233</v>
      </c>
      <c r="N45" s="222" t="s">
        <v>4233</v>
      </c>
      <c r="O45" s="222" t="s">
        <v>4236</v>
      </c>
      <c r="P45" s="221" t="s">
        <v>441</v>
      </c>
      <c r="Q45" s="221" t="s">
        <v>294</v>
      </c>
      <c r="R45" s="223"/>
      <c r="S45" s="223" t="s">
        <v>35</v>
      </c>
      <c r="T45" s="223" t="s">
        <v>29</v>
      </c>
      <c r="U45" s="223" t="s">
        <v>82</v>
      </c>
      <c r="V45" s="221" t="s">
        <v>442</v>
      </c>
      <c r="W45" s="220"/>
      <c r="X45" s="220" t="s">
        <v>443</v>
      </c>
      <c r="Y45" s="220"/>
      <c r="Z45" s="224" t="s">
        <v>220</v>
      </c>
      <c r="AA45" s="220" t="s">
        <v>323</v>
      </c>
      <c r="AB45" s="230" t="s">
        <v>289</v>
      </c>
      <c r="AC45" s="226"/>
      <c r="AD45" s="227" t="s">
        <v>444</v>
      </c>
      <c r="AE45" s="228"/>
    </row>
    <row r="46" spans="1:31" s="229" customFormat="1" ht="15" customHeight="1">
      <c r="A46" s="217">
        <v>2023</v>
      </c>
      <c r="B46" s="217" t="s">
        <v>58</v>
      </c>
      <c r="C46" s="218" t="s">
        <v>436</v>
      </c>
      <c r="D46" s="217">
        <v>1234</v>
      </c>
      <c r="E46" s="219" t="s">
        <v>4234</v>
      </c>
      <c r="F46" s="220"/>
      <c r="G46" s="220"/>
      <c r="H46" s="220" t="s">
        <v>4233</v>
      </c>
      <c r="I46" s="221" t="s">
        <v>52</v>
      </c>
      <c r="J46" s="220" t="s">
        <v>4232</v>
      </c>
      <c r="K46" s="220" t="s">
        <v>281</v>
      </c>
      <c r="L46" s="219" t="s">
        <v>4235</v>
      </c>
      <c r="M46" s="222" t="s">
        <v>4233</v>
      </c>
      <c r="N46" s="222" t="s">
        <v>4233</v>
      </c>
      <c r="O46" s="222" t="s">
        <v>4236</v>
      </c>
      <c r="P46" s="221" t="s">
        <v>306</v>
      </c>
      <c r="Q46" s="221" t="s">
        <v>294</v>
      </c>
      <c r="R46" s="223"/>
      <c r="S46" s="223" t="s">
        <v>35</v>
      </c>
      <c r="T46" s="223" t="s">
        <v>24</v>
      </c>
      <c r="U46" s="223" t="s">
        <v>181</v>
      </c>
      <c r="V46" s="221" t="s">
        <v>445</v>
      </c>
      <c r="W46" s="220" t="s">
        <v>446</v>
      </c>
      <c r="X46" s="220" t="s">
        <v>447</v>
      </c>
      <c r="Y46" s="220"/>
      <c r="Z46" s="224" t="s">
        <v>223</v>
      </c>
      <c r="AA46" s="220" t="s">
        <v>304</v>
      </c>
      <c r="AB46" s="230" t="s">
        <v>289</v>
      </c>
      <c r="AC46" s="226" t="s">
        <v>227</v>
      </c>
      <c r="AD46" s="227"/>
      <c r="AE46" s="228"/>
    </row>
    <row r="47" spans="1:31" s="229" customFormat="1" ht="15" customHeight="1">
      <c r="A47" s="217">
        <v>2023</v>
      </c>
      <c r="B47" s="217" t="s">
        <v>58</v>
      </c>
      <c r="C47" s="218" t="s">
        <v>448</v>
      </c>
      <c r="D47" s="217">
        <v>1234</v>
      </c>
      <c r="E47" s="219" t="s">
        <v>4234</v>
      </c>
      <c r="F47" s="220"/>
      <c r="G47" s="220"/>
      <c r="H47" s="220" t="s">
        <v>4233</v>
      </c>
      <c r="I47" s="221" t="s">
        <v>74</v>
      </c>
      <c r="J47" s="220" t="s">
        <v>4232</v>
      </c>
      <c r="K47" s="220" t="s">
        <v>281</v>
      </c>
      <c r="L47" s="219" t="s">
        <v>4235</v>
      </c>
      <c r="M47" s="222" t="s">
        <v>4233</v>
      </c>
      <c r="N47" s="222" t="s">
        <v>4233</v>
      </c>
      <c r="O47" s="222" t="s">
        <v>4236</v>
      </c>
      <c r="P47" s="221" t="s">
        <v>325</v>
      </c>
      <c r="Q47" s="221" t="s">
        <v>325</v>
      </c>
      <c r="R47" s="223"/>
      <c r="S47" s="223"/>
      <c r="T47" s="223"/>
      <c r="U47" s="223"/>
      <c r="V47" s="221" t="s">
        <v>74</v>
      </c>
      <c r="W47" s="220"/>
      <c r="X47" s="220"/>
      <c r="Y47" s="220"/>
      <c r="Z47" s="224"/>
      <c r="AA47" s="220" t="s">
        <v>74</v>
      </c>
      <c r="AB47" s="230" t="s">
        <v>289</v>
      </c>
      <c r="AC47" s="226"/>
      <c r="AD47" s="227"/>
      <c r="AE47" s="228"/>
    </row>
    <row r="48" spans="1:31" s="229" customFormat="1" ht="15" customHeight="1">
      <c r="A48" s="217">
        <v>2023</v>
      </c>
      <c r="B48" s="217" t="s">
        <v>58</v>
      </c>
      <c r="C48" s="218" t="s">
        <v>448</v>
      </c>
      <c r="D48" s="217">
        <v>1234</v>
      </c>
      <c r="E48" s="219" t="s">
        <v>4234</v>
      </c>
      <c r="F48" s="220"/>
      <c r="G48" s="220"/>
      <c r="H48" s="220" t="s">
        <v>4233</v>
      </c>
      <c r="I48" s="221" t="s">
        <v>74</v>
      </c>
      <c r="J48" s="220" t="s">
        <v>4232</v>
      </c>
      <c r="K48" s="220" t="s">
        <v>281</v>
      </c>
      <c r="L48" s="219" t="s">
        <v>4235</v>
      </c>
      <c r="M48" s="222" t="s">
        <v>4233</v>
      </c>
      <c r="N48" s="222" t="s">
        <v>4233</v>
      </c>
      <c r="O48" s="222" t="s">
        <v>4236</v>
      </c>
      <c r="P48" s="221" t="s">
        <v>449</v>
      </c>
      <c r="Q48" s="221" t="s">
        <v>294</v>
      </c>
      <c r="R48" s="223"/>
      <c r="S48" s="223"/>
      <c r="T48" s="223"/>
      <c r="U48" s="223"/>
      <c r="V48" s="221" t="s">
        <v>74</v>
      </c>
      <c r="W48" s="220"/>
      <c r="X48" s="220"/>
      <c r="Y48" s="220"/>
      <c r="Z48" s="224"/>
      <c r="AA48" s="220" t="s">
        <v>74</v>
      </c>
      <c r="AB48" s="230" t="s">
        <v>289</v>
      </c>
      <c r="AC48" s="226"/>
      <c r="AD48" s="227"/>
      <c r="AE48" s="228"/>
    </row>
    <row r="49" spans="1:31" s="229" customFormat="1" ht="15" customHeight="1">
      <c r="A49" s="217">
        <v>2023</v>
      </c>
      <c r="B49" s="217" t="s">
        <v>58</v>
      </c>
      <c r="C49" s="218" t="s">
        <v>450</v>
      </c>
      <c r="D49" s="217">
        <v>1234</v>
      </c>
      <c r="E49" s="219" t="s">
        <v>4234</v>
      </c>
      <c r="F49" s="220"/>
      <c r="G49" s="220"/>
      <c r="H49" s="220" t="s">
        <v>4233</v>
      </c>
      <c r="I49" s="221" t="s">
        <v>52</v>
      </c>
      <c r="J49" s="220" t="s">
        <v>4232</v>
      </c>
      <c r="K49" s="220" t="s">
        <v>281</v>
      </c>
      <c r="L49" s="219" t="s">
        <v>4235</v>
      </c>
      <c r="M49" s="222" t="s">
        <v>4233</v>
      </c>
      <c r="N49" s="222" t="s">
        <v>4233</v>
      </c>
      <c r="O49" s="222" t="s">
        <v>4236</v>
      </c>
      <c r="P49" s="221" t="s">
        <v>451</v>
      </c>
      <c r="Q49" s="221" t="s">
        <v>452</v>
      </c>
      <c r="R49" s="223"/>
      <c r="S49" s="223" t="s">
        <v>43</v>
      </c>
      <c r="T49" s="223" t="s">
        <v>33</v>
      </c>
      <c r="U49" s="223" t="s">
        <v>82</v>
      </c>
      <c r="V49" s="221" t="s">
        <v>453</v>
      </c>
      <c r="W49" s="220" t="s">
        <v>454</v>
      </c>
      <c r="X49" s="220" t="s">
        <v>455</v>
      </c>
      <c r="Y49" s="220"/>
      <c r="Z49" s="224" t="s">
        <v>223</v>
      </c>
      <c r="AA49" s="220" t="s">
        <v>288</v>
      </c>
      <c r="AB49" s="230" t="s">
        <v>289</v>
      </c>
      <c r="AC49" s="226"/>
      <c r="AD49" s="227" t="s">
        <v>456</v>
      </c>
      <c r="AE49" s="228"/>
    </row>
    <row r="50" spans="1:31" s="229" customFormat="1" ht="15" customHeight="1">
      <c r="A50" s="217">
        <v>2023</v>
      </c>
      <c r="B50" s="217" t="s">
        <v>58</v>
      </c>
      <c r="C50" s="218" t="s">
        <v>457</v>
      </c>
      <c r="D50" s="217">
        <v>1234</v>
      </c>
      <c r="E50" s="219" t="s">
        <v>4234</v>
      </c>
      <c r="F50" s="220"/>
      <c r="G50" s="220"/>
      <c r="H50" s="220" t="s">
        <v>4233</v>
      </c>
      <c r="I50" s="221" t="s">
        <v>52</v>
      </c>
      <c r="J50" s="220" t="s">
        <v>4232</v>
      </c>
      <c r="K50" s="220" t="s">
        <v>281</v>
      </c>
      <c r="L50" s="219" t="s">
        <v>4235</v>
      </c>
      <c r="M50" s="222" t="s">
        <v>4233</v>
      </c>
      <c r="N50" s="222" t="s">
        <v>4233</v>
      </c>
      <c r="O50" s="222" t="s">
        <v>4236</v>
      </c>
      <c r="P50" s="221" t="s">
        <v>458</v>
      </c>
      <c r="Q50" s="221" t="s">
        <v>294</v>
      </c>
      <c r="R50" s="223" t="s">
        <v>316</v>
      </c>
      <c r="S50" s="223" t="s">
        <v>76</v>
      </c>
      <c r="T50" s="223" t="s">
        <v>29</v>
      </c>
      <c r="U50" s="223" t="s">
        <v>181</v>
      </c>
      <c r="V50" s="221" t="s">
        <v>459</v>
      </c>
      <c r="W50" s="220"/>
      <c r="X50" s="220"/>
      <c r="Y50" s="220"/>
      <c r="Z50" s="224" t="s">
        <v>223</v>
      </c>
      <c r="AA50" s="220" t="s">
        <v>323</v>
      </c>
      <c r="AB50" s="230" t="s">
        <v>289</v>
      </c>
      <c r="AC50" s="226"/>
      <c r="AD50" s="227"/>
      <c r="AE50" s="228"/>
    </row>
    <row r="51" spans="1:31" s="229" customFormat="1" ht="15" customHeight="1">
      <c r="A51" s="217">
        <v>2023</v>
      </c>
      <c r="B51" s="217" t="s">
        <v>58</v>
      </c>
      <c r="C51" s="218" t="s">
        <v>460</v>
      </c>
      <c r="D51" s="217">
        <v>1234</v>
      </c>
      <c r="E51" s="219" t="s">
        <v>4234</v>
      </c>
      <c r="F51" s="220"/>
      <c r="G51" s="220"/>
      <c r="H51" s="220" t="s">
        <v>4233</v>
      </c>
      <c r="I51" s="221" t="s">
        <v>74</v>
      </c>
      <c r="J51" s="220" t="s">
        <v>4232</v>
      </c>
      <c r="K51" s="220" t="s">
        <v>281</v>
      </c>
      <c r="L51" s="219" t="s">
        <v>4235</v>
      </c>
      <c r="M51" s="222" t="s">
        <v>4233</v>
      </c>
      <c r="N51" s="222" t="s">
        <v>4233</v>
      </c>
      <c r="O51" s="222" t="s">
        <v>4236</v>
      </c>
      <c r="P51" s="221" t="s">
        <v>449</v>
      </c>
      <c r="Q51" s="221" t="s">
        <v>294</v>
      </c>
      <c r="R51" s="223"/>
      <c r="S51" s="223"/>
      <c r="T51" s="223"/>
      <c r="U51" s="223"/>
      <c r="V51" s="221" t="s">
        <v>74</v>
      </c>
      <c r="W51" s="220"/>
      <c r="X51" s="220"/>
      <c r="Y51" s="220"/>
      <c r="Z51" s="224"/>
      <c r="AA51" s="220" t="s">
        <v>74</v>
      </c>
      <c r="AB51" s="230" t="s">
        <v>289</v>
      </c>
      <c r="AC51" s="226"/>
      <c r="AD51" s="227"/>
      <c r="AE51" s="228"/>
    </row>
    <row r="52" spans="1:31" s="229" customFormat="1" ht="15" customHeight="1">
      <c r="A52" s="217">
        <v>2023</v>
      </c>
      <c r="B52" s="217" t="s">
        <v>58</v>
      </c>
      <c r="C52" s="218" t="s">
        <v>460</v>
      </c>
      <c r="D52" s="217">
        <v>1234</v>
      </c>
      <c r="E52" s="219" t="s">
        <v>4234</v>
      </c>
      <c r="F52" s="220"/>
      <c r="G52" s="220"/>
      <c r="H52" s="220" t="s">
        <v>4233</v>
      </c>
      <c r="I52" s="221" t="s">
        <v>52</v>
      </c>
      <c r="J52" s="220" t="s">
        <v>4232</v>
      </c>
      <c r="K52" s="220" t="s">
        <v>281</v>
      </c>
      <c r="L52" s="219" t="s">
        <v>4235</v>
      </c>
      <c r="M52" s="222" t="s">
        <v>4233</v>
      </c>
      <c r="N52" s="222" t="s">
        <v>4233</v>
      </c>
      <c r="O52" s="222" t="s">
        <v>4236</v>
      </c>
      <c r="P52" s="221" t="s">
        <v>461</v>
      </c>
      <c r="Q52" s="221" t="s">
        <v>294</v>
      </c>
      <c r="R52" s="223" t="s">
        <v>316</v>
      </c>
      <c r="S52" s="223" t="s">
        <v>35</v>
      </c>
      <c r="T52" s="223" t="s">
        <v>27</v>
      </c>
      <c r="U52" s="223" t="s">
        <v>78</v>
      </c>
      <c r="V52" s="221" t="s">
        <v>462</v>
      </c>
      <c r="W52" s="220"/>
      <c r="X52" s="220"/>
      <c r="Y52" s="220"/>
      <c r="Z52" s="224" t="s">
        <v>223</v>
      </c>
      <c r="AA52" s="220" t="s">
        <v>323</v>
      </c>
      <c r="AB52" s="230" t="s">
        <v>289</v>
      </c>
      <c r="AC52" s="226"/>
      <c r="AD52" s="227"/>
      <c r="AE52" s="228"/>
    </row>
    <row r="53" spans="1:31" s="229" customFormat="1" ht="15" customHeight="1">
      <c r="A53" s="217">
        <v>2023</v>
      </c>
      <c r="B53" s="217" t="s">
        <v>58</v>
      </c>
      <c r="C53" s="218" t="s">
        <v>463</v>
      </c>
      <c r="D53" s="217">
        <v>1234</v>
      </c>
      <c r="E53" s="219" t="s">
        <v>4234</v>
      </c>
      <c r="F53" s="220"/>
      <c r="G53" s="220"/>
      <c r="H53" s="220" t="s">
        <v>4233</v>
      </c>
      <c r="I53" s="221" t="s">
        <v>52</v>
      </c>
      <c r="J53" s="220" t="s">
        <v>4232</v>
      </c>
      <c r="K53" s="220" t="s">
        <v>281</v>
      </c>
      <c r="L53" s="219" t="s">
        <v>4235</v>
      </c>
      <c r="M53" s="222" t="s">
        <v>4233</v>
      </c>
      <c r="N53" s="222" t="s">
        <v>4233</v>
      </c>
      <c r="O53" s="222" t="s">
        <v>4236</v>
      </c>
      <c r="P53" s="221" t="s">
        <v>306</v>
      </c>
      <c r="Q53" s="221" t="s">
        <v>294</v>
      </c>
      <c r="R53" s="223" t="s">
        <v>316</v>
      </c>
      <c r="S53" s="223" t="s">
        <v>76</v>
      </c>
      <c r="T53" s="223" t="s">
        <v>27</v>
      </c>
      <c r="U53" s="223" t="s">
        <v>78</v>
      </c>
      <c r="V53" s="221" t="s">
        <v>464</v>
      </c>
      <c r="W53" s="220"/>
      <c r="X53" s="220"/>
      <c r="Y53" s="220"/>
      <c r="Z53" s="224" t="s">
        <v>223</v>
      </c>
      <c r="AA53" s="220" t="s">
        <v>323</v>
      </c>
      <c r="AB53" s="230" t="s">
        <v>310</v>
      </c>
      <c r="AC53" s="226"/>
      <c r="AD53" s="227"/>
      <c r="AE53" s="228"/>
    </row>
    <row r="54" spans="1:31" s="229" customFormat="1" ht="15" customHeight="1">
      <c r="A54" s="217">
        <v>2023</v>
      </c>
      <c r="B54" s="217" t="s">
        <v>58</v>
      </c>
      <c r="C54" s="218" t="s">
        <v>463</v>
      </c>
      <c r="D54" s="217">
        <v>1234</v>
      </c>
      <c r="E54" s="219" t="s">
        <v>4234</v>
      </c>
      <c r="F54" s="220"/>
      <c r="G54" s="220"/>
      <c r="H54" s="220" t="s">
        <v>4233</v>
      </c>
      <c r="I54" s="221" t="s">
        <v>52</v>
      </c>
      <c r="J54" s="220" t="s">
        <v>4232</v>
      </c>
      <c r="K54" s="220" t="s">
        <v>281</v>
      </c>
      <c r="L54" s="219" t="s">
        <v>4235</v>
      </c>
      <c r="M54" s="222" t="s">
        <v>4233</v>
      </c>
      <c r="N54" s="222" t="s">
        <v>4233</v>
      </c>
      <c r="O54" s="222" t="s">
        <v>4236</v>
      </c>
      <c r="P54" s="221" t="s">
        <v>306</v>
      </c>
      <c r="Q54" s="221" t="s">
        <v>294</v>
      </c>
      <c r="R54" s="223" t="s">
        <v>316</v>
      </c>
      <c r="S54" s="223" t="s">
        <v>76</v>
      </c>
      <c r="T54" s="223" t="s">
        <v>27</v>
      </c>
      <c r="U54" s="223" t="s">
        <v>180</v>
      </c>
      <c r="V54" s="221" t="s">
        <v>465</v>
      </c>
      <c r="W54" s="220"/>
      <c r="X54" s="220"/>
      <c r="Y54" s="220"/>
      <c r="Z54" s="224" t="s">
        <v>223</v>
      </c>
      <c r="AA54" s="220" t="s">
        <v>323</v>
      </c>
      <c r="AB54" s="230" t="s">
        <v>310</v>
      </c>
      <c r="AC54" s="226"/>
      <c r="AD54" s="227"/>
      <c r="AE54" s="228"/>
    </row>
    <row r="55" spans="1:31" s="229" customFormat="1" ht="15" customHeight="1">
      <c r="A55" s="217">
        <v>2023</v>
      </c>
      <c r="B55" s="217" t="s">
        <v>58</v>
      </c>
      <c r="C55" s="218" t="s">
        <v>463</v>
      </c>
      <c r="D55" s="217">
        <v>1234</v>
      </c>
      <c r="E55" s="219" t="s">
        <v>4234</v>
      </c>
      <c r="F55" s="220"/>
      <c r="G55" s="220"/>
      <c r="H55" s="220" t="s">
        <v>4233</v>
      </c>
      <c r="I55" s="221" t="s">
        <v>52</v>
      </c>
      <c r="J55" s="220" t="s">
        <v>4232</v>
      </c>
      <c r="K55" s="220" t="s">
        <v>281</v>
      </c>
      <c r="L55" s="219" t="s">
        <v>4235</v>
      </c>
      <c r="M55" s="222" t="s">
        <v>4233</v>
      </c>
      <c r="N55" s="222" t="s">
        <v>4233</v>
      </c>
      <c r="O55" s="222" t="s">
        <v>4236</v>
      </c>
      <c r="P55" s="221" t="s">
        <v>467</v>
      </c>
      <c r="Q55" s="221" t="s">
        <v>468</v>
      </c>
      <c r="R55" s="223"/>
      <c r="S55" s="223" t="s">
        <v>43</v>
      </c>
      <c r="T55" s="223" t="s">
        <v>33</v>
      </c>
      <c r="U55" s="223" t="s">
        <v>82</v>
      </c>
      <c r="V55" s="221" t="s">
        <v>106</v>
      </c>
      <c r="W55" s="220" t="s">
        <v>421</v>
      </c>
      <c r="X55" s="220" t="s">
        <v>469</v>
      </c>
      <c r="Y55" s="220"/>
      <c r="Z55" s="224" t="s">
        <v>223</v>
      </c>
      <c r="AA55" s="220" t="s">
        <v>288</v>
      </c>
      <c r="AB55" s="230" t="s">
        <v>289</v>
      </c>
      <c r="AC55" s="226"/>
      <c r="AD55" s="227" t="s">
        <v>470</v>
      </c>
      <c r="AE55" s="228"/>
    </row>
    <row r="56" spans="1:31" s="229" customFormat="1" ht="15" customHeight="1">
      <c r="A56" s="217">
        <v>2023</v>
      </c>
      <c r="B56" s="217" t="s">
        <v>58</v>
      </c>
      <c r="C56" s="218" t="s">
        <v>463</v>
      </c>
      <c r="D56" s="217">
        <v>1234</v>
      </c>
      <c r="E56" s="219" t="s">
        <v>4234</v>
      </c>
      <c r="F56" s="220"/>
      <c r="G56" s="220"/>
      <c r="H56" s="220" t="s">
        <v>4233</v>
      </c>
      <c r="I56" s="221" t="s">
        <v>75</v>
      </c>
      <c r="J56" s="220" t="s">
        <v>4232</v>
      </c>
      <c r="K56" s="220" t="s">
        <v>281</v>
      </c>
      <c r="L56" s="219" t="s">
        <v>4235</v>
      </c>
      <c r="M56" s="222" t="s">
        <v>4233</v>
      </c>
      <c r="N56" s="222" t="s">
        <v>4233</v>
      </c>
      <c r="O56" s="222" t="s">
        <v>4236</v>
      </c>
      <c r="P56" s="221" t="s">
        <v>471</v>
      </c>
      <c r="Q56" s="221" t="s">
        <v>294</v>
      </c>
      <c r="R56" s="223"/>
      <c r="S56" s="223"/>
      <c r="T56" s="223"/>
      <c r="U56" s="223"/>
      <c r="V56" s="221" t="s">
        <v>75</v>
      </c>
      <c r="W56" s="220"/>
      <c r="X56" s="220"/>
      <c r="Y56" s="220"/>
      <c r="Z56" s="224"/>
      <c r="AA56" s="220" t="s">
        <v>75</v>
      </c>
      <c r="AB56" s="230" t="s">
        <v>289</v>
      </c>
      <c r="AC56" s="226"/>
      <c r="AD56" s="227"/>
      <c r="AE56" s="228"/>
    </row>
    <row r="57" spans="1:31" s="229" customFormat="1" ht="15" customHeight="1">
      <c r="A57" s="217">
        <v>2023</v>
      </c>
      <c r="B57" s="217" t="s">
        <v>58</v>
      </c>
      <c r="C57" s="218" t="s">
        <v>472</v>
      </c>
      <c r="D57" s="217">
        <v>1234</v>
      </c>
      <c r="E57" s="219" t="s">
        <v>4234</v>
      </c>
      <c r="F57" s="220"/>
      <c r="G57" s="220"/>
      <c r="H57" s="220" t="s">
        <v>4233</v>
      </c>
      <c r="I57" s="221" t="s">
        <v>52</v>
      </c>
      <c r="J57" s="220" t="s">
        <v>4232</v>
      </c>
      <c r="K57" s="220" t="s">
        <v>281</v>
      </c>
      <c r="L57" s="219" t="s">
        <v>4235</v>
      </c>
      <c r="M57" s="222" t="s">
        <v>4233</v>
      </c>
      <c r="N57" s="222" t="s">
        <v>4233</v>
      </c>
      <c r="O57" s="222" t="s">
        <v>4236</v>
      </c>
      <c r="P57" s="221" t="s">
        <v>361</v>
      </c>
      <c r="Q57" s="221" t="s">
        <v>294</v>
      </c>
      <c r="R57" s="223" t="s">
        <v>312</v>
      </c>
      <c r="S57" s="223" t="s">
        <v>35</v>
      </c>
      <c r="T57" s="223" t="s">
        <v>25</v>
      </c>
      <c r="U57" s="223" t="s">
        <v>185</v>
      </c>
      <c r="V57" s="221" t="s">
        <v>474</v>
      </c>
      <c r="W57" s="220"/>
      <c r="X57" s="220"/>
      <c r="Y57" s="220"/>
      <c r="Z57" s="224" t="s">
        <v>223</v>
      </c>
      <c r="AA57" s="220" t="s">
        <v>323</v>
      </c>
      <c r="AB57" s="230" t="s">
        <v>289</v>
      </c>
      <c r="AC57" s="226"/>
      <c r="AD57" s="227"/>
      <c r="AE57" s="228"/>
    </row>
    <row r="58" spans="1:31" s="229" customFormat="1" ht="15" customHeight="1">
      <c r="A58" s="217">
        <v>2023</v>
      </c>
      <c r="B58" s="217" t="s">
        <v>58</v>
      </c>
      <c r="C58" s="218" t="s">
        <v>472</v>
      </c>
      <c r="D58" s="217">
        <v>1234</v>
      </c>
      <c r="E58" s="219" t="s">
        <v>4234</v>
      </c>
      <c r="F58" s="220"/>
      <c r="G58" s="220"/>
      <c r="H58" s="220" t="s">
        <v>4233</v>
      </c>
      <c r="I58" s="221" t="s">
        <v>52</v>
      </c>
      <c r="J58" s="220" t="s">
        <v>4232</v>
      </c>
      <c r="K58" s="220" t="s">
        <v>281</v>
      </c>
      <c r="L58" s="219" t="s">
        <v>4235</v>
      </c>
      <c r="M58" s="222" t="s">
        <v>4233</v>
      </c>
      <c r="N58" s="222" t="s">
        <v>4233</v>
      </c>
      <c r="O58" s="222" t="s">
        <v>4236</v>
      </c>
      <c r="P58" s="221" t="s">
        <v>381</v>
      </c>
      <c r="Q58" s="221" t="s">
        <v>294</v>
      </c>
      <c r="R58" s="223" t="s">
        <v>289</v>
      </c>
      <c r="S58" s="223" t="s">
        <v>43</v>
      </c>
      <c r="T58" s="223" t="s">
        <v>30</v>
      </c>
      <c r="U58" s="223" t="s">
        <v>80</v>
      </c>
      <c r="V58" s="221" t="s">
        <v>99</v>
      </c>
      <c r="W58" s="220" t="s">
        <v>358</v>
      </c>
      <c r="X58" s="220" t="s">
        <v>359</v>
      </c>
      <c r="Y58" s="220"/>
      <c r="Z58" s="224" t="s">
        <v>223</v>
      </c>
      <c r="AA58" s="220" t="s">
        <v>288</v>
      </c>
      <c r="AB58" s="230" t="s">
        <v>289</v>
      </c>
      <c r="AC58" s="226"/>
      <c r="AD58" s="227" t="s">
        <v>475</v>
      </c>
      <c r="AE58" s="228"/>
    </row>
    <row r="59" spans="1:31" s="229" customFormat="1" ht="15" customHeight="1">
      <c r="A59" s="217">
        <v>2023</v>
      </c>
      <c r="B59" s="217" t="s">
        <v>58</v>
      </c>
      <c r="C59" s="218" t="s">
        <v>476</v>
      </c>
      <c r="D59" s="217">
        <v>1234</v>
      </c>
      <c r="E59" s="219" t="s">
        <v>4234</v>
      </c>
      <c r="F59" s="220"/>
      <c r="G59" s="220"/>
      <c r="H59" s="220" t="s">
        <v>4233</v>
      </c>
      <c r="I59" s="221" t="s">
        <v>52</v>
      </c>
      <c r="J59" s="220" t="s">
        <v>4232</v>
      </c>
      <c r="K59" s="220" t="s">
        <v>281</v>
      </c>
      <c r="L59" s="219" t="s">
        <v>4235</v>
      </c>
      <c r="M59" s="222" t="s">
        <v>4233</v>
      </c>
      <c r="N59" s="222" t="s">
        <v>4233</v>
      </c>
      <c r="O59" s="222" t="s">
        <v>4236</v>
      </c>
      <c r="P59" s="221" t="s">
        <v>477</v>
      </c>
      <c r="Q59" s="221" t="s">
        <v>406</v>
      </c>
      <c r="R59" s="223"/>
      <c r="S59" s="223" t="s">
        <v>76</v>
      </c>
      <c r="T59" s="223" t="s">
        <v>26</v>
      </c>
      <c r="U59" s="223" t="s">
        <v>78</v>
      </c>
      <c r="V59" s="221" t="s">
        <v>478</v>
      </c>
      <c r="W59" s="220" t="s">
        <v>479</v>
      </c>
      <c r="X59" s="220" t="s">
        <v>480</v>
      </c>
      <c r="Y59" s="220"/>
      <c r="Z59" s="224" t="s">
        <v>220</v>
      </c>
      <c r="AA59" s="220" t="s">
        <v>481</v>
      </c>
      <c r="AB59" s="230" t="s">
        <v>289</v>
      </c>
      <c r="AC59" s="226" t="s">
        <v>227</v>
      </c>
      <c r="AD59" s="227" t="s">
        <v>482</v>
      </c>
      <c r="AE59" s="228"/>
    </row>
    <row r="60" spans="1:31" s="229" customFormat="1" ht="15" customHeight="1">
      <c r="A60" s="217">
        <v>2023</v>
      </c>
      <c r="B60" s="217" t="s">
        <v>58</v>
      </c>
      <c r="C60" s="218" t="s">
        <v>483</v>
      </c>
      <c r="D60" s="217">
        <v>1234</v>
      </c>
      <c r="E60" s="219" t="s">
        <v>4234</v>
      </c>
      <c r="F60" s="220"/>
      <c r="G60" s="220"/>
      <c r="H60" s="220" t="s">
        <v>4233</v>
      </c>
      <c r="I60" s="221" t="s">
        <v>52</v>
      </c>
      <c r="J60" s="220" t="s">
        <v>4232</v>
      </c>
      <c r="K60" s="220" t="s">
        <v>281</v>
      </c>
      <c r="L60" s="219" t="s">
        <v>4235</v>
      </c>
      <c r="M60" s="222" t="s">
        <v>4233</v>
      </c>
      <c r="N60" s="222" t="s">
        <v>4233</v>
      </c>
      <c r="O60" s="222" t="s">
        <v>4236</v>
      </c>
      <c r="P60" s="221" t="s">
        <v>484</v>
      </c>
      <c r="Q60" s="221" t="s">
        <v>366</v>
      </c>
      <c r="R60" s="223" t="s">
        <v>310</v>
      </c>
      <c r="S60" s="223" t="s">
        <v>43</v>
      </c>
      <c r="T60" s="223" t="s">
        <v>30</v>
      </c>
      <c r="U60" s="223" t="s">
        <v>80</v>
      </c>
      <c r="V60" s="221" t="s">
        <v>162</v>
      </c>
      <c r="W60" s="220" t="s">
        <v>358</v>
      </c>
      <c r="X60" s="220"/>
      <c r="Y60" s="220"/>
      <c r="Z60" s="224" t="s">
        <v>220</v>
      </c>
      <c r="AA60" s="220" t="s">
        <v>288</v>
      </c>
      <c r="AB60" s="230" t="s">
        <v>289</v>
      </c>
      <c r="AC60" s="226"/>
      <c r="AD60" s="227" t="s">
        <v>485</v>
      </c>
      <c r="AE60" s="228"/>
    </row>
    <row r="61" spans="1:31" s="229" customFormat="1" ht="15" customHeight="1">
      <c r="A61" s="217">
        <v>2023</v>
      </c>
      <c r="B61" s="217" t="s">
        <v>58</v>
      </c>
      <c r="C61" s="218" t="s">
        <v>483</v>
      </c>
      <c r="D61" s="217">
        <v>1234</v>
      </c>
      <c r="E61" s="219" t="s">
        <v>4234</v>
      </c>
      <c r="F61" s="220"/>
      <c r="G61" s="220"/>
      <c r="H61" s="220" t="s">
        <v>4233</v>
      </c>
      <c r="I61" s="221" t="s">
        <v>52</v>
      </c>
      <c r="J61" s="220" t="s">
        <v>4232</v>
      </c>
      <c r="K61" s="220" t="s">
        <v>281</v>
      </c>
      <c r="L61" s="219" t="s">
        <v>4235</v>
      </c>
      <c r="M61" s="222" t="s">
        <v>4233</v>
      </c>
      <c r="N61" s="222" t="s">
        <v>4233</v>
      </c>
      <c r="O61" s="222" t="s">
        <v>4236</v>
      </c>
      <c r="P61" s="221" t="s">
        <v>486</v>
      </c>
      <c r="Q61" s="221" t="s">
        <v>487</v>
      </c>
      <c r="R61" s="223"/>
      <c r="S61" s="223" t="s">
        <v>43</v>
      </c>
      <c r="T61" s="223" t="s">
        <v>33</v>
      </c>
      <c r="U61" s="223" t="s">
        <v>82</v>
      </c>
      <c r="V61" s="221" t="s">
        <v>488</v>
      </c>
      <c r="W61" s="220" t="s">
        <v>421</v>
      </c>
      <c r="X61" s="220" t="s">
        <v>398</v>
      </c>
      <c r="Y61" s="220"/>
      <c r="Z61" s="224" t="s">
        <v>220</v>
      </c>
      <c r="AA61" s="220" t="s">
        <v>288</v>
      </c>
      <c r="AB61" s="230" t="s">
        <v>289</v>
      </c>
      <c r="AC61" s="226"/>
      <c r="AD61" s="227" t="s">
        <v>489</v>
      </c>
      <c r="AE61" s="228"/>
    </row>
    <row r="62" spans="1:31" s="229" customFormat="1" ht="15" customHeight="1">
      <c r="A62" s="217">
        <v>2023</v>
      </c>
      <c r="B62" s="217" t="s">
        <v>58</v>
      </c>
      <c r="C62" s="218" t="s">
        <v>483</v>
      </c>
      <c r="D62" s="217">
        <v>1234</v>
      </c>
      <c r="E62" s="219" t="s">
        <v>4234</v>
      </c>
      <c r="F62" s="220"/>
      <c r="G62" s="220"/>
      <c r="H62" s="220" t="s">
        <v>4233</v>
      </c>
      <c r="I62" s="221" t="s">
        <v>52</v>
      </c>
      <c r="J62" s="220" t="s">
        <v>4232</v>
      </c>
      <c r="K62" s="220" t="s">
        <v>281</v>
      </c>
      <c r="L62" s="219" t="s">
        <v>4235</v>
      </c>
      <c r="M62" s="222" t="s">
        <v>4233</v>
      </c>
      <c r="N62" s="222" t="s">
        <v>4233</v>
      </c>
      <c r="O62" s="222" t="s">
        <v>4236</v>
      </c>
      <c r="P62" s="221" t="s">
        <v>361</v>
      </c>
      <c r="Q62" s="221" t="s">
        <v>294</v>
      </c>
      <c r="R62" s="223" t="s">
        <v>289</v>
      </c>
      <c r="S62" s="223" t="s">
        <v>43</v>
      </c>
      <c r="T62" s="223" t="s">
        <v>30</v>
      </c>
      <c r="U62" s="223" t="s">
        <v>80</v>
      </c>
      <c r="V62" s="221" t="s">
        <v>96</v>
      </c>
      <c r="W62" s="220" t="s">
        <v>47</v>
      </c>
      <c r="X62" s="220" t="s">
        <v>398</v>
      </c>
      <c r="Y62" s="220"/>
      <c r="Z62" s="224" t="s">
        <v>223</v>
      </c>
      <c r="AA62" s="220" t="s">
        <v>288</v>
      </c>
      <c r="AB62" s="230" t="s">
        <v>289</v>
      </c>
      <c r="AC62" s="226"/>
      <c r="AD62" s="227" t="s">
        <v>490</v>
      </c>
      <c r="AE62" s="228"/>
    </row>
    <row r="63" spans="1:31" s="229" customFormat="1" ht="15" customHeight="1">
      <c r="A63" s="217">
        <v>2023</v>
      </c>
      <c r="B63" s="217" t="s">
        <v>58</v>
      </c>
      <c r="C63" s="218" t="s">
        <v>483</v>
      </c>
      <c r="D63" s="217">
        <v>1234</v>
      </c>
      <c r="E63" s="219" t="s">
        <v>4234</v>
      </c>
      <c r="F63" s="220"/>
      <c r="G63" s="220"/>
      <c r="H63" s="220" t="s">
        <v>4233</v>
      </c>
      <c r="I63" s="221" t="s">
        <v>52</v>
      </c>
      <c r="J63" s="220" t="s">
        <v>4232</v>
      </c>
      <c r="K63" s="220" t="s">
        <v>281</v>
      </c>
      <c r="L63" s="219" t="s">
        <v>4235</v>
      </c>
      <c r="M63" s="222" t="s">
        <v>4233</v>
      </c>
      <c r="N63" s="222" t="s">
        <v>4233</v>
      </c>
      <c r="O63" s="222" t="s">
        <v>4236</v>
      </c>
      <c r="P63" s="221" t="s">
        <v>484</v>
      </c>
      <c r="Q63" s="221" t="s">
        <v>366</v>
      </c>
      <c r="R63" s="223"/>
      <c r="S63" s="223" t="s">
        <v>43</v>
      </c>
      <c r="T63" s="223" t="s">
        <v>33</v>
      </c>
      <c r="U63" s="223" t="s">
        <v>82</v>
      </c>
      <c r="V63" s="221" t="s">
        <v>491</v>
      </c>
      <c r="W63" s="220" t="s">
        <v>358</v>
      </c>
      <c r="X63" s="220" t="s">
        <v>359</v>
      </c>
      <c r="Y63" s="220"/>
      <c r="Z63" s="224" t="s">
        <v>223</v>
      </c>
      <c r="AA63" s="220" t="s">
        <v>288</v>
      </c>
      <c r="AB63" s="230" t="s">
        <v>289</v>
      </c>
      <c r="AC63" s="226"/>
      <c r="AD63" s="227" t="s">
        <v>492</v>
      </c>
      <c r="AE63" s="228"/>
    </row>
    <row r="64" spans="1:31" s="229" customFormat="1" ht="15" customHeight="1">
      <c r="A64" s="217">
        <v>2023</v>
      </c>
      <c r="B64" s="217" t="s">
        <v>58</v>
      </c>
      <c r="C64" s="218" t="s">
        <v>483</v>
      </c>
      <c r="D64" s="217">
        <v>1234</v>
      </c>
      <c r="E64" s="219" t="s">
        <v>4234</v>
      </c>
      <c r="F64" s="220"/>
      <c r="G64" s="220"/>
      <c r="H64" s="220" t="s">
        <v>4233</v>
      </c>
      <c r="I64" s="221" t="s">
        <v>291</v>
      </c>
      <c r="J64" s="220" t="s">
        <v>4232</v>
      </c>
      <c r="K64" s="220" t="s">
        <v>281</v>
      </c>
      <c r="L64" s="219" t="s">
        <v>4235</v>
      </c>
      <c r="M64" s="222" t="s">
        <v>4233</v>
      </c>
      <c r="N64" s="222" t="s">
        <v>4233</v>
      </c>
      <c r="O64" s="222" t="s">
        <v>4236</v>
      </c>
      <c r="P64" s="221" t="s">
        <v>361</v>
      </c>
      <c r="Q64" s="221" t="s">
        <v>294</v>
      </c>
      <c r="R64" s="223"/>
      <c r="S64" s="223"/>
      <c r="T64" s="223"/>
      <c r="U64" s="223"/>
      <c r="V64" s="221" t="s">
        <v>291</v>
      </c>
      <c r="W64" s="220"/>
      <c r="X64" s="220"/>
      <c r="Y64" s="220"/>
      <c r="Z64" s="224"/>
      <c r="AA64" s="220" t="s">
        <v>291</v>
      </c>
      <c r="AB64" s="230" t="s">
        <v>289</v>
      </c>
      <c r="AC64" s="226"/>
      <c r="AD64" s="227"/>
      <c r="AE64" s="228"/>
    </row>
    <row r="65" spans="1:31" s="229" customFormat="1" ht="15" customHeight="1">
      <c r="A65" s="217">
        <v>2023</v>
      </c>
      <c r="B65" s="217" t="s">
        <v>58</v>
      </c>
      <c r="C65" s="218" t="s">
        <v>483</v>
      </c>
      <c r="D65" s="217">
        <v>1234</v>
      </c>
      <c r="E65" s="219" t="s">
        <v>4234</v>
      </c>
      <c r="F65" s="220"/>
      <c r="G65" s="220"/>
      <c r="H65" s="220" t="s">
        <v>4233</v>
      </c>
      <c r="I65" s="221" t="s">
        <v>52</v>
      </c>
      <c r="J65" s="220" t="s">
        <v>4232</v>
      </c>
      <c r="K65" s="220" t="s">
        <v>281</v>
      </c>
      <c r="L65" s="219" t="s">
        <v>4235</v>
      </c>
      <c r="M65" s="222" t="s">
        <v>4233</v>
      </c>
      <c r="N65" s="222" t="s">
        <v>4233</v>
      </c>
      <c r="O65" s="222" t="s">
        <v>4236</v>
      </c>
      <c r="P65" s="221" t="s">
        <v>361</v>
      </c>
      <c r="Q65" s="221" t="s">
        <v>294</v>
      </c>
      <c r="R65" s="223" t="s">
        <v>289</v>
      </c>
      <c r="S65" s="223" t="s">
        <v>43</v>
      </c>
      <c r="T65" s="223" t="s">
        <v>30</v>
      </c>
      <c r="U65" s="223" t="s">
        <v>80</v>
      </c>
      <c r="V65" s="221" t="s">
        <v>93</v>
      </c>
      <c r="W65" s="220" t="s">
        <v>47</v>
      </c>
      <c r="X65" s="220" t="s">
        <v>398</v>
      </c>
      <c r="Y65" s="220"/>
      <c r="Z65" s="224" t="s">
        <v>223</v>
      </c>
      <c r="AA65" s="220" t="s">
        <v>288</v>
      </c>
      <c r="AB65" s="230" t="s">
        <v>289</v>
      </c>
      <c r="AC65" s="226"/>
      <c r="AD65" s="227" t="s">
        <v>490</v>
      </c>
      <c r="AE65" s="228"/>
    </row>
    <row r="66" spans="1:31" s="229" customFormat="1" ht="15" customHeight="1">
      <c r="A66" s="217">
        <v>2023</v>
      </c>
      <c r="B66" s="217" t="s">
        <v>58</v>
      </c>
      <c r="C66" s="218" t="s">
        <v>483</v>
      </c>
      <c r="D66" s="217">
        <v>1234</v>
      </c>
      <c r="E66" s="219" t="s">
        <v>4234</v>
      </c>
      <c r="F66" s="220"/>
      <c r="G66" s="220"/>
      <c r="H66" s="220" t="s">
        <v>4233</v>
      </c>
      <c r="I66" s="221" t="s">
        <v>52</v>
      </c>
      <c r="J66" s="220" t="s">
        <v>4232</v>
      </c>
      <c r="K66" s="220" t="s">
        <v>281</v>
      </c>
      <c r="L66" s="219" t="s">
        <v>4235</v>
      </c>
      <c r="M66" s="222" t="s">
        <v>4233</v>
      </c>
      <c r="N66" s="222" t="s">
        <v>4233</v>
      </c>
      <c r="O66" s="222" t="s">
        <v>4236</v>
      </c>
      <c r="P66" s="221" t="s">
        <v>361</v>
      </c>
      <c r="Q66" s="221" t="s">
        <v>294</v>
      </c>
      <c r="R66" s="223" t="s">
        <v>316</v>
      </c>
      <c r="S66" s="223" t="s">
        <v>35</v>
      </c>
      <c r="T66" s="223" t="s">
        <v>27</v>
      </c>
      <c r="U66" s="223" t="s">
        <v>83</v>
      </c>
      <c r="V66" s="221" t="s">
        <v>493</v>
      </c>
      <c r="W66" s="220" t="s">
        <v>494</v>
      </c>
      <c r="X66" s="220" t="s">
        <v>495</v>
      </c>
      <c r="Y66" s="220"/>
      <c r="Z66" s="224" t="s">
        <v>223</v>
      </c>
      <c r="AA66" s="220" t="s">
        <v>323</v>
      </c>
      <c r="AB66" s="230" t="s">
        <v>289</v>
      </c>
      <c r="AC66" s="226"/>
      <c r="AD66" s="227" t="s">
        <v>496</v>
      </c>
      <c r="AE66" s="228"/>
    </row>
    <row r="67" spans="1:31" s="229" customFormat="1" ht="15" customHeight="1">
      <c r="A67" s="217">
        <v>2023</v>
      </c>
      <c r="B67" s="217" t="s">
        <v>58</v>
      </c>
      <c r="C67" s="218" t="s">
        <v>497</v>
      </c>
      <c r="D67" s="217">
        <v>1234</v>
      </c>
      <c r="E67" s="219" t="s">
        <v>4234</v>
      </c>
      <c r="F67" s="220"/>
      <c r="G67" s="220"/>
      <c r="H67" s="220" t="s">
        <v>4233</v>
      </c>
      <c r="I67" s="221" t="s">
        <v>52</v>
      </c>
      <c r="J67" s="220" t="s">
        <v>4232</v>
      </c>
      <c r="K67" s="220" t="s">
        <v>281</v>
      </c>
      <c r="L67" s="219" t="s">
        <v>4235</v>
      </c>
      <c r="M67" s="222" t="s">
        <v>4233</v>
      </c>
      <c r="N67" s="222" t="s">
        <v>4233</v>
      </c>
      <c r="O67" s="222" t="s">
        <v>4236</v>
      </c>
      <c r="P67" s="221" t="s">
        <v>315</v>
      </c>
      <c r="Q67" s="221" t="s">
        <v>294</v>
      </c>
      <c r="R67" s="223"/>
      <c r="S67" s="223" t="s">
        <v>43</v>
      </c>
      <c r="T67" s="223" t="s">
        <v>33</v>
      </c>
      <c r="U67" s="223" t="s">
        <v>82</v>
      </c>
      <c r="V67" s="221" t="s">
        <v>106</v>
      </c>
      <c r="W67" s="220" t="s">
        <v>358</v>
      </c>
      <c r="X67" s="220"/>
      <c r="Y67" s="220"/>
      <c r="Z67" s="224" t="s">
        <v>223</v>
      </c>
      <c r="AA67" s="220" t="s">
        <v>288</v>
      </c>
      <c r="AB67" s="230" t="s">
        <v>289</v>
      </c>
      <c r="AC67" s="226"/>
      <c r="AD67" s="227" t="s">
        <v>498</v>
      </c>
      <c r="AE67" s="228"/>
    </row>
    <row r="68" spans="1:31" s="229" customFormat="1" ht="15" customHeight="1">
      <c r="A68" s="217">
        <v>2023</v>
      </c>
      <c r="B68" s="217" t="s">
        <v>58</v>
      </c>
      <c r="C68" s="218" t="s">
        <v>497</v>
      </c>
      <c r="D68" s="217">
        <v>1234</v>
      </c>
      <c r="E68" s="219" t="s">
        <v>4234</v>
      </c>
      <c r="F68" s="220"/>
      <c r="G68" s="220"/>
      <c r="H68" s="220" t="s">
        <v>4233</v>
      </c>
      <c r="I68" s="221" t="s">
        <v>52</v>
      </c>
      <c r="J68" s="220" t="s">
        <v>4232</v>
      </c>
      <c r="K68" s="220" t="s">
        <v>281</v>
      </c>
      <c r="L68" s="219" t="s">
        <v>4235</v>
      </c>
      <c r="M68" s="222" t="s">
        <v>4233</v>
      </c>
      <c r="N68" s="222" t="s">
        <v>4233</v>
      </c>
      <c r="O68" s="222" t="s">
        <v>4236</v>
      </c>
      <c r="P68" s="221" t="s">
        <v>315</v>
      </c>
      <c r="Q68" s="221" t="s">
        <v>294</v>
      </c>
      <c r="R68" s="223"/>
      <c r="S68" s="223" t="s">
        <v>43</v>
      </c>
      <c r="T68" s="223" t="s">
        <v>30</v>
      </c>
      <c r="U68" s="223" t="s">
        <v>82</v>
      </c>
      <c r="V68" s="221" t="s">
        <v>499</v>
      </c>
      <c r="W68" s="220" t="s">
        <v>421</v>
      </c>
      <c r="X68" s="220"/>
      <c r="Y68" s="220"/>
      <c r="Z68" s="224" t="s">
        <v>223</v>
      </c>
      <c r="AA68" s="220" t="s">
        <v>288</v>
      </c>
      <c r="AB68" s="230" t="s">
        <v>289</v>
      </c>
      <c r="AC68" s="226"/>
      <c r="AD68" s="227" t="s">
        <v>500</v>
      </c>
      <c r="AE68" s="228"/>
    </row>
    <row r="69" spans="1:31" s="229" customFormat="1" ht="15" customHeight="1">
      <c r="A69" s="217">
        <v>2023</v>
      </c>
      <c r="B69" s="217" t="s">
        <v>58</v>
      </c>
      <c r="C69" s="218" t="s">
        <v>497</v>
      </c>
      <c r="D69" s="217">
        <v>1234</v>
      </c>
      <c r="E69" s="219" t="s">
        <v>4234</v>
      </c>
      <c r="F69" s="220"/>
      <c r="G69" s="220"/>
      <c r="H69" s="220" t="s">
        <v>4233</v>
      </c>
      <c r="I69" s="221" t="s">
        <v>52</v>
      </c>
      <c r="J69" s="220" t="s">
        <v>4232</v>
      </c>
      <c r="K69" s="220" t="s">
        <v>281</v>
      </c>
      <c r="L69" s="219" t="s">
        <v>4235</v>
      </c>
      <c r="M69" s="222" t="s">
        <v>4233</v>
      </c>
      <c r="N69" s="222" t="s">
        <v>4233</v>
      </c>
      <c r="O69" s="222" t="s">
        <v>4236</v>
      </c>
      <c r="P69" s="221" t="s">
        <v>315</v>
      </c>
      <c r="Q69" s="221" t="s">
        <v>294</v>
      </c>
      <c r="R69" s="223"/>
      <c r="S69" s="223" t="s">
        <v>43</v>
      </c>
      <c r="T69" s="223" t="s">
        <v>30</v>
      </c>
      <c r="U69" s="223" t="s">
        <v>82</v>
      </c>
      <c r="V69" s="221" t="s">
        <v>501</v>
      </c>
      <c r="W69" s="220" t="s">
        <v>421</v>
      </c>
      <c r="X69" s="220"/>
      <c r="Y69" s="220"/>
      <c r="Z69" s="224" t="s">
        <v>223</v>
      </c>
      <c r="AA69" s="220" t="s">
        <v>288</v>
      </c>
      <c r="AB69" s="230" t="s">
        <v>289</v>
      </c>
      <c r="AC69" s="226"/>
      <c r="AD69" s="227" t="s">
        <v>502</v>
      </c>
      <c r="AE69" s="228"/>
    </row>
    <row r="70" spans="1:31" s="229" customFormat="1" ht="15" customHeight="1">
      <c r="A70" s="217">
        <v>2023</v>
      </c>
      <c r="B70" s="217" t="s">
        <v>58</v>
      </c>
      <c r="C70" s="218" t="s">
        <v>497</v>
      </c>
      <c r="D70" s="217">
        <v>1234</v>
      </c>
      <c r="E70" s="219" t="s">
        <v>4234</v>
      </c>
      <c r="F70" s="220"/>
      <c r="G70" s="220"/>
      <c r="H70" s="220" t="s">
        <v>4233</v>
      </c>
      <c r="I70" s="221" t="s">
        <v>52</v>
      </c>
      <c r="J70" s="220" t="s">
        <v>4232</v>
      </c>
      <c r="K70" s="220" t="s">
        <v>281</v>
      </c>
      <c r="L70" s="219" t="s">
        <v>4235</v>
      </c>
      <c r="M70" s="222" t="s">
        <v>4233</v>
      </c>
      <c r="N70" s="222" t="s">
        <v>4233</v>
      </c>
      <c r="O70" s="222" t="s">
        <v>4236</v>
      </c>
      <c r="P70" s="221" t="s">
        <v>306</v>
      </c>
      <c r="Q70" s="221" t="s">
        <v>294</v>
      </c>
      <c r="R70" s="223"/>
      <c r="S70" s="223" t="s">
        <v>17</v>
      </c>
      <c r="T70" s="223" t="s">
        <v>29</v>
      </c>
      <c r="U70" s="223" t="s">
        <v>78</v>
      </c>
      <c r="V70" s="221" t="s">
        <v>503</v>
      </c>
      <c r="W70" s="220" t="s">
        <v>504</v>
      </c>
      <c r="X70" s="220" t="s">
        <v>505</v>
      </c>
      <c r="Y70" s="220"/>
      <c r="Z70" s="224" t="s">
        <v>220</v>
      </c>
      <c r="AA70" s="220" t="s">
        <v>304</v>
      </c>
      <c r="AB70" s="230" t="s">
        <v>310</v>
      </c>
      <c r="AC70" s="226" t="s">
        <v>227</v>
      </c>
      <c r="AD70" s="227"/>
      <c r="AE70" s="228"/>
    </row>
    <row r="71" spans="1:31" s="229" customFormat="1" ht="15" customHeight="1">
      <c r="A71" s="217">
        <v>2023</v>
      </c>
      <c r="B71" s="217" t="s">
        <v>58</v>
      </c>
      <c r="C71" s="218" t="s">
        <v>497</v>
      </c>
      <c r="D71" s="217">
        <v>1234</v>
      </c>
      <c r="E71" s="219" t="s">
        <v>4234</v>
      </c>
      <c r="F71" s="220"/>
      <c r="G71" s="220"/>
      <c r="H71" s="220" t="s">
        <v>4233</v>
      </c>
      <c r="I71" s="221" t="s">
        <v>52</v>
      </c>
      <c r="J71" s="220" t="s">
        <v>4232</v>
      </c>
      <c r="K71" s="220" t="s">
        <v>281</v>
      </c>
      <c r="L71" s="219" t="s">
        <v>4235</v>
      </c>
      <c r="M71" s="222" t="s">
        <v>4233</v>
      </c>
      <c r="N71" s="222" t="s">
        <v>4233</v>
      </c>
      <c r="O71" s="222" t="s">
        <v>4236</v>
      </c>
      <c r="P71" s="221" t="s">
        <v>506</v>
      </c>
      <c r="Q71" s="221" t="s">
        <v>294</v>
      </c>
      <c r="R71" s="223"/>
      <c r="S71" s="223" t="s">
        <v>43</v>
      </c>
      <c r="T71" s="223" t="s">
        <v>30</v>
      </c>
      <c r="U71" s="223" t="s">
        <v>84</v>
      </c>
      <c r="V71" s="221" t="s">
        <v>95</v>
      </c>
      <c r="W71" s="220" t="s">
        <v>358</v>
      </c>
      <c r="X71" s="220"/>
      <c r="Y71" s="220"/>
      <c r="Z71" s="224" t="s">
        <v>220</v>
      </c>
      <c r="AA71" s="220" t="s">
        <v>288</v>
      </c>
      <c r="AB71" s="230" t="s">
        <v>289</v>
      </c>
      <c r="AC71" s="226"/>
      <c r="AD71" s="227" t="s">
        <v>507</v>
      </c>
      <c r="AE71" s="228"/>
    </row>
    <row r="72" spans="1:31" s="229" customFormat="1" ht="15" customHeight="1">
      <c r="A72" s="217">
        <v>2023</v>
      </c>
      <c r="B72" s="217" t="s">
        <v>58</v>
      </c>
      <c r="C72" s="218" t="s">
        <v>508</v>
      </c>
      <c r="D72" s="217">
        <v>1234</v>
      </c>
      <c r="E72" s="219" t="s">
        <v>4234</v>
      </c>
      <c r="F72" s="220"/>
      <c r="G72" s="220"/>
      <c r="H72" s="220" t="s">
        <v>4233</v>
      </c>
      <c r="I72" s="221" t="s">
        <v>74</v>
      </c>
      <c r="J72" s="220" t="s">
        <v>4232</v>
      </c>
      <c r="K72" s="220" t="s">
        <v>281</v>
      </c>
      <c r="L72" s="219" t="s">
        <v>4235</v>
      </c>
      <c r="M72" s="222" t="s">
        <v>4233</v>
      </c>
      <c r="N72" s="222" t="s">
        <v>4233</v>
      </c>
      <c r="O72" s="222" t="s">
        <v>4236</v>
      </c>
      <c r="P72" s="221" t="s">
        <v>325</v>
      </c>
      <c r="Q72" s="221" t="s">
        <v>325</v>
      </c>
      <c r="R72" s="223"/>
      <c r="S72" s="223"/>
      <c r="T72" s="223"/>
      <c r="U72" s="223"/>
      <c r="V72" s="221" t="s">
        <v>74</v>
      </c>
      <c r="W72" s="220"/>
      <c r="X72" s="220"/>
      <c r="Y72" s="220"/>
      <c r="Z72" s="224"/>
      <c r="AA72" s="220" t="s">
        <v>74</v>
      </c>
      <c r="AB72" s="230" t="s">
        <v>289</v>
      </c>
      <c r="AC72" s="226"/>
      <c r="AD72" s="227"/>
      <c r="AE72" s="228"/>
    </row>
    <row r="73" spans="1:31" s="229" customFormat="1" ht="15" customHeight="1">
      <c r="A73" s="217">
        <v>2023</v>
      </c>
      <c r="B73" s="217" t="s">
        <v>58</v>
      </c>
      <c r="C73" s="218" t="s">
        <v>509</v>
      </c>
      <c r="D73" s="217">
        <v>1234</v>
      </c>
      <c r="E73" s="219" t="s">
        <v>4234</v>
      </c>
      <c r="F73" s="220"/>
      <c r="G73" s="220"/>
      <c r="H73" s="220" t="s">
        <v>4233</v>
      </c>
      <c r="I73" s="221" t="s">
        <v>52</v>
      </c>
      <c r="J73" s="220" t="s">
        <v>4232</v>
      </c>
      <c r="K73" s="220" t="s">
        <v>281</v>
      </c>
      <c r="L73" s="219" t="s">
        <v>4235</v>
      </c>
      <c r="M73" s="222" t="s">
        <v>4233</v>
      </c>
      <c r="N73" s="222" t="s">
        <v>4233</v>
      </c>
      <c r="O73" s="222" t="s">
        <v>4236</v>
      </c>
      <c r="P73" s="221" t="s">
        <v>293</v>
      </c>
      <c r="Q73" s="221" t="s">
        <v>294</v>
      </c>
      <c r="R73" s="223"/>
      <c r="S73" s="223" t="s">
        <v>43</v>
      </c>
      <c r="T73" s="223" t="s">
        <v>30</v>
      </c>
      <c r="U73" s="223" t="s">
        <v>82</v>
      </c>
      <c r="V73" s="221" t="s">
        <v>95</v>
      </c>
      <c r="W73" s="220" t="s">
        <v>510</v>
      </c>
      <c r="X73" s="220" t="s">
        <v>359</v>
      </c>
      <c r="Y73" s="220"/>
      <c r="Z73" s="224" t="s">
        <v>223</v>
      </c>
      <c r="AA73" s="220" t="s">
        <v>288</v>
      </c>
      <c r="AB73" s="230" t="s">
        <v>289</v>
      </c>
      <c r="AC73" s="226"/>
      <c r="AD73" s="227" t="s">
        <v>511</v>
      </c>
      <c r="AE73" s="228"/>
    </row>
    <row r="74" spans="1:31" s="229" customFormat="1" ht="15" customHeight="1">
      <c r="A74" s="217">
        <v>2023</v>
      </c>
      <c r="B74" s="217" t="s">
        <v>58</v>
      </c>
      <c r="C74" s="218" t="s">
        <v>364</v>
      </c>
      <c r="D74" s="217">
        <v>1234</v>
      </c>
      <c r="E74" s="219" t="s">
        <v>4234</v>
      </c>
      <c r="F74" s="220"/>
      <c r="G74" s="220"/>
      <c r="H74" s="220" t="s">
        <v>4233</v>
      </c>
      <c r="I74" s="221" t="s">
        <v>52</v>
      </c>
      <c r="J74" s="220" t="s">
        <v>4232</v>
      </c>
      <c r="K74" s="220" t="s">
        <v>281</v>
      </c>
      <c r="L74" s="219" t="s">
        <v>4235</v>
      </c>
      <c r="M74" s="222" t="s">
        <v>4233</v>
      </c>
      <c r="N74" s="222" t="s">
        <v>4233</v>
      </c>
      <c r="O74" s="222" t="s">
        <v>4236</v>
      </c>
      <c r="P74" s="221" t="s">
        <v>512</v>
      </c>
      <c r="Q74" s="221" t="s">
        <v>513</v>
      </c>
      <c r="R74" s="223"/>
      <c r="S74" s="223" t="s">
        <v>43</v>
      </c>
      <c r="T74" s="223" t="s">
        <v>33</v>
      </c>
      <c r="U74" s="223" t="s">
        <v>82</v>
      </c>
      <c r="V74" s="221" t="s">
        <v>514</v>
      </c>
      <c r="W74" s="220" t="s">
        <v>358</v>
      </c>
      <c r="X74" s="220" t="s">
        <v>359</v>
      </c>
      <c r="Y74" s="220"/>
      <c r="Z74" s="224" t="s">
        <v>223</v>
      </c>
      <c r="AA74" s="220" t="s">
        <v>288</v>
      </c>
      <c r="AB74" s="230" t="s">
        <v>289</v>
      </c>
      <c r="AC74" s="226"/>
      <c r="AD74" s="227" t="s">
        <v>515</v>
      </c>
      <c r="AE74" s="228"/>
    </row>
    <row r="75" spans="1:31" s="229" customFormat="1" ht="15" customHeight="1">
      <c r="A75" s="217">
        <v>2023</v>
      </c>
      <c r="B75" s="217" t="s">
        <v>58</v>
      </c>
      <c r="C75" s="218" t="s">
        <v>460</v>
      </c>
      <c r="D75" s="217">
        <v>1234</v>
      </c>
      <c r="E75" s="219" t="s">
        <v>4234</v>
      </c>
      <c r="F75" s="220"/>
      <c r="G75" s="220"/>
      <c r="H75" s="220" t="s">
        <v>4233</v>
      </c>
      <c r="I75" s="221" t="s">
        <v>52</v>
      </c>
      <c r="J75" s="220" t="s">
        <v>4232</v>
      </c>
      <c r="K75" s="220" t="s">
        <v>281</v>
      </c>
      <c r="L75" s="219" t="s">
        <v>4235</v>
      </c>
      <c r="M75" s="222" t="s">
        <v>4233</v>
      </c>
      <c r="N75" s="222" t="s">
        <v>4233</v>
      </c>
      <c r="O75" s="222" t="s">
        <v>4236</v>
      </c>
      <c r="P75" s="221" t="s">
        <v>516</v>
      </c>
      <c r="Q75" s="221" t="s">
        <v>294</v>
      </c>
      <c r="R75" s="223"/>
      <c r="S75" s="223" t="s">
        <v>43</v>
      </c>
      <c r="T75" s="223" t="s">
        <v>33</v>
      </c>
      <c r="U75" s="223" t="s">
        <v>82</v>
      </c>
      <c r="V75" s="221" t="s">
        <v>106</v>
      </c>
      <c r="W75" s="220" t="s">
        <v>517</v>
      </c>
      <c r="X75" s="220" t="s">
        <v>398</v>
      </c>
      <c r="Y75" s="220"/>
      <c r="Z75" s="224" t="s">
        <v>223</v>
      </c>
      <c r="AA75" s="220" t="s">
        <v>288</v>
      </c>
      <c r="AB75" s="230" t="s">
        <v>289</v>
      </c>
      <c r="AC75" s="226"/>
      <c r="AD75" s="227" t="s">
        <v>518</v>
      </c>
      <c r="AE75" s="228"/>
    </row>
    <row r="76" spans="1:31" s="229" customFormat="1" ht="15" customHeight="1">
      <c r="A76" s="217">
        <v>2023</v>
      </c>
      <c r="B76" s="217" t="s">
        <v>58</v>
      </c>
      <c r="C76" s="218" t="s">
        <v>472</v>
      </c>
      <c r="D76" s="217">
        <v>1234</v>
      </c>
      <c r="E76" s="219" t="s">
        <v>4234</v>
      </c>
      <c r="F76" s="220"/>
      <c r="G76" s="220"/>
      <c r="H76" s="220" t="s">
        <v>4233</v>
      </c>
      <c r="I76" s="221" t="s">
        <v>52</v>
      </c>
      <c r="J76" s="220" t="s">
        <v>4232</v>
      </c>
      <c r="K76" s="220" t="s">
        <v>281</v>
      </c>
      <c r="L76" s="219" t="s">
        <v>4235</v>
      </c>
      <c r="M76" s="222" t="s">
        <v>4233</v>
      </c>
      <c r="N76" s="222" t="s">
        <v>4233</v>
      </c>
      <c r="O76" s="222" t="s">
        <v>4236</v>
      </c>
      <c r="P76" s="221" t="s">
        <v>519</v>
      </c>
      <c r="Q76" s="221" t="s">
        <v>294</v>
      </c>
      <c r="R76" s="223" t="s">
        <v>316</v>
      </c>
      <c r="S76" s="223" t="s">
        <v>76</v>
      </c>
      <c r="T76" s="223" t="s">
        <v>27</v>
      </c>
      <c r="U76" s="223" t="s">
        <v>180</v>
      </c>
      <c r="V76" s="221" t="s">
        <v>520</v>
      </c>
      <c r="W76" s="220" t="s">
        <v>521</v>
      </c>
      <c r="X76" s="220" t="s">
        <v>495</v>
      </c>
      <c r="Y76" s="220"/>
      <c r="Z76" s="224" t="s">
        <v>223</v>
      </c>
      <c r="AA76" s="220" t="s">
        <v>323</v>
      </c>
      <c r="AB76" s="230" t="s">
        <v>289</v>
      </c>
      <c r="AC76" s="226"/>
      <c r="AD76" s="227" t="s">
        <v>426</v>
      </c>
      <c r="AE76" s="228"/>
    </row>
    <row r="77" spans="1:31" s="229" customFormat="1" ht="15" customHeight="1">
      <c r="A77" s="217">
        <v>2023</v>
      </c>
      <c r="B77" s="217" t="s">
        <v>58</v>
      </c>
      <c r="C77" s="218" t="s">
        <v>472</v>
      </c>
      <c r="D77" s="217">
        <v>1234</v>
      </c>
      <c r="E77" s="219" t="s">
        <v>4234</v>
      </c>
      <c r="F77" s="220"/>
      <c r="G77" s="220"/>
      <c r="H77" s="220" t="s">
        <v>4233</v>
      </c>
      <c r="I77" s="221" t="s">
        <v>52</v>
      </c>
      <c r="J77" s="220" t="s">
        <v>4232</v>
      </c>
      <c r="K77" s="220" t="s">
        <v>281</v>
      </c>
      <c r="L77" s="219" t="s">
        <v>4235</v>
      </c>
      <c r="M77" s="222" t="s">
        <v>4233</v>
      </c>
      <c r="N77" s="222" t="s">
        <v>4233</v>
      </c>
      <c r="O77" s="222" t="s">
        <v>4236</v>
      </c>
      <c r="P77" s="221" t="s">
        <v>449</v>
      </c>
      <c r="Q77" s="221" t="s">
        <v>294</v>
      </c>
      <c r="R77" s="223" t="s">
        <v>316</v>
      </c>
      <c r="S77" s="223" t="s">
        <v>35</v>
      </c>
      <c r="T77" s="223" t="s">
        <v>25</v>
      </c>
      <c r="U77" s="223" t="s">
        <v>185</v>
      </c>
      <c r="V77" s="221" t="s">
        <v>327</v>
      </c>
      <c r="W77" s="220" t="s">
        <v>521</v>
      </c>
      <c r="X77" s="220" t="s">
        <v>495</v>
      </c>
      <c r="Y77" s="220"/>
      <c r="Z77" s="224" t="s">
        <v>223</v>
      </c>
      <c r="AA77" s="220" t="s">
        <v>323</v>
      </c>
      <c r="AB77" s="230" t="s">
        <v>289</v>
      </c>
      <c r="AC77" s="226"/>
      <c r="AD77" s="227" t="s">
        <v>329</v>
      </c>
      <c r="AE77" s="228"/>
    </row>
    <row r="78" spans="1:31" s="229" customFormat="1" ht="15" customHeight="1">
      <c r="A78" s="217">
        <v>2023</v>
      </c>
      <c r="B78" s="217" t="s">
        <v>58</v>
      </c>
      <c r="C78" s="218" t="s">
        <v>508</v>
      </c>
      <c r="D78" s="217">
        <v>1234</v>
      </c>
      <c r="E78" s="219" t="s">
        <v>4234</v>
      </c>
      <c r="F78" s="220"/>
      <c r="G78" s="220"/>
      <c r="H78" s="220" t="s">
        <v>4233</v>
      </c>
      <c r="I78" s="221" t="s">
        <v>52</v>
      </c>
      <c r="J78" s="220" t="s">
        <v>4232</v>
      </c>
      <c r="K78" s="220" t="s">
        <v>281</v>
      </c>
      <c r="L78" s="219" t="s">
        <v>4235</v>
      </c>
      <c r="M78" s="222" t="s">
        <v>4233</v>
      </c>
      <c r="N78" s="222" t="s">
        <v>4233</v>
      </c>
      <c r="O78" s="222" t="s">
        <v>4236</v>
      </c>
      <c r="P78" s="221" t="s">
        <v>522</v>
      </c>
      <c r="Q78" s="221" t="s">
        <v>523</v>
      </c>
      <c r="R78" s="223"/>
      <c r="S78" s="223" t="s">
        <v>43</v>
      </c>
      <c r="T78" s="223" t="s">
        <v>29</v>
      </c>
      <c r="U78" s="223" t="s">
        <v>82</v>
      </c>
      <c r="V78" s="221" t="s">
        <v>524</v>
      </c>
      <c r="W78" s="220" t="s">
        <v>358</v>
      </c>
      <c r="X78" s="220" t="s">
        <v>359</v>
      </c>
      <c r="Y78" s="220"/>
      <c r="Z78" s="224" t="s">
        <v>223</v>
      </c>
      <c r="AA78" s="220" t="s">
        <v>288</v>
      </c>
      <c r="AB78" s="230" t="s">
        <v>289</v>
      </c>
      <c r="AC78" s="226"/>
      <c r="AD78" s="227" t="s">
        <v>525</v>
      </c>
      <c r="AE78" s="228"/>
    </row>
    <row r="79" spans="1:31" s="229" customFormat="1" ht="15" customHeight="1">
      <c r="A79" s="217">
        <v>2023</v>
      </c>
      <c r="B79" s="217" t="s">
        <v>58</v>
      </c>
      <c r="C79" s="218" t="s">
        <v>508</v>
      </c>
      <c r="D79" s="217">
        <v>1234</v>
      </c>
      <c r="E79" s="219" t="s">
        <v>4234</v>
      </c>
      <c r="F79" s="220"/>
      <c r="G79" s="220"/>
      <c r="H79" s="220" t="s">
        <v>4233</v>
      </c>
      <c r="I79" s="221" t="s">
        <v>52</v>
      </c>
      <c r="J79" s="220" t="s">
        <v>4232</v>
      </c>
      <c r="K79" s="220" t="s">
        <v>281</v>
      </c>
      <c r="L79" s="219" t="s">
        <v>4235</v>
      </c>
      <c r="M79" s="222" t="s">
        <v>4233</v>
      </c>
      <c r="N79" s="222" t="s">
        <v>4233</v>
      </c>
      <c r="O79" s="222" t="s">
        <v>4236</v>
      </c>
      <c r="P79" s="221" t="s">
        <v>306</v>
      </c>
      <c r="Q79" s="221" t="s">
        <v>294</v>
      </c>
      <c r="R79" s="223" t="s">
        <v>316</v>
      </c>
      <c r="S79" s="223" t="s">
        <v>35</v>
      </c>
      <c r="T79" s="223" t="s">
        <v>26</v>
      </c>
      <c r="U79" s="223" t="s">
        <v>83</v>
      </c>
      <c r="V79" s="221" t="s">
        <v>526</v>
      </c>
      <c r="W79" s="220" t="s">
        <v>527</v>
      </c>
      <c r="X79" s="220" t="s">
        <v>495</v>
      </c>
      <c r="Y79" s="220"/>
      <c r="Z79" s="224" t="s">
        <v>223</v>
      </c>
      <c r="AA79" s="220" t="s">
        <v>323</v>
      </c>
      <c r="AB79" s="230" t="s">
        <v>289</v>
      </c>
      <c r="AC79" s="226"/>
      <c r="AD79" s="227" t="s">
        <v>528</v>
      </c>
      <c r="AE79" s="228"/>
    </row>
    <row r="80" spans="1:31" s="229" customFormat="1" ht="15" customHeight="1">
      <c r="A80" s="217">
        <v>2023</v>
      </c>
      <c r="B80" s="217" t="s">
        <v>58</v>
      </c>
      <c r="C80" s="218" t="s">
        <v>508</v>
      </c>
      <c r="D80" s="217">
        <v>1234</v>
      </c>
      <c r="E80" s="219" t="s">
        <v>4234</v>
      </c>
      <c r="F80" s="220"/>
      <c r="G80" s="220"/>
      <c r="H80" s="220" t="s">
        <v>4233</v>
      </c>
      <c r="I80" s="221" t="s">
        <v>52</v>
      </c>
      <c r="J80" s="220" t="s">
        <v>4232</v>
      </c>
      <c r="K80" s="220" t="s">
        <v>281</v>
      </c>
      <c r="L80" s="219" t="s">
        <v>4235</v>
      </c>
      <c r="M80" s="222" t="s">
        <v>4233</v>
      </c>
      <c r="N80" s="222" t="s">
        <v>4233</v>
      </c>
      <c r="O80" s="222" t="s">
        <v>4236</v>
      </c>
      <c r="P80" s="221" t="s">
        <v>477</v>
      </c>
      <c r="Q80" s="221" t="s">
        <v>406</v>
      </c>
      <c r="R80" s="223" t="s">
        <v>316</v>
      </c>
      <c r="S80" s="223" t="s">
        <v>35</v>
      </c>
      <c r="T80" s="223" t="s">
        <v>27</v>
      </c>
      <c r="U80" s="223" t="s">
        <v>180</v>
      </c>
      <c r="V80" s="221" t="s">
        <v>529</v>
      </c>
      <c r="W80" s="220" t="s">
        <v>426</v>
      </c>
      <c r="X80" s="220" t="s">
        <v>495</v>
      </c>
      <c r="Y80" s="220"/>
      <c r="Z80" s="224" t="s">
        <v>223</v>
      </c>
      <c r="AA80" s="220" t="s">
        <v>323</v>
      </c>
      <c r="AB80" s="230" t="s">
        <v>289</v>
      </c>
      <c r="AC80" s="226"/>
      <c r="AD80" s="227" t="s">
        <v>426</v>
      </c>
      <c r="AE80" s="228"/>
    </row>
    <row r="81" spans="1:31" s="229" customFormat="1" ht="15" customHeight="1">
      <c r="A81" s="217">
        <v>2023</v>
      </c>
      <c r="B81" s="217" t="s">
        <v>58</v>
      </c>
      <c r="C81" s="218" t="s">
        <v>508</v>
      </c>
      <c r="D81" s="217">
        <v>1234</v>
      </c>
      <c r="E81" s="219" t="s">
        <v>4234</v>
      </c>
      <c r="F81" s="220"/>
      <c r="G81" s="220"/>
      <c r="H81" s="220" t="s">
        <v>4233</v>
      </c>
      <c r="I81" s="221" t="s">
        <v>73</v>
      </c>
      <c r="J81" s="220" t="s">
        <v>4232</v>
      </c>
      <c r="K81" s="220" t="s">
        <v>281</v>
      </c>
      <c r="L81" s="219" t="s">
        <v>4235</v>
      </c>
      <c r="M81" s="222" t="s">
        <v>4233</v>
      </c>
      <c r="N81" s="222" t="s">
        <v>4233</v>
      </c>
      <c r="O81" s="222" t="s">
        <v>4236</v>
      </c>
      <c r="P81" s="221" t="s">
        <v>530</v>
      </c>
      <c r="Q81" s="221" t="s">
        <v>294</v>
      </c>
      <c r="R81" s="223"/>
      <c r="S81" s="223"/>
      <c r="T81" s="223"/>
      <c r="U81" s="223"/>
      <c r="V81" s="221" t="s">
        <v>73</v>
      </c>
      <c r="W81" s="220"/>
      <c r="X81" s="220"/>
      <c r="Y81" s="220"/>
      <c r="Z81" s="224"/>
      <c r="AA81" s="220" t="s">
        <v>73</v>
      </c>
      <c r="AB81" s="230" t="s">
        <v>289</v>
      </c>
      <c r="AC81" s="226"/>
      <c r="AD81" s="227"/>
      <c r="AE81" s="228"/>
    </row>
    <row r="82" spans="1:31" s="229" customFormat="1" ht="15" customHeight="1">
      <c r="A82" s="217">
        <v>2023</v>
      </c>
      <c r="B82" s="217" t="s">
        <v>60</v>
      </c>
      <c r="C82" s="218" t="s">
        <v>531</v>
      </c>
      <c r="D82" s="217">
        <v>1234</v>
      </c>
      <c r="E82" s="219" t="s">
        <v>4234</v>
      </c>
      <c r="F82" s="220"/>
      <c r="G82" s="220"/>
      <c r="H82" s="220" t="s">
        <v>4233</v>
      </c>
      <c r="I82" s="221" t="s">
        <v>52</v>
      </c>
      <c r="J82" s="220" t="s">
        <v>4232</v>
      </c>
      <c r="K82" s="220" t="s">
        <v>281</v>
      </c>
      <c r="L82" s="219" t="s">
        <v>4235</v>
      </c>
      <c r="M82" s="222" t="s">
        <v>4233</v>
      </c>
      <c r="N82" s="222" t="s">
        <v>4233</v>
      </c>
      <c r="O82" s="222" t="s">
        <v>4236</v>
      </c>
      <c r="P82" s="221" t="s">
        <v>370</v>
      </c>
      <c r="Q82" s="221" t="s">
        <v>371</v>
      </c>
      <c r="R82" s="223"/>
      <c r="S82" s="223" t="s">
        <v>43</v>
      </c>
      <c r="T82" s="223" t="s">
        <v>33</v>
      </c>
      <c r="U82" s="223" t="s">
        <v>82</v>
      </c>
      <c r="V82" s="221" t="s">
        <v>100</v>
      </c>
      <c r="W82" s="220" t="s">
        <v>421</v>
      </c>
      <c r="X82" s="220" t="s">
        <v>398</v>
      </c>
      <c r="Y82" s="220"/>
      <c r="Z82" s="224" t="s">
        <v>223</v>
      </c>
      <c r="AA82" s="220" t="s">
        <v>288</v>
      </c>
      <c r="AB82" s="230" t="s">
        <v>289</v>
      </c>
      <c r="AC82" s="226"/>
      <c r="AD82" s="227" t="s">
        <v>532</v>
      </c>
      <c r="AE82" s="228"/>
    </row>
    <row r="83" spans="1:31" s="229" customFormat="1" ht="15" customHeight="1">
      <c r="A83" s="217">
        <v>2023</v>
      </c>
      <c r="B83" s="217" t="s">
        <v>60</v>
      </c>
      <c r="C83" s="218" t="s">
        <v>531</v>
      </c>
      <c r="D83" s="217">
        <v>1234</v>
      </c>
      <c r="E83" s="219" t="s">
        <v>4234</v>
      </c>
      <c r="F83" s="220"/>
      <c r="G83" s="220"/>
      <c r="H83" s="220" t="s">
        <v>4233</v>
      </c>
      <c r="I83" s="221" t="s">
        <v>75</v>
      </c>
      <c r="J83" s="220" t="s">
        <v>4232</v>
      </c>
      <c r="K83" s="220" t="s">
        <v>281</v>
      </c>
      <c r="L83" s="219" t="s">
        <v>4235</v>
      </c>
      <c r="M83" s="222" t="s">
        <v>4233</v>
      </c>
      <c r="N83" s="222" t="s">
        <v>4233</v>
      </c>
      <c r="O83" s="222" t="s">
        <v>4236</v>
      </c>
      <c r="P83" s="221" t="s">
        <v>325</v>
      </c>
      <c r="Q83" s="221" t="s">
        <v>325</v>
      </c>
      <c r="R83" s="223"/>
      <c r="S83" s="223"/>
      <c r="T83" s="223"/>
      <c r="U83" s="223"/>
      <c r="V83" s="221" t="s">
        <v>75</v>
      </c>
      <c r="W83" s="220"/>
      <c r="X83" s="220"/>
      <c r="Y83" s="220"/>
      <c r="Z83" s="224"/>
      <c r="AA83" s="220" t="s">
        <v>74</v>
      </c>
      <c r="AB83" s="230" t="s">
        <v>289</v>
      </c>
      <c r="AC83" s="226"/>
      <c r="AD83" s="227"/>
      <c r="AE83" s="228"/>
    </row>
    <row r="84" spans="1:31" s="229" customFormat="1" ht="15" customHeight="1">
      <c r="A84" s="217">
        <v>2023</v>
      </c>
      <c r="B84" s="217" t="s">
        <v>60</v>
      </c>
      <c r="C84" s="218" t="s">
        <v>531</v>
      </c>
      <c r="D84" s="217">
        <v>1234</v>
      </c>
      <c r="E84" s="219" t="s">
        <v>4234</v>
      </c>
      <c r="F84" s="220"/>
      <c r="G84" s="220"/>
      <c r="H84" s="220" t="s">
        <v>4233</v>
      </c>
      <c r="I84" s="221" t="s">
        <v>52</v>
      </c>
      <c r="J84" s="220" t="s">
        <v>4232</v>
      </c>
      <c r="K84" s="220" t="s">
        <v>281</v>
      </c>
      <c r="L84" s="219" t="s">
        <v>4235</v>
      </c>
      <c r="M84" s="222" t="s">
        <v>4233</v>
      </c>
      <c r="N84" s="222" t="s">
        <v>4233</v>
      </c>
      <c r="O84" s="222" t="s">
        <v>4236</v>
      </c>
      <c r="P84" s="221" t="s">
        <v>533</v>
      </c>
      <c r="Q84" s="221" t="s">
        <v>412</v>
      </c>
      <c r="R84" s="223" t="s">
        <v>316</v>
      </c>
      <c r="S84" s="223" t="s">
        <v>35</v>
      </c>
      <c r="T84" s="223" t="s">
        <v>25</v>
      </c>
      <c r="U84" s="223" t="s">
        <v>185</v>
      </c>
      <c r="V84" s="221" t="s">
        <v>534</v>
      </c>
      <c r="W84" s="220" t="s">
        <v>328</v>
      </c>
      <c r="X84" s="220" t="s">
        <v>495</v>
      </c>
      <c r="Y84" s="220"/>
      <c r="Z84" s="224" t="s">
        <v>223</v>
      </c>
      <c r="AA84" s="220" t="s">
        <v>323</v>
      </c>
      <c r="AB84" s="230" t="s">
        <v>289</v>
      </c>
      <c r="AC84" s="226"/>
      <c r="AD84" s="227" t="s">
        <v>329</v>
      </c>
      <c r="AE84" s="228"/>
    </row>
    <row r="85" spans="1:31" s="229" customFormat="1" ht="15" customHeight="1">
      <c r="A85" s="217">
        <v>2023</v>
      </c>
      <c r="B85" s="217" t="s">
        <v>60</v>
      </c>
      <c r="C85" s="218" t="s">
        <v>535</v>
      </c>
      <c r="D85" s="217">
        <v>1234</v>
      </c>
      <c r="E85" s="219" t="s">
        <v>4234</v>
      </c>
      <c r="F85" s="220"/>
      <c r="G85" s="220"/>
      <c r="H85" s="220" t="s">
        <v>4233</v>
      </c>
      <c r="I85" s="221" t="s">
        <v>52</v>
      </c>
      <c r="J85" s="220" t="s">
        <v>4232</v>
      </c>
      <c r="K85" s="220" t="s">
        <v>281</v>
      </c>
      <c r="L85" s="219" t="s">
        <v>4235</v>
      </c>
      <c r="M85" s="222" t="s">
        <v>4233</v>
      </c>
      <c r="N85" s="222" t="s">
        <v>4233</v>
      </c>
      <c r="O85" s="222" t="s">
        <v>4236</v>
      </c>
      <c r="P85" s="221" t="s">
        <v>306</v>
      </c>
      <c r="Q85" s="221" t="s">
        <v>294</v>
      </c>
      <c r="R85" s="223" t="s">
        <v>316</v>
      </c>
      <c r="S85" s="223" t="s">
        <v>35</v>
      </c>
      <c r="T85" s="223" t="s">
        <v>25</v>
      </c>
      <c r="U85" s="223" t="s">
        <v>185</v>
      </c>
      <c r="V85" s="221" t="s">
        <v>534</v>
      </c>
      <c r="W85" s="220" t="s">
        <v>328</v>
      </c>
      <c r="X85" s="220" t="s">
        <v>495</v>
      </c>
      <c r="Y85" s="220"/>
      <c r="Z85" s="224" t="s">
        <v>223</v>
      </c>
      <c r="AA85" s="220" t="s">
        <v>323</v>
      </c>
      <c r="AB85" s="230" t="s">
        <v>310</v>
      </c>
      <c r="AC85" s="226"/>
      <c r="AD85" s="227" t="s">
        <v>329</v>
      </c>
      <c r="AE85" s="228"/>
    </row>
    <row r="86" spans="1:31" s="229" customFormat="1" ht="15" customHeight="1">
      <c r="A86" s="217">
        <v>2023</v>
      </c>
      <c r="B86" s="217" t="s">
        <v>60</v>
      </c>
      <c r="C86" s="218" t="s">
        <v>535</v>
      </c>
      <c r="D86" s="217">
        <v>1234</v>
      </c>
      <c r="E86" s="219" t="s">
        <v>4234</v>
      </c>
      <c r="F86" s="220"/>
      <c r="G86" s="220"/>
      <c r="H86" s="220" t="s">
        <v>4233</v>
      </c>
      <c r="I86" s="221" t="s">
        <v>52</v>
      </c>
      <c r="J86" s="220" t="s">
        <v>4232</v>
      </c>
      <c r="K86" s="220" t="s">
        <v>281</v>
      </c>
      <c r="L86" s="219" t="s">
        <v>4235</v>
      </c>
      <c r="M86" s="222" t="s">
        <v>4233</v>
      </c>
      <c r="N86" s="222" t="s">
        <v>4233</v>
      </c>
      <c r="O86" s="222" t="s">
        <v>4236</v>
      </c>
      <c r="P86" s="221" t="s">
        <v>306</v>
      </c>
      <c r="Q86" s="221" t="s">
        <v>294</v>
      </c>
      <c r="R86" s="223" t="s">
        <v>316</v>
      </c>
      <c r="S86" s="223" t="s">
        <v>35</v>
      </c>
      <c r="T86" s="223" t="s">
        <v>25</v>
      </c>
      <c r="U86" s="223" t="s">
        <v>185</v>
      </c>
      <c r="V86" s="221" t="s">
        <v>380</v>
      </c>
      <c r="W86" s="220" t="s">
        <v>328</v>
      </c>
      <c r="X86" s="220" t="s">
        <v>495</v>
      </c>
      <c r="Y86" s="220"/>
      <c r="Z86" s="224" t="s">
        <v>223</v>
      </c>
      <c r="AA86" s="220" t="s">
        <v>323</v>
      </c>
      <c r="AB86" s="230" t="s">
        <v>310</v>
      </c>
      <c r="AC86" s="226"/>
      <c r="AD86" s="227" t="s">
        <v>329</v>
      </c>
      <c r="AE86" s="228"/>
    </row>
    <row r="87" spans="1:31" s="229" customFormat="1" ht="15" customHeight="1">
      <c r="A87" s="217">
        <v>2023</v>
      </c>
      <c r="B87" s="217" t="s">
        <v>60</v>
      </c>
      <c r="C87" s="218" t="s">
        <v>535</v>
      </c>
      <c r="D87" s="217">
        <v>1234</v>
      </c>
      <c r="E87" s="219" t="s">
        <v>4234</v>
      </c>
      <c r="F87" s="220"/>
      <c r="G87" s="220"/>
      <c r="H87" s="220" t="s">
        <v>4233</v>
      </c>
      <c r="I87" s="221" t="s">
        <v>52</v>
      </c>
      <c r="J87" s="220" t="s">
        <v>4232</v>
      </c>
      <c r="K87" s="220" t="s">
        <v>281</v>
      </c>
      <c r="L87" s="219" t="s">
        <v>4235</v>
      </c>
      <c r="M87" s="222" t="s">
        <v>4233</v>
      </c>
      <c r="N87" s="222" t="s">
        <v>4233</v>
      </c>
      <c r="O87" s="222" t="s">
        <v>4236</v>
      </c>
      <c r="P87" s="221" t="s">
        <v>441</v>
      </c>
      <c r="Q87" s="221" t="s">
        <v>294</v>
      </c>
      <c r="R87" s="223"/>
      <c r="S87" s="223" t="s">
        <v>43</v>
      </c>
      <c r="T87" s="223" t="s">
        <v>33</v>
      </c>
      <c r="U87" s="223" t="s">
        <v>82</v>
      </c>
      <c r="V87" s="221" t="s">
        <v>536</v>
      </c>
      <c r="W87" s="220" t="s">
        <v>358</v>
      </c>
      <c r="X87" s="220" t="s">
        <v>537</v>
      </c>
      <c r="Y87" s="220"/>
      <c r="Z87" s="224" t="s">
        <v>223</v>
      </c>
      <c r="AA87" s="220" t="s">
        <v>288</v>
      </c>
      <c r="AB87" s="230" t="s">
        <v>289</v>
      </c>
      <c r="AC87" s="226"/>
      <c r="AD87" s="227" t="s">
        <v>538</v>
      </c>
      <c r="AE87" s="228"/>
    </row>
    <row r="88" spans="1:31" s="229" customFormat="1" ht="15" customHeight="1">
      <c r="A88" s="217">
        <v>2023</v>
      </c>
      <c r="B88" s="217" t="s">
        <v>60</v>
      </c>
      <c r="C88" s="218" t="s">
        <v>535</v>
      </c>
      <c r="D88" s="217">
        <v>1234</v>
      </c>
      <c r="E88" s="219" t="s">
        <v>4234</v>
      </c>
      <c r="F88" s="220"/>
      <c r="G88" s="220"/>
      <c r="H88" s="220" t="s">
        <v>4233</v>
      </c>
      <c r="I88" s="221" t="s">
        <v>73</v>
      </c>
      <c r="J88" s="220" t="s">
        <v>4232</v>
      </c>
      <c r="K88" s="220" t="s">
        <v>281</v>
      </c>
      <c r="L88" s="219" t="s">
        <v>4235</v>
      </c>
      <c r="M88" s="222" t="s">
        <v>4233</v>
      </c>
      <c r="N88" s="222" t="s">
        <v>4233</v>
      </c>
      <c r="O88" s="222" t="s">
        <v>4236</v>
      </c>
      <c r="P88" s="221" t="s">
        <v>353</v>
      </c>
      <c r="Q88" s="221" t="s">
        <v>294</v>
      </c>
      <c r="R88" s="223"/>
      <c r="S88" s="223"/>
      <c r="T88" s="223"/>
      <c r="U88" s="223"/>
      <c r="V88" s="221" t="s">
        <v>73</v>
      </c>
      <c r="W88" s="220"/>
      <c r="X88" s="220"/>
      <c r="Y88" s="220"/>
      <c r="Z88" s="224"/>
      <c r="AA88" s="220" t="s">
        <v>73</v>
      </c>
      <c r="AB88" s="230" t="s">
        <v>289</v>
      </c>
      <c r="AC88" s="226"/>
      <c r="AD88" s="227"/>
      <c r="AE88" s="228"/>
    </row>
    <row r="89" spans="1:31" s="229" customFormat="1" ht="15" customHeight="1">
      <c r="A89" s="217">
        <v>2023</v>
      </c>
      <c r="B89" s="217" t="s">
        <v>60</v>
      </c>
      <c r="C89" s="218" t="s">
        <v>535</v>
      </c>
      <c r="D89" s="217">
        <v>1234</v>
      </c>
      <c r="E89" s="219" t="s">
        <v>4234</v>
      </c>
      <c r="F89" s="220"/>
      <c r="G89" s="220"/>
      <c r="H89" s="220" t="s">
        <v>4233</v>
      </c>
      <c r="I89" s="221" t="s">
        <v>52</v>
      </c>
      <c r="J89" s="220" t="s">
        <v>4232</v>
      </c>
      <c r="K89" s="220" t="s">
        <v>281</v>
      </c>
      <c r="L89" s="219" t="s">
        <v>4235</v>
      </c>
      <c r="M89" s="222" t="s">
        <v>4233</v>
      </c>
      <c r="N89" s="222" t="s">
        <v>4233</v>
      </c>
      <c r="O89" s="222" t="s">
        <v>4236</v>
      </c>
      <c r="P89" s="221" t="s">
        <v>539</v>
      </c>
      <c r="Q89" s="221" t="s">
        <v>294</v>
      </c>
      <c r="R89" s="223"/>
      <c r="S89" s="223" t="s">
        <v>35</v>
      </c>
      <c r="T89" s="223" t="s">
        <v>29</v>
      </c>
      <c r="U89" s="223" t="s">
        <v>83</v>
      </c>
      <c r="V89" s="221" t="s">
        <v>285</v>
      </c>
      <c r="W89" s="220" t="s">
        <v>540</v>
      </c>
      <c r="X89" s="220" t="s">
        <v>541</v>
      </c>
      <c r="Y89" s="220"/>
      <c r="Z89" s="224" t="s">
        <v>220</v>
      </c>
      <c r="AA89" s="220" t="s">
        <v>304</v>
      </c>
      <c r="AB89" s="230" t="s">
        <v>289</v>
      </c>
      <c r="AC89" s="226" t="s">
        <v>227</v>
      </c>
      <c r="AD89" s="227" t="s">
        <v>542</v>
      </c>
      <c r="AE89" s="228"/>
    </row>
    <row r="90" spans="1:31" s="229" customFormat="1" ht="15" customHeight="1">
      <c r="A90" s="217">
        <v>2023</v>
      </c>
      <c r="B90" s="217" t="s">
        <v>60</v>
      </c>
      <c r="C90" s="218" t="s">
        <v>535</v>
      </c>
      <c r="D90" s="217">
        <v>1234</v>
      </c>
      <c r="E90" s="219" t="s">
        <v>4234</v>
      </c>
      <c r="F90" s="220"/>
      <c r="G90" s="220"/>
      <c r="H90" s="220" t="s">
        <v>4233</v>
      </c>
      <c r="I90" s="221" t="s">
        <v>52</v>
      </c>
      <c r="J90" s="220" t="s">
        <v>4232</v>
      </c>
      <c r="K90" s="220" t="s">
        <v>281</v>
      </c>
      <c r="L90" s="219" t="s">
        <v>4235</v>
      </c>
      <c r="M90" s="222" t="s">
        <v>4233</v>
      </c>
      <c r="N90" s="222" t="s">
        <v>4233</v>
      </c>
      <c r="O90" s="222" t="s">
        <v>4236</v>
      </c>
      <c r="P90" s="221" t="s">
        <v>543</v>
      </c>
      <c r="Q90" s="221" t="s">
        <v>406</v>
      </c>
      <c r="R90" s="223" t="s">
        <v>289</v>
      </c>
      <c r="S90" s="223" t="s">
        <v>43</v>
      </c>
      <c r="T90" s="223" t="s">
        <v>30</v>
      </c>
      <c r="U90" s="223" t="s">
        <v>80</v>
      </c>
      <c r="V90" s="221" t="s">
        <v>93</v>
      </c>
      <c r="W90" s="220" t="s">
        <v>358</v>
      </c>
      <c r="X90" s="220" t="s">
        <v>359</v>
      </c>
      <c r="Y90" s="220"/>
      <c r="Z90" s="224" t="s">
        <v>220</v>
      </c>
      <c r="AA90" s="220" t="s">
        <v>288</v>
      </c>
      <c r="AB90" s="230" t="s">
        <v>289</v>
      </c>
      <c r="AC90" s="226"/>
      <c r="AD90" s="227" t="s">
        <v>544</v>
      </c>
      <c r="AE90" s="228"/>
    </row>
    <row r="91" spans="1:31" s="229" customFormat="1" ht="15" customHeight="1">
      <c r="A91" s="217">
        <v>2023</v>
      </c>
      <c r="B91" s="217" t="s">
        <v>60</v>
      </c>
      <c r="C91" s="218" t="s">
        <v>545</v>
      </c>
      <c r="D91" s="217">
        <v>1234</v>
      </c>
      <c r="E91" s="219" t="s">
        <v>4234</v>
      </c>
      <c r="F91" s="220"/>
      <c r="G91" s="220"/>
      <c r="H91" s="220" t="s">
        <v>4233</v>
      </c>
      <c r="I91" s="221" t="s">
        <v>74</v>
      </c>
      <c r="J91" s="220" t="s">
        <v>4232</v>
      </c>
      <c r="K91" s="220" t="s">
        <v>281</v>
      </c>
      <c r="L91" s="219" t="s">
        <v>4235</v>
      </c>
      <c r="M91" s="222" t="s">
        <v>4233</v>
      </c>
      <c r="N91" s="222" t="s">
        <v>4233</v>
      </c>
      <c r="O91" s="222" t="s">
        <v>4236</v>
      </c>
      <c r="P91" s="221" t="s">
        <v>441</v>
      </c>
      <c r="Q91" s="221" t="s">
        <v>294</v>
      </c>
      <c r="R91" s="223"/>
      <c r="S91" s="223"/>
      <c r="T91" s="223"/>
      <c r="U91" s="223"/>
      <c r="V91" s="221" t="s">
        <v>74</v>
      </c>
      <c r="W91" s="220"/>
      <c r="X91" s="220"/>
      <c r="Y91" s="220"/>
      <c r="Z91" s="224"/>
      <c r="AA91" s="220" t="s">
        <v>74</v>
      </c>
      <c r="AB91" s="230" t="s">
        <v>289</v>
      </c>
      <c r="AC91" s="226"/>
      <c r="AD91" s="227"/>
      <c r="AE91" s="228"/>
    </row>
    <row r="92" spans="1:31" s="229" customFormat="1" ht="15" customHeight="1">
      <c r="A92" s="217">
        <v>2023</v>
      </c>
      <c r="B92" s="217" t="s">
        <v>60</v>
      </c>
      <c r="C92" s="218" t="s">
        <v>545</v>
      </c>
      <c r="D92" s="217">
        <v>1234</v>
      </c>
      <c r="E92" s="219" t="s">
        <v>4234</v>
      </c>
      <c r="F92" s="220"/>
      <c r="G92" s="220"/>
      <c r="H92" s="220" t="s">
        <v>4233</v>
      </c>
      <c r="I92" s="221" t="s">
        <v>52</v>
      </c>
      <c r="J92" s="220" t="s">
        <v>4232</v>
      </c>
      <c r="K92" s="220" t="s">
        <v>281</v>
      </c>
      <c r="L92" s="219" t="s">
        <v>4235</v>
      </c>
      <c r="M92" s="222" t="s">
        <v>4233</v>
      </c>
      <c r="N92" s="222" t="s">
        <v>4233</v>
      </c>
      <c r="O92" s="222" t="s">
        <v>4236</v>
      </c>
      <c r="P92" s="221" t="s">
        <v>451</v>
      </c>
      <c r="Q92" s="221" t="s">
        <v>452</v>
      </c>
      <c r="R92" s="223"/>
      <c r="S92" s="223" t="s">
        <v>35</v>
      </c>
      <c r="T92" s="223" t="s">
        <v>26</v>
      </c>
      <c r="U92" s="223" t="s">
        <v>78</v>
      </c>
      <c r="V92" s="221" t="s">
        <v>547</v>
      </c>
      <c r="W92" s="220" t="s">
        <v>548</v>
      </c>
      <c r="X92" s="220" t="s">
        <v>495</v>
      </c>
      <c r="Y92" s="220"/>
      <c r="Z92" s="224" t="s">
        <v>223</v>
      </c>
      <c r="AA92" s="220" t="s">
        <v>323</v>
      </c>
      <c r="AB92" s="230" t="s">
        <v>289</v>
      </c>
      <c r="AC92" s="226"/>
      <c r="AD92" s="227"/>
      <c r="AE92" s="228"/>
    </row>
    <row r="93" spans="1:31" s="229" customFormat="1" ht="15" customHeight="1">
      <c r="A93" s="217">
        <v>2023</v>
      </c>
      <c r="B93" s="217" t="s">
        <v>60</v>
      </c>
      <c r="C93" s="218" t="s">
        <v>545</v>
      </c>
      <c r="D93" s="217">
        <v>1234</v>
      </c>
      <c r="E93" s="219" t="s">
        <v>4234</v>
      </c>
      <c r="F93" s="220"/>
      <c r="G93" s="220"/>
      <c r="H93" s="220" t="s">
        <v>4233</v>
      </c>
      <c r="I93" s="221" t="s">
        <v>74</v>
      </c>
      <c r="J93" s="220" t="s">
        <v>4232</v>
      </c>
      <c r="K93" s="220" t="s">
        <v>281</v>
      </c>
      <c r="L93" s="219" t="s">
        <v>4235</v>
      </c>
      <c r="M93" s="222" t="s">
        <v>4233</v>
      </c>
      <c r="N93" s="222" t="s">
        <v>4233</v>
      </c>
      <c r="O93" s="222" t="s">
        <v>4236</v>
      </c>
      <c r="P93" s="221" t="s">
        <v>325</v>
      </c>
      <c r="Q93" s="221" t="s">
        <v>325</v>
      </c>
      <c r="R93" s="223"/>
      <c r="S93" s="223"/>
      <c r="T93" s="223"/>
      <c r="U93" s="223"/>
      <c r="V93" s="221" t="s">
        <v>74</v>
      </c>
      <c r="W93" s="220"/>
      <c r="X93" s="220"/>
      <c r="Y93" s="220"/>
      <c r="Z93" s="224"/>
      <c r="AA93" s="220" t="s">
        <v>74</v>
      </c>
      <c r="AB93" s="230" t="s">
        <v>289</v>
      </c>
      <c r="AC93" s="226"/>
      <c r="AD93" s="227"/>
      <c r="AE93" s="228"/>
    </row>
    <row r="94" spans="1:31" s="229" customFormat="1" ht="15" customHeight="1">
      <c r="A94" s="217">
        <v>2023</v>
      </c>
      <c r="B94" s="217" t="s">
        <v>60</v>
      </c>
      <c r="C94" s="218" t="s">
        <v>549</v>
      </c>
      <c r="D94" s="217">
        <v>1234</v>
      </c>
      <c r="E94" s="219" t="s">
        <v>4234</v>
      </c>
      <c r="F94" s="220"/>
      <c r="G94" s="220"/>
      <c r="H94" s="220" t="s">
        <v>4233</v>
      </c>
      <c r="I94" s="221" t="s">
        <v>52</v>
      </c>
      <c r="J94" s="220" t="s">
        <v>4232</v>
      </c>
      <c r="K94" s="220" t="s">
        <v>281</v>
      </c>
      <c r="L94" s="219" t="s">
        <v>4235</v>
      </c>
      <c r="M94" s="222" t="s">
        <v>4233</v>
      </c>
      <c r="N94" s="222" t="s">
        <v>4233</v>
      </c>
      <c r="O94" s="222" t="s">
        <v>4236</v>
      </c>
      <c r="P94" s="221" t="s">
        <v>550</v>
      </c>
      <c r="Q94" s="221" t="s">
        <v>366</v>
      </c>
      <c r="R94" s="223"/>
      <c r="S94" s="223" t="s">
        <v>35</v>
      </c>
      <c r="T94" s="223" t="s">
        <v>30</v>
      </c>
      <c r="U94" s="223" t="s">
        <v>80</v>
      </c>
      <c r="V94" s="221" t="s">
        <v>98</v>
      </c>
      <c r="W94" s="220" t="s">
        <v>551</v>
      </c>
      <c r="X94" s="220" t="s">
        <v>552</v>
      </c>
      <c r="Y94" s="220"/>
      <c r="Z94" s="224" t="s">
        <v>223</v>
      </c>
      <c r="AA94" s="220" t="s">
        <v>175</v>
      </c>
      <c r="AB94" s="230" t="s">
        <v>289</v>
      </c>
      <c r="AC94" s="226" t="s">
        <v>227</v>
      </c>
      <c r="AD94" s="227" t="s">
        <v>553</v>
      </c>
      <c r="AE94" s="228"/>
    </row>
    <row r="95" spans="1:31" s="229" customFormat="1" ht="15" customHeight="1">
      <c r="A95" s="217">
        <v>2023</v>
      </c>
      <c r="B95" s="217" t="s">
        <v>60</v>
      </c>
      <c r="C95" s="218" t="s">
        <v>549</v>
      </c>
      <c r="D95" s="217">
        <v>1234</v>
      </c>
      <c r="E95" s="219" t="s">
        <v>4234</v>
      </c>
      <c r="F95" s="220"/>
      <c r="G95" s="220"/>
      <c r="H95" s="220" t="s">
        <v>4233</v>
      </c>
      <c r="I95" s="221" t="s">
        <v>52</v>
      </c>
      <c r="J95" s="220" t="s">
        <v>4232</v>
      </c>
      <c r="K95" s="220" t="s">
        <v>281</v>
      </c>
      <c r="L95" s="219" t="s">
        <v>4235</v>
      </c>
      <c r="M95" s="222" t="s">
        <v>4233</v>
      </c>
      <c r="N95" s="222" t="s">
        <v>4233</v>
      </c>
      <c r="O95" s="222" t="s">
        <v>4236</v>
      </c>
      <c r="P95" s="221" t="s">
        <v>431</v>
      </c>
      <c r="Q95" s="221" t="s">
        <v>294</v>
      </c>
      <c r="R95" s="223"/>
      <c r="S95" s="223" t="s">
        <v>43</v>
      </c>
      <c r="T95" s="223" t="s">
        <v>33</v>
      </c>
      <c r="U95" s="223" t="s">
        <v>82</v>
      </c>
      <c r="V95" s="221" t="s">
        <v>100</v>
      </c>
      <c r="W95" s="220"/>
      <c r="X95" s="220" t="s">
        <v>398</v>
      </c>
      <c r="Y95" s="220"/>
      <c r="Z95" s="224" t="s">
        <v>223</v>
      </c>
      <c r="AA95" s="220" t="s">
        <v>288</v>
      </c>
      <c r="AB95" s="230" t="s">
        <v>289</v>
      </c>
      <c r="AC95" s="226"/>
      <c r="AD95" s="227" t="s">
        <v>554</v>
      </c>
      <c r="AE95" s="228"/>
    </row>
    <row r="96" spans="1:31" s="229" customFormat="1" ht="15" customHeight="1">
      <c r="A96" s="217">
        <v>2023</v>
      </c>
      <c r="B96" s="217" t="s">
        <v>60</v>
      </c>
      <c r="C96" s="218" t="s">
        <v>549</v>
      </c>
      <c r="D96" s="217">
        <v>1234</v>
      </c>
      <c r="E96" s="219" t="s">
        <v>4234</v>
      </c>
      <c r="F96" s="220"/>
      <c r="G96" s="220"/>
      <c r="H96" s="220" t="s">
        <v>4233</v>
      </c>
      <c r="I96" s="221" t="s">
        <v>52</v>
      </c>
      <c r="J96" s="220" t="s">
        <v>4232</v>
      </c>
      <c r="K96" s="220" t="s">
        <v>281</v>
      </c>
      <c r="L96" s="219" t="s">
        <v>4235</v>
      </c>
      <c r="M96" s="222" t="s">
        <v>4233</v>
      </c>
      <c r="N96" s="222" t="s">
        <v>4233</v>
      </c>
      <c r="O96" s="222" t="s">
        <v>4236</v>
      </c>
      <c r="P96" s="221" t="s">
        <v>555</v>
      </c>
      <c r="Q96" s="221" t="s">
        <v>556</v>
      </c>
      <c r="R96" s="223"/>
      <c r="S96" s="223" t="s">
        <v>35</v>
      </c>
      <c r="T96" s="223" t="s">
        <v>25</v>
      </c>
      <c r="U96" s="223" t="s">
        <v>185</v>
      </c>
      <c r="V96" s="221" t="s">
        <v>534</v>
      </c>
      <c r="W96" s="220" t="s">
        <v>557</v>
      </c>
      <c r="X96" s="220" t="s">
        <v>495</v>
      </c>
      <c r="Y96" s="220"/>
      <c r="Z96" s="224" t="s">
        <v>223</v>
      </c>
      <c r="AA96" s="220" t="s">
        <v>323</v>
      </c>
      <c r="AB96" s="230" t="s">
        <v>289</v>
      </c>
      <c r="AC96" s="226"/>
      <c r="AD96" s="227"/>
      <c r="AE96" s="228"/>
    </row>
    <row r="97" spans="1:31" s="229" customFormat="1" ht="15" customHeight="1">
      <c r="A97" s="217">
        <v>2023</v>
      </c>
      <c r="B97" s="217" t="s">
        <v>60</v>
      </c>
      <c r="C97" s="218" t="s">
        <v>549</v>
      </c>
      <c r="D97" s="217">
        <v>1234</v>
      </c>
      <c r="E97" s="219" t="s">
        <v>4234</v>
      </c>
      <c r="F97" s="220"/>
      <c r="G97" s="220"/>
      <c r="H97" s="220" t="s">
        <v>4233</v>
      </c>
      <c r="I97" s="221" t="s">
        <v>74</v>
      </c>
      <c r="J97" s="220" t="s">
        <v>4232</v>
      </c>
      <c r="K97" s="220" t="s">
        <v>281</v>
      </c>
      <c r="L97" s="219" t="s">
        <v>4235</v>
      </c>
      <c r="M97" s="222" t="s">
        <v>4233</v>
      </c>
      <c r="N97" s="222" t="s">
        <v>4233</v>
      </c>
      <c r="O97" s="222" t="s">
        <v>4236</v>
      </c>
      <c r="P97" s="221" t="s">
        <v>516</v>
      </c>
      <c r="Q97" s="221" t="s">
        <v>294</v>
      </c>
      <c r="R97" s="223"/>
      <c r="S97" s="223"/>
      <c r="T97" s="223"/>
      <c r="U97" s="223"/>
      <c r="V97" s="221" t="s">
        <v>74</v>
      </c>
      <c r="W97" s="220"/>
      <c r="X97" s="220"/>
      <c r="Y97" s="220"/>
      <c r="Z97" s="224"/>
      <c r="AA97" s="220" t="s">
        <v>74</v>
      </c>
      <c r="AB97" s="230" t="s">
        <v>289</v>
      </c>
      <c r="AC97" s="226"/>
      <c r="AD97" s="227"/>
      <c r="AE97" s="228"/>
    </row>
    <row r="98" spans="1:31" s="229" customFormat="1" ht="15" customHeight="1">
      <c r="A98" s="217">
        <v>2023</v>
      </c>
      <c r="B98" s="217" t="s">
        <v>60</v>
      </c>
      <c r="C98" s="218" t="s">
        <v>549</v>
      </c>
      <c r="D98" s="217">
        <v>1234</v>
      </c>
      <c r="E98" s="219" t="s">
        <v>4234</v>
      </c>
      <c r="F98" s="220"/>
      <c r="G98" s="220"/>
      <c r="H98" s="220" t="s">
        <v>4233</v>
      </c>
      <c r="I98" s="221" t="s">
        <v>52</v>
      </c>
      <c r="J98" s="220" t="s">
        <v>4232</v>
      </c>
      <c r="K98" s="220" t="s">
        <v>281</v>
      </c>
      <c r="L98" s="219" t="s">
        <v>4235</v>
      </c>
      <c r="M98" s="222" t="s">
        <v>4233</v>
      </c>
      <c r="N98" s="222" t="s">
        <v>4233</v>
      </c>
      <c r="O98" s="222" t="s">
        <v>4236</v>
      </c>
      <c r="P98" s="221" t="s">
        <v>559</v>
      </c>
      <c r="Q98" s="221" t="s">
        <v>294</v>
      </c>
      <c r="R98" s="223" t="s">
        <v>312</v>
      </c>
      <c r="S98" s="223" t="s">
        <v>38</v>
      </c>
      <c r="T98" s="223" t="s">
        <v>40</v>
      </c>
      <c r="U98" s="223" t="s">
        <v>80</v>
      </c>
      <c r="V98" s="221" t="s">
        <v>93</v>
      </c>
      <c r="W98" s="220" t="s">
        <v>560</v>
      </c>
      <c r="X98" s="220"/>
      <c r="Y98" s="220"/>
      <c r="Z98" s="224" t="s">
        <v>223</v>
      </c>
      <c r="AA98" s="220" t="s">
        <v>174</v>
      </c>
      <c r="AB98" s="230" t="s">
        <v>289</v>
      </c>
      <c r="AC98" s="226" t="s">
        <v>227</v>
      </c>
      <c r="AD98" s="227"/>
      <c r="AE98" s="228"/>
    </row>
    <row r="99" spans="1:31" s="229" customFormat="1" ht="15" customHeight="1">
      <c r="A99" s="217">
        <v>2023</v>
      </c>
      <c r="B99" s="217" t="s">
        <v>60</v>
      </c>
      <c r="C99" s="218" t="s">
        <v>561</v>
      </c>
      <c r="D99" s="217">
        <v>1234</v>
      </c>
      <c r="E99" s="219" t="s">
        <v>4234</v>
      </c>
      <c r="F99" s="220"/>
      <c r="G99" s="220"/>
      <c r="H99" s="220" t="s">
        <v>4233</v>
      </c>
      <c r="I99" s="221" t="s">
        <v>52</v>
      </c>
      <c r="J99" s="220" t="s">
        <v>4232</v>
      </c>
      <c r="K99" s="220" t="s">
        <v>281</v>
      </c>
      <c r="L99" s="219" t="s">
        <v>4235</v>
      </c>
      <c r="M99" s="222" t="s">
        <v>4233</v>
      </c>
      <c r="N99" s="222" t="s">
        <v>4233</v>
      </c>
      <c r="O99" s="222" t="s">
        <v>4236</v>
      </c>
      <c r="P99" s="221" t="s">
        <v>431</v>
      </c>
      <c r="Q99" s="221" t="s">
        <v>294</v>
      </c>
      <c r="R99" s="223"/>
      <c r="S99" s="223" t="s">
        <v>76</v>
      </c>
      <c r="T99" s="223" t="s">
        <v>25</v>
      </c>
      <c r="U99" s="223" t="s">
        <v>183</v>
      </c>
      <c r="V99" s="221" t="s">
        <v>562</v>
      </c>
      <c r="W99" s="220" t="s">
        <v>563</v>
      </c>
      <c r="X99" s="220" t="s">
        <v>564</v>
      </c>
      <c r="Y99" s="220"/>
      <c r="Z99" s="224" t="s">
        <v>223</v>
      </c>
      <c r="AA99" s="220" t="s">
        <v>175</v>
      </c>
      <c r="AB99" s="230" t="s">
        <v>289</v>
      </c>
      <c r="AC99" s="226" t="s">
        <v>227</v>
      </c>
      <c r="AD99" s="227" t="s">
        <v>565</v>
      </c>
      <c r="AE99" s="228"/>
    </row>
    <row r="100" spans="1:31" s="229" customFormat="1" ht="15" customHeight="1">
      <c r="A100" s="217">
        <v>2023</v>
      </c>
      <c r="B100" s="217" t="s">
        <v>60</v>
      </c>
      <c r="C100" s="218" t="s">
        <v>561</v>
      </c>
      <c r="D100" s="217">
        <v>1234</v>
      </c>
      <c r="E100" s="219" t="s">
        <v>4234</v>
      </c>
      <c r="F100" s="220"/>
      <c r="G100" s="220"/>
      <c r="H100" s="220" t="s">
        <v>4233</v>
      </c>
      <c r="I100" s="221" t="s">
        <v>52</v>
      </c>
      <c r="J100" s="220" t="s">
        <v>4232</v>
      </c>
      <c r="K100" s="220" t="s">
        <v>281</v>
      </c>
      <c r="L100" s="219" t="s">
        <v>4235</v>
      </c>
      <c r="M100" s="222" t="s">
        <v>4233</v>
      </c>
      <c r="N100" s="222" t="s">
        <v>4233</v>
      </c>
      <c r="O100" s="222" t="s">
        <v>4236</v>
      </c>
      <c r="P100" s="221" t="s">
        <v>566</v>
      </c>
      <c r="Q100" s="221" t="s">
        <v>294</v>
      </c>
      <c r="R100" s="223"/>
      <c r="S100" s="223" t="s">
        <v>17</v>
      </c>
      <c r="T100" s="223" t="s">
        <v>20</v>
      </c>
      <c r="U100" s="223" t="s">
        <v>567</v>
      </c>
      <c r="V100" s="221" t="s">
        <v>307</v>
      </c>
      <c r="W100" s="220" t="s">
        <v>568</v>
      </c>
      <c r="X100" s="232" t="s">
        <v>569</v>
      </c>
      <c r="Y100" s="220"/>
      <c r="Z100" s="224" t="s">
        <v>220</v>
      </c>
      <c r="AA100" s="220" t="s">
        <v>304</v>
      </c>
      <c r="AB100" s="230" t="s">
        <v>310</v>
      </c>
      <c r="AC100" s="226" t="s">
        <v>227</v>
      </c>
      <c r="AD100" s="227" t="s">
        <v>570</v>
      </c>
      <c r="AE100" s="228"/>
    </row>
    <row r="101" spans="1:31" s="229" customFormat="1" ht="15" customHeight="1">
      <c r="A101" s="217">
        <v>2023</v>
      </c>
      <c r="B101" s="217" t="s">
        <v>60</v>
      </c>
      <c r="C101" s="218" t="s">
        <v>571</v>
      </c>
      <c r="D101" s="217">
        <v>1234</v>
      </c>
      <c r="E101" s="219" t="s">
        <v>4234</v>
      </c>
      <c r="F101" s="220"/>
      <c r="G101" s="220"/>
      <c r="H101" s="220" t="s">
        <v>4233</v>
      </c>
      <c r="I101" s="221" t="s">
        <v>52</v>
      </c>
      <c r="J101" s="220" t="s">
        <v>4232</v>
      </c>
      <c r="K101" s="220" t="s">
        <v>281</v>
      </c>
      <c r="L101" s="219" t="s">
        <v>4235</v>
      </c>
      <c r="M101" s="222" t="s">
        <v>4233</v>
      </c>
      <c r="N101" s="222" t="s">
        <v>4233</v>
      </c>
      <c r="O101" s="222" t="s">
        <v>4236</v>
      </c>
      <c r="P101" s="221" t="s">
        <v>370</v>
      </c>
      <c r="Q101" s="221" t="s">
        <v>371</v>
      </c>
      <c r="R101" s="223"/>
      <c r="S101" s="223" t="s">
        <v>43</v>
      </c>
      <c r="T101" s="223" t="s">
        <v>30</v>
      </c>
      <c r="U101" s="223" t="s">
        <v>82</v>
      </c>
      <c r="V101" s="221" t="s">
        <v>572</v>
      </c>
      <c r="W101" s="220" t="s">
        <v>358</v>
      </c>
      <c r="X101" s="220" t="s">
        <v>359</v>
      </c>
      <c r="Y101" s="220"/>
      <c r="Z101" s="224" t="s">
        <v>220</v>
      </c>
      <c r="AA101" s="220" t="s">
        <v>288</v>
      </c>
      <c r="AB101" s="230" t="s">
        <v>289</v>
      </c>
      <c r="AC101" s="226"/>
      <c r="AD101" s="227" t="s">
        <v>573</v>
      </c>
      <c r="AE101" s="228"/>
    </row>
    <row r="102" spans="1:31" s="229" customFormat="1" ht="15" customHeight="1">
      <c r="A102" s="217">
        <v>2023</v>
      </c>
      <c r="B102" s="217" t="s">
        <v>60</v>
      </c>
      <c r="C102" s="218" t="s">
        <v>574</v>
      </c>
      <c r="D102" s="217">
        <v>1234</v>
      </c>
      <c r="E102" s="219" t="s">
        <v>4234</v>
      </c>
      <c r="F102" s="220"/>
      <c r="G102" s="220"/>
      <c r="H102" s="220" t="s">
        <v>4233</v>
      </c>
      <c r="I102" s="221" t="s">
        <v>52</v>
      </c>
      <c r="J102" s="220" t="s">
        <v>4232</v>
      </c>
      <c r="K102" s="220" t="s">
        <v>281</v>
      </c>
      <c r="L102" s="219" t="s">
        <v>4235</v>
      </c>
      <c r="M102" s="222" t="s">
        <v>4233</v>
      </c>
      <c r="N102" s="222" t="s">
        <v>4233</v>
      </c>
      <c r="O102" s="222" t="s">
        <v>4236</v>
      </c>
      <c r="P102" s="221" t="s">
        <v>306</v>
      </c>
      <c r="Q102" s="221" t="s">
        <v>294</v>
      </c>
      <c r="R102" s="223"/>
      <c r="S102" s="223" t="s">
        <v>43</v>
      </c>
      <c r="T102" s="223" t="s">
        <v>24</v>
      </c>
      <c r="U102" s="223" t="s">
        <v>82</v>
      </c>
      <c r="V102" s="221" t="s">
        <v>575</v>
      </c>
      <c r="W102" s="220"/>
      <c r="X102" s="220" t="s">
        <v>576</v>
      </c>
      <c r="Y102" s="220"/>
      <c r="Z102" s="224" t="s">
        <v>220</v>
      </c>
      <c r="AA102" s="220" t="s">
        <v>304</v>
      </c>
      <c r="AB102" s="230" t="s">
        <v>310</v>
      </c>
      <c r="AC102" s="226" t="s">
        <v>227</v>
      </c>
      <c r="AD102" s="227"/>
      <c r="AE102" s="228"/>
    </row>
    <row r="103" spans="1:31" s="229" customFormat="1" ht="15" customHeight="1">
      <c r="A103" s="217">
        <v>2023</v>
      </c>
      <c r="B103" s="217" t="s">
        <v>60</v>
      </c>
      <c r="C103" s="218" t="s">
        <v>574</v>
      </c>
      <c r="D103" s="217">
        <v>1234</v>
      </c>
      <c r="E103" s="219" t="s">
        <v>4234</v>
      </c>
      <c r="F103" s="220"/>
      <c r="G103" s="220"/>
      <c r="H103" s="220" t="s">
        <v>4233</v>
      </c>
      <c r="I103" s="221" t="s">
        <v>52</v>
      </c>
      <c r="J103" s="220" t="s">
        <v>4232</v>
      </c>
      <c r="K103" s="220" t="s">
        <v>281</v>
      </c>
      <c r="L103" s="219" t="s">
        <v>4235</v>
      </c>
      <c r="M103" s="222" t="s">
        <v>4233</v>
      </c>
      <c r="N103" s="222" t="s">
        <v>4233</v>
      </c>
      <c r="O103" s="222" t="s">
        <v>4236</v>
      </c>
      <c r="P103" s="221" t="s">
        <v>370</v>
      </c>
      <c r="Q103" s="221" t="s">
        <v>371</v>
      </c>
      <c r="R103" s="223"/>
      <c r="S103" s="223" t="s">
        <v>43</v>
      </c>
      <c r="T103" s="223" t="s">
        <v>33</v>
      </c>
      <c r="U103" s="223" t="s">
        <v>82</v>
      </c>
      <c r="V103" s="221" t="s">
        <v>577</v>
      </c>
      <c r="W103" s="220" t="s">
        <v>358</v>
      </c>
      <c r="X103" s="220" t="s">
        <v>578</v>
      </c>
      <c r="Y103" s="220"/>
      <c r="Z103" s="224" t="s">
        <v>220</v>
      </c>
      <c r="AA103" s="220" t="s">
        <v>288</v>
      </c>
      <c r="AB103" s="230" t="s">
        <v>289</v>
      </c>
      <c r="AC103" s="226"/>
      <c r="AD103" s="227" t="s">
        <v>579</v>
      </c>
      <c r="AE103" s="228"/>
    </row>
    <row r="104" spans="1:31" s="229" customFormat="1" ht="15" customHeight="1">
      <c r="A104" s="217">
        <v>2023</v>
      </c>
      <c r="B104" s="217" t="s">
        <v>60</v>
      </c>
      <c r="C104" s="218" t="s">
        <v>580</v>
      </c>
      <c r="D104" s="217">
        <v>1234</v>
      </c>
      <c r="E104" s="219" t="s">
        <v>4234</v>
      </c>
      <c r="F104" s="220"/>
      <c r="G104" s="220"/>
      <c r="H104" s="220" t="s">
        <v>4233</v>
      </c>
      <c r="I104" s="221" t="s">
        <v>52</v>
      </c>
      <c r="J104" s="220" t="s">
        <v>4232</v>
      </c>
      <c r="K104" s="220" t="s">
        <v>281</v>
      </c>
      <c r="L104" s="219" t="s">
        <v>4235</v>
      </c>
      <c r="M104" s="222" t="s">
        <v>4233</v>
      </c>
      <c r="N104" s="222" t="s">
        <v>4233</v>
      </c>
      <c r="O104" s="222" t="s">
        <v>4236</v>
      </c>
      <c r="P104" s="221" t="s">
        <v>581</v>
      </c>
      <c r="Q104" s="221" t="s">
        <v>366</v>
      </c>
      <c r="R104" s="223" t="s">
        <v>316</v>
      </c>
      <c r="S104" s="223" t="s">
        <v>35</v>
      </c>
      <c r="T104" s="223" t="s">
        <v>30</v>
      </c>
      <c r="U104" s="223" t="s">
        <v>80</v>
      </c>
      <c r="V104" s="221" t="s">
        <v>159</v>
      </c>
      <c r="W104" s="220" t="s">
        <v>582</v>
      </c>
      <c r="X104" s="220" t="s">
        <v>402</v>
      </c>
      <c r="Y104" s="220"/>
      <c r="Z104" s="224" t="s">
        <v>223</v>
      </c>
      <c r="AA104" s="220" t="s">
        <v>175</v>
      </c>
      <c r="AB104" s="230" t="s">
        <v>289</v>
      </c>
      <c r="AC104" s="226" t="s">
        <v>227</v>
      </c>
      <c r="AD104" s="227" t="s">
        <v>583</v>
      </c>
      <c r="AE104" s="228"/>
    </row>
    <row r="105" spans="1:31" s="229" customFormat="1" ht="15" customHeight="1">
      <c r="A105" s="217">
        <v>2023</v>
      </c>
      <c r="B105" s="217" t="s">
        <v>60</v>
      </c>
      <c r="C105" s="218" t="s">
        <v>584</v>
      </c>
      <c r="D105" s="217">
        <v>1234</v>
      </c>
      <c r="E105" s="219" t="s">
        <v>4234</v>
      </c>
      <c r="F105" s="220"/>
      <c r="G105" s="220"/>
      <c r="H105" s="220" t="s">
        <v>4233</v>
      </c>
      <c r="I105" s="221" t="s">
        <v>52</v>
      </c>
      <c r="J105" s="220" t="s">
        <v>4232</v>
      </c>
      <c r="K105" s="220" t="s">
        <v>281</v>
      </c>
      <c r="L105" s="219" t="s">
        <v>4235</v>
      </c>
      <c r="M105" s="222" t="s">
        <v>4233</v>
      </c>
      <c r="N105" s="222" t="s">
        <v>4233</v>
      </c>
      <c r="O105" s="222" t="s">
        <v>4236</v>
      </c>
      <c r="P105" s="221" t="s">
        <v>585</v>
      </c>
      <c r="Q105" s="221" t="s">
        <v>294</v>
      </c>
      <c r="R105" s="223"/>
      <c r="S105" s="223" t="s">
        <v>76</v>
      </c>
      <c r="T105" s="223" t="s">
        <v>24</v>
      </c>
      <c r="U105" s="223" t="s">
        <v>78</v>
      </c>
      <c r="V105" s="221" t="s">
        <v>586</v>
      </c>
      <c r="W105" s="220" t="s">
        <v>587</v>
      </c>
      <c r="X105" s="220" t="s">
        <v>588</v>
      </c>
      <c r="Y105" s="220"/>
      <c r="Z105" s="224" t="s">
        <v>220</v>
      </c>
      <c r="AA105" s="220" t="s">
        <v>304</v>
      </c>
      <c r="AB105" s="230" t="s">
        <v>289</v>
      </c>
      <c r="AC105" s="226" t="s">
        <v>227</v>
      </c>
      <c r="AD105" s="227"/>
      <c r="AE105" s="228"/>
    </row>
    <row r="106" spans="1:31" s="229" customFormat="1" ht="15" customHeight="1">
      <c r="A106" s="217">
        <v>2023</v>
      </c>
      <c r="B106" s="217" t="s">
        <v>60</v>
      </c>
      <c r="C106" s="218" t="s">
        <v>584</v>
      </c>
      <c r="D106" s="217">
        <v>1234</v>
      </c>
      <c r="E106" s="219" t="s">
        <v>4234</v>
      </c>
      <c r="F106" s="220"/>
      <c r="G106" s="220"/>
      <c r="H106" s="220" t="s">
        <v>4233</v>
      </c>
      <c r="I106" s="221" t="s">
        <v>52</v>
      </c>
      <c r="J106" s="220" t="s">
        <v>4232</v>
      </c>
      <c r="K106" s="220" t="s">
        <v>281</v>
      </c>
      <c r="L106" s="219" t="s">
        <v>4235</v>
      </c>
      <c r="M106" s="222" t="s">
        <v>4233</v>
      </c>
      <c r="N106" s="222" t="s">
        <v>4233</v>
      </c>
      <c r="O106" s="222" t="s">
        <v>4236</v>
      </c>
      <c r="P106" s="221" t="s">
        <v>522</v>
      </c>
      <c r="Q106" s="221" t="s">
        <v>523</v>
      </c>
      <c r="R106" s="223"/>
      <c r="S106" s="223" t="s">
        <v>43</v>
      </c>
      <c r="T106" s="223" t="s">
        <v>33</v>
      </c>
      <c r="U106" s="223" t="s">
        <v>82</v>
      </c>
      <c r="V106" s="221" t="s">
        <v>106</v>
      </c>
      <c r="W106" s="220" t="s">
        <v>358</v>
      </c>
      <c r="X106" s="220" t="s">
        <v>398</v>
      </c>
      <c r="Y106" s="220"/>
      <c r="Z106" s="224" t="s">
        <v>223</v>
      </c>
      <c r="AA106" s="220" t="s">
        <v>288</v>
      </c>
      <c r="AB106" s="230" t="s">
        <v>289</v>
      </c>
      <c r="AC106" s="226"/>
      <c r="AD106" s="227" t="s">
        <v>590</v>
      </c>
      <c r="AE106" s="228"/>
    </row>
    <row r="107" spans="1:31" s="229" customFormat="1" ht="15" customHeight="1">
      <c r="A107" s="217">
        <v>2023</v>
      </c>
      <c r="B107" s="217" t="s">
        <v>60</v>
      </c>
      <c r="C107" s="218" t="s">
        <v>591</v>
      </c>
      <c r="D107" s="217">
        <v>1234</v>
      </c>
      <c r="E107" s="219" t="s">
        <v>4234</v>
      </c>
      <c r="F107" s="220"/>
      <c r="G107" s="220"/>
      <c r="H107" s="220" t="s">
        <v>4233</v>
      </c>
      <c r="I107" s="221" t="s">
        <v>52</v>
      </c>
      <c r="J107" s="220" t="s">
        <v>4232</v>
      </c>
      <c r="K107" s="220" t="s">
        <v>281</v>
      </c>
      <c r="L107" s="219" t="s">
        <v>4235</v>
      </c>
      <c r="M107" s="222" t="s">
        <v>4233</v>
      </c>
      <c r="N107" s="222" t="s">
        <v>4233</v>
      </c>
      <c r="O107" s="222" t="s">
        <v>4236</v>
      </c>
      <c r="P107" s="221" t="s">
        <v>592</v>
      </c>
      <c r="Q107" s="221" t="s">
        <v>487</v>
      </c>
      <c r="R107" s="223"/>
      <c r="S107" s="223" t="s">
        <v>76</v>
      </c>
      <c r="T107" s="223" t="s">
        <v>27</v>
      </c>
      <c r="U107" s="223" t="s">
        <v>78</v>
      </c>
      <c r="V107" s="221" t="s">
        <v>593</v>
      </c>
      <c r="W107" s="220" t="s">
        <v>594</v>
      </c>
      <c r="X107" s="220" t="s">
        <v>495</v>
      </c>
      <c r="Y107" s="220"/>
      <c r="Z107" s="224" t="s">
        <v>220</v>
      </c>
      <c r="AA107" s="220" t="s">
        <v>323</v>
      </c>
      <c r="AB107" s="230" t="s">
        <v>289</v>
      </c>
      <c r="AC107" s="226"/>
      <c r="AD107" s="227"/>
      <c r="AE107" s="228"/>
    </row>
    <row r="108" spans="1:31" s="229" customFormat="1" ht="15" customHeight="1">
      <c r="A108" s="217">
        <v>2023</v>
      </c>
      <c r="B108" s="217" t="s">
        <v>60</v>
      </c>
      <c r="C108" s="218" t="s">
        <v>591</v>
      </c>
      <c r="D108" s="217">
        <v>1234</v>
      </c>
      <c r="E108" s="219" t="s">
        <v>4234</v>
      </c>
      <c r="F108" s="220"/>
      <c r="G108" s="220"/>
      <c r="H108" s="220" t="s">
        <v>4233</v>
      </c>
      <c r="I108" s="221" t="s">
        <v>52</v>
      </c>
      <c r="J108" s="220" t="s">
        <v>4232</v>
      </c>
      <c r="K108" s="220" t="s">
        <v>281</v>
      </c>
      <c r="L108" s="219" t="s">
        <v>4235</v>
      </c>
      <c r="M108" s="222" t="s">
        <v>4233</v>
      </c>
      <c r="N108" s="222" t="s">
        <v>4233</v>
      </c>
      <c r="O108" s="222" t="s">
        <v>4236</v>
      </c>
      <c r="P108" s="221" t="s">
        <v>595</v>
      </c>
      <c r="Q108" s="221" t="s">
        <v>294</v>
      </c>
      <c r="R108" s="223" t="s">
        <v>316</v>
      </c>
      <c r="S108" s="223" t="s">
        <v>43</v>
      </c>
      <c r="T108" s="223" t="s">
        <v>30</v>
      </c>
      <c r="U108" s="223" t="s">
        <v>80</v>
      </c>
      <c r="V108" s="221" t="s">
        <v>101</v>
      </c>
      <c r="W108" s="220" t="s">
        <v>596</v>
      </c>
      <c r="X108" s="220" t="s">
        <v>597</v>
      </c>
      <c r="Y108" s="220"/>
      <c r="Z108" s="224" t="s">
        <v>223</v>
      </c>
      <c r="AA108" s="220" t="s">
        <v>598</v>
      </c>
      <c r="AB108" s="230" t="s">
        <v>289</v>
      </c>
      <c r="AC108" s="226"/>
      <c r="AD108" s="227" t="s">
        <v>599</v>
      </c>
      <c r="AE108" s="228"/>
    </row>
    <row r="109" spans="1:31" s="229" customFormat="1" ht="15" customHeight="1">
      <c r="A109" s="217">
        <v>2023</v>
      </c>
      <c r="B109" s="217" t="s">
        <v>60</v>
      </c>
      <c r="C109" s="218" t="s">
        <v>600</v>
      </c>
      <c r="D109" s="217">
        <v>1234</v>
      </c>
      <c r="E109" s="219" t="s">
        <v>4234</v>
      </c>
      <c r="F109" s="220"/>
      <c r="G109" s="220"/>
      <c r="H109" s="220" t="s">
        <v>4233</v>
      </c>
      <c r="I109" s="221" t="s">
        <v>52</v>
      </c>
      <c r="J109" s="220" t="s">
        <v>4232</v>
      </c>
      <c r="K109" s="220" t="s">
        <v>281</v>
      </c>
      <c r="L109" s="219" t="s">
        <v>4235</v>
      </c>
      <c r="M109" s="222" t="s">
        <v>4233</v>
      </c>
      <c r="N109" s="222" t="s">
        <v>4233</v>
      </c>
      <c r="O109" s="222" t="s">
        <v>4236</v>
      </c>
      <c r="P109" s="221" t="s">
        <v>361</v>
      </c>
      <c r="Q109" s="221" t="s">
        <v>294</v>
      </c>
      <c r="R109" s="223"/>
      <c r="S109" s="223" t="s">
        <v>35</v>
      </c>
      <c r="T109" s="223" t="s">
        <v>25</v>
      </c>
      <c r="U109" s="223" t="s">
        <v>185</v>
      </c>
      <c r="V109" s="221" t="s">
        <v>474</v>
      </c>
      <c r="W109" s="220" t="s">
        <v>557</v>
      </c>
      <c r="X109" s="220" t="s">
        <v>495</v>
      </c>
      <c r="Y109" s="220"/>
      <c r="Z109" s="224" t="s">
        <v>223</v>
      </c>
      <c r="AA109" s="220" t="s">
        <v>323</v>
      </c>
      <c r="AB109" s="230" t="s">
        <v>289</v>
      </c>
      <c r="AC109" s="226"/>
      <c r="AD109" s="227"/>
      <c r="AE109" s="228"/>
    </row>
    <row r="110" spans="1:31" s="229" customFormat="1" ht="15" customHeight="1">
      <c r="A110" s="217">
        <v>2023</v>
      </c>
      <c r="B110" s="217" t="s">
        <v>60</v>
      </c>
      <c r="C110" s="218" t="s">
        <v>600</v>
      </c>
      <c r="D110" s="217">
        <v>1234</v>
      </c>
      <c r="E110" s="219" t="s">
        <v>4234</v>
      </c>
      <c r="F110" s="220"/>
      <c r="G110" s="220"/>
      <c r="H110" s="220" t="s">
        <v>4233</v>
      </c>
      <c r="I110" s="221" t="s">
        <v>52</v>
      </c>
      <c r="J110" s="220" t="s">
        <v>4232</v>
      </c>
      <c r="K110" s="220" t="s">
        <v>281</v>
      </c>
      <c r="L110" s="219" t="s">
        <v>4235</v>
      </c>
      <c r="M110" s="222" t="s">
        <v>4233</v>
      </c>
      <c r="N110" s="222" t="s">
        <v>4233</v>
      </c>
      <c r="O110" s="222" t="s">
        <v>4236</v>
      </c>
      <c r="P110" s="221" t="s">
        <v>306</v>
      </c>
      <c r="Q110" s="221" t="s">
        <v>294</v>
      </c>
      <c r="R110" s="223" t="s">
        <v>316</v>
      </c>
      <c r="S110" s="223" t="s">
        <v>43</v>
      </c>
      <c r="T110" s="223" t="s">
        <v>47</v>
      </c>
      <c r="U110" s="223" t="s">
        <v>84</v>
      </c>
      <c r="V110" s="221" t="s">
        <v>95</v>
      </c>
      <c r="W110" s="220" t="s">
        <v>601</v>
      </c>
      <c r="X110" s="220" t="s">
        <v>602</v>
      </c>
      <c r="Y110" s="220"/>
      <c r="Z110" s="224" t="s">
        <v>220</v>
      </c>
      <c r="AA110" s="220" t="s">
        <v>304</v>
      </c>
      <c r="AB110" s="230" t="s">
        <v>289</v>
      </c>
      <c r="AC110" s="226" t="s">
        <v>227</v>
      </c>
      <c r="AD110" s="227" t="s">
        <v>603</v>
      </c>
      <c r="AE110" s="228"/>
    </row>
    <row r="111" spans="1:31" s="229" customFormat="1" ht="15" customHeight="1">
      <c r="A111" s="217">
        <v>2023</v>
      </c>
      <c r="B111" s="217" t="s">
        <v>60</v>
      </c>
      <c r="C111" s="218" t="s">
        <v>600</v>
      </c>
      <c r="D111" s="217">
        <v>1234</v>
      </c>
      <c r="E111" s="219" t="s">
        <v>4234</v>
      </c>
      <c r="F111" s="220"/>
      <c r="G111" s="220"/>
      <c r="H111" s="220" t="s">
        <v>4233</v>
      </c>
      <c r="I111" s="221" t="s">
        <v>73</v>
      </c>
      <c r="J111" s="220" t="s">
        <v>4232</v>
      </c>
      <c r="K111" s="220" t="s">
        <v>281</v>
      </c>
      <c r="L111" s="219" t="s">
        <v>4235</v>
      </c>
      <c r="M111" s="222" t="s">
        <v>4233</v>
      </c>
      <c r="N111" s="222" t="s">
        <v>4233</v>
      </c>
      <c r="O111" s="222" t="s">
        <v>4236</v>
      </c>
      <c r="P111" s="221" t="s">
        <v>604</v>
      </c>
      <c r="Q111" s="221" t="s">
        <v>605</v>
      </c>
      <c r="R111" s="223"/>
      <c r="S111" s="223"/>
      <c r="T111" s="223"/>
      <c r="U111" s="223"/>
      <c r="V111" s="221" t="s">
        <v>73</v>
      </c>
      <c r="W111" s="220"/>
      <c r="X111" s="220"/>
      <c r="Y111" s="220"/>
      <c r="Z111" s="224"/>
      <c r="AA111" s="220" t="s">
        <v>73</v>
      </c>
      <c r="AB111" s="230" t="s">
        <v>289</v>
      </c>
      <c r="AC111" s="226"/>
      <c r="AD111" s="227"/>
      <c r="AE111" s="228"/>
    </row>
    <row r="112" spans="1:31" s="229" customFormat="1" ht="15" customHeight="1">
      <c r="A112" s="217">
        <v>2023</v>
      </c>
      <c r="B112" s="217" t="s">
        <v>60</v>
      </c>
      <c r="C112" s="218" t="s">
        <v>606</v>
      </c>
      <c r="D112" s="217">
        <v>1234</v>
      </c>
      <c r="E112" s="219" t="s">
        <v>4234</v>
      </c>
      <c r="F112" s="220"/>
      <c r="G112" s="220"/>
      <c r="H112" s="220" t="s">
        <v>4233</v>
      </c>
      <c r="I112" s="221" t="s">
        <v>52</v>
      </c>
      <c r="J112" s="220" t="s">
        <v>4232</v>
      </c>
      <c r="K112" s="220" t="s">
        <v>281</v>
      </c>
      <c r="L112" s="219" t="s">
        <v>4235</v>
      </c>
      <c r="M112" s="222" t="s">
        <v>4233</v>
      </c>
      <c r="N112" s="222" t="s">
        <v>4233</v>
      </c>
      <c r="O112" s="222" t="s">
        <v>4236</v>
      </c>
      <c r="P112" s="221" t="s">
        <v>306</v>
      </c>
      <c r="Q112" s="221" t="s">
        <v>294</v>
      </c>
      <c r="R112" s="223"/>
      <c r="S112" s="223" t="s">
        <v>76</v>
      </c>
      <c r="T112" s="223" t="s">
        <v>27</v>
      </c>
      <c r="U112" s="223" t="s">
        <v>78</v>
      </c>
      <c r="V112" s="221" t="s">
        <v>608</v>
      </c>
      <c r="W112" s="220" t="s">
        <v>609</v>
      </c>
      <c r="X112" s="220" t="s">
        <v>495</v>
      </c>
      <c r="Y112" s="220"/>
      <c r="Z112" s="224" t="s">
        <v>223</v>
      </c>
      <c r="AA112" s="220" t="s">
        <v>323</v>
      </c>
      <c r="AB112" s="230" t="s">
        <v>289</v>
      </c>
      <c r="AC112" s="226"/>
      <c r="AD112" s="227"/>
      <c r="AE112" s="228"/>
    </row>
    <row r="113" spans="1:31" s="229" customFormat="1" ht="15" customHeight="1">
      <c r="A113" s="217">
        <v>2023</v>
      </c>
      <c r="B113" s="217" t="s">
        <v>60</v>
      </c>
      <c r="C113" s="218" t="s">
        <v>606</v>
      </c>
      <c r="D113" s="217">
        <v>1234</v>
      </c>
      <c r="E113" s="219" t="s">
        <v>4234</v>
      </c>
      <c r="F113" s="220"/>
      <c r="G113" s="220"/>
      <c r="H113" s="220" t="s">
        <v>4233</v>
      </c>
      <c r="I113" s="221" t="s">
        <v>52</v>
      </c>
      <c r="J113" s="220" t="s">
        <v>4232</v>
      </c>
      <c r="K113" s="220" t="s">
        <v>281</v>
      </c>
      <c r="L113" s="219" t="s">
        <v>4235</v>
      </c>
      <c r="M113" s="222" t="s">
        <v>4233</v>
      </c>
      <c r="N113" s="222" t="s">
        <v>4233</v>
      </c>
      <c r="O113" s="222" t="s">
        <v>4236</v>
      </c>
      <c r="P113" s="221" t="s">
        <v>595</v>
      </c>
      <c r="Q113" s="221" t="s">
        <v>294</v>
      </c>
      <c r="R113" s="223"/>
      <c r="S113" s="223" t="s">
        <v>43</v>
      </c>
      <c r="T113" s="223" t="s">
        <v>33</v>
      </c>
      <c r="U113" s="223" t="s">
        <v>82</v>
      </c>
      <c r="V113" s="221" t="s">
        <v>610</v>
      </c>
      <c r="W113" s="220" t="s">
        <v>421</v>
      </c>
      <c r="X113" s="220" t="s">
        <v>398</v>
      </c>
      <c r="Y113" s="220"/>
      <c r="Z113" s="224" t="s">
        <v>223</v>
      </c>
      <c r="AA113" s="220" t="s">
        <v>288</v>
      </c>
      <c r="AB113" s="230" t="s">
        <v>289</v>
      </c>
      <c r="AC113" s="226"/>
      <c r="AD113" s="227" t="s">
        <v>611</v>
      </c>
      <c r="AE113" s="228"/>
    </row>
    <row r="114" spans="1:31" s="229" customFormat="1" ht="15" customHeight="1">
      <c r="A114" s="217">
        <v>2023</v>
      </c>
      <c r="B114" s="217" t="s">
        <v>60</v>
      </c>
      <c r="C114" s="218" t="s">
        <v>606</v>
      </c>
      <c r="D114" s="217">
        <v>1234</v>
      </c>
      <c r="E114" s="219" t="s">
        <v>4234</v>
      </c>
      <c r="F114" s="220"/>
      <c r="G114" s="220"/>
      <c r="H114" s="220" t="s">
        <v>4233</v>
      </c>
      <c r="I114" s="221" t="s">
        <v>52</v>
      </c>
      <c r="J114" s="220" t="s">
        <v>4232</v>
      </c>
      <c r="K114" s="220" t="s">
        <v>281</v>
      </c>
      <c r="L114" s="219" t="s">
        <v>4235</v>
      </c>
      <c r="M114" s="222" t="s">
        <v>4233</v>
      </c>
      <c r="N114" s="222" t="s">
        <v>4233</v>
      </c>
      <c r="O114" s="222" t="s">
        <v>4236</v>
      </c>
      <c r="P114" s="221" t="s">
        <v>559</v>
      </c>
      <c r="Q114" s="221" t="s">
        <v>294</v>
      </c>
      <c r="R114" s="223"/>
      <c r="S114" s="223" t="s">
        <v>76</v>
      </c>
      <c r="T114" s="223" t="s">
        <v>24</v>
      </c>
      <c r="U114" s="223" t="s">
        <v>78</v>
      </c>
      <c r="V114" s="221" t="s">
        <v>612</v>
      </c>
      <c r="W114" s="220" t="s">
        <v>613</v>
      </c>
      <c r="X114" s="220" t="s">
        <v>614</v>
      </c>
      <c r="Y114" s="220"/>
      <c r="Z114" s="224" t="s">
        <v>220</v>
      </c>
      <c r="AA114" s="220" t="s">
        <v>304</v>
      </c>
      <c r="AB114" s="230" t="s">
        <v>289</v>
      </c>
      <c r="AC114" s="226" t="s">
        <v>227</v>
      </c>
      <c r="AD114" s="227"/>
      <c r="AE114" s="228"/>
    </row>
    <row r="115" spans="1:31" s="229" customFormat="1" ht="15" customHeight="1">
      <c r="A115" s="217">
        <v>2023</v>
      </c>
      <c r="B115" s="217" t="s">
        <v>60</v>
      </c>
      <c r="C115" s="218" t="s">
        <v>606</v>
      </c>
      <c r="D115" s="217">
        <v>1234</v>
      </c>
      <c r="E115" s="219" t="s">
        <v>4234</v>
      </c>
      <c r="F115" s="220"/>
      <c r="G115" s="220"/>
      <c r="H115" s="220" t="s">
        <v>4233</v>
      </c>
      <c r="I115" s="221" t="s">
        <v>52</v>
      </c>
      <c r="J115" s="220" t="s">
        <v>4232</v>
      </c>
      <c r="K115" s="220" t="s">
        <v>281</v>
      </c>
      <c r="L115" s="219" t="s">
        <v>4235</v>
      </c>
      <c r="M115" s="222" t="s">
        <v>4233</v>
      </c>
      <c r="N115" s="222" t="s">
        <v>4233</v>
      </c>
      <c r="O115" s="222" t="s">
        <v>4236</v>
      </c>
      <c r="P115" s="221" t="s">
        <v>306</v>
      </c>
      <c r="Q115" s="221" t="s">
        <v>294</v>
      </c>
      <c r="R115" s="223"/>
      <c r="S115" s="223" t="s">
        <v>76</v>
      </c>
      <c r="T115" s="223" t="s">
        <v>29</v>
      </c>
      <c r="U115" s="223" t="s">
        <v>82</v>
      </c>
      <c r="V115" s="221" t="s">
        <v>285</v>
      </c>
      <c r="W115" s="220" t="s">
        <v>615</v>
      </c>
      <c r="X115" s="220" t="s">
        <v>616</v>
      </c>
      <c r="Y115" s="220"/>
      <c r="Z115" s="224" t="s">
        <v>223</v>
      </c>
      <c r="AA115" s="220" t="s">
        <v>288</v>
      </c>
      <c r="AB115" s="230" t="s">
        <v>289</v>
      </c>
      <c r="AC115" s="226" t="s">
        <v>227</v>
      </c>
      <c r="AD115" s="227" t="s">
        <v>617</v>
      </c>
      <c r="AE115" s="228"/>
    </row>
    <row r="116" spans="1:31" s="229" customFormat="1" ht="15" customHeight="1">
      <c r="A116" s="217">
        <v>2023</v>
      </c>
      <c r="B116" s="217" t="s">
        <v>60</v>
      </c>
      <c r="C116" s="218" t="s">
        <v>606</v>
      </c>
      <c r="D116" s="217">
        <v>1234</v>
      </c>
      <c r="E116" s="219" t="s">
        <v>4234</v>
      </c>
      <c r="F116" s="220"/>
      <c r="G116" s="220"/>
      <c r="H116" s="220" t="s">
        <v>4233</v>
      </c>
      <c r="I116" s="221" t="s">
        <v>291</v>
      </c>
      <c r="J116" s="220" t="s">
        <v>4232</v>
      </c>
      <c r="K116" s="220" t="s">
        <v>281</v>
      </c>
      <c r="L116" s="219" t="s">
        <v>4235</v>
      </c>
      <c r="M116" s="222" t="s">
        <v>4233</v>
      </c>
      <c r="N116" s="222" t="s">
        <v>4233</v>
      </c>
      <c r="O116" s="222" t="s">
        <v>4236</v>
      </c>
      <c r="P116" s="221" t="s">
        <v>595</v>
      </c>
      <c r="Q116" s="221" t="s">
        <v>294</v>
      </c>
      <c r="R116" s="223"/>
      <c r="S116" s="223"/>
      <c r="T116" s="223"/>
      <c r="U116" s="223"/>
      <c r="V116" s="221" t="s">
        <v>291</v>
      </c>
      <c r="W116" s="220"/>
      <c r="X116" s="220"/>
      <c r="Y116" s="220"/>
      <c r="Z116" s="224"/>
      <c r="AA116" s="220" t="s">
        <v>291</v>
      </c>
      <c r="AB116" s="230" t="s">
        <v>289</v>
      </c>
      <c r="AC116" s="226"/>
      <c r="AD116" s="227" t="s">
        <v>618</v>
      </c>
      <c r="AE116" s="228"/>
    </row>
    <row r="117" spans="1:31" s="229" customFormat="1" ht="15" customHeight="1">
      <c r="A117" s="217">
        <v>2023</v>
      </c>
      <c r="B117" s="217" t="s">
        <v>60</v>
      </c>
      <c r="C117" s="218" t="s">
        <v>606</v>
      </c>
      <c r="D117" s="217">
        <v>1234</v>
      </c>
      <c r="E117" s="219" t="s">
        <v>4234</v>
      </c>
      <c r="F117" s="220"/>
      <c r="G117" s="220"/>
      <c r="H117" s="220" t="s">
        <v>4233</v>
      </c>
      <c r="I117" s="221" t="s">
        <v>291</v>
      </c>
      <c r="J117" s="220" t="s">
        <v>4232</v>
      </c>
      <c r="K117" s="220" t="s">
        <v>281</v>
      </c>
      <c r="L117" s="219" t="s">
        <v>4235</v>
      </c>
      <c r="M117" s="222" t="s">
        <v>4233</v>
      </c>
      <c r="N117" s="222" t="s">
        <v>4233</v>
      </c>
      <c r="O117" s="222" t="s">
        <v>4236</v>
      </c>
      <c r="P117" s="221" t="s">
        <v>559</v>
      </c>
      <c r="Q117" s="221" t="s">
        <v>294</v>
      </c>
      <c r="R117" s="223"/>
      <c r="S117" s="223" t="s">
        <v>76</v>
      </c>
      <c r="T117" s="223" t="s">
        <v>24</v>
      </c>
      <c r="U117" s="223" t="s">
        <v>78</v>
      </c>
      <c r="V117" s="221" t="s">
        <v>291</v>
      </c>
      <c r="W117" s="220" t="s">
        <v>613</v>
      </c>
      <c r="X117" s="220" t="s">
        <v>614</v>
      </c>
      <c r="Y117" s="220"/>
      <c r="Z117" s="224" t="s">
        <v>220</v>
      </c>
      <c r="AA117" s="220" t="s">
        <v>291</v>
      </c>
      <c r="AB117" s="230" t="s">
        <v>289</v>
      </c>
      <c r="AC117" s="226" t="s">
        <v>227</v>
      </c>
      <c r="AD117" s="227"/>
      <c r="AE117" s="228"/>
    </row>
    <row r="118" spans="1:31" s="229" customFormat="1" ht="15" customHeight="1">
      <c r="A118" s="217">
        <v>2023</v>
      </c>
      <c r="B118" s="217" t="s">
        <v>60</v>
      </c>
      <c r="C118" s="218" t="s">
        <v>606</v>
      </c>
      <c r="D118" s="217">
        <v>1234</v>
      </c>
      <c r="E118" s="219" t="s">
        <v>4234</v>
      </c>
      <c r="F118" s="220"/>
      <c r="G118" s="220"/>
      <c r="H118" s="220" t="s">
        <v>4233</v>
      </c>
      <c r="I118" s="221" t="s">
        <v>291</v>
      </c>
      <c r="J118" s="220" t="s">
        <v>4232</v>
      </c>
      <c r="K118" s="220" t="s">
        <v>281</v>
      </c>
      <c r="L118" s="219" t="s">
        <v>4235</v>
      </c>
      <c r="M118" s="222" t="s">
        <v>4233</v>
      </c>
      <c r="N118" s="222" t="s">
        <v>4233</v>
      </c>
      <c r="O118" s="222" t="s">
        <v>4236</v>
      </c>
      <c r="P118" s="221" t="s">
        <v>306</v>
      </c>
      <c r="Q118" s="221" t="s">
        <v>294</v>
      </c>
      <c r="R118" s="223" t="s">
        <v>312</v>
      </c>
      <c r="S118" s="223" t="s">
        <v>43</v>
      </c>
      <c r="T118" s="223" t="s">
        <v>29</v>
      </c>
      <c r="U118" s="223" t="s">
        <v>82</v>
      </c>
      <c r="V118" s="221" t="s">
        <v>291</v>
      </c>
      <c r="W118" s="220" t="s">
        <v>615</v>
      </c>
      <c r="X118" s="220" t="s">
        <v>616</v>
      </c>
      <c r="Y118" s="220"/>
      <c r="Z118" s="224" t="s">
        <v>223</v>
      </c>
      <c r="AA118" s="220" t="s">
        <v>288</v>
      </c>
      <c r="AB118" s="230" t="s">
        <v>310</v>
      </c>
      <c r="AC118" s="226" t="s">
        <v>227</v>
      </c>
      <c r="AD118" s="227" t="s">
        <v>617</v>
      </c>
      <c r="AE118" s="228"/>
    </row>
    <row r="119" spans="1:31" s="229" customFormat="1" ht="15" customHeight="1">
      <c r="A119" s="217">
        <v>2023</v>
      </c>
      <c r="B119" s="217" t="s">
        <v>60</v>
      </c>
      <c r="C119" s="218" t="s">
        <v>619</v>
      </c>
      <c r="D119" s="217">
        <v>1234</v>
      </c>
      <c r="E119" s="219" t="s">
        <v>4234</v>
      </c>
      <c r="F119" s="220"/>
      <c r="G119" s="220"/>
      <c r="H119" s="220" t="s">
        <v>4233</v>
      </c>
      <c r="I119" s="221" t="s">
        <v>52</v>
      </c>
      <c r="J119" s="220" t="s">
        <v>4232</v>
      </c>
      <c r="K119" s="220" t="s">
        <v>281</v>
      </c>
      <c r="L119" s="219" t="s">
        <v>4235</v>
      </c>
      <c r="M119" s="222" t="s">
        <v>4233</v>
      </c>
      <c r="N119" s="222" t="s">
        <v>4233</v>
      </c>
      <c r="O119" s="222" t="s">
        <v>4236</v>
      </c>
      <c r="P119" s="221" t="s">
        <v>620</v>
      </c>
      <c r="Q119" s="221" t="s">
        <v>356</v>
      </c>
      <c r="R119" s="223"/>
      <c r="S119" s="223" t="s">
        <v>76</v>
      </c>
      <c r="T119" s="223" t="s">
        <v>27</v>
      </c>
      <c r="U119" s="223" t="s">
        <v>78</v>
      </c>
      <c r="V119" s="221" t="s">
        <v>291</v>
      </c>
      <c r="W119" s="220" t="s">
        <v>621</v>
      </c>
      <c r="X119" s="220" t="s">
        <v>622</v>
      </c>
      <c r="Y119" s="220"/>
      <c r="Z119" s="224" t="s">
        <v>220</v>
      </c>
      <c r="AA119" s="220" t="s">
        <v>323</v>
      </c>
      <c r="AB119" s="230" t="s">
        <v>289</v>
      </c>
      <c r="AC119" s="226"/>
      <c r="AD119" s="227"/>
      <c r="AE119" s="228"/>
    </row>
    <row r="120" spans="1:31" s="229" customFormat="1" ht="15" customHeight="1">
      <c r="A120" s="217">
        <v>2023</v>
      </c>
      <c r="B120" s="217" t="s">
        <v>60</v>
      </c>
      <c r="C120" s="218" t="s">
        <v>619</v>
      </c>
      <c r="D120" s="217">
        <v>1234</v>
      </c>
      <c r="E120" s="219" t="s">
        <v>4234</v>
      </c>
      <c r="F120" s="220"/>
      <c r="G120" s="220"/>
      <c r="H120" s="220" t="s">
        <v>4233</v>
      </c>
      <c r="I120" s="221" t="s">
        <v>52</v>
      </c>
      <c r="J120" s="220" t="s">
        <v>4232</v>
      </c>
      <c r="K120" s="220" t="s">
        <v>281</v>
      </c>
      <c r="L120" s="219" t="s">
        <v>4235</v>
      </c>
      <c r="M120" s="222" t="s">
        <v>4233</v>
      </c>
      <c r="N120" s="222" t="s">
        <v>4233</v>
      </c>
      <c r="O120" s="222" t="s">
        <v>4236</v>
      </c>
      <c r="P120" s="221" t="s">
        <v>623</v>
      </c>
      <c r="Q120" s="221" t="s">
        <v>294</v>
      </c>
      <c r="R120" s="223"/>
      <c r="S120" s="223" t="s">
        <v>43</v>
      </c>
      <c r="T120" s="223" t="s">
        <v>29</v>
      </c>
      <c r="U120" s="223" t="s">
        <v>82</v>
      </c>
      <c r="V120" s="221" t="s">
        <v>624</v>
      </c>
      <c r="W120" s="220" t="s">
        <v>421</v>
      </c>
      <c r="X120" s="220" t="s">
        <v>398</v>
      </c>
      <c r="Y120" s="220"/>
      <c r="Z120" s="224" t="s">
        <v>223</v>
      </c>
      <c r="AA120" s="220" t="s">
        <v>288</v>
      </c>
      <c r="AB120" s="230" t="s">
        <v>289</v>
      </c>
      <c r="AC120" s="226"/>
      <c r="AD120" s="227"/>
      <c r="AE120" s="228"/>
    </row>
    <row r="121" spans="1:31" s="229" customFormat="1" ht="15" customHeight="1">
      <c r="A121" s="217">
        <v>2023</v>
      </c>
      <c r="B121" s="217" t="s">
        <v>60</v>
      </c>
      <c r="C121" s="218" t="s">
        <v>619</v>
      </c>
      <c r="D121" s="217">
        <v>1234</v>
      </c>
      <c r="E121" s="219" t="s">
        <v>4234</v>
      </c>
      <c r="F121" s="220"/>
      <c r="G121" s="220"/>
      <c r="H121" s="220" t="s">
        <v>4233</v>
      </c>
      <c r="I121" s="221" t="s">
        <v>52</v>
      </c>
      <c r="J121" s="220" t="s">
        <v>4232</v>
      </c>
      <c r="K121" s="220" t="s">
        <v>281</v>
      </c>
      <c r="L121" s="219" t="s">
        <v>4235</v>
      </c>
      <c r="M121" s="222" t="s">
        <v>4233</v>
      </c>
      <c r="N121" s="222" t="s">
        <v>4233</v>
      </c>
      <c r="O121" s="222" t="s">
        <v>4236</v>
      </c>
      <c r="P121" s="221" t="s">
        <v>625</v>
      </c>
      <c r="Q121" s="221" t="s">
        <v>523</v>
      </c>
      <c r="R121" s="223"/>
      <c r="S121" s="223" t="s">
        <v>35</v>
      </c>
      <c r="T121" s="223" t="s">
        <v>26</v>
      </c>
      <c r="U121" s="223" t="s">
        <v>180</v>
      </c>
      <c r="V121" s="221" t="s">
        <v>626</v>
      </c>
      <c r="W121" s="220" t="s">
        <v>627</v>
      </c>
      <c r="X121" s="220" t="s">
        <v>495</v>
      </c>
      <c r="Y121" s="220"/>
      <c r="Z121" s="224" t="s">
        <v>223</v>
      </c>
      <c r="AA121" s="220" t="s">
        <v>323</v>
      </c>
      <c r="AB121" s="230" t="s">
        <v>289</v>
      </c>
      <c r="AC121" s="226"/>
      <c r="AD121" s="227"/>
      <c r="AE121" s="228"/>
    </row>
    <row r="122" spans="1:31" s="229" customFormat="1" ht="15" customHeight="1">
      <c r="A122" s="217">
        <v>2023</v>
      </c>
      <c r="B122" s="217" t="s">
        <v>60</v>
      </c>
      <c r="C122" s="218" t="s">
        <v>628</v>
      </c>
      <c r="D122" s="217">
        <v>1234</v>
      </c>
      <c r="E122" s="219" t="s">
        <v>4234</v>
      </c>
      <c r="F122" s="220"/>
      <c r="G122" s="220"/>
      <c r="H122" s="220" t="s">
        <v>4233</v>
      </c>
      <c r="I122" s="221" t="s">
        <v>52</v>
      </c>
      <c r="J122" s="220" t="s">
        <v>4232</v>
      </c>
      <c r="K122" s="220" t="s">
        <v>281</v>
      </c>
      <c r="L122" s="219" t="s">
        <v>4235</v>
      </c>
      <c r="M122" s="222" t="s">
        <v>4233</v>
      </c>
      <c r="N122" s="222" t="s">
        <v>4233</v>
      </c>
      <c r="O122" s="222" t="s">
        <v>4236</v>
      </c>
      <c r="P122" s="221" t="s">
        <v>370</v>
      </c>
      <c r="Q122" s="221" t="s">
        <v>371</v>
      </c>
      <c r="R122" s="223" t="s">
        <v>289</v>
      </c>
      <c r="S122" s="223" t="s">
        <v>43</v>
      </c>
      <c r="T122" s="223" t="s">
        <v>30</v>
      </c>
      <c r="U122" s="223" t="s">
        <v>80</v>
      </c>
      <c r="V122" s="221" t="s">
        <v>93</v>
      </c>
      <c r="W122" s="220" t="s">
        <v>358</v>
      </c>
      <c r="X122" s="220" t="s">
        <v>359</v>
      </c>
      <c r="Y122" s="220"/>
      <c r="Z122" s="224" t="s">
        <v>220</v>
      </c>
      <c r="AA122" s="220" t="s">
        <v>288</v>
      </c>
      <c r="AB122" s="230" t="s">
        <v>289</v>
      </c>
      <c r="AC122" s="226"/>
      <c r="AD122" s="227"/>
      <c r="AE122" s="228"/>
    </row>
    <row r="123" spans="1:31" s="229" customFormat="1" ht="15" customHeight="1">
      <c r="A123" s="217">
        <v>2023</v>
      </c>
      <c r="B123" s="217" t="s">
        <v>60</v>
      </c>
      <c r="C123" s="218" t="s">
        <v>629</v>
      </c>
      <c r="D123" s="217">
        <v>1234</v>
      </c>
      <c r="E123" s="219" t="s">
        <v>4234</v>
      </c>
      <c r="F123" s="220"/>
      <c r="G123" s="220"/>
      <c r="H123" s="220" t="s">
        <v>4233</v>
      </c>
      <c r="I123" s="221" t="s">
        <v>52</v>
      </c>
      <c r="J123" s="220" t="s">
        <v>4232</v>
      </c>
      <c r="K123" s="220" t="s">
        <v>281</v>
      </c>
      <c r="L123" s="219" t="s">
        <v>4235</v>
      </c>
      <c r="M123" s="222" t="s">
        <v>4233</v>
      </c>
      <c r="N123" s="222" t="s">
        <v>4233</v>
      </c>
      <c r="O123" s="222" t="s">
        <v>4236</v>
      </c>
      <c r="P123" s="221" t="s">
        <v>625</v>
      </c>
      <c r="Q123" s="221" t="s">
        <v>523</v>
      </c>
      <c r="R123" s="223"/>
      <c r="S123" s="223" t="s">
        <v>35</v>
      </c>
      <c r="T123" s="223" t="s">
        <v>29</v>
      </c>
      <c r="U123" s="223" t="s">
        <v>83</v>
      </c>
      <c r="V123" s="221" t="s">
        <v>630</v>
      </c>
      <c r="W123" s="220" t="s">
        <v>631</v>
      </c>
      <c r="X123" s="220" t="s">
        <v>632</v>
      </c>
      <c r="Y123" s="220"/>
      <c r="Z123" s="224" t="s">
        <v>223</v>
      </c>
      <c r="AA123" s="220" t="s">
        <v>323</v>
      </c>
      <c r="AB123" s="230" t="s">
        <v>289</v>
      </c>
      <c r="AC123" s="226"/>
      <c r="AD123" s="227"/>
      <c r="AE123" s="228"/>
    </row>
    <row r="124" spans="1:31" s="229" customFormat="1" ht="15" customHeight="1">
      <c r="A124" s="217">
        <v>2023</v>
      </c>
      <c r="B124" s="217" t="s">
        <v>60</v>
      </c>
      <c r="C124" s="218" t="s">
        <v>629</v>
      </c>
      <c r="D124" s="217">
        <v>1234</v>
      </c>
      <c r="E124" s="219" t="s">
        <v>4234</v>
      </c>
      <c r="F124" s="220"/>
      <c r="G124" s="220"/>
      <c r="H124" s="220" t="s">
        <v>4233</v>
      </c>
      <c r="I124" s="221" t="s">
        <v>291</v>
      </c>
      <c r="J124" s="220" t="s">
        <v>4232</v>
      </c>
      <c r="K124" s="220" t="s">
        <v>281</v>
      </c>
      <c r="L124" s="219" t="s">
        <v>4235</v>
      </c>
      <c r="M124" s="222" t="s">
        <v>4233</v>
      </c>
      <c r="N124" s="222" t="s">
        <v>4233</v>
      </c>
      <c r="O124" s="222" t="s">
        <v>4236</v>
      </c>
      <c r="P124" s="221" t="s">
        <v>625</v>
      </c>
      <c r="Q124" s="221" t="s">
        <v>523</v>
      </c>
      <c r="R124" s="223"/>
      <c r="S124" s="223"/>
      <c r="T124" s="223"/>
      <c r="U124" s="223"/>
      <c r="V124" s="221" t="s">
        <v>291</v>
      </c>
      <c r="W124" s="220"/>
      <c r="X124" s="220"/>
      <c r="Y124" s="220"/>
      <c r="Z124" s="224"/>
      <c r="AA124" s="220" t="s">
        <v>291</v>
      </c>
      <c r="AB124" s="230" t="s">
        <v>289</v>
      </c>
      <c r="AC124" s="226"/>
      <c r="AD124" s="227"/>
      <c r="AE124" s="228"/>
    </row>
    <row r="125" spans="1:31" s="229" customFormat="1" ht="15" customHeight="1">
      <c r="A125" s="217">
        <v>2023</v>
      </c>
      <c r="B125" s="217" t="s">
        <v>60</v>
      </c>
      <c r="C125" s="218" t="s">
        <v>633</v>
      </c>
      <c r="D125" s="217">
        <v>1234</v>
      </c>
      <c r="E125" s="219" t="s">
        <v>4234</v>
      </c>
      <c r="F125" s="220"/>
      <c r="G125" s="220"/>
      <c r="H125" s="220" t="s">
        <v>4233</v>
      </c>
      <c r="I125" s="221" t="s">
        <v>52</v>
      </c>
      <c r="J125" s="220" t="s">
        <v>4232</v>
      </c>
      <c r="K125" s="220" t="s">
        <v>281</v>
      </c>
      <c r="L125" s="219" t="s">
        <v>4235</v>
      </c>
      <c r="M125" s="222" t="s">
        <v>4233</v>
      </c>
      <c r="N125" s="222" t="s">
        <v>4233</v>
      </c>
      <c r="O125" s="222" t="s">
        <v>4236</v>
      </c>
      <c r="P125" s="221" t="s">
        <v>634</v>
      </c>
      <c r="Q125" s="221" t="s">
        <v>375</v>
      </c>
      <c r="R125" s="223"/>
      <c r="S125" s="223" t="s">
        <v>41</v>
      </c>
      <c r="T125" s="223" t="s">
        <v>18</v>
      </c>
      <c r="U125" s="223" t="s">
        <v>82</v>
      </c>
      <c r="V125" s="221" t="s">
        <v>100</v>
      </c>
      <c r="W125" s="220" t="s">
        <v>635</v>
      </c>
      <c r="X125" s="220" t="s">
        <v>636</v>
      </c>
      <c r="Y125" s="220"/>
      <c r="Z125" s="224" t="s">
        <v>223</v>
      </c>
      <c r="AA125" s="220" t="s">
        <v>173</v>
      </c>
      <c r="AB125" s="230" t="s">
        <v>289</v>
      </c>
      <c r="AC125" s="226" t="s">
        <v>227</v>
      </c>
      <c r="AD125" s="227"/>
      <c r="AE125" s="228"/>
    </row>
    <row r="126" spans="1:31" s="229" customFormat="1" ht="15" customHeight="1">
      <c r="A126" s="217">
        <v>2023</v>
      </c>
      <c r="B126" s="217" t="s">
        <v>60</v>
      </c>
      <c r="C126" s="218" t="s">
        <v>633</v>
      </c>
      <c r="D126" s="217">
        <v>1234</v>
      </c>
      <c r="E126" s="219" t="s">
        <v>4234</v>
      </c>
      <c r="F126" s="220"/>
      <c r="G126" s="220"/>
      <c r="H126" s="220" t="s">
        <v>4233</v>
      </c>
      <c r="I126" s="221" t="s">
        <v>52</v>
      </c>
      <c r="J126" s="220" t="s">
        <v>4232</v>
      </c>
      <c r="K126" s="220" t="s">
        <v>281</v>
      </c>
      <c r="L126" s="219" t="s">
        <v>4235</v>
      </c>
      <c r="M126" s="222" t="s">
        <v>4233</v>
      </c>
      <c r="N126" s="222" t="s">
        <v>4233</v>
      </c>
      <c r="O126" s="222" t="s">
        <v>4236</v>
      </c>
      <c r="P126" s="221" t="s">
        <v>634</v>
      </c>
      <c r="Q126" s="221" t="s">
        <v>375</v>
      </c>
      <c r="R126" s="223" t="s">
        <v>289</v>
      </c>
      <c r="S126" s="223" t="s">
        <v>43</v>
      </c>
      <c r="T126" s="223" t="s">
        <v>30</v>
      </c>
      <c r="U126" s="223" t="s">
        <v>80</v>
      </c>
      <c r="V126" s="221" t="s">
        <v>93</v>
      </c>
      <c r="W126" s="220" t="s">
        <v>637</v>
      </c>
      <c r="X126" s="220" t="s">
        <v>638</v>
      </c>
      <c r="Y126" s="220"/>
      <c r="Z126" s="224" t="s">
        <v>220</v>
      </c>
      <c r="AA126" s="220" t="s">
        <v>288</v>
      </c>
      <c r="AB126" s="230" t="s">
        <v>289</v>
      </c>
      <c r="AC126" s="226"/>
      <c r="AD126" s="227"/>
      <c r="AE126" s="228"/>
    </row>
    <row r="127" spans="1:31" s="229" customFormat="1" ht="15" customHeight="1">
      <c r="A127" s="217">
        <v>2023</v>
      </c>
      <c r="B127" s="217" t="s">
        <v>60</v>
      </c>
      <c r="C127" s="218" t="s">
        <v>633</v>
      </c>
      <c r="D127" s="217">
        <v>1234</v>
      </c>
      <c r="E127" s="219" t="s">
        <v>4234</v>
      </c>
      <c r="F127" s="220"/>
      <c r="G127" s="220"/>
      <c r="H127" s="220" t="s">
        <v>4233</v>
      </c>
      <c r="I127" s="221" t="s">
        <v>52</v>
      </c>
      <c r="J127" s="220" t="s">
        <v>4232</v>
      </c>
      <c r="K127" s="220" t="s">
        <v>281</v>
      </c>
      <c r="L127" s="219" t="s">
        <v>4235</v>
      </c>
      <c r="M127" s="222" t="s">
        <v>4233</v>
      </c>
      <c r="N127" s="222" t="s">
        <v>4233</v>
      </c>
      <c r="O127" s="222" t="s">
        <v>4236</v>
      </c>
      <c r="P127" s="221" t="s">
        <v>639</v>
      </c>
      <c r="Q127" s="221" t="s">
        <v>356</v>
      </c>
      <c r="R127" s="223"/>
      <c r="S127" s="223" t="s">
        <v>41</v>
      </c>
      <c r="T127" s="223" t="s">
        <v>23</v>
      </c>
      <c r="U127" s="223" t="s">
        <v>82</v>
      </c>
      <c r="V127" s="221" t="s">
        <v>640</v>
      </c>
      <c r="W127" s="220" t="s">
        <v>641</v>
      </c>
      <c r="X127" s="220" t="s">
        <v>636</v>
      </c>
      <c r="Y127" s="220"/>
      <c r="Z127" s="224" t="s">
        <v>223</v>
      </c>
      <c r="AA127" s="220" t="s">
        <v>173</v>
      </c>
      <c r="AB127" s="230" t="s">
        <v>289</v>
      </c>
      <c r="AC127" s="226" t="s">
        <v>227</v>
      </c>
      <c r="AD127" s="227"/>
      <c r="AE127" s="228"/>
    </row>
    <row r="128" spans="1:31" s="229" customFormat="1" ht="15" customHeight="1">
      <c r="A128" s="217">
        <v>2023</v>
      </c>
      <c r="B128" s="217" t="s">
        <v>60</v>
      </c>
      <c r="C128" s="218" t="s">
        <v>633</v>
      </c>
      <c r="D128" s="217">
        <v>1234</v>
      </c>
      <c r="E128" s="219" t="s">
        <v>4234</v>
      </c>
      <c r="F128" s="220"/>
      <c r="G128" s="220"/>
      <c r="H128" s="220" t="s">
        <v>4233</v>
      </c>
      <c r="I128" s="221" t="s">
        <v>291</v>
      </c>
      <c r="J128" s="220" t="s">
        <v>4232</v>
      </c>
      <c r="K128" s="220" t="s">
        <v>281</v>
      </c>
      <c r="L128" s="219" t="s">
        <v>4235</v>
      </c>
      <c r="M128" s="222" t="s">
        <v>4233</v>
      </c>
      <c r="N128" s="222" t="s">
        <v>4233</v>
      </c>
      <c r="O128" s="222" t="s">
        <v>4236</v>
      </c>
      <c r="P128" s="221" t="s">
        <v>639</v>
      </c>
      <c r="Q128" s="221" t="s">
        <v>356</v>
      </c>
      <c r="R128" s="223"/>
      <c r="S128" s="223"/>
      <c r="T128" s="223"/>
      <c r="U128" s="223"/>
      <c r="V128" s="221" t="s">
        <v>291</v>
      </c>
      <c r="W128" s="220"/>
      <c r="X128" s="220"/>
      <c r="Y128" s="220"/>
      <c r="Z128" s="224"/>
      <c r="AA128" s="220" t="s">
        <v>291</v>
      </c>
      <c r="AB128" s="230" t="s">
        <v>289</v>
      </c>
      <c r="AC128" s="226"/>
      <c r="AD128" s="227"/>
      <c r="AE128" s="228"/>
    </row>
    <row r="129" spans="1:31" s="229" customFormat="1" ht="15" customHeight="1">
      <c r="A129" s="217">
        <v>2023</v>
      </c>
      <c r="B129" s="217" t="s">
        <v>60</v>
      </c>
      <c r="C129" s="218" t="s">
        <v>633</v>
      </c>
      <c r="D129" s="217">
        <v>1234</v>
      </c>
      <c r="E129" s="219" t="s">
        <v>4234</v>
      </c>
      <c r="F129" s="220"/>
      <c r="G129" s="220"/>
      <c r="H129" s="220" t="s">
        <v>4233</v>
      </c>
      <c r="I129" s="221" t="s">
        <v>291</v>
      </c>
      <c r="J129" s="220" t="s">
        <v>4232</v>
      </c>
      <c r="K129" s="220" t="s">
        <v>281</v>
      </c>
      <c r="L129" s="219" t="s">
        <v>4235</v>
      </c>
      <c r="M129" s="222" t="s">
        <v>4233</v>
      </c>
      <c r="N129" s="222" t="s">
        <v>4233</v>
      </c>
      <c r="O129" s="222" t="s">
        <v>4236</v>
      </c>
      <c r="P129" s="221" t="s">
        <v>639</v>
      </c>
      <c r="Q129" s="221" t="s">
        <v>356</v>
      </c>
      <c r="R129" s="223"/>
      <c r="S129" s="223"/>
      <c r="T129" s="223"/>
      <c r="U129" s="223"/>
      <c r="V129" s="221" t="s">
        <v>291</v>
      </c>
      <c r="W129" s="220"/>
      <c r="X129" s="220"/>
      <c r="Y129" s="220"/>
      <c r="Z129" s="224"/>
      <c r="AA129" s="220" t="s">
        <v>291</v>
      </c>
      <c r="AB129" s="230" t="s">
        <v>289</v>
      </c>
      <c r="AC129" s="226"/>
      <c r="AD129" s="227"/>
      <c r="AE129" s="228"/>
    </row>
    <row r="130" spans="1:31" s="229" customFormat="1" ht="15" customHeight="1">
      <c r="A130" s="217">
        <v>2023</v>
      </c>
      <c r="B130" s="217" t="s">
        <v>60</v>
      </c>
      <c r="C130" s="218" t="s">
        <v>642</v>
      </c>
      <c r="D130" s="217">
        <v>1234</v>
      </c>
      <c r="E130" s="219" t="s">
        <v>4234</v>
      </c>
      <c r="F130" s="220"/>
      <c r="G130" s="220"/>
      <c r="H130" s="220" t="s">
        <v>4233</v>
      </c>
      <c r="I130" s="221" t="s">
        <v>52</v>
      </c>
      <c r="J130" s="220" t="s">
        <v>4232</v>
      </c>
      <c r="K130" s="220" t="s">
        <v>281</v>
      </c>
      <c r="L130" s="219" t="s">
        <v>4235</v>
      </c>
      <c r="M130" s="222" t="s">
        <v>4233</v>
      </c>
      <c r="N130" s="222" t="s">
        <v>4233</v>
      </c>
      <c r="O130" s="222" t="s">
        <v>4236</v>
      </c>
      <c r="P130" s="221" t="s">
        <v>643</v>
      </c>
      <c r="Q130" s="221" t="s">
        <v>294</v>
      </c>
      <c r="R130" s="223" t="s">
        <v>316</v>
      </c>
      <c r="S130" s="223" t="s">
        <v>76</v>
      </c>
      <c r="T130" s="223" t="s">
        <v>27</v>
      </c>
      <c r="U130" s="223" t="s">
        <v>198</v>
      </c>
      <c r="V130" s="221" t="s">
        <v>644</v>
      </c>
      <c r="W130" s="220" t="s">
        <v>645</v>
      </c>
      <c r="X130" s="220" t="s">
        <v>564</v>
      </c>
      <c r="Y130" s="220"/>
      <c r="Z130" s="224" t="s">
        <v>223</v>
      </c>
      <c r="AA130" s="220" t="s">
        <v>175</v>
      </c>
      <c r="AB130" s="230" t="s">
        <v>289</v>
      </c>
      <c r="AC130" s="226" t="s">
        <v>227</v>
      </c>
      <c r="AD130" s="227" t="s">
        <v>646</v>
      </c>
      <c r="AE130" s="228"/>
    </row>
    <row r="131" spans="1:31" s="229" customFormat="1" ht="15" customHeight="1">
      <c r="A131" s="217">
        <v>2023</v>
      </c>
      <c r="B131" s="217" t="s">
        <v>60</v>
      </c>
      <c r="C131" s="218" t="s">
        <v>642</v>
      </c>
      <c r="D131" s="217">
        <v>1234</v>
      </c>
      <c r="E131" s="219" t="s">
        <v>4234</v>
      </c>
      <c r="F131" s="220"/>
      <c r="G131" s="220"/>
      <c r="H131" s="220" t="s">
        <v>4233</v>
      </c>
      <c r="I131" s="221" t="s">
        <v>52</v>
      </c>
      <c r="J131" s="220" t="s">
        <v>4232</v>
      </c>
      <c r="K131" s="220" t="s">
        <v>281</v>
      </c>
      <c r="L131" s="219" t="s">
        <v>4235</v>
      </c>
      <c r="M131" s="222" t="s">
        <v>4233</v>
      </c>
      <c r="N131" s="222" t="s">
        <v>4233</v>
      </c>
      <c r="O131" s="222" t="s">
        <v>4236</v>
      </c>
      <c r="P131" s="221" t="s">
        <v>647</v>
      </c>
      <c r="Q131" s="221" t="s">
        <v>396</v>
      </c>
      <c r="R131" s="223"/>
      <c r="S131" s="223" t="s">
        <v>43</v>
      </c>
      <c r="T131" s="223" t="s">
        <v>30</v>
      </c>
      <c r="U131" s="223" t="s">
        <v>80</v>
      </c>
      <c r="V131" s="221" t="s">
        <v>93</v>
      </c>
      <c r="W131" s="220" t="s">
        <v>648</v>
      </c>
      <c r="X131" s="220" t="s">
        <v>649</v>
      </c>
      <c r="Y131" s="220"/>
      <c r="Z131" s="224" t="s">
        <v>220</v>
      </c>
      <c r="AA131" s="220" t="s">
        <v>288</v>
      </c>
      <c r="AB131" s="230" t="s">
        <v>289</v>
      </c>
      <c r="AC131" s="226"/>
      <c r="AD131" s="227"/>
      <c r="AE131" s="228"/>
    </row>
    <row r="132" spans="1:31" s="229" customFormat="1" ht="15" customHeight="1">
      <c r="A132" s="217">
        <v>2023</v>
      </c>
      <c r="B132" s="217" t="s">
        <v>60</v>
      </c>
      <c r="C132" s="218" t="s">
        <v>642</v>
      </c>
      <c r="D132" s="217">
        <v>1234</v>
      </c>
      <c r="E132" s="219" t="s">
        <v>4234</v>
      </c>
      <c r="F132" s="220"/>
      <c r="G132" s="220"/>
      <c r="H132" s="220" t="s">
        <v>4233</v>
      </c>
      <c r="I132" s="221" t="s">
        <v>52</v>
      </c>
      <c r="J132" s="220" t="s">
        <v>4232</v>
      </c>
      <c r="K132" s="220" t="s">
        <v>281</v>
      </c>
      <c r="L132" s="219" t="s">
        <v>4235</v>
      </c>
      <c r="M132" s="222" t="s">
        <v>4233</v>
      </c>
      <c r="N132" s="222" t="s">
        <v>4233</v>
      </c>
      <c r="O132" s="222" t="s">
        <v>4236</v>
      </c>
      <c r="P132" s="221" t="s">
        <v>650</v>
      </c>
      <c r="Q132" s="221" t="s">
        <v>651</v>
      </c>
      <c r="R132" s="223"/>
      <c r="S132" s="223" t="s">
        <v>76</v>
      </c>
      <c r="T132" s="223" t="s">
        <v>30</v>
      </c>
      <c r="U132" s="223" t="s">
        <v>84</v>
      </c>
      <c r="V132" s="221" t="s">
        <v>95</v>
      </c>
      <c r="W132" s="220" t="s">
        <v>652</v>
      </c>
      <c r="X132" s="220" t="s">
        <v>653</v>
      </c>
      <c r="Y132" s="220"/>
      <c r="Z132" s="224" t="s">
        <v>220</v>
      </c>
      <c r="AA132" s="220" t="s">
        <v>288</v>
      </c>
      <c r="AB132" s="230" t="s">
        <v>289</v>
      </c>
      <c r="AC132" s="226"/>
      <c r="AD132" s="227"/>
      <c r="AE132" s="228"/>
    </row>
    <row r="133" spans="1:31" s="229" customFormat="1" ht="15" customHeight="1">
      <c r="A133" s="217">
        <v>2023</v>
      </c>
      <c r="B133" s="217" t="s">
        <v>60</v>
      </c>
      <c r="C133" s="218" t="s">
        <v>654</v>
      </c>
      <c r="D133" s="217">
        <v>1234</v>
      </c>
      <c r="E133" s="219" t="s">
        <v>4234</v>
      </c>
      <c r="F133" s="220"/>
      <c r="G133" s="220"/>
      <c r="H133" s="220" t="s">
        <v>4233</v>
      </c>
      <c r="I133" s="221" t="s">
        <v>52</v>
      </c>
      <c r="J133" s="220" t="s">
        <v>4232</v>
      </c>
      <c r="K133" s="220" t="s">
        <v>281</v>
      </c>
      <c r="L133" s="219" t="s">
        <v>4235</v>
      </c>
      <c r="M133" s="222" t="s">
        <v>4233</v>
      </c>
      <c r="N133" s="222" t="s">
        <v>4233</v>
      </c>
      <c r="O133" s="222" t="s">
        <v>4236</v>
      </c>
      <c r="P133" s="221" t="s">
        <v>326</v>
      </c>
      <c r="Q133" s="221" t="s">
        <v>294</v>
      </c>
      <c r="R133" s="223"/>
      <c r="S133" s="223" t="s">
        <v>35</v>
      </c>
      <c r="T133" s="223" t="s">
        <v>25</v>
      </c>
      <c r="U133" s="223" t="s">
        <v>185</v>
      </c>
      <c r="V133" s="221" t="s">
        <v>327</v>
      </c>
      <c r="W133" s="220" t="s">
        <v>655</v>
      </c>
      <c r="X133" s="220" t="s">
        <v>632</v>
      </c>
      <c r="Y133" s="220"/>
      <c r="Z133" s="224" t="s">
        <v>223</v>
      </c>
      <c r="AA133" s="220" t="s">
        <v>323</v>
      </c>
      <c r="AB133" s="230" t="s">
        <v>289</v>
      </c>
      <c r="AC133" s="226"/>
      <c r="AD133" s="227"/>
      <c r="AE133" s="228"/>
    </row>
    <row r="134" spans="1:31" s="229" customFormat="1" ht="15" customHeight="1">
      <c r="A134" s="217">
        <v>2023</v>
      </c>
      <c r="B134" s="217" t="s">
        <v>60</v>
      </c>
      <c r="C134" s="218" t="s">
        <v>654</v>
      </c>
      <c r="D134" s="217">
        <v>1234</v>
      </c>
      <c r="E134" s="219" t="s">
        <v>4234</v>
      </c>
      <c r="F134" s="220"/>
      <c r="G134" s="220"/>
      <c r="H134" s="220" t="s">
        <v>4233</v>
      </c>
      <c r="I134" s="221" t="s">
        <v>52</v>
      </c>
      <c r="J134" s="220" t="s">
        <v>4232</v>
      </c>
      <c r="K134" s="220" t="s">
        <v>281</v>
      </c>
      <c r="L134" s="219" t="s">
        <v>4235</v>
      </c>
      <c r="M134" s="222" t="s">
        <v>4233</v>
      </c>
      <c r="N134" s="222" t="s">
        <v>4233</v>
      </c>
      <c r="O134" s="222" t="s">
        <v>4236</v>
      </c>
      <c r="P134" s="221" t="s">
        <v>477</v>
      </c>
      <c r="Q134" s="221" t="s">
        <v>406</v>
      </c>
      <c r="R134" s="223"/>
      <c r="S134" s="223" t="s">
        <v>76</v>
      </c>
      <c r="T134" s="223" t="s">
        <v>27</v>
      </c>
      <c r="U134" s="223" t="s">
        <v>78</v>
      </c>
      <c r="V134" s="221" t="s">
        <v>478</v>
      </c>
      <c r="W134" s="220" t="s">
        <v>656</v>
      </c>
      <c r="X134" s="220" t="s">
        <v>657</v>
      </c>
      <c r="Y134" s="220"/>
      <c r="Z134" s="224" t="s">
        <v>220</v>
      </c>
      <c r="AA134" s="220" t="s">
        <v>304</v>
      </c>
      <c r="AB134" s="230" t="s">
        <v>289</v>
      </c>
      <c r="AC134" s="226" t="s">
        <v>227</v>
      </c>
      <c r="AD134" s="227"/>
      <c r="AE134" s="228"/>
    </row>
    <row r="135" spans="1:31" s="229" customFormat="1" ht="15" customHeight="1">
      <c r="A135" s="217">
        <v>2023</v>
      </c>
      <c r="B135" s="217" t="s">
        <v>60</v>
      </c>
      <c r="C135" s="218" t="s">
        <v>658</v>
      </c>
      <c r="D135" s="217">
        <v>1234</v>
      </c>
      <c r="E135" s="219" t="s">
        <v>4234</v>
      </c>
      <c r="F135" s="220"/>
      <c r="G135" s="220"/>
      <c r="H135" s="220" t="s">
        <v>4233</v>
      </c>
      <c r="I135" s="221" t="s">
        <v>52</v>
      </c>
      <c r="J135" s="220" t="s">
        <v>4232</v>
      </c>
      <c r="K135" s="220" t="s">
        <v>281</v>
      </c>
      <c r="L135" s="219" t="s">
        <v>4235</v>
      </c>
      <c r="M135" s="222" t="s">
        <v>4233</v>
      </c>
      <c r="N135" s="222" t="s">
        <v>4233</v>
      </c>
      <c r="O135" s="222" t="s">
        <v>4236</v>
      </c>
      <c r="P135" s="221" t="s">
        <v>659</v>
      </c>
      <c r="Q135" s="221" t="s">
        <v>345</v>
      </c>
      <c r="R135" s="223"/>
      <c r="S135" s="223" t="s">
        <v>76</v>
      </c>
      <c r="T135" s="223" t="s">
        <v>27</v>
      </c>
      <c r="U135" s="223" t="s">
        <v>83</v>
      </c>
      <c r="V135" s="221" t="s">
        <v>660</v>
      </c>
      <c r="W135" s="220" t="s">
        <v>661</v>
      </c>
      <c r="X135" s="220" t="s">
        <v>662</v>
      </c>
      <c r="Y135" s="220"/>
      <c r="Z135" s="224" t="s">
        <v>220</v>
      </c>
      <c r="AA135" s="220" t="s">
        <v>323</v>
      </c>
      <c r="AB135" s="230" t="s">
        <v>289</v>
      </c>
      <c r="AC135" s="226"/>
      <c r="AD135" s="227"/>
      <c r="AE135" s="228"/>
    </row>
    <row r="136" spans="1:31" s="229" customFormat="1" ht="15" customHeight="1">
      <c r="A136" s="217">
        <v>2023</v>
      </c>
      <c r="B136" s="217" t="s">
        <v>60</v>
      </c>
      <c r="C136" s="218" t="s">
        <v>658</v>
      </c>
      <c r="D136" s="217">
        <v>1234</v>
      </c>
      <c r="E136" s="219" t="s">
        <v>4234</v>
      </c>
      <c r="F136" s="220"/>
      <c r="G136" s="220"/>
      <c r="H136" s="220" t="s">
        <v>4233</v>
      </c>
      <c r="I136" s="221" t="s">
        <v>52</v>
      </c>
      <c r="J136" s="220" t="s">
        <v>4232</v>
      </c>
      <c r="K136" s="220" t="s">
        <v>281</v>
      </c>
      <c r="L136" s="219" t="s">
        <v>4235</v>
      </c>
      <c r="M136" s="222" t="s">
        <v>4233</v>
      </c>
      <c r="N136" s="222" t="s">
        <v>4233</v>
      </c>
      <c r="O136" s="222" t="s">
        <v>4236</v>
      </c>
      <c r="P136" s="221" t="s">
        <v>663</v>
      </c>
      <c r="Q136" s="221" t="s">
        <v>356</v>
      </c>
      <c r="R136" s="223"/>
      <c r="S136" s="223" t="s">
        <v>35</v>
      </c>
      <c r="T136" s="223" t="s">
        <v>25</v>
      </c>
      <c r="U136" s="223" t="s">
        <v>78</v>
      </c>
      <c r="V136" s="221" t="s">
        <v>382</v>
      </c>
      <c r="W136" s="220"/>
      <c r="X136" s="220" t="s">
        <v>664</v>
      </c>
      <c r="Y136" s="220"/>
      <c r="Z136" s="224" t="s">
        <v>223</v>
      </c>
      <c r="AA136" s="220" t="s">
        <v>304</v>
      </c>
      <c r="AB136" s="230" t="s">
        <v>289</v>
      </c>
      <c r="AC136" s="226" t="s">
        <v>227</v>
      </c>
      <c r="AD136" s="227"/>
      <c r="AE136" s="228"/>
    </row>
    <row r="137" spans="1:31" s="229" customFormat="1" ht="15" customHeight="1">
      <c r="A137" s="217">
        <v>2023</v>
      </c>
      <c r="B137" s="217" t="s">
        <v>60</v>
      </c>
      <c r="C137" s="218" t="s">
        <v>665</v>
      </c>
      <c r="D137" s="217">
        <v>1234</v>
      </c>
      <c r="E137" s="219" t="s">
        <v>4234</v>
      </c>
      <c r="F137" s="220"/>
      <c r="G137" s="220"/>
      <c r="H137" s="220" t="s">
        <v>4233</v>
      </c>
      <c r="I137" s="221" t="s">
        <v>52</v>
      </c>
      <c r="J137" s="220" t="s">
        <v>4232</v>
      </c>
      <c r="K137" s="220" t="s">
        <v>281</v>
      </c>
      <c r="L137" s="219" t="s">
        <v>4235</v>
      </c>
      <c r="M137" s="222" t="s">
        <v>4233</v>
      </c>
      <c r="N137" s="222" t="s">
        <v>4233</v>
      </c>
      <c r="O137" s="222" t="s">
        <v>4236</v>
      </c>
      <c r="P137" s="221" t="s">
        <v>666</v>
      </c>
      <c r="Q137" s="221" t="s">
        <v>294</v>
      </c>
      <c r="R137" s="223"/>
      <c r="S137" s="223" t="s">
        <v>76</v>
      </c>
      <c r="T137" s="223" t="s">
        <v>27</v>
      </c>
      <c r="U137" s="223" t="s">
        <v>78</v>
      </c>
      <c r="V137" s="221" t="s">
        <v>667</v>
      </c>
      <c r="W137" s="220" t="s">
        <v>668</v>
      </c>
      <c r="X137" s="220" t="s">
        <v>669</v>
      </c>
      <c r="Y137" s="220"/>
      <c r="Z137" s="224" t="s">
        <v>220</v>
      </c>
      <c r="AA137" s="220" t="s">
        <v>304</v>
      </c>
      <c r="AB137" s="230" t="s">
        <v>289</v>
      </c>
      <c r="AC137" s="226" t="s">
        <v>227</v>
      </c>
      <c r="AD137" s="227"/>
      <c r="AE137" s="228"/>
    </row>
    <row r="138" spans="1:31" s="229" customFormat="1" ht="15" customHeight="1">
      <c r="A138" s="217">
        <v>2023</v>
      </c>
      <c r="B138" s="217" t="s">
        <v>60</v>
      </c>
      <c r="C138" s="218" t="s">
        <v>665</v>
      </c>
      <c r="D138" s="217">
        <v>1234</v>
      </c>
      <c r="E138" s="219" t="s">
        <v>4234</v>
      </c>
      <c r="F138" s="220"/>
      <c r="G138" s="220"/>
      <c r="H138" s="220" t="s">
        <v>4233</v>
      </c>
      <c r="I138" s="221" t="s">
        <v>52</v>
      </c>
      <c r="J138" s="220" t="s">
        <v>4232</v>
      </c>
      <c r="K138" s="220" t="s">
        <v>281</v>
      </c>
      <c r="L138" s="219" t="s">
        <v>4235</v>
      </c>
      <c r="M138" s="222" t="s">
        <v>4233</v>
      </c>
      <c r="N138" s="222" t="s">
        <v>4233</v>
      </c>
      <c r="O138" s="222" t="s">
        <v>4236</v>
      </c>
      <c r="P138" s="221" t="s">
        <v>670</v>
      </c>
      <c r="Q138" s="221" t="s">
        <v>294</v>
      </c>
      <c r="R138" s="223"/>
      <c r="S138" s="223" t="s">
        <v>76</v>
      </c>
      <c r="T138" s="223" t="s">
        <v>24</v>
      </c>
      <c r="U138" s="223" t="s">
        <v>78</v>
      </c>
      <c r="V138" s="221" t="s">
        <v>671</v>
      </c>
      <c r="W138" s="220" t="s">
        <v>672</v>
      </c>
      <c r="X138" s="220" t="s">
        <v>673</v>
      </c>
      <c r="Y138" s="220"/>
      <c r="Z138" s="224" t="s">
        <v>220</v>
      </c>
      <c r="AA138" s="220" t="s">
        <v>304</v>
      </c>
      <c r="AB138" s="230" t="s">
        <v>289</v>
      </c>
      <c r="AC138" s="226" t="s">
        <v>227</v>
      </c>
      <c r="AD138" s="227"/>
      <c r="AE138" s="228"/>
    </row>
    <row r="139" spans="1:31" s="229" customFormat="1" ht="15" customHeight="1">
      <c r="A139" s="217">
        <v>2023</v>
      </c>
      <c r="B139" s="217" t="s">
        <v>60</v>
      </c>
      <c r="C139" s="218" t="s">
        <v>665</v>
      </c>
      <c r="D139" s="217">
        <v>1234</v>
      </c>
      <c r="E139" s="219" t="s">
        <v>4234</v>
      </c>
      <c r="F139" s="220"/>
      <c r="G139" s="220"/>
      <c r="H139" s="220" t="s">
        <v>4233</v>
      </c>
      <c r="I139" s="221" t="s">
        <v>52</v>
      </c>
      <c r="J139" s="220" t="s">
        <v>4232</v>
      </c>
      <c r="K139" s="220" t="s">
        <v>281</v>
      </c>
      <c r="L139" s="219" t="s">
        <v>4235</v>
      </c>
      <c r="M139" s="222" t="s">
        <v>4233</v>
      </c>
      <c r="N139" s="222" t="s">
        <v>4233</v>
      </c>
      <c r="O139" s="222" t="s">
        <v>4236</v>
      </c>
      <c r="P139" s="221" t="s">
        <v>670</v>
      </c>
      <c r="Q139" s="221" t="s">
        <v>294</v>
      </c>
      <c r="R139" s="223"/>
      <c r="S139" s="223" t="s">
        <v>76</v>
      </c>
      <c r="T139" s="223" t="s">
        <v>27</v>
      </c>
      <c r="U139" s="223" t="s">
        <v>78</v>
      </c>
      <c r="V139" s="221" t="s">
        <v>674</v>
      </c>
      <c r="W139" s="220" t="s">
        <v>675</v>
      </c>
      <c r="X139" s="220" t="s">
        <v>676</v>
      </c>
      <c r="Y139" s="220"/>
      <c r="Z139" s="224" t="s">
        <v>223</v>
      </c>
      <c r="AA139" s="220" t="s">
        <v>677</v>
      </c>
      <c r="AB139" s="230" t="s">
        <v>289</v>
      </c>
      <c r="AC139" s="226"/>
      <c r="AD139" s="227"/>
    </row>
    <row r="140" spans="1:31" s="229" customFormat="1" ht="15" customHeight="1">
      <c r="A140" s="217">
        <v>2023</v>
      </c>
      <c r="B140" s="217" t="s">
        <v>60</v>
      </c>
      <c r="C140" s="218" t="s">
        <v>665</v>
      </c>
      <c r="D140" s="217">
        <v>1234</v>
      </c>
      <c r="E140" s="219" t="s">
        <v>4234</v>
      </c>
      <c r="F140" s="220"/>
      <c r="G140" s="220"/>
      <c r="H140" s="220" t="s">
        <v>4233</v>
      </c>
      <c r="I140" s="221" t="s">
        <v>52</v>
      </c>
      <c r="J140" s="220" t="s">
        <v>4232</v>
      </c>
      <c r="K140" s="220" t="s">
        <v>281</v>
      </c>
      <c r="L140" s="219" t="s">
        <v>4235</v>
      </c>
      <c r="M140" s="222" t="s">
        <v>4233</v>
      </c>
      <c r="N140" s="222" t="s">
        <v>4233</v>
      </c>
      <c r="O140" s="222" t="s">
        <v>4236</v>
      </c>
      <c r="P140" s="221" t="s">
        <v>643</v>
      </c>
      <c r="Q140" s="221" t="s">
        <v>294</v>
      </c>
      <c r="R140" s="223"/>
      <c r="S140" s="223" t="s">
        <v>90</v>
      </c>
      <c r="T140" s="223" t="s">
        <v>24</v>
      </c>
      <c r="U140" s="223" t="s">
        <v>82</v>
      </c>
      <c r="V140" s="221" t="s">
        <v>678</v>
      </c>
      <c r="W140" s="220" t="s">
        <v>679</v>
      </c>
      <c r="X140" s="220" t="s">
        <v>680</v>
      </c>
      <c r="Y140" s="220"/>
      <c r="Z140" s="224" t="s">
        <v>223</v>
      </c>
      <c r="AA140" s="220" t="s">
        <v>288</v>
      </c>
      <c r="AB140" s="230" t="s">
        <v>289</v>
      </c>
      <c r="AC140" s="226"/>
      <c r="AD140" s="227"/>
      <c r="AE140" s="228"/>
    </row>
    <row r="141" spans="1:31" s="229" customFormat="1" ht="15" customHeight="1">
      <c r="A141" s="217">
        <v>2023</v>
      </c>
      <c r="B141" s="217" t="s">
        <v>60</v>
      </c>
      <c r="C141" s="218" t="s">
        <v>681</v>
      </c>
      <c r="D141" s="217">
        <v>1234</v>
      </c>
      <c r="E141" s="219" t="s">
        <v>4234</v>
      </c>
      <c r="F141" s="220"/>
      <c r="G141" s="220"/>
      <c r="H141" s="220" t="s">
        <v>4233</v>
      </c>
      <c r="I141" s="221" t="s">
        <v>52</v>
      </c>
      <c r="J141" s="220" t="s">
        <v>4232</v>
      </c>
      <c r="K141" s="220" t="s">
        <v>281</v>
      </c>
      <c r="L141" s="219" t="s">
        <v>4235</v>
      </c>
      <c r="M141" s="222" t="s">
        <v>4233</v>
      </c>
      <c r="N141" s="222" t="s">
        <v>4233</v>
      </c>
      <c r="O141" s="222" t="s">
        <v>4236</v>
      </c>
      <c r="P141" s="221" t="s">
        <v>585</v>
      </c>
      <c r="Q141" s="221" t="s">
        <v>294</v>
      </c>
      <c r="R141" s="223"/>
      <c r="S141" s="223" t="s">
        <v>43</v>
      </c>
      <c r="T141" s="223" t="s">
        <v>29</v>
      </c>
      <c r="U141" s="223" t="s">
        <v>82</v>
      </c>
      <c r="V141" s="221" t="s">
        <v>683</v>
      </c>
      <c r="W141" s="220" t="s">
        <v>684</v>
      </c>
      <c r="X141" s="220" t="s">
        <v>685</v>
      </c>
      <c r="Y141" s="220"/>
      <c r="Z141" s="224" t="s">
        <v>223</v>
      </c>
      <c r="AA141" s="220" t="s">
        <v>288</v>
      </c>
      <c r="AB141" s="230" t="s">
        <v>289</v>
      </c>
      <c r="AC141" s="226"/>
      <c r="AD141" s="227"/>
      <c r="AE141" s="228"/>
    </row>
    <row r="142" spans="1:31" s="229" customFormat="1" ht="15" customHeight="1">
      <c r="A142" s="217">
        <v>2023</v>
      </c>
      <c r="B142" s="217" t="s">
        <v>61</v>
      </c>
      <c r="C142" s="218" t="s">
        <v>686</v>
      </c>
      <c r="D142" s="217">
        <v>1234</v>
      </c>
      <c r="E142" s="219" t="s">
        <v>4234</v>
      </c>
      <c r="F142" s="220" t="s">
        <v>687</v>
      </c>
      <c r="G142" s="220" t="s">
        <v>688</v>
      </c>
      <c r="H142" s="220" t="s">
        <v>4233</v>
      </c>
      <c r="I142" s="221" t="s">
        <v>52</v>
      </c>
      <c r="J142" s="220" t="s">
        <v>4232</v>
      </c>
      <c r="K142" s="220" t="s">
        <v>281</v>
      </c>
      <c r="L142" s="219" t="s">
        <v>4235</v>
      </c>
      <c r="M142" s="222" t="s">
        <v>4233</v>
      </c>
      <c r="N142" s="222" t="s">
        <v>4233</v>
      </c>
      <c r="O142" s="222" t="s">
        <v>4236</v>
      </c>
      <c r="P142" s="221" t="s">
        <v>306</v>
      </c>
      <c r="Q142" s="221" t="s">
        <v>294</v>
      </c>
      <c r="R142" s="223"/>
      <c r="S142" s="223" t="s">
        <v>76</v>
      </c>
      <c r="T142" s="223" t="s">
        <v>30</v>
      </c>
      <c r="U142" s="223" t="s">
        <v>80</v>
      </c>
      <c r="V142" s="221" t="s">
        <v>93</v>
      </c>
      <c r="W142" s="220" t="s">
        <v>690</v>
      </c>
      <c r="X142" s="220" t="s">
        <v>402</v>
      </c>
      <c r="Y142" s="220"/>
      <c r="Z142" s="224" t="s">
        <v>220</v>
      </c>
      <c r="AA142" s="220" t="s">
        <v>175</v>
      </c>
      <c r="AB142" s="230" t="s">
        <v>310</v>
      </c>
      <c r="AC142" s="226" t="s">
        <v>227</v>
      </c>
      <c r="AD142" s="227" t="s">
        <v>691</v>
      </c>
      <c r="AE142" s="228"/>
    </row>
    <row r="143" spans="1:31" s="229" customFormat="1" ht="15" customHeight="1">
      <c r="A143" s="217">
        <v>2023</v>
      </c>
      <c r="B143" s="217" t="s">
        <v>61</v>
      </c>
      <c r="C143" s="218" t="s">
        <v>686</v>
      </c>
      <c r="D143" s="217">
        <v>1234</v>
      </c>
      <c r="E143" s="219" t="s">
        <v>4234</v>
      </c>
      <c r="F143" s="220"/>
      <c r="G143" s="220"/>
      <c r="H143" s="220" t="s">
        <v>4233</v>
      </c>
      <c r="I143" s="221" t="s">
        <v>291</v>
      </c>
      <c r="J143" s="220" t="s">
        <v>4232</v>
      </c>
      <c r="K143" s="220" t="s">
        <v>281</v>
      </c>
      <c r="L143" s="219" t="s">
        <v>4235</v>
      </c>
      <c r="M143" s="222" t="s">
        <v>4233</v>
      </c>
      <c r="N143" s="222" t="s">
        <v>4233</v>
      </c>
      <c r="O143" s="222" t="s">
        <v>4236</v>
      </c>
      <c r="P143" s="221" t="s">
        <v>467</v>
      </c>
      <c r="Q143" s="221" t="s">
        <v>468</v>
      </c>
      <c r="R143" s="223" t="s">
        <v>316</v>
      </c>
      <c r="S143" s="223" t="s">
        <v>17</v>
      </c>
      <c r="T143" s="223" t="s">
        <v>30</v>
      </c>
      <c r="U143" s="223" t="s">
        <v>80</v>
      </c>
      <c r="V143" s="221" t="s">
        <v>291</v>
      </c>
      <c r="W143" s="220" t="s">
        <v>692</v>
      </c>
      <c r="X143" s="220" t="s">
        <v>693</v>
      </c>
      <c r="Y143" s="220"/>
      <c r="Z143" s="224" t="s">
        <v>223</v>
      </c>
      <c r="AA143" s="220" t="s">
        <v>291</v>
      </c>
      <c r="AB143" s="230" t="s">
        <v>289</v>
      </c>
      <c r="AC143" s="226" t="s">
        <v>227</v>
      </c>
      <c r="AD143" s="227" t="s">
        <v>694</v>
      </c>
      <c r="AE143" s="228"/>
    </row>
    <row r="144" spans="1:31" s="229" customFormat="1" ht="15" customHeight="1">
      <c r="A144" s="217">
        <v>2023</v>
      </c>
      <c r="B144" s="217" t="s">
        <v>61</v>
      </c>
      <c r="C144" s="218" t="s">
        <v>686</v>
      </c>
      <c r="D144" s="217">
        <v>1234</v>
      </c>
      <c r="E144" s="219" t="s">
        <v>4234</v>
      </c>
      <c r="F144" s="220"/>
      <c r="G144" s="220"/>
      <c r="H144" s="220" t="s">
        <v>4233</v>
      </c>
      <c r="I144" s="221" t="s">
        <v>52</v>
      </c>
      <c r="J144" s="220" t="s">
        <v>4232</v>
      </c>
      <c r="K144" s="220" t="s">
        <v>281</v>
      </c>
      <c r="L144" s="219" t="s">
        <v>4235</v>
      </c>
      <c r="M144" s="222" t="s">
        <v>4233</v>
      </c>
      <c r="N144" s="222" t="s">
        <v>4233</v>
      </c>
      <c r="O144" s="222" t="s">
        <v>4236</v>
      </c>
      <c r="P144" s="221" t="s">
        <v>695</v>
      </c>
      <c r="Q144" s="221" t="s">
        <v>356</v>
      </c>
      <c r="R144" s="223" t="s">
        <v>316</v>
      </c>
      <c r="S144" s="223" t="s">
        <v>35</v>
      </c>
      <c r="T144" s="223" t="s">
        <v>30</v>
      </c>
      <c r="U144" s="223" t="s">
        <v>80</v>
      </c>
      <c r="V144" s="221" t="s">
        <v>93</v>
      </c>
      <c r="W144" s="220" t="s">
        <v>696</v>
      </c>
      <c r="X144" s="220" t="s">
        <v>697</v>
      </c>
      <c r="Y144" s="220"/>
      <c r="Z144" s="224" t="s">
        <v>220</v>
      </c>
      <c r="AA144" s="220" t="s">
        <v>304</v>
      </c>
      <c r="AB144" s="230" t="s">
        <v>289</v>
      </c>
      <c r="AC144" s="226" t="s">
        <v>227</v>
      </c>
      <c r="AD144" s="227" t="s">
        <v>698</v>
      </c>
      <c r="AE144" s="228"/>
    </row>
    <row r="145" spans="1:31" s="229" customFormat="1" ht="15" customHeight="1">
      <c r="A145" s="217">
        <v>2023</v>
      </c>
      <c r="B145" s="217" t="s">
        <v>61</v>
      </c>
      <c r="C145" s="218" t="s">
        <v>686</v>
      </c>
      <c r="D145" s="217">
        <v>1234</v>
      </c>
      <c r="E145" s="219" t="s">
        <v>4234</v>
      </c>
      <c r="F145" s="220"/>
      <c r="G145" s="220"/>
      <c r="H145" s="220" t="s">
        <v>4233</v>
      </c>
      <c r="I145" s="221" t="s">
        <v>52</v>
      </c>
      <c r="J145" s="220" t="s">
        <v>4232</v>
      </c>
      <c r="K145" s="220" t="s">
        <v>281</v>
      </c>
      <c r="L145" s="219" t="s">
        <v>4235</v>
      </c>
      <c r="M145" s="222" t="s">
        <v>4233</v>
      </c>
      <c r="N145" s="222" t="s">
        <v>4233</v>
      </c>
      <c r="O145" s="222" t="s">
        <v>4236</v>
      </c>
      <c r="P145" s="221" t="s">
        <v>451</v>
      </c>
      <c r="Q145" s="221" t="s">
        <v>452</v>
      </c>
      <c r="R145" s="223" t="s">
        <v>316</v>
      </c>
      <c r="S145" s="223" t="s">
        <v>35</v>
      </c>
      <c r="T145" s="223" t="s">
        <v>25</v>
      </c>
      <c r="U145" s="223" t="s">
        <v>183</v>
      </c>
      <c r="V145" s="221" t="s">
        <v>382</v>
      </c>
      <c r="W145" s="220" t="s">
        <v>699</v>
      </c>
      <c r="X145" s="220" t="s">
        <v>564</v>
      </c>
      <c r="Y145" s="220"/>
      <c r="Z145" s="224" t="s">
        <v>223</v>
      </c>
      <c r="AA145" s="220" t="s">
        <v>175</v>
      </c>
      <c r="AB145" s="230" t="s">
        <v>289</v>
      </c>
      <c r="AC145" s="226" t="s">
        <v>227</v>
      </c>
      <c r="AD145" s="227" t="s">
        <v>700</v>
      </c>
      <c r="AE145" s="228"/>
    </row>
    <row r="146" spans="1:31" s="229" customFormat="1" ht="15" customHeight="1">
      <c r="A146" s="217">
        <v>2023</v>
      </c>
      <c r="B146" s="217" t="s">
        <v>61</v>
      </c>
      <c r="C146" s="218" t="s">
        <v>686</v>
      </c>
      <c r="D146" s="217">
        <v>1234</v>
      </c>
      <c r="E146" s="219" t="s">
        <v>4234</v>
      </c>
      <c r="F146" s="220"/>
      <c r="G146" s="220"/>
      <c r="H146" s="220" t="s">
        <v>4233</v>
      </c>
      <c r="I146" s="221" t="s">
        <v>291</v>
      </c>
      <c r="J146" s="220" t="s">
        <v>4232</v>
      </c>
      <c r="K146" s="220" t="s">
        <v>281</v>
      </c>
      <c r="L146" s="219" t="s">
        <v>4235</v>
      </c>
      <c r="M146" s="222" t="s">
        <v>4233</v>
      </c>
      <c r="N146" s="222" t="s">
        <v>4233</v>
      </c>
      <c r="O146" s="222" t="s">
        <v>4236</v>
      </c>
      <c r="P146" s="221" t="s">
        <v>467</v>
      </c>
      <c r="Q146" s="221" t="s">
        <v>468</v>
      </c>
      <c r="R146" s="223" t="s">
        <v>316</v>
      </c>
      <c r="S146" s="223" t="s">
        <v>17</v>
      </c>
      <c r="T146" s="223" t="s">
        <v>30</v>
      </c>
      <c r="U146" s="223" t="s">
        <v>80</v>
      </c>
      <c r="V146" s="221" t="s">
        <v>95</v>
      </c>
      <c r="W146" s="220" t="s">
        <v>692</v>
      </c>
      <c r="X146" s="220" t="s">
        <v>693</v>
      </c>
      <c r="Y146" s="220"/>
      <c r="Z146" s="224" t="s">
        <v>223</v>
      </c>
      <c r="AA146" s="220" t="s">
        <v>175</v>
      </c>
      <c r="AB146" s="230" t="s">
        <v>289</v>
      </c>
      <c r="AC146" s="226" t="s">
        <v>227</v>
      </c>
      <c r="AD146" s="227" t="s">
        <v>694</v>
      </c>
      <c r="AE146" s="228"/>
    </row>
    <row r="147" spans="1:31" s="229" customFormat="1" ht="15" customHeight="1">
      <c r="A147" s="217">
        <v>2023</v>
      </c>
      <c r="B147" s="217" t="s">
        <v>61</v>
      </c>
      <c r="C147" s="218" t="s">
        <v>701</v>
      </c>
      <c r="D147" s="217">
        <v>1234</v>
      </c>
      <c r="E147" s="219" t="s">
        <v>4234</v>
      </c>
      <c r="F147" s="220"/>
      <c r="G147" s="220"/>
      <c r="H147" s="220" t="s">
        <v>4233</v>
      </c>
      <c r="I147" s="221" t="s">
        <v>52</v>
      </c>
      <c r="J147" s="220" t="s">
        <v>4232</v>
      </c>
      <c r="K147" s="220" t="s">
        <v>281</v>
      </c>
      <c r="L147" s="219" t="s">
        <v>4235</v>
      </c>
      <c r="M147" s="222" t="s">
        <v>4233</v>
      </c>
      <c r="N147" s="222" t="s">
        <v>4233</v>
      </c>
      <c r="O147" s="222" t="s">
        <v>4236</v>
      </c>
      <c r="P147" s="221" t="s">
        <v>702</v>
      </c>
      <c r="Q147" s="221" t="s">
        <v>375</v>
      </c>
      <c r="R147" s="223"/>
      <c r="S147" s="223" t="s">
        <v>76</v>
      </c>
      <c r="T147" s="223" t="s">
        <v>30</v>
      </c>
      <c r="U147" s="223" t="s">
        <v>80</v>
      </c>
      <c r="V147" s="221" t="s">
        <v>95</v>
      </c>
      <c r="W147" s="220" t="s">
        <v>703</v>
      </c>
      <c r="X147" s="220" t="s">
        <v>704</v>
      </c>
      <c r="Y147" s="220"/>
      <c r="Z147" s="224" t="s">
        <v>220</v>
      </c>
      <c r="AA147" s="220" t="s">
        <v>304</v>
      </c>
      <c r="AB147" s="230" t="s">
        <v>289</v>
      </c>
      <c r="AC147" s="226" t="s">
        <v>227</v>
      </c>
      <c r="AD147" s="227" t="s">
        <v>705</v>
      </c>
      <c r="AE147" s="228"/>
    </row>
    <row r="148" spans="1:31" s="229" customFormat="1" ht="15" customHeight="1">
      <c r="A148" s="217">
        <v>2023</v>
      </c>
      <c r="B148" s="217" t="s">
        <v>61</v>
      </c>
      <c r="C148" s="218" t="s">
        <v>701</v>
      </c>
      <c r="D148" s="217">
        <v>1234</v>
      </c>
      <c r="E148" s="219" t="s">
        <v>4234</v>
      </c>
      <c r="F148" s="220"/>
      <c r="G148" s="220"/>
      <c r="H148" s="220" t="s">
        <v>4233</v>
      </c>
      <c r="I148" s="221" t="s">
        <v>73</v>
      </c>
      <c r="J148" s="220" t="s">
        <v>4232</v>
      </c>
      <c r="K148" s="220" t="s">
        <v>281</v>
      </c>
      <c r="L148" s="219" t="s">
        <v>4235</v>
      </c>
      <c r="M148" s="222" t="s">
        <v>4233</v>
      </c>
      <c r="N148" s="222" t="s">
        <v>4233</v>
      </c>
      <c r="O148" s="222" t="s">
        <v>4236</v>
      </c>
      <c r="P148" s="221" t="s">
        <v>706</v>
      </c>
      <c r="Q148" s="221" t="s">
        <v>294</v>
      </c>
      <c r="R148" s="223"/>
      <c r="S148" s="223"/>
      <c r="T148" s="223"/>
      <c r="U148" s="223"/>
      <c r="V148" s="221" t="s">
        <v>73</v>
      </c>
      <c r="W148" s="220"/>
      <c r="X148" s="220"/>
      <c r="Y148" s="220"/>
      <c r="Z148" s="224"/>
      <c r="AA148" s="220" t="s">
        <v>73</v>
      </c>
      <c r="AB148" s="230" t="s">
        <v>289</v>
      </c>
      <c r="AC148" s="226"/>
      <c r="AD148" s="227"/>
      <c r="AE148" s="228"/>
    </row>
    <row r="149" spans="1:31" s="229" customFormat="1" ht="15" customHeight="1">
      <c r="A149" s="217">
        <v>2023</v>
      </c>
      <c r="B149" s="217" t="s">
        <v>61</v>
      </c>
      <c r="C149" s="218" t="s">
        <v>707</v>
      </c>
      <c r="D149" s="217">
        <v>1234</v>
      </c>
      <c r="E149" s="219" t="s">
        <v>4234</v>
      </c>
      <c r="F149" s="220"/>
      <c r="G149" s="220"/>
      <c r="H149" s="220" t="s">
        <v>4233</v>
      </c>
      <c r="I149" s="221" t="s">
        <v>708</v>
      </c>
      <c r="J149" s="220" t="s">
        <v>4232</v>
      </c>
      <c r="K149" s="220" t="s">
        <v>281</v>
      </c>
      <c r="L149" s="219" t="s">
        <v>4235</v>
      </c>
      <c r="M149" s="222" t="s">
        <v>4233</v>
      </c>
      <c r="N149" s="222" t="s">
        <v>4233</v>
      </c>
      <c r="O149" s="222" t="s">
        <v>4236</v>
      </c>
      <c r="P149" s="221" t="s">
        <v>634</v>
      </c>
      <c r="Q149" s="221" t="s">
        <v>375</v>
      </c>
      <c r="R149" s="223"/>
      <c r="S149" s="223"/>
      <c r="T149" s="223"/>
      <c r="U149" s="223"/>
      <c r="V149" s="221" t="s">
        <v>93</v>
      </c>
      <c r="W149" s="220"/>
      <c r="X149" s="220"/>
      <c r="Y149" s="220"/>
      <c r="Z149" s="224" t="s">
        <v>223</v>
      </c>
      <c r="AA149" s="220" t="s">
        <v>708</v>
      </c>
      <c r="AB149" s="230" t="s">
        <v>289</v>
      </c>
      <c r="AC149" s="226"/>
      <c r="AD149" s="227"/>
      <c r="AE149" s="228"/>
    </row>
    <row r="150" spans="1:31" s="229" customFormat="1" ht="15" customHeight="1">
      <c r="A150" s="217">
        <v>2023</v>
      </c>
      <c r="B150" s="217" t="s">
        <v>61</v>
      </c>
      <c r="C150" s="218" t="s">
        <v>707</v>
      </c>
      <c r="D150" s="217">
        <v>1234</v>
      </c>
      <c r="E150" s="219" t="s">
        <v>4234</v>
      </c>
      <c r="F150" s="220"/>
      <c r="G150" s="220"/>
      <c r="H150" s="220" t="s">
        <v>4233</v>
      </c>
      <c r="I150" s="221" t="s">
        <v>52</v>
      </c>
      <c r="J150" s="220" t="s">
        <v>4232</v>
      </c>
      <c r="K150" s="220" t="s">
        <v>281</v>
      </c>
      <c r="L150" s="219" t="s">
        <v>4235</v>
      </c>
      <c r="M150" s="222" t="s">
        <v>4233</v>
      </c>
      <c r="N150" s="222" t="s">
        <v>4233</v>
      </c>
      <c r="O150" s="222" t="s">
        <v>4236</v>
      </c>
      <c r="P150" s="221" t="s">
        <v>506</v>
      </c>
      <c r="Q150" s="221" t="s">
        <v>294</v>
      </c>
      <c r="R150" s="223"/>
      <c r="S150" s="223" t="s">
        <v>43</v>
      </c>
      <c r="T150" s="223" t="s">
        <v>30</v>
      </c>
      <c r="U150" s="223" t="s">
        <v>84</v>
      </c>
      <c r="V150" s="221" t="s">
        <v>709</v>
      </c>
      <c r="W150" s="220" t="s">
        <v>710</v>
      </c>
      <c r="X150" s="220" t="s">
        <v>409</v>
      </c>
      <c r="Y150" s="220"/>
      <c r="Z150" s="224" t="s">
        <v>223</v>
      </c>
      <c r="AA150" s="220" t="s">
        <v>288</v>
      </c>
      <c r="AB150" s="230" t="s">
        <v>289</v>
      </c>
      <c r="AC150" s="226"/>
      <c r="AD150" s="227" t="s">
        <v>711</v>
      </c>
      <c r="AE150" s="228"/>
    </row>
    <row r="151" spans="1:31" s="229" customFormat="1" ht="15" customHeight="1">
      <c r="A151" s="217">
        <v>2023</v>
      </c>
      <c r="B151" s="217" t="s">
        <v>61</v>
      </c>
      <c r="C151" s="218" t="s">
        <v>712</v>
      </c>
      <c r="D151" s="217">
        <v>1234</v>
      </c>
      <c r="E151" s="219" t="s">
        <v>4234</v>
      </c>
      <c r="F151" s="220"/>
      <c r="G151" s="220"/>
      <c r="H151" s="220" t="s">
        <v>4233</v>
      </c>
      <c r="I151" s="221" t="s">
        <v>52</v>
      </c>
      <c r="J151" s="220" t="s">
        <v>4232</v>
      </c>
      <c r="K151" s="220" t="s">
        <v>281</v>
      </c>
      <c r="L151" s="219" t="s">
        <v>4235</v>
      </c>
      <c r="M151" s="222" t="s">
        <v>4233</v>
      </c>
      <c r="N151" s="222" t="s">
        <v>4233</v>
      </c>
      <c r="O151" s="222" t="s">
        <v>4236</v>
      </c>
      <c r="P151" s="221" t="s">
        <v>306</v>
      </c>
      <c r="Q151" s="221" t="s">
        <v>294</v>
      </c>
      <c r="R151" s="223"/>
      <c r="S151" s="223" t="s">
        <v>35</v>
      </c>
      <c r="T151" s="223" t="s">
        <v>25</v>
      </c>
      <c r="U151" s="223" t="s">
        <v>185</v>
      </c>
      <c r="V151" s="221" t="s">
        <v>713</v>
      </c>
      <c r="W151" s="220" t="s">
        <v>655</v>
      </c>
      <c r="X151" s="220" t="s">
        <v>632</v>
      </c>
      <c r="Y151" s="220"/>
      <c r="Z151" s="224" t="s">
        <v>223</v>
      </c>
      <c r="AA151" s="220" t="s">
        <v>323</v>
      </c>
      <c r="AB151" s="230" t="s">
        <v>310</v>
      </c>
      <c r="AC151" s="226"/>
      <c r="AD151" s="227"/>
      <c r="AE151" s="228"/>
    </row>
    <row r="152" spans="1:31" s="229" customFormat="1" ht="15" customHeight="1">
      <c r="A152" s="217">
        <v>2023</v>
      </c>
      <c r="B152" s="217" t="s">
        <v>61</v>
      </c>
      <c r="C152" s="218" t="s">
        <v>712</v>
      </c>
      <c r="D152" s="217">
        <v>1234</v>
      </c>
      <c r="E152" s="219" t="s">
        <v>4234</v>
      </c>
      <c r="F152" s="220"/>
      <c r="G152" s="220"/>
      <c r="H152" s="220" t="s">
        <v>4233</v>
      </c>
      <c r="I152" s="221" t="s">
        <v>52</v>
      </c>
      <c r="J152" s="220" t="s">
        <v>4232</v>
      </c>
      <c r="K152" s="220" t="s">
        <v>281</v>
      </c>
      <c r="L152" s="219" t="s">
        <v>4235</v>
      </c>
      <c r="M152" s="222" t="s">
        <v>4233</v>
      </c>
      <c r="N152" s="222" t="s">
        <v>4233</v>
      </c>
      <c r="O152" s="222" t="s">
        <v>4236</v>
      </c>
      <c r="P152" s="221" t="s">
        <v>370</v>
      </c>
      <c r="Q152" s="221" t="s">
        <v>371</v>
      </c>
      <c r="R152" s="223" t="s">
        <v>316</v>
      </c>
      <c r="S152" s="223" t="s">
        <v>35</v>
      </c>
      <c r="T152" s="223" t="s">
        <v>30</v>
      </c>
      <c r="U152" s="223" t="s">
        <v>185</v>
      </c>
      <c r="V152" s="221" t="s">
        <v>714</v>
      </c>
      <c r="W152" s="220" t="s">
        <v>715</v>
      </c>
      <c r="X152" s="220" t="s">
        <v>716</v>
      </c>
      <c r="Y152" s="220"/>
      <c r="Z152" s="224" t="s">
        <v>223</v>
      </c>
      <c r="AA152" s="220" t="s">
        <v>175</v>
      </c>
      <c r="AB152" s="230" t="s">
        <v>289</v>
      </c>
      <c r="AC152" s="226" t="s">
        <v>227</v>
      </c>
      <c r="AD152" s="227" t="s">
        <v>717</v>
      </c>
      <c r="AE152" s="228"/>
    </row>
    <row r="153" spans="1:31" s="229" customFormat="1" ht="15" customHeight="1">
      <c r="A153" s="217">
        <v>2023</v>
      </c>
      <c r="B153" s="217" t="s">
        <v>61</v>
      </c>
      <c r="C153" s="218" t="s">
        <v>718</v>
      </c>
      <c r="D153" s="217">
        <v>1234</v>
      </c>
      <c r="E153" s="219" t="s">
        <v>4234</v>
      </c>
      <c r="F153" s="220"/>
      <c r="G153" s="220"/>
      <c r="H153" s="220" t="s">
        <v>4233</v>
      </c>
      <c r="I153" s="221" t="s">
        <v>52</v>
      </c>
      <c r="J153" s="220" t="s">
        <v>4232</v>
      </c>
      <c r="K153" s="220" t="s">
        <v>281</v>
      </c>
      <c r="L153" s="219" t="s">
        <v>4235</v>
      </c>
      <c r="M153" s="222" t="s">
        <v>4233</v>
      </c>
      <c r="N153" s="222" t="s">
        <v>4233</v>
      </c>
      <c r="O153" s="222" t="s">
        <v>4236</v>
      </c>
      <c r="P153" s="221" t="s">
        <v>370</v>
      </c>
      <c r="Q153" s="221" t="s">
        <v>371</v>
      </c>
      <c r="R153" s="223"/>
      <c r="S153" s="223" t="s">
        <v>43</v>
      </c>
      <c r="T153" s="223" t="s">
        <v>33</v>
      </c>
      <c r="U153" s="223" t="s">
        <v>82</v>
      </c>
      <c r="V153" s="221" t="s">
        <v>100</v>
      </c>
      <c r="W153" s="220" t="s">
        <v>358</v>
      </c>
      <c r="X153" s="220" t="s">
        <v>359</v>
      </c>
      <c r="Y153" s="220"/>
      <c r="Z153" s="224" t="s">
        <v>220</v>
      </c>
      <c r="AA153" s="220" t="s">
        <v>288</v>
      </c>
      <c r="AB153" s="230" t="s">
        <v>289</v>
      </c>
      <c r="AC153" s="226"/>
      <c r="AD153" s="227" t="s">
        <v>719</v>
      </c>
      <c r="AE153" s="228"/>
    </row>
    <row r="154" spans="1:31" s="229" customFormat="1" ht="15" customHeight="1">
      <c r="A154" s="217">
        <v>2023</v>
      </c>
      <c r="B154" s="217" t="s">
        <v>61</v>
      </c>
      <c r="C154" s="218" t="s">
        <v>720</v>
      </c>
      <c r="D154" s="217">
        <v>1234</v>
      </c>
      <c r="E154" s="219" t="s">
        <v>4234</v>
      </c>
      <c r="F154" s="220"/>
      <c r="G154" s="220"/>
      <c r="H154" s="220" t="s">
        <v>4233</v>
      </c>
      <c r="I154" s="221" t="s">
        <v>52</v>
      </c>
      <c r="J154" s="220" t="s">
        <v>4232</v>
      </c>
      <c r="K154" s="220" t="s">
        <v>281</v>
      </c>
      <c r="L154" s="219" t="s">
        <v>4235</v>
      </c>
      <c r="M154" s="222" t="s">
        <v>4233</v>
      </c>
      <c r="N154" s="222" t="s">
        <v>4233</v>
      </c>
      <c r="O154" s="222" t="s">
        <v>4236</v>
      </c>
      <c r="P154" s="221" t="s">
        <v>721</v>
      </c>
      <c r="Q154" s="221" t="s">
        <v>556</v>
      </c>
      <c r="R154" s="223" t="s">
        <v>316</v>
      </c>
      <c r="S154" s="223" t="s">
        <v>43</v>
      </c>
      <c r="T154" s="223" t="s">
        <v>30</v>
      </c>
      <c r="U154" s="223" t="s">
        <v>80</v>
      </c>
      <c r="V154" s="221" t="s">
        <v>95</v>
      </c>
      <c r="W154" s="220" t="s">
        <v>722</v>
      </c>
      <c r="X154" s="220" t="s">
        <v>693</v>
      </c>
      <c r="Y154" s="220"/>
      <c r="Z154" s="224" t="s">
        <v>220</v>
      </c>
      <c r="AA154" s="220" t="s">
        <v>175</v>
      </c>
      <c r="AB154" s="230" t="s">
        <v>289</v>
      </c>
      <c r="AC154" s="226" t="s">
        <v>227</v>
      </c>
      <c r="AD154" s="227" t="s">
        <v>723</v>
      </c>
      <c r="AE154" s="228"/>
    </row>
    <row r="155" spans="1:31" s="229" customFormat="1" ht="15" customHeight="1">
      <c r="A155" s="217">
        <v>2023</v>
      </c>
      <c r="B155" s="217" t="s">
        <v>61</v>
      </c>
      <c r="C155" s="218" t="s">
        <v>720</v>
      </c>
      <c r="D155" s="217">
        <v>1234</v>
      </c>
      <c r="E155" s="219" t="s">
        <v>4234</v>
      </c>
      <c r="F155" s="220"/>
      <c r="G155" s="220"/>
      <c r="H155" s="220" t="s">
        <v>4233</v>
      </c>
      <c r="I155" s="221" t="s">
        <v>52</v>
      </c>
      <c r="J155" s="220" t="s">
        <v>4232</v>
      </c>
      <c r="K155" s="220" t="s">
        <v>281</v>
      </c>
      <c r="L155" s="219" t="s">
        <v>4235</v>
      </c>
      <c r="M155" s="222" t="s">
        <v>4233</v>
      </c>
      <c r="N155" s="222" t="s">
        <v>4233</v>
      </c>
      <c r="O155" s="222" t="s">
        <v>4236</v>
      </c>
      <c r="P155" s="221" t="s">
        <v>370</v>
      </c>
      <c r="Q155" s="221" t="s">
        <v>371</v>
      </c>
      <c r="R155" s="223" t="s">
        <v>316</v>
      </c>
      <c r="S155" s="223" t="s">
        <v>43</v>
      </c>
      <c r="T155" s="223" t="s">
        <v>30</v>
      </c>
      <c r="U155" s="223" t="s">
        <v>80</v>
      </c>
      <c r="V155" s="221" t="s">
        <v>112</v>
      </c>
      <c r="W155" s="220" t="s">
        <v>722</v>
      </c>
      <c r="X155" s="220" t="s">
        <v>693</v>
      </c>
      <c r="Y155" s="220"/>
      <c r="Z155" s="224" t="s">
        <v>223</v>
      </c>
      <c r="AA155" s="220" t="s">
        <v>175</v>
      </c>
      <c r="AB155" s="230" t="s">
        <v>289</v>
      </c>
      <c r="AC155" s="226" t="s">
        <v>227</v>
      </c>
      <c r="AD155" s="227" t="s">
        <v>724</v>
      </c>
      <c r="AE155" s="228"/>
    </row>
    <row r="156" spans="1:31" s="229" customFormat="1" ht="15" customHeight="1">
      <c r="A156" s="217">
        <v>2023</v>
      </c>
      <c r="B156" s="217" t="s">
        <v>61</v>
      </c>
      <c r="C156" s="218" t="s">
        <v>725</v>
      </c>
      <c r="D156" s="217">
        <v>1234</v>
      </c>
      <c r="E156" s="219" t="s">
        <v>4234</v>
      </c>
      <c r="F156" s="220"/>
      <c r="G156" s="220"/>
      <c r="H156" s="220" t="s">
        <v>4233</v>
      </c>
      <c r="I156" s="221" t="s">
        <v>52</v>
      </c>
      <c r="J156" s="220" t="s">
        <v>4232</v>
      </c>
      <c r="K156" s="220" t="s">
        <v>281</v>
      </c>
      <c r="L156" s="219" t="s">
        <v>4235</v>
      </c>
      <c r="M156" s="222" t="s">
        <v>4233</v>
      </c>
      <c r="N156" s="222" t="s">
        <v>4233</v>
      </c>
      <c r="O156" s="222" t="s">
        <v>4236</v>
      </c>
      <c r="P156" s="221" t="s">
        <v>431</v>
      </c>
      <c r="Q156" s="221" t="s">
        <v>294</v>
      </c>
      <c r="R156" s="223"/>
      <c r="S156" s="223" t="s">
        <v>43</v>
      </c>
      <c r="T156" s="223" t="s">
        <v>30</v>
      </c>
      <c r="U156" s="223" t="s">
        <v>82</v>
      </c>
      <c r="V156" s="221" t="s">
        <v>95</v>
      </c>
      <c r="W156" s="220" t="s">
        <v>726</v>
      </c>
      <c r="X156" s="220" t="s">
        <v>727</v>
      </c>
      <c r="Y156" s="220"/>
      <c r="Z156" s="224" t="s">
        <v>223</v>
      </c>
      <c r="AA156" s="220" t="s">
        <v>288</v>
      </c>
      <c r="AB156" s="230" t="s">
        <v>289</v>
      </c>
      <c r="AC156" s="226"/>
      <c r="AD156" s="227" t="s">
        <v>728</v>
      </c>
      <c r="AE156" s="228"/>
    </row>
    <row r="157" spans="1:31" s="229" customFormat="1" ht="15" customHeight="1">
      <c r="A157" s="217">
        <v>2023</v>
      </c>
      <c r="B157" s="217" t="s">
        <v>61</v>
      </c>
      <c r="C157" s="218" t="s">
        <v>729</v>
      </c>
      <c r="D157" s="217">
        <v>1234</v>
      </c>
      <c r="E157" s="219" t="s">
        <v>4234</v>
      </c>
      <c r="F157" s="220"/>
      <c r="G157" s="220"/>
      <c r="H157" s="220" t="s">
        <v>4233</v>
      </c>
      <c r="I157" s="221" t="s">
        <v>52</v>
      </c>
      <c r="J157" s="220" t="s">
        <v>4232</v>
      </c>
      <c r="K157" s="220" t="s">
        <v>281</v>
      </c>
      <c r="L157" s="219" t="s">
        <v>4235</v>
      </c>
      <c r="M157" s="222" t="s">
        <v>4233</v>
      </c>
      <c r="N157" s="222" t="s">
        <v>4233</v>
      </c>
      <c r="O157" s="222" t="s">
        <v>4236</v>
      </c>
      <c r="P157" s="221" t="s">
        <v>431</v>
      </c>
      <c r="Q157" s="221" t="s">
        <v>294</v>
      </c>
      <c r="R157" s="223"/>
      <c r="S157" s="223" t="s">
        <v>17</v>
      </c>
      <c r="T157" s="223" t="s">
        <v>29</v>
      </c>
      <c r="U157" s="223" t="s">
        <v>82</v>
      </c>
      <c r="V157" s="221" t="s">
        <v>730</v>
      </c>
      <c r="W157" s="220" t="s">
        <v>731</v>
      </c>
      <c r="X157" s="220" t="s">
        <v>351</v>
      </c>
      <c r="Y157" s="220"/>
      <c r="Z157" s="224" t="s">
        <v>220</v>
      </c>
      <c r="AA157" s="220" t="s">
        <v>288</v>
      </c>
      <c r="AB157" s="230" t="s">
        <v>289</v>
      </c>
      <c r="AC157" s="226"/>
      <c r="AD157" s="227" t="s">
        <v>732</v>
      </c>
      <c r="AE157" s="228"/>
    </row>
    <row r="158" spans="1:31" s="229" customFormat="1" ht="15" customHeight="1">
      <c r="A158" s="217">
        <v>2023</v>
      </c>
      <c r="B158" s="217" t="s">
        <v>61</v>
      </c>
      <c r="C158" s="218">
        <v>44995</v>
      </c>
      <c r="D158" s="217">
        <v>1234</v>
      </c>
      <c r="E158" s="219" t="s">
        <v>4234</v>
      </c>
      <c r="F158" s="220"/>
      <c r="G158" s="220"/>
      <c r="H158" s="220" t="s">
        <v>4233</v>
      </c>
      <c r="I158" s="221" t="s">
        <v>52</v>
      </c>
      <c r="J158" s="220" t="s">
        <v>4232</v>
      </c>
      <c r="K158" s="220" t="s">
        <v>281</v>
      </c>
      <c r="L158" s="219" t="s">
        <v>4235</v>
      </c>
      <c r="M158" s="222" t="s">
        <v>4233</v>
      </c>
      <c r="N158" s="222" t="s">
        <v>4233</v>
      </c>
      <c r="O158" s="222" t="s">
        <v>4236</v>
      </c>
      <c r="P158" s="221" t="s">
        <v>733</v>
      </c>
      <c r="Q158" s="221" t="s">
        <v>294</v>
      </c>
      <c r="R158" s="223"/>
      <c r="S158" s="223" t="s">
        <v>41</v>
      </c>
      <c r="T158" s="223" t="s">
        <v>18</v>
      </c>
      <c r="U158" s="223" t="s">
        <v>82</v>
      </c>
      <c r="V158" s="221" t="s">
        <v>734</v>
      </c>
      <c r="W158" s="220" t="s">
        <v>735</v>
      </c>
      <c r="X158" s="220" t="s">
        <v>736</v>
      </c>
      <c r="Y158" s="220"/>
      <c r="Z158" s="224" t="s">
        <v>220</v>
      </c>
      <c r="AA158" s="220" t="s">
        <v>173</v>
      </c>
      <c r="AB158" s="230" t="s">
        <v>289</v>
      </c>
      <c r="AC158" s="226" t="s">
        <v>227</v>
      </c>
      <c r="AD158" s="227"/>
      <c r="AE158" s="228"/>
    </row>
    <row r="159" spans="1:31" s="229" customFormat="1" ht="15" customHeight="1">
      <c r="A159" s="217">
        <v>2023</v>
      </c>
      <c r="B159" s="217" t="s">
        <v>61</v>
      </c>
      <c r="C159" s="218" t="s">
        <v>729</v>
      </c>
      <c r="D159" s="217">
        <v>1234</v>
      </c>
      <c r="E159" s="219" t="s">
        <v>4234</v>
      </c>
      <c r="F159" s="220"/>
      <c r="G159" s="220"/>
      <c r="H159" s="220" t="s">
        <v>4233</v>
      </c>
      <c r="I159" s="221" t="s">
        <v>52</v>
      </c>
      <c r="J159" s="220" t="s">
        <v>4232</v>
      </c>
      <c r="K159" s="220" t="s">
        <v>281</v>
      </c>
      <c r="L159" s="219" t="s">
        <v>4235</v>
      </c>
      <c r="M159" s="222" t="s">
        <v>4233</v>
      </c>
      <c r="N159" s="222" t="s">
        <v>4233</v>
      </c>
      <c r="O159" s="222" t="s">
        <v>4236</v>
      </c>
      <c r="P159" s="221" t="s">
        <v>737</v>
      </c>
      <c r="Q159" s="221" t="s">
        <v>345</v>
      </c>
      <c r="R159" s="223"/>
      <c r="S159" s="223" t="s">
        <v>43</v>
      </c>
      <c r="T159" s="223" t="s">
        <v>30</v>
      </c>
      <c r="U159" s="223" t="s">
        <v>80</v>
      </c>
      <c r="V159" s="221" t="s">
        <v>95</v>
      </c>
      <c r="W159" s="220" t="s">
        <v>738</v>
      </c>
      <c r="X159" s="220" t="s">
        <v>739</v>
      </c>
      <c r="Y159" s="220"/>
      <c r="Z159" s="224" t="s">
        <v>223</v>
      </c>
      <c r="AA159" s="220" t="s">
        <v>288</v>
      </c>
      <c r="AB159" s="230" t="s">
        <v>289</v>
      </c>
      <c r="AC159" s="226"/>
      <c r="AD159" s="227"/>
      <c r="AE159" s="228"/>
    </row>
    <row r="160" spans="1:31" s="229" customFormat="1" ht="15" customHeight="1">
      <c r="A160" s="217">
        <v>2023</v>
      </c>
      <c r="B160" s="217" t="s">
        <v>61</v>
      </c>
      <c r="C160" s="218" t="s">
        <v>729</v>
      </c>
      <c r="D160" s="217">
        <v>1234</v>
      </c>
      <c r="E160" s="219" t="s">
        <v>4234</v>
      </c>
      <c r="F160" s="220"/>
      <c r="G160" s="220"/>
      <c r="H160" s="220" t="s">
        <v>4233</v>
      </c>
      <c r="I160" s="221" t="s">
        <v>52</v>
      </c>
      <c r="J160" s="220" t="s">
        <v>4232</v>
      </c>
      <c r="K160" s="220" t="s">
        <v>281</v>
      </c>
      <c r="L160" s="219" t="s">
        <v>4235</v>
      </c>
      <c r="M160" s="222" t="s">
        <v>4233</v>
      </c>
      <c r="N160" s="222" t="s">
        <v>4233</v>
      </c>
      <c r="O160" s="222" t="s">
        <v>4236</v>
      </c>
      <c r="P160" s="221" t="s">
        <v>740</v>
      </c>
      <c r="Q160" s="221" t="s">
        <v>294</v>
      </c>
      <c r="R160" s="223"/>
      <c r="S160" s="223" t="s">
        <v>35</v>
      </c>
      <c r="T160" s="223" t="s">
        <v>27</v>
      </c>
      <c r="U160" s="223" t="s">
        <v>180</v>
      </c>
      <c r="V160" s="221" t="s">
        <v>741</v>
      </c>
      <c r="W160" s="220" t="s">
        <v>742</v>
      </c>
      <c r="X160" s="220" t="s">
        <v>495</v>
      </c>
      <c r="Y160" s="220"/>
      <c r="Z160" s="224" t="s">
        <v>223</v>
      </c>
      <c r="AA160" s="220" t="s">
        <v>323</v>
      </c>
      <c r="AB160" s="230" t="s">
        <v>310</v>
      </c>
      <c r="AC160" s="226"/>
      <c r="AD160" s="227"/>
      <c r="AE160" s="228"/>
    </row>
    <row r="161" spans="1:31" s="229" customFormat="1" ht="15" customHeight="1">
      <c r="A161" s="217">
        <v>2023</v>
      </c>
      <c r="B161" s="217" t="s">
        <v>61</v>
      </c>
      <c r="C161" s="218" t="s">
        <v>729</v>
      </c>
      <c r="D161" s="217">
        <v>1234</v>
      </c>
      <c r="E161" s="219" t="s">
        <v>4234</v>
      </c>
      <c r="F161" s="220"/>
      <c r="G161" s="220"/>
      <c r="H161" s="220" t="s">
        <v>4233</v>
      </c>
      <c r="I161" s="221" t="s">
        <v>52</v>
      </c>
      <c r="J161" s="220" t="s">
        <v>4232</v>
      </c>
      <c r="K161" s="220" t="s">
        <v>281</v>
      </c>
      <c r="L161" s="219" t="s">
        <v>4235</v>
      </c>
      <c r="M161" s="222" t="s">
        <v>4233</v>
      </c>
      <c r="N161" s="222" t="s">
        <v>4233</v>
      </c>
      <c r="O161" s="222" t="s">
        <v>4236</v>
      </c>
      <c r="P161" s="221" t="s">
        <v>743</v>
      </c>
      <c r="Q161" s="221" t="s">
        <v>356</v>
      </c>
      <c r="R161" s="223"/>
      <c r="S161" s="223" t="s">
        <v>76</v>
      </c>
      <c r="T161" s="223" t="s">
        <v>29</v>
      </c>
      <c r="U161" s="223" t="s">
        <v>81</v>
      </c>
      <c r="V161" s="221" t="s">
        <v>744</v>
      </c>
      <c r="W161" s="220" t="s">
        <v>745</v>
      </c>
      <c r="X161" s="220" t="s">
        <v>495</v>
      </c>
      <c r="Y161" s="220"/>
      <c r="Z161" s="224" t="s">
        <v>223</v>
      </c>
      <c r="AA161" s="220" t="s">
        <v>323</v>
      </c>
      <c r="AB161" s="230" t="s">
        <v>289</v>
      </c>
      <c r="AC161" s="226"/>
      <c r="AD161" s="227"/>
      <c r="AE161" s="228"/>
    </row>
    <row r="162" spans="1:31" s="229" customFormat="1" ht="15" customHeight="1">
      <c r="A162" s="217">
        <v>2023</v>
      </c>
      <c r="B162" s="217" t="s">
        <v>61</v>
      </c>
      <c r="C162" s="218" t="s">
        <v>729</v>
      </c>
      <c r="D162" s="217">
        <v>1234</v>
      </c>
      <c r="E162" s="219" t="s">
        <v>4234</v>
      </c>
      <c r="F162" s="220"/>
      <c r="G162" s="220"/>
      <c r="H162" s="220" t="s">
        <v>4233</v>
      </c>
      <c r="I162" s="221" t="s">
        <v>52</v>
      </c>
      <c r="J162" s="220" t="s">
        <v>4232</v>
      </c>
      <c r="K162" s="220" t="s">
        <v>281</v>
      </c>
      <c r="L162" s="219" t="s">
        <v>4235</v>
      </c>
      <c r="M162" s="222" t="s">
        <v>4233</v>
      </c>
      <c r="N162" s="222" t="s">
        <v>4233</v>
      </c>
      <c r="O162" s="222" t="s">
        <v>4236</v>
      </c>
      <c r="P162" s="221" t="s">
        <v>746</v>
      </c>
      <c r="Q162" s="221" t="s">
        <v>294</v>
      </c>
      <c r="R162" s="223" t="s">
        <v>316</v>
      </c>
      <c r="S162" s="223" t="s">
        <v>35</v>
      </c>
      <c r="T162" s="223" t="s">
        <v>30</v>
      </c>
      <c r="U162" s="223" t="s">
        <v>80</v>
      </c>
      <c r="V162" s="221" t="s">
        <v>93</v>
      </c>
      <c r="W162" s="220" t="s">
        <v>747</v>
      </c>
      <c r="X162" s="220" t="s">
        <v>693</v>
      </c>
      <c r="Y162" s="220"/>
      <c r="Z162" s="224" t="s">
        <v>223</v>
      </c>
      <c r="AA162" s="220" t="s">
        <v>288</v>
      </c>
      <c r="AB162" s="230" t="s">
        <v>289</v>
      </c>
      <c r="AC162" s="226" t="s">
        <v>227</v>
      </c>
      <c r="AD162" s="227" t="s">
        <v>748</v>
      </c>
      <c r="AE162" s="228"/>
    </row>
    <row r="163" spans="1:31" s="229" customFormat="1" ht="15" customHeight="1">
      <c r="A163" s="217">
        <v>2023</v>
      </c>
      <c r="B163" s="217" t="s">
        <v>61</v>
      </c>
      <c r="C163" s="218" t="s">
        <v>729</v>
      </c>
      <c r="D163" s="217">
        <v>1234</v>
      </c>
      <c r="E163" s="219" t="s">
        <v>4234</v>
      </c>
      <c r="F163" s="220"/>
      <c r="G163" s="220"/>
      <c r="H163" s="220" t="s">
        <v>4233</v>
      </c>
      <c r="I163" s="221" t="s">
        <v>52</v>
      </c>
      <c r="J163" s="220" t="s">
        <v>4232</v>
      </c>
      <c r="K163" s="220" t="s">
        <v>281</v>
      </c>
      <c r="L163" s="219" t="s">
        <v>4235</v>
      </c>
      <c r="M163" s="222" t="s">
        <v>4233</v>
      </c>
      <c r="N163" s="222" t="s">
        <v>4233</v>
      </c>
      <c r="O163" s="222" t="s">
        <v>4236</v>
      </c>
      <c r="P163" s="221" t="s">
        <v>749</v>
      </c>
      <c r="Q163" s="221" t="s">
        <v>294</v>
      </c>
      <c r="R163" s="223"/>
      <c r="S163" s="223" t="s">
        <v>76</v>
      </c>
      <c r="T163" s="223" t="s">
        <v>27</v>
      </c>
      <c r="U163" s="223" t="s">
        <v>82</v>
      </c>
      <c r="V163" s="221" t="s">
        <v>285</v>
      </c>
      <c r="W163" s="220" t="s">
        <v>750</v>
      </c>
      <c r="X163" s="220" t="s">
        <v>751</v>
      </c>
      <c r="Y163" s="220"/>
      <c r="Z163" s="224" t="s">
        <v>220</v>
      </c>
      <c r="AA163" s="220" t="s">
        <v>304</v>
      </c>
      <c r="AB163" s="230" t="s">
        <v>289</v>
      </c>
      <c r="AC163" s="226" t="s">
        <v>227</v>
      </c>
      <c r="AD163" s="227"/>
      <c r="AE163" s="228"/>
    </row>
    <row r="164" spans="1:31" s="229" customFormat="1" ht="15" customHeight="1">
      <c r="A164" s="217">
        <v>2023</v>
      </c>
      <c r="B164" s="217" t="s">
        <v>61</v>
      </c>
      <c r="C164" s="218" t="s">
        <v>729</v>
      </c>
      <c r="D164" s="217">
        <v>1234</v>
      </c>
      <c r="E164" s="219" t="s">
        <v>4234</v>
      </c>
      <c r="F164" s="220"/>
      <c r="G164" s="220"/>
      <c r="H164" s="220" t="s">
        <v>4233</v>
      </c>
      <c r="I164" s="221" t="s">
        <v>52</v>
      </c>
      <c r="J164" s="220" t="s">
        <v>4232</v>
      </c>
      <c r="K164" s="220" t="s">
        <v>281</v>
      </c>
      <c r="L164" s="219" t="s">
        <v>4235</v>
      </c>
      <c r="M164" s="222" t="s">
        <v>4233</v>
      </c>
      <c r="N164" s="222" t="s">
        <v>4233</v>
      </c>
      <c r="O164" s="222" t="s">
        <v>4236</v>
      </c>
      <c r="P164" s="221" t="s">
        <v>484</v>
      </c>
      <c r="Q164" s="221" t="s">
        <v>366</v>
      </c>
      <c r="R164" s="223"/>
      <c r="S164" s="223" t="s">
        <v>43</v>
      </c>
      <c r="T164" s="223" t="s">
        <v>33</v>
      </c>
      <c r="U164" s="223" t="s">
        <v>82</v>
      </c>
      <c r="V164" s="221" t="s">
        <v>106</v>
      </c>
      <c r="W164" s="220" t="s">
        <v>752</v>
      </c>
      <c r="X164" s="220" t="s">
        <v>359</v>
      </c>
      <c r="Y164" s="220"/>
      <c r="Z164" s="224" t="s">
        <v>223</v>
      </c>
      <c r="AA164" s="220" t="s">
        <v>288</v>
      </c>
      <c r="AB164" s="230" t="s">
        <v>289</v>
      </c>
      <c r="AC164" s="226"/>
      <c r="AD164" s="227" t="s">
        <v>753</v>
      </c>
      <c r="AE164" s="228"/>
    </row>
    <row r="165" spans="1:31" s="229" customFormat="1" ht="15" customHeight="1">
      <c r="A165" s="217">
        <v>2023</v>
      </c>
      <c r="B165" s="217" t="s">
        <v>61</v>
      </c>
      <c r="C165" s="218" t="s">
        <v>754</v>
      </c>
      <c r="D165" s="217">
        <v>1234</v>
      </c>
      <c r="E165" s="219" t="s">
        <v>4234</v>
      </c>
      <c r="F165" s="220"/>
      <c r="G165" s="220"/>
      <c r="H165" s="220" t="s">
        <v>4233</v>
      </c>
      <c r="I165" s="221" t="s">
        <v>52</v>
      </c>
      <c r="J165" s="220" t="s">
        <v>4232</v>
      </c>
      <c r="K165" s="220" t="s">
        <v>281</v>
      </c>
      <c r="L165" s="219" t="s">
        <v>4235</v>
      </c>
      <c r="M165" s="222" t="s">
        <v>4233</v>
      </c>
      <c r="N165" s="222" t="s">
        <v>4233</v>
      </c>
      <c r="O165" s="222" t="s">
        <v>4236</v>
      </c>
      <c r="P165" s="221" t="s">
        <v>300</v>
      </c>
      <c r="Q165" s="221" t="s">
        <v>294</v>
      </c>
      <c r="R165" s="223"/>
      <c r="S165" s="223" t="s">
        <v>35</v>
      </c>
      <c r="T165" s="223" t="s">
        <v>25</v>
      </c>
      <c r="U165" s="223" t="s">
        <v>185</v>
      </c>
      <c r="V165" s="221" t="s">
        <v>534</v>
      </c>
      <c r="W165" s="220" t="s">
        <v>557</v>
      </c>
      <c r="X165" s="220" t="s">
        <v>495</v>
      </c>
      <c r="Y165" s="220"/>
      <c r="Z165" s="224" t="s">
        <v>223</v>
      </c>
      <c r="AA165" s="220" t="s">
        <v>323</v>
      </c>
      <c r="AB165" s="230" t="s">
        <v>289</v>
      </c>
      <c r="AC165" s="226"/>
      <c r="AD165" s="227"/>
      <c r="AE165" s="228"/>
    </row>
    <row r="166" spans="1:31" s="229" customFormat="1" ht="15" customHeight="1">
      <c r="A166" s="217">
        <v>2023</v>
      </c>
      <c r="B166" s="217" t="s">
        <v>61</v>
      </c>
      <c r="C166" s="218" t="s">
        <v>754</v>
      </c>
      <c r="D166" s="217">
        <v>1234</v>
      </c>
      <c r="E166" s="219" t="s">
        <v>4234</v>
      </c>
      <c r="F166" s="220"/>
      <c r="G166" s="220"/>
      <c r="H166" s="220" t="s">
        <v>4233</v>
      </c>
      <c r="I166" s="221" t="s">
        <v>52</v>
      </c>
      <c r="J166" s="220" t="s">
        <v>4232</v>
      </c>
      <c r="K166" s="220" t="s">
        <v>281</v>
      </c>
      <c r="L166" s="219" t="s">
        <v>4235</v>
      </c>
      <c r="M166" s="222" t="s">
        <v>4233</v>
      </c>
      <c r="N166" s="222" t="s">
        <v>4233</v>
      </c>
      <c r="O166" s="222" t="s">
        <v>4236</v>
      </c>
      <c r="P166" s="221" t="s">
        <v>365</v>
      </c>
      <c r="Q166" s="221" t="s">
        <v>366</v>
      </c>
      <c r="R166" s="223"/>
      <c r="S166" s="223" t="s">
        <v>43</v>
      </c>
      <c r="T166" s="223" t="s">
        <v>33</v>
      </c>
      <c r="U166" s="223" t="s">
        <v>80</v>
      </c>
      <c r="V166" s="221" t="s">
        <v>93</v>
      </c>
      <c r="W166" s="220" t="s">
        <v>755</v>
      </c>
      <c r="X166" s="220" t="s">
        <v>756</v>
      </c>
      <c r="Y166" s="220"/>
      <c r="Z166" s="224" t="s">
        <v>223</v>
      </c>
      <c r="AA166" s="220" t="s">
        <v>288</v>
      </c>
      <c r="AB166" s="230" t="s">
        <v>289</v>
      </c>
      <c r="AC166" s="226"/>
      <c r="AD166" s="227"/>
      <c r="AE166" s="228"/>
    </row>
    <row r="167" spans="1:31" s="229" customFormat="1" ht="15" customHeight="1">
      <c r="A167" s="217">
        <v>2023</v>
      </c>
      <c r="B167" s="217" t="s">
        <v>61</v>
      </c>
      <c r="C167" s="218" t="s">
        <v>754</v>
      </c>
      <c r="D167" s="217">
        <v>1234</v>
      </c>
      <c r="E167" s="219" t="s">
        <v>4234</v>
      </c>
      <c r="F167" s="220"/>
      <c r="G167" s="220"/>
      <c r="H167" s="220" t="s">
        <v>4233</v>
      </c>
      <c r="I167" s="221" t="s">
        <v>52</v>
      </c>
      <c r="J167" s="220" t="s">
        <v>4232</v>
      </c>
      <c r="K167" s="220" t="s">
        <v>281</v>
      </c>
      <c r="L167" s="219" t="s">
        <v>4235</v>
      </c>
      <c r="M167" s="222" t="s">
        <v>4233</v>
      </c>
      <c r="N167" s="222" t="s">
        <v>4233</v>
      </c>
      <c r="O167" s="222" t="s">
        <v>4236</v>
      </c>
      <c r="P167" s="221" t="s">
        <v>370</v>
      </c>
      <c r="Q167" s="221" t="s">
        <v>371</v>
      </c>
      <c r="R167" s="223"/>
      <c r="S167" s="223" t="s">
        <v>43</v>
      </c>
      <c r="T167" s="223" t="s">
        <v>33</v>
      </c>
      <c r="U167" s="223" t="s">
        <v>82</v>
      </c>
      <c r="V167" s="221" t="s">
        <v>757</v>
      </c>
      <c r="W167" s="220" t="s">
        <v>758</v>
      </c>
      <c r="X167" s="220" t="s">
        <v>359</v>
      </c>
      <c r="Y167" s="220"/>
      <c r="Z167" s="224" t="s">
        <v>220</v>
      </c>
      <c r="AA167" s="220" t="s">
        <v>288</v>
      </c>
      <c r="AB167" s="230" t="s">
        <v>289</v>
      </c>
      <c r="AC167" s="226"/>
      <c r="AD167" s="227" t="s">
        <v>759</v>
      </c>
      <c r="AE167" s="228"/>
    </row>
    <row r="168" spans="1:31" s="229" customFormat="1" ht="15" customHeight="1">
      <c r="A168" s="217">
        <v>2023</v>
      </c>
      <c r="B168" s="217" t="s">
        <v>61</v>
      </c>
      <c r="C168" s="218" t="s">
        <v>760</v>
      </c>
      <c r="D168" s="217">
        <v>1234</v>
      </c>
      <c r="E168" s="219" t="s">
        <v>4234</v>
      </c>
      <c r="F168" s="220"/>
      <c r="G168" s="220"/>
      <c r="H168" s="220" t="s">
        <v>4233</v>
      </c>
      <c r="I168" s="221" t="s">
        <v>52</v>
      </c>
      <c r="J168" s="220" t="s">
        <v>4232</v>
      </c>
      <c r="K168" s="220" t="s">
        <v>281</v>
      </c>
      <c r="L168" s="219" t="s">
        <v>4235</v>
      </c>
      <c r="M168" s="222" t="s">
        <v>4233</v>
      </c>
      <c r="N168" s="222" t="s">
        <v>4233</v>
      </c>
      <c r="O168" s="222" t="s">
        <v>4236</v>
      </c>
      <c r="P168" s="221" t="s">
        <v>623</v>
      </c>
      <c r="Q168" s="221" t="s">
        <v>294</v>
      </c>
      <c r="R168" s="223" t="s">
        <v>316</v>
      </c>
      <c r="S168" s="223" t="s">
        <v>76</v>
      </c>
      <c r="T168" s="223" t="s">
        <v>32</v>
      </c>
      <c r="U168" s="223" t="s">
        <v>183</v>
      </c>
      <c r="V168" s="221" t="s">
        <v>761</v>
      </c>
      <c r="W168" s="220" t="s">
        <v>762</v>
      </c>
      <c r="X168" s="220" t="s">
        <v>495</v>
      </c>
      <c r="Y168" s="220"/>
      <c r="Z168" s="224" t="s">
        <v>223</v>
      </c>
      <c r="AA168" s="220" t="s">
        <v>175</v>
      </c>
      <c r="AB168" s="230" t="s">
        <v>289</v>
      </c>
      <c r="AC168" s="226" t="s">
        <v>227</v>
      </c>
      <c r="AD168" s="227" t="s">
        <v>763</v>
      </c>
      <c r="AE168" s="228"/>
    </row>
    <row r="169" spans="1:31" s="229" customFormat="1" ht="15" customHeight="1">
      <c r="A169" s="217">
        <v>2023</v>
      </c>
      <c r="B169" s="217" t="s">
        <v>61</v>
      </c>
      <c r="C169" s="218" t="s">
        <v>760</v>
      </c>
      <c r="D169" s="217">
        <v>1234</v>
      </c>
      <c r="E169" s="219" t="s">
        <v>4234</v>
      </c>
      <c r="F169" s="220" t="s">
        <v>310</v>
      </c>
      <c r="G169" s="220" t="s">
        <v>764</v>
      </c>
      <c r="H169" s="220" t="s">
        <v>4233</v>
      </c>
      <c r="I169" s="221" t="s">
        <v>52</v>
      </c>
      <c r="J169" s="220" t="s">
        <v>4232</v>
      </c>
      <c r="K169" s="220" t="s">
        <v>281</v>
      </c>
      <c r="L169" s="219" t="s">
        <v>4235</v>
      </c>
      <c r="M169" s="222" t="s">
        <v>4233</v>
      </c>
      <c r="N169" s="222" t="s">
        <v>4233</v>
      </c>
      <c r="O169" s="222" t="s">
        <v>4236</v>
      </c>
      <c r="P169" s="221" t="s">
        <v>374</v>
      </c>
      <c r="Q169" s="221" t="s">
        <v>375</v>
      </c>
      <c r="R169" s="223"/>
      <c r="S169" s="223" t="s">
        <v>35</v>
      </c>
      <c r="T169" s="223" t="s">
        <v>24</v>
      </c>
      <c r="U169" s="223" t="s">
        <v>78</v>
      </c>
      <c r="V169" s="221" t="s">
        <v>765</v>
      </c>
      <c r="W169" s="220" t="s">
        <v>766</v>
      </c>
      <c r="X169" s="220" t="s">
        <v>767</v>
      </c>
      <c r="Y169" s="220"/>
      <c r="Z169" s="224" t="s">
        <v>223</v>
      </c>
      <c r="AA169" s="220" t="s">
        <v>677</v>
      </c>
      <c r="AB169" s="230" t="s">
        <v>289</v>
      </c>
      <c r="AC169" s="226"/>
      <c r="AD169" s="227"/>
    </row>
    <row r="170" spans="1:31" s="229" customFormat="1" ht="15" customHeight="1">
      <c r="A170" s="217">
        <v>2023</v>
      </c>
      <c r="B170" s="217" t="s">
        <v>61</v>
      </c>
      <c r="C170" s="218" t="s">
        <v>768</v>
      </c>
      <c r="D170" s="217">
        <v>1234</v>
      </c>
      <c r="E170" s="219" t="s">
        <v>4234</v>
      </c>
      <c r="F170" s="220"/>
      <c r="G170" s="220"/>
      <c r="H170" s="220" t="s">
        <v>4233</v>
      </c>
      <c r="I170" s="221" t="s">
        <v>73</v>
      </c>
      <c r="J170" s="220" t="s">
        <v>4232</v>
      </c>
      <c r="K170" s="220" t="s">
        <v>281</v>
      </c>
      <c r="L170" s="219" t="s">
        <v>4235</v>
      </c>
      <c r="M170" s="222" t="s">
        <v>4233</v>
      </c>
      <c r="N170" s="222" t="s">
        <v>4233</v>
      </c>
      <c r="O170" s="222" t="s">
        <v>4236</v>
      </c>
      <c r="P170" s="221" t="s">
        <v>769</v>
      </c>
      <c r="Q170" s="221" t="s">
        <v>356</v>
      </c>
      <c r="R170" s="223"/>
      <c r="S170" s="223"/>
      <c r="T170" s="223"/>
      <c r="U170" s="223"/>
      <c r="V170" s="221" t="s">
        <v>770</v>
      </c>
      <c r="W170" s="220"/>
      <c r="X170" s="220"/>
      <c r="Y170" s="220"/>
      <c r="Z170" s="224"/>
      <c r="AA170" s="220" t="s">
        <v>73</v>
      </c>
      <c r="AB170" s="230" t="s">
        <v>289</v>
      </c>
      <c r="AC170" s="226"/>
      <c r="AD170" s="227"/>
      <c r="AE170" s="228"/>
    </row>
    <row r="171" spans="1:31" s="229" customFormat="1" ht="15" customHeight="1">
      <c r="A171" s="217">
        <v>2023</v>
      </c>
      <c r="B171" s="217" t="s">
        <v>61</v>
      </c>
      <c r="C171" s="218" t="s">
        <v>768</v>
      </c>
      <c r="D171" s="217">
        <v>1234</v>
      </c>
      <c r="E171" s="219" t="s">
        <v>4234</v>
      </c>
      <c r="F171" s="220"/>
      <c r="G171" s="220"/>
      <c r="H171" s="220" t="s">
        <v>4233</v>
      </c>
      <c r="I171" s="221" t="s">
        <v>74</v>
      </c>
      <c r="J171" s="220" t="s">
        <v>4232</v>
      </c>
      <c r="K171" s="220" t="s">
        <v>281</v>
      </c>
      <c r="L171" s="219" t="s">
        <v>4235</v>
      </c>
      <c r="M171" s="222" t="s">
        <v>4233</v>
      </c>
      <c r="N171" s="222" t="s">
        <v>4233</v>
      </c>
      <c r="O171" s="222" t="s">
        <v>4236</v>
      </c>
      <c r="P171" s="221" t="s">
        <v>771</v>
      </c>
      <c r="Q171" s="221" t="s">
        <v>294</v>
      </c>
      <c r="R171" s="223"/>
      <c r="S171" s="223"/>
      <c r="T171" s="223"/>
      <c r="U171" s="223"/>
      <c r="V171" s="221" t="s">
        <v>74</v>
      </c>
      <c r="W171" s="220"/>
      <c r="X171" s="220"/>
      <c r="Y171" s="220"/>
      <c r="Z171" s="224"/>
      <c r="AA171" s="220" t="s">
        <v>74</v>
      </c>
      <c r="AB171" s="230" t="s">
        <v>289</v>
      </c>
      <c r="AC171" s="226"/>
      <c r="AD171" s="227"/>
      <c r="AE171" s="228"/>
    </row>
    <row r="172" spans="1:31" s="229" customFormat="1" ht="15" customHeight="1">
      <c r="A172" s="217">
        <v>2023</v>
      </c>
      <c r="B172" s="217" t="s">
        <v>61</v>
      </c>
      <c r="C172" s="218" t="s">
        <v>768</v>
      </c>
      <c r="D172" s="217">
        <v>1234</v>
      </c>
      <c r="E172" s="219" t="s">
        <v>4234</v>
      </c>
      <c r="F172" s="220"/>
      <c r="G172" s="220"/>
      <c r="H172" s="220" t="s">
        <v>4233</v>
      </c>
      <c r="I172" s="221" t="s">
        <v>52</v>
      </c>
      <c r="J172" s="220" t="s">
        <v>4232</v>
      </c>
      <c r="K172" s="220" t="s">
        <v>281</v>
      </c>
      <c r="L172" s="219" t="s">
        <v>4235</v>
      </c>
      <c r="M172" s="222" t="s">
        <v>4233</v>
      </c>
      <c r="N172" s="222" t="s">
        <v>4233</v>
      </c>
      <c r="O172" s="222" t="s">
        <v>4236</v>
      </c>
      <c r="P172" s="221" t="s">
        <v>771</v>
      </c>
      <c r="Q172" s="221" t="s">
        <v>294</v>
      </c>
      <c r="R172" s="223"/>
      <c r="S172" s="223" t="s">
        <v>35</v>
      </c>
      <c r="T172" s="223" t="s">
        <v>27</v>
      </c>
      <c r="U172" s="223" t="s">
        <v>180</v>
      </c>
      <c r="V172" s="221" t="s">
        <v>772</v>
      </c>
      <c r="W172" s="220" t="s">
        <v>773</v>
      </c>
      <c r="X172" s="220" t="s">
        <v>495</v>
      </c>
      <c r="Y172" s="220"/>
      <c r="Z172" s="224" t="s">
        <v>223</v>
      </c>
      <c r="AA172" s="220" t="s">
        <v>323</v>
      </c>
      <c r="AB172" s="230" t="s">
        <v>310</v>
      </c>
      <c r="AC172" s="226"/>
      <c r="AD172" s="227"/>
      <c r="AE172" s="228"/>
    </row>
    <row r="173" spans="1:31" s="229" customFormat="1" ht="15" customHeight="1">
      <c r="A173" s="217">
        <v>2023</v>
      </c>
      <c r="B173" s="217" t="s">
        <v>61</v>
      </c>
      <c r="C173" s="218" t="s">
        <v>774</v>
      </c>
      <c r="D173" s="217">
        <v>1234</v>
      </c>
      <c r="E173" s="219" t="s">
        <v>4234</v>
      </c>
      <c r="F173" s="220"/>
      <c r="G173" s="220"/>
      <c r="H173" s="220" t="s">
        <v>4233</v>
      </c>
      <c r="I173" s="221" t="s">
        <v>52</v>
      </c>
      <c r="J173" s="220" t="s">
        <v>4232</v>
      </c>
      <c r="K173" s="220" t="s">
        <v>281</v>
      </c>
      <c r="L173" s="219" t="s">
        <v>4235</v>
      </c>
      <c r="M173" s="222" t="s">
        <v>4233</v>
      </c>
      <c r="N173" s="222" t="s">
        <v>4233</v>
      </c>
      <c r="O173" s="222" t="s">
        <v>4236</v>
      </c>
      <c r="P173" s="221" t="s">
        <v>775</v>
      </c>
      <c r="Q173" s="221" t="s">
        <v>294</v>
      </c>
      <c r="R173" s="223"/>
      <c r="S173" s="223" t="s">
        <v>43</v>
      </c>
      <c r="T173" s="223" t="s">
        <v>30</v>
      </c>
      <c r="U173" s="223" t="s">
        <v>80</v>
      </c>
      <c r="V173" s="221" t="s">
        <v>93</v>
      </c>
      <c r="W173" s="220" t="s">
        <v>776</v>
      </c>
      <c r="X173" s="220" t="s">
        <v>777</v>
      </c>
      <c r="Y173" s="220"/>
      <c r="Z173" s="224" t="s">
        <v>223</v>
      </c>
      <c r="AA173" s="220" t="s">
        <v>288</v>
      </c>
      <c r="AB173" s="230" t="s">
        <v>289</v>
      </c>
      <c r="AC173" s="226"/>
      <c r="AD173" s="227"/>
      <c r="AE173" s="228"/>
    </row>
    <row r="174" spans="1:31" s="229" customFormat="1" ht="15" customHeight="1">
      <c r="A174" s="217">
        <v>2023</v>
      </c>
      <c r="B174" s="217" t="s">
        <v>61</v>
      </c>
      <c r="C174" s="218" t="s">
        <v>774</v>
      </c>
      <c r="D174" s="217">
        <v>1234</v>
      </c>
      <c r="E174" s="219" t="s">
        <v>4234</v>
      </c>
      <c r="F174" s="220"/>
      <c r="G174" s="220"/>
      <c r="H174" s="220" t="s">
        <v>4233</v>
      </c>
      <c r="I174" s="221" t="s">
        <v>52</v>
      </c>
      <c r="J174" s="220" t="s">
        <v>4232</v>
      </c>
      <c r="K174" s="220" t="s">
        <v>281</v>
      </c>
      <c r="L174" s="219" t="s">
        <v>4235</v>
      </c>
      <c r="M174" s="222" t="s">
        <v>4233</v>
      </c>
      <c r="N174" s="222" t="s">
        <v>4233</v>
      </c>
      <c r="O174" s="222" t="s">
        <v>4236</v>
      </c>
      <c r="P174" s="221" t="s">
        <v>595</v>
      </c>
      <c r="Q174" s="221" t="s">
        <v>294</v>
      </c>
      <c r="R174" s="223"/>
      <c r="S174" s="223" t="s">
        <v>43</v>
      </c>
      <c r="T174" s="223" t="s">
        <v>30</v>
      </c>
      <c r="U174" s="223" t="s">
        <v>80</v>
      </c>
      <c r="V174" s="221" t="s">
        <v>93</v>
      </c>
      <c r="W174" s="220" t="s">
        <v>778</v>
      </c>
      <c r="X174" s="220" t="s">
        <v>779</v>
      </c>
      <c r="Y174" s="220"/>
      <c r="Z174" s="224" t="s">
        <v>220</v>
      </c>
      <c r="AA174" s="220" t="s">
        <v>288</v>
      </c>
      <c r="AB174" s="230" t="s">
        <v>289</v>
      </c>
      <c r="AC174" s="226"/>
      <c r="AD174" s="227"/>
      <c r="AE174" s="228"/>
    </row>
    <row r="175" spans="1:31" s="229" customFormat="1" ht="15" customHeight="1">
      <c r="A175" s="217">
        <v>2023</v>
      </c>
      <c r="B175" s="217" t="s">
        <v>61</v>
      </c>
      <c r="C175" s="218" t="s">
        <v>774</v>
      </c>
      <c r="D175" s="217">
        <v>1234</v>
      </c>
      <c r="E175" s="219" t="s">
        <v>4234</v>
      </c>
      <c r="F175" s="220"/>
      <c r="G175" s="220"/>
      <c r="H175" s="220" t="s">
        <v>4233</v>
      </c>
      <c r="I175" s="221" t="s">
        <v>52</v>
      </c>
      <c r="J175" s="220" t="s">
        <v>4232</v>
      </c>
      <c r="K175" s="220" t="s">
        <v>281</v>
      </c>
      <c r="L175" s="219" t="s">
        <v>4235</v>
      </c>
      <c r="M175" s="222" t="s">
        <v>4233</v>
      </c>
      <c r="N175" s="222" t="s">
        <v>4233</v>
      </c>
      <c r="O175" s="222" t="s">
        <v>4236</v>
      </c>
      <c r="P175" s="221" t="s">
        <v>780</v>
      </c>
      <c r="Q175" s="221" t="s">
        <v>294</v>
      </c>
      <c r="R175" s="223"/>
      <c r="S175" s="223" t="s">
        <v>35</v>
      </c>
      <c r="T175" s="223" t="s">
        <v>26</v>
      </c>
      <c r="U175" s="223" t="s">
        <v>83</v>
      </c>
      <c r="V175" s="221" t="s">
        <v>100</v>
      </c>
      <c r="W175" s="220" t="s">
        <v>781</v>
      </c>
      <c r="X175" s="220" t="s">
        <v>495</v>
      </c>
      <c r="Y175" s="220"/>
      <c r="Z175" s="224" t="s">
        <v>223</v>
      </c>
      <c r="AA175" s="220" t="s">
        <v>323</v>
      </c>
      <c r="AB175" s="230" t="s">
        <v>289</v>
      </c>
      <c r="AC175" s="226"/>
      <c r="AD175" s="227"/>
      <c r="AE175" s="228"/>
    </row>
    <row r="176" spans="1:31" s="229" customFormat="1" ht="15" customHeight="1">
      <c r="A176" s="217">
        <v>2023</v>
      </c>
      <c r="B176" s="217" t="s">
        <v>61</v>
      </c>
      <c r="C176" s="218" t="s">
        <v>782</v>
      </c>
      <c r="D176" s="217">
        <v>1234</v>
      </c>
      <c r="E176" s="219" t="s">
        <v>4234</v>
      </c>
      <c r="F176" s="220"/>
      <c r="G176" s="220"/>
      <c r="H176" s="220" t="s">
        <v>4233</v>
      </c>
      <c r="I176" s="221" t="s">
        <v>52</v>
      </c>
      <c r="J176" s="220" t="s">
        <v>4232</v>
      </c>
      <c r="K176" s="220" t="s">
        <v>281</v>
      </c>
      <c r="L176" s="219" t="s">
        <v>4235</v>
      </c>
      <c r="M176" s="222" t="s">
        <v>4233</v>
      </c>
      <c r="N176" s="222" t="s">
        <v>4233</v>
      </c>
      <c r="O176" s="222" t="s">
        <v>4236</v>
      </c>
      <c r="P176" s="221" t="s">
        <v>365</v>
      </c>
      <c r="Q176" s="221" t="s">
        <v>366</v>
      </c>
      <c r="R176" s="223"/>
      <c r="S176" s="223" t="s">
        <v>43</v>
      </c>
      <c r="T176" s="223" t="s">
        <v>33</v>
      </c>
      <c r="U176" s="223" t="s">
        <v>80</v>
      </c>
      <c r="V176" s="221" t="s">
        <v>93</v>
      </c>
      <c r="W176" s="220" t="s">
        <v>783</v>
      </c>
      <c r="X176" s="220" t="s">
        <v>784</v>
      </c>
      <c r="Y176" s="220"/>
      <c r="Z176" s="224" t="s">
        <v>223</v>
      </c>
      <c r="AA176" s="220" t="s">
        <v>288</v>
      </c>
      <c r="AB176" s="230" t="s">
        <v>289</v>
      </c>
      <c r="AC176" s="226"/>
      <c r="AD176" s="227"/>
      <c r="AE176" s="228"/>
    </row>
    <row r="177" spans="1:31" s="229" customFormat="1" ht="15" customHeight="1">
      <c r="A177" s="217">
        <v>2023</v>
      </c>
      <c r="B177" s="217" t="s">
        <v>61</v>
      </c>
      <c r="C177" s="218" t="s">
        <v>782</v>
      </c>
      <c r="D177" s="217">
        <v>1234</v>
      </c>
      <c r="E177" s="219" t="s">
        <v>4234</v>
      </c>
      <c r="F177" s="220"/>
      <c r="G177" s="220"/>
      <c r="H177" s="220" t="s">
        <v>4233</v>
      </c>
      <c r="I177" s="221" t="s">
        <v>52</v>
      </c>
      <c r="J177" s="220" t="s">
        <v>4232</v>
      </c>
      <c r="K177" s="220" t="s">
        <v>281</v>
      </c>
      <c r="L177" s="219" t="s">
        <v>4235</v>
      </c>
      <c r="M177" s="222" t="s">
        <v>4233</v>
      </c>
      <c r="N177" s="222" t="s">
        <v>4233</v>
      </c>
      <c r="O177" s="222" t="s">
        <v>4236</v>
      </c>
      <c r="P177" s="221" t="s">
        <v>623</v>
      </c>
      <c r="Q177" s="221" t="s">
        <v>294</v>
      </c>
      <c r="R177" s="223"/>
      <c r="S177" s="223" t="s">
        <v>43</v>
      </c>
      <c r="T177" s="223" t="s">
        <v>30</v>
      </c>
      <c r="U177" s="223" t="s">
        <v>84</v>
      </c>
      <c r="V177" s="221" t="s">
        <v>785</v>
      </c>
      <c r="W177" s="220" t="s">
        <v>778</v>
      </c>
      <c r="X177" s="220" t="s">
        <v>786</v>
      </c>
      <c r="Y177" s="220"/>
      <c r="Z177" s="224" t="s">
        <v>220</v>
      </c>
      <c r="AA177" s="220" t="s">
        <v>288</v>
      </c>
      <c r="AB177" s="230" t="s">
        <v>289</v>
      </c>
      <c r="AC177" s="226"/>
      <c r="AD177" s="227"/>
      <c r="AE177" s="228"/>
    </row>
    <row r="178" spans="1:31" s="229" customFormat="1" ht="15" customHeight="1">
      <c r="A178" s="217">
        <v>2023</v>
      </c>
      <c r="B178" s="217" t="s">
        <v>61</v>
      </c>
      <c r="C178" s="218" t="s">
        <v>782</v>
      </c>
      <c r="D178" s="217">
        <v>1234</v>
      </c>
      <c r="E178" s="219" t="s">
        <v>4234</v>
      </c>
      <c r="F178" s="220"/>
      <c r="G178" s="220"/>
      <c r="H178" s="220" t="s">
        <v>4233</v>
      </c>
      <c r="I178" s="221" t="s">
        <v>52</v>
      </c>
      <c r="J178" s="220" t="s">
        <v>4232</v>
      </c>
      <c r="K178" s="220" t="s">
        <v>281</v>
      </c>
      <c r="L178" s="219" t="s">
        <v>4235</v>
      </c>
      <c r="M178" s="222" t="s">
        <v>4233</v>
      </c>
      <c r="N178" s="222" t="s">
        <v>4233</v>
      </c>
      <c r="O178" s="222" t="s">
        <v>4236</v>
      </c>
      <c r="P178" s="221" t="s">
        <v>306</v>
      </c>
      <c r="Q178" s="221" t="s">
        <v>294</v>
      </c>
      <c r="R178" s="223"/>
      <c r="S178" s="223" t="s">
        <v>35</v>
      </c>
      <c r="T178" s="223" t="s">
        <v>27</v>
      </c>
      <c r="U178" s="223" t="s">
        <v>180</v>
      </c>
      <c r="V178" s="221" t="s">
        <v>787</v>
      </c>
      <c r="W178" s="220" t="s">
        <v>773</v>
      </c>
      <c r="X178" s="220" t="s">
        <v>495</v>
      </c>
      <c r="Y178" s="220"/>
      <c r="Z178" s="224" t="s">
        <v>223</v>
      </c>
      <c r="AA178" s="220" t="s">
        <v>323</v>
      </c>
      <c r="AB178" s="230" t="s">
        <v>310</v>
      </c>
      <c r="AC178" s="226"/>
      <c r="AD178" s="227"/>
      <c r="AE178" s="228"/>
    </row>
    <row r="179" spans="1:31" s="229" customFormat="1" ht="15" customHeight="1">
      <c r="A179" s="217">
        <v>2023</v>
      </c>
      <c r="B179" s="217" t="s">
        <v>61</v>
      </c>
      <c r="C179" s="218" t="s">
        <v>788</v>
      </c>
      <c r="D179" s="217">
        <v>1234</v>
      </c>
      <c r="E179" s="219" t="s">
        <v>4234</v>
      </c>
      <c r="F179" s="220"/>
      <c r="G179" s="220"/>
      <c r="H179" s="220" t="s">
        <v>4233</v>
      </c>
      <c r="I179" s="221" t="s">
        <v>52</v>
      </c>
      <c r="J179" s="220" t="s">
        <v>4232</v>
      </c>
      <c r="K179" s="220" t="s">
        <v>281</v>
      </c>
      <c r="L179" s="219" t="s">
        <v>4235</v>
      </c>
      <c r="M179" s="222" t="s">
        <v>4233</v>
      </c>
      <c r="N179" s="222" t="s">
        <v>4233</v>
      </c>
      <c r="O179" s="222" t="s">
        <v>4236</v>
      </c>
      <c r="P179" s="221" t="s">
        <v>344</v>
      </c>
      <c r="Q179" s="221" t="s">
        <v>345</v>
      </c>
      <c r="R179" s="223"/>
      <c r="S179" s="223" t="s">
        <v>35</v>
      </c>
      <c r="T179" s="223" t="s">
        <v>27</v>
      </c>
      <c r="U179" s="223" t="s">
        <v>83</v>
      </c>
      <c r="V179" s="221" t="s">
        <v>789</v>
      </c>
      <c r="W179" s="220" t="s">
        <v>790</v>
      </c>
      <c r="X179" s="220" t="s">
        <v>495</v>
      </c>
      <c r="Y179" s="220"/>
      <c r="Z179" s="224" t="s">
        <v>223</v>
      </c>
      <c r="AA179" s="220" t="s">
        <v>323</v>
      </c>
      <c r="AB179" s="230" t="s">
        <v>289</v>
      </c>
      <c r="AC179" s="226"/>
      <c r="AD179" s="227"/>
      <c r="AE179" s="228"/>
    </row>
    <row r="180" spans="1:31" s="229" customFormat="1" ht="15" customHeight="1">
      <c r="A180" s="217">
        <v>2023</v>
      </c>
      <c r="B180" s="217" t="s">
        <v>61</v>
      </c>
      <c r="C180" s="218" t="s">
        <v>791</v>
      </c>
      <c r="D180" s="217">
        <v>1234</v>
      </c>
      <c r="E180" s="219" t="s">
        <v>4234</v>
      </c>
      <c r="F180" s="220"/>
      <c r="G180" s="220"/>
      <c r="H180" s="220" t="s">
        <v>4233</v>
      </c>
      <c r="I180" s="221" t="s">
        <v>52</v>
      </c>
      <c r="J180" s="220" t="s">
        <v>4232</v>
      </c>
      <c r="K180" s="220" t="s">
        <v>281</v>
      </c>
      <c r="L180" s="219" t="s">
        <v>4235</v>
      </c>
      <c r="M180" s="222" t="s">
        <v>4233</v>
      </c>
      <c r="N180" s="222" t="s">
        <v>4233</v>
      </c>
      <c r="O180" s="222" t="s">
        <v>4236</v>
      </c>
      <c r="P180" s="221" t="s">
        <v>792</v>
      </c>
      <c r="Q180" s="221" t="s">
        <v>294</v>
      </c>
      <c r="R180" s="223"/>
      <c r="S180" s="223" t="s">
        <v>43</v>
      </c>
      <c r="T180" s="223" t="s">
        <v>30</v>
      </c>
      <c r="U180" s="223" t="s">
        <v>84</v>
      </c>
      <c r="V180" s="221" t="s">
        <v>793</v>
      </c>
      <c r="W180" s="220" t="s">
        <v>778</v>
      </c>
      <c r="X180" s="220" t="s">
        <v>794</v>
      </c>
      <c r="Y180" s="220"/>
      <c r="Z180" s="224" t="s">
        <v>220</v>
      </c>
      <c r="AA180" s="220" t="s">
        <v>288</v>
      </c>
      <c r="AB180" s="230" t="s">
        <v>289</v>
      </c>
      <c r="AC180" s="226"/>
      <c r="AD180" s="227"/>
      <c r="AE180" s="228"/>
    </row>
    <row r="181" spans="1:31" s="229" customFormat="1" ht="15" customHeight="1">
      <c r="A181" s="217">
        <v>2023</v>
      </c>
      <c r="B181" s="217" t="s">
        <v>61</v>
      </c>
      <c r="C181" s="218" t="s">
        <v>791</v>
      </c>
      <c r="D181" s="217">
        <v>1234</v>
      </c>
      <c r="E181" s="219" t="s">
        <v>4234</v>
      </c>
      <c r="F181" s="220"/>
      <c r="G181" s="220"/>
      <c r="H181" s="220" t="s">
        <v>4233</v>
      </c>
      <c r="I181" s="221" t="s">
        <v>52</v>
      </c>
      <c r="J181" s="220" t="s">
        <v>4232</v>
      </c>
      <c r="K181" s="220" t="s">
        <v>281</v>
      </c>
      <c r="L181" s="219" t="s">
        <v>4235</v>
      </c>
      <c r="M181" s="222" t="s">
        <v>4233</v>
      </c>
      <c r="N181" s="222" t="s">
        <v>4233</v>
      </c>
      <c r="O181" s="222" t="s">
        <v>4236</v>
      </c>
      <c r="P181" s="221" t="s">
        <v>484</v>
      </c>
      <c r="Q181" s="221" t="s">
        <v>366</v>
      </c>
      <c r="R181" s="223"/>
      <c r="S181" s="223" t="s">
        <v>38</v>
      </c>
      <c r="T181" s="223" t="s">
        <v>40</v>
      </c>
      <c r="U181" s="223" t="s">
        <v>82</v>
      </c>
      <c r="V181" s="221" t="s">
        <v>106</v>
      </c>
      <c r="W181" s="220" t="s">
        <v>795</v>
      </c>
      <c r="X181" s="220" t="s">
        <v>796</v>
      </c>
      <c r="Y181" s="220"/>
      <c r="Z181" s="224" t="s">
        <v>223</v>
      </c>
      <c r="AA181" s="220" t="s">
        <v>288</v>
      </c>
      <c r="AB181" s="230" t="s">
        <v>289</v>
      </c>
      <c r="AC181" s="226"/>
      <c r="AD181" s="227"/>
      <c r="AE181" s="228"/>
    </row>
    <row r="182" spans="1:31" s="229" customFormat="1" ht="15" customHeight="1">
      <c r="A182" s="217">
        <v>2023</v>
      </c>
      <c r="B182" s="217" t="s">
        <v>61</v>
      </c>
      <c r="C182" s="218" t="s">
        <v>791</v>
      </c>
      <c r="D182" s="217">
        <v>1234</v>
      </c>
      <c r="E182" s="219" t="s">
        <v>4234</v>
      </c>
      <c r="F182" s="220"/>
      <c r="G182" s="220"/>
      <c r="H182" s="220" t="s">
        <v>4233</v>
      </c>
      <c r="I182" s="221" t="s">
        <v>52</v>
      </c>
      <c r="J182" s="220" t="s">
        <v>4232</v>
      </c>
      <c r="K182" s="220" t="s">
        <v>281</v>
      </c>
      <c r="L182" s="219" t="s">
        <v>4235</v>
      </c>
      <c r="M182" s="222" t="s">
        <v>4233</v>
      </c>
      <c r="N182" s="222" t="s">
        <v>4233</v>
      </c>
      <c r="O182" s="222" t="s">
        <v>4236</v>
      </c>
      <c r="P182" s="221" t="s">
        <v>771</v>
      </c>
      <c r="Q182" s="221" t="s">
        <v>294</v>
      </c>
      <c r="R182" s="223"/>
      <c r="S182" s="223" t="s">
        <v>35</v>
      </c>
      <c r="T182" s="223" t="s">
        <v>26</v>
      </c>
      <c r="U182" s="223" t="s">
        <v>180</v>
      </c>
      <c r="V182" s="221" t="s">
        <v>797</v>
      </c>
      <c r="W182" s="220" t="s">
        <v>798</v>
      </c>
      <c r="X182" s="220" t="s">
        <v>495</v>
      </c>
      <c r="Y182" s="220"/>
      <c r="Z182" s="224" t="s">
        <v>223</v>
      </c>
      <c r="AA182" s="220" t="s">
        <v>323</v>
      </c>
      <c r="AB182" s="230" t="s">
        <v>289</v>
      </c>
      <c r="AC182" s="226"/>
      <c r="AD182" s="227"/>
      <c r="AE182" s="228"/>
    </row>
    <row r="183" spans="1:31" s="229" customFormat="1" ht="15" customHeight="1">
      <c r="A183" s="217">
        <v>2023</v>
      </c>
      <c r="B183" s="217" t="s">
        <v>61</v>
      </c>
      <c r="C183" s="218" t="s">
        <v>791</v>
      </c>
      <c r="D183" s="217">
        <v>1234</v>
      </c>
      <c r="E183" s="219" t="s">
        <v>4234</v>
      </c>
      <c r="F183" s="220"/>
      <c r="G183" s="220"/>
      <c r="H183" s="220" t="s">
        <v>4233</v>
      </c>
      <c r="I183" s="221" t="s">
        <v>52</v>
      </c>
      <c r="J183" s="220" t="s">
        <v>4232</v>
      </c>
      <c r="K183" s="220" t="s">
        <v>281</v>
      </c>
      <c r="L183" s="219" t="s">
        <v>4235</v>
      </c>
      <c r="M183" s="222" t="s">
        <v>4233</v>
      </c>
      <c r="N183" s="222" t="s">
        <v>4233</v>
      </c>
      <c r="O183" s="222" t="s">
        <v>4236</v>
      </c>
      <c r="P183" s="221" t="s">
        <v>799</v>
      </c>
      <c r="Q183" s="221" t="s">
        <v>513</v>
      </c>
      <c r="R183" s="223"/>
      <c r="S183" s="223" t="s">
        <v>35</v>
      </c>
      <c r="T183" s="223" t="s">
        <v>27</v>
      </c>
      <c r="U183" s="223" t="s">
        <v>83</v>
      </c>
      <c r="V183" s="221" t="s">
        <v>800</v>
      </c>
      <c r="W183" s="220" t="s">
        <v>801</v>
      </c>
      <c r="X183" s="220" t="s">
        <v>662</v>
      </c>
      <c r="Y183" s="220"/>
      <c r="Z183" s="224" t="s">
        <v>223</v>
      </c>
      <c r="AA183" s="220" t="s">
        <v>323</v>
      </c>
      <c r="AB183" s="230" t="s">
        <v>289</v>
      </c>
      <c r="AC183" s="226"/>
      <c r="AD183" s="227"/>
      <c r="AE183" s="228"/>
    </row>
    <row r="184" spans="1:31" s="229" customFormat="1" ht="15" customHeight="1">
      <c r="A184" s="217">
        <v>2023</v>
      </c>
      <c r="B184" s="217" t="s">
        <v>61</v>
      </c>
      <c r="C184" s="218" t="s">
        <v>802</v>
      </c>
      <c r="D184" s="217">
        <v>1234</v>
      </c>
      <c r="E184" s="219" t="s">
        <v>4234</v>
      </c>
      <c r="F184" s="220"/>
      <c r="G184" s="220"/>
      <c r="H184" s="220" t="s">
        <v>4233</v>
      </c>
      <c r="I184" s="221" t="s">
        <v>52</v>
      </c>
      <c r="J184" s="220" t="s">
        <v>4232</v>
      </c>
      <c r="K184" s="220" t="s">
        <v>281</v>
      </c>
      <c r="L184" s="219" t="s">
        <v>4235</v>
      </c>
      <c r="M184" s="222" t="s">
        <v>4233</v>
      </c>
      <c r="N184" s="222" t="s">
        <v>4233</v>
      </c>
      <c r="O184" s="222" t="s">
        <v>4236</v>
      </c>
      <c r="P184" s="221" t="s">
        <v>283</v>
      </c>
      <c r="Q184" s="221" t="s">
        <v>284</v>
      </c>
      <c r="R184" s="223" t="s">
        <v>316</v>
      </c>
      <c r="S184" s="223" t="s">
        <v>35</v>
      </c>
      <c r="T184" s="223" t="s">
        <v>215</v>
      </c>
      <c r="U184" s="223" t="s">
        <v>80</v>
      </c>
      <c r="V184" s="221" t="s">
        <v>93</v>
      </c>
      <c r="W184" s="220" t="s">
        <v>803</v>
      </c>
      <c r="X184" s="220" t="s">
        <v>693</v>
      </c>
      <c r="Y184" s="220"/>
      <c r="Z184" s="224" t="s">
        <v>223</v>
      </c>
      <c r="AA184" s="220" t="s">
        <v>175</v>
      </c>
      <c r="AB184" s="230" t="s">
        <v>289</v>
      </c>
      <c r="AC184" s="226" t="s">
        <v>227</v>
      </c>
      <c r="AD184" s="227" t="s">
        <v>804</v>
      </c>
      <c r="AE184" s="228"/>
    </row>
    <row r="185" spans="1:31" s="229" customFormat="1" ht="15" customHeight="1">
      <c r="A185" s="217">
        <v>2023</v>
      </c>
      <c r="B185" s="217" t="s">
        <v>61</v>
      </c>
      <c r="C185" s="218" t="s">
        <v>802</v>
      </c>
      <c r="D185" s="217">
        <v>1234</v>
      </c>
      <c r="E185" s="219" t="s">
        <v>4234</v>
      </c>
      <c r="F185" s="220"/>
      <c r="G185" s="220"/>
      <c r="H185" s="220" t="s">
        <v>4233</v>
      </c>
      <c r="I185" s="221" t="s">
        <v>75</v>
      </c>
      <c r="J185" s="220" t="s">
        <v>4232</v>
      </c>
      <c r="K185" s="220" t="s">
        <v>281</v>
      </c>
      <c r="L185" s="219" t="s">
        <v>4235</v>
      </c>
      <c r="M185" s="222" t="s">
        <v>4233</v>
      </c>
      <c r="N185" s="222" t="s">
        <v>4233</v>
      </c>
      <c r="O185" s="222" t="s">
        <v>4236</v>
      </c>
      <c r="P185" s="221" t="s">
        <v>805</v>
      </c>
      <c r="Q185" s="221" t="s">
        <v>294</v>
      </c>
      <c r="R185" s="223"/>
      <c r="S185" s="223"/>
      <c r="T185" s="223"/>
      <c r="U185" s="223"/>
      <c r="V185" s="221" t="s">
        <v>100</v>
      </c>
      <c r="W185" s="220"/>
      <c r="X185" s="220"/>
      <c r="Y185" s="220"/>
      <c r="Z185" s="224"/>
      <c r="AA185" s="220" t="s">
        <v>75</v>
      </c>
      <c r="AB185" s="230" t="s">
        <v>289</v>
      </c>
      <c r="AC185" s="226"/>
      <c r="AD185" s="227"/>
      <c r="AE185" s="228"/>
    </row>
    <row r="186" spans="1:31" s="229" customFormat="1" ht="15" customHeight="1">
      <c r="A186" s="217">
        <v>2023</v>
      </c>
      <c r="B186" s="217" t="s">
        <v>61</v>
      </c>
      <c r="C186" s="218" t="s">
        <v>802</v>
      </c>
      <c r="D186" s="217">
        <v>1234</v>
      </c>
      <c r="E186" s="219" t="s">
        <v>4234</v>
      </c>
      <c r="F186" s="220"/>
      <c r="G186" s="220"/>
      <c r="H186" s="220" t="s">
        <v>4233</v>
      </c>
      <c r="I186" s="221" t="s">
        <v>75</v>
      </c>
      <c r="J186" s="220" t="s">
        <v>4232</v>
      </c>
      <c r="K186" s="220" t="s">
        <v>281</v>
      </c>
      <c r="L186" s="219" t="s">
        <v>4235</v>
      </c>
      <c r="M186" s="222" t="s">
        <v>4233</v>
      </c>
      <c r="N186" s="222" t="s">
        <v>4233</v>
      </c>
      <c r="O186" s="222" t="s">
        <v>4236</v>
      </c>
      <c r="P186" s="221" t="s">
        <v>805</v>
      </c>
      <c r="Q186" s="221" t="s">
        <v>294</v>
      </c>
      <c r="R186" s="223"/>
      <c r="S186" s="223"/>
      <c r="T186" s="223"/>
      <c r="U186" s="223"/>
      <c r="V186" s="221" t="s">
        <v>100</v>
      </c>
      <c r="W186" s="220"/>
      <c r="X186" s="220"/>
      <c r="Y186" s="220"/>
      <c r="Z186" s="224"/>
      <c r="AA186" s="220" t="s">
        <v>75</v>
      </c>
      <c r="AB186" s="230" t="s">
        <v>289</v>
      </c>
      <c r="AC186" s="226"/>
      <c r="AD186" s="227"/>
      <c r="AE186" s="228"/>
    </row>
    <row r="187" spans="1:31" s="229" customFormat="1" ht="15" customHeight="1">
      <c r="A187" s="217">
        <v>2023</v>
      </c>
      <c r="B187" s="217" t="s">
        <v>61</v>
      </c>
      <c r="C187" s="218" t="s">
        <v>802</v>
      </c>
      <c r="D187" s="217">
        <v>1234</v>
      </c>
      <c r="E187" s="219" t="s">
        <v>4234</v>
      </c>
      <c r="F187" s="220"/>
      <c r="G187" s="220"/>
      <c r="H187" s="220" t="s">
        <v>4233</v>
      </c>
      <c r="I187" s="221" t="s">
        <v>291</v>
      </c>
      <c r="J187" s="220" t="s">
        <v>4232</v>
      </c>
      <c r="K187" s="220" t="s">
        <v>281</v>
      </c>
      <c r="L187" s="219" t="s">
        <v>4235</v>
      </c>
      <c r="M187" s="222" t="s">
        <v>4233</v>
      </c>
      <c r="N187" s="222" t="s">
        <v>4233</v>
      </c>
      <c r="O187" s="222" t="s">
        <v>4236</v>
      </c>
      <c r="P187" s="221" t="s">
        <v>595</v>
      </c>
      <c r="Q187" s="221" t="s">
        <v>294</v>
      </c>
      <c r="R187" s="223"/>
      <c r="S187" s="223" t="s">
        <v>43</v>
      </c>
      <c r="T187" s="223" t="s">
        <v>30</v>
      </c>
      <c r="U187" s="223" t="s">
        <v>84</v>
      </c>
      <c r="V187" s="221" t="s">
        <v>291</v>
      </c>
      <c r="W187" s="220" t="s">
        <v>778</v>
      </c>
      <c r="X187" s="220" t="s">
        <v>779</v>
      </c>
      <c r="Y187" s="220"/>
      <c r="Z187" s="224" t="s">
        <v>220</v>
      </c>
      <c r="AA187" s="220" t="s">
        <v>291</v>
      </c>
      <c r="AB187" s="230" t="s">
        <v>289</v>
      </c>
      <c r="AC187" s="226"/>
      <c r="AD187" s="227"/>
      <c r="AE187" s="228"/>
    </row>
    <row r="188" spans="1:31" s="229" customFormat="1" ht="15" customHeight="1">
      <c r="A188" s="217">
        <v>2023</v>
      </c>
      <c r="B188" s="217" t="s">
        <v>61</v>
      </c>
      <c r="C188" s="218" t="s">
        <v>802</v>
      </c>
      <c r="D188" s="217">
        <v>1234</v>
      </c>
      <c r="E188" s="219" t="s">
        <v>4234</v>
      </c>
      <c r="F188" s="220"/>
      <c r="G188" s="220"/>
      <c r="H188" s="220" t="s">
        <v>4233</v>
      </c>
      <c r="I188" s="221" t="s">
        <v>52</v>
      </c>
      <c r="J188" s="220" t="s">
        <v>4232</v>
      </c>
      <c r="K188" s="220" t="s">
        <v>281</v>
      </c>
      <c r="L188" s="219" t="s">
        <v>4235</v>
      </c>
      <c r="M188" s="222" t="s">
        <v>4233</v>
      </c>
      <c r="N188" s="222" t="s">
        <v>4233</v>
      </c>
      <c r="O188" s="222" t="s">
        <v>4236</v>
      </c>
      <c r="P188" s="221" t="s">
        <v>806</v>
      </c>
      <c r="Q188" s="221" t="s">
        <v>294</v>
      </c>
      <c r="R188" s="223"/>
      <c r="S188" s="223" t="s">
        <v>35</v>
      </c>
      <c r="T188" s="223" t="s">
        <v>27</v>
      </c>
      <c r="U188" s="223" t="s">
        <v>83</v>
      </c>
      <c r="V188" s="221" t="s">
        <v>807</v>
      </c>
      <c r="W188" s="220" t="s">
        <v>808</v>
      </c>
      <c r="X188" s="220" t="s">
        <v>495</v>
      </c>
      <c r="Y188" s="220"/>
      <c r="Z188" s="224" t="s">
        <v>223</v>
      </c>
      <c r="AA188" s="220" t="s">
        <v>323</v>
      </c>
      <c r="AB188" s="230" t="s">
        <v>310</v>
      </c>
      <c r="AC188" s="226"/>
      <c r="AD188" s="227"/>
      <c r="AE188" s="228"/>
    </row>
    <row r="189" spans="1:31" s="229" customFormat="1" ht="15" customHeight="1">
      <c r="A189" s="217">
        <v>2023</v>
      </c>
      <c r="B189" s="217" t="s">
        <v>61</v>
      </c>
      <c r="C189" s="218" t="s">
        <v>809</v>
      </c>
      <c r="D189" s="217">
        <v>1234</v>
      </c>
      <c r="E189" s="219" t="s">
        <v>4234</v>
      </c>
      <c r="F189" s="220"/>
      <c r="G189" s="220"/>
      <c r="H189" s="220" t="s">
        <v>4233</v>
      </c>
      <c r="I189" s="221" t="s">
        <v>52</v>
      </c>
      <c r="J189" s="220" t="s">
        <v>4232</v>
      </c>
      <c r="K189" s="220" t="s">
        <v>281</v>
      </c>
      <c r="L189" s="219" t="s">
        <v>4235</v>
      </c>
      <c r="M189" s="222" t="s">
        <v>4233</v>
      </c>
      <c r="N189" s="222" t="s">
        <v>4233</v>
      </c>
      <c r="O189" s="222" t="s">
        <v>4236</v>
      </c>
      <c r="P189" s="221" t="s">
        <v>810</v>
      </c>
      <c r="Q189" s="221" t="s">
        <v>294</v>
      </c>
      <c r="R189" s="223"/>
      <c r="S189" s="223" t="s">
        <v>90</v>
      </c>
      <c r="T189" s="223" t="s">
        <v>30</v>
      </c>
      <c r="U189" s="223" t="s">
        <v>80</v>
      </c>
      <c r="V189" s="221" t="s">
        <v>93</v>
      </c>
      <c r="W189" s="220" t="s">
        <v>811</v>
      </c>
      <c r="X189" s="233" t="s">
        <v>812</v>
      </c>
      <c r="Y189" s="220"/>
      <c r="Z189" s="224" t="s">
        <v>220</v>
      </c>
      <c r="AA189" s="220" t="s">
        <v>304</v>
      </c>
      <c r="AB189" s="230" t="s">
        <v>289</v>
      </c>
      <c r="AC189" s="226" t="s">
        <v>227</v>
      </c>
      <c r="AD189" s="227"/>
      <c r="AE189" s="228"/>
    </row>
    <row r="190" spans="1:31" s="229" customFormat="1" ht="15" customHeight="1">
      <c r="A190" s="217">
        <v>2023</v>
      </c>
      <c r="B190" s="217" t="s">
        <v>61</v>
      </c>
      <c r="C190" s="218" t="s">
        <v>809</v>
      </c>
      <c r="D190" s="217">
        <v>1234</v>
      </c>
      <c r="E190" s="219" t="s">
        <v>4234</v>
      </c>
      <c r="F190" s="220"/>
      <c r="G190" s="220"/>
      <c r="H190" s="220" t="s">
        <v>4233</v>
      </c>
      <c r="I190" s="221" t="s">
        <v>52</v>
      </c>
      <c r="J190" s="220" t="s">
        <v>4232</v>
      </c>
      <c r="K190" s="220" t="s">
        <v>281</v>
      </c>
      <c r="L190" s="219" t="s">
        <v>4235</v>
      </c>
      <c r="M190" s="222" t="s">
        <v>4233</v>
      </c>
      <c r="N190" s="222" t="s">
        <v>4233</v>
      </c>
      <c r="O190" s="222" t="s">
        <v>4236</v>
      </c>
      <c r="P190" s="221" t="s">
        <v>813</v>
      </c>
      <c r="Q190" s="221" t="s">
        <v>406</v>
      </c>
      <c r="R190" s="223"/>
      <c r="S190" s="223" t="s">
        <v>35</v>
      </c>
      <c r="T190" s="223" t="s">
        <v>27</v>
      </c>
      <c r="U190" s="223" t="s">
        <v>181</v>
      </c>
      <c r="V190" s="221" t="s">
        <v>814</v>
      </c>
      <c r="W190" s="220" t="s">
        <v>815</v>
      </c>
      <c r="X190" s="220" t="s">
        <v>816</v>
      </c>
      <c r="Y190" s="220"/>
      <c r="Z190" s="224" t="s">
        <v>223</v>
      </c>
      <c r="AA190" s="220" t="s">
        <v>323</v>
      </c>
      <c r="AB190" s="230" t="s">
        <v>310</v>
      </c>
      <c r="AC190" s="226"/>
      <c r="AD190" s="227"/>
      <c r="AE190" s="228"/>
    </row>
    <row r="191" spans="1:31" s="229" customFormat="1" ht="15" customHeight="1">
      <c r="A191" s="217">
        <v>2023</v>
      </c>
      <c r="B191" s="217" t="s">
        <v>61</v>
      </c>
      <c r="C191" s="218" t="s">
        <v>809</v>
      </c>
      <c r="D191" s="217">
        <v>1234</v>
      </c>
      <c r="E191" s="219" t="s">
        <v>4234</v>
      </c>
      <c r="F191" s="220"/>
      <c r="G191" s="220"/>
      <c r="H191" s="220" t="s">
        <v>4233</v>
      </c>
      <c r="I191" s="221" t="s">
        <v>52</v>
      </c>
      <c r="J191" s="220" t="s">
        <v>4232</v>
      </c>
      <c r="K191" s="220" t="s">
        <v>281</v>
      </c>
      <c r="L191" s="219" t="s">
        <v>4235</v>
      </c>
      <c r="M191" s="222" t="s">
        <v>4233</v>
      </c>
      <c r="N191" s="222" t="s">
        <v>4233</v>
      </c>
      <c r="O191" s="222" t="s">
        <v>4236</v>
      </c>
      <c r="P191" s="221" t="s">
        <v>477</v>
      </c>
      <c r="Q191" s="221" t="s">
        <v>406</v>
      </c>
      <c r="R191" s="223"/>
      <c r="S191" s="223" t="s">
        <v>76</v>
      </c>
      <c r="T191" s="223" t="s">
        <v>24</v>
      </c>
      <c r="U191" s="223" t="s">
        <v>78</v>
      </c>
      <c r="V191" s="221" t="s">
        <v>817</v>
      </c>
      <c r="W191" s="220" t="s">
        <v>818</v>
      </c>
      <c r="X191" s="220" t="s">
        <v>819</v>
      </c>
      <c r="Y191" s="220"/>
      <c r="Z191" s="224" t="s">
        <v>220</v>
      </c>
      <c r="AA191" s="220" t="s">
        <v>677</v>
      </c>
      <c r="AB191" s="230" t="s">
        <v>310</v>
      </c>
      <c r="AC191" s="226"/>
      <c r="AD191" s="227"/>
    </row>
    <row r="192" spans="1:31" s="229" customFormat="1" ht="15" customHeight="1">
      <c r="A192" s="217">
        <v>2023</v>
      </c>
      <c r="B192" s="217" t="s">
        <v>61</v>
      </c>
      <c r="C192" s="218" t="s">
        <v>809</v>
      </c>
      <c r="D192" s="217">
        <v>1234</v>
      </c>
      <c r="E192" s="219" t="s">
        <v>4234</v>
      </c>
      <c r="F192" s="220"/>
      <c r="G192" s="220"/>
      <c r="H192" s="220" t="s">
        <v>4233</v>
      </c>
      <c r="I192" s="221" t="s">
        <v>52</v>
      </c>
      <c r="J192" s="220" t="s">
        <v>4232</v>
      </c>
      <c r="K192" s="220" t="s">
        <v>281</v>
      </c>
      <c r="L192" s="219" t="s">
        <v>4235</v>
      </c>
      <c r="M192" s="222" t="s">
        <v>4233</v>
      </c>
      <c r="N192" s="222" t="s">
        <v>4233</v>
      </c>
      <c r="O192" s="222" t="s">
        <v>4236</v>
      </c>
      <c r="P192" s="221" t="s">
        <v>820</v>
      </c>
      <c r="Q192" s="221" t="s">
        <v>396</v>
      </c>
      <c r="R192" s="223"/>
      <c r="S192" s="223" t="s">
        <v>41</v>
      </c>
      <c r="T192" s="223" t="s">
        <v>18</v>
      </c>
      <c r="U192" s="223" t="s">
        <v>82</v>
      </c>
      <c r="V192" s="221" t="s">
        <v>821</v>
      </c>
      <c r="W192" s="220" t="s">
        <v>822</v>
      </c>
      <c r="X192" s="220" t="s">
        <v>823</v>
      </c>
      <c r="Y192" s="220"/>
      <c r="Z192" s="224" t="s">
        <v>223</v>
      </c>
      <c r="AA192" s="220" t="s">
        <v>288</v>
      </c>
      <c r="AB192" s="230" t="s">
        <v>289</v>
      </c>
      <c r="AC192" s="226"/>
      <c r="AD192" s="227" t="s">
        <v>824</v>
      </c>
      <c r="AE192" s="228"/>
    </row>
    <row r="193" spans="1:31" s="229" customFormat="1" ht="15" customHeight="1">
      <c r="A193" s="217">
        <v>2023</v>
      </c>
      <c r="B193" s="217" t="s">
        <v>61</v>
      </c>
      <c r="C193" s="218" t="s">
        <v>809</v>
      </c>
      <c r="D193" s="217">
        <v>1234</v>
      </c>
      <c r="E193" s="219" t="s">
        <v>4234</v>
      </c>
      <c r="F193" s="220"/>
      <c r="G193" s="220"/>
      <c r="H193" s="220" t="s">
        <v>4233</v>
      </c>
      <c r="I193" s="221" t="s">
        <v>52</v>
      </c>
      <c r="J193" s="220" t="s">
        <v>4232</v>
      </c>
      <c r="K193" s="220" t="s">
        <v>281</v>
      </c>
      <c r="L193" s="219" t="s">
        <v>4235</v>
      </c>
      <c r="M193" s="222" t="s">
        <v>4233</v>
      </c>
      <c r="N193" s="222" t="s">
        <v>4233</v>
      </c>
      <c r="O193" s="222" t="s">
        <v>4236</v>
      </c>
      <c r="P193" s="221" t="s">
        <v>306</v>
      </c>
      <c r="Q193" s="221" t="s">
        <v>294</v>
      </c>
      <c r="R193" s="223"/>
      <c r="S193" s="223" t="s">
        <v>43</v>
      </c>
      <c r="T193" s="223" t="s">
        <v>33</v>
      </c>
      <c r="U193" s="223" t="s">
        <v>80</v>
      </c>
      <c r="V193" s="221" t="s">
        <v>100</v>
      </c>
      <c r="W193" s="220" t="s">
        <v>778</v>
      </c>
      <c r="X193" s="220" t="s">
        <v>825</v>
      </c>
      <c r="Y193" s="220"/>
      <c r="Z193" s="224" t="s">
        <v>220</v>
      </c>
      <c r="AA193" s="220" t="s">
        <v>288</v>
      </c>
      <c r="AB193" s="230" t="s">
        <v>289</v>
      </c>
      <c r="AC193" s="226"/>
      <c r="AD193" s="227" t="s">
        <v>826</v>
      </c>
      <c r="AE193" s="228"/>
    </row>
    <row r="194" spans="1:31" s="229" customFormat="1" ht="15" customHeight="1">
      <c r="A194" s="217">
        <v>2023</v>
      </c>
      <c r="B194" s="217" t="s">
        <v>61</v>
      </c>
      <c r="C194" s="218" t="s">
        <v>827</v>
      </c>
      <c r="D194" s="217">
        <v>1234</v>
      </c>
      <c r="E194" s="219" t="s">
        <v>4234</v>
      </c>
      <c r="F194" s="220"/>
      <c r="G194" s="220"/>
      <c r="H194" s="220" t="s">
        <v>4233</v>
      </c>
      <c r="I194" s="221" t="s">
        <v>52</v>
      </c>
      <c r="J194" s="220" t="s">
        <v>4232</v>
      </c>
      <c r="K194" s="220" t="s">
        <v>281</v>
      </c>
      <c r="L194" s="219" t="s">
        <v>4235</v>
      </c>
      <c r="M194" s="222" t="s">
        <v>4233</v>
      </c>
      <c r="N194" s="222" t="s">
        <v>4233</v>
      </c>
      <c r="O194" s="222" t="s">
        <v>4236</v>
      </c>
      <c r="P194" s="221" t="s">
        <v>477</v>
      </c>
      <c r="Q194" s="221" t="s">
        <v>406</v>
      </c>
      <c r="R194" s="223"/>
      <c r="S194" s="223" t="s">
        <v>35</v>
      </c>
      <c r="T194" s="223" t="s">
        <v>27</v>
      </c>
      <c r="U194" s="223" t="s">
        <v>198</v>
      </c>
      <c r="V194" s="221" t="s">
        <v>828</v>
      </c>
      <c r="W194" s="220" t="s">
        <v>829</v>
      </c>
      <c r="X194" s="220" t="s">
        <v>830</v>
      </c>
      <c r="Y194" s="220"/>
      <c r="Z194" s="224" t="s">
        <v>223</v>
      </c>
      <c r="AA194" s="220" t="s">
        <v>304</v>
      </c>
      <c r="AB194" s="230" t="s">
        <v>289</v>
      </c>
      <c r="AC194" s="226" t="s">
        <v>227</v>
      </c>
      <c r="AD194" s="227"/>
      <c r="AE194" s="228"/>
    </row>
    <row r="195" spans="1:31" s="229" customFormat="1" ht="15" customHeight="1">
      <c r="A195" s="217">
        <v>2023</v>
      </c>
      <c r="B195" s="217" t="s">
        <v>61</v>
      </c>
      <c r="C195" s="218" t="s">
        <v>831</v>
      </c>
      <c r="D195" s="217">
        <v>1234</v>
      </c>
      <c r="E195" s="219" t="s">
        <v>4234</v>
      </c>
      <c r="F195" s="220"/>
      <c r="G195" s="220"/>
      <c r="H195" s="220" t="s">
        <v>4233</v>
      </c>
      <c r="I195" s="221" t="s">
        <v>52</v>
      </c>
      <c r="J195" s="220" t="s">
        <v>4232</v>
      </c>
      <c r="K195" s="220" t="s">
        <v>281</v>
      </c>
      <c r="L195" s="219" t="s">
        <v>4235</v>
      </c>
      <c r="M195" s="222" t="s">
        <v>4233</v>
      </c>
      <c r="N195" s="222" t="s">
        <v>4233</v>
      </c>
      <c r="O195" s="222" t="s">
        <v>4236</v>
      </c>
      <c r="P195" s="221" t="s">
        <v>792</v>
      </c>
      <c r="Q195" s="221" t="s">
        <v>294</v>
      </c>
      <c r="R195" s="223"/>
      <c r="S195" s="223" t="s">
        <v>43</v>
      </c>
      <c r="T195" s="223" t="s">
        <v>33</v>
      </c>
      <c r="U195" s="223" t="s">
        <v>82</v>
      </c>
      <c r="V195" s="221" t="s">
        <v>100</v>
      </c>
      <c r="W195" s="220" t="s">
        <v>778</v>
      </c>
      <c r="X195" s="220" t="s">
        <v>832</v>
      </c>
      <c r="Y195" s="220"/>
      <c r="Z195" s="224" t="s">
        <v>223</v>
      </c>
      <c r="AA195" s="220" t="s">
        <v>288</v>
      </c>
      <c r="AB195" s="230" t="s">
        <v>289</v>
      </c>
      <c r="AC195" s="226"/>
      <c r="AD195" s="227"/>
      <c r="AE195" s="228"/>
    </row>
    <row r="196" spans="1:31" s="229" customFormat="1" ht="15" customHeight="1">
      <c r="A196" s="217">
        <v>2023</v>
      </c>
      <c r="B196" s="217" t="s">
        <v>61</v>
      </c>
      <c r="C196" s="218" t="s">
        <v>831</v>
      </c>
      <c r="D196" s="217">
        <v>1234</v>
      </c>
      <c r="E196" s="219" t="s">
        <v>4234</v>
      </c>
      <c r="F196" s="220"/>
      <c r="G196" s="220"/>
      <c r="H196" s="220" t="s">
        <v>4233</v>
      </c>
      <c r="I196" s="221" t="s">
        <v>52</v>
      </c>
      <c r="J196" s="220" t="s">
        <v>4232</v>
      </c>
      <c r="K196" s="220" t="s">
        <v>281</v>
      </c>
      <c r="L196" s="219" t="s">
        <v>4235</v>
      </c>
      <c r="M196" s="222" t="s">
        <v>4233</v>
      </c>
      <c r="N196" s="222" t="s">
        <v>4233</v>
      </c>
      <c r="O196" s="222" t="s">
        <v>4236</v>
      </c>
      <c r="P196" s="221" t="s">
        <v>792</v>
      </c>
      <c r="Q196" s="221" t="s">
        <v>294</v>
      </c>
      <c r="R196" s="223"/>
      <c r="S196" s="223" t="s">
        <v>43</v>
      </c>
      <c r="T196" s="223" t="s">
        <v>29</v>
      </c>
      <c r="U196" s="223" t="s">
        <v>82</v>
      </c>
      <c r="V196" s="221" t="s">
        <v>833</v>
      </c>
      <c r="W196" s="220" t="s">
        <v>778</v>
      </c>
      <c r="X196" s="220" t="s">
        <v>834</v>
      </c>
      <c r="Y196" s="220"/>
      <c r="Z196" s="224" t="s">
        <v>220</v>
      </c>
      <c r="AA196" s="220" t="s">
        <v>288</v>
      </c>
      <c r="AB196" s="230" t="s">
        <v>289</v>
      </c>
      <c r="AC196" s="226"/>
      <c r="AD196" s="227"/>
      <c r="AE196" s="228"/>
    </row>
    <row r="197" spans="1:31" s="229" customFormat="1" ht="15" customHeight="1">
      <c r="A197" s="217">
        <v>2023</v>
      </c>
      <c r="B197" s="217" t="s">
        <v>61</v>
      </c>
      <c r="C197" s="218" t="s">
        <v>835</v>
      </c>
      <c r="D197" s="217">
        <v>1234</v>
      </c>
      <c r="E197" s="219" t="s">
        <v>4234</v>
      </c>
      <c r="F197" s="220"/>
      <c r="G197" s="220"/>
      <c r="H197" s="220" t="s">
        <v>4233</v>
      </c>
      <c r="I197" s="221" t="s">
        <v>75</v>
      </c>
      <c r="J197" s="220" t="s">
        <v>4232</v>
      </c>
      <c r="K197" s="220" t="s">
        <v>281</v>
      </c>
      <c r="L197" s="219" t="s">
        <v>4235</v>
      </c>
      <c r="M197" s="222" t="s">
        <v>4233</v>
      </c>
      <c r="N197" s="222" t="s">
        <v>4233</v>
      </c>
      <c r="O197" s="222" t="s">
        <v>4236</v>
      </c>
      <c r="P197" s="221" t="s">
        <v>325</v>
      </c>
      <c r="Q197" s="221" t="s">
        <v>325</v>
      </c>
      <c r="R197" s="223"/>
      <c r="S197" s="223"/>
      <c r="T197" s="223"/>
      <c r="U197" s="223"/>
      <c r="V197" s="221" t="s">
        <v>75</v>
      </c>
      <c r="W197" s="220"/>
      <c r="X197" s="220"/>
      <c r="Y197" s="220"/>
      <c r="Z197" s="224"/>
      <c r="AA197" s="220" t="s">
        <v>75</v>
      </c>
      <c r="AB197" s="230" t="s">
        <v>289</v>
      </c>
      <c r="AC197" s="226"/>
      <c r="AD197" s="227"/>
      <c r="AE197" s="228"/>
    </row>
    <row r="198" spans="1:31" s="229" customFormat="1" ht="15" customHeight="1">
      <c r="A198" s="217">
        <v>2023</v>
      </c>
      <c r="B198" s="217" t="s">
        <v>61</v>
      </c>
      <c r="C198" s="218" t="s">
        <v>835</v>
      </c>
      <c r="D198" s="217">
        <v>1234</v>
      </c>
      <c r="E198" s="219" t="s">
        <v>4234</v>
      </c>
      <c r="F198" s="220"/>
      <c r="G198" s="220"/>
      <c r="H198" s="220" t="s">
        <v>4233</v>
      </c>
      <c r="I198" s="221" t="s">
        <v>52</v>
      </c>
      <c r="J198" s="220" t="s">
        <v>4232</v>
      </c>
      <c r="K198" s="220" t="s">
        <v>281</v>
      </c>
      <c r="L198" s="219" t="s">
        <v>4235</v>
      </c>
      <c r="M198" s="222" t="s">
        <v>4233</v>
      </c>
      <c r="N198" s="222" t="s">
        <v>4233</v>
      </c>
      <c r="O198" s="222" t="s">
        <v>4236</v>
      </c>
      <c r="P198" s="221" t="s">
        <v>836</v>
      </c>
      <c r="Q198" s="221" t="s">
        <v>556</v>
      </c>
      <c r="R198" s="223"/>
      <c r="S198" s="223" t="s">
        <v>43</v>
      </c>
      <c r="T198" s="223" t="s">
        <v>30</v>
      </c>
      <c r="U198" s="223" t="s">
        <v>82</v>
      </c>
      <c r="V198" s="221" t="s">
        <v>95</v>
      </c>
      <c r="W198" s="220" t="s">
        <v>778</v>
      </c>
      <c r="X198" s="220" t="s">
        <v>837</v>
      </c>
      <c r="Y198" s="220"/>
      <c r="Z198" s="224" t="s">
        <v>223</v>
      </c>
      <c r="AA198" s="220" t="s">
        <v>288</v>
      </c>
      <c r="AB198" s="230" t="s">
        <v>289</v>
      </c>
      <c r="AC198" s="226"/>
      <c r="AD198" s="227"/>
      <c r="AE198" s="228"/>
    </row>
    <row r="199" spans="1:31" s="229" customFormat="1" ht="15" customHeight="1">
      <c r="A199" s="217">
        <v>2023</v>
      </c>
      <c r="B199" s="217" t="s">
        <v>61</v>
      </c>
      <c r="C199" s="218" t="s">
        <v>835</v>
      </c>
      <c r="D199" s="217">
        <v>1234</v>
      </c>
      <c r="E199" s="219" t="s">
        <v>4234</v>
      </c>
      <c r="F199" s="220"/>
      <c r="G199" s="220"/>
      <c r="H199" s="220" t="s">
        <v>4233</v>
      </c>
      <c r="I199" s="221" t="s">
        <v>75</v>
      </c>
      <c r="J199" s="220" t="s">
        <v>4232</v>
      </c>
      <c r="K199" s="220" t="s">
        <v>281</v>
      </c>
      <c r="L199" s="219" t="s">
        <v>4235</v>
      </c>
      <c r="M199" s="222" t="s">
        <v>4233</v>
      </c>
      <c r="N199" s="222" t="s">
        <v>4233</v>
      </c>
      <c r="O199" s="222" t="s">
        <v>4236</v>
      </c>
      <c r="P199" s="221" t="s">
        <v>775</v>
      </c>
      <c r="Q199" s="221" t="s">
        <v>294</v>
      </c>
      <c r="R199" s="223"/>
      <c r="S199" s="223"/>
      <c r="T199" s="223"/>
      <c r="U199" s="223"/>
      <c r="V199" s="221" t="s">
        <v>75</v>
      </c>
      <c r="W199" s="220"/>
      <c r="X199" s="220"/>
      <c r="Y199" s="220"/>
      <c r="Z199" s="224"/>
      <c r="AA199" s="220" t="s">
        <v>75</v>
      </c>
      <c r="AB199" s="230" t="s">
        <v>289</v>
      </c>
      <c r="AC199" s="226"/>
      <c r="AD199" s="227"/>
      <c r="AE199" s="228"/>
    </row>
    <row r="200" spans="1:31" s="229" customFormat="1" ht="15" customHeight="1">
      <c r="A200" s="217">
        <v>2023</v>
      </c>
      <c r="B200" s="217" t="s">
        <v>61</v>
      </c>
      <c r="C200" s="218" t="s">
        <v>838</v>
      </c>
      <c r="D200" s="217">
        <v>1234</v>
      </c>
      <c r="E200" s="219" t="s">
        <v>4234</v>
      </c>
      <c r="F200" s="220"/>
      <c r="G200" s="220"/>
      <c r="H200" s="220" t="s">
        <v>4233</v>
      </c>
      <c r="I200" s="221" t="s">
        <v>52</v>
      </c>
      <c r="J200" s="220" t="s">
        <v>4232</v>
      </c>
      <c r="K200" s="220" t="s">
        <v>281</v>
      </c>
      <c r="L200" s="219" t="s">
        <v>4235</v>
      </c>
      <c r="M200" s="222" t="s">
        <v>4233</v>
      </c>
      <c r="N200" s="222" t="s">
        <v>4233</v>
      </c>
      <c r="O200" s="222" t="s">
        <v>4236</v>
      </c>
      <c r="P200" s="221" t="s">
        <v>306</v>
      </c>
      <c r="Q200" s="221" t="s">
        <v>294</v>
      </c>
      <c r="R200" s="223" t="s">
        <v>316</v>
      </c>
      <c r="S200" s="223" t="s">
        <v>76</v>
      </c>
      <c r="T200" s="223" t="s">
        <v>25</v>
      </c>
      <c r="U200" s="223" t="s">
        <v>183</v>
      </c>
      <c r="V200" s="221" t="s">
        <v>839</v>
      </c>
      <c r="W200" s="220" t="s">
        <v>840</v>
      </c>
      <c r="X200" s="220" t="s">
        <v>693</v>
      </c>
      <c r="Y200" s="220"/>
      <c r="Z200" s="224" t="s">
        <v>223</v>
      </c>
      <c r="AA200" s="220" t="s">
        <v>175</v>
      </c>
      <c r="AB200" s="230" t="s">
        <v>289</v>
      </c>
      <c r="AC200" s="226" t="s">
        <v>227</v>
      </c>
      <c r="AD200" s="227" t="s">
        <v>841</v>
      </c>
      <c r="AE200" s="228"/>
    </row>
    <row r="201" spans="1:31" s="229" customFormat="1" ht="15" customHeight="1">
      <c r="A201" s="217">
        <v>2023</v>
      </c>
      <c r="B201" s="217" t="s">
        <v>61</v>
      </c>
      <c r="C201" s="218" t="s">
        <v>838</v>
      </c>
      <c r="D201" s="217">
        <v>1234</v>
      </c>
      <c r="E201" s="219" t="s">
        <v>4234</v>
      </c>
      <c r="F201" s="220"/>
      <c r="G201" s="220"/>
      <c r="H201" s="220" t="s">
        <v>4233</v>
      </c>
      <c r="I201" s="221" t="s">
        <v>52</v>
      </c>
      <c r="J201" s="220" t="s">
        <v>4232</v>
      </c>
      <c r="K201" s="220" t="s">
        <v>281</v>
      </c>
      <c r="L201" s="219" t="s">
        <v>4235</v>
      </c>
      <c r="M201" s="222" t="s">
        <v>4233</v>
      </c>
      <c r="N201" s="222" t="s">
        <v>4233</v>
      </c>
      <c r="O201" s="222" t="s">
        <v>4236</v>
      </c>
      <c r="P201" s="221" t="s">
        <v>506</v>
      </c>
      <c r="Q201" s="221" t="s">
        <v>294</v>
      </c>
      <c r="R201" s="223" t="s">
        <v>316</v>
      </c>
      <c r="S201" s="223" t="s">
        <v>35</v>
      </c>
      <c r="T201" s="223" t="s">
        <v>25</v>
      </c>
      <c r="U201" s="223" t="s">
        <v>183</v>
      </c>
      <c r="V201" s="221" t="s">
        <v>842</v>
      </c>
      <c r="W201" s="220" t="s">
        <v>843</v>
      </c>
      <c r="X201" s="220" t="s">
        <v>844</v>
      </c>
      <c r="Y201" s="220"/>
      <c r="Z201" s="224" t="s">
        <v>223</v>
      </c>
      <c r="AA201" s="220" t="s">
        <v>175</v>
      </c>
      <c r="AB201" s="230" t="s">
        <v>289</v>
      </c>
      <c r="AC201" s="226" t="s">
        <v>227</v>
      </c>
      <c r="AD201" s="227" t="s">
        <v>845</v>
      </c>
      <c r="AE201" s="228"/>
    </row>
    <row r="202" spans="1:31" s="229" customFormat="1" ht="15" customHeight="1">
      <c r="A202" s="217">
        <v>2023</v>
      </c>
      <c r="B202" s="217" t="s">
        <v>61</v>
      </c>
      <c r="C202" s="218" t="s">
        <v>846</v>
      </c>
      <c r="D202" s="217">
        <v>1234</v>
      </c>
      <c r="E202" s="219" t="s">
        <v>4234</v>
      </c>
      <c r="F202" s="220"/>
      <c r="G202" s="220"/>
      <c r="H202" s="220" t="s">
        <v>4233</v>
      </c>
      <c r="I202" s="221" t="s">
        <v>52</v>
      </c>
      <c r="J202" s="220" t="s">
        <v>4232</v>
      </c>
      <c r="K202" s="220" t="s">
        <v>281</v>
      </c>
      <c r="L202" s="219" t="s">
        <v>4235</v>
      </c>
      <c r="M202" s="222" t="s">
        <v>4233</v>
      </c>
      <c r="N202" s="222" t="s">
        <v>4233</v>
      </c>
      <c r="O202" s="222" t="s">
        <v>4236</v>
      </c>
      <c r="P202" s="221" t="s">
        <v>438</v>
      </c>
      <c r="Q202" s="221" t="s">
        <v>294</v>
      </c>
      <c r="R202" s="223"/>
      <c r="S202" s="223" t="s">
        <v>76</v>
      </c>
      <c r="T202" s="223" t="s">
        <v>25</v>
      </c>
      <c r="U202" s="223" t="s">
        <v>78</v>
      </c>
      <c r="V202" s="221" t="s">
        <v>847</v>
      </c>
      <c r="W202" s="220" t="s">
        <v>848</v>
      </c>
      <c r="X202" s="220" t="s">
        <v>849</v>
      </c>
      <c r="Y202" s="220"/>
      <c r="Z202" s="224" t="s">
        <v>223</v>
      </c>
      <c r="AA202" s="220" t="s">
        <v>175</v>
      </c>
      <c r="AB202" s="230" t="s">
        <v>289</v>
      </c>
      <c r="AC202" s="226" t="s">
        <v>227</v>
      </c>
      <c r="AD202" s="227" t="s">
        <v>705</v>
      </c>
      <c r="AE202" s="228"/>
    </row>
    <row r="203" spans="1:31" s="229" customFormat="1" ht="15" customHeight="1">
      <c r="A203" s="217">
        <v>2023</v>
      </c>
      <c r="B203" s="217" t="s">
        <v>61</v>
      </c>
      <c r="C203" s="218" t="s">
        <v>846</v>
      </c>
      <c r="D203" s="217">
        <v>1234</v>
      </c>
      <c r="E203" s="219" t="s">
        <v>4234</v>
      </c>
      <c r="F203" s="220"/>
      <c r="G203" s="220"/>
      <c r="H203" s="220" t="s">
        <v>4233</v>
      </c>
      <c r="I203" s="221" t="s">
        <v>52</v>
      </c>
      <c r="J203" s="220" t="s">
        <v>4232</v>
      </c>
      <c r="K203" s="220" t="s">
        <v>281</v>
      </c>
      <c r="L203" s="219" t="s">
        <v>4235</v>
      </c>
      <c r="M203" s="222" t="s">
        <v>4233</v>
      </c>
      <c r="N203" s="222" t="s">
        <v>4233</v>
      </c>
      <c r="O203" s="222" t="s">
        <v>4236</v>
      </c>
      <c r="P203" s="221" t="s">
        <v>850</v>
      </c>
      <c r="Q203" s="221" t="s">
        <v>396</v>
      </c>
      <c r="R203" s="223" t="s">
        <v>316</v>
      </c>
      <c r="S203" s="223" t="s">
        <v>35</v>
      </c>
      <c r="T203" s="223" t="s">
        <v>215</v>
      </c>
      <c r="U203" s="223" t="s">
        <v>80</v>
      </c>
      <c r="V203" s="221" t="s">
        <v>93</v>
      </c>
      <c r="W203" s="220" t="s">
        <v>851</v>
      </c>
      <c r="X203" s="220" t="s">
        <v>844</v>
      </c>
      <c r="Y203" s="220"/>
      <c r="Z203" s="224" t="s">
        <v>223</v>
      </c>
      <c r="AA203" s="220" t="s">
        <v>175</v>
      </c>
      <c r="AB203" s="230" t="s">
        <v>289</v>
      </c>
      <c r="AC203" s="226" t="s">
        <v>227</v>
      </c>
      <c r="AD203" s="227" t="s">
        <v>852</v>
      </c>
      <c r="AE203" s="228"/>
    </row>
    <row r="204" spans="1:31" s="229" customFormat="1" ht="15" customHeight="1">
      <c r="A204" s="217">
        <v>2023</v>
      </c>
      <c r="B204" s="217" t="s">
        <v>61</v>
      </c>
      <c r="C204" s="218" t="s">
        <v>846</v>
      </c>
      <c r="D204" s="217">
        <v>1234</v>
      </c>
      <c r="E204" s="219" t="s">
        <v>4234</v>
      </c>
      <c r="F204" s="220"/>
      <c r="G204" s="220"/>
      <c r="H204" s="220" t="s">
        <v>4233</v>
      </c>
      <c r="I204" s="221" t="s">
        <v>52</v>
      </c>
      <c r="J204" s="220" t="s">
        <v>4232</v>
      </c>
      <c r="K204" s="220" t="s">
        <v>281</v>
      </c>
      <c r="L204" s="219" t="s">
        <v>4235</v>
      </c>
      <c r="M204" s="222" t="s">
        <v>4233</v>
      </c>
      <c r="N204" s="222" t="s">
        <v>4233</v>
      </c>
      <c r="O204" s="222" t="s">
        <v>4236</v>
      </c>
      <c r="P204" s="221" t="s">
        <v>733</v>
      </c>
      <c r="Q204" s="221" t="s">
        <v>294</v>
      </c>
      <c r="R204" s="223"/>
      <c r="S204" s="223" t="s">
        <v>41</v>
      </c>
      <c r="T204" s="223" t="s">
        <v>33</v>
      </c>
      <c r="U204" s="223" t="s">
        <v>82</v>
      </c>
      <c r="V204" s="221" t="s">
        <v>853</v>
      </c>
      <c r="W204" s="220" t="s">
        <v>854</v>
      </c>
      <c r="X204" s="220" t="s">
        <v>855</v>
      </c>
      <c r="Y204" s="220"/>
      <c r="Z204" s="224" t="s">
        <v>223</v>
      </c>
      <c r="AA204" s="220" t="s">
        <v>288</v>
      </c>
      <c r="AB204" s="230" t="s">
        <v>289</v>
      </c>
      <c r="AC204" s="226"/>
      <c r="AD204" s="227" t="s">
        <v>856</v>
      </c>
      <c r="AE204" s="228"/>
    </row>
    <row r="205" spans="1:31" s="229" customFormat="1" ht="15" customHeight="1">
      <c r="A205" s="217">
        <v>2023</v>
      </c>
      <c r="B205" s="217" t="s">
        <v>61</v>
      </c>
      <c r="C205" s="218" t="s">
        <v>857</v>
      </c>
      <c r="D205" s="217">
        <v>1234</v>
      </c>
      <c r="E205" s="219" t="s">
        <v>4234</v>
      </c>
      <c r="F205" s="220"/>
      <c r="G205" s="220"/>
      <c r="H205" s="220" t="s">
        <v>4233</v>
      </c>
      <c r="I205" s="221" t="s">
        <v>52</v>
      </c>
      <c r="J205" s="220" t="s">
        <v>4232</v>
      </c>
      <c r="K205" s="220" t="s">
        <v>281</v>
      </c>
      <c r="L205" s="219" t="s">
        <v>4235</v>
      </c>
      <c r="M205" s="222" t="s">
        <v>4233</v>
      </c>
      <c r="N205" s="222" t="s">
        <v>4233</v>
      </c>
      <c r="O205" s="222" t="s">
        <v>4236</v>
      </c>
      <c r="P205" s="221" t="s">
        <v>458</v>
      </c>
      <c r="Q205" s="221" t="s">
        <v>294</v>
      </c>
      <c r="R205" s="223"/>
      <c r="S205" s="223" t="s">
        <v>76</v>
      </c>
      <c r="T205" s="223" t="s">
        <v>27</v>
      </c>
      <c r="U205" s="223" t="s">
        <v>78</v>
      </c>
      <c r="V205" s="221" t="s">
        <v>858</v>
      </c>
      <c r="W205" s="220" t="s">
        <v>859</v>
      </c>
      <c r="X205" s="220" t="s">
        <v>860</v>
      </c>
      <c r="Y205" s="220"/>
      <c r="Z205" s="224" t="s">
        <v>220</v>
      </c>
      <c r="AA205" s="220" t="s">
        <v>304</v>
      </c>
      <c r="AB205" s="230" t="s">
        <v>289</v>
      </c>
      <c r="AC205" s="226" t="s">
        <v>227</v>
      </c>
      <c r="AD205" s="227" t="s">
        <v>861</v>
      </c>
      <c r="AE205" s="228"/>
    </row>
    <row r="206" spans="1:31" s="229" customFormat="1" ht="15" customHeight="1">
      <c r="A206" s="217">
        <v>2023</v>
      </c>
      <c r="B206" s="217" t="s">
        <v>61</v>
      </c>
      <c r="C206" s="218" t="s">
        <v>857</v>
      </c>
      <c r="D206" s="217">
        <v>1234</v>
      </c>
      <c r="E206" s="219" t="s">
        <v>4234</v>
      </c>
      <c r="F206" s="220"/>
      <c r="G206" s="220"/>
      <c r="H206" s="220" t="s">
        <v>4233</v>
      </c>
      <c r="I206" s="221" t="s">
        <v>52</v>
      </c>
      <c r="J206" s="220" t="s">
        <v>4232</v>
      </c>
      <c r="K206" s="220" t="s">
        <v>281</v>
      </c>
      <c r="L206" s="219" t="s">
        <v>4235</v>
      </c>
      <c r="M206" s="222" t="s">
        <v>4233</v>
      </c>
      <c r="N206" s="222" t="s">
        <v>4233</v>
      </c>
      <c r="O206" s="222" t="s">
        <v>4236</v>
      </c>
      <c r="P206" s="221" t="s">
        <v>506</v>
      </c>
      <c r="Q206" s="221" t="s">
        <v>294</v>
      </c>
      <c r="R206" s="223"/>
      <c r="S206" s="223" t="s">
        <v>35</v>
      </c>
      <c r="T206" s="223" t="s">
        <v>25</v>
      </c>
      <c r="U206" s="223" t="s">
        <v>185</v>
      </c>
      <c r="V206" s="221" t="s">
        <v>862</v>
      </c>
      <c r="W206" s="220" t="s">
        <v>863</v>
      </c>
      <c r="X206" s="220" t="s">
        <v>864</v>
      </c>
      <c r="Y206" s="220"/>
      <c r="Z206" s="224" t="s">
        <v>223</v>
      </c>
      <c r="AA206" s="220" t="s">
        <v>323</v>
      </c>
      <c r="AB206" s="230" t="s">
        <v>289</v>
      </c>
      <c r="AC206" s="226"/>
      <c r="AD206" s="227" t="s">
        <v>865</v>
      </c>
      <c r="AE206" s="228"/>
    </row>
    <row r="207" spans="1:31" s="229" customFormat="1" ht="15" customHeight="1">
      <c r="A207" s="217">
        <v>2023</v>
      </c>
      <c r="B207" s="217" t="s">
        <v>61</v>
      </c>
      <c r="C207" s="218" t="s">
        <v>857</v>
      </c>
      <c r="D207" s="217">
        <v>1234</v>
      </c>
      <c r="E207" s="219" t="s">
        <v>4234</v>
      </c>
      <c r="F207" s="220"/>
      <c r="G207" s="220"/>
      <c r="H207" s="220" t="s">
        <v>4233</v>
      </c>
      <c r="I207" s="221" t="s">
        <v>52</v>
      </c>
      <c r="J207" s="220" t="s">
        <v>4232</v>
      </c>
      <c r="K207" s="220" t="s">
        <v>281</v>
      </c>
      <c r="L207" s="219" t="s">
        <v>4235</v>
      </c>
      <c r="M207" s="222" t="s">
        <v>4233</v>
      </c>
      <c r="N207" s="222" t="s">
        <v>4233</v>
      </c>
      <c r="O207" s="222" t="s">
        <v>4236</v>
      </c>
      <c r="P207" s="221" t="s">
        <v>300</v>
      </c>
      <c r="Q207" s="221" t="s">
        <v>294</v>
      </c>
      <c r="R207" s="223"/>
      <c r="S207" s="223" t="s">
        <v>43</v>
      </c>
      <c r="T207" s="223" t="s">
        <v>30</v>
      </c>
      <c r="U207" s="223" t="s">
        <v>80</v>
      </c>
      <c r="V207" s="221" t="s">
        <v>109</v>
      </c>
      <c r="W207" s="220" t="s">
        <v>358</v>
      </c>
      <c r="X207" s="220" t="s">
        <v>337</v>
      </c>
      <c r="Y207" s="220"/>
      <c r="Z207" s="224" t="s">
        <v>220</v>
      </c>
      <c r="AA207" s="220" t="s">
        <v>175</v>
      </c>
      <c r="AB207" s="230" t="s">
        <v>289</v>
      </c>
      <c r="AC207" s="226"/>
      <c r="AD207" s="227" t="s">
        <v>866</v>
      </c>
      <c r="AE207" s="228"/>
    </row>
    <row r="208" spans="1:31" s="229" customFormat="1" ht="15" customHeight="1">
      <c r="A208" s="217">
        <v>2023</v>
      </c>
      <c r="B208" s="217" t="s">
        <v>61</v>
      </c>
      <c r="C208" s="218" t="s">
        <v>857</v>
      </c>
      <c r="D208" s="217">
        <v>1234</v>
      </c>
      <c r="E208" s="219" t="s">
        <v>4234</v>
      </c>
      <c r="F208" s="220"/>
      <c r="G208" s="220"/>
      <c r="H208" s="220" t="s">
        <v>4233</v>
      </c>
      <c r="I208" s="221" t="s">
        <v>52</v>
      </c>
      <c r="J208" s="220" t="s">
        <v>4232</v>
      </c>
      <c r="K208" s="220" t="s">
        <v>281</v>
      </c>
      <c r="L208" s="219" t="s">
        <v>4235</v>
      </c>
      <c r="M208" s="222" t="s">
        <v>4233</v>
      </c>
      <c r="N208" s="222" t="s">
        <v>4233</v>
      </c>
      <c r="O208" s="222" t="s">
        <v>4236</v>
      </c>
      <c r="P208" s="221" t="s">
        <v>867</v>
      </c>
      <c r="Q208" s="221" t="s">
        <v>868</v>
      </c>
      <c r="R208" s="223"/>
      <c r="S208" s="223" t="s">
        <v>43</v>
      </c>
      <c r="T208" s="223" t="s">
        <v>30</v>
      </c>
      <c r="U208" s="223" t="s">
        <v>80</v>
      </c>
      <c r="V208" s="221" t="s">
        <v>93</v>
      </c>
      <c r="W208" s="220" t="s">
        <v>358</v>
      </c>
      <c r="X208" s="220" t="s">
        <v>649</v>
      </c>
      <c r="Y208" s="220"/>
      <c r="Z208" s="224" t="s">
        <v>220</v>
      </c>
      <c r="AA208" s="220" t="s">
        <v>288</v>
      </c>
      <c r="AB208" s="230" t="s">
        <v>289</v>
      </c>
      <c r="AC208" s="226"/>
      <c r="AD208" s="227"/>
      <c r="AE208" s="228"/>
    </row>
    <row r="209" spans="1:31" s="229" customFormat="1" ht="15" customHeight="1">
      <c r="A209" s="217">
        <v>2023</v>
      </c>
      <c r="B209" s="217" t="s">
        <v>61</v>
      </c>
      <c r="C209" s="218" t="s">
        <v>869</v>
      </c>
      <c r="D209" s="217">
        <v>1234</v>
      </c>
      <c r="E209" s="219" t="s">
        <v>4234</v>
      </c>
      <c r="F209" s="220"/>
      <c r="G209" s="220"/>
      <c r="H209" s="220" t="s">
        <v>4233</v>
      </c>
      <c r="I209" s="221" t="s">
        <v>52</v>
      </c>
      <c r="J209" s="220" t="s">
        <v>4232</v>
      </c>
      <c r="K209" s="220" t="s">
        <v>281</v>
      </c>
      <c r="L209" s="219" t="s">
        <v>4235</v>
      </c>
      <c r="M209" s="222" t="s">
        <v>4233</v>
      </c>
      <c r="N209" s="222" t="s">
        <v>4233</v>
      </c>
      <c r="O209" s="222" t="s">
        <v>4236</v>
      </c>
      <c r="P209" s="221" t="s">
        <v>870</v>
      </c>
      <c r="Q209" s="221" t="s">
        <v>871</v>
      </c>
      <c r="R209" s="223"/>
      <c r="S209" s="223" t="s">
        <v>35</v>
      </c>
      <c r="T209" s="223" t="s">
        <v>25</v>
      </c>
      <c r="U209" s="223" t="s">
        <v>185</v>
      </c>
      <c r="V209" s="221" t="s">
        <v>534</v>
      </c>
      <c r="W209" s="220" t="s">
        <v>863</v>
      </c>
      <c r="X209" s="220" t="s">
        <v>872</v>
      </c>
      <c r="Y209" s="220"/>
      <c r="Z209" s="224" t="s">
        <v>223</v>
      </c>
      <c r="AA209" s="220" t="s">
        <v>323</v>
      </c>
      <c r="AB209" s="230" t="s">
        <v>289</v>
      </c>
      <c r="AC209" s="226"/>
      <c r="AD209" s="227" t="s">
        <v>865</v>
      </c>
      <c r="AE209" s="228"/>
    </row>
    <row r="210" spans="1:31" s="229" customFormat="1" ht="15" customHeight="1">
      <c r="A210" s="217">
        <v>2023</v>
      </c>
      <c r="B210" s="217" t="s">
        <v>61</v>
      </c>
      <c r="C210" s="218" t="s">
        <v>869</v>
      </c>
      <c r="D210" s="217">
        <v>1234</v>
      </c>
      <c r="E210" s="219" t="s">
        <v>4234</v>
      </c>
      <c r="F210" s="220"/>
      <c r="G210" s="220"/>
      <c r="H210" s="220" t="s">
        <v>4233</v>
      </c>
      <c r="I210" s="221" t="s">
        <v>52</v>
      </c>
      <c r="J210" s="220" t="s">
        <v>4232</v>
      </c>
      <c r="K210" s="220" t="s">
        <v>281</v>
      </c>
      <c r="L210" s="219" t="s">
        <v>4235</v>
      </c>
      <c r="M210" s="222" t="s">
        <v>4233</v>
      </c>
      <c r="N210" s="222" t="s">
        <v>4233</v>
      </c>
      <c r="O210" s="222" t="s">
        <v>4236</v>
      </c>
      <c r="P210" s="221" t="s">
        <v>873</v>
      </c>
      <c r="Q210" s="221" t="s">
        <v>874</v>
      </c>
      <c r="R210" s="223" t="s">
        <v>316</v>
      </c>
      <c r="S210" s="223" t="s">
        <v>43</v>
      </c>
      <c r="T210" s="223" t="s">
        <v>33</v>
      </c>
      <c r="U210" s="223" t="s">
        <v>82</v>
      </c>
      <c r="V210" s="221" t="s">
        <v>875</v>
      </c>
      <c r="W210" s="220" t="s">
        <v>358</v>
      </c>
      <c r="X210" s="220" t="s">
        <v>876</v>
      </c>
      <c r="Y210" s="220"/>
      <c r="Z210" s="224" t="s">
        <v>220</v>
      </c>
      <c r="AA210" s="220" t="s">
        <v>174</v>
      </c>
      <c r="AB210" s="230" t="s">
        <v>289</v>
      </c>
      <c r="AC210" s="226" t="s">
        <v>227</v>
      </c>
      <c r="AD210" s="227"/>
      <c r="AE210" s="228"/>
    </row>
    <row r="211" spans="1:31" s="229" customFormat="1" ht="15" customHeight="1">
      <c r="A211" s="217">
        <v>2023</v>
      </c>
      <c r="B211" s="217" t="s">
        <v>61</v>
      </c>
      <c r="C211" s="218" t="s">
        <v>877</v>
      </c>
      <c r="D211" s="217">
        <v>1234</v>
      </c>
      <c r="E211" s="219" t="s">
        <v>4234</v>
      </c>
      <c r="F211" s="220"/>
      <c r="G211" s="220"/>
      <c r="H211" s="220" t="s">
        <v>4233</v>
      </c>
      <c r="I211" s="221" t="s">
        <v>52</v>
      </c>
      <c r="J211" s="220" t="s">
        <v>4232</v>
      </c>
      <c r="K211" s="220" t="s">
        <v>281</v>
      </c>
      <c r="L211" s="219" t="s">
        <v>4235</v>
      </c>
      <c r="M211" s="222" t="s">
        <v>4233</v>
      </c>
      <c r="N211" s="222" t="s">
        <v>4233</v>
      </c>
      <c r="O211" s="222" t="s">
        <v>4236</v>
      </c>
      <c r="P211" s="221" t="s">
        <v>878</v>
      </c>
      <c r="Q211" s="221" t="s">
        <v>523</v>
      </c>
      <c r="R211" s="223"/>
      <c r="S211" s="223" t="s">
        <v>35</v>
      </c>
      <c r="T211" s="223" t="s">
        <v>24</v>
      </c>
      <c r="U211" s="223" t="s">
        <v>180</v>
      </c>
      <c r="V211" s="221" t="s">
        <v>879</v>
      </c>
      <c r="W211" s="220" t="s">
        <v>426</v>
      </c>
      <c r="X211" s="220" t="s">
        <v>880</v>
      </c>
      <c r="Y211" s="220"/>
      <c r="Z211" s="224" t="s">
        <v>223</v>
      </c>
      <c r="AA211" s="220" t="s">
        <v>323</v>
      </c>
      <c r="AB211" s="230" t="s">
        <v>289</v>
      </c>
      <c r="AC211" s="226"/>
      <c r="AD211" s="227" t="s">
        <v>426</v>
      </c>
      <c r="AE211" s="228"/>
    </row>
    <row r="212" spans="1:31" s="229" customFormat="1" ht="15" customHeight="1">
      <c r="A212" s="217">
        <v>2023</v>
      </c>
      <c r="B212" s="217" t="s">
        <v>61</v>
      </c>
      <c r="C212" s="218" t="s">
        <v>877</v>
      </c>
      <c r="D212" s="217">
        <v>1234</v>
      </c>
      <c r="E212" s="219" t="s">
        <v>4234</v>
      </c>
      <c r="F212" s="220"/>
      <c r="G212" s="220"/>
      <c r="H212" s="220" t="s">
        <v>4233</v>
      </c>
      <c r="I212" s="221" t="s">
        <v>881</v>
      </c>
      <c r="J212" s="220" t="s">
        <v>4232</v>
      </c>
      <c r="K212" s="220" t="s">
        <v>281</v>
      </c>
      <c r="L212" s="219" t="s">
        <v>4235</v>
      </c>
      <c r="M212" s="222" t="s">
        <v>4233</v>
      </c>
      <c r="N212" s="222" t="s">
        <v>4233</v>
      </c>
      <c r="O212" s="222" t="s">
        <v>4236</v>
      </c>
      <c r="P212" s="221" t="s">
        <v>306</v>
      </c>
      <c r="Q212" s="221" t="s">
        <v>294</v>
      </c>
      <c r="R212" s="223"/>
      <c r="S212" s="223" t="s">
        <v>41</v>
      </c>
      <c r="T212" s="223" t="s">
        <v>18</v>
      </c>
      <c r="U212" s="223" t="s">
        <v>82</v>
      </c>
      <c r="V212" s="221" t="s">
        <v>882</v>
      </c>
      <c r="W212" s="220" t="s">
        <v>883</v>
      </c>
      <c r="X212" s="220" t="s">
        <v>736</v>
      </c>
      <c r="Y212" s="220"/>
      <c r="Z212" s="224" t="s">
        <v>223</v>
      </c>
      <c r="AA212" s="220" t="s">
        <v>881</v>
      </c>
      <c r="AB212" s="230" t="s">
        <v>289</v>
      </c>
      <c r="AC212" s="226" t="s">
        <v>227</v>
      </c>
      <c r="AD212" s="227"/>
      <c r="AE212" s="228"/>
    </row>
    <row r="213" spans="1:31" s="229" customFormat="1" ht="15" customHeight="1">
      <c r="A213" s="217">
        <v>2023</v>
      </c>
      <c r="B213" s="217" t="s">
        <v>62</v>
      </c>
      <c r="C213" s="218" t="s">
        <v>884</v>
      </c>
      <c r="D213" s="217">
        <v>1234</v>
      </c>
      <c r="E213" s="219" t="s">
        <v>4234</v>
      </c>
      <c r="F213" s="220"/>
      <c r="G213" s="220"/>
      <c r="H213" s="220" t="s">
        <v>4233</v>
      </c>
      <c r="I213" s="221" t="s">
        <v>52</v>
      </c>
      <c r="J213" s="220" t="s">
        <v>4232</v>
      </c>
      <c r="K213" s="220" t="s">
        <v>281</v>
      </c>
      <c r="L213" s="219" t="s">
        <v>4235</v>
      </c>
      <c r="M213" s="222" t="s">
        <v>4233</v>
      </c>
      <c r="N213" s="222" t="s">
        <v>4233</v>
      </c>
      <c r="O213" s="222" t="s">
        <v>4236</v>
      </c>
      <c r="P213" s="221" t="s">
        <v>300</v>
      </c>
      <c r="Q213" s="221" t="s">
        <v>294</v>
      </c>
      <c r="R213" s="223"/>
      <c r="S213" s="223" t="s">
        <v>43</v>
      </c>
      <c r="T213" s="223" t="s">
        <v>33</v>
      </c>
      <c r="U213" s="223" t="s">
        <v>82</v>
      </c>
      <c r="V213" s="221" t="s">
        <v>106</v>
      </c>
      <c r="W213" s="220" t="s">
        <v>778</v>
      </c>
      <c r="X213" s="220" t="s">
        <v>649</v>
      </c>
      <c r="Y213" s="220"/>
      <c r="Z213" s="224" t="s">
        <v>220</v>
      </c>
      <c r="AA213" s="220" t="s">
        <v>288</v>
      </c>
      <c r="AB213" s="230" t="s">
        <v>289</v>
      </c>
      <c r="AC213" s="226"/>
      <c r="AD213" s="227"/>
      <c r="AE213" s="228"/>
    </row>
    <row r="214" spans="1:31" s="229" customFormat="1" ht="15" customHeight="1">
      <c r="A214" s="217">
        <v>2023</v>
      </c>
      <c r="B214" s="217" t="s">
        <v>62</v>
      </c>
      <c r="C214" s="218" t="s">
        <v>885</v>
      </c>
      <c r="D214" s="217">
        <v>1234</v>
      </c>
      <c r="E214" s="219" t="s">
        <v>4234</v>
      </c>
      <c r="F214" s="220"/>
      <c r="G214" s="220"/>
      <c r="H214" s="220" t="s">
        <v>4233</v>
      </c>
      <c r="I214" s="221" t="s">
        <v>52</v>
      </c>
      <c r="J214" s="220" t="s">
        <v>4232</v>
      </c>
      <c r="K214" s="220" t="s">
        <v>281</v>
      </c>
      <c r="L214" s="219" t="s">
        <v>4235</v>
      </c>
      <c r="M214" s="222" t="s">
        <v>4233</v>
      </c>
      <c r="N214" s="222" t="s">
        <v>4233</v>
      </c>
      <c r="O214" s="222" t="s">
        <v>4236</v>
      </c>
      <c r="P214" s="221" t="s">
        <v>886</v>
      </c>
      <c r="Q214" s="221" t="s">
        <v>294</v>
      </c>
      <c r="R214" s="223"/>
      <c r="S214" s="223" t="s">
        <v>35</v>
      </c>
      <c r="T214" s="223" t="s">
        <v>25</v>
      </c>
      <c r="U214" s="223" t="s">
        <v>185</v>
      </c>
      <c r="V214" s="221" t="s">
        <v>887</v>
      </c>
      <c r="W214" s="220" t="s">
        <v>888</v>
      </c>
      <c r="X214" s="220" t="s">
        <v>872</v>
      </c>
      <c r="Y214" s="220"/>
      <c r="Z214" s="224" t="s">
        <v>220</v>
      </c>
      <c r="AA214" s="220" t="s">
        <v>323</v>
      </c>
      <c r="AB214" s="230" t="s">
        <v>310</v>
      </c>
      <c r="AC214" s="226"/>
      <c r="AD214" s="227" t="s">
        <v>329</v>
      </c>
      <c r="AE214" s="228"/>
    </row>
    <row r="215" spans="1:31" s="229" customFormat="1" ht="15" customHeight="1">
      <c r="A215" s="217">
        <v>2023</v>
      </c>
      <c r="B215" s="217" t="s">
        <v>62</v>
      </c>
      <c r="C215" s="218" t="s">
        <v>885</v>
      </c>
      <c r="D215" s="217">
        <v>1234</v>
      </c>
      <c r="E215" s="219" t="s">
        <v>4234</v>
      </c>
      <c r="F215" s="220"/>
      <c r="G215" s="220"/>
      <c r="H215" s="220" t="s">
        <v>4233</v>
      </c>
      <c r="I215" s="221" t="s">
        <v>52</v>
      </c>
      <c r="J215" s="220" t="s">
        <v>4232</v>
      </c>
      <c r="K215" s="220" t="s">
        <v>281</v>
      </c>
      <c r="L215" s="219" t="s">
        <v>4235</v>
      </c>
      <c r="M215" s="222" t="s">
        <v>4233</v>
      </c>
      <c r="N215" s="222" t="s">
        <v>4233</v>
      </c>
      <c r="O215" s="222" t="s">
        <v>4236</v>
      </c>
      <c r="P215" s="221" t="s">
        <v>889</v>
      </c>
      <c r="Q215" s="221" t="s">
        <v>356</v>
      </c>
      <c r="R215" s="223" t="s">
        <v>316</v>
      </c>
      <c r="S215" s="223" t="s">
        <v>38</v>
      </c>
      <c r="T215" s="223" t="s">
        <v>40</v>
      </c>
      <c r="U215" s="223" t="s">
        <v>82</v>
      </c>
      <c r="V215" s="221" t="s">
        <v>95</v>
      </c>
      <c r="W215" s="220" t="s">
        <v>890</v>
      </c>
      <c r="X215" s="220" t="s">
        <v>891</v>
      </c>
      <c r="Y215" s="220"/>
      <c r="Z215" s="224" t="s">
        <v>220</v>
      </c>
      <c r="AA215" s="220" t="s">
        <v>174</v>
      </c>
      <c r="AB215" s="230" t="s">
        <v>289</v>
      </c>
      <c r="AC215" s="226" t="s">
        <v>227</v>
      </c>
      <c r="AD215" s="227" t="s">
        <v>892</v>
      </c>
      <c r="AE215" s="228"/>
    </row>
    <row r="216" spans="1:31" s="229" customFormat="1" ht="15" customHeight="1">
      <c r="A216" s="217">
        <v>2023</v>
      </c>
      <c r="B216" s="217" t="s">
        <v>62</v>
      </c>
      <c r="C216" s="218" t="s">
        <v>885</v>
      </c>
      <c r="D216" s="217">
        <v>1234</v>
      </c>
      <c r="E216" s="219" t="s">
        <v>4234</v>
      </c>
      <c r="F216" s="220"/>
      <c r="G216" s="220"/>
      <c r="H216" s="220" t="s">
        <v>4233</v>
      </c>
      <c r="I216" s="221" t="s">
        <v>52</v>
      </c>
      <c r="J216" s="220" t="s">
        <v>4232</v>
      </c>
      <c r="K216" s="220" t="s">
        <v>281</v>
      </c>
      <c r="L216" s="219" t="s">
        <v>4235</v>
      </c>
      <c r="M216" s="222" t="s">
        <v>4233</v>
      </c>
      <c r="N216" s="222" t="s">
        <v>4233</v>
      </c>
      <c r="O216" s="222" t="s">
        <v>4236</v>
      </c>
      <c r="P216" s="221" t="s">
        <v>300</v>
      </c>
      <c r="Q216" s="221" t="s">
        <v>294</v>
      </c>
      <c r="R216" s="223"/>
      <c r="S216" s="223" t="s">
        <v>35</v>
      </c>
      <c r="T216" s="223" t="s">
        <v>25</v>
      </c>
      <c r="U216" s="223" t="s">
        <v>185</v>
      </c>
      <c r="V216" s="221" t="s">
        <v>327</v>
      </c>
      <c r="W216" s="220" t="s">
        <v>888</v>
      </c>
      <c r="X216" s="220" t="s">
        <v>872</v>
      </c>
      <c r="Y216" s="220"/>
      <c r="Z216" s="224" t="s">
        <v>223</v>
      </c>
      <c r="AA216" s="220" t="s">
        <v>323</v>
      </c>
      <c r="AB216" s="230" t="s">
        <v>310</v>
      </c>
      <c r="AC216" s="226"/>
      <c r="AD216" s="227" t="s">
        <v>329</v>
      </c>
      <c r="AE216" s="228"/>
    </row>
    <row r="217" spans="1:31" s="229" customFormat="1" ht="15" customHeight="1">
      <c r="A217" s="217">
        <v>2023</v>
      </c>
      <c r="B217" s="217" t="s">
        <v>62</v>
      </c>
      <c r="C217" s="218" t="s">
        <v>893</v>
      </c>
      <c r="D217" s="217">
        <v>1234</v>
      </c>
      <c r="E217" s="219" t="s">
        <v>4234</v>
      </c>
      <c r="F217" s="220"/>
      <c r="G217" s="220"/>
      <c r="H217" s="220" t="s">
        <v>4233</v>
      </c>
      <c r="I217" s="221" t="s">
        <v>74</v>
      </c>
      <c r="J217" s="220" t="s">
        <v>4232</v>
      </c>
      <c r="K217" s="220" t="s">
        <v>281</v>
      </c>
      <c r="L217" s="219" t="s">
        <v>4235</v>
      </c>
      <c r="M217" s="222" t="s">
        <v>4233</v>
      </c>
      <c r="N217" s="222" t="s">
        <v>4233</v>
      </c>
      <c r="O217" s="222" t="s">
        <v>4236</v>
      </c>
      <c r="P217" s="221" t="s">
        <v>894</v>
      </c>
      <c r="Q217" s="221" t="s">
        <v>294</v>
      </c>
      <c r="R217" s="223"/>
      <c r="S217" s="223"/>
      <c r="T217" s="223"/>
      <c r="U217" s="223"/>
      <c r="V217" s="221" t="s">
        <v>74</v>
      </c>
      <c r="W217" s="220"/>
      <c r="X217" s="220"/>
      <c r="Y217" s="220"/>
      <c r="Z217" s="224"/>
      <c r="AA217" s="220" t="s">
        <v>74</v>
      </c>
      <c r="AB217" s="230" t="s">
        <v>289</v>
      </c>
      <c r="AC217" s="226"/>
      <c r="AD217" s="227"/>
      <c r="AE217" s="228"/>
    </row>
    <row r="218" spans="1:31" s="229" customFormat="1" ht="15" customHeight="1">
      <c r="A218" s="217">
        <v>2023</v>
      </c>
      <c r="B218" s="217" t="s">
        <v>62</v>
      </c>
      <c r="C218" s="218" t="s">
        <v>893</v>
      </c>
      <c r="D218" s="217">
        <v>1234</v>
      </c>
      <c r="E218" s="219" t="s">
        <v>4234</v>
      </c>
      <c r="F218" s="220"/>
      <c r="G218" s="220"/>
      <c r="H218" s="220" t="s">
        <v>4233</v>
      </c>
      <c r="I218" s="221" t="s">
        <v>52</v>
      </c>
      <c r="J218" s="220" t="s">
        <v>4232</v>
      </c>
      <c r="K218" s="220" t="s">
        <v>281</v>
      </c>
      <c r="L218" s="219" t="s">
        <v>4235</v>
      </c>
      <c r="M218" s="222" t="s">
        <v>4233</v>
      </c>
      <c r="N218" s="222" t="s">
        <v>4233</v>
      </c>
      <c r="O218" s="222" t="s">
        <v>4236</v>
      </c>
      <c r="P218" s="221" t="s">
        <v>895</v>
      </c>
      <c r="Q218" s="221" t="s">
        <v>294</v>
      </c>
      <c r="R218" s="223"/>
      <c r="S218" s="223" t="s">
        <v>35</v>
      </c>
      <c r="T218" s="223" t="s">
        <v>27</v>
      </c>
      <c r="U218" s="223" t="s">
        <v>181</v>
      </c>
      <c r="V218" s="221" t="s">
        <v>896</v>
      </c>
      <c r="W218" s="220" t="s">
        <v>897</v>
      </c>
      <c r="X218" s="220" t="s">
        <v>872</v>
      </c>
      <c r="Y218" s="220"/>
      <c r="Z218" s="224" t="s">
        <v>223</v>
      </c>
      <c r="AA218" s="220" t="s">
        <v>323</v>
      </c>
      <c r="AB218" s="230" t="s">
        <v>289</v>
      </c>
      <c r="AC218" s="226"/>
      <c r="AD218" s="227"/>
      <c r="AE218" s="228"/>
    </row>
    <row r="219" spans="1:31" s="229" customFormat="1" ht="15" customHeight="1">
      <c r="A219" s="217">
        <v>2023</v>
      </c>
      <c r="B219" s="217" t="s">
        <v>62</v>
      </c>
      <c r="C219" s="218" t="s">
        <v>893</v>
      </c>
      <c r="D219" s="217">
        <v>1234</v>
      </c>
      <c r="E219" s="219" t="s">
        <v>4234</v>
      </c>
      <c r="F219" s="220"/>
      <c r="G219" s="220"/>
      <c r="H219" s="220" t="s">
        <v>4233</v>
      </c>
      <c r="I219" s="221" t="s">
        <v>52</v>
      </c>
      <c r="J219" s="220" t="s">
        <v>4232</v>
      </c>
      <c r="K219" s="220" t="s">
        <v>281</v>
      </c>
      <c r="L219" s="219" t="s">
        <v>4235</v>
      </c>
      <c r="M219" s="222" t="s">
        <v>4233</v>
      </c>
      <c r="N219" s="222" t="s">
        <v>4233</v>
      </c>
      <c r="O219" s="222" t="s">
        <v>4236</v>
      </c>
      <c r="P219" s="221" t="s">
        <v>898</v>
      </c>
      <c r="Q219" s="221" t="s">
        <v>294</v>
      </c>
      <c r="R219" s="223"/>
      <c r="S219" s="223" t="s">
        <v>35</v>
      </c>
      <c r="T219" s="223" t="s">
        <v>26</v>
      </c>
      <c r="U219" s="223" t="s">
        <v>180</v>
      </c>
      <c r="V219" s="221" t="s">
        <v>899</v>
      </c>
      <c r="W219" s="220" t="s">
        <v>900</v>
      </c>
      <c r="X219" s="220" t="s">
        <v>872</v>
      </c>
      <c r="Y219" s="220"/>
      <c r="Z219" s="224" t="s">
        <v>223</v>
      </c>
      <c r="AA219" s="220" t="s">
        <v>323</v>
      </c>
      <c r="AB219" s="230" t="s">
        <v>289</v>
      </c>
      <c r="AC219" s="226"/>
      <c r="AD219" s="227"/>
      <c r="AE219" s="228"/>
    </row>
    <row r="220" spans="1:31" s="229" customFormat="1" ht="15" customHeight="1">
      <c r="A220" s="217">
        <v>2023</v>
      </c>
      <c r="B220" s="217" t="s">
        <v>62</v>
      </c>
      <c r="C220" s="218" t="s">
        <v>893</v>
      </c>
      <c r="D220" s="217">
        <v>1234</v>
      </c>
      <c r="E220" s="219" t="s">
        <v>4234</v>
      </c>
      <c r="F220" s="220"/>
      <c r="G220" s="220"/>
      <c r="H220" s="220" t="s">
        <v>4233</v>
      </c>
      <c r="I220" s="221" t="s">
        <v>52</v>
      </c>
      <c r="J220" s="220" t="s">
        <v>4232</v>
      </c>
      <c r="K220" s="220" t="s">
        <v>281</v>
      </c>
      <c r="L220" s="219" t="s">
        <v>4235</v>
      </c>
      <c r="M220" s="222" t="s">
        <v>4233</v>
      </c>
      <c r="N220" s="222" t="s">
        <v>4233</v>
      </c>
      <c r="O220" s="222" t="s">
        <v>4236</v>
      </c>
      <c r="P220" s="221" t="s">
        <v>306</v>
      </c>
      <c r="Q220" s="221" t="s">
        <v>294</v>
      </c>
      <c r="R220" s="223"/>
      <c r="S220" s="223" t="s">
        <v>17</v>
      </c>
      <c r="T220" s="223" t="s">
        <v>26</v>
      </c>
      <c r="U220" s="223" t="s">
        <v>82</v>
      </c>
      <c r="V220" s="221" t="s">
        <v>17</v>
      </c>
      <c r="W220" s="220" t="s">
        <v>901</v>
      </c>
      <c r="X220" s="232" t="s">
        <v>902</v>
      </c>
      <c r="Y220" s="220"/>
      <c r="Z220" s="224" t="s">
        <v>223</v>
      </c>
      <c r="AA220" s="220" t="s">
        <v>304</v>
      </c>
      <c r="AB220" s="230" t="s">
        <v>289</v>
      </c>
      <c r="AC220" s="226" t="s">
        <v>227</v>
      </c>
      <c r="AD220" s="227"/>
      <c r="AE220" s="228"/>
    </row>
    <row r="221" spans="1:31" s="229" customFormat="1" ht="15" customHeight="1">
      <c r="A221" s="217">
        <v>2023</v>
      </c>
      <c r="B221" s="217" t="s">
        <v>62</v>
      </c>
      <c r="C221" s="218" t="s">
        <v>893</v>
      </c>
      <c r="D221" s="217">
        <v>1234</v>
      </c>
      <c r="E221" s="219" t="s">
        <v>4234</v>
      </c>
      <c r="F221" s="220" t="s">
        <v>903</v>
      </c>
      <c r="G221" s="220" t="s">
        <v>904</v>
      </c>
      <c r="H221" s="220" t="s">
        <v>4233</v>
      </c>
      <c r="I221" s="221" t="s">
        <v>52</v>
      </c>
      <c r="J221" s="220" t="s">
        <v>4232</v>
      </c>
      <c r="K221" s="220" t="s">
        <v>281</v>
      </c>
      <c r="L221" s="219" t="s">
        <v>4235</v>
      </c>
      <c r="M221" s="222" t="s">
        <v>4233</v>
      </c>
      <c r="N221" s="222" t="s">
        <v>4233</v>
      </c>
      <c r="O221" s="222" t="s">
        <v>4236</v>
      </c>
      <c r="P221" s="221" t="s">
        <v>905</v>
      </c>
      <c r="Q221" s="221" t="s">
        <v>523</v>
      </c>
      <c r="R221" s="223" t="s">
        <v>316</v>
      </c>
      <c r="S221" s="223" t="s">
        <v>35</v>
      </c>
      <c r="T221" s="223" t="s">
        <v>215</v>
      </c>
      <c r="U221" s="223" t="s">
        <v>80</v>
      </c>
      <c r="V221" s="221" t="s">
        <v>93</v>
      </c>
      <c r="W221" s="220" t="s">
        <v>906</v>
      </c>
      <c r="X221" s="220" t="s">
        <v>844</v>
      </c>
      <c r="Y221" s="220"/>
      <c r="Z221" s="224" t="s">
        <v>220</v>
      </c>
      <c r="AA221" s="220" t="s">
        <v>175</v>
      </c>
      <c r="AB221" s="230" t="s">
        <v>289</v>
      </c>
      <c r="AC221" s="226" t="s">
        <v>227</v>
      </c>
      <c r="AD221" s="227" t="s">
        <v>907</v>
      </c>
      <c r="AE221" s="228"/>
    </row>
    <row r="222" spans="1:31" s="229" customFormat="1" ht="15" customHeight="1">
      <c r="A222" s="217">
        <v>2023</v>
      </c>
      <c r="B222" s="217" t="s">
        <v>62</v>
      </c>
      <c r="C222" s="218" t="s">
        <v>908</v>
      </c>
      <c r="D222" s="217">
        <v>1234</v>
      </c>
      <c r="E222" s="219" t="s">
        <v>4234</v>
      </c>
      <c r="F222" s="220"/>
      <c r="G222" s="220"/>
      <c r="H222" s="220" t="s">
        <v>4233</v>
      </c>
      <c r="I222" s="221" t="s">
        <v>52</v>
      </c>
      <c r="J222" s="220" t="s">
        <v>4232</v>
      </c>
      <c r="K222" s="220" t="s">
        <v>281</v>
      </c>
      <c r="L222" s="219" t="s">
        <v>4235</v>
      </c>
      <c r="M222" s="222" t="s">
        <v>4233</v>
      </c>
      <c r="N222" s="222" t="s">
        <v>4233</v>
      </c>
      <c r="O222" s="222" t="s">
        <v>4236</v>
      </c>
      <c r="P222" s="221" t="s">
        <v>909</v>
      </c>
      <c r="Q222" s="221" t="s">
        <v>294</v>
      </c>
      <c r="R222" s="223"/>
      <c r="S222" s="223" t="s">
        <v>43</v>
      </c>
      <c r="T222" s="223" t="s">
        <v>29</v>
      </c>
      <c r="U222" s="223" t="s">
        <v>82</v>
      </c>
      <c r="V222" s="221" t="s">
        <v>910</v>
      </c>
      <c r="W222" s="220" t="s">
        <v>778</v>
      </c>
      <c r="X222" s="220" t="s">
        <v>911</v>
      </c>
      <c r="Y222" s="220"/>
      <c r="Z222" s="224" t="s">
        <v>220</v>
      </c>
      <c r="AA222" s="220" t="s">
        <v>288</v>
      </c>
      <c r="AB222" s="230" t="s">
        <v>289</v>
      </c>
      <c r="AC222" s="226"/>
      <c r="AD222" s="227" t="s">
        <v>912</v>
      </c>
      <c r="AE222" s="228"/>
    </row>
    <row r="223" spans="1:31" s="229" customFormat="1" ht="15" customHeight="1">
      <c r="A223" s="217">
        <v>2023</v>
      </c>
      <c r="B223" s="217" t="s">
        <v>62</v>
      </c>
      <c r="C223" s="218" t="s">
        <v>913</v>
      </c>
      <c r="D223" s="217">
        <v>1234</v>
      </c>
      <c r="E223" s="219" t="s">
        <v>4234</v>
      </c>
      <c r="F223" s="220"/>
      <c r="G223" s="220"/>
      <c r="H223" s="220" t="s">
        <v>4233</v>
      </c>
      <c r="I223" s="221" t="s">
        <v>52</v>
      </c>
      <c r="J223" s="220" t="s">
        <v>4232</v>
      </c>
      <c r="K223" s="220" t="s">
        <v>281</v>
      </c>
      <c r="L223" s="219" t="s">
        <v>4235</v>
      </c>
      <c r="M223" s="222" t="s">
        <v>4233</v>
      </c>
      <c r="N223" s="222" t="s">
        <v>4233</v>
      </c>
      <c r="O223" s="222" t="s">
        <v>4236</v>
      </c>
      <c r="P223" s="221" t="s">
        <v>914</v>
      </c>
      <c r="Q223" s="221" t="s">
        <v>294</v>
      </c>
      <c r="R223" s="223"/>
      <c r="S223" s="223" t="s">
        <v>43</v>
      </c>
      <c r="T223" s="223" t="s">
        <v>29</v>
      </c>
      <c r="U223" s="223" t="s">
        <v>82</v>
      </c>
      <c r="V223" s="221" t="s">
        <v>285</v>
      </c>
      <c r="W223" s="220" t="s">
        <v>679</v>
      </c>
      <c r="X223" s="220" t="s">
        <v>739</v>
      </c>
      <c r="Y223" s="220"/>
      <c r="Z223" s="224" t="s">
        <v>223</v>
      </c>
      <c r="AA223" s="220" t="s">
        <v>288</v>
      </c>
      <c r="AB223" s="230" t="s">
        <v>289</v>
      </c>
      <c r="AC223" s="226"/>
      <c r="AD223" s="227"/>
      <c r="AE223" s="228"/>
    </row>
    <row r="224" spans="1:31" s="229" customFormat="1" ht="15" customHeight="1">
      <c r="A224" s="217">
        <v>2023</v>
      </c>
      <c r="B224" s="217" t="s">
        <v>62</v>
      </c>
      <c r="C224" s="218" t="s">
        <v>915</v>
      </c>
      <c r="D224" s="217">
        <v>1234</v>
      </c>
      <c r="E224" s="219" t="s">
        <v>4234</v>
      </c>
      <c r="F224" s="220"/>
      <c r="G224" s="220"/>
      <c r="H224" s="220" t="s">
        <v>4233</v>
      </c>
      <c r="I224" s="221" t="s">
        <v>75</v>
      </c>
      <c r="J224" s="220" t="s">
        <v>4232</v>
      </c>
      <c r="K224" s="220" t="s">
        <v>281</v>
      </c>
      <c r="L224" s="219" t="s">
        <v>4235</v>
      </c>
      <c r="M224" s="222" t="s">
        <v>4233</v>
      </c>
      <c r="N224" s="222" t="s">
        <v>4233</v>
      </c>
      <c r="O224" s="222" t="s">
        <v>4236</v>
      </c>
      <c r="P224" s="221" t="s">
        <v>516</v>
      </c>
      <c r="Q224" s="221" t="s">
        <v>294</v>
      </c>
      <c r="R224" s="223"/>
      <c r="S224" s="223"/>
      <c r="T224" s="223"/>
      <c r="U224" s="223"/>
      <c r="V224" s="221" t="s">
        <v>75</v>
      </c>
      <c r="W224" s="220"/>
      <c r="X224" s="220"/>
      <c r="Y224" s="220"/>
      <c r="Z224" s="224"/>
      <c r="AA224" s="220" t="s">
        <v>75</v>
      </c>
      <c r="AB224" s="230" t="s">
        <v>289</v>
      </c>
      <c r="AC224" s="226"/>
      <c r="AD224" s="227"/>
      <c r="AE224" s="228"/>
    </row>
    <row r="225" spans="1:31" s="229" customFormat="1" ht="15" customHeight="1">
      <c r="A225" s="217">
        <v>2023</v>
      </c>
      <c r="B225" s="217" t="s">
        <v>62</v>
      </c>
      <c r="C225" s="218" t="s">
        <v>915</v>
      </c>
      <c r="D225" s="217">
        <v>1234</v>
      </c>
      <c r="E225" s="219" t="s">
        <v>4234</v>
      </c>
      <c r="F225" s="220"/>
      <c r="G225" s="220"/>
      <c r="H225" s="220" t="s">
        <v>4233</v>
      </c>
      <c r="I225" s="221" t="s">
        <v>52</v>
      </c>
      <c r="J225" s="220" t="s">
        <v>4232</v>
      </c>
      <c r="K225" s="220" t="s">
        <v>281</v>
      </c>
      <c r="L225" s="219" t="s">
        <v>4235</v>
      </c>
      <c r="M225" s="222" t="s">
        <v>4233</v>
      </c>
      <c r="N225" s="222" t="s">
        <v>4233</v>
      </c>
      <c r="O225" s="222" t="s">
        <v>4236</v>
      </c>
      <c r="P225" s="221" t="s">
        <v>916</v>
      </c>
      <c r="Q225" s="221" t="s">
        <v>523</v>
      </c>
      <c r="R225" s="223"/>
      <c r="S225" s="223" t="s">
        <v>43</v>
      </c>
      <c r="T225" s="223" t="s">
        <v>29</v>
      </c>
      <c r="U225" s="223" t="s">
        <v>80</v>
      </c>
      <c r="V225" s="221" t="s">
        <v>143</v>
      </c>
      <c r="W225" s="220" t="s">
        <v>358</v>
      </c>
      <c r="X225" s="220" t="s">
        <v>649</v>
      </c>
      <c r="Y225" s="220"/>
      <c r="Z225" s="224" t="s">
        <v>223</v>
      </c>
      <c r="AA225" s="220" t="s">
        <v>288</v>
      </c>
      <c r="AB225" s="230" t="s">
        <v>289</v>
      </c>
      <c r="AC225" s="226"/>
      <c r="AD225" s="227"/>
      <c r="AE225" s="228"/>
    </row>
    <row r="226" spans="1:31" s="229" customFormat="1" ht="15" customHeight="1">
      <c r="A226" s="217">
        <v>2023</v>
      </c>
      <c r="B226" s="217" t="s">
        <v>62</v>
      </c>
      <c r="C226" s="218" t="s">
        <v>917</v>
      </c>
      <c r="D226" s="217">
        <v>1234</v>
      </c>
      <c r="E226" s="219" t="s">
        <v>4234</v>
      </c>
      <c r="F226" s="220"/>
      <c r="G226" s="220"/>
      <c r="H226" s="220" t="s">
        <v>4233</v>
      </c>
      <c r="I226" s="221" t="s">
        <v>52</v>
      </c>
      <c r="J226" s="220" t="s">
        <v>4232</v>
      </c>
      <c r="K226" s="220" t="s">
        <v>281</v>
      </c>
      <c r="L226" s="219" t="s">
        <v>4235</v>
      </c>
      <c r="M226" s="222" t="s">
        <v>4233</v>
      </c>
      <c r="N226" s="222" t="s">
        <v>4233</v>
      </c>
      <c r="O226" s="222" t="s">
        <v>4236</v>
      </c>
      <c r="P226" s="221" t="s">
        <v>449</v>
      </c>
      <c r="Q226" s="221" t="s">
        <v>294</v>
      </c>
      <c r="R226" s="223"/>
      <c r="S226" s="223" t="s">
        <v>76</v>
      </c>
      <c r="T226" s="223" t="s">
        <v>33</v>
      </c>
      <c r="U226" s="223" t="s">
        <v>82</v>
      </c>
      <c r="V226" s="221" t="s">
        <v>920</v>
      </c>
      <c r="W226" s="220" t="s">
        <v>921</v>
      </c>
      <c r="X226" s="220" t="s">
        <v>922</v>
      </c>
      <c r="Y226" s="220"/>
      <c r="Z226" s="224" t="s">
        <v>223</v>
      </c>
      <c r="AA226" s="220" t="s">
        <v>304</v>
      </c>
      <c r="AB226" s="230" t="s">
        <v>289</v>
      </c>
      <c r="AC226" s="226" t="s">
        <v>227</v>
      </c>
      <c r="AD226" s="227"/>
      <c r="AE226" s="228"/>
    </row>
    <row r="227" spans="1:31" s="229" customFormat="1" ht="15" customHeight="1">
      <c r="A227" s="217">
        <v>2023</v>
      </c>
      <c r="B227" s="217" t="s">
        <v>62</v>
      </c>
      <c r="C227" s="218" t="s">
        <v>917</v>
      </c>
      <c r="D227" s="217">
        <v>1234</v>
      </c>
      <c r="E227" s="219" t="s">
        <v>4234</v>
      </c>
      <c r="F227" s="220"/>
      <c r="G227" s="220"/>
      <c r="H227" s="220" t="s">
        <v>4233</v>
      </c>
      <c r="I227" s="221" t="s">
        <v>52</v>
      </c>
      <c r="J227" s="220" t="s">
        <v>4232</v>
      </c>
      <c r="K227" s="220" t="s">
        <v>281</v>
      </c>
      <c r="L227" s="219" t="s">
        <v>4235</v>
      </c>
      <c r="M227" s="222" t="s">
        <v>4233</v>
      </c>
      <c r="N227" s="222" t="s">
        <v>4233</v>
      </c>
      <c r="O227" s="222" t="s">
        <v>4236</v>
      </c>
      <c r="P227" s="221" t="s">
        <v>438</v>
      </c>
      <c r="Q227" s="221" t="s">
        <v>294</v>
      </c>
      <c r="R227" s="223"/>
      <c r="S227" s="223" t="s">
        <v>90</v>
      </c>
      <c r="T227" s="223" t="s">
        <v>30</v>
      </c>
      <c r="U227" s="223" t="s">
        <v>80</v>
      </c>
      <c r="V227" s="221" t="s">
        <v>93</v>
      </c>
      <c r="W227" s="220" t="s">
        <v>924</v>
      </c>
      <c r="X227" s="220" t="s">
        <v>925</v>
      </c>
      <c r="Y227" s="220"/>
      <c r="Z227" s="224" t="s">
        <v>223</v>
      </c>
      <c r="AA227" s="220" t="s">
        <v>288</v>
      </c>
      <c r="AB227" s="230" t="s">
        <v>289</v>
      </c>
      <c r="AC227" s="226"/>
      <c r="AD227" s="227" t="s">
        <v>924</v>
      </c>
      <c r="AE227" s="228"/>
    </row>
    <row r="228" spans="1:31" s="229" customFormat="1" ht="15" customHeight="1">
      <c r="A228" s="217">
        <v>2023</v>
      </c>
      <c r="B228" s="217" t="s">
        <v>62</v>
      </c>
      <c r="C228" s="218" t="s">
        <v>917</v>
      </c>
      <c r="D228" s="217">
        <v>1234</v>
      </c>
      <c r="E228" s="219" t="s">
        <v>4234</v>
      </c>
      <c r="F228" s="220" t="s">
        <v>310</v>
      </c>
      <c r="G228" s="220" t="s">
        <v>926</v>
      </c>
      <c r="H228" s="220" t="s">
        <v>4233</v>
      </c>
      <c r="I228" s="221" t="s">
        <v>52</v>
      </c>
      <c r="J228" s="220" t="s">
        <v>4232</v>
      </c>
      <c r="K228" s="220" t="s">
        <v>281</v>
      </c>
      <c r="L228" s="219" t="s">
        <v>4235</v>
      </c>
      <c r="M228" s="222" t="s">
        <v>4233</v>
      </c>
      <c r="N228" s="222" t="s">
        <v>4233</v>
      </c>
      <c r="O228" s="222" t="s">
        <v>4236</v>
      </c>
      <c r="P228" s="221" t="s">
        <v>927</v>
      </c>
      <c r="Q228" s="221" t="s">
        <v>396</v>
      </c>
      <c r="R228" s="223"/>
      <c r="S228" s="223" t="s">
        <v>35</v>
      </c>
      <c r="T228" s="223" t="s">
        <v>30</v>
      </c>
      <c r="U228" s="223" t="s">
        <v>81</v>
      </c>
      <c r="V228" s="221" t="s">
        <v>928</v>
      </c>
      <c r="W228" s="220" t="s">
        <v>929</v>
      </c>
      <c r="X228" s="220" t="s">
        <v>930</v>
      </c>
      <c r="Y228" s="220"/>
      <c r="Z228" s="224" t="s">
        <v>223</v>
      </c>
      <c r="AA228" s="220" t="s">
        <v>677</v>
      </c>
      <c r="AB228" s="230" t="s">
        <v>289</v>
      </c>
      <c r="AC228" s="226"/>
      <c r="AD228" s="227" t="s">
        <v>931</v>
      </c>
    </row>
    <row r="229" spans="1:31" s="229" customFormat="1" ht="15" customHeight="1">
      <c r="A229" s="217">
        <v>2023</v>
      </c>
      <c r="B229" s="217" t="s">
        <v>62</v>
      </c>
      <c r="C229" s="218" t="s">
        <v>932</v>
      </c>
      <c r="D229" s="217">
        <v>1234</v>
      </c>
      <c r="E229" s="219" t="s">
        <v>4234</v>
      </c>
      <c r="F229" s="220"/>
      <c r="G229" s="220"/>
      <c r="H229" s="220" t="s">
        <v>4233</v>
      </c>
      <c r="I229" s="221" t="s">
        <v>52</v>
      </c>
      <c r="J229" s="220" t="s">
        <v>4232</v>
      </c>
      <c r="K229" s="220" t="s">
        <v>281</v>
      </c>
      <c r="L229" s="219" t="s">
        <v>4235</v>
      </c>
      <c r="M229" s="222" t="s">
        <v>4233</v>
      </c>
      <c r="N229" s="222" t="s">
        <v>4233</v>
      </c>
      <c r="O229" s="222" t="s">
        <v>4236</v>
      </c>
      <c r="P229" s="221" t="s">
        <v>595</v>
      </c>
      <c r="Q229" s="221" t="s">
        <v>294</v>
      </c>
      <c r="R229" s="223" t="s">
        <v>316</v>
      </c>
      <c r="S229" s="223" t="s">
        <v>35</v>
      </c>
      <c r="T229" s="223" t="s">
        <v>76</v>
      </c>
      <c r="U229" s="223" t="s">
        <v>80</v>
      </c>
      <c r="V229" s="221" t="s">
        <v>93</v>
      </c>
      <c r="W229" s="220" t="s">
        <v>933</v>
      </c>
      <c r="X229" s="220" t="s">
        <v>844</v>
      </c>
      <c r="Y229" s="220"/>
      <c r="Z229" s="224" t="s">
        <v>220</v>
      </c>
      <c r="AA229" s="220" t="s">
        <v>175</v>
      </c>
      <c r="AB229" s="230" t="s">
        <v>289</v>
      </c>
      <c r="AC229" s="226" t="s">
        <v>227</v>
      </c>
      <c r="AD229" s="227" t="s">
        <v>934</v>
      </c>
      <c r="AE229" s="228"/>
    </row>
    <row r="230" spans="1:31" s="229" customFormat="1" ht="15" customHeight="1">
      <c r="A230" s="217">
        <v>2023</v>
      </c>
      <c r="B230" s="217" t="s">
        <v>62</v>
      </c>
      <c r="C230" s="218" t="s">
        <v>932</v>
      </c>
      <c r="D230" s="217">
        <v>1234</v>
      </c>
      <c r="E230" s="219" t="s">
        <v>4234</v>
      </c>
      <c r="F230" s="220"/>
      <c r="G230" s="220"/>
      <c r="H230" s="220" t="s">
        <v>4233</v>
      </c>
      <c r="I230" s="221" t="s">
        <v>52</v>
      </c>
      <c r="J230" s="220" t="s">
        <v>4232</v>
      </c>
      <c r="K230" s="220" t="s">
        <v>281</v>
      </c>
      <c r="L230" s="219" t="s">
        <v>4235</v>
      </c>
      <c r="M230" s="222" t="s">
        <v>4233</v>
      </c>
      <c r="N230" s="222" t="s">
        <v>4233</v>
      </c>
      <c r="O230" s="222" t="s">
        <v>4236</v>
      </c>
      <c r="P230" s="221" t="s">
        <v>592</v>
      </c>
      <c r="Q230" s="221" t="s">
        <v>487</v>
      </c>
      <c r="R230" s="223" t="s">
        <v>312</v>
      </c>
      <c r="S230" s="223" t="s">
        <v>76</v>
      </c>
      <c r="T230" s="223" t="s">
        <v>24</v>
      </c>
      <c r="U230" s="223" t="s">
        <v>180</v>
      </c>
      <c r="V230" s="221" t="s">
        <v>935</v>
      </c>
      <c r="W230" s="220" t="s">
        <v>936</v>
      </c>
      <c r="X230" s="220" t="s">
        <v>876</v>
      </c>
      <c r="Y230" s="220"/>
      <c r="Z230" s="234" t="s">
        <v>223</v>
      </c>
      <c r="AA230" s="220" t="s">
        <v>174</v>
      </c>
      <c r="AB230" s="230" t="s">
        <v>289</v>
      </c>
      <c r="AC230" s="230" t="s">
        <v>227</v>
      </c>
      <c r="AD230" s="227" t="s">
        <v>937</v>
      </c>
      <c r="AE230" s="228"/>
    </row>
    <row r="231" spans="1:31" s="229" customFormat="1" ht="15" customHeight="1">
      <c r="A231" s="217">
        <v>2023</v>
      </c>
      <c r="B231" s="217" t="s">
        <v>62</v>
      </c>
      <c r="C231" s="218" t="s">
        <v>932</v>
      </c>
      <c r="D231" s="217">
        <v>1234</v>
      </c>
      <c r="E231" s="219" t="s">
        <v>4234</v>
      </c>
      <c r="F231" s="220"/>
      <c r="G231" s="220"/>
      <c r="H231" s="220" t="s">
        <v>4233</v>
      </c>
      <c r="I231" s="221" t="s">
        <v>75</v>
      </c>
      <c r="J231" s="220" t="s">
        <v>4232</v>
      </c>
      <c r="K231" s="220" t="s">
        <v>281</v>
      </c>
      <c r="L231" s="219" t="s">
        <v>4235</v>
      </c>
      <c r="M231" s="222" t="s">
        <v>4233</v>
      </c>
      <c r="N231" s="222" t="s">
        <v>4233</v>
      </c>
      <c r="O231" s="222" t="s">
        <v>4236</v>
      </c>
      <c r="P231" s="221" t="s">
        <v>771</v>
      </c>
      <c r="Q231" s="221" t="s">
        <v>294</v>
      </c>
      <c r="R231" s="223"/>
      <c r="S231" s="223"/>
      <c r="T231" s="223"/>
      <c r="U231" s="223"/>
      <c r="V231" s="221" t="s">
        <v>75</v>
      </c>
      <c r="W231" s="220"/>
      <c r="X231" s="220"/>
      <c r="Y231" s="220"/>
      <c r="Z231" s="224"/>
      <c r="AA231" s="220" t="s">
        <v>75</v>
      </c>
      <c r="AB231" s="230" t="s">
        <v>289</v>
      </c>
      <c r="AC231" s="226"/>
      <c r="AD231" s="227"/>
      <c r="AE231" s="228"/>
    </row>
    <row r="232" spans="1:31" s="229" customFormat="1" ht="15" customHeight="1">
      <c r="A232" s="217">
        <v>2023</v>
      </c>
      <c r="B232" s="217" t="s">
        <v>62</v>
      </c>
      <c r="C232" s="218" t="s">
        <v>938</v>
      </c>
      <c r="D232" s="217">
        <v>1234</v>
      </c>
      <c r="E232" s="219" t="s">
        <v>4234</v>
      </c>
      <c r="F232" s="220"/>
      <c r="G232" s="220"/>
      <c r="H232" s="220" t="s">
        <v>4233</v>
      </c>
      <c r="I232" s="221" t="s">
        <v>52</v>
      </c>
      <c r="J232" s="220" t="s">
        <v>4232</v>
      </c>
      <c r="K232" s="220" t="s">
        <v>281</v>
      </c>
      <c r="L232" s="219" t="s">
        <v>4235</v>
      </c>
      <c r="M232" s="222" t="s">
        <v>4233</v>
      </c>
      <c r="N232" s="222" t="s">
        <v>4233</v>
      </c>
      <c r="O232" s="222" t="s">
        <v>4236</v>
      </c>
      <c r="P232" s="221" t="s">
        <v>623</v>
      </c>
      <c r="Q232" s="221" t="s">
        <v>294</v>
      </c>
      <c r="R232" s="223"/>
      <c r="S232" s="223" t="s">
        <v>41</v>
      </c>
      <c r="T232" s="223" t="s">
        <v>18</v>
      </c>
      <c r="U232" s="223" t="s">
        <v>82</v>
      </c>
      <c r="V232" s="221" t="s">
        <v>41</v>
      </c>
      <c r="W232" s="220" t="s">
        <v>939</v>
      </c>
      <c r="X232" s="220" t="s">
        <v>940</v>
      </c>
      <c r="Y232" s="220"/>
      <c r="Z232" s="224" t="s">
        <v>223</v>
      </c>
      <c r="AA232" s="220" t="s">
        <v>173</v>
      </c>
      <c r="AB232" s="230" t="s">
        <v>289</v>
      </c>
      <c r="AC232" s="226" t="s">
        <v>227</v>
      </c>
      <c r="AD232" s="227"/>
      <c r="AE232" s="228"/>
    </row>
    <row r="233" spans="1:31" s="229" customFormat="1" ht="15" customHeight="1">
      <c r="A233" s="217">
        <v>2023</v>
      </c>
      <c r="B233" s="217" t="s">
        <v>62</v>
      </c>
      <c r="C233" s="218" t="s">
        <v>941</v>
      </c>
      <c r="D233" s="217">
        <v>1234</v>
      </c>
      <c r="E233" s="219" t="s">
        <v>4234</v>
      </c>
      <c r="F233" s="220"/>
      <c r="G233" s="220"/>
      <c r="H233" s="220" t="s">
        <v>4233</v>
      </c>
      <c r="I233" s="221" t="s">
        <v>52</v>
      </c>
      <c r="J233" s="220" t="s">
        <v>4232</v>
      </c>
      <c r="K233" s="220" t="s">
        <v>281</v>
      </c>
      <c r="L233" s="219" t="s">
        <v>4235</v>
      </c>
      <c r="M233" s="222" t="s">
        <v>4233</v>
      </c>
      <c r="N233" s="222" t="s">
        <v>4233</v>
      </c>
      <c r="O233" s="222" t="s">
        <v>4236</v>
      </c>
      <c r="P233" s="221" t="s">
        <v>942</v>
      </c>
      <c r="Q233" s="221" t="s">
        <v>375</v>
      </c>
      <c r="R233" s="223"/>
      <c r="S233" s="223" t="s">
        <v>43</v>
      </c>
      <c r="T233" s="223" t="s">
        <v>33</v>
      </c>
      <c r="U233" s="223" t="s">
        <v>82</v>
      </c>
      <c r="V233" s="221" t="s">
        <v>106</v>
      </c>
      <c r="W233" s="220" t="s">
        <v>943</v>
      </c>
      <c r="X233" s="220" t="s">
        <v>911</v>
      </c>
      <c r="Y233" s="220"/>
      <c r="Z233" s="224" t="s">
        <v>223</v>
      </c>
      <c r="AA233" s="220" t="s">
        <v>288</v>
      </c>
      <c r="AB233" s="230" t="s">
        <v>289</v>
      </c>
      <c r="AC233" s="226"/>
      <c r="AD233" s="227" t="s">
        <v>944</v>
      </c>
      <c r="AE233" s="228"/>
    </row>
    <row r="234" spans="1:31" s="229" customFormat="1" ht="15" customHeight="1">
      <c r="A234" s="217">
        <v>2023</v>
      </c>
      <c r="B234" s="217" t="s">
        <v>62</v>
      </c>
      <c r="C234" s="218" t="s">
        <v>941</v>
      </c>
      <c r="D234" s="217">
        <v>1234</v>
      </c>
      <c r="E234" s="219" t="s">
        <v>4234</v>
      </c>
      <c r="F234" s="220"/>
      <c r="G234" s="220"/>
      <c r="H234" s="220" t="s">
        <v>4233</v>
      </c>
      <c r="I234" s="221" t="s">
        <v>52</v>
      </c>
      <c r="J234" s="220" t="s">
        <v>4232</v>
      </c>
      <c r="K234" s="220" t="s">
        <v>281</v>
      </c>
      <c r="L234" s="219" t="s">
        <v>4235</v>
      </c>
      <c r="M234" s="222" t="s">
        <v>4233</v>
      </c>
      <c r="N234" s="222" t="s">
        <v>4233</v>
      </c>
      <c r="O234" s="222" t="s">
        <v>4236</v>
      </c>
      <c r="P234" s="221" t="s">
        <v>946</v>
      </c>
      <c r="Q234" s="221" t="s">
        <v>947</v>
      </c>
      <c r="R234" s="223"/>
      <c r="S234" s="223" t="s">
        <v>43</v>
      </c>
      <c r="T234" s="223" t="s">
        <v>24</v>
      </c>
      <c r="U234" s="223" t="s">
        <v>82</v>
      </c>
      <c r="V234" s="221" t="s">
        <v>948</v>
      </c>
      <c r="W234" s="220" t="s">
        <v>358</v>
      </c>
      <c r="X234" s="220" t="s">
        <v>949</v>
      </c>
      <c r="Y234" s="220"/>
      <c r="Z234" s="224" t="s">
        <v>220</v>
      </c>
      <c r="AA234" s="220" t="s">
        <v>288</v>
      </c>
      <c r="AB234" s="230" t="s">
        <v>289</v>
      </c>
      <c r="AC234" s="226"/>
      <c r="AD234" s="227" t="s">
        <v>950</v>
      </c>
      <c r="AE234" s="228"/>
    </row>
    <row r="235" spans="1:31" s="229" customFormat="1" ht="15" customHeight="1">
      <c r="A235" s="217">
        <v>2023</v>
      </c>
      <c r="B235" s="217" t="s">
        <v>62</v>
      </c>
      <c r="C235" s="218" t="s">
        <v>941</v>
      </c>
      <c r="D235" s="217">
        <v>1234</v>
      </c>
      <c r="E235" s="219" t="s">
        <v>4234</v>
      </c>
      <c r="F235" s="220"/>
      <c r="G235" s="220"/>
      <c r="H235" s="220" t="s">
        <v>4233</v>
      </c>
      <c r="I235" s="221" t="s">
        <v>52</v>
      </c>
      <c r="J235" s="220" t="s">
        <v>4232</v>
      </c>
      <c r="K235" s="220" t="s">
        <v>281</v>
      </c>
      <c r="L235" s="219" t="s">
        <v>4235</v>
      </c>
      <c r="M235" s="222" t="s">
        <v>4233</v>
      </c>
      <c r="N235" s="222" t="s">
        <v>4233</v>
      </c>
      <c r="O235" s="222" t="s">
        <v>4236</v>
      </c>
      <c r="P235" s="221" t="s">
        <v>623</v>
      </c>
      <c r="Q235" s="221" t="s">
        <v>294</v>
      </c>
      <c r="R235" s="223"/>
      <c r="S235" s="223" t="s">
        <v>76</v>
      </c>
      <c r="T235" s="223" t="s">
        <v>24</v>
      </c>
      <c r="U235" s="223" t="s">
        <v>81</v>
      </c>
      <c r="V235" s="221" t="s">
        <v>935</v>
      </c>
      <c r="W235" s="220" t="s">
        <v>76</v>
      </c>
      <c r="X235" s="220"/>
      <c r="Y235" s="220"/>
      <c r="Z235" s="224" t="s">
        <v>223</v>
      </c>
      <c r="AA235" s="220" t="s">
        <v>323</v>
      </c>
      <c r="AB235" s="230" t="s">
        <v>289</v>
      </c>
      <c r="AC235" s="226"/>
      <c r="AD235" s="227" t="s">
        <v>951</v>
      </c>
      <c r="AE235" s="228"/>
    </row>
    <row r="236" spans="1:31" s="229" customFormat="1" ht="15" customHeight="1">
      <c r="A236" s="217">
        <v>2023</v>
      </c>
      <c r="B236" s="217" t="s">
        <v>62</v>
      </c>
      <c r="C236" s="218" t="s">
        <v>941</v>
      </c>
      <c r="D236" s="217">
        <v>1234</v>
      </c>
      <c r="E236" s="219" t="s">
        <v>4234</v>
      </c>
      <c r="F236" s="220"/>
      <c r="G236" s="220"/>
      <c r="H236" s="220" t="s">
        <v>4233</v>
      </c>
      <c r="I236" s="221" t="s">
        <v>52</v>
      </c>
      <c r="J236" s="220" t="s">
        <v>4232</v>
      </c>
      <c r="K236" s="220" t="s">
        <v>281</v>
      </c>
      <c r="L236" s="219" t="s">
        <v>4235</v>
      </c>
      <c r="M236" s="222" t="s">
        <v>4233</v>
      </c>
      <c r="N236" s="222" t="s">
        <v>4233</v>
      </c>
      <c r="O236" s="222" t="s">
        <v>4236</v>
      </c>
      <c r="P236" s="221" t="s">
        <v>522</v>
      </c>
      <c r="Q236" s="221" t="s">
        <v>523</v>
      </c>
      <c r="R236" s="223"/>
      <c r="S236" s="223" t="s">
        <v>35</v>
      </c>
      <c r="T236" s="223" t="s">
        <v>27</v>
      </c>
      <c r="U236" s="223" t="s">
        <v>82</v>
      </c>
      <c r="V236" s="221" t="s">
        <v>143</v>
      </c>
      <c r="W236" s="220" t="s">
        <v>952</v>
      </c>
      <c r="X236" s="220" t="s">
        <v>953</v>
      </c>
      <c r="Y236" s="220"/>
      <c r="Z236" s="224" t="s">
        <v>220</v>
      </c>
      <c r="AA236" s="220" t="s">
        <v>304</v>
      </c>
      <c r="AB236" s="230" t="s">
        <v>289</v>
      </c>
      <c r="AC236" s="226" t="s">
        <v>227</v>
      </c>
      <c r="AD236" s="227"/>
      <c r="AE236" s="228"/>
    </row>
    <row r="237" spans="1:31" s="229" customFormat="1" ht="15" customHeight="1">
      <c r="A237" s="217">
        <v>2023</v>
      </c>
      <c r="B237" s="217" t="s">
        <v>62</v>
      </c>
      <c r="C237" s="218" t="s">
        <v>938</v>
      </c>
      <c r="D237" s="217">
        <v>1234</v>
      </c>
      <c r="E237" s="219" t="s">
        <v>4234</v>
      </c>
      <c r="F237" s="220"/>
      <c r="G237" s="220"/>
      <c r="H237" s="220" t="s">
        <v>4233</v>
      </c>
      <c r="I237" s="221" t="s">
        <v>52</v>
      </c>
      <c r="J237" s="220" t="s">
        <v>4232</v>
      </c>
      <c r="K237" s="220" t="s">
        <v>281</v>
      </c>
      <c r="L237" s="219" t="s">
        <v>4235</v>
      </c>
      <c r="M237" s="222" t="s">
        <v>4233</v>
      </c>
      <c r="N237" s="222" t="s">
        <v>4233</v>
      </c>
      <c r="O237" s="222" t="s">
        <v>4236</v>
      </c>
      <c r="P237" s="221" t="s">
        <v>306</v>
      </c>
      <c r="Q237" s="221" t="s">
        <v>294</v>
      </c>
      <c r="R237" s="223"/>
      <c r="S237" s="223" t="s">
        <v>35</v>
      </c>
      <c r="T237" s="223" t="s">
        <v>27</v>
      </c>
      <c r="U237" s="223" t="s">
        <v>83</v>
      </c>
      <c r="V237" s="221" t="s">
        <v>954</v>
      </c>
      <c r="W237" s="220" t="s">
        <v>955</v>
      </c>
      <c r="X237" s="220"/>
      <c r="Y237" s="220"/>
      <c r="Z237" s="224" t="s">
        <v>223</v>
      </c>
      <c r="AA237" s="220" t="s">
        <v>323</v>
      </c>
      <c r="AB237" s="230" t="s">
        <v>289</v>
      </c>
      <c r="AC237" s="226"/>
      <c r="AD237" s="227" t="s">
        <v>956</v>
      </c>
      <c r="AE237" s="228"/>
    </row>
    <row r="238" spans="1:31" s="229" customFormat="1" ht="15" customHeight="1">
      <c r="A238" s="217">
        <v>2023</v>
      </c>
      <c r="B238" s="217" t="s">
        <v>62</v>
      </c>
      <c r="C238" s="218" t="s">
        <v>938</v>
      </c>
      <c r="D238" s="217">
        <v>1234</v>
      </c>
      <c r="E238" s="219" t="s">
        <v>4234</v>
      </c>
      <c r="F238" s="220"/>
      <c r="G238" s="220"/>
      <c r="H238" s="220" t="s">
        <v>4233</v>
      </c>
      <c r="I238" s="221" t="s">
        <v>52</v>
      </c>
      <c r="J238" s="220" t="s">
        <v>4232</v>
      </c>
      <c r="K238" s="220" t="s">
        <v>281</v>
      </c>
      <c r="L238" s="219" t="s">
        <v>4235</v>
      </c>
      <c r="M238" s="222" t="s">
        <v>4233</v>
      </c>
      <c r="N238" s="222" t="s">
        <v>4233</v>
      </c>
      <c r="O238" s="222" t="s">
        <v>4236</v>
      </c>
      <c r="P238" s="221" t="s">
        <v>306</v>
      </c>
      <c r="Q238" s="221" t="s">
        <v>294</v>
      </c>
      <c r="R238" s="223"/>
      <c r="S238" s="223" t="s">
        <v>76</v>
      </c>
      <c r="T238" s="223" t="s">
        <v>27</v>
      </c>
      <c r="U238" s="223" t="s">
        <v>78</v>
      </c>
      <c r="V238" s="221" t="s">
        <v>957</v>
      </c>
      <c r="W238" s="220" t="s">
        <v>958</v>
      </c>
      <c r="X238" s="220"/>
      <c r="Y238" s="220"/>
      <c r="Z238" s="224" t="s">
        <v>220</v>
      </c>
      <c r="AA238" s="220" t="s">
        <v>304</v>
      </c>
      <c r="AB238" s="230" t="s">
        <v>310</v>
      </c>
      <c r="AC238" s="226" t="s">
        <v>227</v>
      </c>
      <c r="AD238" s="227"/>
      <c r="AE238" s="228"/>
    </row>
    <row r="239" spans="1:31" s="229" customFormat="1" ht="15" customHeight="1">
      <c r="A239" s="217">
        <v>2023</v>
      </c>
      <c r="B239" s="217" t="s">
        <v>62</v>
      </c>
      <c r="C239" s="218" t="s">
        <v>938</v>
      </c>
      <c r="D239" s="217">
        <v>1234</v>
      </c>
      <c r="E239" s="219" t="s">
        <v>4234</v>
      </c>
      <c r="F239" s="220"/>
      <c r="G239" s="220"/>
      <c r="H239" s="220" t="s">
        <v>4233</v>
      </c>
      <c r="I239" s="221" t="s">
        <v>52</v>
      </c>
      <c r="J239" s="220" t="s">
        <v>4232</v>
      </c>
      <c r="K239" s="220" t="s">
        <v>281</v>
      </c>
      <c r="L239" s="219" t="s">
        <v>4235</v>
      </c>
      <c r="M239" s="222" t="s">
        <v>4233</v>
      </c>
      <c r="N239" s="222" t="s">
        <v>4233</v>
      </c>
      <c r="O239" s="222" t="s">
        <v>4236</v>
      </c>
      <c r="P239" s="221" t="s">
        <v>559</v>
      </c>
      <c r="Q239" s="221" t="s">
        <v>294</v>
      </c>
      <c r="R239" s="223"/>
      <c r="S239" s="223" t="s">
        <v>35</v>
      </c>
      <c r="T239" s="223" t="s">
        <v>26</v>
      </c>
      <c r="U239" s="223" t="s">
        <v>81</v>
      </c>
      <c r="V239" s="221" t="s">
        <v>626</v>
      </c>
      <c r="W239" s="220" t="s">
        <v>959</v>
      </c>
      <c r="X239" s="220"/>
      <c r="Y239" s="220"/>
      <c r="Z239" s="224" t="s">
        <v>223</v>
      </c>
      <c r="AA239" s="220" t="s">
        <v>323</v>
      </c>
      <c r="AB239" s="230" t="s">
        <v>289</v>
      </c>
      <c r="AC239" s="226"/>
      <c r="AD239" s="227" t="s">
        <v>960</v>
      </c>
      <c r="AE239" s="228"/>
    </row>
    <row r="240" spans="1:31" s="229" customFormat="1" ht="15" customHeight="1">
      <c r="A240" s="217">
        <v>2023</v>
      </c>
      <c r="B240" s="217" t="s">
        <v>62</v>
      </c>
      <c r="C240" s="218" t="s">
        <v>961</v>
      </c>
      <c r="D240" s="217">
        <v>1234</v>
      </c>
      <c r="E240" s="219" t="s">
        <v>4234</v>
      </c>
      <c r="F240" s="220"/>
      <c r="G240" s="220"/>
      <c r="H240" s="220" t="s">
        <v>4233</v>
      </c>
      <c r="I240" s="221" t="s">
        <v>52</v>
      </c>
      <c r="J240" s="220" t="s">
        <v>4232</v>
      </c>
      <c r="K240" s="220" t="s">
        <v>281</v>
      </c>
      <c r="L240" s="219" t="s">
        <v>4235</v>
      </c>
      <c r="M240" s="222" t="s">
        <v>4233</v>
      </c>
      <c r="N240" s="222" t="s">
        <v>4233</v>
      </c>
      <c r="O240" s="222" t="s">
        <v>4236</v>
      </c>
      <c r="P240" s="221" t="s">
        <v>484</v>
      </c>
      <c r="Q240" s="221" t="s">
        <v>366</v>
      </c>
      <c r="R240" s="223"/>
      <c r="S240" s="223" t="s">
        <v>90</v>
      </c>
      <c r="T240" s="223" t="s">
        <v>30</v>
      </c>
      <c r="U240" s="223" t="s">
        <v>80</v>
      </c>
      <c r="V240" s="221" t="s">
        <v>93</v>
      </c>
      <c r="W240" s="220" t="s">
        <v>962</v>
      </c>
      <c r="X240" s="220" t="s">
        <v>963</v>
      </c>
      <c r="Y240" s="220"/>
      <c r="Z240" s="224" t="s">
        <v>223</v>
      </c>
      <c r="AA240" s="220" t="s">
        <v>288</v>
      </c>
      <c r="AB240" s="230" t="s">
        <v>289</v>
      </c>
      <c r="AC240" s="226"/>
      <c r="AD240" s="227" t="s">
        <v>962</v>
      </c>
      <c r="AE240" s="228"/>
    </row>
    <row r="241" spans="1:31" s="229" customFormat="1" ht="15" customHeight="1">
      <c r="A241" s="217">
        <v>2023</v>
      </c>
      <c r="B241" s="217" t="s">
        <v>62</v>
      </c>
      <c r="C241" s="218" t="s">
        <v>961</v>
      </c>
      <c r="D241" s="217">
        <v>1234</v>
      </c>
      <c r="E241" s="219" t="s">
        <v>4234</v>
      </c>
      <c r="F241" s="220"/>
      <c r="G241" s="220"/>
      <c r="H241" s="220" t="s">
        <v>4233</v>
      </c>
      <c r="I241" s="221" t="s">
        <v>52</v>
      </c>
      <c r="J241" s="220" t="s">
        <v>4232</v>
      </c>
      <c r="K241" s="220" t="s">
        <v>281</v>
      </c>
      <c r="L241" s="219" t="s">
        <v>4235</v>
      </c>
      <c r="M241" s="222" t="s">
        <v>4233</v>
      </c>
      <c r="N241" s="222" t="s">
        <v>4233</v>
      </c>
      <c r="O241" s="222" t="s">
        <v>4236</v>
      </c>
      <c r="P241" s="221" t="s">
        <v>559</v>
      </c>
      <c r="Q241" s="221" t="s">
        <v>294</v>
      </c>
      <c r="R241" s="223"/>
      <c r="S241" s="223" t="s">
        <v>43</v>
      </c>
      <c r="T241" s="223" t="s">
        <v>30</v>
      </c>
      <c r="U241" s="223" t="s">
        <v>82</v>
      </c>
      <c r="V241" s="221" t="s">
        <v>964</v>
      </c>
      <c r="W241" s="220" t="s">
        <v>965</v>
      </c>
      <c r="X241" s="220" t="s">
        <v>739</v>
      </c>
      <c r="Y241" s="220"/>
      <c r="Z241" s="224" t="s">
        <v>220</v>
      </c>
      <c r="AA241" s="220" t="s">
        <v>288</v>
      </c>
      <c r="AB241" s="230" t="s">
        <v>289</v>
      </c>
      <c r="AC241" s="226"/>
      <c r="AD241" s="227" t="s">
        <v>965</v>
      </c>
      <c r="AE241" s="228"/>
    </row>
    <row r="242" spans="1:31" s="229" customFormat="1" ht="15" customHeight="1">
      <c r="A242" s="217">
        <v>2023</v>
      </c>
      <c r="B242" s="217" t="s">
        <v>62</v>
      </c>
      <c r="C242" s="218" t="s">
        <v>961</v>
      </c>
      <c r="D242" s="217">
        <v>1234</v>
      </c>
      <c r="E242" s="219" t="s">
        <v>4234</v>
      </c>
      <c r="F242" s="220"/>
      <c r="G242" s="220"/>
      <c r="H242" s="220" t="s">
        <v>4233</v>
      </c>
      <c r="I242" s="221" t="s">
        <v>52</v>
      </c>
      <c r="J242" s="220" t="s">
        <v>4232</v>
      </c>
      <c r="K242" s="220" t="s">
        <v>281</v>
      </c>
      <c r="L242" s="219" t="s">
        <v>4235</v>
      </c>
      <c r="M242" s="222" t="s">
        <v>4233</v>
      </c>
      <c r="N242" s="222" t="s">
        <v>4233</v>
      </c>
      <c r="O242" s="222" t="s">
        <v>4236</v>
      </c>
      <c r="P242" s="221" t="s">
        <v>966</v>
      </c>
      <c r="Q242" s="221" t="s">
        <v>967</v>
      </c>
      <c r="R242" s="223"/>
      <c r="S242" s="223" t="s">
        <v>17</v>
      </c>
      <c r="T242" s="223" t="s">
        <v>25</v>
      </c>
      <c r="U242" s="223" t="s">
        <v>185</v>
      </c>
      <c r="V242" s="221" t="s">
        <v>534</v>
      </c>
      <c r="W242" s="220" t="s">
        <v>968</v>
      </c>
      <c r="X242" s="220" t="s">
        <v>969</v>
      </c>
      <c r="Y242" s="220"/>
      <c r="Z242" s="224" t="s">
        <v>220</v>
      </c>
      <c r="AA242" s="220" t="s">
        <v>323</v>
      </c>
      <c r="AB242" s="230" t="s">
        <v>289</v>
      </c>
      <c r="AC242" s="226"/>
      <c r="AD242" s="227" t="s">
        <v>970</v>
      </c>
      <c r="AE242" s="228"/>
    </row>
    <row r="243" spans="1:31" s="229" customFormat="1" ht="15" customHeight="1">
      <c r="A243" s="217">
        <v>2023</v>
      </c>
      <c r="B243" s="217" t="s">
        <v>62</v>
      </c>
      <c r="C243" s="218" t="s">
        <v>971</v>
      </c>
      <c r="D243" s="217">
        <v>1234</v>
      </c>
      <c r="E243" s="219" t="s">
        <v>4234</v>
      </c>
      <c r="F243" s="220"/>
      <c r="G243" s="220"/>
      <c r="H243" s="220" t="s">
        <v>4233</v>
      </c>
      <c r="I243" s="221" t="s">
        <v>52</v>
      </c>
      <c r="J243" s="220" t="s">
        <v>4232</v>
      </c>
      <c r="K243" s="220" t="s">
        <v>281</v>
      </c>
      <c r="L243" s="219" t="s">
        <v>4235</v>
      </c>
      <c r="M243" s="222" t="s">
        <v>4233</v>
      </c>
      <c r="N243" s="222" t="s">
        <v>4233</v>
      </c>
      <c r="O243" s="222" t="s">
        <v>4236</v>
      </c>
      <c r="P243" s="221" t="s">
        <v>283</v>
      </c>
      <c r="Q243" s="221" t="s">
        <v>284</v>
      </c>
      <c r="R243" s="223" t="s">
        <v>316</v>
      </c>
      <c r="S243" s="223" t="s">
        <v>35</v>
      </c>
      <c r="T243" s="223" t="s">
        <v>30</v>
      </c>
      <c r="U243" s="223" t="s">
        <v>80</v>
      </c>
      <c r="V243" s="221" t="s">
        <v>93</v>
      </c>
      <c r="W243" s="220" t="s">
        <v>972</v>
      </c>
      <c r="X243" s="220" t="s">
        <v>844</v>
      </c>
      <c r="Y243" s="220"/>
      <c r="Z243" s="224" t="s">
        <v>223</v>
      </c>
      <c r="AA243" s="220" t="s">
        <v>175</v>
      </c>
      <c r="AB243" s="230" t="s">
        <v>289</v>
      </c>
      <c r="AC243" s="226" t="s">
        <v>227</v>
      </c>
      <c r="AD243" s="227" t="s">
        <v>973</v>
      </c>
      <c r="AE243" s="228"/>
    </row>
    <row r="244" spans="1:31" s="229" customFormat="1" ht="15" customHeight="1">
      <c r="A244" s="217">
        <v>2023</v>
      </c>
      <c r="B244" s="217" t="s">
        <v>62</v>
      </c>
      <c r="C244" s="218" t="s">
        <v>971</v>
      </c>
      <c r="D244" s="217">
        <v>1234</v>
      </c>
      <c r="E244" s="219" t="s">
        <v>4234</v>
      </c>
      <c r="F244" s="220"/>
      <c r="G244" s="220"/>
      <c r="H244" s="220" t="s">
        <v>4233</v>
      </c>
      <c r="I244" s="221" t="s">
        <v>52</v>
      </c>
      <c r="J244" s="220" t="s">
        <v>4232</v>
      </c>
      <c r="K244" s="220" t="s">
        <v>281</v>
      </c>
      <c r="L244" s="219" t="s">
        <v>4235</v>
      </c>
      <c r="M244" s="222" t="s">
        <v>4233</v>
      </c>
      <c r="N244" s="222" t="s">
        <v>4233</v>
      </c>
      <c r="O244" s="222" t="s">
        <v>4236</v>
      </c>
      <c r="P244" s="221" t="s">
        <v>974</v>
      </c>
      <c r="Q244" s="221" t="s">
        <v>345</v>
      </c>
      <c r="R244" s="223"/>
      <c r="S244" s="223" t="s">
        <v>76</v>
      </c>
      <c r="T244" s="223" t="s">
        <v>27</v>
      </c>
      <c r="U244" s="223" t="s">
        <v>78</v>
      </c>
      <c r="V244" s="221" t="s">
        <v>975</v>
      </c>
      <c r="W244" s="220"/>
      <c r="X244" s="220" t="s">
        <v>976</v>
      </c>
      <c r="Y244" s="220"/>
      <c r="Z244" s="224" t="s">
        <v>220</v>
      </c>
      <c r="AA244" s="220" t="s">
        <v>304</v>
      </c>
      <c r="AB244" s="230" t="s">
        <v>289</v>
      </c>
      <c r="AC244" s="226" t="s">
        <v>227</v>
      </c>
      <c r="AD244" s="227"/>
      <c r="AE244" s="228"/>
    </row>
    <row r="245" spans="1:31" s="229" customFormat="1" ht="15" customHeight="1">
      <c r="A245" s="217">
        <v>2023</v>
      </c>
      <c r="B245" s="217" t="s">
        <v>62</v>
      </c>
      <c r="C245" s="218" t="s">
        <v>971</v>
      </c>
      <c r="D245" s="217">
        <v>1234</v>
      </c>
      <c r="E245" s="219" t="s">
        <v>4234</v>
      </c>
      <c r="F245" s="220"/>
      <c r="G245" s="220"/>
      <c r="H245" s="220" t="s">
        <v>4233</v>
      </c>
      <c r="I245" s="221" t="s">
        <v>291</v>
      </c>
      <c r="J245" s="220" t="s">
        <v>4232</v>
      </c>
      <c r="K245" s="220" t="s">
        <v>281</v>
      </c>
      <c r="L245" s="219" t="s">
        <v>4235</v>
      </c>
      <c r="M245" s="222" t="s">
        <v>4233</v>
      </c>
      <c r="N245" s="222" t="s">
        <v>4233</v>
      </c>
      <c r="O245" s="222" t="s">
        <v>4236</v>
      </c>
      <c r="P245" s="221" t="s">
        <v>306</v>
      </c>
      <c r="Q245" s="221" t="s">
        <v>294</v>
      </c>
      <c r="R245" s="223"/>
      <c r="S245" s="223"/>
      <c r="T245" s="223"/>
      <c r="U245" s="223"/>
      <c r="V245" s="221" t="s">
        <v>291</v>
      </c>
      <c r="W245" s="220"/>
      <c r="X245" s="220"/>
      <c r="Y245" s="220"/>
      <c r="Z245" s="224"/>
      <c r="AA245" s="220" t="s">
        <v>291</v>
      </c>
      <c r="AB245" s="230" t="s">
        <v>289</v>
      </c>
      <c r="AC245" s="226"/>
      <c r="AD245" s="227"/>
      <c r="AE245" s="228"/>
    </row>
    <row r="246" spans="1:31" s="229" customFormat="1" ht="15" customHeight="1">
      <c r="A246" s="217">
        <v>2023</v>
      </c>
      <c r="B246" s="217" t="s">
        <v>62</v>
      </c>
      <c r="C246" s="218" t="s">
        <v>971</v>
      </c>
      <c r="D246" s="217">
        <v>1234</v>
      </c>
      <c r="E246" s="219" t="s">
        <v>4234</v>
      </c>
      <c r="F246" s="220"/>
      <c r="G246" s="220"/>
      <c r="H246" s="220" t="s">
        <v>4233</v>
      </c>
      <c r="I246" s="221" t="s">
        <v>52</v>
      </c>
      <c r="J246" s="220" t="s">
        <v>4232</v>
      </c>
      <c r="K246" s="220" t="s">
        <v>281</v>
      </c>
      <c r="L246" s="219" t="s">
        <v>4235</v>
      </c>
      <c r="M246" s="222" t="s">
        <v>4233</v>
      </c>
      <c r="N246" s="222" t="s">
        <v>4233</v>
      </c>
      <c r="O246" s="222" t="s">
        <v>4236</v>
      </c>
      <c r="P246" s="221" t="s">
        <v>813</v>
      </c>
      <c r="Q246" s="221" t="s">
        <v>406</v>
      </c>
      <c r="R246" s="223"/>
      <c r="S246" s="223" t="s">
        <v>35</v>
      </c>
      <c r="T246" s="223" t="s">
        <v>27</v>
      </c>
      <c r="U246" s="223" t="s">
        <v>181</v>
      </c>
      <c r="V246" s="221" t="s">
        <v>814</v>
      </c>
      <c r="W246" s="220" t="s">
        <v>977</v>
      </c>
      <c r="X246" s="220"/>
      <c r="Y246" s="220"/>
      <c r="Z246" s="224" t="s">
        <v>223</v>
      </c>
      <c r="AA246" s="220" t="s">
        <v>323</v>
      </c>
      <c r="AB246" s="230" t="s">
        <v>289</v>
      </c>
      <c r="AC246" s="226"/>
      <c r="AD246" s="227" t="s">
        <v>978</v>
      </c>
      <c r="AE246" s="228"/>
    </row>
    <row r="247" spans="1:31" s="229" customFormat="1" ht="15" customHeight="1">
      <c r="A247" s="217">
        <v>2023</v>
      </c>
      <c r="B247" s="217" t="s">
        <v>62</v>
      </c>
      <c r="C247" s="218" t="s">
        <v>971</v>
      </c>
      <c r="D247" s="217">
        <v>1234</v>
      </c>
      <c r="E247" s="219" t="s">
        <v>4234</v>
      </c>
      <c r="F247" s="220"/>
      <c r="G247" s="220"/>
      <c r="H247" s="220" t="s">
        <v>4233</v>
      </c>
      <c r="I247" s="221" t="s">
        <v>52</v>
      </c>
      <c r="J247" s="220" t="s">
        <v>4232</v>
      </c>
      <c r="K247" s="220" t="s">
        <v>281</v>
      </c>
      <c r="L247" s="219" t="s">
        <v>4235</v>
      </c>
      <c r="M247" s="222" t="s">
        <v>4233</v>
      </c>
      <c r="N247" s="222" t="s">
        <v>4233</v>
      </c>
      <c r="O247" s="222" t="s">
        <v>4236</v>
      </c>
      <c r="P247" s="221" t="s">
        <v>979</v>
      </c>
      <c r="Q247" s="221" t="s">
        <v>294</v>
      </c>
      <c r="R247" s="223"/>
      <c r="S247" s="223" t="s">
        <v>76</v>
      </c>
      <c r="T247" s="223" t="s">
        <v>27</v>
      </c>
      <c r="U247" s="223" t="s">
        <v>78</v>
      </c>
      <c r="V247" s="221" t="s">
        <v>980</v>
      </c>
      <c r="W247" s="220" t="s">
        <v>981</v>
      </c>
      <c r="X247" s="233" t="s">
        <v>982</v>
      </c>
      <c r="Y247" s="220"/>
      <c r="Z247" s="224" t="s">
        <v>220</v>
      </c>
      <c r="AA247" s="220" t="s">
        <v>304</v>
      </c>
      <c r="AB247" s="230" t="s">
        <v>289</v>
      </c>
      <c r="AC247" s="226" t="s">
        <v>227</v>
      </c>
      <c r="AD247" s="227"/>
      <c r="AE247" s="228"/>
    </row>
    <row r="248" spans="1:31" s="229" customFormat="1" ht="15" customHeight="1">
      <c r="A248" s="217">
        <v>2023</v>
      </c>
      <c r="B248" s="217" t="s">
        <v>62</v>
      </c>
      <c r="C248" s="218" t="s">
        <v>971</v>
      </c>
      <c r="D248" s="217">
        <v>1234</v>
      </c>
      <c r="E248" s="219" t="s">
        <v>4234</v>
      </c>
      <c r="F248" s="220"/>
      <c r="G248" s="220"/>
      <c r="H248" s="220" t="s">
        <v>4233</v>
      </c>
      <c r="I248" s="221" t="s">
        <v>52</v>
      </c>
      <c r="J248" s="220" t="s">
        <v>4232</v>
      </c>
      <c r="K248" s="220" t="s">
        <v>281</v>
      </c>
      <c r="L248" s="219" t="s">
        <v>4235</v>
      </c>
      <c r="M248" s="222" t="s">
        <v>4233</v>
      </c>
      <c r="N248" s="222" t="s">
        <v>4233</v>
      </c>
      <c r="O248" s="222" t="s">
        <v>4236</v>
      </c>
      <c r="P248" s="221" t="s">
        <v>306</v>
      </c>
      <c r="Q248" s="221" t="s">
        <v>294</v>
      </c>
      <c r="R248" s="223"/>
      <c r="S248" s="223" t="s">
        <v>90</v>
      </c>
      <c r="T248" s="223" t="s">
        <v>24</v>
      </c>
      <c r="U248" s="223" t="s">
        <v>82</v>
      </c>
      <c r="V248" s="221" t="s">
        <v>24</v>
      </c>
      <c r="W248" s="220" t="s">
        <v>983</v>
      </c>
      <c r="X248" s="220" t="s">
        <v>984</v>
      </c>
      <c r="Y248" s="220"/>
      <c r="Z248" s="224" t="s">
        <v>223</v>
      </c>
      <c r="AA248" s="220" t="s">
        <v>288</v>
      </c>
      <c r="AB248" s="230" t="s">
        <v>289</v>
      </c>
      <c r="AC248" s="226"/>
      <c r="AD248" s="227"/>
      <c r="AE248" s="228"/>
    </row>
    <row r="249" spans="1:31" s="229" customFormat="1" ht="15" customHeight="1">
      <c r="A249" s="217">
        <v>2023</v>
      </c>
      <c r="B249" s="217" t="s">
        <v>62</v>
      </c>
      <c r="C249" s="218" t="s">
        <v>985</v>
      </c>
      <c r="D249" s="217">
        <v>1234</v>
      </c>
      <c r="E249" s="219" t="s">
        <v>4234</v>
      </c>
      <c r="F249" s="220"/>
      <c r="G249" s="220"/>
      <c r="H249" s="220" t="s">
        <v>4233</v>
      </c>
      <c r="I249" s="221" t="s">
        <v>52</v>
      </c>
      <c r="J249" s="220" t="s">
        <v>4232</v>
      </c>
      <c r="K249" s="220" t="s">
        <v>281</v>
      </c>
      <c r="L249" s="219" t="s">
        <v>4235</v>
      </c>
      <c r="M249" s="222" t="s">
        <v>4233</v>
      </c>
      <c r="N249" s="222" t="s">
        <v>4233</v>
      </c>
      <c r="O249" s="222" t="s">
        <v>4236</v>
      </c>
      <c r="P249" s="221" t="s">
        <v>306</v>
      </c>
      <c r="Q249" s="221" t="s">
        <v>294</v>
      </c>
      <c r="R249" s="223" t="s">
        <v>312</v>
      </c>
      <c r="S249" s="223" t="s">
        <v>35</v>
      </c>
      <c r="T249" s="223" t="s">
        <v>30</v>
      </c>
      <c r="U249" s="223" t="s">
        <v>80</v>
      </c>
      <c r="V249" s="221" t="s">
        <v>93</v>
      </c>
      <c r="W249" s="220" t="s">
        <v>986</v>
      </c>
      <c r="X249" s="220" t="s">
        <v>987</v>
      </c>
      <c r="Y249" s="220"/>
      <c r="Z249" s="224" t="s">
        <v>220</v>
      </c>
      <c r="AA249" s="220" t="s">
        <v>175</v>
      </c>
      <c r="AB249" s="230" t="s">
        <v>289</v>
      </c>
      <c r="AC249" s="226" t="s">
        <v>227</v>
      </c>
      <c r="AD249" s="227" t="s">
        <v>988</v>
      </c>
      <c r="AE249" s="228"/>
    </row>
    <row r="250" spans="1:31" s="229" customFormat="1" ht="15" customHeight="1">
      <c r="A250" s="217">
        <v>2023</v>
      </c>
      <c r="B250" s="217" t="s">
        <v>62</v>
      </c>
      <c r="C250" s="218" t="s">
        <v>985</v>
      </c>
      <c r="D250" s="217">
        <v>1234</v>
      </c>
      <c r="E250" s="219" t="s">
        <v>4234</v>
      </c>
      <c r="F250" s="220"/>
      <c r="G250" s="220"/>
      <c r="H250" s="220" t="s">
        <v>4233</v>
      </c>
      <c r="I250" s="221" t="s">
        <v>52</v>
      </c>
      <c r="J250" s="220" t="s">
        <v>4232</v>
      </c>
      <c r="K250" s="220" t="s">
        <v>281</v>
      </c>
      <c r="L250" s="219" t="s">
        <v>4235</v>
      </c>
      <c r="M250" s="222" t="s">
        <v>4233</v>
      </c>
      <c r="N250" s="222" t="s">
        <v>4233</v>
      </c>
      <c r="O250" s="222" t="s">
        <v>4236</v>
      </c>
      <c r="P250" s="221" t="s">
        <v>989</v>
      </c>
      <c r="Q250" s="221" t="s">
        <v>523</v>
      </c>
      <c r="R250" s="223"/>
      <c r="S250" s="223" t="s">
        <v>35</v>
      </c>
      <c r="T250" s="223" t="s">
        <v>26</v>
      </c>
      <c r="U250" s="223" t="s">
        <v>81</v>
      </c>
      <c r="V250" s="221" t="s">
        <v>990</v>
      </c>
      <c r="W250" s="220" t="s">
        <v>991</v>
      </c>
      <c r="X250" s="220"/>
      <c r="Y250" s="220"/>
      <c r="Z250" s="224" t="s">
        <v>220</v>
      </c>
      <c r="AA250" s="220" t="s">
        <v>323</v>
      </c>
      <c r="AB250" s="230" t="s">
        <v>289</v>
      </c>
      <c r="AC250" s="226"/>
      <c r="AD250" s="227" t="s">
        <v>992</v>
      </c>
      <c r="AE250" s="228"/>
    </row>
    <row r="251" spans="1:31" s="229" customFormat="1" ht="15" customHeight="1">
      <c r="A251" s="217">
        <v>2023</v>
      </c>
      <c r="B251" s="217" t="s">
        <v>62</v>
      </c>
      <c r="C251" s="218" t="s">
        <v>993</v>
      </c>
      <c r="D251" s="217">
        <v>1234</v>
      </c>
      <c r="E251" s="219" t="s">
        <v>4234</v>
      </c>
      <c r="F251" s="220"/>
      <c r="G251" s="220"/>
      <c r="H251" s="220" t="s">
        <v>4233</v>
      </c>
      <c r="I251" s="221" t="s">
        <v>75</v>
      </c>
      <c r="J251" s="220" t="s">
        <v>4232</v>
      </c>
      <c r="K251" s="220" t="s">
        <v>281</v>
      </c>
      <c r="L251" s="219" t="s">
        <v>4235</v>
      </c>
      <c r="M251" s="222" t="s">
        <v>4233</v>
      </c>
      <c r="N251" s="222" t="s">
        <v>4233</v>
      </c>
      <c r="O251" s="222" t="s">
        <v>4236</v>
      </c>
      <c r="P251" s="221" t="s">
        <v>381</v>
      </c>
      <c r="Q251" s="221" t="s">
        <v>294</v>
      </c>
      <c r="R251" s="223"/>
      <c r="S251" s="223"/>
      <c r="T251" s="223"/>
      <c r="U251" s="223"/>
      <c r="V251" s="221" t="s">
        <v>994</v>
      </c>
      <c r="W251" s="220"/>
      <c r="X251" s="220"/>
      <c r="Y251" s="220"/>
      <c r="Z251" s="224"/>
      <c r="AA251" s="220" t="s">
        <v>75</v>
      </c>
      <c r="AB251" s="230" t="s">
        <v>289</v>
      </c>
      <c r="AC251" s="226"/>
      <c r="AD251" s="227"/>
      <c r="AE251" s="228"/>
    </row>
    <row r="252" spans="1:31" s="229" customFormat="1" ht="15" customHeight="1">
      <c r="A252" s="217">
        <v>2023</v>
      </c>
      <c r="B252" s="217" t="s">
        <v>62</v>
      </c>
      <c r="C252" s="218">
        <v>45036</v>
      </c>
      <c r="D252" s="217">
        <v>1234</v>
      </c>
      <c r="E252" s="219" t="s">
        <v>4234</v>
      </c>
      <c r="F252" s="220"/>
      <c r="G252" s="220"/>
      <c r="H252" s="220" t="s">
        <v>4233</v>
      </c>
      <c r="I252" s="221" t="s">
        <v>52</v>
      </c>
      <c r="J252" s="220" t="s">
        <v>4232</v>
      </c>
      <c r="K252" s="220" t="s">
        <v>281</v>
      </c>
      <c r="L252" s="219" t="s">
        <v>4235</v>
      </c>
      <c r="M252" s="222" t="s">
        <v>4233</v>
      </c>
      <c r="N252" s="222" t="s">
        <v>4233</v>
      </c>
      <c r="O252" s="222" t="s">
        <v>4236</v>
      </c>
      <c r="P252" s="221" t="s">
        <v>467</v>
      </c>
      <c r="Q252" s="221" t="s">
        <v>468</v>
      </c>
      <c r="R252" s="223"/>
      <c r="S252" s="223" t="s">
        <v>43</v>
      </c>
      <c r="T252" s="223" t="s">
        <v>33</v>
      </c>
      <c r="U252" s="223" t="s">
        <v>82</v>
      </c>
      <c r="V252" s="221" t="s">
        <v>106</v>
      </c>
      <c r="W252" s="220" t="s">
        <v>995</v>
      </c>
      <c r="X252" s="220" t="s">
        <v>996</v>
      </c>
      <c r="Y252" s="220"/>
      <c r="Z252" s="224" t="s">
        <v>223</v>
      </c>
      <c r="AA252" s="220" t="s">
        <v>288</v>
      </c>
      <c r="AB252" s="230" t="s">
        <v>289</v>
      </c>
      <c r="AC252" s="226"/>
      <c r="AD252" s="227" t="s">
        <v>997</v>
      </c>
      <c r="AE252" s="228"/>
    </row>
    <row r="253" spans="1:31" s="229" customFormat="1" ht="15" customHeight="1">
      <c r="A253" s="217">
        <v>2023</v>
      </c>
      <c r="B253" s="217" t="s">
        <v>62</v>
      </c>
      <c r="C253" s="218" t="s">
        <v>993</v>
      </c>
      <c r="D253" s="217">
        <v>1234</v>
      </c>
      <c r="E253" s="219" t="s">
        <v>4234</v>
      </c>
      <c r="F253" s="220"/>
      <c r="G253" s="220"/>
      <c r="H253" s="220" t="s">
        <v>4233</v>
      </c>
      <c r="I253" s="221" t="s">
        <v>52</v>
      </c>
      <c r="J253" s="220" t="s">
        <v>4232</v>
      </c>
      <c r="K253" s="220" t="s">
        <v>281</v>
      </c>
      <c r="L253" s="219" t="s">
        <v>4235</v>
      </c>
      <c r="M253" s="222" t="s">
        <v>4233</v>
      </c>
      <c r="N253" s="222" t="s">
        <v>4233</v>
      </c>
      <c r="O253" s="222" t="s">
        <v>4236</v>
      </c>
      <c r="P253" s="221" t="s">
        <v>998</v>
      </c>
      <c r="Q253" s="221" t="s">
        <v>366</v>
      </c>
      <c r="R253" s="223" t="s">
        <v>316</v>
      </c>
      <c r="S253" s="223" t="s">
        <v>35</v>
      </c>
      <c r="T253" s="223" t="s">
        <v>25</v>
      </c>
      <c r="U253" s="223" t="s">
        <v>183</v>
      </c>
      <c r="V253" s="221" t="s">
        <v>382</v>
      </c>
      <c r="W253" s="220" t="s">
        <v>999</v>
      </c>
      <c r="X253" s="220" t="s">
        <v>844</v>
      </c>
      <c r="Y253" s="220"/>
      <c r="Z253" s="224" t="s">
        <v>220</v>
      </c>
      <c r="AA253" s="220" t="s">
        <v>175</v>
      </c>
      <c r="AB253" s="230" t="s">
        <v>289</v>
      </c>
      <c r="AC253" s="226" t="s">
        <v>227</v>
      </c>
      <c r="AD253" s="227" t="s">
        <v>1000</v>
      </c>
      <c r="AE253" s="228"/>
    </row>
    <row r="254" spans="1:31" s="229" customFormat="1" ht="15" customHeight="1">
      <c r="A254" s="217">
        <v>2023</v>
      </c>
      <c r="B254" s="217" t="s">
        <v>62</v>
      </c>
      <c r="C254" s="218" t="s">
        <v>1001</v>
      </c>
      <c r="D254" s="217">
        <v>1234</v>
      </c>
      <c r="E254" s="219" t="s">
        <v>4234</v>
      </c>
      <c r="F254" s="220"/>
      <c r="G254" s="220"/>
      <c r="H254" s="220" t="s">
        <v>4233</v>
      </c>
      <c r="I254" s="221" t="s">
        <v>52</v>
      </c>
      <c r="J254" s="220" t="s">
        <v>4232</v>
      </c>
      <c r="K254" s="220" t="s">
        <v>281</v>
      </c>
      <c r="L254" s="219" t="s">
        <v>4235</v>
      </c>
      <c r="M254" s="222" t="s">
        <v>4233</v>
      </c>
      <c r="N254" s="222" t="s">
        <v>4233</v>
      </c>
      <c r="O254" s="222" t="s">
        <v>4236</v>
      </c>
      <c r="P254" s="221" t="s">
        <v>306</v>
      </c>
      <c r="Q254" s="221" t="s">
        <v>294</v>
      </c>
      <c r="R254" s="223"/>
      <c r="S254" s="223" t="s">
        <v>35</v>
      </c>
      <c r="T254" s="223" t="s">
        <v>27</v>
      </c>
      <c r="U254" s="223" t="s">
        <v>81</v>
      </c>
      <c r="V254" s="221" t="s">
        <v>1002</v>
      </c>
      <c r="W254" s="220" t="s">
        <v>1003</v>
      </c>
      <c r="X254" s="220" t="s">
        <v>1004</v>
      </c>
      <c r="Y254" s="220"/>
      <c r="Z254" s="224" t="s">
        <v>220</v>
      </c>
      <c r="AA254" s="220" t="s">
        <v>304</v>
      </c>
      <c r="AB254" s="230" t="s">
        <v>310</v>
      </c>
      <c r="AC254" s="226" t="s">
        <v>227</v>
      </c>
      <c r="AD254" s="227" t="s">
        <v>1005</v>
      </c>
      <c r="AE254" s="228"/>
    </row>
    <row r="255" spans="1:31" s="229" customFormat="1" ht="15" customHeight="1">
      <c r="A255" s="217">
        <v>2023</v>
      </c>
      <c r="B255" s="217" t="s">
        <v>62</v>
      </c>
      <c r="C255" s="218" t="s">
        <v>1001</v>
      </c>
      <c r="D255" s="217">
        <v>1234</v>
      </c>
      <c r="E255" s="219" t="s">
        <v>4234</v>
      </c>
      <c r="F255" s="220"/>
      <c r="G255" s="220"/>
      <c r="H255" s="220" t="s">
        <v>4233</v>
      </c>
      <c r="I255" s="221" t="s">
        <v>52</v>
      </c>
      <c r="J255" s="220" t="s">
        <v>4232</v>
      </c>
      <c r="K255" s="220" t="s">
        <v>281</v>
      </c>
      <c r="L255" s="219" t="s">
        <v>4235</v>
      </c>
      <c r="M255" s="222" t="s">
        <v>4233</v>
      </c>
      <c r="N255" s="222" t="s">
        <v>4233</v>
      </c>
      <c r="O255" s="222" t="s">
        <v>4236</v>
      </c>
      <c r="P255" s="221" t="s">
        <v>381</v>
      </c>
      <c r="Q255" s="221" t="s">
        <v>294</v>
      </c>
      <c r="R255" s="223"/>
      <c r="S255" s="223" t="s">
        <v>76</v>
      </c>
      <c r="T255" s="223" t="s">
        <v>27</v>
      </c>
      <c r="U255" s="223" t="s">
        <v>81</v>
      </c>
      <c r="V255" s="221" t="s">
        <v>674</v>
      </c>
      <c r="W255" s="220" t="s">
        <v>1006</v>
      </c>
      <c r="X255" s="220" t="s">
        <v>1007</v>
      </c>
      <c r="Y255" s="220"/>
      <c r="Z255" s="224" t="s">
        <v>223</v>
      </c>
      <c r="AA255" s="220" t="s">
        <v>677</v>
      </c>
      <c r="AB255" s="230" t="s">
        <v>289</v>
      </c>
      <c r="AC255" s="226"/>
      <c r="AD255" s="227" t="s">
        <v>1008</v>
      </c>
    </row>
    <row r="256" spans="1:31" s="229" customFormat="1" ht="15" customHeight="1">
      <c r="A256" s="217">
        <v>2023</v>
      </c>
      <c r="B256" s="217" t="s">
        <v>62</v>
      </c>
      <c r="C256" s="218" t="s">
        <v>1009</v>
      </c>
      <c r="D256" s="217">
        <v>1234</v>
      </c>
      <c r="E256" s="219" t="s">
        <v>4234</v>
      </c>
      <c r="F256" s="220"/>
      <c r="G256" s="220"/>
      <c r="H256" s="220" t="s">
        <v>4233</v>
      </c>
      <c r="I256" s="221" t="s">
        <v>52</v>
      </c>
      <c r="J256" s="220" t="s">
        <v>4232</v>
      </c>
      <c r="K256" s="220" t="s">
        <v>281</v>
      </c>
      <c r="L256" s="219" t="s">
        <v>4235</v>
      </c>
      <c r="M256" s="222" t="s">
        <v>4233</v>
      </c>
      <c r="N256" s="222" t="s">
        <v>4233</v>
      </c>
      <c r="O256" s="222" t="s">
        <v>4236</v>
      </c>
      <c r="P256" s="221" t="s">
        <v>306</v>
      </c>
      <c r="Q256" s="221" t="s">
        <v>294</v>
      </c>
      <c r="R256" s="223"/>
      <c r="S256" s="223" t="s">
        <v>35</v>
      </c>
      <c r="T256" s="223" t="s">
        <v>26</v>
      </c>
      <c r="U256" s="223" t="s">
        <v>180</v>
      </c>
      <c r="V256" s="221" t="s">
        <v>1010</v>
      </c>
      <c r="W256" s="220" t="s">
        <v>426</v>
      </c>
      <c r="X256" s="220"/>
      <c r="Y256" s="220"/>
      <c r="Z256" s="224" t="s">
        <v>223</v>
      </c>
      <c r="AA256" s="220" t="s">
        <v>323</v>
      </c>
      <c r="AB256" s="230" t="s">
        <v>310</v>
      </c>
      <c r="AC256" s="226"/>
      <c r="AD256" s="227" t="s">
        <v>1011</v>
      </c>
      <c r="AE256" s="228"/>
    </row>
    <row r="257" spans="1:31" s="229" customFormat="1" ht="15" customHeight="1">
      <c r="A257" s="217">
        <v>2023</v>
      </c>
      <c r="B257" s="217" t="s">
        <v>62</v>
      </c>
      <c r="C257" s="218">
        <v>45041</v>
      </c>
      <c r="D257" s="217">
        <v>1234</v>
      </c>
      <c r="E257" s="219" t="s">
        <v>4234</v>
      </c>
      <c r="F257" s="220"/>
      <c r="G257" s="220"/>
      <c r="H257" s="220" t="s">
        <v>4233</v>
      </c>
      <c r="I257" s="221" t="s">
        <v>52</v>
      </c>
      <c r="J257" s="220" t="s">
        <v>4232</v>
      </c>
      <c r="K257" s="220" t="s">
        <v>281</v>
      </c>
      <c r="L257" s="219" t="s">
        <v>4235</v>
      </c>
      <c r="M257" s="222" t="s">
        <v>4233</v>
      </c>
      <c r="N257" s="222" t="s">
        <v>4233</v>
      </c>
      <c r="O257" s="222" t="s">
        <v>4236</v>
      </c>
      <c r="P257" s="221" t="s">
        <v>873</v>
      </c>
      <c r="Q257" s="221" t="s">
        <v>874</v>
      </c>
      <c r="R257" s="223" t="s">
        <v>316</v>
      </c>
      <c r="S257" s="223" t="s">
        <v>43</v>
      </c>
      <c r="T257" s="223" t="s">
        <v>33</v>
      </c>
      <c r="U257" s="223" t="s">
        <v>82</v>
      </c>
      <c r="V257" s="221" t="s">
        <v>100</v>
      </c>
      <c r="W257" s="220" t="s">
        <v>358</v>
      </c>
      <c r="X257" s="220" t="s">
        <v>911</v>
      </c>
      <c r="Y257" s="220"/>
      <c r="Z257" s="224" t="s">
        <v>220</v>
      </c>
      <c r="AA257" s="220" t="s">
        <v>174</v>
      </c>
      <c r="AB257" s="230" t="s">
        <v>289</v>
      </c>
      <c r="AC257" s="226" t="s">
        <v>227</v>
      </c>
      <c r="AD257" s="227" t="s">
        <v>1012</v>
      </c>
      <c r="AE257" s="228"/>
    </row>
    <row r="258" spans="1:31" s="229" customFormat="1" ht="15" customHeight="1">
      <c r="A258" s="217">
        <v>2023</v>
      </c>
      <c r="B258" s="217" t="s">
        <v>62</v>
      </c>
      <c r="C258" s="218">
        <v>45041</v>
      </c>
      <c r="D258" s="217">
        <v>1234</v>
      </c>
      <c r="E258" s="219" t="s">
        <v>4234</v>
      </c>
      <c r="F258" s="220"/>
      <c r="G258" s="220"/>
      <c r="H258" s="220" t="s">
        <v>4233</v>
      </c>
      <c r="I258" s="221" t="s">
        <v>52</v>
      </c>
      <c r="J258" s="220" t="s">
        <v>4232</v>
      </c>
      <c r="K258" s="220" t="s">
        <v>281</v>
      </c>
      <c r="L258" s="219" t="s">
        <v>4235</v>
      </c>
      <c r="M258" s="222" t="s">
        <v>4233</v>
      </c>
      <c r="N258" s="222" t="s">
        <v>4233</v>
      </c>
      <c r="O258" s="222" t="s">
        <v>4236</v>
      </c>
      <c r="P258" s="221" t="s">
        <v>1013</v>
      </c>
      <c r="Q258" s="221" t="s">
        <v>294</v>
      </c>
      <c r="R258" s="223"/>
      <c r="S258" s="223" t="s">
        <v>43</v>
      </c>
      <c r="T258" s="223" t="s">
        <v>33</v>
      </c>
      <c r="U258" s="223" t="s">
        <v>82</v>
      </c>
      <c r="V258" s="221" t="s">
        <v>734</v>
      </c>
      <c r="W258" s="220" t="s">
        <v>1014</v>
      </c>
      <c r="X258" s="220" t="s">
        <v>911</v>
      </c>
      <c r="Y258" s="220"/>
      <c r="Z258" s="224" t="s">
        <v>220</v>
      </c>
      <c r="AA258" s="220" t="s">
        <v>288</v>
      </c>
      <c r="AB258" s="230" t="s">
        <v>289</v>
      </c>
      <c r="AC258" s="226"/>
      <c r="AD258" s="227" t="s">
        <v>1015</v>
      </c>
      <c r="AE258" s="228"/>
    </row>
    <row r="259" spans="1:31" s="229" customFormat="1" ht="15" customHeight="1">
      <c r="A259" s="217">
        <v>2023</v>
      </c>
      <c r="B259" s="217" t="s">
        <v>62</v>
      </c>
      <c r="C259" s="218" t="s">
        <v>1009</v>
      </c>
      <c r="D259" s="217">
        <v>1234</v>
      </c>
      <c r="E259" s="219" t="s">
        <v>4234</v>
      </c>
      <c r="F259" s="220"/>
      <c r="G259" s="220"/>
      <c r="H259" s="220" t="s">
        <v>4233</v>
      </c>
      <c r="I259" s="221" t="s">
        <v>52</v>
      </c>
      <c r="J259" s="220" t="s">
        <v>4232</v>
      </c>
      <c r="K259" s="220" t="s">
        <v>281</v>
      </c>
      <c r="L259" s="219" t="s">
        <v>4235</v>
      </c>
      <c r="M259" s="222" t="s">
        <v>4233</v>
      </c>
      <c r="N259" s="222" t="s">
        <v>4233</v>
      </c>
      <c r="O259" s="222" t="s">
        <v>4236</v>
      </c>
      <c r="P259" s="221" t="s">
        <v>306</v>
      </c>
      <c r="Q259" s="221" t="s">
        <v>294</v>
      </c>
      <c r="R259" s="223"/>
      <c r="S259" s="223" t="s">
        <v>17</v>
      </c>
      <c r="T259" s="223" t="s">
        <v>27</v>
      </c>
      <c r="U259" s="223" t="s">
        <v>81</v>
      </c>
      <c r="V259" s="221" t="s">
        <v>1016</v>
      </c>
      <c r="W259" s="220" t="s">
        <v>1017</v>
      </c>
      <c r="X259" s="220" t="s">
        <v>1018</v>
      </c>
      <c r="Y259" s="220"/>
      <c r="Z259" s="224" t="s">
        <v>220</v>
      </c>
      <c r="AA259" s="220" t="s">
        <v>304</v>
      </c>
      <c r="AB259" s="230" t="s">
        <v>310</v>
      </c>
      <c r="AC259" s="226" t="s">
        <v>227</v>
      </c>
      <c r="AD259" s="227" t="s">
        <v>1019</v>
      </c>
      <c r="AE259" s="228"/>
    </row>
    <row r="260" spans="1:31" s="229" customFormat="1" ht="15" customHeight="1">
      <c r="A260" s="217">
        <v>2023</v>
      </c>
      <c r="B260" s="217" t="s">
        <v>62</v>
      </c>
      <c r="C260" s="218" t="s">
        <v>1009</v>
      </c>
      <c r="D260" s="217">
        <v>1234</v>
      </c>
      <c r="E260" s="219" t="s">
        <v>4234</v>
      </c>
      <c r="F260" s="220"/>
      <c r="G260" s="220"/>
      <c r="H260" s="220" t="s">
        <v>4233</v>
      </c>
      <c r="I260" s="221" t="s">
        <v>52</v>
      </c>
      <c r="J260" s="220" t="s">
        <v>4232</v>
      </c>
      <c r="K260" s="220" t="s">
        <v>281</v>
      </c>
      <c r="L260" s="219" t="s">
        <v>4235</v>
      </c>
      <c r="M260" s="222" t="s">
        <v>4233</v>
      </c>
      <c r="N260" s="222" t="s">
        <v>4233</v>
      </c>
      <c r="O260" s="222" t="s">
        <v>4236</v>
      </c>
      <c r="P260" s="221" t="s">
        <v>670</v>
      </c>
      <c r="Q260" s="221" t="s">
        <v>294</v>
      </c>
      <c r="R260" s="223"/>
      <c r="S260" s="223" t="s">
        <v>76</v>
      </c>
      <c r="T260" s="223" t="s">
        <v>27</v>
      </c>
      <c r="U260" s="223" t="s">
        <v>78</v>
      </c>
      <c r="V260" s="221" t="s">
        <v>1020</v>
      </c>
      <c r="W260" s="220" t="s">
        <v>1021</v>
      </c>
      <c r="X260" s="220" t="s">
        <v>1022</v>
      </c>
      <c r="Y260" s="220"/>
      <c r="Z260" s="224" t="s">
        <v>220</v>
      </c>
      <c r="AA260" s="220" t="s">
        <v>304</v>
      </c>
      <c r="AB260" s="230" t="s">
        <v>289</v>
      </c>
      <c r="AC260" s="226" t="s">
        <v>227</v>
      </c>
      <c r="AD260" s="227"/>
      <c r="AE260" s="228"/>
    </row>
    <row r="261" spans="1:31" s="229" customFormat="1" ht="15" customHeight="1">
      <c r="A261" s="217">
        <v>2023</v>
      </c>
      <c r="B261" s="217" t="s">
        <v>62</v>
      </c>
      <c r="C261" s="218" t="s">
        <v>1023</v>
      </c>
      <c r="D261" s="217">
        <v>1234</v>
      </c>
      <c r="E261" s="219" t="s">
        <v>4234</v>
      </c>
      <c r="F261" s="220"/>
      <c r="G261" s="220"/>
      <c r="H261" s="220" t="s">
        <v>4233</v>
      </c>
      <c r="I261" s="221" t="s">
        <v>52</v>
      </c>
      <c r="J261" s="220" t="s">
        <v>4232</v>
      </c>
      <c r="K261" s="220" t="s">
        <v>281</v>
      </c>
      <c r="L261" s="219" t="s">
        <v>4235</v>
      </c>
      <c r="M261" s="222" t="s">
        <v>4233</v>
      </c>
      <c r="N261" s="222" t="s">
        <v>4233</v>
      </c>
      <c r="O261" s="222" t="s">
        <v>4236</v>
      </c>
      <c r="P261" s="221" t="s">
        <v>581</v>
      </c>
      <c r="Q261" s="221" t="s">
        <v>366</v>
      </c>
      <c r="R261" s="223"/>
      <c r="S261" s="223" t="s">
        <v>90</v>
      </c>
      <c r="T261" s="223" t="s">
        <v>29</v>
      </c>
      <c r="U261" s="223" t="s">
        <v>82</v>
      </c>
      <c r="V261" s="221" t="s">
        <v>382</v>
      </c>
      <c r="W261" s="220"/>
      <c r="X261" s="220"/>
      <c r="Y261" s="220"/>
      <c r="Z261" s="224" t="s">
        <v>220</v>
      </c>
      <c r="AA261" s="220" t="s">
        <v>304</v>
      </c>
      <c r="AB261" s="230" t="s">
        <v>289</v>
      </c>
      <c r="AC261" s="226" t="s">
        <v>227</v>
      </c>
      <c r="AD261" s="227" t="s">
        <v>1024</v>
      </c>
      <c r="AE261" s="228"/>
    </row>
    <row r="262" spans="1:31" s="229" customFormat="1" ht="15" customHeight="1">
      <c r="A262" s="217">
        <v>2023</v>
      </c>
      <c r="B262" s="217" t="s">
        <v>62</v>
      </c>
      <c r="C262" s="218" t="s">
        <v>1025</v>
      </c>
      <c r="D262" s="217">
        <v>1234</v>
      </c>
      <c r="E262" s="219" t="s">
        <v>4234</v>
      </c>
      <c r="F262" s="220"/>
      <c r="G262" s="220"/>
      <c r="H262" s="220" t="s">
        <v>4233</v>
      </c>
      <c r="I262" s="221" t="s">
        <v>52</v>
      </c>
      <c r="J262" s="220" t="s">
        <v>4232</v>
      </c>
      <c r="K262" s="220" t="s">
        <v>281</v>
      </c>
      <c r="L262" s="219" t="s">
        <v>4235</v>
      </c>
      <c r="M262" s="222" t="s">
        <v>4233</v>
      </c>
      <c r="N262" s="222" t="s">
        <v>4233</v>
      </c>
      <c r="O262" s="222" t="s">
        <v>4236</v>
      </c>
      <c r="P262" s="221" t="s">
        <v>283</v>
      </c>
      <c r="Q262" s="221" t="s">
        <v>284</v>
      </c>
      <c r="R262" s="223" t="s">
        <v>316</v>
      </c>
      <c r="S262" s="223" t="s">
        <v>90</v>
      </c>
      <c r="T262" s="223" t="s">
        <v>30</v>
      </c>
      <c r="U262" s="223" t="s">
        <v>82</v>
      </c>
      <c r="V262" s="221" t="s">
        <v>100</v>
      </c>
      <c r="W262" s="220" t="s">
        <v>358</v>
      </c>
      <c r="X262" s="220" t="s">
        <v>649</v>
      </c>
      <c r="Y262" s="220"/>
      <c r="Z262" s="224" t="s">
        <v>220</v>
      </c>
      <c r="AA262" s="220" t="s">
        <v>174</v>
      </c>
      <c r="AB262" s="230" t="s">
        <v>289</v>
      </c>
      <c r="AC262" s="226" t="s">
        <v>227</v>
      </c>
      <c r="AD262" s="227" t="s">
        <v>1026</v>
      </c>
      <c r="AE262" s="228"/>
    </row>
    <row r="263" spans="1:31" s="229" customFormat="1" ht="15" customHeight="1">
      <c r="A263" s="217">
        <v>2023</v>
      </c>
      <c r="B263" s="217" t="s">
        <v>62</v>
      </c>
      <c r="C263" s="218">
        <v>45044</v>
      </c>
      <c r="D263" s="217">
        <v>1234</v>
      </c>
      <c r="E263" s="219" t="s">
        <v>4234</v>
      </c>
      <c r="F263" s="220"/>
      <c r="G263" s="220"/>
      <c r="H263" s="220" t="s">
        <v>4233</v>
      </c>
      <c r="I263" s="221" t="s">
        <v>52</v>
      </c>
      <c r="J263" s="220" t="s">
        <v>4232</v>
      </c>
      <c r="K263" s="220" t="s">
        <v>281</v>
      </c>
      <c r="L263" s="219" t="s">
        <v>4235</v>
      </c>
      <c r="M263" s="222" t="s">
        <v>4233</v>
      </c>
      <c r="N263" s="222" t="s">
        <v>4233</v>
      </c>
      <c r="O263" s="222" t="s">
        <v>4236</v>
      </c>
      <c r="P263" s="221" t="s">
        <v>300</v>
      </c>
      <c r="Q263" s="221" t="s">
        <v>294</v>
      </c>
      <c r="R263" s="223"/>
      <c r="S263" s="223" t="s">
        <v>43</v>
      </c>
      <c r="T263" s="223" t="s">
        <v>33</v>
      </c>
      <c r="U263" s="223" t="s">
        <v>82</v>
      </c>
      <c r="V263" s="221" t="s">
        <v>397</v>
      </c>
      <c r="W263" s="220" t="s">
        <v>1027</v>
      </c>
      <c r="X263" s="220" t="s">
        <v>1028</v>
      </c>
      <c r="Y263" s="220"/>
      <c r="Z263" s="224" t="s">
        <v>223</v>
      </c>
      <c r="AA263" s="220" t="s">
        <v>288</v>
      </c>
      <c r="AB263" s="230" t="s">
        <v>289</v>
      </c>
      <c r="AC263" s="226"/>
      <c r="AD263" s="227" t="s">
        <v>1027</v>
      </c>
      <c r="AE263" s="228"/>
    </row>
    <row r="264" spans="1:31" s="229" customFormat="1" ht="15" customHeight="1">
      <c r="A264" s="217">
        <v>2023</v>
      </c>
      <c r="B264" s="217" t="s">
        <v>62</v>
      </c>
      <c r="C264" s="218" t="s">
        <v>1009</v>
      </c>
      <c r="D264" s="217">
        <v>1234</v>
      </c>
      <c r="E264" s="219" t="s">
        <v>4234</v>
      </c>
      <c r="F264" s="220"/>
      <c r="G264" s="220"/>
      <c r="H264" s="220" t="s">
        <v>4233</v>
      </c>
      <c r="I264" s="221" t="s">
        <v>291</v>
      </c>
      <c r="J264" s="220" t="s">
        <v>4232</v>
      </c>
      <c r="K264" s="220" t="s">
        <v>281</v>
      </c>
      <c r="L264" s="219" t="s">
        <v>4235</v>
      </c>
      <c r="M264" s="222" t="s">
        <v>4233</v>
      </c>
      <c r="N264" s="222" t="s">
        <v>4233</v>
      </c>
      <c r="O264" s="222" t="s">
        <v>4236</v>
      </c>
      <c r="P264" s="221" t="s">
        <v>873</v>
      </c>
      <c r="Q264" s="221" t="s">
        <v>874</v>
      </c>
      <c r="R264" s="223"/>
      <c r="S264" s="223"/>
      <c r="T264" s="223"/>
      <c r="U264" s="223"/>
      <c r="V264" s="221" t="s">
        <v>291</v>
      </c>
      <c r="W264" s="220"/>
      <c r="X264" s="220"/>
      <c r="Y264" s="220"/>
      <c r="Z264" s="224"/>
      <c r="AA264" s="220" t="s">
        <v>291</v>
      </c>
      <c r="AB264" s="230" t="s">
        <v>289</v>
      </c>
      <c r="AC264" s="226"/>
      <c r="AD264" s="227"/>
      <c r="AE264" s="228"/>
    </row>
    <row r="265" spans="1:31" s="229" customFormat="1" ht="15" customHeight="1">
      <c r="A265" s="217">
        <v>2023</v>
      </c>
      <c r="B265" s="217" t="s">
        <v>63</v>
      </c>
      <c r="C265" s="218" t="s">
        <v>1029</v>
      </c>
      <c r="D265" s="217">
        <v>1234</v>
      </c>
      <c r="E265" s="219" t="s">
        <v>4234</v>
      </c>
      <c r="F265" s="220"/>
      <c r="G265" s="220"/>
      <c r="H265" s="220" t="s">
        <v>4233</v>
      </c>
      <c r="I265" s="221" t="s">
        <v>74</v>
      </c>
      <c r="J265" s="220" t="s">
        <v>4232</v>
      </c>
      <c r="K265" s="220" t="s">
        <v>281</v>
      </c>
      <c r="L265" s="219" t="s">
        <v>4235</v>
      </c>
      <c r="M265" s="222" t="s">
        <v>4233</v>
      </c>
      <c r="N265" s="222" t="s">
        <v>4233</v>
      </c>
      <c r="O265" s="222" t="s">
        <v>4236</v>
      </c>
      <c r="P265" s="221" t="s">
        <v>325</v>
      </c>
      <c r="Q265" s="221" t="s">
        <v>325</v>
      </c>
      <c r="R265" s="223"/>
      <c r="S265" s="223"/>
      <c r="T265" s="223"/>
      <c r="U265" s="223"/>
      <c r="V265" s="221" t="s">
        <v>74</v>
      </c>
      <c r="W265" s="220"/>
      <c r="X265" s="220"/>
      <c r="Y265" s="220"/>
      <c r="Z265" s="224"/>
      <c r="AA265" s="220" t="s">
        <v>74</v>
      </c>
      <c r="AB265" s="230" t="s">
        <v>289</v>
      </c>
      <c r="AC265" s="226"/>
      <c r="AD265" s="227"/>
      <c r="AE265" s="228"/>
    </row>
    <row r="266" spans="1:31" s="229" customFormat="1" ht="15" customHeight="1">
      <c r="A266" s="217">
        <v>2023</v>
      </c>
      <c r="B266" s="217" t="s">
        <v>63</v>
      </c>
      <c r="C266" s="218" t="s">
        <v>1029</v>
      </c>
      <c r="D266" s="217">
        <v>1234</v>
      </c>
      <c r="E266" s="219" t="s">
        <v>4234</v>
      </c>
      <c r="F266" s="220" t="s">
        <v>310</v>
      </c>
      <c r="G266" s="220" t="s">
        <v>1030</v>
      </c>
      <c r="H266" s="220" t="s">
        <v>4233</v>
      </c>
      <c r="I266" s="221" t="s">
        <v>52</v>
      </c>
      <c r="J266" s="220" t="s">
        <v>4232</v>
      </c>
      <c r="K266" s="220" t="s">
        <v>281</v>
      </c>
      <c r="L266" s="219" t="s">
        <v>4235</v>
      </c>
      <c r="M266" s="222" t="s">
        <v>4233</v>
      </c>
      <c r="N266" s="222" t="s">
        <v>4233</v>
      </c>
      <c r="O266" s="222" t="s">
        <v>4236</v>
      </c>
      <c r="P266" s="221" t="s">
        <v>1031</v>
      </c>
      <c r="Q266" s="221" t="s">
        <v>294</v>
      </c>
      <c r="R266" s="223" t="s">
        <v>316</v>
      </c>
      <c r="S266" s="223" t="s">
        <v>35</v>
      </c>
      <c r="T266" s="223" t="s">
        <v>26</v>
      </c>
      <c r="U266" s="223" t="s">
        <v>83</v>
      </c>
      <c r="V266" s="221" t="s">
        <v>1032</v>
      </c>
      <c r="W266" s="220" t="s">
        <v>1033</v>
      </c>
      <c r="X266" s="220" t="s">
        <v>495</v>
      </c>
      <c r="Y266" s="220"/>
      <c r="Z266" s="224" t="s">
        <v>223</v>
      </c>
      <c r="AA266" s="220" t="s">
        <v>323</v>
      </c>
      <c r="AB266" s="230" t="s">
        <v>289</v>
      </c>
      <c r="AC266" s="226"/>
      <c r="AD266" s="227"/>
      <c r="AE266" s="228"/>
    </row>
    <row r="267" spans="1:31" s="229" customFormat="1" ht="15" customHeight="1">
      <c r="A267" s="217">
        <v>2023</v>
      </c>
      <c r="B267" s="217" t="s">
        <v>63</v>
      </c>
      <c r="C267" s="218" t="s">
        <v>1029</v>
      </c>
      <c r="D267" s="217">
        <v>1234</v>
      </c>
      <c r="E267" s="219" t="s">
        <v>4234</v>
      </c>
      <c r="F267" s="220"/>
      <c r="G267" s="220"/>
      <c r="H267" s="220" t="s">
        <v>4233</v>
      </c>
      <c r="I267" s="221" t="s">
        <v>52</v>
      </c>
      <c r="J267" s="220" t="s">
        <v>4232</v>
      </c>
      <c r="K267" s="220" t="s">
        <v>281</v>
      </c>
      <c r="L267" s="219" t="s">
        <v>4235</v>
      </c>
      <c r="M267" s="222" t="s">
        <v>4233</v>
      </c>
      <c r="N267" s="222" t="s">
        <v>4233</v>
      </c>
      <c r="O267" s="222" t="s">
        <v>4236</v>
      </c>
      <c r="P267" s="221" t="s">
        <v>431</v>
      </c>
      <c r="Q267" s="221" t="s">
        <v>294</v>
      </c>
      <c r="R267" s="223"/>
      <c r="S267" s="223" t="s">
        <v>35</v>
      </c>
      <c r="T267" s="223" t="s">
        <v>29</v>
      </c>
      <c r="U267" s="223" t="s">
        <v>181</v>
      </c>
      <c r="V267" s="221" t="s">
        <v>879</v>
      </c>
      <c r="W267" s="220" t="s">
        <v>1034</v>
      </c>
      <c r="X267" s="220" t="s">
        <v>864</v>
      </c>
      <c r="Y267" s="220"/>
      <c r="Z267" s="224" t="s">
        <v>223</v>
      </c>
      <c r="AA267" s="220" t="s">
        <v>323</v>
      </c>
      <c r="AB267" s="230" t="s">
        <v>289</v>
      </c>
      <c r="AC267" s="226"/>
      <c r="AD267" s="227"/>
      <c r="AE267" s="228"/>
    </row>
    <row r="268" spans="1:31" s="229" customFormat="1" ht="15" customHeight="1">
      <c r="A268" s="217">
        <v>2023</v>
      </c>
      <c r="B268" s="217" t="s">
        <v>63</v>
      </c>
      <c r="C268" s="218" t="s">
        <v>1035</v>
      </c>
      <c r="D268" s="217">
        <v>1234</v>
      </c>
      <c r="E268" s="219" t="s">
        <v>4234</v>
      </c>
      <c r="F268" s="220"/>
      <c r="G268" s="220"/>
      <c r="H268" s="220" t="s">
        <v>4233</v>
      </c>
      <c r="I268" s="221" t="s">
        <v>52</v>
      </c>
      <c r="J268" s="220" t="s">
        <v>4232</v>
      </c>
      <c r="K268" s="220" t="s">
        <v>281</v>
      </c>
      <c r="L268" s="219" t="s">
        <v>4235</v>
      </c>
      <c r="M268" s="222" t="s">
        <v>4233</v>
      </c>
      <c r="N268" s="222" t="s">
        <v>4233</v>
      </c>
      <c r="O268" s="222" t="s">
        <v>4236</v>
      </c>
      <c r="P268" s="221" t="s">
        <v>1036</v>
      </c>
      <c r="Q268" s="221" t="s">
        <v>651</v>
      </c>
      <c r="R268" s="223"/>
      <c r="S268" s="223" t="s">
        <v>35</v>
      </c>
      <c r="T268" s="223" t="s">
        <v>26</v>
      </c>
      <c r="U268" s="223" t="s">
        <v>185</v>
      </c>
      <c r="V268" s="221" t="s">
        <v>1037</v>
      </c>
      <c r="W268" s="220" t="s">
        <v>1038</v>
      </c>
      <c r="X268" s="220" t="s">
        <v>864</v>
      </c>
      <c r="Y268" s="220"/>
      <c r="Z268" s="224" t="s">
        <v>223</v>
      </c>
      <c r="AA268" s="220" t="s">
        <v>323</v>
      </c>
      <c r="AB268" s="230" t="s">
        <v>289</v>
      </c>
      <c r="AC268" s="226"/>
      <c r="AD268" s="227"/>
      <c r="AE268" s="228"/>
    </row>
    <row r="269" spans="1:31" s="229" customFormat="1" ht="15" customHeight="1">
      <c r="A269" s="217">
        <v>2023</v>
      </c>
      <c r="B269" s="217" t="s">
        <v>63</v>
      </c>
      <c r="C269" s="218" t="s">
        <v>1035</v>
      </c>
      <c r="D269" s="217">
        <v>1234</v>
      </c>
      <c r="E269" s="219" t="s">
        <v>4234</v>
      </c>
      <c r="F269" s="220"/>
      <c r="G269" s="220"/>
      <c r="H269" s="220" t="s">
        <v>4233</v>
      </c>
      <c r="I269" s="221" t="s">
        <v>73</v>
      </c>
      <c r="J269" s="220" t="s">
        <v>4232</v>
      </c>
      <c r="K269" s="220" t="s">
        <v>281</v>
      </c>
      <c r="L269" s="219" t="s">
        <v>4235</v>
      </c>
      <c r="M269" s="222" t="s">
        <v>4233</v>
      </c>
      <c r="N269" s="222" t="s">
        <v>4233</v>
      </c>
      <c r="O269" s="222" t="s">
        <v>4236</v>
      </c>
      <c r="P269" s="221" t="s">
        <v>634</v>
      </c>
      <c r="Q269" s="221" t="s">
        <v>375</v>
      </c>
      <c r="R269" s="223"/>
      <c r="S269" s="223"/>
      <c r="T269" s="223"/>
      <c r="U269" s="223"/>
      <c r="V269" s="221" t="s">
        <v>73</v>
      </c>
      <c r="W269" s="220"/>
      <c r="X269" s="220"/>
      <c r="Y269" s="220"/>
      <c r="Z269" s="224"/>
      <c r="AA269" s="220" t="s">
        <v>73</v>
      </c>
      <c r="AB269" s="230" t="s">
        <v>289</v>
      </c>
      <c r="AC269" s="226"/>
      <c r="AD269" s="227"/>
      <c r="AE269" s="228"/>
    </row>
    <row r="270" spans="1:31" s="229" customFormat="1" ht="15" customHeight="1">
      <c r="A270" s="217">
        <v>2023</v>
      </c>
      <c r="B270" s="217" t="s">
        <v>63</v>
      </c>
      <c r="C270" s="218" t="s">
        <v>1035</v>
      </c>
      <c r="D270" s="217">
        <v>1234</v>
      </c>
      <c r="E270" s="219" t="s">
        <v>4234</v>
      </c>
      <c r="F270" s="220"/>
      <c r="G270" s="220"/>
      <c r="H270" s="220" t="s">
        <v>4233</v>
      </c>
      <c r="I270" s="221" t="s">
        <v>52</v>
      </c>
      <c r="J270" s="220" t="s">
        <v>4232</v>
      </c>
      <c r="K270" s="220" t="s">
        <v>281</v>
      </c>
      <c r="L270" s="219" t="s">
        <v>4235</v>
      </c>
      <c r="M270" s="222" t="s">
        <v>4233</v>
      </c>
      <c r="N270" s="222" t="s">
        <v>4233</v>
      </c>
      <c r="O270" s="222" t="s">
        <v>4236</v>
      </c>
      <c r="P270" s="221" t="s">
        <v>306</v>
      </c>
      <c r="Q270" s="221" t="s">
        <v>294</v>
      </c>
      <c r="R270" s="223" t="s">
        <v>312</v>
      </c>
      <c r="S270" s="223" t="s">
        <v>35</v>
      </c>
      <c r="T270" s="223" t="s">
        <v>28</v>
      </c>
      <c r="U270" s="223" t="s">
        <v>83</v>
      </c>
      <c r="V270" s="221" t="s">
        <v>1039</v>
      </c>
      <c r="W270" s="220" t="s">
        <v>35</v>
      </c>
      <c r="X270" s="220" t="s">
        <v>1040</v>
      </c>
      <c r="Y270" s="220"/>
      <c r="Z270" s="224" t="s">
        <v>223</v>
      </c>
      <c r="AA270" s="220" t="s">
        <v>175</v>
      </c>
      <c r="AB270" s="230" t="s">
        <v>289</v>
      </c>
      <c r="AC270" s="226" t="s">
        <v>227</v>
      </c>
      <c r="AD270" s="227" t="s">
        <v>1041</v>
      </c>
      <c r="AE270" s="228"/>
    </row>
    <row r="271" spans="1:31" s="229" customFormat="1" ht="15" customHeight="1">
      <c r="A271" s="217">
        <v>2023</v>
      </c>
      <c r="B271" s="217" t="s">
        <v>63</v>
      </c>
      <c r="C271" s="218" t="s">
        <v>1035</v>
      </c>
      <c r="D271" s="217">
        <v>1234</v>
      </c>
      <c r="E271" s="219" t="s">
        <v>4234</v>
      </c>
      <c r="F271" s="220"/>
      <c r="G271" s="220"/>
      <c r="H271" s="220" t="s">
        <v>4233</v>
      </c>
      <c r="I271" s="221" t="s">
        <v>52</v>
      </c>
      <c r="J271" s="220" t="s">
        <v>4232</v>
      </c>
      <c r="K271" s="220" t="s">
        <v>281</v>
      </c>
      <c r="L271" s="219" t="s">
        <v>4235</v>
      </c>
      <c r="M271" s="222" t="s">
        <v>4233</v>
      </c>
      <c r="N271" s="222" t="s">
        <v>4233</v>
      </c>
      <c r="O271" s="222" t="s">
        <v>4236</v>
      </c>
      <c r="P271" s="221" t="s">
        <v>438</v>
      </c>
      <c r="Q271" s="221" t="s">
        <v>294</v>
      </c>
      <c r="R271" s="223" t="s">
        <v>312</v>
      </c>
      <c r="S271" s="223" t="s">
        <v>76</v>
      </c>
      <c r="T271" s="223" t="s">
        <v>30</v>
      </c>
      <c r="U271" s="223" t="s">
        <v>81</v>
      </c>
      <c r="V271" s="221" t="s">
        <v>95</v>
      </c>
      <c r="W271" s="220" t="s">
        <v>1042</v>
      </c>
      <c r="X271" s="220" t="s">
        <v>1043</v>
      </c>
      <c r="Y271" s="220"/>
      <c r="Z271" s="234" t="s">
        <v>220</v>
      </c>
      <c r="AA271" s="220" t="s">
        <v>174</v>
      </c>
      <c r="AB271" s="230" t="s">
        <v>289</v>
      </c>
      <c r="AC271" s="230" t="s">
        <v>227</v>
      </c>
      <c r="AD271" s="227" t="s">
        <v>1044</v>
      </c>
      <c r="AE271" s="228"/>
    </row>
    <row r="272" spans="1:31" s="229" customFormat="1" ht="15" customHeight="1">
      <c r="A272" s="217">
        <v>2023</v>
      </c>
      <c r="B272" s="217" t="s">
        <v>63</v>
      </c>
      <c r="C272" s="218" t="s">
        <v>1035</v>
      </c>
      <c r="D272" s="217">
        <v>1234</v>
      </c>
      <c r="E272" s="219" t="s">
        <v>4234</v>
      </c>
      <c r="F272" s="220"/>
      <c r="G272" s="220"/>
      <c r="H272" s="220" t="s">
        <v>4233</v>
      </c>
      <c r="I272" s="221" t="s">
        <v>52</v>
      </c>
      <c r="J272" s="220" t="s">
        <v>4232</v>
      </c>
      <c r="K272" s="220" t="s">
        <v>281</v>
      </c>
      <c r="L272" s="219" t="s">
        <v>4235</v>
      </c>
      <c r="M272" s="222" t="s">
        <v>4233</v>
      </c>
      <c r="N272" s="222" t="s">
        <v>4233</v>
      </c>
      <c r="O272" s="222" t="s">
        <v>4236</v>
      </c>
      <c r="P272" s="221" t="s">
        <v>306</v>
      </c>
      <c r="Q272" s="221" t="s">
        <v>294</v>
      </c>
      <c r="R272" s="223"/>
      <c r="S272" s="223" t="s">
        <v>35</v>
      </c>
      <c r="T272" s="223" t="s">
        <v>29</v>
      </c>
      <c r="U272" s="223" t="s">
        <v>185</v>
      </c>
      <c r="V272" s="221" t="s">
        <v>1045</v>
      </c>
      <c r="W272" s="220" t="s">
        <v>1046</v>
      </c>
      <c r="X272" s="220" t="s">
        <v>1047</v>
      </c>
      <c r="Y272" s="220"/>
      <c r="Z272" s="224" t="s">
        <v>223</v>
      </c>
      <c r="AA272" s="220" t="s">
        <v>288</v>
      </c>
      <c r="AB272" s="230" t="s">
        <v>289</v>
      </c>
      <c r="AC272" s="226"/>
      <c r="AD272" s="227" t="s">
        <v>1048</v>
      </c>
      <c r="AE272" s="228"/>
    </row>
    <row r="273" spans="1:31" s="229" customFormat="1" ht="15" customHeight="1">
      <c r="A273" s="217">
        <v>2023</v>
      </c>
      <c r="B273" s="217" t="s">
        <v>63</v>
      </c>
      <c r="C273" s="218" t="s">
        <v>1035</v>
      </c>
      <c r="D273" s="217">
        <v>1234</v>
      </c>
      <c r="E273" s="219" t="s">
        <v>4234</v>
      </c>
      <c r="F273" s="220"/>
      <c r="G273" s="220"/>
      <c r="H273" s="220" t="s">
        <v>4233</v>
      </c>
      <c r="I273" s="221" t="s">
        <v>52</v>
      </c>
      <c r="J273" s="220" t="s">
        <v>4232</v>
      </c>
      <c r="K273" s="220" t="s">
        <v>281</v>
      </c>
      <c r="L273" s="219" t="s">
        <v>4235</v>
      </c>
      <c r="M273" s="222" t="s">
        <v>4233</v>
      </c>
      <c r="N273" s="222" t="s">
        <v>4233</v>
      </c>
      <c r="O273" s="222" t="s">
        <v>4236</v>
      </c>
      <c r="P273" s="221" t="s">
        <v>1049</v>
      </c>
      <c r="Q273" s="221" t="s">
        <v>356</v>
      </c>
      <c r="R273" s="223"/>
      <c r="S273" s="223" t="s">
        <v>43</v>
      </c>
      <c r="T273" s="223" t="s">
        <v>33</v>
      </c>
      <c r="U273" s="223" t="s">
        <v>82</v>
      </c>
      <c r="V273" s="221" t="s">
        <v>100</v>
      </c>
      <c r="W273" s="220" t="s">
        <v>1050</v>
      </c>
      <c r="X273" s="220" t="s">
        <v>1051</v>
      </c>
      <c r="Y273" s="220"/>
      <c r="Z273" s="224" t="s">
        <v>223</v>
      </c>
      <c r="AA273" s="220" t="s">
        <v>288</v>
      </c>
      <c r="AB273" s="230" t="s">
        <v>289</v>
      </c>
      <c r="AC273" s="226"/>
      <c r="AD273" s="227"/>
      <c r="AE273" s="228"/>
    </row>
    <row r="274" spans="1:31" s="229" customFormat="1" ht="15" customHeight="1">
      <c r="A274" s="217">
        <v>2023</v>
      </c>
      <c r="B274" s="217" t="s">
        <v>63</v>
      </c>
      <c r="C274" s="218" t="s">
        <v>1035</v>
      </c>
      <c r="D274" s="217">
        <v>1234</v>
      </c>
      <c r="E274" s="219" t="s">
        <v>4234</v>
      </c>
      <c r="F274" s="220" t="s">
        <v>310</v>
      </c>
      <c r="G274" s="220" t="s">
        <v>1052</v>
      </c>
      <c r="H274" s="220" t="s">
        <v>4233</v>
      </c>
      <c r="I274" s="221" t="s">
        <v>52</v>
      </c>
      <c r="J274" s="220" t="s">
        <v>4232</v>
      </c>
      <c r="K274" s="220" t="s">
        <v>281</v>
      </c>
      <c r="L274" s="219" t="s">
        <v>4235</v>
      </c>
      <c r="M274" s="222" t="s">
        <v>4233</v>
      </c>
      <c r="N274" s="222" t="s">
        <v>4233</v>
      </c>
      <c r="O274" s="222" t="s">
        <v>4236</v>
      </c>
      <c r="P274" s="221" t="s">
        <v>1053</v>
      </c>
      <c r="Q274" s="221" t="s">
        <v>294</v>
      </c>
      <c r="R274" s="223"/>
      <c r="S274" s="223" t="s">
        <v>76</v>
      </c>
      <c r="T274" s="223" t="s">
        <v>27</v>
      </c>
      <c r="U274" s="223" t="s">
        <v>81</v>
      </c>
      <c r="V274" s="221" t="s">
        <v>660</v>
      </c>
      <c r="W274" s="220" t="s">
        <v>1054</v>
      </c>
      <c r="X274" s="220" t="s">
        <v>1055</v>
      </c>
      <c r="Y274" s="220"/>
      <c r="Z274" s="224" t="s">
        <v>220</v>
      </c>
      <c r="AA274" s="220" t="s">
        <v>304</v>
      </c>
      <c r="AB274" s="230" t="s">
        <v>289</v>
      </c>
      <c r="AC274" s="226" t="s">
        <v>227</v>
      </c>
      <c r="AD274" s="227"/>
      <c r="AE274" s="228"/>
    </row>
    <row r="275" spans="1:31" s="229" customFormat="1" ht="15" customHeight="1">
      <c r="A275" s="217">
        <v>2023</v>
      </c>
      <c r="B275" s="217" t="s">
        <v>63</v>
      </c>
      <c r="C275" s="218" t="s">
        <v>1056</v>
      </c>
      <c r="D275" s="217">
        <v>1234</v>
      </c>
      <c r="E275" s="219" t="s">
        <v>4234</v>
      </c>
      <c r="F275" s="220" t="s">
        <v>310</v>
      </c>
      <c r="G275" s="220" t="s">
        <v>1057</v>
      </c>
      <c r="H275" s="220" t="s">
        <v>4233</v>
      </c>
      <c r="I275" s="221" t="s">
        <v>52</v>
      </c>
      <c r="J275" s="220" t="s">
        <v>4232</v>
      </c>
      <c r="K275" s="220" t="s">
        <v>281</v>
      </c>
      <c r="L275" s="219" t="s">
        <v>4235</v>
      </c>
      <c r="M275" s="222" t="s">
        <v>4233</v>
      </c>
      <c r="N275" s="222" t="s">
        <v>4233</v>
      </c>
      <c r="O275" s="222" t="s">
        <v>4236</v>
      </c>
      <c r="P275" s="221" t="s">
        <v>1058</v>
      </c>
      <c r="Q275" s="221" t="s">
        <v>366</v>
      </c>
      <c r="R275" s="223" t="s">
        <v>316</v>
      </c>
      <c r="S275" s="223" t="s">
        <v>35</v>
      </c>
      <c r="T275" s="223" t="s">
        <v>26</v>
      </c>
      <c r="U275" s="223" t="s">
        <v>83</v>
      </c>
      <c r="V275" s="221" t="s">
        <v>1059</v>
      </c>
      <c r="W275" s="220" t="s">
        <v>1060</v>
      </c>
      <c r="X275" s="220" t="s">
        <v>495</v>
      </c>
      <c r="Y275" s="220"/>
      <c r="Z275" s="224" t="s">
        <v>223</v>
      </c>
      <c r="AA275" s="220" t="s">
        <v>323</v>
      </c>
      <c r="AB275" s="230" t="s">
        <v>289</v>
      </c>
      <c r="AC275" s="226"/>
      <c r="AD275" s="227"/>
      <c r="AE275" s="228"/>
    </row>
    <row r="276" spans="1:31" s="229" customFormat="1" ht="15" customHeight="1">
      <c r="A276" s="217">
        <v>2023</v>
      </c>
      <c r="B276" s="217" t="s">
        <v>63</v>
      </c>
      <c r="C276" s="218" t="s">
        <v>1056</v>
      </c>
      <c r="D276" s="217">
        <v>1234</v>
      </c>
      <c r="E276" s="219" t="s">
        <v>4234</v>
      </c>
      <c r="F276" s="220" t="s">
        <v>310</v>
      </c>
      <c r="G276" s="220" t="s">
        <v>1061</v>
      </c>
      <c r="H276" s="220" t="s">
        <v>4233</v>
      </c>
      <c r="I276" s="221" t="s">
        <v>52</v>
      </c>
      <c r="J276" s="220" t="s">
        <v>4232</v>
      </c>
      <c r="K276" s="220" t="s">
        <v>281</v>
      </c>
      <c r="L276" s="219" t="s">
        <v>4235</v>
      </c>
      <c r="M276" s="222" t="s">
        <v>4233</v>
      </c>
      <c r="N276" s="222" t="s">
        <v>4233</v>
      </c>
      <c r="O276" s="222" t="s">
        <v>4236</v>
      </c>
      <c r="P276" s="221" t="s">
        <v>1062</v>
      </c>
      <c r="Q276" s="221" t="s">
        <v>412</v>
      </c>
      <c r="R276" s="223" t="s">
        <v>316</v>
      </c>
      <c r="S276" s="223" t="s">
        <v>35</v>
      </c>
      <c r="T276" s="223" t="s">
        <v>25</v>
      </c>
      <c r="U276" s="223" t="s">
        <v>185</v>
      </c>
      <c r="V276" s="221" t="s">
        <v>1063</v>
      </c>
      <c r="W276" s="220" t="s">
        <v>1064</v>
      </c>
      <c r="X276" s="220" t="s">
        <v>495</v>
      </c>
      <c r="Y276" s="220"/>
      <c r="Z276" s="224" t="s">
        <v>223</v>
      </c>
      <c r="AA276" s="220" t="s">
        <v>323</v>
      </c>
      <c r="AB276" s="230" t="s">
        <v>289</v>
      </c>
      <c r="AC276" s="226"/>
      <c r="AD276" s="227"/>
      <c r="AE276" s="228"/>
    </row>
    <row r="277" spans="1:31" s="229" customFormat="1" ht="15" customHeight="1">
      <c r="A277" s="217">
        <v>2023</v>
      </c>
      <c r="B277" s="217" t="s">
        <v>63</v>
      </c>
      <c r="C277" s="218" t="s">
        <v>1056</v>
      </c>
      <c r="D277" s="217">
        <v>1234</v>
      </c>
      <c r="E277" s="219" t="s">
        <v>4234</v>
      </c>
      <c r="F277" s="220"/>
      <c r="G277" s="220"/>
      <c r="H277" s="220" t="s">
        <v>4233</v>
      </c>
      <c r="I277" s="221" t="s">
        <v>75</v>
      </c>
      <c r="J277" s="220" t="s">
        <v>4232</v>
      </c>
      <c r="K277" s="220" t="s">
        <v>281</v>
      </c>
      <c r="L277" s="219" t="s">
        <v>4235</v>
      </c>
      <c r="M277" s="222" t="s">
        <v>4233</v>
      </c>
      <c r="N277" s="222" t="s">
        <v>4233</v>
      </c>
      <c r="O277" s="222" t="s">
        <v>4236</v>
      </c>
      <c r="P277" s="221" t="s">
        <v>595</v>
      </c>
      <c r="Q277" s="221" t="s">
        <v>294</v>
      </c>
      <c r="R277" s="223"/>
      <c r="S277" s="223"/>
      <c r="T277" s="223"/>
      <c r="U277" s="223"/>
      <c r="V277" s="221" t="s">
        <v>1065</v>
      </c>
      <c r="W277" s="220"/>
      <c r="X277" s="220"/>
      <c r="Y277" s="220"/>
      <c r="Z277" s="224"/>
      <c r="AA277" s="220" t="s">
        <v>75</v>
      </c>
      <c r="AB277" s="230" t="s">
        <v>289</v>
      </c>
      <c r="AC277" s="226"/>
      <c r="AD277" s="227"/>
      <c r="AE277" s="228"/>
    </row>
    <row r="278" spans="1:31" s="229" customFormat="1" ht="15" customHeight="1">
      <c r="A278" s="217">
        <v>2023</v>
      </c>
      <c r="B278" s="217" t="s">
        <v>63</v>
      </c>
      <c r="C278" s="218" t="s">
        <v>1056</v>
      </c>
      <c r="D278" s="217">
        <v>1234</v>
      </c>
      <c r="E278" s="219" t="s">
        <v>4234</v>
      </c>
      <c r="F278" s="220"/>
      <c r="G278" s="220"/>
      <c r="H278" s="220" t="s">
        <v>4233</v>
      </c>
      <c r="I278" s="221" t="s">
        <v>52</v>
      </c>
      <c r="J278" s="220" t="s">
        <v>4232</v>
      </c>
      <c r="K278" s="220" t="s">
        <v>281</v>
      </c>
      <c r="L278" s="219" t="s">
        <v>4235</v>
      </c>
      <c r="M278" s="222" t="s">
        <v>4233</v>
      </c>
      <c r="N278" s="222" t="s">
        <v>4233</v>
      </c>
      <c r="O278" s="222" t="s">
        <v>4236</v>
      </c>
      <c r="P278" s="221" t="s">
        <v>1066</v>
      </c>
      <c r="Q278" s="221" t="s">
        <v>294</v>
      </c>
      <c r="R278" s="223"/>
      <c r="S278" s="223" t="s">
        <v>76</v>
      </c>
      <c r="T278" s="223" t="s">
        <v>29</v>
      </c>
      <c r="U278" s="223" t="s">
        <v>78</v>
      </c>
      <c r="V278" s="221" t="s">
        <v>1067</v>
      </c>
      <c r="W278" s="220" t="s">
        <v>1068</v>
      </c>
      <c r="X278" s="220" t="s">
        <v>1069</v>
      </c>
      <c r="Y278" s="220"/>
      <c r="Z278" s="224" t="s">
        <v>220</v>
      </c>
      <c r="AA278" s="220" t="s">
        <v>677</v>
      </c>
      <c r="AB278" s="230" t="s">
        <v>310</v>
      </c>
      <c r="AC278" s="226"/>
      <c r="AD278" s="227" t="s">
        <v>1070</v>
      </c>
    </row>
    <row r="279" spans="1:31" s="229" customFormat="1" ht="15" customHeight="1">
      <c r="A279" s="217">
        <v>2023</v>
      </c>
      <c r="B279" s="217" t="s">
        <v>63</v>
      </c>
      <c r="C279" s="218" t="s">
        <v>1056</v>
      </c>
      <c r="D279" s="217">
        <v>1234</v>
      </c>
      <c r="E279" s="219" t="s">
        <v>4234</v>
      </c>
      <c r="F279" s="220"/>
      <c r="G279" s="220"/>
      <c r="H279" s="220" t="s">
        <v>4233</v>
      </c>
      <c r="I279" s="221" t="s">
        <v>74</v>
      </c>
      <c r="J279" s="220" t="s">
        <v>4232</v>
      </c>
      <c r="K279" s="220" t="s">
        <v>281</v>
      </c>
      <c r="L279" s="219" t="s">
        <v>4235</v>
      </c>
      <c r="M279" s="222" t="s">
        <v>4233</v>
      </c>
      <c r="N279" s="222" t="s">
        <v>4233</v>
      </c>
      <c r="O279" s="222" t="s">
        <v>4236</v>
      </c>
      <c r="P279" s="221" t="s">
        <v>325</v>
      </c>
      <c r="Q279" s="221" t="s">
        <v>325</v>
      </c>
      <c r="R279" s="223"/>
      <c r="S279" s="223"/>
      <c r="T279" s="223"/>
      <c r="U279" s="223"/>
      <c r="V279" s="221" t="s">
        <v>74</v>
      </c>
      <c r="W279" s="220"/>
      <c r="X279" s="220"/>
      <c r="Y279" s="220"/>
      <c r="Z279" s="224"/>
      <c r="AA279" s="220" t="s">
        <v>74</v>
      </c>
      <c r="AB279" s="230" t="s">
        <v>289</v>
      </c>
      <c r="AC279" s="226"/>
      <c r="AD279" s="227"/>
      <c r="AE279" s="228"/>
    </row>
    <row r="280" spans="1:31" s="229" customFormat="1" ht="15" customHeight="1">
      <c r="A280" s="217">
        <v>2023</v>
      </c>
      <c r="B280" s="217" t="s">
        <v>63</v>
      </c>
      <c r="C280" s="218" t="s">
        <v>1056</v>
      </c>
      <c r="D280" s="217">
        <v>1234</v>
      </c>
      <c r="E280" s="219" t="s">
        <v>4234</v>
      </c>
      <c r="F280" s="220" t="s">
        <v>310</v>
      </c>
      <c r="G280" s="220" t="s">
        <v>1071</v>
      </c>
      <c r="H280" s="220" t="s">
        <v>4233</v>
      </c>
      <c r="I280" s="221" t="s">
        <v>52</v>
      </c>
      <c r="J280" s="220" t="s">
        <v>4232</v>
      </c>
      <c r="K280" s="220" t="s">
        <v>281</v>
      </c>
      <c r="L280" s="219" t="s">
        <v>4235</v>
      </c>
      <c r="M280" s="222" t="s">
        <v>4233</v>
      </c>
      <c r="N280" s="222" t="s">
        <v>4233</v>
      </c>
      <c r="O280" s="222" t="s">
        <v>4236</v>
      </c>
      <c r="P280" s="221" t="s">
        <v>326</v>
      </c>
      <c r="Q280" s="221" t="s">
        <v>294</v>
      </c>
      <c r="R280" s="223" t="s">
        <v>316</v>
      </c>
      <c r="S280" s="223" t="s">
        <v>35</v>
      </c>
      <c r="T280" s="223" t="s">
        <v>25</v>
      </c>
      <c r="U280" s="223" t="s">
        <v>185</v>
      </c>
      <c r="V280" s="221" t="s">
        <v>327</v>
      </c>
      <c r="W280" s="220" t="s">
        <v>1064</v>
      </c>
      <c r="X280" s="220" t="s">
        <v>495</v>
      </c>
      <c r="Y280" s="220"/>
      <c r="Z280" s="224" t="s">
        <v>223</v>
      </c>
      <c r="AA280" s="220" t="s">
        <v>323</v>
      </c>
      <c r="AB280" s="230" t="s">
        <v>289</v>
      </c>
      <c r="AC280" s="226"/>
      <c r="AD280" s="227"/>
      <c r="AE280" s="228"/>
    </row>
    <row r="281" spans="1:31" s="229" customFormat="1" ht="15" customHeight="1">
      <c r="A281" s="217">
        <v>2023</v>
      </c>
      <c r="B281" s="217" t="s">
        <v>63</v>
      </c>
      <c r="C281" s="218" t="s">
        <v>1072</v>
      </c>
      <c r="D281" s="217">
        <v>1234</v>
      </c>
      <c r="E281" s="219" t="s">
        <v>4234</v>
      </c>
      <c r="F281" s="220" t="s">
        <v>310</v>
      </c>
      <c r="G281" s="220" t="s">
        <v>1073</v>
      </c>
      <c r="H281" s="220" t="s">
        <v>4233</v>
      </c>
      <c r="I281" s="221" t="s">
        <v>52</v>
      </c>
      <c r="J281" s="220" t="s">
        <v>4232</v>
      </c>
      <c r="K281" s="220" t="s">
        <v>281</v>
      </c>
      <c r="L281" s="219" t="s">
        <v>4235</v>
      </c>
      <c r="M281" s="222" t="s">
        <v>4233</v>
      </c>
      <c r="N281" s="222" t="s">
        <v>4233</v>
      </c>
      <c r="O281" s="222" t="s">
        <v>4236</v>
      </c>
      <c r="P281" s="221" t="s">
        <v>306</v>
      </c>
      <c r="Q281" s="221" t="s">
        <v>294</v>
      </c>
      <c r="R281" s="223"/>
      <c r="S281" s="223" t="s">
        <v>76</v>
      </c>
      <c r="T281" s="223" t="s">
        <v>27</v>
      </c>
      <c r="U281" s="223" t="s">
        <v>78</v>
      </c>
      <c r="V281" s="221" t="s">
        <v>1074</v>
      </c>
      <c r="W281" s="220" t="s">
        <v>249</v>
      </c>
      <c r="X281" s="220" t="s">
        <v>1075</v>
      </c>
      <c r="Y281" s="220"/>
      <c r="Z281" s="224" t="s">
        <v>220</v>
      </c>
      <c r="AA281" s="220" t="s">
        <v>26</v>
      </c>
      <c r="AB281" s="230" t="s">
        <v>1076</v>
      </c>
      <c r="AC281" s="226"/>
      <c r="AD281" s="227"/>
      <c r="AE281" s="228"/>
    </row>
    <row r="282" spans="1:31" s="229" customFormat="1" ht="15" customHeight="1">
      <c r="A282" s="217">
        <v>2023</v>
      </c>
      <c r="B282" s="217" t="s">
        <v>63</v>
      </c>
      <c r="C282" s="218" t="s">
        <v>1072</v>
      </c>
      <c r="D282" s="217">
        <v>1234</v>
      </c>
      <c r="E282" s="219" t="s">
        <v>4234</v>
      </c>
      <c r="F282" s="220" t="s">
        <v>310</v>
      </c>
      <c r="G282" s="220" t="s">
        <v>1077</v>
      </c>
      <c r="H282" s="220" t="s">
        <v>4233</v>
      </c>
      <c r="I282" s="221" t="s">
        <v>52</v>
      </c>
      <c r="J282" s="220" t="s">
        <v>4232</v>
      </c>
      <c r="K282" s="220" t="s">
        <v>281</v>
      </c>
      <c r="L282" s="219" t="s">
        <v>4235</v>
      </c>
      <c r="M282" s="222" t="s">
        <v>4233</v>
      </c>
      <c r="N282" s="222" t="s">
        <v>4233</v>
      </c>
      <c r="O282" s="222" t="s">
        <v>4236</v>
      </c>
      <c r="P282" s="221" t="s">
        <v>1078</v>
      </c>
      <c r="Q282" s="221" t="s">
        <v>294</v>
      </c>
      <c r="R282" s="223" t="s">
        <v>316</v>
      </c>
      <c r="S282" s="223" t="s">
        <v>35</v>
      </c>
      <c r="T282" s="223" t="s">
        <v>26</v>
      </c>
      <c r="U282" s="223" t="s">
        <v>180</v>
      </c>
      <c r="V282" s="221" t="s">
        <v>1079</v>
      </c>
      <c r="W282" s="220" t="s">
        <v>1080</v>
      </c>
      <c r="X282" s="220" t="s">
        <v>495</v>
      </c>
      <c r="Y282" s="220"/>
      <c r="Z282" s="224" t="s">
        <v>223</v>
      </c>
      <c r="AA282" s="220" t="s">
        <v>323</v>
      </c>
      <c r="AB282" s="230" t="s">
        <v>310</v>
      </c>
      <c r="AC282" s="226"/>
      <c r="AD282" s="227"/>
      <c r="AE282" s="228"/>
    </row>
    <row r="283" spans="1:31" s="229" customFormat="1" ht="15" customHeight="1">
      <c r="A283" s="217">
        <v>2023</v>
      </c>
      <c r="B283" s="217" t="s">
        <v>63</v>
      </c>
      <c r="C283" s="218" t="s">
        <v>1072</v>
      </c>
      <c r="D283" s="217">
        <v>1234</v>
      </c>
      <c r="E283" s="219" t="s">
        <v>4234</v>
      </c>
      <c r="F283" s="220"/>
      <c r="G283" s="220"/>
      <c r="H283" s="220" t="s">
        <v>4233</v>
      </c>
      <c r="I283" s="221" t="s">
        <v>291</v>
      </c>
      <c r="J283" s="220" t="s">
        <v>4232</v>
      </c>
      <c r="K283" s="220" t="s">
        <v>281</v>
      </c>
      <c r="L283" s="219" t="s">
        <v>4235</v>
      </c>
      <c r="M283" s="222" t="s">
        <v>4233</v>
      </c>
      <c r="N283" s="222" t="s">
        <v>4233</v>
      </c>
      <c r="O283" s="222" t="s">
        <v>4236</v>
      </c>
      <c r="P283" s="221" t="s">
        <v>306</v>
      </c>
      <c r="Q283" s="221" t="s">
        <v>294</v>
      </c>
      <c r="R283" s="223"/>
      <c r="S283" s="223"/>
      <c r="T283" s="223"/>
      <c r="U283" s="223"/>
      <c r="V283" s="221" t="s">
        <v>291</v>
      </c>
      <c r="W283" s="220"/>
      <c r="X283" s="220"/>
      <c r="Y283" s="220"/>
      <c r="Z283" s="224"/>
      <c r="AA283" s="220" t="s">
        <v>291</v>
      </c>
      <c r="AB283" s="230" t="s">
        <v>289</v>
      </c>
      <c r="AC283" s="226"/>
      <c r="AD283" s="227"/>
      <c r="AE283" s="228"/>
    </row>
    <row r="284" spans="1:31" s="229" customFormat="1" ht="15" customHeight="1">
      <c r="A284" s="217">
        <v>2023</v>
      </c>
      <c r="B284" s="217" t="s">
        <v>63</v>
      </c>
      <c r="C284" s="218" t="s">
        <v>1072</v>
      </c>
      <c r="D284" s="217">
        <v>1234</v>
      </c>
      <c r="E284" s="219" t="s">
        <v>4234</v>
      </c>
      <c r="F284" s="220"/>
      <c r="G284" s="220"/>
      <c r="H284" s="220" t="s">
        <v>4233</v>
      </c>
      <c r="I284" s="221" t="s">
        <v>74</v>
      </c>
      <c r="J284" s="220" t="s">
        <v>4232</v>
      </c>
      <c r="K284" s="220" t="s">
        <v>281</v>
      </c>
      <c r="L284" s="219" t="s">
        <v>4235</v>
      </c>
      <c r="M284" s="222" t="s">
        <v>4233</v>
      </c>
      <c r="N284" s="222" t="s">
        <v>4233</v>
      </c>
      <c r="O284" s="222" t="s">
        <v>4236</v>
      </c>
      <c r="P284" s="221" t="s">
        <v>325</v>
      </c>
      <c r="Q284" s="221" t="s">
        <v>325</v>
      </c>
      <c r="R284" s="223"/>
      <c r="S284" s="223"/>
      <c r="T284" s="223"/>
      <c r="U284" s="223"/>
      <c r="V284" s="221" t="s">
        <v>74</v>
      </c>
      <c r="W284" s="220"/>
      <c r="X284" s="220"/>
      <c r="Y284" s="220"/>
      <c r="Z284" s="224"/>
      <c r="AA284" s="220" t="s">
        <v>74</v>
      </c>
      <c r="AB284" s="230" t="s">
        <v>289</v>
      </c>
      <c r="AC284" s="226"/>
      <c r="AD284" s="227"/>
      <c r="AE284" s="228"/>
    </row>
    <row r="285" spans="1:31" s="229" customFormat="1" ht="15" customHeight="1">
      <c r="A285" s="217">
        <v>2023</v>
      </c>
      <c r="B285" s="217" t="s">
        <v>63</v>
      </c>
      <c r="C285" s="218" t="s">
        <v>1072</v>
      </c>
      <c r="D285" s="217">
        <v>1234</v>
      </c>
      <c r="E285" s="219" t="s">
        <v>4234</v>
      </c>
      <c r="F285" s="220"/>
      <c r="G285" s="220"/>
      <c r="H285" s="220" t="s">
        <v>4233</v>
      </c>
      <c r="I285" s="221" t="s">
        <v>52</v>
      </c>
      <c r="J285" s="220" t="s">
        <v>4232</v>
      </c>
      <c r="K285" s="220" t="s">
        <v>281</v>
      </c>
      <c r="L285" s="219" t="s">
        <v>4235</v>
      </c>
      <c r="M285" s="222" t="s">
        <v>4233</v>
      </c>
      <c r="N285" s="222" t="s">
        <v>4233</v>
      </c>
      <c r="O285" s="222" t="s">
        <v>4236</v>
      </c>
      <c r="P285" s="221" t="s">
        <v>1081</v>
      </c>
      <c r="Q285" s="221" t="s">
        <v>412</v>
      </c>
      <c r="R285" s="223" t="s">
        <v>316</v>
      </c>
      <c r="S285" s="223" t="s">
        <v>35</v>
      </c>
      <c r="T285" s="223" t="s">
        <v>30</v>
      </c>
      <c r="U285" s="223" t="s">
        <v>80</v>
      </c>
      <c r="V285" s="221" t="s">
        <v>93</v>
      </c>
      <c r="W285" s="220" t="s">
        <v>1082</v>
      </c>
      <c r="X285" s="220" t="s">
        <v>1083</v>
      </c>
      <c r="Y285" s="220"/>
      <c r="Z285" s="224" t="s">
        <v>220</v>
      </c>
      <c r="AA285" s="220" t="s">
        <v>288</v>
      </c>
      <c r="AB285" s="230" t="s">
        <v>289</v>
      </c>
      <c r="AC285" s="226"/>
      <c r="AD285" s="227"/>
      <c r="AE285" s="228"/>
    </row>
    <row r="286" spans="1:31" s="229" customFormat="1" ht="15" customHeight="1">
      <c r="A286" s="217">
        <v>2023</v>
      </c>
      <c r="B286" s="217" t="s">
        <v>63</v>
      </c>
      <c r="C286" s="218" t="s">
        <v>1072</v>
      </c>
      <c r="D286" s="217">
        <v>1234</v>
      </c>
      <c r="E286" s="219" t="s">
        <v>4234</v>
      </c>
      <c r="F286" s="220"/>
      <c r="G286" s="220"/>
      <c r="H286" s="220" t="s">
        <v>4233</v>
      </c>
      <c r="I286" s="221" t="s">
        <v>52</v>
      </c>
      <c r="J286" s="220" t="s">
        <v>4232</v>
      </c>
      <c r="K286" s="220" t="s">
        <v>281</v>
      </c>
      <c r="L286" s="219" t="s">
        <v>4235</v>
      </c>
      <c r="M286" s="222" t="s">
        <v>4233</v>
      </c>
      <c r="N286" s="222" t="s">
        <v>4233</v>
      </c>
      <c r="O286" s="222" t="s">
        <v>4236</v>
      </c>
      <c r="P286" s="221" t="s">
        <v>1084</v>
      </c>
      <c r="Q286" s="221" t="s">
        <v>345</v>
      </c>
      <c r="R286" s="223"/>
      <c r="S286" s="223" t="s">
        <v>76</v>
      </c>
      <c r="T286" s="223" t="s">
        <v>29</v>
      </c>
      <c r="U286" s="223" t="s">
        <v>78</v>
      </c>
      <c r="V286" s="221" t="s">
        <v>1085</v>
      </c>
      <c r="W286" s="220" t="s">
        <v>1086</v>
      </c>
      <c r="X286" s="220" t="s">
        <v>1087</v>
      </c>
      <c r="Y286" s="220"/>
      <c r="Z286" s="224" t="s">
        <v>223</v>
      </c>
      <c r="AA286" s="220" t="s">
        <v>677</v>
      </c>
      <c r="AB286" s="230" t="s">
        <v>289</v>
      </c>
      <c r="AC286" s="226"/>
      <c r="AD286" s="227" t="s">
        <v>1008</v>
      </c>
    </row>
    <row r="287" spans="1:31" s="229" customFormat="1" ht="15" customHeight="1">
      <c r="A287" s="217">
        <v>2023</v>
      </c>
      <c r="B287" s="217" t="s">
        <v>63</v>
      </c>
      <c r="C287" s="218" t="s">
        <v>1072</v>
      </c>
      <c r="D287" s="217">
        <v>1234</v>
      </c>
      <c r="E287" s="219" t="s">
        <v>4234</v>
      </c>
      <c r="F287" s="220"/>
      <c r="G287" s="220"/>
      <c r="H287" s="220" t="s">
        <v>4233</v>
      </c>
      <c r="I287" s="221" t="s">
        <v>52</v>
      </c>
      <c r="J287" s="220" t="s">
        <v>4232</v>
      </c>
      <c r="K287" s="220" t="s">
        <v>281</v>
      </c>
      <c r="L287" s="219" t="s">
        <v>4235</v>
      </c>
      <c r="M287" s="222" t="s">
        <v>4233</v>
      </c>
      <c r="N287" s="222" t="s">
        <v>4233</v>
      </c>
      <c r="O287" s="222" t="s">
        <v>4236</v>
      </c>
      <c r="P287" s="221" t="s">
        <v>1088</v>
      </c>
      <c r="Q287" s="221" t="s">
        <v>1089</v>
      </c>
      <c r="R287" s="223"/>
      <c r="S287" s="223" t="s">
        <v>43</v>
      </c>
      <c r="T287" s="223" t="s">
        <v>29</v>
      </c>
      <c r="U287" s="223" t="s">
        <v>82</v>
      </c>
      <c r="V287" s="221" t="s">
        <v>1090</v>
      </c>
      <c r="W287" s="220" t="s">
        <v>1091</v>
      </c>
      <c r="X287" s="220" t="s">
        <v>1092</v>
      </c>
      <c r="Y287" s="220"/>
      <c r="Z287" s="224" t="s">
        <v>223</v>
      </c>
      <c r="AA287" s="220" t="s">
        <v>288</v>
      </c>
      <c r="AB287" s="230" t="s">
        <v>289</v>
      </c>
      <c r="AC287" s="226"/>
      <c r="AD287" s="227"/>
      <c r="AE287" s="228"/>
    </row>
    <row r="288" spans="1:31" s="229" customFormat="1" ht="15" customHeight="1">
      <c r="A288" s="217">
        <v>2023</v>
      </c>
      <c r="B288" s="217" t="s">
        <v>63</v>
      </c>
      <c r="C288" s="218" t="s">
        <v>1072</v>
      </c>
      <c r="D288" s="217">
        <v>1234</v>
      </c>
      <c r="E288" s="219" t="s">
        <v>4234</v>
      </c>
      <c r="F288" s="220"/>
      <c r="G288" s="220"/>
      <c r="H288" s="220" t="s">
        <v>4233</v>
      </c>
      <c r="I288" s="221" t="s">
        <v>52</v>
      </c>
      <c r="J288" s="220" t="s">
        <v>4232</v>
      </c>
      <c r="K288" s="220" t="s">
        <v>281</v>
      </c>
      <c r="L288" s="219" t="s">
        <v>4235</v>
      </c>
      <c r="M288" s="222" t="s">
        <v>4233</v>
      </c>
      <c r="N288" s="222" t="s">
        <v>4233</v>
      </c>
      <c r="O288" s="222" t="s">
        <v>4236</v>
      </c>
      <c r="P288" s="221" t="s">
        <v>1093</v>
      </c>
      <c r="Q288" s="221" t="s">
        <v>1089</v>
      </c>
      <c r="R288" s="223" t="s">
        <v>316</v>
      </c>
      <c r="S288" s="223" t="s">
        <v>76</v>
      </c>
      <c r="T288" s="223" t="s">
        <v>30</v>
      </c>
      <c r="U288" s="223" t="s">
        <v>80</v>
      </c>
      <c r="V288" s="221" t="s">
        <v>93</v>
      </c>
      <c r="W288" s="220" t="s">
        <v>1094</v>
      </c>
      <c r="X288" s="220" t="s">
        <v>1095</v>
      </c>
      <c r="Y288" s="220"/>
      <c r="Z288" s="224" t="s">
        <v>220</v>
      </c>
      <c r="AA288" s="220" t="s">
        <v>175</v>
      </c>
      <c r="AB288" s="230" t="s">
        <v>289</v>
      </c>
      <c r="AC288" s="226" t="s">
        <v>227</v>
      </c>
      <c r="AD288" s="227" t="s">
        <v>1041</v>
      </c>
      <c r="AE288" s="228"/>
    </row>
    <row r="289" spans="1:31" s="229" customFormat="1" ht="15" customHeight="1">
      <c r="A289" s="217">
        <v>2023</v>
      </c>
      <c r="B289" s="217" t="s">
        <v>63</v>
      </c>
      <c r="C289" s="218" t="s">
        <v>1096</v>
      </c>
      <c r="D289" s="217">
        <v>1234</v>
      </c>
      <c r="E289" s="219" t="s">
        <v>4234</v>
      </c>
      <c r="F289" s="220" t="s">
        <v>1097</v>
      </c>
      <c r="G289" s="220" t="s">
        <v>1098</v>
      </c>
      <c r="H289" s="220" t="s">
        <v>4233</v>
      </c>
      <c r="I289" s="221" t="s">
        <v>52</v>
      </c>
      <c r="J289" s="220" t="s">
        <v>4232</v>
      </c>
      <c r="K289" s="220" t="s">
        <v>281</v>
      </c>
      <c r="L289" s="219" t="s">
        <v>4235</v>
      </c>
      <c r="M289" s="222" t="s">
        <v>4233</v>
      </c>
      <c r="N289" s="222" t="s">
        <v>4233</v>
      </c>
      <c r="O289" s="222" t="s">
        <v>4236</v>
      </c>
      <c r="P289" s="221" t="s">
        <v>643</v>
      </c>
      <c r="Q289" s="221" t="s">
        <v>294</v>
      </c>
      <c r="R289" s="223" t="s">
        <v>316</v>
      </c>
      <c r="S289" s="223" t="s">
        <v>35</v>
      </c>
      <c r="T289" s="223" t="s">
        <v>29</v>
      </c>
      <c r="U289" s="223" t="s">
        <v>80</v>
      </c>
      <c r="V289" s="221" t="s">
        <v>141</v>
      </c>
      <c r="W289" s="220" t="s">
        <v>1099</v>
      </c>
      <c r="X289" s="220" t="s">
        <v>1100</v>
      </c>
      <c r="Y289" s="220"/>
      <c r="Z289" s="224" t="s">
        <v>223</v>
      </c>
      <c r="AA289" s="220" t="s">
        <v>323</v>
      </c>
      <c r="AB289" s="230" t="s">
        <v>289</v>
      </c>
      <c r="AC289" s="226"/>
      <c r="AD289" s="227"/>
      <c r="AE289" s="228"/>
    </row>
    <row r="290" spans="1:31" s="229" customFormat="1" ht="15" customHeight="1">
      <c r="A290" s="217">
        <v>2023</v>
      </c>
      <c r="B290" s="217" t="s">
        <v>63</v>
      </c>
      <c r="C290" s="218" t="s">
        <v>1096</v>
      </c>
      <c r="D290" s="217">
        <v>1234</v>
      </c>
      <c r="E290" s="219" t="s">
        <v>4234</v>
      </c>
      <c r="F290" s="220"/>
      <c r="G290" s="220"/>
      <c r="H290" s="220" t="s">
        <v>4233</v>
      </c>
      <c r="I290" s="221" t="s">
        <v>52</v>
      </c>
      <c r="J290" s="220" t="s">
        <v>4232</v>
      </c>
      <c r="K290" s="220" t="s">
        <v>281</v>
      </c>
      <c r="L290" s="219" t="s">
        <v>4235</v>
      </c>
      <c r="M290" s="222" t="s">
        <v>4233</v>
      </c>
      <c r="N290" s="222" t="s">
        <v>4233</v>
      </c>
      <c r="O290" s="222" t="s">
        <v>4236</v>
      </c>
      <c r="P290" s="221" t="s">
        <v>381</v>
      </c>
      <c r="Q290" s="221" t="s">
        <v>294</v>
      </c>
      <c r="R290" s="223"/>
      <c r="S290" s="223" t="s">
        <v>43</v>
      </c>
      <c r="T290" s="223" t="s">
        <v>29</v>
      </c>
      <c r="U290" s="223" t="s">
        <v>82</v>
      </c>
      <c r="V290" s="221" t="s">
        <v>1101</v>
      </c>
      <c r="W290" s="220" t="s">
        <v>1102</v>
      </c>
      <c r="X290" s="220" t="s">
        <v>1103</v>
      </c>
      <c r="Y290" s="220"/>
      <c r="Z290" s="224" t="s">
        <v>223</v>
      </c>
      <c r="AA290" s="220" t="s">
        <v>288</v>
      </c>
      <c r="AB290" s="230" t="s">
        <v>289</v>
      </c>
      <c r="AC290" s="226"/>
      <c r="AD290" s="227" t="s">
        <v>1104</v>
      </c>
      <c r="AE290" s="228"/>
    </row>
    <row r="291" spans="1:31" s="229" customFormat="1" ht="15" customHeight="1">
      <c r="A291" s="217">
        <v>2023</v>
      </c>
      <c r="B291" s="217" t="s">
        <v>63</v>
      </c>
      <c r="C291" s="218" t="s">
        <v>1096</v>
      </c>
      <c r="D291" s="217">
        <v>1234</v>
      </c>
      <c r="E291" s="219" t="s">
        <v>4234</v>
      </c>
      <c r="F291" s="220"/>
      <c r="G291" s="220"/>
      <c r="H291" s="220" t="s">
        <v>4233</v>
      </c>
      <c r="I291" s="221" t="s">
        <v>52</v>
      </c>
      <c r="J291" s="220" t="s">
        <v>4232</v>
      </c>
      <c r="K291" s="220" t="s">
        <v>281</v>
      </c>
      <c r="L291" s="219" t="s">
        <v>4235</v>
      </c>
      <c r="M291" s="222" t="s">
        <v>4233</v>
      </c>
      <c r="N291" s="222" t="s">
        <v>4233</v>
      </c>
      <c r="O291" s="222" t="s">
        <v>4236</v>
      </c>
      <c r="P291" s="221" t="s">
        <v>623</v>
      </c>
      <c r="Q291" s="221" t="s">
        <v>294</v>
      </c>
      <c r="R291" s="223"/>
      <c r="S291" s="223" t="s">
        <v>43</v>
      </c>
      <c r="T291" s="223" t="s">
        <v>30</v>
      </c>
      <c r="U291" s="223" t="s">
        <v>80</v>
      </c>
      <c r="V291" s="221" t="s">
        <v>93</v>
      </c>
      <c r="W291" s="220" t="s">
        <v>1105</v>
      </c>
      <c r="X291" s="220" t="s">
        <v>1106</v>
      </c>
      <c r="Y291" s="220"/>
      <c r="Z291" s="224" t="s">
        <v>220</v>
      </c>
      <c r="AA291" s="220" t="s">
        <v>288</v>
      </c>
      <c r="AB291" s="230" t="s">
        <v>289</v>
      </c>
      <c r="AC291" s="226"/>
      <c r="AD291" s="227" t="s">
        <v>1105</v>
      </c>
      <c r="AE291" s="228"/>
    </row>
    <row r="292" spans="1:31" s="229" customFormat="1" ht="15" customHeight="1">
      <c r="A292" s="217">
        <v>2023</v>
      </c>
      <c r="B292" s="217" t="s">
        <v>63</v>
      </c>
      <c r="C292" s="218" t="s">
        <v>1096</v>
      </c>
      <c r="D292" s="217">
        <v>1234</v>
      </c>
      <c r="E292" s="219" t="s">
        <v>4234</v>
      </c>
      <c r="F292" s="220"/>
      <c r="G292" s="220"/>
      <c r="H292" s="220" t="s">
        <v>4233</v>
      </c>
      <c r="I292" s="221" t="s">
        <v>52</v>
      </c>
      <c r="J292" s="220" t="s">
        <v>4232</v>
      </c>
      <c r="K292" s="220" t="s">
        <v>281</v>
      </c>
      <c r="L292" s="219" t="s">
        <v>4235</v>
      </c>
      <c r="M292" s="222" t="s">
        <v>4233</v>
      </c>
      <c r="N292" s="222" t="s">
        <v>4233</v>
      </c>
      <c r="O292" s="222" t="s">
        <v>4236</v>
      </c>
      <c r="P292" s="221" t="s">
        <v>643</v>
      </c>
      <c r="Q292" s="221" t="s">
        <v>294</v>
      </c>
      <c r="R292" s="223"/>
      <c r="S292" s="223" t="s">
        <v>43</v>
      </c>
      <c r="T292" s="223" t="s">
        <v>30</v>
      </c>
      <c r="U292" s="223" t="s">
        <v>80</v>
      </c>
      <c r="V292" s="221" t="s">
        <v>102</v>
      </c>
      <c r="W292" s="220" t="s">
        <v>1107</v>
      </c>
      <c r="X292" s="220" t="s">
        <v>1108</v>
      </c>
      <c r="Y292" s="220"/>
      <c r="Z292" s="224" t="s">
        <v>220</v>
      </c>
      <c r="AA292" s="220" t="s">
        <v>288</v>
      </c>
      <c r="AB292" s="230" t="s">
        <v>289</v>
      </c>
      <c r="AC292" s="226"/>
      <c r="AD292" s="227"/>
      <c r="AE292" s="228"/>
    </row>
    <row r="293" spans="1:31" s="229" customFormat="1" ht="15" customHeight="1">
      <c r="A293" s="217">
        <v>2023</v>
      </c>
      <c r="B293" s="217" t="s">
        <v>63</v>
      </c>
      <c r="C293" s="218" t="s">
        <v>1109</v>
      </c>
      <c r="D293" s="217">
        <v>1234</v>
      </c>
      <c r="E293" s="219" t="s">
        <v>4234</v>
      </c>
      <c r="F293" s="220"/>
      <c r="G293" s="220"/>
      <c r="H293" s="220" t="s">
        <v>4233</v>
      </c>
      <c r="I293" s="221" t="s">
        <v>52</v>
      </c>
      <c r="J293" s="220" t="s">
        <v>4232</v>
      </c>
      <c r="K293" s="220" t="s">
        <v>281</v>
      </c>
      <c r="L293" s="219" t="s">
        <v>4235</v>
      </c>
      <c r="M293" s="222" t="s">
        <v>4233</v>
      </c>
      <c r="N293" s="222" t="s">
        <v>4233</v>
      </c>
      <c r="O293" s="222" t="s">
        <v>4236</v>
      </c>
      <c r="P293" s="221" t="s">
        <v>306</v>
      </c>
      <c r="Q293" s="221" t="s">
        <v>294</v>
      </c>
      <c r="R293" s="223"/>
      <c r="S293" s="223" t="s">
        <v>76</v>
      </c>
      <c r="T293" s="223" t="s">
        <v>24</v>
      </c>
      <c r="U293" s="223" t="s">
        <v>78</v>
      </c>
      <c r="V293" s="221" t="s">
        <v>1110</v>
      </c>
      <c r="W293" s="220" t="s">
        <v>1111</v>
      </c>
      <c r="X293" s="220" t="s">
        <v>1112</v>
      </c>
      <c r="Y293" s="220"/>
      <c r="Z293" s="224" t="s">
        <v>220</v>
      </c>
      <c r="AA293" s="220" t="s">
        <v>304</v>
      </c>
      <c r="AB293" s="230" t="s">
        <v>310</v>
      </c>
      <c r="AC293" s="226" t="s">
        <v>227</v>
      </c>
      <c r="AD293" s="227"/>
      <c r="AE293" s="228"/>
    </row>
    <row r="294" spans="1:31" s="229" customFormat="1" ht="15" customHeight="1">
      <c r="A294" s="217">
        <v>2023</v>
      </c>
      <c r="B294" s="217" t="s">
        <v>63</v>
      </c>
      <c r="C294" s="218" t="s">
        <v>1109</v>
      </c>
      <c r="D294" s="217">
        <v>1234</v>
      </c>
      <c r="E294" s="219" t="s">
        <v>4234</v>
      </c>
      <c r="F294" s="220" t="s">
        <v>1097</v>
      </c>
      <c r="G294" s="220" t="s">
        <v>1113</v>
      </c>
      <c r="H294" s="220" t="s">
        <v>4233</v>
      </c>
      <c r="I294" s="221" t="s">
        <v>52</v>
      </c>
      <c r="J294" s="220" t="s">
        <v>4232</v>
      </c>
      <c r="K294" s="220" t="s">
        <v>281</v>
      </c>
      <c r="L294" s="219" t="s">
        <v>4235</v>
      </c>
      <c r="M294" s="222" t="s">
        <v>4233</v>
      </c>
      <c r="N294" s="222" t="s">
        <v>4233</v>
      </c>
      <c r="O294" s="222" t="s">
        <v>4236</v>
      </c>
      <c r="P294" s="221" t="s">
        <v>806</v>
      </c>
      <c r="Q294" s="221" t="s">
        <v>294</v>
      </c>
      <c r="R294" s="223" t="s">
        <v>316</v>
      </c>
      <c r="S294" s="223" t="s">
        <v>35</v>
      </c>
      <c r="T294" s="223" t="s">
        <v>26</v>
      </c>
      <c r="U294" s="223" t="s">
        <v>185</v>
      </c>
      <c r="V294" s="221" t="s">
        <v>1114</v>
      </c>
      <c r="W294" s="220" t="s">
        <v>1115</v>
      </c>
      <c r="X294" s="220" t="s">
        <v>1100</v>
      </c>
      <c r="Y294" s="220"/>
      <c r="Z294" s="224" t="s">
        <v>223</v>
      </c>
      <c r="AA294" s="220" t="s">
        <v>323</v>
      </c>
      <c r="AB294" s="230" t="s">
        <v>310</v>
      </c>
      <c r="AC294" s="226"/>
      <c r="AD294" s="227"/>
      <c r="AE294" s="228"/>
    </row>
    <row r="295" spans="1:31" s="229" customFormat="1" ht="15" customHeight="1">
      <c r="A295" s="217">
        <v>2023</v>
      </c>
      <c r="B295" s="217" t="s">
        <v>63</v>
      </c>
      <c r="C295" s="218" t="s">
        <v>1109</v>
      </c>
      <c r="D295" s="217">
        <v>1234</v>
      </c>
      <c r="E295" s="219" t="s">
        <v>4234</v>
      </c>
      <c r="F295" s="220"/>
      <c r="G295" s="220"/>
      <c r="H295" s="220" t="s">
        <v>4233</v>
      </c>
      <c r="I295" s="221" t="s">
        <v>52</v>
      </c>
      <c r="J295" s="220" t="s">
        <v>4232</v>
      </c>
      <c r="K295" s="220" t="s">
        <v>281</v>
      </c>
      <c r="L295" s="219" t="s">
        <v>4235</v>
      </c>
      <c r="M295" s="222" t="s">
        <v>4233</v>
      </c>
      <c r="N295" s="222" t="s">
        <v>4233</v>
      </c>
      <c r="O295" s="222" t="s">
        <v>4236</v>
      </c>
      <c r="P295" s="221" t="s">
        <v>306</v>
      </c>
      <c r="Q295" s="221" t="s">
        <v>294</v>
      </c>
      <c r="R295" s="223"/>
      <c r="S295" s="223" t="s">
        <v>43</v>
      </c>
      <c r="T295" s="223" t="s">
        <v>33</v>
      </c>
      <c r="U295" s="223" t="s">
        <v>82</v>
      </c>
      <c r="V295" s="221" t="s">
        <v>106</v>
      </c>
      <c r="W295" s="220" t="s">
        <v>1116</v>
      </c>
      <c r="X295" s="220" t="s">
        <v>786</v>
      </c>
      <c r="Y295" s="220"/>
      <c r="Z295" s="224" t="s">
        <v>223</v>
      </c>
      <c r="AA295" s="220" t="s">
        <v>288</v>
      </c>
      <c r="AB295" s="230" t="s">
        <v>289</v>
      </c>
      <c r="AC295" s="226"/>
      <c r="AD295" s="227"/>
      <c r="AE295" s="228"/>
    </row>
    <row r="296" spans="1:31" s="229" customFormat="1" ht="15" customHeight="1">
      <c r="A296" s="217">
        <v>2023</v>
      </c>
      <c r="B296" s="217" t="s">
        <v>63</v>
      </c>
      <c r="C296" s="218" t="s">
        <v>1109</v>
      </c>
      <c r="D296" s="217">
        <v>1234</v>
      </c>
      <c r="E296" s="219" t="s">
        <v>4234</v>
      </c>
      <c r="F296" s="220" t="s">
        <v>1097</v>
      </c>
      <c r="G296" s="220" t="s">
        <v>1117</v>
      </c>
      <c r="H296" s="220" t="s">
        <v>4233</v>
      </c>
      <c r="I296" s="221" t="s">
        <v>52</v>
      </c>
      <c r="J296" s="220" t="s">
        <v>4232</v>
      </c>
      <c r="K296" s="220" t="s">
        <v>281</v>
      </c>
      <c r="L296" s="219" t="s">
        <v>4235</v>
      </c>
      <c r="M296" s="222" t="s">
        <v>4233</v>
      </c>
      <c r="N296" s="222" t="s">
        <v>4233</v>
      </c>
      <c r="O296" s="222" t="s">
        <v>4236</v>
      </c>
      <c r="P296" s="221" t="s">
        <v>300</v>
      </c>
      <c r="Q296" s="221" t="s">
        <v>294</v>
      </c>
      <c r="R296" s="223" t="s">
        <v>316</v>
      </c>
      <c r="S296" s="223" t="s">
        <v>35</v>
      </c>
      <c r="T296" s="223" t="s">
        <v>26</v>
      </c>
      <c r="U296" s="223" t="s">
        <v>185</v>
      </c>
      <c r="V296" s="221" t="s">
        <v>1118</v>
      </c>
      <c r="W296" s="220" t="s">
        <v>1119</v>
      </c>
      <c r="X296" s="220" t="s">
        <v>864</v>
      </c>
      <c r="Y296" s="220"/>
      <c r="Z296" s="224" t="s">
        <v>223</v>
      </c>
      <c r="AA296" s="220" t="s">
        <v>323</v>
      </c>
      <c r="AB296" s="230" t="s">
        <v>289</v>
      </c>
      <c r="AC296" s="226"/>
      <c r="AD296" s="227"/>
      <c r="AE296" s="228"/>
    </row>
    <row r="297" spans="1:31" s="229" customFormat="1" ht="15" customHeight="1">
      <c r="A297" s="217">
        <v>2023</v>
      </c>
      <c r="B297" s="217" t="s">
        <v>63</v>
      </c>
      <c r="C297" s="218" t="s">
        <v>1120</v>
      </c>
      <c r="D297" s="217">
        <v>1234</v>
      </c>
      <c r="E297" s="219" t="s">
        <v>4234</v>
      </c>
      <c r="F297" s="220"/>
      <c r="G297" s="220"/>
      <c r="H297" s="220" t="s">
        <v>4233</v>
      </c>
      <c r="I297" s="221" t="s">
        <v>52</v>
      </c>
      <c r="J297" s="220" t="s">
        <v>4232</v>
      </c>
      <c r="K297" s="220" t="s">
        <v>281</v>
      </c>
      <c r="L297" s="219" t="s">
        <v>4235</v>
      </c>
      <c r="M297" s="222" t="s">
        <v>4233</v>
      </c>
      <c r="N297" s="222" t="s">
        <v>4233</v>
      </c>
      <c r="O297" s="222" t="s">
        <v>4236</v>
      </c>
      <c r="P297" s="221" t="s">
        <v>559</v>
      </c>
      <c r="Q297" s="221" t="s">
        <v>294</v>
      </c>
      <c r="R297" s="223"/>
      <c r="S297" s="223" t="s">
        <v>43</v>
      </c>
      <c r="T297" s="223" t="s">
        <v>33</v>
      </c>
      <c r="U297" s="223" t="s">
        <v>82</v>
      </c>
      <c r="V297" s="221" t="s">
        <v>1121</v>
      </c>
      <c r="W297" s="220" t="s">
        <v>1122</v>
      </c>
      <c r="X297" s="220" t="s">
        <v>1123</v>
      </c>
      <c r="Y297" s="220"/>
      <c r="Z297" s="224" t="s">
        <v>223</v>
      </c>
      <c r="AA297" s="220" t="s">
        <v>288</v>
      </c>
      <c r="AB297" s="230" t="s">
        <v>289</v>
      </c>
      <c r="AC297" s="226"/>
      <c r="AD297" s="227" t="s">
        <v>1124</v>
      </c>
      <c r="AE297" s="228"/>
    </row>
    <row r="298" spans="1:31" s="229" customFormat="1" ht="15" customHeight="1">
      <c r="A298" s="217">
        <v>2023</v>
      </c>
      <c r="B298" s="217" t="s">
        <v>63</v>
      </c>
      <c r="C298" s="218" t="s">
        <v>1120</v>
      </c>
      <c r="D298" s="217">
        <v>1234</v>
      </c>
      <c r="E298" s="219" t="s">
        <v>4234</v>
      </c>
      <c r="F298" s="220"/>
      <c r="G298" s="220"/>
      <c r="H298" s="220" t="s">
        <v>4233</v>
      </c>
      <c r="I298" s="221" t="s">
        <v>52</v>
      </c>
      <c r="J298" s="220" t="s">
        <v>4232</v>
      </c>
      <c r="K298" s="220" t="s">
        <v>281</v>
      </c>
      <c r="L298" s="219" t="s">
        <v>4235</v>
      </c>
      <c r="M298" s="222" t="s">
        <v>4233</v>
      </c>
      <c r="N298" s="222" t="s">
        <v>4233</v>
      </c>
      <c r="O298" s="222" t="s">
        <v>4236</v>
      </c>
      <c r="P298" s="221" t="s">
        <v>1125</v>
      </c>
      <c r="Q298" s="221" t="s">
        <v>556</v>
      </c>
      <c r="R298" s="223"/>
      <c r="S298" s="223" t="s">
        <v>43</v>
      </c>
      <c r="T298" s="223" t="s">
        <v>30</v>
      </c>
      <c r="U298" s="223" t="s">
        <v>82</v>
      </c>
      <c r="V298" s="221" t="s">
        <v>95</v>
      </c>
      <c r="W298" s="220" t="s">
        <v>358</v>
      </c>
      <c r="X298" s="220" t="s">
        <v>1126</v>
      </c>
      <c r="Y298" s="220"/>
      <c r="Z298" s="224" t="s">
        <v>220</v>
      </c>
      <c r="AA298" s="220" t="s">
        <v>304</v>
      </c>
      <c r="AB298" s="230" t="s">
        <v>289</v>
      </c>
      <c r="AC298" s="226" t="s">
        <v>227</v>
      </c>
      <c r="AD298" s="227"/>
      <c r="AE298" s="228"/>
    </row>
    <row r="299" spans="1:31" s="229" customFormat="1" ht="15" customHeight="1">
      <c r="A299" s="217">
        <v>2023</v>
      </c>
      <c r="B299" s="217" t="s">
        <v>63</v>
      </c>
      <c r="C299" s="218" t="s">
        <v>1120</v>
      </c>
      <c r="D299" s="217">
        <v>1234</v>
      </c>
      <c r="E299" s="219" t="s">
        <v>4234</v>
      </c>
      <c r="F299" s="220"/>
      <c r="G299" s="220"/>
      <c r="H299" s="220" t="s">
        <v>4233</v>
      </c>
      <c r="I299" s="221" t="s">
        <v>52</v>
      </c>
      <c r="J299" s="220" t="s">
        <v>4232</v>
      </c>
      <c r="K299" s="220" t="s">
        <v>281</v>
      </c>
      <c r="L299" s="219" t="s">
        <v>4235</v>
      </c>
      <c r="M299" s="222" t="s">
        <v>4233</v>
      </c>
      <c r="N299" s="222" t="s">
        <v>4233</v>
      </c>
      <c r="O299" s="222" t="s">
        <v>4236</v>
      </c>
      <c r="P299" s="221" t="s">
        <v>306</v>
      </c>
      <c r="Q299" s="221" t="s">
        <v>294</v>
      </c>
      <c r="R299" s="223"/>
      <c r="S299" s="223" t="s">
        <v>35</v>
      </c>
      <c r="T299" s="223" t="s">
        <v>27</v>
      </c>
      <c r="U299" s="223" t="s">
        <v>180</v>
      </c>
      <c r="V299" s="221" t="s">
        <v>1032</v>
      </c>
      <c r="W299" s="220" t="s">
        <v>1127</v>
      </c>
      <c r="X299" s="220" t="s">
        <v>864</v>
      </c>
      <c r="Y299" s="220"/>
      <c r="Z299" s="224" t="s">
        <v>223</v>
      </c>
      <c r="AA299" s="220" t="s">
        <v>323</v>
      </c>
      <c r="AB299" s="230" t="s">
        <v>289</v>
      </c>
      <c r="AC299" s="226"/>
      <c r="AD299" s="227"/>
      <c r="AE299" s="228"/>
    </row>
    <row r="300" spans="1:31" s="229" customFormat="1" ht="15" customHeight="1">
      <c r="A300" s="217">
        <v>2023</v>
      </c>
      <c r="B300" s="217" t="s">
        <v>63</v>
      </c>
      <c r="C300" s="218" t="s">
        <v>1120</v>
      </c>
      <c r="D300" s="217">
        <v>1234</v>
      </c>
      <c r="E300" s="219" t="s">
        <v>4234</v>
      </c>
      <c r="F300" s="220" t="s">
        <v>1097</v>
      </c>
      <c r="G300" s="220" t="s">
        <v>1128</v>
      </c>
      <c r="H300" s="220" t="s">
        <v>4233</v>
      </c>
      <c r="I300" s="221" t="s">
        <v>52</v>
      </c>
      <c r="J300" s="220" t="s">
        <v>4232</v>
      </c>
      <c r="K300" s="220" t="s">
        <v>281</v>
      </c>
      <c r="L300" s="219" t="s">
        <v>4235</v>
      </c>
      <c r="M300" s="222" t="s">
        <v>4233</v>
      </c>
      <c r="N300" s="222" t="s">
        <v>4233</v>
      </c>
      <c r="O300" s="222" t="s">
        <v>4236</v>
      </c>
      <c r="P300" s="221" t="s">
        <v>702</v>
      </c>
      <c r="Q300" s="221" t="s">
        <v>375</v>
      </c>
      <c r="R300" s="223" t="s">
        <v>316</v>
      </c>
      <c r="S300" s="223" t="s">
        <v>35</v>
      </c>
      <c r="T300" s="223" t="s">
        <v>22</v>
      </c>
      <c r="U300" s="223" t="s">
        <v>181</v>
      </c>
      <c r="V300" s="221" t="s">
        <v>1129</v>
      </c>
      <c r="W300" s="220" t="s">
        <v>1130</v>
      </c>
      <c r="X300" s="220" t="s">
        <v>632</v>
      </c>
      <c r="Y300" s="220"/>
      <c r="Z300" s="224" t="s">
        <v>223</v>
      </c>
      <c r="AA300" s="220" t="s">
        <v>1131</v>
      </c>
      <c r="AB300" s="230" t="s">
        <v>289</v>
      </c>
      <c r="AC300" s="226"/>
      <c r="AD300" s="227"/>
      <c r="AE300" s="228"/>
    </row>
    <row r="301" spans="1:31" s="229" customFormat="1" ht="15" customHeight="1">
      <c r="A301" s="217">
        <v>2023</v>
      </c>
      <c r="B301" s="217" t="s">
        <v>63</v>
      </c>
      <c r="C301" s="218" t="s">
        <v>1132</v>
      </c>
      <c r="D301" s="217">
        <v>1234</v>
      </c>
      <c r="E301" s="219" t="s">
        <v>4234</v>
      </c>
      <c r="F301" s="220"/>
      <c r="G301" s="220"/>
      <c r="H301" s="220" t="s">
        <v>4233</v>
      </c>
      <c r="I301" s="221" t="s">
        <v>52</v>
      </c>
      <c r="J301" s="220" t="s">
        <v>4232</v>
      </c>
      <c r="K301" s="220" t="s">
        <v>281</v>
      </c>
      <c r="L301" s="219" t="s">
        <v>4235</v>
      </c>
      <c r="M301" s="222" t="s">
        <v>4233</v>
      </c>
      <c r="N301" s="222" t="s">
        <v>4233</v>
      </c>
      <c r="O301" s="222" t="s">
        <v>4236</v>
      </c>
      <c r="P301" s="221" t="s">
        <v>1133</v>
      </c>
      <c r="Q301" s="221" t="s">
        <v>356</v>
      </c>
      <c r="R301" s="223"/>
      <c r="S301" s="223" t="s">
        <v>35</v>
      </c>
      <c r="T301" s="223" t="s">
        <v>26</v>
      </c>
      <c r="U301" s="223" t="s">
        <v>185</v>
      </c>
      <c r="V301" s="221" t="s">
        <v>534</v>
      </c>
      <c r="W301" s="220" t="s">
        <v>1119</v>
      </c>
      <c r="X301" s="220" t="s">
        <v>864</v>
      </c>
      <c r="Y301" s="220"/>
      <c r="Z301" s="224" t="s">
        <v>223</v>
      </c>
      <c r="AA301" s="220" t="s">
        <v>323</v>
      </c>
      <c r="AB301" s="230" t="s">
        <v>289</v>
      </c>
      <c r="AC301" s="226"/>
      <c r="AD301" s="227"/>
      <c r="AE301" s="228"/>
    </row>
    <row r="302" spans="1:31" s="229" customFormat="1" ht="15" customHeight="1">
      <c r="A302" s="217">
        <v>2023</v>
      </c>
      <c r="B302" s="217" t="s">
        <v>63</v>
      </c>
      <c r="C302" s="218" t="s">
        <v>1132</v>
      </c>
      <c r="D302" s="217">
        <v>1234</v>
      </c>
      <c r="E302" s="219" t="s">
        <v>4234</v>
      </c>
      <c r="F302" s="220"/>
      <c r="G302" s="220"/>
      <c r="H302" s="220" t="s">
        <v>4233</v>
      </c>
      <c r="I302" s="221" t="s">
        <v>52</v>
      </c>
      <c r="J302" s="220" t="s">
        <v>4232</v>
      </c>
      <c r="K302" s="220" t="s">
        <v>281</v>
      </c>
      <c r="L302" s="219" t="s">
        <v>4235</v>
      </c>
      <c r="M302" s="222" t="s">
        <v>4233</v>
      </c>
      <c r="N302" s="222" t="s">
        <v>4233</v>
      </c>
      <c r="O302" s="222" t="s">
        <v>4236</v>
      </c>
      <c r="P302" s="221" t="s">
        <v>1134</v>
      </c>
      <c r="Q302" s="221" t="s">
        <v>356</v>
      </c>
      <c r="R302" s="223" t="s">
        <v>310</v>
      </c>
      <c r="S302" s="223" t="s">
        <v>35</v>
      </c>
      <c r="T302" s="223" t="s">
        <v>30</v>
      </c>
      <c r="U302" s="223" t="s">
        <v>80</v>
      </c>
      <c r="V302" s="221" t="s">
        <v>116</v>
      </c>
      <c r="W302" s="220" t="s">
        <v>1135</v>
      </c>
      <c r="X302" s="220" t="s">
        <v>1040</v>
      </c>
      <c r="Y302" s="220"/>
      <c r="Z302" s="224" t="s">
        <v>223</v>
      </c>
      <c r="AA302" s="220" t="s">
        <v>175</v>
      </c>
      <c r="AB302" s="230" t="s">
        <v>289</v>
      </c>
      <c r="AC302" s="226" t="s">
        <v>227</v>
      </c>
      <c r="AD302" s="227" t="s">
        <v>1041</v>
      </c>
      <c r="AE302" s="228"/>
    </row>
    <row r="303" spans="1:31" s="229" customFormat="1" ht="15" customHeight="1">
      <c r="A303" s="217">
        <v>2023</v>
      </c>
      <c r="B303" s="217" t="s">
        <v>63</v>
      </c>
      <c r="C303" s="218" t="s">
        <v>1132</v>
      </c>
      <c r="D303" s="217">
        <v>1234</v>
      </c>
      <c r="E303" s="219" t="s">
        <v>4234</v>
      </c>
      <c r="F303" s="220"/>
      <c r="G303" s="220"/>
      <c r="H303" s="220" t="s">
        <v>4233</v>
      </c>
      <c r="I303" s="221" t="s">
        <v>708</v>
      </c>
      <c r="J303" s="220" t="s">
        <v>4232</v>
      </c>
      <c r="K303" s="220" t="s">
        <v>281</v>
      </c>
      <c r="L303" s="219" t="s">
        <v>4235</v>
      </c>
      <c r="M303" s="222" t="s">
        <v>4233</v>
      </c>
      <c r="N303" s="222" t="s">
        <v>4233</v>
      </c>
      <c r="O303" s="222" t="s">
        <v>4236</v>
      </c>
      <c r="P303" s="221" t="s">
        <v>1136</v>
      </c>
      <c r="Q303" s="221" t="s">
        <v>294</v>
      </c>
      <c r="R303" s="223"/>
      <c r="S303" s="223" t="s">
        <v>76</v>
      </c>
      <c r="T303" s="223" t="s">
        <v>32</v>
      </c>
      <c r="U303" s="223" t="s">
        <v>251</v>
      </c>
      <c r="V303" s="221" t="s">
        <v>1137</v>
      </c>
      <c r="W303" s="220" t="s">
        <v>1138</v>
      </c>
      <c r="X303" s="220" t="s">
        <v>1139</v>
      </c>
      <c r="Y303" s="220"/>
      <c r="Z303" s="224" t="s">
        <v>220</v>
      </c>
      <c r="AA303" s="220" t="s">
        <v>708</v>
      </c>
      <c r="AB303" s="230" t="s">
        <v>289</v>
      </c>
      <c r="AC303" s="226"/>
      <c r="AD303" s="227" t="s">
        <v>1140</v>
      </c>
      <c r="AE303" s="228"/>
    </row>
    <row r="304" spans="1:31" s="229" customFormat="1" ht="15" customHeight="1">
      <c r="A304" s="217">
        <v>2023</v>
      </c>
      <c r="B304" s="217" t="s">
        <v>63</v>
      </c>
      <c r="C304" s="218" t="s">
        <v>1141</v>
      </c>
      <c r="D304" s="217">
        <v>1234</v>
      </c>
      <c r="E304" s="219" t="s">
        <v>4234</v>
      </c>
      <c r="F304" s="220"/>
      <c r="G304" s="220"/>
      <c r="H304" s="220" t="s">
        <v>4233</v>
      </c>
      <c r="I304" s="221" t="s">
        <v>52</v>
      </c>
      <c r="J304" s="220" t="s">
        <v>4232</v>
      </c>
      <c r="K304" s="220" t="s">
        <v>281</v>
      </c>
      <c r="L304" s="219" t="s">
        <v>4235</v>
      </c>
      <c r="M304" s="222" t="s">
        <v>4233</v>
      </c>
      <c r="N304" s="222" t="s">
        <v>4233</v>
      </c>
      <c r="O304" s="222" t="s">
        <v>4236</v>
      </c>
      <c r="P304" s="221" t="s">
        <v>506</v>
      </c>
      <c r="Q304" s="221" t="s">
        <v>294</v>
      </c>
      <c r="R304" s="223"/>
      <c r="S304" s="223" t="s">
        <v>35</v>
      </c>
      <c r="T304" s="223" t="s">
        <v>26</v>
      </c>
      <c r="U304" s="223" t="s">
        <v>185</v>
      </c>
      <c r="V304" s="221" t="s">
        <v>534</v>
      </c>
      <c r="W304" s="220" t="s">
        <v>1119</v>
      </c>
      <c r="X304" s="220" t="s">
        <v>864</v>
      </c>
      <c r="Y304" s="220"/>
      <c r="Z304" s="224" t="s">
        <v>223</v>
      </c>
      <c r="AA304" s="220" t="s">
        <v>323</v>
      </c>
      <c r="AB304" s="230" t="s">
        <v>289</v>
      </c>
      <c r="AC304" s="226"/>
      <c r="AD304" s="227"/>
      <c r="AE304" s="228"/>
    </row>
    <row r="305" spans="1:31" s="229" customFormat="1" ht="15" customHeight="1">
      <c r="A305" s="217">
        <v>2023</v>
      </c>
      <c r="B305" s="217" t="s">
        <v>63</v>
      </c>
      <c r="C305" s="218" t="s">
        <v>1141</v>
      </c>
      <c r="D305" s="217">
        <v>1234</v>
      </c>
      <c r="E305" s="219" t="s">
        <v>4234</v>
      </c>
      <c r="F305" s="220"/>
      <c r="G305" s="220"/>
      <c r="H305" s="220" t="s">
        <v>4233</v>
      </c>
      <c r="I305" s="221" t="s">
        <v>52</v>
      </c>
      <c r="J305" s="220" t="s">
        <v>4232</v>
      </c>
      <c r="K305" s="220" t="s">
        <v>281</v>
      </c>
      <c r="L305" s="219" t="s">
        <v>4235</v>
      </c>
      <c r="M305" s="222" t="s">
        <v>4233</v>
      </c>
      <c r="N305" s="222" t="s">
        <v>4233</v>
      </c>
      <c r="O305" s="222" t="s">
        <v>4236</v>
      </c>
      <c r="P305" s="221" t="s">
        <v>1142</v>
      </c>
      <c r="Q305" s="221" t="s">
        <v>294</v>
      </c>
      <c r="R305" s="223"/>
      <c r="S305" s="223" t="s">
        <v>35</v>
      </c>
      <c r="T305" s="223" t="s">
        <v>26</v>
      </c>
      <c r="U305" s="223" t="s">
        <v>181</v>
      </c>
      <c r="V305" s="221" t="s">
        <v>1143</v>
      </c>
      <c r="W305" s="220" t="s">
        <v>1144</v>
      </c>
      <c r="X305" s="220" t="s">
        <v>864</v>
      </c>
      <c r="Y305" s="220"/>
      <c r="Z305" s="224" t="s">
        <v>223</v>
      </c>
      <c r="AA305" s="220" t="s">
        <v>323</v>
      </c>
      <c r="AB305" s="230" t="s">
        <v>289</v>
      </c>
      <c r="AC305" s="226"/>
      <c r="AD305" s="227"/>
      <c r="AE305" s="228"/>
    </row>
    <row r="306" spans="1:31" s="229" customFormat="1" ht="15" customHeight="1">
      <c r="A306" s="217">
        <v>2023</v>
      </c>
      <c r="B306" s="217" t="s">
        <v>63</v>
      </c>
      <c r="C306" s="218" t="s">
        <v>1145</v>
      </c>
      <c r="D306" s="217">
        <v>1234</v>
      </c>
      <c r="E306" s="219" t="s">
        <v>4234</v>
      </c>
      <c r="F306" s="220"/>
      <c r="G306" s="220"/>
      <c r="H306" s="220" t="s">
        <v>4233</v>
      </c>
      <c r="I306" s="221" t="s">
        <v>52</v>
      </c>
      <c r="J306" s="220" t="s">
        <v>4232</v>
      </c>
      <c r="K306" s="220" t="s">
        <v>281</v>
      </c>
      <c r="L306" s="219" t="s">
        <v>4235</v>
      </c>
      <c r="M306" s="222" t="s">
        <v>4233</v>
      </c>
      <c r="N306" s="222" t="s">
        <v>4233</v>
      </c>
      <c r="O306" s="222" t="s">
        <v>4236</v>
      </c>
      <c r="P306" s="221" t="s">
        <v>306</v>
      </c>
      <c r="Q306" s="221" t="s">
        <v>294</v>
      </c>
      <c r="R306" s="223" t="s">
        <v>316</v>
      </c>
      <c r="S306" s="223" t="s">
        <v>90</v>
      </c>
      <c r="T306" s="223" t="s">
        <v>46</v>
      </c>
      <c r="U306" s="223" t="s">
        <v>82</v>
      </c>
      <c r="V306" s="221" t="s">
        <v>1146</v>
      </c>
      <c r="W306" s="220" t="s">
        <v>1147</v>
      </c>
      <c r="X306" s="220" t="s">
        <v>1148</v>
      </c>
      <c r="Y306" s="220"/>
      <c r="Z306" s="224" t="s">
        <v>223</v>
      </c>
      <c r="AA306" s="220" t="s">
        <v>174</v>
      </c>
      <c r="AB306" s="230" t="s">
        <v>289</v>
      </c>
      <c r="AC306" s="226" t="s">
        <v>227</v>
      </c>
      <c r="AD306" s="227" t="s">
        <v>1149</v>
      </c>
      <c r="AE306" s="228"/>
    </row>
    <row r="307" spans="1:31" s="229" customFormat="1" ht="15" customHeight="1">
      <c r="A307" s="217">
        <v>2023</v>
      </c>
      <c r="B307" s="217" t="s">
        <v>63</v>
      </c>
      <c r="C307" s="218" t="s">
        <v>1150</v>
      </c>
      <c r="D307" s="217">
        <v>1234</v>
      </c>
      <c r="E307" s="219" t="s">
        <v>4234</v>
      </c>
      <c r="F307" s="220"/>
      <c r="G307" s="220"/>
      <c r="H307" s="220" t="s">
        <v>4233</v>
      </c>
      <c r="I307" s="221" t="s">
        <v>52</v>
      </c>
      <c r="J307" s="220" t="s">
        <v>4232</v>
      </c>
      <c r="K307" s="220" t="s">
        <v>281</v>
      </c>
      <c r="L307" s="219" t="s">
        <v>4235</v>
      </c>
      <c r="M307" s="222" t="s">
        <v>4233</v>
      </c>
      <c r="N307" s="222" t="s">
        <v>4233</v>
      </c>
      <c r="O307" s="222" t="s">
        <v>4236</v>
      </c>
      <c r="P307" s="221" t="s">
        <v>639</v>
      </c>
      <c r="Q307" s="221" t="s">
        <v>356</v>
      </c>
      <c r="R307" s="223" t="s">
        <v>312</v>
      </c>
      <c r="S307" s="223" t="s">
        <v>17</v>
      </c>
      <c r="T307" s="223" t="s">
        <v>30</v>
      </c>
      <c r="U307" s="223" t="s">
        <v>80</v>
      </c>
      <c r="V307" s="221" t="s">
        <v>93</v>
      </c>
      <c r="W307" s="220" t="s">
        <v>1151</v>
      </c>
      <c r="X307" s="220" t="s">
        <v>1152</v>
      </c>
      <c r="Y307" s="220"/>
      <c r="Z307" s="224" t="s">
        <v>223</v>
      </c>
      <c r="AA307" s="220" t="s">
        <v>174</v>
      </c>
      <c r="AB307" s="230" t="s">
        <v>289</v>
      </c>
      <c r="AC307" s="226" t="s">
        <v>227</v>
      </c>
      <c r="AD307" s="227" t="s">
        <v>1153</v>
      </c>
      <c r="AE307" s="228"/>
    </row>
    <row r="308" spans="1:31" s="229" customFormat="1" ht="15" customHeight="1">
      <c r="A308" s="217">
        <v>2023</v>
      </c>
      <c r="B308" s="217" t="s">
        <v>63</v>
      </c>
      <c r="C308" s="218" t="s">
        <v>1150</v>
      </c>
      <c r="D308" s="217">
        <v>1234</v>
      </c>
      <c r="E308" s="219" t="s">
        <v>4234</v>
      </c>
      <c r="F308" s="220"/>
      <c r="G308" s="220"/>
      <c r="H308" s="220" t="s">
        <v>4233</v>
      </c>
      <c r="I308" s="221" t="s">
        <v>52</v>
      </c>
      <c r="J308" s="220" t="s">
        <v>4232</v>
      </c>
      <c r="K308" s="220" t="s">
        <v>281</v>
      </c>
      <c r="L308" s="219" t="s">
        <v>4235</v>
      </c>
      <c r="M308" s="222" t="s">
        <v>4233</v>
      </c>
      <c r="N308" s="222" t="s">
        <v>4233</v>
      </c>
      <c r="O308" s="222" t="s">
        <v>4236</v>
      </c>
      <c r="P308" s="221" t="s">
        <v>743</v>
      </c>
      <c r="Q308" s="221" t="s">
        <v>356</v>
      </c>
      <c r="R308" s="223"/>
      <c r="S308" s="223" t="s">
        <v>35</v>
      </c>
      <c r="T308" s="223" t="s">
        <v>26</v>
      </c>
      <c r="U308" s="223" t="s">
        <v>180</v>
      </c>
      <c r="V308" s="221" t="s">
        <v>1154</v>
      </c>
      <c r="W308" s="220" t="s">
        <v>1155</v>
      </c>
      <c r="X308" s="220" t="s">
        <v>864</v>
      </c>
      <c r="Y308" s="220"/>
      <c r="Z308" s="224" t="s">
        <v>223</v>
      </c>
      <c r="AA308" s="220" t="s">
        <v>323</v>
      </c>
      <c r="AB308" s="230" t="s">
        <v>289</v>
      </c>
      <c r="AC308" s="226"/>
      <c r="AD308" s="227"/>
      <c r="AE308" s="228"/>
    </row>
    <row r="309" spans="1:31" s="229" customFormat="1" ht="15" customHeight="1">
      <c r="A309" s="217">
        <v>2023</v>
      </c>
      <c r="B309" s="217" t="s">
        <v>63</v>
      </c>
      <c r="C309" s="218" t="s">
        <v>1150</v>
      </c>
      <c r="D309" s="217">
        <v>1234</v>
      </c>
      <c r="E309" s="219" t="s">
        <v>4234</v>
      </c>
      <c r="F309" s="220"/>
      <c r="G309" s="220"/>
      <c r="H309" s="220" t="s">
        <v>4233</v>
      </c>
      <c r="I309" s="221" t="s">
        <v>52</v>
      </c>
      <c r="J309" s="220" t="s">
        <v>4232</v>
      </c>
      <c r="K309" s="220" t="s">
        <v>281</v>
      </c>
      <c r="L309" s="219" t="s">
        <v>4235</v>
      </c>
      <c r="M309" s="222" t="s">
        <v>4233</v>
      </c>
      <c r="N309" s="222" t="s">
        <v>4233</v>
      </c>
      <c r="O309" s="222" t="s">
        <v>4236</v>
      </c>
      <c r="P309" s="221" t="s">
        <v>623</v>
      </c>
      <c r="Q309" s="221" t="s">
        <v>294</v>
      </c>
      <c r="R309" s="223"/>
      <c r="S309" s="223" t="s">
        <v>43</v>
      </c>
      <c r="T309" s="223" t="s">
        <v>33</v>
      </c>
      <c r="U309" s="223" t="s">
        <v>82</v>
      </c>
      <c r="V309" s="221" t="s">
        <v>821</v>
      </c>
      <c r="W309" s="220" t="s">
        <v>1156</v>
      </c>
      <c r="X309" s="220" t="s">
        <v>1157</v>
      </c>
      <c r="Y309" s="220"/>
      <c r="Z309" s="224" t="s">
        <v>223</v>
      </c>
      <c r="AA309" s="220" t="s">
        <v>288</v>
      </c>
      <c r="AB309" s="230" t="s">
        <v>289</v>
      </c>
      <c r="AC309" s="226"/>
      <c r="AD309" s="227"/>
      <c r="AE309" s="228"/>
    </row>
    <row r="310" spans="1:31" s="229" customFormat="1" ht="15" customHeight="1">
      <c r="A310" s="217">
        <v>2023</v>
      </c>
      <c r="B310" s="217" t="s">
        <v>63</v>
      </c>
      <c r="C310" s="218" t="s">
        <v>1158</v>
      </c>
      <c r="D310" s="217">
        <v>1234</v>
      </c>
      <c r="E310" s="219" t="s">
        <v>4234</v>
      </c>
      <c r="F310" s="220"/>
      <c r="G310" s="220"/>
      <c r="H310" s="220" t="s">
        <v>4233</v>
      </c>
      <c r="I310" s="221" t="s">
        <v>52</v>
      </c>
      <c r="J310" s="220" t="s">
        <v>4232</v>
      </c>
      <c r="K310" s="220" t="s">
        <v>281</v>
      </c>
      <c r="L310" s="219" t="s">
        <v>4235</v>
      </c>
      <c r="M310" s="222" t="s">
        <v>4233</v>
      </c>
      <c r="N310" s="222" t="s">
        <v>4233</v>
      </c>
      <c r="O310" s="222" t="s">
        <v>4236</v>
      </c>
      <c r="P310" s="221" t="s">
        <v>484</v>
      </c>
      <c r="Q310" s="221" t="s">
        <v>366</v>
      </c>
      <c r="R310" s="223" t="s">
        <v>312</v>
      </c>
      <c r="S310" s="223" t="s">
        <v>43</v>
      </c>
      <c r="T310" s="223" t="s">
        <v>47</v>
      </c>
      <c r="U310" s="223" t="s">
        <v>82</v>
      </c>
      <c r="V310" s="221" t="s">
        <v>95</v>
      </c>
      <c r="W310" s="220" t="s">
        <v>1107</v>
      </c>
      <c r="X310" s="220" t="s">
        <v>1159</v>
      </c>
      <c r="Y310" s="220"/>
      <c r="Z310" s="224" t="s">
        <v>223</v>
      </c>
      <c r="AA310" s="220" t="s">
        <v>174</v>
      </c>
      <c r="AB310" s="230" t="s">
        <v>289</v>
      </c>
      <c r="AC310" s="226" t="s">
        <v>227</v>
      </c>
      <c r="AD310" s="227" t="s">
        <v>1160</v>
      </c>
      <c r="AE310" s="228"/>
    </row>
    <row r="311" spans="1:31" s="229" customFormat="1" ht="15" customHeight="1">
      <c r="A311" s="217">
        <v>2023</v>
      </c>
      <c r="B311" s="217" t="s">
        <v>63</v>
      </c>
      <c r="C311" s="218" t="s">
        <v>1161</v>
      </c>
      <c r="D311" s="217">
        <v>1234</v>
      </c>
      <c r="E311" s="219" t="s">
        <v>4234</v>
      </c>
      <c r="F311" s="220"/>
      <c r="G311" s="220"/>
      <c r="H311" s="220" t="s">
        <v>4233</v>
      </c>
      <c r="I311" s="221" t="s">
        <v>52</v>
      </c>
      <c r="J311" s="220" t="s">
        <v>4232</v>
      </c>
      <c r="K311" s="220" t="s">
        <v>281</v>
      </c>
      <c r="L311" s="219" t="s">
        <v>4235</v>
      </c>
      <c r="M311" s="222" t="s">
        <v>4233</v>
      </c>
      <c r="N311" s="222" t="s">
        <v>4233</v>
      </c>
      <c r="O311" s="222" t="s">
        <v>4236</v>
      </c>
      <c r="P311" s="221" t="s">
        <v>1162</v>
      </c>
      <c r="Q311" s="221" t="s">
        <v>651</v>
      </c>
      <c r="R311" s="223"/>
      <c r="S311" s="223" t="s">
        <v>43</v>
      </c>
      <c r="T311" s="223" t="s">
        <v>29</v>
      </c>
      <c r="U311" s="223" t="s">
        <v>82</v>
      </c>
      <c r="V311" s="221" t="s">
        <v>1163</v>
      </c>
      <c r="W311" s="220" t="s">
        <v>1164</v>
      </c>
      <c r="X311" s="220" t="s">
        <v>1165</v>
      </c>
      <c r="Y311" s="220"/>
      <c r="Z311" s="224" t="s">
        <v>223</v>
      </c>
      <c r="AA311" s="220" t="s">
        <v>288</v>
      </c>
      <c r="AB311" s="230" t="s">
        <v>289</v>
      </c>
      <c r="AC311" s="226"/>
      <c r="AD311" s="227"/>
      <c r="AE311" s="228"/>
    </row>
    <row r="312" spans="1:31" s="229" customFormat="1" ht="15" customHeight="1">
      <c r="A312" s="217">
        <v>2023</v>
      </c>
      <c r="B312" s="217" t="s">
        <v>63</v>
      </c>
      <c r="C312" s="218" t="s">
        <v>1161</v>
      </c>
      <c r="D312" s="217">
        <v>1234</v>
      </c>
      <c r="E312" s="219" t="s">
        <v>4234</v>
      </c>
      <c r="F312" s="220"/>
      <c r="G312" s="220"/>
      <c r="H312" s="220" t="s">
        <v>4233</v>
      </c>
      <c r="I312" s="221" t="s">
        <v>52</v>
      </c>
      <c r="J312" s="220" t="s">
        <v>4232</v>
      </c>
      <c r="K312" s="220" t="s">
        <v>281</v>
      </c>
      <c r="L312" s="219" t="s">
        <v>4235</v>
      </c>
      <c r="M312" s="222" t="s">
        <v>4233</v>
      </c>
      <c r="N312" s="222" t="s">
        <v>4233</v>
      </c>
      <c r="O312" s="222" t="s">
        <v>4236</v>
      </c>
      <c r="P312" s="221" t="s">
        <v>595</v>
      </c>
      <c r="Q312" s="221" t="s">
        <v>294</v>
      </c>
      <c r="R312" s="223"/>
      <c r="S312" s="223" t="s">
        <v>35</v>
      </c>
      <c r="T312" s="223" t="s">
        <v>26</v>
      </c>
      <c r="U312" s="223" t="s">
        <v>185</v>
      </c>
      <c r="V312" s="221" t="s">
        <v>534</v>
      </c>
      <c r="W312" s="220" t="s">
        <v>1119</v>
      </c>
      <c r="X312" s="220" t="s">
        <v>864</v>
      </c>
      <c r="Y312" s="220"/>
      <c r="Z312" s="224" t="s">
        <v>223</v>
      </c>
      <c r="AA312" s="220" t="s">
        <v>323</v>
      </c>
      <c r="AB312" s="230" t="s">
        <v>289</v>
      </c>
      <c r="AC312" s="226"/>
      <c r="AD312" s="227"/>
      <c r="AE312" s="228"/>
    </row>
    <row r="313" spans="1:31" s="229" customFormat="1" ht="15" customHeight="1">
      <c r="A313" s="217">
        <v>2023</v>
      </c>
      <c r="B313" s="217" t="s">
        <v>63</v>
      </c>
      <c r="C313" s="218" t="s">
        <v>1161</v>
      </c>
      <c r="D313" s="217">
        <v>1234</v>
      </c>
      <c r="E313" s="219" t="s">
        <v>4234</v>
      </c>
      <c r="F313" s="220"/>
      <c r="G313" s="220"/>
      <c r="H313" s="220" t="s">
        <v>4233</v>
      </c>
      <c r="I313" s="221" t="s">
        <v>291</v>
      </c>
      <c r="J313" s="220" t="s">
        <v>4232</v>
      </c>
      <c r="K313" s="220" t="s">
        <v>281</v>
      </c>
      <c r="L313" s="219" t="s">
        <v>4235</v>
      </c>
      <c r="M313" s="222" t="s">
        <v>4233</v>
      </c>
      <c r="N313" s="222" t="s">
        <v>4233</v>
      </c>
      <c r="O313" s="222" t="s">
        <v>4236</v>
      </c>
      <c r="P313" s="221" t="s">
        <v>743</v>
      </c>
      <c r="Q313" s="221" t="s">
        <v>356</v>
      </c>
      <c r="R313" s="223"/>
      <c r="S313" s="223"/>
      <c r="T313" s="223"/>
      <c r="U313" s="223"/>
      <c r="V313" s="221" t="s">
        <v>1166</v>
      </c>
      <c r="W313" s="220"/>
      <c r="X313" s="220"/>
      <c r="Y313" s="220"/>
      <c r="Z313" s="224"/>
      <c r="AA313" s="220" t="s">
        <v>291</v>
      </c>
      <c r="AB313" s="230" t="s">
        <v>289</v>
      </c>
      <c r="AC313" s="226"/>
      <c r="AD313" s="227"/>
      <c r="AE313" s="228"/>
    </row>
    <row r="314" spans="1:31" s="229" customFormat="1" ht="15" customHeight="1">
      <c r="A314" s="217">
        <v>2023</v>
      </c>
      <c r="B314" s="217" t="s">
        <v>63</v>
      </c>
      <c r="C314" s="218" t="s">
        <v>1161</v>
      </c>
      <c r="D314" s="217">
        <v>1234</v>
      </c>
      <c r="E314" s="219" t="s">
        <v>4234</v>
      </c>
      <c r="F314" s="220"/>
      <c r="G314" s="220"/>
      <c r="H314" s="220" t="s">
        <v>4233</v>
      </c>
      <c r="I314" s="221" t="s">
        <v>52</v>
      </c>
      <c r="J314" s="220" t="s">
        <v>4232</v>
      </c>
      <c r="K314" s="220" t="s">
        <v>281</v>
      </c>
      <c r="L314" s="219" t="s">
        <v>4235</v>
      </c>
      <c r="M314" s="222" t="s">
        <v>4233</v>
      </c>
      <c r="N314" s="222" t="s">
        <v>4233</v>
      </c>
      <c r="O314" s="222" t="s">
        <v>4236</v>
      </c>
      <c r="P314" s="221" t="s">
        <v>1167</v>
      </c>
      <c r="Q314" s="221" t="s">
        <v>294</v>
      </c>
      <c r="R314" s="223"/>
      <c r="S314" s="223" t="s">
        <v>17</v>
      </c>
      <c r="T314" s="223" t="s">
        <v>26</v>
      </c>
      <c r="U314" s="223" t="s">
        <v>78</v>
      </c>
      <c r="V314" s="221" t="s">
        <v>1168</v>
      </c>
      <c r="W314" s="220" t="s">
        <v>1169</v>
      </c>
      <c r="X314" s="220" t="s">
        <v>1170</v>
      </c>
      <c r="Y314" s="220"/>
      <c r="Z314" s="224" t="s">
        <v>223</v>
      </c>
      <c r="AA314" s="220" t="s">
        <v>677</v>
      </c>
      <c r="AB314" s="230" t="s">
        <v>289</v>
      </c>
      <c r="AC314" s="226"/>
      <c r="AD314" s="227"/>
    </row>
    <row r="315" spans="1:31" s="229" customFormat="1" ht="15" customHeight="1">
      <c r="A315" s="217">
        <v>2023</v>
      </c>
      <c r="B315" s="217" t="s">
        <v>63</v>
      </c>
      <c r="C315" s="218" t="s">
        <v>1161</v>
      </c>
      <c r="D315" s="217">
        <v>1234</v>
      </c>
      <c r="E315" s="219" t="s">
        <v>4234</v>
      </c>
      <c r="F315" s="220"/>
      <c r="G315" s="220"/>
      <c r="H315" s="220" t="s">
        <v>4233</v>
      </c>
      <c r="I315" s="221" t="s">
        <v>52</v>
      </c>
      <c r="J315" s="220" t="s">
        <v>4232</v>
      </c>
      <c r="K315" s="220" t="s">
        <v>281</v>
      </c>
      <c r="L315" s="219" t="s">
        <v>4235</v>
      </c>
      <c r="M315" s="222" t="s">
        <v>4233</v>
      </c>
      <c r="N315" s="222" t="s">
        <v>4233</v>
      </c>
      <c r="O315" s="222" t="s">
        <v>4236</v>
      </c>
      <c r="P315" s="221" t="s">
        <v>559</v>
      </c>
      <c r="Q315" s="221" t="s">
        <v>294</v>
      </c>
      <c r="R315" s="223"/>
      <c r="S315" s="223" t="s">
        <v>76</v>
      </c>
      <c r="T315" s="223" t="s">
        <v>29</v>
      </c>
      <c r="U315" s="223" t="s">
        <v>82</v>
      </c>
      <c r="V315" s="221" t="s">
        <v>1171</v>
      </c>
      <c r="W315" s="220" t="s">
        <v>1172</v>
      </c>
      <c r="X315" s="220" t="s">
        <v>864</v>
      </c>
      <c r="Y315" s="220"/>
      <c r="Z315" s="224" t="s">
        <v>223</v>
      </c>
      <c r="AA315" s="220" t="s">
        <v>304</v>
      </c>
      <c r="AB315" s="230" t="s">
        <v>289</v>
      </c>
      <c r="AC315" s="226" t="s">
        <v>227</v>
      </c>
      <c r="AD315" s="227"/>
      <c r="AE315" s="228"/>
    </row>
    <row r="316" spans="1:31" s="229" customFormat="1" ht="15" customHeight="1">
      <c r="A316" s="217">
        <v>2023</v>
      </c>
      <c r="B316" s="217" t="s">
        <v>63</v>
      </c>
      <c r="C316" s="218" t="s">
        <v>1173</v>
      </c>
      <c r="D316" s="217">
        <v>1234</v>
      </c>
      <c r="E316" s="219" t="s">
        <v>4234</v>
      </c>
      <c r="F316" s="220"/>
      <c r="G316" s="220"/>
      <c r="H316" s="220" t="s">
        <v>4233</v>
      </c>
      <c r="I316" s="221" t="s">
        <v>52</v>
      </c>
      <c r="J316" s="220" t="s">
        <v>4232</v>
      </c>
      <c r="K316" s="220" t="s">
        <v>281</v>
      </c>
      <c r="L316" s="219" t="s">
        <v>4235</v>
      </c>
      <c r="M316" s="222" t="s">
        <v>4233</v>
      </c>
      <c r="N316" s="222" t="s">
        <v>4233</v>
      </c>
      <c r="O316" s="222" t="s">
        <v>4236</v>
      </c>
      <c r="P316" s="221" t="s">
        <v>300</v>
      </c>
      <c r="Q316" s="221" t="s">
        <v>294</v>
      </c>
      <c r="R316" s="223"/>
      <c r="S316" s="223" t="s">
        <v>43</v>
      </c>
      <c r="T316" s="223" t="s">
        <v>30</v>
      </c>
      <c r="U316" s="223" t="s">
        <v>80</v>
      </c>
      <c r="V316" s="221" t="s">
        <v>98</v>
      </c>
      <c r="W316" s="220" t="s">
        <v>1107</v>
      </c>
      <c r="X316" s="220" t="s">
        <v>1174</v>
      </c>
      <c r="Y316" s="220"/>
      <c r="Z316" s="224" t="s">
        <v>220</v>
      </c>
      <c r="AA316" s="220" t="s">
        <v>288</v>
      </c>
      <c r="AB316" s="230" t="s">
        <v>289</v>
      </c>
      <c r="AC316" s="226"/>
      <c r="AD316" s="227"/>
      <c r="AE316" s="228"/>
    </row>
    <row r="317" spans="1:31" s="229" customFormat="1" ht="15" customHeight="1">
      <c r="A317" s="217">
        <v>2023</v>
      </c>
      <c r="B317" s="217" t="s">
        <v>63</v>
      </c>
      <c r="C317" s="218" t="s">
        <v>1173</v>
      </c>
      <c r="D317" s="217">
        <v>1234</v>
      </c>
      <c r="E317" s="219" t="s">
        <v>4234</v>
      </c>
      <c r="F317" s="220"/>
      <c r="G317" s="220"/>
      <c r="H317" s="220" t="s">
        <v>4233</v>
      </c>
      <c r="I317" s="221" t="s">
        <v>52</v>
      </c>
      <c r="J317" s="220" t="s">
        <v>4232</v>
      </c>
      <c r="K317" s="220" t="s">
        <v>281</v>
      </c>
      <c r="L317" s="219" t="s">
        <v>4235</v>
      </c>
      <c r="M317" s="222" t="s">
        <v>4233</v>
      </c>
      <c r="N317" s="222" t="s">
        <v>4233</v>
      </c>
      <c r="O317" s="222" t="s">
        <v>4236</v>
      </c>
      <c r="P317" s="221" t="s">
        <v>370</v>
      </c>
      <c r="Q317" s="221" t="s">
        <v>371</v>
      </c>
      <c r="R317" s="223"/>
      <c r="S317" s="223" t="s">
        <v>90</v>
      </c>
      <c r="T317" s="223" t="s">
        <v>33</v>
      </c>
      <c r="U317" s="223" t="s">
        <v>82</v>
      </c>
      <c r="V317" s="221" t="s">
        <v>1175</v>
      </c>
      <c r="W317" s="220" t="s">
        <v>1116</v>
      </c>
      <c r="X317" s="220" t="s">
        <v>911</v>
      </c>
      <c r="Y317" s="220"/>
      <c r="Z317" s="224" t="s">
        <v>220</v>
      </c>
      <c r="AA317" s="220" t="s">
        <v>288</v>
      </c>
      <c r="AB317" s="230" t="s">
        <v>289</v>
      </c>
      <c r="AC317" s="226"/>
      <c r="AD317" s="227" t="s">
        <v>1176</v>
      </c>
      <c r="AE317" s="228"/>
    </row>
    <row r="318" spans="1:31" s="229" customFormat="1" ht="15" customHeight="1">
      <c r="A318" s="217">
        <v>2023</v>
      </c>
      <c r="B318" s="217" t="s">
        <v>63</v>
      </c>
      <c r="C318" s="218" t="s">
        <v>1173</v>
      </c>
      <c r="D318" s="217">
        <v>1234</v>
      </c>
      <c r="E318" s="219" t="s">
        <v>4234</v>
      </c>
      <c r="F318" s="220" t="s">
        <v>310</v>
      </c>
      <c r="G318" s="220" t="s">
        <v>1177</v>
      </c>
      <c r="H318" s="220" t="s">
        <v>4233</v>
      </c>
      <c r="I318" s="221" t="s">
        <v>52</v>
      </c>
      <c r="J318" s="220" t="s">
        <v>4232</v>
      </c>
      <c r="K318" s="220" t="s">
        <v>281</v>
      </c>
      <c r="L318" s="219" t="s">
        <v>4235</v>
      </c>
      <c r="M318" s="222" t="s">
        <v>4233</v>
      </c>
      <c r="N318" s="222" t="s">
        <v>4233</v>
      </c>
      <c r="O318" s="222" t="s">
        <v>4236</v>
      </c>
      <c r="P318" s="221" t="s">
        <v>733</v>
      </c>
      <c r="Q318" s="221" t="s">
        <v>294</v>
      </c>
      <c r="R318" s="223" t="s">
        <v>316</v>
      </c>
      <c r="S318" s="223" t="s">
        <v>35</v>
      </c>
      <c r="T318" s="223" t="s">
        <v>26</v>
      </c>
      <c r="U318" s="223" t="s">
        <v>185</v>
      </c>
      <c r="V318" s="221" t="s">
        <v>327</v>
      </c>
      <c r="W318" s="220" t="s">
        <v>1038</v>
      </c>
      <c r="X318" s="220" t="s">
        <v>632</v>
      </c>
      <c r="Y318" s="220"/>
      <c r="Z318" s="224" t="s">
        <v>223</v>
      </c>
      <c r="AA318" s="220" t="s">
        <v>323</v>
      </c>
      <c r="AB318" s="230" t="s">
        <v>289</v>
      </c>
      <c r="AC318" s="226"/>
      <c r="AD318" s="227"/>
      <c r="AE318" s="228"/>
    </row>
    <row r="319" spans="1:31" s="229" customFormat="1" ht="15" customHeight="1">
      <c r="A319" s="217">
        <v>2023</v>
      </c>
      <c r="B319" s="217" t="s">
        <v>63</v>
      </c>
      <c r="C319" s="218" t="s">
        <v>1173</v>
      </c>
      <c r="D319" s="217">
        <v>1234</v>
      </c>
      <c r="E319" s="219" t="s">
        <v>4234</v>
      </c>
      <c r="F319" s="220"/>
      <c r="G319" s="220"/>
      <c r="H319" s="220" t="s">
        <v>4233</v>
      </c>
      <c r="I319" s="221" t="s">
        <v>52</v>
      </c>
      <c r="J319" s="220" t="s">
        <v>4232</v>
      </c>
      <c r="K319" s="220" t="s">
        <v>281</v>
      </c>
      <c r="L319" s="219" t="s">
        <v>4235</v>
      </c>
      <c r="M319" s="222" t="s">
        <v>4233</v>
      </c>
      <c r="N319" s="222" t="s">
        <v>4233</v>
      </c>
      <c r="O319" s="222" t="s">
        <v>4236</v>
      </c>
      <c r="P319" s="221" t="s">
        <v>1178</v>
      </c>
      <c r="Q319" s="221" t="s">
        <v>294</v>
      </c>
      <c r="R319" s="223"/>
      <c r="S319" s="223" t="s">
        <v>90</v>
      </c>
      <c r="T319" s="223" t="s">
        <v>24</v>
      </c>
      <c r="U319" s="223" t="s">
        <v>82</v>
      </c>
      <c r="V319" s="221" t="s">
        <v>1179</v>
      </c>
      <c r="W319" s="220" t="s">
        <v>1180</v>
      </c>
      <c r="X319" s="220" t="s">
        <v>1181</v>
      </c>
      <c r="Y319" s="220"/>
      <c r="Z319" s="224" t="s">
        <v>223</v>
      </c>
      <c r="AA319" s="220" t="s">
        <v>288</v>
      </c>
      <c r="AB319" s="230" t="s">
        <v>289</v>
      </c>
      <c r="AC319" s="226"/>
      <c r="AD319" s="227"/>
      <c r="AE319" s="228"/>
    </row>
    <row r="320" spans="1:31" s="229" customFormat="1" ht="15" customHeight="1">
      <c r="A320" s="217">
        <v>2023</v>
      </c>
      <c r="B320" s="217" t="s">
        <v>63</v>
      </c>
      <c r="C320" s="218" t="s">
        <v>1182</v>
      </c>
      <c r="D320" s="217">
        <v>1234</v>
      </c>
      <c r="E320" s="219" t="s">
        <v>4234</v>
      </c>
      <c r="F320" s="220" t="s">
        <v>310</v>
      </c>
      <c r="G320" s="220" t="s">
        <v>1183</v>
      </c>
      <c r="H320" s="220" t="s">
        <v>4233</v>
      </c>
      <c r="I320" s="221" t="s">
        <v>52</v>
      </c>
      <c r="J320" s="220" t="s">
        <v>4232</v>
      </c>
      <c r="K320" s="220" t="s">
        <v>281</v>
      </c>
      <c r="L320" s="219" t="s">
        <v>4235</v>
      </c>
      <c r="M320" s="222" t="s">
        <v>4233</v>
      </c>
      <c r="N320" s="222" t="s">
        <v>4233</v>
      </c>
      <c r="O320" s="222" t="s">
        <v>4236</v>
      </c>
      <c r="P320" s="221" t="s">
        <v>989</v>
      </c>
      <c r="Q320" s="221" t="s">
        <v>523</v>
      </c>
      <c r="R320" s="223" t="s">
        <v>316</v>
      </c>
      <c r="S320" s="223" t="s">
        <v>76</v>
      </c>
      <c r="T320" s="223" t="s">
        <v>26</v>
      </c>
      <c r="U320" s="223" t="s">
        <v>78</v>
      </c>
      <c r="V320" s="221" t="s">
        <v>1184</v>
      </c>
      <c r="W320" s="220" t="s">
        <v>1185</v>
      </c>
      <c r="X320" s="220" t="s">
        <v>1186</v>
      </c>
      <c r="Y320" s="220"/>
      <c r="Z320" s="224" t="s">
        <v>220</v>
      </c>
      <c r="AA320" s="220" t="s">
        <v>323</v>
      </c>
      <c r="AB320" s="230" t="s">
        <v>289</v>
      </c>
      <c r="AC320" s="226"/>
      <c r="AD320" s="227"/>
      <c r="AE320" s="228"/>
    </row>
    <row r="321" spans="1:31" s="229" customFormat="1" ht="15" customHeight="1">
      <c r="A321" s="217">
        <v>2023</v>
      </c>
      <c r="B321" s="217" t="s">
        <v>63</v>
      </c>
      <c r="C321" s="218" t="s">
        <v>1182</v>
      </c>
      <c r="D321" s="217">
        <v>1234</v>
      </c>
      <c r="E321" s="219" t="s">
        <v>4234</v>
      </c>
      <c r="F321" s="220" t="s">
        <v>310</v>
      </c>
      <c r="G321" s="220" t="s">
        <v>1187</v>
      </c>
      <c r="H321" s="220" t="s">
        <v>4233</v>
      </c>
      <c r="I321" s="221" t="s">
        <v>52</v>
      </c>
      <c r="J321" s="220" t="s">
        <v>4232</v>
      </c>
      <c r="K321" s="220" t="s">
        <v>281</v>
      </c>
      <c r="L321" s="219" t="s">
        <v>4235</v>
      </c>
      <c r="M321" s="222" t="s">
        <v>4233</v>
      </c>
      <c r="N321" s="222" t="s">
        <v>4233</v>
      </c>
      <c r="O321" s="222" t="s">
        <v>4236</v>
      </c>
      <c r="P321" s="221" t="s">
        <v>306</v>
      </c>
      <c r="Q321" s="221" t="s">
        <v>294</v>
      </c>
      <c r="R321" s="223" t="s">
        <v>316</v>
      </c>
      <c r="S321" s="223" t="s">
        <v>35</v>
      </c>
      <c r="T321" s="223" t="s">
        <v>26</v>
      </c>
      <c r="U321" s="223" t="s">
        <v>185</v>
      </c>
      <c r="V321" s="221" t="s">
        <v>534</v>
      </c>
      <c r="W321" s="220" t="s">
        <v>1038</v>
      </c>
      <c r="X321" s="220" t="s">
        <v>632</v>
      </c>
      <c r="Y321" s="220"/>
      <c r="Z321" s="224" t="s">
        <v>223</v>
      </c>
      <c r="AA321" s="220" t="s">
        <v>323</v>
      </c>
      <c r="AB321" s="230" t="s">
        <v>310</v>
      </c>
      <c r="AC321" s="226"/>
      <c r="AD321" s="227"/>
      <c r="AE321" s="228"/>
    </row>
    <row r="322" spans="1:31" s="229" customFormat="1" ht="15" customHeight="1">
      <c r="A322" s="217">
        <v>2023</v>
      </c>
      <c r="B322" s="217" t="s">
        <v>63</v>
      </c>
      <c r="C322" s="218" t="s">
        <v>1188</v>
      </c>
      <c r="D322" s="217">
        <v>1234</v>
      </c>
      <c r="E322" s="219" t="s">
        <v>4234</v>
      </c>
      <c r="F322" s="220"/>
      <c r="G322" s="220"/>
      <c r="H322" s="220" t="s">
        <v>4233</v>
      </c>
      <c r="I322" s="221" t="s">
        <v>52</v>
      </c>
      <c r="J322" s="220" t="s">
        <v>4232</v>
      </c>
      <c r="K322" s="220" t="s">
        <v>281</v>
      </c>
      <c r="L322" s="219" t="s">
        <v>4235</v>
      </c>
      <c r="M322" s="222" t="s">
        <v>4233</v>
      </c>
      <c r="N322" s="222" t="s">
        <v>4233</v>
      </c>
      <c r="O322" s="222" t="s">
        <v>4236</v>
      </c>
      <c r="P322" s="221" t="s">
        <v>449</v>
      </c>
      <c r="Q322" s="221" t="s">
        <v>294</v>
      </c>
      <c r="R322" s="223" t="s">
        <v>316</v>
      </c>
      <c r="S322" s="223" t="s">
        <v>35</v>
      </c>
      <c r="T322" s="223" t="s">
        <v>30</v>
      </c>
      <c r="U322" s="223" t="s">
        <v>85</v>
      </c>
      <c r="V322" s="221" t="s">
        <v>1189</v>
      </c>
      <c r="W322" s="220" t="s">
        <v>1135</v>
      </c>
      <c r="X322" s="220" t="s">
        <v>1040</v>
      </c>
      <c r="Y322" s="220"/>
      <c r="Z322" s="224" t="s">
        <v>223</v>
      </c>
      <c r="AA322" s="220" t="s">
        <v>175</v>
      </c>
      <c r="AB322" s="230" t="s">
        <v>289</v>
      </c>
      <c r="AC322" s="226" t="s">
        <v>227</v>
      </c>
      <c r="AD322" s="227" t="s">
        <v>1190</v>
      </c>
      <c r="AE322" s="228"/>
    </row>
    <row r="323" spans="1:31" s="229" customFormat="1" ht="15" customHeight="1">
      <c r="A323" s="217">
        <v>2023</v>
      </c>
      <c r="B323" s="217" t="s">
        <v>63</v>
      </c>
      <c r="C323" s="218" t="s">
        <v>1191</v>
      </c>
      <c r="D323" s="217">
        <v>1234</v>
      </c>
      <c r="E323" s="219" t="s">
        <v>4234</v>
      </c>
      <c r="F323" s="220" t="s">
        <v>310</v>
      </c>
      <c r="G323" s="220" t="s">
        <v>1192</v>
      </c>
      <c r="H323" s="220" t="s">
        <v>4233</v>
      </c>
      <c r="I323" s="221" t="s">
        <v>52</v>
      </c>
      <c r="J323" s="220" t="s">
        <v>4232</v>
      </c>
      <c r="K323" s="220" t="s">
        <v>281</v>
      </c>
      <c r="L323" s="219" t="s">
        <v>4235</v>
      </c>
      <c r="M323" s="222" t="s">
        <v>4233</v>
      </c>
      <c r="N323" s="222" t="s">
        <v>4233</v>
      </c>
      <c r="O323" s="222" t="s">
        <v>4236</v>
      </c>
      <c r="P323" s="221" t="s">
        <v>810</v>
      </c>
      <c r="Q323" s="221" t="s">
        <v>294</v>
      </c>
      <c r="R323" s="223" t="s">
        <v>316</v>
      </c>
      <c r="S323" s="223" t="s">
        <v>35</v>
      </c>
      <c r="T323" s="223" t="s">
        <v>26</v>
      </c>
      <c r="U323" s="223" t="s">
        <v>180</v>
      </c>
      <c r="V323" s="221" t="s">
        <v>1193</v>
      </c>
      <c r="W323" s="220" t="s">
        <v>1194</v>
      </c>
      <c r="X323" s="220" t="s">
        <v>632</v>
      </c>
      <c r="Y323" s="220"/>
      <c r="Z323" s="224" t="s">
        <v>223</v>
      </c>
      <c r="AA323" s="220" t="s">
        <v>323</v>
      </c>
      <c r="AB323" s="230" t="s">
        <v>289</v>
      </c>
      <c r="AC323" s="226"/>
      <c r="AD323" s="227"/>
      <c r="AE323" s="228"/>
    </row>
    <row r="324" spans="1:31" s="229" customFormat="1" ht="15" customHeight="1">
      <c r="A324" s="217">
        <v>2023</v>
      </c>
      <c r="B324" s="217" t="s">
        <v>63</v>
      </c>
      <c r="C324" s="218">
        <v>45068</v>
      </c>
      <c r="D324" s="217">
        <v>1234</v>
      </c>
      <c r="E324" s="219" t="s">
        <v>4234</v>
      </c>
      <c r="F324" s="220"/>
      <c r="G324" s="220"/>
      <c r="H324" s="220" t="s">
        <v>4233</v>
      </c>
      <c r="I324" s="221" t="s">
        <v>52</v>
      </c>
      <c r="J324" s="220" t="s">
        <v>4232</v>
      </c>
      <c r="K324" s="220" t="s">
        <v>281</v>
      </c>
      <c r="L324" s="219" t="s">
        <v>4235</v>
      </c>
      <c r="M324" s="222" t="s">
        <v>4233</v>
      </c>
      <c r="N324" s="222" t="s">
        <v>4233</v>
      </c>
      <c r="O324" s="222" t="s">
        <v>4236</v>
      </c>
      <c r="P324" s="221" t="s">
        <v>792</v>
      </c>
      <c r="Q324" s="221" t="s">
        <v>294</v>
      </c>
      <c r="R324" s="223" t="s">
        <v>312</v>
      </c>
      <c r="S324" s="223" t="s">
        <v>43</v>
      </c>
      <c r="T324" s="223" t="s">
        <v>30</v>
      </c>
      <c r="U324" s="223" t="s">
        <v>82</v>
      </c>
      <c r="V324" s="221" t="s">
        <v>1195</v>
      </c>
      <c r="W324" s="220" t="s">
        <v>1107</v>
      </c>
      <c r="X324" s="220" t="s">
        <v>1196</v>
      </c>
      <c r="Y324" s="220"/>
      <c r="Z324" s="224" t="s">
        <v>220</v>
      </c>
      <c r="AA324" s="220" t="s">
        <v>174</v>
      </c>
      <c r="AB324" s="230" t="s">
        <v>289</v>
      </c>
      <c r="AC324" s="226" t="s">
        <v>227</v>
      </c>
      <c r="AD324" s="227" t="s">
        <v>1160</v>
      </c>
      <c r="AE324" s="228"/>
    </row>
    <row r="325" spans="1:31" s="229" customFormat="1" ht="15" customHeight="1">
      <c r="A325" s="217">
        <v>2023</v>
      </c>
      <c r="B325" s="217" t="s">
        <v>63</v>
      </c>
      <c r="C325" s="218" t="s">
        <v>1191</v>
      </c>
      <c r="D325" s="217">
        <v>1234</v>
      </c>
      <c r="E325" s="219" t="s">
        <v>4234</v>
      </c>
      <c r="F325" s="220" t="s">
        <v>310</v>
      </c>
      <c r="G325" s="220" t="s">
        <v>1197</v>
      </c>
      <c r="H325" s="220" t="s">
        <v>4233</v>
      </c>
      <c r="I325" s="221" t="s">
        <v>52</v>
      </c>
      <c r="J325" s="220" t="s">
        <v>4232</v>
      </c>
      <c r="K325" s="220" t="s">
        <v>281</v>
      </c>
      <c r="L325" s="219" t="s">
        <v>4235</v>
      </c>
      <c r="M325" s="222" t="s">
        <v>4233</v>
      </c>
      <c r="N325" s="222" t="s">
        <v>4233</v>
      </c>
      <c r="O325" s="222" t="s">
        <v>4236</v>
      </c>
      <c r="P325" s="221" t="s">
        <v>1198</v>
      </c>
      <c r="Q325" s="221" t="s">
        <v>406</v>
      </c>
      <c r="R325" s="223" t="s">
        <v>316</v>
      </c>
      <c r="S325" s="223" t="s">
        <v>35</v>
      </c>
      <c r="T325" s="223" t="s">
        <v>26</v>
      </c>
      <c r="U325" s="223" t="s">
        <v>180</v>
      </c>
      <c r="V325" s="221" t="s">
        <v>1199</v>
      </c>
      <c r="W325" s="220" t="s">
        <v>1200</v>
      </c>
      <c r="X325" s="220" t="s">
        <v>632</v>
      </c>
      <c r="Y325" s="220"/>
      <c r="Z325" s="224" t="s">
        <v>223</v>
      </c>
      <c r="AA325" s="220" t="s">
        <v>323</v>
      </c>
      <c r="AB325" s="230" t="s">
        <v>310</v>
      </c>
      <c r="AC325" s="226"/>
      <c r="AD325" s="227"/>
      <c r="AE325" s="228"/>
    </row>
    <row r="326" spans="1:31" s="229" customFormat="1" ht="15" customHeight="1">
      <c r="A326" s="217">
        <v>2023</v>
      </c>
      <c r="B326" s="217" t="s">
        <v>63</v>
      </c>
      <c r="C326" s="218" t="s">
        <v>1191</v>
      </c>
      <c r="D326" s="217">
        <v>1234</v>
      </c>
      <c r="E326" s="219" t="s">
        <v>4234</v>
      </c>
      <c r="F326" s="220"/>
      <c r="G326" s="220"/>
      <c r="H326" s="220" t="s">
        <v>4233</v>
      </c>
      <c r="I326" s="221" t="s">
        <v>52</v>
      </c>
      <c r="J326" s="220" t="s">
        <v>4232</v>
      </c>
      <c r="K326" s="220" t="s">
        <v>281</v>
      </c>
      <c r="L326" s="219" t="s">
        <v>4235</v>
      </c>
      <c r="M326" s="222" t="s">
        <v>4233</v>
      </c>
      <c r="N326" s="222" t="s">
        <v>4233</v>
      </c>
      <c r="O326" s="222" t="s">
        <v>4236</v>
      </c>
      <c r="P326" s="221" t="s">
        <v>663</v>
      </c>
      <c r="Q326" s="221" t="s">
        <v>356</v>
      </c>
      <c r="R326" s="223"/>
      <c r="S326" s="223" t="s">
        <v>41</v>
      </c>
      <c r="T326" s="223" t="s">
        <v>27</v>
      </c>
      <c r="U326" s="223" t="s">
        <v>82</v>
      </c>
      <c r="V326" s="221" t="s">
        <v>1201</v>
      </c>
      <c r="W326" s="220" t="s">
        <v>1202</v>
      </c>
      <c r="X326" s="220" t="s">
        <v>1203</v>
      </c>
      <c r="Y326" s="220"/>
      <c r="Z326" s="224" t="s">
        <v>223</v>
      </c>
      <c r="AA326" s="220" t="s">
        <v>288</v>
      </c>
      <c r="AB326" s="230" t="s">
        <v>289</v>
      </c>
      <c r="AC326" s="226"/>
      <c r="AD326" s="227"/>
      <c r="AE326" s="228"/>
    </row>
    <row r="327" spans="1:31" s="229" customFormat="1" ht="15" customHeight="1">
      <c r="A327" s="217">
        <v>2023</v>
      </c>
      <c r="B327" s="217" t="s">
        <v>63</v>
      </c>
      <c r="C327" s="218" t="s">
        <v>1204</v>
      </c>
      <c r="D327" s="217">
        <v>1234</v>
      </c>
      <c r="E327" s="219" t="s">
        <v>4234</v>
      </c>
      <c r="F327" s="220"/>
      <c r="G327" s="220"/>
      <c r="H327" s="220" t="s">
        <v>4233</v>
      </c>
      <c r="I327" s="221" t="s">
        <v>52</v>
      </c>
      <c r="J327" s="220" t="s">
        <v>4232</v>
      </c>
      <c r="K327" s="220" t="s">
        <v>281</v>
      </c>
      <c r="L327" s="219" t="s">
        <v>4235</v>
      </c>
      <c r="M327" s="222" t="s">
        <v>4233</v>
      </c>
      <c r="N327" s="222" t="s">
        <v>4233</v>
      </c>
      <c r="O327" s="222" t="s">
        <v>4236</v>
      </c>
      <c r="P327" s="221" t="s">
        <v>306</v>
      </c>
      <c r="Q327" s="221" t="s">
        <v>294</v>
      </c>
      <c r="R327" s="223"/>
      <c r="S327" s="223" t="s">
        <v>43</v>
      </c>
      <c r="T327" s="223" t="s">
        <v>33</v>
      </c>
      <c r="U327" s="223" t="s">
        <v>82</v>
      </c>
      <c r="V327" s="221" t="s">
        <v>821</v>
      </c>
      <c r="W327" s="220" t="s">
        <v>1205</v>
      </c>
      <c r="X327" s="220" t="s">
        <v>1206</v>
      </c>
      <c r="Y327" s="220"/>
      <c r="Z327" s="224" t="s">
        <v>223</v>
      </c>
      <c r="AA327" s="220" t="s">
        <v>288</v>
      </c>
      <c r="AB327" s="230"/>
      <c r="AC327" s="226"/>
      <c r="AD327" s="227"/>
      <c r="AE327" s="228"/>
    </row>
    <row r="328" spans="1:31" s="229" customFormat="1" ht="15" customHeight="1">
      <c r="A328" s="217">
        <v>2023</v>
      </c>
      <c r="B328" s="217" t="s">
        <v>63</v>
      </c>
      <c r="C328" s="218" t="s">
        <v>1204</v>
      </c>
      <c r="D328" s="217">
        <v>1234</v>
      </c>
      <c r="E328" s="219" t="s">
        <v>4234</v>
      </c>
      <c r="F328" s="220"/>
      <c r="G328" s="220"/>
      <c r="H328" s="220" t="s">
        <v>4233</v>
      </c>
      <c r="I328" s="221" t="s">
        <v>881</v>
      </c>
      <c r="J328" s="220" t="s">
        <v>4232</v>
      </c>
      <c r="K328" s="220" t="s">
        <v>281</v>
      </c>
      <c r="L328" s="219" t="s">
        <v>4235</v>
      </c>
      <c r="M328" s="222" t="s">
        <v>4233</v>
      </c>
      <c r="N328" s="222" t="s">
        <v>4233</v>
      </c>
      <c r="O328" s="222" t="s">
        <v>4236</v>
      </c>
      <c r="P328" s="221" t="s">
        <v>1207</v>
      </c>
      <c r="Q328" s="221" t="s">
        <v>1208</v>
      </c>
      <c r="R328" s="223"/>
      <c r="S328" s="223" t="s">
        <v>38</v>
      </c>
      <c r="T328" s="223" t="s">
        <v>40</v>
      </c>
      <c r="U328" s="223" t="s">
        <v>1209</v>
      </c>
      <c r="V328" s="221" t="s">
        <v>95</v>
      </c>
      <c r="W328" s="220" t="s">
        <v>1210</v>
      </c>
      <c r="X328" s="220" t="s">
        <v>1211</v>
      </c>
      <c r="Y328" s="220"/>
      <c r="Z328" s="224" t="s">
        <v>220</v>
      </c>
      <c r="AA328" s="220" t="s">
        <v>881</v>
      </c>
      <c r="AB328" s="230"/>
      <c r="AC328" s="226"/>
      <c r="AD328" s="227" t="s">
        <v>1212</v>
      </c>
      <c r="AE328" s="228"/>
    </row>
    <row r="329" spans="1:31" s="229" customFormat="1" ht="15" customHeight="1">
      <c r="A329" s="217">
        <v>2023</v>
      </c>
      <c r="B329" s="217" t="s">
        <v>63</v>
      </c>
      <c r="C329" s="218" t="s">
        <v>1204</v>
      </c>
      <c r="D329" s="217">
        <v>1234</v>
      </c>
      <c r="E329" s="219" t="s">
        <v>4234</v>
      </c>
      <c r="F329" s="220"/>
      <c r="G329" s="220"/>
      <c r="H329" s="220" t="s">
        <v>4233</v>
      </c>
      <c r="I329" s="221" t="s">
        <v>52</v>
      </c>
      <c r="J329" s="220" t="s">
        <v>4232</v>
      </c>
      <c r="K329" s="220" t="s">
        <v>281</v>
      </c>
      <c r="L329" s="219" t="s">
        <v>4235</v>
      </c>
      <c r="M329" s="222" t="s">
        <v>4233</v>
      </c>
      <c r="N329" s="222" t="s">
        <v>4233</v>
      </c>
      <c r="O329" s="222" t="s">
        <v>4236</v>
      </c>
      <c r="P329" s="221" t="s">
        <v>1213</v>
      </c>
      <c r="Q329" s="221" t="s">
        <v>356</v>
      </c>
      <c r="R329" s="223"/>
      <c r="S329" s="223" t="s">
        <v>76</v>
      </c>
      <c r="T329" s="223" t="s">
        <v>30</v>
      </c>
      <c r="U329" s="223" t="s">
        <v>80</v>
      </c>
      <c r="V329" s="221" t="s">
        <v>93</v>
      </c>
      <c r="W329" s="220" t="s">
        <v>1214</v>
      </c>
      <c r="X329" s="220" t="s">
        <v>1215</v>
      </c>
      <c r="Y329" s="220"/>
      <c r="Z329" s="224" t="s">
        <v>220</v>
      </c>
      <c r="AA329" s="220" t="s">
        <v>304</v>
      </c>
      <c r="AB329" s="230" t="s">
        <v>289</v>
      </c>
      <c r="AC329" s="226" t="s">
        <v>227</v>
      </c>
      <c r="AD329" s="227" t="s">
        <v>1216</v>
      </c>
      <c r="AE329" s="228"/>
    </row>
    <row r="330" spans="1:31" s="229" customFormat="1" ht="15" customHeight="1">
      <c r="A330" s="217">
        <v>2023</v>
      </c>
      <c r="B330" s="217" t="s">
        <v>63</v>
      </c>
      <c r="C330" s="218" t="s">
        <v>1204</v>
      </c>
      <c r="D330" s="217">
        <v>1234</v>
      </c>
      <c r="E330" s="219" t="s">
        <v>4234</v>
      </c>
      <c r="F330" s="220" t="s">
        <v>310</v>
      </c>
      <c r="G330" s="220" t="s">
        <v>1217</v>
      </c>
      <c r="H330" s="220" t="s">
        <v>4233</v>
      </c>
      <c r="I330" s="221" t="s">
        <v>52</v>
      </c>
      <c r="J330" s="220" t="s">
        <v>4232</v>
      </c>
      <c r="K330" s="220" t="s">
        <v>281</v>
      </c>
      <c r="L330" s="219" t="s">
        <v>4235</v>
      </c>
      <c r="M330" s="222" t="s">
        <v>4233</v>
      </c>
      <c r="N330" s="222" t="s">
        <v>4233</v>
      </c>
      <c r="O330" s="222" t="s">
        <v>4236</v>
      </c>
      <c r="P330" s="221" t="s">
        <v>306</v>
      </c>
      <c r="Q330" s="221" t="s">
        <v>294</v>
      </c>
      <c r="R330" s="223" t="s">
        <v>316</v>
      </c>
      <c r="S330" s="223" t="s">
        <v>35</v>
      </c>
      <c r="T330" s="223" t="s">
        <v>26</v>
      </c>
      <c r="U330" s="223" t="s">
        <v>180</v>
      </c>
      <c r="V330" s="221" t="s">
        <v>1218</v>
      </c>
      <c r="W330" s="220" t="s">
        <v>1219</v>
      </c>
      <c r="X330" s="220" t="s">
        <v>1186</v>
      </c>
      <c r="Y330" s="220"/>
      <c r="Z330" s="224" t="s">
        <v>223</v>
      </c>
      <c r="AA330" s="220" t="s">
        <v>323</v>
      </c>
      <c r="AB330" s="230" t="s">
        <v>310</v>
      </c>
      <c r="AC330" s="226"/>
      <c r="AD330" s="227"/>
      <c r="AE330" s="228"/>
    </row>
    <row r="331" spans="1:31" s="229" customFormat="1" ht="15" customHeight="1">
      <c r="A331" s="217">
        <v>2023</v>
      </c>
      <c r="B331" s="217" t="s">
        <v>63</v>
      </c>
      <c r="C331" s="218" t="s">
        <v>1204</v>
      </c>
      <c r="D331" s="217">
        <v>1234</v>
      </c>
      <c r="E331" s="219" t="s">
        <v>4234</v>
      </c>
      <c r="F331" s="220"/>
      <c r="G331" s="220"/>
      <c r="H331" s="220" t="s">
        <v>4233</v>
      </c>
      <c r="I331" s="221" t="s">
        <v>52</v>
      </c>
      <c r="J331" s="220" t="s">
        <v>4232</v>
      </c>
      <c r="K331" s="220" t="s">
        <v>281</v>
      </c>
      <c r="L331" s="219" t="s">
        <v>4235</v>
      </c>
      <c r="M331" s="222" t="s">
        <v>4233</v>
      </c>
      <c r="N331" s="222" t="s">
        <v>4233</v>
      </c>
      <c r="O331" s="222" t="s">
        <v>4236</v>
      </c>
      <c r="P331" s="221" t="s">
        <v>1213</v>
      </c>
      <c r="Q331" s="221" t="s">
        <v>356</v>
      </c>
      <c r="R331" s="223"/>
      <c r="S331" s="223" t="s">
        <v>43</v>
      </c>
      <c r="T331" s="223" t="s">
        <v>33</v>
      </c>
      <c r="U331" s="223" t="s">
        <v>80</v>
      </c>
      <c r="V331" s="221" t="s">
        <v>106</v>
      </c>
      <c r="W331" s="220" t="s">
        <v>1220</v>
      </c>
      <c r="X331" s="220" t="s">
        <v>1221</v>
      </c>
      <c r="Y331" s="220"/>
      <c r="Z331" s="224" t="s">
        <v>223</v>
      </c>
      <c r="AA331" s="220" t="s">
        <v>288</v>
      </c>
      <c r="AB331" s="230"/>
      <c r="AC331" s="226"/>
      <c r="AD331" s="227" t="s">
        <v>1222</v>
      </c>
      <c r="AE331" s="228"/>
    </row>
    <row r="332" spans="1:31" s="229" customFormat="1" ht="15" customHeight="1">
      <c r="A332" s="217">
        <v>2023</v>
      </c>
      <c r="B332" s="217" t="s">
        <v>63</v>
      </c>
      <c r="C332" s="218" t="s">
        <v>1204</v>
      </c>
      <c r="D332" s="217">
        <v>1234</v>
      </c>
      <c r="E332" s="219" t="s">
        <v>4234</v>
      </c>
      <c r="F332" s="220"/>
      <c r="G332" s="220"/>
      <c r="H332" s="220" t="s">
        <v>4233</v>
      </c>
      <c r="I332" s="221" t="s">
        <v>52</v>
      </c>
      <c r="J332" s="220" t="s">
        <v>4232</v>
      </c>
      <c r="K332" s="220" t="s">
        <v>281</v>
      </c>
      <c r="L332" s="219" t="s">
        <v>4235</v>
      </c>
      <c r="M332" s="222" t="s">
        <v>4233</v>
      </c>
      <c r="N332" s="222" t="s">
        <v>4233</v>
      </c>
      <c r="O332" s="222" t="s">
        <v>4236</v>
      </c>
      <c r="P332" s="221" t="s">
        <v>998</v>
      </c>
      <c r="Q332" s="221" t="s">
        <v>366</v>
      </c>
      <c r="R332" s="223"/>
      <c r="S332" s="223" t="s">
        <v>76</v>
      </c>
      <c r="T332" s="223" t="s">
        <v>24</v>
      </c>
      <c r="U332" s="223" t="s">
        <v>78</v>
      </c>
      <c r="V332" s="221" t="s">
        <v>526</v>
      </c>
      <c r="W332" s="220" t="s">
        <v>1223</v>
      </c>
      <c r="X332" s="233" t="s">
        <v>1224</v>
      </c>
      <c r="Y332" s="220"/>
      <c r="Z332" s="224" t="s">
        <v>220</v>
      </c>
      <c r="AA332" s="220" t="s">
        <v>323</v>
      </c>
      <c r="AB332" s="230" t="s">
        <v>289</v>
      </c>
      <c r="AC332" s="226" t="s">
        <v>227</v>
      </c>
      <c r="AD332" s="227"/>
    </row>
    <row r="333" spans="1:31" s="229" customFormat="1" ht="15" customHeight="1">
      <c r="A333" s="217">
        <v>2023</v>
      </c>
      <c r="B333" s="217" t="s">
        <v>63</v>
      </c>
      <c r="C333" s="218" t="s">
        <v>1204</v>
      </c>
      <c r="D333" s="217">
        <v>1234</v>
      </c>
      <c r="E333" s="219" t="s">
        <v>4234</v>
      </c>
      <c r="F333" s="220"/>
      <c r="G333" s="220"/>
      <c r="H333" s="220" t="s">
        <v>4233</v>
      </c>
      <c r="I333" s="221" t="s">
        <v>52</v>
      </c>
      <c r="J333" s="220" t="s">
        <v>4232</v>
      </c>
      <c r="K333" s="220" t="s">
        <v>281</v>
      </c>
      <c r="L333" s="219" t="s">
        <v>4235</v>
      </c>
      <c r="M333" s="222" t="s">
        <v>4233</v>
      </c>
      <c r="N333" s="222" t="s">
        <v>4233</v>
      </c>
      <c r="O333" s="222" t="s">
        <v>4236</v>
      </c>
      <c r="P333" s="221" t="s">
        <v>283</v>
      </c>
      <c r="Q333" s="221" t="s">
        <v>284</v>
      </c>
      <c r="R333" s="223"/>
      <c r="S333" s="223" t="s">
        <v>43</v>
      </c>
      <c r="T333" s="223" t="s">
        <v>29</v>
      </c>
      <c r="U333" s="223" t="s">
        <v>82</v>
      </c>
      <c r="V333" s="221" t="s">
        <v>407</v>
      </c>
      <c r="W333" s="220" t="s">
        <v>1225</v>
      </c>
      <c r="X333" s="220" t="s">
        <v>1226</v>
      </c>
      <c r="Y333" s="220"/>
      <c r="Z333" s="224" t="s">
        <v>223</v>
      </c>
      <c r="AA333" s="220" t="s">
        <v>288</v>
      </c>
      <c r="AB333" s="230"/>
      <c r="AC333" s="226"/>
      <c r="AD333" s="227" t="s">
        <v>1227</v>
      </c>
      <c r="AE333" s="228"/>
    </row>
    <row r="334" spans="1:31" s="229" customFormat="1" ht="15" customHeight="1">
      <c r="A334" s="217">
        <v>2023</v>
      </c>
      <c r="B334" s="217" t="s">
        <v>63</v>
      </c>
      <c r="C334" s="218" t="s">
        <v>1204</v>
      </c>
      <c r="D334" s="217">
        <v>1234</v>
      </c>
      <c r="E334" s="219" t="s">
        <v>4234</v>
      </c>
      <c r="F334" s="220"/>
      <c r="G334" s="220"/>
      <c r="H334" s="220" t="s">
        <v>4233</v>
      </c>
      <c r="I334" s="221" t="s">
        <v>881</v>
      </c>
      <c r="J334" s="220" t="s">
        <v>4232</v>
      </c>
      <c r="K334" s="220" t="s">
        <v>281</v>
      </c>
      <c r="L334" s="219" t="s">
        <v>4235</v>
      </c>
      <c r="M334" s="222" t="s">
        <v>4233</v>
      </c>
      <c r="N334" s="222" t="s">
        <v>4233</v>
      </c>
      <c r="O334" s="222" t="s">
        <v>4236</v>
      </c>
      <c r="P334" s="221" t="s">
        <v>1207</v>
      </c>
      <c r="Q334" s="221" t="s">
        <v>1208</v>
      </c>
      <c r="R334" s="223"/>
      <c r="S334" s="223" t="s">
        <v>38</v>
      </c>
      <c r="T334" s="223" t="s">
        <v>40</v>
      </c>
      <c r="U334" s="223" t="s">
        <v>1209</v>
      </c>
      <c r="V334" s="221" t="s">
        <v>95</v>
      </c>
      <c r="W334" s="220" t="s">
        <v>1210</v>
      </c>
      <c r="X334" s="220" t="s">
        <v>1228</v>
      </c>
      <c r="Y334" s="220"/>
      <c r="Z334" s="224" t="s">
        <v>220</v>
      </c>
      <c r="AA334" s="220" t="s">
        <v>881</v>
      </c>
      <c r="AB334" s="230"/>
      <c r="AC334" s="226"/>
      <c r="AD334" s="227" t="s">
        <v>1212</v>
      </c>
      <c r="AE334" s="228"/>
    </row>
    <row r="335" spans="1:31" s="229" customFormat="1" ht="15" customHeight="1">
      <c r="A335" s="217">
        <v>2023</v>
      </c>
      <c r="B335" s="217" t="s">
        <v>63</v>
      </c>
      <c r="C335" s="218" t="s">
        <v>1229</v>
      </c>
      <c r="D335" s="217">
        <v>1234</v>
      </c>
      <c r="E335" s="219" t="s">
        <v>4234</v>
      </c>
      <c r="F335" s="220"/>
      <c r="G335" s="220"/>
      <c r="H335" s="220" t="s">
        <v>4233</v>
      </c>
      <c r="I335" s="221" t="s">
        <v>74</v>
      </c>
      <c r="J335" s="220" t="s">
        <v>4232</v>
      </c>
      <c r="K335" s="220" t="s">
        <v>281</v>
      </c>
      <c r="L335" s="219" t="s">
        <v>4235</v>
      </c>
      <c r="M335" s="222" t="s">
        <v>4233</v>
      </c>
      <c r="N335" s="222" t="s">
        <v>4233</v>
      </c>
      <c r="O335" s="222" t="s">
        <v>4236</v>
      </c>
      <c r="P335" s="221" t="s">
        <v>325</v>
      </c>
      <c r="Q335" s="221" t="s">
        <v>325</v>
      </c>
      <c r="R335" s="223"/>
      <c r="S335" s="223"/>
      <c r="T335" s="223"/>
      <c r="U335" s="223"/>
      <c r="V335" s="221" t="s">
        <v>74</v>
      </c>
      <c r="W335" s="220"/>
      <c r="X335" s="220"/>
      <c r="Y335" s="220"/>
      <c r="Z335" s="224"/>
      <c r="AA335" s="220" t="s">
        <v>74</v>
      </c>
      <c r="AB335" s="230"/>
      <c r="AC335" s="226"/>
      <c r="AD335" s="227"/>
      <c r="AE335" s="228"/>
    </row>
    <row r="336" spans="1:31" s="229" customFormat="1" ht="15" customHeight="1">
      <c r="A336" s="217">
        <v>2023</v>
      </c>
      <c r="B336" s="217" t="s">
        <v>63</v>
      </c>
      <c r="C336" s="218" t="s">
        <v>1229</v>
      </c>
      <c r="D336" s="217">
        <v>1234</v>
      </c>
      <c r="E336" s="219" t="s">
        <v>4234</v>
      </c>
      <c r="F336" s="220"/>
      <c r="G336" s="220"/>
      <c r="H336" s="220" t="s">
        <v>4233</v>
      </c>
      <c r="I336" s="221" t="s">
        <v>52</v>
      </c>
      <c r="J336" s="220" t="s">
        <v>4232</v>
      </c>
      <c r="K336" s="220" t="s">
        <v>281</v>
      </c>
      <c r="L336" s="219" t="s">
        <v>4235</v>
      </c>
      <c r="M336" s="222" t="s">
        <v>4233</v>
      </c>
      <c r="N336" s="222" t="s">
        <v>4233</v>
      </c>
      <c r="O336" s="222" t="s">
        <v>4236</v>
      </c>
      <c r="P336" s="221" t="s">
        <v>1230</v>
      </c>
      <c r="Q336" s="221" t="s">
        <v>396</v>
      </c>
      <c r="R336" s="223"/>
      <c r="S336" s="223" t="s">
        <v>76</v>
      </c>
      <c r="T336" s="223" t="s">
        <v>29</v>
      </c>
      <c r="U336" s="223" t="s">
        <v>78</v>
      </c>
      <c r="V336" s="221"/>
      <c r="W336" s="220" t="s">
        <v>1231</v>
      </c>
      <c r="X336" s="220" t="s">
        <v>1232</v>
      </c>
      <c r="Y336" s="220"/>
      <c r="Z336" s="224" t="s">
        <v>220</v>
      </c>
      <c r="AA336" s="220" t="s">
        <v>304</v>
      </c>
      <c r="AB336" s="230"/>
      <c r="AC336" s="226" t="s">
        <v>227</v>
      </c>
      <c r="AD336" s="227" t="s">
        <v>1233</v>
      </c>
      <c r="AE336" s="228"/>
    </row>
    <row r="337" spans="1:31" s="229" customFormat="1" ht="15" customHeight="1">
      <c r="A337" s="217">
        <v>2023</v>
      </c>
      <c r="B337" s="217" t="s">
        <v>63</v>
      </c>
      <c r="C337" s="218" t="s">
        <v>1234</v>
      </c>
      <c r="D337" s="217">
        <v>1234</v>
      </c>
      <c r="E337" s="219" t="s">
        <v>4234</v>
      </c>
      <c r="F337" s="220"/>
      <c r="G337" s="220"/>
      <c r="H337" s="220" t="s">
        <v>4233</v>
      </c>
      <c r="I337" s="221" t="s">
        <v>52</v>
      </c>
      <c r="J337" s="220" t="s">
        <v>4232</v>
      </c>
      <c r="K337" s="220" t="s">
        <v>281</v>
      </c>
      <c r="L337" s="219" t="s">
        <v>4235</v>
      </c>
      <c r="M337" s="222" t="s">
        <v>4233</v>
      </c>
      <c r="N337" s="222" t="s">
        <v>4233</v>
      </c>
      <c r="O337" s="222" t="s">
        <v>4236</v>
      </c>
      <c r="P337" s="221" t="s">
        <v>1235</v>
      </c>
      <c r="Q337" s="221" t="s">
        <v>294</v>
      </c>
      <c r="R337" s="223"/>
      <c r="S337" s="223" t="s">
        <v>43</v>
      </c>
      <c r="T337" s="223" t="s">
        <v>47</v>
      </c>
      <c r="U337" s="223" t="s">
        <v>80</v>
      </c>
      <c r="V337" s="221" t="s">
        <v>93</v>
      </c>
      <c r="W337" s="220" t="s">
        <v>1236</v>
      </c>
      <c r="X337" s="220" t="s">
        <v>1237</v>
      </c>
      <c r="Y337" s="220"/>
      <c r="Z337" s="224" t="s">
        <v>223</v>
      </c>
      <c r="AA337" s="220" t="s">
        <v>288</v>
      </c>
      <c r="AB337" s="230"/>
      <c r="AC337" s="226"/>
      <c r="AD337" s="227"/>
      <c r="AE337" s="228"/>
    </row>
    <row r="338" spans="1:31" s="229" customFormat="1" ht="15" customHeight="1">
      <c r="A338" s="217">
        <v>2023</v>
      </c>
      <c r="B338" s="217" t="s">
        <v>63</v>
      </c>
      <c r="C338" s="218" t="s">
        <v>1234</v>
      </c>
      <c r="D338" s="217">
        <v>1234</v>
      </c>
      <c r="E338" s="219" t="s">
        <v>4234</v>
      </c>
      <c r="F338" s="220"/>
      <c r="G338" s="220"/>
      <c r="H338" s="220" t="s">
        <v>4233</v>
      </c>
      <c r="I338" s="221" t="s">
        <v>52</v>
      </c>
      <c r="J338" s="220" t="s">
        <v>4232</v>
      </c>
      <c r="K338" s="220" t="s">
        <v>281</v>
      </c>
      <c r="L338" s="219" t="s">
        <v>4235</v>
      </c>
      <c r="M338" s="222" t="s">
        <v>4233</v>
      </c>
      <c r="N338" s="222" t="s">
        <v>4233</v>
      </c>
      <c r="O338" s="222" t="s">
        <v>4236</v>
      </c>
      <c r="P338" s="221" t="s">
        <v>886</v>
      </c>
      <c r="Q338" s="221" t="s">
        <v>294</v>
      </c>
      <c r="R338" s="223"/>
      <c r="S338" s="223" t="s">
        <v>43</v>
      </c>
      <c r="T338" s="223" t="s">
        <v>47</v>
      </c>
      <c r="U338" s="223" t="s">
        <v>80</v>
      </c>
      <c r="V338" s="221" t="s">
        <v>93</v>
      </c>
      <c r="W338" s="220" t="s">
        <v>1238</v>
      </c>
      <c r="X338" s="220" t="s">
        <v>1239</v>
      </c>
      <c r="Y338" s="220"/>
      <c r="Z338" s="224" t="s">
        <v>223</v>
      </c>
      <c r="AA338" s="220" t="s">
        <v>288</v>
      </c>
      <c r="AB338" s="230"/>
      <c r="AC338" s="226"/>
      <c r="AD338" s="227" t="s">
        <v>1240</v>
      </c>
      <c r="AE338" s="228"/>
    </row>
    <row r="339" spans="1:31" s="229" customFormat="1" ht="15" customHeight="1">
      <c r="A339" s="217">
        <v>2023</v>
      </c>
      <c r="B339" s="217" t="s">
        <v>63</v>
      </c>
      <c r="C339" s="218" t="s">
        <v>1234</v>
      </c>
      <c r="D339" s="217">
        <v>1234</v>
      </c>
      <c r="E339" s="219" t="s">
        <v>4234</v>
      </c>
      <c r="F339" s="220"/>
      <c r="G339" s="220"/>
      <c r="H339" s="220" t="s">
        <v>4233</v>
      </c>
      <c r="I339" s="221" t="s">
        <v>52</v>
      </c>
      <c r="J339" s="220" t="s">
        <v>4232</v>
      </c>
      <c r="K339" s="220" t="s">
        <v>281</v>
      </c>
      <c r="L339" s="219" t="s">
        <v>4235</v>
      </c>
      <c r="M339" s="222" t="s">
        <v>4233</v>
      </c>
      <c r="N339" s="222" t="s">
        <v>4233</v>
      </c>
      <c r="O339" s="222" t="s">
        <v>4236</v>
      </c>
      <c r="P339" s="221" t="s">
        <v>1241</v>
      </c>
      <c r="Q339" s="221" t="s">
        <v>345</v>
      </c>
      <c r="R339" s="223" t="s">
        <v>316</v>
      </c>
      <c r="S339" s="223" t="s">
        <v>38</v>
      </c>
      <c r="T339" s="223" t="s">
        <v>40</v>
      </c>
      <c r="U339" s="223" t="s">
        <v>80</v>
      </c>
      <c r="V339" s="221" t="s">
        <v>96</v>
      </c>
      <c r="W339" s="220" t="s">
        <v>1242</v>
      </c>
      <c r="X339" s="220" t="s">
        <v>1243</v>
      </c>
      <c r="Y339" s="220"/>
      <c r="Z339" s="224" t="s">
        <v>223</v>
      </c>
      <c r="AA339" s="220" t="s">
        <v>174</v>
      </c>
      <c r="AB339" s="230"/>
      <c r="AC339" s="226" t="s">
        <v>227</v>
      </c>
      <c r="AD339" s="227" t="s">
        <v>1244</v>
      </c>
      <c r="AE339" s="228"/>
    </row>
    <row r="340" spans="1:31" s="229" customFormat="1" ht="15" customHeight="1">
      <c r="A340" s="217">
        <v>2023</v>
      </c>
      <c r="B340" s="217" t="s">
        <v>63</v>
      </c>
      <c r="C340" s="218" t="s">
        <v>1234</v>
      </c>
      <c r="D340" s="217">
        <v>1234</v>
      </c>
      <c r="E340" s="219" t="s">
        <v>4234</v>
      </c>
      <c r="F340" s="220" t="s">
        <v>310</v>
      </c>
      <c r="G340" s="220" t="s">
        <v>1245</v>
      </c>
      <c r="H340" s="220" t="s">
        <v>4233</v>
      </c>
      <c r="I340" s="221" t="s">
        <v>52</v>
      </c>
      <c r="J340" s="220" t="s">
        <v>4232</v>
      </c>
      <c r="K340" s="220" t="s">
        <v>281</v>
      </c>
      <c r="L340" s="219" t="s">
        <v>4235</v>
      </c>
      <c r="M340" s="222" t="s">
        <v>4233</v>
      </c>
      <c r="N340" s="222" t="s">
        <v>4233</v>
      </c>
      <c r="O340" s="222" t="s">
        <v>4236</v>
      </c>
      <c r="P340" s="221" t="s">
        <v>477</v>
      </c>
      <c r="Q340" s="221" t="s">
        <v>406</v>
      </c>
      <c r="R340" s="223" t="s">
        <v>316</v>
      </c>
      <c r="S340" s="223" t="s">
        <v>35</v>
      </c>
      <c r="T340" s="223" t="s">
        <v>26</v>
      </c>
      <c r="U340" s="223" t="s">
        <v>185</v>
      </c>
      <c r="V340" s="221" t="s">
        <v>1246</v>
      </c>
      <c r="W340" s="220" t="s">
        <v>1038</v>
      </c>
      <c r="X340" s="220" t="s">
        <v>632</v>
      </c>
      <c r="Y340" s="220"/>
      <c r="Z340" s="224" t="s">
        <v>223</v>
      </c>
      <c r="AA340" s="220" t="s">
        <v>323</v>
      </c>
      <c r="AB340" s="230" t="s">
        <v>310</v>
      </c>
      <c r="AC340" s="226"/>
      <c r="AD340" s="227"/>
      <c r="AE340" s="228"/>
    </row>
    <row r="341" spans="1:31" s="229" customFormat="1" ht="15" customHeight="1">
      <c r="A341" s="217">
        <v>2023</v>
      </c>
      <c r="B341" s="217" t="s">
        <v>63</v>
      </c>
      <c r="C341" s="218" t="s">
        <v>1247</v>
      </c>
      <c r="D341" s="217">
        <v>1234</v>
      </c>
      <c r="E341" s="219" t="s">
        <v>4234</v>
      </c>
      <c r="F341" s="220"/>
      <c r="G341" s="220"/>
      <c r="H341" s="220" t="s">
        <v>4233</v>
      </c>
      <c r="I341" s="221" t="s">
        <v>708</v>
      </c>
      <c r="J341" s="220" t="s">
        <v>4232</v>
      </c>
      <c r="K341" s="220" t="s">
        <v>281</v>
      </c>
      <c r="L341" s="219" t="s">
        <v>4235</v>
      </c>
      <c r="M341" s="222" t="s">
        <v>4233</v>
      </c>
      <c r="N341" s="222" t="s">
        <v>4233</v>
      </c>
      <c r="O341" s="222" t="s">
        <v>4236</v>
      </c>
      <c r="P341" s="221" t="s">
        <v>449</v>
      </c>
      <c r="Q341" s="221" t="s">
        <v>294</v>
      </c>
      <c r="R341" s="223"/>
      <c r="S341" s="223"/>
      <c r="T341" s="223"/>
      <c r="U341" s="223"/>
      <c r="V341" s="221" t="s">
        <v>1248</v>
      </c>
      <c r="W341" s="220"/>
      <c r="X341" s="220"/>
      <c r="Y341" s="220"/>
      <c r="Z341" s="224" t="s">
        <v>223</v>
      </c>
      <c r="AA341" s="220" t="s">
        <v>708</v>
      </c>
      <c r="AB341" s="230"/>
      <c r="AC341" s="226"/>
      <c r="AD341" s="227"/>
      <c r="AE341" s="228"/>
    </row>
    <row r="342" spans="1:31" s="229" customFormat="1" ht="15" customHeight="1">
      <c r="A342" s="217">
        <v>2023</v>
      </c>
      <c r="B342" s="217" t="s">
        <v>63</v>
      </c>
      <c r="C342" s="218" t="s">
        <v>1249</v>
      </c>
      <c r="D342" s="217">
        <v>1234</v>
      </c>
      <c r="E342" s="219" t="s">
        <v>4234</v>
      </c>
      <c r="F342" s="220"/>
      <c r="G342" s="220"/>
      <c r="H342" s="220" t="s">
        <v>4233</v>
      </c>
      <c r="I342" s="221" t="s">
        <v>52</v>
      </c>
      <c r="J342" s="220" t="s">
        <v>4232</v>
      </c>
      <c r="K342" s="220" t="s">
        <v>281</v>
      </c>
      <c r="L342" s="219" t="s">
        <v>4235</v>
      </c>
      <c r="M342" s="222" t="s">
        <v>4233</v>
      </c>
      <c r="N342" s="222" t="s">
        <v>4233</v>
      </c>
      <c r="O342" s="222" t="s">
        <v>4236</v>
      </c>
      <c r="P342" s="221" t="s">
        <v>458</v>
      </c>
      <c r="Q342" s="221" t="s">
        <v>294</v>
      </c>
      <c r="R342" s="223" t="s">
        <v>316</v>
      </c>
      <c r="S342" s="223" t="s">
        <v>35</v>
      </c>
      <c r="T342" s="223" t="s">
        <v>25</v>
      </c>
      <c r="U342" s="223" t="s">
        <v>183</v>
      </c>
      <c r="V342" s="221" t="s">
        <v>761</v>
      </c>
      <c r="W342" s="220" t="s">
        <v>1135</v>
      </c>
      <c r="X342" s="220" t="s">
        <v>1250</v>
      </c>
      <c r="Y342" s="220"/>
      <c r="Z342" s="224" t="s">
        <v>223</v>
      </c>
      <c r="AA342" s="220" t="s">
        <v>175</v>
      </c>
      <c r="AB342" s="230" t="s">
        <v>316</v>
      </c>
      <c r="AC342" s="226" t="s">
        <v>227</v>
      </c>
      <c r="AD342" s="227" t="s">
        <v>1251</v>
      </c>
      <c r="AE342" s="228"/>
    </row>
    <row r="343" spans="1:31" s="229" customFormat="1" ht="15" customHeight="1">
      <c r="A343" s="217">
        <v>2023</v>
      </c>
      <c r="B343" s="217" t="s">
        <v>63</v>
      </c>
      <c r="C343" s="218" t="s">
        <v>1234</v>
      </c>
      <c r="D343" s="217">
        <v>1234</v>
      </c>
      <c r="E343" s="219" t="s">
        <v>4234</v>
      </c>
      <c r="F343" s="220"/>
      <c r="G343" s="220"/>
      <c r="H343" s="220" t="s">
        <v>4233</v>
      </c>
      <c r="I343" s="221" t="s">
        <v>75</v>
      </c>
      <c r="J343" s="220" t="s">
        <v>4232</v>
      </c>
      <c r="K343" s="220" t="s">
        <v>281</v>
      </c>
      <c r="L343" s="219" t="s">
        <v>4235</v>
      </c>
      <c r="M343" s="222" t="s">
        <v>4233</v>
      </c>
      <c r="N343" s="222" t="s">
        <v>4233</v>
      </c>
      <c r="O343" s="222" t="s">
        <v>4236</v>
      </c>
      <c r="P343" s="221" t="s">
        <v>1252</v>
      </c>
      <c r="Q343" s="221" t="s">
        <v>294</v>
      </c>
      <c r="R343" s="223"/>
      <c r="S343" s="223"/>
      <c r="T343" s="223"/>
      <c r="U343" s="223"/>
      <c r="V343" s="221" t="s">
        <v>75</v>
      </c>
      <c r="W343" s="220"/>
      <c r="X343" s="220"/>
      <c r="Y343" s="220"/>
      <c r="Z343" s="224"/>
      <c r="AA343" s="220" t="s">
        <v>75</v>
      </c>
      <c r="AB343" s="230"/>
      <c r="AC343" s="226"/>
      <c r="AD343" s="227"/>
      <c r="AE343" s="228"/>
    </row>
    <row r="344" spans="1:31" s="229" customFormat="1" ht="15" customHeight="1">
      <c r="A344" s="217">
        <v>2023</v>
      </c>
      <c r="B344" s="217" t="s">
        <v>63</v>
      </c>
      <c r="C344" s="218" t="s">
        <v>1234</v>
      </c>
      <c r="D344" s="217">
        <v>1234</v>
      </c>
      <c r="E344" s="219" t="s">
        <v>4234</v>
      </c>
      <c r="F344" s="220"/>
      <c r="G344" s="220"/>
      <c r="H344" s="220" t="s">
        <v>4233</v>
      </c>
      <c r="I344" s="221" t="s">
        <v>52</v>
      </c>
      <c r="J344" s="220" t="s">
        <v>4232</v>
      </c>
      <c r="K344" s="220" t="s">
        <v>281</v>
      </c>
      <c r="L344" s="219" t="s">
        <v>4235</v>
      </c>
      <c r="M344" s="222" t="s">
        <v>4233</v>
      </c>
      <c r="N344" s="222" t="s">
        <v>4233</v>
      </c>
      <c r="O344" s="222" t="s">
        <v>4236</v>
      </c>
      <c r="P344" s="221" t="s">
        <v>506</v>
      </c>
      <c r="Q344" s="221" t="s">
        <v>294</v>
      </c>
      <c r="R344" s="223"/>
      <c r="S344" s="223" t="s">
        <v>43</v>
      </c>
      <c r="T344" s="223" t="s">
        <v>47</v>
      </c>
      <c r="U344" s="223" t="s">
        <v>84</v>
      </c>
      <c r="V344" s="221" t="s">
        <v>95</v>
      </c>
      <c r="W344" s="220" t="s">
        <v>1253</v>
      </c>
      <c r="X344" s="220"/>
      <c r="Y344" s="220"/>
      <c r="Z344" s="224" t="s">
        <v>220</v>
      </c>
      <c r="AA344" s="220" t="s">
        <v>288</v>
      </c>
      <c r="AB344" s="230"/>
      <c r="AC344" s="226"/>
      <c r="AD344" s="227"/>
      <c r="AE344" s="228"/>
    </row>
    <row r="345" spans="1:31" s="229" customFormat="1" ht="15" customHeight="1">
      <c r="A345" s="217">
        <v>2023</v>
      </c>
      <c r="B345" s="217" t="s">
        <v>63</v>
      </c>
      <c r="C345" s="218" t="s">
        <v>1254</v>
      </c>
      <c r="D345" s="217">
        <v>1234</v>
      </c>
      <c r="E345" s="219" t="s">
        <v>4234</v>
      </c>
      <c r="F345" s="220"/>
      <c r="G345" s="220"/>
      <c r="H345" s="220" t="s">
        <v>4233</v>
      </c>
      <c r="I345" s="221" t="s">
        <v>52</v>
      </c>
      <c r="J345" s="220" t="s">
        <v>4232</v>
      </c>
      <c r="K345" s="220" t="s">
        <v>281</v>
      </c>
      <c r="L345" s="219" t="s">
        <v>4235</v>
      </c>
      <c r="M345" s="222" t="s">
        <v>4233</v>
      </c>
      <c r="N345" s="222" t="s">
        <v>4233</v>
      </c>
      <c r="O345" s="222" t="s">
        <v>4236</v>
      </c>
      <c r="P345" s="221" t="s">
        <v>306</v>
      </c>
      <c r="Q345" s="221" t="s">
        <v>294</v>
      </c>
      <c r="R345" s="223"/>
      <c r="S345" s="223" t="s">
        <v>76</v>
      </c>
      <c r="T345" s="223" t="s">
        <v>29</v>
      </c>
      <c r="U345" s="223" t="s">
        <v>82</v>
      </c>
      <c r="V345" s="221" t="s">
        <v>285</v>
      </c>
      <c r="W345" s="220" t="s">
        <v>1255</v>
      </c>
      <c r="X345" s="220" t="s">
        <v>1256</v>
      </c>
      <c r="Y345" s="220"/>
      <c r="Z345" s="224" t="s">
        <v>220</v>
      </c>
      <c r="AA345" s="220" t="s">
        <v>304</v>
      </c>
      <c r="AB345" s="230"/>
      <c r="AC345" s="226" t="s">
        <v>227</v>
      </c>
      <c r="AD345" s="227"/>
      <c r="AE345" s="228"/>
    </row>
    <row r="346" spans="1:31" s="229" customFormat="1" ht="15" customHeight="1">
      <c r="A346" s="217">
        <v>2023</v>
      </c>
      <c r="B346" s="217" t="s">
        <v>63</v>
      </c>
      <c r="C346" s="218" t="s">
        <v>1254</v>
      </c>
      <c r="D346" s="217">
        <v>1234</v>
      </c>
      <c r="E346" s="219" t="s">
        <v>4234</v>
      </c>
      <c r="F346" s="220"/>
      <c r="G346" s="220"/>
      <c r="H346" s="220" t="s">
        <v>4233</v>
      </c>
      <c r="I346" s="221" t="s">
        <v>291</v>
      </c>
      <c r="J346" s="220" t="s">
        <v>4232</v>
      </c>
      <c r="K346" s="220" t="s">
        <v>281</v>
      </c>
      <c r="L346" s="219" t="s">
        <v>4235</v>
      </c>
      <c r="M346" s="222" t="s">
        <v>4233</v>
      </c>
      <c r="N346" s="222" t="s">
        <v>4233</v>
      </c>
      <c r="O346" s="222" t="s">
        <v>4236</v>
      </c>
      <c r="P346" s="221" t="s">
        <v>306</v>
      </c>
      <c r="Q346" s="221" t="s">
        <v>294</v>
      </c>
      <c r="R346" s="223"/>
      <c r="S346" s="223"/>
      <c r="T346" s="223"/>
      <c r="U346" s="223"/>
      <c r="V346" s="221" t="s">
        <v>291</v>
      </c>
      <c r="W346" s="220"/>
      <c r="X346" s="220"/>
      <c r="Y346" s="220"/>
      <c r="Z346" s="224"/>
      <c r="AA346" s="220" t="s">
        <v>291</v>
      </c>
      <c r="AB346" s="230"/>
      <c r="AC346" s="226"/>
      <c r="AD346" s="227"/>
      <c r="AE346" s="228"/>
    </row>
    <row r="347" spans="1:31" s="229" customFormat="1" ht="15" customHeight="1">
      <c r="A347" s="217">
        <v>2023</v>
      </c>
      <c r="B347" s="217" t="s">
        <v>63</v>
      </c>
      <c r="C347" s="218" t="s">
        <v>1249</v>
      </c>
      <c r="D347" s="217">
        <v>1234</v>
      </c>
      <c r="E347" s="219" t="s">
        <v>4234</v>
      </c>
      <c r="F347" s="220"/>
      <c r="G347" s="220"/>
      <c r="H347" s="220" t="s">
        <v>4233</v>
      </c>
      <c r="I347" s="221" t="s">
        <v>52</v>
      </c>
      <c r="J347" s="220" t="s">
        <v>4232</v>
      </c>
      <c r="K347" s="220" t="s">
        <v>281</v>
      </c>
      <c r="L347" s="219" t="s">
        <v>4235</v>
      </c>
      <c r="M347" s="222" t="s">
        <v>4233</v>
      </c>
      <c r="N347" s="222" t="s">
        <v>4233</v>
      </c>
      <c r="O347" s="222" t="s">
        <v>4236</v>
      </c>
      <c r="P347" s="221" t="s">
        <v>1257</v>
      </c>
      <c r="Q347" s="221" t="s">
        <v>294</v>
      </c>
      <c r="R347" s="223"/>
      <c r="S347" s="223" t="s">
        <v>41</v>
      </c>
      <c r="T347" s="223" t="s">
        <v>23</v>
      </c>
      <c r="U347" s="223" t="s">
        <v>82</v>
      </c>
      <c r="V347" s="221" t="s">
        <v>1258</v>
      </c>
      <c r="W347" s="220" t="s">
        <v>1259</v>
      </c>
      <c r="X347" s="220" t="s">
        <v>636</v>
      </c>
      <c r="Y347" s="220"/>
      <c r="Z347" s="224" t="s">
        <v>223</v>
      </c>
      <c r="AA347" s="220" t="s">
        <v>173</v>
      </c>
      <c r="AB347" s="230"/>
      <c r="AC347" s="226" t="s">
        <v>227</v>
      </c>
      <c r="AD347" s="227"/>
      <c r="AE347" s="228"/>
    </row>
    <row r="348" spans="1:31" s="229" customFormat="1" ht="15" customHeight="1">
      <c r="A348" s="217">
        <v>2023</v>
      </c>
      <c r="B348" s="217" t="s">
        <v>63</v>
      </c>
      <c r="C348" s="218" t="s">
        <v>1249</v>
      </c>
      <c r="D348" s="217">
        <v>1234</v>
      </c>
      <c r="E348" s="219" t="s">
        <v>4234</v>
      </c>
      <c r="F348" s="220" t="s">
        <v>310</v>
      </c>
      <c r="G348" s="220" t="s">
        <v>1260</v>
      </c>
      <c r="H348" s="220" t="s">
        <v>4233</v>
      </c>
      <c r="I348" s="221" t="s">
        <v>52</v>
      </c>
      <c r="J348" s="220" t="s">
        <v>4232</v>
      </c>
      <c r="K348" s="220" t="s">
        <v>281</v>
      </c>
      <c r="L348" s="219" t="s">
        <v>4235</v>
      </c>
      <c r="M348" s="222" t="s">
        <v>4233</v>
      </c>
      <c r="N348" s="222" t="s">
        <v>4233</v>
      </c>
      <c r="O348" s="222" t="s">
        <v>4236</v>
      </c>
      <c r="P348" s="221" t="s">
        <v>1261</v>
      </c>
      <c r="Q348" s="221" t="s">
        <v>294</v>
      </c>
      <c r="R348" s="223" t="s">
        <v>316</v>
      </c>
      <c r="S348" s="223" t="s">
        <v>35</v>
      </c>
      <c r="T348" s="223" t="s">
        <v>26</v>
      </c>
      <c r="U348" s="223" t="s">
        <v>180</v>
      </c>
      <c r="V348" s="221" t="s">
        <v>935</v>
      </c>
      <c r="W348" s="220" t="s">
        <v>1262</v>
      </c>
      <c r="X348" s="220" t="s">
        <v>632</v>
      </c>
      <c r="Y348" s="220"/>
      <c r="Z348" s="224" t="s">
        <v>223</v>
      </c>
      <c r="AA348" s="220" t="s">
        <v>323</v>
      </c>
      <c r="AB348" s="230" t="s">
        <v>310</v>
      </c>
      <c r="AC348" s="226"/>
      <c r="AD348" s="227"/>
      <c r="AE348" s="228"/>
    </row>
    <row r="349" spans="1:31" s="229" customFormat="1" ht="15" customHeight="1">
      <c r="A349" s="217">
        <v>2023</v>
      </c>
      <c r="B349" s="217" t="s">
        <v>63</v>
      </c>
      <c r="C349" s="218" t="s">
        <v>1249</v>
      </c>
      <c r="D349" s="217">
        <v>1234</v>
      </c>
      <c r="E349" s="219" t="s">
        <v>4234</v>
      </c>
      <c r="F349" s="220"/>
      <c r="G349" s="220"/>
      <c r="H349" s="220" t="s">
        <v>4233</v>
      </c>
      <c r="I349" s="221" t="s">
        <v>291</v>
      </c>
      <c r="J349" s="220" t="s">
        <v>4232</v>
      </c>
      <c r="K349" s="220" t="s">
        <v>281</v>
      </c>
      <c r="L349" s="219" t="s">
        <v>4235</v>
      </c>
      <c r="M349" s="222" t="s">
        <v>4233</v>
      </c>
      <c r="N349" s="222" t="s">
        <v>4233</v>
      </c>
      <c r="O349" s="222" t="s">
        <v>4236</v>
      </c>
      <c r="P349" s="221" t="s">
        <v>1257</v>
      </c>
      <c r="Q349" s="221" t="s">
        <v>294</v>
      </c>
      <c r="R349" s="223"/>
      <c r="S349" s="223"/>
      <c r="T349" s="223"/>
      <c r="U349" s="223"/>
      <c r="V349" s="221" t="s">
        <v>291</v>
      </c>
      <c r="W349" s="220"/>
      <c r="X349" s="220"/>
      <c r="Y349" s="220"/>
      <c r="Z349" s="224"/>
      <c r="AA349" s="220" t="s">
        <v>291</v>
      </c>
      <c r="AB349" s="230"/>
      <c r="AC349" s="226"/>
      <c r="AD349" s="227"/>
      <c r="AE349" s="228"/>
    </row>
    <row r="350" spans="1:31" s="229" customFormat="1" ht="15" customHeight="1">
      <c r="A350" s="217">
        <v>2023</v>
      </c>
      <c r="B350" s="217" t="s">
        <v>63</v>
      </c>
      <c r="C350" s="218">
        <v>45075</v>
      </c>
      <c r="D350" s="217">
        <v>1234</v>
      </c>
      <c r="E350" s="219" t="s">
        <v>4234</v>
      </c>
      <c r="F350" s="220"/>
      <c r="G350" s="220"/>
      <c r="H350" s="220" t="s">
        <v>4233</v>
      </c>
      <c r="I350" s="221" t="s">
        <v>52</v>
      </c>
      <c r="J350" s="220" t="s">
        <v>4232</v>
      </c>
      <c r="K350" s="220" t="s">
        <v>281</v>
      </c>
      <c r="L350" s="219" t="s">
        <v>4235</v>
      </c>
      <c r="M350" s="222" t="s">
        <v>4233</v>
      </c>
      <c r="N350" s="222" t="s">
        <v>4233</v>
      </c>
      <c r="O350" s="222" t="s">
        <v>4236</v>
      </c>
      <c r="P350" s="221" t="s">
        <v>623</v>
      </c>
      <c r="Q350" s="221" t="s">
        <v>294</v>
      </c>
      <c r="R350" s="223" t="s">
        <v>316</v>
      </c>
      <c r="S350" s="223" t="s">
        <v>43</v>
      </c>
      <c r="T350" s="223" t="s">
        <v>30</v>
      </c>
      <c r="U350" s="223" t="s">
        <v>80</v>
      </c>
      <c r="V350" s="221" t="s">
        <v>93</v>
      </c>
      <c r="W350" s="220" t="s">
        <v>1263</v>
      </c>
      <c r="X350" s="220" t="s">
        <v>1264</v>
      </c>
      <c r="Y350" s="220"/>
      <c r="Z350" s="224" t="s">
        <v>223</v>
      </c>
      <c r="AA350" s="220" t="s">
        <v>174</v>
      </c>
      <c r="AB350" s="230"/>
      <c r="AC350" s="226" t="s">
        <v>227</v>
      </c>
      <c r="AD350" s="227" t="s">
        <v>1265</v>
      </c>
      <c r="AE350" s="228"/>
    </row>
    <row r="351" spans="1:31" s="229" customFormat="1" ht="15" customHeight="1">
      <c r="A351" s="217">
        <v>2023</v>
      </c>
      <c r="B351" s="217" t="s">
        <v>63</v>
      </c>
      <c r="C351" s="218" t="s">
        <v>1266</v>
      </c>
      <c r="D351" s="217">
        <v>1234</v>
      </c>
      <c r="E351" s="219" t="s">
        <v>4234</v>
      </c>
      <c r="F351" s="220"/>
      <c r="G351" s="220"/>
      <c r="H351" s="220" t="s">
        <v>4233</v>
      </c>
      <c r="I351" s="221" t="s">
        <v>52</v>
      </c>
      <c r="J351" s="220" t="s">
        <v>4232</v>
      </c>
      <c r="K351" s="220" t="s">
        <v>281</v>
      </c>
      <c r="L351" s="219" t="s">
        <v>4235</v>
      </c>
      <c r="M351" s="222" t="s">
        <v>4233</v>
      </c>
      <c r="N351" s="222" t="s">
        <v>4233</v>
      </c>
      <c r="O351" s="222" t="s">
        <v>4236</v>
      </c>
      <c r="P351" s="221" t="s">
        <v>438</v>
      </c>
      <c r="Q351" s="221" t="s">
        <v>294</v>
      </c>
      <c r="R351" s="223" t="s">
        <v>316</v>
      </c>
      <c r="S351" s="223" t="s">
        <v>35</v>
      </c>
      <c r="T351" s="223" t="s">
        <v>30</v>
      </c>
      <c r="U351" s="223" t="s">
        <v>80</v>
      </c>
      <c r="V351" s="221" t="s">
        <v>93</v>
      </c>
      <c r="W351" s="220" t="s">
        <v>1267</v>
      </c>
      <c r="X351" s="220" t="s">
        <v>1268</v>
      </c>
      <c r="Y351" s="220"/>
      <c r="Z351" s="224" t="s">
        <v>223</v>
      </c>
      <c r="AA351" s="220" t="s">
        <v>175</v>
      </c>
      <c r="AB351" s="230" t="s">
        <v>316</v>
      </c>
      <c r="AC351" s="226" t="s">
        <v>227</v>
      </c>
      <c r="AD351" s="227" t="s">
        <v>1269</v>
      </c>
      <c r="AE351" s="228"/>
    </row>
    <row r="352" spans="1:31" s="229" customFormat="1" ht="15" customHeight="1">
      <c r="A352" s="217">
        <v>2023</v>
      </c>
      <c r="B352" s="217" t="s">
        <v>63</v>
      </c>
      <c r="C352" s="218" t="s">
        <v>1266</v>
      </c>
      <c r="D352" s="217">
        <v>1234</v>
      </c>
      <c r="E352" s="219" t="s">
        <v>4234</v>
      </c>
      <c r="F352" s="220" t="s">
        <v>310</v>
      </c>
      <c r="G352" s="220" t="s">
        <v>1270</v>
      </c>
      <c r="H352" s="220" t="s">
        <v>4233</v>
      </c>
      <c r="I352" s="221" t="s">
        <v>52</v>
      </c>
      <c r="J352" s="220" t="s">
        <v>4232</v>
      </c>
      <c r="K352" s="220" t="s">
        <v>281</v>
      </c>
      <c r="L352" s="219" t="s">
        <v>4235</v>
      </c>
      <c r="M352" s="222" t="s">
        <v>4233</v>
      </c>
      <c r="N352" s="222" t="s">
        <v>4233</v>
      </c>
      <c r="O352" s="222" t="s">
        <v>4236</v>
      </c>
      <c r="P352" s="221" t="s">
        <v>506</v>
      </c>
      <c r="Q352" s="221" t="s">
        <v>294</v>
      </c>
      <c r="R352" s="223" t="s">
        <v>289</v>
      </c>
      <c r="S352" s="223" t="s">
        <v>35</v>
      </c>
      <c r="T352" s="223" t="s">
        <v>25</v>
      </c>
      <c r="U352" s="223" t="s">
        <v>185</v>
      </c>
      <c r="V352" s="221" t="s">
        <v>534</v>
      </c>
      <c r="W352" s="220" t="s">
        <v>655</v>
      </c>
      <c r="X352" s="220" t="s">
        <v>632</v>
      </c>
      <c r="Y352" s="220"/>
      <c r="Z352" s="224" t="s">
        <v>223</v>
      </c>
      <c r="AA352" s="220" t="s">
        <v>323</v>
      </c>
      <c r="AB352" s="230" t="s">
        <v>289</v>
      </c>
      <c r="AC352" s="226"/>
      <c r="AD352" s="227"/>
      <c r="AE352" s="228"/>
    </row>
    <row r="353" spans="1:31" s="229" customFormat="1" ht="15" customHeight="1">
      <c r="A353" s="217">
        <v>2023</v>
      </c>
      <c r="B353" s="217" t="s">
        <v>63</v>
      </c>
      <c r="C353" s="218" t="s">
        <v>1266</v>
      </c>
      <c r="D353" s="217">
        <v>1234</v>
      </c>
      <c r="E353" s="219" t="s">
        <v>4234</v>
      </c>
      <c r="F353" s="220" t="s">
        <v>310</v>
      </c>
      <c r="G353" s="220" t="s">
        <v>1271</v>
      </c>
      <c r="H353" s="220" t="s">
        <v>4233</v>
      </c>
      <c r="I353" s="221" t="s">
        <v>52</v>
      </c>
      <c r="J353" s="220" t="s">
        <v>4232</v>
      </c>
      <c r="K353" s="220" t="s">
        <v>281</v>
      </c>
      <c r="L353" s="219" t="s">
        <v>4235</v>
      </c>
      <c r="M353" s="222" t="s">
        <v>4233</v>
      </c>
      <c r="N353" s="222" t="s">
        <v>4233</v>
      </c>
      <c r="O353" s="222" t="s">
        <v>4236</v>
      </c>
      <c r="P353" s="221" t="s">
        <v>306</v>
      </c>
      <c r="Q353" s="221" t="s">
        <v>294</v>
      </c>
      <c r="R353" s="223" t="s">
        <v>289</v>
      </c>
      <c r="S353" s="223" t="s">
        <v>35</v>
      </c>
      <c r="T353" s="223" t="s">
        <v>26</v>
      </c>
      <c r="U353" s="223" t="s">
        <v>180</v>
      </c>
      <c r="V353" s="221" t="s">
        <v>935</v>
      </c>
      <c r="W353" s="220" t="s">
        <v>1272</v>
      </c>
      <c r="X353" s="220" t="s">
        <v>632</v>
      </c>
      <c r="Y353" s="220"/>
      <c r="Z353" s="224" t="s">
        <v>223</v>
      </c>
      <c r="AA353" s="220" t="s">
        <v>323</v>
      </c>
      <c r="AB353" s="230" t="s">
        <v>310</v>
      </c>
      <c r="AC353" s="226"/>
      <c r="AD353" s="227"/>
      <c r="AE353" s="228"/>
    </row>
    <row r="354" spans="1:31" s="229" customFormat="1" ht="15" customHeight="1">
      <c r="A354" s="217">
        <v>2023</v>
      </c>
      <c r="B354" s="217" t="s">
        <v>63</v>
      </c>
      <c r="C354" s="218" t="s">
        <v>1266</v>
      </c>
      <c r="D354" s="217">
        <v>1234</v>
      </c>
      <c r="E354" s="219" t="s">
        <v>4234</v>
      </c>
      <c r="F354" s="220" t="s">
        <v>310</v>
      </c>
      <c r="G354" s="220" t="s">
        <v>1273</v>
      </c>
      <c r="H354" s="220" t="s">
        <v>4233</v>
      </c>
      <c r="I354" s="221" t="s">
        <v>52</v>
      </c>
      <c r="J354" s="220" t="s">
        <v>4232</v>
      </c>
      <c r="K354" s="220" t="s">
        <v>281</v>
      </c>
      <c r="L354" s="219" t="s">
        <v>4235</v>
      </c>
      <c r="M354" s="222" t="s">
        <v>4233</v>
      </c>
      <c r="N354" s="222" t="s">
        <v>4233</v>
      </c>
      <c r="O354" s="222" t="s">
        <v>4236</v>
      </c>
      <c r="P354" s="221" t="s">
        <v>306</v>
      </c>
      <c r="Q354" s="221" t="s">
        <v>294</v>
      </c>
      <c r="R354" s="223" t="s">
        <v>1274</v>
      </c>
      <c r="S354" s="223" t="s">
        <v>35</v>
      </c>
      <c r="T354" s="223" t="s">
        <v>29</v>
      </c>
      <c r="U354" s="223" t="s">
        <v>181</v>
      </c>
      <c r="V354" s="221" t="s">
        <v>1275</v>
      </c>
      <c r="W354" s="220" t="s">
        <v>1276</v>
      </c>
      <c r="X354" s="220" t="s">
        <v>1277</v>
      </c>
      <c r="Y354" s="220"/>
      <c r="Z354" s="224" t="s">
        <v>220</v>
      </c>
      <c r="AA354" s="220" t="s">
        <v>323</v>
      </c>
      <c r="AB354" s="230" t="s">
        <v>310</v>
      </c>
      <c r="AC354" s="226"/>
      <c r="AD354" s="227"/>
      <c r="AE354" s="228"/>
    </row>
    <row r="355" spans="1:31" s="229" customFormat="1" ht="15" customHeight="1">
      <c r="A355" s="217">
        <v>2023</v>
      </c>
      <c r="B355" s="217" t="s">
        <v>63</v>
      </c>
      <c r="C355" s="218" t="s">
        <v>1278</v>
      </c>
      <c r="D355" s="217">
        <v>1234</v>
      </c>
      <c r="E355" s="219" t="s">
        <v>4234</v>
      </c>
      <c r="F355" s="220"/>
      <c r="G355" s="220"/>
      <c r="H355" s="220" t="s">
        <v>4233</v>
      </c>
      <c r="I355" s="221" t="s">
        <v>291</v>
      </c>
      <c r="J355" s="220" t="s">
        <v>4232</v>
      </c>
      <c r="K355" s="220" t="s">
        <v>281</v>
      </c>
      <c r="L355" s="219" t="s">
        <v>4235</v>
      </c>
      <c r="M355" s="222" t="s">
        <v>4233</v>
      </c>
      <c r="N355" s="222" t="s">
        <v>4233</v>
      </c>
      <c r="O355" s="222" t="s">
        <v>4236</v>
      </c>
      <c r="P355" s="221" t="s">
        <v>1279</v>
      </c>
      <c r="Q355" s="221"/>
      <c r="R355" s="223"/>
      <c r="S355" s="223"/>
      <c r="T355" s="223"/>
      <c r="U355" s="223"/>
      <c r="V355" s="221" t="s">
        <v>291</v>
      </c>
      <c r="W355" s="220"/>
      <c r="X355" s="220"/>
      <c r="Y355" s="220"/>
      <c r="Z355" s="224"/>
      <c r="AA355" s="220" t="s">
        <v>291</v>
      </c>
      <c r="AB355" s="230"/>
      <c r="AC355" s="226"/>
      <c r="AD355" s="227"/>
      <c r="AE355" s="228"/>
    </row>
    <row r="356" spans="1:31" s="229" customFormat="1" ht="15" customHeight="1">
      <c r="A356" s="217">
        <v>2023</v>
      </c>
      <c r="B356" s="217" t="s">
        <v>54</v>
      </c>
      <c r="C356" s="218" t="s">
        <v>1280</v>
      </c>
      <c r="D356" s="217">
        <v>1234</v>
      </c>
      <c r="E356" s="219" t="s">
        <v>4234</v>
      </c>
      <c r="F356" s="220"/>
      <c r="G356" s="220"/>
      <c r="H356" s="220" t="s">
        <v>4233</v>
      </c>
      <c r="I356" s="221" t="s">
        <v>52</v>
      </c>
      <c r="J356" s="220" t="s">
        <v>4232</v>
      </c>
      <c r="K356" s="220" t="s">
        <v>281</v>
      </c>
      <c r="L356" s="219" t="s">
        <v>4235</v>
      </c>
      <c r="M356" s="222" t="s">
        <v>4233</v>
      </c>
      <c r="N356" s="222" t="s">
        <v>4233</v>
      </c>
      <c r="O356" s="222" t="s">
        <v>4236</v>
      </c>
      <c r="P356" s="221" t="s">
        <v>559</v>
      </c>
      <c r="Q356" s="221" t="s">
        <v>294</v>
      </c>
      <c r="R356" s="223"/>
      <c r="S356" s="223" t="s">
        <v>43</v>
      </c>
      <c r="T356" s="223" t="s">
        <v>29</v>
      </c>
      <c r="U356" s="223" t="s">
        <v>82</v>
      </c>
      <c r="V356" s="221" t="s">
        <v>1281</v>
      </c>
      <c r="W356" s="220" t="s">
        <v>1282</v>
      </c>
      <c r="X356" s="220" t="s">
        <v>1283</v>
      </c>
      <c r="Y356" s="220"/>
      <c r="Z356" s="224" t="s">
        <v>220</v>
      </c>
      <c r="AA356" s="220" t="s">
        <v>288</v>
      </c>
      <c r="AB356" s="230"/>
      <c r="AC356" s="226"/>
      <c r="AD356" s="227" t="s">
        <v>1284</v>
      </c>
      <c r="AE356" s="228"/>
    </row>
    <row r="357" spans="1:31" s="229" customFormat="1" ht="15" customHeight="1">
      <c r="A357" s="217">
        <v>2023</v>
      </c>
      <c r="B357" s="217" t="s">
        <v>54</v>
      </c>
      <c r="C357" s="218" t="s">
        <v>1280</v>
      </c>
      <c r="D357" s="217">
        <v>1234</v>
      </c>
      <c r="E357" s="219" t="s">
        <v>4234</v>
      </c>
      <c r="F357" s="220" t="s">
        <v>310</v>
      </c>
      <c r="G357" s="220" t="s">
        <v>1285</v>
      </c>
      <c r="H357" s="220" t="s">
        <v>4233</v>
      </c>
      <c r="I357" s="221" t="s">
        <v>52</v>
      </c>
      <c r="J357" s="220" t="s">
        <v>4232</v>
      </c>
      <c r="K357" s="220" t="s">
        <v>281</v>
      </c>
      <c r="L357" s="219" t="s">
        <v>4235</v>
      </c>
      <c r="M357" s="222" t="s">
        <v>4233</v>
      </c>
      <c r="N357" s="222" t="s">
        <v>4233</v>
      </c>
      <c r="O357" s="222" t="s">
        <v>4236</v>
      </c>
      <c r="P357" s="221" t="s">
        <v>344</v>
      </c>
      <c r="Q357" s="221" t="s">
        <v>345</v>
      </c>
      <c r="R357" s="223" t="s">
        <v>316</v>
      </c>
      <c r="S357" s="223" t="s">
        <v>35</v>
      </c>
      <c r="T357" s="223" t="s">
        <v>26</v>
      </c>
      <c r="U357" s="223" t="s">
        <v>185</v>
      </c>
      <c r="V357" s="221" t="s">
        <v>327</v>
      </c>
      <c r="W357" s="220" t="s">
        <v>1038</v>
      </c>
      <c r="X357" s="220" t="s">
        <v>632</v>
      </c>
      <c r="Y357" s="220"/>
      <c r="Z357" s="224" t="s">
        <v>223</v>
      </c>
      <c r="AA357" s="220" t="s">
        <v>323</v>
      </c>
      <c r="AB357" s="230" t="s">
        <v>289</v>
      </c>
      <c r="AC357" s="226"/>
      <c r="AD357" s="227"/>
      <c r="AE357" s="228"/>
    </row>
    <row r="358" spans="1:31" s="229" customFormat="1" ht="15" customHeight="1">
      <c r="A358" s="217">
        <v>2023</v>
      </c>
      <c r="B358" s="217" t="s">
        <v>54</v>
      </c>
      <c r="C358" s="218">
        <v>45078</v>
      </c>
      <c r="D358" s="217">
        <v>1234</v>
      </c>
      <c r="E358" s="219" t="s">
        <v>4234</v>
      </c>
      <c r="F358" s="220"/>
      <c r="G358" s="220"/>
      <c r="H358" s="220" t="s">
        <v>4233</v>
      </c>
      <c r="I358" s="221" t="s">
        <v>52</v>
      </c>
      <c r="J358" s="220" t="s">
        <v>4232</v>
      </c>
      <c r="K358" s="220" t="s">
        <v>281</v>
      </c>
      <c r="L358" s="219" t="s">
        <v>4235</v>
      </c>
      <c r="M358" s="222" t="s">
        <v>4233</v>
      </c>
      <c r="N358" s="222" t="s">
        <v>4233</v>
      </c>
      <c r="O358" s="222" t="s">
        <v>4236</v>
      </c>
      <c r="P358" s="221" t="s">
        <v>909</v>
      </c>
      <c r="Q358" s="221" t="s">
        <v>294</v>
      </c>
      <c r="R358" s="223"/>
      <c r="S358" s="223" t="s">
        <v>43</v>
      </c>
      <c r="T358" s="223" t="s">
        <v>29</v>
      </c>
      <c r="U358" s="223" t="s">
        <v>82</v>
      </c>
      <c r="V358" s="221" t="s">
        <v>285</v>
      </c>
      <c r="W358" s="220" t="s">
        <v>1286</v>
      </c>
      <c r="X358" s="220" t="s">
        <v>1287</v>
      </c>
      <c r="Y358" s="220"/>
      <c r="Z358" s="224" t="s">
        <v>223</v>
      </c>
      <c r="AA358" s="220" t="s">
        <v>288</v>
      </c>
      <c r="AB358" s="230"/>
      <c r="AC358" s="226"/>
      <c r="AD358" s="227"/>
      <c r="AE358" s="228"/>
    </row>
    <row r="359" spans="1:31" s="229" customFormat="1" ht="15" customHeight="1">
      <c r="A359" s="217">
        <v>2023</v>
      </c>
      <c r="B359" s="217" t="s">
        <v>54</v>
      </c>
      <c r="C359" s="218">
        <v>45078</v>
      </c>
      <c r="D359" s="217">
        <v>1234</v>
      </c>
      <c r="E359" s="219" t="s">
        <v>4234</v>
      </c>
      <c r="F359" s="220"/>
      <c r="G359" s="220"/>
      <c r="H359" s="220" t="s">
        <v>4233</v>
      </c>
      <c r="I359" s="221" t="s">
        <v>52</v>
      </c>
      <c r="J359" s="220" t="s">
        <v>4232</v>
      </c>
      <c r="K359" s="220" t="s">
        <v>281</v>
      </c>
      <c r="L359" s="219" t="s">
        <v>4235</v>
      </c>
      <c r="M359" s="222" t="s">
        <v>4233</v>
      </c>
      <c r="N359" s="222" t="s">
        <v>4233</v>
      </c>
      <c r="O359" s="222" t="s">
        <v>4236</v>
      </c>
      <c r="P359" s="221" t="s">
        <v>559</v>
      </c>
      <c r="Q359" s="221" t="s">
        <v>294</v>
      </c>
      <c r="R359" s="223"/>
      <c r="S359" s="223" t="s">
        <v>43</v>
      </c>
      <c r="T359" s="223" t="s">
        <v>33</v>
      </c>
      <c r="U359" s="223" t="s">
        <v>82</v>
      </c>
      <c r="V359" s="221" t="s">
        <v>1288</v>
      </c>
      <c r="W359" s="220" t="s">
        <v>1289</v>
      </c>
      <c r="X359" s="220" t="s">
        <v>1290</v>
      </c>
      <c r="Y359" s="220"/>
      <c r="Z359" s="224" t="s">
        <v>223</v>
      </c>
      <c r="AA359" s="220" t="s">
        <v>288</v>
      </c>
      <c r="AB359" s="230"/>
      <c r="AC359" s="226"/>
      <c r="AD359" s="227"/>
      <c r="AE359" s="228"/>
    </row>
    <row r="360" spans="1:31" s="229" customFormat="1" ht="15" customHeight="1">
      <c r="A360" s="217">
        <v>2023</v>
      </c>
      <c r="B360" s="217" t="s">
        <v>54</v>
      </c>
      <c r="C360" s="218" t="s">
        <v>1280</v>
      </c>
      <c r="D360" s="217">
        <v>1234</v>
      </c>
      <c r="E360" s="219" t="s">
        <v>4234</v>
      </c>
      <c r="F360" s="220"/>
      <c r="G360" s="220"/>
      <c r="H360" s="220" t="s">
        <v>4233</v>
      </c>
      <c r="I360" s="221" t="s">
        <v>74</v>
      </c>
      <c r="J360" s="220" t="s">
        <v>4232</v>
      </c>
      <c r="K360" s="220" t="s">
        <v>281</v>
      </c>
      <c r="L360" s="219" t="s">
        <v>4235</v>
      </c>
      <c r="M360" s="222" t="s">
        <v>4233</v>
      </c>
      <c r="N360" s="222" t="s">
        <v>4233</v>
      </c>
      <c r="O360" s="222" t="s">
        <v>4236</v>
      </c>
      <c r="P360" s="221" t="s">
        <v>1291</v>
      </c>
      <c r="Q360" s="221" t="s">
        <v>294</v>
      </c>
      <c r="R360" s="223"/>
      <c r="S360" s="223"/>
      <c r="T360" s="223"/>
      <c r="U360" s="223"/>
      <c r="V360" s="221" t="s">
        <v>74</v>
      </c>
      <c r="W360" s="220"/>
      <c r="X360" s="220"/>
      <c r="Y360" s="220"/>
      <c r="Z360" s="224"/>
      <c r="AA360" s="220" t="s">
        <v>74</v>
      </c>
      <c r="AB360" s="230"/>
      <c r="AC360" s="226"/>
      <c r="AD360" s="227"/>
      <c r="AE360" s="228"/>
    </row>
    <row r="361" spans="1:31" s="229" customFormat="1" ht="15" customHeight="1">
      <c r="A361" s="217">
        <v>2023</v>
      </c>
      <c r="B361" s="217" t="s">
        <v>54</v>
      </c>
      <c r="C361" s="218" t="s">
        <v>1292</v>
      </c>
      <c r="D361" s="217">
        <v>1234</v>
      </c>
      <c r="E361" s="219" t="s">
        <v>4234</v>
      </c>
      <c r="F361" s="220" t="s">
        <v>310</v>
      </c>
      <c r="G361" s="220" t="s">
        <v>1293</v>
      </c>
      <c r="H361" s="220" t="s">
        <v>4233</v>
      </c>
      <c r="I361" s="221" t="s">
        <v>52</v>
      </c>
      <c r="J361" s="220" t="s">
        <v>4232</v>
      </c>
      <c r="K361" s="220" t="s">
        <v>281</v>
      </c>
      <c r="L361" s="219" t="s">
        <v>4235</v>
      </c>
      <c r="M361" s="222" t="s">
        <v>4233</v>
      </c>
      <c r="N361" s="222" t="s">
        <v>4233</v>
      </c>
      <c r="O361" s="222" t="s">
        <v>4236</v>
      </c>
      <c r="P361" s="221" t="s">
        <v>1294</v>
      </c>
      <c r="Q361" s="221" t="s">
        <v>406</v>
      </c>
      <c r="R361" s="223" t="s">
        <v>310</v>
      </c>
      <c r="S361" s="223" t="s">
        <v>35</v>
      </c>
      <c r="T361" s="223" t="s">
        <v>27</v>
      </c>
      <c r="U361" s="223" t="s">
        <v>83</v>
      </c>
      <c r="V361" s="221" t="s">
        <v>1295</v>
      </c>
      <c r="W361" s="220" t="s">
        <v>1296</v>
      </c>
      <c r="X361" s="220" t="s">
        <v>632</v>
      </c>
      <c r="Y361" s="220"/>
      <c r="Z361" s="224" t="s">
        <v>223</v>
      </c>
      <c r="AA361" s="220" t="s">
        <v>323</v>
      </c>
      <c r="AB361" s="230" t="s">
        <v>310</v>
      </c>
      <c r="AC361" s="226"/>
      <c r="AD361" s="227"/>
      <c r="AE361" s="228"/>
    </row>
    <row r="362" spans="1:31" s="229" customFormat="1" ht="15" customHeight="1">
      <c r="A362" s="217">
        <v>2023</v>
      </c>
      <c r="B362" s="217" t="s">
        <v>54</v>
      </c>
      <c r="C362" s="218" t="s">
        <v>1292</v>
      </c>
      <c r="D362" s="217">
        <v>1234</v>
      </c>
      <c r="E362" s="219" t="s">
        <v>4234</v>
      </c>
      <c r="F362" s="220" t="s">
        <v>289</v>
      </c>
      <c r="G362" s="220" t="s">
        <v>211</v>
      </c>
      <c r="H362" s="220" t="s">
        <v>4233</v>
      </c>
      <c r="I362" s="221" t="s">
        <v>52</v>
      </c>
      <c r="J362" s="220" t="s">
        <v>4232</v>
      </c>
      <c r="K362" s="220" t="s">
        <v>281</v>
      </c>
      <c r="L362" s="219" t="s">
        <v>4235</v>
      </c>
      <c r="M362" s="222" t="s">
        <v>4233</v>
      </c>
      <c r="N362" s="222" t="s">
        <v>4233</v>
      </c>
      <c r="O362" s="222" t="s">
        <v>4236</v>
      </c>
      <c r="P362" s="221" t="s">
        <v>522</v>
      </c>
      <c r="Q362" s="221" t="s">
        <v>523</v>
      </c>
      <c r="R362" s="223" t="s">
        <v>310</v>
      </c>
      <c r="S362" s="223" t="s">
        <v>76</v>
      </c>
      <c r="T362" s="223" t="s">
        <v>27</v>
      </c>
      <c r="U362" s="223" t="s">
        <v>78</v>
      </c>
      <c r="V362" s="221" t="s">
        <v>814</v>
      </c>
      <c r="W362" s="220" t="s">
        <v>1297</v>
      </c>
      <c r="X362" s="220" t="s">
        <v>1298</v>
      </c>
      <c r="Y362" s="220"/>
      <c r="Z362" s="224" t="s">
        <v>220</v>
      </c>
      <c r="AA362" s="220" t="s">
        <v>323</v>
      </c>
      <c r="AB362" s="230" t="s">
        <v>289</v>
      </c>
      <c r="AC362" s="226"/>
      <c r="AD362" s="227"/>
      <c r="AE362" s="228"/>
    </row>
    <row r="363" spans="1:31" s="229" customFormat="1" ht="15" customHeight="1">
      <c r="A363" s="217">
        <v>2023</v>
      </c>
      <c r="B363" s="217" t="s">
        <v>54</v>
      </c>
      <c r="C363" s="218" t="s">
        <v>1299</v>
      </c>
      <c r="D363" s="217">
        <v>1234</v>
      </c>
      <c r="E363" s="219" t="s">
        <v>4234</v>
      </c>
      <c r="F363" s="220"/>
      <c r="G363" s="220"/>
      <c r="H363" s="220" t="s">
        <v>4233</v>
      </c>
      <c r="I363" s="221" t="s">
        <v>52</v>
      </c>
      <c r="J363" s="220" t="s">
        <v>4232</v>
      </c>
      <c r="K363" s="220" t="s">
        <v>281</v>
      </c>
      <c r="L363" s="219" t="s">
        <v>4235</v>
      </c>
      <c r="M363" s="222" t="s">
        <v>4233</v>
      </c>
      <c r="N363" s="222" t="s">
        <v>4233</v>
      </c>
      <c r="O363" s="222" t="s">
        <v>4236</v>
      </c>
      <c r="P363" s="221" t="s">
        <v>519</v>
      </c>
      <c r="Q363" s="221" t="s">
        <v>294</v>
      </c>
      <c r="R363" s="223"/>
      <c r="S363" s="223" t="s">
        <v>35</v>
      </c>
      <c r="T363" s="223" t="s">
        <v>30</v>
      </c>
      <c r="U363" s="223" t="s">
        <v>185</v>
      </c>
      <c r="V363" s="221" t="s">
        <v>1300</v>
      </c>
      <c r="W363" s="220" t="s">
        <v>1301</v>
      </c>
      <c r="X363" s="220" t="s">
        <v>1302</v>
      </c>
      <c r="Y363" s="220"/>
      <c r="Z363" s="224" t="s">
        <v>223</v>
      </c>
      <c r="AA363" s="220" t="s">
        <v>175</v>
      </c>
      <c r="AB363" s="230" t="s">
        <v>316</v>
      </c>
      <c r="AC363" s="226" t="s">
        <v>227</v>
      </c>
      <c r="AD363" s="227" t="s">
        <v>1303</v>
      </c>
      <c r="AE363" s="228"/>
    </row>
    <row r="364" spans="1:31" s="229" customFormat="1" ht="15" customHeight="1">
      <c r="A364" s="217">
        <v>2023</v>
      </c>
      <c r="B364" s="217" t="s">
        <v>54</v>
      </c>
      <c r="C364" s="218" t="s">
        <v>1304</v>
      </c>
      <c r="D364" s="217">
        <v>1234</v>
      </c>
      <c r="E364" s="219" t="s">
        <v>4234</v>
      </c>
      <c r="F364" s="220" t="s">
        <v>310</v>
      </c>
      <c r="G364" s="220" t="s">
        <v>1305</v>
      </c>
      <c r="H364" s="220" t="s">
        <v>4233</v>
      </c>
      <c r="I364" s="221" t="s">
        <v>52</v>
      </c>
      <c r="J364" s="220" t="s">
        <v>4232</v>
      </c>
      <c r="K364" s="220" t="s">
        <v>281</v>
      </c>
      <c r="L364" s="219" t="s">
        <v>4235</v>
      </c>
      <c r="M364" s="222" t="s">
        <v>4233</v>
      </c>
      <c r="N364" s="222" t="s">
        <v>4233</v>
      </c>
      <c r="O364" s="222" t="s">
        <v>4236</v>
      </c>
      <c r="P364" s="221" t="s">
        <v>1306</v>
      </c>
      <c r="Q364" s="221" t="s">
        <v>412</v>
      </c>
      <c r="R364" s="223" t="s">
        <v>289</v>
      </c>
      <c r="S364" s="223" t="s">
        <v>76</v>
      </c>
      <c r="T364" s="223" t="s">
        <v>27</v>
      </c>
      <c r="U364" s="223" t="s">
        <v>78</v>
      </c>
      <c r="V364" s="221" t="s">
        <v>331</v>
      </c>
      <c r="W364" s="220" t="s">
        <v>1307</v>
      </c>
      <c r="X364" s="220" t="s">
        <v>1298</v>
      </c>
      <c r="Y364" s="220"/>
      <c r="Z364" s="224" t="s">
        <v>220</v>
      </c>
      <c r="AA364" s="220" t="s">
        <v>323</v>
      </c>
      <c r="AB364" s="230" t="s">
        <v>289</v>
      </c>
      <c r="AC364" s="226"/>
      <c r="AD364" s="227"/>
      <c r="AE364" s="228"/>
    </row>
    <row r="365" spans="1:31" s="229" customFormat="1" ht="15" customHeight="1">
      <c r="A365" s="217">
        <v>2023</v>
      </c>
      <c r="B365" s="217" t="s">
        <v>54</v>
      </c>
      <c r="C365" s="218" t="s">
        <v>1308</v>
      </c>
      <c r="D365" s="217">
        <v>1234</v>
      </c>
      <c r="E365" s="219" t="s">
        <v>4234</v>
      </c>
      <c r="F365" s="220"/>
      <c r="G365" s="220"/>
      <c r="H365" s="220" t="s">
        <v>4233</v>
      </c>
      <c r="I365" s="221" t="s">
        <v>52</v>
      </c>
      <c r="J365" s="220" t="s">
        <v>4232</v>
      </c>
      <c r="K365" s="220" t="s">
        <v>281</v>
      </c>
      <c r="L365" s="219" t="s">
        <v>4235</v>
      </c>
      <c r="M365" s="222" t="s">
        <v>4233</v>
      </c>
      <c r="N365" s="222" t="s">
        <v>4233</v>
      </c>
      <c r="O365" s="222" t="s">
        <v>4236</v>
      </c>
      <c r="P365" s="221" t="s">
        <v>1309</v>
      </c>
      <c r="Q365" s="221" t="s">
        <v>412</v>
      </c>
      <c r="R365" s="223" t="s">
        <v>316</v>
      </c>
      <c r="S365" s="223" t="s">
        <v>35</v>
      </c>
      <c r="T365" s="223" t="s">
        <v>30</v>
      </c>
      <c r="U365" s="223" t="s">
        <v>80</v>
      </c>
      <c r="V365" s="221" t="s">
        <v>93</v>
      </c>
      <c r="W365" s="220" t="s">
        <v>1135</v>
      </c>
      <c r="X365" s="220" t="s">
        <v>1302</v>
      </c>
      <c r="Y365" s="220"/>
      <c r="Z365" s="224" t="s">
        <v>223</v>
      </c>
      <c r="AA365" s="220" t="s">
        <v>175</v>
      </c>
      <c r="AB365" s="230" t="s">
        <v>316</v>
      </c>
      <c r="AC365" s="226" t="s">
        <v>227</v>
      </c>
      <c r="AD365" s="227" t="s">
        <v>1310</v>
      </c>
      <c r="AE365" s="228"/>
    </row>
    <row r="366" spans="1:31" s="229" customFormat="1" ht="15" customHeight="1">
      <c r="A366" s="217">
        <v>2023</v>
      </c>
      <c r="B366" s="217" t="s">
        <v>54</v>
      </c>
      <c r="C366" s="218">
        <v>45082</v>
      </c>
      <c r="D366" s="217">
        <v>1234</v>
      </c>
      <c r="E366" s="219" t="s">
        <v>4234</v>
      </c>
      <c r="F366" s="220"/>
      <c r="G366" s="220"/>
      <c r="H366" s="220" t="s">
        <v>4233</v>
      </c>
      <c r="I366" s="221" t="s">
        <v>52</v>
      </c>
      <c r="J366" s="220" t="s">
        <v>4232</v>
      </c>
      <c r="K366" s="220" t="s">
        <v>281</v>
      </c>
      <c r="L366" s="219" t="s">
        <v>4235</v>
      </c>
      <c r="M366" s="222" t="s">
        <v>4233</v>
      </c>
      <c r="N366" s="222" t="s">
        <v>4233</v>
      </c>
      <c r="O366" s="222" t="s">
        <v>4236</v>
      </c>
      <c r="P366" s="221" t="s">
        <v>306</v>
      </c>
      <c r="Q366" s="221" t="s">
        <v>294</v>
      </c>
      <c r="R366" s="223"/>
      <c r="S366" s="223" t="s">
        <v>41</v>
      </c>
      <c r="T366" s="223" t="s">
        <v>18</v>
      </c>
      <c r="U366" s="223" t="s">
        <v>82</v>
      </c>
      <c r="V366" s="221" t="s">
        <v>1311</v>
      </c>
      <c r="W366" s="220" t="s">
        <v>1312</v>
      </c>
      <c r="X366" s="220" t="s">
        <v>1313</v>
      </c>
      <c r="Y366" s="220"/>
      <c r="Z366" s="224" t="s">
        <v>220</v>
      </c>
      <c r="AA366" s="220" t="s">
        <v>288</v>
      </c>
      <c r="AB366" s="230"/>
      <c r="AC366" s="226"/>
      <c r="AD366" s="227"/>
      <c r="AE366" s="228"/>
    </row>
    <row r="367" spans="1:31" s="229" customFormat="1" ht="15" customHeight="1">
      <c r="A367" s="217">
        <v>2023</v>
      </c>
      <c r="B367" s="217" t="s">
        <v>54</v>
      </c>
      <c r="C367" s="218" t="s">
        <v>1308</v>
      </c>
      <c r="D367" s="217">
        <v>1234</v>
      </c>
      <c r="E367" s="219" t="s">
        <v>4234</v>
      </c>
      <c r="F367" s="220"/>
      <c r="G367" s="220"/>
      <c r="H367" s="220" t="s">
        <v>4233</v>
      </c>
      <c r="I367" s="221" t="s">
        <v>52</v>
      </c>
      <c r="J367" s="220" t="s">
        <v>4232</v>
      </c>
      <c r="K367" s="220" t="s">
        <v>281</v>
      </c>
      <c r="L367" s="219" t="s">
        <v>4235</v>
      </c>
      <c r="M367" s="222" t="s">
        <v>4233</v>
      </c>
      <c r="N367" s="222" t="s">
        <v>4233</v>
      </c>
      <c r="O367" s="222" t="s">
        <v>4236</v>
      </c>
      <c r="P367" s="221" t="s">
        <v>1314</v>
      </c>
      <c r="Q367" s="221" t="s">
        <v>294</v>
      </c>
      <c r="R367" s="223" t="s">
        <v>316</v>
      </c>
      <c r="S367" s="223" t="s">
        <v>35</v>
      </c>
      <c r="T367" s="223" t="s">
        <v>30</v>
      </c>
      <c r="U367" s="223" t="s">
        <v>80</v>
      </c>
      <c r="V367" s="221" t="s">
        <v>93</v>
      </c>
      <c r="W367" s="220" t="s">
        <v>1135</v>
      </c>
      <c r="X367" s="220" t="s">
        <v>1302</v>
      </c>
      <c r="Y367" s="220"/>
      <c r="Z367" s="224" t="s">
        <v>223</v>
      </c>
      <c r="AA367" s="220" t="s">
        <v>175</v>
      </c>
      <c r="AB367" s="230" t="s">
        <v>316</v>
      </c>
      <c r="AC367" s="226" t="s">
        <v>227</v>
      </c>
      <c r="AD367" s="227" t="s">
        <v>1315</v>
      </c>
      <c r="AE367" s="228"/>
    </row>
    <row r="368" spans="1:31" s="229" customFormat="1" ht="15" customHeight="1">
      <c r="A368" s="217">
        <v>2023</v>
      </c>
      <c r="B368" s="217" t="s">
        <v>54</v>
      </c>
      <c r="C368" s="218" t="s">
        <v>1316</v>
      </c>
      <c r="D368" s="217">
        <v>1234</v>
      </c>
      <c r="E368" s="219" t="s">
        <v>4234</v>
      </c>
      <c r="F368" s="220" t="s">
        <v>310</v>
      </c>
      <c r="G368" s="220" t="s">
        <v>1317</v>
      </c>
      <c r="H368" s="220" t="s">
        <v>4233</v>
      </c>
      <c r="I368" s="221" t="s">
        <v>52</v>
      </c>
      <c r="J368" s="220" t="s">
        <v>4232</v>
      </c>
      <c r="K368" s="220" t="s">
        <v>281</v>
      </c>
      <c r="L368" s="219" t="s">
        <v>4235</v>
      </c>
      <c r="M368" s="222" t="s">
        <v>4233</v>
      </c>
      <c r="N368" s="222" t="s">
        <v>4233</v>
      </c>
      <c r="O368" s="222" t="s">
        <v>4236</v>
      </c>
      <c r="P368" s="221" t="s">
        <v>314</v>
      </c>
      <c r="Q368" s="221" t="s">
        <v>306</v>
      </c>
      <c r="R368" s="223" t="s">
        <v>289</v>
      </c>
      <c r="S368" s="223" t="s">
        <v>35</v>
      </c>
      <c r="T368" s="223" t="s">
        <v>29</v>
      </c>
      <c r="U368" s="223" t="s">
        <v>181</v>
      </c>
      <c r="V368" s="221" t="s">
        <v>1318</v>
      </c>
      <c r="W368" s="220" t="s">
        <v>1319</v>
      </c>
      <c r="X368" s="220" t="s">
        <v>632</v>
      </c>
      <c r="Y368" s="220"/>
      <c r="Z368" s="224" t="s">
        <v>223</v>
      </c>
      <c r="AA368" s="220" t="s">
        <v>323</v>
      </c>
      <c r="AB368" s="230" t="s">
        <v>289</v>
      </c>
      <c r="AC368" s="226"/>
      <c r="AD368" s="227"/>
      <c r="AE368" s="228"/>
    </row>
    <row r="369" spans="1:31" s="229" customFormat="1" ht="15" customHeight="1">
      <c r="A369" s="217">
        <v>2023</v>
      </c>
      <c r="B369" s="217" t="s">
        <v>54</v>
      </c>
      <c r="C369" s="218" t="s">
        <v>1316</v>
      </c>
      <c r="D369" s="217">
        <v>1234</v>
      </c>
      <c r="E369" s="219" t="s">
        <v>4234</v>
      </c>
      <c r="F369" s="220"/>
      <c r="G369" s="220"/>
      <c r="H369" s="220" t="s">
        <v>4233</v>
      </c>
      <c r="I369" s="221" t="s">
        <v>52</v>
      </c>
      <c r="J369" s="220" t="s">
        <v>4232</v>
      </c>
      <c r="K369" s="220" t="s">
        <v>281</v>
      </c>
      <c r="L369" s="219" t="s">
        <v>4235</v>
      </c>
      <c r="M369" s="222" t="s">
        <v>4233</v>
      </c>
      <c r="N369" s="222" t="s">
        <v>4233</v>
      </c>
      <c r="O369" s="222" t="s">
        <v>4236</v>
      </c>
      <c r="P369" s="221" t="s">
        <v>314</v>
      </c>
      <c r="Q369" s="221" t="s">
        <v>1306</v>
      </c>
      <c r="R369" s="223"/>
      <c r="S369" s="223" t="s">
        <v>76</v>
      </c>
      <c r="T369" s="223" t="s">
        <v>30</v>
      </c>
      <c r="U369" s="223" t="s">
        <v>82</v>
      </c>
      <c r="V369" s="221" t="s">
        <v>928</v>
      </c>
      <c r="W369" s="220" t="s">
        <v>1320</v>
      </c>
      <c r="X369" s="220" t="s">
        <v>1321</v>
      </c>
      <c r="Y369" s="220"/>
      <c r="Z369" s="234" t="s">
        <v>220</v>
      </c>
      <c r="AA369" s="220" t="s">
        <v>1322</v>
      </c>
      <c r="AB369" s="230"/>
      <c r="AC369" s="230" t="s">
        <v>227</v>
      </c>
      <c r="AD369" s="227" t="s">
        <v>1323</v>
      </c>
      <c r="AE369" s="228"/>
    </row>
    <row r="370" spans="1:31" s="229" customFormat="1" ht="15" customHeight="1">
      <c r="A370" s="217">
        <v>2023</v>
      </c>
      <c r="B370" s="217" t="s">
        <v>54</v>
      </c>
      <c r="C370" s="218">
        <v>45083</v>
      </c>
      <c r="D370" s="217">
        <v>1234</v>
      </c>
      <c r="E370" s="219" t="s">
        <v>4234</v>
      </c>
      <c r="F370" s="220"/>
      <c r="G370" s="220"/>
      <c r="H370" s="220" t="s">
        <v>4233</v>
      </c>
      <c r="I370" s="221" t="s">
        <v>52</v>
      </c>
      <c r="J370" s="220" t="s">
        <v>4232</v>
      </c>
      <c r="K370" s="220" t="s">
        <v>281</v>
      </c>
      <c r="L370" s="219" t="s">
        <v>4235</v>
      </c>
      <c r="M370" s="222" t="s">
        <v>4233</v>
      </c>
      <c r="N370" s="222" t="s">
        <v>4233</v>
      </c>
      <c r="O370" s="222" t="s">
        <v>4236</v>
      </c>
      <c r="P370" s="221" t="s">
        <v>1324</v>
      </c>
      <c r="Q370" s="221" t="s">
        <v>523</v>
      </c>
      <c r="R370" s="223" t="s">
        <v>316</v>
      </c>
      <c r="S370" s="223" t="s">
        <v>76</v>
      </c>
      <c r="T370" s="223" t="s">
        <v>24</v>
      </c>
      <c r="U370" s="223" t="s">
        <v>198</v>
      </c>
      <c r="V370" s="221" t="s">
        <v>1325</v>
      </c>
      <c r="W370" s="220" t="s">
        <v>1326</v>
      </c>
      <c r="X370" s="220" t="s">
        <v>649</v>
      </c>
      <c r="Y370" s="220"/>
      <c r="Z370" s="224" t="s">
        <v>223</v>
      </c>
      <c r="AA370" s="220" t="s">
        <v>174</v>
      </c>
      <c r="AB370" s="230"/>
      <c r="AC370" s="226" t="s">
        <v>227</v>
      </c>
      <c r="AD370" s="227"/>
      <c r="AE370" s="228"/>
    </row>
    <row r="371" spans="1:31" s="229" customFormat="1" ht="15" customHeight="1">
      <c r="A371" s="217">
        <v>2023</v>
      </c>
      <c r="B371" s="217" t="s">
        <v>54</v>
      </c>
      <c r="C371" s="218">
        <v>45083</v>
      </c>
      <c r="D371" s="217">
        <v>1234</v>
      </c>
      <c r="E371" s="219" t="s">
        <v>4234</v>
      </c>
      <c r="F371" s="220"/>
      <c r="G371" s="220"/>
      <c r="H371" s="220" t="s">
        <v>4233</v>
      </c>
      <c r="I371" s="221" t="s">
        <v>52</v>
      </c>
      <c r="J371" s="220" t="s">
        <v>4232</v>
      </c>
      <c r="K371" s="220" t="s">
        <v>281</v>
      </c>
      <c r="L371" s="219" t="s">
        <v>4235</v>
      </c>
      <c r="M371" s="222" t="s">
        <v>4233</v>
      </c>
      <c r="N371" s="222" t="s">
        <v>4233</v>
      </c>
      <c r="O371" s="222" t="s">
        <v>4236</v>
      </c>
      <c r="P371" s="221" t="s">
        <v>473</v>
      </c>
      <c r="Q371" s="221" t="s">
        <v>306</v>
      </c>
      <c r="R371" s="223"/>
      <c r="S371" s="223" t="s">
        <v>76</v>
      </c>
      <c r="T371" s="223" t="s">
        <v>29</v>
      </c>
      <c r="U371" s="223" t="s">
        <v>82</v>
      </c>
      <c r="V371" s="221" t="s">
        <v>285</v>
      </c>
      <c r="W371" s="220" t="s">
        <v>1327</v>
      </c>
      <c r="X371" s="220" t="s">
        <v>1328</v>
      </c>
      <c r="Y371" s="220"/>
      <c r="Z371" s="224" t="s">
        <v>220</v>
      </c>
      <c r="AA371" s="220" t="s">
        <v>288</v>
      </c>
      <c r="AB371" s="230"/>
      <c r="AC371" s="226"/>
      <c r="AD371" s="227"/>
      <c r="AE371" s="228"/>
    </row>
    <row r="372" spans="1:31" s="229" customFormat="1" ht="15" customHeight="1">
      <c r="A372" s="217">
        <v>2023</v>
      </c>
      <c r="B372" s="217" t="s">
        <v>54</v>
      </c>
      <c r="C372" s="218" t="s">
        <v>1316</v>
      </c>
      <c r="D372" s="217">
        <v>1234</v>
      </c>
      <c r="E372" s="219" t="s">
        <v>4234</v>
      </c>
      <c r="F372" s="220"/>
      <c r="G372" s="220"/>
      <c r="H372" s="220" t="s">
        <v>4233</v>
      </c>
      <c r="I372" s="221" t="s">
        <v>73</v>
      </c>
      <c r="J372" s="220" t="s">
        <v>4232</v>
      </c>
      <c r="K372" s="220" t="s">
        <v>281</v>
      </c>
      <c r="L372" s="219" t="s">
        <v>4235</v>
      </c>
      <c r="M372" s="222" t="s">
        <v>4233</v>
      </c>
      <c r="N372" s="222" t="s">
        <v>4233</v>
      </c>
      <c r="O372" s="222" t="s">
        <v>4236</v>
      </c>
      <c r="P372" s="221" t="s">
        <v>1329</v>
      </c>
      <c r="Q372" s="221" t="s">
        <v>516</v>
      </c>
      <c r="R372" s="223"/>
      <c r="S372" s="223"/>
      <c r="T372" s="223"/>
      <c r="U372" s="223"/>
      <c r="V372" s="221" t="s">
        <v>73</v>
      </c>
      <c r="W372" s="220"/>
      <c r="X372" s="220"/>
      <c r="Y372" s="220"/>
      <c r="Z372" s="224"/>
      <c r="AA372" s="220" t="s">
        <v>73</v>
      </c>
      <c r="AB372" s="230"/>
      <c r="AC372" s="226"/>
      <c r="AD372" s="227"/>
      <c r="AE372" s="228"/>
    </row>
    <row r="373" spans="1:31" s="229" customFormat="1" ht="15" customHeight="1">
      <c r="A373" s="217">
        <v>2023</v>
      </c>
      <c r="B373" s="217" t="s">
        <v>54</v>
      </c>
      <c r="C373" s="218" t="s">
        <v>1316</v>
      </c>
      <c r="D373" s="217">
        <v>1234</v>
      </c>
      <c r="E373" s="219" t="s">
        <v>4234</v>
      </c>
      <c r="F373" s="220"/>
      <c r="G373" s="220"/>
      <c r="H373" s="220" t="s">
        <v>4233</v>
      </c>
      <c r="I373" s="221" t="s">
        <v>52</v>
      </c>
      <c r="J373" s="220" t="s">
        <v>4232</v>
      </c>
      <c r="K373" s="220" t="s">
        <v>281</v>
      </c>
      <c r="L373" s="219" t="s">
        <v>4235</v>
      </c>
      <c r="M373" s="222" t="s">
        <v>4233</v>
      </c>
      <c r="N373" s="222" t="s">
        <v>4233</v>
      </c>
      <c r="O373" s="222" t="s">
        <v>4236</v>
      </c>
      <c r="P373" s="221" t="s">
        <v>1330</v>
      </c>
      <c r="Q373" s="221" t="s">
        <v>1331</v>
      </c>
      <c r="R373" s="223" t="s">
        <v>316</v>
      </c>
      <c r="S373" s="223" t="s">
        <v>35</v>
      </c>
      <c r="T373" s="223" t="s">
        <v>215</v>
      </c>
      <c r="U373" s="223" t="s">
        <v>80</v>
      </c>
      <c r="V373" s="221" t="s">
        <v>154</v>
      </c>
      <c r="W373" s="220" t="s">
        <v>1135</v>
      </c>
      <c r="X373" s="220" t="s">
        <v>1302</v>
      </c>
      <c r="Y373" s="220"/>
      <c r="Z373" s="224" t="s">
        <v>223</v>
      </c>
      <c r="AA373" s="220" t="s">
        <v>175</v>
      </c>
      <c r="AB373" s="230" t="s">
        <v>316</v>
      </c>
      <c r="AC373" s="226" t="s">
        <v>227</v>
      </c>
      <c r="AD373" s="227" t="s">
        <v>1332</v>
      </c>
      <c r="AE373" s="228"/>
    </row>
    <row r="374" spans="1:31" s="229" customFormat="1" ht="15" customHeight="1">
      <c r="A374" s="217">
        <v>2023</v>
      </c>
      <c r="B374" s="217" t="s">
        <v>54</v>
      </c>
      <c r="C374" s="218" t="s">
        <v>1333</v>
      </c>
      <c r="D374" s="217">
        <v>1234</v>
      </c>
      <c r="E374" s="219" t="s">
        <v>4234</v>
      </c>
      <c r="F374" s="220"/>
      <c r="G374" s="220"/>
      <c r="H374" s="220" t="s">
        <v>4233</v>
      </c>
      <c r="I374" s="221" t="s">
        <v>52</v>
      </c>
      <c r="J374" s="220" t="s">
        <v>4232</v>
      </c>
      <c r="K374" s="220" t="s">
        <v>281</v>
      </c>
      <c r="L374" s="219" t="s">
        <v>4235</v>
      </c>
      <c r="M374" s="222" t="s">
        <v>4233</v>
      </c>
      <c r="N374" s="222" t="s">
        <v>4233</v>
      </c>
      <c r="O374" s="222" t="s">
        <v>4236</v>
      </c>
      <c r="P374" s="221" t="s">
        <v>387</v>
      </c>
      <c r="Q374" s="221" t="s">
        <v>746</v>
      </c>
      <c r="R374" s="223"/>
      <c r="S374" s="223" t="s">
        <v>76</v>
      </c>
      <c r="T374" s="223" t="s">
        <v>30</v>
      </c>
      <c r="U374" s="223" t="s">
        <v>80</v>
      </c>
      <c r="V374" s="221" t="s">
        <v>99</v>
      </c>
      <c r="W374" s="220" t="s">
        <v>1334</v>
      </c>
      <c r="X374" s="220" t="s">
        <v>1335</v>
      </c>
      <c r="Y374" s="220"/>
      <c r="Z374" s="224" t="s">
        <v>220</v>
      </c>
      <c r="AA374" s="220" t="s">
        <v>288</v>
      </c>
      <c r="AB374" s="230"/>
      <c r="AC374" s="226"/>
      <c r="AD374" s="227" t="s">
        <v>1336</v>
      </c>
      <c r="AE374" s="228"/>
    </row>
    <row r="375" spans="1:31" s="229" customFormat="1" ht="15" customHeight="1">
      <c r="A375" s="217">
        <v>2023</v>
      </c>
      <c r="B375" s="217" t="s">
        <v>54</v>
      </c>
      <c r="C375" s="218" t="s">
        <v>1333</v>
      </c>
      <c r="D375" s="217">
        <v>1234</v>
      </c>
      <c r="E375" s="219" t="s">
        <v>4234</v>
      </c>
      <c r="F375" s="220" t="s">
        <v>310</v>
      </c>
      <c r="G375" s="220" t="s">
        <v>1337</v>
      </c>
      <c r="H375" s="220" t="s">
        <v>4233</v>
      </c>
      <c r="I375" s="221" t="s">
        <v>52</v>
      </c>
      <c r="J375" s="220" t="s">
        <v>4232</v>
      </c>
      <c r="K375" s="220" t="s">
        <v>281</v>
      </c>
      <c r="L375" s="219" t="s">
        <v>4235</v>
      </c>
      <c r="M375" s="222" t="s">
        <v>4233</v>
      </c>
      <c r="N375" s="222" t="s">
        <v>4233</v>
      </c>
      <c r="O375" s="222" t="s">
        <v>4236</v>
      </c>
      <c r="P375" s="221" t="s">
        <v>354</v>
      </c>
      <c r="Q375" s="221" t="s">
        <v>1338</v>
      </c>
      <c r="R375" s="223" t="s">
        <v>289</v>
      </c>
      <c r="S375" s="223" t="s">
        <v>35</v>
      </c>
      <c r="T375" s="223" t="s">
        <v>26</v>
      </c>
      <c r="U375" s="223" t="s">
        <v>180</v>
      </c>
      <c r="V375" s="221" t="s">
        <v>1339</v>
      </c>
      <c r="W375" s="220" t="s">
        <v>1340</v>
      </c>
      <c r="X375" s="220" t="s">
        <v>632</v>
      </c>
      <c r="Y375" s="220"/>
      <c r="Z375" s="224" t="s">
        <v>223</v>
      </c>
      <c r="AA375" s="220" t="s">
        <v>323</v>
      </c>
      <c r="AB375" s="230" t="s">
        <v>289</v>
      </c>
      <c r="AC375" s="226"/>
      <c r="AD375" s="227"/>
      <c r="AE375" s="228"/>
    </row>
    <row r="376" spans="1:31" s="229" customFormat="1" ht="15" customHeight="1">
      <c r="A376" s="217">
        <v>2023</v>
      </c>
      <c r="B376" s="217" t="s">
        <v>54</v>
      </c>
      <c r="C376" s="218" t="s">
        <v>1333</v>
      </c>
      <c r="D376" s="217">
        <v>1234</v>
      </c>
      <c r="E376" s="219" t="s">
        <v>4234</v>
      </c>
      <c r="F376" s="220" t="s">
        <v>310</v>
      </c>
      <c r="G376" s="220" t="s">
        <v>1341</v>
      </c>
      <c r="H376" s="220" t="s">
        <v>4233</v>
      </c>
      <c r="I376" s="221" t="s">
        <v>52</v>
      </c>
      <c r="J376" s="220" t="s">
        <v>4232</v>
      </c>
      <c r="K376" s="220" t="s">
        <v>281</v>
      </c>
      <c r="L376" s="219" t="s">
        <v>4235</v>
      </c>
      <c r="M376" s="222" t="s">
        <v>4233</v>
      </c>
      <c r="N376" s="222" t="s">
        <v>4233</v>
      </c>
      <c r="O376" s="222" t="s">
        <v>4236</v>
      </c>
      <c r="P376" s="221" t="s">
        <v>546</v>
      </c>
      <c r="Q376" s="221" t="s">
        <v>1342</v>
      </c>
      <c r="R376" s="223" t="s">
        <v>289</v>
      </c>
      <c r="S376" s="223" t="s">
        <v>35</v>
      </c>
      <c r="T376" s="223" t="s">
        <v>29</v>
      </c>
      <c r="U376" s="223" t="s">
        <v>181</v>
      </c>
      <c r="V376" s="221" t="s">
        <v>1343</v>
      </c>
      <c r="W376" s="220" t="s">
        <v>1344</v>
      </c>
      <c r="X376" s="220" t="s">
        <v>632</v>
      </c>
      <c r="Y376" s="220"/>
      <c r="Z376" s="224" t="s">
        <v>223</v>
      </c>
      <c r="AA376" s="220" t="s">
        <v>323</v>
      </c>
      <c r="AB376" s="230" t="s">
        <v>289</v>
      </c>
      <c r="AC376" s="226"/>
      <c r="AD376" s="227"/>
      <c r="AE376" s="228"/>
    </row>
    <row r="377" spans="1:31" s="229" customFormat="1" ht="15" customHeight="1">
      <c r="A377" s="217">
        <v>2023</v>
      </c>
      <c r="B377" s="217" t="s">
        <v>54</v>
      </c>
      <c r="C377" s="218" t="s">
        <v>1333</v>
      </c>
      <c r="D377" s="217">
        <v>1234</v>
      </c>
      <c r="E377" s="219" t="s">
        <v>4234</v>
      </c>
      <c r="F377" s="220"/>
      <c r="G377" s="220"/>
      <c r="H377" s="220" t="s">
        <v>4233</v>
      </c>
      <c r="I377" s="221" t="s">
        <v>52</v>
      </c>
      <c r="J377" s="220" t="s">
        <v>4232</v>
      </c>
      <c r="K377" s="220" t="s">
        <v>281</v>
      </c>
      <c r="L377" s="219" t="s">
        <v>4235</v>
      </c>
      <c r="M377" s="222" t="s">
        <v>4233</v>
      </c>
      <c r="N377" s="222" t="s">
        <v>4233</v>
      </c>
      <c r="O377" s="222" t="s">
        <v>4236</v>
      </c>
      <c r="P377" s="221" t="s">
        <v>282</v>
      </c>
      <c r="Q377" s="221" t="s">
        <v>344</v>
      </c>
      <c r="R377" s="223"/>
      <c r="S377" s="223" t="s">
        <v>76</v>
      </c>
      <c r="T377" s="223" t="s">
        <v>24</v>
      </c>
      <c r="U377" s="223" t="s">
        <v>78</v>
      </c>
      <c r="V377" s="221" t="s">
        <v>1345</v>
      </c>
      <c r="W377" s="220" t="s">
        <v>1346</v>
      </c>
      <c r="X377" s="220" t="s">
        <v>1347</v>
      </c>
      <c r="Y377" s="220"/>
      <c r="Z377" s="224" t="s">
        <v>220</v>
      </c>
      <c r="AA377" s="220" t="s">
        <v>1348</v>
      </c>
      <c r="AB377" s="230" t="s">
        <v>289</v>
      </c>
      <c r="AC377" s="226" t="s">
        <v>227</v>
      </c>
      <c r="AD377" s="227"/>
    </row>
    <row r="378" spans="1:31" s="229" customFormat="1" ht="15" customHeight="1">
      <c r="A378" s="217">
        <v>2023</v>
      </c>
      <c r="B378" s="217" t="s">
        <v>54</v>
      </c>
      <c r="C378" s="218" t="s">
        <v>1349</v>
      </c>
      <c r="D378" s="217">
        <v>1234</v>
      </c>
      <c r="E378" s="219" t="s">
        <v>4234</v>
      </c>
      <c r="F378" s="220"/>
      <c r="G378" s="220"/>
      <c r="H378" s="220" t="s">
        <v>4233</v>
      </c>
      <c r="I378" s="221" t="s">
        <v>75</v>
      </c>
      <c r="J378" s="220" t="s">
        <v>4232</v>
      </c>
      <c r="K378" s="220" t="s">
        <v>281</v>
      </c>
      <c r="L378" s="219" t="s">
        <v>4235</v>
      </c>
      <c r="M378" s="222" t="s">
        <v>4233</v>
      </c>
      <c r="N378" s="222" t="s">
        <v>4233</v>
      </c>
      <c r="O378" s="222" t="s">
        <v>4236</v>
      </c>
      <c r="P378" s="221" t="s">
        <v>354</v>
      </c>
      <c r="Q378" s="221" t="s">
        <v>585</v>
      </c>
      <c r="R378" s="223"/>
      <c r="S378" s="223"/>
      <c r="T378" s="223"/>
      <c r="U378" s="223"/>
      <c r="V378" s="221" t="s">
        <v>75</v>
      </c>
      <c r="W378" s="220" t="s">
        <v>1350</v>
      </c>
      <c r="X378" s="220"/>
      <c r="Y378" s="220"/>
      <c r="Z378" s="224"/>
      <c r="AA378" s="220" t="s">
        <v>75</v>
      </c>
      <c r="AB378" s="230"/>
      <c r="AC378" s="226"/>
      <c r="AD378" s="227"/>
      <c r="AE378" s="228"/>
    </row>
    <row r="379" spans="1:31" s="229" customFormat="1" ht="15" customHeight="1">
      <c r="A379" s="217">
        <v>2023</v>
      </c>
      <c r="B379" s="217" t="s">
        <v>54</v>
      </c>
      <c r="C379" s="218" t="s">
        <v>1349</v>
      </c>
      <c r="D379" s="217">
        <v>1234</v>
      </c>
      <c r="E379" s="219" t="s">
        <v>4234</v>
      </c>
      <c r="F379" s="220"/>
      <c r="G379" s="220"/>
      <c r="H379" s="220" t="s">
        <v>4233</v>
      </c>
      <c r="I379" s="221" t="s">
        <v>74</v>
      </c>
      <c r="J379" s="220" t="s">
        <v>4232</v>
      </c>
      <c r="K379" s="220" t="s">
        <v>281</v>
      </c>
      <c r="L379" s="219" t="s">
        <v>4235</v>
      </c>
      <c r="M379" s="222" t="s">
        <v>4233</v>
      </c>
      <c r="N379" s="222" t="s">
        <v>4233</v>
      </c>
      <c r="O379" s="222" t="s">
        <v>4236</v>
      </c>
      <c r="P379" s="221" t="s">
        <v>325</v>
      </c>
      <c r="Q379" s="221" t="s">
        <v>325</v>
      </c>
      <c r="R379" s="223"/>
      <c r="S379" s="223"/>
      <c r="T379" s="223"/>
      <c r="U379" s="223"/>
      <c r="V379" s="221" t="s">
        <v>74</v>
      </c>
      <c r="W379" s="220" t="s">
        <v>1351</v>
      </c>
      <c r="X379" s="220"/>
      <c r="Y379" s="220"/>
      <c r="Z379" s="224"/>
      <c r="AA379" s="220" t="s">
        <v>74</v>
      </c>
      <c r="AB379" s="230"/>
      <c r="AC379" s="226"/>
      <c r="AD379" s="227"/>
      <c r="AE379" s="228"/>
    </row>
    <row r="380" spans="1:31" s="229" customFormat="1" ht="15" customHeight="1">
      <c r="A380" s="217">
        <v>2023</v>
      </c>
      <c r="B380" s="217" t="s">
        <v>54</v>
      </c>
      <c r="C380" s="218" t="s">
        <v>1352</v>
      </c>
      <c r="D380" s="217">
        <v>1234</v>
      </c>
      <c r="E380" s="219" t="s">
        <v>4234</v>
      </c>
      <c r="F380" s="220"/>
      <c r="G380" s="220"/>
      <c r="H380" s="220" t="s">
        <v>4233</v>
      </c>
      <c r="I380" s="221" t="s">
        <v>52</v>
      </c>
      <c r="J380" s="220" t="s">
        <v>4232</v>
      </c>
      <c r="K380" s="220" t="s">
        <v>281</v>
      </c>
      <c r="L380" s="219" t="s">
        <v>4235</v>
      </c>
      <c r="M380" s="222" t="s">
        <v>4233</v>
      </c>
      <c r="N380" s="222" t="s">
        <v>4233</v>
      </c>
      <c r="O380" s="222" t="s">
        <v>4236</v>
      </c>
      <c r="P380" s="221" t="s">
        <v>1353</v>
      </c>
      <c r="Q380" s="221" t="s">
        <v>294</v>
      </c>
      <c r="R380" s="223"/>
      <c r="S380" s="223" t="s">
        <v>43</v>
      </c>
      <c r="T380" s="223" t="s">
        <v>29</v>
      </c>
      <c r="U380" s="223" t="s">
        <v>82</v>
      </c>
      <c r="V380" s="221" t="s">
        <v>407</v>
      </c>
      <c r="W380" s="220" t="s">
        <v>1354</v>
      </c>
      <c r="X380" s="220" t="s">
        <v>1355</v>
      </c>
      <c r="Y380" s="220"/>
      <c r="Z380" s="224" t="s">
        <v>220</v>
      </c>
      <c r="AA380" s="220" t="s">
        <v>288</v>
      </c>
      <c r="AB380" s="230"/>
      <c r="AC380" s="226"/>
      <c r="AD380" s="227"/>
      <c r="AE380" s="228"/>
    </row>
    <row r="381" spans="1:31" s="229" customFormat="1" ht="15" customHeight="1">
      <c r="A381" s="217">
        <v>2023</v>
      </c>
      <c r="B381" s="217" t="s">
        <v>54</v>
      </c>
      <c r="C381" s="218" t="s">
        <v>1352</v>
      </c>
      <c r="D381" s="217">
        <v>1234</v>
      </c>
      <c r="E381" s="219" t="s">
        <v>4234</v>
      </c>
      <c r="F381" s="220"/>
      <c r="G381" s="220"/>
      <c r="H381" s="220" t="s">
        <v>4233</v>
      </c>
      <c r="I381" s="221" t="s">
        <v>52</v>
      </c>
      <c r="J381" s="220" t="s">
        <v>4232</v>
      </c>
      <c r="K381" s="220" t="s">
        <v>281</v>
      </c>
      <c r="L381" s="219" t="s">
        <v>4235</v>
      </c>
      <c r="M381" s="222" t="s">
        <v>4233</v>
      </c>
      <c r="N381" s="222" t="s">
        <v>4233</v>
      </c>
      <c r="O381" s="222" t="s">
        <v>4236</v>
      </c>
      <c r="P381" s="221" t="s">
        <v>315</v>
      </c>
      <c r="Q381" s="221" t="s">
        <v>294</v>
      </c>
      <c r="R381" s="223" t="s">
        <v>316</v>
      </c>
      <c r="S381" s="223" t="s">
        <v>35</v>
      </c>
      <c r="T381" s="223" t="s">
        <v>25</v>
      </c>
      <c r="U381" s="223" t="s">
        <v>183</v>
      </c>
      <c r="V381" s="221" t="s">
        <v>382</v>
      </c>
      <c r="W381" s="220" t="s">
        <v>1135</v>
      </c>
      <c r="X381" s="220" t="s">
        <v>1356</v>
      </c>
      <c r="Y381" s="220"/>
      <c r="Z381" s="224" t="s">
        <v>223</v>
      </c>
      <c r="AA381" s="220" t="s">
        <v>175</v>
      </c>
      <c r="AB381" s="230" t="s">
        <v>316</v>
      </c>
      <c r="AC381" s="226" t="s">
        <v>227</v>
      </c>
      <c r="AD381" s="227" t="s">
        <v>1357</v>
      </c>
      <c r="AE381" s="228"/>
    </row>
    <row r="382" spans="1:31" s="229" customFormat="1" ht="15" customHeight="1">
      <c r="A382" s="217">
        <v>2023</v>
      </c>
      <c r="B382" s="217" t="s">
        <v>54</v>
      </c>
      <c r="C382" s="218" t="s">
        <v>1352</v>
      </c>
      <c r="D382" s="217">
        <v>1234</v>
      </c>
      <c r="E382" s="219" t="s">
        <v>4234</v>
      </c>
      <c r="F382" s="220"/>
      <c r="G382" s="220"/>
      <c r="H382" s="220" t="s">
        <v>4233</v>
      </c>
      <c r="I382" s="221" t="s">
        <v>74</v>
      </c>
      <c r="J382" s="220" t="s">
        <v>4232</v>
      </c>
      <c r="K382" s="220" t="s">
        <v>281</v>
      </c>
      <c r="L382" s="219" t="s">
        <v>4235</v>
      </c>
      <c r="M382" s="222" t="s">
        <v>4233</v>
      </c>
      <c r="N382" s="222" t="s">
        <v>4233</v>
      </c>
      <c r="O382" s="222" t="s">
        <v>4236</v>
      </c>
      <c r="P382" s="221" t="s">
        <v>1358</v>
      </c>
      <c r="Q382" s="221" t="s">
        <v>294</v>
      </c>
      <c r="R382" s="223"/>
      <c r="S382" s="223"/>
      <c r="T382" s="223"/>
      <c r="U382" s="223"/>
      <c r="V382" s="221" t="s">
        <v>74</v>
      </c>
      <c r="W382" s="220"/>
      <c r="X382" s="220"/>
      <c r="Y382" s="220"/>
      <c r="Z382" s="224"/>
      <c r="AA382" s="220" t="s">
        <v>74</v>
      </c>
      <c r="AB382" s="230"/>
      <c r="AC382" s="226"/>
      <c r="AD382" s="227"/>
      <c r="AE382" s="228"/>
    </row>
    <row r="383" spans="1:31" s="229" customFormat="1" ht="15" customHeight="1">
      <c r="A383" s="217">
        <v>2023</v>
      </c>
      <c r="B383" s="217" t="s">
        <v>54</v>
      </c>
      <c r="C383" s="218" t="s">
        <v>1352</v>
      </c>
      <c r="D383" s="217">
        <v>1234</v>
      </c>
      <c r="E383" s="219" t="s">
        <v>4234</v>
      </c>
      <c r="F383" s="220"/>
      <c r="G383" s="220"/>
      <c r="H383" s="220" t="s">
        <v>4233</v>
      </c>
      <c r="I383" s="221" t="s">
        <v>52</v>
      </c>
      <c r="J383" s="220" t="s">
        <v>4232</v>
      </c>
      <c r="K383" s="220" t="s">
        <v>281</v>
      </c>
      <c r="L383" s="219" t="s">
        <v>4235</v>
      </c>
      <c r="M383" s="222" t="s">
        <v>4233</v>
      </c>
      <c r="N383" s="222" t="s">
        <v>4233</v>
      </c>
      <c r="O383" s="222" t="s">
        <v>4236</v>
      </c>
      <c r="P383" s="221" t="s">
        <v>1359</v>
      </c>
      <c r="Q383" s="221" t="s">
        <v>412</v>
      </c>
      <c r="R383" s="223" t="s">
        <v>316</v>
      </c>
      <c r="S383" s="223" t="s">
        <v>35</v>
      </c>
      <c r="T383" s="223" t="s">
        <v>215</v>
      </c>
      <c r="U383" s="223" t="s">
        <v>80</v>
      </c>
      <c r="V383" s="221" t="s">
        <v>93</v>
      </c>
      <c r="W383" s="220" t="s">
        <v>1360</v>
      </c>
      <c r="X383" s="220" t="s">
        <v>1361</v>
      </c>
      <c r="Y383" s="220"/>
      <c r="Z383" s="224" t="s">
        <v>223</v>
      </c>
      <c r="AA383" s="220" t="s">
        <v>175</v>
      </c>
      <c r="AB383" s="230" t="s">
        <v>316</v>
      </c>
      <c r="AC383" s="226" t="s">
        <v>227</v>
      </c>
      <c r="AD383" s="227" t="s">
        <v>1362</v>
      </c>
      <c r="AE383" s="228"/>
    </row>
    <row r="384" spans="1:31" s="229" customFormat="1" ht="15" customHeight="1">
      <c r="A384" s="217">
        <v>2023</v>
      </c>
      <c r="B384" s="217" t="s">
        <v>54</v>
      </c>
      <c r="C384" s="218" t="s">
        <v>1363</v>
      </c>
      <c r="D384" s="217">
        <v>1234</v>
      </c>
      <c r="E384" s="219" t="s">
        <v>4234</v>
      </c>
      <c r="F384" s="220" t="s">
        <v>310</v>
      </c>
      <c r="G384" s="220" t="s">
        <v>1364</v>
      </c>
      <c r="H384" s="220" t="s">
        <v>4233</v>
      </c>
      <c r="I384" s="221" t="s">
        <v>52</v>
      </c>
      <c r="J384" s="220" t="s">
        <v>4232</v>
      </c>
      <c r="K384" s="220" t="s">
        <v>281</v>
      </c>
      <c r="L384" s="219" t="s">
        <v>4235</v>
      </c>
      <c r="M384" s="222" t="s">
        <v>4233</v>
      </c>
      <c r="N384" s="222" t="s">
        <v>4233</v>
      </c>
      <c r="O384" s="222" t="s">
        <v>4236</v>
      </c>
      <c r="P384" s="221" t="s">
        <v>1365</v>
      </c>
      <c r="Q384" s="221" t="s">
        <v>406</v>
      </c>
      <c r="R384" s="223" t="s">
        <v>289</v>
      </c>
      <c r="S384" s="223" t="s">
        <v>35</v>
      </c>
      <c r="T384" s="223" t="s">
        <v>27</v>
      </c>
      <c r="U384" s="223" t="s">
        <v>83</v>
      </c>
      <c r="V384" s="221" t="s">
        <v>1366</v>
      </c>
      <c r="W384" s="220" t="s">
        <v>1367</v>
      </c>
      <c r="X384" s="220" t="s">
        <v>1368</v>
      </c>
      <c r="Y384" s="220"/>
      <c r="Z384" s="224" t="s">
        <v>223</v>
      </c>
      <c r="AA384" s="220" t="s">
        <v>323</v>
      </c>
      <c r="AB384" s="230" t="s">
        <v>310</v>
      </c>
      <c r="AC384" s="226"/>
      <c r="AD384" s="227"/>
      <c r="AE384" s="228"/>
    </row>
    <row r="385" spans="1:31" s="229" customFormat="1" ht="15" customHeight="1">
      <c r="A385" s="217">
        <v>2023</v>
      </c>
      <c r="B385" s="217" t="s">
        <v>54</v>
      </c>
      <c r="C385" s="218" t="s">
        <v>1363</v>
      </c>
      <c r="D385" s="217">
        <v>1234</v>
      </c>
      <c r="E385" s="219" t="s">
        <v>4234</v>
      </c>
      <c r="F385" s="220"/>
      <c r="G385" s="220"/>
      <c r="H385" s="220" t="s">
        <v>4233</v>
      </c>
      <c r="I385" s="221" t="s">
        <v>52</v>
      </c>
      <c r="J385" s="220" t="s">
        <v>4232</v>
      </c>
      <c r="K385" s="220" t="s">
        <v>281</v>
      </c>
      <c r="L385" s="219" t="s">
        <v>4235</v>
      </c>
      <c r="M385" s="222" t="s">
        <v>4233</v>
      </c>
      <c r="N385" s="222" t="s">
        <v>4233</v>
      </c>
      <c r="O385" s="222" t="s">
        <v>4236</v>
      </c>
      <c r="P385" s="221" t="s">
        <v>733</v>
      </c>
      <c r="Q385" s="221" t="s">
        <v>294</v>
      </c>
      <c r="R385" s="223" t="s">
        <v>316</v>
      </c>
      <c r="S385" s="223" t="s">
        <v>76</v>
      </c>
      <c r="T385" s="223" t="s">
        <v>30</v>
      </c>
      <c r="U385" s="223" t="s">
        <v>80</v>
      </c>
      <c r="V385" s="221" t="s">
        <v>93</v>
      </c>
      <c r="W385" s="220" t="s">
        <v>401</v>
      </c>
      <c r="X385" s="220" t="s">
        <v>1302</v>
      </c>
      <c r="Y385" s="220"/>
      <c r="Z385" s="224" t="s">
        <v>220</v>
      </c>
      <c r="AA385" s="220" t="s">
        <v>175</v>
      </c>
      <c r="AB385" s="230" t="s">
        <v>316</v>
      </c>
      <c r="AC385" s="226" t="s">
        <v>227</v>
      </c>
      <c r="AD385" s="227" t="s">
        <v>1369</v>
      </c>
      <c r="AE385" s="228"/>
    </row>
    <row r="386" spans="1:31" s="229" customFormat="1" ht="15" customHeight="1">
      <c r="A386" s="217">
        <v>2023</v>
      </c>
      <c r="B386" s="217" t="s">
        <v>54</v>
      </c>
      <c r="C386" s="218" t="s">
        <v>1363</v>
      </c>
      <c r="D386" s="217">
        <v>1234</v>
      </c>
      <c r="E386" s="219" t="s">
        <v>4234</v>
      </c>
      <c r="F386" s="220"/>
      <c r="G386" s="220"/>
      <c r="H386" s="220" t="s">
        <v>4233</v>
      </c>
      <c r="I386" s="221" t="s">
        <v>52</v>
      </c>
      <c r="J386" s="220" t="s">
        <v>4232</v>
      </c>
      <c r="K386" s="220" t="s">
        <v>281</v>
      </c>
      <c r="L386" s="219" t="s">
        <v>4235</v>
      </c>
      <c r="M386" s="222" t="s">
        <v>4233</v>
      </c>
      <c r="N386" s="222" t="s">
        <v>4233</v>
      </c>
      <c r="O386" s="222" t="s">
        <v>4236</v>
      </c>
      <c r="P386" s="221" t="s">
        <v>1370</v>
      </c>
      <c r="Q386" s="221" t="s">
        <v>294</v>
      </c>
      <c r="R386" s="223"/>
      <c r="S386" s="223" t="s">
        <v>90</v>
      </c>
      <c r="T386" s="223" t="s">
        <v>29</v>
      </c>
      <c r="U386" s="223" t="s">
        <v>82</v>
      </c>
      <c r="V386" s="221" t="s">
        <v>1371</v>
      </c>
      <c r="W386" s="220" t="s">
        <v>1372</v>
      </c>
      <c r="X386" s="220" t="s">
        <v>1373</v>
      </c>
      <c r="Y386" s="220"/>
      <c r="Z386" s="224" t="s">
        <v>223</v>
      </c>
      <c r="AA386" s="220" t="s">
        <v>288</v>
      </c>
      <c r="AB386" s="230"/>
      <c r="AC386" s="226"/>
      <c r="AD386" s="227"/>
      <c r="AE386" s="228"/>
    </row>
    <row r="387" spans="1:31" s="229" customFormat="1" ht="15" customHeight="1">
      <c r="A387" s="217">
        <v>2023</v>
      </c>
      <c r="B387" s="217" t="s">
        <v>54</v>
      </c>
      <c r="C387" s="218" t="s">
        <v>1363</v>
      </c>
      <c r="D387" s="217">
        <v>1234</v>
      </c>
      <c r="E387" s="219" t="s">
        <v>4234</v>
      </c>
      <c r="F387" s="220"/>
      <c r="G387" s="220"/>
      <c r="H387" s="220" t="s">
        <v>4233</v>
      </c>
      <c r="I387" s="221" t="s">
        <v>74</v>
      </c>
      <c r="J387" s="220" t="s">
        <v>4232</v>
      </c>
      <c r="K387" s="220" t="s">
        <v>281</v>
      </c>
      <c r="L387" s="219" t="s">
        <v>4235</v>
      </c>
      <c r="M387" s="222" t="s">
        <v>4233</v>
      </c>
      <c r="N387" s="222" t="s">
        <v>4233</v>
      </c>
      <c r="O387" s="222" t="s">
        <v>4236</v>
      </c>
      <c r="P387" s="221" t="s">
        <v>325</v>
      </c>
      <c r="Q387" s="221" t="s">
        <v>325</v>
      </c>
      <c r="R387" s="223"/>
      <c r="S387" s="223"/>
      <c r="T387" s="223"/>
      <c r="U387" s="223"/>
      <c r="V387" s="221" t="s">
        <v>74</v>
      </c>
      <c r="W387" s="220"/>
      <c r="X387" s="220"/>
      <c r="Y387" s="220"/>
      <c r="Z387" s="224"/>
      <c r="AA387" s="220" t="s">
        <v>74</v>
      </c>
      <c r="AB387" s="230"/>
      <c r="AC387" s="226"/>
      <c r="AD387" s="227"/>
      <c r="AE387" s="228"/>
    </row>
    <row r="388" spans="1:31" s="229" customFormat="1" ht="15" customHeight="1">
      <c r="A388" s="217">
        <v>2023</v>
      </c>
      <c r="B388" s="217" t="s">
        <v>54</v>
      </c>
      <c r="C388" s="218" t="s">
        <v>1363</v>
      </c>
      <c r="D388" s="217">
        <v>1234</v>
      </c>
      <c r="E388" s="219" t="s">
        <v>4234</v>
      </c>
      <c r="F388" s="220"/>
      <c r="G388" s="220"/>
      <c r="H388" s="220" t="s">
        <v>4233</v>
      </c>
      <c r="I388" s="221" t="s">
        <v>74</v>
      </c>
      <c r="J388" s="220" t="s">
        <v>4232</v>
      </c>
      <c r="K388" s="220" t="s">
        <v>281</v>
      </c>
      <c r="L388" s="219" t="s">
        <v>4235</v>
      </c>
      <c r="M388" s="222" t="s">
        <v>4233</v>
      </c>
      <c r="N388" s="222" t="s">
        <v>4233</v>
      </c>
      <c r="O388" s="222" t="s">
        <v>4236</v>
      </c>
      <c r="P388" s="221" t="s">
        <v>325</v>
      </c>
      <c r="Q388" s="221" t="s">
        <v>325</v>
      </c>
      <c r="R388" s="223"/>
      <c r="S388" s="223"/>
      <c r="T388" s="223"/>
      <c r="U388" s="223"/>
      <c r="V388" s="221" t="s">
        <v>74</v>
      </c>
      <c r="W388" s="220"/>
      <c r="X388" s="220"/>
      <c r="Y388" s="220"/>
      <c r="Z388" s="224"/>
      <c r="AA388" s="220" t="s">
        <v>74</v>
      </c>
      <c r="AB388" s="230"/>
      <c r="AC388" s="226"/>
      <c r="AD388" s="227"/>
      <c r="AE388" s="228"/>
    </row>
    <row r="389" spans="1:31" s="229" customFormat="1" ht="15" customHeight="1">
      <c r="A389" s="217">
        <v>2023</v>
      </c>
      <c r="B389" s="217" t="s">
        <v>54</v>
      </c>
      <c r="C389" s="218" t="s">
        <v>1374</v>
      </c>
      <c r="D389" s="217">
        <v>1234</v>
      </c>
      <c r="E389" s="219" t="s">
        <v>4234</v>
      </c>
      <c r="F389" s="220"/>
      <c r="G389" s="220"/>
      <c r="H389" s="220" t="s">
        <v>4233</v>
      </c>
      <c r="I389" s="221" t="s">
        <v>52</v>
      </c>
      <c r="J389" s="220" t="s">
        <v>4232</v>
      </c>
      <c r="K389" s="220" t="s">
        <v>281</v>
      </c>
      <c r="L389" s="219" t="s">
        <v>4235</v>
      </c>
      <c r="M389" s="222" t="s">
        <v>4233</v>
      </c>
      <c r="N389" s="222" t="s">
        <v>4233</v>
      </c>
      <c r="O389" s="222" t="s">
        <v>4236</v>
      </c>
      <c r="P389" s="221" t="s">
        <v>315</v>
      </c>
      <c r="Q389" s="221" t="s">
        <v>294</v>
      </c>
      <c r="R389" s="223"/>
      <c r="S389" s="223" t="s">
        <v>41</v>
      </c>
      <c r="T389" s="223" t="s">
        <v>27</v>
      </c>
      <c r="U389" s="223" t="s">
        <v>82</v>
      </c>
      <c r="V389" s="221" t="s">
        <v>1311</v>
      </c>
      <c r="W389" s="220" t="s">
        <v>1375</v>
      </c>
      <c r="X389" s="220" t="s">
        <v>1313</v>
      </c>
      <c r="Y389" s="220"/>
      <c r="Z389" s="224" t="s">
        <v>220</v>
      </c>
      <c r="AA389" s="220" t="s">
        <v>288</v>
      </c>
      <c r="AB389" s="230"/>
      <c r="AC389" s="226"/>
      <c r="AD389" s="227"/>
      <c r="AE389" s="228"/>
    </row>
    <row r="390" spans="1:31" s="229" customFormat="1" ht="15" customHeight="1">
      <c r="A390" s="217">
        <v>2023</v>
      </c>
      <c r="B390" s="217" t="s">
        <v>54</v>
      </c>
      <c r="C390" s="218" t="s">
        <v>1374</v>
      </c>
      <c r="D390" s="217">
        <v>1234</v>
      </c>
      <c r="E390" s="219" t="s">
        <v>4234</v>
      </c>
      <c r="F390" s="220" t="s">
        <v>310</v>
      </c>
      <c r="G390" s="220" t="s">
        <v>1376</v>
      </c>
      <c r="H390" s="220" t="s">
        <v>4233</v>
      </c>
      <c r="I390" s="221" t="s">
        <v>52</v>
      </c>
      <c r="J390" s="220" t="s">
        <v>4232</v>
      </c>
      <c r="K390" s="220" t="s">
        <v>281</v>
      </c>
      <c r="L390" s="219" t="s">
        <v>4235</v>
      </c>
      <c r="M390" s="222" t="s">
        <v>4233</v>
      </c>
      <c r="N390" s="222" t="s">
        <v>4233</v>
      </c>
      <c r="O390" s="222" t="s">
        <v>4236</v>
      </c>
      <c r="P390" s="221" t="s">
        <v>1377</v>
      </c>
      <c r="Q390" s="221" t="s">
        <v>523</v>
      </c>
      <c r="R390" s="223" t="s">
        <v>289</v>
      </c>
      <c r="S390" s="223" t="s">
        <v>35</v>
      </c>
      <c r="T390" s="223" t="s">
        <v>27</v>
      </c>
      <c r="U390" s="223" t="s">
        <v>83</v>
      </c>
      <c r="V390" s="221" t="s">
        <v>1378</v>
      </c>
      <c r="W390" s="220" t="s">
        <v>1379</v>
      </c>
      <c r="X390" s="220" t="s">
        <v>1186</v>
      </c>
      <c r="Y390" s="220"/>
      <c r="Z390" s="224" t="s">
        <v>223</v>
      </c>
      <c r="AA390" s="220" t="s">
        <v>323</v>
      </c>
      <c r="AB390" s="230" t="s">
        <v>289</v>
      </c>
      <c r="AC390" s="226"/>
      <c r="AD390" s="227"/>
      <c r="AE390" s="228"/>
    </row>
    <row r="391" spans="1:31" s="229" customFormat="1" ht="15" customHeight="1">
      <c r="A391" s="217">
        <v>2023</v>
      </c>
      <c r="B391" s="217" t="s">
        <v>54</v>
      </c>
      <c r="C391" s="218" t="s">
        <v>1374</v>
      </c>
      <c r="D391" s="217">
        <v>1234</v>
      </c>
      <c r="E391" s="219" t="s">
        <v>4234</v>
      </c>
      <c r="F391" s="220"/>
      <c r="G391" s="220"/>
      <c r="H391" s="220" t="s">
        <v>4233</v>
      </c>
      <c r="I391" s="221" t="s">
        <v>52</v>
      </c>
      <c r="J391" s="220" t="s">
        <v>4232</v>
      </c>
      <c r="K391" s="220" t="s">
        <v>281</v>
      </c>
      <c r="L391" s="219" t="s">
        <v>4235</v>
      </c>
      <c r="M391" s="222" t="s">
        <v>4233</v>
      </c>
      <c r="N391" s="222" t="s">
        <v>4233</v>
      </c>
      <c r="O391" s="222" t="s">
        <v>4236</v>
      </c>
      <c r="P391" s="221" t="s">
        <v>1380</v>
      </c>
      <c r="Q391" s="221" t="s">
        <v>294</v>
      </c>
      <c r="R391" s="223" t="s">
        <v>316</v>
      </c>
      <c r="S391" s="223" t="s">
        <v>90</v>
      </c>
      <c r="T391" s="223" t="s">
        <v>30</v>
      </c>
      <c r="U391" s="223" t="s">
        <v>80</v>
      </c>
      <c r="V391" s="221" t="s">
        <v>152</v>
      </c>
      <c r="W391" s="220" t="s">
        <v>358</v>
      </c>
      <c r="X391" s="220" t="s">
        <v>649</v>
      </c>
      <c r="Y391" s="220"/>
      <c r="Z391" s="224" t="s">
        <v>220</v>
      </c>
      <c r="AA391" s="220" t="s">
        <v>174</v>
      </c>
      <c r="AB391" s="230"/>
      <c r="AC391" s="226" t="s">
        <v>227</v>
      </c>
      <c r="AD391" s="227"/>
      <c r="AE391" s="228"/>
    </row>
    <row r="392" spans="1:31" s="229" customFormat="1" ht="15" customHeight="1">
      <c r="A392" s="217">
        <v>2023</v>
      </c>
      <c r="B392" s="217" t="s">
        <v>54</v>
      </c>
      <c r="C392" s="218" t="s">
        <v>1374</v>
      </c>
      <c r="D392" s="217">
        <v>1234</v>
      </c>
      <c r="E392" s="219" t="s">
        <v>4234</v>
      </c>
      <c r="F392" s="220" t="s">
        <v>310</v>
      </c>
      <c r="G392" s="220" t="s">
        <v>1381</v>
      </c>
      <c r="H392" s="220" t="s">
        <v>4233</v>
      </c>
      <c r="I392" s="221" t="s">
        <v>52</v>
      </c>
      <c r="J392" s="220" t="s">
        <v>4232</v>
      </c>
      <c r="K392" s="220" t="s">
        <v>281</v>
      </c>
      <c r="L392" s="219" t="s">
        <v>4235</v>
      </c>
      <c r="M392" s="222" t="s">
        <v>4233</v>
      </c>
      <c r="N392" s="222" t="s">
        <v>4233</v>
      </c>
      <c r="O392" s="222" t="s">
        <v>4236</v>
      </c>
      <c r="P392" s="221" t="s">
        <v>559</v>
      </c>
      <c r="Q392" s="221" t="s">
        <v>294</v>
      </c>
      <c r="R392" s="223" t="s">
        <v>289</v>
      </c>
      <c r="S392" s="223" t="s">
        <v>35</v>
      </c>
      <c r="T392" s="223" t="s">
        <v>29</v>
      </c>
      <c r="U392" s="223" t="s">
        <v>83</v>
      </c>
      <c r="V392" s="221" t="s">
        <v>464</v>
      </c>
      <c r="W392" s="220" t="s">
        <v>1382</v>
      </c>
      <c r="X392" s="220" t="s">
        <v>1186</v>
      </c>
      <c r="Y392" s="220"/>
      <c r="Z392" s="224" t="s">
        <v>223</v>
      </c>
      <c r="AA392" s="220" t="s">
        <v>323</v>
      </c>
      <c r="AB392" s="230" t="s">
        <v>289</v>
      </c>
      <c r="AC392" s="226"/>
      <c r="AD392" s="227"/>
      <c r="AE392" s="228"/>
    </row>
    <row r="393" spans="1:31" s="229" customFormat="1" ht="15" customHeight="1">
      <c r="A393" s="217">
        <v>2023</v>
      </c>
      <c r="B393" s="217" t="s">
        <v>54</v>
      </c>
      <c r="C393" s="218" t="s">
        <v>1383</v>
      </c>
      <c r="D393" s="217">
        <v>1234</v>
      </c>
      <c r="E393" s="219" t="s">
        <v>4234</v>
      </c>
      <c r="F393" s="220"/>
      <c r="G393" s="220"/>
      <c r="H393" s="220" t="s">
        <v>4233</v>
      </c>
      <c r="I393" s="221" t="s">
        <v>73</v>
      </c>
      <c r="J393" s="220" t="s">
        <v>4232</v>
      </c>
      <c r="K393" s="220" t="s">
        <v>281</v>
      </c>
      <c r="L393" s="219" t="s">
        <v>4235</v>
      </c>
      <c r="M393" s="222" t="s">
        <v>4233</v>
      </c>
      <c r="N393" s="222" t="s">
        <v>4233</v>
      </c>
      <c r="O393" s="222" t="s">
        <v>4236</v>
      </c>
      <c r="P393" s="221" t="s">
        <v>516</v>
      </c>
      <c r="Q393" s="221" t="s">
        <v>294</v>
      </c>
      <c r="R393" s="223"/>
      <c r="S393" s="223"/>
      <c r="T393" s="223"/>
      <c r="U393" s="223"/>
      <c r="V393" s="221" t="s">
        <v>73</v>
      </c>
      <c r="W393" s="220"/>
      <c r="X393" s="220"/>
      <c r="Y393" s="220"/>
      <c r="Z393" s="224"/>
      <c r="AA393" s="220" t="s">
        <v>73</v>
      </c>
      <c r="AB393" s="230"/>
      <c r="AC393" s="226"/>
      <c r="AD393" s="227"/>
      <c r="AE393" s="228"/>
    </row>
    <row r="394" spans="1:31" s="229" customFormat="1" ht="15" customHeight="1">
      <c r="A394" s="217">
        <v>2023</v>
      </c>
      <c r="B394" s="217" t="s">
        <v>54</v>
      </c>
      <c r="C394" s="218" t="s">
        <v>1384</v>
      </c>
      <c r="D394" s="217">
        <v>1234</v>
      </c>
      <c r="E394" s="219" t="s">
        <v>4234</v>
      </c>
      <c r="F394" s="220"/>
      <c r="G394" s="220"/>
      <c r="H394" s="220" t="s">
        <v>4233</v>
      </c>
      <c r="I394" s="221" t="s">
        <v>74</v>
      </c>
      <c r="J394" s="220" t="s">
        <v>4232</v>
      </c>
      <c r="K394" s="220" t="s">
        <v>281</v>
      </c>
      <c r="L394" s="219" t="s">
        <v>4235</v>
      </c>
      <c r="M394" s="222" t="s">
        <v>4233</v>
      </c>
      <c r="N394" s="222" t="s">
        <v>4233</v>
      </c>
      <c r="O394" s="222" t="s">
        <v>4236</v>
      </c>
      <c r="P394" s="221" t="s">
        <v>325</v>
      </c>
      <c r="Q394" s="221" t="s">
        <v>325</v>
      </c>
      <c r="R394" s="223"/>
      <c r="S394" s="223"/>
      <c r="T394" s="223"/>
      <c r="U394" s="223"/>
      <c r="V394" s="221" t="s">
        <v>74</v>
      </c>
      <c r="W394" s="220"/>
      <c r="X394" s="220"/>
      <c r="Y394" s="220"/>
      <c r="Z394" s="224"/>
      <c r="AA394" s="220" t="s">
        <v>74</v>
      </c>
      <c r="AB394" s="230"/>
      <c r="AC394" s="226"/>
      <c r="AD394" s="227"/>
      <c r="AE394" s="228"/>
    </row>
    <row r="395" spans="1:31" s="229" customFormat="1" ht="15" customHeight="1">
      <c r="A395" s="217">
        <v>2023</v>
      </c>
      <c r="B395" s="217" t="s">
        <v>54</v>
      </c>
      <c r="C395" s="218" t="s">
        <v>1384</v>
      </c>
      <c r="D395" s="217">
        <v>1234</v>
      </c>
      <c r="E395" s="219" t="s">
        <v>4234</v>
      </c>
      <c r="F395" s="220"/>
      <c r="G395" s="220"/>
      <c r="H395" s="220" t="s">
        <v>4233</v>
      </c>
      <c r="I395" s="221" t="s">
        <v>74</v>
      </c>
      <c r="J395" s="220" t="s">
        <v>4232</v>
      </c>
      <c r="K395" s="220" t="s">
        <v>281</v>
      </c>
      <c r="L395" s="219" t="s">
        <v>4235</v>
      </c>
      <c r="M395" s="222" t="s">
        <v>4233</v>
      </c>
      <c r="N395" s="222" t="s">
        <v>4233</v>
      </c>
      <c r="O395" s="222" t="s">
        <v>4236</v>
      </c>
      <c r="P395" s="221" t="s">
        <v>325</v>
      </c>
      <c r="Q395" s="221" t="s">
        <v>325</v>
      </c>
      <c r="R395" s="223"/>
      <c r="S395" s="223"/>
      <c r="T395" s="223"/>
      <c r="U395" s="223"/>
      <c r="V395" s="221" t="s">
        <v>74</v>
      </c>
      <c r="W395" s="220"/>
      <c r="X395" s="220"/>
      <c r="Y395" s="220"/>
      <c r="Z395" s="224"/>
      <c r="AA395" s="220" t="s">
        <v>74</v>
      </c>
      <c r="AB395" s="230"/>
      <c r="AC395" s="226"/>
      <c r="AD395" s="227"/>
      <c r="AE395" s="228"/>
    </row>
    <row r="396" spans="1:31" s="229" customFormat="1" ht="15" customHeight="1">
      <c r="A396" s="217">
        <v>2023</v>
      </c>
      <c r="B396" s="217" t="s">
        <v>54</v>
      </c>
      <c r="C396" s="218" t="s">
        <v>1384</v>
      </c>
      <c r="D396" s="217">
        <v>1234</v>
      </c>
      <c r="E396" s="219" t="s">
        <v>4234</v>
      </c>
      <c r="F396" s="220" t="s">
        <v>310</v>
      </c>
      <c r="G396" s="220" t="s">
        <v>1385</v>
      </c>
      <c r="H396" s="220" t="s">
        <v>4233</v>
      </c>
      <c r="I396" s="221" t="s">
        <v>52</v>
      </c>
      <c r="J396" s="220" t="s">
        <v>4232</v>
      </c>
      <c r="K396" s="220" t="s">
        <v>281</v>
      </c>
      <c r="L396" s="219" t="s">
        <v>4235</v>
      </c>
      <c r="M396" s="222" t="s">
        <v>4233</v>
      </c>
      <c r="N396" s="222" t="s">
        <v>4233</v>
      </c>
      <c r="O396" s="222" t="s">
        <v>4236</v>
      </c>
      <c r="P396" s="221" t="s">
        <v>306</v>
      </c>
      <c r="Q396" s="221" t="s">
        <v>294</v>
      </c>
      <c r="R396" s="223" t="s">
        <v>289</v>
      </c>
      <c r="S396" s="223" t="s">
        <v>35</v>
      </c>
      <c r="T396" s="223" t="s">
        <v>26</v>
      </c>
      <c r="U396" s="223" t="s">
        <v>83</v>
      </c>
      <c r="V396" s="221" t="s">
        <v>1386</v>
      </c>
      <c r="W396" s="220" t="s">
        <v>1387</v>
      </c>
      <c r="X396" s="220" t="s">
        <v>1186</v>
      </c>
      <c r="Y396" s="220"/>
      <c r="Z396" s="224" t="s">
        <v>223</v>
      </c>
      <c r="AA396" s="220" t="s">
        <v>323</v>
      </c>
      <c r="AB396" s="230" t="s">
        <v>310</v>
      </c>
      <c r="AC396" s="226"/>
      <c r="AD396" s="227"/>
      <c r="AE396" s="228"/>
    </row>
    <row r="397" spans="1:31" s="229" customFormat="1" ht="15" customHeight="1">
      <c r="A397" s="221">
        <v>2023</v>
      </c>
      <c r="B397" s="221" t="s">
        <v>54</v>
      </c>
      <c r="C397" s="235" t="s">
        <v>1388</v>
      </c>
      <c r="D397" s="217">
        <v>1234</v>
      </c>
      <c r="E397" s="219" t="s">
        <v>4234</v>
      </c>
      <c r="F397" s="221"/>
      <c r="G397" s="221"/>
      <c r="H397" s="220" t="s">
        <v>4233</v>
      </c>
      <c r="I397" s="221" t="s">
        <v>52</v>
      </c>
      <c r="J397" s="220" t="s">
        <v>4232</v>
      </c>
      <c r="K397" s="220" t="s">
        <v>281</v>
      </c>
      <c r="L397" s="219" t="s">
        <v>4235</v>
      </c>
      <c r="M397" s="222" t="s">
        <v>4233</v>
      </c>
      <c r="N397" s="222" t="s">
        <v>4233</v>
      </c>
      <c r="O397" s="222" t="s">
        <v>4236</v>
      </c>
      <c r="P397" s="221" t="s">
        <v>1389</v>
      </c>
      <c r="Q397" s="221" t="s">
        <v>294</v>
      </c>
      <c r="R397" s="223" t="s">
        <v>316</v>
      </c>
      <c r="S397" s="223" t="s">
        <v>90</v>
      </c>
      <c r="T397" s="223" t="s">
        <v>30</v>
      </c>
      <c r="U397" s="223" t="s">
        <v>80</v>
      </c>
      <c r="V397" s="221" t="s">
        <v>93</v>
      </c>
      <c r="W397" s="221" t="s">
        <v>358</v>
      </c>
      <c r="X397" s="221" t="s">
        <v>649</v>
      </c>
      <c r="Y397" s="221"/>
      <c r="Z397" s="236" t="s">
        <v>220</v>
      </c>
      <c r="AA397" s="221" t="s">
        <v>174</v>
      </c>
      <c r="AB397" s="225"/>
      <c r="AC397" s="226" t="s">
        <v>227</v>
      </c>
      <c r="AD397" s="222"/>
      <c r="AE397" s="237"/>
    </row>
    <row r="398" spans="1:31" s="229" customFormat="1" ht="15" customHeight="1">
      <c r="A398" s="217">
        <v>2023</v>
      </c>
      <c r="B398" s="217" t="s">
        <v>54</v>
      </c>
      <c r="C398" s="218" t="s">
        <v>1388</v>
      </c>
      <c r="D398" s="217">
        <v>1234</v>
      </c>
      <c r="E398" s="219" t="s">
        <v>4234</v>
      </c>
      <c r="F398" s="220"/>
      <c r="G398" s="220"/>
      <c r="H398" s="220" t="s">
        <v>4233</v>
      </c>
      <c r="I398" s="221" t="s">
        <v>52</v>
      </c>
      <c r="J398" s="220" t="s">
        <v>4232</v>
      </c>
      <c r="K398" s="220" t="s">
        <v>281</v>
      </c>
      <c r="L398" s="219" t="s">
        <v>4235</v>
      </c>
      <c r="M398" s="222" t="s">
        <v>4233</v>
      </c>
      <c r="N398" s="222" t="s">
        <v>4233</v>
      </c>
      <c r="O398" s="222" t="s">
        <v>4236</v>
      </c>
      <c r="P398" s="221" t="s">
        <v>670</v>
      </c>
      <c r="Q398" s="221" t="s">
        <v>294</v>
      </c>
      <c r="R398" s="223" t="s">
        <v>316</v>
      </c>
      <c r="S398" s="223" t="s">
        <v>90</v>
      </c>
      <c r="T398" s="223" t="s">
        <v>30</v>
      </c>
      <c r="U398" s="223" t="s">
        <v>80</v>
      </c>
      <c r="V398" s="221" t="s">
        <v>93</v>
      </c>
      <c r="W398" s="220" t="s">
        <v>1390</v>
      </c>
      <c r="X398" s="220" t="s">
        <v>649</v>
      </c>
      <c r="Y398" s="220"/>
      <c r="Z398" s="224" t="s">
        <v>223</v>
      </c>
      <c r="AA398" s="220" t="s">
        <v>174</v>
      </c>
      <c r="AB398" s="230"/>
      <c r="AC398" s="226" t="s">
        <v>227</v>
      </c>
      <c r="AD398" s="227"/>
      <c r="AE398" s="228"/>
    </row>
    <row r="399" spans="1:31" s="229" customFormat="1" ht="15" customHeight="1">
      <c r="A399" s="217">
        <v>2023</v>
      </c>
      <c r="B399" s="217" t="s">
        <v>54</v>
      </c>
      <c r="C399" s="218" t="s">
        <v>1388</v>
      </c>
      <c r="D399" s="217">
        <v>1234</v>
      </c>
      <c r="E399" s="219" t="s">
        <v>4234</v>
      </c>
      <c r="F399" s="220" t="s">
        <v>310</v>
      </c>
      <c r="G399" s="220" t="s">
        <v>1391</v>
      </c>
      <c r="H399" s="220" t="s">
        <v>4233</v>
      </c>
      <c r="I399" s="221" t="s">
        <v>52</v>
      </c>
      <c r="J399" s="220" t="s">
        <v>4232</v>
      </c>
      <c r="K399" s="220" t="s">
        <v>281</v>
      </c>
      <c r="L399" s="219" t="s">
        <v>4235</v>
      </c>
      <c r="M399" s="222" t="s">
        <v>4233</v>
      </c>
      <c r="N399" s="222" t="s">
        <v>4233</v>
      </c>
      <c r="O399" s="222" t="s">
        <v>4236</v>
      </c>
      <c r="P399" s="221" t="s">
        <v>1365</v>
      </c>
      <c r="Q399" s="221" t="s">
        <v>356</v>
      </c>
      <c r="R399" s="223" t="s">
        <v>289</v>
      </c>
      <c r="S399" s="223" t="s">
        <v>35</v>
      </c>
      <c r="T399" s="223" t="s">
        <v>27</v>
      </c>
      <c r="U399" s="223" t="s">
        <v>83</v>
      </c>
      <c r="V399" s="221" t="s">
        <v>1392</v>
      </c>
      <c r="W399" s="220" t="s">
        <v>1393</v>
      </c>
      <c r="X399" s="220" t="s">
        <v>1186</v>
      </c>
      <c r="Y399" s="220"/>
      <c r="Z399" s="224" t="s">
        <v>223</v>
      </c>
      <c r="AA399" s="220" t="s">
        <v>323</v>
      </c>
      <c r="AB399" s="230" t="s">
        <v>310</v>
      </c>
      <c r="AC399" s="226"/>
      <c r="AD399" s="227"/>
      <c r="AE399" s="228"/>
    </row>
    <row r="400" spans="1:31" s="229" customFormat="1" ht="15" customHeight="1">
      <c r="A400" s="217">
        <v>2023</v>
      </c>
      <c r="B400" s="217" t="s">
        <v>54</v>
      </c>
      <c r="C400" s="218" t="s">
        <v>1394</v>
      </c>
      <c r="D400" s="217">
        <v>1234</v>
      </c>
      <c r="E400" s="219" t="s">
        <v>4234</v>
      </c>
      <c r="F400" s="220"/>
      <c r="G400" s="220"/>
      <c r="H400" s="220" t="s">
        <v>4233</v>
      </c>
      <c r="I400" s="221" t="s">
        <v>52</v>
      </c>
      <c r="J400" s="220" t="s">
        <v>4232</v>
      </c>
      <c r="K400" s="220" t="s">
        <v>281</v>
      </c>
      <c r="L400" s="219" t="s">
        <v>4235</v>
      </c>
      <c r="M400" s="222" t="s">
        <v>4233</v>
      </c>
      <c r="N400" s="222" t="s">
        <v>4233</v>
      </c>
      <c r="O400" s="222" t="s">
        <v>4236</v>
      </c>
      <c r="P400" s="221" t="s">
        <v>1395</v>
      </c>
      <c r="Q400" s="221"/>
      <c r="R400" s="223" t="s">
        <v>316</v>
      </c>
      <c r="S400" s="223" t="s">
        <v>35</v>
      </c>
      <c r="T400" s="223" t="s">
        <v>30</v>
      </c>
      <c r="U400" s="223" t="s">
        <v>80</v>
      </c>
      <c r="V400" s="221" t="s">
        <v>94</v>
      </c>
      <c r="W400" s="220"/>
      <c r="X400" s="220" t="s">
        <v>1302</v>
      </c>
      <c r="Y400" s="220"/>
      <c r="Z400" s="224" t="s">
        <v>223</v>
      </c>
      <c r="AA400" s="220" t="s">
        <v>175</v>
      </c>
      <c r="AB400" s="230" t="s">
        <v>316</v>
      </c>
      <c r="AC400" s="226" t="s">
        <v>227</v>
      </c>
      <c r="AD400" s="227" t="s">
        <v>1396</v>
      </c>
      <c r="AE400" s="228"/>
    </row>
    <row r="401" spans="1:31" s="229" customFormat="1" ht="15" customHeight="1">
      <c r="A401" s="217">
        <v>2023</v>
      </c>
      <c r="B401" s="217" t="s">
        <v>54</v>
      </c>
      <c r="C401" s="218" t="s">
        <v>1394</v>
      </c>
      <c r="D401" s="217">
        <v>1234</v>
      </c>
      <c r="E401" s="219" t="s">
        <v>4234</v>
      </c>
      <c r="F401" s="220" t="s">
        <v>310</v>
      </c>
      <c r="G401" s="220" t="s">
        <v>1397</v>
      </c>
      <c r="H401" s="220" t="s">
        <v>4233</v>
      </c>
      <c r="I401" s="221" t="s">
        <v>52</v>
      </c>
      <c r="J401" s="220" t="s">
        <v>4232</v>
      </c>
      <c r="K401" s="220" t="s">
        <v>281</v>
      </c>
      <c r="L401" s="219" t="s">
        <v>4235</v>
      </c>
      <c r="M401" s="222" t="s">
        <v>4233</v>
      </c>
      <c r="N401" s="222" t="s">
        <v>4233</v>
      </c>
      <c r="O401" s="222" t="s">
        <v>4236</v>
      </c>
      <c r="P401" s="221" t="s">
        <v>477</v>
      </c>
      <c r="Q401" s="221" t="s">
        <v>406</v>
      </c>
      <c r="R401" s="223" t="s">
        <v>289</v>
      </c>
      <c r="S401" s="223" t="s">
        <v>35</v>
      </c>
      <c r="T401" s="223" t="s">
        <v>27</v>
      </c>
      <c r="U401" s="223" t="s">
        <v>83</v>
      </c>
      <c r="V401" s="221" t="s">
        <v>789</v>
      </c>
      <c r="W401" s="220" t="s">
        <v>1393</v>
      </c>
      <c r="X401" s="220" t="s">
        <v>1186</v>
      </c>
      <c r="Y401" s="220"/>
      <c r="Z401" s="224" t="s">
        <v>223</v>
      </c>
      <c r="AA401" s="220" t="s">
        <v>323</v>
      </c>
      <c r="AB401" s="230" t="s">
        <v>310</v>
      </c>
      <c r="AC401" s="226"/>
      <c r="AD401" s="227"/>
      <c r="AE401" s="228"/>
    </row>
    <row r="402" spans="1:31" s="229" customFormat="1" ht="15" customHeight="1">
      <c r="A402" s="217">
        <v>2023</v>
      </c>
      <c r="B402" s="217" t="s">
        <v>54</v>
      </c>
      <c r="C402" s="218" t="s">
        <v>1398</v>
      </c>
      <c r="D402" s="217">
        <v>1234</v>
      </c>
      <c r="E402" s="219" t="s">
        <v>4234</v>
      </c>
      <c r="F402" s="220"/>
      <c r="G402" s="220"/>
      <c r="H402" s="220" t="s">
        <v>4233</v>
      </c>
      <c r="I402" s="221" t="s">
        <v>73</v>
      </c>
      <c r="J402" s="220" t="s">
        <v>4232</v>
      </c>
      <c r="K402" s="220" t="s">
        <v>281</v>
      </c>
      <c r="L402" s="219" t="s">
        <v>4235</v>
      </c>
      <c r="M402" s="222" t="s">
        <v>4233</v>
      </c>
      <c r="N402" s="222" t="s">
        <v>4233</v>
      </c>
      <c r="O402" s="222" t="s">
        <v>4236</v>
      </c>
      <c r="P402" s="221" t="s">
        <v>1291</v>
      </c>
      <c r="Q402" s="221" t="s">
        <v>294</v>
      </c>
      <c r="R402" s="223"/>
      <c r="S402" s="223"/>
      <c r="T402" s="223"/>
      <c r="U402" s="223"/>
      <c r="V402" s="221" t="s">
        <v>73</v>
      </c>
      <c r="W402" s="220"/>
      <c r="X402" s="220"/>
      <c r="Y402" s="220"/>
      <c r="Z402" s="224"/>
      <c r="AA402" s="220" t="s">
        <v>73</v>
      </c>
      <c r="AB402" s="230"/>
      <c r="AC402" s="226"/>
      <c r="AD402" s="227"/>
      <c r="AE402" s="228"/>
    </row>
    <row r="403" spans="1:31" s="229" customFormat="1" ht="15" customHeight="1">
      <c r="A403" s="217">
        <v>2023</v>
      </c>
      <c r="B403" s="217" t="s">
        <v>54</v>
      </c>
      <c r="C403" s="218" t="s">
        <v>1398</v>
      </c>
      <c r="D403" s="217">
        <v>1234</v>
      </c>
      <c r="E403" s="219" t="s">
        <v>4234</v>
      </c>
      <c r="F403" s="220" t="s">
        <v>310</v>
      </c>
      <c r="G403" s="220" t="s">
        <v>1399</v>
      </c>
      <c r="H403" s="220" t="s">
        <v>4233</v>
      </c>
      <c r="I403" s="221" t="s">
        <v>52</v>
      </c>
      <c r="J403" s="220" t="s">
        <v>4232</v>
      </c>
      <c r="K403" s="220" t="s">
        <v>281</v>
      </c>
      <c r="L403" s="219" t="s">
        <v>4235</v>
      </c>
      <c r="M403" s="222" t="s">
        <v>4233</v>
      </c>
      <c r="N403" s="222" t="s">
        <v>4233</v>
      </c>
      <c r="O403" s="222" t="s">
        <v>4236</v>
      </c>
      <c r="P403" s="221" t="s">
        <v>792</v>
      </c>
      <c r="Q403" s="221" t="s">
        <v>294</v>
      </c>
      <c r="R403" s="223" t="s">
        <v>289</v>
      </c>
      <c r="S403" s="223" t="s">
        <v>35</v>
      </c>
      <c r="T403" s="223" t="s">
        <v>27</v>
      </c>
      <c r="U403" s="223" t="s">
        <v>181</v>
      </c>
      <c r="V403" s="221" t="s">
        <v>1400</v>
      </c>
      <c r="W403" s="220" t="s">
        <v>1401</v>
      </c>
      <c r="X403" s="220" t="s">
        <v>1402</v>
      </c>
      <c r="Y403" s="220"/>
      <c r="Z403" s="224" t="s">
        <v>223</v>
      </c>
      <c r="AA403" s="220" t="s">
        <v>323</v>
      </c>
      <c r="AB403" s="230" t="s">
        <v>289</v>
      </c>
      <c r="AC403" s="226"/>
      <c r="AD403" s="227"/>
      <c r="AE403" s="228"/>
    </row>
    <row r="404" spans="1:31" s="229" customFormat="1" ht="15" customHeight="1">
      <c r="A404" s="217">
        <v>2023</v>
      </c>
      <c r="B404" s="217" t="s">
        <v>54</v>
      </c>
      <c r="C404" s="218" t="s">
        <v>1398</v>
      </c>
      <c r="D404" s="217">
        <v>1234</v>
      </c>
      <c r="E404" s="219" t="s">
        <v>4234</v>
      </c>
      <c r="F404" s="220"/>
      <c r="G404" s="220"/>
      <c r="H404" s="220" t="s">
        <v>4233</v>
      </c>
      <c r="I404" s="221" t="s">
        <v>52</v>
      </c>
      <c r="J404" s="220" t="s">
        <v>4232</v>
      </c>
      <c r="K404" s="220" t="s">
        <v>281</v>
      </c>
      <c r="L404" s="219" t="s">
        <v>4235</v>
      </c>
      <c r="M404" s="222" t="s">
        <v>4233</v>
      </c>
      <c r="N404" s="222" t="s">
        <v>4233</v>
      </c>
      <c r="O404" s="222" t="s">
        <v>4236</v>
      </c>
      <c r="P404" s="221" t="s">
        <v>1403</v>
      </c>
      <c r="Q404" s="221" t="s">
        <v>1404</v>
      </c>
      <c r="R404" s="223" t="s">
        <v>312</v>
      </c>
      <c r="S404" s="223" t="s">
        <v>90</v>
      </c>
      <c r="T404" s="223" t="s">
        <v>29</v>
      </c>
      <c r="U404" s="223" t="s">
        <v>82</v>
      </c>
      <c r="V404" s="221" t="s">
        <v>1405</v>
      </c>
      <c r="W404" s="220" t="s">
        <v>1107</v>
      </c>
      <c r="X404" s="220" t="s">
        <v>649</v>
      </c>
      <c r="Y404" s="220"/>
      <c r="Z404" s="224" t="s">
        <v>220</v>
      </c>
      <c r="AA404" s="220" t="s">
        <v>174</v>
      </c>
      <c r="AB404" s="230"/>
      <c r="AC404" s="226" t="s">
        <v>227</v>
      </c>
      <c r="AD404" s="227"/>
      <c r="AE404" s="228"/>
    </row>
    <row r="405" spans="1:31" s="229" customFormat="1" ht="15" customHeight="1">
      <c r="A405" s="217">
        <v>2023</v>
      </c>
      <c r="B405" s="217" t="s">
        <v>54</v>
      </c>
      <c r="C405" s="218" t="s">
        <v>1398</v>
      </c>
      <c r="D405" s="217">
        <v>1234</v>
      </c>
      <c r="E405" s="219" t="s">
        <v>4234</v>
      </c>
      <c r="F405" s="220" t="s">
        <v>310</v>
      </c>
      <c r="G405" s="220" t="s">
        <v>1406</v>
      </c>
      <c r="H405" s="220" t="s">
        <v>4233</v>
      </c>
      <c r="I405" s="221" t="s">
        <v>52</v>
      </c>
      <c r="J405" s="220" t="s">
        <v>4232</v>
      </c>
      <c r="K405" s="220" t="s">
        <v>281</v>
      </c>
      <c r="L405" s="219" t="s">
        <v>4235</v>
      </c>
      <c r="M405" s="222" t="s">
        <v>4233</v>
      </c>
      <c r="N405" s="222" t="s">
        <v>4233</v>
      </c>
      <c r="O405" s="222" t="s">
        <v>4236</v>
      </c>
      <c r="P405" s="221" t="s">
        <v>306</v>
      </c>
      <c r="Q405" s="221" t="s">
        <v>294</v>
      </c>
      <c r="R405" s="223" t="s">
        <v>316</v>
      </c>
      <c r="S405" s="223" t="s">
        <v>35</v>
      </c>
      <c r="T405" s="223" t="s">
        <v>26</v>
      </c>
      <c r="U405" s="223" t="s">
        <v>185</v>
      </c>
      <c r="V405" s="221" t="s">
        <v>534</v>
      </c>
      <c r="W405" s="220" t="s">
        <v>1038</v>
      </c>
      <c r="X405" s="220" t="s">
        <v>632</v>
      </c>
      <c r="Y405" s="220"/>
      <c r="Z405" s="224" t="s">
        <v>223</v>
      </c>
      <c r="AA405" s="220" t="s">
        <v>323</v>
      </c>
      <c r="AB405" s="230" t="s">
        <v>310</v>
      </c>
      <c r="AC405" s="226"/>
      <c r="AD405" s="227"/>
      <c r="AE405" s="228"/>
    </row>
    <row r="406" spans="1:31" s="229" customFormat="1" ht="15" customHeight="1">
      <c r="A406" s="217">
        <v>2023</v>
      </c>
      <c r="B406" s="217" t="s">
        <v>54</v>
      </c>
      <c r="C406" s="218" t="s">
        <v>1398</v>
      </c>
      <c r="D406" s="217">
        <v>1234</v>
      </c>
      <c r="E406" s="219" t="s">
        <v>4234</v>
      </c>
      <c r="F406" s="220"/>
      <c r="G406" s="220"/>
      <c r="H406" s="220" t="s">
        <v>4233</v>
      </c>
      <c r="I406" s="221" t="s">
        <v>52</v>
      </c>
      <c r="J406" s="220" t="s">
        <v>4232</v>
      </c>
      <c r="K406" s="220" t="s">
        <v>281</v>
      </c>
      <c r="L406" s="219" t="s">
        <v>4235</v>
      </c>
      <c r="M406" s="222" t="s">
        <v>4233</v>
      </c>
      <c r="N406" s="222" t="s">
        <v>4233</v>
      </c>
      <c r="O406" s="222" t="s">
        <v>4236</v>
      </c>
      <c r="P406" s="221" t="s">
        <v>559</v>
      </c>
      <c r="Q406" s="221" t="s">
        <v>294</v>
      </c>
      <c r="R406" s="223"/>
      <c r="S406" s="223" t="s">
        <v>35</v>
      </c>
      <c r="T406" s="223" t="s">
        <v>29</v>
      </c>
      <c r="U406" s="223" t="s">
        <v>82</v>
      </c>
      <c r="V406" s="221" t="s">
        <v>1407</v>
      </c>
      <c r="W406" s="220" t="s">
        <v>1408</v>
      </c>
      <c r="X406" s="220" t="s">
        <v>1409</v>
      </c>
      <c r="Y406" s="220"/>
      <c r="Z406" s="224" t="s">
        <v>223</v>
      </c>
      <c r="AA406" s="220" t="s">
        <v>304</v>
      </c>
      <c r="AB406" s="230"/>
      <c r="AC406" s="226" t="s">
        <v>227</v>
      </c>
      <c r="AD406" s="227"/>
      <c r="AE406" s="228"/>
    </row>
    <row r="407" spans="1:31" s="229" customFormat="1" ht="15" customHeight="1">
      <c r="A407" s="217">
        <v>2023</v>
      </c>
      <c r="B407" s="217" t="s">
        <v>54</v>
      </c>
      <c r="C407" s="218" t="s">
        <v>1410</v>
      </c>
      <c r="D407" s="217">
        <v>1234</v>
      </c>
      <c r="E407" s="219" t="s">
        <v>4234</v>
      </c>
      <c r="F407" s="220"/>
      <c r="G407" s="220"/>
      <c r="H407" s="220" t="s">
        <v>4233</v>
      </c>
      <c r="I407" s="221" t="s">
        <v>52</v>
      </c>
      <c r="J407" s="220" t="s">
        <v>4232</v>
      </c>
      <c r="K407" s="220" t="s">
        <v>281</v>
      </c>
      <c r="L407" s="219" t="s">
        <v>4235</v>
      </c>
      <c r="M407" s="222" t="s">
        <v>4233</v>
      </c>
      <c r="N407" s="222" t="s">
        <v>4233</v>
      </c>
      <c r="O407" s="222" t="s">
        <v>4236</v>
      </c>
      <c r="P407" s="221" t="s">
        <v>306</v>
      </c>
      <c r="Q407" s="221" t="s">
        <v>294</v>
      </c>
      <c r="R407" s="223"/>
      <c r="S407" s="223" t="s">
        <v>90</v>
      </c>
      <c r="T407" s="223" t="s">
        <v>29</v>
      </c>
      <c r="U407" s="223" t="s">
        <v>82</v>
      </c>
      <c r="V407" s="221" t="s">
        <v>285</v>
      </c>
      <c r="W407" s="220" t="s">
        <v>1411</v>
      </c>
      <c r="X407" s="220" t="s">
        <v>1412</v>
      </c>
      <c r="Y407" s="220"/>
      <c r="Z407" s="224" t="s">
        <v>220</v>
      </c>
      <c r="AA407" s="220" t="s">
        <v>288</v>
      </c>
      <c r="AB407" s="230"/>
      <c r="AC407" s="226"/>
      <c r="AD407" s="227"/>
      <c r="AE407" s="228"/>
    </row>
    <row r="408" spans="1:31" s="229" customFormat="1" ht="15" customHeight="1">
      <c r="A408" s="217">
        <v>2023</v>
      </c>
      <c r="B408" s="217" t="s">
        <v>54</v>
      </c>
      <c r="C408" s="218" t="s">
        <v>1410</v>
      </c>
      <c r="D408" s="217">
        <v>1234</v>
      </c>
      <c r="E408" s="219" t="s">
        <v>4234</v>
      </c>
      <c r="F408" s="220"/>
      <c r="G408" s="220"/>
      <c r="H408" s="220" t="s">
        <v>4233</v>
      </c>
      <c r="I408" s="221" t="s">
        <v>52</v>
      </c>
      <c r="J408" s="220" t="s">
        <v>4232</v>
      </c>
      <c r="K408" s="220" t="s">
        <v>281</v>
      </c>
      <c r="L408" s="219" t="s">
        <v>4235</v>
      </c>
      <c r="M408" s="222" t="s">
        <v>4233</v>
      </c>
      <c r="N408" s="222" t="s">
        <v>4233</v>
      </c>
      <c r="O408" s="222" t="s">
        <v>4236</v>
      </c>
      <c r="P408" s="221" t="s">
        <v>595</v>
      </c>
      <c r="Q408" s="221" t="s">
        <v>294</v>
      </c>
      <c r="R408" s="223" t="s">
        <v>316</v>
      </c>
      <c r="S408" s="223" t="s">
        <v>35</v>
      </c>
      <c r="T408" s="223" t="s">
        <v>30</v>
      </c>
      <c r="U408" s="223" t="s">
        <v>80</v>
      </c>
      <c r="V408" s="221" t="s">
        <v>94</v>
      </c>
      <c r="W408" s="220" t="s">
        <v>1135</v>
      </c>
      <c r="X408" s="220" t="s">
        <v>1302</v>
      </c>
      <c r="Y408" s="220"/>
      <c r="Z408" s="224" t="s">
        <v>223</v>
      </c>
      <c r="AA408" s="220" t="s">
        <v>175</v>
      </c>
      <c r="AB408" s="230" t="s">
        <v>316</v>
      </c>
      <c r="AC408" s="226" t="s">
        <v>227</v>
      </c>
      <c r="AD408" s="227" t="s">
        <v>1413</v>
      </c>
      <c r="AE408" s="228"/>
    </row>
    <row r="409" spans="1:31" s="229" customFormat="1" ht="15" customHeight="1">
      <c r="A409" s="217">
        <v>2023</v>
      </c>
      <c r="B409" s="217" t="s">
        <v>54</v>
      </c>
      <c r="C409" s="218" t="s">
        <v>1414</v>
      </c>
      <c r="D409" s="217">
        <v>1234</v>
      </c>
      <c r="E409" s="219" t="s">
        <v>4234</v>
      </c>
      <c r="F409" s="220" t="s">
        <v>310</v>
      </c>
      <c r="G409" s="220" t="s">
        <v>1415</v>
      </c>
      <c r="H409" s="220" t="s">
        <v>4233</v>
      </c>
      <c r="I409" s="221" t="s">
        <v>52</v>
      </c>
      <c r="J409" s="220" t="s">
        <v>4232</v>
      </c>
      <c r="K409" s="220" t="s">
        <v>281</v>
      </c>
      <c r="L409" s="219" t="s">
        <v>4235</v>
      </c>
      <c r="M409" s="222" t="s">
        <v>4233</v>
      </c>
      <c r="N409" s="222" t="s">
        <v>4233</v>
      </c>
      <c r="O409" s="222" t="s">
        <v>4236</v>
      </c>
      <c r="P409" s="221" t="s">
        <v>909</v>
      </c>
      <c r="Q409" s="221" t="s">
        <v>294</v>
      </c>
      <c r="R409" s="223" t="s">
        <v>316</v>
      </c>
      <c r="S409" s="223" t="s">
        <v>35</v>
      </c>
      <c r="T409" s="223" t="s">
        <v>26</v>
      </c>
      <c r="U409" s="223" t="s">
        <v>185</v>
      </c>
      <c r="V409" s="221" t="s">
        <v>534</v>
      </c>
      <c r="W409" s="220" t="s">
        <v>1038</v>
      </c>
      <c r="X409" s="220" t="s">
        <v>632</v>
      </c>
      <c r="Y409" s="220"/>
      <c r="Z409" s="224" t="s">
        <v>223</v>
      </c>
      <c r="AA409" s="220" t="s">
        <v>323</v>
      </c>
      <c r="AB409" s="230" t="s">
        <v>310</v>
      </c>
      <c r="AC409" s="226"/>
      <c r="AD409" s="227"/>
      <c r="AE409" s="228"/>
    </row>
    <row r="410" spans="1:31" s="229" customFormat="1" ht="15" customHeight="1">
      <c r="A410" s="217">
        <v>2023</v>
      </c>
      <c r="B410" s="217" t="s">
        <v>54</v>
      </c>
      <c r="C410" s="218" t="s">
        <v>1414</v>
      </c>
      <c r="D410" s="217">
        <v>1234</v>
      </c>
      <c r="E410" s="219" t="s">
        <v>4234</v>
      </c>
      <c r="F410" s="220"/>
      <c r="G410" s="220"/>
      <c r="H410" s="220" t="s">
        <v>4233</v>
      </c>
      <c r="I410" s="221" t="s">
        <v>52</v>
      </c>
      <c r="J410" s="220" t="s">
        <v>4232</v>
      </c>
      <c r="K410" s="220" t="s">
        <v>281</v>
      </c>
      <c r="L410" s="219" t="s">
        <v>4235</v>
      </c>
      <c r="M410" s="222" t="s">
        <v>4233</v>
      </c>
      <c r="N410" s="222" t="s">
        <v>4233</v>
      </c>
      <c r="O410" s="222" t="s">
        <v>4236</v>
      </c>
      <c r="P410" s="221" t="s">
        <v>306</v>
      </c>
      <c r="Q410" s="221" t="s">
        <v>294</v>
      </c>
      <c r="R410" s="223"/>
      <c r="S410" s="223" t="s">
        <v>35</v>
      </c>
      <c r="T410" s="223" t="s">
        <v>29</v>
      </c>
      <c r="U410" s="223" t="s">
        <v>82</v>
      </c>
      <c r="V410" s="221" t="s">
        <v>1416</v>
      </c>
      <c r="W410" s="220"/>
      <c r="X410" s="220"/>
      <c r="Y410" s="220"/>
      <c r="Z410" s="224" t="s">
        <v>220</v>
      </c>
      <c r="AA410" s="220" t="s">
        <v>304</v>
      </c>
      <c r="AB410" s="230"/>
      <c r="AC410" s="226" t="s">
        <v>227</v>
      </c>
      <c r="AD410" s="227"/>
      <c r="AE410" s="228"/>
    </row>
    <row r="411" spans="1:31" s="229" customFormat="1" ht="15" customHeight="1">
      <c r="A411" s="217">
        <v>2023</v>
      </c>
      <c r="B411" s="217" t="s">
        <v>54</v>
      </c>
      <c r="C411" s="218" t="s">
        <v>1414</v>
      </c>
      <c r="D411" s="217">
        <v>1234</v>
      </c>
      <c r="E411" s="219" t="s">
        <v>4234</v>
      </c>
      <c r="F411" s="220" t="s">
        <v>310</v>
      </c>
      <c r="G411" s="220" t="s">
        <v>1417</v>
      </c>
      <c r="H411" s="220" t="s">
        <v>4233</v>
      </c>
      <c r="I411" s="221" t="s">
        <v>52</v>
      </c>
      <c r="J411" s="220" t="s">
        <v>4232</v>
      </c>
      <c r="K411" s="220" t="s">
        <v>281</v>
      </c>
      <c r="L411" s="219" t="s">
        <v>4235</v>
      </c>
      <c r="M411" s="222" t="s">
        <v>4233</v>
      </c>
      <c r="N411" s="222" t="s">
        <v>4233</v>
      </c>
      <c r="O411" s="222" t="s">
        <v>4236</v>
      </c>
      <c r="P411" s="221" t="s">
        <v>1418</v>
      </c>
      <c r="Q411" s="221" t="s">
        <v>294</v>
      </c>
      <c r="R411" s="223" t="s">
        <v>316</v>
      </c>
      <c r="S411" s="223" t="s">
        <v>35</v>
      </c>
      <c r="T411" s="223" t="s">
        <v>26</v>
      </c>
      <c r="U411" s="223" t="s">
        <v>185</v>
      </c>
      <c r="V411" s="221" t="s">
        <v>1419</v>
      </c>
      <c r="W411" s="220" t="s">
        <v>1038</v>
      </c>
      <c r="X411" s="220" t="s">
        <v>632</v>
      </c>
      <c r="Y411" s="220"/>
      <c r="Z411" s="224" t="s">
        <v>223</v>
      </c>
      <c r="AA411" s="220" t="s">
        <v>323</v>
      </c>
      <c r="AB411" s="230" t="s">
        <v>310</v>
      </c>
      <c r="AC411" s="226"/>
      <c r="AD411" s="227"/>
      <c r="AE411" s="228"/>
    </row>
    <row r="412" spans="1:31" s="229" customFormat="1" ht="15" customHeight="1">
      <c r="A412" s="217">
        <v>2023</v>
      </c>
      <c r="B412" s="217" t="s">
        <v>54</v>
      </c>
      <c r="C412" s="218" t="s">
        <v>1414</v>
      </c>
      <c r="D412" s="217">
        <v>1234</v>
      </c>
      <c r="E412" s="219" t="s">
        <v>4234</v>
      </c>
      <c r="F412" s="220"/>
      <c r="G412" s="220"/>
      <c r="H412" s="220" t="s">
        <v>4233</v>
      </c>
      <c r="I412" s="221" t="s">
        <v>881</v>
      </c>
      <c r="J412" s="220" t="s">
        <v>4232</v>
      </c>
      <c r="K412" s="220" t="s">
        <v>281</v>
      </c>
      <c r="L412" s="219" t="s">
        <v>4235</v>
      </c>
      <c r="M412" s="222" t="s">
        <v>4233</v>
      </c>
      <c r="N412" s="222" t="s">
        <v>4233</v>
      </c>
      <c r="O412" s="222" t="s">
        <v>4236</v>
      </c>
      <c r="P412" s="221" t="s">
        <v>467</v>
      </c>
      <c r="Q412" s="221" t="s">
        <v>468</v>
      </c>
      <c r="R412" s="223"/>
      <c r="S412" s="223" t="s">
        <v>38</v>
      </c>
      <c r="T412" s="223" t="s">
        <v>40</v>
      </c>
      <c r="U412" s="223" t="s">
        <v>1209</v>
      </c>
      <c r="V412" s="221" t="s">
        <v>1420</v>
      </c>
      <c r="W412" s="220"/>
      <c r="X412" s="220"/>
      <c r="Y412" s="220"/>
      <c r="Z412" s="224" t="s">
        <v>220</v>
      </c>
      <c r="AA412" s="220" t="s">
        <v>881</v>
      </c>
      <c r="AB412" s="230"/>
      <c r="AC412" s="226"/>
      <c r="AD412" s="227"/>
      <c r="AE412" s="228"/>
    </row>
    <row r="413" spans="1:31" s="229" customFormat="1" ht="15" customHeight="1">
      <c r="A413" s="217">
        <v>2023</v>
      </c>
      <c r="B413" s="217" t="s">
        <v>54</v>
      </c>
      <c r="C413" s="218" t="s">
        <v>1421</v>
      </c>
      <c r="D413" s="217">
        <v>1234</v>
      </c>
      <c r="E413" s="219" t="s">
        <v>4234</v>
      </c>
      <c r="F413" s="220" t="s">
        <v>310</v>
      </c>
      <c r="G413" s="220" t="s">
        <v>1422</v>
      </c>
      <c r="H413" s="220" t="s">
        <v>4233</v>
      </c>
      <c r="I413" s="221" t="s">
        <v>52</v>
      </c>
      <c r="J413" s="220" t="s">
        <v>4232</v>
      </c>
      <c r="K413" s="220" t="s">
        <v>281</v>
      </c>
      <c r="L413" s="219" t="s">
        <v>4235</v>
      </c>
      <c r="M413" s="222" t="s">
        <v>4233</v>
      </c>
      <c r="N413" s="222" t="s">
        <v>4233</v>
      </c>
      <c r="O413" s="222" t="s">
        <v>4236</v>
      </c>
      <c r="P413" s="221" t="s">
        <v>306</v>
      </c>
      <c r="Q413" s="221" t="s">
        <v>294</v>
      </c>
      <c r="R413" s="223" t="s">
        <v>316</v>
      </c>
      <c r="S413" s="223" t="s">
        <v>35</v>
      </c>
      <c r="T413" s="223" t="s">
        <v>26</v>
      </c>
      <c r="U413" s="223" t="s">
        <v>185</v>
      </c>
      <c r="V413" s="221" t="s">
        <v>534</v>
      </c>
      <c r="W413" s="220" t="s">
        <v>1038</v>
      </c>
      <c r="X413" s="220" t="s">
        <v>632</v>
      </c>
      <c r="Y413" s="220"/>
      <c r="Z413" s="224" t="s">
        <v>223</v>
      </c>
      <c r="AA413" s="220" t="s">
        <v>323</v>
      </c>
      <c r="AB413" s="230" t="s">
        <v>310</v>
      </c>
      <c r="AC413" s="226"/>
      <c r="AD413" s="227"/>
      <c r="AE413" s="228"/>
    </row>
    <row r="414" spans="1:31" s="229" customFormat="1" ht="15" customHeight="1">
      <c r="A414" s="217">
        <v>2023</v>
      </c>
      <c r="B414" s="217" t="s">
        <v>54</v>
      </c>
      <c r="C414" s="218" t="s">
        <v>1421</v>
      </c>
      <c r="D414" s="217">
        <v>1234</v>
      </c>
      <c r="E414" s="219" t="s">
        <v>4234</v>
      </c>
      <c r="F414" s="220"/>
      <c r="G414" s="220"/>
      <c r="H414" s="220" t="s">
        <v>4233</v>
      </c>
      <c r="I414" s="221" t="s">
        <v>52</v>
      </c>
      <c r="J414" s="220" t="s">
        <v>4232</v>
      </c>
      <c r="K414" s="220" t="s">
        <v>281</v>
      </c>
      <c r="L414" s="219" t="s">
        <v>4235</v>
      </c>
      <c r="M414" s="222" t="s">
        <v>4233</v>
      </c>
      <c r="N414" s="222" t="s">
        <v>4233</v>
      </c>
      <c r="O414" s="222" t="s">
        <v>4236</v>
      </c>
      <c r="P414" s="221" t="s">
        <v>792</v>
      </c>
      <c r="Q414" s="221" t="s">
        <v>294</v>
      </c>
      <c r="R414" s="223" t="s">
        <v>316</v>
      </c>
      <c r="S414" s="223" t="s">
        <v>35</v>
      </c>
      <c r="T414" s="223" t="s">
        <v>30</v>
      </c>
      <c r="U414" s="223" t="s">
        <v>80</v>
      </c>
      <c r="V414" s="221" t="s">
        <v>96</v>
      </c>
      <c r="W414" s="220" t="s">
        <v>1360</v>
      </c>
      <c r="X414" s="220" t="s">
        <v>1423</v>
      </c>
      <c r="Y414" s="220"/>
      <c r="Z414" s="224" t="s">
        <v>223</v>
      </c>
      <c r="AA414" s="220" t="s">
        <v>175</v>
      </c>
      <c r="AB414" s="230" t="s">
        <v>316</v>
      </c>
      <c r="AC414" s="226" t="s">
        <v>227</v>
      </c>
      <c r="AD414" s="227" t="s">
        <v>1424</v>
      </c>
      <c r="AE414" s="228"/>
    </row>
    <row r="415" spans="1:31" s="229" customFormat="1" ht="15" customHeight="1">
      <c r="A415" s="217">
        <v>2023</v>
      </c>
      <c r="B415" s="217" t="s">
        <v>54</v>
      </c>
      <c r="C415" s="218" t="s">
        <v>1425</v>
      </c>
      <c r="D415" s="217">
        <v>1234</v>
      </c>
      <c r="E415" s="219" t="s">
        <v>4234</v>
      </c>
      <c r="F415" s="220"/>
      <c r="G415" s="220"/>
      <c r="H415" s="220" t="s">
        <v>4233</v>
      </c>
      <c r="I415" s="221" t="s">
        <v>74</v>
      </c>
      <c r="J415" s="220" t="s">
        <v>4232</v>
      </c>
      <c r="K415" s="220" t="s">
        <v>281</v>
      </c>
      <c r="L415" s="219" t="s">
        <v>4235</v>
      </c>
      <c r="M415" s="222" t="s">
        <v>4233</v>
      </c>
      <c r="N415" s="222" t="s">
        <v>4233</v>
      </c>
      <c r="O415" s="222" t="s">
        <v>4236</v>
      </c>
      <c r="P415" s="221" t="s">
        <v>325</v>
      </c>
      <c r="Q415" s="221" t="s">
        <v>325</v>
      </c>
      <c r="R415" s="223"/>
      <c r="S415" s="223"/>
      <c r="T415" s="223"/>
      <c r="U415" s="223"/>
      <c r="V415" s="221" t="s">
        <v>74</v>
      </c>
      <c r="W415" s="220"/>
      <c r="X415" s="220"/>
      <c r="Y415" s="220"/>
      <c r="Z415" s="224"/>
      <c r="AA415" s="220" t="s">
        <v>74</v>
      </c>
      <c r="AB415" s="230"/>
      <c r="AC415" s="226"/>
      <c r="AD415" s="227"/>
      <c r="AE415" s="228"/>
    </row>
    <row r="416" spans="1:31" s="229" customFormat="1" ht="15" customHeight="1">
      <c r="A416" s="217">
        <v>2023</v>
      </c>
      <c r="B416" s="217" t="s">
        <v>54</v>
      </c>
      <c r="C416" s="218" t="s">
        <v>1426</v>
      </c>
      <c r="D416" s="217">
        <v>1234</v>
      </c>
      <c r="E416" s="219" t="s">
        <v>4234</v>
      </c>
      <c r="F416" s="220" t="s">
        <v>310</v>
      </c>
      <c r="G416" s="220" t="s">
        <v>1427</v>
      </c>
      <c r="H416" s="220" t="s">
        <v>4233</v>
      </c>
      <c r="I416" s="221" t="s">
        <v>52</v>
      </c>
      <c r="J416" s="220" t="s">
        <v>4232</v>
      </c>
      <c r="K416" s="220" t="s">
        <v>281</v>
      </c>
      <c r="L416" s="219" t="s">
        <v>4235</v>
      </c>
      <c r="M416" s="222" t="s">
        <v>4233</v>
      </c>
      <c r="N416" s="222" t="s">
        <v>4233</v>
      </c>
      <c r="O416" s="222" t="s">
        <v>4236</v>
      </c>
      <c r="P416" s="221" t="s">
        <v>441</v>
      </c>
      <c r="Q416" s="221" t="s">
        <v>294</v>
      </c>
      <c r="R416" s="223" t="s">
        <v>316</v>
      </c>
      <c r="S416" s="223" t="s">
        <v>35</v>
      </c>
      <c r="T416" s="223" t="s">
        <v>26</v>
      </c>
      <c r="U416" s="223" t="s">
        <v>185</v>
      </c>
      <c r="V416" s="221" t="s">
        <v>1428</v>
      </c>
      <c r="W416" s="220" t="s">
        <v>1038</v>
      </c>
      <c r="X416" s="220" t="s">
        <v>632</v>
      </c>
      <c r="Y416" s="220"/>
      <c r="Z416" s="224" t="s">
        <v>223</v>
      </c>
      <c r="AA416" s="220" t="s">
        <v>323</v>
      </c>
      <c r="AB416" s="230" t="s">
        <v>289</v>
      </c>
      <c r="AC416" s="226"/>
      <c r="AD416" s="227"/>
      <c r="AE416" s="228"/>
    </row>
    <row r="417" spans="1:31" s="229" customFormat="1" ht="15" customHeight="1">
      <c r="A417" s="217">
        <v>2023</v>
      </c>
      <c r="B417" s="217" t="s">
        <v>54</v>
      </c>
      <c r="C417" s="218" t="s">
        <v>1429</v>
      </c>
      <c r="D417" s="217">
        <v>1234</v>
      </c>
      <c r="E417" s="219" t="s">
        <v>4234</v>
      </c>
      <c r="F417" s="220"/>
      <c r="G417" s="220"/>
      <c r="H417" s="220" t="s">
        <v>4233</v>
      </c>
      <c r="I417" s="221" t="s">
        <v>708</v>
      </c>
      <c r="J417" s="220" t="s">
        <v>4232</v>
      </c>
      <c r="K417" s="220" t="s">
        <v>281</v>
      </c>
      <c r="L417" s="219" t="s">
        <v>4235</v>
      </c>
      <c r="M417" s="222" t="s">
        <v>4233</v>
      </c>
      <c r="N417" s="222" t="s">
        <v>4233</v>
      </c>
      <c r="O417" s="222" t="s">
        <v>4236</v>
      </c>
      <c r="P417" s="221" t="s">
        <v>1314</v>
      </c>
      <c r="Q417" s="221" t="s">
        <v>294</v>
      </c>
      <c r="R417" s="223"/>
      <c r="S417" s="223"/>
      <c r="T417" s="223"/>
      <c r="U417" s="223"/>
      <c r="V417" s="221" t="s">
        <v>708</v>
      </c>
      <c r="W417" s="220"/>
      <c r="X417" s="220"/>
      <c r="Y417" s="220"/>
      <c r="Z417" s="224"/>
      <c r="AA417" s="220" t="s">
        <v>708</v>
      </c>
      <c r="AB417" s="230"/>
      <c r="AC417" s="226"/>
      <c r="AD417" s="227"/>
      <c r="AE417" s="228"/>
    </row>
    <row r="418" spans="1:31" s="229" customFormat="1" ht="15" customHeight="1">
      <c r="A418" s="217">
        <v>2023</v>
      </c>
      <c r="B418" s="217" t="s">
        <v>57</v>
      </c>
      <c r="C418" s="218">
        <v>45110</v>
      </c>
      <c r="D418" s="217">
        <v>1234</v>
      </c>
      <c r="E418" s="219" t="s">
        <v>4234</v>
      </c>
      <c r="F418" s="220"/>
      <c r="G418" s="220"/>
      <c r="H418" s="220" t="s">
        <v>4233</v>
      </c>
      <c r="I418" s="221" t="s">
        <v>52</v>
      </c>
      <c r="J418" s="220" t="s">
        <v>4232</v>
      </c>
      <c r="K418" s="220" t="s">
        <v>281</v>
      </c>
      <c r="L418" s="219" t="s">
        <v>4235</v>
      </c>
      <c r="M418" s="222" t="s">
        <v>4233</v>
      </c>
      <c r="N418" s="222" t="s">
        <v>4233</v>
      </c>
      <c r="O418" s="222" t="s">
        <v>4236</v>
      </c>
      <c r="P418" s="221" t="s">
        <v>484</v>
      </c>
      <c r="Q418" s="221" t="s">
        <v>366</v>
      </c>
      <c r="R418" s="223"/>
      <c r="S418" s="223" t="s">
        <v>43</v>
      </c>
      <c r="T418" s="223" t="s">
        <v>33</v>
      </c>
      <c r="U418" s="223" t="s">
        <v>82</v>
      </c>
      <c r="V418" s="221" t="s">
        <v>106</v>
      </c>
      <c r="W418" s="220" t="s">
        <v>1430</v>
      </c>
      <c r="X418" s="220" t="s">
        <v>1431</v>
      </c>
      <c r="Y418" s="220"/>
      <c r="Z418" s="224" t="s">
        <v>223</v>
      </c>
      <c r="AA418" s="220" t="s">
        <v>288</v>
      </c>
      <c r="AB418" s="230"/>
      <c r="AC418" s="226"/>
      <c r="AD418" s="227"/>
      <c r="AE418" s="228"/>
    </row>
    <row r="419" spans="1:31" s="229" customFormat="1" ht="15" customHeight="1">
      <c r="A419" s="217">
        <v>2023</v>
      </c>
      <c r="B419" s="217" t="s">
        <v>57</v>
      </c>
      <c r="C419" s="218" t="s">
        <v>1432</v>
      </c>
      <c r="D419" s="217">
        <v>1234</v>
      </c>
      <c r="E419" s="219" t="s">
        <v>4234</v>
      </c>
      <c r="F419" s="220"/>
      <c r="G419" s="220"/>
      <c r="H419" s="220" t="s">
        <v>4233</v>
      </c>
      <c r="I419" s="221" t="s">
        <v>52</v>
      </c>
      <c r="J419" s="220" t="s">
        <v>4232</v>
      </c>
      <c r="K419" s="220" t="s">
        <v>281</v>
      </c>
      <c r="L419" s="219" t="s">
        <v>4235</v>
      </c>
      <c r="M419" s="222" t="s">
        <v>4233</v>
      </c>
      <c r="N419" s="222" t="s">
        <v>4233</v>
      </c>
      <c r="O419" s="222" t="s">
        <v>4236</v>
      </c>
      <c r="P419" s="221" t="s">
        <v>484</v>
      </c>
      <c r="Q419" s="221" t="s">
        <v>366</v>
      </c>
      <c r="R419" s="223" t="s">
        <v>310</v>
      </c>
      <c r="S419" s="223" t="s">
        <v>76</v>
      </c>
      <c r="T419" s="223" t="s">
        <v>30</v>
      </c>
      <c r="U419" s="223" t="s">
        <v>80</v>
      </c>
      <c r="V419" s="221" t="s">
        <v>112</v>
      </c>
      <c r="W419" s="220" t="s">
        <v>1433</v>
      </c>
      <c r="X419" s="220" t="s">
        <v>1434</v>
      </c>
      <c r="Y419" s="220"/>
      <c r="Z419" s="224" t="s">
        <v>220</v>
      </c>
      <c r="AA419" s="220" t="s">
        <v>175</v>
      </c>
      <c r="AB419" s="230" t="s">
        <v>316</v>
      </c>
      <c r="AC419" s="226" t="s">
        <v>227</v>
      </c>
      <c r="AD419" s="227" t="s">
        <v>1435</v>
      </c>
      <c r="AE419" s="228"/>
    </row>
    <row r="420" spans="1:31" s="229" customFormat="1" ht="15" customHeight="1">
      <c r="A420" s="217">
        <v>2023</v>
      </c>
      <c r="B420" s="217" t="s">
        <v>57</v>
      </c>
      <c r="C420" s="218" t="s">
        <v>1436</v>
      </c>
      <c r="D420" s="217">
        <v>1234</v>
      </c>
      <c r="E420" s="219" t="s">
        <v>4234</v>
      </c>
      <c r="F420" s="220" t="s">
        <v>289</v>
      </c>
      <c r="G420" s="220" t="s">
        <v>211</v>
      </c>
      <c r="H420" s="220" t="s">
        <v>4233</v>
      </c>
      <c r="I420" s="221" t="s">
        <v>52</v>
      </c>
      <c r="J420" s="220" t="s">
        <v>4232</v>
      </c>
      <c r="K420" s="220" t="s">
        <v>281</v>
      </c>
      <c r="L420" s="219" t="s">
        <v>4235</v>
      </c>
      <c r="M420" s="222" t="s">
        <v>4233</v>
      </c>
      <c r="N420" s="222" t="s">
        <v>4233</v>
      </c>
      <c r="O420" s="222" t="s">
        <v>4236</v>
      </c>
      <c r="P420" s="221" t="s">
        <v>365</v>
      </c>
      <c r="Q420" s="221" t="s">
        <v>366</v>
      </c>
      <c r="R420" s="223" t="s">
        <v>310</v>
      </c>
      <c r="S420" s="223" t="s">
        <v>35</v>
      </c>
      <c r="T420" s="223" t="s">
        <v>26</v>
      </c>
      <c r="U420" s="223" t="s">
        <v>83</v>
      </c>
      <c r="V420" s="221" t="s">
        <v>1437</v>
      </c>
      <c r="W420" s="220" t="s">
        <v>1438</v>
      </c>
      <c r="X420" s="220" t="s">
        <v>1439</v>
      </c>
      <c r="Y420" s="220"/>
      <c r="Z420" s="224" t="s">
        <v>223</v>
      </c>
      <c r="AA420" s="220" t="s">
        <v>323</v>
      </c>
      <c r="AB420" s="230" t="s">
        <v>289</v>
      </c>
      <c r="AC420" s="226"/>
      <c r="AD420" s="227"/>
      <c r="AE420" s="228"/>
    </row>
    <row r="421" spans="1:31" s="229" customFormat="1" ht="15" customHeight="1">
      <c r="A421" s="217">
        <v>2023</v>
      </c>
      <c r="B421" s="217" t="s">
        <v>57</v>
      </c>
      <c r="C421" s="218" t="s">
        <v>1436</v>
      </c>
      <c r="D421" s="217">
        <v>1234</v>
      </c>
      <c r="E421" s="219" t="s">
        <v>4234</v>
      </c>
      <c r="F421" s="220" t="s">
        <v>310</v>
      </c>
      <c r="G421" s="220" t="s">
        <v>1440</v>
      </c>
      <c r="H421" s="220" t="s">
        <v>4233</v>
      </c>
      <c r="I421" s="221" t="s">
        <v>52</v>
      </c>
      <c r="J421" s="220" t="s">
        <v>4232</v>
      </c>
      <c r="K421" s="220" t="s">
        <v>281</v>
      </c>
      <c r="L421" s="219" t="s">
        <v>4235</v>
      </c>
      <c r="M421" s="222" t="s">
        <v>4233</v>
      </c>
      <c r="N421" s="222" t="s">
        <v>4233</v>
      </c>
      <c r="O421" s="222" t="s">
        <v>4236</v>
      </c>
      <c r="P421" s="221" t="s">
        <v>1441</v>
      </c>
      <c r="Q421" s="221" t="s">
        <v>523</v>
      </c>
      <c r="R421" s="223" t="s">
        <v>289</v>
      </c>
      <c r="S421" s="223" t="s">
        <v>35</v>
      </c>
      <c r="T421" s="223" t="s">
        <v>26</v>
      </c>
      <c r="U421" s="223" t="s">
        <v>180</v>
      </c>
      <c r="V421" s="221" t="s">
        <v>1442</v>
      </c>
      <c r="W421" s="220" t="s">
        <v>1443</v>
      </c>
      <c r="X421" s="220" t="s">
        <v>1444</v>
      </c>
      <c r="Y421" s="220"/>
      <c r="Z421" s="224" t="s">
        <v>223</v>
      </c>
      <c r="AA421" s="220" t="s">
        <v>323</v>
      </c>
      <c r="AB421" s="230" t="s">
        <v>289</v>
      </c>
      <c r="AC421" s="226"/>
      <c r="AD421" s="227"/>
      <c r="AE421" s="228"/>
    </row>
    <row r="422" spans="1:31" s="229" customFormat="1" ht="15" customHeight="1">
      <c r="A422" s="217">
        <v>2023</v>
      </c>
      <c r="B422" s="217" t="s">
        <v>57</v>
      </c>
      <c r="C422" s="218" t="s">
        <v>1436</v>
      </c>
      <c r="D422" s="217">
        <v>1234</v>
      </c>
      <c r="E422" s="219" t="s">
        <v>4234</v>
      </c>
      <c r="F422" s="220"/>
      <c r="G422" s="220"/>
      <c r="H422" s="220" t="s">
        <v>4233</v>
      </c>
      <c r="I422" s="221" t="s">
        <v>291</v>
      </c>
      <c r="J422" s="220" t="s">
        <v>4232</v>
      </c>
      <c r="K422" s="220" t="s">
        <v>281</v>
      </c>
      <c r="L422" s="219" t="s">
        <v>4235</v>
      </c>
      <c r="M422" s="222" t="s">
        <v>4233</v>
      </c>
      <c r="N422" s="222" t="s">
        <v>4233</v>
      </c>
      <c r="O422" s="222" t="s">
        <v>4236</v>
      </c>
      <c r="P422" s="221" t="s">
        <v>325</v>
      </c>
      <c r="Q422" s="221" t="s">
        <v>325</v>
      </c>
      <c r="R422" s="223"/>
      <c r="S422" s="223"/>
      <c r="T422" s="223"/>
      <c r="U422" s="223"/>
      <c r="V422" s="221" t="s">
        <v>291</v>
      </c>
      <c r="W422" s="220"/>
      <c r="X422" s="220"/>
      <c r="Y422" s="220"/>
      <c r="Z422" s="224"/>
      <c r="AA422" s="220" t="s">
        <v>291</v>
      </c>
      <c r="AB422" s="230"/>
      <c r="AC422" s="226"/>
      <c r="AD422" s="227"/>
      <c r="AE422" s="228"/>
    </row>
    <row r="423" spans="1:31" s="238" customFormat="1" ht="15" customHeight="1">
      <c r="A423" s="217">
        <v>2023</v>
      </c>
      <c r="B423" s="217" t="s">
        <v>57</v>
      </c>
      <c r="C423" s="218">
        <v>45111</v>
      </c>
      <c r="D423" s="217">
        <v>1234</v>
      </c>
      <c r="E423" s="219" t="s">
        <v>4234</v>
      </c>
      <c r="F423" s="220"/>
      <c r="G423" s="220"/>
      <c r="H423" s="220" t="s">
        <v>4233</v>
      </c>
      <c r="I423" s="221" t="s">
        <v>52</v>
      </c>
      <c r="J423" s="220" t="s">
        <v>4232</v>
      </c>
      <c r="K423" s="220" t="s">
        <v>281</v>
      </c>
      <c r="L423" s="219" t="s">
        <v>4235</v>
      </c>
      <c r="M423" s="222" t="s">
        <v>4233</v>
      </c>
      <c r="N423" s="222" t="s">
        <v>4233</v>
      </c>
      <c r="O423" s="222" t="s">
        <v>4236</v>
      </c>
      <c r="P423" s="221" t="s">
        <v>522</v>
      </c>
      <c r="Q423" s="221" t="s">
        <v>523</v>
      </c>
      <c r="R423" s="223"/>
      <c r="S423" s="223" t="s">
        <v>43</v>
      </c>
      <c r="T423" s="223" t="s">
        <v>33</v>
      </c>
      <c r="U423" s="223" t="s">
        <v>80</v>
      </c>
      <c r="V423" s="221" t="s">
        <v>93</v>
      </c>
      <c r="W423" s="220" t="s">
        <v>1445</v>
      </c>
      <c r="X423" s="220" t="s">
        <v>1446</v>
      </c>
      <c r="Y423" s="220"/>
      <c r="Z423" s="224" t="s">
        <v>220</v>
      </c>
      <c r="AA423" s="220" t="s">
        <v>288</v>
      </c>
      <c r="AB423" s="230"/>
      <c r="AC423" s="226"/>
      <c r="AD423" s="227"/>
      <c r="AE423" s="228"/>
    </row>
    <row r="424" spans="1:31" s="238" customFormat="1" ht="15" customHeight="1">
      <c r="A424" s="217">
        <v>2023</v>
      </c>
      <c r="B424" s="217" t="s">
        <v>57</v>
      </c>
      <c r="C424" s="218" t="s">
        <v>1436</v>
      </c>
      <c r="D424" s="217">
        <v>1234</v>
      </c>
      <c r="E424" s="219" t="s">
        <v>4234</v>
      </c>
      <c r="F424" s="220"/>
      <c r="G424" s="220"/>
      <c r="H424" s="220" t="s">
        <v>4233</v>
      </c>
      <c r="I424" s="221" t="s">
        <v>52</v>
      </c>
      <c r="J424" s="220" t="s">
        <v>4232</v>
      </c>
      <c r="K424" s="220" t="s">
        <v>281</v>
      </c>
      <c r="L424" s="219" t="s">
        <v>4235</v>
      </c>
      <c r="M424" s="222" t="s">
        <v>4233</v>
      </c>
      <c r="N424" s="222" t="s">
        <v>4233</v>
      </c>
      <c r="O424" s="222" t="s">
        <v>4236</v>
      </c>
      <c r="P424" s="221" t="s">
        <v>643</v>
      </c>
      <c r="Q424" s="221" t="s">
        <v>294</v>
      </c>
      <c r="R424" s="223"/>
      <c r="S424" s="223" t="s">
        <v>76</v>
      </c>
      <c r="T424" s="223" t="s">
        <v>24</v>
      </c>
      <c r="U424" s="223" t="s">
        <v>81</v>
      </c>
      <c r="V424" s="221" t="s">
        <v>1447</v>
      </c>
      <c r="W424" s="220" t="s">
        <v>1448</v>
      </c>
      <c r="X424" s="220" t="s">
        <v>1449</v>
      </c>
      <c r="Y424" s="220"/>
      <c r="Z424" s="224" t="s">
        <v>223</v>
      </c>
      <c r="AA424" s="220" t="s">
        <v>677</v>
      </c>
      <c r="AB424" s="230" t="s">
        <v>310</v>
      </c>
      <c r="AC424" s="226"/>
      <c r="AD424" s="227"/>
      <c r="AE424" s="229"/>
    </row>
    <row r="425" spans="1:31" s="238" customFormat="1" ht="15" customHeight="1">
      <c r="A425" s="217">
        <v>2023</v>
      </c>
      <c r="B425" s="217" t="s">
        <v>57</v>
      </c>
      <c r="C425" s="218">
        <v>45111</v>
      </c>
      <c r="D425" s="217">
        <v>1234</v>
      </c>
      <c r="E425" s="219" t="s">
        <v>4234</v>
      </c>
      <c r="F425" s="220"/>
      <c r="G425" s="220"/>
      <c r="H425" s="220" t="s">
        <v>4233</v>
      </c>
      <c r="I425" s="221" t="s">
        <v>52</v>
      </c>
      <c r="J425" s="220" t="s">
        <v>4232</v>
      </c>
      <c r="K425" s="220" t="s">
        <v>281</v>
      </c>
      <c r="L425" s="219" t="s">
        <v>4235</v>
      </c>
      <c r="M425" s="222" t="s">
        <v>4233</v>
      </c>
      <c r="N425" s="222" t="s">
        <v>4233</v>
      </c>
      <c r="O425" s="222" t="s">
        <v>4236</v>
      </c>
      <c r="P425" s="221" t="s">
        <v>306</v>
      </c>
      <c r="Q425" s="221" t="s">
        <v>294</v>
      </c>
      <c r="R425" s="223"/>
      <c r="S425" s="223" t="s">
        <v>43</v>
      </c>
      <c r="T425" s="223" t="s">
        <v>33</v>
      </c>
      <c r="U425" s="223" t="s">
        <v>82</v>
      </c>
      <c r="V425" s="221" t="s">
        <v>1450</v>
      </c>
      <c r="W425" s="220" t="s">
        <v>1451</v>
      </c>
      <c r="X425" s="220" t="s">
        <v>1452</v>
      </c>
      <c r="Y425" s="220"/>
      <c r="Z425" s="224" t="s">
        <v>223</v>
      </c>
      <c r="AA425" s="220" t="s">
        <v>288</v>
      </c>
      <c r="AB425" s="230"/>
      <c r="AC425" s="226"/>
      <c r="AD425" s="227"/>
      <c r="AE425" s="228"/>
    </row>
    <row r="426" spans="1:31" s="238" customFormat="1" ht="15" customHeight="1">
      <c r="A426" s="217">
        <v>2023</v>
      </c>
      <c r="B426" s="217" t="s">
        <v>57</v>
      </c>
      <c r="C426" s="218" t="s">
        <v>1453</v>
      </c>
      <c r="D426" s="217">
        <v>1234</v>
      </c>
      <c r="E426" s="219" t="s">
        <v>4234</v>
      </c>
      <c r="F426" s="220" t="s">
        <v>310</v>
      </c>
      <c r="G426" s="220" t="s">
        <v>1454</v>
      </c>
      <c r="H426" s="220" t="s">
        <v>4233</v>
      </c>
      <c r="I426" s="221" t="s">
        <v>52</v>
      </c>
      <c r="J426" s="220" t="s">
        <v>4232</v>
      </c>
      <c r="K426" s="220" t="s">
        <v>281</v>
      </c>
      <c r="L426" s="219" t="s">
        <v>4235</v>
      </c>
      <c r="M426" s="222" t="s">
        <v>4233</v>
      </c>
      <c r="N426" s="222" t="s">
        <v>4233</v>
      </c>
      <c r="O426" s="222" t="s">
        <v>4236</v>
      </c>
      <c r="P426" s="221" t="s">
        <v>1455</v>
      </c>
      <c r="Q426" s="221" t="s">
        <v>294</v>
      </c>
      <c r="R426" s="223" t="s">
        <v>289</v>
      </c>
      <c r="S426" s="223" t="s">
        <v>76</v>
      </c>
      <c r="T426" s="223" t="s">
        <v>26</v>
      </c>
      <c r="U426" s="223" t="s">
        <v>83</v>
      </c>
      <c r="V426" s="221" t="s">
        <v>828</v>
      </c>
      <c r="W426" s="220" t="s">
        <v>1456</v>
      </c>
      <c r="X426" s="220" t="s">
        <v>1457</v>
      </c>
      <c r="Y426" s="220"/>
      <c r="Z426" s="224" t="s">
        <v>223</v>
      </c>
      <c r="AA426" s="220" t="s">
        <v>323</v>
      </c>
      <c r="AB426" s="230" t="s">
        <v>289</v>
      </c>
      <c r="AC426" s="226"/>
      <c r="AD426" s="227"/>
      <c r="AE426" s="228"/>
    </row>
    <row r="427" spans="1:31" s="238" customFormat="1" ht="15" customHeight="1">
      <c r="A427" s="217">
        <v>2023</v>
      </c>
      <c r="B427" s="217" t="s">
        <v>57</v>
      </c>
      <c r="C427" s="218">
        <v>45112</v>
      </c>
      <c r="D427" s="217">
        <v>1234</v>
      </c>
      <c r="E427" s="219" t="s">
        <v>4234</v>
      </c>
      <c r="F427" s="220"/>
      <c r="G427" s="220"/>
      <c r="H427" s="220" t="s">
        <v>4233</v>
      </c>
      <c r="I427" s="221" t="s">
        <v>52</v>
      </c>
      <c r="J427" s="220" t="s">
        <v>4232</v>
      </c>
      <c r="K427" s="220" t="s">
        <v>281</v>
      </c>
      <c r="L427" s="219" t="s">
        <v>4235</v>
      </c>
      <c r="M427" s="222" t="s">
        <v>4233</v>
      </c>
      <c r="N427" s="222" t="s">
        <v>4233</v>
      </c>
      <c r="O427" s="222" t="s">
        <v>4236</v>
      </c>
      <c r="P427" s="221" t="s">
        <v>306</v>
      </c>
      <c r="Q427" s="221" t="s">
        <v>294</v>
      </c>
      <c r="R427" s="223"/>
      <c r="S427" s="223" t="s">
        <v>43</v>
      </c>
      <c r="T427" s="223" t="s">
        <v>33</v>
      </c>
      <c r="U427" s="223" t="s">
        <v>82</v>
      </c>
      <c r="V427" s="221" t="s">
        <v>1458</v>
      </c>
      <c r="W427" s="220" t="s">
        <v>1459</v>
      </c>
      <c r="X427" s="220" t="s">
        <v>1460</v>
      </c>
      <c r="Y427" s="220"/>
      <c r="Z427" s="224" t="s">
        <v>223</v>
      </c>
      <c r="AA427" s="220" t="s">
        <v>288</v>
      </c>
      <c r="AB427" s="230"/>
      <c r="AC427" s="226"/>
      <c r="AD427" s="227"/>
      <c r="AE427" s="228"/>
    </row>
    <row r="428" spans="1:31" s="238" customFormat="1" ht="15" customHeight="1">
      <c r="A428" s="217">
        <v>2023</v>
      </c>
      <c r="B428" s="217" t="s">
        <v>57</v>
      </c>
      <c r="C428" s="218" t="s">
        <v>1453</v>
      </c>
      <c r="D428" s="217">
        <v>1234</v>
      </c>
      <c r="E428" s="219" t="s">
        <v>4234</v>
      </c>
      <c r="F428" s="220"/>
      <c r="G428" s="220"/>
      <c r="H428" s="220" t="s">
        <v>4233</v>
      </c>
      <c r="I428" s="221" t="s">
        <v>52</v>
      </c>
      <c r="J428" s="220" t="s">
        <v>4232</v>
      </c>
      <c r="K428" s="220" t="s">
        <v>281</v>
      </c>
      <c r="L428" s="219" t="s">
        <v>4235</v>
      </c>
      <c r="M428" s="222" t="s">
        <v>4233</v>
      </c>
      <c r="N428" s="222" t="s">
        <v>4233</v>
      </c>
      <c r="O428" s="222" t="s">
        <v>4236</v>
      </c>
      <c r="P428" s="221" t="s">
        <v>733</v>
      </c>
      <c r="Q428" s="221" t="s">
        <v>294</v>
      </c>
      <c r="R428" s="223"/>
      <c r="S428" s="223" t="s">
        <v>41</v>
      </c>
      <c r="T428" s="223" t="s">
        <v>29</v>
      </c>
      <c r="U428" s="223" t="s">
        <v>82</v>
      </c>
      <c r="V428" s="221" t="s">
        <v>1461</v>
      </c>
      <c r="W428" s="220" t="s">
        <v>1462</v>
      </c>
      <c r="X428" s="220" t="s">
        <v>1463</v>
      </c>
      <c r="Y428" s="220"/>
      <c r="Z428" s="224" t="s">
        <v>223</v>
      </c>
      <c r="AA428" s="220" t="s">
        <v>173</v>
      </c>
      <c r="AB428" s="230"/>
      <c r="AC428" s="226" t="s">
        <v>227</v>
      </c>
      <c r="AD428" s="227"/>
      <c r="AE428" s="228"/>
    </row>
    <row r="429" spans="1:31" s="238" customFormat="1" ht="15" customHeight="1">
      <c r="A429" s="217">
        <v>2023</v>
      </c>
      <c r="B429" s="217" t="s">
        <v>57</v>
      </c>
      <c r="C429" s="218" t="s">
        <v>1453</v>
      </c>
      <c r="D429" s="217">
        <v>1234</v>
      </c>
      <c r="E429" s="219" t="s">
        <v>4234</v>
      </c>
      <c r="F429" s="220" t="s">
        <v>310</v>
      </c>
      <c r="G429" s="220" t="s">
        <v>1464</v>
      </c>
      <c r="H429" s="220" t="s">
        <v>4233</v>
      </c>
      <c r="I429" s="221" t="s">
        <v>52</v>
      </c>
      <c r="J429" s="220" t="s">
        <v>4232</v>
      </c>
      <c r="K429" s="220" t="s">
        <v>281</v>
      </c>
      <c r="L429" s="219" t="s">
        <v>4235</v>
      </c>
      <c r="M429" s="222" t="s">
        <v>4233</v>
      </c>
      <c r="N429" s="222" t="s">
        <v>4233</v>
      </c>
      <c r="O429" s="222" t="s">
        <v>4236</v>
      </c>
      <c r="P429" s="221" t="s">
        <v>1465</v>
      </c>
      <c r="Q429" s="221" t="s">
        <v>406</v>
      </c>
      <c r="R429" s="223" t="s">
        <v>289</v>
      </c>
      <c r="S429" s="223" t="s">
        <v>35</v>
      </c>
      <c r="T429" s="223" t="s">
        <v>26</v>
      </c>
      <c r="U429" s="223" t="s">
        <v>180</v>
      </c>
      <c r="V429" s="221" t="s">
        <v>529</v>
      </c>
      <c r="W429" s="220" t="s">
        <v>1466</v>
      </c>
      <c r="X429" s="220" t="s">
        <v>1444</v>
      </c>
      <c r="Y429" s="220"/>
      <c r="Z429" s="224" t="s">
        <v>223</v>
      </c>
      <c r="AA429" s="220" t="s">
        <v>323</v>
      </c>
      <c r="AB429" s="230" t="s">
        <v>289</v>
      </c>
      <c r="AC429" s="226"/>
      <c r="AD429" s="227"/>
      <c r="AE429" s="228"/>
    </row>
    <row r="430" spans="1:31" s="238" customFormat="1" ht="15" customHeight="1">
      <c r="A430" s="217">
        <v>2023</v>
      </c>
      <c r="B430" s="217" t="s">
        <v>57</v>
      </c>
      <c r="C430" s="218" t="s">
        <v>1453</v>
      </c>
      <c r="D430" s="217">
        <v>1234</v>
      </c>
      <c r="E430" s="219" t="s">
        <v>4234</v>
      </c>
      <c r="F430" s="220"/>
      <c r="G430" s="220"/>
      <c r="H430" s="220" t="s">
        <v>4233</v>
      </c>
      <c r="I430" s="221" t="s">
        <v>52</v>
      </c>
      <c r="J430" s="220" t="s">
        <v>4232</v>
      </c>
      <c r="K430" s="220" t="s">
        <v>281</v>
      </c>
      <c r="L430" s="219" t="s">
        <v>4235</v>
      </c>
      <c r="M430" s="222" t="s">
        <v>4233</v>
      </c>
      <c r="N430" s="222" t="s">
        <v>4233</v>
      </c>
      <c r="O430" s="222" t="s">
        <v>4236</v>
      </c>
      <c r="P430" s="221" t="s">
        <v>306</v>
      </c>
      <c r="Q430" s="221" t="s">
        <v>294</v>
      </c>
      <c r="R430" s="223"/>
      <c r="S430" s="223" t="s">
        <v>35</v>
      </c>
      <c r="T430" s="223" t="s">
        <v>27</v>
      </c>
      <c r="U430" s="223" t="s">
        <v>82</v>
      </c>
      <c r="V430" s="221" t="s">
        <v>1467</v>
      </c>
      <c r="W430" s="220" t="s">
        <v>1468</v>
      </c>
      <c r="X430" s="220" t="s">
        <v>1469</v>
      </c>
      <c r="Y430" s="220"/>
      <c r="Z430" s="224" t="s">
        <v>223</v>
      </c>
      <c r="AA430" s="220" t="s">
        <v>304</v>
      </c>
      <c r="AB430" s="230"/>
      <c r="AC430" s="226" t="s">
        <v>227</v>
      </c>
      <c r="AD430" s="227"/>
      <c r="AE430" s="228"/>
    </row>
    <row r="431" spans="1:31" s="229" customFormat="1" ht="15" customHeight="1">
      <c r="A431" s="217">
        <v>2023</v>
      </c>
      <c r="B431" s="217" t="s">
        <v>57</v>
      </c>
      <c r="C431" s="218" t="s">
        <v>1470</v>
      </c>
      <c r="D431" s="217">
        <v>1234</v>
      </c>
      <c r="E431" s="219" t="s">
        <v>4234</v>
      </c>
      <c r="F431" s="220" t="s">
        <v>310</v>
      </c>
      <c r="G431" s="220" t="s">
        <v>1471</v>
      </c>
      <c r="H431" s="220" t="s">
        <v>4233</v>
      </c>
      <c r="I431" s="221" t="s">
        <v>52</v>
      </c>
      <c r="J431" s="220" t="s">
        <v>4232</v>
      </c>
      <c r="K431" s="220" t="s">
        <v>281</v>
      </c>
      <c r="L431" s="219" t="s">
        <v>4235</v>
      </c>
      <c r="M431" s="222" t="s">
        <v>4233</v>
      </c>
      <c r="N431" s="222" t="s">
        <v>4233</v>
      </c>
      <c r="O431" s="222" t="s">
        <v>4236</v>
      </c>
      <c r="P431" s="221" t="s">
        <v>306</v>
      </c>
      <c r="Q431" s="221" t="s">
        <v>294</v>
      </c>
      <c r="R431" s="223" t="s">
        <v>289</v>
      </c>
      <c r="S431" s="223" t="s">
        <v>35</v>
      </c>
      <c r="T431" s="223" t="s">
        <v>27</v>
      </c>
      <c r="U431" s="223" t="s">
        <v>181</v>
      </c>
      <c r="V431" s="221" t="s">
        <v>1400</v>
      </c>
      <c r="W431" s="220" t="s">
        <v>1472</v>
      </c>
      <c r="X431" s="220" t="s">
        <v>1473</v>
      </c>
      <c r="Y431" s="220"/>
      <c r="Z431" s="224" t="s">
        <v>223</v>
      </c>
      <c r="AA431" s="220" t="s">
        <v>323</v>
      </c>
      <c r="AB431" s="230" t="s">
        <v>310</v>
      </c>
      <c r="AC431" s="226"/>
      <c r="AD431" s="227"/>
      <c r="AE431" s="228"/>
    </row>
    <row r="432" spans="1:31" s="238" customFormat="1" ht="15" customHeight="1">
      <c r="A432" s="217">
        <v>2023</v>
      </c>
      <c r="B432" s="217" t="s">
        <v>57</v>
      </c>
      <c r="C432" s="218" t="s">
        <v>1453</v>
      </c>
      <c r="D432" s="217">
        <v>1234</v>
      </c>
      <c r="E432" s="219" t="s">
        <v>4234</v>
      </c>
      <c r="F432" s="220"/>
      <c r="G432" s="220"/>
      <c r="H432" s="220" t="s">
        <v>4233</v>
      </c>
      <c r="I432" s="221" t="s">
        <v>52</v>
      </c>
      <c r="J432" s="220" t="s">
        <v>4232</v>
      </c>
      <c r="K432" s="220" t="s">
        <v>281</v>
      </c>
      <c r="L432" s="219" t="s">
        <v>4235</v>
      </c>
      <c r="M432" s="222" t="s">
        <v>4233</v>
      </c>
      <c r="N432" s="222" t="s">
        <v>4233</v>
      </c>
      <c r="O432" s="222" t="s">
        <v>4236</v>
      </c>
      <c r="P432" s="221" t="s">
        <v>946</v>
      </c>
      <c r="Q432" s="221" t="s">
        <v>947</v>
      </c>
      <c r="R432" s="223"/>
      <c r="S432" s="223" t="s">
        <v>76</v>
      </c>
      <c r="T432" s="223" t="s">
        <v>27</v>
      </c>
      <c r="U432" s="223" t="s">
        <v>78</v>
      </c>
      <c r="V432" s="221" t="s">
        <v>1400</v>
      </c>
      <c r="W432" s="220" t="s">
        <v>1474</v>
      </c>
      <c r="X432" s="233" t="s">
        <v>1475</v>
      </c>
      <c r="Y432" s="220"/>
      <c r="Z432" s="224" t="s">
        <v>220</v>
      </c>
      <c r="AA432" s="220" t="s">
        <v>304</v>
      </c>
      <c r="AB432" s="230"/>
      <c r="AC432" s="226" t="s">
        <v>227</v>
      </c>
      <c r="AD432" s="227"/>
      <c r="AE432" s="228"/>
    </row>
    <row r="433" spans="1:31" s="238" customFormat="1" ht="15" customHeight="1">
      <c r="A433" s="217">
        <v>2023</v>
      </c>
      <c r="B433" s="217" t="s">
        <v>57</v>
      </c>
      <c r="C433" s="218" t="s">
        <v>1470</v>
      </c>
      <c r="D433" s="217">
        <v>1234</v>
      </c>
      <c r="E433" s="219" t="s">
        <v>4234</v>
      </c>
      <c r="F433" s="220" t="s">
        <v>310</v>
      </c>
      <c r="G433" s="220" t="s">
        <v>1471</v>
      </c>
      <c r="H433" s="220" t="s">
        <v>4233</v>
      </c>
      <c r="I433" s="221" t="s">
        <v>52</v>
      </c>
      <c r="J433" s="220" t="s">
        <v>4232</v>
      </c>
      <c r="K433" s="220" t="s">
        <v>281</v>
      </c>
      <c r="L433" s="219" t="s">
        <v>4235</v>
      </c>
      <c r="M433" s="222" t="s">
        <v>4233</v>
      </c>
      <c r="N433" s="222" t="s">
        <v>4233</v>
      </c>
      <c r="O433" s="222" t="s">
        <v>4236</v>
      </c>
      <c r="P433" s="221" t="s">
        <v>306</v>
      </c>
      <c r="Q433" s="221" t="s">
        <v>294</v>
      </c>
      <c r="R433" s="223" t="s">
        <v>289</v>
      </c>
      <c r="S433" s="223" t="s">
        <v>35</v>
      </c>
      <c r="T433" s="223" t="s">
        <v>27</v>
      </c>
      <c r="U433" s="223" t="s">
        <v>181</v>
      </c>
      <c r="V433" s="221" t="s">
        <v>1400</v>
      </c>
      <c r="W433" s="220" t="s">
        <v>1472</v>
      </c>
      <c r="X433" s="220" t="s">
        <v>1473</v>
      </c>
      <c r="Y433" s="220"/>
      <c r="Z433" s="224" t="s">
        <v>223</v>
      </c>
      <c r="AA433" s="220" t="s">
        <v>323</v>
      </c>
      <c r="AB433" s="230" t="s">
        <v>310</v>
      </c>
      <c r="AC433" s="226"/>
      <c r="AD433" s="227"/>
      <c r="AE433" s="228"/>
    </row>
    <row r="434" spans="1:31" s="229" customFormat="1" ht="15" customHeight="1">
      <c r="A434" s="217">
        <v>2023</v>
      </c>
      <c r="B434" s="217" t="s">
        <v>57</v>
      </c>
      <c r="C434" s="218" t="s">
        <v>1476</v>
      </c>
      <c r="D434" s="217">
        <v>1234</v>
      </c>
      <c r="E434" s="219" t="s">
        <v>4234</v>
      </c>
      <c r="F434" s="220"/>
      <c r="G434" s="220"/>
      <c r="H434" s="220" t="s">
        <v>4233</v>
      </c>
      <c r="I434" s="221" t="s">
        <v>52</v>
      </c>
      <c r="J434" s="220" t="s">
        <v>4232</v>
      </c>
      <c r="K434" s="220" t="s">
        <v>281</v>
      </c>
      <c r="L434" s="219" t="s">
        <v>4235</v>
      </c>
      <c r="M434" s="222" t="s">
        <v>4233</v>
      </c>
      <c r="N434" s="222" t="s">
        <v>4233</v>
      </c>
      <c r="O434" s="222" t="s">
        <v>4236</v>
      </c>
      <c r="P434" s="221" t="s">
        <v>283</v>
      </c>
      <c r="Q434" s="221" t="s">
        <v>284</v>
      </c>
      <c r="R434" s="223" t="s">
        <v>316</v>
      </c>
      <c r="S434" s="223" t="s">
        <v>35</v>
      </c>
      <c r="T434" s="223" t="s">
        <v>30</v>
      </c>
      <c r="U434" s="223" t="s">
        <v>80</v>
      </c>
      <c r="V434" s="221" t="s">
        <v>93</v>
      </c>
      <c r="W434" s="220" t="s">
        <v>1477</v>
      </c>
      <c r="X434" s="220" t="s">
        <v>1478</v>
      </c>
      <c r="Y434" s="220"/>
      <c r="Z434" s="224" t="s">
        <v>223</v>
      </c>
      <c r="AA434" s="220" t="s">
        <v>175</v>
      </c>
      <c r="AB434" s="230" t="s">
        <v>316</v>
      </c>
      <c r="AC434" s="226" t="s">
        <v>227</v>
      </c>
      <c r="AD434" s="227" t="s">
        <v>1479</v>
      </c>
      <c r="AE434" s="228"/>
    </row>
    <row r="435" spans="1:31" s="229" customFormat="1" ht="15" customHeight="1">
      <c r="A435" s="217">
        <v>2023</v>
      </c>
      <c r="B435" s="217" t="s">
        <v>57</v>
      </c>
      <c r="C435" s="218">
        <v>45114</v>
      </c>
      <c r="D435" s="217">
        <v>1234</v>
      </c>
      <c r="E435" s="219" t="s">
        <v>4234</v>
      </c>
      <c r="F435" s="220"/>
      <c r="G435" s="220"/>
      <c r="H435" s="220" t="s">
        <v>4233</v>
      </c>
      <c r="I435" s="221" t="s">
        <v>52</v>
      </c>
      <c r="J435" s="220" t="s">
        <v>4232</v>
      </c>
      <c r="K435" s="220" t="s">
        <v>281</v>
      </c>
      <c r="L435" s="219" t="s">
        <v>4235</v>
      </c>
      <c r="M435" s="222" t="s">
        <v>4233</v>
      </c>
      <c r="N435" s="222" t="s">
        <v>4233</v>
      </c>
      <c r="O435" s="222" t="s">
        <v>4236</v>
      </c>
      <c r="P435" s="221" t="s">
        <v>1481</v>
      </c>
      <c r="Q435" s="221" t="s">
        <v>523</v>
      </c>
      <c r="R435" s="223"/>
      <c r="S435" s="223" t="s">
        <v>41</v>
      </c>
      <c r="T435" s="223" t="s">
        <v>18</v>
      </c>
      <c r="U435" s="223" t="s">
        <v>82</v>
      </c>
      <c r="V435" s="221" t="s">
        <v>1482</v>
      </c>
      <c r="W435" s="220" t="s">
        <v>1483</v>
      </c>
      <c r="X435" s="220" t="s">
        <v>1484</v>
      </c>
      <c r="Y435" s="220"/>
      <c r="Z435" s="224" t="s">
        <v>223</v>
      </c>
      <c r="AA435" s="220" t="s">
        <v>288</v>
      </c>
      <c r="AB435" s="230"/>
      <c r="AC435" s="226"/>
      <c r="AD435" s="227"/>
      <c r="AE435" s="228"/>
    </row>
    <row r="436" spans="1:31" s="229" customFormat="1" ht="15" customHeight="1">
      <c r="A436" s="217">
        <v>2023</v>
      </c>
      <c r="B436" s="217" t="s">
        <v>57</v>
      </c>
      <c r="C436" s="218" t="s">
        <v>1476</v>
      </c>
      <c r="D436" s="217">
        <v>1234</v>
      </c>
      <c r="E436" s="219" t="s">
        <v>4234</v>
      </c>
      <c r="F436" s="220"/>
      <c r="G436" s="220"/>
      <c r="H436" s="220" t="s">
        <v>4233</v>
      </c>
      <c r="I436" s="221" t="s">
        <v>52</v>
      </c>
      <c r="J436" s="220" t="s">
        <v>4232</v>
      </c>
      <c r="K436" s="220" t="s">
        <v>281</v>
      </c>
      <c r="L436" s="219" t="s">
        <v>4235</v>
      </c>
      <c r="M436" s="222" t="s">
        <v>4233</v>
      </c>
      <c r="N436" s="222" t="s">
        <v>4233</v>
      </c>
      <c r="O436" s="222" t="s">
        <v>4236</v>
      </c>
      <c r="P436" s="221" t="s">
        <v>1207</v>
      </c>
      <c r="Q436" s="221" t="s">
        <v>1208</v>
      </c>
      <c r="R436" s="223"/>
      <c r="S436" s="223" t="s">
        <v>90</v>
      </c>
      <c r="T436" s="223" t="s">
        <v>30</v>
      </c>
      <c r="U436" s="223" t="s">
        <v>80</v>
      </c>
      <c r="V436" s="221" t="s">
        <v>94</v>
      </c>
      <c r="W436" s="220" t="s">
        <v>1485</v>
      </c>
      <c r="X436" s="220" t="s">
        <v>1478</v>
      </c>
      <c r="Y436" s="220"/>
      <c r="Z436" s="224" t="s">
        <v>220</v>
      </c>
      <c r="AA436" s="220" t="s">
        <v>174</v>
      </c>
      <c r="AB436" s="239" t="s">
        <v>1486</v>
      </c>
      <c r="AC436" s="226"/>
      <c r="AD436" s="227" t="s">
        <v>1487</v>
      </c>
      <c r="AE436" s="228"/>
    </row>
    <row r="437" spans="1:31" s="229" customFormat="1" ht="15" customHeight="1">
      <c r="A437" s="217">
        <v>2023</v>
      </c>
      <c r="B437" s="217" t="s">
        <v>57</v>
      </c>
      <c r="C437" s="218">
        <v>45117</v>
      </c>
      <c r="D437" s="217">
        <v>1234</v>
      </c>
      <c r="E437" s="219" t="s">
        <v>4234</v>
      </c>
      <c r="F437" s="220"/>
      <c r="G437" s="220"/>
      <c r="H437" s="220" t="s">
        <v>4233</v>
      </c>
      <c r="I437" s="221" t="s">
        <v>52</v>
      </c>
      <c r="J437" s="220" t="s">
        <v>4232</v>
      </c>
      <c r="K437" s="220" t="s">
        <v>281</v>
      </c>
      <c r="L437" s="219" t="s">
        <v>4235</v>
      </c>
      <c r="M437" s="222" t="s">
        <v>4233</v>
      </c>
      <c r="N437" s="222" t="s">
        <v>4233</v>
      </c>
      <c r="O437" s="222" t="s">
        <v>4236</v>
      </c>
      <c r="P437" s="221" t="s">
        <v>306</v>
      </c>
      <c r="Q437" s="221" t="s">
        <v>294</v>
      </c>
      <c r="R437" s="223"/>
      <c r="S437" s="223" t="s">
        <v>90</v>
      </c>
      <c r="T437" s="223" t="s">
        <v>29</v>
      </c>
      <c r="U437" s="223" t="s">
        <v>82</v>
      </c>
      <c r="V437" s="221" t="s">
        <v>1488</v>
      </c>
      <c r="W437" s="220" t="s">
        <v>1489</v>
      </c>
      <c r="X437" s="220" t="s">
        <v>1490</v>
      </c>
      <c r="Y437" s="220"/>
      <c r="Z437" s="224" t="s">
        <v>223</v>
      </c>
      <c r="AA437" s="220" t="s">
        <v>288</v>
      </c>
      <c r="AB437" s="230"/>
      <c r="AC437" s="226"/>
      <c r="AD437" s="227"/>
      <c r="AE437" s="228"/>
    </row>
    <row r="438" spans="1:31" s="229" customFormat="1" ht="15" customHeight="1">
      <c r="A438" s="217">
        <v>2023</v>
      </c>
      <c r="B438" s="217" t="s">
        <v>57</v>
      </c>
      <c r="C438" s="218" t="s">
        <v>1491</v>
      </c>
      <c r="D438" s="217">
        <v>1234</v>
      </c>
      <c r="E438" s="219" t="s">
        <v>4234</v>
      </c>
      <c r="F438" s="220"/>
      <c r="G438" s="220"/>
      <c r="H438" s="220" t="s">
        <v>4233</v>
      </c>
      <c r="I438" s="221" t="s">
        <v>52</v>
      </c>
      <c r="J438" s="220" t="s">
        <v>4232</v>
      </c>
      <c r="K438" s="220" t="s">
        <v>281</v>
      </c>
      <c r="L438" s="219" t="s">
        <v>4235</v>
      </c>
      <c r="M438" s="222" t="s">
        <v>4233</v>
      </c>
      <c r="N438" s="222" t="s">
        <v>4233</v>
      </c>
      <c r="O438" s="222" t="s">
        <v>4236</v>
      </c>
      <c r="P438" s="221" t="s">
        <v>1403</v>
      </c>
      <c r="Q438" s="221" t="s">
        <v>1404</v>
      </c>
      <c r="R438" s="223"/>
      <c r="S438" s="223" t="s">
        <v>43</v>
      </c>
      <c r="T438" s="223" t="s">
        <v>33</v>
      </c>
      <c r="U438" s="223" t="s">
        <v>82</v>
      </c>
      <c r="V438" s="221" t="s">
        <v>106</v>
      </c>
      <c r="W438" s="220" t="s">
        <v>1492</v>
      </c>
      <c r="X438" s="220" t="s">
        <v>1493</v>
      </c>
      <c r="Y438" s="220"/>
      <c r="Z438" s="224" t="s">
        <v>223</v>
      </c>
      <c r="AA438" s="220" t="s">
        <v>288</v>
      </c>
      <c r="AB438" s="230"/>
      <c r="AC438" s="226"/>
      <c r="AD438" s="227"/>
      <c r="AE438" s="228"/>
    </row>
    <row r="439" spans="1:31" s="229" customFormat="1" ht="15" customHeight="1">
      <c r="A439" s="217">
        <v>2023</v>
      </c>
      <c r="B439" s="217" t="s">
        <v>57</v>
      </c>
      <c r="C439" s="218" t="s">
        <v>1491</v>
      </c>
      <c r="D439" s="217">
        <v>1234</v>
      </c>
      <c r="E439" s="219" t="s">
        <v>4234</v>
      </c>
      <c r="F439" s="220"/>
      <c r="G439" s="220"/>
      <c r="H439" s="220" t="s">
        <v>4233</v>
      </c>
      <c r="I439" s="221" t="s">
        <v>291</v>
      </c>
      <c r="J439" s="220" t="s">
        <v>4232</v>
      </c>
      <c r="K439" s="220" t="s">
        <v>281</v>
      </c>
      <c r="L439" s="219" t="s">
        <v>4235</v>
      </c>
      <c r="M439" s="222" t="s">
        <v>4233</v>
      </c>
      <c r="N439" s="222" t="s">
        <v>4233</v>
      </c>
      <c r="O439" s="222" t="s">
        <v>4236</v>
      </c>
      <c r="P439" s="221" t="s">
        <v>365</v>
      </c>
      <c r="Q439" s="221" t="s">
        <v>366</v>
      </c>
      <c r="R439" s="223"/>
      <c r="S439" s="223"/>
      <c r="T439" s="223"/>
      <c r="U439" s="223"/>
      <c r="V439" s="221" t="s">
        <v>1437</v>
      </c>
      <c r="W439" s="220"/>
      <c r="X439" s="220"/>
      <c r="Y439" s="220"/>
      <c r="Z439" s="224"/>
      <c r="AA439" s="220" t="s">
        <v>291</v>
      </c>
      <c r="AB439" s="230"/>
      <c r="AC439" s="226"/>
      <c r="AD439" s="227"/>
      <c r="AE439" s="228"/>
    </row>
    <row r="440" spans="1:31" s="229" customFormat="1" ht="15" customHeight="1">
      <c r="A440" s="217">
        <v>2023</v>
      </c>
      <c r="B440" s="217" t="s">
        <v>57</v>
      </c>
      <c r="C440" s="218" t="s">
        <v>1491</v>
      </c>
      <c r="D440" s="217">
        <v>1234</v>
      </c>
      <c r="E440" s="219" t="s">
        <v>4234</v>
      </c>
      <c r="F440" s="220"/>
      <c r="G440" s="220"/>
      <c r="H440" s="220" t="s">
        <v>4233</v>
      </c>
      <c r="I440" s="221" t="s">
        <v>52</v>
      </c>
      <c r="J440" s="220" t="s">
        <v>4232</v>
      </c>
      <c r="K440" s="220" t="s">
        <v>281</v>
      </c>
      <c r="L440" s="219" t="s">
        <v>4235</v>
      </c>
      <c r="M440" s="222" t="s">
        <v>4233</v>
      </c>
      <c r="N440" s="222" t="s">
        <v>4233</v>
      </c>
      <c r="O440" s="222" t="s">
        <v>4236</v>
      </c>
      <c r="P440" s="221" t="s">
        <v>1494</v>
      </c>
      <c r="Q440" s="221" t="s">
        <v>294</v>
      </c>
      <c r="R440" s="223"/>
      <c r="S440" s="223" t="s">
        <v>76</v>
      </c>
      <c r="T440" s="223" t="s">
        <v>29</v>
      </c>
      <c r="U440" s="223" t="s">
        <v>82</v>
      </c>
      <c r="V440" s="221" t="s">
        <v>1495</v>
      </c>
      <c r="W440" s="220" t="s">
        <v>1496</v>
      </c>
      <c r="X440" s="232" t="s">
        <v>1497</v>
      </c>
      <c r="Y440" s="220"/>
      <c r="Z440" s="224" t="s">
        <v>223</v>
      </c>
      <c r="AA440" s="220" t="s">
        <v>677</v>
      </c>
      <c r="AB440" s="230"/>
      <c r="AC440" s="226" t="s">
        <v>227</v>
      </c>
      <c r="AD440" s="227" t="s">
        <v>1498</v>
      </c>
    </row>
    <row r="441" spans="1:31" s="229" customFormat="1" ht="15" customHeight="1">
      <c r="A441" s="217">
        <v>2023</v>
      </c>
      <c r="B441" s="217" t="s">
        <v>57</v>
      </c>
      <c r="C441" s="218" t="s">
        <v>1499</v>
      </c>
      <c r="D441" s="217">
        <v>1234</v>
      </c>
      <c r="E441" s="219" t="s">
        <v>4234</v>
      </c>
      <c r="F441" s="220"/>
      <c r="G441" s="220"/>
      <c r="H441" s="220" t="s">
        <v>4233</v>
      </c>
      <c r="I441" s="221" t="s">
        <v>52</v>
      </c>
      <c r="J441" s="220" t="s">
        <v>4232</v>
      </c>
      <c r="K441" s="220" t="s">
        <v>281</v>
      </c>
      <c r="L441" s="219" t="s">
        <v>4235</v>
      </c>
      <c r="M441" s="222" t="s">
        <v>4233</v>
      </c>
      <c r="N441" s="222" t="s">
        <v>4233</v>
      </c>
      <c r="O441" s="222" t="s">
        <v>4236</v>
      </c>
      <c r="P441" s="221" t="s">
        <v>974</v>
      </c>
      <c r="Q441" s="221" t="s">
        <v>345</v>
      </c>
      <c r="R441" s="223"/>
      <c r="S441" s="223" t="s">
        <v>76</v>
      </c>
      <c r="T441" s="223" t="s">
        <v>24</v>
      </c>
      <c r="U441" s="223" t="s">
        <v>82</v>
      </c>
      <c r="V441" s="221" t="s">
        <v>1500</v>
      </c>
      <c r="W441" s="220" t="s">
        <v>1501</v>
      </c>
      <c r="X441" s="220" t="s">
        <v>1502</v>
      </c>
      <c r="Y441" s="220"/>
      <c r="Z441" s="224" t="s">
        <v>223</v>
      </c>
      <c r="AA441" s="220" t="s">
        <v>677</v>
      </c>
      <c r="AB441" s="230"/>
      <c r="AC441" s="226"/>
      <c r="AD441" s="227" t="s">
        <v>1498</v>
      </c>
    </row>
    <row r="442" spans="1:31" s="229" customFormat="1" ht="15" customHeight="1">
      <c r="A442" s="217">
        <v>2023</v>
      </c>
      <c r="B442" s="217" t="s">
        <v>57</v>
      </c>
      <c r="C442" s="218" t="s">
        <v>1499</v>
      </c>
      <c r="D442" s="217">
        <v>1234</v>
      </c>
      <c r="E442" s="219" t="s">
        <v>4234</v>
      </c>
      <c r="F442" s="220"/>
      <c r="G442" s="220"/>
      <c r="H442" s="220" t="s">
        <v>4233</v>
      </c>
      <c r="I442" s="221" t="s">
        <v>52</v>
      </c>
      <c r="J442" s="220" t="s">
        <v>4232</v>
      </c>
      <c r="K442" s="220" t="s">
        <v>281</v>
      </c>
      <c r="L442" s="219" t="s">
        <v>4235</v>
      </c>
      <c r="M442" s="222" t="s">
        <v>4233</v>
      </c>
      <c r="N442" s="222" t="s">
        <v>4233</v>
      </c>
      <c r="O442" s="222" t="s">
        <v>4236</v>
      </c>
      <c r="P442" s="221" t="s">
        <v>306</v>
      </c>
      <c r="Q442" s="221" t="s">
        <v>294</v>
      </c>
      <c r="R442" s="223"/>
      <c r="S442" s="223" t="s">
        <v>43</v>
      </c>
      <c r="T442" s="223" t="s">
        <v>29</v>
      </c>
      <c r="U442" s="223" t="s">
        <v>82</v>
      </c>
      <c r="V442" s="221" t="s">
        <v>1503</v>
      </c>
      <c r="W442" s="220" t="s">
        <v>1504</v>
      </c>
      <c r="X442" s="220" t="s">
        <v>1505</v>
      </c>
      <c r="Y442" s="220"/>
      <c r="Z442" s="224" t="s">
        <v>223</v>
      </c>
      <c r="AA442" s="220" t="s">
        <v>288</v>
      </c>
      <c r="AB442" s="230"/>
      <c r="AC442" s="226"/>
      <c r="AD442" s="227"/>
      <c r="AE442" s="228"/>
    </row>
    <row r="443" spans="1:31" s="229" customFormat="1" ht="15" customHeight="1">
      <c r="A443" s="217">
        <v>2023</v>
      </c>
      <c r="B443" s="217" t="s">
        <v>57</v>
      </c>
      <c r="C443" s="218" t="s">
        <v>1499</v>
      </c>
      <c r="D443" s="217">
        <v>1234</v>
      </c>
      <c r="E443" s="219" t="s">
        <v>4234</v>
      </c>
      <c r="F443" s="220" t="s">
        <v>310</v>
      </c>
      <c r="G443" s="220" t="s">
        <v>1506</v>
      </c>
      <c r="H443" s="220" t="s">
        <v>4233</v>
      </c>
      <c r="I443" s="221" t="s">
        <v>52</v>
      </c>
      <c r="J443" s="220" t="s">
        <v>4232</v>
      </c>
      <c r="K443" s="220" t="s">
        <v>281</v>
      </c>
      <c r="L443" s="219" t="s">
        <v>4235</v>
      </c>
      <c r="M443" s="222" t="s">
        <v>4233</v>
      </c>
      <c r="N443" s="222" t="s">
        <v>4233</v>
      </c>
      <c r="O443" s="222" t="s">
        <v>4236</v>
      </c>
      <c r="P443" s="221" t="s">
        <v>623</v>
      </c>
      <c r="Q443" s="221" t="s">
        <v>294</v>
      </c>
      <c r="R443" s="223" t="s">
        <v>289</v>
      </c>
      <c r="S443" s="223" t="s">
        <v>35</v>
      </c>
      <c r="T443" s="223" t="s">
        <v>25</v>
      </c>
      <c r="U443" s="223" t="s">
        <v>185</v>
      </c>
      <c r="V443" s="221" t="s">
        <v>1507</v>
      </c>
      <c r="W443" s="220" t="s">
        <v>1508</v>
      </c>
      <c r="X443" s="220" t="s">
        <v>1186</v>
      </c>
      <c r="Y443" s="220"/>
      <c r="Z443" s="224" t="s">
        <v>223</v>
      </c>
      <c r="AA443" s="220" t="s">
        <v>323</v>
      </c>
      <c r="AB443" s="230" t="s">
        <v>289</v>
      </c>
      <c r="AC443" s="226"/>
      <c r="AD443" s="227"/>
      <c r="AE443" s="228"/>
    </row>
    <row r="444" spans="1:31" s="229" customFormat="1" ht="15" customHeight="1">
      <c r="A444" s="217">
        <v>2023</v>
      </c>
      <c r="B444" s="217" t="s">
        <v>57</v>
      </c>
      <c r="C444" s="218" t="s">
        <v>1499</v>
      </c>
      <c r="D444" s="217">
        <v>1234</v>
      </c>
      <c r="E444" s="219" t="s">
        <v>4234</v>
      </c>
      <c r="F444" s="220"/>
      <c r="G444" s="220"/>
      <c r="H444" s="220" t="s">
        <v>4233</v>
      </c>
      <c r="I444" s="221" t="s">
        <v>52</v>
      </c>
      <c r="J444" s="220" t="s">
        <v>4232</v>
      </c>
      <c r="K444" s="220" t="s">
        <v>281</v>
      </c>
      <c r="L444" s="219" t="s">
        <v>4235</v>
      </c>
      <c r="M444" s="222" t="s">
        <v>4233</v>
      </c>
      <c r="N444" s="222" t="s">
        <v>4233</v>
      </c>
      <c r="O444" s="222" t="s">
        <v>4236</v>
      </c>
      <c r="P444" s="221" t="s">
        <v>1509</v>
      </c>
      <c r="Q444" s="221" t="s">
        <v>356</v>
      </c>
      <c r="R444" s="223"/>
      <c r="S444" s="223" t="s">
        <v>41</v>
      </c>
      <c r="T444" s="223" t="s">
        <v>27</v>
      </c>
      <c r="U444" s="223" t="s">
        <v>181</v>
      </c>
      <c r="V444" s="221" t="s">
        <v>1510</v>
      </c>
      <c r="W444" s="220" t="s">
        <v>1511</v>
      </c>
      <c r="X444" s="220" t="s">
        <v>1512</v>
      </c>
      <c r="Y444" s="220"/>
      <c r="Z444" s="224" t="s">
        <v>223</v>
      </c>
      <c r="AA444" s="220" t="s">
        <v>175</v>
      </c>
      <c r="AB444" s="230"/>
      <c r="AC444" s="226"/>
      <c r="AD444" s="227" t="s">
        <v>1513</v>
      </c>
      <c r="AE444" s="228"/>
    </row>
    <row r="445" spans="1:31" s="229" customFormat="1" ht="15" customHeight="1">
      <c r="A445" s="217">
        <v>2023</v>
      </c>
      <c r="B445" s="217" t="s">
        <v>57</v>
      </c>
      <c r="C445" s="218" t="s">
        <v>1453</v>
      </c>
      <c r="D445" s="217">
        <v>1234</v>
      </c>
      <c r="E445" s="219" t="s">
        <v>4234</v>
      </c>
      <c r="F445" s="220"/>
      <c r="G445" s="220"/>
      <c r="H445" s="220" t="s">
        <v>4233</v>
      </c>
      <c r="I445" s="221" t="s">
        <v>52</v>
      </c>
      <c r="J445" s="220" t="s">
        <v>4232</v>
      </c>
      <c r="K445" s="220" t="s">
        <v>281</v>
      </c>
      <c r="L445" s="219" t="s">
        <v>4235</v>
      </c>
      <c r="M445" s="222" t="s">
        <v>4233</v>
      </c>
      <c r="N445" s="222" t="s">
        <v>4233</v>
      </c>
      <c r="O445" s="222" t="s">
        <v>4236</v>
      </c>
      <c r="P445" s="221" t="s">
        <v>306</v>
      </c>
      <c r="Q445" s="221" t="s">
        <v>294</v>
      </c>
      <c r="R445" s="223"/>
      <c r="S445" s="223" t="s">
        <v>76</v>
      </c>
      <c r="T445" s="223" t="s">
        <v>24</v>
      </c>
      <c r="U445" s="223" t="s">
        <v>81</v>
      </c>
      <c r="V445" s="221" t="s">
        <v>1400</v>
      </c>
      <c r="W445" s="220" t="s">
        <v>1514</v>
      </c>
      <c r="X445" s="220" t="s">
        <v>1515</v>
      </c>
      <c r="Y445" s="220"/>
      <c r="Z445" s="224" t="s">
        <v>223</v>
      </c>
      <c r="AA445" s="220" t="s">
        <v>677</v>
      </c>
      <c r="AB445" s="230" t="s">
        <v>310</v>
      </c>
      <c r="AC445" s="226"/>
      <c r="AD445" s="227"/>
    </row>
    <row r="446" spans="1:31" s="229" customFormat="1" ht="15" customHeight="1">
      <c r="A446" s="217">
        <v>2023</v>
      </c>
      <c r="B446" s="217" t="s">
        <v>57</v>
      </c>
      <c r="C446" s="218" t="s">
        <v>1516</v>
      </c>
      <c r="D446" s="217">
        <v>1234</v>
      </c>
      <c r="E446" s="219" t="s">
        <v>4234</v>
      </c>
      <c r="F446" s="220"/>
      <c r="G446" s="220"/>
      <c r="H446" s="220" t="s">
        <v>4233</v>
      </c>
      <c r="I446" s="221" t="s">
        <v>52</v>
      </c>
      <c r="J446" s="220" t="s">
        <v>4232</v>
      </c>
      <c r="K446" s="220" t="s">
        <v>281</v>
      </c>
      <c r="L446" s="219" t="s">
        <v>4235</v>
      </c>
      <c r="M446" s="222" t="s">
        <v>4233</v>
      </c>
      <c r="N446" s="222" t="s">
        <v>4233</v>
      </c>
      <c r="O446" s="222" t="s">
        <v>4236</v>
      </c>
      <c r="P446" s="221" t="s">
        <v>306</v>
      </c>
      <c r="Q446" s="221" t="s">
        <v>294</v>
      </c>
      <c r="R446" s="223" t="s">
        <v>316</v>
      </c>
      <c r="S446" s="223" t="s">
        <v>35</v>
      </c>
      <c r="T446" s="223" t="s">
        <v>30</v>
      </c>
      <c r="U446" s="223" t="s">
        <v>185</v>
      </c>
      <c r="V446" s="221" t="s">
        <v>1517</v>
      </c>
      <c r="W446" s="220" t="s">
        <v>1135</v>
      </c>
      <c r="X446" s="220" t="s">
        <v>1361</v>
      </c>
      <c r="Y446" s="220"/>
      <c r="Z446" s="224" t="s">
        <v>223</v>
      </c>
      <c r="AA446" s="220" t="s">
        <v>175</v>
      </c>
      <c r="AB446" s="230" t="s">
        <v>316</v>
      </c>
      <c r="AC446" s="226" t="s">
        <v>227</v>
      </c>
      <c r="AD446" s="227" t="s">
        <v>1518</v>
      </c>
      <c r="AE446" s="228"/>
    </row>
    <row r="447" spans="1:31" s="229" customFormat="1" ht="15" customHeight="1">
      <c r="A447" s="217">
        <v>2023</v>
      </c>
      <c r="B447" s="217" t="s">
        <v>57</v>
      </c>
      <c r="C447" s="218" t="s">
        <v>1516</v>
      </c>
      <c r="D447" s="217">
        <v>1234</v>
      </c>
      <c r="E447" s="219" t="s">
        <v>4234</v>
      </c>
      <c r="F447" s="220"/>
      <c r="G447" s="220"/>
      <c r="H447" s="220" t="s">
        <v>4233</v>
      </c>
      <c r="I447" s="221" t="s">
        <v>74</v>
      </c>
      <c r="J447" s="220" t="s">
        <v>4232</v>
      </c>
      <c r="K447" s="220" t="s">
        <v>281</v>
      </c>
      <c r="L447" s="219" t="s">
        <v>4235</v>
      </c>
      <c r="M447" s="222" t="s">
        <v>4233</v>
      </c>
      <c r="N447" s="222" t="s">
        <v>4233</v>
      </c>
      <c r="O447" s="222" t="s">
        <v>4236</v>
      </c>
      <c r="P447" s="221" t="s">
        <v>325</v>
      </c>
      <c r="Q447" s="221" t="s">
        <v>325</v>
      </c>
      <c r="R447" s="223"/>
      <c r="S447" s="223"/>
      <c r="T447" s="223"/>
      <c r="U447" s="223"/>
      <c r="V447" s="221" t="s">
        <v>74</v>
      </c>
      <c r="W447" s="220"/>
      <c r="X447" s="220"/>
      <c r="Y447" s="220"/>
      <c r="Z447" s="224"/>
      <c r="AA447" s="220" t="s">
        <v>74</v>
      </c>
      <c r="AB447" s="230"/>
      <c r="AC447" s="226"/>
      <c r="AD447" s="227"/>
      <c r="AE447" s="228"/>
    </row>
    <row r="448" spans="1:31" s="229" customFormat="1" ht="15" customHeight="1">
      <c r="A448" s="217">
        <v>2023</v>
      </c>
      <c r="B448" s="217" t="s">
        <v>57</v>
      </c>
      <c r="C448" s="218" t="s">
        <v>1519</v>
      </c>
      <c r="D448" s="217">
        <v>1234</v>
      </c>
      <c r="E448" s="219" t="s">
        <v>4234</v>
      </c>
      <c r="F448" s="220"/>
      <c r="G448" s="220"/>
      <c r="H448" s="220" t="s">
        <v>4233</v>
      </c>
      <c r="I448" s="221" t="s">
        <v>74</v>
      </c>
      <c r="J448" s="220" t="s">
        <v>4232</v>
      </c>
      <c r="K448" s="220" t="s">
        <v>281</v>
      </c>
      <c r="L448" s="219" t="s">
        <v>4235</v>
      </c>
      <c r="M448" s="222" t="s">
        <v>4233</v>
      </c>
      <c r="N448" s="222" t="s">
        <v>4233</v>
      </c>
      <c r="O448" s="222" t="s">
        <v>4236</v>
      </c>
      <c r="P448" s="221" t="s">
        <v>325</v>
      </c>
      <c r="Q448" s="221" t="s">
        <v>325</v>
      </c>
      <c r="R448" s="223"/>
      <c r="S448" s="223"/>
      <c r="T448" s="223"/>
      <c r="U448" s="223"/>
      <c r="V448" s="221" t="s">
        <v>74</v>
      </c>
      <c r="W448" s="220"/>
      <c r="X448" s="220"/>
      <c r="Y448" s="220"/>
      <c r="Z448" s="224"/>
      <c r="AA448" s="220" t="s">
        <v>74</v>
      </c>
      <c r="AB448" s="230"/>
      <c r="AC448" s="226"/>
      <c r="AD448" s="227"/>
      <c r="AE448" s="228"/>
    </row>
    <row r="449" spans="1:33" s="229" customFormat="1" ht="15" customHeight="1">
      <c r="A449" s="217">
        <v>2023</v>
      </c>
      <c r="B449" s="217" t="s">
        <v>57</v>
      </c>
      <c r="C449" s="218" t="s">
        <v>1519</v>
      </c>
      <c r="D449" s="217">
        <v>1234</v>
      </c>
      <c r="E449" s="219" t="s">
        <v>4234</v>
      </c>
      <c r="F449" s="220"/>
      <c r="G449" s="220"/>
      <c r="H449" s="220" t="s">
        <v>4233</v>
      </c>
      <c r="I449" s="221" t="s">
        <v>52</v>
      </c>
      <c r="J449" s="220" t="s">
        <v>4232</v>
      </c>
      <c r="K449" s="220" t="s">
        <v>281</v>
      </c>
      <c r="L449" s="219" t="s">
        <v>4235</v>
      </c>
      <c r="M449" s="222" t="s">
        <v>4233</v>
      </c>
      <c r="N449" s="222" t="s">
        <v>4233</v>
      </c>
      <c r="O449" s="222" t="s">
        <v>4236</v>
      </c>
      <c r="P449" s="221" t="s">
        <v>486</v>
      </c>
      <c r="Q449" s="221" t="s">
        <v>487</v>
      </c>
      <c r="R449" s="223"/>
      <c r="S449" s="223" t="s">
        <v>38</v>
      </c>
      <c r="T449" s="223" t="s">
        <v>40</v>
      </c>
      <c r="U449" s="223" t="s">
        <v>82</v>
      </c>
      <c r="V449" s="221" t="s">
        <v>1520</v>
      </c>
      <c r="W449" s="220" t="s">
        <v>1521</v>
      </c>
      <c r="X449" s="220" t="s">
        <v>1522</v>
      </c>
      <c r="Y449" s="220"/>
      <c r="Z449" s="224" t="s">
        <v>220</v>
      </c>
      <c r="AA449" s="220" t="s">
        <v>288</v>
      </c>
      <c r="AB449" s="230"/>
      <c r="AC449" s="226"/>
      <c r="AD449" s="227" t="s">
        <v>1523</v>
      </c>
      <c r="AE449" s="228"/>
    </row>
    <row r="450" spans="1:33" s="229" customFormat="1" ht="15" customHeight="1">
      <c r="A450" s="217">
        <v>2023</v>
      </c>
      <c r="B450" s="217" t="s">
        <v>57</v>
      </c>
      <c r="C450" s="218" t="s">
        <v>1519</v>
      </c>
      <c r="D450" s="217">
        <v>1234</v>
      </c>
      <c r="E450" s="219" t="s">
        <v>4234</v>
      </c>
      <c r="F450" s="220"/>
      <c r="G450" s="220"/>
      <c r="H450" s="220" t="s">
        <v>4233</v>
      </c>
      <c r="I450" s="221" t="s">
        <v>52</v>
      </c>
      <c r="J450" s="220" t="s">
        <v>4232</v>
      </c>
      <c r="K450" s="220" t="s">
        <v>281</v>
      </c>
      <c r="L450" s="219" t="s">
        <v>4235</v>
      </c>
      <c r="M450" s="222" t="s">
        <v>4233</v>
      </c>
      <c r="N450" s="222" t="s">
        <v>4233</v>
      </c>
      <c r="O450" s="222" t="s">
        <v>4236</v>
      </c>
      <c r="P450" s="221" t="s">
        <v>670</v>
      </c>
      <c r="Q450" s="221" t="s">
        <v>294</v>
      </c>
      <c r="R450" s="223"/>
      <c r="S450" s="223" t="s">
        <v>35</v>
      </c>
      <c r="T450" s="223" t="s">
        <v>22</v>
      </c>
      <c r="U450" s="223" t="s">
        <v>82</v>
      </c>
      <c r="V450" s="221" t="s">
        <v>1500</v>
      </c>
      <c r="W450" s="220" t="s">
        <v>1524</v>
      </c>
      <c r="X450" s="220" t="s">
        <v>1522</v>
      </c>
      <c r="Y450" s="220"/>
      <c r="Z450" s="224" t="s">
        <v>220</v>
      </c>
      <c r="AA450" s="220" t="s">
        <v>1131</v>
      </c>
      <c r="AB450" s="230"/>
      <c r="AC450" s="226"/>
      <c r="AD450" s="227" t="s">
        <v>1525</v>
      </c>
      <c r="AE450" s="228"/>
    </row>
    <row r="451" spans="1:33" s="229" customFormat="1" ht="15" customHeight="1">
      <c r="A451" s="217">
        <v>2023</v>
      </c>
      <c r="B451" s="217" t="s">
        <v>57</v>
      </c>
      <c r="C451" s="218" t="s">
        <v>1519</v>
      </c>
      <c r="D451" s="217">
        <v>1234</v>
      </c>
      <c r="E451" s="219" t="s">
        <v>4234</v>
      </c>
      <c r="F451" s="220" t="s">
        <v>310</v>
      </c>
      <c r="G451" s="220" t="s">
        <v>1526</v>
      </c>
      <c r="H451" s="220" t="s">
        <v>4233</v>
      </c>
      <c r="I451" s="221" t="s">
        <v>52</v>
      </c>
      <c r="J451" s="220" t="s">
        <v>4232</v>
      </c>
      <c r="K451" s="220" t="s">
        <v>281</v>
      </c>
      <c r="L451" s="219" t="s">
        <v>4235</v>
      </c>
      <c r="M451" s="222" t="s">
        <v>4233</v>
      </c>
      <c r="N451" s="222" t="s">
        <v>4233</v>
      </c>
      <c r="O451" s="222" t="s">
        <v>4236</v>
      </c>
      <c r="P451" s="221" t="s">
        <v>477</v>
      </c>
      <c r="Q451" s="221" t="s">
        <v>406</v>
      </c>
      <c r="R451" s="223"/>
      <c r="S451" s="223" t="s">
        <v>35</v>
      </c>
      <c r="T451" s="223" t="s">
        <v>26</v>
      </c>
      <c r="U451" s="223" t="s">
        <v>83</v>
      </c>
      <c r="V451" s="221" t="s">
        <v>1527</v>
      </c>
      <c r="W451" s="220" t="s">
        <v>1528</v>
      </c>
      <c r="X451" s="220" t="s">
        <v>1529</v>
      </c>
      <c r="Y451" s="220"/>
      <c r="Z451" s="224" t="s">
        <v>223</v>
      </c>
      <c r="AA451" s="220" t="s">
        <v>323</v>
      </c>
      <c r="AB451" s="230" t="s">
        <v>310</v>
      </c>
      <c r="AC451" s="226"/>
      <c r="AD451" s="227"/>
      <c r="AE451" s="228"/>
    </row>
    <row r="452" spans="1:33" s="229" customFormat="1" ht="15" customHeight="1">
      <c r="A452" s="217">
        <v>2023</v>
      </c>
      <c r="B452" s="217" t="s">
        <v>57</v>
      </c>
      <c r="C452" s="218" t="s">
        <v>1519</v>
      </c>
      <c r="D452" s="217">
        <v>1234</v>
      </c>
      <c r="E452" s="219" t="s">
        <v>4234</v>
      </c>
      <c r="F452" s="220"/>
      <c r="G452" s="220"/>
      <c r="H452" s="220" t="s">
        <v>4233</v>
      </c>
      <c r="I452" s="221" t="s">
        <v>52</v>
      </c>
      <c r="J452" s="220" t="s">
        <v>4232</v>
      </c>
      <c r="K452" s="220" t="s">
        <v>281</v>
      </c>
      <c r="L452" s="219" t="s">
        <v>4235</v>
      </c>
      <c r="M452" s="222" t="s">
        <v>4233</v>
      </c>
      <c r="N452" s="222" t="s">
        <v>4233</v>
      </c>
      <c r="O452" s="222" t="s">
        <v>4236</v>
      </c>
      <c r="P452" s="221" t="s">
        <v>306</v>
      </c>
      <c r="Q452" s="221" t="s">
        <v>294</v>
      </c>
      <c r="R452" s="223" t="s">
        <v>312</v>
      </c>
      <c r="S452" s="223" t="s">
        <v>90</v>
      </c>
      <c r="T452" s="223" t="s">
        <v>33</v>
      </c>
      <c r="U452" s="223" t="s">
        <v>82</v>
      </c>
      <c r="V452" s="221" t="s">
        <v>1530</v>
      </c>
      <c r="W452" s="220" t="s">
        <v>1531</v>
      </c>
      <c r="X452" s="220" t="s">
        <v>1532</v>
      </c>
      <c r="Y452" s="220" t="s">
        <v>219</v>
      </c>
      <c r="Z452" s="224" t="s">
        <v>223</v>
      </c>
      <c r="AA452" s="220" t="s">
        <v>174</v>
      </c>
      <c r="AB452" s="230"/>
      <c r="AC452" s="226" t="s">
        <v>227</v>
      </c>
      <c r="AD452" s="227"/>
      <c r="AE452" s="228"/>
    </row>
    <row r="453" spans="1:33" s="229" customFormat="1" ht="15" customHeight="1">
      <c r="A453" s="217">
        <v>2023</v>
      </c>
      <c r="B453" s="217" t="s">
        <v>57</v>
      </c>
      <c r="C453" s="218" t="s">
        <v>1533</v>
      </c>
      <c r="D453" s="217">
        <v>1234</v>
      </c>
      <c r="E453" s="219" t="s">
        <v>4234</v>
      </c>
      <c r="F453" s="220"/>
      <c r="G453" s="220"/>
      <c r="H453" s="220" t="s">
        <v>4233</v>
      </c>
      <c r="I453" s="221" t="s">
        <v>73</v>
      </c>
      <c r="J453" s="220" t="s">
        <v>4232</v>
      </c>
      <c r="K453" s="220" t="s">
        <v>281</v>
      </c>
      <c r="L453" s="219" t="s">
        <v>4235</v>
      </c>
      <c r="M453" s="222" t="s">
        <v>4233</v>
      </c>
      <c r="N453" s="222" t="s">
        <v>4233</v>
      </c>
      <c r="O453" s="222" t="s">
        <v>4236</v>
      </c>
      <c r="P453" s="221" t="s">
        <v>516</v>
      </c>
      <c r="Q453" s="221" t="s">
        <v>294</v>
      </c>
      <c r="R453" s="223"/>
      <c r="S453" s="223"/>
      <c r="T453" s="223"/>
      <c r="U453" s="223"/>
      <c r="V453" s="221" t="s">
        <v>73</v>
      </c>
      <c r="W453" s="220"/>
      <c r="X453" s="220"/>
      <c r="Y453" s="220"/>
      <c r="Z453" s="224"/>
      <c r="AA453" s="220" t="s">
        <v>73</v>
      </c>
      <c r="AB453" s="230"/>
      <c r="AC453" s="226"/>
      <c r="AD453" s="227"/>
      <c r="AE453" s="228"/>
    </row>
    <row r="454" spans="1:33" s="229" customFormat="1" ht="15" customHeight="1">
      <c r="A454" s="217">
        <v>2023</v>
      </c>
      <c r="B454" s="217" t="s">
        <v>57</v>
      </c>
      <c r="C454" s="218" t="s">
        <v>1534</v>
      </c>
      <c r="D454" s="217">
        <v>1234</v>
      </c>
      <c r="E454" s="219" t="s">
        <v>4234</v>
      </c>
      <c r="F454" s="220"/>
      <c r="G454" s="220"/>
      <c r="H454" s="220" t="s">
        <v>4233</v>
      </c>
      <c r="I454" s="221" t="s">
        <v>52</v>
      </c>
      <c r="J454" s="220" t="s">
        <v>4232</v>
      </c>
      <c r="K454" s="220" t="s">
        <v>281</v>
      </c>
      <c r="L454" s="219" t="s">
        <v>4235</v>
      </c>
      <c r="M454" s="222" t="s">
        <v>4233</v>
      </c>
      <c r="N454" s="222" t="s">
        <v>4233</v>
      </c>
      <c r="O454" s="222" t="s">
        <v>4236</v>
      </c>
      <c r="P454" s="221" t="s">
        <v>477</v>
      </c>
      <c r="Q454" s="221" t="s">
        <v>406</v>
      </c>
      <c r="R454" s="223"/>
      <c r="S454" s="223" t="s">
        <v>35</v>
      </c>
      <c r="T454" s="223" t="s">
        <v>27</v>
      </c>
      <c r="U454" s="223" t="s">
        <v>180</v>
      </c>
      <c r="V454" s="221" t="s">
        <v>1400</v>
      </c>
      <c r="W454" s="220" t="s">
        <v>978</v>
      </c>
      <c r="X454" s="220" t="s">
        <v>636</v>
      </c>
      <c r="Y454" s="220"/>
      <c r="Z454" s="224" t="s">
        <v>223</v>
      </c>
      <c r="AA454" s="220" t="s">
        <v>323</v>
      </c>
      <c r="AB454" s="230"/>
      <c r="AC454" s="226"/>
      <c r="AD454" s="227"/>
      <c r="AE454" s="240"/>
      <c r="AF454" s="241"/>
      <c r="AG454" s="242"/>
    </row>
    <row r="455" spans="1:33" s="229" customFormat="1" ht="15" customHeight="1">
      <c r="A455" s="217">
        <v>2023</v>
      </c>
      <c r="B455" s="217" t="s">
        <v>57</v>
      </c>
      <c r="C455" s="218" t="s">
        <v>1534</v>
      </c>
      <c r="D455" s="217">
        <v>1234</v>
      </c>
      <c r="E455" s="219" t="s">
        <v>4234</v>
      </c>
      <c r="F455" s="220"/>
      <c r="G455" s="220"/>
      <c r="H455" s="220" t="s">
        <v>4233</v>
      </c>
      <c r="I455" s="221" t="s">
        <v>52</v>
      </c>
      <c r="J455" s="220" t="s">
        <v>4232</v>
      </c>
      <c r="K455" s="220" t="s">
        <v>281</v>
      </c>
      <c r="L455" s="219" t="s">
        <v>4235</v>
      </c>
      <c r="M455" s="222" t="s">
        <v>4233</v>
      </c>
      <c r="N455" s="222" t="s">
        <v>4233</v>
      </c>
      <c r="O455" s="222" t="s">
        <v>4236</v>
      </c>
      <c r="P455" s="221" t="s">
        <v>1403</v>
      </c>
      <c r="Q455" s="221" t="s">
        <v>1404</v>
      </c>
      <c r="R455" s="223"/>
      <c r="S455" s="223" t="s">
        <v>43</v>
      </c>
      <c r="T455" s="223" t="s">
        <v>33</v>
      </c>
      <c r="U455" s="223" t="s">
        <v>82</v>
      </c>
      <c r="V455" s="221" t="s">
        <v>397</v>
      </c>
      <c r="W455" s="220" t="s">
        <v>1535</v>
      </c>
      <c r="X455" s="220" t="s">
        <v>1536</v>
      </c>
      <c r="Y455" s="220"/>
      <c r="Z455" s="224" t="s">
        <v>220</v>
      </c>
      <c r="AA455" s="220" t="s">
        <v>288</v>
      </c>
      <c r="AB455" s="230"/>
      <c r="AC455" s="226"/>
      <c r="AD455" s="227" t="s">
        <v>1537</v>
      </c>
      <c r="AE455" s="228"/>
    </row>
    <row r="456" spans="1:33" s="229" customFormat="1" ht="15" customHeight="1">
      <c r="A456" s="217">
        <v>2023</v>
      </c>
      <c r="B456" s="217" t="s">
        <v>57</v>
      </c>
      <c r="C456" s="218" t="s">
        <v>1534</v>
      </c>
      <c r="D456" s="217">
        <v>1234</v>
      </c>
      <c r="E456" s="219" t="s">
        <v>4234</v>
      </c>
      <c r="F456" s="220" t="s">
        <v>687</v>
      </c>
      <c r="G456" s="220"/>
      <c r="H456" s="220" t="s">
        <v>4233</v>
      </c>
      <c r="I456" s="221" t="s">
        <v>52</v>
      </c>
      <c r="J456" s="220" t="s">
        <v>4232</v>
      </c>
      <c r="K456" s="220" t="s">
        <v>281</v>
      </c>
      <c r="L456" s="219" t="s">
        <v>4235</v>
      </c>
      <c r="M456" s="222" t="s">
        <v>4233</v>
      </c>
      <c r="N456" s="222" t="s">
        <v>4233</v>
      </c>
      <c r="O456" s="222" t="s">
        <v>4236</v>
      </c>
      <c r="P456" s="221" t="s">
        <v>1509</v>
      </c>
      <c r="Q456" s="221" t="s">
        <v>356</v>
      </c>
      <c r="R456" s="223" t="s">
        <v>316</v>
      </c>
      <c r="S456" s="223" t="s">
        <v>76</v>
      </c>
      <c r="T456" s="223" t="s">
        <v>25</v>
      </c>
      <c r="U456" s="223" t="s">
        <v>183</v>
      </c>
      <c r="V456" s="221" t="s">
        <v>1538</v>
      </c>
      <c r="W456" s="220" t="s">
        <v>1539</v>
      </c>
      <c r="X456" s="220" t="s">
        <v>1540</v>
      </c>
      <c r="Y456" s="220"/>
      <c r="Z456" s="224" t="s">
        <v>223</v>
      </c>
      <c r="AA456" s="220" t="s">
        <v>175</v>
      </c>
      <c r="AB456" s="230" t="s">
        <v>316</v>
      </c>
      <c r="AC456" s="226"/>
      <c r="AD456" s="227" t="s">
        <v>1541</v>
      </c>
      <c r="AE456" s="228"/>
    </row>
    <row r="457" spans="1:33" s="229" customFormat="1" ht="15" customHeight="1">
      <c r="A457" s="217">
        <v>2023</v>
      </c>
      <c r="B457" s="217" t="s">
        <v>57</v>
      </c>
      <c r="C457" s="218" t="s">
        <v>1534</v>
      </c>
      <c r="D457" s="217">
        <v>1234</v>
      </c>
      <c r="E457" s="219" t="s">
        <v>4234</v>
      </c>
      <c r="F457" s="220"/>
      <c r="G457" s="220"/>
      <c r="H457" s="220" t="s">
        <v>4233</v>
      </c>
      <c r="I457" s="221" t="s">
        <v>52</v>
      </c>
      <c r="J457" s="220" t="s">
        <v>4232</v>
      </c>
      <c r="K457" s="220" t="s">
        <v>281</v>
      </c>
      <c r="L457" s="219" t="s">
        <v>4235</v>
      </c>
      <c r="M457" s="222" t="s">
        <v>4233</v>
      </c>
      <c r="N457" s="222" t="s">
        <v>4233</v>
      </c>
      <c r="O457" s="222" t="s">
        <v>4236</v>
      </c>
      <c r="P457" s="221" t="s">
        <v>395</v>
      </c>
      <c r="Q457" s="221" t="s">
        <v>396</v>
      </c>
      <c r="R457" s="223" t="s">
        <v>310</v>
      </c>
      <c r="S457" s="223" t="s">
        <v>90</v>
      </c>
      <c r="T457" s="223" t="s">
        <v>30</v>
      </c>
      <c r="U457" s="223" t="s">
        <v>80</v>
      </c>
      <c r="V457" s="221" t="s">
        <v>96</v>
      </c>
      <c r="W457" s="220" t="s">
        <v>1542</v>
      </c>
      <c r="X457" s="220" t="s">
        <v>1543</v>
      </c>
      <c r="Y457" s="220"/>
      <c r="Z457" s="224" t="s">
        <v>223</v>
      </c>
      <c r="AA457" s="220" t="s">
        <v>174</v>
      </c>
      <c r="AB457" s="230"/>
      <c r="AC457" s="226" t="s">
        <v>227</v>
      </c>
      <c r="AD457" s="227"/>
      <c r="AE457" s="228"/>
    </row>
    <row r="458" spans="1:33" s="229" customFormat="1" ht="15" customHeight="1">
      <c r="A458" s="217">
        <v>2023</v>
      </c>
      <c r="B458" s="217" t="s">
        <v>57</v>
      </c>
      <c r="C458" s="218" t="s">
        <v>1534</v>
      </c>
      <c r="D458" s="217">
        <v>1234</v>
      </c>
      <c r="E458" s="219" t="s">
        <v>4234</v>
      </c>
      <c r="F458" s="220"/>
      <c r="G458" s="220"/>
      <c r="H458" s="220" t="s">
        <v>4233</v>
      </c>
      <c r="I458" s="221" t="s">
        <v>52</v>
      </c>
      <c r="J458" s="220" t="s">
        <v>4232</v>
      </c>
      <c r="K458" s="220" t="s">
        <v>281</v>
      </c>
      <c r="L458" s="219" t="s">
        <v>4235</v>
      </c>
      <c r="M458" s="222" t="s">
        <v>4233</v>
      </c>
      <c r="N458" s="222" t="s">
        <v>4233</v>
      </c>
      <c r="O458" s="222" t="s">
        <v>4236</v>
      </c>
      <c r="P458" s="221" t="s">
        <v>1544</v>
      </c>
      <c r="Q458" s="221" t="s">
        <v>366</v>
      </c>
      <c r="R458" s="223"/>
      <c r="S458" s="223" t="s">
        <v>76</v>
      </c>
      <c r="T458" s="223" t="s">
        <v>30</v>
      </c>
      <c r="U458" s="223" t="s">
        <v>78</v>
      </c>
      <c r="V458" s="221" t="s">
        <v>100</v>
      </c>
      <c r="W458" s="220" t="s">
        <v>1545</v>
      </c>
      <c r="X458" s="220" t="s">
        <v>1546</v>
      </c>
      <c r="Y458" s="220"/>
      <c r="Z458" s="224" t="s">
        <v>220</v>
      </c>
      <c r="AA458" s="220" t="s">
        <v>304</v>
      </c>
      <c r="AB458" s="230"/>
      <c r="AC458" s="226" t="s">
        <v>227</v>
      </c>
      <c r="AD458" s="227" t="s">
        <v>1547</v>
      </c>
      <c r="AE458" s="228"/>
    </row>
    <row r="459" spans="1:33" s="229" customFormat="1" ht="15" customHeight="1">
      <c r="A459" s="217">
        <v>2023</v>
      </c>
      <c r="B459" s="217" t="s">
        <v>57</v>
      </c>
      <c r="C459" s="218" t="s">
        <v>1534</v>
      </c>
      <c r="D459" s="217">
        <v>1234</v>
      </c>
      <c r="E459" s="219" t="s">
        <v>4234</v>
      </c>
      <c r="F459" s="220"/>
      <c r="G459" s="220"/>
      <c r="H459" s="220" t="s">
        <v>4233</v>
      </c>
      <c r="I459" s="221" t="s">
        <v>881</v>
      </c>
      <c r="J459" s="220" t="s">
        <v>4232</v>
      </c>
      <c r="K459" s="220" t="s">
        <v>281</v>
      </c>
      <c r="L459" s="219" t="s">
        <v>4235</v>
      </c>
      <c r="M459" s="222" t="s">
        <v>4233</v>
      </c>
      <c r="N459" s="222" t="s">
        <v>4233</v>
      </c>
      <c r="O459" s="222" t="s">
        <v>4236</v>
      </c>
      <c r="P459" s="221" t="s">
        <v>370</v>
      </c>
      <c r="Q459" s="221" t="s">
        <v>371</v>
      </c>
      <c r="R459" s="223"/>
      <c r="S459" s="223" t="s">
        <v>38</v>
      </c>
      <c r="T459" s="223" t="s">
        <v>40</v>
      </c>
      <c r="U459" s="223" t="s">
        <v>1209</v>
      </c>
      <c r="V459" s="221" t="s">
        <v>95</v>
      </c>
      <c r="W459" s="220"/>
      <c r="X459" s="220"/>
      <c r="Y459" s="220"/>
      <c r="Z459" s="224" t="s">
        <v>220</v>
      </c>
      <c r="AA459" s="220" t="s">
        <v>881</v>
      </c>
      <c r="AB459" s="230"/>
      <c r="AC459" s="226"/>
      <c r="AD459" s="227"/>
      <c r="AE459" s="228"/>
    </row>
    <row r="460" spans="1:33" s="229" customFormat="1" ht="15" customHeight="1">
      <c r="A460" s="217">
        <v>2023</v>
      </c>
      <c r="B460" s="217" t="s">
        <v>57</v>
      </c>
      <c r="C460" s="218" t="s">
        <v>1534</v>
      </c>
      <c r="D460" s="217">
        <v>1234</v>
      </c>
      <c r="E460" s="219" t="s">
        <v>4234</v>
      </c>
      <c r="F460" s="220"/>
      <c r="G460" s="220"/>
      <c r="H460" s="220" t="s">
        <v>4233</v>
      </c>
      <c r="I460" s="221" t="s">
        <v>52</v>
      </c>
      <c r="J460" s="220" t="s">
        <v>4232</v>
      </c>
      <c r="K460" s="220" t="s">
        <v>281</v>
      </c>
      <c r="L460" s="219" t="s">
        <v>4235</v>
      </c>
      <c r="M460" s="222" t="s">
        <v>4233</v>
      </c>
      <c r="N460" s="222" t="s">
        <v>4233</v>
      </c>
      <c r="O460" s="222" t="s">
        <v>4236</v>
      </c>
      <c r="P460" s="221" t="s">
        <v>370</v>
      </c>
      <c r="Q460" s="221" t="s">
        <v>371</v>
      </c>
      <c r="R460" s="223"/>
      <c r="S460" s="223" t="s">
        <v>35</v>
      </c>
      <c r="T460" s="223" t="s">
        <v>27</v>
      </c>
      <c r="U460" s="223" t="s">
        <v>185</v>
      </c>
      <c r="V460" s="221" t="s">
        <v>1548</v>
      </c>
      <c r="W460" s="220" t="s">
        <v>1549</v>
      </c>
      <c r="X460" s="220" t="s">
        <v>1550</v>
      </c>
      <c r="Y460" s="220"/>
      <c r="Z460" s="224" t="s">
        <v>223</v>
      </c>
      <c r="AA460" s="220" t="s">
        <v>323</v>
      </c>
      <c r="AB460" s="230"/>
      <c r="AC460" s="226"/>
      <c r="AD460" s="227"/>
      <c r="AE460" s="240"/>
      <c r="AF460" s="241"/>
      <c r="AG460" s="242"/>
    </row>
    <row r="461" spans="1:33" s="229" customFormat="1" ht="15" customHeight="1">
      <c r="A461" s="217">
        <v>2023</v>
      </c>
      <c r="B461" s="217" t="s">
        <v>57</v>
      </c>
      <c r="C461" s="218" t="s">
        <v>1534</v>
      </c>
      <c r="D461" s="217">
        <v>1234</v>
      </c>
      <c r="E461" s="219" t="s">
        <v>4234</v>
      </c>
      <c r="F461" s="220"/>
      <c r="G461" s="220"/>
      <c r="H461" s="220" t="s">
        <v>4233</v>
      </c>
      <c r="I461" s="221" t="s">
        <v>74</v>
      </c>
      <c r="J461" s="220" t="s">
        <v>4232</v>
      </c>
      <c r="K461" s="220" t="s">
        <v>281</v>
      </c>
      <c r="L461" s="219" t="s">
        <v>4235</v>
      </c>
      <c r="M461" s="222" t="s">
        <v>4233</v>
      </c>
      <c r="N461" s="222" t="s">
        <v>4233</v>
      </c>
      <c r="O461" s="222" t="s">
        <v>4236</v>
      </c>
      <c r="P461" s="221" t="s">
        <v>325</v>
      </c>
      <c r="Q461" s="221" t="s">
        <v>325</v>
      </c>
      <c r="R461" s="223"/>
      <c r="S461" s="223"/>
      <c r="T461" s="223"/>
      <c r="U461" s="223"/>
      <c r="V461" s="221" t="s">
        <v>74</v>
      </c>
      <c r="W461" s="220"/>
      <c r="X461" s="220"/>
      <c r="Y461" s="220"/>
      <c r="Z461" s="224"/>
      <c r="AA461" s="220" t="s">
        <v>74</v>
      </c>
      <c r="AB461" s="230"/>
      <c r="AC461" s="226"/>
      <c r="AD461" s="227"/>
      <c r="AE461" s="228"/>
    </row>
    <row r="462" spans="1:33" s="229" customFormat="1" ht="15" customHeight="1">
      <c r="A462" s="217">
        <v>2023</v>
      </c>
      <c r="B462" s="217" t="s">
        <v>57</v>
      </c>
      <c r="C462" s="218" t="s">
        <v>1551</v>
      </c>
      <c r="D462" s="217">
        <v>1234</v>
      </c>
      <c r="E462" s="219" t="s">
        <v>4234</v>
      </c>
      <c r="F462" s="220"/>
      <c r="G462" s="220"/>
      <c r="H462" s="220" t="s">
        <v>4233</v>
      </c>
      <c r="I462" s="221" t="s">
        <v>52</v>
      </c>
      <c r="J462" s="220" t="s">
        <v>4232</v>
      </c>
      <c r="K462" s="220" t="s">
        <v>281</v>
      </c>
      <c r="L462" s="219" t="s">
        <v>4235</v>
      </c>
      <c r="M462" s="222" t="s">
        <v>4233</v>
      </c>
      <c r="N462" s="222" t="s">
        <v>4233</v>
      </c>
      <c r="O462" s="222" t="s">
        <v>4236</v>
      </c>
      <c r="P462" s="221" t="s">
        <v>1552</v>
      </c>
      <c r="Q462" s="221" t="s">
        <v>294</v>
      </c>
      <c r="R462" s="223"/>
      <c r="S462" s="223" t="s">
        <v>43</v>
      </c>
      <c r="T462" s="223" t="s">
        <v>29</v>
      </c>
      <c r="U462" s="223" t="s">
        <v>82</v>
      </c>
      <c r="V462" s="221" t="s">
        <v>1553</v>
      </c>
      <c r="W462" s="220" t="s">
        <v>1554</v>
      </c>
      <c r="X462" s="220" t="s">
        <v>1555</v>
      </c>
      <c r="Y462" s="220"/>
      <c r="Z462" s="224" t="s">
        <v>223</v>
      </c>
      <c r="AA462" s="220" t="s">
        <v>288</v>
      </c>
      <c r="AB462" s="230"/>
      <c r="AC462" s="226"/>
      <c r="AD462" s="227"/>
      <c r="AE462" s="228"/>
    </row>
    <row r="463" spans="1:33" s="229" customFormat="1" ht="15" customHeight="1">
      <c r="A463" s="217">
        <v>2023</v>
      </c>
      <c r="B463" s="217" t="s">
        <v>57</v>
      </c>
      <c r="C463" s="218" t="s">
        <v>1551</v>
      </c>
      <c r="D463" s="217">
        <v>1234</v>
      </c>
      <c r="E463" s="219" t="s">
        <v>4234</v>
      </c>
      <c r="F463" s="220"/>
      <c r="G463" s="220"/>
      <c r="H463" s="220" t="s">
        <v>4233</v>
      </c>
      <c r="I463" s="221" t="s">
        <v>52</v>
      </c>
      <c r="J463" s="220" t="s">
        <v>4232</v>
      </c>
      <c r="K463" s="220" t="s">
        <v>281</v>
      </c>
      <c r="L463" s="219" t="s">
        <v>4235</v>
      </c>
      <c r="M463" s="222" t="s">
        <v>4233</v>
      </c>
      <c r="N463" s="222" t="s">
        <v>4233</v>
      </c>
      <c r="O463" s="222" t="s">
        <v>4236</v>
      </c>
      <c r="P463" s="221" t="s">
        <v>1544</v>
      </c>
      <c r="Q463" s="221" t="s">
        <v>366</v>
      </c>
      <c r="R463" s="223"/>
      <c r="S463" s="223" t="s">
        <v>43</v>
      </c>
      <c r="T463" s="223" t="s">
        <v>30</v>
      </c>
      <c r="U463" s="223" t="s">
        <v>80</v>
      </c>
      <c r="V463" s="221" t="s">
        <v>93</v>
      </c>
      <c r="W463" s="220" t="s">
        <v>1556</v>
      </c>
      <c r="X463" s="220" t="s">
        <v>1557</v>
      </c>
      <c r="Y463" s="220"/>
      <c r="Z463" s="224" t="s">
        <v>223</v>
      </c>
      <c r="AA463" s="220" t="s">
        <v>288</v>
      </c>
      <c r="AB463" s="230"/>
      <c r="AC463" s="226"/>
      <c r="AD463" s="227"/>
      <c r="AE463" s="228"/>
    </row>
    <row r="464" spans="1:33" s="229" customFormat="1" ht="15" customHeight="1">
      <c r="A464" s="217">
        <v>2023</v>
      </c>
      <c r="B464" s="217" t="s">
        <v>57</v>
      </c>
      <c r="C464" s="218" t="s">
        <v>1551</v>
      </c>
      <c r="D464" s="217">
        <v>1234</v>
      </c>
      <c r="E464" s="219" t="s">
        <v>4234</v>
      </c>
      <c r="F464" s="220"/>
      <c r="G464" s="220"/>
      <c r="H464" s="220" t="s">
        <v>4233</v>
      </c>
      <c r="I464" s="221" t="s">
        <v>52</v>
      </c>
      <c r="J464" s="220" t="s">
        <v>4232</v>
      </c>
      <c r="K464" s="220" t="s">
        <v>281</v>
      </c>
      <c r="L464" s="219" t="s">
        <v>4235</v>
      </c>
      <c r="M464" s="222" t="s">
        <v>4233</v>
      </c>
      <c r="N464" s="222" t="s">
        <v>4233</v>
      </c>
      <c r="O464" s="222" t="s">
        <v>4236</v>
      </c>
      <c r="P464" s="221" t="s">
        <v>1558</v>
      </c>
      <c r="Q464" s="221" t="s">
        <v>294</v>
      </c>
      <c r="R464" s="223"/>
      <c r="S464" s="223" t="s">
        <v>76</v>
      </c>
      <c r="T464" s="223" t="s">
        <v>27</v>
      </c>
      <c r="U464" s="223" t="s">
        <v>78</v>
      </c>
      <c r="V464" s="221" t="s">
        <v>1559</v>
      </c>
      <c r="W464" s="220" t="s">
        <v>1560</v>
      </c>
      <c r="X464" s="220" t="s">
        <v>1561</v>
      </c>
      <c r="Y464" s="220"/>
      <c r="Z464" s="224" t="s">
        <v>220</v>
      </c>
      <c r="AA464" s="220" t="s">
        <v>304</v>
      </c>
      <c r="AB464" s="230"/>
      <c r="AC464" s="226" t="s">
        <v>227</v>
      </c>
      <c r="AD464" s="227"/>
      <c r="AE464" s="228"/>
    </row>
    <row r="465" spans="1:33" s="229" customFormat="1" ht="15" customHeight="1">
      <c r="A465" s="217">
        <v>2023</v>
      </c>
      <c r="B465" s="217" t="s">
        <v>57</v>
      </c>
      <c r="C465" s="218" t="s">
        <v>1551</v>
      </c>
      <c r="D465" s="217">
        <v>1234</v>
      </c>
      <c r="E465" s="219" t="s">
        <v>4234</v>
      </c>
      <c r="F465" s="220"/>
      <c r="G465" s="220"/>
      <c r="H465" s="220" t="s">
        <v>4233</v>
      </c>
      <c r="I465" s="221" t="s">
        <v>52</v>
      </c>
      <c r="J465" s="220" t="s">
        <v>4232</v>
      </c>
      <c r="K465" s="220" t="s">
        <v>281</v>
      </c>
      <c r="L465" s="219" t="s">
        <v>4235</v>
      </c>
      <c r="M465" s="222" t="s">
        <v>4233</v>
      </c>
      <c r="N465" s="222" t="s">
        <v>4233</v>
      </c>
      <c r="O465" s="222" t="s">
        <v>4236</v>
      </c>
      <c r="P465" s="221" t="s">
        <v>1562</v>
      </c>
      <c r="Q465" s="221" t="s">
        <v>871</v>
      </c>
      <c r="R465" s="223"/>
      <c r="S465" s="223" t="s">
        <v>35</v>
      </c>
      <c r="T465" s="223" t="s">
        <v>27</v>
      </c>
      <c r="U465" s="223" t="s">
        <v>83</v>
      </c>
      <c r="V465" s="221" t="s">
        <v>1563</v>
      </c>
      <c r="W465" s="220" t="s">
        <v>1564</v>
      </c>
      <c r="X465" s="220" t="s">
        <v>419</v>
      </c>
      <c r="Y465" s="220"/>
      <c r="Z465" s="224" t="s">
        <v>223</v>
      </c>
      <c r="AA465" s="220" t="s">
        <v>323</v>
      </c>
      <c r="AB465" s="230"/>
      <c r="AC465" s="226"/>
      <c r="AD465" s="227"/>
      <c r="AE465" s="240"/>
      <c r="AF465" s="241"/>
      <c r="AG465" s="242"/>
    </row>
    <row r="466" spans="1:33" s="229" customFormat="1" ht="15" customHeight="1">
      <c r="A466" s="217">
        <v>2023</v>
      </c>
      <c r="B466" s="217" t="s">
        <v>57</v>
      </c>
      <c r="C466" s="218" t="s">
        <v>1551</v>
      </c>
      <c r="D466" s="217">
        <v>1234</v>
      </c>
      <c r="E466" s="219" t="s">
        <v>4234</v>
      </c>
      <c r="F466" s="220"/>
      <c r="G466" s="220"/>
      <c r="H466" s="220" t="s">
        <v>4233</v>
      </c>
      <c r="I466" s="221" t="s">
        <v>75</v>
      </c>
      <c r="J466" s="220" t="s">
        <v>4232</v>
      </c>
      <c r="K466" s="220" t="s">
        <v>281</v>
      </c>
      <c r="L466" s="219" t="s">
        <v>4235</v>
      </c>
      <c r="M466" s="222" t="s">
        <v>4233</v>
      </c>
      <c r="N466" s="222" t="s">
        <v>4233</v>
      </c>
      <c r="O466" s="222" t="s">
        <v>4236</v>
      </c>
      <c r="P466" s="221" t="s">
        <v>381</v>
      </c>
      <c r="Q466" s="221" t="s">
        <v>294</v>
      </c>
      <c r="R466" s="223"/>
      <c r="S466" s="223"/>
      <c r="T466" s="223"/>
      <c r="U466" s="223"/>
      <c r="V466" s="221" t="s">
        <v>75</v>
      </c>
      <c r="W466" s="220"/>
      <c r="X466" s="220"/>
      <c r="Y466" s="220"/>
      <c r="Z466" s="224"/>
      <c r="AA466" s="220" t="s">
        <v>75</v>
      </c>
      <c r="AB466" s="230"/>
      <c r="AC466" s="226"/>
      <c r="AD466" s="227"/>
      <c r="AE466" s="228"/>
    </row>
    <row r="467" spans="1:33" s="229" customFormat="1" ht="15" customHeight="1">
      <c r="A467" s="217">
        <v>2023</v>
      </c>
      <c r="B467" s="217" t="s">
        <v>57</v>
      </c>
      <c r="C467" s="218" t="s">
        <v>1565</v>
      </c>
      <c r="D467" s="217">
        <v>1234</v>
      </c>
      <c r="E467" s="219" t="s">
        <v>4234</v>
      </c>
      <c r="F467" s="220"/>
      <c r="G467" s="220"/>
      <c r="H467" s="220" t="s">
        <v>4233</v>
      </c>
      <c r="I467" s="221" t="s">
        <v>52</v>
      </c>
      <c r="J467" s="220" t="s">
        <v>4232</v>
      </c>
      <c r="K467" s="220" t="s">
        <v>281</v>
      </c>
      <c r="L467" s="219" t="s">
        <v>4235</v>
      </c>
      <c r="M467" s="222" t="s">
        <v>4233</v>
      </c>
      <c r="N467" s="222" t="s">
        <v>4233</v>
      </c>
      <c r="O467" s="222" t="s">
        <v>4236</v>
      </c>
      <c r="P467" s="221" t="s">
        <v>300</v>
      </c>
      <c r="Q467" s="221" t="s">
        <v>294</v>
      </c>
      <c r="R467" s="223"/>
      <c r="S467" s="223" t="s">
        <v>43</v>
      </c>
      <c r="T467" s="223" t="s">
        <v>30</v>
      </c>
      <c r="U467" s="223" t="s">
        <v>82</v>
      </c>
      <c r="V467" s="221" t="s">
        <v>1566</v>
      </c>
      <c r="W467" s="220" t="s">
        <v>1567</v>
      </c>
      <c r="X467" s="220" t="s">
        <v>1568</v>
      </c>
      <c r="Y467" s="220"/>
      <c r="Z467" s="224" t="s">
        <v>223</v>
      </c>
      <c r="AA467" s="220" t="s">
        <v>288</v>
      </c>
      <c r="AB467" s="230"/>
      <c r="AC467" s="226"/>
      <c r="AD467" s="227"/>
      <c r="AE467" s="228"/>
    </row>
    <row r="468" spans="1:33" s="229" customFormat="1" ht="15" customHeight="1">
      <c r="A468" s="217">
        <v>2023</v>
      </c>
      <c r="B468" s="217" t="s">
        <v>57</v>
      </c>
      <c r="C468" s="218" t="s">
        <v>1565</v>
      </c>
      <c r="D468" s="217">
        <v>1234</v>
      </c>
      <c r="E468" s="219" t="s">
        <v>4234</v>
      </c>
      <c r="F468" s="220"/>
      <c r="G468" s="220"/>
      <c r="H468" s="220" t="s">
        <v>4233</v>
      </c>
      <c r="I468" s="221" t="s">
        <v>708</v>
      </c>
      <c r="J468" s="220" t="s">
        <v>4232</v>
      </c>
      <c r="K468" s="220" t="s">
        <v>281</v>
      </c>
      <c r="L468" s="219" t="s">
        <v>4235</v>
      </c>
      <c r="M468" s="222" t="s">
        <v>4233</v>
      </c>
      <c r="N468" s="222" t="s">
        <v>4233</v>
      </c>
      <c r="O468" s="222" t="s">
        <v>4236</v>
      </c>
      <c r="P468" s="221" t="s">
        <v>1569</v>
      </c>
      <c r="Q468" s="221" t="s">
        <v>412</v>
      </c>
      <c r="R468" s="223"/>
      <c r="S468" s="223"/>
      <c r="T468" s="223"/>
      <c r="U468" s="223"/>
      <c r="V468" s="221" t="s">
        <v>1570</v>
      </c>
      <c r="W468" s="220"/>
      <c r="X468" s="220"/>
      <c r="Y468" s="220"/>
      <c r="Z468" s="224"/>
      <c r="AA468" s="220" t="s">
        <v>708</v>
      </c>
      <c r="AB468" s="230"/>
      <c r="AC468" s="226"/>
      <c r="AD468" s="227"/>
      <c r="AE468" s="228"/>
    </row>
    <row r="469" spans="1:33" s="229" customFormat="1" ht="15" customHeight="1">
      <c r="A469" s="217">
        <v>2023</v>
      </c>
      <c r="B469" s="217" t="s">
        <v>57</v>
      </c>
      <c r="C469" s="218" t="s">
        <v>1565</v>
      </c>
      <c r="D469" s="217">
        <v>1234</v>
      </c>
      <c r="E469" s="219" t="s">
        <v>4234</v>
      </c>
      <c r="F469" s="220"/>
      <c r="G469" s="220"/>
      <c r="H469" s="220" t="s">
        <v>4233</v>
      </c>
      <c r="I469" s="221" t="s">
        <v>75</v>
      </c>
      <c r="J469" s="220" t="s">
        <v>4232</v>
      </c>
      <c r="K469" s="220" t="s">
        <v>281</v>
      </c>
      <c r="L469" s="219" t="s">
        <v>4235</v>
      </c>
      <c r="M469" s="222" t="s">
        <v>4233</v>
      </c>
      <c r="N469" s="222" t="s">
        <v>4233</v>
      </c>
      <c r="O469" s="222" t="s">
        <v>4236</v>
      </c>
      <c r="P469" s="221" t="s">
        <v>805</v>
      </c>
      <c r="Q469" s="221" t="s">
        <v>294</v>
      </c>
      <c r="R469" s="223"/>
      <c r="S469" s="223"/>
      <c r="T469" s="223"/>
      <c r="U469" s="223"/>
      <c r="V469" s="221" t="s">
        <v>75</v>
      </c>
      <c r="W469" s="220"/>
      <c r="X469" s="220"/>
      <c r="Y469" s="220"/>
      <c r="Z469" s="224"/>
      <c r="AA469" s="220" t="s">
        <v>75</v>
      </c>
      <c r="AB469" s="230"/>
      <c r="AC469" s="226"/>
      <c r="AD469" s="227"/>
      <c r="AE469" s="228"/>
    </row>
    <row r="470" spans="1:33" s="229" customFormat="1" ht="15" customHeight="1">
      <c r="A470" s="217">
        <v>2023</v>
      </c>
      <c r="B470" s="217" t="s">
        <v>57</v>
      </c>
      <c r="C470" s="218" t="s">
        <v>1571</v>
      </c>
      <c r="D470" s="217">
        <v>1234</v>
      </c>
      <c r="E470" s="219" t="s">
        <v>4234</v>
      </c>
      <c r="F470" s="220"/>
      <c r="G470" s="220"/>
      <c r="H470" s="220" t="s">
        <v>4233</v>
      </c>
      <c r="I470" s="221" t="s">
        <v>52</v>
      </c>
      <c r="J470" s="220" t="s">
        <v>4232</v>
      </c>
      <c r="K470" s="220" t="s">
        <v>281</v>
      </c>
      <c r="L470" s="219" t="s">
        <v>4235</v>
      </c>
      <c r="M470" s="222" t="s">
        <v>4233</v>
      </c>
      <c r="N470" s="222" t="s">
        <v>4233</v>
      </c>
      <c r="O470" s="222" t="s">
        <v>4236</v>
      </c>
      <c r="P470" s="221" t="s">
        <v>1365</v>
      </c>
      <c r="Q470" s="221" t="s">
        <v>406</v>
      </c>
      <c r="R470" s="223"/>
      <c r="S470" s="223" t="s">
        <v>90</v>
      </c>
      <c r="T470" s="223" t="s">
        <v>29</v>
      </c>
      <c r="U470" s="223" t="s">
        <v>83</v>
      </c>
      <c r="V470" s="221" t="s">
        <v>285</v>
      </c>
      <c r="W470" s="220" t="s">
        <v>1572</v>
      </c>
      <c r="X470" s="220" t="s">
        <v>1573</v>
      </c>
      <c r="Y470" s="220"/>
      <c r="Z470" s="224" t="s">
        <v>223</v>
      </c>
      <c r="AA470" s="220" t="s">
        <v>323</v>
      </c>
      <c r="AB470" s="230"/>
      <c r="AC470" s="226"/>
      <c r="AD470" s="227" t="s">
        <v>1574</v>
      </c>
      <c r="AE470" s="228"/>
    </row>
    <row r="471" spans="1:33" s="229" customFormat="1" ht="15" customHeight="1">
      <c r="A471" s="217">
        <v>2023</v>
      </c>
      <c r="B471" s="217" t="s">
        <v>57</v>
      </c>
      <c r="C471" s="218" t="s">
        <v>1571</v>
      </c>
      <c r="D471" s="217">
        <v>1234</v>
      </c>
      <c r="E471" s="219" t="s">
        <v>4234</v>
      </c>
      <c r="F471" s="220"/>
      <c r="G471" s="220"/>
      <c r="H471" s="220" t="s">
        <v>4233</v>
      </c>
      <c r="I471" s="221" t="s">
        <v>52</v>
      </c>
      <c r="J471" s="220" t="s">
        <v>4232</v>
      </c>
      <c r="K471" s="220" t="s">
        <v>281</v>
      </c>
      <c r="L471" s="219" t="s">
        <v>4235</v>
      </c>
      <c r="M471" s="222" t="s">
        <v>4233</v>
      </c>
      <c r="N471" s="222" t="s">
        <v>4233</v>
      </c>
      <c r="O471" s="222" t="s">
        <v>4236</v>
      </c>
      <c r="P471" s="221" t="s">
        <v>1162</v>
      </c>
      <c r="Q471" s="221" t="s">
        <v>651</v>
      </c>
      <c r="R471" s="223"/>
      <c r="S471" s="223" t="s">
        <v>43</v>
      </c>
      <c r="T471" s="223" t="s">
        <v>29</v>
      </c>
      <c r="U471" s="223" t="s">
        <v>82</v>
      </c>
      <c r="V471" s="221" t="s">
        <v>1575</v>
      </c>
      <c r="W471" s="220" t="s">
        <v>1504</v>
      </c>
      <c r="X471" s="220" t="s">
        <v>1576</v>
      </c>
      <c r="Y471" s="220"/>
      <c r="Z471" s="224" t="s">
        <v>223</v>
      </c>
      <c r="AA471" s="220" t="s">
        <v>288</v>
      </c>
      <c r="AB471" s="230"/>
      <c r="AC471" s="226"/>
      <c r="AD471" s="227"/>
      <c r="AE471" s="228"/>
    </row>
    <row r="472" spans="1:33" s="229" customFormat="1" ht="15" customHeight="1">
      <c r="A472" s="217">
        <v>2023</v>
      </c>
      <c r="B472" s="217" t="s">
        <v>57</v>
      </c>
      <c r="C472" s="218" t="s">
        <v>1571</v>
      </c>
      <c r="D472" s="217">
        <v>1234</v>
      </c>
      <c r="E472" s="219" t="s">
        <v>4234</v>
      </c>
      <c r="F472" s="220"/>
      <c r="G472" s="220"/>
      <c r="H472" s="220" t="s">
        <v>4233</v>
      </c>
      <c r="I472" s="221" t="s">
        <v>52</v>
      </c>
      <c r="J472" s="220" t="s">
        <v>4232</v>
      </c>
      <c r="K472" s="220" t="s">
        <v>281</v>
      </c>
      <c r="L472" s="219" t="s">
        <v>4235</v>
      </c>
      <c r="M472" s="222" t="s">
        <v>4233</v>
      </c>
      <c r="N472" s="222" t="s">
        <v>4233</v>
      </c>
      <c r="O472" s="222" t="s">
        <v>4236</v>
      </c>
      <c r="P472" s="221" t="s">
        <v>381</v>
      </c>
      <c r="Q472" s="221" t="s">
        <v>294</v>
      </c>
      <c r="R472" s="223"/>
      <c r="S472" s="223" t="s">
        <v>35</v>
      </c>
      <c r="T472" s="223" t="s">
        <v>27</v>
      </c>
      <c r="U472" s="223" t="s">
        <v>181</v>
      </c>
      <c r="V472" s="221" t="s">
        <v>1400</v>
      </c>
      <c r="W472" s="220" t="s">
        <v>35</v>
      </c>
      <c r="X472" s="220" t="s">
        <v>1577</v>
      </c>
      <c r="Y472" s="220"/>
      <c r="Z472" s="224" t="s">
        <v>223</v>
      </c>
      <c r="AA472" s="220" t="s">
        <v>323</v>
      </c>
      <c r="AB472" s="230"/>
      <c r="AC472" s="226"/>
      <c r="AD472" s="227"/>
      <c r="AE472" s="240"/>
      <c r="AF472" s="241"/>
      <c r="AG472" s="242"/>
    </row>
    <row r="473" spans="1:33" s="229" customFormat="1" ht="15" customHeight="1">
      <c r="A473" s="217">
        <v>2023</v>
      </c>
      <c r="B473" s="217" t="s">
        <v>57</v>
      </c>
      <c r="C473" s="218" t="s">
        <v>1578</v>
      </c>
      <c r="D473" s="217">
        <v>1234</v>
      </c>
      <c r="E473" s="219" t="s">
        <v>4234</v>
      </c>
      <c r="F473" s="220"/>
      <c r="G473" s="220"/>
      <c r="H473" s="220" t="s">
        <v>4233</v>
      </c>
      <c r="I473" s="221" t="s">
        <v>52</v>
      </c>
      <c r="J473" s="220" t="s">
        <v>4232</v>
      </c>
      <c r="K473" s="220" t="s">
        <v>281</v>
      </c>
      <c r="L473" s="219" t="s">
        <v>4235</v>
      </c>
      <c r="M473" s="222" t="s">
        <v>4233</v>
      </c>
      <c r="N473" s="222" t="s">
        <v>4233</v>
      </c>
      <c r="O473" s="222" t="s">
        <v>4236</v>
      </c>
      <c r="P473" s="221" t="s">
        <v>1093</v>
      </c>
      <c r="Q473" s="221" t="s">
        <v>1089</v>
      </c>
      <c r="R473" s="223"/>
      <c r="S473" s="223" t="s">
        <v>90</v>
      </c>
      <c r="T473" s="223" t="s">
        <v>30</v>
      </c>
      <c r="U473" s="223" t="s">
        <v>80</v>
      </c>
      <c r="V473" s="221" t="s">
        <v>96</v>
      </c>
      <c r="W473" s="220" t="s">
        <v>1579</v>
      </c>
      <c r="X473" s="220" t="s">
        <v>1580</v>
      </c>
      <c r="Y473" s="220"/>
      <c r="Z473" s="224" t="s">
        <v>220</v>
      </c>
      <c r="AA473" s="220" t="s">
        <v>304</v>
      </c>
      <c r="AB473" s="230"/>
      <c r="AC473" s="226" t="s">
        <v>227</v>
      </c>
      <c r="AD473" s="227"/>
      <c r="AE473" s="228"/>
    </row>
    <row r="474" spans="1:33" s="229" customFormat="1" ht="15" customHeight="1">
      <c r="A474" s="217">
        <v>2023</v>
      </c>
      <c r="B474" s="217" t="s">
        <v>57</v>
      </c>
      <c r="C474" s="218" t="s">
        <v>1581</v>
      </c>
      <c r="D474" s="217">
        <v>1234</v>
      </c>
      <c r="E474" s="219" t="s">
        <v>4234</v>
      </c>
      <c r="F474" s="220"/>
      <c r="G474" s="220"/>
      <c r="H474" s="220" t="s">
        <v>4233</v>
      </c>
      <c r="I474" s="221" t="s">
        <v>52</v>
      </c>
      <c r="J474" s="220" t="s">
        <v>4232</v>
      </c>
      <c r="K474" s="220" t="s">
        <v>281</v>
      </c>
      <c r="L474" s="219" t="s">
        <v>4235</v>
      </c>
      <c r="M474" s="222" t="s">
        <v>4233</v>
      </c>
      <c r="N474" s="222" t="s">
        <v>4233</v>
      </c>
      <c r="O474" s="222" t="s">
        <v>4236</v>
      </c>
      <c r="P474" s="221" t="s">
        <v>1338</v>
      </c>
      <c r="Q474" s="221" t="s">
        <v>284</v>
      </c>
      <c r="R474" s="223"/>
      <c r="S474" s="223" t="s">
        <v>43</v>
      </c>
      <c r="T474" s="223" t="s">
        <v>30</v>
      </c>
      <c r="U474" s="223" t="s">
        <v>80</v>
      </c>
      <c r="V474" s="221" t="s">
        <v>101</v>
      </c>
      <c r="W474" s="220" t="s">
        <v>1582</v>
      </c>
      <c r="X474" s="220" t="s">
        <v>1493</v>
      </c>
      <c r="Y474" s="220"/>
      <c r="Z474" s="224" t="s">
        <v>220</v>
      </c>
      <c r="AA474" s="220" t="s">
        <v>288</v>
      </c>
      <c r="AB474" s="230"/>
      <c r="AC474" s="226"/>
      <c r="AD474" s="227" t="s">
        <v>1583</v>
      </c>
      <c r="AE474" s="228"/>
    </row>
    <row r="475" spans="1:33" s="229" customFormat="1" ht="15" customHeight="1">
      <c r="A475" s="217">
        <v>2023</v>
      </c>
      <c r="B475" s="217" t="s">
        <v>57</v>
      </c>
      <c r="C475" s="218" t="s">
        <v>1584</v>
      </c>
      <c r="D475" s="217">
        <v>1234</v>
      </c>
      <c r="E475" s="219" t="s">
        <v>4234</v>
      </c>
      <c r="F475" s="220"/>
      <c r="G475" s="220"/>
      <c r="H475" s="220" t="s">
        <v>4233</v>
      </c>
      <c r="I475" s="221" t="s">
        <v>52</v>
      </c>
      <c r="J475" s="220" t="s">
        <v>4232</v>
      </c>
      <c r="K475" s="220" t="s">
        <v>281</v>
      </c>
      <c r="L475" s="219" t="s">
        <v>4235</v>
      </c>
      <c r="M475" s="222" t="s">
        <v>4233</v>
      </c>
      <c r="N475" s="222" t="s">
        <v>4233</v>
      </c>
      <c r="O475" s="222" t="s">
        <v>4236</v>
      </c>
      <c r="P475" s="221" t="s">
        <v>306</v>
      </c>
      <c r="Q475" s="221" t="s">
        <v>294</v>
      </c>
      <c r="R475" s="223"/>
      <c r="S475" s="223" t="s">
        <v>43</v>
      </c>
      <c r="T475" s="223" t="s">
        <v>29</v>
      </c>
      <c r="U475" s="223" t="s">
        <v>82</v>
      </c>
      <c r="V475" s="221" t="s">
        <v>1585</v>
      </c>
      <c r="W475" s="220" t="s">
        <v>1586</v>
      </c>
      <c r="X475" s="220" t="s">
        <v>1587</v>
      </c>
      <c r="Y475" s="220"/>
      <c r="Z475" s="224" t="s">
        <v>223</v>
      </c>
      <c r="AA475" s="220" t="s">
        <v>288</v>
      </c>
      <c r="AB475" s="230"/>
      <c r="AC475" s="226"/>
      <c r="AD475" s="227"/>
      <c r="AE475" s="228"/>
    </row>
    <row r="476" spans="1:33" s="229" customFormat="1" ht="15" customHeight="1">
      <c r="A476" s="217">
        <v>2023</v>
      </c>
      <c r="B476" s="217" t="s">
        <v>57</v>
      </c>
      <c r="C476" s="218" t="s">
        <v>1584</v>
      </c>
      <c r="D476" s="217">
        <v>1234</v>
      </c>
      <c r="E476" s="219" t="s">
        <v>4234</v>
      </c>
      <c r="F476" s="220"/>
      <c r="G476" s="220"/>
      <c r="H476" s="220" t="s">
        <v>4233</v>
      </c>
      <c r="I476" s="221" t="s">
        <v>52</v>
      </c>
      <c r="J476" s="220" t="s">
        <v>4232</v>
      </c>
      <c r="K476" s="220" t="s">
        <v>281</v>
      </c>
      <c r="L476" s="219" t="s">
        <v>4235</v>
      </c>
      <c r="M476" s="222" t="s">
        <v>4233</v>
      </c>
      <c r="N476" s="222" t="s">
        <v>4233</v>
      </c>
      <c r="O476" s="222" t="s">
        <v>4236</v>
      </c>
      <c r="P476" s="221" t="s">
        <v>1031</v>
      </c>
      <c r="Q476" s="221" t="s">
        <v>294</v>
      </c>
      <c r="R476" s="223"/>
      <c r="S476" s="223" t="s">
        <v>35</v>
      </c>
      <c r="T476" s="223" t="s">
        <v>27</v>
      </c>
      <c r="U476" s="223" t="s">
        <v>180</v>
      </c>
      <c r="V476" s="221" t="s">
        <v>1588</v>
      </c>
      <c r="W476" s="220" t="s">
        <v>35</v>
      </c>
      <c r="X476" s="220" t="s">
        <v>1577</v>
      </c>
      <c r="Y476" s="220"/>
      <c r="Z476" s="224" t="s">
        <v>223</v>
      </c>
      <c r="AA476" s="220" t="s">
        <v>323</v>
      </c>
      <c r="AB476" s="230"/>
      <c r="AC476" s="226"/>
      <c r="AD476" s="227"/>
      <c r="AE476" s="240"/>
      <c r="AF476" s="241"/>
      <c r="AG476" s="242"/>
    </row>
    <row r="477" spans="1:33" s="229" customFormat="1" ht="15" customHeight="1">
      <c r="A477" s="217">
        <v>2023</v>
      </c>
      <c r="B477" s="217" t="s">
        <v>57</v>
      </c>
      <c r="C477" s="218" t="s">
        <v>1589</v>
      </c>
      <c r="D477" s="217">
        <v>1234</v>
      </c>
      <c r="E477" s="219" t="s">
        <v>4234</v>
      </c>
      <c r="F477" s="220"/>
      <c r="G477" s="220"/>
      <c r="H477" s="220" t="s">
        <v>4233</v>
      </c>
      <c r="I477" s="221" t="s">
        <v>52</v>
      </c>
      <c r="J477" s="220" t="s">
        <v>4232</v>
      </c>
      <c r="K477" s="220" t="s">
        <v>281</v>
      </c>
      <c r="L477" s="219" t="s">
        <v>4235</v>
      </c>
      <c r="M477" s="222" t="s">
        <v>4233</v>
      </c>
      <c r="N477" s="222" t="s">
        <v>4233</v>
      </c>
      <c r="O477" s="222" t="s">
        <v>4236</v>
      </c>
      <c r="P477" s="221" t="s">
        <v>1590</v>
      </c>
      <c r="Q477" s="221" t="s">
        <v>294</v>
      </c>
      <c r="R477" s="223"/>
      <c r="S477" s="223" t="s">
        <v>43</v>
      </c>
      <c r="T477" s="223" t="s">
        <v>33</v>
      </c>
      <c r="U477" s="223" t="s">
        <v>82</v>
      </c>
      <c r="V477" s="221" t="s">
        <v>1591</v>
      </c>
      <c r="W477" s="220" t="s">
        <v>1592</v>
      </c>
      <c r="X477" s="220" t="s">
        <v>1593</v>
      </c>
      <c r="Y477" s="220"/>
      <c r="Z477" s="224" t="s">
        <v>223</v>
      </c>
      <c r="AA477" s="220" t="s">
        <v>288</v>
      </c>
      <c r="AB477" s="230"/>
      <c r="AC477" s="226"/>
      <c r="AD477" s="227"/>
      <c r="AE477" s="228"/>
    </row>
    <row r="478" spans="1:33" s="229" customFormat="1" ht="15" customHeight="1">
      <c r="A478" s="217">
        <v>2023</v>
      </c>
      <c r="B478" s="217" t="s">
        <v>57</v>
      </c>
      <c r="C478" s="218" t="s">
        <v>1589</v>
      </c>
      <c r="D478" s="217">
        <v>1234</v>
      </c>
      <c r="E478" s="219" t="s">
        <v>4234</v>
      </c>
      <c r="F478" s="220"/>
      <c r="G478" s="220"/>
      <c r="H478" s="220" t="s">
        <v>4233</v>
      </c>
      <c r="I478" s="221" t="s">
        <v>52</v>
      </c>
      <c r="J478" s="220" t="s">
        <v>4232</v>
      </c>
      <c r="K478" s="220" t="s">
        <v>281</v>
      </c>
      <c r="L478" s="219" t="s">
        <v>4235</v>
      </c>
      <c r="M478" s="222" t="s">
        <v>4233</v>
      </c>
      <c r="N478" s="222" t="s">
        <v>4233</v>
      </c>
      <c r="O478" s="222" t="s">
        <v>4236</v>
      </c>
      <c r="P478" s="221" t="s">
        <v>522</v>
      </c>
      <c r="Q478" s="221" t="s">
        <v>523</v>
      </c>
      <c r="R478" s="223"/>
      <c r="S478" s="223" t="s">
        <v>43</v>
      </c>
      <c r="T478" s="223" t="s">
        <v>33</v>
      </c>
      <c r="U478" s="223" t="s">
        <v>82</v>
      </c>
      <c r="V478" s="221" t="s">
        <v>100</v>
      </c>
      <c r="W478" s="220" t="s">
        <v>1594</v>
      </c>
      <c r="X478" s="220" t="s">
        <v>1595</v>
      </c>
      <c r="Y478" s="220"/>
      <c r="Z478" s="224" t="s">
        <v>223</v>
      </c>
      <c r="AA478" s="220" t="s">
        <v>288</v>
      </c>
      <c r="AB478" s="230"/>
      <c r="AC478" s="226"/>
      <c r="AD478" s="227"/>
      <c r="AE478" s="228"/>
    </row>
    <row r="479" spans="1:33" s="229" customFormat="1" ht="15" customHeight="1">
      <c r="A479" s="217">
        <v>2023</v>
      </c>
      <c r="B479" s="217" t="s">
        <v>57</v>
      </c>
      <c r="C479" s="218" t="s">
        <v>1589</v>
      </c>
      <c r="D479" s="217">
        <v>1234</v>
      </c>
      <c r="E479" s="219" t="s">
        <v>4234</v>
      </c>
      <c r="F479" s="220"/>
      <c r="G479" s="220"/>
      <c r="H479" s="220" t="s">
        <v>4233</v>
      </c>
      <c r="I479" s="221" t="s">
        <v>708</v>
      </c>
      <c r="J479" s="220" t="s">
        <v>4232</v>
      </c>
      <c r="K479" s="220" t="s">
        <v>281</v>
      </c>
      <c r="L479" s="219" t="s">
        <v>4235</v>
      </c>
      <c r="M479" s="222" t="s">
        <v>4233</v>
      </c>
      <c r="N479" s="222" t="s">
        <v>4233</v>
      </c>
      <c r="O479" s="222" t="s">
        <v>4236</v>
      </c>
      <c r="P479" s="221" t="s">
        <v>374</v>
      </c>
      <c r="Q479" s="221" t="s">
        <v>375</v>
      </c>
      <c r="R479" s="223"/>
      <c r="S479" s="223"/>
      <c r="T479" s="223"/>
      <c r="U479" s="223"/>
      <c r="V479" s="221" t="s">
        <v>93</v>
      </c>
      <c r="W479" s="220"/>
      <c r="X479" s="220"/>
      <c r="Y479" s="220"/>
      <c r="Z479" s="224"/>
      <c r="AA479" s="220" t="s">
        <v>708</v>
      </c>
      <c r="AB479" s="230"/>
      <c r="AC479" s="226"/>
      <c r="AD479" s="227"/>
      <c r="AE479" s="228"/>
    </row>
    <row r="480" spans="1:33" s="229" customFormat="1" ht="15" customHeight="1">
      <c r="A480" s="217">
        <v>2023</v>
      </c>
      <c r="B480" s="217" t="s">
        <v>57</v>
      </c>
      <c r="C480" s="218" t="s">
        <v>1589</v>
      </c>
      <c r="D480" s="217">
        <v>1234</v>
      </c>
      <c r="E480" s="219" t="s">
        <v>4234</v>
      </c>
      <c r="F480" s="220" t="s">
        <v>310</v>
      </c>
      <c r="G480" s="220">
        <v>202302943747</v>
      </c>
      <c r="H480" s="220" t="s">
        <v>4233</v>
      </c>
      <c r="I480" s="221" t="s">
        <v>52</v>
      </c>
      <c r="J480" s="220" t="s">
        <v>4232</v>
      </c>
      <c r="K480" s="220" t="s">
        <v>281</v>
      </c>
      <c r="L480" s="219" t="s">
        <v>4235</v>
      </c>
      <c r="M480" s="222" t="s">
        <v>4233</v>
      </c>
      <c r="N480" s="222" t="s">
        <v>4233</v>
      </c>
      <c r="O480" s="222" t="s">
        <v>4236</v>
      </c>
      <c r="P480" s="221" t="s">
        <v>585</v>
      </c>
      <c r="Q480" s="221" t="s">
        <v>294</v>
      </c>
      <c r="R480" s="223" t="s">
        <v>289</v>
      </c>
      <c r="S480" s="223" t="s">
        <v>35</v>
      </c>
      <c r="T480" s="223" t="s">
        <v>27</v>
      </c>
      <c r="U480" s="223" t="s">
        <v>242</v>
      </c>
      <c r="V480" s="221" t="s">
        <v>1596</v>
      </c>
      <c r="W480" s="220" t="s">
        <v>1597</v>
      </c>
      <c r="X480" s="220"/>
      <c r="Y480" s="220"/>
      <c r="Z480" s="224" t="s">
        <v>223</v>
      </c>
      <c r="AA480" s="220" t="s">
        <v>323</v>
      </c>
      <c r="AB480" s="230" t="s">
        <v>289</v>
      </c>
      <c r="AC480" s="226"/>
      <c r="AD480" s="227"/>
      <c r="AE480" s="228"/>
    </row>
    <row r="481" spans="1:31" s="229" customFormat="1" ht="15" customHeight="1">
      <c r="A481" s="217">
        <v>2023</v>
      </c>
      <c r="B481" s="217" t="s">
        <v>57</v>
      </c>
      <c r="C481" s="218" t="s">
        <v>1589</v>
      </c>
      <c r="D481" s="217">
        <v>1234</v>
      </c>
      <c r="E481" s="219" t="s">
        <v>4234</v>
      </c>
      <c r="F481" s="220"/>
      <c r="G481" s="220"/>
      <c r="H481" s="220" t="s">
        <v>4233</v>
      </c>
      <c r="I481" s="221" t="s">
        <v>52</v>
      </c>
      <c r="J481" s="220" t="s">
        <v>4232</v>
      </c>
      <c r="K481" s="220" t="s">
        <v>281</v>
      </c>
      <c r="L481" s="219" t="s">
        <v>4235</v>
      </c>
      <c r="M481" s="222" t="s">
        <v>4233</v>
      </c>
      <c r="N481" s="222" t="s">
        <v>4233</v>
      </c>
      <c r="O481" s="222" t="s">
        <v>4236</v>
      </c>
      <c r="P481" s="221" t="s">
        <v>1598</v>
      </c>
      <c r="Q481" s="221" t="s">
        <v>294</v>
      </c>
      <c r="R481" s="223"/>
      <c r="S481" s="223" t="s">
        <v>35</v>
      </c>
      <c r="T481" s="223" t="s">
        <v>215</v>
      </c>
      <c r="U481" s="223" t="s">
        <v>82</v>
      </c>
      <c r="V481" s="221" t="s">
        <v>86</v>
      </c>
      <c r="W481" s="220" t="s">
        <v>1599</v>
      </c>
      <c r="X481" s="220" t="s">
        <v>1600</v>
      </c>
      <c r="Y481" s="220"/>
      <c r="Z481" s="224" t="s">
        <v>223</v>
      </c>
      <c r="AA481" s="220" t="s">
        <v>304</v>
      </c>
      <c r="AB481" s="230"/>
      <c r="AC481" s="226" t="s">
        <v>227</v>
      </c>
      <c r="AD481" s="227"/>
      <c r="AE481" s="228"/>
    </row>
    <row r="482" spans="1:31" s="229" customFormat="1" ht="15" customHeight="1">
      <c r="A482" s="217">
        <v>2023</v>
      </c>
      <c r="B482" s="217" t="s">
        <v>57</v>
      </c>
      <c r="C482" s="218" t="s">
        <v>1589</v>
      </c>
      <c r="D482" s="217">
        <v>1234</v>
      </c>
      <c r="E482" s="219" t="s">
        <v>4234</v>
      </c>
      <c r="F482" s="220"/>
      <c r="G482" s="220"/>
      <c r="H482" s="220" t="s">
        <v>4233</v>
      </c>
      <c r="I482" s="221" t="s">
        <v>52</v>
      </c>
      <c r="J482" s="220" t="s">
        <v>4232</v>
      </c>
      <c r="K482" s="220" t="s">
        <v>281</v>
      </c>
      <c r="L482" s="219" t="s">
        <v>4235</v>
      </c>
      <c r="M482" s="222" t="s">
        <v>4233</v>
      </c>
      <c r="N482" s="222" t="s">
        <v>4233</v>
      </c>
      <c r="O482" s="222" t="s">
        <v>4236</v>
      </c>
      <c r="P482" s="221" t="s">
        <v>585</v>
      </c>
      <c r="Q482" s="221" t="s">
        <v>294</v>
      </c>
      <c r="R482" s="223" t="s">
        <v>289</v>
      </c>
      <c r="S482" s="223" t="s">
        <v>35</v>
      </c>
      <c r="T482" s="223" t="s">
        <v>216</v>
      </c>
      <c r="U482" s="223" t="s">
        <v>83</v>
      </c>
      <c r="V482" s="221" t="s">
        <v>1601</v>
      </c>
      <c r="W482" s="220" t="s">
        <v>1135</v>
      </c>
      <c r="X482" s="220" t="s">
        <v>1602</v>
      </c>
      <c r="Y482" s="220"/>
      <c r="Z482" s="224" t="s">
        <v>223</v>
      </c>
      <c r="AA482" s="220" t="s">
        <v>175</v>
      </c>
      <c r="AB482" s="230" t="s">
        <v>316</v>
      </c>
      <c r="AC482" s="226" t="s">
        <v>227</v>
      </c>
      <c r="AD482" s="227" t="s">
        <v>1603</v>
      </c>
      <c r="AE482" s="228"/>
    </row>
    <row r="483" spans="1:31" s="229" customFormat="1" ht="15" customHeight="1">
      <c r="A483" s="217">
        <v>2023</v>
      </c>
      <c r="B483" s="217" t="s">
        <v>59</v>
      </c>
      <c r="C483" s="218" t="s">
        <v>1604</v>
      </c>
      <c r="D483" s="217">
        <v>1234</v>
      </c>
      <c r="E483" s="219" t="s">
        <v>4234</v>
      </c>
      <c r="F483" s="220"/>
      <c r="G483" s="220"/>
      <c r="H483" s="220" t="s">
        <v>4233</v>
      </c>
      <c r="I483" s="221" t="s">
        <v>52</v>
      </c>
      <c r="J483" s="220" t="s">
        <v>4232</v>
      </c>
      <c r="K483" s="220" t="s">
        <v>281</v>
      </c>
      <c r="L483" s="219" t="s">
        <v>4235</v>
      </c>
      <c r="M483" s="222" t="s">
        <v>4233</v>
      </c>
      <c r="N483" s="222" t="s">
        <v>4233</v>
      </c>
      <c r="O483" s="222" t="s">
        <v>4236</v>
      </c>
      <c r="P483" s="221" t="s">
        <v>1605</v>
      </c>
      <c r="Q483" s="221" t="s">
        <v>412</v>
      </c>
      <c r="R483" s="223"/>
      <c r="S483" s="223" t="s">
        <v>43</v>
      </c>
      <c r="T483" s="223" t="s">
        <v>33</v>
      </c>
      <c r="U483" s="223" t="s">
        <v>82</v>
      </c>
      <c r="V483" s="221" t="s">
        <v>95</v>
      </c>
      <c r="W483" s="220"/>
      <c r="X483" s="220"/>
      <c r="Y483" s="220"/>
      <c r="Z483" s="224" t="s">
        <v>223</v>
      </c>
      <c r="AA483" s="220" t="s">
        <v>288</v>
      </c>
      <c r="AB483" s="230"/>
      <c r="AC483" s="226"/>
      <c r="AD483" s="227"/>
      <c r="AE483" s="228"/>
    </row>
    <row r="484" spans="1:31" s="229" customFormat="1" ht="15" customHeight="1">
      <c r="A484" s="217">
        <v>2023</v>
      </c>
      <c r="B484" s="217" t="s">
        <v>59</v>
      </c>
      <c r="C484" s="218" t="s">
        <v>1604</v>
      </c>
      <c r="D484" s="217">
        <v>1234</v>
      </c>
      <c r="E484" s="219" t="s">
        <v>4234</v>
      </c>
      <c r="F484" s="220"/>
      <c r="G484" s="220"/>
      <c r="H484" s="220" t="s">
        <v>4233</v>
      </c>
      <c r="I484" s="221" t="s">
        <v>74</v>
      </c>
      <c r="J484" s="220" t="s">
        <v>4232</v>
      </c>
      <c r="K484" s="220" t="s">
        <v>281</v>
      </c>
      <c r="L484" s="219" t="s">
        <v>4235</v>
      </c>
      <c r="M484" s="222" t="s">
        <v>4233</v>
      </c>
      <c r="N484" s="222" t="s">
        <v>4233</v>
      </c>
      <c r="O484" s="222" t="s">
        <v>4236</v>
      </c>
      <c r="P484" s="221" t="s">
        <v>1606</v>
      </c>
      <c r="Q484" s="221" t="s">
        <v>294</v>
      </c>
      <c r="R484" s="223"/>
      <c r="S484" s="223"/>
      <c r="T484" s="223"/>
      <c r="U484" s="223"/>
      <c r="V484" s="221" t="s">
        <v>74</v>
      </c>
      <c r="W484" s="220"/>
      <c r="X484" s="220"/>
      <c r="Y484" s="220"/>
      <c r="Z484" s="224"/>
      <c r="AA484" s="220" t="s">
        <v>74</v>
      </c>
      <c r="AB484" s="230"/>
      <c r="AC484" s="226"/>
      <c r="AD484" s="227"/>
      <c r="AE484" s="228"/>
    </row>
    <row r="485" spans="1:31" s="229" customFormat="1" ht="15" customHeight="1">
      <c r="A485" s="217">
        <v>2023</v>
      </c>
      <c r="B485" s="217" t="s">
        <v>59</v>
      </c>
      <c r="C485" s="218" t="s">
        <v>1604</v>
      </c>
      <c r="D485" s="217">
        <v>1234</v>
      </c>
      <c r="E485" s="219" t="s">
        <v>4234</v>
      </c>
      <c r="F485" s="220"/>
      <c r="G485" s="220"/>
      <c r="H485" s="220" t="s">
        <v>4233</v>
      </c>
      <c r="I485" s="221" t="s">
        <v>52</v>
      </c>
      <c r="J485" s="220" t="s">
        <v>4232</v>
      </c>
      <c r="K485" s="220" t="s">
        <v>281</v>
      </c>
      <c r="L485" s="219" t="s">
        <v>4235</v>
      </c>
      <c r="M485" s="222" t="s">
        <v>4233</v>
      </c>
      <c r="N485" s="222" t="s">
        <v>4233</v>
      </c>
      <c r="O485" s="222" t="s">
        <v>4236</v>
      </c>
      <c r="P485" s="221" t="s">
        <v>946</v>
      </c>
      <c r="Q485" s="221" t="s">
        <v>947</v>
      </c>
      <c r="R485" s="223"/>
      <c r="S485" s="223" t="s">
        <v>35</v>
      </c>
      <c r="T485" s="223" t="s">
        <v>26</v>
      </c>
      <c r="U485" s="223" t="s">
        <v>78</v>
      </c>
      <c r="V485" s="221" t="s">
        <v>1400</v>
      </c>
      <c r="W485" s="220" t="s">
        <v>249</v>
      </c>
      <c r="X485" s="220" t="s">
        <v>1607</v>
      </c>
      <c r="Y485" s="220"/>
      <c r="Z485" s="224" t="s">
        <v>220</v>
      </c>
      <c r="AA485" s="220" t="s">
        <v>26</v>
      </c>
      <c r="AB485" s="230"/>
      <c r="AC485" s="226"/>
      <c r="AD485" s="227"/>
      <c r="AE485" s="228"/>
    </row>
    <row r="486" spans="1:31" s="229" customFormat="1" ht="15" customHeight="1">
      <c r="A486" s="217">
        <v>2023</v>
      </c>
      <c r="B486" s="217" t="s">
        <v>59</v>
      </c>
      <c r="C486" s="218" t="s">
        <v>1604</v>
      </c>
      <c r="D486" s="217">
        <v>1234</v>
      </c>
      <c r="E486" s="219" t="s">
        <v>4234</v>
      </c>
      <c r="F486" s="220"/>
      <c r="G486" s="220"/>
      <c r="H486" s="220" t="s">
        <v>4233</v>
      </c>
      <c r="I486" s="221" t="s">
        <v>52</v>
      </c>
      <c r="J486" s="220" t="s">
        <v>4232</v>
      </c>
      <c r="K486" s="220" t="s">
        <v>281</v>
      </c>
      <c r="L486" s="219" t="s">
        <v>4235</v>
      </c>
      <c r="M486" s="222" t="s">
        <v>4233</v>
      </c>
      <c r="N486" s="222" t="s">
        <v>4233</v>
      </c>
      <c r="O486" s="222" t="s">
        <v>4236</v>
      </c>
      <c r="P486" s="221" t="s">
        <v>306</v>
      </c>
      <c r="Q486" s="221" t="s">
        <v>294</v>
      </c>
      <c r="R486" s="223"/>
      <c r="S486" s="223" t="s">
        <v>43</v>
      </c>
      <c r="T486" s="223" t="s">
        <v>30</v>
      </c>
      <c r="U486" s="223" t="s">
        <v>80</v>
      </c>
      <c r="V486" s="221" t="s">
        <v>93</v>
      </c>
      <c r="W486" s="220" t="s">
        <v>1608</v>
      </c>
      <c r="X486" s="220" t="s">
        <v>1609</v>
      </c>
      <c r="Y486" s="220"/>
      <c r="Z486" s="224" t="s">
        <v>220</v>
      </c>
      <c r="AA486" s="220" t="s">
        <v>288</v>
      </c>
      <c r="AB486" s="230"/>
      <c r="AC486" s="226"/>
      <c r="AD486" s="227"/>
      <c r="AE486" s="228"/>
    </row>
    <row r="487" spans="1:31" s="229" customFormat="1" ht="15" customHeight="1">
      <c r="A487" s="217">
        <v>2023</v>
      </c>
      <c r="B487" s="217" t="s">
        <v>59</v>
      </c>
      <c r="C487" s="218" t="s">
        <v>1610</v>
      </c>
      <c r="D487" s="217">
        <v>1234</v>
      </c>
      <c r="E487" s="219" t="s">
        <v>4234</v>
      </c>
      <c r="F487" s="220"/>
      <c r="G487" s="220"/>
      <c r="H487" s="220" t="s">
        <v>4233</v>
      </c>
      <c r="I487" s="221" t="s">
        <v>52</v>
      </c>
      <c r="J487" s="220" t="s">
        <v>4232</v>
      </c>
      <c r="K487" s="220" t="s">
        <v>1611</v>
      </c>
      <c r="L487" s="219" t="s">
        <v>4235</v>
      </c>
      <c r="M487" s="222" t="s">
        <v>4233</v>
      </c>
      <c r="N487" s="222" t="s">
        <v>4233</v>
      </c>
      <c r="O487" s="222" t="s">
        <v>4236</v>
      </c>
      <c r="P487" s="221" t="s">
        <v>670</v>
      </c>
      <c r="Q487" s="221" t="s">
        <v>294</v>
      </c>
      <c r="R487" s="223" t="s">
        <v>289</v>
      </c>
      <c r="S487" s="223" t="s">
        <v>43</v>
      </c>
      <c r="T487" s="223" t="s">
        <v>30</v>
      </c>
      <c r="U487" s="223" t="s">
        <v>78</v>
      </c>
      <c r="V487" s="221" t="s">
        <v>95</v>
      </c>
      <c r="W487" s="220" t="s">
        <v>1612</v>
      </c>
      <c r="X487" s="220" t="s">
        <v>1613</v>
      </c>
      <c r="Y487" s="220"/>
      <c r="Z487" s="224" t="s">
        <v>220</v>
      </c>
      <c r="AA487" s="220" t="s">
        <v>288</v>
      </c>
      <c r="AB487" s="230"/>
      <c r="AC487" s="226"/>
      <c r="AD487" s="227" t="s">
        <v>1614</v>
      </c>
      <c r="AE487" s="228"/>
    </row>
    <row r="488" spans="1:31" s="229" customFormat="1" ht="15" customHeight="1">
      <c r="A488" s="217">
        <v>2023</v>
      </c>
      <c r="B488" s="217" t="s">
        <v>59</v>
      </c>
      <c r="C488" s="218" t="s">
        <v>1610</v>
      </c>
      <c r="D488" s="217">
        <v>1234</v>
      </c>
      <c r="E488" s="219" t="s">
        <v>4234</v>
      </c>
      <c r="F488" s="220" t="s">
        <v>310</v>
      </c>
      <c r="G488" s="220">
        <v>202301010465</v>
      </c>
      <c r="H488" s="220" t="s">
        <v>4233</v>
      </c>
      <c r="I488" s="221" t="s">
        <v>52</v>
      </c>
      <c r="J488" s="220" t="s">
        <v>4232</v>
      </c>
      <c r="K488" s="220" t="s">
        <v>281</v>
      </c>
      <c r="L488" s="219" t="s">
        <v>4235</v>
      </c>
      <c r="M488" s="222" t="s">
        <v>4233</v>
      </c>
      <c r="N488" s="222" t="s">
        <v>4233</v>
      </c>
      <c r="O488" s="222" t="s">
        <v>4236</v>
      </c>
      <c r="P488" s="221" t="s">
        <v>1615</v>
      </c>
      <c r="Q488" s="221" t="s">
        <v>294</v>
      </c>
      <c r="R488" s="223" t="s">
        <v>289</v>
      </c>
      <c r="S488" s="223" t="s">
        <v>35</v>
      </c>
      <c r="T488" s="223" t="s">
        <v>25</v>
      </c>
      <c r="U488" s="223" t="s">
        <v>185</v>
      </c>
      <c r="V488" s="221" t="s">
        <v>1616</v>
      </c>
      <c r="W488" s="220" t="s">
        <v>1617</v>
      </c>
      <c r="X488" s="220" t="s">
        <v>1618</v>
      </c>
      <c r="Y488" s="220"/>
      <c r="Z488" s="224" t="s">
        <v>223</v>
      </c>
      <c r="AA488" s="220" t="s">
        <v>323</v>
      </c>
      <c r="AB488" s="230" t="s">
        <v>289</v>
      </c>
      <c r="AC488" s="226"/>
      <c r="AD488" s="227"/>
      <c r="AE488" s="228"/>
    </row>
    <row r="489" spans="1:31" s="229" customFormat="1" ht="15" customHeight="1">
      <c r="A489" s="217">
        <v>2023</v>
      </c>
      <c r="B489" s="217" t="s">
        <v>59</v>
      </c>
      <c r="C489" s="218" t="s">
        <v>1610</v>
      </c>
      <c r="D489" s="217">
        <v>1234</v>
      </c>
      <c r="E489" s="219" t="s">
        <v>4234</v>
      </c>
      <c r="F489" s="220"/>
      <c r="G489" s="220"/>
      <c r="H489" s="220" t="s">
        <v>4233</v>
      </c>
      <c r="I489" s="221" t="s">
        <v>52</v>
      </c>
      <c r="J489" s="220" t="s">
        <v>4232</v>
      </c>
      <c r="K489" s="220" t="s">
        <v>1611</v>
      </c>
      <c r="L489" s="219" t="s">
        <v>4235</v>
      </c>
      <c r="M489" s="222" t="s">
        <v>4233</v>
      </c>
      <c r="N489" s="222" t="s">
        <v>4233</v>
      </c>
      <c r="O489" s="222" t="s">
        <v>4236</v>
      </c>
      <c r="P489" s="221" t="s">
        <v>623</v>
      </c>
      <c r="Q489" s="221" t="s">
        <v>294</v>
      </c>
      <c r="R489" s="223" t="s">
        <v>310</v>
      </c>
      <c r="S489" s="223" t="s">
        <v>43</v>
      </c>
      <c r="T489" s="223" t="s">
        <v>29</v>
      </c>
      <c r="U489" s="223" t="s">
        <v>78</v>
      </c>
      <c r="V489" s="221" t="s">
        <v>1619</v>
      </c>
      <c r="W489" s="220" t="s">
        <v>1620</v>
      </c>
      <c r="X489" s="220" t="s">
        <v>1621</v>
      </c>
      <c r="Y489" s="220"/>
      <c r="Z489" s="224" t="s">
        <v>220</v>
      </c>
      <c r="AA489" s="220" t="s">
        <v>288</v>
      </c>
      <c r="AB489" s="230"/>
      <c r="AC489" s="226"/>
      <c r="AD489" s="227" t="s">
        <v>1614</v>
      </c>
      <c r="AE489" s="228"/>
    </row>
    <row r="490" spans="1:31" s="229" customFormat="1" ht="15" customHeight="1">
      <c r="A490" s="217">
        <v>2023</v>
      </c>
      <c r="B490" s="217" t="s">
        <v>59</v>
      </c>
      <c r="C490" s="218" t="s">
        <v>1622</v>
      </c>
      <c r="D490" s="217">
        <v>1234</v>
      </c>
      <c r="E490" s="219" t="s">
        <v>4234</v>
      </c>
      <c r="F490" s="220" t="s">
        <v>310</v>
      </c>
      <c r="G490" s="220">
        <v>202302990278</v>
      </c>
      <c r="H490" s="220" t="s">
        <v>4233</v>
      </c>
      <c r="I490" s="221" t="s">
        <v>52</v>
      </c>
      <c r="J490" s="220" t="s">
        <v>4232</v>
      </c>
      <c r="K490" s="220" t="s">
        <v>281</v>
      </c>
      <c r="L490" s="219" t="s">
        <v>4235</v>
      </c>
      <c r="M490" s="222" t="s">
        <v>4233</v>
      </c>
      <c r="N490" s="222" t="s">
        <v>4233</v>
      </c>
      <c r="O490" s="222" t="s">
        <v>4236</v>
      </c>
      <c r="P490" s="221" t="s">
        <v>1623</v>
      </c>
      <c r="Q490" s="221" t="s">
        <v>396</v>
      </c>
      <c r="R490" s="223" t="s">
        <v>289</v>
      </c>
      <c r="S490" s="223" t="s">
        <v>35</v>
      </c>
      <c r="T490" s="223" t="s">
        <v>27</v>
      </c>
      <c r="U490" s="223" t="s">
        <v>83</v>
      </c>
      <c r="V490" s="221" t="s">
        <v>828</v>
      </c>
      <c r="W490" s="220" t="s">
        <v>1624</v>
      </c>
      <c r="X490" s="220" t="s">
        <v>1186</v>
      </c>
      <c r="Y490" s="220"/>
      <c r="Z490" s="224" t="s">
        <v>223</v>
      </c>
      <c r="AA490" s="220" t="s">
        <v>323</v>
      </c>
      <c r="AB490" s="230" t="s">
        <v>289</v>
      </c>
      <c r="AC490" s="226"/>
      <c r="AD490" s="227"/>
      <c r="AE490" s="228"/>
    </row>
    <row r="491" spans="1:31" s="229" customFormat="1" ht="15" customHeight="1">
      <c r="A491" s="217">
        <v>2023</v>
      </c>
      <c r="B491" s="217" t="s">
        <v>59</v>
      </c>
      <c r="C491" s="218" t="s">
        <v>1622</v>
      </c>
      <c r="D491" s="217">
        <v>1234</v>
      </c>
      <c r="E491" s="219" t="s">
        <v>4234</v>
      </c>
      <c r="F491" s="220"/>
      <c r="G491" s="220"/>
      <c r="H491" s="220" t="s">
        <v>4233</v>
      </c>
      <c r="I491" s="221" t="s">
        <v>52</v>
      </c>
      <c r="J491" s="220" t="s">
        <v>4232</v>
      </c>
      <c r="K491" s="220" t="s">
        <v>281</v>
      </c>
      <c r="L491" s="219" t="s">
        <v>4235</v>
      </c>
      <c r="M491" s="222" t="s">
        <v>4233</v>
      </c>
      <c r="N491" s="222" t="s">
        <v>4233</v>
      </c>
      <c r="O491" s="222" t="s">
        <v>4236</v>
      </c>
      <c r="P491" s="221" t="s">
        <v>1625</v>
      </c>
      <c r="Q491" s="221" t="s">
        <v>375</v>
      </c>
      <c r="R491" s="223" t="s">
        <v>316</v>
      </c>
      <c r="S491" s="223" t="s">
        <v>76</v>
      </c>
      <c r="T491" s="223" t="s">
        <v>30</v>
      </c>
      <c r="U491" s="223" t="s">
        <v>80</v>
      </c>
      <c r="V491" s="221" t="s">
        <v>169</v>
      </c>
      <c r="W491" s="220" t="s">
        <v>1626</v>
      </c>
      <c r="X491" s="220" t="s">
        <v>1627</v>
      </c>
      <c r="Y491" s="220"/>
      <c r="Z491" s="224" t="s">
        <v>220</v>
      </c>
      <c r="AA491" s="220" t="s">
        <v>175</v>
      </c>
      <c r="AB491" s="230" t="s">
        <v>316</v>
      </c>
      <c r="AC491" s="226" t="s">
        <v>227</v>
      </c>
      <c r="AD491" s="227" t="s">
        <v>1628</v>
      </c>
      <c r="AE491" s="228"/>
    </row>
    <row r="492" spans="1:31" s="229" customFormat="1" ht="15" customHeight="1">
      <c r="A492" s="217">
        <v>2023</v>
      </c>
      <c r="B492" s="217" t="s">
        <v>59</v>
      </c>
      <c r="C492" s="218" t="s">
        <v>1622</v>
      </c>
      <c r="D492" s="217">
        <v>1234</v>
      </c>
      <c r="E492" s="219" t="s">
        <v>4234</v>
      </c>
      <c r="F492" s="220"/>
      <c r="G492" s="220"/>
      <c r="H492" s="220" t="s">
        <v>4233</v>
      </c>
      <c r="I492" s="221" t="s">
        <v>74</v>
      </c>
      <c r="J492" s="220" t="s">
        <v>4232</v>
      </c>
      <c r="K492" s="220" t="s">
        <v>281</v>
      </c>
      <c r="L492" s="219" t="s">
        <v>4235</v>
      </c>
      <c r="M492" s="222" t="s">
        <v>4233</v>
      </c>
      <c r="N492" s="222" t="s">
        <v>4233</v>
      </c>
      <c r="O492" s="222" t="s">
        <v>4236</v>
      </c>
      <c r="P492" s="221" t="s">
        <v>325</v>
      </c>
      <c r="Q492" s="221" t="s">
        <v>325</v>
      </c>
      <c r="R492" s="223"/>
      <c r="S492" s="223"/>
      <c r="T492" s="223"/>
      <c r="U492" s="223"/>
      <c r="V492" s="221" t="s">
        <v>74</v>
      </c>
      <c r="W492" s="220"/>
      <c r="X492" s="220"/>
      <c r="Y492" s="220"/>
      <c r="Z492" s="224"/>
      <c r="AA492" s="220" t="s">
        <v>74</v>
      </c>
      <c r="AB492" s="230"/>
      <c r="AC492" s="226"/>
      <c r="AD492" s="227"/>
      <c r="AE492" s="228"/>
    </row>
    <row r="493" spans="1:31" s="229" customFormat="1" ht="15" customHeight="1">
      <c r="A493" s="217">
        <v>2023</v>
      </c>
      <c r="B493" s="217" t="s">
        <v>59</v>
      </c>
      <c r="C493" s="218" t="s">
        <v>1629</v>
      </c>
      <c r="D493" s="217">
        <v>1234</v>
      </c>
      <c r="E493" s="219" t="s">
        <v>4234</v>
      </c>
      <c r="F493" s="220"/>
      <c r="G493" s="220"/>
      <c r="H493" s="220" t="s">
        <v>4233</v>
      </c>
      <c r="I493" s="221" t="s">
        <v>881</v>
      </c>
      <c r="J493" s="220" t="s">
        <v>4232</v>
      </c>
      <c r="K493" s="220" t="s">
        <v>281</v>
      </c>
      <c r="L493" s="219" t="s">
        <v>4235</v>
      </c>
      <c r="M493" s="222" t="s">
        <v>4233</v>
      </c>
      <c r="N493" s="222" t="s">
        <v>4233</v>
      </c>
      <c r="O493" s="222" t="s">
        <v>4236</v>
      </c>
      <c r="P493" s="221" t="s">
        <v>581</v>
      </c>
      <c r="Q493" s="221" t="s">
        <v>366</v>
      </c>
      <c r="R493" s="223"/>
      <c r="S493" s="223" t="s">
        <v>38</v>
      </c>
      <c r="T493" s="223" t="s">
        <v>40</v>
      </c>
      <c r="U493" s="223" t="s">
        <v>80</v>
      </c>
      <c r="V493" s="221" t="s">
        <v>131</v>
      </c>
      <c r="W493" s="220"/>
      <c r="X493" s="220"/>
      <c r="Y493" s="220"/>
      <c r="Z493" s="224" t="s">
        <v>220</v>
      </c>
      <c r="AA493" s="220" t="s">
        <v>881</v>
      </c>
      <c r="AB493" s="230"/>
      <c r="AC493" s="226"/>
      <c r="AD493" s="227"/>
      <c r="AE493" s="228"/>
    </row>
    <row r="494" spans="1:31" s="229" customFormat="1" ht="15" customHeight="1">
      <c r="A494" s="217">
        <v>2023</v>
      </c>
      <c r="B494" s="217" t="s">
        <v>59</v>
      </c>
      <c r="C494" s="218" t="s">
        <v>1629</v>
      </c>
      <c r="D494" s="217">
        <v>1234</v>
      </c>
      <c r="E494" s="219" t="s">
        <v>4234</v>
      </c>
      <c r="F494" s="220" t="s">
        <v>310</v>
      </c>
      <c r="G494" s="220">
        <v>202302493448</v>
      </c>
      <c r="H494" s="220" t="s">
        <v>4233</v>
      </c>
      <c r="I494" s="221" t="s">
        <v>52</v>
      </c>
      <c r="J494" s="220" t="s">
        <v>4232</v>
      </c>
      <c r="K494" s="220" t="s">
        <v>281</v>
      </c>
      <c r="L494" s="219" t="s">
        <v>4235</v>
      </c>
      <c r="M494" s="222" t="s">
        <v>4233</v>
      </c>
      <c r="N494" s="222" t="s">
        <v>4233</v>
      </c>
      <c r="O494" s="222" t="s">
        <v>4236</v>
      </c>
      <c r="P494" s="221" t="s">
        <v>449</v>
      </c>
      <c r="Q494" s="221" t="s">
        <v>294</v>
      </c>
      <c r="R494" s="223" t="s">
        <v>289</v>
      </c>
      <c r="S494" s="223" t="s">
        <v>35</v>
      </c>
      <c r="T494" s="223" t="s">
        <v>27</v>
      </c>
      <c r="U494" s="223" t="s">
        <v>83</v>
      </c>
      <c r="V494" s="221" t="s">
        <v>1596</v>
      </c>
      <c r="W494" s="220" t="s">
        <v>1631</v>
      </c>
      <c r="X494" s="220" t="s">
        <v>1186</v>
      </c>
      <c r="Y494" s="220"/>
      <c r="Z494" s="224" t="s">
        <v>223</v>
      </c>
      <c r="AA494" s="220" t="s">
        <v>323</v>
      </c>
      <c r="AB494" s="230" t="s">
        <v>289</v>
      </c>
      <c r="AC494" s="226"/>
      <c r="AD494" s="227"/>
      <c r="AE494" s="228"/>
    </row>
    <row r="495" spans="1:31" s="229" customFormat="1" ht="15" customHeight="1">
      <c r="A495" s="217">
        <v>2023</v>
      </c>
      <c r="B495" s="217" t="s">
        <v>59</v>
      </c>
      <c r="C495" s="218" t="s">
        <v>1629</v>
      </c>
      <c r="D495" s="217">
        <v>1234</v>
      </c>
      <c r="E495" s="219" t="s">
        <v>4234</v>
      </c>
      <c r="F495" s="220"/>
      <c r="G495" s="220"/>
      <c r="H495" s="220" t="s">
        <v>4233</v>
      </c>
      <c r="I495" s="221" t="s">
        <v>52</v>
      </c>
      <c r="J495" s="220" t="s">
        <v>4232</v>
      </c>
      <c r="K495" s="220" t="s">
        <v>281</v>
      </c>
      <c r="L495" s="219" t="s">
        <v>4235</v>
      </c>
      <c r="M495" s="222" t="s">
        <v>4233</v>
      </c>
      <c r="N495" s="222" t="s">
        <v>4233</v>
      </c>
      <c r="O495" s="222" t="s">
        <v>4236</v>
      </c>
      <c r="P495" s="221" t="s">
        <v>213</v>
      </c>
      <c r="Q495" s="221" t="s">
        <v>294</v>
      </c>
      <c r="R495" s="223"/>
      <c r="S495" s="223" t="s">
        <v>76</v>
      </c>
      <c r="T495" s="223" t="s">
        <v>25</v>
      </c>
      <c r="U495" s="223" t="s">
        <v>183</v>
      </c>
      <c r="V495" s="221" t="s">
        <v>1632</v>
      </c>
      <c r="W495" s="220" t="s">
        <v>1633</v>
      </c>
      <c r="X495" s="220" t="s">
        <v>1634</v>
      </c>
      <c r="Y495" s="220"/>
      <c r="Z495" s="224" t="s">
        <v>223</v>
      </c>
      <c r="AA495" s="220" t="s">
        <v>175</v>
      </c>
      <c r="AB495" s="230" t="s">
        <v>312</v>
      </c>
      <c r="AC495" s="226" t="s">
        <v>227</v>
      </c>
      <c r="AD495" s="227" t="s">
        <v>1635</v>
      </c>
      <c r="AE495" s="228"/>
    </row>
    <row r="496" spans="1:31" s="229" customFormat="1" ht="15" customHeight="1">
      <c r="A496" s="217">
        <v>2023</v>
      </c>
      <c r="B496" s="217" t="s">
        <v>59</v>
      </c>
      <c r="C496" s="218" t="s">
        <v>1629</v>
      </c>
      <c r="D496" s="217">
        <v>1234</v>
      </c>
      <c r="E496" s="219" t="s">
        <v>4234</v>
      </c>
      <c r="F496" s="220"/>
      <c r="G496" s="220"/>
      <c r="H496" s="220" t="s">
        <v>4233</v>
      </c>
      <c r="I496" s="221" t="s">
        <v>52</v>
      </c>
      <c r="J496" s="220" t="s">
        <v>4232</v>
      </c>
      <c r="K496" s="220" t="s">
        <v>281</v>
      </c>
      <c r="L496" s="219" t="s">
        <v>4235</v>
      </c>
      <c r="M496" s="222" t="s">
        <v>4233</v>
      </c>
      <c r="N496" s="222" t="s">
        <v>4233</v>
      </c>
      <c r="O496" s="222" t="s">
        <v>4236</v>
      </c>
      <c r="P496" s="221" t="s">
        <v>441</v>
      </c>
      <c r="Q496" s="221" t="s">
        <v>294</v>
      </c>
      <c r="R496" s="223"/>
      <c r="S496" s="223" t="s">
        <v>90</v>
      </c>
      <c r="T496" s="223" t="s">
        <v>33</v>
      </c>
      <c r="U496" s="223" t="s">
        <v>82</v>
      </c>
      <c r="V496" s="221" t="s">
        <v>397</v>
      </c>
      <c r="W496" s="220" t="s">
        <v>1636</v>
      </c>
      <c r="X496" s="220" t="s">
        <v>1637</v>
      </c>
      <c r="Y496" s="220"/>
      <c r="Z496" s="224" t="s">
        <v>223</v>
      </c>
      <c r="AA496" s="220" t="s">
        <v>288</v>
      </c>
      <c r="AB496" s="230"/>
      <c r="AC496" s="226"/>
      <c r="AD496" s="227" t="s">
        <v>1638</v>
      </c>
      <c r="AE496" s="228"/>
    </row>
    <row r="497" spans="1:31" s="229" customFormat="1" ht="15" customHeight="1">
      <c r="A497" s="217">
        <v>2023</v>
      </c>
      <c r="B497" s="217" t="s">
        <v>59</v>
      </c>
      <c r="C497" s="218" t="s">
        <v>1629</v>
      </c>
      <c r="D497" s="217">
        <v>1234</v>
      </c>
      <c r="E497" s="219" t="s">
        <v>4234</v>
      </c>
      <c r="F497" s="220"/>
      <c r="G497" s="220"/>
      <c r="H497" s="220" t="s">
        <v>4233</v>
      </c>
      <c r="I497" s="221" t="s">
        <v>52</v>
      </c>
      <c r="J497" s="220" t="s">
        <v>4232</v>
      </c>
      <c r="K497" s="220" t="s">
        <v>281</v>
      </c>
      <c r="L497" s="219" t="s">
        <v>4235</v>
      </c>
      <c r="M497" s="222" t="s">
        <v>4233</v>
      </c>
      <c r="N497" s="222" t="s">
        <v>4233</v>
      </c>
      <c r="O497" s="222" t="s">
        <v>4236</v>
      </c>
      <c r="P497" s="221" t="s">
        <v>886</v>
      </c>
      <c r="Q497" s="221" t="s">
        <v>294</v>
      </c>
      <c r="R497" s="223"/>
      <c r="S497" s="223" t="s">
        <v>90</v>
      </c>
      <c r="T497" s="223" t="s">
        <v>30</v>
      </c>
      <c r="U497" s="223" t="s">
        <v>80</v>
      </c>
      <c r="V497" s="221" t="s">
        <v>94</v>
      </c>
      <c r="W497" s="220" t="s">
        <v>1639</v>
      </c>
      <c r="X497" s="220" t="s">
        <v>1640</v>
      </c>
      <c r="Y497" s="220"/>
      <c r="Z497" s="224" t="s">
        <v>220</v>
      </c>
      <c r="AA497" s="220" t="s">
        <v>288</v>
      </c>
      <c r="AB497" s="230"/>
      <c r="AC497" s="226"/>
      <c r="AD497" s="227"/>
      <c r="AE497" s="228"/>
    </row>
    <row r="498" spans="1:31" s="229" customFormat="1" ht="15" customHeight="1">
      <c r="A498" s="217">
        <v>2023</v>
      </c>
      <c r="B498" s="217" t="s">
        <v>59</v>
      </c>
      <c r="C498" s="218" t="s">
        <v>1641</v>
      </c>
      <c r="D498" s="217">
        <v>1234</v>
      </c>
      <c r="E498" s="219" t="s">
        <v>4234</v>
      </c>
      <c r="F498" s="220"/>
      <c r="G498" s="220"/>
      <c r="H498" s="220" t="s">
        <v>4233</v>
      </c>
      <c r="I498" s="221" t="s">
        <v>52</v>
      </c>
      <c r="J498" s="220" t="s">
        <v>4232</v>
      </c>
      <c r="K498" s="220" t="s">
        <v>281</v>
      </c>
      <c r="L498" s="219" t="s">
        <v>4235</v>
      </c>
      <c r="M498" s="222" t="s">
        <v>4233</v>
      </c>
      <c r="N498" s="222" t="s">
        <v>4233</v>
      </c>
      <c r="O498" s="222" t="s">
        <v>4236</v>
      </c>
      <c r="P498" s="221" t="s">
        <v>1049</v>
      </c>
      <c r="Q498" s="221" t="s">
        <v>356</v>
      </c>
      <c r="R498" s="223"/>
      <c r="S498" s="223" t="s">
        <v>76</v>
      </c>
      <c r="T498" s="223" t="s">
        <v>24</v>
      </c>
      <c r="U498" s="223" t="s">
        <v>81</v>
      </c>
      <c r="V498" s="221" t="s">
        <v>1642</v>
      </c>
      <c r="W498" s="220" t="s">
        <v>1643</v>
      </c>
      <c r="X498" s="220" t="s">
        <v>1644</v>
      </c>
      <c r="Y498" s="220"/>
      <c r="Z498" s="224" t="s">
        <v>223</v>
      </c>
      <c r="AA498" s="220" t="s">
        <v>288</v>
      </c>
      <c r="AB498" s="230"/>
      <c r="AC498" s="226"/>
      <c r="AD498" s="227"/>
      <c r="AE498" s="228"/>
    </row>
    <row r="499" spans="1:31" s="229" customFormat="1" ht="15" customHeight="1">
      <c r="A499" s="217">
        <v>2023</v>
      </c>
      <c r="B499" s="217" t="s">
        <v>59</v>
      </c>
      <c r="C499" s="218" t="s">
        <v>1645</v>
      </c>
      <c r="D499" s="217">
        <v>1234</v>
      </c>
      <c r="E499" s="219" t="s">
        <v>4234</v>
      </c>
      <c r="F499" s="220"/>
      <c r="G499" s="220"/>
      <c r="H499" s="220" t="s">
        <v>4233</v>
      </c>
      <c r="I499" s="221" t="s">
        <v>52</v>
      </c>
      <c r="J499" s="220" t="s">
        <v>4232</v>
      </c>
      <c r="K499" s="220" t="s">
        <v>281</v>
      </c>
      <c r="L499" s="219" t="s">
        <v>4235</v>
      </c>
      <c r="M499" s="222" t="s">
        <v>4233</v>
      </c>
      <c r="N499" s="222" t="s">
        <v>4233</v>
      </c>
      <c r="O499" s="222" t="s">
        <v>4236</v>
      </c>
      <c r="P499" s="221" t="s">
        <v>1646</v>
      </c>
      <c r="Q499" s="221" t="s">
        <v>1208</v>
      </c>
      <c r="R499" s="223"/>
      <c r="S499" s="223" t="s">
        <v>76</v>
      </c>
      <c r="T499" s="223" t="s">
        <v>24</v>
      </c>
      <c r="U499" s="223" t="s">
        <v>78</v>
      </c>
      <c r="V499" s="221" t="s">
        <v>1647</v>
      </c>
      <c r="W499" s="220" t="s">
        <v>1648</v>
      </c>
      <c r="X499" s="220" t="s">
        <v>1649</v>
      </c>
      <c r="Y499" s="220"/>
      <c r="Z499" s="224" t="s">
        <v>220</v>
      </c>
      <c r="AA499" s="220" t="s">
        <v>304</v>
      </c>
      <c r="AB499" s="230" t="s">
        <v>310</v>
      </c>
      <c r="AC499" s="226" t="s">
        <v>227</v>
      </c>
      <c r="AD499" s="227" t="s">
        <v>1650</v>
      </c>
      <c r="AE499" s="228"/>
    </row>
    <row r="500" spans="1:31" s="229" customFormat="1" ht="15" customHeight="1">
      <c r="A500" s="217">
        <v>2023</v>
      </c>
      <c r="B500" s="217" t="s">
        <v>59</v>
      </c>
      <c r="C500" s="218" t="s">
        <v>1645</v>
      </c>
      <c r="D500" s="217">
        <v>1234</v>
      </c>
      <c r="E500" s="219" t="s">
        <v>4234</v>
      </c>
      <c r="F500" s="220"/>
      <c r="G500" s="220"/>
      <c r="H500" s="220" t="s">
        <v>4233</v>
      </c>
      <c r="I500" s="221" t="s">
        <v>881</v>
      </c>
      <c r="J500" s="220" t="s">
        <v>4232</v>
      </c>
      <c r="K500" s="220" t="s">
        <v>281</v>
      </c>
      <c r="L500" s="219" t="s">
        <v>4235</v>
      </c>
      <c r="M500" s="222" t="s">
        <v>4233</v>
      </c>
      <c r="N500" s="222" t="s">
        <v>4233</v>
      </c>
      <c r="O500" s="222" t="s">
        <v>4236</v>
      </c>
      <c r="P500" s="221" t="s">
        <v>1651</v>
      </c>
      <c r="Q500" s="221" t="s">
        <v>1208</v>
      </c>
      <c r="R500" s="223"/>
      <c r="S500" s="223" t="s">
        <v>38</v>
      </c>
      <c r="T500" s="223" t="s">
        <v>40</v>
      </c>
      <c r="U500" s="223" t="s">
        <v>80</v>
      </c>
      <c r="V500" s="221" t="s">
        <v>126</v>
      </c>
      <c r="W500" s="220"/>
      <c r="X500" s="220"/>
      <c r="Y500" s="220"/>
      <c r="Z500" s="224" t="s">
        <v>220</v>
      </c>
      <c r="AA500" s="220" t="s">
        <v>881</v>
      </c>
      <c r="AB500" s="230"/>
      <c r="AC500" s="226"/>
      <c r="AD500" s="227"/>
      <c r="AE500" s="228"/>
    </row>
    <row r="501" spans="1:31" s="229" customFormat="1" ht="15" customHeight="1">
      <c r="A501" s="217">
        <v>2023</v>
      </c>
      <c r="B501" s="217" t="s">
        <v>59</v>
      </c>
      <c r="C501" s="218" t="s">
        <v>1645</v>
      </c>
      <c r="D501" s="217">
        <v>1234</v>
      </c>
      <c r="E501" s="219" t="s">
        <v>4234</v>
      </c>
      <c r="F501" s="220" t="s">
        <v>310</v>
      </c>
      <c r="G501" s="220">
        <v>20232895260</v>
      </c>
      <c r="H501" s="220" t="s">
        <v>4233</v>
      </c>
      <c r="I501" s="221" t="s">
        <v>52</v>
      </c>
      <c r="J501" s="220" t="s">
        <v>4232</v>
      </c>
      <c r="K501" s="220" t="s">
        <v>281</v>
      </c>
      <c r="L501" s="219" t="s">
        <v>4235</v>
      </c>
      <c r="M501" s="222" t="s">
        <v>4233</v>
      </c>
      <c r="N501" s="222" t="s">
        <v>4233</v>
      </c>
      <c r="O501" s="222" t="s">
        <v>4236</v>
      </c>
      <c r="P501" s="221" t="s">
        <v>306</v>
      </c>
      <c r="Q501" s="221" t="s">
        <v>294</v>
      </c>
      <c r="R501" s="223" t="s">
        <v>310</v>
      </c>
      <c r="S501" s="223" t="s">
        <v>35</v>
      </c>
      <c r="T501" s="223" t="s">
        <v>26</v>
      </c>
      <c r="U501" s="223" t="s">
        <v>181</v>
      </c>
      <c r="V501" s="221" t="s">
        <v>1652</v>
      </c>
      <c r="W501" s="220" t="s">
        <v>1653</v>
      </c>
      <c r="X501" s="220" t="s">
        <v>1186</v>
      </c>
      <c r="Y501" s="220"/>
      <c r="Z501" s="224" t="s">
        <v>223</v>
      </c>
      <c r="AA501" s="220" t="s">
        <v>323</v>
      </c>
      <c r="AB501" s="230" t="s">
        <v>289</v>
      </c>
      <c r="AC501" s="226"/>
      <c r="AD501" s="227"/>
      <c r="AE501" s="228"/>
    </row>
    <row r="502" spans="1:31" s="229" customFormat="1" ht="15" customHeight="1">
      <c r="A502" s="217">
        <v>2023</v>
      </c>
      <c r="B502" s="217" t="s">
        <v>59</v>
      </c>
      <c r="C502" s="218" t="s">
        <v>1645</v>
      </c>
      <c r="D502" s="217">
        <v>1234</v>
      </c>
      <c r="E502" s="219" t="s">
        <v>4234</v>
      </c>
      <c r="F502" s="220"/>
      <c r="G502" s="220"/>
      <c r="H502" s="220" t="s">
        <v>4233</v>
      </c>
      <c r="I502" s="221" t="s">
        <v>52</v>
      </c>
      <c r="J502" s="220" t="s">
        <v>4232</v>
      </c>
      <c r="K502" s="220" t="s">
        <v>281</v>
      </c>
      <c r="L502" s="219" t="s">
        <v>4235</v>
      </c>
      <c r="M502" s="222" t="s">
        <v>4233</v>
      </c>
      <c r="N502" s="222" t="s">
        <v>4233</v>
      </c>
      <c r="O502" s="222" t="s">
        <v>4236</v>
      </c>
      <c r="P502" s="221" t="s">
        <v>300</v>
      </c>
      <c r="Q502" s="221" t="s">
        <v>294</v>
      </c>
      <c r="R502" s="223"/>
      <c r="S502" s="223" t="s">
        <v>90</v>
      </c>
      <c r="T502" s="223" t="s">
        <v>33</v>
      </c>
      <c r="U502" s="223" t="s">
        <v>82</v>
      </c>
      <c r="V502" s="221" t="s">
        <v>106</v>
      </c>
      <c r="W502" s="220" t="s">
        <v>1654</v>
      </c>
      <c r="X502" s="220" t="s">
        <v>1655</v>
      </c>
      <c r="Y502" s="220"/>
      <c r="Z502" s="224" t="s">
        <v>223</v>
      </c>
      <c r="AA502" s="220" t="s">
        <v>288</v>
      </c>
      <c r="AB502" s="230"/>
      <c r="AC502" s="226"/>
      <c r="AD502" s="227"/>
      <c r="AE502" s="228"/>
    </row>
    <row r="503" spans="1:31" s="229" customFormat="1" ht="15" customHeight="1">
      <c r="A503" s="221">
        <v>2023</v>
      </c>
      <c r="B503" s="217" t="s">
        <v>59</v>
      </c>
      <c r="C503" s="218" t="s">
        <v>1645</v>
      </c>
      <c r="D503" s="217">
        <v>1234</v>
      </c>
      <c r="E503" s="219" t="s">
        <v>4234</v>
      </c>
      <c r="F503" s="220" t="s">
        <v>310</v>
      </c>
      <c r="G503" s="220">
        <v>20232872826</v>
      </c>
      <c r="H503" s="220" t="s">
        <v>4233</v>
      </c>
      <c r="I503" s="221" t="s">
        <v>52</v>
      </c>
      <c r="J503" s="220" t="s">
        <v>4232</v>
      </c>
      <c r="K503" s="220" t="s">
        <v>281</v>
      </c>
      <c r="L503" s="219" t="s">
        <v>4235</v>
      </c>
      <c r="M503" s="222" t="s">
        <v>4233</v>
      </c>
      <c r="N503" s="222" t="s">
        <v>4233</v>
      </c>
      <c r="O503" s="222" t="s">
        <v>4236</v>
      </c>
      <c r="P503" s="221" t="s">
        <v>300</v>
      </c>
      <c r="Q503" s="221" t="s">
        <v>294</v>
      </c>
      <c r="R503" s="223" t="s">
        <v>289</v>
      </c>
      <c r="S503" s="223" t="s">
        <v>35</v>
      </c>
      <c r="T503" s="223" t="s">
        <v>25</v>
      </c>
      <c r="U503" s="223" t="s">
        <v>83</v>
      </c>
      <c r="V503" s="221" t="s">
        <v>1656</v>
      </c>
      <c r="W503" s="220" t="s">
        <v>1657</v>
      </c>
      <c r="X503" s="220" t="s">
        <v>1186</v>
      </c>
      <c r="Y503" s="220"/>
      <c r="Z503" s="224" t="s">
        <v>223</v>
      </c>
      <c r="AA503" s="220" t="s">
        <v>323</v>
      </c>
      <c r="AB503" s="230" t="s">
        <v>289</v>
      </c>
      <c r="AC503" s="226"/>
      <c r="AD503" s="227"/>
      <c r="AE503" s="228"/>
    </row>
    <row r="504" spans="1:31" s="229" customFormat="1" ht="15" customHeight="1">
      <c r="A504" s="217">
        <v>2023</v>
      </c>
      <c r="B504" s="217" t="s">
        <v>59</v>
      </c>
      <c r="C504" s="218" t="s">
        <v>1658</v>
      </c>
      <c r="D504" s="217">
        <v>1234</v>
      </c>
      <c r="E504" s="219" t="s">
        <v>4234</v>
      </c>
      <c r="F504" s="220"/>
      <c r="G504" s="220"/>
      <c r="H504" s="220" t="s">
        <v>4233</v>
      </c>
      <c r="I504" s="221" t="s">
        <v>52</v>
      </c>
      <c r="J504" s="220" t="s">
        <v>4232</v>
      </c>
      <c r="K504" s="220" t="s">
        <v>281</v>
      </c>
      <c r="L504" s="219" t="s">
        <v>4235</v>
      </c>
      <c r="M504" s="222" t="s">
        <v>4233</v>
      </c>
      <c r="N504" s="222" t="s">
        <v>4233</v>
      </c>
      <c r="O504" s="222" t="s">
        <v>4236</v>
      </c>
      <c r="P504" s="221" t="s">
        <v>585</v>
      </c>
      <c r="Q504" s="221" t="s">
        <v>294</v>
      </c>
      <c r="R504" s="223"/>
      <c r="S504" s="223" t="s">
        <v>90</v>
      </c>
      <c r="T504" s="223" t="s">
        <v>29</v>
      </c>
      <c r="U504" s="223" t="s">
        <v>82</v>
      </c>
      <c r="V504" s="221" t="s">
        <v>1659</v>
      </c>
      <c r="W504" s="220" t="s">
        <v>1660</v>
      </c>
      <c r="X504" s="220" t="s">
        <v>1661</v>
      </c>
      <c r="Y504" s="220"/>
      <c r="Z504" s="224" t="s">
        <v>223</v>
      </c>
      <c r="AA504" s="220" t="s">
        <v>288</v>
      </c>
      <c r="AB504" s="230"/>
      <c r="AC504" s="226"/>
      <c r="AD504" s="227" t="s">
        <v>1662</v>
      </c>
      <c r="AE504" s="228"/>
    </row>
    <row r="505" spans="1:31" s="229" customFormat="1" ht="15" customHeight="1">
      <c r="A505" s="217">
        <v>2023</v>
      </c>
      <c r="B505" s="217" t="s">
        <v>59</v>
      </c>
      <c r="C505" s="218" t="s">
        <v>1663</v>
      </c>
      <c r="D505" s="217">
        <v>1234</v>
      </c>
      <c r="E505" s="219" t="s">
        <v>4234</v>
      </c>
      <c r="F505" s="220"/>
      <c r="G505" s="220"/>
      <c r="H505" s="220" t="s">
        <v>4233</v>
      </c>
      <c r="I505" s="221" t="s">
        <v>75</v>
      </c>
      <c r="J505" s="220" t="s">
        <v>4232</v>
      </c>
      <c r="K505" s="220" t="s">
        <v>281</v>
      </c>
      <c r="L505" s="219" t="s">
        <v>4235</v>
      </c>
      <c r="M505" s="222" t="s">
        <v>4233</v>
      </c>
      <c r="N505" s="222" t="s">
        <v>4233</v>
      </c>
      <c r="O505" s="222" t="s">
        <v>4236</v>
      </c>
      <c r="P505" s="221" t="s">
        <v>1598</v>
      </c>
      <c r="Q505" s="221" t="s">
        <v>294</v>
      </c>
      <c r="R505" s="223"/>
      <c r="S505" s="223"/>
      <c r="T505" s="223"/>
      <c r="U505" s="223"/>
      <c r="V505" s="221" t="s">
        <v>75</v>
      </c>
      <c r="W505" s="220"/>
      <c r="X505" s="220"/>
      <c r="Y505" s="220"/>
      <c r="Z505" s="224"/>
      <c r="AA505" s="220" t="s">
        <v>75</v>
      </c>
      <c r="AB505" s="230"/>
      <c r="AC505" s="226"/>
      <c r="AD505" s="227"/>
      <c r="AE505" s="228"/>
    </row>
    <row r="506" spans="1:31" s="229" customFormat="1" ht="15" customHeight="1">
      <c r="A506" s="217">
        <v>2023</v>
      </c>
      <c r="B506" s="217" t="s">
        <v>59</v>
      </c>
      <c r="C506" s="218" t="s">
        <v>1663</v>
      </c>
      <c r="D506" s="217">
        <v>1234</v>
      </c>
      <c r="E506" s="219" t="s">
        <v>4234</v>
      </c>
      <c r="F506" s="220"/>
      <c r="G506" s="220"/>
      <c r="H506" s="220" t="s">
        <v>4233</v>
      </c>
      <c r="I506" s="221" t="s">
        <v>52</v>
      </c>
      <c r="J506" s="220" t="s">
        <v>4232</v>
      </c>
      <c r="K506" s="220" t="s">
        <v>281</v>
      </c>
      <c r="L506" s="219" t="s">
        <v>4235</v>
      </c>
      <c r="M506" s="222" t="s">
        <v>4233</v>
      </c>
      <c r="N506" s="222" t="s">
        <v>4233</v>
      </c>
      <c r="O506" s="222" t="s">
        <v>4236</v>
      </c>
      <c r="P506" s="221" t="s">
        <v>1664</v>
      </c>
      <c r="Q506" s="221" t="s">
        <v>345</v>
      </c>
      <c r="R506" s="223"/>
      <c r="S506" s="223" t="s">
        <v>43</v>
      </c>
      <c r="T506" s="223" t="s">
        <v>33</v>
      </c>
      <c r="U506" s="223" t="s">
        <v>82</v>
      </c>
      <c r="V506" s="221" t="s">
        <v>100</v>
      </c>
      <c r="W506" s="220" t="s">
        <v>1665</v>
      </c>
      <c r="X506" s="220" t="s">
        <v>1666</v>
      </c>
      <c r="Y506" s="220"/>
      <c r="Z506" s="224" t="s">
        <v>220</v>
      </c>
      <c r="AA506" s="220" t="s">
        <v>288</v>
      </c>
      <c r="AB506" s="230"/>
      <c r="AC506" s="226"/>
      <c r="AD506" s="227"/>
      <c r="AE506" s="228"/>
    </row>
    <row r="507" spans="1:31" s="229" customFormat="1" ht="15" customHeight="1">
      <c r="A507" s="217">
        <v>2023</v>
      </c>
      <c r="B507" s="217" t="s">
        <v>59</v>
      </c>
      <c r="C507" s="218" t="s">
        <v>1663</v>
      </c>
      <c r="D507" s="217">
        <v>1234</v>
      </c>
      <c r="E507" s="219" t="s">
        <v>4234</v>
      </c>
      <c r="F507" s="220" t="s">
        <v>310</v>
      </c>
      <c r="G507" s="220">
        <v>202303023618</v>
      </c>
      <c r="H507" s="220" t="s">
        <v>4233</v>
      </c>
      <c r="I507" s="221" t="s">
        <v>52</v>
      </c>
      <c r="J507" s="220" t="s">
        <v>4232</v>
      </c>
      <c r="K507" s="220" t="s">
        <v>281</v>
      </c>
      <c r="L507" s="219" t="s">
        <v>4235</v>
      </c>
      <c r="M507" s="222" t="s">
        <v>4233</v>
      </c>
      <c r="N507" s="222" t="s">
        <v>4233</v>
      </c>
      <c r="O507" s="222" t="s">
        <v>4236</v>
      </c>
      <c r="P507" s="221" t="s">
        <v>585</v>
      </c>
      <c r="Q507" s="221" t="s">
        <v>294</v>
      </c>
      <c r="R507" s="223" t="s">
        <v>289</v>
      </c>
      <c r="S507" s="223" t="s">
        <v>35</v>
      </c>
      <c r="T507" s="223" t="s">
        <v>26</v>
      </c>
      <c r="U507" s="223" t="s">
        <v>180</v>
      </c>
      <c r="V507" s="221" t="s">
        <v>1193</v>
      </c>
      <c r="W507" s="220" t="s">
        <v>1667</v>
      </c>
      <c r="X507" s="220" t="s">
        <v>1186</v>
      </c>
      <c r="Y507" s="220"/>
      <c r="Z507" s="224" t="s">
        <v>223</v>
      </c>
      <c r="AA507" s="220" t="s">
        <v>323</v>
      </c>
      <c r="AB507" s="230" t="s">
        <v>310</v>
      </c>
      <c r="AC507" s="226"/>
      <c r="AD507" s="227"/>
      <c r="AE507" s="228"/>
    </row>
    <row r="508" spans="1:31" s="229" customFormat="1" ht="15" customHeight="1">
      <c r="A508" s="217">
        <v>2023</v>
      </c>
      <c r="B508" s="217" t="s">
        <v>59</v>
      </c>
      <c r="C508" s="218" t="s">
        <v>1663</v>
      </c>
      <c r="D508" s="217">
        <v>1234</v>
      </c>
      <c r="E508" s="219" t="s">
        <v>4234</v>
      </c>
      <c r="F508" s="220"/>
      <c r="G508" s="220"/>
      <c r="H508" s="220" t="s">
        <v>4233</v>
      </c>
      <c r="I508" s="221" t="s">
        <v>52</v>
      </c>
      <c r="J508" s="220" t="s">
        <v>4232</v>
      </c>
      <c r="K508" s="220" t="s">
        <v>281</v>
      </c>
      <c r="L508" s="219" t="s">
        <v>4235</v>
      </c>
      <c r="M508" s="222" t="s">
        <v>4233</v>
      </c>
      <c r="N508" s="222" t="s">
        <v>4233</v>
      </c>
      <c r="O508" s="222" t="s">
        <v>4236</v>
      </c>
      <c r="P508" s="221" t="s">
        <v>1669</v>
      </c>
      <c r="Q508" s="221" t="s">
        <v>396</v>
      </c>
      <c r="R508" s="223" t="s">
        <v>289</v>
      </c>
      <c r="S508" s="223" t="s">
        <v>35</v>
      </c>
      <c r="T508" s="223" t="s">
        <v>30</v>
      </c>
      <c r="U508" s="223" t="s">
        <v>84</v>
      </c>
      <c r="V508" s="221" t="s">
        <v>407</v>
      </c>
      <c r="W508" s="220" t="s">
        <v>1670</v>
      </c>
      <c r="X508" s="220" t="s">
        <v>1671</v>
      </c>
      <c r="Y508" s="220"/>
      <c r="Z508" s="224" t="s">
        <v>223</v>
      </c>
      <c r="AA508" s="220" t="s">
        <v>175</v>
      </c>
      <c r="AB508" s="230" t="s">
        <v>312</v>
      </c>
      <c r="AC508" s="226" t="s">
        <v>227</v>
      </c>
      <c r="AD508" s="227" t="s">
        <v>1672</v>
      </c>
      <c r="AE508" s="228"/>
    </row>
    <row r="509" spans="1:31" s="229" customFormat="1" ht="15" customHeight="1">
      <c r="A509" s="217">
        <v>2023</v>
      </c>
      <c r="B509" s="217" t="s">
        <v>59</v>
      </c>
      <c r="C509" s="218" t="s">
        <v>1663</v>
      </c>
      <c r="D509" s="217">
        <v>1234</v>
      </c>
      <c r="E509" s="219" t="s">
        <v>4234</v>
      </c>
      <c r="F509" s="220"/>
      <c r="G509" s="220"/>
      <c r="H509" s="220" t="s">
        <v>4233</v>
      </c>
      <c r="I509" s="221" t="s">
        <v>52</v>
      </c>
      <c r="J509" s="220" t="s">
        <v>4232</v>
      </c>
      <c r="K509" s="220" t="s">
        <v>281</v>
      </c>
      <c r="L509" s="219" t="s">
        <v>4235</v>
      </c>
      <c r="M509" s="222" t="s">
        <v>4233</v>
      </c>
      <c r="N509" s="222" t="s">
        <v>4233</v>
      </c>
      <c r="O509" s="222" t="s">
        <v>4236</v>
      </c>
      <c r="P509" s="221" t="s">
        <v>1664</v>
      </c>
      <c r="Q509" s="221" t="s">
        <v>345</v>
      </c>
      <c r="R509" s="223" t="s">
        <v>289</v>
      </c>
      <c r="S509" s="223" t="s">
        <v>35</v>
      </c>
      <c r="T509" s="223" t="s">
        <v>30</v>
      </c>
      <c r="U509" s="223" t="s">
        <v>82</v>
      </c>
      <c r="V509" s="221" t="s">
        <v>100</v>
      </c>
      <c r="W509" s="220" t="s">
        <v>1673</v>
      </c>
      <c r="X509" s="220" t="s">
        <v>1674</v>
      </c>
      <c r="Y509" s="220"/>
      <c r="Z509" s="224" t="s">
        <v>220</v>
      </c>
      <c r="AA509" s="220" t="s">
        <v>174</v>
      </c>
      <c r="AB509" s="230"/>
      <c r="AC509" s="226" t="s">
        <v>227</v>
      </c>
      <c r="AD509" s="227"/>
      <c r="AE509" s="228"/>
    </row>
    <row r="510" spans="1:31" s="229" customFormat="1" ht="15" customHeight="1">
      <c r="A510" s="217">
        <v>2023</v>
      </c>
      <c r="B510" s="217" t="s">
        <v>59</v>
      </c>
      <c r="C510" s="218" t="s">
        <v>1663</v>
      </c>
      <c r="D510" s="217">
        <v>1234</v>
      </c>
      <c r="E510" s="219" t="s">
        <v>4234</v>
      </c>
      <c r="F510" s="220"/>
      <c r="G510" s="220"/>
      <c r="H510" s="220" t="s">
        <v>4233</v>
      </c>
      <c r="I510" s="221" t="s">
        <v>74</v>
      </c>
      <c r="J510" s="220" t="s">
        <v>4232</v>
      </c>
      <c r="K510" s="220" t="s">
        <v>281</v>
      </c>
      <c r="L510" s="219" t="s">
        <v>4235</v>
      </c>
      <c r="M510" s="222" t="s">
        <v>4233</v>
      </c>
      <c r="N510" s="222" t="s">
        <v>4233</v>
      </c>
      <c r="O510" s="222" t="s">
        <v>4236</v>
      </c>
      <c r="P510" s="221" t="s">
        <v>325</v>
      </c>
      <c r="Q510" s="221" t="s">
        <v>325</v>
      </c>
      <c r="R510" s="223" t="s">
        <v>289</v>
      </c>
      <c r="S510" s="223" t="s">
        <v>35</v>
      </c>
      <c r="T510" s="223"/>
      <c r="U510" s="223"/>
      <c r="V510" s="221" t="s">
        <v>74</v>
      </c>
      <c r="W510" s="220"/>
      <c r="X510" s="220"/>
      <c r="Y510" s="220"/>
      <c r="Z510" s="224"/>
      <c r="AA510" s="220" t="s">
        <v>74</v>
      </c>
      <c r="AB510" s="230"/>
      <c r="AC510" s="226"/>
      <c r="AD510" s="227"/>
      <c r="AE510" s="228"/>
    </row>
    <row r="511" spans="1:31" s="229" customFormat="1" ht="15" customHeight="1">
      <c r="A511" s="217">
        <v>2023</v>
      </c>
      <c r="B511" s="217" t="s">
        <v>59</v>
      </c>
      <c r="C511" s="218" t="s">
        <v>1663</v>
      </c>
      <c r="D511" s="217">
        <v>1234</v>
      </c>
      <c r="E511" s="219" t="s">
        <v>4234</v>
      </c>
      <c r="F511" s="220"/>
      <c r="G511" s="220"/>
      <c r="H511" s="220" t="s">
        <v>4233</v>
      </c>
      <c r="I511" s="221" t="s">
        <v>52</v>
      </c>
      <c r="J511" s="220" t="s">
        <v>4232</v>
      </c>
      <c r="K511" s="220" t="s">
        <v>281</v>
      </c>
      <c r="L511" s="219" t="s">
        <v>4235</v>
      </c>
      <c r="M511" s="222" t="s">
        <v>4233</v>
      </c>
      <c r="N511" s="222" t="s">
        <v>4233</v>
      </c>
      <c r="O511" s="222" t="s">
        <v>4236</v>
      </c>
      <c r="P511" s="221" t="s">
        <v>300</v>
      </c>
      <c r="Q511" s="221" t="s">
        <v>294</v>
      </c>
      <c r="R511" s="223" t="s">
        <v>289</v>
      </c>
      <c r="S511" s="223" t="s">
        <v>35</v>
      </c>
      <c r="T511" s="223" t="s">
        <v>33</v>
      </c>
      <c r="U511" s="223" t="s">
        <v>82</v>
      </c>
      <c r="V511" s="221" t="s">
        <v>106</v>
      </c>
      <c r="W511" s="220" t="s">
        <v>1654</v>
      </c>
      <c r="X511" s="220" t="s">
        <v>1655</v>
      </c>
      <c r="Y511" s="220"/>
      <c r="Z511" s="224" t="s">
        <v>223</v>
      </c>
      <c r="AA511" s="220" t="s">
        <v>288</v>
      </c>
      <c r="AB511" s="230"/>
      <c r="AC511" s="226"/>
      <c r="AD511" s="227"/>
      <c r="AE511" s="228"/>
    </row>
    <row r="512" spans="1:31" s="229" customFormat="1" ht="15" customHeight="1">
      <c r="A512" s="217">
        <v>2023</v>
      </c>
      <c r="B512" s="217" t="s">
        <v>59</v>
      </c>
      <c r="C512" s="218" t="s">
        <v>1663</v>
      </c>
      <c r="D512" s="217">
        <v>1234</v>
      </c>
      <c r="E512" s="219" t="s">
        <v>4234</v>
      </c>
      <c r="F512" s="220"/>
      <c r="G512" s="220"/>
      <c r="H512" s="220" t="s">
        <v>4233</v>
      </c>
      <c r="I512" s="221" t="s">
        <v>52</v>
      </c>
      <c r="J512" s="220" t="s">
        <v>4232</v>
      </c>
      <c r="K512" s="220" t="s">
        <v>281</v>
      </c>
      <c r="L512" s="219" t="s">
        <v>4235</v>
      </c>
      <c r="M512" s="222" t="s">
        <v>4233</v>
      </c>
      <c r="N512" s="222" t="s">
        <v>4233</v>
      </c>
      <c r="O512" s="222" t="s">
        <v>4236</v>
      </c>
      <c r="P512" s="221" t="s">
        <v>1675</v>
      </c>
      <c r="Q512" s="221" t="s">
        <v>406</v>
      </c>
      <c r="R512" s="223" t="s">
        <v>289</v>
      </c>
      <c r="S512" s="223" t="s">
        <v>35</v>
      </c>
      <c r="T512" s="223" t="s">
        <v>33</v>
      </c>
      <c r="U512" s="223" t="s">
        <v>82</v>
      </c>
      <c r="V512" s="221" t="s">
        <v>1676</v>
      </c>
      <c r="W512" s="220" t="s">
        <v>1677</v>
      </c>
      <c r="X512" s="220" t="s">
        <v>1678</v>
      </c>
      <c r="Y512" s="220"/>
      <c r="Z512" s="224" t="s">
        <v>220</v>
      </c>
      <c r="AA512" s="220" t="s">
        <v>174</v>
      </c>
      <c r="AB512" s="230"/>
      <c r="AC512" s="226" t="s">
        <v>227</v>
      </c>
      <c r="AD512" s="227"/>
      <c r="AE512" s="228"/>
    </row>
    <row r="513" spans="1:31" s="229" customFormat="1" ht="15" customHeight="1">
      <c r="A513" s="217">
        <v>2023</v>
      </c>
      <c r="B513" s="217" t="s">
        <v>59</v>
      </c>
      <c r="C513" s="218" t="s">
        <v>1679</v>
      </c>
      <c r="D513" s="217">
        <v>1234</v>
      </c>
      <c r="E513" s="219" t="s">
        <v>4234</v>
      </c>
      <c r="F513" s="220"/>
      <c r="G513" s="220"/>
      <c r="H513" s="220" t="s">
        <v>4233</v>
      </c>
      <c r="I513" s="221" t="s">
        <v>52</v>
      </c>
      <c r="J513" s="220" t="s">
        <v>4232</v>
      </c>
      <c r="K513" s="220" t="s">
        <v>1611</v>
      </c>
      <c r="L513" s="219" t="s">
        <v>4235</v>
      </c>
      <c r="M513" s="222" t="s">
        <v>4233</v>
      </c>
      <c r="N513" s="222" t="s">
        <v>4233</v>
      </c>
      <c r="O513" s="222" t="s">
        <v>4236</v>
      </c>
      <c r="P513" s="221" t="s">
        <v>1680</v>
      </c>
      <c r="Q513" s="221" t="s">
        <v>468</v>
      </c>
      <c r="R513" s="223" t="s">
        <v>289</v>
      </c>
      <c r="S513" s="223" t="s">
        <v>35</v>
      </c>
      <c r="T513" s="223" t="s">
        <v>26</v>
      </c>
      <c r="U513" s="223" t="s">
        <v>78</v>
      </c>
      <c r="V513" s="221" t="s">
        <v>1681</v>
      </c>
      <c r="W513" s="220" t="s">
        <v>1682</v>
      </c>
      <c r="X513" s="220" t="s">
        <v>1683</v>
      </c>
      <c r="Y513" s="220"/>
      <c r="Z513" s="224" t="s">
        <v>220</v>
      </c>
      <c r="AA513" s="220" t="s">
        <v>288</v>
      </c>
      <c r="AB513" s="230"/>
      <c r="AC513" s="226"/>
      <c r="AD513" s="227" t="s">
        <v>1684</v>
      </c>
      <c r="AE513" s="228"/>
    </row>
    <row r="514" spans="1:31" s="229" customFormat="1" ht="15" customHeight="1">
      <c r="A514" s="217">
        <v>2023</v>
      </c>
      <c r="B514" s="217" t="s">
        <v>59</v>
      </c>
      <c r="C514" s="218" t="s">
        <v>1679</v>
      </c>
      <c r="D514" s="217">
        <v>1234</v>
      </c>
      <c r="E514" s="219" t="s">
        <v>4234</v>
      </c>
      <c r="F514" s="220"/>
      <c r="G514" s="220"/>
      <c r="H514" s="220" t="s">
        <v>4233</v>
      </c>
      <c r="I514" s="221" t="s">
        <v>52</v>
      </c>
      <c r="J514" s="220" t="s">
        <v>4232</v>
      </c>
      <c r="K514" s="220" t="s">
        <v>281</v>
      </c>
      <c r="L514" s="219" t="s">
        <v>4235</v>
      </c>
      <c r="M514" s="222" t="s">
        <v>4233</v>
      </c>
      <c r="N514" s="222" t="s">
        <v>4233</v>
      </c>
      <c r="O514" s="222" t="s">
        <v>4236</v>
      </c>
      <c r="P514" s="221" t="s">
        <v>306</v>
      </c>
      <c r="Q514" s="221" t="s">
        <v>294</v>
      </c>
      <c r="R514" s="223" t="s">
        <v>289</v>
      </c>
      <c r="S514" s="223" t="s">
        <v>35</v>
      </c>
      <c r="T514" s="223" t="s">
        <v>30</v>
      </c>
      <c r="U514" s="223" t="s">
        <v>80</v>
      </c>
      <c r="V514" s="221" t="s">
        <v>97</v>
      </c>
      <c r="W514" s="220" t="s">
        <v>1685</v>
      </c>
      <c r="X514" s="220" t="s">
        <v>1686</v>
      </c>
      <c r="Y514" s="220"/>
      <c r="Z514" s="224" t="s">
        <v>223</v>
      </c>
      <c r="AA514" s="220" t="s">
        <v>288</v>
      </c>
      <c r="AB514" s="230"/>
      <c r="AC514" s="226"/>
      <c r="AD514" s="227"/>
      <c r="AE514" s="228"/>
    </row>
    <row r="515" spans="1:31" s="229" customFormat="1" ht="15" customHeight="1">
      <c r="A515" s="217">
        <v>2023</v>
      </c>
      <c r="B515" s="217" t="s">
        <v>59</v>
      </c>
      <c r="C515" s="218" t="s">
        <v>1687</v>
      </c>
      <c r="D515" s="217">
        <v>1234</v>
      </c>
      <c r="E515" s="219" t="s">
        <v>4234</v>
      </c>
      <c r="F515" s="220"/>
      <c r="G515" s="220"/>
      <c r="H515" s="220" t="s">
        <v>4233</v>
      </c>
      <c r="I515" s="221" t="s">
        <v>52</v>
      </c>
      <c r="J515" s="220" t="s">
        <v>4232</v>
      </c>
      <c r="K515" s="220" t="s">
        <v>281</v>
      </c>
      <c r="L515" s="219" t="s">
        <v>4235</v>
      </c>
      <c r="M515" s="222" t="s">
        <v>4233</v>
      </c>
      <c r="N515" s="222" t="s">
        <v>4233</v>
      </c>
      <c r="O515" s="222" t="s">
        <v>4236</v>
      </c>
      <c r="P515" s="221" t="s">
        <v>1688</v>
      </c>
      <c r="Q515" s="221" t="s">
        <v>412</v>
      </c>
      <c r="R515" s="223" t="s">
        <v>289</v>
      </c>
      <c r="S515" s="223" t="s">
        <v>35</v>
      </c>
      <c r="T515" s="223" t="s">
        <v>30</v>
      </c>
      <c r="U515" s="223" t="s">
        <v>82</v>
      </c>
      <c r="V515" s="221" t="s">
        <v>407</v>
      </c>
      <c r="W515" s="220" t="s">
        <v>1689</v>
      </c>
      <c r="X515" s="220" t="s">
        <v>1690</v>
      </c>
      <c r="Y515" s="220"/>
      <c r="Z515" s="224" t="s">
        <v>223</v>
      </c>
      <c r="AA515" s="220" t="s">
        <v>174</v>
      </c>
      <c r="AB515" s="230"/>
      <c r="AC515" s="226" t="s">
        <v>227</v>
      </c>
      <c r="AD515" s="227"/>
      <c r="AE515" s="228"/>
    </row>
    <row r="516" spans="1:31" s="229" customFormat="1" ht="15" customHeight="1">
      <c r="A516" s="217">
        <v>2023</v>
      </c>
      <c r="B516" s="217" t="s">
        <v>59</v>
      </c>
      <c r="C516" s="218" t="s">
        <v>1687</v>
      </c>
      <c r="D516" s="217">
        <v>1234</v>
      </c>
      <c r="E516" s="219" t="s">
        <v>4234</v>
      </c>
      <c r="F516" s="220"/>
      <c r="G516" s="220"/>
      <c r="H516" s="220" t="s">
        <v>4233</v>
      </c>
      <c r="I516" s="221" t="s">
        <v>52</v>
      </c>
      <c r="J516" s="220" t="s">
        <v>4232</v>
      </c>
      <c r="K516" s="220" t="s">
        <v>281</v>
      </c>
      <c r="L516" s="219" t="s">
        <v>4235</v>
      </c>
      <c r="M516" s="222" t="s">
        <v>4233</v>
      </c>
      <c r="N516" s="222" t="s">
        <v>4233</v>
      </c>
      <c r="O516" s="222" t="s">
        <v>4236</v>
      </c>
      <c r="P516" s="221" t="s">
        <v>966</v>
      </c>
      <c r="Q516" s="221" t="s">
        <v>967</v>
      </c>
      <c r="R516" s="223" t="s">
        <v>289</v>
      </c>
      <c r="S516" s="223" t="s">
        <v>35</v>
      </c>
      <c r="T516" s="223" t="s">
        <v>30</v>
      </c>
      <c r="U516" s="223" t="s">
        <v>82</v>
      </c>
      <c r="V516" s="221" t="s">
        <v>95</v>
      </c>
      <c r="W516" s="220" t="s">
        <v>1691</v>
      </c>
      <c r="X516" s="220"/>
      <c r="Y516" s="220"/>
      <c r="Z516" s="224" t="s">
        <v>220</v>
      </c>
      <c r="AA516" s="220" t="s">
        <v>174</v>
      </c>
      <c r="AB516" s="230"/>
      <c r="AC516" s="226" t="s">
        <v>227</v>
      </c>
      <c r="AD516" s="227"/>
      <c r="AE516" s="228"/>
    </row>
    <row r="517" spans="1:31" s="229" customFormat="1" ht="15" customHeight="1">
      <c r="A517" s="217">
        <v>2023</v>
      </c>
      <c r="B517" s="217" t="s">
        <v>59</v>
      </c>
      <c r="C517" s="218" t="s">
        <v>1692</v>
      </c>
      <c r="D517" s="217">
        <v>1234</v>
      </c>
      <c r="E517" s="219" t="s">
        <v>4234</v>
      </c>
      <c r="F517" s="220"/>
      <c r="G517" s="220"/>
      <c r="H517" s="220" t="s">
        <v>4233</v>
      </c>
      <c r="I517" s="221" t="s">
        <v>52</v>
      </c>
      <c r="J517" s="220" t="s">
        <v>4232</v>
      </c>
      <c r="K517" s="220" t="s">
        <v>281</v>
      </c>
      <c r="L517" s="219" t="s">
        <v>4235</v>
      </c>
      <c r="M517" s="222" t="s">
        <v>4233</v>
      </c>
      <c r="N517" s="222" t="s">
        <v>4233</v>
      </c>
      <c r="O517" s="222" t="s">
        <v>4236</v>
      </c>
      <c r="P517" s="221" t="s">
        <v>585</v>
      </c>
      <c r="Q517" s="221" t="s">
        <v>294</v>
      </c>
      <c r="R517" s="223" t="s">
        <v>289</v>
      </c>
      <c r="S517" s="223" t="s">
        <v>35</v>
      </c>
      <c r="T517" s="223" t="s">
        <v>30</v>
      </c>
      <c r="U517" s="223" t="s">
        <v>80</v>
      </c>
      <c r="V517" s="221" t="s">
        <v>170</v>
      </c>
      <c r="W517" s="220" t="s">
        <v>1693</v>
      </c>
      <c r="X517" s="220" t="s">
        <v>1694</v>
      </c>
      <c r="Y517" s="220"/>
      <c r="Z517" s="224" t="s">
        <v>220</v>
      </c>
      <c r="AA517" s="220" t="s">
        <v>1322</v>
      </c>
      <c r="AB517" s="230" t="s">
        <v>316</v>
      </c>
      <c r="AC517" s="226" t="s">
        <v>227</v>
      </c>
      <c r="AD517" s="227" t="s">
        <v>1695</v>
      </c>
      <c r="AE517" s="228"/>
    </row>
    <row r="518" spans="1:31" s="229" customFormat="1" ht="15" customHeight="1">
      <c r="A518" s="217">
        <v>2023</v>
      </c>
      <c r="B518" s="217" t="s">
        <v>59</v>
      </c>
      <c r="C518" s="218" t="s">
        <v>1692</v>
      </c>
      <c r="D518" s="217">
        <v>1234</v>
      </c>
      <c r="E518" s="219" t="s">
        <v>4234</v>
      </c>
      <c r="F518" s="220"/>
      <c r="G518" s="220"/>
      <c r="H518" s="220" t="s">
        <v>4233</v>
      </c>
      <c r="I518" s="221" t="s">
        <v>52</v>
      </c>
      <c r="J518" s="220" t="s">
        <v>4232</v>
      </c>
      <c r="K518" s="220" t="s">
        <v>281</v>
      </c>
      <c r="L518" s="219" t="s">
        <v>4235</v>
      </c>
      <c r="M518" s="222" t="s">
        <v>4233</v>
      </c>
      <c r="N518" s="222" t="s">
        <v>4233</v>
      </c>
      <c r="O518" s="222" t="s">
        <v>4236</v>
      </c>
      <c r="P518" s="221" t="s">
        <v>370</v>
      </c>
      <c r="Q518" s="221" t="s">
        <v>371</v>
      </c>
      <c r="R518" s="223" t="s">
        <v>289</v>
      </c>
      <c r="S518" s="223" t="s">
        <v>35</v>
      </c>
      <c r="T518" s="223" t="s">
        <v>29</v>
      </c>
      <c r="U518" s="223" t="s">
        <v>82</v>
      </c>
      <c r="V518" s="221" t="s">
        <v>1696</v>
      </c>
      <c r="W518" s="220" t="s">
        <v>1697</v>
      </c>
      <c r="X518" s="220" t="s">
        <v>1686</v>
      </c>
      <c r="Y518" s="220"/>
      <c r="Z518" s="224" t="s">
        <v>223</v>
      </c>
      <c r="AA518" s="220" t="s">
        <v>288</v>
      </c>
      <c r="AB518" s="230"/>
      <c r="AC518" s="226"/>
      <c r="AD518" s="227"/>
      <c r="AE518" s="228"/>
    </row>
    <row r="519" spans="1:31" s="229" customFormat="1" ht="15" customHeight="1">
      <c r="A519" s="217">
        <v>2023</v>
      </c>
      <c r="B519" s="217" t="s">
        <v>59</v>
      </c>
      <c r="C519" s="218" t="s">
        <v>1698</v>
      </c>
      <c r="D519" s="217">
        <v>1234</v>
      </c>
      <c r="E519" s="219" t="s">
        <v>4234</v>
      </c>
      <c r="F519" s="220"/>
      <c r="G519" s="220"/>
      <c r="H519" s="220" t="s">
        <v>4233</v>
      </c>
      <c r="I519" s="221" t="s">
        <v>52</v>
      </c>
      <c r="J519" s="220" t="s">
        <v>4232</v>
      </c>
      <c r="K519" s="220" t="s">
        <v>281</v>
      </c>
      <c r="L519" s="219" t="s">
        <v>4235</v>
      </c>
      <c r="M519" s="222" t="s">
        <v>4233</v>
      </c>
      <c r="N519" s="222" t="s">
        <v>4233</v>
      </c>
      <c r="O519" s="222" t="s">
        <v>4236</v>
      </c>
      <c r="P519" s="221" t="s">
        <v>458</v>
      </c>
      <c r="Q519" s="221" t="s">
        <v>294</v>
      </c>
      <c r="R519" s="223" t="s">
        <v>289</v>
      </c>
      <c r="S519" s="223" t="s">
        <v>35</v>
      </c>
      <c r="T519" s="223" t="s">
        <v>33</v>
      </c>
      <c r="U519" s="223" t="s">
        <v>82</v>
      </c>
      <c r="V519" s="221" t="s">
        <v>106</v>
      </c>
      <c r="W519" s="220" t="s">
        <v>1699</v>
      </c>
      <c r="X519" s="220" t="s">
        <v>1700</v>
      </c>
      <c r="Y519" s="220"/>
      <c r="Z519" s="224" t="s">
        <v>223</v>
      </c>
      <c r="AA519" s="220" t="s">
        <v>288</v>
      </c>
      <c r="AB519" s="230"/>
      <c r="AC519" s="226"/>
      <c r="AD519" s="227"/>
      <c r="AE519" s="228"/>
    </row>
    <row r="520" spans="1:31" s="229" customFormat="1" ht="15" customHeight="1">
      <c r="A520" s="217">
        <v>2023</v>
      </c>
      <c r="B520" s="217" t="s">
        <v>59</v>
      </c>
      <c r="C520" s="218" t="s">
        <v>1698</v>
      </c>
      <c r="D520" s="217">
        <v>1234</v>
      </c>
      <c r="E520" s="219" t="s">
        <v>4234</v>
      </c>
      <c r="F520" s="220" t="s">
        <v>310</v>
      </c>
      <c r="G520" s="220">
        <v>202303049441</v>
      </c>
      <c r="H520" s="220" t="s">
        <v>4233</v>
      </c>
      <c r="I520" s="221" t="s">
        <v>52</v>
      </c>
      <c r="J520" s="220" t="s">
        <v>4232</v>
      </c>
      <c r="K520" s="220" t="s">
        <v>281</v>
      </c>
      <c r="L520" s="219" t="s">
        <v>4235</v>
      </c>
      <c r="M520" s="222" t="s">
        <v>4233</v>
      </c>
      <c r="N520" s="222" t="s">
        <v>4233</v>
      </c>
      <c r="O520" s="222" t="s">
        <v>4236</v>
      </c>
      <c r="P520" s="221" t="s">
        <v>1455</v>
      </c>
      <c r="Q520" s="221" t="s">
        <v>294</v>
      </c>
      <c r="R520" s="223" t="s">
        <v>289</v>
      </c>
      <c r="S520" s="223" t="s">
        <v>35</v>
      </c>
      <c r="T520" s="223" t="s">
        <v>29</v>
      </c>
      <c r="U520" s="223" t="s">
        <v>83</v>
      </c>
      <c r="V520" s="221" t="s">
        <v>1701</v>
      </c>
      <c r="W520" s="220" t="s">
        <v>1702</v>
      </c>
      <c r="X520" s="220" t="s">
        <v>1186</v>
      </c>
      <c r="Y520" s="220"/>
      <c r="Z520" s="224" t="s">
        <v>223</v>
      </c>
      <c r="AA520" s="220" t="s">
        <v>323</v>
      </c>
      <c r="AB520" s="230" t="s">
        <v>289</v>
      </c>
      <c r="AC520" s="226"/>
      <c r="AD520" s="227"/>
      <c r="AE520" s="228"/>
    </row>
    <row r="521" spans="1:31" s="229" customFormat="1" ht="15" customHeight="1">
      <c r="A521" s="217">
        <v>2023</v>
      </c>
      <c r="B521" s="217" t="s">
        <v>60</v>
      </c>
      <c r="C521" s="218">
        <v>44971</v>
      </c>
      <c r="D521" s="217">
        <v>1234</v>
      </c>
      <c r="E521" s="219" t="s">
        <v>4234</v>
      </c>
      <c r="F521" s="220"/>
      <c r="G521" s="220"/>
      <c r="H521" s="220" t="s">
        <v>4233</v>
      </c>
      <c r="I521" s="221" t="s">
        <v>52</v>
      </c>
      <c r="J521" s="220" t="s">
        <v>4232</v>
      </c>
      <c r="K521" s="220" t="s">
        <v>281</v>
      </c>
      <c r="L521" s="219" t="s">
        <v>4235</v>
      </c>
      <c r="M521" s="222" t="s">
        <v>4233</v>
      </c>
      <c r="N521" s="222" t="s">
        <v>4233</v>
      </c>
      <c r="O521" s="222" t="s">
        <v>4236</v>
      </c>
      <c r="P521" s="221" t="s">
        <v>441</v>
      </c>
      <c r="Q521" s="221" t="s">
        <v>294</v>
      </c>
      <c r="R521" s="223"/>
      <c r="S521" s="223" t="s">
        <v>35</v>
      </c>
      <c r="T521" s="223" t="s">
        <v>26</v>
      </c>
      <c r="U521" s="223" t="s">
        <v>185</v>
      </c>
      <c r="V521" s="221" t="s">
        <v>534</v>
      </c>
      <c r="W521" s="220" t="s">
        <v>328</v>
      </c>
      <c r="X521" s="220" t="s">
        <v>419</v>
      </c>
      <c r="Y521" s="220"/>
      <c r="Z521" s="224" t="s">
        <v>223</v>
      </c>
      <c r="AA521" s="220" t="s">
        <v>323</v>
      </c>
      <c r="AB521" s="230"/>
      <c r="AC521" s="226"/>
      <c r="AD521" s="227"/>
      <c r="AE521" s="228"/>
    </row>
    <row r="522" spans="1:31" s="229" customFormat="1" ht="15" customHeight="1">
      <c r="A522" s="217">
        <v>2023</v>
      </c>
      <c r="B522" s="217" t="s">
        <v>60</v>
      </c>
      <c r="C522" s="218">
        <v>44972</v>
      </c>
      <c r="D522" s="217">
        <v>1234</v>
      </c>
      <c r="E522" s="219" t="s">
        <v>4234</v>
      </c>
      <c r="F522" s="220"/>
      <c r="G522" s="220"/>
      <c r="H522" s="220" t="s">
        <v>4233</v>
      </c>
      <c r="I522" s="221" t="s">
        <v>708</v>
      </c>
      <c r="J522" s="220" t="s">
        <v>4232</v>
      </c>
      <c r="K522" s="220" t="s">
        <v>281</v>
      </c>
      <c r="L522" s="219" t="s">
        <v>4235</v>
      </c>
      <c r="M522" s="222" t="s">
        <v>4233</v>
      </c>
      <c r="N522" s="222" t="s">
        <v>4233</v>
      </c>
      <c r="O522" s="222" t="s">
        <v>4236</v>
      </c>
      <c r="P522" s="221" t="s">
        <v>405</v>
      </c>
      <c r="Q522" s="221" t="s">
        <v>406</v>
      </c>
      <c r="R522" s="223"/>
      <c r="S522" s="223"/>
      <c r="T522" s="223"/>
      <c r="U522" s="223"/>
      <c r="V522" s="221" t="s">
        <v>1703</v>
      </c>
      <c r="W522" s="220"/>
      <c r="X522" s="220"/>
      <c r="Y522" s="220"/>
      <c r="Z522" s="224"/>
      <c r="AA522" s="220" t="s">
        <v>708</v>
      </c>
      <c r="AB522" s="230"/>
      <c r="AC522" s="226"/>
      <c r="AD522" s="227"/>
      <c r="AE522" s="228"/>
    </row>
    <row r="523" spans="1:31" s="229" customFormat="1" ht="15" customHeight="1">
      <c r="A523" s="217">
        <v>2023</v>
      </c>
      <c r="B523" s="217" t="s">
        <v>61</v>
      </c>
      <c r="C523" s="218">
        <v>45006</v>
      </c>
      <c r="D523" s="217">
        <v>1234</v>
      </c>
      <c r="E523" s="219" t="s">
        <v>4234</v>
      </c>
      <c r="F523" s="220"/>
      <c r="G523" s="220"/>
      <c r="H523" s="220" t="s">
        <v>4233</v>
      </c>
      <c r="I523" s="221" t="s">
        <v>52</v>
      </c>
      <c r="J523" s="220" t="s">
        <v>4232</v>
      </c>
      <c r="K523" s="220" t="s">
        <v>281</v>
      </c>
      <c r="L523" s="219" t="s">
        <v>4235</v>
      </c>
      <c r="M523" s="222" t="s">
        <v>4233</v>
      </c>
      <c r="N523" s="222" t="s">
        <v>4233</v>
      </c>
      <c r="O523" s="222" t="s">
        <v>4236</v>
      </c>
      <c r="P523" s="221" t="s">
        <v>506</v>
      </c>
      <c r="Q523" s="221" t="s">
        <v>294</v>
      </c>
      <c r="R523" s="223" t="s">
        <v>316</v>
      </c>
      <c r="S523" s="223" t="s">
        <v>90</v>
      </c>
      <c r="T523" s="223" t="s">
        <v>30</v>
      </c>
      <c r="U523" s="223" t="s">
        <v>80</v>
      </c>
      <c r="V523" s="221" t="s">
        <v>127</v>
      </c>
      <c r="W523" s="220" t="s">
        <v>1704</v>
      </c>
      <c r="X523" s="220" t="s">
        <v>1705</v>
      </c>
      <c r="Y523" s="220"/>
      <c r="Z523" s="224" t="s">
        <v>223</v>
      </c>
      <c r="AA523" s="220" t="s">
        <v>174</v>
      </c>
      <c r="AB523" s="230"/>
      <c r="AC523" s="226" t="s">
        <v>227</v>
      </c>
      <c r="AD523" s="227"/>
      <c r="AE523" s="228"/>
    </row>
    <row r="524" spans="1:31" s="229" customFormat="1" ht="15" customHeight="1">
      <c r="A524" s="217">
        <v>2023</v>
      </c>
      <c r="B524" s="217" t="s">
        <v>61</v>
      </c>
      <c r="C524" s="218">
        <v>45007</v>
      </c>
      <c r="D524" s="217">
        <v>1234</v>
      </c>
      <c r="E524" s="219" t="s">
        <v>4234</v>
      </c>
      <c r="F524" s="220"/>
      <c r="G524" s="220"/>
      <c r="H524" s="220" t="s">
        <v>4233</v>
      </c>
      <c r="I524" s="221" t="s">
        <v>52</v>
      </c>
      <c r="J524" s="220" t="s">
        <v>4232</v>
      </c>
      <c r="K524" s="220" t="s">
        <v>281</v>
      </c>
      <c r="L524" s="219" t="s">
        <v>4235</v>
      </c>
      <c r="M524" s="222" t="s">
        <v>4233</v>
      </c>
      <c r="N524" s="222" t="s">
        <v>4233</v>
      </c>
      <c r="O524" s="222" t="s">
        <v>4236</v>
      </c>
      <c r="P524" s="221" t="s">
        <v>300</v>
      </c>
      <c r="Q524" s="221" t="s">
        <v>294</v>
      </c>
      <c r="R524" s="223" t="s">
        <v>289</v>
      </c>
      <c r="S524" s="223" t="s">
        <v>43</v>
      </c>
      <c r="T524" s="223" t="s">
        <v>30</v>
      </c>
      <c r="U524" s="223" t="s">
        <v>80</v>
      </c>
      <c r="V524" s="221" t="s">
        <v>109</v>
      </c>
      <c r="W524" s="220" t="s">
        <v>1706</v>
      </c>
      <c r="X524" s="220" t="s">
        <v>1707</v>
      </c>
      <c r="Y524" s="220"/>
      <c r="Z524" s="224" t="s">
        <v>220</v>
      </c>
      <c r="AA524" s="220" t="s">
        <v>174</v>
      </c>
      <c r="AB524" s="230"/>
      <c r="AC524" s="226" t="s">
        <v>227</v>
      </c>
      <c r="AD524" s="227"/>
      <c r="AE524" s="228"/>
    </row>
    <row r="525" spans="1:31" s="229" customFormat="1" ht="15" customHeight="1">
      <c r="A525" s="217">
        <v>2023</v>
      </c>
      <c r="B525" s="217" t="s">
        <v>61</v>
      </c>
      <c r="C525" s="218">
        <v>45008</v>
      </c>
      <c r="D525" s="217">
        <v>1234</v>
      </c>
      <c r="E525" s="219" t="s">
        <v>4234</v>
      </c>
      <c r="F525" s="220"/>
      <c r="G525" s="220"/>
      <c r="H525" s="220" t="s">
        <v>4233</v>
      </c>
      <c r="I525" s="221" t="s">
        <v>75</v>
      </c>
      <c r="J525" s="220" t="s">
        <v>4232</v>
      </c>
      <c r="K525" s="220" t="s">
        <v>281</v>
      </c>
      <c r="L525" s="219" t="s">
        <v>4235</v>
      </c>
      <c r="M525" s="222" t="s">
        <v>4233</v>
      </c>
      <c r="N525" s="222" t="s">
        <v>4233</v>
      </c>
      <c r="O525" s="222" t="s">
        <v>4236</v>
      </c>
      <c r="P525" s="221" t="s">
        <v>581</v>
      </c>
      <c r="Q525" s="221" t="s">
        <v>366</v>
      </c>
      <c r="R525" s="223"/>
      <c r="S525" s="223" t="s">
        <v>43</v>
      </c>
      <c r="T525" s="223" t="s">
        <v>30</v>
      </c>
      <c r="U525" s="223" t="s">
        <v>84</v>
      </c>
      <c r="V525" s="221" t="s">
        <v>75</v>
      </c>
      <c r="W525" s="220" t="s">
        <v>1708</v>
      </c>
      <c r="X525" s="220"/>
      <c r="Y525" s="220"/>
      <c r="Z525" s="224"/>
      <c r="AA525" s="220" t="s">
        <v>75</v>
      </c>
      <c r="AB525" s="230"/>
      <c r="AC525" s="226"/>
      <c r="AD525" s="227"/>
      <c r="AE525" s="228"/>
    </row>
    <row r="526" spans="1:31" s="229" customFormat="1" ht="15" customHeight="1">
      <c r="A526" s="217">
        <v>2023</v>
      </c>
      <c r="B526" s="217" t="s">
        <v>54</v>
      </c>
      <c r="C526" s="218">
        <v>45105</v>
      </c>
      <c r="D526" s="217">
        <v>1234</v>
      </c>
      <c r="E526" s="219" t="s">
        <v>4234</v>
      </c>
      <c r="F526" s="220"/>
      <c r="G526" s="220"/>
      <c r="H526" s="220" t="s">
        <v>4233</v>
      </c>
      <c r="I526" s="221" t="s">
        <v>52</v>
      </c>
      <c r="J526" s="220" t="s">
        <v>4232</v>
      </c>
      <c r="K526" s="220" t="s">
        <v>281</v>
      </c>
      <c r="L526" s="219" t="s">
        <v>4235</v>
      </c>
      <c r="M526" s="222" t="s">
        <v>4233</v>
      </c>
      <c r="N526" s="222" t="s">
        <v>4233</v>
      </c>
      <c r="O526" s="222" t="s">
        <v>4236</v>
      </c>
      <c r="P526" s="221" t="s">
        <v>914</v>
      </c>
      <c r="Q526" s="221" t="s">
        <v>294</v>
      </c>
      <c r="R526" s="223" t="s">
        <v>289</v>
      </c>
      <c r="S526" s="223" t="s">
        <v>43</v>
      </c>
      <c r="T526" s="223" t="s">
        <v>30</v>
      </c>
      <c r="U526" s="223" t="s">
        <v>84</v>
      </c>
      <c r="V526" s="221" t="s">
        <v>100</v>
      </c>
      <c r="W526" s="220" t="s">
        <v>1706</v>
      </c>
      <c r="X526" s="220" t="s">
        <v>1707</v>
      </c>
      <c r="Y526" s="220"/>
      <c r="Z526" s="224" t="s">
        <v>223</v>
      </c>
      <c r="AA526" s="220" t="s">
        <v>174</v>
      </c>
      <c r="AB526" s="230"/>
      <c r="AC526" s="226" t="s">
        <v>227</v>
      </c>
      <c r="AD526" s="227"/>
      <c r="AE526" s="228"/>
    </row>
    <row r="527" spans="1:31" s="229" customFormat="1" ht="15" customHeight="1">
      <c r="A527" s="217">
        <v>2023</v>
      </c>
      <c r="B527" s="217" t="s">
        <v>54</v>
      </c>
      <c r="C527" s="218">
        <v>45105</v>
      </c>
      <c r="D527" s="217">
        <v>1234</v>
      </c>
      <c r="E527" s="219" t="s">
        <v>4234</v>
      </c>
      <c r="F527" s="220"/>
      <c r="G527" s="220"/>
      <c r="H527" s="220" t="s">
        <v>4233</v>
      </c>
      <c r="I527" s="221" t="s">
        <v>52</v>
      </c>
      <c r="J527" s="220" t="s">
        <v>4232</v>
      </c>
      <c r="K527" s="220" t="s">
        <v>281</v>
      </c>
      <c r="L527" s="219" t="s">
        <v>4235</v>
      </c>
      <c r="M527" s="222" t="s">
        <v>4233</v>
      </c>
      <c r="N527" s="222" t="s">
        <v>4233</v>
      </c>
      <c r="O527" s="222" t="s">
        <v>4236</v>
      </c>
      <c r="P527" s="221" t="s">
        <v>283</v>
      </c>
      <c r="Q527" s="221" t="s">
        <v>284</v>
      </c>
      <c r="R527" s="223"/>
      <c r="S527" s="223" t="s">
        <v>35</v>
      </c>
      <c r="T527" s="223" t="s">
        <v>30</v>
      </c>
      <c r="U527" s="223" t="s">
        <v>80</v>
      </c>
      <c r="V527" s="221" t="s">
        <v>93</v>
      </c>
      <c r="W527" s="220" t="s">
        <v>1709</v>
      </c>
      <c r="X527" s="220" t="s">
        <v>1710</v>
      </c>
      <c r="Y527" s="220"/>
      <c r="Z527" s="224" t="s">
        <v>223</v>
      </c>
      <c r="AA527" s="220" t="s">
        <v>175</v>
      </c>
      <c r="AB527" s="230"/>
      <c r="AC527" s="226" t="s">
        <v>227</v>
      </c>
      <c r="AD527" s="227" t="s">
        <v>1711</v>
      </c>
      <c r="AE527" s="228"/>
    </row>
    <row r="528" spans="1:31" s="229" customFormat="1" ht="15" customHeight="1">
      <c r="A528" s="217">
        <v>2023</v>
      </c>
      <c r="B528" s="217" t="s">
        <v>57</v>
      </c>
      <c r="C528" s="218">
        <v>45105</v>
      </c>
      <c r="D528" s="217">
        <v>1234</v>
      </c>
      <c r="E528" s="219" t="s">
        <v>4234</v>
      </c>
      <c r="F528" s="220"/>
      <c r="G528" s="220"/>
      <c r="H528" s="220" t="s">
        <v>4233</v>
      </c>
      <c r="I528" s="221" t="s">
        <v>52</v>
      </c>
      <c r="J528" s="220" t="s">
        <v>4232</v>
      </c>
      <c r="K528" s="220" t="s">
        <v>281</v>
      </c>
      <c r="L528" s="219" t="s">
        <v>4235</v>
      </c>
      <c r="M528" s="222" t="s">
        <v>4233</v>
      </c>
      <c r="N528" s="222" t="s">
        <v>4233</v>
      </c>
      <c r="O528" s="222" t="s">
        <v>4236</v>
      </c>
      <c r="P528" s="221" t="s">
        <v>1314</v>
      </c>
      <c r="Q528" s="221" t="s">
        <v>294</v>
      </c>
      <c r="R528" s="223"/>
      <c r="S528" s="223" t="s">
        <v>35</v>
      </c>
      <c r="T528" s="223" t="s">
        <v>27</v>
      </c>
      <c r="U528" s="223" t="s">
        <v>181</v>
      </c>
      <c r="V528" s="221" t="s">
        <v>1712</v>
      </c>
      <c r="W528" s="220" t="s">
        <v>1713</v>
      </c>
      <c r="X528" s="220" t="s">
        <v>1714</v>
      </c>
      <c r="Y528" s="220"/>
      <c r="Z528" s="224" t="s">
        <v>223</v>
      </c>
      <c r="AA528" s="220" t="s">
        <v>323</v>
      </c>
      <c r="AB528" s="230"/>
      <c r="AC528" s="226"/>
      <c r="AD528" s="227"/>
      <c r="AE528" s="228"/>
    </row>
    <row r="529" spans="1:31" s="229" customFormat="1" ht="15" customHeight="1">
      <c r="A529" s="217">
        <v>2023</v>
      </c>
      <c r="B529" s="217" t="s">
        <v>57</v>
      </c>
      <c r="C529" s="218">
        <v>45105</v>
      </c>
      <c r="D529" s="217">
        <v>1234</v>
      </c>
      <c r="E529" s="219" t="s">
        <v>4234</v>
      </c>
      <c r="F529" s="220"/>
      <c r="G529" s="220"/>
      <c r="H529" s="220" t="s">
        <v>4233</v>
      </c>
      <c r="I529" s="221" t="s">
        <v>75</v>
      </c>
      <c r="J529" s="220" t="s">
        <v>4232</v>
      </c>
      <c r="K529" s="220" t="s">
        <v>281</v>
      </c>
      <c r="L529" s="219" t="s">
        <v>4235</v>
      </c>
      <c r="M529" s="222" t="s">
        <v>4233</v>
      </c>
      <c r="N529" s="222" t="s">
        <v>4233</v>
      </c>
      <c r="O529" s="222" t="s">
        <v>4236</v>
      </c>
      <c r="P529" s="221" t="s">
        <v>315</v>
      </c>
      <c r="Q529" s="221" t="s">
        <v>294</v>
      </c>
      <c r="R529" s="223"/>
      <c r="S529" s="223"/>
      <c r="T529" s="223"/>
      <c r="U529" s="223"/>
      <c r="V529" s="221" t="s">
        <v>75</v>
      </c>
      <c r="W529" s="220"/>
      <c r="X529" s="220"/>
      <c r="Y529" s="220"/>
      <c r="Z529" s="224"/>
      <c r="AA529" s="220" t="s">
        <v>75</v>
      </c>
      <c r="AB529" s="230"/>
      <c r="AC529" s="226"/>
      <c r="AD529" s="227"/>
      <c r="AE529" s="228"/>
    </row>
    <row r="530" spans="1:31" s="229" customFormat="1" ht="15" customHeight="1">
      <c r="A530" s="217">
        <v>2023</v>
      </c>
      <c r="B530" s="217" t="s">
        <v>57</v>
      </c>
      <c r="C530" s="218">
        <v>45105</v>
      </c>
      <c r="D530" s="217">
        <v>1234</v>
      </c>
      <c r="E530" s="219" t="s">
        <v>4234</v>
      </c>
      <c r="F530" s="220"/>
      <c r="G530" s="220"/>
      <c r="H530" s="220" t="s">
        <v>4233</v>
      </c>
      <c r="I530" s="221" t="s">
        <v>52</v>
      </c>
      <c r="J530" s="220" t="s">
        <v>4232</v>
      </c>
      <c r="K530" s="220" t="s">
        <v>281</v>
      </c>
      <c r="L530" s="219" t="s">
        <v>4235</v>
      </c>
      <c r="M530" s="222" t="s">
        <v>4233</v>
      </c>
      <c r="N530" s="222" t="s">
        <v>4233</v>
      </c>
      <c r="O530" s="222" t="s">
        <v>4236</v>
      </c>
      <c r="P530" s="221" t="s">
        <v>634</v>
      </c>
      <c r="Q530" s="221" t="s">
        <v>375</v>
      </c>
      <c r="R530" s="223"/>
      <c r="S530" s="223" t="s">
        <v>43</v>
      </c>
      <c r="T530" s="223" t="s">
        <v>33</v>
      </c>
      <c r="U530" s="223" t="s">
        <v>79</v>
      </c>
      <c r="V530" s="221" t="s">
        <v>821</v>
      </c>
      <c r="W530" s="220" t="s">
        <v>43</v>
      </c>
      <c r="X530" s="220" t="s">
        <v>1715</v>
      </c>
      <c r="Y530" s="220"/>
      <c r="Z530" s="224" t="s">
        <v>223</v>
      </c>
      <c r="AA530" s="220" t="s">
        <v>288</v>
      </c>
      <c r="AB530" s="230"/>
      <c r="AC530" s="226"/>
      <c r="AD530" s="227"/>
      <c r="AE530" s="228"/>
    </row>
    <row r="531" spans="1:31" s="229" customFormat="1" ht="15" customHeight="1">
      <c r="A531" s="217">
        <v>2023</v>
      </c>
      <c r="B531" s="217" t="s">
        <v>57</v>
      </c>
      <c r="C531" s="218">
        <v>45105</v>
      </c>
      <c r="D531" s="217">
        <v>1234</v>
      </c>
      <c r="E531" s="219" t="s">
        <v>4234</v>
      </c>
      <c r="F531" s="220"/>
      <c r="G531" s="220"/>
      <c r="H531" s="220" t="s">
        <v>4233</v>
      </c>
      <c r="I531" s="221" t="s">
        <v>52</v>
      </c>
      <c r="J531" s="220" t="s">
        <v>4232</v>
      </c>
      <c r="K531" s="220" t="s">
        <v>281</v>
      </c>
      <c r="L531" s="219" t="s">
        <v>4235</v>
      </c>
      <c r="M531" s="222" t="s">
        <v>4233</v>
      </c>
      <c r="N531" s="222" t="s">
        <v>4233</v>
      </c>
      <c r="O531" s="222" t="s">
        <v>4236</v>
      </c>
      <c r="P531" s="221" t="s">
        <v>792</v>
      </c>
      <c r="Q531" s="221" t="s">
        <v>294</v>
      </c>
      <c r="R531" s="223"/>
      <c r="S531" s="223" t="s">
        <v>43</v>
      </c>
      <c r="T531" s="223" t="s">
        <v>29</v>
      </c>
      <c r="U531" s="223" t="s">
        <v>82</v>
      </c>
      <c r="V531" s="221" t="s">
        <v>1716</v>
      </c>
      <c r="W531" s="220" t="s">
        <v>1717</v>
      </c>
      <c r="X531" s="220" t="s">
        <v>1718</v>
      </c>
      <c r="Y531" s="220"/>
      <c r="Z531" s="224" t="s">
        <v>223</v>
      </c>
      <c r="AA531" s="220" t="s">
        <v>288</v>
      </c>
      <c r="AB531" s="230"/>
      <c r="AC531" s="226"/>
      <c r="AD531" s="227"/>
      <c r="AE531" s="228"/>
    </row>
    <row r="532" spans="1:31" s="229" customFormat="1" ht="15" customHeight="1">
      <c r="A532" s="217">
        <v>2023</v>
      </c>
      <c r="B532" s="217" t="s">
        <v>57</v>
      </c>
      <c r="C532" s="218">
        <v>45105</v>
      </c>
      <c r="D532" s="217">
        <v>1234</v>
      </c>
      <c r="E532" s="219" t="s">
        <v>4234</v>
      </c>
      <c r="F532" s="220"/>
      <c r="G532" s="220"/>
      <c r="H532" s="220" t="s">
        <v>4233</v>
      </c>
      <c r="I532" s="221" t="s">
        <v>52</v>
      </c>
      <c r="J532" s="220" t="s">
        <v>4232</v>
      </c>
      <c r="K532" s="220" t="s">
        <v>281</v>
      </c>
      <c r="L532" s="219" t="s">
        <v>4235</v>
      </c>
      <c r="M532" s="222" t="s">
        <v>4233</v>
      </c>
      <c r="N532" s="222" t="s">
        <v>4233</v>
      </c>
      <c r="O532" s="222" t="s">
        <v>4236</v>
      </c>
      <c r="P532" s="221" t="s">
        <v>381</v>
      </c>
      <c r="Q532" s="221" t="s">
        <v>294</v>
      </c>
      <c r="R532" s="223"/>
      <c r="S532" s="223" t="s">
        <v>43</v>
      </c>
      <c r="T532" s="223" t="s">
        <v>33</v>
      </c>
      <c r="U532" s="223" t="s">
        <v>82</v>
      </c>
      <c r="V532" s="221" t="s">
        <v>1719</v>
      </c>
      <c r="W532" s="220" t="s">
        <v>1720</v>
      </c>
      <c r="X532" s="220" t="s">
        <v>1721</v>
      </c>
      <c r="Y532" s="220"/>
      <c r="Z532" s="224" t="s">
        <v>223</v>
      </c>
      <c r="AA532" s="220" t="s">
        <v>288</v>
      </c>
      <c r="AB532" s="230"/>
      <c r="AC532" s="226"/>
      <c r="AD532" s="227"/>
      <c r="AE532" s="228"/>
    </row>
    <row r="533" spans="1:31" s="229" customFormat="1" ht="15" customHeight="1">
      <c r="A533" s="217">
        <v>2023</v>
      </c>
      <c r="B533" s="217" t="s">
        <v>197</v>
      </c>
      <c r="C533" s="218">
        <v>45153</v>
      </c>
      <c r="D533" s="217">
        <v>1234</v>
      </c>
      <c r="E533" s="219" t="s">
        <v>4234</v>
      </c>
      <c r="F533" s="220"/>
      <c r="G533" s="220"/>
      <c r="H533" s="220" t="s">
        <v>4233</v>
      </c>
      <c r="I533" s="221" t="s">
        <v>52</v>
      </c>
      <c r="J533" s="220" t="s">
        <v>4232</v>
      </c>
      <c r="K533" s="220" t="s">
        <v>281</v>
      </c>
      <c r="L533" s="219" t="s">
        <v>4235</v>
      </c>
      <c r="M533" s="222" t="s">
        <v>4233</v>
      </c>
      <c r="N533" s="222" t="s">
        <v>4233</v>
      </c>
      <c r="O533" s="222" t="s">
        <v>4236</v>
      </c>
      <c r="P533" s="221" t="s">
        <v>1722</v>
      </c>
      <c r="Q533" s="221" t="s">
        <v>487</v>
      </c>
      <c r="R533" s="223" t="s">
        <v>316</v>
      </c>
      <c r="S533" s="223" t="s">
        <v>76</v>
      </c>
      <c r="T533" s="223" t="s">
        <v>30</v>
      </c>
      <c r="U533" s="223" t="s">
        <v>181</v>
      </c>
      <c r="V533" s="221" t="s">
        <v>1723</v>
      </c>
      <c r="W533" s="220" t="s">
        <v>1724</v>
      </c>
      <c r="X533" s="220" t="s">
        <v>1725</v>
      </c>
      <c r="Y533" s="220"/>
      <c r="Z533" s="224" t="s">
        <v>223</v>
      </c>
      <c r="AA533" s="220" t="s">
        <v>175</v>
      </c>
      <c r="AB533" s="230" t="s">
        <v>316</v>
      </c>
      <c r="AC533" s="226" t="s">
        <v>227</v>
      </c>
      <c r="AD533" s="227" t="s">
        <v>1726</v>
      </c>
      <c r="AE533" s="228"/>
    </row>
    <row r="534" spans="1:31" s="229" customFormat="1" ht="15" customHeight="1">
      <c r="A534" s="217">
        <v>2023</v>
      </c>
      <c r="B534" s="217" t="s">
        <v>197</v>
      </c>
      <c r="C534" s="218">
        <v>45154</v>
      </c>
      <c r="D534" s="217">
        <v>1234</v>
      </c>
      <c r="E534" s="219" t="s">
        <v>4234</v>
      </c>
      <c r="F534" s="220"/>
      <c r="G534" s="220"/>
      <c r="H534" s="220" t="s">
        <v>4233</v>
      </c>
      <c r="I534" s="221" t="s">
        <v>52</v>
      </c>
      <c r="J534" s="220" t="s">
        <v>4232</v>
      </c>
      <c r="K534" s="220" t="s">
        <v>281</v>
      </c>
      <c r="L534" s="219" t="s">
        <v>4235</v>
      </c>
      <c r="M534" s="222" t="s">
        <v>4233</v>
      </c>
      <c r="N534" s="222" t="s">
        <v>4233</v>
      </c>
      <c r="O534" s="222" t="s">
        <v>4236</v>
      </c>
      <c r="P534" s="221" t="s">
        <v>623</v>
      </c>
      <c r="Q534" s="221" t="s">
        <v>294</v>
      </c>
      <c r="R534" s="223" t="s">
        <v>289</v>
      </c>
      <c r="S534" s="223" t="s">
        <v>43</v>
      </c>
      <c r="T534" s="223" t="s">
        <v>29</v>
      </c>
      <c r="U534" s="223" t="s">
        <v>82</v>
      </c>
      <c r="V534" s="221" t="s">
        <v>1727</v>
      </c>
      <c r="W534" s="220" t="s">
        <v>1699</v>
      </c>
      <c r="X534" s="220" t="s">
        <v>1728</v>
      </c>
      <c r="Y534" s="220"/>
      <c r="Z534" s="224" t="s">
        <v>220</v>
      </c>
      <c r="AA534" s="220" t="s">
        <v>288</v>
      </c>
      <c r="AB534" s="230"/>
      <c r="AC534" s="226"/>
      <c r="AD534" s="227"/>
      <c r="AE534" s="228"/>
    </row>
    <row r="535" spans="1:31" s="229" customFormat="1" ht="15" customHeight="1">
      <c r="A535" s="217">
        <v>2023</v>
      </c>
      <c r="B535" s="217" t="s">
        <v>197</v>
      </c>
      <c r="C535" s="218">
        <v>45155</v>
      </c>
      <c r="D535" s="217">
        <v>1234</v>
      </c>
      <c r="E535" s="219" t="s">
        <v>4234</v>
      </c>
      <c r="F535" s="220" t="s">
        <v>310</v>
      </c>
      <c r="G535" s="220">
        <v>20232630769</v>
      </c>
      <c r="H535" s="220" t="s">
        <v>4233</v>
      </c>
      <c r="I535" s="221" t="s">
        <v>52</v>
      </c>
      <c r="J535" s="220" t="s">
        <v>4232</v>
      </c>
      <c r="K535" s="220" t="s">
        <v>281</v>
      </c>
      <c r="L535" s="219" t="s">
        <v>4235</v>
      </c>
      <c r="M535" s="222" t="s">
        <v>4233</v>
      </c>
      <c r="N535" s="222" t="s">
        <v>4233</v>
      </c>
      <c r="O535" s="222" t="s">
        <v>4236</v>
      </c>
      <c r="P535" s="221" t="s">
        <v>1729</v>
      </c>
      <c r="Q535" s="221" t="s">
        <v>284</v>
      </c>
      <c r="R535" s="223" t="s">
        <v>289</v>
      </c>
      <c r="S535" s="223" t="s">
        <v>35</v>
      </c>
      <c r="T535" s="223" t="s">
        <v>25</v>
      </c>
      <c r="U535" s="223" t="s">
        <v>185</v>
      </c>
      <c r="V535" s="221" t="s">
        <v>1246</v>
      </c>
      <c r="W535" s="220" t="s">
        <v>1617</v>
      </c>
      <c r="X535" s="220" t="s">
        <v>1730</v>
      </c>
      <c r="Y535" s="220"/>
      <c r="Z535" s="224" t="s">
        <v>223</v>
      </c>
      <c r="AA535" s="220" t="s">
        <v>323</v>
      </c>
      <c r="AB535" s="230" t="s">
        <v>289</v>
      </c>
      <c r="AC535" s="226"/>
      <c r="AD535" s="227"/>
      <c r="AE535" s="228"/>
    </row>
    <row r="536" spans="1:31" s="229" customFormat="1" ht="15" customHeight="1">
      <c r="A536" s="217">
        <v>2023</v>
      </c>
      <c r="B536" s="217" t="s">
        <v>197</v>
      </c>
      <c r="C536" s="218">
        <v>45157</v>
      </c>
      <c r="D536" s="217">
        <v>1234</v>
      </c>
      <c r="E536" s="219" t="s">
        <v>4234</v>
      </c>
      <c r="F536" s="220"/>
      <c r="G536" s="220"/>
      <c r="H536" s="220" t="s">
        <v>4233</v>
      </c>
      <c r="I536" s="221" t="s">
        <v>52</v>
      </c>
      <c r="J536" s="220" t="s">
        <v>4232</v>
      </c>
      <c r="K536" s="220" t="s">
        <v>1611</v>
      </c>
      <c r="L536" s="219" t="s">
        <v>4235</v>
      </c>
      <c r="M536" s="222" t="s">
        <v>4233</v>
      </c>
      <c r="N536" s="222" t="s">
        <v>4233</v>
      </c>
      <c r="O536" s="222" t="s">
        <v>4236</v>
      </c>
      <c r="P536" s="221" t="s">
        <v>306</v>
      </c>
      <c r="Q536" s="221" t="s">
        <v>294</v>
      </c>
      <c r="R536" s="223" t="s">
        <v>289</v>
      </c>
      <c r="S536" s="223" t="s">
        <v>76</v>
      </c>
      <c r="T536" s="223" t="s">
        <v>30</v>
      </c>
      <c r="U536" s="223" t="s">
        <v>85</v>
      </c>
      <c r="V536" s="221" t="s">
        <v>1731</v>
      </c>
      <c r="W536" s="220" t="s">
        <v>1732</v>
      </c>
      <c r="X536" s="220" t="s">
        <v>1733</v>
      </c>
      <c r="Y536" s="220"/>
      <c r="Z536" s="224" t="s">
        <v>220</v>
      </c>
      <c r="AA536" s="220" t="s">
        <v>175</v>
      </c>
      <c r="AB536" s="230" t="s">
        <v>316</v>
      </c>
      <c r="AC536" s="226" t="s">
        <v>227</v>
      </c>
      <c r="AD536" s="227" t="s">
        <v>1734</v>
      </c>
      <c r="AE536" s="228"/>
    </row>
    <row r="537" spans="1:31" s="229" customFormat="1" ht="15" customHeight="1">
      <c r="A537" s="217">
        <v>2023</v>
      </c>
      <c r="B537" s="217" t="s">
        <v>197</v>
      </c>
      <c r="C537" s="218" t="s">
        <v>1735</v>
      </c>
      <c r="D537" s="217">
        <v>1234</v>
      </c>
      <c r="E537" s="219" t="s">
        <v>4234</v>
      </c>
      <c r="F537" s="220"/>
      <c r="G537" s="220"/>
      <c r="H537" s="220" t="s">
        <v>4233</v>
      </c>
      <c r="I537" s="221" t="s">
        <v>52</v>
      </c>
      <c r="J537" s="220" t="s">
        <v>4232</v>
      </c>
      <c r="K537" s="220" t="s">
        <v>1611</v>
      </c>
      <c r="L537" s="219" t="s">
        <v>4235</v>
      </c>
      <c r="M537" s="222" t="s">
        <v>4233</v>
      </c>
      <c r="N537" s="222" t="s">
        <v>4233</v>
      </c>
      <c r="O537" s="222" t="s">
        <v>4236</v>
      </c>
      <c r="P537" s="221" t="s">
        <v>1395</v>
      </c>
      <c r="Q537" s="221" t="s">
        <v>556</v>
      </c>
      <c r="R537" s="223" t="s">
        <v>289</v>
      </c>
      <c r="S537" s="223" t="s">
        <v>35</v>
      </c>
      <c r="T537" s="223" t="s">
        <v>25</v>
      </c>
      <c r="U537" s="223" t="s">
        <v>80</v>
      </c>
      <c r="V537" s="221" t="s">
        <v>93</v>
      </c>
      <c r="W537" s="220" t="s">
        <v>1617</v>
      </c>
      <c r="X537" s="220" t="s">
        <v>1730</v>
      </c>
      <c r="Y537" s="220"/>
      <c r="Z537" s="224" t="s">
        <v>223</v>
      </c>
      <c r="AA537" s="220" t="s">
        <v>1736</v>
      </c>
      <c r="AB537" s="230" t="s">
        <v>289</v>
      </c>
      <c r="AC537" s="226" t="s">
        <v>227</v>
      </c>
      <c r="AD537" s="227"/>
      <c r="AE537" s="228"/>
    </row>
    <row r="538" spans="1:31" s="229" customFormat="1" ht="15" customHeight="1">
      <c r="A538" s="217">
        <v>2023</v>
      </c>
      <c r="B538" s="217" t="s">
        <v>197</v>
      </c>
      <c r="C538" s="218" t="s">
        <v>1735</v>
      </c>
      <c r="D538" s="217">
        <v>1234</v>
      </c>
      <c r="E538" s="219" t="s">
        <v>4234</v>
      </c>
      <c r="F538" s="220"/>
      <c r="G538" s="220"/>
      <c r="H538" s="220" t="s">
        <v>4233</v>
      </c>
      <c r="I538" s="221" t="s">
        <v>52</v>
      </c>
      <c r="J538" s="220" t="s">
        <v>4232</v>
      </c>
      <c r="K538" s="220" t="s">
        <v>281</v>
      </c>
      <c r="L538" s="219" t="s">
        <v>4235</v>
      </c>
      <c r="M538" s="222" t="s">
        <v>4233</v>
      </c>
      <c r="N538" s="222" t="s">
        <v>4233</v>
      </c>
      <c r="O538" s="222" t="s">
        <v>4236</v>
      </c>
      <c r="P538" s="221" t="s">
        <v>737</v>
      </c>
      <c r="Q538" s="221" t="s">
        <v>345</v>
      </c>
      <c r="R538" s="223" t="s">
        <v>289</v>
      </c>
      <c r="S538" s="223" t="s">
        <v>35</v>
      </c>
      <c r="T538" s="223" t="s">
        <v>25</v>
      </c>
      <c r="U538" s="223" t="s">
        <v>185</v>
      </c>
      <c r="V538" s="221" t="s">
        <v>1737</v>
      </c>
      <c r="W538" s="220" t="s">
        <v>1617</v>
      </c>
      <c r="X538" s="220" t="s">
        <v>1730</v>
      </c>
      <c r="Y538" s="220"/>
      <c r="Z538" s="224" t="s">
        <v>223</v>
      </c>
      <c r="AA538" s="220" t="s">
        <v>677</v>
      </c>
      <c r="AB538" s="230" t="s">
        <v>289</v>
      </c>
      <c r="AC538" s="226"/>
      <c r="AD538" s="227"/>
    </row>
    <row r="539" spans="1:31" s="229" customFormat="1" ht="15" customHeight="1">
      <c r="A539" s="217">
        <v>2023</v>
      </c>
      <c r="B539" s="217" t="s">
        <v>197</v>
      </c>
      <c r="C539" s="218" t="s">
        <v>1735</v>
      </c>
      <c r="D539" s="217">
        <v>1234</v>
      </c>
      <c r="E539" s="219" t="s">
        <v>4234</v>
      </c>
      <c r="F539" s="220"/>
      <c r="G539" s="220"/>
      <c r="H539" s="220" t="s">
        <v>4233</v>
      </c>
      <c r="I539" s="221" t="s">
        <v>52</v>
      </c>
      <c r="J539" s="220" t="s">
        <v>4232</v>
      </c>
      <c r="K539" s="220" t="s">
        <v>281</v>
      </c>
      <c r="L539" s="219" t="s">
        <v>4235</v>
      </c>
      <c r="M539" s="222" t="s">
        <v>4233</v>
      </c>
      <c r="N539" s="222" t="s">
        <v>4233</v>
      </c>
      <c r="O539" s="222" t="s">
        <v>4236</v>
      </c>
      <c r="P539" s="221" t="s">
        <v>581</v>
      </c>
      <c r="Q539" s="221" t="s">
        <v>366</v>
      </c>
      <c r="R539" s="223" t="s">
        <v>289</v>
      </c>
      <c r="S539" s="223" t="s">
        <v>35</v>
      </c>
      <c r="T539" s="223" t="s">
        <v>25</v>
      </c>
      <c r="U539" s="223" t="s">
        <v>185</v>
      </c>
      <c r="V539" s="221" t="s">
        <v>1738</v>
      </c>
      <c r="W539" s="220" t="s">
        <v>1617</v>
      </c>
      <c r="X539" s="220" t="s">
        <v>1730</v>
      </c>
      <c r="Y539" s="220"/>
      <c r="Z539" s="224" t="s">
        <v>223</v>
      </c>
      <c r="AA539" s="220" t="s">
        <v>323</v>
      </c>
      <c r="AB539" s="230" t="s">
        <v>289</v>
      </c>
      <c r="AC539" s="226"/>
      <c r="AD539" s="227"/>
      <c r="AE539" s="228"/>
    </row>
    <row r="540" spans="1:31" s="229" customFormat="1" ht="15" customHeight="1">
      <c r="A540" s="217">
        <v>2023</v>
      </c>
      <c r="B540" s="217" t="s">
        <v>197</v>
      </c>
      <c r="C540" s="218" t="s">
        <v>1739</v>
      </c>
      <c r="D540" s="217">
        <v>1234</v>
      </c>
      <c r="E540" s="219" t="s">
        <v>4234</v>
      </c>
      <c r="F540" s="220"/>
      <c r="G540" s="220"/>
      <c r="H540" s="220" t="s">
        <v>4233</v>
      </c>
      <c r="I540" s="221" t="s">
        <v>52</v>
      </c>
      <c r="J540" s="220" t="s">
        <v>4232</v>
      </c>
      <c r="K540" s="220" t="s">
        <v>281</v>
      </c>
      <c r="L540" s="219" t="s">
        <v>4235</v>
      </c>
      <c r="M540" s="222" t="s">
        <v>4233</v>
      </c>
      <c r="N540" s="222" t="s">
        <v>4233</v>
      </c>
      <c r="O540" s="222" t="s">
        <v>4236</v>
      </c>
      <c r="P540" s="221" t="s">
        <v>300</v>
      </c>
      <c r="Q540" s="221" t="s">
        <v>294</v>
      </c>
      <c r="R540" s="223" t="s">
        <v>289</v>
      </c>
      <c r="S540" s="223" t="s">
        <v>35</v>
      </c>
      <c r="T540" s="223" t="s">
        <v>25</v>
      </c>
      <c r="U540" s="223" t="s">
        <v>183</v>
      </c>
      <c r="V540" s="221" t="s">
        <v>1740</v>
      </c>
      <c r="W540" s="220" t="s">
        <v>1135</v>
      </c>
      <c r="X540" s="220" t="s">
        <v>1741</v>
      </c>
      <c r="Y540" s="220"/>
      <c r="Z540" s="224" t="s">
        <v>223</v>
      </c>
      <c r="AA540" s="220" t="s">
        <v>175</v>
      </c>
      <c r="AB540" s="230" t="s">
        <v>316</v>
      </c>
      <c r="AC540" s="226" t="s">
        <v>227</v>
      </c>
      <c r="AD540" s="227" t="s">
        <v>1742</v>
      </c>
      <c r="AE540" s="228"/>
    </row>
    <row r="541" spans="1:31" s="229" customFormat="1" ht="15" customHeight="1">
      <c r="A541" s="217">
        <v>2023</v>
      </c>
      <c r="B541" s="217" t="s">
        <v>197</v>
      </c>
      <c r="C541" s="218" t="s">
        <v>1743</v>
      </c>
      <c r="D541" s="217">
        <v>1234</v>
      </c>
      <c r="E541" s="219" t="s">
        <v>4234</v>
      </c>
      <c r="F541" s="220"/>
      <c r="G541" s="220"/>
      <c r="H541" s="220" t="s">
        <v>4233</v>
      </c>
      <c r="I541" s="221" t="s">
        <v>52</v>
      </c>
      <c r="J541" s="220" t="s">
        <v>4232</v>
      </c>
      <c r="K541" s="220" t="s">
        <v>281</v>
      </c>
      <c r="L541" s="219" t="s">
        <v>4235</v>
      </c>
      <c r="M541" s="222" t="s">
        <v>4233</v>
      </c>
      <c r="N541" s="222" t="s">
        <v>4233</v>
      </c>
      <c r="O541" s="222" t="s">
        <v>4236</v>
      </c>
      <c r="P541" s="221" t="s">
        <v>1744</v>
      </c>
      <c r="Q541" s="221" t="s">
        <v>967</v>
      </c>
      <c r="R541" s="223" t="s">
        <v>289</v>
      </c>
      <c r="S541" s="223" t="s">
        <v>90</v>
      </c>
      <c r="T541" s="223" t="s">
        <v>30</v>
      </c>
      <c r="U541" s="223" t="s">
        <v>84</v>
      </c>
      <c r="V541" s="221" t="s">
        <v>1745</v>
      </c>
      <c r="W541" s="220" t="s">
        <v>1746</v>
      </c>
      <c r="X541" s="220" t="s">
        <v>1747</v>
      </c>
      <c r="Y541" s="220"/>
      <c r="Z541" s="224" t="s">
        <v>220</v>
      </c>
      <c r="AA541" s="220" t="s">
        <v>175</v>
      </c>
      <c r="AB541" s="230" t="s">
        <v>316</v>
      </c>
      <c r="AC541" s="226" t="s">
        <v>227</v>
      </c>
      <c r="AD541" s="227" t="s">
        <v>1748</v>
      </c>
      <c r="AE541" s="229" t="s">
        <v>213</v>
      </c>
    </row>
    <row r="542" spans="1:31" s="229" customFormat="1" ht="15" customHeight="1">
      <c r="A542" s="217">
        <v>2023</v>
      </c>
      <c r="B542" s="217" t="s">
        <v>197</v>
      </c>
      <c r="C542" s="218" t="s">
        <v>1743</v>
      </c>
      <c r="D542" s="217">
        <v>1234</v>
      </c>
      <c r="E542" s="219" t="s">
        <v>4234</v>
      </c>
      <c r="F542" s="220"/>
      <c r="G542" s="220"/>
      <c r="H542" s="220" t="s">
        <v>4233</v>
      </c>
      <c r="I542" s="221" t="s">
        <v>52</v>
      </c>
      <c r="J542" s="220" t="s">
        <v>4232</v>
      </c>
      <c r="K542" s="220" t="s">
        <v>1611</v>
      </c>
      <c r="L542" s="219" t="s">
        <v>4235</v>
      </c>
      <c r="M542" s="222" t="s">
        <v>4233</v>
      </c>
      <c r="N542" s="222" t="s">
        <v>4233</v>
      </c>
      <c r="O542" s="222" t="s">
        <v>4236</v>
      </c>
      <c r="P542" s="221" t="s">
        <v>512</v>
      </c>
      <c r="Q542" s="221" t="s">
        <v>513</v>
      </c>
      <c r="R542" s="223" t="s">
        <v>289</v>
      </c>
      <c r="S542" s="223" t="s">
        <v>76</v>
      </c>
      <c r="T542" s="223" t="s">
        <v>30</v>
      </c>
      <c r="U542" s="223" t="s">
        <v>82</v>
      </c>
      <c r="V542" s="221" t="s">
        <v>100</v>
      </c>
      <c r="W542" s="220" t="s">
        <v>1749</v>
      </c>
      <c r="X542" s="220" t="s">
        <v>1750</v>
      </c>
      <c r="Y542" s="220"/>
      <c r="Z542" s="224" t="s">
        <v>220</v>
      </c>
      <c r="AA542" s="220" t="s">
        <v>174</v>
      </c>
      <c r="AB542" s="230"/>
      <c r="AC542" s="226" t="s">
        <v>227</v>
      </c>
      <c r="AD542" s="227"/>
      <c r="AE542" s="228"/>
    </row>
    <row r="543" spans="1:31" s="229" customFormat="1" ht="15" customHeight="1">
      <c r="A543" s="217">
        <v>2023</v>
      </c>
      <c r="B543" s="217" t="s">
        <v>197</v>
      </c>
      <c r="C543" s="218" t="s">
        <v>1743</v>
      </c>
      <c r="D543" s="217">
        <v>1234</v>
      </c>
      <c r="E543" s="219" t="s">
        <v>4234</v>
      </c>
      <c r="F543" s="220"/>
      <c r="G543" s="220"/>
      <c r="H543" s="220" t="s">
        <v>4233</v>
      </c>
      <c r="I543" s="221" t="s">
        <v>52</v>
      </c>
      <c r="J543" s="220" t="s">
        <v>4232</v>
      </c>
      <c r="K543" s="220" t="s">
        <v>281</v>
      </c>
      <c r="L543" s="219" t="s">
        <v>4235</v>
      </c>
      <c r="M543" s="222" t="s">
        <v>4233</v>
      </c>
      <c r="N543" s="222" t="s">
        <v>4233</v>
      </c>
      <c r="O543" s="222" t="s">
        <v>4236</v>
      </c>
      <c r="P543" s="221" t="s">
        <v>512</v>
      </c>
      <c r="Q543" s="221" t="s">
        <v>513</v>
      </c>
      <c r="R543" s="223" t="s">
        <v>289</v>
      </c>
      <c r="S543" s="223" t="s">
        <v>90</v>
      </c>
      <c r="T543" s="223" t="s">
        <v>30</v>
      </c>
      <c r="U543" s="223" t="s">
        <v>84</v>
      </c>
      <c r="V543" s="221" t="s">
        <v>1751</v>
      </c>
      <c r="W543" s="220" t="s">
        <v>1752</v>
      </c>
      <c r="X543" s="220" t="s">
        <v>1753</v>
      </c>
      <c r="Y543" s="220"/>
      <c r="Z543" s="224" t="s">
        <v>223</v>
      </c>
      <c r="AA543" s="220" t="s">
        <v>1322</v>
      </c>
      <c r="AB543" s="230" t="s">
        <v>316</v>
      </c>
      <c r="AC543" s="226" t="s">
        <v>227</v>
      </c>
      <c r="AD543" s="227" t="s">
        <v>1754</v>
      </c>
      <c r="AE543" s="228"/>
    </row>
    <row r="544" spans="1:31" s="229" customFormat="1" ht="15" customHeight="1">
      <c r="A544" s="217">
        <v>2023</v>
      </c>
      <c r="B544" s="217" t="s">
        <v>197</v>
      </c>
      <c r="C544" s="218" t="s">
        <v>1743</v>
      </c>
      <c r="D544" s="217">
        <v>1234</v>
      </c>
      <c r="E544" s="219" t="s">
        <v>4234</v>
      </c>
      <c r="F544" s="220"/>
      <c r="G544" s="220"/>
      <c r="H544" s="220" t="s">
        <v>4233</v>
      </c>
      <c r="I544" s="221" t="s">
        <v>881</v>
      </c>
      <c r="J544" s="220" t="s">
        <v>4232</v>
      </c>
      <c r="K544" s="220" t="s">
        <v>281</v>
      </c>
      <c r="L544" s="219" t="s">
        <v>4235</v>
      </c>
      <c r="M544" s="222" t="s">
        <v>4233</v>
      </c>
      <c r="N544" s="222" t="s">
        <v>4233</v>
      </c>
      <c r="O544" s="222" t="s">
        <v>4236</v>
      </c>
      <c r="P544" s="221" t="s">
        <v>306</v>
      </c>
      <c r="Q544" s="221" t="s">
        <v>294</v>
      </c>
      <c r="R544" s="223"/>
      <c r="S544" s="223" t="s">
        <v>38</v>
      </c>
      <c r="T544" s="223" t="s">
        <v>40</v>
      </c>
      <c r="U544" s="223" t="s">
        <v>1209</v>
      </c>
      <c r="V544" s="221" t="s">
        <v>1755</v>
      </c>
      <c r="W544" s="220"/>
      <c r="X544" s="220"/>
      <c r="Y544" s="220"/>
      <c r="Z544" s="224" t="s">
        <v>220</v>
      </c>
      <c r="AA544" s="220" t="s">
        <v>881</v>
      </c>
      <c r="AB544" s="230"/>
      <c r="AC544" s="226"/>
      <c r="AD544" s="227"/>
      <c r="AE544" s="228"/>
    </row>
    <row r="545" spans="1:31" s="229" customFormat="1" ht="15" customHeight="1">
      <c r="A545" s="217">
        <v>2023</v>
      </c>
      <c r="B545" s="217" t="s">
        <v>197</v>
      </c>
      <c r="C545" s="218" t="s">
        <v>1743</v>
      </c>
      <c r="D545" s="217">
        <v>1234</v>
      </c>
      <c r="E545" s="219" t="s">
        <v>4234</v>
      </c>
      <c r="F545" s="220"/>
      <c r="G545" s="220"/>
      <c r="H545" s="220" t="s">
        <v>4233</v>
      </c>
      <c r="I545" s="221" t="s">
        <v>52</v>
      </c>
      <c r="J545" s="220" t="s">
        <v>4232</v>
      </c>
      <c r="K545" s="220" t="s">
        <v>1611</v>
      </c>
      <c r="L545" s="219" t="s">
        <v>4235</v>
      </c>
      <c r="M545" s="222" t="s">
        <v>4233</v>
      </c>
      <c r="N545" s="222" t="s">
        <v>4233</v>
      </c>
      <c r="O545" s="222" t="s">
        <v>4236</v>
      </c>
      <c r="P545" s="221" t="s">
        <v>1756</v>
      </c>
      <c r="Q545" s="221" t="s">
        <v>294</v>
      </c>
      <c r="R545" s="223" t="s">
        <v>289</v>
      </c>
      <c r="S545" s="223" t="s">
        <v>35</v>
      </c>
      <c r="T545" s="223" t="s">
        <v>216</v>
      </c>
      <c r="U545" s="223" t="s">
        <v>83</v>
      </c>
      <c r="V545" s="221" t="s">
        <v>1757</v>
      </c>
      <c r="W545" s="220" t="s">
        <v>1135</v>
      </c>
      <c r="X545" s="220" t="s">
        <v>1758</v>
      </c>
      <c r="Y545" s="220"/>
      <c r="Z545" s="224" t="s">
        <v>223</v>
      </c>
      <c r="AA545" s="220" t="s">
        <v>175</v>
      </c>
      <c r="AB545" s="230" t="s">
        <v>316</v>
      </c>
      <c r="AC545" s="226" t="s">
        <v>227</v>
      </c>
      <c r="AD545" s="227" t="s">
        <v>1759</v>
      </c>
      <c r="AE545" s="228"/>
    </row>
    <row r="546" spans="1:31" s="229" customFormat="1" ht="15" customHeight="1">
      <c r="A546" s="217">
        <v>2023</v>
      </c>
      <c r="B546" s="217" t="s">
        <v>197</v>
      </c>
      <c r="C546" s="218" t="s">
        <v>1760</v>
      </c>
      <c r="D546" s="217">
        <v>1234</v>
      </c>
      <c r="E546" s="219" t="s">
        <v>4234</v>
      </c>
      <c r="F546" s="220"/>
      <c r="G546" s="220"/>
      <c r="H546" s="220" t="s">
        <v>4233</v>
      </c>
      <c r="I546" s="221" t="s">
        <v>52</v>
      </c>
      <c r="J546" s="220" t="s">
        <v>4232</v>
      </c>
      <c r="K546" s="220" t="s">
        <v>281</v>
      </c>
      <c r="L546" s="219" t="s">
        <v>4235</v>
      </c>
      <c r="M546" s="222" t="s">
        <v>4233</v>
      </c>
      <c r="N546" s="222" t="s">
        <v>4233</v>
      </c>
      <c r="O546" s="222" t="s">
        <v>4236</v>
      </c>
      <c r="P546" s="221" t="s">
        <v>1178</v>
      </c>
      <c r="Q546" s="221" t="s">
        <v>294</v>
      </c>
      <c r="R546" s="223" t="s">
        <v>289</v>
      </c>
      <c r="S546" s="223" t="s">
        <v>35</v>
      </c>
      <c r="T546" s="223" t="s">
        <v>25</v>
      </c>
      <c r="U546" s="223" t="s">
        <v>185</v>
      </c>
      <c r="V546" s="221" t="s">
        <v>95</v>
      </c>
      <c r="W546" s="220" t="s">
        <v>1617</v>
      </c>
      <c r="X546" s="220" t="s">
        <v>1730</v>
      </c>
      <c r="Y546" s="220"/>
      <c r="Z546" s="224" t="s">
        <v>223</v>
      </c>
      <c r="AA546" s="220" t="s">
        <v>288</v>
      </c>
      <c r="AB546" s="230"/>
      <c r="AC546" s="226"/>
      <c r="AD546" s="227"/>
      <c r="AE546" s="228"/>
    </row>
    <row r="547" spans="1:31" s="229" customFormat="1" ht="15" customHeight="1">
      <c r="A547" s="217">
        <v>2023</v>
      </c>
      <c r="B547" s="217" t="s">
        <v>197</v>
      </c>
      <c r="C547" s="218" t="s">
        <v>1760</v>
      </c>
      <c r="D547" s="217">
        <v>1234</v>
      </c>
      <c r="E547" s="219" t="s">
        <v>4234</v>
      </c>
      <c r="F547" s="220" t="s">
        <v>310</v>
      </c>
      <c r="G547" s="220">
        <v>202302276865</v>
      </c>
      <c r="H547" s="220" t="s">
        <v>4233</v>
      </c>
      <c r="I547" s="221" t="s">
        <v>52</v>
      </c>
      <c r="J547" s="220" t="s">
        <v>4232</v>
      </c>
      <c r="K547" s="220" t="s">
        <v>281</v>
      </c>
      <c r="L547" s="219" t="s">
        <v>4235</v>
      </c>
      <c r="M547" s="222" t="s">
        <v>4233</v>
      </c>
      <c r="N547" s="222" t="s">
        <v>4233</v>
      </c>
      <c r="O547" s="222" t="s">
        <v>4236</v>
      </c>
      <c r="P547" s="221" t="s">
        <v>306</v>
      </c>
      <c r="Q547" s="221" t="s">
        <v>294</v>
      </c>
      <c r="R547" s="223" t="s">
        <v>289</v>
      </c>
      <c r="S547" s="223" t="s">
        <v>35</v>
      </c>
      <c r="T547" s="223" t="s">
        <v>25</v>
      </c>
      <c r="U547" s="223" t="s">
        <v>185</v>
      </c>
      <c r="V547" s="221" t="s">
        <v>534</v>
      </c>
      <c r="W547" s="220" t="s">
        <v>1617</v>
      </c>
      <c r="X547" s="220" t="s">
        <v>1730</v>
      </c>
      <c r="Y547" s="220"/>
      <c r="Z547" s="224" t="s">
        <v>223</v>
      </c>
      <c r="AA547" s="220" t="s">
        <v>323</v>
      </c>
      <c r="AB547" s="230" t="s">
        <v>310</v>
      </c>
      <c r="AC547" s="226"/>
      <c r="AD547" s="227"/>
      <c r="AE547" s="228"/>
    </row>
    <row r="548" spans="1:31" s="229" customFormat="1" ht="15" customHeight="1">
      <c r="A548" s="217">
        <v>2023</v>
      </c>
      <c r="B548" s="217" t="s">
        <v>197</v>
      </c>
      <c r="C548" s="218" t="s">
        <v>1760</v>
      </c>
      <c r="D548" s="217">
        <v>1234</v>
      </c>
      <c r="E548" s="219" t="s">
        <v>4234</v>
      </c>
      <c r="F548" s="220"/>
      <c r="G548" s="220"/>
      <c r="H548" s="220" t="s">
        <v>4233</v>
      </c>
      <c r="I548" s="221" t="s">
        <v>52</v>
      </c>
      <c r="J548" s="220" t="s">
        <v>4232</v>
      </c>
      <c r="K548" s="220" t="s">
        <v>281</v>
      </c>
      <c r="L548" s="219" t="s">
        <v>4235</v>
      </c>
      <c r="M548" s="222" t="s">
        <v>4233</v>
      </c>
      <c r="N548" s="222" t="s">
        <v>4233</v>
      </c>
      <c r="O548" s="222" t="s">
        <v>4236</v>
      </c>
      <c r="P548" s="221" t="s">
        <v>555</v>
      </c>
      <c r="Q548" s="221" t="s">
        <v>556</v>
      </c>
      <c r="R548" s="223" t="s">
        <v>289</v>
      </c>
      <c r="S548" s="223" t="s">
        <v>43</v>
      </c>
      <c r="T548" s="223" t="s">
        <v>29</v>
      </c>
      <c r="U548" s="223" t="s">
        <v>82</v>
      </c>
      <c r="V548" s="221" t="s">
        <v>1761</v>
      </c>
      <c r="W548" s="220" t="s">
        <v>1762</v>
      </c>
      <c r="X548" s="220" t="s">
        <v>1763</v>
      </c>
      <c r="Y548" s="220"/>
      <c r="Z548" s="224" t="s">
        <v>223</v>
      </c>
      <c r="AA548" s="220" t="s">
        <v>288</v>
      </c>
      <c r="AB548" s="230"/>
      <c r="AC548" s="226"/>
      <c r="AD548" s="227"/>
      <c r="AE548" s="228"/>
    </row>
    <row r="549" spans="1:31" s="229" customFormat="1" ht="15" customHeight="1">
      <c r="A549" s="217">
        <v>2023</v>
      </c>
      <c r="B549" s="217" t="s">
        <v>197</v>
      </c>
      <c r="C549" s="218" t="s">
        <v>1760</v>
      </c>
      <c r="D549" s="217">
        <v>1234</v>
      </c>
      <c r="E549" s="219" t="s">
        <v>4234</v>
      </c>
      <c r="F549" s="220" t="s">
        <v>310</v>
      </c>
      <c r="G549" s="220" t="s">
        <v>1764</v>
      </c>
      <c r="H549" s="220" t="s">
        <v>4233</v>
      </c>
      <c r="I549" s="221" t="s">
        <v>52</v>
      </c>
      <c r="J549" s="220" t="s">
        <v>4232</v>
      </c>
      <c r="K549" s="220" t="s">
        <v>281</v>
      </c>
      <c r="L549" s="219" t="s">
        <v>4235</v>
      </c>
      <c r="M549" s="222" t="s">
        <v>4233</v>
      </c>
      <c r="N549" s="222" t="s">
        <v>4233</v>
      </c>
      <c r="O549" s="222" t="s">
        <v>4236</v>
      </c>
      <c r="P549" s="221" t="s">
        <v>623</v>
      </c>
      <c r="Q549" s="221" t="s">
        <v>294</v>
      </c>
      <c r="R549" s="223" t="s">
        <v>289</v>
      </c>
      <c r="S549" s="223" t="s">
        <v>35</v>
      </c>
      <c r="T549" s="223" t="s">
        <v>26</v>
      </c>
      <c r="U549" s="223" t="s">
        <v>180</v>
      </c>
      <c r="V549" s="221" t="s">
        <v>671</v>
      </c>
      <c r="W549" s="220" t="s">
        <v>1765</v>
      </c>
      <c r="X549" s="220" t="s">
        <v>1186</v>
      </c>
      <c r="Y549" s="220"/>
      <c r="Z549" s="224" t="s">
        <v>223</v>
      </c>
      <c r="AA549" s="220" t="s">
        <v>323</v>
      </c>
      <c r="AB549" s="230" t="s">
        <v>289</v>
      </c>
      <c r="AC549" s="226"/>
      <c r="AD549" s="227"/>
      <c r="AE549" s="228"/>
    </row>
    <row r="550" spans="1:31" s="229" customFormat="1" ht="15" customHeight="1">
      <c r="A550" s="217">
        <v>2023</v>
      </c>
      <c r="B550" s="217" t="s">
        <v>197</v>
      </c>
      <c r="C550" s="218" t="s">
        <v>1766</v>
      </c>
      <c r="D550" s="217">
        <v>1234</v>
      </c>
      <c r="E550" s="219" t="s">
        <v>4234</v>
      </c>
      <c r="F550" s="220"/>
      <c r="G550" s="220"/>
      <c r="H550" s="220" t="s">
        <v>4233</v>
      </c>
      <c r="I550" s="221" t="s">
        <v>52</v>
      </c>
      <c r="J550" s="220" t="s">
        <v>4232</v>
      </c>
      <c r="K550" s="220" t="s">
        <v>281</v>
      </c>
      <c r="L550" s="219" t="s">
        <v>4235</v>
      </c>
      <c r="M550" s="222" t="s">
        <v>4233</v>
      </c>
      <c r="N550" s="222" t="s">
        <v>4233</v>
      </c>
      <c r="O550" s="222" t="s">
        <v>4236</v>
      </c>
      <c r="P550" s="221" t="s">
        <v>1767</v>
      </c>
      <c r="Q550" s="221" t="s">
        <v>1404</v>
      </c>
      <c r="R550" s="223" t="s">
        <v>289</v>
      </c>
      <c r="S550" s="223" t="s">
        <v>43</v>
      </c>
      <c r="T550" s="223" t="s">
        <v>30</v>
      </c>
      <c r="U550" s="223" t="s">
        <v>82</v>
      </c>
      <c r="V550" s="221" t="s">
        <v>95</v>
      </c>
      <c r="W550" s="220" t="s">
        <v>1768</v>
      </c>
      <c r="X550" s="220" t="s">
        <v>1666</v>
      </c>
      <c r="Y550" s="220"/>
      <c r="Z550" s="224" t="s">
        <v>220</v>
      </c>
      <c r="AA550" s="220" t="s">
        <v>288</v>
      </c>
      <c r="AB550" s="230"/>
      <c r="AC550" s="226"/>
      <c r="AD550" s="227"/>
      <c r="AE550" s="228"/>
    </row>
    <row r="551" spans="1:31" s="229" customFormat="1" ht="15" customHeight="1">
      <c r="A551" s="217">
        <v>2023</v>
      </c>
      <c r="B551" s="217" t="s">
        <v>197</v>
      </c>
      <c r="C551" s="218" t="s">
        <v>1766</v>
      </c>
      <c r="D551" s="217">
        <v>1234</v>
      </c>
      <c r="E551" s="219" t="s">
        <v>4234</v>
      </c>
      <c r="F551" s="220"/>
      <c r="G551" s="220"/>
      <c r="H551" s="220" t="s">
        <v>4233</v>
      </c>
      <c r="I551" s="221" t="s">
        <v>52</v>
      </c>
      <c r="J551" s="220" t="s">
        <v>4232</v>
      </c>
      <c r="K551" s="220" t="s">
        <v>281</v>
      </c>
      <c r="L551" s="219" t="s">
        <v>4235</v>
      </c>
      <c r="M551" s="222" t="s">
        <v>4233</v>
      </c>
      <c r="N551" s="222" t="s">
        <v>4233</v>
      </c>
      <c r="O551" s="222" t="s">
        <v>4236</v>
      </c>
      <c r="P551" s="221" t="s">
        <v>559</v>
      </c>
      <c r="Q551" s="221" t="s">
        <v>294</v>
      </c>
      <c r="R551" s="223" t="s">
        <v>289</v>
      </c>
      <c r="S551" s="223" t="s">
        <v>76</v>
      </c>
      <c r="T551" s="223" t="s">
        <v>30</v>
      </c>
      <c r="U551" s="223" t="s">
        <v>82</v>
      </c>
      <c r="V551" s="221" t="s">
        <v>95</v>
      </c>
      <c r="W551" s="220" t="s">
        <v>1769</v>
      </c>
      <c r="X551" s="220" t="s">
        <v>1770</v>
      </c>
      <c r="Y551" s="220"/>
      <c r="Z551" s="224" t="s">
        <v>220</v>
      </c>
      <c r="AA551" s="220" t="s">
        <v>174</v>
      </c>
      <c r="AB551" s="230"/>
      <c r="AC551" s="226" t="s">
        <v>227</v>
      </c>
      <c r="AD551" s="227"/>
      <c r="AE551" s="228"/>
    </row>
    <row r="552" spans="1:31" s="229" customFormat="1" ht="15" customHeight="1">
      <c r="A552" s="217">
        <v>2023</v>
      </c>
      <c r="B552" s="217" t="s">
        <v>197</v>
      </c>
      <c r="C552" s="218" t="s">
        <v>1766</v>
      </c>
      <c r="D552" s="217">
        <v>1234</v>
      </c>
      <c r="E552" s="219" t="s">
        <v>4234</v>
      </c>
      <c r="F552" s="220"/>
      <c r="G552" s="220"/>
      <c r="H552" s="220" t="s">
        <v>4233</v>
      </c>
      <c r="I552" s="221" t="s">
        <v>74</v>
      </c>
      <c r="J552" s="220" t="s">
        <v>4232</v>
      </c>
      <c r="K552" s="220" t="s">
        <v>281</v>
      </c>
      <c r="L552" s="219" t="s">
        <v>4235</v>
      </c>
      <c r="M552" s="222" t="s">
        <v>4233</v>
      </c>
      <c r="N552" s="222" t="s">
        <v>4233</v>
      </c>
      <c r="O552" s="222" t="s">
        <v>4236</v>
      </c>
      <c r="P552" s="221" t="s">
        <v>325</v>
      </c>
      <c r="Q552" s="221" t="s">
        <v>325</v>
      </c>
      <c r="R552" s="223"/>
      <c r="S552" s="223"/>
      <c r="T552" s="223"/>
      <c r="U552" s="223"/>
      <c r="V552" s="221" t="s">
        <v>74</v>
      </c>
      <c r="W552" s="220"/>
      <c r="X552" s="220"/>
      <c r="Y552" s="220"/>
      <c r="Z552" s="224"/>
      <c r="AA552" s="220" t="s">
        <v>74</v>
      </c>
      <c r="AB552" s="230"/>
      <c r="AC552" s="226"/>
      <c r="AD552" s="227"/>
      <c r="AE552" s="228"/>
    </row>
    <row r="553" spans="1:31" s="229" customFormat="1" ht="15" customHeight="1">
      <c r="A553" s="217">
        <v>2023</v>
      </c>
      <c r="B553" s="217" t="s">
        <v>197</v>
      </c>
      <c r="C553" s="218" t="s">
        <v>1766</v>
      </c>
      <c r="D553" s="217">
        <v>1234</v>
      </c>
      <c r="E553" s="219" t="s">
        <v>4234</v>
      </c>
      <c r="F553" s="220" t="s">
        <v>310</v>
      </c>
      <c r="G553" s="220" t="s">
        <v>1771</v>
      </c>
      <c r="H553" s="220" t="s">
        <v>4233</v>
      </c>
      <c r="I553" s="221" t="s">
        <v>52</v>
      </c>
      <c r="J553" s="220" t="s">
        <v>4232</v>
      </c>
      <c r="K553" s="220" t="s">
        <v>281</v>
      </c>
      <c r="L553" s="219" t="s">
        <v>4235</v>
      </c>
      <c r="M553" s="222" t="s">
        <v>4233</v>
      </c>
      <c r="N553" s="222" t="s">
        <v>4233</v>
      </c>
      <c r="O553" s="222" t="s">
        <v>4236</v>
      </c>
      <c r="P553" s="221" t="s">
        <v>1365</v>
      </c>
      <c r="Q553" s="221" t="s">
        <v>406</v>
      </c>
      <c r="R553" s="223" t="s">
        <v>289</v>
      </c>
      <c r="S553" s="223" t="s">
        <v>35</v>
      </c>
      <c r="T553" s="223" t="s">
        <v>27</v>
      </c>
      <c r="U553" s="223" t="s">
        <v>181</v>
      </c>
      <c r="V553" s="221" t="s">
        <v>1400</v>
      </c>
      <c r="W553" s="220" t="s">
        <v>1772</v>
      </c>
      <c r="X553" s="220" t="s">
        <v>1773</v>
      </c>
      <c r="Y553" s="220"/>
      <c r="Z553" s="224" t="s">
        <v>223</v>
      </c>
      <c r="AA553" s="220" t="s">
        <v>323</v>
      </c>
      <c r="AB553" s="230" t="s">
        <v>310</v>
      </c>
      <c r="AC553" s="226"/>
      <c r="AD553" s="227"/>
      <c r="AE553" s="228"/>
    </row>
    <row r="554" spans="1:31" s="229" customFormat="1" ht="15" customHeight="1">
      <c r="A554" s="217">
        <v>2023</v>
      </c>
      <c r="B554" s="217" t="s">
        <v>197</v>
      </c>
      <c r="C554" s="218" t="s">
        <v>1766</v>
      </c>
      <c r="D554" s="217">
        <v>1234</v>
      </c>
      <c r="E554" s="219" t="s">
        <v>4234</v>
      </c>
      <c r="F554" s="220"/>
      <c r="G554" s="220"/>
      <c r="H554" s="220" t="s">
        <v>4233</v>
      </c>
      <c r="I554" s="221" t="s">
        <v>52</v>
      </c>
      <c r="J554" s="220" t="s">
        <v>4232</v>
      </c>
      <c r="K554" s="220" t="s">
        <v>281</v>
      </c>
      <c r="L554" s="219" t="s">
        <v>4235</v>
      </c>
      <c r="M554" s="222" t="s">
        <v>4233</v>
      </c>
      <c r="N554" s="222" t="s">
        <v>4233</v>
      </c>
      <c r="O554" s="222" t="s">
        <v>4236</v>
      </c>
      <c r="P554" s="221" t="s">
        <v>1314</v>
      </c>
      <c r="Q554" s="221" t="s">
        <v>294</v>
      </c>
      <c r="R554" s="223" t="s">
        <v>289</v>
      </c>
      <c r="S554" s="223" t="s">
        <v>43</v>
      </c>
      <c r="T554" s="223" t="s">
        <v>33</v>
      </c>
      <c r="U554" s="223" t="s">
        <v>82</v>
      </c>
      <c r="V554" s="221" t="s">
        <v>100</v>
      </c>
      <c r="W554" s="220" t="s">
        <v>1768</v>
      </c>
      <c r="X554" s="220" t="s">
        <v>1774</v>
      </c>
      <c r="Y554" s="220"/>
      <c r="Z554" s="224" t="s">
        <v>223</v>
      </c>
      <c r="AA554" s="220" t="s">
        <v>288</v>
      </c>
      <c r="AB554" s="230"/>
      <c r="AC554" s="226"/>
      <c r="AD554" s="227"/>
      <c r="AE554" s="228"/>
    </row>
    <row r="555" spans="1:31" s="229" customFormat="1" ht="15" customHeight="1">
      <c r="A555" s="217">
        <v>2023</v>
      </c>
      <c r="B555" s="217" t="s">
        <v>197</v>
      </c>
      <c r="C555" s="218" t="s">
        <v>1766</v>
      </c>
      <c r="D555" s="217">
        <v>1234</v>
      </c>
      <c r="E555" s="219" t="s">
        <v>4234</v>
      </c>
      <c r="F555" s="220"/>
      <c r="G555" s="220"/>
      <c r="H555" s="220" t="s">
        <v>4233</v>
      </c>
      <c r="I555" s="221" t="s">
        <v>52</v>
      </c>
      <c r="J555" s="220" t="s">
        <v>4232</v>
      </c>
      <c r="K555" s="220" t="s">
        <v>281</v>
      </c>
      <c r="L555" s="219" t="s">
        <v>4235</v>
      </c>
      <c r="M555" s="222" t="s">
        <v>4233</v>
      </c>
      <c r="N555" s="222" t="s">
        <v>4233</v>
      </c>
      <c r="O555" s="222" t="s">
        <v>4236</v>
      </c>
      <c r="P555" s="221" t="s">
        <v>431</v>
      </c>
      <c r="Q555" s="221" t="s">
        <v>294</v>
      </c>
      <c r="R555" s="223" t="s">
        <v>310</v>
      </c>
      <c r="S555" s="223" t="s">
        <v>43</v>
      </c>
      <c r="T555" s="223" t="s">
        <v>33</v>
      </c>
      <c r="U555" s="223" t="s">
        <v>82</v>
      </c>
      <c r="V555" s="221" t="s">
        <v>112</v>
      </c>
      <c r="W555" s="220" t="s">
        <v>1775</v>
      </c>
      <c r="X555" s="220" t="s">
        <v>1776</v>
      </c>
      <c r="Y555" s="220"/>
      <c r="Z555" s="224" t="s">
        <v>223</v>
      </c>
      <c r="AA555" s="220" t="s">
        <v>288</v>
      </c>
      <c r="AB555" s="230"/>
      <c r="AC555" s="226"/>
      <c r="AD555" s="227"/>
      <c r="AE555" s="228"/>
    </row>
    <row r="556" spans="1:31" s="229" customFormat="1" ht="15" customHeight="1">
      <c r="A556" s="217">
        <v>2023</v>
      </c>
      <c r="B556" s="217" t="s">
        <v>197</v>
      </c>
      <c r="C556" s="218" t="s">
        <v>1777</v>
      </c>
      <c r="D556" s="217">
        <v>1234</v>
      </c>
      <c r="E556" s="219" t="s">
        <v>4234</v>
      </c>
      <c r="F556" s="220" t="s">
        <v>310</v>
      </c>
      <c r="G556" s="220" t="s">
        <v>1778</v>
      </c>
      <c r="H556" s="220" t="s">
        <v>4233</v>
      </c>
      <c r="I556" s="221" t="s">
        <v>52</v>
      </c>
      <c r="J556" s="220" t="s">
        <v>4232</v>
      </c>
      <c r="K556" s="220" t="s">
        <v>281</v>
      </c>
      <c r="L556" s="219" t="s">
        <v>4235</v>
      </c>
      <c r="M556" s="222" t="s">
        <v>4233</v>
      </c>
      <c r="N556" s="222" t="s">
        <v>4233</v>
      </c>
      <c r="O556" s="222" t="s">
        <v>4236</v>
      </c>
      <c r="P556" s="221" t="s">
        <v>431</v>
      </c>
      <c r="Q556" s="221" t="s">
        <v>294</v>
      </c>
      <c r="R556" s="223" t="s">
        <v>289</v>
      </c>
      <c r="S556" s="223" t="s">
        <v>35</v>
      </c>
      <c r="T556" s="223" t="s">
        <v>26</v>
      </c>
      <c r="U556" s="223" t="s">
        <v>180</v>
      </c>
      <c r="V556" s="221" t="s">
        <v>1779</v>
      </c>
      <c r="W556" s="220" t="s">
        <v>1194</v>
      </c>
      <c r="X556" s="220" t="s">
        <v>1186</v>
      </c>
      <c r="Y556" s="220"/>
      <c r="Z556" s="224" t="s">
        <v>223</v>
      </c>
      <c r="AA556" s="220" t="s">
        <v>323</v>
      </c>
      <c r="AB556" s="230" t="s">
        <v>289</v>
      </c>
      <c r="AC556" s="226"/>
      <c r="AD556" s="227"/>
      <c r="AE556" s="228"/>
    </row>
    <row r="557" spans="1:31" s="229" customFormat="1" ht="15" customHeight="1">
      <c r="A557" s="217">
        <v>2023</v>
      </c>
      <c r="B557" s="217" t="s">
        <v>197</v>
      </c>
      <c r="C557" s="218" t="s">
        <v>1777</v>
      </c>
      <c r="D557" s="217">
        <v>1234</v>
      </c>
      <c r="E557" s="219" t="s">
        <v>4234</v>
      </c>
      <c r="F557" s="220"/>
      <c r="G557" s="220"/>
      <c r="H557" s="220" t="s">
        <v>4233</v>
      </c>
      <c r="I557" s="221" t="s">
        <v>74</v>
      </c>
      <c r="J557" s="220" t="s">
        <v>4232</v>
      </c>
      <c r="K557" s="220" t="s">
        <v>281</v>
      </c>
      <c r="L557" s="219" t="s">
        <v>4235</v>
      </c>
      <c r="M557" s="222" t="s">
        <v>4233</v>
      </c>
      <c r="N557" s="222" t="s">
        <v>4233</v>
      </c>
      <c r="O557" s="222" t="s">
        <v>4236</v>
      </c>
      <c r="P557" s="221" t="s">
        <v>325</v>
      </c>
      <c r="Q557" s="221" t="s">
        <v>325</v>
      </c>
      <c r="R557" s="223"/>
      <c r="S557" s="223"/>
      <c r="T557" s="223"/>
      <c r="U557" s="223"/>
      <c r="V557" s="221" t="s">
        <v>74</v>
      </c>
      <c r="W557" s="220"/>
      <c r="X557" s="220"/>
      <c r="Y557" s="220"/>
      <c r="Z557" s="224"/>
      <c r="AA557" s="220" t="s">
        <v>74</v>
      </c>
      <c r="AB557" s="230"/>
      <c r="AC557" s="226"/>
      <c r="AD557" s="227"/>
      <c r="AE557" s="228"/>
    </row>
    <row r="558" spans="1:31" s="229" customFormat="1" ht="15" customHeight="1">
      <c r="A558" s="217">
        <v>2023</v>
      </c>
      <c r="B558" s="217" t="s">
        <v>197</v>
      </c>
      <c r="C558" s="218" t="s">
        <v>1777</v>
      </c>
      <c r="D558" s="217">
        <v>1234</v>
      </c>
      <c r="E558" s="219" t="s">
        <v>4234</v>
      </c>
      <c r="F558" s="220"/>
      <c r="G558" s="220"/>
      <c r="H558" s="220" t="s">
        <v>4233</v>
      </c>
      <c r="I558" s="221" t="s">
        <v>52</v>
      </c>
      <c r="J558" s="220" t="s">
        <v>4232</v>
      </c>
      <c r="K558" s="220" t="s">
        <v>281</v>
      </c>
      <c r="L558" s="219" t="s">
        <v>4235</v>
      </c>
      <c r="M558" s="222" t="s">
        <v>4233</v>
      </c>
      <c r="N558" s="222" t="s">
        <v>4233</v>
      </c>
      <c r="O558" s="222" t="s">
        <v>4236</v>
      </c>
      <c r="P558" s="221" t="s">
        <v>438</v>
      </c>
      <c r="Q558" s="221" t="s">
        <v>294</v>
      </c>
      <c r="R558" s="223"/>
      <c r="S558" s="223" t="s">
        <v>90</v>
      </c>
      <c r="T558" s="223" t="s">
        <v>32</v>
      </c>
      <c r="U558" s="223" t="s">
        <v>85</v>
      </c>
      <c r="V558" s="221" t="s">
        <v>382</v>
      </c>
      <c r="W558" s="220" t="s">
        <v>1780</v>
      </c>
      <c r="X558" s="220" t="s">
        <v>1781</v>
      </c>
      <c r="Y558" s="220"/>
      <c r="Z558" s="224" t="s">
        <v>220</v>
      </c>
      <c r="AA558" s="220" t="s">
        <v>175</v>
      </c>
      <c r="AB558" s="230" t="s">
        <v>316</v>
      </c>
      <c r="AC558" s="226" t="s">
        <v>227</v>
      </c>
      <c r="AD558" s="227" t="s">
        <v>1782</v>
      </c>
      <c r="AE558" s="228"/>
    </row>
    <row r="559" spans="1:31" s="229" customFormat="1" ht="15" customHeight="1">
      <c r="A559" s="217">
        <v>2023</v>
      </c>
      <c r="B559" s="217" t="s">
        <v>197</v>
      </c>
      <c r="C559" s="218" t="s">
        <v>1777</v>
      </c>
      <c r="D559" s="217">
        <v>1234</v>
      </c>
      <c r="E559" s="219" t="s">
        <v>4234</v>
      </c>
      <c r="F559" s="220"/>
      <c r="G559" s="220"/>
      <c r="H559" s="220" t="s">
        <v>4233</v>
      </c>
      <c r="I559" s="221" t="s">
        <v>73</v>
      </c>
      <c r="J559" s="220" t="s">
        <v>4232</v>
      </c>
      <c r="K559" s="220" t="s">
        <v>281</v>
      </c>
      <c r="L559" s="219" t="s">
        <v>4235</v>
      </c>
      <c r="M559" s="222" t="s">
        <v>4233</v>
      </c>
      <c r="N559" s="222" t="s">
        <v>4233</v>
      </c>
      <c r="O559" s="222" t="s">
        <v>4236</v>
      </c>
      <c r="P559" s="221" t="s">
        <v>1722</v>
      </c>
      <c r="Q559" s="221" t="s">
        <v>487</v>
      </c>
      <c r="R559" s="223"/>
      <c r="S559" s="223"/>
      <c r="T559" s="223"/>
      <c r="U559" s="223"/>
      <c r="V559" s="221" t="s">
        <v>73</v>
      </c>
      <c r="W559" s="220"/>
      <c r="X559" s="220"/>
      <c r="Y559" s="220"/>
      <c r="Z559" s="224"/>
      <c r="AA559" s="220" t="s">
        <v>73</v>
      </c>
      <c r="AB559" s="230"/>
      <c r="AC559" s="226"/>
      <c r="AD559" s="227"/>
      <c r="AE559" s="228"/>
    </row>
    <row r="560" spans="1:31" s="229" customFormat="1" ht="15" customHeight="1">
      <c r="A560" s="217">
        <v>2023</v>
      </c>
      <c r="B560" s="217" t="s">
        <v>197</v>
      </c>
      <c r="C560" s="218" t="s">
        <v>1777</v>
      </c>
      <c r="D560" s="217">
        <v>1234</v>
      </c>
      <c r="E560" s="219" t="s">
        <v>4234</v>
      </c>
      <c r="F560" s="220" t="s">
        <v>310</v>
      </c>
      <c r="G560" s="220" t="s">
        <v>1783</v>
      </c>
      <c r="H560" s="220" t="s">
        <v>4233</v>
      </c>
      <c r="I560" s="221" t="s">
        <v>52</v>
      </c>
      <c r="J560" s="220" t="s">
        <v>4232</v>
      </c>
      <c r="K560" s="220" t="s">
        <v>281</v>
      </c>
      <c r="L560" s="219" t="s">
        <v>4235</v>
      </c>
      <c r="M560" s="222" t="s">
        <v>4233</v>
      </c>
      <c r="N560" s="222" t="s">
        <v>4233</v>
      </c>
      <c r="O560" s="222" t="s">
        <v>4236</v>
      </c>
      <c r="P560" s="221" t="s">
        <v>306</v>
      </c>
      <c r="Q560" s="221" t="s">
        <v>294</v>
      </c>
      <c r="R560" s="223" t="s">
        <v>289</v>
      </c>
      <c r="S560" s="223" t="s">
        <v>35</v>
      </c>
      <c r="T560" s="223" t="s">
        <v>29</v>
      </c>
      <c r="U560" s="223" t="s">
        <v>83</v>
      </c>
      <c r="V560" s="221" t="s">
        <v>1784</v>
      </c>
      <c r="W560" s="220" t="s">
        <v>1785</v>
      </c>
      <c r="X560" s="220" t="s">
        <v>1186</v>
      </c>
      <c r="Y560" s="220"/>
      <c r="Z560" s="224" t="s">
        <v>223</v>
      </c>
      <c r="AA560" s="220" t="s">
        <v>323</v>
      </c>
      <c r="AB560" s="230" t="s">
        <v>289</v>
      </c>
      <c r="AC560" s="226"/>
      <c r="AD560" s="227"/>
      <c r="AE560" s="228"/>
    </row>
    <row r="561" spans="1:31" s="229" customFormat="1" ht="15" customHeight="1">
      <c r="A561" s="217">
        <v>2023</v>
      </c>
      <c r="B561" s="217" t="s">
        <v>197</v>
      </c>
      <c r="C561" s="218" t="s">
        <v>1777</v>
      </c>
      <c r="D561" s="217">
        <v>1234</v>
      </c>
      <c r="E561" s="219" t="s">
        <v>4234</v>
      </c>
      <c r="F561" s="220" t="s">
        <v>310</v>
      </c>
      <c r="G561" s="220" t="s">
        <v>1786</v>
      </c>
      <c r="H561" s="220" t="s">
        <v>4233</v>
      </c>
      <c r="I561" s="221" t="s">
        <v>52</v>
      </c>
      <c r="J561" s="220" t="s">
        <v>4232</v>
      </c>
      <c r="K561" s="220" t="s">
        <v>281</v>
      </c>
      <c r="L561" s="219" t="s">
        <v>4235</v>
      </c>
      <c r="M561" s="222" t="s">
        <v>4233</v>
      </c>
      <c r="N561" s="222" t="s">
        <v>4233</v>
      </c>
      <c r="O561" s="222" t="s">
        <v>4236</v>
      </c>
      <c r="P561" s="221" t="s">
        <v>1787</v>
      </c>
      <c r="Q561" s="221" t="s">
        <v>366</v>
      </c>
      <c r="R561" s="223" t="s">
        <v>289</v>
      </c>
      <c r="S561" s="223" t="s">
        <v>35</v>
      </c>
      <c r="T561" s="223" t="s">
        <v>27</v>
      </c>
      <c r="U561" s="223" t="s">
        <v>181</v>
      </c>
      <c r="V561" s="221" t="s">
        <v>1400</v>
      </c>
      <c r="W561" s="220" t="s">
        <v>1788</v>
      </c>
      <c r="X561" s="220" t="s">
        <v>1789</v>
      </c>
      <c r="Y561" s="220"/>
      <c r="Z561" s="224" t="s">
        <v>223</v>
      </c>
      <c r="AA561" s="220" t="s">
        <v>323</v>
      </c>
      <c r="AB561" s="230" t="s">
        <v>289</v>
      </c>
      <c r="AC561" s="226"/>
      <c r="AD561" s="227"/>
      <c r="AE561" s="228"/>
    </row>
    <row r="562" spans="1:31" s="229" customFormat="1" ht="15" customHeight="1">
      <c r="A562" s="217">
        <v>2023</v>
      </c>
      <c r="B562" s="217" t="s">
        <v>197</v>
      </c>
      <c r="C562" s="218" t="s">
        <v>1777</v>
      </c>
      <c r="D562" s="217">
        <v>1234</v>
      </c>
      <c r="E562" s="219" t="s">
        <v>4234</v>
      </c>
      <c r="F562" s="220"/>
      <c r="G562" s="220"/>
      <c r="H562" s="220" t="s">
        <v>4233</v>
      </c>
      <c r="I562" s="221" t="s">
        <v>52</v>
      </c>
      <c r="J562" s="220" t="s">
        <v>4232</v>
      </c>
      <c r="K562" s="220" t="s">
        <v>281</v>
      </c>
      <c r="L562" s="219" t="s">
        <v>4235</v>
      </c>
      <c r="M562" s="222" t="s">
        <v>4233</v>
      </c>
      <c r="N562" s="222" t="s">
        <v>4233</v>
      </c>
      <c r="O562" s="222" t="s">
        <v>4236</v>
      </c>
      <c r="P562" s="221" t="s">
        <v>355</v>
      </c>
      <c r="Q562" s="221" t="s">
        <v>356</v>
      </c>
      <c r="R562" s="223" t="s">
        <v>289</v>
      </c>
      <c r="S562" s="223" t="s">
        <v>43</v>
      </c>
      <c r="T562" s="223" t="s">
        <v>30</v>
      </c>
      <c r="U562" s="223" t="s">
        <v>82</v>
      </c>
      <c r="V562" s="221" t="s">
        <v>95</v>
      </c>
      <c r="W562" s="220" t="s">
        <v>1775</v>
      </c>
      <c r="X562" s="220" t="s">
        <v>1728</v>
      </c>
      <c r="Y562" s="220"/>
      <c r="Z562" s="224" t="s">
        <v>220</v>
      </c>
      <c r="AA562" s="220" t="s">
        <v>288</v>
      </c>
      <c r="AB562" s="230"/>
      <c r="AC562" s="226"/>
      <c r="AD562" s="227"/>
      <c r="AE562" s="228"/>
    </row>
    <row r="563" spans="1:31" s="229" customFormat="1" ht="15" customHeight="1">
      <c r="A563" s="217">
        <v>2023</v>
      </c>
      <c r="B563" s="217" t="s">
        <v>197</v>
      </c>
      <c r="C563" s="218" t="s">
        <v>1790</v>
      </c>
      <c r="D563" s="217">
        <v>1234</v>
      </c>
      <c r="E563" s="219" t="s">
        <v>4234</v>
      </c>
      <c r="F563" s="220"/>
      <c r="G563" s="220"/>
      <c r="H563" s="220" t="s">
        <v>4233</v>
      </c>
      <c r="I563" s="221" t="s">
        <v>52</v>
      </c>
      <c r="J563" s="220" t="s">
        <v>4232</v>
      </c>
      <c r="K563" s="220" t="s">
        <v>281</v>
      </c>
      <c r="L563" s="219" t="s">
        <v>4235</v>
      </c>
      <c r="M563" s="222" t="s">
        <v>4233</v>
      </c>
      <c r="N563" s="222" t="s">
        <v>4233</v>
      </c>
      <c r="O563" s="222" t="s">
        <v>4236</v>
      </c>
      <c r="P563" s="221" t="s">
        <v>1791</v>
      </c>
      <c r="Q563" s="221" t="s">
        <v>294</v>
      </c>
      <c r="R563" s="223" t="s">
        <v>316</v>
      </c>
      <c r="S563" s="223" t="s">
        <v>76</v>
      </c>
      <c r="T563" s="223" t="s">
        <v>25</v>
      </c>
      <c r="U563" s="223" t="s">
        <v>183</v>
      </c>
      <c r="V563" s="221" t="s">
        <v>1792</v>
      </c>
      <c r="W563" s="220" t="s">
        <v>1539</v>
      </c>
      <c r="X563" s="220" t="s">
        <v>1793</v>
      </c>
      <c r="Y563" s="220"/>
      <c r="Z563" s="224" t="s">
        <v>223</v>
      </c>
      <c r="AA563" s="220" t="s">
        <v>175</v>
      </c>
      <c r="AB563" s="230" t="s">
        <v>316</v>
      </c>
      <c r="AC563" s="226" t="s">
        <v>227</v>
      </c>
      <c r="AD563" s="227" t="s">
        <v>1794</v>
      </c>
      <c r="AE563" s="228"/>
    </row>
    <row r="564" spans="1:31" s="229" customFormat="1" ht="15" customHeight="1">
      <c r="A564" s="217">
        <v>2023</v>
      </c>
      <c r="B564" s="217" t="s">
        <v>197</v>
      </c>
      <c r="C564" s="218" t="s">
        <v>1790</v>
      </c>
      <c r="D564" s="217">
        <v>1234</v>
      </c>
      <c r="E564" s="219" t="s">
        <v>4234</v>
      </c>
      <c r="F564" s="220"/>
      <c r="G564" s="220"/>
      <c r="H564" s="220" t="s">
        <v>4233</v>
      </c>
      <c r="I564" s="221" t="s">
        <v>74</v>
      </c>
      <c r="J564" s="220" t="s">
        <v>4232</v>
      </c>
      <c r="K564" s="220" t="s">
        <v>281</v>
      </c>
      <c r="L564" s="219" t="s">
        <v>4235</v>
      </c>
      <c r="M564" s="222" t="s">
        <v>4233</v>
      </c>
      <c r="N564" s="222" t="s">
        <v>4233</v>
      </c>
      <c r="O564" s="222" t="s">
        <v>4236</v>
      </c>
      <c r="P564" s="221" t="s">
        <v>1795</v>
      </c>
      <c r="Q564" s="221" t="s">
        <v>294</v>
      </c>
      <c r="R564" s="223"/>
      <c r="S564" s="223"/>
      <c r="T564" s="223"/>
      <c r="U564" s="223"/>
      <c r="V564" s="221" t="s">
        <v>74</v>
      </c>
      <c r="W564" s="220"/>
      <c r="X564" s="220"/>
      <c r="Y564" s="220"/>
      <c r="Z564" s="224"/>
      <c r="AA564" s="220" t="s">
        <v>74</v>
      </c>
      <c r="AB564" s="230"/>
      <c r="AC564" s="226"/>
      <c r="AD564" s="227"/>
      <c r="AE564" s="228"/>
    </row>
    <row r="565" spans="1:31" s="229" customFormat="1" ht="15" customHeight="1">
      <c r="A565" s="217">
        <v>2023</v>
      </c>
      <c r="B565" s="217" t="s">
        <v>197</v>
      </c>
      <c r="C565" s="218" t="s">
        <v>1796</v>
      </c>
      <c r="D565" s="217">
        <v>1234</v>
      </c>
      <c r="E565" s="219" t="s">
        <v>4234</v>
      </c>
      <c r="F565" s="220"/>
      <c r="G565" s="220"/>
      <c r="H565" s="220" t="s">
        <v>4233</v>
      </c>
      <c r="I565" s="221" t="s">
        <v>52</v>
      </c>
      <c r="J565" s="220" t="s">
        <v>4232</v>
      </c>
      <c r="K565" s="220" t="s">
        <v>281</v>
      </c>
      <c r="L565" s="219" t="s">
        <v>4235</v>
      </c>
      <c r="M565" s="222" t="s">
        <v>4233</v>
      </c>
      <c r="N565" s="222" t="s">
        <v>4233</v>
      </c>
      <c r="O565" s="222" t="s">
        <v>4236</v>
      </c>
      <c r="P565" s="221" t="s">
        <v>623</v>
      </c>
      <c r="Q565" s="221" t="s">
        <v>294</v>
      </c>
      <c r="R565" s="223" t="s">
        <v>312</v>
      </c>
      <c r="S565" s="223" t="s">
        <v>35</v>
      </c>
      <c r="T565" s="223" t="s">
        <v>216</v>
      </c>
      <c r="U565" s="223" t="s">
        <v>183</v>
      </c>
      <c r="V565" s="221" t="s">
        <v>1797</v>
      </c>
      <c r="W565" s="220" t="s">
        <v>1798</v>
      </c>
      <c r="X565" s="220" t="s">
        <v>1799</v>
      </c>
      <c r="Y565" s="220"/>
      <c r="Z565" s="224" t="s">
        <v>223</v>
      </c>
      <c r="AA565" s="220" t="s">
        <v>175</v>
      </c>
      <c r="AB565" s="230" t="s">
        <v>316</v>
      </c>
      <c r="AC565" s="226" t="s">
        <v>227</v>
      </c>
      <c r="AD565" s="227" t="s">
        <v>1799</v>
      </c>
      <c r="AE565" s="228"/>
    </row>
    <row r="566" spans="1:31" s="229" customFormat="1" ht="15" customHeight="1">
      <c r="A566" s="217">
        <v>2023</v>
      </c>
      <c r="B566" s="217" t="s">
        <v>197</v>
      </c>
      <c r="C566" s="218" t="s">
        <v>1796</v>
      </c>
      <c r="D566" s="217">
        <v>1234</v>
      </c>
      <c r="E566" s="219" t="s">
        <v>4234</v>
      </c>
      <c r="F566" s="220"/>
      <c r="G566" s="220"/>
      <c r="H566" s="220" t="s">
        <v>4233</v>
      </c>
      <c r="I566" s="221" t="s">
        <v>52</v>
      </c>
      <c r="J566" s="220" t="s">
        <v>4232</v>
      </c>
      <c r="K566" s="220" t="s">
        <v>281</v>
      </c>
      <c r="L566" s="219" t="s">
        <v>4235</v>
      </c>
      <c r="M566" s="222" t="s">
        <v>4233</v>
      </c>
      <c r="N566" s="222" t="s">
        <v>4233</v>
      </c>
      <c r="O566" s="222" t="s">
        <v>4236</v>
      </c>
      <c r="P566" s="221" t="s">
        <v>1418</v>
      </c>
      <c r="Q566" s="221" t="s">
        <v>294</v>
      </c>
      <c r="R566" s="223" t="s">
        <v>289</v>
      </c>
      <c r="S566" s="223" t="s">
        <v>43</v>
      </c>
      <c r="T566" s="223" t="s">
        <v>29</v>
      </c>
      <c r="U566" s="223" t="s">
        <v>82</v>
      </c>
      <c r="V566" s="221" t="s">
        <v>503</v>
      </c>
      <c r="W566" s="220" t="s">
        <v>1800</v>
      </c>
      <c r="X566" s="220" t="s">
        <v>1621</v>
      </c>
      <c r="Y566" s="220"/>
      <c r="Z566" s="224" t="s">
        <v>223</v>
      </c>
      <c r="AA566" s="220" t="s">
        <v>288</v>
      </c>
      <c r="AB566" s="230"/>
      <c r="AC566" s="226"/>
      <c r="AD566" s="227"/>
      <c r="AE566" s="228"/>
    </row>
    <row r="567" spans="1:31" s="229" customFormat="1" ht="15" customHeight="1">
      <c r="A567" s="217">
        <v>2023</v>
      </c>
      <c r="B567" s="217" t="s">
        <v>197</v>
      </c>
      <c r="C567" s="218" t="s">
        <v>1801</v>
      </c>
      <c r="D567" s="217">
        <v>1234</v>
      </c>
      <c r="E567" s="219" t="s">
        <v>4234</v>
      </c>
      <c r="F567" s="220"/>
      <c r="G567" s="220"/>
      <c r="H567" s="220" t="s">
        <v>4233</v>
      </c>
      <c r="I567" s="221" t="s">
        <v>73</v>
      </c>
      <c r="J567" s="220" t="s">
        <v>4232</v>
      </c>
      <c r="K567" s="220" t="s">
        <v>281</v>
      </c>
      <c r="L567" s="219" t="s">
        <v>4235</v>
      </c>
      <c r="M567" s="222" t="s">
        <v>4233</v>
      </c>
      <c r="N567" s="222" t="s">
        <v>4233</v>
      </c>
      <c r="O567" s="222" t="s">
        <v>4236</v>
      </c>
      <c r="P567" s="221" t="s">
        <v>441</v>
      </c>
      <c r="Q567" s="221" t="s">
        <v>294</v>
      </c>
      <c r="R567" s="223"/>
      <c r="S567" s="223"/>
      <c r="T567" s="223"/>
      <c r="U567" s="223"/>
      <c r="V567" s="221" t="s">
        <v>73</v>
      </c>
      <c r="W567" s="220"/>
      <c r="X567" s="220"/>
      <c r="Y567" s="220"/>
      <c r="Z567" s="224"/>
      <c r="AA567" s="220" t="s">
        <v>73</v>
      </c>
      <c r="AB567" s="230"/>
      <c r="AC567" s="226"/>
      <c r="AD567" s="227"/>
      <c r="AE567" s="228"/>
    </row>
    <row r="568" spans="1:31" s="229" customFormat="1" ht="15" customHeight="1">
      <c r="A568" s="217">
        <v>2023</v>
      </c>
      <c r="B568" s="217" t="s">
        <v>197</v>
      </c>
      <c r="C568" s="218" t="s">
        <v>1802</v>
      </c>
      <c r="D568" s="217">
        <v>1234</v>
      </c>
      <c r="E568" s="219" t="s">
        <v>4234</v>
      </c>
      <c r="F568" s="220"/>
      <c r="G568" s="220"/>
      <c r="H568" s="220" t="s">
        <v>4233</v>
      </c>
      <c r="I568" s="221" t="s">
        <v>52</v>
      </c>
      <c r="J568" s="220" t="s">
        <v>4232</v>
      </c>
      <c r="K568" s="220" t="s">
        <v>281</v>
      </c>
      <c r="L568" s="219" t="s">
        <v>4235</v>
      </c>
      <c r="M568" s="222" t="s">
        <v>4233</v>
      </c>
      <c r="N568" s="222" t="s">
        <v>4233</v>
      </c>
      <c r="O568" s="222" t="s">
        <v>4236</v>
      </c>
      <c r="P568" s="221" t="s">
        <v>381</v>
      </c>
      <c r="Q568" s="221" t="s">
        <v>294</v>
      </c>
      <c r="R568" s="223" t="s">
        <v>316</v>
      </c>
      <c r="S568" s="223" t="s">
        <v>35</v>
      </c>
      <c r="T568" s="223" t="s">
        <v>30</v>
      </c>
      <c r="U568" s="223" t="s">
        <v>80</v>
      </c>
      <c r="V568" s="221" t="s">
        <v>93</v>
      </c>
      <c r="W568" s="220" t="s">
        <v>1803</v>
      </c>
      <c r="X568" s="220" t="s">
        <v>1804</v>
      </c>
      <c r="Y568" s="220"/>
      <c r="Z568" s="224" t="s">
        <v>223</v>
      </c>
      <c r="AA568" s="220" t="s">
        <v>175</v>
      </c>
      <c r="AB568" s="230" t="s">
        <v>316</v>
      </c>
      <c r="AC568" s="226" t="s">
        <v>227</v>
      </c>
      <c r="AD568" s="227" t="s">
        <v>1804</v>
      </c>
      <c r="AE568" s="228"/>
    </row>
    <row r="569" spans="1:31" s="229" customFormat="1" ht="15" customHeight="1">
      <c r="A569" s="217">
        <v>2023</v>
      </c>
      <c r="B569" s="217" t="s">
        <v>197</v>
      </c>
      <c r="C569" s="218" t="s">
        <v>1802</v>
      </c>
      <c r="D569" s="217">
        <v>1234</v>
      </c>
      <c r="E569" s="219" t="s">
        <v>4234</v>
      </c>
      <c r="F569" s="220"/>
      <c r="G569" s="220"/>
      <c r="H569" s="220" t="s">
        <v>4233</v>
      </c>
      <c r="I569" s="221" t="s">
        <v>52</v>
      </c>
      <c r="J569" s="220" t="s">
        <v>4232</v>
      </c>
      <c r="K569" s="220" t="s">
        <v>281</v>
      </c>
      <c r="L569" s="219" t="s">
        <v>4235</v>
      </c>
      <c r="M569" s="222" t="s">
        <v>4233</v>
      </c>
      <c r="N569" s="222" t="s">
        <v>4233</v>
      </c>
      <c r="O569" s="222" t="s">
        <v>4236</v>
      </c>
      <c r="P569" s="221" t="s">
        <v>643</v>
      </c>
      <c r="Q569" s="221" t="s">
        <v>294</v>
      </c>
      <c r="R569" s="223" t="s">
        <v>310</v>
      </c>
      <c r="S569" s="223" t="s">
        <v>43</v>
      </c>
      <c r="T569" s="223" t="s">
        <v>44</v>
      </c>
      <c r="U569" s="223" t="s">
        <v>83</v>
      </c>
      <c r="V569" s="221" t="s">
        <v>1805</v>
      </c>
      <c r="W569" s="220" t="s">
        <v>1806</v>
      </c>
      <c r="X569" s="220" t="s">
        <v>632</v>
      </c>
      <c r="Y569" s="220"/>
      <c r="Z569" s="224" t="s">
        <v>223</v>
      </c>
      <c r="AA569" s="220" t="s">
        <v>1131</v>
      </c>
      <c r="AB569" s="230"/>
      <c r="AC569" s="226"/>
      <c r="AD569" s="227"/>
      <c r="AE569" s="228"/>
    </row>
    <row r="570" spans="1:31" s="229" customFormat="1" ht="15" customHeight="1">
      <c r="A570" s="217">
        <v>2023</v>
      </c>
      <c r="B570" s="217" t="s">
        <v>197</v>
      </c>
      <c r="C570" s="218" t="s">
        <v>1802</v>
      </c>
      <c r="D570" s="217">
        <v>1234</v>
      </c>
      <c r="E570" s="219" t="s">
        <v>4234</v>
      </c>
      <c r="F570" s="220"/>
      <c r="G570" s="220"/>
      <c r="H570" s="220" t="s">
        <v>4233</v>
      </c>
      <c r="I570" s="221" t="s">
        <v>881</v>
      </c>
      <c r="J570" s="220" t="s">
        <v>4232</v>
      </c>
      <c r="K570" s="220" t="s">
        <v>281</v>
      </c>
      <c r="L570" s="219" t="s">
        <v>4235</v>
      </c>
      <c r="M570" s="222" t="s">
        <v>4233</v>
      </c>
      <c r="N570" s="222" t="s">
        <v>4233</v>
      </c>
      <c r="O570" s="222" t="s">
        <v>4236</v>
      </c>
      <c r="P570" s="221" t="s">
        <v>1807</v>
      </c>
      <c r="Q570" s="221" t="s">
        <v>412</v>
      </c>
      <c r="R570" s="223"/>
      <c r="S570" s="223" t="s">
        <v>38</v>
      </c>
      <c r="T570" s="223"/>
      <c r="U570" s="223"/>
      <c r="V570" s="221" t="s">
        <v>95</v>
      </c>
      <c r="W570" s="220"/>
      <c r="X570" s="220"/>
      <c r="Y570" s="220"/>
      <c r="Z570" s="224" t="s">
        <v>220</v>
      </c>
      <c r="AA570" s="220" t="s">
        <v>881</v>
      </c>
      <c r="AB570" s="230"/>
      <c r="AC570" s="226"/>
      <c r="AD570" s="227"/>
      <c r="AE570" s="228"/>
    </row>
    <row r="571" spans="1:31" s="229" customFormat="1" ht="15" customHeight="1">
      <c r="A571" s="217">
        <v>2023</v>
      </c>
      <c r="B571" s="217" t="s">
        <v>197</v>
      </c>
      <c r="C571" s="218" t="s">
        <v>1802</v>
      </c>
      <c r="D571" s="217">
        <v>1234</v>
      </c>
      <c r="E571" s="219" t="s">
        <v>4234</v>
      </c>
      <c r="F571" s="220"/>
      <c r="G571" s="220"/>
      <c r="H571" s="220" t="s">
        <v>4233</v>
      </c>
      <c r="I571" s="221" t="s">
        <v>52</v>
      </c>
      <c r="J571" s="220" t="s">
        <v>4232</v>
      </c>
      <c r="K571" s="220" t="s">
        <v>281</v>
      </c>
      <c r="L571" s="219" t="s">
        <v>4235</v>
      </c>
      <c r="M571" s="222" t="s">
        <v>4233</v>
      </c>
      <c r="N571" s="222" t="s">
        <v>4233</v>
      </c>
      <c r="O571" s="222" t="s">
        <v>4236</v>
      </c>
      <c r="P571" s="221" t="s">
        <v>643</v>
      </c>
      <c r="Q571" s="221" t="s">
        <v>294</v>
      </c>
      <c r="R571" s="223" t="s">
        <v>310</v>
      </c>
      <c r="S571" s="223" t="s">
        <v>43</v>
      </c>
      <c r="T571" s="223" t="s">
        <v>30</v>
      </c>
      <c r="U571" s="223" t="s">
        <v>80</v>
      </c>
      <c r="V571" s="221" t="s">
        <v>120</v>
      </c>
      <c r="W571" s="220" t="s">
        <v>1808</v>
      </c>
      <c r="X571" s="220" t="s">
        <v>1621</v>
      </c>
      <c r="Y571" s="220"/>
      <c r="Z571" s="224" t="s">
        <v>223</v>
      </c>
      <c r="AA571" s="220" t="s">
        <v>288</v>
      </c>
      <c r="AB571" s="230"/>
      <c r="AC571" s="226"/>
      <c r="AD571" s="227" t="s">
        <v>1809</v>
      </c>
      <c r="AE571" s="228"/>
    </row>
    <row r="572" spans="1:31" s="229" customFormat="1" ht="15" customHeight="1">
      <c r="A572" s="217">
        <v>2023</v>
      </c>
      <c r="B572" s="217" t="s">
        <v>197</v>
      </c>
      <c r="C572" s="218" t="s">
        <v>1802</v>
      </c>
      <c r="D572" s="217">
        <v>1234</v>
      </c>
      <c r="E572" s="219" t="s">
        <v>4234</v>
      </c>
      <c r="F572" s="220"/>
      <c r="G572" s="220"/>
      <c r="H572" s="220" t="s">
        <v>4233</v>
      </c>
      <c r="I572" s="221" t="s">
        <v>52</v>
      </c>
      <c r="J572" s="220" t="s">
        <v>4232</v>
      </c>
      <c r="K572" s="220" t="s">
        <v>281</v>
      </c>
      <c r="L572" s="219" t="s">
        <v>4235</v>
      </c>
      <c r="M572" s="222" t="s">
        <v>4233</v>
      </c>
      <c r="N572" s="222" t="s">
        <v>4233</v>
      </c>
      <c r="O572" s="222" t="s">
        <v>4236</v>
      </c>
      <c r="P572" s="221" t="s">
        <v>431</v>
      </c>
      <c r="Q572" s="221" t="s">
        <v>294</v>
      </c>
      <c r="R572" s="223" t="s">
        <v>289</v>
      </c>
      <c r="S572" s="223" t="s">
        <v>43</v>
      </c>
      <c r="T572" s="223" t="s">
        <v>33</v>
      </c>
      <c r="U572" s="223" t="s">
        <v>82</v>
      </c>
      <c r="V572" s="221" t="s">
        <v>100</v>
      </c>
      <c r="W572" s="220" t="s">
        <v>1775</v>
      </c>
      <c r="X572" s="220" t="s">
        <v>1810</v>
      </c>
      <c r="Y572" s="220"/>
      <c r="Z572" s="224" t="s">
        <v>223</v>
      </c>
      <c r="AA572" s="220" t="s">
        <v>288</v>
      </c>
      <c r="AB572" s="230"/>
      <c r="AC572" s="226"/>
      <c r="AD572" s="227"/>
      <c r="AE572" s="228"/>
    </row>
    <row r="573" spans="1:31" s="229" customFormat="1" ht="15" customHeight="1">
      <c r="A573" s="217">
        <v>2023</v>
      </c>
      <c r="B573" s="217" t="s">
        <v>197</v>
      </c>
      <c r="C573" s="218" t="s">
        <v>1802</v>
      </c>
      <c r="D573" s="217">
        <v>1234</v>
      </c>
      <c r="E573" s="219" t="s">
        <v>4234</v>
      </c>
      <c r="F573" s="220" t="s">
        <v>310</v>
      </c>
      <c r="G573" s="220" t="s">
        <v>1811</v>
      </c>
      <c r="H573" s="220" t="s">
        <v>4233</v>
      </c>
      <c r="I573" s="221" t="s">
        <v>52</v>
      </c>
      <c r="J573" s="220" t="s">
        <v>4232</v>
      </c>
      <c r="K573" s="220" t="s">
        <v>281</v>
      </c>
      <c r="L573" s="219" t="s">
        <v>4235</v>
      </c>
      <c r="M573" s="222" t="s">
        <v>4233</v>
      </c>
      <c r="N573" s="222" t="s">
        <v>4233</v>
      </c>
      <c r="O573" s="222" t="s">
        <v>4236</v>
      </c>
      <c r="P573" s="221" t="s">
        <v>306</v>
      </c>
      <c r="Q573" s="221" t="s">
        <v>294</v>
      </c>
      <c r="R573" s="223" t="s">
        <v>289</v>
      </c>
      <c r="S573" s="223" t="s">
        <v>35</v>
      </c>
      <c r="T573" s="223" t="s">
        <v>29</v>
      </c>
      <c r="U573" s="223" t="s">
        <v>83</v>
      </c>
      <c r="V573" s="221" t="s">
        <v>1812</v>
      </c>
      <c r="W573" s="220" t="s">
        <v>1785</v>
      </c>
      <c r="X573" s="220" t="s">
        <v>1813</v>
      </c>
      <c r="Y573" s="220"/>
      <c r="Z573" s="224" t="s">
        <v>223</v>
      </c>
      <c r="AA573" s="220" t="s">
        <v>323</v>
      </c>
      <c r="AB573" s="230" t="s">
        <v>289</v>
      </c>
      <c r="AC573" s="226"/>
      <c r="AD573" s="227"/>
      <c r="AE573" s="228"/>
    </row>
    <row r="574" spans="1:31" s="229" customFormat="1" ht="15" customHeight="1">
      <c r="A574" s="217">
        <v>2023</v>
      </c>
      <c r="B574" s="217" t="s">
        <v>197</v>
      </c>
      <c r="C574" s="218" t="s">
        <v>1802</v>
      </c>
      <c r="D574" s="217">
        <v>1234</v>
      </c>
      <c r="E574" s="219" t="s">
        <v>4234</v>
      </c>
      <c r="F574" s="220"/>
      <c r="G574" s="220"/>
      <c r="H574" s="220" t="s">
        <v>4233</v>
      </c>
      <c r="I574" s="221" t="s">
        <v>52</v>
      </c>
      <c r="J574" s="220" t="s">
        <v>4232</v>
      </c>
      <c r="K574" s="220" t="s">
        <v>281</v>
      </c>
      <c r="L574" s="219" t="s">
        <v>4235</v>
      </c>
      <c r="M574" s="222" t="s">
        <v>4233</v>
      </c>
      <c r="N574" s="222" t="s">
        <v>4233</v>
      </c>
      <c r="O574" s="222" t="s">
        <v>4236</v>
      </c>
      <c r="P574" s="221" t="s">
        <v>1814</v>
      </c>
      <c r="Q574" s="221" t="s">
        <v>396</v>
      </c>
      <c r="R574" s="223" t="s">
        <v>316</v>
      </c>
      <c r="S574" s="223" t="s">
        <v>35</v>
      </c>
      <c r="T574" s="223" t="s">
        <v>27</v>
      </c>
      <c r="U574" s="223" t="s">
        <v>181</v>
      </c>
      <c r="V574" s="221" t="s">
        <v>1815</v>
      </c>
      <c r="W574" s="220" t="s">
        <v>1816</v>
      </c>
      <c r="X574" s="220" t="s">
        <v>1817</v>
      </c>
      <c r="Y574" s="220"/>
      <c r="Z574" s="224" t="s">
        <v>223</v>
      </c>
      <c r="AA574" s="220" t="s">
        <v>175</v>
      </c>
      <c r="AB574" s="230" t="s">
        <v>316</v>
      </c>
      <c r="AC574" s="226" t="s">
        <v>227</v>
      </c>
      <c r="AD574" s="227" t="s">
        <v>1818</v>
      </c>
      <c r="AE574" s="228"/>
    </row>
    <row r="575" spans="1:31" s="229" customFormat="1" ht="15" customHeight="1">
      <c r="A575" s="217">
        <v>2023</v>
      </c>
      <c r="B575" s="217" t="s">
        <v>197</v>
      </c>
      <c r="C575" s="218" t="s">
        <v>1802</v>
      </c>
      <c r="D575" s="217">
        <v>1234</v>
      </c>
      <c r="E575" s="219" t="s">
        <v>4234</v>
      </c>
      <c r="F575" s="220"/>
      <c r="G575" s="220"/>
      <c r="H575" s="220" t="s">
        <v>4233</v>
      </c>
      <c r="I575" s="221" t="s">
        <v>52</v>
      </c>
      <c r="J575" s="220" t="s">
        <v>4232</v>
      </c>
      <c r="K575" s="220" t="s">
        <v>281</v>
      </c>
      <c r="L575" s="219" t="s">
        <v>4235</v>
      </c>
      <c r="M575" s="222" t="s">
        <v>4233</v>
      </c>
      <c r="N575" s="222" t="s">
        <v>4233</v>
      </c>
      <c r="O575" s="222" t="s">
        <v>4236</v>
      </c>
      <c r="P575" s="221" t="s">
        <v>506</v>
      </c>
      <c r="Q575" s="221" t="s">
        <v>294</v>
      </c>
      <c r="R575" s="223" t="s">
        <v>289</v>
      </c>
      <c r="S575" s="223" t="s">
        <v>76</v>
      </c>
      <c r="T575" s="223" t="s">
        <v>29</v>
      </c>
      <c r="U575" s="223" t="s">
        <v>78</v>
      </c>
      <c r="V575" s="221" t="s">
        <v>407</v>
      </c>
      <c r="W575" s="220" t="s">
        <v>1819</v>
      </c>
      <c r="X575" s="220" t="s">
        <v>1820</v>
      </c>
      <c r="Y575" s="220"/>
      <c r="Z575" s="224" t="s">
        <v>220</v>
      </c>
      <c r="AA575" s="220" t="s">
        <v>288</v>
      </c>
      <c r="AB575" s="230"/>
      <c r="AC575" s="226"/>
      <c r="AD575" s="227"/>
      <c r="AE575" s="228"/>
    </row>
    <row r="576" spans="1:31" s="229" customFormat="1" ht="15" customHeight="1">
      <c r="A576" s="217">
        <v>2023</v>
      </c>
      <c r="B576" s="217" t="s">
        <v>197</v>
      </c>
      <c r="C576" s="218" t="s">
        <v>1821</v>
      </c>
      <c r="D576" s="217">
        <v>1234</v>
      </c>
      <c r="E576" s="219" t="s">
        <v>4234</v>
      </c>
      <c r="F576" s="220"/>
      <c r="G576" s="220"/>
      <c r="H576" s="220" t="s">
        <v>4233</v>
      </c>
      <c r="I576" s="221" t="s">
        <v>52</v>
      </c>
      <c r="J576" s="220" t="s">
        <v>4232</v>
      </c>
      <c r="K576" s="220" t="s">
        <v>281</v>
      </c>
      <c r="L576" s="219" t="s">
        <v>4235</v>
      </c>
      <c r="M576" s="222" t="s">
        <v>4233</v>
      </c>
      <c r="N576" s="222" t="s">
        <v>4233</v>
      </c>
      <c r="O576" s="222" t="s">
        <v>4236</v>
      </c>
      <c r="P576" s="221" t="s">
        <v>381</v>
      </c>
      <c r="Q576" s="221" t="s">
        <v>294</v>
      </c>
      <c r="R576" s="223" t="s">
        <v>289</v>
      </c>
      <c r="S576" s="223" t="s">
        <v>43</v>
      </c>
      <c r="T576" s="223" t="s">
        <v>30</v>
      </c>
      <c r="U576" s="223" t="s">
        <v>82</v>
      </c>
      <c r="V576" s="221" t="s">
        <v>95</v>
      </c>
      <c r="W576" s="220" t="s">
        <v>250</v>
      </c>
      <c r="X576" s="220" t="s">
        <v>1822</v>
      </c>
      <c r="Y576" s="220"/>
      <c r="Z576" s="224" t="s">
        <v>220</v>
      </c>
      <c r="AA576" s="220" t="s">
        <v>288</v>
      </c>
      <c r="AB576" s="230"/>
      <c r="AC576" s="226"/>
      <c r="AD576" s="227"/>
      <c r="AE576" s="228"/>
    </row>
    <row r="577" spans="1:31" s="229" customFormat="1" ht="15" customHeight="1">
      <c r="A577" s="217">
        <v>2023</v>
      </c>
      <c r="B577" s="217" t="s">
        <v>197</v>
      </c>
      <c r="C577" s="218" t="s">
        <v>1821</v>
      </c>
      <c r="D577" s="217">
        <v>1234</v>
      </c>
      <c r="E577" s="219" t="s">
        <v>4234</v>
      </c>
      <c r="F577" s="220"/>
      <c r="G577" s="220"/>
      <c r="H577" s="220" t="s">
        <v>4233</v>
      </c>
      <c r="I577" s="221" t="s">
        <v>52</v>
      </c>
      <c r="J577" s="220" t="s">
        <v>4232</v>
      </c>
      <c r="K577" s="220" t="s">
        <v>281</v>
      </c>
      <c r="L577" s="219" t="s">
        <v>4235</v>
      </c>
      <c r="M577" s="222" t="s">
        <v>4233</v>
      </c>
      <c r="N577" s="222" t="s">
        <v>4233</v>
      </c>
      <c r="O577" s="222" t="s">
        <v>4236</v>
      </c>
      <c r="P577" s="221" t="s">
        <v>595</v>
      </c>
      <c r="Q577" s="221" t="s">
        <v>294</v>
      </c>
      <c r="R577" s="223" t="s">
        <v>289</v>
      </c>
      <c r="S577" s="223" t="s">
        <v>35</v>
      </c>
      <c r="T577" s="223" t="s">
        <v>29</v>
      </c>
      <c r="U577" s="223" t="s">
        <v>181</v>
      </c>
      <c r="V577" s="221" t="s">
        <v>1823</v>
      </c>
      <c r="W577" s="220" t="s">
        <v>1135</v>
      </c>
      <c r="X577" s="220" t="s">
        <v>1661</v>
      </c>
      <c r="Y577" s="220"/>
      <c r="Z577" s="224" t="s">
        <v>223</v>
      </c>
      <c r="AA577" s="220" t="s">
        <v>323</v>
      </c>
      <c r="AB577" s="230"/>
      <c r="AC577" s="226"/>
      <c r="AD577" s="227"/>
      <c r="AE577" s="228"/>
    </row>
    <row r="578" spans="1:31" s="229" customFormat="1" ht="15" customHeight="1">
      <c r="A578" s="217">
        <v>2023</v>
      </c>
      <c r="B578" s="217" t="s">
        <v>197</v>
      </c>
      <c r="C578" s="218" t="s">
        <v>1821</v>
      </c>
      <c r="D578" s="217">
        <v>1234</v>
      </c>
      <c r="E578" s="219" t="s">
        <v>4234</v>
      </c>
      <c r="F578" s="220"/>
      <c r="G578" s="220"/>
      <c r="H578" s="220" t="s">
        <v>4233</v>
      </c>
      <c r="I578" s="221" t="s">
        <v>52</v>
      </c>
      <c r="J578" s="220" t="s">
        <v>4232</v>
      </c>
      <c r="K578" s="220" t="s">
        <v>281</v>
      </c>
      <c r="L578" s="219" t="s">
        <v>4235</v>
      </c>
      <c r="M578" s="222" t="s">
        <v>4233</v>
      </c>
      <c r="N578" s="222" t="s">
        <v>4233</v>
      </c>
      <c r="O578" s="222" t="s">
        <v>4236</v>
      </c>
      <c r="P578" s="221" t="s">
        <v>1824</v>
      </c>
      <c r="Q578" s="221" t="s">
        <v>871</v>
      </c>
      <c r="R578" s="223" t="s">
        <v>289</v>
      </c>
      <c r="S578" s="223" t="s">
        <v>43</v>
      </c>
      <c r="T578" s="223" t="s">
        <v>30</v>
      </c>
      <c r="U578" s="223" t="s">
        <v>82</v>
      </c>
      <c r="V578" s="221" t="s">
        <v>112</v>
      </c>
      <c r="W578" s="220" t="s">
        <v>1825</v>
      </c>
      <c r="X578" s="220" t="s">
        <v>1826</v>
      </c>
      <c r="Y578" s="220"/>
      <c r="Z578" s="224" t="s">
        <v>223</v>
      </c>
      <c r="AA578" s="220" t="s">
        <v>288</v>
      </c>
      <c r="AB578" s="230"/>
      <c r="AC578" s="226"/>
      <c r="AD578" s="227" t="s">
        <v>1827</v>
      </c>
      <c r="AE578" s="228"/>
    </row>
    <row r="579" spans="1:31" s="229" customFormat="1" ht="15" customHeight="1">
      <c r="A579" s="217">
        <v>2023</v>
      </c>
      <c r="B579" s="217" t="s">
        <v>64</v>
      </c>
      <c r="C579" s="218" t="s">
        <v>1828</v>
      </c>
      <c r="D579" s="217">
        <v>1234</v>
      </c>
      <c r="E579" s="219" t="s">
        <v>4234</v>
      </c>
      <c r="F579" s="220"/>
      <c r="G579" s="220"/>
      <c r="H579" s="220" t="s">
        <v>4233</v>
      </c>
      <c r="I579" s="221" t="s">
        <v>52</v>
      </c>
      <c r="J579" s="220" t="s">
        <v>4232</v>
      </c>
      <c r="K579" s="220" t="s">
        <v>281</v>
      </c>
      <c r="L579" s="219" t="s">
        <v>4235</v>
      </c>
      <c r="M579" s="222" t="s">
        <v>4233</v>
      </c>
      <c r="N579" s="222" t="s">
        <v>4233</v>
      </c>
      <c r="O579" s="222" t="s">
        <v>4236</v>
      </c>
      <c r="P579" s="221" t="s">
        <v>306</v>
      </c>
      <c r="Q579" s="221" t="s">
        <v>294</v>
      </c>
      <c r="R579" s="223" t="s">
        <v>316</v>
      </c>
      <c r="S579" s="223" t="s">
        <v>76</v>
      </c>
      <c r="T579" s="223" t="s">
        <v>27</v>
      </c>
      <c r="U579" s="223" t="s">
        <v>78</v>
      </c>
      <c r="V579" s="221" t="s">
        <v>1193</v>
      </c>
      <c r="W579" s="220" t="s">
        <v>1829</v>
      </c>
      <c r="X579" s="220" t="s">
        <v>632</v>
      </c>
      <c r="Y579" s="220"/>
      <c r="Z579" s="224" t="s">
        <v>220</v>
      </c>
      <c r="AA579" s="220" t="s">
        <v>1131</v>
      </c>
      <c r="AB579" s="230" t="s">
        <v>310</v>
      </c>
      <c r="AC579" s="226"/>
      <c r="AD579" s="227" t="s">
        <v>1830</v>
      </c>
      <c r="AE579" s="228"/>
    </row>
    <row r="580" spans="1:31" s="229" customFormat="1" ht="15" customHeight="1">
      <c r="A580" s="217">
        <v>2023</v>
      </c>
      <c r="B580" s="217" t="s">
        <v>64</v>
      </c>
      <c r="C580" s="218" t="s">
        <v>1828</v>
      </c>
      <c r="D580" s="217">
        <v>1234</v>
      </c>
      <c r="E580" s="219" t="s">
        <v>4234</v>
      </c>
      <c r="F580" s="220" t="s">
        <v>310</v>
      </c>
      <c r="G580" s="220" t="s">
        <v>1831</v>
      </c>
      <c r="H580" s="220" t="s">
        <v>4233</v>
      </c>
      <c r="I580" s="221" t="s">
        <v>52</v>
      </c>
      <c r="J580" s="220" t="s">
        <v>4232</v>
      </c>
      <c r="K580" s="220" t="s">
        <v>281</v>
      </c>
      <c r="L580" s="219" t="s">
        <v>4235</v>
      </c>
      <c r="M580" s="222" t="s">
        <v>4233</v>
      </c>
      <c r="N580" s="222" t="s">
        <v>4233</v>
      </c>
      <c r="O580" s="222" t="s">
        <v>4236</v>
      </c>
      <c r="P580" s="221" t="s">
        <v>1832</v>
      </c>
      <c r="Q580" s="221" t="s">
        <v>967</v>
      </c>
      <c r="R580" s="223" t="s">
        <v>289</v>
      </c>
      <c r="S580" s="223" t="s">
        <v>35</v>
      </c>
      <c r="T580" s="223" t="s">
        <v>27</v>
      </c>
      <c r="U580" s="223" t="s">
        <v>1400</v>
      </c>
      <c r="V580" s="221" t="s">
        <v>1400</v>
      </c>
      <c r="W580" s="220" t="s">
        <v>1788</v>
      </c>
      <c r="X580" s="220" t="s">
        <v>1833</v>
      </c>
      <c r="Y580" s="220"/>
      <c r="Z580" s="224" t="s">
        <v>223</v>
      </c>
      <c r="AA580" s="220" t="s">
        <v>323</v>
      </c>
      <c r="AB580" s="230" t="s">
        <v>289</v>
      </c>
      <c r="AC580" s="226"/>
      <c r="AD580" s="227"/>
      <c r="AE580" s="228"/>
    </row>
    <row r="581" spans="1:31" s="229" customFormat="1" ht="15" customHeight="1">
      <c r="A581" s="217">
        <v>2023</v>
      </c>
      <c r="B581" s="217" t="s">
        <v>64</v>
      </c>
      <c r="C581" s="218" t="s">
        <v>1828</v>
      </c>
      <c r="D581" s="217">
        <v>1234</v>
      </c>
      <c r="E581" s="219" t="s">
        <v>4234</v>
      </c>
      <c r="F581" s="220"/>
      <c r="G581" s="220"/>
      <c r="H581" s="220" t="s">
        <v>4233</v>
      </c>
      <c r="I581" s="221" t="s">
        <v>52</v>
      </c>
      <c r="J581" s="220" t="s">
        <v>4232</v>
      </c>
      <c r="K581" s="220" t="s">
        <v>1611</v>
      </c>
      <c r="L581" s="219" t="s">
        <v>4235</v>
      </c>
      <c r="M581" s="222" t="s">
        <v>4233</v>
      </c>
      <c r="N581" s="222" t="s">
        <v>4233</v>
      </c>
      <c r="O581" s="222" t="s">
        <v>4236</v>
      </c>
      <c r="P581" s="221" t="s">
        <v>512</v>
      </c>
      <c r="Q581" s="221" t="s">
        <v>513</v>
      </c>
      <c r="R581" s="223" t="s">
        <v>316</v>
      </c>
      <c r="S581" s="223" t="s">
        <v>90</v>
      </c>
      <c r="T581" s="223" t="s">
        <v>46</v>
      </c>
      <c r="U581" s="223" t="s">
        <v>82</v>
      </c>
      <c r="V581" s="221" t="s">
        <v>1834</v>
      </c>
      <c r="W581" s="220" t="s">
        <v>1835</v>
      </c>
      <c r="X581" s="220" t="s">
        <v>1836</v>
      </c>
      <c r="Y581" s="220"/>
      <c r="Z581" s="224" t="s">
        <v>223</v>
      </c>
      <c r="AA581" s="220" t="s">
        <v>1837</v>
      </c>
      <c r="AB581" s="230" t="s">
        <v>316</v>
      </c>
      <c r="AC581" s="226" t="s">
        <v>227</v>
      </c>
      <c r="AD581" s="227" t="s">
        <v>1838</v>
      </c>
      <c r="AE581" s="228"/>
    </row>
    <row r="582" spans="1:31" s="229" customFormat="1" ht="15" customHeight="1">
      <c r="A582" s="217">
        <v>2023</v>
      </c>
      <c r="B582" s="217" t="s">
        <v>64</v>
      </c>
      <c r="C582" s="218" t="s">
        <v>1828</v>
      </c>
      <c r="D582" s="217">
        <v>1234</v>
      </c>
      <c r="E582" s="219" t="s">
        <v>4234</v>
      </c>
      <c r="F582" s="220" t="s">
        <v>1839</v>
      </c>
      <c r="G582" s="220"/>
      <c r="H582" s="220" t="s">
        <v>4233</v>
      </c>
      <c r="I582" s="221" t="s">
        <v>52</v>
      </c>
      <c r="J582" s="220" t="s">
        <v>4232</v>
      </c>
      <c r="K582" s="220" t="s">
        <v>1611</v>
      </c>
      <c r="L582" s="219" t="s">
        <v>4235</v>
      </c>
      <c r="M582" s="222" t="s">
        <v>4233</v>
      </c>
      <c r="N582" s="222" t="s">
        <v>4233</v>
      </c>
      <c r="O582" s="222" t="s">
        <v>4236</v>
      </c>
      <c r="P582" s="221" t="s">
        <v>946</v>
      </c>
      <c r="Q582" s="221" t="s">
        <v>947</v>
      </c>
      <c r="R582" s="223" t="s">
        <v>310</v>
      </c>
      <c r="S582" s="223" t="s">
        <v>90</v>
      </c>
      <c r="T582" s="223" t="s">
        <v>24</v>
      </c>
      <c r="U582" s="223" t="s">
        <v>82</v>
      </c>
      <c r="V582" s="221" t="s">
        <v>1840</v>
      </c>
      <c r="W582" s="220"/>
      <c r="X582" s="220" t="s">
        <v>325</v>
      </c>
      <c r="Y582" s="220"/>
      <c r="Z582" s="224" t="s">
        <v>220</v>
      </c>
      <c r="AA582" s="220" t="s">
        <v>304</v>
      </c>
      <c r="AB582" s="230" t="s">
        <v>310</v>
      </c>
      <c r="AC582" s="226" t="s">
        <v>227</v>
      </c>
      <c r="AD582" s="227"/>
      <c r="AE582" s="228"/>
    </row>
    <row r="583" spans="1:31" s="229" customFormat="1" ht="15" customHeight="1">
      <c r="A583" s="217">
        <v>2023</v>
      </c>
      <c r="B583" s="217" t="s">
        <v>64</v>
      </c>
      <c r="C583" s="218" t="s">
        <v>1828</v>
      </c>
      <c r="D583" s="217">
        <v>1234</v>
      </c>
      <c r="E583" s="219" t="s">
        <v>4234</v>
      </c>
      <c r="F583" s="220"/>
      <c r="G583" s="220"/>
      <c r="H583" s="220" t="s">
        <v>4233</v>
      </c>
      <c r="I583" s="221" t="s">
        <v>52</v>
      </c>
      <c r="J583" s="220" t="s">
        <v>4232</v>
      </c>
      <c r="K583" s="220" t="s">
        <v>281</v>
      </c>
      <c r="L583" s="219" t="s">
        <v>4235</v>
      </c>
      <c r="M583" s="222" t="s">
        <v>4233</v>
      </c>
      <c r="N583" s="222" t="s">
        <v>4233</v>
      </c>
      <c r="O583" s="222" t="s">
        <v>4236</v>
      </c>
      <c r="P583" s="221" t="s">
        <v>1342</v>
      </c>
      <c r="Q583" s="221" t="s">
        <v>294</v>
      </c>
      <c r="R583" s="223"/>
      <c r="S583" s="223" t="s">
        <v>76</v>
      </c>
      <c r="T583" s="223" t="s">
        <v>24</v>
      </c>
      <c r="U583" s="223" t="s">
        <v>78</v>
      </c>
      <c r="V583" s="221" t="s">
        <v>1841</v>
      </c>
      <c r="W583" s="220" t="s">
        <v>1842</v>
      </c>
      <c r="X583" s="220" t="s">
        <v>1843</v>
      </c>
      <c r="Y583" s="220"/>
      <c r="Z583" s="224" t="s">
        <v>223</v>
      </c>
      <c r="AA583" s="220" t="s">
        <v>677</v>
      </c>
      <c r="AB583" s="230" t="s">
        <v>289</v>
      </c>
      <c r="AC583" s="226"/>
      <c r="AD583" s="227"/>
    </row>
    <row r="584" spans="1:31" s="229" customFormat="1" ht="15" customHeight="1">
      <c r="A584" s="217">
        <v>2023</v>
      </c>
      <c r="B584" s="217" t="s">
        <v>64</v>
      </c>
      <c r="C584" s="218" t="s">
        <v>1828</v>
      </c>
      <c r="D584" s="217">
        <v>1234</v>
      </c>
      <c r="E584" s="219" t="s">
        <v>4234</v>
      </c>
      <c r="F584" s="220"/>
      <c r="G584" s="220"/>
      <c r="H584" s="220" t="s">
        <v>4233</v>
      </c>
      <c r="I584" s="221" t="s">
        <v>52</v>
      </c>
      <c r="J584" s="220" t="s">
        <v>4232</v>
      </c>
      <c r="K584" s="220" t="s">
        <v>281</v>
      </c>
      <c r="L584" s="219" t="s">
        <v>4235</v>
      </c>
      <c r="M584" s="222" t="s">
        <v>4233</v>
      </c>
      <c r="N584" s="222" t="s">
        <v>4233</v>
      </c>
      <c r="O584" s="222" t="s">
        <v>4236</v>
      </c>
      <c r="P584" s="221" t="s">
        <v>1844</v>
      </c>
      <c r="Q584" s="221" t="s">
        <v>294</v>
      </c>
      <c r="R584" s="223" t="s">
        <v>289</v>
      </c>
      <c r="S584" s="223" t="s">
        <v>76</v>
      </c>
      <c r="T584" s="223" t="s">
        <v>29</v>
      </c>
      <c r="U584" s="223" t="s">
        <v>1845</v>
      </c>
      <c r="V584" s="221" t="s">
        <v>1846</v>
      </c>
      <c r="W584" s="220" t="s">
        <v>1847</v>
      </c>
      <c r="X584" s="220" t="s">
        <v>1848</v>
      </c>
      <c r="Y584" s="220"/>
      <c r="Z584" s="224" t="s">
        <v>223</v>
      </c>
      <c r="AA584" s="220" t="s">
        <v>288</v>
      </c>
      <c r="AB584" s="230"/>
      <c r="AC584" s="226"/>
      <c r="AD584" s="227"/>
      <c r="AE584" s="228"/>
    </row>
    <row r="585" spans="1:31" s="229" customFormat="1" ht="15" customHeight="1">
      <c r="A585" s="217">
        <v>2023</v>
      </c>
      <c r="B585" s="217" t="s">
        <v>64</v>
      </c>
      <c r="C585" s="218" t="s">
        <v>1828</v>
      </c>
      <c r="D585" s="217">
        <v>1234</v>
      </c>
      <c r="E585" s="219" t="s">
        <v>4234</v>
      </c>
      <c r="F585" s="220" t="s">
        <v>310</v>
      </c>
      <c r="G585" s="220" t="s">
        <v>1849</v>
      </c>
      <c r="H585" s="220" t="s">
        <v>4233</v>
      </c>
      <c r="I585" s="221" t="s">
        <v>52</v>
      </c>
      <c r="J585" s="220" t="s">
        <v>4232</v>
      </c>
      <c r="K585" s="220" t="s">
        <v>281</v>
      </c>
      <c r="L585" s="219" t="s">
        <v>4235</v>
      </c>
      <c r="M585" s="222" t="s">
        <v>4233</v>
      </c>
      <c r="N585" s="222" t="s">
        <v>4233</v>
      </c>
      <c r="O585" s="222" t="s">
        <v>4236</v>
      </c>
      <c r="P585" s="221" t="s">
        <v>1850</v>
      </c>
      <c r="Q585" s="221" t="s">
        <v>967</v>
      </c>
      <c r="R585" s="223" t="s">
        <v>289</v>
      </c>
      <c r="S585" s="223" t="s">
        <v>35</v>
      </c>
      <c r="T585" s="223" t="s">
        <v>27</v>
      </c>
      <c r="U585" s="223" t="s">
        <v>1400</v>
      </c>
      <c r="V585" s="221" t="s">
        <v>1400</v>
      </c>
      <c r="W585" s="220" t="s">
        <v>1788</v>
      </c>
      <c r="X585" s="220" t="s">
        <v>1851</v>
      </c>
      <c r="Y585" s="220"/>
      <c r="Z585" s="224" t="s">
        <v>223</v>
      </c>
      <c r="AA585" s="220" t="s">
        <v>323</v>
      </c>
      <c r="AB585" s="230" t="s">
        <v>289</v>
      </c>
      <c r="AC585" s="226"/>
      <c r="AD585" s="227"/>
      <c r="AE585" s="228"/>
    </row>
    <row r="586" spans="1:31" s="229" customFormat="1" ht="15" customHeight="1">
      <c r="A586" s="217">
        <v>2023</v>
      </c>
      <c r="B586" s="217" t="s">
        <v>64</v>
      </c>
      <c r="C586" s="218" t="s">
        <v>1852</v>
      </c>
      <c r="D586" s="217">
        <v>1234</v>
      </c>
      <c r="E586" s="219" t="s">
        <v>4234</v>
      </c>
      <c r="F586" s="220"/>
      <c r="G586" s="220"/>
      <c r="H586" s="220" t="s">
        <v>4233</v>
      </c>
      <c r="I586" s="221" t="s">
        <v>52</v>
      </c>
      <c r="J586" s="220" t="s">
        <v>4232</v>
      </c>
      <c r="K586" s="220" t="s">
        <v>281</v>
      </c>
      <c r="L586" s="219" t="s">
        <v>4235</v>
      </c>
      <c r="M586" s="222" t="s">
        <v>4233</v>
      </c>
      <c r="N586" s="222" t="s">
        <v>4233</v>
      </c>
      <c r="O586" s="222" t="s">
        <v>4236</v>
      </c>
      <c r="P586" s="221" t="s">
        <v>1395</v>
      </c>
      <c r="Q586" s="221" t="s">
        <v>556</v>
      </c>
      <c r="R586" s="223" t="s">
        <v>289</v>
      </c>
      <c r="S586" s="223" t="s">
        <v>43</v>
      </c>
      <c r="T586" s="223" t="s">
        <v>33</v>
      </c>
      <c r="U586" s="223" t="s">
        <v>82</v>
      </c>
      <c r="V586" s="221" t="s">
        <v>397</v>
      </c>
      <c r="W586" s="220" t="s">
        <v>1775</v>
      </c>
      <c r="X586" s="220" t="s">
        <v>1853</v>
      </c>
      <c r="Y586" s="220"/>
      <c r="Z586" s="224" t="s">
        <v>223</v>
      </c>
      <c r="AA586" s="220" t="s">
        <v>288</v>
      </c>
      <c r="AB586" s="230"/>
      <c r="AC586" s="226"/>
      <c r="AD586" s="227"/>
      <c r="AE586" s="228"/>
    </row>
    <row r="587" spans="1:31" s="229" customFormat="1" ht="15" customHeight="1">
      <c r="A587" s="217">
        <v>2023</v>
      </c>
      <c r="B587" s="217" t="s">
        <v>64</v>
      </c>
      <c r="C587" s="218" t="s">
        <v>1852</v>
      </c>
      <c r="D587" s="217">
        <v>1234</v>
      </c>
      <c r="E587" s="219" t="s">
        <v>4234</v>
      </c>
      <c r="F587" s="220"/>
      <c r="G587" s="220"/>
      <c r="H587" s="220" t="s">
        <v>4233</v>
      </c>
      <c r="I587" s="221" t="s">
        <v>52</v>
      </c>
      <c r="J587" s="220" t="s">
        <v>4232</v>
      </c>
      <c r="K587" s="220" t="s">
        <v>281</v>
      </c>
      <c r="L587" s="219" t="s">
        <v>4235</v>
      </c>
      <c r="M587" s="222" t="s">
        <v>4233</v>
      </c>
      <c r="N587" s="222" t="s">
        <v>4233</v>
      </c>
      <c r="O587" s="222" t="s">
        <v>4236</v>
      </c>
      <c r="P587" s="221" t="s">
        <v>1081</v>
      </c>
      <c r="Q587" s="221" t="s">
        <v>412</v>
      </c>
      <c r="R587" s="223" t="s">
        <v>316</v>
      </c>
      <c r="S587" s="223" t="s">
        <v>35</v>
      </c>
      <c r="T587" s="223" t="s">
        <v>30</v>
      </c>
      <c r="U587" s="223" t="s">
        <v>84</v>
      </c>
      <c r="V587" s="221" t="s">
        <v>102</v>
      </c>
      <c r="W587" s="220" t="s">
        <v>1854</v>
      </c>
      <c r="X587" s="220" t="s">
        <v>1855</v>
      </c>
      <c r="Y587" s="220"/>
      <c r="Z587" s="224" t="s">
        <v>220</v>
      </c>
      <c r="AA587" s="220" t="s">
        <v>175</v>
      </c>
      <c r="AB587" s="230" t="s">
        <v>316</v>
      </c>
      <c r="AC587" s="226" t="s">
        <v>227</v>
      </c>
      <c r="AD587" s="227" t="s">
        <v>1856</v>
      </c>
      <c r="AE587" s="228"/>
    </row>
    <row r="588" spans="1:31" s="229" customFormat="1" ht="15" customHeight="1">
      <c r="A588" s="217">
        <v>2023</v>
      </c>
      <c r="B588" s="217" t="s">
        <v>64</v>
      </c>
      <c r="C588" s="218" t="s">
        <v>1852</v>
      </c>
      <c r="D588" s="217">
        <v>1234</v>
      </c>
      <c r="E588" s="219" t="s">
        <v>4234</v>
      </c>
      <c r="F588" s="220" t="s">
        <v>310</v>
      </c>
      <c r="G588" s="220" t="s">
        <v>1857</v>
      </c>
      <c r="H588" s="220" t="s">
        <v>4233</v>
      </c>
      <c r="I588" s="221" t="s">
        <v>52</v>
      </c>
      <c r="J588" s="220" t="s">
        <v>4232</v>
      </c>
      <c r="K588" s="220" t="s">
        <v>281</v>
      </c>
      <c r="L588" s="219" t="s">
        <v>4235</v>
      </c>
      <c r="M588" s="222" t="s">
        <v>4233</v>
      </c>
      <c r="N588" s="222" t="s">
        <v>4233</v>
      </c>
      <c r="O588" s="222" t="s">
        <v>4236</v>
      </c>
      <c r="P588" s="221" t="s">
        <v>1858</v>
      </c>
      <c r="Q588" s="221" t="s">
        <v>294</v>
      </c>
      <c r="R588" s="223" t="s">
        <v>289</v>
      </c>
      <c r="S588" s="223" t="s">
        <v>35</v>
      </c>
      <c r="T588" s="223" t="s">
        <v>26</v>
      </c>
      <c r="U588" s="223" t="s">
        <v>78</v>
      </c>
      <c r="V588" s="221" t="s">
        <v>1442</v>
      </c>
      <c r="W588" s="220" t="s">
        <v>1859</v>
      </c>
      <c r="X588" s="220" t="s">
        <v>1860</v>
      </c>
      <c r="Y588" s="220"/>
      <c r="Z588" s="224" t="s">
        <v>223</v>
      </c>
      <c r="AA588" s="220" t="s">
        <v>288</v>
      </c>
      <c r="AB588" s="230" t="s">
        <v>289</v>
      </c>
      <c r="AC588" s="226"/>
      <c r="AD588" s="227"/>
      <c r="AE588" s="228"/>
    </row>
    <row r="589" spans="1:31" s="229" customFormat="1" ht="15" customHeight="1">
      <c r="A589" s="217">
        <v>2023</v>
      </c>
      <c r="B589" s="217" t="s">
        <v>64</v>
      </c>
      <c r="C589" s="218" t="s">
        <v>1852</v>
      </c>
      <c r="D589" s="217">
        <v>1234</v>
      </c>
      <c r="E589" s="219" t="s">
        <v>4234</v>
      </c>
      <c r="F589" s="220"/>
      <c r="G589" s="220"/>
      <c r="H589" s="220" t="s">
        <v>4233</v>
      </c>
      <c r="I589" s="221" t="s">
        <v>52</v>
      </c>
      <c r="J589" s="220" t="s">
        <v>4232</v>
      </c>
      <c r="K589" s="220" t="s">
        <v>281</v>
      </c>
      <c r="L589" s="219" t="s">
        <v>4235</v>
      </c>
      <c r="M589" s="222" t="s">
        <v>4233</v>
      </c>
      <c r="N589" s="222" t="s">
        <v>4233</v>
      </c>
      <c r="O589" s="222" t="s">
        <v>4236</v>
      </c>
      <c r="P589" s="221" t="s">
        <v>484</v>
      </c>
      <c r="Q589" s="221" t="s">
        <v>366</v>
      </c>
      <c r="R589" s="223" t="s">
        <v>310</v>
      </c>
      <c r="S589" s="223" t="s">
        <v>43</v>
      </c>
      <c r="T589" s="223" t="s">
        <v>30</v>
      </c>
      <c r="U589" s="223" t="s">
        <v>80</v>
      </c>
      <c r="V589" s="221" t="s">
        <v>93</v>
      </c>
      <c r="W589" s="220" t="s">
        <v>1861</v>
      </c>
      <c r="X589" s="220" t="s">
        <v>1862</v>
      </c>
      <c r="Y589" s="220"/>
      <c r="Z589" s="224" t="s">
        <v>220</v>
      </c>
      <c r="AA589" s="220" t="s">
        <v>288</v>
      </c>
      <c r="AB589" s="230"/>
      <c r="AC589" s="226"/>
      <c r="AD589" s="227"/>
      <c r="AE589" s="228"/>
    </row>
    <row r="590" spans="1:31" s="229" customFormat="1" ht="15" customHeight="1">
      <c r="A590" s="217">
        <v>2023</v>
      </c>
      <c r="B590" s="217" t="s">
        <v>64</v>
      </c>
      <c r="C590" s="218" t="s">
        <v>1863</v>
      </c>
      <c r="D590" s="217">
        <v>1234</v>
      </c>
      <c r="E590" s="219" t="s">
        <v>4234</v>
      </c>
      <c r="F590" s="220"/>
      <c r="G590" s="220"/>
      <c r="H590" s="220" t="s">
        <v>4233</v>
      </c>
      <c r="I590" s="221" t="s">
        <v>881</v>
      </c>
      <c r="J590" s="220" t="s">
        <v>4232</v>
      </c>
      <c r="K590" s="220" t="s">
        <v>281</v>
      </c>
      <c r="L590" s="219" t="s">
        <v>4235</v>
      </c>
      <c r="M590" s="222" t="s">
        <v>4233</v>
      </c>
      <c r="N590" s="222" t="s">
        <v>4233</v>
      </c>
      <c r="O590" s="222" t="s">
        <v>4236</v>
      </c>
      <c r="P590" s="221" t="s">
        <v>381</v>
      </c>
      <c r="Q590" s="221" t="s">
        <v>294</v>
      </c>
      <c r="R590" s="223"/>
      <c r="S590" s="223" t="s">
        <v>38</v>
      </c>
      <c r="T590" s="223"/>
      <c r="U590" s="223"/>
      <c r="V590" s="221" t="s">
        <v>881</v>
      </c>
      <c r="W590" s="220"/>
      <c r="X590" s="220"/>
      <c r="Y590" s="220"/>
      <c r="Z590" s="224" t="s">
        <v>220</v>
      </c>
      <c r="AA590" s="220" t="s">
        <v>881</v>
      </c>
      <c r="AB590" s="230"/>
      <c r="AC590" s="226"/>
      <c r="AD590" s="227"/>
      <c r="AE590" s="228"/>
    </row>
    <row r="591" spans="1:31" s="229" customFormat="1" ht="15" customHeight="1">
      <c r="A591" s="217">
        <v>2023</v>
      </c>
      <c r="B591" s="217" t="s">
        <v>64</v>
      </c>
      <c r="C591" s="218" t="s">
        <v>1863</v>
      </c>
      <c r="D591" s="217">
        <v>1234</v>
      </c>
      <c r="E591" s="219" t="s">
        <v>4234</v>
      </c>
      <c r="F591" s="220" t="s">
        <v>310</v>
      </c>
      <c r="G591" s="220" t="s">
        <v>1864</v>
      </c>
      <c r="H591" s="220" t="s">
        <v>4233</v>
      </c>
      <c r="I591" s="221" t="s">
        <v>52</v>
      </c>
      <c r="J591" s="220" t="s">
        <v>4232</v>
      </c>
      <c r="K591" s="220" t="s">
        <v>281</v>
      </c>
      <c r="L591" s="219" t="s">
        <v>4235</v>
      </c>
      <c r="M591" s="222" t="s">
        <v>4233</v>
      </c>
      <c r="N591" s="222" t="s">
        <v>4233</v>
      </c>
      <c r="O591" s="222" t="s">
        <v>4236</v>
      </c>
      <c r="P591" s="221" t="s">
        <v>1309</v>
      </c>
      <c r="Q591" s="221" t="s">
        <v>412</v>
      </c>
      <c r="R591" s="223" t="s">
        <v>289</v>
      </c>
      <c r="S591" s="223" t="s">
        <v>35</v>
      </c>
      <c r="T591" s="223" t="s">
        <v>27</v>
      </c>
      <c r="U591" s="223" t="s">
        <v>1400</v>
      </c>
      <c r="V591" s="221" t="s">
        <v>1400</v>
      </c>
      <c r="W591" s="220" t="s">
        <v>1788</v>
      </c>
      <c r="X591" s="220" t="s">
        <v>1851</v>
      </c>
      <c r="Y591" s="220"/>
      <c r="Z591" s="224" t="s">
        <v>223</v>
      </c>
      <c r="AA591" s="220" t="s">
        <v>323</v>
      </c>
      <c r="AB591" s="230" t="s">
        <v>289</v>
      </c>
      <c r="AC591" s="226"/>
      <c r="AD591" s="227"/>
      <c r="AE591" s="228"/>
    </row>
    <row r="592" spans="1:31" s="229" customFormat="1" ht="15" customHeight="1">
      <c r="A592" s="217">
        <v>2023</v>
      </c>
      <c r="B592" s="217" t="s">
        <v>64</v>
      </c>
      <c r="C592" s="218" t="s">
        <v>1865</v>
      </c>
      <c r="D592" s="217">
        <v>1234</v>
      </c>
      <c r="E592" s="219" t="s">
        <v>4234</v>
      </c>
      <c r="F592" s="220"/>
      <c r="G592" s="220"/>
      <c r="H592" s="220" t="s">
        <v>4233</v>
      </c>
      <c r="I592" s="221" t="s">
        <v>52</v>
      </c>
      <c r="J592" s="220" t="s">
        <v>4232</v>
      </c>
      <c r="K592" s="220" t="s">
        <v>281</v>
      </c>
      <c r="L592" s="219" t="s">
        <v>4235</v>
      </c>
      <c r="M592" s="222" t="s">
        <v>4233</v>
      </c>
      <c r="N592" s="222" t="s">
        <v>4233</v>
      </c>
      <c r="O592" s="222" t="s">
        <v>4236</v>
      </c>
      <c r="P592" s="221" t="s">
        <v>1866</v>
      </c>
      <c r="Q592" s="221" t="s">
        <v>294</v>
      </c>
      <c r="R592" s="223" t="s">
        <v>310</v>
      </c>
      <c r="S592" s="223" t="s">
        <v>90</v>
      </c>
      <c r="T592" s="223" t="s">
        <v>33</v>
      </c>
      <c r="U592" s="223" t="s">
        <v>82</v>
      </c>
      <c r="V592" s="221" t="s">
        <v>1867</v>
      </c>
      <c r="W592" s="220" t="s">
        <v>1868</v>
      </c>
      <c r="X592" s="220" t="s">
        <v>1869</v>
      </c>
      <c r="Y592" s="220"/>
      <c r="Z592" s="224" t="s">
        <v>223</v>
      </c>
      <c r="AA592" s="220" t="s">
        <v>288</v>
      </c>
      <c r="AB592" s="230"/>
      <c r="AC592" s="226"/>
      <c r="AD592" s="227"/>
      <c r="AE592" s="228"/>
    </row>
    <row r="593" spans="1:31" s="229" customFormat="1" ht="15" customHeight="1">
      <c r="A593" s="217">
        <v>2023</v>
      </c>
      <c r="B593" s="217" t="s">
        <v>64</v>
      </c>
      <c r="C593" s="218" t="s">
        <v>1865</v>
      </c>
      <c r="D593" s="217">
        <v>1234</v>
      </c>
      <c r="E593" s="219" t="s">
        <v>4234</v>
      </c>
      <c r="F593" s="220" t="s">
        <v>310</v>
      </c>
      <c r="G593" s="220" t="s">
        <v>1870</v>
      </c>
      <c r="H593" s="220" t="s">
        <v>4233</v>
      </c>
      <c r="I593" s="221" t="s">
        <v>52</v>
      </c>
      <c r="J593" s="220" t="s">
        <v>4232</v>
      </c>
      <c r="K593" s="220" t="s">
        <v>281</v>
      </c>
      <c r="L593" s="219" t="s">
        <v>4235</v>
      </c>
      <c r="M593" s="222" t="s">
        <v>4233</v>
      </c>
      <c r="N593" s="222" t="s">
        <v>4233</v>
      </c>
      <c r="O593" s="222" t="s">
        <v>4236</v>
      </c>
      <c r="P593" s="221" t="s">
        <v>1178</v>
      </c>
      <c r="Q593" s="221" t="s">
        <v>294</v>
      </c>
      <c r="R593" s="223" t="s">
        <v>289</v>
      </c>
      <c r="S593" s="223" t="s">
        <v>35</v>
      </c>
      <c r="T593" s="223" t="s">
        <v>29</v>
      </c>
      <c r="U593" s="223" t="s">
        <v>83</v>
      </c>
      <c r="V593" s="221" t="s">
        <v>1871</v>
      </c>
      <c r="W593" s="220" t="s">
        <v>1872</v>
      </c>
      <c r="X593" s="220" t="s">
        <v>1873</v>
      </c>
      <c r="Y593" s="220"/>
      <c r="Z593" s="224" t="s">
        <v>223</v>
      </c>
      <c r="AA593" s="220" t="s">
        <v>323</v>
      </c>
      <c r="AB593" s="230" t="s">
        <v>289</v>
      </c>
      <c r="AC593" s="226"/>
      <c r="AD593" s="227"/>
      <c r="AE593" s="228"/>
    </row>
    <row r="594" spans="1:31" s="229" customFormat="1" ht="15" customHeight="1">
      <c r="A594" s="217">
        <v>2023</v>
      </c>
      <c r="B594" s="217" t="s">
        <v>64</v>
      </c>
      <c r="C594" s="218" t="s">
        <v>1865</v>
      </c>
      <c r="D594" s="217">
        <v>1234</v>
      </c>
      <c r="E594" s="219" t="s">
        <v>4234</v>
      </c>
      <c r="F594" s="220"/>
      <c r="G594" s="220"/>
      <c r="H594" s="220" t="s">
        <v>4233</v>
      </c>
      <c r="I594" s="221" t="s">
        <v>52</v>
      </c>
      <c r="J594" s="220" t="s">
        <v>4232</v>
      </c>
      <c r="K594" s="220" t="s">
        <v>1611</v>
      </c>
      <c r="L594" s="219" t="s">
        <v>4235</v>
      </c>
      <c r="M594" s="222" t="s">
        <v>4233</v>
      </c>
      <c r="N594" s="222" t="s">
        <v>4233</v>
      </c>
      <c r="O594" s="222" t="s">
        <v>4236</v>
      </c>
      <c r="P594" s="221" t="s">
        <v>458</v>
      </c>
      <c r="Q594" s="221" t="s">
        <v>294</v>
      </c>
      <c r="R594" s="223" t="s">
        <v>316</v>
      </c>
      <c r="S594" s="223" t="s">
        <v>76</v>
      </c>
      <c r="T594" s="223" t="s">
        <v>30</v>
      </c>
      <c r="U594" s="223" t="s">
        <v>80</v>
      </c>
      <c r="V594" s="221" t="s">
        <v>98</v>
      </c>
      <c r="W594" s="220" t="s">
        <v>1874</v>
      </c>
      <c r="X594" s="220" t="s">
        <v>1875</v>
      </c>
      <c r="Y594" s="220"/>
      <c r="Z594" s="224" t="s">
        <v>220</v>
      </c>
      <c r="AA594" s="220" t="s">
        <v>175</v>
      </c>
      <c r="AB594" s="230" t="s">
        <v>316</v>
      </c>
      <c r="AC594" s="226" t="s">
        <v>227</v>
      </c>
      <c r="AD594" s="227" t="s">
        <v>1876</v>
      </c>
      <c r="AE594" s="228"/>
    </row>
    <row r="595" spans="1:31" s="229" customFormat="1" ht="15" customHeight="1">
      <c r="A595" s="217">
        <v>2023</v>
      </c>
      <c r="B595" s="217" t="s">
        <v>64</v>
      </c>
      <c r="C595" s="218" t="s">
        <v>1877</v>
      </c>
      <c r="D595" s="217">
        <v>1234</v>
      </c>
      <c r="E595" s="219" t="s">
        <v>4234</v>
      </c>
      <c r="F595" s="220"/>
      <c r="G595" s="220"/>
      <c r="H595" s="220" t="s">
        <v>4233</v>
      </c>
      <c r="I595" s="221" t="s">
        <v>75</v>
      </c>
      <c r="J595" s="220" t="s">
        <v>4232</v>
      </c>
      <c r="K595" s="220" t="s">
        <v>281</v>
      </c>
      <c r="L595" s="219" t="s">
        <v>4235</v>
      </c>
      <c r="M595" s="222" t="s">
        <v>4233</v>
      </c>
      <c r="N595" s="222" t="s">
        <v>4233</v>
      </c>
      <c r="O595" s="222" t="s">
        <v>4236</v>
      </c>
      <c r="P595" s="221" t="s">
        <v>1878</v>
      </c>
      <c r="Q595" s="221" t="s">
        <v>294</v>
      </c>
      <c r="R595" s="223"/>
      <c r="S595" s="223"/>
      <c r="T595" s="223"/>
      <c r="U595" s="223"/>
      <c r="V595" s="221" t="s">
        <v>1879</v>
      </c>
      <c r="W595" s="220"/>
      <c r="X595" s="220"/>
      <c r="Y595" s="220"/>
      <c r="Z595" s="224"/>
      <c r="AA595" s="220" t="s">
        <v>75</v>
      </c>
      <c r="AB595" s="230"/>
      <c r="AC595" s="226"/>
      <c r="AD595" s="227"/>
      <c r="AE595" s="228"/>
    </row>
    <row r="596" spans="1:31" s="229" customFormat="1" ht="15" customHeight="1">
      <c r="A596" s="217">
        <v>2023</v>
      </c>
      <c r="B596" s="217" t="s">
        <v>64</v>
      </c>
      <c r="C596" s="218" t="s">
        <v>1880</v>
      </c>
      <c r="D596" s="217">
        <v>1234</v>
      </c>
      <c r="E596" s="219" t="s">
        <v>4234</v>
      </c>
      <c r="F596" s="220"/>
      <c r="G596" s="220"/>
      <c r="H596" s="220" t="s">
        <v>4233</v>
      </c>
      <c r="I596" s="221" t="s">
        <v>52</v>
      </c>
      <c r="J596" s="220" t="s">
        <v>4232</v>
      </c>
      <c r="K596" s="220" t="s">
        <v>281</v>
      </c>
      <c r="L596" s="219" t="s">
        <v>4235</v>
      </c>
      <c r="M596" s="222" t="s">
        <v>4233</v>
      </c>
      <c r="N596" s="222" t="s">
        <v>4233</v>
      </c>
      <c r="O596" s="222" t="s">
        <v>4236</v>
      </c>
      <c r="P596" s="221" t="s">
        <v>670</v>
      </c>
      <c r="Q596" s="221" t="s">
        <v>294</v>
      </c>
      <c r="R596" s="223" t="s">
        <v>312</v>
      </c>
      <c r="S596" s="223" t="s">
        <v>35</v>
      </c>
      <c r="T596" s="223" t="s">
        <v>30</v>
      </c>
      <c r="U596" s="223" t="s">
        <v>80</v>
      </c>
      <c r="V596" s="221" t="s">
        <v>93</v>
      </c>
      <c r="W596" s="220" t="s">
        <v>1881</v>
      </c>
      <c r="X596" s="220" t="s">
        <v>1882</v>
      </c>
      <c r="Y596" s="220"/>
      <c r="Z596" s="224" t="s">
        <v>223</v>
      </c>
      <c r="AA596" s="220" t="s">
        <v>175</v>
      </c>
      <c r="AB596" s="230" t="s">
        <v>316</v>
      </c>
      <c r="AC596" s="226" t="s">
        <v>227</v>
      </c>
      <c r="AD596" s="227" t="s">
        <v>1883</v>
      </c>
      <c r="AE596" s="228"/>
    </row>
    <row r="597" spans="1:31" s="229" customFormat="1" ht="15" customHeight="1">
      <c r="A597" s="217">
        <v>2023</v>
      </c>
      <c r="B597" s="217" t="s">
        <v>64</v>
      </c>
      <c r="C597" s="218" t="s">
        <v>1884</v>
      </c>
      <c r="D597" s="217">
        <v>1234</v>
      </c>
      <c r="E597" s="219" t="s">
        <v>4234</v>
      </c>
      <c r="F597" s="220"/>
      <c r="G597" s="220"/>
      <c r="H597" s="220" t="s">
        <v>4233</v>
      </c>
      <c r="I597" s="221" t="s">
        <v>52</v>
      </c>
      <c r="J597" s="220" t="s">
        <v>4232</v>
      </c>
      <c r="K597" s="220" t="s">
        <v>281</v>
      </c>
      <c r="L597" s="219" t="s">
        <v>4235</v>
      </c>
      <c r="M597" s="222" t="s">
        <v>4233</v>
      </c>
      <c r="N597" s="222" t="s">
        <v>4233</v>
      </c>
      <c r="O597" s="222" t="s">
        <v>4236</v>
      </c>
      <c r="P597" s="221" t="s">
        <v>559</v>
      </c>
      <c r="Q597" s="221" t="s">
        <v>294</v>
      </c>
      <c r="R597" s="223" t="s">
        <v>289</v>
      </c>
      <c r="S597" s="223" t="s">
        <v>43</v>
      </c>
      <c r="T597" s="223" t="s">
        <v>29</v>
      </c>
      <c r="U597" s="223" t="s">
        <v>82</v>
      </c>
      <c r="V597" s="221" t="s">
        <v>407</v>
      </c>
      <c r="W597" s="220" t="s">
        <v>250</v>
      </c>
      <c r="X597" s="220" t="s">
        <v>1885</v>
      </c>
      <c r="Y597" s="220"/>
      <c r="Z597" s="224" t="s">
        <v>223</v>
      </c>
      <c r="AA597" s="220" t="s">
        <v>288</v>
      </c>
      <c r="AB597" s="230"/>
      <c r="AC597" s="226"/>
      <c r="AD597" s="227"/>
      <c r="AE597" s="228"/>
    </row>
    <row r="598" spans="1:31" s="229" customFormat="1" ht="15" customHeight="1">
      <c r="A598" s="217">
        <v>2023</v>
      </c>
      <c r="B598" s="217" t="s">
        <v>64</v>
      </c>
      <c r="C598" s="218" t="s">
        <v>1884</v>
      </c>
      <c r="D598" s="217">
        <v>1234</v>
      </c>
      <c r="E598" s="219" t="s">
        <v>4234</v>
      </c>
      <c r="F598" s="220" t="s">
        <v>310</v>
      </c>
      <c r="G598" s="220" t="s">
        <v>1886</v>
      </c>
      <c r="H598" s="220" t="s">
        <v>4233</v>
      </c>
      <c r="I598" s="221" t="s">
        <v>52</v>
      </c>
      <c r="J598" s="220" t="s">
        <v>4232</v>
      </c>
      <c r="K598" s="220" t="s">
        <v>281</v>
      </c>
      <c r="L598" s="219" t="s">
        <v>4235</v>
      </c>
      <c r="M598" s="222" t="s">
        <v>4233</v>
      </c>
      <c r="N598" s="222" t="s">
        <v>4233</v>
      </c>
      <c r="O598" s="222" t="s">
        <v>4236</v>
      </c>
      <c r="P598" s="221" t="s">
        <v>306</v>
      </c>
      <c r="Q598" s="221" t="s">
        <v>294</v>
      </c>
      <c r="R598" s="223" t="s">
        <v>310</v>
      </c>
      <c r="S598" s="223" t="s">
        <v>35</v>
      </c>
      <c r="T598" s="223" t="s">
        <v>26</v>
      </c>
      <c r="U598" s="223" t="s">
        <v>83</v>
      </c>
      <c r="V598" s="221" t="s">
        <v>1887</v>
      </c>
      <c r="W598" s="220" t="s">
        <v>1888</v>
      </c>
      <c r="X598" s="220" t="s">
        <v>1186</v>
      </c>
      <c r="Y598" s="220"/>
      <c r="Z598" s="224" t="s">
        <v>223</v>
      </c>
      <c r="AA598" s="220" t="s">
        <v>323</v>
      </c>
      <c r="AB598" s="230" t="s">
        <v>310</v>
      </c>
      <c r="AC598" s="226"/>
      <c r="AD598" s="227"/>
      <c r="AE598" s="228"/>
    </row>
    <row r="599" spans="1:31" s="229" customFormat="1" ht="15" customHeight="1">
      <c r="A599" s="217">
        <v>2023</v>
      </c>
      <c r="B599" s="217" t="s">
        <v>64</v>
      </c>
      <c r="C599" s="218" t="s">
        <v>1884</v>
      </c>
      <c r="D599" s="217">
        <v>1234</v>
      </c>
      <c r="E599" s="219" t="s">
        <v>4234</v>
      </c>
      <c r="F599" s="220"/>
      <c r="G599" s="220"/>
      <c r="H599" s="220" t="s">
        <v>4233</v>
      </c>
      <c r="I599" s="221" t="s">
        <v>52</v>
      </c>
      <c r="J599" s="220" t="s">
        <v>4232</v>
      </c>
      <c r="K599" s="220" t="s">
        <v>281</v>
      </c>
      <c r="L599" s="219" t="s">
        <v>4235</v>
      </c>
      <c r="M599" s="222" t="s">
        <v>4233</v>
      </c>
      <c r="N599" s="222" t="s">
        <v>4233</v>
      </c>
      <c r="O599" s="222" t="s">
        <v>4236</v>
      </c>
      <c r="P599" s="221" t="s">
        <v>623</v>
      </c>
      <c r="Q599" s="221" t="s">
        <v>294</v>
      </c>
      <c r="R599" s="223" t="s">
        <v>289</v>
      </c>
      <c r="S599" s="223" t="s">
        <v>43</v>
      </c>
      <c r="T599" s="223" t="s">
        <v>33</v>
      </c>
      <c r="U599" s="223" t="s">
        <v>82</v>
      </c>
      <c r="V599" s="221" t="s">
        <v>1676</v>
      </c>
      <c r="W599" s="220" t="s">
        <v>1889</v>
      </c>
      <c r="X599" s="220" t="s">
        <v>1890</v>
      </c>
      <c r="Y599" s="220"/>
      <c r="Z599" s="224" t="s">
        <v>223</v>
      </c>
      <c r="AA599" s="220" t="s">
        <v>304</v>
      </c>
      <c r="AB599" s="230" t="s">
        <v>289</v>
      </c>
      <c r="AC599" s="226" t="s">
        <v>227</v>
      </c>
      <c r="AD599" s="227"/>
      <c r="AE599" s="228"/>
    </row>
    <row r="600" spans="1:31" s="229" customFormat="1" ht="15" customHeight="1">
      <c r="A600" s="217">
        <v>2023</v>
      </c>
      <c r="B600" s="217" t="s">
        <v>64</v>
      </c>
      <c r="C600" s="218" t="s">
        <v>1884</v>
      </c>
      <c r="D600" s="217">
        <v>1234</v>
      </c>
      <c r="E600" s="219" t="s">
        <v>4234</v>
      </c>
      <c r="F600" s="220" t="s">
        <v>310</v>
      </c>
      <c r="G600" s="220" t="s">
        <v>1891</v>
      </c>
      <c r="H600" s="220" t="s">
        <v>4233</v>
      </c>
      <c r="I600" s="221" t="s">
        <v>52</v>
      </c>
      <c r="J600" s="220" t="s">
        <v>4232</v>
      </c>
      <c r="K600" s="220" t="s">
        <v>281</v>
      </c>
      <c r="L600" s="219" t="s">
        <v>4235</v>
      </c>
      <c r="M600" s="222" t="s">
        <v>4233</v>
      </c>
      <c r="N600" s="222" t="s">
        <v>4233</v>
      </c>
      <c r="O600" s="222" t="s">
        <v>4236</v>
      </c>
      <c r="P600" s="221" t="s">
        <v>1615</v>
      </c>
      <c r="Q600" s="221" t="s">
        <v>294</v>
      </c>
      <c r="R600" s="223" t="s">
        <v>289</v>
      </c>
      <c r="S600" s="223" t="s">
        <v>76</v>
      </c>
      <c r="T600" s="223" t="s">
        <v>27</v>
      </c>
      <c r="U600" s="223" t="s">
        <v>78</v>
      </c>
      <c r="V600" s="221" t="s">
        <v>1892</v>
      </c>
      <c r="W600" s="220" t="s">
        <v>1893</v>
      </c>
      <c r="X600" s="233" t="s">
        <v>1894</v>
      </c>
      <c r="Y600" s="220"/>
      <c r="Z600" s="224" t="s">
        <v>220</v>
      </c>
      <c r="AA600" s="220" t="s">
        <v>1348</v>
      </c>
      <c r="AB600" s="230" t="s">
        <v>289</v>
      </c>
      <c r="AC600" s="226" t="s">
        <v>227</v>
      </c>
      <c r="AD600" s="227" t="s">
        <v>1895</v>
      </c>
    </row>
    <row r="601" spans="1:31" s="229" customFormat="1" ht="15" customHeight="1">
      <c r="A601" s="217">
        <v>2023</v>
      </c>
      <c r="B601" s="217" t="s">
        <v>64</v>
      </c>
      <c r="C601" s="218" t="s">
        <v>1884</v>
      </c>
      <c r="D601" s="217">
        <v>1234</v>
      </c>
      <c r="E601" s="219" t="s">
        <v>4234</v>
      </c>
      <c r="F601" s="220"/>
      <c r="G601" s="220"/>
      <c r="H601" s="220" t="s">
        <v>4233</v>
      </c>
      <c r="I601" s="221" t="s">
        <v>52</v>
      </c>
      <c r="J601" s="220" t="s">
        <v>4232</v>
      </c>
      <c r="K601" s="220" t="s">
        <v>281</v>
      </c>
      <c r="L601" s="219" t="s">
        <v>4235</v>
      </c>
      <c r="M601" s="222" t="s">
        <v>4233</v>
      </c>
      <c r="N601" s="222" t="s">
        <v>4233</v>
      </c>
      <c r="O601" s="222" t="s">
        <v>4236</v>
      </c>
      <c r="P601" s="221" t="s">
        <v>353</v>
      </c>
      <c r="Q601" s="221" t="s">
        <v>294</v>
      </c>
      <c r="R601" s="223" t="s">
        <v>289</v>
      </c>
      <c r="S601" s="223" t="s">
        <v>43</v>
      </c>
      <c r="T601" s="223" t="s">
        <v>33</v>
      </c>
      <c r="U601" s="223" t="s">
        <v>82</v>
      </c>
      <c r="V601" s="221" t="s">
        <v>1896</v>
      </c>
      <c r="W601" s="220" t="s">
        <v>1897</v>
      </c>
      <c r="X601" s="220" t="s">
        <v>1898</v>
      </c>
      <c r="Y601" s="220"/>
      <c r="Z601" s="224" t="s">
        <v>223</v>
      </c>
      <c r="AA601" s="220" t="s">
        <v>288</v>
      </c>
      <c r="AB601" s="230"/>
      <c r="AC601" s="226"/>
      <c r="AD601" s="227"/>
      <c r="AE601" s="228"/>
    </row>
    <row r="602" spans="1:31" s="229" customFormat="1" ht="15" customHeight="1">
      <c r="A602" s="217">
        <v>2023</v>
      </c>
      <c r="B602" s="217" t="s">
        <v>64</v>
      </c>
      <c r="C602" s="218" t="s">
        <v>1884</v>
      </c>
      <c r="D602" s="217">
        <v>1234</v>
      </c>
      <c r="E602" s="219" t="s">
        <v>4234</v>
      </c>
      <c r="F602" s="220"/>
      <c r="G602" s="220"/>
      <c r="H602" s="220" t="s">
        <v>4233</v>
      </c>
      <c r="I602" s="221" t="s">
        <v>74</v>
      </c>
      <c r="J602" s="220" t="s">
        <v>4232</v>
      </c>
      <c r="K602" s="220" t="s">
        <v>281</v>
      </c>
      <c r="L602" s="219" t="s">
        <v>4235</v>
      </c>
      <c r="M602" s="222" t="s">
        <v>4233</v>
      </c>
      <c r="N602" s="222" t="s">
        <v>4233</v>
      </c>
      <c r="O602" s="222" t="s">
        <v>4236</v>
      </c>
      <c r="P602" s="221" t="s">
        <v>325</v>
      </c>
      <c r="Q602" s="221" t="s">
        <v>325</v>
      </c>
      <c r="R602" s="223"/>
      <c r="S602" s="223"/>
      <c r="T602" s="223"/>
      <c r="U602" s="223"/>
      <c r="V602" s="221" t="s">
        <v>74</v>
      </c>
      <c r="W602" s="220"/>
      <c r="X602" s="220"/>
      <c r="Y602" s="220"/>
      <c r="Z602" s="224"/>
      <c r="AA602" s="220" t="s">
        <v>74</v>
      </c>
      <c r="AB602" s="230"/>
      <c r="AC602" s="226"/>
      <c r="AD602" s="227"/>
      <c r="AE602" s="228"/>
    </row>
    <row r="603" spans="1:31" s="229" customFormat="1" ht="15" customHeight="1">
      <c r="A603" s="217">
        <v>2023</v>
      </c>
      <c r="B603" s="217" t="s">
        <v>64</v>
      </c>
      <c r="C603" s="218" t="s">
        <v>1899</v>
      </c>
      <c r="D603" s="217">
        <v>1234</v>
      </c>
      <c r="E603" s="219" t="s">
        <v>4234</v>
      </c>
      <c r="F603" s="220"/>
      <c r="G603" s="220"/>
      <c r="H603" s="220" t="s">
        <v>4233</v>
      </c>
      <c r="I603" s="221" t="s">
        <v>52</v>
      </c>
      <c r="J603" s="220" t="s">
        <v>4232</v>
      </c>
      <c r="K603" s="220" t="s">
        <v>281</v>
      </c>
      <c r="L603" s="219" t="s">
        <v>4235</v>
      </c>
      <c r="M603" s="222" t="s">
        <v>4233</v>
      </c>
      <c r="N603" s="222" t="s">
        <v>4233</v>
      </c>
      <c r="O603" s="222" t="s">
        <v>4236</v>
      </c>
      <c r="P603" s="221" t="s">
        <v>733</v>
      </c>
      <c r="Q603" s="221" t="s">
        <v>294</v>
      </c>
      <c r="R603" s="223" t="s">
        <v>289</v>
      </c>
      <c r="S603" s="223" t="s">
        <v>43</v>
      </c>
      <c r="T603" s="223" t="s">
        <v>33</v>
      </c>
      <c r="U603" s="223" t="s">
        <v>82</v>
      </c>
      <c r="V603" s="221" t="s">
        <v>1900</v>
      </c>
      <c r="W603" s="220" t="s">
        <v>1901</v>
      </c>
      <c r="X603" s="220" t="s">
        <v>1902</v>
      </c>
      <c r="Y603" s="220"/>
      <c r="Z603" s="224" t="s">
        <v>223</v>
      </c>
      <c r="AA603" s="220" t="s">
        <v>288</v>
      </c>
      <c r="AB603" s="230"/>
      <c r="AC603" s="226"/>
      <c r="AD603" s="227"/>
      <c r="AE603" s="228"/>
    </row>
    <row r="604" spans="1:31" s="229" customFormat="1" ht="15" customHeight="1">
      <c r="A604" s="217">
        <v>2023</v>
      </c>
      <c r="B604" s="217" t="s">
        <v>64</v>
      </c>
      <c r="C604" s="218" t="s">
        <v>1899</v>
      </c>
      <c r="D604" s="217">
        <v>1234</v>
      </c>
      <c r="E604" s="219" t="s">
        <v>4234</v>
      </c>
      <c r="F604" s="220"/>
      <c r="G604" s="220"/>
      <c r="H604" s="220" t="s">
        <v>4233</v>
      </c>
      <c r="I604" s="221" t="s">
        <v>52</v>
      </c>
      <c r="J604" s="220" t="s">
        <v>4232</v>
      </c>
      <c r="K604" s="220" t="s">
        <v>281</v>
      </c>
      <c r="L604" s="219" t="s">
        <v>4235</v>
      </c>
      <c r="M604" s="222" t="s">
        <v>4233</v>
      </c>
      <c r="N604" s="222" t="s">
        <v>4233</v>
      </c>
      <c r="O604" s="222" t="s">
        <v>4236</v>
      </c>
      <c r="P604" s="221" t="s">
        <v>1395</v>
      </c>
      <c r="Q604" s="221" t="s">
        <v>556</v>
      </c>
      <c r="R604" s="223" t="s">
        <v>289</v>
      </c>
      <c r="S604" s="223" t="s">
        <v>35</v>
      </c>
      <c r="T604" s="223" t="s">
        <v>30</v>
      </c>
      <c r="U604" s="223" t="s">
        <v>80</v>
      </c>
      <c r="V604" s="221" t="s">
        <v>108</v>
      </c>
      <c r="W604" s="220" t="s">
        <v>1903</v>
      </c>
      <c r="X604" s="220" t="s">
        <v>1904</v>
      </c>
      <c r="Y604" s="220"/>
      <c r="Z604" s="224" t="s">
        <v>220</v>
      </c>
      <c r="AA604" s="220" t="s">
        <v>304</v>
      </c>
      <c r="AB604" s="230" t="s">
        <v>316</v>
      </c>
      <c r="AC604" s="226" t="s">
        <v>227</v>
      </c>
      <c r="AD604" s="227"/>
      <c r="AE604" s="228"/>
    </row>
    <row r="605" spans="1:31" s="229" customFormat="1" ht="15" customHeight="1">
      <c r="A605" s="217">
        <v>2023</v>
      </c>
      <c r="B605" s="217" t="s">
        <v>64</v>
      </c>
      <c r="C605" s="218" t="s">
        <v>1899</v>
      </c>
      <c r="D605" s="217">
        <v>1234</v>
      </c>
      <c r="E605" s="219" t="s">
        <v>4234</v>
      </c>
      <c r="F605" s="220"/>
      <c r="G605" s="220"/>
      <c r="H605" s="220" t="s">
        <v>4233</v>
      </c>
      <c r="I605" s="221" t="s">
        <v>52</v>
      </c>
      <c r="J605" s="220" t="s">
        <v>4232</v>
      </c>
      <c r="K605" s="220" t="s">
        <v>281</v>
      </c>
      <c r="L605" s="219" t="s">
        <v>4235</v>
      </c>
      <c r="M605" s="222" t="s">
        <v>4233</v>
      </c>
      <c r="N605" s="222" t="s">
        <v>4233</v>
      </c>
      <c r="O605" s="222" t="s">
        <v>4236</v>
      </c>
      <c r="P605" s="221" t="s">
        <v>1395</v>
      </c>
      <c r="Q605" s="221" t="s">
        <v>556</v>
      </c>
      <c r="R605" s="223" t="s">
        <v>310</v>
      </c>
      <c r="S605" s="223" t="s">
        <v>76</v>
      </c>
      <c r="T605" s="223" t="s">
        <v>30</v>
      </c>
      <c r="U605" s="223" t="s">
        <v>80</v>
      </c>
      <c r="V605" s="221" t="s">
        <v>129</v>
      </c>
      <c r="W605" s="220" t="s">
        <v>1905</v>
      </c>
      <c r="X605" s="220" t="s">
        <v>1906</v>
      </c>
      <c r="Y605" s="220"/>
      <c r="Z605" s="224" t="s">
        <v>220</v>
      </c>
      <c r="AA605" s="220" t="s">
        <v>304</v>
      </c>
      <c r="AB605" s="230" t="s">
        <v>316</v>
      </c>
      <c r="AC605" s="226" t="s">
        <v>227</v>
      </c>
      <c r="AD605" s="227"/>
      <c r="AE605" s="228"/>
    </row>
    <row r="606" spans="1:31" s="229" customFormat="1" ht="15" customHeight="1">
      <c r="A606" s="217">
        <v>2023</v>
      </c>
      <c r="B606" s="217" t="s">
        <v>64</v>
      </c>
      <c r="C606" s="218" t="s">
        <v>1899</v>
      </c>
      <c r="D606" s="217">
        <v>1234</v>
      </c>
      <c r="E606" s="219" t="s">
        <v>4234</v>
      </c>
      <c r="F606" s="220" t="s">
        <v>310</v>
      </c>
      <c r="G606" s="220" t="s">
        <v>1907</v>
      </c>
      <c r="H606" s="220" t="s">
        <v>4233</v>
      </c>
      <c r="I606" s="221" t="s">
        <v>52</v>
      </c>
      <c r="J606" s="220" t="s">
        <v>4232</v>
      </c>
      <c r="K606" s="220" t="s">
        <v>281</v>
      </c>
      <c r="L606" s="219" t="s">
        <v>4235</v>
      </c>
      <c r="M606" s="222" t="s">
        <v>4233</v>
      </c>
      <c r="N606" s="222" t="s">
        <v>4233</v>
      </c>
      <c r="O606" s="222" t="s">
        <v>4236</v>
      </c>
      <c r="P606" s="221" t="s">
        <v>1908</v>
      </c>
      <c r="Q606" s="221" t="s">
        <v>874</v>
      </c>
      <c r="R606" s="223" t="s">
        <v>289</v>
      </c>
      <c r="S606" s="223" t="s">
        <v>35</v>
      </c>
      <c r="T606" s="223" t="s">
        <v>25</v>
      </c>
      <c r="U606" s="223" t="s">
        <v>185</v>
      </c>
      <c r="V606" s="221" t="s">
        <v>474</v>
      </c>
      <c r="W606" s="220" t="s">
        <v>1909</v>
      </c>
      <c r="X606" s="220" t="s">
        <v>1186</v>
      </c>
      <c r="Y606" s="220"/>
      <c r="Z606" s="224" t="s">
        <v>220</v>
      </c>
      <c r="AA606" s="220" t="s">
        <v>323</v>
      </c>
      <c r="AB606" s="230" t="s">
        <v>289</v>
      </c>
      <c r="AC606" s="226"/>
      <c r="AD606" s="227"/>
      <c r="AE606" s="228"/>
    </row>
    <row r="607" spans="1:31" s="229" customFormat="1" ht="15" customHeight="1">
      <c r="A607" s="217">
        <v>2023</v>
      </c>
      <c r="B607" s="217" t="s">
        <v>64</v>
      </c>
      <c r="C607" s="218" t="s">
        <v>1899</v>
      </c>
      <c r="D607" s="217">
        <v>1234</v>
      </c>
      <c r="E607" s="219" t="s">
        <v>4234</v>
      </c>
      <c r="F607" s="220" t="s">
        <v>289</v>
      </c>
      <c r="G607" s="220"/>
      <c r="H607" s="220" t="s">
        <v>4233</v>
      </c>
      <c r="I607" s="221" t="s">
        <v>52</v>
      </c>
      <c r="J607" s="220" t="s">
        <v>4232</v>
      </c>
      <c r="K607" s="220" t="s">
        <v>1611</v>
      </c>
      <c r="L607" s="219" t="s">
        <v>4235</v>
      </c>
      <c r="M607" s="222" t="s">
        <v>4233</v>
      </c>
      <c r="N607" s="222" t="s">
        <v>4233</v>
      </c>
      <c r="O607" s="222" t="s">
        <v>4236</v>
      </c>
      <c r="P607" s="221" t="s">
        <v>391</v>
      </c>
      <c r="Q607" s="221" t="s">
        <v>294</v>
      </c>
      <c r="R607" s="223" t="s">
        <v>289</v>
      </c>
      <c r="S607" s="223" t="s">
        <v>35</v>
      </c>
      <c r="T607" s="223" t="s">
        <v>27</v>
      </c>
      <c r="U607" s="223" t="s">
        <v>78</v>
      </c>
      <c r="V607" s="221" t="s">
        <v>1405</v>
      </c>
      <c r="W607" s="220" t="s">
        <v>1910</v>
      </c>
      <c r="X607" s="220" t="s">
        <v>1911</v>
      </c>
      <c r="Y607" s="220"/>
      <c r="Z607" s="224" t="s">
        <v>220</v>
      </c>
      <c r="AA607" s="220" t="s">
        <v>323</v>
      </c>
      <c r="AB607" s="230" t="s">
        <v>289</v>
      </c>
      <c r="AC607" s="226"/>
      <c r="AD607" s="227"/>
      <c r="AE607" s="228"/>
    </row>
    <row r="608" spans="1:31" s="229" customFormat="1" ht="15" customHeight="1">
      <c r="A608" s="217">
        <v>2023</v>
      </c>
      <c r="B608" s="217" t="s">
        <v>64</v>
      </c>
      <c r="C608" s="218" t="s">
        <v>1912</v>
      </c>
      <c r="D608" s="217">
        <v>1234</v>
      </c>
      <c r="E608" s="219" t="s">
        <v>4234</v>
      </c>
      <c r="F608" s="220"/>
      <c r="G608" s="220"/>
      <c r="H608" s="220" t="s">
        <v>4233</v>
      </c>
      <c r="I608" s="221" t="s">
        <v>52</v>
      </c>
      <c r="J608" s="220" t="s">
        <v>4232</v>
      </c>
      <c r="K608" s="220" t="s">
        <v>281</v>
      </c>
      <c r="L608" s="219" t="s">
        <v>4235</v>
      </c>
      <c r="M608" s="222" t="s">
        <v>4233</v>
      </c>
      <c r="N608" s="222" t="s">
        <v>4233</v>
      </c>
      <c r="O608" s="222" t="s">
        <v>4236</v>
      </c>
      <c r="P608" s="221" t="s">
        <v>306</v>
      </c>
      <c r="Q608" s="221" t="s">
        <v>294</v>
      </c>
      <c r="R608" s="223" t="s">
        <v>1486</v>
      </c>
      <c r="S608" s="223" t="s">
        <v>17</v>
      </c>
      <c r="T608" s="223" t="s">
        <v>24</v>
      </c>
      <c r="U608" s="223" t="s">
        <v>78</v>
      </c>
      <c r="V608" s="221" t="s">
        <v>1913</v>
      </c>
      <c r="W608" s="220" t="s">
        <v>1914</v>
      </c>
      <c r="X608" s="220" t="s">
        <v>1915</v>
      </c>
      <c r="Y608" s="220"/>
      <c r="Z608" s="224" t="s">
        <v>220</v>
      </c>
      <c r="AA608" s="220" t="s">
        <v>174</v>
      </c>
      <c r="AB608" s="230"/>
      <c r="AC608" s="226" t="s">
        <v>227</v>
      </c>
      <c r="AD608" s="227"/>
      <c r="AE608" s="228"/>
    </row>
    <row r="609" spans="1:31" s="229" customFormat="1" ht="15" customHeight="1">
      <c r="A609" s="217">
        <v>2023</v>
      </c>
      <c r="B609" s="217" t="s">
        <v>64</v>
      </c>
      <c r="C609" s="218" t="s">
        <v>1912</v>
      </c>
      <c r="D609" s="217">
        <v>1234</v>
      </c>
      <c r="E609" s="219" t="s">
        <v>4234</v>
      </c>
      <c r="F609" s="220"/>
      <c r="G609" s="220"/>
      <c r="H609" s="220" t="s">
        <v>4233</v>
      </c>
      <c r="I609" s="221" t="s">
        <v>52</v>
      </c>
      <c r="J609" s="220" t="s">
        <v>4232</v>
      </c>
      <c r="K609" s="220" t="s">
        <v>281</v>
      </c>
      <c r="L609" s="219" t="s">
        <v>4235</v>
      </c>
      <c r="M609" s="222" t="s">
        <v>4233</v>
      </c>
      <c r="N609" s="222" t="s">
        <v>4233</v>
      </c>
      <c r="O609" s="222" t="s">
        <v>4236</v>
      </c>
      <c r="P609" s="221" t="s">
        <v>643</v>
      </c>
      <c r="Q609" s="221" t="s">
        <v>294</v>
      </c>
      <c r="R609" s="223" t="s">
        <v>1076</v>
      </c>
      <c r="S609" s="223" t="s">
        <v>43</v>
      </c>
      <c r="T609" s="223" t="s">
        <v>30</v>
      </c>
      <c r="U609" s="223" t="s">
        <v>80</v>
      </c>
      <c r="V609" s="221" t="s">
        <v>122</v>
      </c>
      <c r="W609" s="220" t="s">
        <v>1916</v>
      </c>
      <c r="X609" s="220" t="s">
        <v>1917</v>
      </c>
      <c r="Y609" s="220"/>
      <c r="Z609" s="224" t="s">
        <v>223</v>
      </c>
      <c r="AA609" s="220" t="s">
        <v>174</v>
      </c>
      <c r="AB609" s="230"/>
      <c r="AC609" s="226" t="s">
        <v>227</v>
      </c>
      <c r="AD609" s="227"/>
      <c r="AE609" s="228"/>
    </row>
    <row r="610" spans="1:31" s="229" customFormat="1" ht="15" customHeight="1">
      <c r="A610" s="217">
        <v>2023</v>
      </c>
      <c r="B610" s="217" t="s">
        <v>64</v>
      </c>
      <c r="C610" s="218" t="s">
        <v>1912</v>
      </c>
      <c r="D610" s="217">
        <v>1234</v>
      </c>
      <c r="E610" s="219" t="s">
        <v>4234</v>
      </c>
      <c r="F610" s="220"/>
      <c r="G610" s="220"/>
      <c r="H610" s="220" t="s">
        <v>4233</v>
      </c>
      <c r="I610" s="221" t="s">
        <v>52</v>
      </c>
      <c r="J610" s="220" t="s">
        <v>4232</v>
      </c>
      <c r="K610" s="220" t="s">
        <v>281</v>
      </c>
      <c r="L610" s="219" t="s">
        <v>4235</v>
      </c>
      <c r="M610" s="222" t="s">
        <v>4233</v>
      </c>
      <c r="N610" s="222" t="s">
        <v>4233</v>
      </c>
      <c r="O610" s="222" t="s">
        <v>4236</v>
      </c>
      <c r="P610" s="221" t="s">
        <v>585</v>
      </c>
      <c r="Q610" s="221" t="s">
        <v>294</v>
      </c>
      <c r="R610" s="223" t="s">
        <v>316</v>
      </c>
      <c r="S610" s="223" t="s">
        <v>35</v>
      </c>
      <c r="T610" s="223" t="s">
        <v>27</v>
      </c>
      <c r="U610" s="223" t="s">
        <v>83</v>
      </c>
      <c r="V610" s="221" t="s">
        <v>1918</v>
      </c>
      <c r="W610" s="220" t="s">
        <v>1919</v>
      </c>
      <c r="X610" s="220" t="s">
        <v>1920</v>
      </c>
      <c r="Y610" s="220"/>
      <c r="Z610" s="224" t="s">
        <v>223</v>
      </c>
      <c r="AA610" s="220" t="s">
        <v>175</v>
      </c>
      <c r="AB610" s="230"/>
      <c r="AC610" s="226" t="s">
        <v>227</v>
      </c>
      <c r="AD610" s="227" t="s">
        <v>1921</v>
      </c>
      <c r="AE610" s="228"/>
    </row>
    <row r="611" spans="1:31" s="229" customFormat="1" ht="15" customHeight="1">
      <c r="A611" s="217">
        <v>2023</v>
      </c>
      <c r="B611" s="217" t="s">
        <v>64</v>
      </c>
      <c r="C611" s="218" t="s">
        <v>1922</v>
      </c>
      <c r="D611" s="217">
        <v>1234</v>
      </c>
      <c r="E611" s="219" t="s">
        <v>4234</v>
      </c>
      <c r="F611" s="220"/>
      <c r="G611" s="220"/>
      <c r="H611" s="220" t="s">
        <v>4233</v>
      </c>
      <c r="I611" s="221" t="s">
        <v>52</v>
      </c>
      <c r="J611" s="220" t="s">
        <v>4232</v>
      </c>
      <c r="K611" s="220" t="s">
        <v>281</v>
      </c>
      <c r="L611" s="219" t="s">
        <v>4235</v>
      </c>
      <c r="M611" s="222" t="s">
        <v>4233</v>
      </c>
      <c r="N611" s="222" t="s">
        <v>4233</v>
      </c>
      <c r="O611" s="222" t="s">
        <v>4236</v>
      </c>
      <c r="P611" s="221" t="s">
        <v>370</v>
      </c>
      <c r="Q611" s="221" t="s">
        <v>371</v>
      </c>
      <c r="R611" s="223" t="s">
        <v>289</v>
      </c>
      <c r="S611" s="223" t="s">
        <v>43</v>
      </c>
      <c r="T611" s="223" t="s">
        <v>33</v>
      </c>
      <c r="U611" s="223" t="s">
        <v>82</v>
      </c>
      <c r="V611" s="221" t="s">
        <v>100</v>
      </c>
      <c r="W611" s="220" t="s">
        <v>1825</v>
      </c>
      <c r="X611" s="220" t="s">
        <v>1923</v>
      </c>
      <c r="Y611" s="220"/>
      <c r="Z611" s="224" t="s">
        <v>220</v>
      </c>
      <c r="AA611" s="220" t="s">
        <v>1322</v>
      </c>
      <c r="AB611" s="230"/>
      <c r="AC611" s="226" t="s">
        <v>227</v>
      </c>
      <c r="AD611" s="227" t="s">
        <v>1924</v>
      </c>
      <c r="AE611" s="228"/>
    </row>
    <row r="612" spans="1:31" s="229" customFormat="1" ht="15" customHeight="1">
      <c r="A612" s="217">
        <v>2023</v>
      </c>
      <c r="B612" s="217" t="s">
        <v>64</v>
      </c>
      <c r="C612" s="218" t="s">
        <v>1922</v>
      </c>
      <c r="D612" s="217">
        <v>1234</v>
      </c>
      <c r="E612" s="219" t="s">
        <v>4234</v>
      </c>
      <c r="F612" s="220"/>
      <c r="G612" s="220"/>
      <c r="H612" s="220" t="s">
        <v>4233</v>
      </c>
      <c r="I612" s="221" t="s">
        <v>52</v>
      </c>
      <c r="J612" s="220" t="s">
        <v>4232</v>
      </c>
      <c r="K612" s="220" t="s">
        <v>281</v>
      </c>
      <c r="L612" s="219" t="s">
        <v>4235</v>
      </c>
      <c r="M612" s="222" t="s">
        <v>4233</v>
      </c>
      <c r="N612" s="222" t="s">
        <v>4233</v>
      </c>
      <c r="O612" s="222" t="s">
        <v>4236</v>
      </c>
      <c r="P612" s="221" t="s">
        <v>431</v>
      </c>
      <c r="Q612" s="221" t="s">
        <v>294</v>
      </c>
      <c r="R612" s="223" t="s">
        <v>289</v>
      </c>
      <c r="S612" s="223" t="s">
        <v>43</v>
      </c>
      <c r="T612" s="223" t="s">
        <v>29</v>
      </c>
      <c r="U612" s="223" t="s">
        <v>82</v>
      </c>
      <c r="V612" s="221" t="s">
        <v>1925</v>
      </c>
      <c r="W612" s="220" t="s">
        <v>1897</v>
      </c>
      <c r="X612" s="220" t="s">
        <v>1926</v>
      </c>
      <c r="Y612" s="220"/>
      <c r="Z612" s="224" t="s">
        <v>223</v>
      </c>
      <c r="AA612" s="220" t="s">
        <v>288</v>
      </c>
      <c r="AB612" s="230"/>
      <c r="AC612" s="226"/>
      <c r="AD612" s="227"/>
      <c r="AE612" s="228"/>
    </row>
    <row r="613" spans="1:31" s="229" customFormat="1" ht="15" customHeight="1">
      <c r="A613" s="217">
        <v>2023</v>
      </c>
      <c r="B613" s="217" t="s">
        <v>64</v>
      </c>
      <c r="C613" s="218" t="s">
        <v>1922</v>
      </c>
      <c r="D613" s="217">
        <v>1234</v>
      </c>
      <c r="E613" s="219" t="s">
        <v>4234</v>
      </c>
      <c r="F613" s="220"/>
      <c r="G613" s="220"/>
      <c r="H613" s="220" t="s">
        <v>4233</v>
      </c>
      <c r="I613" s="221" t="s">
        <v>73</v>
      </c>
      <c r="J613" s="220" t="s">
        <v>4232</v>
      </c>
      <c r="K613" s="220" t="s">
        <v>281</v>
      </c>
      <c r="L613" s="219" t="s">
        <v>4235</v>
      </c>
      <c r="M613" s="222" t="s">
        <v>4233</v>
      </c>
      <c r="N613" s="222" t="s">
        <v>4233</v>
      </c>
      <c r="O613" s="222" t="s">
        <v>4236</v>
      </c>
      <c r="P613" s="221" t="s">
        <v>306</v>
      </c>
      <c r="Q613" s="221" t="s">
        <v>294</v>
      </c>
      <c r="R613" s="223"/>
      <c r="S613" s="223"/>
      <c r="T613" s="223"/>
      <c r="U613" s="223"/>
      <c r="V613" s="221" t="s">
        <v>1927</v>
      </c>
      <c r="W613" s="220"/>
      <c r="X613" s="220"/>
      <c r="Y613" s="220"/>
      <c r="Z613" s="224"/>
      <c r="AA613" s="220" t="s">
        <v>73</v>
      </c>
      <c r="AB613" s="230"/>
      <c r="AC613" s="226"/>
      <c r="AD613" s="227"/>
      <c r="AE613" s="228"/>
    </row>
    <row r="614" spans="1:31" s="229" customFormat="1" ht="15" customHeight="1">
      <c r="A614" s="217">
        <v>2023</v>
      </c>
      <c r="B614" s="217" t="s">
        <v>64</v>
      </c>
      <c r="C614" s="218" t="s">
        <v>1922</v>
      </c>
      <c r="D614" s="217">
        <v>1234</v>
      </c>
      <c r="E614" s="219" t="s">
        <v>4234</v>
      </c>
      <c r="F614" s="220"/>
      <c r="G614" s="220"/>
      <c r="H614" s="220" t="s">
        <v>4233</v>
      </c>
      <c r="I614" s="221" t="s">
        <v>52</v>
      </c>
      <c r="J614" s="220" t="s">
        <v>4232</v>
      </c>
      <c r="K614" s="220" t="s">
        <v>281</v>
      </c>
      <c r="L614" s="219" t="s">
        <v>4235</v>
      </c>
      <c r="M614" s="222" t="s">
        <v>4233</v>
      </c>
      <c r="N614" s="222" t="s">
        <v>4233</v>
      </c>
      <c r="O614" s="222" t="s">
        <v>4236</v>
      </c>
      <c r="P614" s="221" t="s">
        <v>370</v>
      </c>
      <c r="Q614" s="221" t="s">
        <v>371</v>
      </c>
      <c r="R614" s="223" t="s">
        <v>289</v>
      </c>
      <c r="S614" s="223" t="s">
        <v>43</v>
      </c>
      <c r="T614" s="223" t="s">
        <v>30</v>
      </c>
      <c r="U614" s="223" t="s">
        <v>80</v>
      </c>
      <c r="V614" s="221" t="s">
        <v>108</v>
      </c>
      <c r="W614" s="220" t="s">
        <v>1916</v>
      </c>
      <c r="X614" s="220" t="s">
        <v>1928</v>
      </c>
      <c r="Y614" s="220"/>
      <c r="Z614" s="224" t="s">
        <v>220</v>
      </c>
      <c r="AA614" s="220" t="s">
        <v>174</v>
      </c>
      <c r="AB614" s="230"/>
      <c r="AC614" s="226" t="s">
        <v>227</v>
      </c>
      <c r="AD614" s="227"/>
      <c r="AE614" s="228"/>
    </row>
    <row r="615" spans="1:31" s="229" customFormat="1" ht="15" customHeight="1">
      <c r="A615" s="217">
        <v>2023</v>
      </c>
      <c r="B615" s="217" t="s">
        <v>64</v>
      </c>
      <c r="C615" s="218" t="s">
        <v>1929</v>
      </c>
      <c r="D615" s="217">
        <v>1234</v>
      </c>
      <c r="E615" s="219" t="s">
        <v>4234</v>
      </c>
      <c r="F615" s="220" t="s">
        <v>310</v>
      </c>
      <c r="G615" s="220" t="s">
        <v>1930</v>
      </c>
      <c r="H615" s="220" t="s">
        <v>4233</v>
      </c>
      <c r="I615" s="221" t="s">
        <v>52</v>
      </c>
      <c r="J615" s="220" t="s">
        <v>4232</v>
      </c>
      <c r="K615" s="220" t="s">
        <v>281</v>
      </c>
      <c r="L615" s="219" t="s">
        <v>4235</v>
      </c>
      <c r="M615" s="222" t="s">
        <v>4233</v>
      </c>
      <c r="N615" s="222" t="s">
        <v>4233</v>
      </c>
      <c r="O615" s="222" t="s">
        <v>4236</v>
      </c>
      <c r="P615" s="221" t="s">
        <v>813</v>
      </c>
      <c r="Q615" s="221" t="s">
        <v>406</v>
      </c>
      <c r="R615" s="223" t="s">
        <v>310</v>
      </c>
      <c r="S615" s="223" t="s">
        <v>35</v>
      </c>
      <c r="T615" s="223" t="s">
        <v>27</v>
      </c>
      <c r="U615" s="223" t="s">
        <v>83</v>
      </c>
      <c r="V615" s="221" t="s">
        <v>789</v>
      </c>
      <c r="W615" s="220" t="s">
        <v>1597</v>
      </c>
      <c r="X615" s="220" t="s">
        <v>1186</v>
      </c>
      <c r="Y615" s="220"/>
      <c r="Z615" s="224" t="s">
        <v>223</v>
      </c>
      <c r="AA615" s="220" t="s">
        <v>323</v>
      </c>
      <c r="AB615" s="230" t="s">
        <v>310</v>
      </c>
      <c r="AC615" s="226"/>
      <c r="AD615" s="227"/>
      <c r="AE615" s="228"/>
    </row>
    <row r="616" spans="1:31" s="229" customFormat="1" ht="15" customHeight="1">
      <c r="A616" s="217">
        <v>2023</v>
      </c>
      <c r="B616" s="217" t="s">
        <v>64</v>
      </c>
      <c r="C616" s="218" t="s">
        <v>1929</v>
      </c>
      <c r="D616" s="217">
        <v>1234</v>
      </c>
      <c r="E616" s="219" t="s">
        <v>4234</v>
      </c>
      <c r="F616" s="220"/>
      <c r="G616" s="220"/>
      <c r="H616" s="220" t="s">
        <v>4233</v>
      </c>
      <c r="I616" s="221" t="s">
        <v>52</v>
      </c>
      <c r="J616" s="220" t="s">
        <v>4232</v>
      </c>
      <c r="K616" s="220" t="s">
        <v>281</v>
      </c>
      <c r="L616" s="219" t="s">
        <v>4235</v>
      </c>
      <c r="M616" s="222" t="s">
        <v>4233</v>
      </c>
      <c r="N616" s="222" t="s">
        <v>4233</v>
      </c>
      <c r="O616" s="222" t="s">
        <v>4236</v>
      </c>
      <c r="P616" s="221" t="s">
        <v>1931</v>
      </c>
      <c r="Q616" s="221" t="s">
        <v>294</v>
      </c>
      <c r="R616" s="223" t="s">
        <v>316</v>
      </c>
      <c r="S616" s="223" t="s">
        <v>43</v>
      </c>
      <c r="T616" s="223" t="s">
        <v>29</v>
      </c>
      <c r="U616" s="223" t="s">
        <v>82</v>
      </c>
      <c r="V616" s="221" t="s">
        <v>1932</v>
      </c>
      <c r="W616" s="220" t="s">
        <v>1825</v>
      </c>
      <c r="X616" s="220" t="s">
        <v>1933</v>
      </c>
      <c r="Y616" s="220"/>
      <c r="Z616" s="224" t="s">
        <v>223</v>
      </c>
      <c r="AA616" s="220" t="s">
        <v>288</v>
      </c>
      <c r="AB616" s="230"/>
      <c r="AC616" s="226"/>
      <c r="AD616" s="227"/>
      <c r="AE616" s="228"/>
    </row>
    <row r="617" spans="1:31" s="229" customFormat="1" ht="15" customHeight="1">
      <c r="A617" s="217">
        <v>2023</v>
      </c>
      <c r="B617" s="217" t="s">
        <v>64</v>
      </c>
      <c r="C617" s="218" t="s">
        <v>1934</v>
      </c>
      <c r="D617" s="217">
        <v>1234</v>
      </c>
      <c r="E617" s="219" t="s">
        <v>4234</v>
      </c>
      <c r="F617" s="220" t="s">
        <v>310</v>
      </c>
      <c r="G617" s="220" t="s">
        <v>1935</v>
      </c>
      <c r="H617" s="220" t="s">
        <v>4233</v>
      </c>
      <c r="I617" s="221" t="s">
        <v>52</v>
      </c>
      <c r="J617" s="220" t="s">
        <v>4232</v>
      </c>
      <c r="K617" s="220" t="s">
        <v>281</v>
      </c>
      <c r="L617" s="219" t="s">
        <v>4235</v>
      </c>
      <c r="M617" s="222" t="s">
        <v>4233</v>
      </c>
      <c r="N617" s="222" t="s">
        <v>4233</v>
      </c>
      <c r="O617" s="222" t="s">
        <v>4236</v>
      </c>
      <c r="P617" s="221" t="s">
        <v>1936</v>
      </c>
      <c r="Q617" s="221" t="s">
        <v>406</v>
      </c>
      <c r="R617" s="223" t="s">
        <v>289</v>
      </c>
      <c r="S617" s="223" t="s">
        <v>35</v>
      </c>
      <c r="T617" s="223" t="s">
        <v>26</v>
      </c>
      <c r="U617" s="223" t="s">
        <v>181</v>
      </c>
      <c r="V617" s="221" t="s">
        <v>1937</v>
      </c>
      <c r="W617" s="220" t="s">
        <v>1938</v>
      </c>
      <c r="X617" s="220" t="s">
        <v>1186</v>
      </c>
      <c r="Y617" s="220"/>
      <c r="Z617" s="224" t="s">
        <v>223</v>
      </c>
      <c r="AA617" s="220" t="s">
        <v>323</v>
      </c>
      <c r="AB617" s="230" t="s">
        <v>289</v>
      </c>
      <c r="AC617" s="226"/>
      <c r="AD617" s="227"/>
      <c r="AE617" s="228"/>
    </row>
    <row r="618" spans="1:31" s="229" customFormat="1" ht="15" customHeight="1">
      <c r="A618" s="217">
        <v>2023</v>
      </c>
      <c r="B618" s="217" t="s">
        <v>64</v>
      </c>
      <c r="C618" s="218" t="s">
        <v>1939</v>
      </c>
      <c r="D618" s="217">
        <v>1234</v>
      </c>
      <c r="E618" s="219" t="s">
        <v>4234</v>
      </c>
      <c r="F618" s="220"/>
      <c r="G618" s="220"/>
      <c r="H618" s="220" t="s">
        <v>4233</v>
      </c>
      <c r="I618" s="221" t="s">
        <v>75</v>
      </c>
      <c r="J618" s="220" t="s">
        <v>4232</v>
      </c>
      <c r="K618" s="220" t="s">
        <v>281</v>
      </c>
      <c r="L618" s="219" t="s">
        <v>4235</v>
      </c>
      <c r="M618" s="222" t="s">
        <v>4233</v>
      </c>
      <c r="N618" s="222" t="s">
        <v>4233</v>
      </c>
      <c r="O618" s="222" t="s">
        <v>4236</v>
      </c>
      <c r="P618" s="221" t="s">
        <v>325</v>
      </c>
      <c r="Q618" s="221" t="s">
        <v>325</v>
      </c>
      <c r="R618" s="223"/>
      <c r="S618" s="223"/>
      <c r="T618" s="223"/>
      <c r="U618" s="223"/>
      <c r="V618" s="221" t="s">
        <v>75</v>
      </c>
      <c r="W618" s="220"/>
      <c r="X618" s="220"/>
      <c r="Y618" s="220"/>
      <c r="Z618" s="224"/>
      <c r="AA618" s="220" t="s">
        <v>75</v>
      </c>
      <c r="AB618" s="230"/>
      <c r="AC618" s="226"/>
      <c r="AD618" s="227"/>
      <c r="AE618" s="228"/>
    </row>
    <row r="619" spans="1:31" s="229" customFormat="1" ht="15" customHeight="1">
      <c r="A619" s="217">
        <v>2023</v>
      </c>
      <c r="B619" s="217" t="s">
        <v>64</v>
      </c>
      <c r="C619" s="218" t="s">
        <v>1939</v>
      </c>
      <c r="D619" s="217">
        <v>1234</v>
      </c>
      <c r="E619" s="219" t="s">
        <v>4234</v>
      </c>
      <c r="F619" s="220"/>
      <c r="G619" s="220"/>
      <c r="H619" s="220" t="s">
        <v>4233</v>
      </c>
      <c r="I619" s="221" t="s">
        <v>52</v>
      </c>
      <c r="J619" s="220" t="s">
        <v>4232</v>
      </c>
      <c r="K619" s="220" t="s">
        <v>281</v>
      </c>
      <c r="L619" s="219" t="s">
        <v>4235</v>
      </c>
      <c r="M619" s="222" t="s">
        <v>4233</v>
      </c>
      <c r="N619" s="222" t="s">
        <v>4233</v>
      </c>
      <c r="O619" s="222" t="s">
        <v>4236</v>
      </c>
      <c r="P619" s="221" t="s">
        <v>283</v>
      </c>
      <c r="Q619" s="221" t="s">
        <v>284</v>
      </c>
      <c r="R619" s="223" t="s">
        <v>316</v>
      </c>
      <c r="S619" s="223" t="s">
        <v>76</v>
      </c>
      <c r="T619" s="223" t="s">
        <v>28</v>
      </c>
      <c r="U619" s="223" t="s">
        <v>82</v>
      </c>
      <c r="V619" s="221" t="s">
        <v>28</v>
      </c>
      <c r="W619" s="220" t="s">
        <v>1940</v>
      </c>
      <c r="X619" s="220" t="s">
        <v>1941</v>
      </c>
      <c r="Y619" s="220"/>
      <c r="Z619" s="224" t="s">
        <v>223</v>
      </c>
      <c r="AA619" s="220" t="s">
        <v>288</v>
      </c>
      <c r="AB619" s="230"/>
      <c r="AC619" s="226"/>
      <c r="AD619" s="227"/>
      <c r="AE619" s="228"/>
    </row>
    <row r="620" spans="1:31" s="229" customFormat="1" ht="15" customHeight="1">
      <c r="A620" s="217">
        <v>2023</v>
      </c>
      <c r="B620" s="217" t="s">
        <v>64</v>
      </c>
      <c r="C620" s="218" t="s">
        <v>1939</v>
      </c>
      <c r="D620" s="217">
        <v>1234</v>
      </c>
      <c r="E620" s="219" t="s">
        <v>4234</v>
      </c>
      <c r="F620" s="220"/>
      <c r="G620" s="220"/>
      <c r="H620" s="220" t="s">
        <v>4233</v>
      </c>
      <c r="I620" s="221" t="s">
        <v>52</v>
      </c>
      <c r="J620" s="220" t="s">
        <v>4232</v>
      </c>
      <c r="K620" s="220" t="s">
        <v>281</v>
      </c>
      <c r="L620" s="219" t="s">
        <v>4235</v>
      </c>
      <c r="M620" s="222" t="s">
        <v>4233</v>
      </c>
      <c r="N620" s="222" t="s">
        <v>4233</v>
      </c>
      <c r="O620" s="222" t="s">
        <v>4236</v>
      </c>
      <c r="P620" s="221" t="s">
        <v>353</v>
      </c>
      <c r="Q620" s="221" t="s">
        <v>294</v>
      </c>
      <c r="R620" s="223" t="s">
        <v>316</v>
      </c>
      <c r="S620" s="223" t="s">
        <v>43</v>
      </c>
      <c r="T620" s="223" t="s">
        <v>30</v>
      </c>
      <c r="U620" s="223" t="s">
        <v>80</v>
      </c>
      <c r="V620" s="221" t="s">
        <v>145</v>
      </c>
      <c r="W620" s="220" t="s">
        <v>1825</v>
      </c>
      <c r="X620" s="233" t="s">
        <v>1942</v>
      </c>
      <c r="Y620" s="220"/>
      <c r="Z620" s="224" t="s">
        <v>223</v>
      </c>
      <c r="AA620" s="220" t="s">
        <v>1736</v>
      </c>
      <c r="AB620" s="230" t="s">
        <v>316</v>
      </c>
      <c r="AC620" s="226" t="s">
        <v>227</v>
      </c>
      <c r="AD620" s="227" t="s">
        <v>1943</v>
      </c>
      <c r="AE620" s="228"/>
    </row>
    <row r="621" spans="1:31" s="229" customFormat="1" ht="15" customHeight="1">
      <c r="A621" s="217">
        <v>2023</v>
      </c>
      <c r="B621" s="217" t="s">
        <v>64</v>
      </c>
      <c r="C621" s="218" t="s">
        <v>1939</v>
      </c>
      <c r="D621" s="217">
        <v>1234</v>
      </c>
      <c r="E621" s="219" t="s">
        <v>4234</v>
      </c>
      <c r="F621" s="220"/>
      <c r="G621" s="220"/>
      <c r="H621" s="220" t="s">
        <v>4233</v>
      </c>
      <c r="I621" s="221" t="s">
        <v>52</v>
      </c>
      <c r="J621" s="220" t="s">
        <v>4232</v>
      </c>
      <c r="K621" s="220" t="s">
        <v>281</v>
      </c>
      <c r="L621" s="219" t="s">
        <v>4235</v>
      </c>
      <c r="M621" s="222" t="s">
        <v>4233</v>
      </c>
      <c r="N621" s="222" t="s">
        <v>4233</v>
      </c>
      <c r="O621" s="222" t="s">
        <v>4236</v>
      </c>
      <c r="P621" s="221" t="s">
        <v>1866</v>
      </c>
      <c r="Q621" s="221" t="s">
        <v>294</v>
      </c>
      <c r="R621" s="223" t="s">
        <v>310</v>
      </c>
      <c r="S621" s="223" t="s">
        <v>90</v>
      </c>
      <c r="T621" s="223" t="s">
        <v>29</v>
      </c>
      <c r="U621" s="223" t="s">
        <v>82</v>
      </c>
      <c r="V621" s="221" t="s">
        <v>1944</v>
      </c>
      <c r="W621" s="220" t="s">
        <v>1945</v>
      </c>
      <c r="X621" s="220" t="s">
        <v>1946</v>
      </c>
      <c r="Y621" s="220"/>
      <c r="Z621" s="224" t="s">
        <v>223</v>
      </c>
      <c r="AA621" s="220" t="s">
        <v>288</v>
      </c>
      <c r="AB621" s="230"/>
      <c r="AC621" s="226"/>
      <c r="AD621" s="227"/>
      <c r="AE621" s="228"/>
    </row>
    <row r="622" spans="1:31" s="229" customFormat="1" ht="15" customHeight="1">
      <c r="A622" s="217">
        <v>2023</v>
      </c>
      <c r="B622" s="217" t="s">
        <v>64</v>
      </c>
      <c r="C622" s="218" t="s">
        <v>1947</v>
      </c>
      <c r="D622" s="217">
        <v>1234</v>
      </c>
      <c r="E622" s="219" t="s">
        <v>4234</v>
      </c>
      <c r="F622" s="220"/>
      <c r="G622" s="220"/>
      <c r="H622" s="220" t="s">
        <v>4233</v>
      </c>
      <c r="I622" s="221" t="s">
        <v>52</v>
      </c>
      <c r="J622" s="220" t="s">
        <v>4232</v>
      </c>
      <c r="K622" s="220" t="s">
        <v>281</v>
      </c>
      <c r="L622" s="219" t="s">
        <v>4235</v>
      </c>
      <c r="M622" s="222" t="s">
        <v>4233</v>
      </c>
      <c r="N622" s="222" t="s">
        <v>4233</v>
      </c>
      <c r="O622" s="222" t="s">
        <v>4236</v>
      </c>
      <c r="P622" s="221" t="s">
        <v>1948</v>
      </c>
      <c r="Q622" s="221" t="s">
        <v>294</v>
      </c>
      <c r="R622" s="223" t="s">
        <v>316</v>
      </c>
      <c r="S622" s="223" t="s">
        <v>35</v>
      </c>
      <c r="T622" s="223" t="s">
        <v>30</v>
      </c>
      <c r="U622" s="223" t="s">
        <v>80</v>
      </c>
      <c r="V622" s="221" t="s">
        <v>146</v>
      </c>
      <c r="W622" s="220" t="s">
        <v>1949</v>
      </c>
      <c r="X622" s="220" t="s">
        <v>1950</v>
      </c>
      <c r="Y622" s="220"/>
      <c r="Z622" s="224" t="s">
        <v>223</v>
      </c>
      <c r="AA622" s="220" t="s">
        <v>175</v>
      </c>
      <c r="AB622" s="230" t="s">
        <v>316</v>
      </c>
      <c r="AC622" s="226" t="s">
        <v>227</v>
      </c>
      <c r="AD622" s="227" t="s">
        <v>1951</v>
      </c>
      <c r="AE622" s="228"/>
    </row>
    <row r="623" spans="1:31" s="229" customFormat="1" ht="15" customHeight="1">
      <c r="A623" s="217">
        <v>2023</v>
      </c>
      <c r="B623" s="217" t="s">
        <v>64</v>
      </c>
      <c r="C623" s="218" t="s">
        <v>1947</v>
      </c>
      <c r="D623" s="217">
        <v>1234</v>
      </c>
      <c r="E623" s="219" t="s">
        <v>4234</v>
      </c>
      <c r="F623" s="220" t="s">
        <v>903</v>
      </c>
      <c r="G623" s="220"/>
      <c r="H623" s="220" t="s">
        <v>4233</v>
      </c>
      <c r="I623" s="221" t="s">
        <v>52</v>
      </c>
      <c r="J623" s="220" t="s">
        <v>4232</v>
      </c>
      <c r="K623" s="220" t="s">
        <v>281</v>
      </c>
      <c r="L623" s="219" t="s">
        <v>4235</v>
      </c>
      <c r="M623" s="222" t="s">
        <v>4233</v>
      </c>
      <c r="N623" s="222" t="s">
        <v>4233</v>
      </c>
      <c r="O623" s="222" t="s">
        <v>4236</v>
      </c>
      <c r="P623" s="221" t="s">
        <v>283</v>
      </c>
      <c r="Q623" s="221" t="s">
        <v>284</v>
      </c>
      <c r="R623" s="223" t="s">
        <v>316</v>
      </c>
      <c r="S623" s="223" t="s">
        <v>90</v>
      </c>
      <c r="T623" s="223" t="s">
        <v>30</v>
      </c>
      <c r="U623" s="223" t="s">
        <v>80</v>
      </c>
      <c r="V623" s="221" t="s">
        <v>94</v>
      </c>
      <c r="W623" s="220" t="s">
        <v>1952</v>
      </c>
      <c r="X623" s="220" t="s">
        <v>1953</v>
      </c>
      <c r="Y623" s="220"/>
      <c r="Z623" s="224" t="s">
        <v>223</v>
      </c>
      <c r="AA623" s="220" t="s">
        <v>1322</v>
      </c>
      <c r="AB623" s="230" t="s">
        <v>316</v>
      </c>
      <c r="AC623" s="226" t="s">
        <v>227</v>
      </c>
      <c r="AD623" s="227" t="s">
        <v>1954</v>
      </c>
      <c r="AE623" s="228"/>
    </row>
    <row r="624" spans="1:31" s="229" customFormat="1" ht="15" customHeight="1">
      <c r="A624" s="217">
        <v>2023</v>
      </c>
      <c r="B624" s="217" t="s">
        <v>64</v>
      </c>
      <c r="C624" s="218" t="s">
        <v>1947</v>
      </c>
      <c r="D624" s="217">
        <v>1234</v>
      </c>
      <c r="E624" s="219" t="s">
        <v>4234</v>
      </c>
      <c r="F624" s="220"/>
      <c r="G624" s="220"/>
      <c r="H624" s="220" t="s">
        <v>4233</v>
      </c>
      <c r="I624" s="221" t="s">
        <v>52</v>
      </c>
      <c r="J624" s="220" t="s">
        <v>4232</v>
      </c>
      <c r="K624" s="220" t="s">
        <v>281</v>
      </c>
      <c r="L624" s="219" t="s">
        <v>4235</v>
      </c>
      <c r="M624" s="222" t="s">
        <v>4233</v>
      </c>
      <c r="N624" s="222" t="s">
        <v>4233</v>
      </c>
      <c r="O624" s="222" t="s">
        <v>4236</v>
      </c>
      <c r="P624" s="221" t="s">
        <v>1955</v>
      </c>
      <c r="Q624" s="221" t="s">
        <v>523</v>
      </c>
      <c r="R624" s="223"/>
      <c r="S624" s="223" t="s">
        <v>41</v>
      </c>
      <c r="T624" s="223" t="s">
        <v>23</v>
      </c>
      <c r="U624" s="223" t="s">
        <v>82</v>
      </c>
      <c r="V624" s="221" t="s">
        <v>1956</v>
      </c>
      <c r="W624" s="220" t="s">
        <v>1957</v>
      </c>
      <c r="X624" s="220" t="s">
        <v>1958</v>
      </c>
      <c r="Y624" s="220"/>
      <c r="Z624" s="224" t="s">
        <v>223</v>
      </c>
      <c r="AA624" s="220" t="s">
        <v>173</v>
      </c>
      <c r="AB624" s="230"/>
      <c r="AC624" s="226" t="s">
        <v>1041</v>
      </c>
      <c r="AD624" s="227"/>
      <c r="AE624" s="228"/>
    </row>
    <row r="625" spans="1:31" s="229" customFormat="1" ht="15" customHeight="1">
      <c r="A625" s="217">
        <v>2023</v>
      </c>
      <c r="B625" s="217" t="s">
        <v>64</v>
      </c>
      <c r="C625" s="218" t="s">
        <v>1947</v>
      </c>
      <c r="D625" s="217">
        <v>1234</v>
      </c>
      <c r="E625" s="219" t="s">
        <v>4234</v>
      </c>
      <c r="F625" s="220" t="s">
        <v>310</v>
      </c>
      <c r="G625" s="220" t="s">
        <v>1959</v>
      </c>
      <c r="H625" s="220" t="s">
        <v>4233</v>
      </c>
      <c r="I625" s="221" t="s">
        <v>52</v>
      </c>
      <c r="J625" s="220" t="s">
        <v>4232</v>
      </c>
      <c r="K625" s="220" t="s">
        <v>281</v>
      </c>
      <c r="L625" s="219" t="s">
        <v>4235</v>
      </c>
      <c r="M625" s="222" t="s">
        <v>4233</v>
      </c>
      <c r="N625" s="222" t="s">
        <v>4233</v>
      </c>
      <c r="O625" s="222" t="s">
        <v>4236</v>
      </c>
      <c r="P625" s="221" t="s">
        <v>666</v>
      </c>
      <c r="Q625" s="221" t="s">
        <v>294</v>
      </c>
      <c r="R625" s="223" t="s">
        <v>289</v>
      </c>
      <c r="S625" s="223" t="s">
        <v>35</v>
      </c>
      <c r="T625" s="223" t="s">
        <v>26</v>
      </c>
      <c r="U625" s="223" t="s">
        <v>180</v>
      </c>
      <c r="V625" s="221" t="s">
        <v>1960</v>
      </c>
      <c r="W625" s="220" t="s">
        <v>1961</v>
      </c>
      <c r="X625" s="220" t="s">
        <v>1186</v>
      </c>
      <c r="Y625" s="220"/>
      <c r="Z625" s="224" t="s">
        <v>223</v>
      </c>
      <c r="AA625" s="220" t="s">
        <v>323</v>
      </c>
      <c r="AB625" s="230" t="s">
        <v>289</v>
      </c>
      <c r="AC625" s="226" t="s">
        <v>1962</v>
      </c>
      <c r="AD625" s="227"/>
      <c r="AE625" s="228"/>
    </row>
    <row r="626" spans="1:31" s="229" customFormat="1" ht="15" customHeight="1">
      <c r="A626" s="217">
        <v>2023</v>
      </c>
      <c r="B626" s="217" t="s">
        <v>64</v>
      </c>
      <c r="C626" s="218" t="s">
        <v>1963</v>
      </c>
      <c r="D626" s="217">
        <v>1234</v>
      </c>
      <c r="E626" s="219" t="s">
        <v>4234</v>
      </c>
      <c r="F626" s="220"/>
      <c r="G626" s="220"/>
      <c r="H626" s="220" t="s">
        <v>4233</v>
      </c>
      <c r="I626" s="221" t="s">
        <v>52</v>
      </c>
      <c r="J626" s="220" t="s">
        <v>4232</v>
      </c>
      <c r="K626" s="220" t="s">
        <v>281</v>
      </c>
      <c r="L626" s="219" t="s">
        <v>4235</v>
      </c>
      <c r="M626" s="222" t="s">
        <v>4233</v>
      </c>
      <c r="N626" s="222" t="s">
        <v>4233</v>
      </c>
      <c r="O626" s="222" t="s">
        <v>4236</v>
      </c>
      <c r="P626" s="221" t="s">
        <v>361</v>
      </c>
      <c r="Q626" s="221" t="s">
        <v>294</v>
      </c>
      <c r="R626" s="223" t="s">
        <v>289</v>
      </c>
      <c r="S626" s="223" t="s">
        <v>43</v>
      </c>
      <c r="T626" s="223" t="s">
        <v>29</v>
      </c>
      <c r="U626" s="223" t="s">
        <v>82</v>
      </c>
      <c r="V626" s="221" t="s">
        <v>1719</v>
      </c>
      <c r="W626" s="220" t="s">
        <v>1964</v>
      </c>
      <c r="X626" s="220" t="s">
        <v>1965</v>
      </c>
      <c r="Y626" s="220"/>
      <c r="Z626" s="224" t="s">
        <v>220</v>
      </c>
      <c r="AA626" s="220" t="s">
        <v>288</v>
      </c>
      <c r="AB626" s="230"/>
      <c r="AC626" s="226"/>
      <c r="AD626" s="227"/>
      <c r="AE626" s="228"/>
    </row>
    <row r="627" spans="1:31" s="229" customFormat="1" ht="15" customHeight="1">
      <c r="A627" s="217">
        <v>2023</v>
      </c>
      <c r="B627" s="217" t="s">
        <v>64</v>
      </c>
      <c r="C627" s="218" t="s">
        <v>1963</v>
      </c>
      <c r="D627" s="217">
        <v>1234</v>
      </c>
      <c r="E627" s="219" t="s">
        <v>4234</v>
      </c>
      <c r="F627" s="220"/>
      <c r="G627" s="220"/>
      <c r="H627" s="220" t="s">
        <v>4233</v>
      </c>
      <c r="I627" s="221" t="s">
        <v>52</v>
      </c>
      <c r="J627" s="220" t="s">
        <v>4232</v>
      </c>
      <c r="K627" s="220" t="s">
        <v>281</v>
      </c>
      <c r="L627" s="219" t="s">
        <v>4235</v>
      </c>
      <c r="M627" s="222" t="s">
        <v>4233</v>
      </c>
      <c r="N627" s="222" t="s">
        <v>4233</v>
      </c>
      <c r="O627" s="222" t="s">
        <v>4236</v>
      </c>
      <c r="P627" s="221" t="s">
        <v>451</v>
      </c>
      <c r="Q627" s="221" t="s">
        <v>452</v>
      </c>
      <c r="R627" s="223" t="s">
        <v>316</v>
      </c>
      <c r="S627" s="223" t="s">
        <v>76</v>
      </c>
      <c r="T627" s="223" t="s">
        <v>27</v>
      </c>
      <c r="U627" s="223" t="s">
        <v>78</v>
      </c>
      <c r="V627" s="221" t="s">
        <v>478</v>
      </c>
      <c r="W627" s="220" t="s">
        <v>1966</v>
      </c>
      <c r="X627" s="232" t="s">
        <v>1967</v>
      </c>
      <c r="Y627" s="220"/>
      <c r="Z627" s="224" t="s">
        <v>220</v>
      </c>
      <c r="AA627" s="220" t="s">
        <v>304</v>
      </c>
      <c r="AB627" s="230" t="s">
        <v>310</v>
      </c>
      <c r="AC627" s="226" t="s">
        <v>227</v>
      </c>
      <c r="AD627" s="227"/>
      <c r="AE627" s="228"/>
    </row>
    <row r="628" spans="1:31" s="229" customFormat="1" ht="15" customHeight="1">
      <c r="A628" s="217">
        <v>2023</v>
      </c>
      <c r="B628" s="217" t="s">
        <v>64</v>
      </c>
      <c r="C628" s="218" t="s">
        <v>1963</v>
      </c>
      <c r="D628" s="217">
        <v>1234</v>
      </c>
      <c r="E628" s="219" t="s">
        <v>4234</v>
      </c>
      <c r="F628" s="220"/>
      <c r="G628" s="220"/>
      <c r="H628" s="220" t="s">
        <v>4233</v>
      </c>
      <c r="I628" s="221" t="s">
        <v>52</v>
      </c>
      <c r="J628" s="220" t="s">
        <v>4232</v>
      </c>
      <c r="K628" s="220" t="s">
        <v>281</v>
      </c>
      <c r="L628" s="219" t="s">
        <v>4235</v>
      </c>
      <c r="M628" s="222" t="s">
        <v>4233</v>
      </c>
      <c r="N628" s="222" t="s">
        <v>4233</v>
      </c>
      <c r="O628" s="222" t="s">
        <v>4236</v>
      </c>
      <c r="P628" s="221" t="s">
        <v>909</v>
      </c>
      <c r="Q628" s="221" t="s">
        <v>294</v>
      </c>
      <c r="R628" s="223" t="s">
        <v>316</v>
      </c>
      <c r="S628" s="223" t="s">
        <v>90</v>
      </c>
      <c r="T628" s="223" t="s">
        <v>28</v>
      </c>
      <c r="U628" s="223" t="s">
        <v>82</v>
      </c>
      <c r="V628" s="221" t="s">
        <v>28</v>
      </c>
      <c r="W628" s="220" t="s">
        <v>1968</v>
      </c>
      <c r="X628" s="220" t="s">
        <v>1969</v>
      </c>
      <c r="Y628" s="220"/>
      <c r="Z628" s="224" t="s">
        <v>220</v>
      </c>
      <c r="AA628" s="220" t="s">
        <v>1970</v>
      </c>
      <c r="AB628" s="230"/>
      <c r="AC628" s="226"/>
      <c r="AD628" s="227"/>
      <c r="AE628" s="228"/>
    </row>
    <row r="629" spans="1:31" s="229" customFormat="1" ht="15" customHeight="1">
      <c r="A629" s="217">
        <v>2023</v>
      </c>
      <c r="B629" s="217" t="s">
        <v>64</v>
      </c>
      <c r="C629" s="218" t="s">
        <v>1963</v>
      </c>
      <c r="D629" s="217">
        <v>1234</v>
      </c>
      <c r="E629" s="219" t="s">
        <v>4234</v>
      </c>
      <c r="F629" s="220"/>
      <c r="G629" s="220"/>
      <c r="H629" s="220" t="s">
        <v>4233</v>
      </c>
      <c r="I629" s="221" t="s">
        <v>52</v>
      </c>
      <c r="J629" s="220" t="s">
        <v>4232</v>
      </c>
      <c r="K629" s="220" t="s">
        <v>281</v>
      </c>
      <c r="L629" s="219" t="s">
        <v>4235</v>
      </c>
      <c r="M629" s="222" t="s">
        <v>4233</v>
      </c>
      <c r="N629" s="222" t="s">
        <v>4233</v>
      </c>
      <c r="O629" s="222" t="s">
        <v>4236</v>
      </c>
      <c r="P629" s="221" t="s">
        <v>1971</v>
      </c>
      <c r="Q629" s="221" t="s">
        <v>1404</v>
      </c>
      <c r="R629" s="223" t="s">
        <v>316</v>
      </c>
      <c r="S629" s="223" t="s">
        <v>43</v>
      </c>
      <c r="T629" s="223" t="s">
        <v>33</v>
      </c>
      <c r="U629" s="223" t="s">
        <v>82</v>
      </c>
      <c r="V629" s="221" t="s">
        <v>1972</v>
      </c>
      <c r="W629" s="220" t="s">
        <v>1973</v>
      </c>
      <c r="X629" s="220" t="s">
        <v>1974</v>
      </c>
      <c r="Y629" s="220"/>
      <c r="Z629" s="224" t="s">
        <v>220</v>
      </c>
      <c r="AA629" s="220" t="s">
        <v>174</v>
      </c>
      <c r="AB629" s="230"/>
      <c r="AC629" s="226" t="s">
        <v>227</v>
      </c>
      <c r="AD629" s="227"/>
      <c r="AE629" s="228"/>
    </row>
    <row r="630" spans="1:31" s="229" customFormat="1" ht="15" customHeight="1">
      <c r="A630" s="217">
        <v>2023</v>
      </c>
      <c r="B630" s="217" t="s">
        <v>64</v>
      </c>
      <c r="C630" s="218" t="s">
        <v>1975</v>
      </c>
      <c r="D630" s="217">
        <v>1234</v>
      </c>
      <c r="E630" s="219" t="s">
        <v>4234</v>
      </c>
      <c r="F630" s="220"/>
      <c r="G630" s="220"/>
      <c r="H630" s="220" t="s">
        <v>4233</v>
      </c>
      <c r="I630" s="221" t="s">
        <v>73</v>
      </c>
      <c r="J630" s="220" t="s">
        <v>4232</v>
      </c>
      <c r="K630" s="220" t="s">
        <v>281</v>
      </c>
      <c r="L630" s="219" t="s">
        <v>4235</v>
      </c>
      <c r="M630" s="222" t="s">
        <v>4233</v>
      </c>
      <c r="N630" s="222" t="s">
        <v>4233</v>
      </c>
      <c r="O630" s="222" t="s">
        <v>4236</v>
      </c>
      <c r="P630" s="221" t="s">
        <v>300</v>
      </c>
      <c r="Q630" s="221" t="s">
        <v>294</v>
      </c>
      <c r="R630" s="223"/>
      <c r="S630" s="223"/>
      <c r="T630" s="223"/>
      <c r="U630" s="223"/>
      <c r="V630" s="221" t="s">
        <v>1976</v>
      </c>
      <c r="W630" s="220"/>
      <c r="X630" s="220"/>
      <c r="Y630" s="220"/>
      <c r="Z630" s="224"/>
      <c r="AA630" s="220" t="s">
        <v>73</v>
      </c>
      <c r="AB630" s="230"/>
      <c r="AC630" s="226"/>
      <c r="AD630" s="227"/>
      <c r="AE630" s="228"/>
    </row>
    <row r="631" spans="1:31" s="229" customFormat="1" ht="15" customHeight="1">
      <c r="A631" s="217">
        <v>2023</v>
      </c>
      <c r="B631" s="217" t="s">
        <v>64</v>
      </c>
      <c r="C631" s="218" t="s">
        <v>1975</v>
      </c>
      <c r="D631" s="217">
        <v>1234</v>
      </c>
      <c r="E631" s="219" t="s">
        <v>4234</v>
      </c>
      <c r="F631" s="220"/>
      <c r="G631" s="220"/>
      <c r="H631" s="220" t="s">
        <v>4233</v>
      </c>
      <c r="I631" s="221" t="s">
        <v>52</v>
      </c>
      <c r="J631" s="220" t="s">
        <v>4232</v>
      </c>
      <c r="K631" s="220" t="s">
        <v>281</v>
      </c>
      <c r="L631" s="219" t="s">
        <v>4235</v>
      </c>
      <c r="M631" s="222" t="s">
        <v>4233</v>
      </c>
      <c r="N631" s="222" t="s">
        <v>4233</v>
      </c>
      <c r="O631" s="222" t="s">
        <v>4236</v>
      </c>
      <c r="P631" s="221" t="s">
        <v>1338</v>
      </c>
      <c r="Q631" s="221" t="s">
        <v>284</v>
      </c>
      <c r="R631" s="223" t="s">
        <v>310</v>
      </c>
      <c r="S631" s="223" t="s">
        <v>43</v>
      </c>
      <c r="T631" s="223" t="s">
        <v>30</v>
      </c>
      <c r="U631" s="223" t="s">
        <v>80</v>
      </c>
      <c r="V631" s="221" t="s">
        <v>97</v>
      </c>
      <c r="W631" s="220" t="s">
        <v>1825</v>
      </c>
      <c r="X631" s="220" t="s">
        <v>1977</v>
      </c>
      <c r="Y631" s="220"/>
      <c r="Z631" s="224" t="s">
        <v>220</v>
      </c>
      <c r="AA631" s="220" t="s">
        <v>288</v>
      </c>
      <c r="AB631" s="230"/>
      <c r="AC631" s="226"/>
      <c r="AD631" s="227"/>
      <c r="AE631" s="228"/>
    </row>
    <row r="632" spans="1:31" s="229" customFormat="1" ht="15" customHeight="1">
      <c r="A632" s="217">
        <v>2023</v>
      </c>
      <c r="B632" s="217" t="s">
        <v>64</v>
      </c>
      <c r="C632" s="218" t="s">
        <v>1975</v>
      </c>
      <c r="D632" s="217">
        <v>1234</v>
      </c>
      <c r="E632" s="219" t="s">
        <v>4234</v>
      </c>
      <c r="F632" s="220"/>
      <c r="G632" s="220"/>
      <c r="H632" s="220" t="s">
        <v>4233</v>
      </c>
      <c r="I632" s="221" t="s">
        <v>481</v>
      </c>
      <c r="J632" s="220" t="s">
        <v>4232</v>
      </c>
      <c r="K632" s="220" t="s">
        <v>281</v>
      </c>
      <c r="L632" s="219" t="s">
        <v>4235</v>
      </c>
      <c r="M632" s="222" t="s">
        <v>4233</v>
      </c>
      <c r="N632" s="222" t="s">
        <v>4233</v>
      </c>
      <c r="O632" s="222" t="s">
        <v>4236</v>
      </c>
      <c r="P632" s="221" t="s">
        <v>780</v>
      </c>
      <c r="Q632" s="221" t="s">
        <v>294</v>
      </c>
      <c r="R632" s="223"/>
      <c r="S632" s="223"/>
      <c r="T632" s="223"/>
      <c r="U632" s="223"/>
      <c r="V632" s="221" t="s">
        <v>1978</v>
      </c>
      <c r="W632" s="220"/>
      <c r="X632" s="220"/>
      <c r="Y632" s="220"/>
      <c r="Z632" s="224"/>
      <c r="AA632" s="220" t="s">
        <v>481</v>
      </c>
      <c r="AB632" s="230"/>
      <c r="AC632" s="226"/>
      <c r="AD632" s="227"/>
      <c r="AE632" s="228"/>
    </row>
    <row r="633" spans="1:31" s="229" customFormat="1" ht="15" customHeight="1">
      <c r="A633" s="217">
        <v>2023</v>
      </c>
      <c r="B633" s="217" t="s">
        <v>64</v>
      </c>
      <c r="C633" s="218" t="s">
        <v>1975</v>
      </c>
      <c r="D633" s="217">
        <v>1234</v>
      </c>
      <c r="E633" s="219" t="s">
        <v>4234</v>
      </c>
      <c r="F633" s="220"/>
      <c r="G633" s="220"/>
      <c r="H633" s="220" t="s">
        <v>4233</v>
      </c>
      <c r="I633" s="221" t="s">
        <v>52</v>
      </c>
      <c r="J633" s="220" t="s">
        <v>4232</v>
      </c>
      <c r="K633" s="220" t="s">
        <v>281</v>
      </c>
      <c r="L633" s="219" t="s">
        <v>4235</v>
      </c>
      <c r="M633" s="222" t="s">
        <v>4233</v>
      </c>
      <c r="N633" s="222" t="s">
        <v>4233</v>
      </c>
      <c r="O633" s="222" t="s">
        <v>4236</v>
      </c>
      <c r="P633" s="221" t="s">
        <v>1338</v>
      </c>
      <c r="Q633" s="221" t="s">
        <v>284</v>
      </c>
      <c r="R633" s="223" t="s">
        <v>310</v>
      </c>
      <c r="S633" s="223" t="s">
        <v>43</v>
      </c>
      <c r="T633" s="223" t="s">
        <v>30</v>
      </c>
      <c r="U633" s="223" t="s">
        <v>80</v>
      </c>
      <c r="V633" s="221" t="s">
        <v>94</v>
      </c>
      <c r="W633" s="220" t="s">
        <v>1897</v>
      </c>
      <c r="X633" s="220" t="s">
        <v>1979</v>
      </c>
      <c r="Y633" s="220"/>
      <c r="Z633" s="224" t="s">
        <v>220</v>
      </c>
      <c r="AA633" s="220" t="s">
        <v>288</v>
      </c>
      <c r="AB633" s="230"/>
      <c r="AC633" s="226"/>
      <c r="AD633" s="227"/>
      <c r="AE633" s="228"/>
    </row>
    <row r="634" spans="1:31" s="229" customFormat="1" ht="15" customHeight="1">
      <c r="A634" s="217">
        <v>2023</v>
      </c>
      <c r="B634" s="217" t="s">
        <v>64</v>
      </c>
      <c r="C634" s="218" t="s">
        <v>1975</v>
      </c>
      <c r="D634" s="217">
        <v>1234</v>
      </c>
      <c r="E634" s="219" t="s">
        <v>4234</v>
      </c>
      <c r="F634" s="220"/>
      <c r="G634" s="220"/>
      <c r="H634" s="220" t="s">
        <v>4233</v>
      </c>
      <c r="I634" s="221" t="s">
        <v>52</v>
      </c>
      <c r="J634" s="220" t="s">
        <v>4232</v>
      </c>
      <c r="K634" s="220" t="s">
        <v>281</v>
      </c>
      <c r="L634" s="219" t="s">
        <v>4235</v>
      </c>
      <c r="M634" s="222" t="s">
        <v>4233</v>
      </c>
      <c r="N634" s="222" t="s">
        <v>4233</v>
      </c>
      <c r="O634" s="222" t="s">
        <v>4236</v>
      </c>
      <c r="P634" s="221" t="s">
        <v>306</v>
      </c>
      <c r="Q634" s="221" t="s">
        <v>294</v>
      </c>
      <c r="R634" s="223" t="s">
        <v>316</v>
      </c>
      <c r="S634" s="223" t="s">
        <v>43</v>
      </c>
      <c r="T634" s="223" t="s">
        <v>30</v>
      </c>
      <c r="U634" s="223" t="s">
        <v>80</v>
      </c>
      <c r="V634" s="221" t="s">
        <v>93</v>
      </c>
      <c r="W634" s="220" t="s">
        <v>250</v>
      </c>
      <c r="X634" s="220" t="s">
        <v>1980</v>
      </c>
      <c r="Y634" s="220"/>
      <c r="Z634" s="224" t="s">
        <v>223</v>
      </c>
      <c r="AA634" s="220" t="s">
        <v>288</v>
      </c>
      <c r="AB634" s="230"/>
      <c r="AC634" s="226"/>
      <c r="AD634" s="227"/>
      <c r="AE634" s="228"/>
    </row>
    <row r="635" spans="1:31" s="229" customFormat="1" ht="15" customHeight="1">
      <c r="A635" s="217">
        <v>2023</v>
      </c>
      <c r="B635" s="217" t="s">
        <v>64</v>
      </c>
      <c r="C635" s="218" t="s">
        <v>1975</v>
      </c>
      <c r="D635" s="217">
        <v>1234</v>
      </c>
      <c r="E635" s="219" t="s">
        <v>4234</v>
      </c>
      <c r="F635" s="220"/>
      <c r="G635" s="220"/>
      <c r="H635" s="220" t="s">
        <v>4233</v>
      </c>
      <c r="I635" s="221" t="s">
        <v>52</v>
      </c>
      <c r="J635" s="220" t="s">
        <v>4232</v>
      </c>
      <c r="K635" s="220" t="s">
        <v>281</v>
      </c>
      <c r="L635" s="219" t="s">
        <v>4235</v>
      </c>
      <c r="M635" s="222" t="s">
        <v>4233</v>
      </c>
      <c r="N635" s="222" t="s">
        <v>4233</v>
      </c>
      <c r="O635" s="222" t="s">
        <v>4236</v>
      </c>
      <c r="P635" s="221" t="s">
        <v>1338</v>
      </c>
      <c r="Q635" s="221" t="s">
        <v>284</v>
      </c>
      <c r="R635" s="223" t="s">
        <v>310</v>
      </c>
      <c r="S635" s="223" t="s">
        <v>43</v>
      </c>
      <c r="T635" s="223" t="s">
        <v>30</v>
      </c>
      <c r="U635" s="223" t="s">
        <v>80</v>
      </c>
      <c r="V635" s="221" t="s">
        <v>102</v>
      </c>
      <c r="W635" s="222" t="s">
        <v>1825</v>
      </c>
      <c r="X635" s="221" t="s">
        <v>1981</v>
      </c>
      <c r="Y635" s="220"/>
      <c r="Z635" s="224" t="s">
        <v>220</v>
      </c>
      <c r="AA635" s="220" t="s">
        <v>288</v>
      </c>
      <c r="AB635" s="243"/>
      <c r="AC635" s="226"/>
      <c r="AD635" s="244"/>
      <c r="AE635" s="228"/>
    </row>
    <row r="636" spans="1:31" s="229" customFormat="1" ht="15" customHeight="1">
      <c r="A636" s="217">
        <v>2023</v>
      </c>
      <c r="B636" s="217" t="s">
        <v>64</v>
      </c>
      <c r="C636" s="218" t="s">
        <v>1982</v>
      </c>
      <c r="D636" s="217">
        <v>1234</v>
      </c>
      <c r="E636" s="219" t="s">
        <v>4234</v>
      </c>
      <c r="F636" s="220"/>
      <c r="G636" s="220"/>
      <c r="H636" s="220" t="s">
        <v>4233</v>
      </c>
      <c r="I636" s="221" t="s">
        <v>52</v>
      </c>
      <c r="J636" s="220" t="s">
        <v>4232</v>
      </c>
      <c r="K636" s="220" t="s">
        <v>281</v>
      </c>
      <c r="L636" s="219" t="s">
        <v>4235</v>
      </c>
      <c r="M636" s="222" t="s">
        <v>4233</v>
      </c>
      <c r="N636" s="222" t="s">
        <v>4233</v>
      </c>
      <c r="O636" s="222" t="s">
        <v>4236</v>
      </c>
      <c r="P636" s="221" t="s">
        <v>1983</v>
      </c>
      <c r="Q636" s="221" t="s">
        <v>1089</v>
      </c>
      <c r="R636" s="223"/>
      <c r="S636" s="223" t="s">
        <v>76</v>
      </c>
      <c r="T636" s="223" t="s">
        <v>27</v>
      </c>
      <c r="U636" s="223" t="s">
        <v>78</v>
      </c>
      <c r="V636" s="221" t="s">
        <v>1984</v>
      </c>
      <c r="W636" s="222" t="s">
        <v>1985</v>
      </c>
      <c r="X636" s="221" t="s">
        <v>1986</v>
      </c>
      <c r="Y636" s="220"/>
      <c r="Z636" s="224" t="s">
        <v>220</v>
      </c>
      <c r="AA636" s="245" t="s">
        <v>677</v>
      </c>
      <c r="AB636" s="239" t="s">
        <v>289</v>
      </c>
      <c r="AC636" s="226"/>
      <c r="AD636" s="220"/>
    </row>
    <row r="637" spans="1:31" s="229" customFormat="1" ht="15" customHeight="1">
      <c r="A637" s="217">
        <v>2023</v>
      </c>
      <c r="B637" s="217" t="s">
        <v>64</v>
      </c>
      <c r="C637" s="218" t="s">
        <v>1982</v>
      </c>
      <c r="D637" s="217">
        <v>1234</v>
      </c>
      <c r="E637" s="219" t="s">
        <v>4234</v>
      </c>
      <c r="F637" s="220" t="s">
        <v>903</v>
      </c>
      <c r="G637" s="246">
        <v>202303534346</v>
      </c>
      <c r="H637" s="220" t="s">
        <v>4233</v>
      </c>
      <c r="I637" s="221" t="s">
        <v>52</v>
      </c>
      <c r="J637" s="220" t="s">
        <v>4232</v>
      </c>
      <c r="K637" s="220" t="s">
        <v>281</v>
      </c>
      <c r="L637" s="219" t="s">
        <v>4235</v>
      </c>
      <c r="M637" s="222" t="s">
        <v>4233</v>
      </c>
      <c r="N637" s="222" t="s">
        <v>4233</v>
      </c>
      <c r="O637" s="222" t="s">
        <v>4236</v>
      </c>
      <c r="P637" s="221" t="s">
        <v>1987</v>
      </c>
      <c r="Q637" s="221" t="s">
        <v>294</v>
      </c>
      <c r="R637" s="223" t="s">
        <v>316</v>
      </c>
      <c r="S637" s="223" t="s">
        <v>76</v>
      </c>
      <c r="T637" s="223" t="s">
        <v>30</v>
      </c>
      <c r="U637" s="223" t="s">
        <v>80</v>
      </c>
      <c r="V637" s="221" t="s">
        <v>93</v>
      </c>
      <c r="W637" s="222" t="s">
        <v>1988</v>
      </c>
      <c r="X637" s="221" t="s">
        <v>1989</v>
      </c>
      <c r="Y637" s="220"/>
      <c r="Z637" s="224" t="s">
        <v>220</v>
      </c>
      <c r="AA637" s="220" t="s">
        <v>288</v>
      </c>
      <c r="AB637" s="239" t="s">
        <v>316</v>
      </c>
      <c r="AC637" s="226"/>
      <c r="AD637" s="227" t="s">
        <v>1990</v>
      </c>
      <c r="AE637" s="228"/>
    </row>
    <row r="638" spans="1:31" s="229" customFormat="1" ht="15" customHeight="1">
      <c r="A638" s="217">
        <v>2023</v>
      </c>
      <c r="B638" s="217" t="s">
        <v>64</v>
      </c>
      <c r="C638" s="218" t="s">
        <v>1991</v>
      </c>
      <c r="D638" s="217">
        <v>1234</v>
      </c>
      <c r="E638" s="219" t="s">
        <v>4234</v>
      </c>
      <c r="F638" s="220"/>
      <c r="G638" s="220"/>
      <c r="H638" s="220" t="s">
        <v>4233</v>
      </c>
      <c r="I638" s="221" t="s">
        <v>52</v>
      </c>
      <c r="J638" s="220" t="s">
        <v>4232</v>
      </c>
      <c r="K638" s="220" t="s">
        <v>281</v>
      </c>
      <c r="L638" s="219" t="s">
        <v>4235</v>
      </c>
      <c r="M638" s="222" t="s">
        <v>4233</v>
      </c>
      <c r="N638" s="222" t="s">
        <v>4233</v>
      </c>
      <c r="O638" s="222" t="s">
        <v>4236</v>
      </c>
      <c r="P638" s="221" t="s">
        <v>559</v>
      </c>
      <c r="Q638" s="221" t="s">
        <v>294</v>
      </c>
      <c r="R638" s="223" t="s">
        <v>316</v>
      </c>
      <c r="S638" s="223" t="s">
        <v>43</v>
      </c>
      <c r="T638" s="223" t="s">
        <v>33</v>
      </c>
      <c r="U638" s="223" t="s">
        <v>82</v>
      </c>
      <c r="V638" s="221" t="s">
        <v>1992</v>
      </c>
      <c r="W638" s="222" t="s">
        <v>250</v>
      </c>
      <c r="X638" s="221" t="s">
        <v>1993</v>
      </c>
      <c r="Y638" s="220"/>
      <c r="Z638" s="224" t="s">
        <v>223</v>
      </c>
      <c r="AA638" s="220" t="s">
        <v>288</v>
      </c>
      <c r="AB638" s="243"/>
      <c r="AC638" s="226"/>
      <c r="AD638" s="244"/>
      <c r="AE638" s="228"/>
    </row>
    <row r="639" spans="1:31" s="229" customFormat="1" ht="15" customHeight="1">
      <c r="A639" s="217">
        <v>2023</v>
      </c>
      <c r="B639" s="217" t="s">
        <v>64</v>
      </c>
      <c r="C639" s="218" t="s">
        <v>1991</v>
      </c>
      <c r="D639" s="217">
        <v>1234</v>
      </c>
      <c r="E639" s="219" t="s">
        <v>4234</v>
      </c>
      <c r="F639" s="220"/>
      <c r="G639" s="220"/>
      <c r="H639" s="220" t="s">
        <v>4233</v>
      </c>
      <c r="I639" s="221" t="s">
        <v>52</v>
      </c>
      <c r="J639" s="220" t="s">
        <v>4232</v>
      </c>
      <c r="K639" s="220" t="s">
        <v>281</v>
      </c>
      <c r="L639" s="219" t="s">
        <v>4235</v>
      </c>
      <c r="M639" s="222" t="s">
        <v>4233</v>
      </c>
      <c r="N639" s="222" t="s">
        <v>4233</v>
      </c>
      <c r="O639" s="222" t="s">
        <v>4236</v>
      </c>
      <c r="P639" s="221" t="s">
        <v>1605</v>
      </c>
      <c r="Q639" s="221" t="s">
        <v>412</v>
      </c>
      <c r="R639" s="223" t="s">
        <v>316</v>
      </c>
      <c r="S639" s="223" t="s">
        <v>43</v>
      </c>
      <c r="T639" s="223" t="s">
        <v>33</v>
      </c>
      <c r="U639" s="223" t="s">
        <v>82</v>
      </c>
      <c r="V639" s="221" t="s">
        <v>100</v>
      </c>
      <c r="W639" s="222" t="s">
        <v>1825</v>
      </c>
      <c r="X639" s="221" t="s">
        <v>1994</v>
      </c>
      <c r="Y639" s="220"/>
      <c r="Z639" s="224" t="s">
        <v>220</v>
      </c>
      <c r="AA639" s="220" t="s">
        <v>288</v>
      </c>
      <c r="AB639" s="243"/>
      <c r="AC639" s="226"/>
      <c r="AD639" s="244"/>
      <c r="AE639" s="228"/>
    </row>
    <row r="640" spans="1:31" s="229" customFormat="1" ht="15" customHeight="1">
      <c r="A640" s="217">
        <v>2023</v>
      </c>
      <c r="B640" s="217" t="s">
        <v>64</v>
      </c>
      <c r="C640" s="218" t="s">
        <v>1991</v>
      </c>
      <c r="D640" s="217">
        <v>1234</v>
      </c>
      <c r="E640" s="219" t="s">
        <v>4234</v>
      </c>
      <c r="F640" s="244"/>
      <c r="G640" s="247">
        <v>202303279556</v>
      </c>
      <c r="H640" s="220" t="s">
        <v>4233</v>
      </c>
      <c r="I640" s="221" t="s">
        <v>52</v>
      </c>
      <c r="J640" s="220" t="s">
        <v>4232</v>
      </c>
      <c r="K640" s="220" t="s">
        <v>281</v>
      </c>
      <c r="L640" s="219" t="s">
        <v>4235</v>
      </c>
      <c r="M640" s="222" t="s">
        <v>4233</v>
      </c>
      <c r="N640" s="222" t="s">
        <v>4233</v>
      </c>
      <c r="O640" s="222" t="s">
        <v>4236</v>
      </c>
      <c r="P640" s="221" t="s">
        <v>1418</v>
      </c>
      <c r="Q640" s="221" t="s">
        <v>294</v>
      </c>
      <c r="R640" s="223" t="s">
        <v>289</v>
      </c>
      <c r="S640" s="223" t="s">
        <v>76</v>
      </c>
      <c r="T640" s="223" t="s">
        <v>26</v>
      </c>
      <c r="U640" s="223" t="s">
        <v>78</v>
      </c>
      <c r="V640" s="221" t="s">
        <v>1995</v>
      </c>
      <c r="W640" s="222" t="s">
        <v>1996</v>
      </c>
      <c r="X640" s="221" t="s">
        <v>1997</v>
      </c>
      <c r="Y640" s="220"/>
      <c r="Z640" s="224" t="s">
        <v>220</v>
      </c>
      <c r="AA640" s="220" t="s">
        <v>304</v>
      </c>
      <c r="AB640" s="239" t="s">
        <v>310</v>
      </c>
      <c r="AC640" s="230" t="s">
        <v>227</v>
      </c>
      <c r="AD640" s="244"/>
      <c r="AE640" s="228"/>
    </row>
    <row r="641" spans="1:35" s="229" customFormat="1" ht="15" customHeight="1">
      <c r="A641" s="217">
        <v>2023</v>
      </c>
      <c r="B641" s="217" t="s">
        <v>64</v>
      </c>
      <c r="C641" s="218" t="s">
        <v>1991</v>
      </c>
      <c r="D641" s="217">
        <v>1234</v>
      </c>
      <c r="E641" s="219" t="s">
        <v>4234</v>
      </c>
      <c r="F641" s="244"/>
      <c r="G641" s="244"/>
      <c r="H641" s="220" t="s">
        <v>4233</v>
      </c>
      <c r="I641" s="221" t="s">
        <v>52</v>
      </c>
      <c r="J641" s="220" t="s">
        <v>4232</v>
      </c>
      <c r="K641" s="220" t="s">
        <v>281</v>
      </c>
      <c r="L641" s="219" t="s">
        <v>4235</v>
      </c>
      <c r="M641" s="222" t="s">
        <v>4233</v>
      </c>
      <c r="N641" s="222" t="s">
        <v>4233</v>
      </c>
      <c r="O641" s="222" t="s">
        <v>4236</v>
      </c>
      <c r="P641" s="221" t="s">
        <v>306</v>
      </c>
      <c r="Q641" s="221" t="s">
        <v>294</v>
      </c>
      <c r="R641" s="223" t="s">
        <v>316</v>
      </c>
      <c r="S641" s="223" t="s">
        <v>76</v>
      </c>
      <c r="T641" s="223" t="s">
        <v>29</v>
      </c>
      <c r="U641" s="223" t="s">
        <v>79</v>
      </c>
      <c r="V641" s="221" t="s">
        <v>285</v>
      </c>
      <c r="W641" s="222" t="s">
        <v>1998</v>
      </c>
      <c r="X641" s="221" t="s">
        <v>1999</v>
      </c>
      <c r="Y641" s="220"/>
      <c r="Z641" s="224" t="s">
        <v>223</v>
      </c>
      <c r="AA641" s="220" t="s">
        <v>420</v>
      </c>
      <c r="AB641" s="239" t="s">
        <v>310</v>
      </c>
      <c r="AC641" s="230" t="s">
        <v>227</v>
      </c>
      <c r="AD641" s="244"/>
      <c r="AE641" s="228"/>
    </row>
    <row r="642" spans="1:35" s="229" customFormat="1" ht="15" customHeight="1">
      <c r="A642" s="217">
        <v>2023</v>
      </c>
      <c r="B642" s="217" t="s">
        <v>64</v>
      </c>
      <c r="C642" s="218" t="s">
        <v>1991</v>
      </c>
      <c r="D642" s="217">
        <v>1234</v>
      </c>
      <c r="E642" s="219" t="s">
        <v>4234</v>
      </c>
      <c r="F642" s="220"/>
      <c r="G642" s="220"/>
      <c r="H642" s="220" t="s">
        <v>4233</v>
      </c>
      <c r="I642" s="221" t="s">
        <v>52</v>
      </c>
      <c r="J642" s="220" t="s">
        <v>4232</v>
      </c>
      <c r="K642" s="220" t="s">
        <v>281</v>
      </c>
      <c r="L642" s="219" t="s">
        <v>4235</v>
      </c>
      <c r="M642" s="222" t="s">
        <v>4233</v>
      </c>
      <c r="N642" s="222" t="s">
        <v>4233</v>
      </c>
      <c r="O642" s="222" t="s">
        <v>4236</v>
      </c>
      <c r="P642" s="221" t="s">
        <v>663</v>
      </c>
      <c r="Q642" s="221" t="s">
        <v>356</v>
      </c>
      <c r="R642" s="223" t="s">
        <v>316</v>
      </c>
      <c r="S642" s="223" t="s">
        <v>43</v>
      </c>
      <c r="T642" s="223" t="s">
        <v>33</v>
      </c>
      <c r="U642" s="223" t="s">
        <v>82</v>
      </c>
      <c r="V642" s="221" t="s">
        <v>106</v>
      </c>
      <c r="W642" s="222" t="s">
        <v>1825</v>
      </c>
      <c r="X642" s="221" t="s">
        <v>2000</v>
      </c>
      <c r="Y642" s="220"/>
      <c r="Z642" s="224" t="s">
        <v>223</v>
      </c>
      <c r="AA642" s="220" t="s">
        <v>288</v>
      </c>
      <c r="AB642" s="243"/>
      <c r="AC642" s="226"/>
      <c r="AD642" s="244"/>
      <c r="AE642" s="228"/>
    </row>
    <row r="643" spans="1:35" s="229" customFormat="1" ht="15" customHeight="1">
      <c r="A643" s="217">
        <v>2023</v>
      </c>
      <c r="B643" s="217" t="s">
        <v>64</v>
      </c>
      <c r="C643" s="218" t="s">
        <v>1991</v>
      </c>
      <c r="D643" s="217">
        <v>1234</v>
      </c>
      <c r="E643" s="219" t="s">
        <v>4234</v>
      </c>
      <c r="F643" s="220"/>
      <c r="G643" s="220"/>
      <c r="H643" s="220" t="s">
        <v>4233</v>
      </c>
      <c r="I643" s="221" t="s">
        <v>52</v>
      </c>
      <c r="J643" s="220" t="s">
        <v>4232</v>
      </c>
      <c r="K643" s="220" t="s">
        <v>281</v>
      </c>
      <c r="L643" s="219" t="s">
        <v>4235</v>
      </c>
      <c r="M643" s="222" t="s">
        <v>4233</v>
      </c>
      <c r="N643" s="222" t="s">
        <v>4233</v>
      </c>
      <c r="O643" s="222" t="s">
        <v>4236</v>
      </c>
      <c r="P643" s="221" t="s">
        <v>306</v>
      </c>
      <c r="Q643" s="221" t="s">
        <v>294</v>
      </c>
      <c r="R643" s="223" t="s">
        <v>316</v>
      </c>
      <c r="S643" s="223" t="s">
        <v>90</v>
      </c>
      <c r="T643" s="223" t="s">
        <v>24</v>
      </c>
      <c r="U643" s="223" t="s">
        <v>82</v>
      </c>
      <c r="V643" s="221" t="s">
        <v>2001</v>
      </c>
      <c r="W643" s="222" t="s">
        <v>1825</v>
      </c>
      <c r="X643" s="221" t="s">
        <v>1686</v>
      </c>
      <c r="Y643" s="220"/>
      <c r="Z643" s="224" t="s">
        <v>220</v>
      </c>
      <c r="AA643" s="245" t="s">
        <v>677</v>
      </c>
      <c r="AB643" s="239"/>
      <c r="AC643" s="226"/>
      <c r="AD643" s="220"/>
    </row>
    <row r="644" spans="1:35" s="229" customFormat="1" ht="15" customHeight="1">
      <c r="A644" s="217">
        <v>2023</v>
      </c>
      <c r="B644" s="217" t="s">
        <v>64</v>
      </c>
      <c r="C644" s="218" t="s">
        <v>2002</v>
      </c>
      <c r="D644" s="217">
        <v>1234</v>
      </c>
      <c r="E644" s="219" t="s">
        <v>4234</v>
      </c>
      <c r="F644" s="220"/>
      <c r="G644" s="220"/>
      <c r="H644" s="220" t="s">
        <v>4233</v>
      </c>
      <c r="I644" s="221" t="s">
        <v>52</v>
      </c>
      <c r="J644" s="220" t="s">
        <v>4232</v>
      </c>
      <c r="K644" s="220" t="s">
        <v>281</v>
      </c>
      <c r="L644" s="219" t="s">
        <v>4235</v>
      </c>
      <c r="M644" s="222" t="s">
        <v>4233</v>
      </c>
      <c r="N644" s="222" t="s">
        <v>4233</v>
      </c>
      <c r="O644" s="222" t="s">
        <v>4236</v>
      </c>
      <c r="P644" s="221" t="s">
        <v>306</v>
      </c>
      <c r="Q644" s="221" t="s">
        <v>294</v>
      </c>
      <c r="R644" s="223" t="s">
        <v>312</v>
      </c>
      <c r="S644" s="223" t="s">
        <v>35</v>
      </c>
      <c r="T644" s="223" t="s">
        <v>25</v>
      </c>
      <c r="U644" s="223" t="s">
        <v>183</v>
      </c>
      <c r="V644" s="221" t="s">
        <v>2003</v>
      </c>
      <c r="W644" s="222" t="s">
        <v>2004</v>
      </c>
      <c r="X644" s="221" t="s">
        <v>2005</v>
      </c>
      <c r="Y644" s="220"/>
      <c r="Z644" s="224" t="s">
        <v>223</v>
      </c>
      <c r="AA644" s="220" t="s">
        <v>175</v>
      </c>
      <c r="AB644" s="239" t="s">
        <v>316</v>
      </c>
      <c r="AC644" s="230" t="s">
        <v>227</v>
      </c>
      <c r="AD644" s="227" t="s">
        <v>2006</v>
      </c>
      <c r="AE644" s="228"/>
    </row>
    <row r="645" spans="1:35" s="229" customFormat="1" ht="15" customHeight="1">
      <c r="A645" s="217">
        <v>2023</v>
      </c>
      <c r="B645" s="217" t="s">
        <v>64</v>
      </c>
      <c r="C645" s="218" t="s">
        <v>2002</v>
      </c>
      <c r="D645" s="217">
        <v>1234</v>
      </c>
      <c r="E645" s="219" t="s">
        <v>4234</v>
      </c>
      <c r="F645" s="220"/>
      <c r="G645" s="220"/>
      <c r="H645" s="220" t="s">
        <v>4233</v>
      </c>
      <c r="I645" s="221" t="s">
        <v>52</v>
      </c>
      <c r="J645" s="220" t="s">
        <v>4232</v>
      </c>
      <c r="K645" s="220" t="s">
        <v>281</v>
      </c>
      <c r="L645" s="219" t="s">
        <v>4235</v>
      </c>
      <c r="M645" s="222" t="s">
        <v>4233</v>
      </c>
      <c r="N645" s="222" t="s">
        <v>4233</v>
      </c>
      <c r="O645" s="222" t="s">
        <v>4236</v>
      </c>
      <c r="P645" s="221" t="s">
        <v>306</v>
      </c>
      <c r="Q645" s="221" t="s">
        <v>294</v>
      </c>
      <c r="R645" s="223" t="s">
        <v>316</v>
      </c>
      <c r="S645" s="223" t="s">
        <v>90</v>
      </c>
      <c r="T645" s="223" t="s">
        <v>29</v>
      </c>
      <c r="U645" s="223" t="s">
        <v>82</v>
      </c>
      <c r="V645" s="221" t="s">
        <v>2007</v>
      </c>
      <c r="W645" s="222" t="s">
        <v>2008</v>
      </c>
      <c r="X645" s="221" t="s">
        <v>2009</v>
      </c>
      <c r="Y645" s="220"/>
      <c r="Z645" s="224" t="s">
        <v>223</v>
      </c>
      <c r="AA645" s="220" t="s">
        <v>288</v>
      </c>
      <c r="AB645" s="243"/>
      <c r="AC645" s="226"/>
      <c r="AD645" s="244"/>
      <c r="AE645" s="228"/>
    </row>
    <row r="646" spans="1:35" s="229" customFormat="1" ht="15" customHeight="1">
      <c r="A646" s="217">
        <v>2023</v>
      </c>
      <c r="B646" s="217" t="s">
        <v>64</v>
      </c>
      <c r="C646" s="218" t="s">
        <v>1947</v>
      </c>
      <c r="D646" s="217">
        <v>1234</v>
      </c>
      <c r="E646" s="219" t="s">
        <v>4234</v>
      </c>
      <c r="F646" s="220"/>
      <c r="G646" s="220"/>
      <c r="H646" s="220" t="s">
        <v>4233</v>
      </c>
      <c r="I646" s="221" t="s">
        <v>52</v>
      </c>
      <c r="J646" s="220" t="s">
        <v>4232</v>
      </c>
      <c r="K646" s="220" t="s">
        <v>1611</v>
      </c>
      <c r="L646" s="219" t="s">
        <v>4235</v>
      </c>
      <c r="M646" s="222" t="s">
        <v>4233</v>
      </c>
      <c r="N646" s="222" t="s">
        <v>4233</v>
      </c>
      <c r="O646" s="222" t="s">
        <v>4236</v>
      </c>
      <c r="P646" s="221" t="s">
        <v>820</v>
      </c>
      <c r="Q646" s="221" t="s">
        <v>396</v>
      </c>
      <c r="R646" s="223"/>
      <c r="S646" s="223" t="s">
        <v>41</v>
      </c>
      <c r="T646" s="223" t="s">
        <v>23</v>
      </c>
      <c r="U646" s="223" t="s">
        <v>82</v>
      </c>
      <c r="V646" s="221" t="s">
        <v>821</v>
      </c>
      <c r="W646" s="222" t="s">
        <v>2010</v>
      </c>
      <c r="X646" s="221" t="s">
        <v>2011</v>
      </c>
      <c r="Y646" s="220"/>
      <c r="Z646" s="224" t="s">
        <v>223</v>
      </c>
      <c r="AA646" s="220" t="s">
        <v>173</v>
      </c>
      <c r="AB646" s="243"/>
      <c r="AC646" s="226" t="s">
        <v>1041</v>
      </c>
      <c r="AD646" s="244"/>
      <c r="AE646" s="228"/>
    </row>
    <row r="647" spans="1:35" s="229" customFormat="1" ht="15" customHeight="1">
      <c r="A647" s="217">
        <v>2023</v>
      </c>
      <c r="B647" s="217" t="s">
        <v>65</v>
      </c>
      <c r="C647" s="218" t="s">
        <v>2012</v>
      </c>
      <c r="D647" s="217">
        <v>1234</v>
      </c>
      <c r="E647" s="219" t="s">
        <v>4234</v>
      </c>
      <c r="F647" s="220"/>
      <c r="G647" s="220"/>
      <c r="H647" s="220" t="s">
        <v>4233</v>
      </c>
      <c r="I647" s="221" t="s">
        <v>52</v>
      </c>
      <c r="J647" s="220" t="s">
        <v>4232</v>
      </c>
      <c r="K647" s="220" t="s">
        <v>281</v>
      </c>
      <c r="L647" s="219" t="s">
        <v>4235</v>
      </c>
      <c r="M647" s="222" t="s">
        <v>4233</v>
      </c>
      <c r="N647" s="222" t="s">
        <v>4233</v>
      </c>
      <c r="O647" s="222" t="s">
        <v>4236</v>
      </c>
      <c r="P647" s="221" t="s">
        <v>306</v>
      </c>
      <c r="Q647" s="221" t="s">
        <v>294</v>
      </c>
      <c r="R647" s="223" t="s">
        <v>289</v>
      </c>
      <c r="S647" s="223" t="s">
        <v>76</v>
      </c>
      <c r="T647" s="223" t="s">
        <v>27</v>
      </c>
      <c r="U647" s="223" t="s">
        <v>78</v>
      </c>
      <c r="V647" s="221" t="s">
        <v>2014</v>
      </c>
      <c r="W647" s="222" t="s">
        <v>2015</v>
      </c>
      <c r="X647" s="222" t="s">
        <v>2016</v>
      </c>
      <c r="Y647" s="220"/>
      <c r="Z647" s="224" t="s">
        <v>220</v>
      </c>
      <c r="AA647" s="220" t="s">
        <v>304</v>
      </c>
      <c r="AB647" s="239" t="s">
        <v>310</v>
      </c>
      <c r="AC647" s="226" t="s">
        <v>227</v>
      </c>
      <c r="AD647" s="244"/>
      <c r="AE647" s="228"/>
    </row>
    <row r="648" spans="1:35" s="229" customFormat="1" ht="15" customHeight="1">
      <c r="A648" s="217">
        <v>2023</v>
      </c>
      <c r="B648" s="217" t="s">
        <v>65</v>
      </c>
      <c r="C648" s="218" t="s">
        <v>2012</v>
      </c>
      <c r="D648" s="217">
        <v>1234</v>
      </c>
      <c r="E648" s="219" t="s">
        <v>4234</v>
      </c>
      <c r="F648" s="220"/>
      <c r="G648" s="220"/>
      <c r="H648" s="220" t="s">
        <v>4233</v>
      </c>
      <c r="I648" s="221" t="s">
        <v>52</v>
      </c>
      <c r="J648" s="220" t="s">
        <v>4232</v>
      </c>
      <c r="K648" s="220" t="s">
        <v>281</v>
      </c>
      <c r="L648" s="219" t="s">
        <v>4235</v>
      </c>
      <c r="M648" s="222" t="s">
        <v>4233</v>
      </c>
      <c r="N648" s="222" t="s">
        <v>4233</v>
      </c>
      <c r="O648" s="222" t="s">
        <v>4236</v>
      </c>
      <c r="P648" s="221" t="s">
        <v>1562</v>
      </c>
      <c r="Q648" s="221" t="s">
        <v>871</v>
      </c>
      <c r="R648" s="223" t="s">
        <v>289</v>
      </c>
      <c r="S648" s="223" t="s">
        <v>43</v>
      </c>
      <c r="T648" s="223" t="s">
        <v>30</v>
      </c>
      <c r="U648" s="223" t="s">
        <v>80</v>
      </c>
      <c r="V648" s="221" t="s">
        <v>147</v>
      </c>
      <c r="W648" s="222" t="s">
        <v>2017</v>
      </c>
      <c r="X648" s="221" t="s">
        <v>2018</v>
      </c>
      <c r="Y648" s="220"/>
      <c r="Z648" s="224" t="s">
        <v>220</v>
      </c>
      <c r="AA648" s="220" t="s">
        <v>288</v>
      </c>
      <c r="AB648" s="243"/>
      <c r="AC648" s="226"/>
      <c r="AD648" s="244"/>
      <c r="AE648" s="228"/>
    </row>
    <row r="649" spans="1:35" s="229" customFormat="1" ht="15" customHeight="1">
      <c r="A649" s="217">
        <v>2023</v>
      </c>
      <c r="B649" s="217" t="s">
        <v>65</v>
      </c>
      <c r="C649" s="218" t="s">
        <v>2019</v>
      </c>
      <c r="D649" s="217">
        <v>1234</v>
      </c>
      <c r="E649" s="219" t="s">
        <v>4234</v>
      </c>
      <c r="F649" s="220"/>
      <c r="G649" s="220"/>
      <c r="H649" s="220" t="s">
        <v>4233</v>
      </c>
      <c r="I649" s="221" t="s">
        <v>52</v>
      </c>
      <c r="J649" s="220" t="s">
        <v>4232</v>
      </c>
      <c r="K649" s="220" t="s">
        <v>281</v>
      </c>
      <c r="L649" s="219" t="s">
        <v>4235</v>
      </c>
      <c r="M649" s="222" t="s">
        <v>4233</v>
      </c>
      <c r="N649" s="222" t="s">
        <v>4233</v>
      </c>
      <c r="O649" s="222" t="s">
        <v>4236</v>
      </c>
      <c r="P649" s="221" t="s">
        <v>1675</v>
      </c>
      <c r="Q649" s="221" t="s">
        <v>406</v>
      </c>
      <c r="R649" s="223" t="s">
        <v>289</v>
      </c>
      <c r="S649" s="223" t="s">
        <v>43</v>
      </c>
      <c r="T649" s="223" t="s">
        <v>33</v>
      </c>
      <c r="U649" s="223" t="s">
        <v>78</v>
      </c>
      <c r="V649" s="221" t="s">
        <v>2020</v>
      </c>
      <c r="W649" s="222" t="s">
        <v>1582</v>
      </c>
      <c r="X649" s="221" t="s">
        <v>2021</v>
      </c>
      <c r="Y649" s="220"/>
      <c r="Z649" s="224" t="s">
        <v>220</v>
      </c>
      <c r="AA649" s="220" t="s">
        <v>288</v>
      </c>
      <c r="AB649" s="243"/>
      <c r="AC649" s="226"/>
      <c r="AD649" s="244"/>
      <c r="AE649" s="228"/>
    </row>
    <row r="650" spans="1:35" s="229" customFormat="1" ht="15" customHeight="1">
      <c r="A650" s="217">
        <v>2023</v>
      </c>
      <c r="B650" s="217" t="s">
        <v>65</v>
      </c>
      <c r="C650" s="218" t="s">
        <v>2019</v>
      </c>
      <c r="D650" s="217">
        <v>1234</v>
      </c>
      <c r="E650" s="219" t="s">
        <v>4234</v>
      </c>
      <c r="F650" s="220"/>
      <c r="G650" s="220"/>
      <c r="H650" s="220" t="s">
        <v>4233</v>
      </c>
      <c r="I650" s="221" t="s">
        <v>52</v>
      </c>
      <c r="J650" s="220" t="s">
        <v>4232</v>
      </c>
      <c r="K650" s="220" t="s">
        <v>281</v>
      </c>
      <c r="L650" s="219" t="s">
        <v>4235</v>
      </c>
      <c r="M650" s="222" t="s">
        <v>4233</v>
      </c>
      <c r="N650" s="222" t="s">
        <v>4233</v>
      </c>
      <c r="O650" s="222" t="s">
        <v>4236</v>
      </c>
      <c r="P650" s="221" t="s">
        <v>634</v>
      </c>
      <c r="Q650" s="221" t="s">
        <v>375</v>
      </c>
      <c r="R650" s="223" t="s">
        <v>289</v>
      </c>
      <c r="S650" s="223" t="s">
        <v>43</v>
      </c>
      <c r="T650" s="223" t="s">
        <v>30</v>
      </c>
      <c r="U650" s="223" t="s">
        <v>80</v>
      </c>
      <c r="V650" s="221" t="s">
        <v>93</v>
      </c>
      <c r="W650" s="222" t="s">
        <v>2022</v>
      </c>
      <c r="X650" s="221" t="s">
        <v>2023</v>
      </c>
      <c r="Y650" s="220"/>
      <c r="Z650" s="224" t="s">
        <v>223</v>
      </c>
      <c r="AA650" s="220" t="s">
        <v>288</v>
      </c>
      <c r="AB650" s="243"/>
      <c r="AC650" s="226"/>
      <c r="AD650" s="227" t="s">
        <v>2024</v>
      </c>
      <c r="AE650" s="228"/>
    </row>
    <row r="651" spans="1:35" s="229" customFormat="1" ht="15" customHeight="1">
      <c r="A651" s="217">
        <v>2023</v>
      </c>
      <c r="B651" s="217" t="s">
        <v>65</v>
      </c>
      <c r="C651" s="218" t="s">
        <v>2019</v>
      </c>
      <c r="D651" s="217">
        <v>1234</v>
      </c>
      <c r="E651" s="219" t="s">
        <v>4234</v>
      </c>
      <c r="F651" s="220"/>
      <c r="G651" s="220"/>
      <c r="H651" s="220" t="s">
        <v>4233</v>
      </c>
      <c r="I651" s="221" t="s">
        <v>52</v>
      </c>
      <c r="J651" s="220" t="s">
        <v>4232</v>
      </c>
      <c r="K651" s="220" t="s">
        <v>281</v>
      </c>
      <c r="L651" s="219" t="s">
        <v>4235</v>
      </c>
      <c r="M651" s="222" t="s">
        <v>4233</v>
      </c>
      <c r="N651" s="222" t="s">
        <v>4233</v>
      </c>
      <c r="O651" s="222" t="s">
        <v>4236</v>
      </c>
      <c r="P651" s="221" t="s">
        <v>2025</v>
      </c>
      <c r="Q651" s="221" t="s">
        <v>294</v>
      </c>
      <c r="R651" s="223" t="s">
        <v>289</v>
      </c>
      <c r="S651" s="223" t="s">
        <v>76</v>
      </c>
      <c r="T651" s="223" t="s">
        <v>25</v>
      </c>
      <c r="U651" s="223" t="s">
        <v>78</v>
      </c>
      <c r="V651" s="221" t="s">
        <v>327</v>
      </c>
      <c r="W651" s="222" t="s">
        <v>2026</v>
      </c>
      <c r="X651" s="222" t="s">
        <v>2027</v>
      </c>
      <c r="Y651" s="220"/>
      <c r="Z651" s="224" t="s">
        <v>220</v>
      </c>
      <c r="AA651" s="220" t="s">
        <v>304</v>
      </c>
      <c r="AB651" s="239" t="s">
        <v>289</v>
      </c>
      <c r="AC651" s="226" t="s">
        <v>227</v>
      </c>
      <c r="AD651" s="244"/>
      <c r="AE651" s="228"/>
    </row>
    <row r="652" spans="1:35" s="229" customFormat="1" ht="15" customHeight="1">
      <c r="A652" s="217">
        <v>2023</v>
      </c>
      <c r="B652" s="217" t="s">
        <v>65</v>
      </c>
      <c r="C652" s="218" t="s">
        <v>2028</v>
      </c>
      <c r="D652" s="217">
        <v>1234</v>
      </c>
      <c r="E652" s="219" t="s">
        <v>4234</v>
      </c>
      <c r="F652" s="220" t="s">
        <v>310</v>
      </c>
      <c r="G652" s="220" t="s">
        <v>2029</v>
      </c>
      <c r="H652" s="220" t="s">
        <v>4233</v>
      </c>
      <c r="I652" s="221" t="s">
        <v>52</v>
      </c>
      <c r="J652" s="220" t="s">
        <v>4232</v>
      </c>
      <c r="K652" s="220" t="s">
        <v>281</v>
      </c>
      <c r="L652" s="219" t="s">
        <v>4235</v>
      </c>
      <c r="M652" s="222" t="s">
        <v>4233</v>
      </c>
      <c r="N652" s="222" t="s">
        <v>4233</v>
      </c>
      <c r="O652" s="222" t="s">
        <v>4236</v>
      </c>
      <c r="P652" s="221" t="s">
        <v>306</v>
      </c>
      <c r="Q652" s="221" t="s">
        <v>294</v>
      </c>
      <c r="R652" s="223" t="s">
        <v>289</v>
      </c>
      <c r="S652" s="223" t="s">
        <v>35</v>
      </c>
      <c r="T652" s="223" t="s">
        <v>27</v>
      </c>
      <c r="U652" s="223" t="s">
        <v>83</v>
      </c>
      <c r="V652" s="221" t="s">
        <v>2030</v>
      </c>
      <c r="W652" s="222" t="s">
        <v>2031</v>
      </c>
      <c r="X652" s="221" t="s">
        <v>1186</v>
      </c>
      <c r="Y652" s="220"/>
      <c r="Z652" s="220" t="s">
        <v>223</v>
      </c>
      <c r="AA652" s="220" t="s">
        <v>323</v>
      </c>
      <c r="AB652" s="239" t="s">
        <v>310</v>
      </c>
      <c r="AC652" s="220"/>
      <c r="AD652" s="235"/>
      <c r="AE652" s="250"/>
      <c r="AF652" s="250"/>
      <c r="AG652" s="240"/>
      <c r="AH652" s="251"/>
      <c r="AI652" s="242"/>
    </row>
    <row r="653" spans="1:35" s="229" customFormat="1" ht="15" customHeight="1">
      <c r="A653" s="217">
        <v>2023</v>
      </c>
      <c r="B653" s="217" t="s">
        <v>65</v>
      </c>
      <c r="C653" s="218" t="s">
        <v>2032</v>
      </c>
      <c r="D653" s="217">
        <v>1234</v>
      </c>
      <c r="E653" s="219" t="s">
        <v>4234</v>
      </c>
      <c r="F653" s="220"/>
      <c r="G653" s="220"/>
      <c r="H653" s="220" t="s">
        <v>4233</v>
      </c>
      <c r="I653" s="221" t="s">
        <v>52</v>
      </c>
      <c r="J653" s="220" t="s">
        <v>4232</v>
      </c>
      <c r="K653" s="220" t="s">
        <v>281</v>
      </c>
      <c r="L653" s="219" t="s">
        <v>4235</v>
      </c>
      <c r="M653" s="222" t="s">
        <v>4233</v>
      </c>
      <c r="N653" s="222" t="s">
        <v>4233</v>
      </c>
      <c r="O653" s="222" t="s">
        <v>4236</v>
      </c>
      <c r="P653" s="221" t="s">
        <v>484</v>
      </c>
      <c r="Q653" s="221" t="s">
        <v>366</v>
      </c>
      <c r="R653" s="223" t="s">
        <v>310</v>
      </c>
      <c r="S653" s="223" t="s">
        <v>76</v>
      </c>
      <c r="T653" s="223" t="s">
        <v>24</v>
      </c>
      <c r="U653" s="223" t="s">
        <v>1845</v>
      </c>
      <c r="V653" s="221" t="s">
        <v>1956</v>
      </c>
      <c r="W653" s="222" t="s">
        <v>2033</v>
      </c>
      <c r="X653" s="221" t="s">
        <v>2034</v>
      </c>
      <c r="Y653" s="220"/>
      <c r="Z653" s="224" t="s">
        <v>220</v>
      </c>
      <c r="AA653" s="220" t="s">
        <v>288</v>
      </c>
      <c r="AB653" s="243"/>
      <c r="AC653" s="226"/>
      <c r="AD653" s="227" t="s">
        <v>2035</v>
      </c>
      <c r="AE653" s="228"/>
    </row>
    <row r="654" spans="1:35" s="229" customFormat="1" ht="15" customHeight="1">
      <c r="A654" s="217">
        <v>2023</v>
      </c>
      <c r="B654" s="217" t="s">
        <v>65</v>
      </c>
      <c r="C654" s="218" t="s">
        <v>2032</v>
      </c>
      <c r="D654" s="217">
        <v>1234</v>
      </c>
      <c r="E654" s="219" t="s">
        <v>4234</v>
      </c>
      <c r="F654" s="220"/>
      <c r="G654" s="220"/>
      <c r="H654" s="220" t="s">
        <v>4233</v>
      </c>
      <c r="I654" s="221" t="s">
        <v>73</v>
      </c>
      <c r="J654" s="220" t="s">
        <v>4232</v>
      </c>
      <c r="K654" s="220" t="s">
        <v>281</v>
      </c>
      <c r="L654" s="219" t="s">
        <v>4235</v>
      </c>
      <c r="M654" s="222" t="s">
        <v>4233</v>
      </c>
      <c r="N654" s="222" t="s">
        <v>4233</v>
      </c>
      <c r="O654" s="222" t="s">
        <v>4236</v>
      </c>
      <c r="P654" s="221" t="s">
        <v>306</v>
      </c>
      <c r="Q654" s="221" t="s">
        <v>294</v>
      </c>
      <c r="R654" s="223"/>
      <c r="S654" s="223"/>
      <c r="T654" s="223"/>
      <c r="U654" s="223"/>
      <c r="V654" s="221" t="s">
        <v>73</v>
      </c>
      <c r="W654" s="220"/>
      <c r="X654" s="244"/>
      <c r="Y654" s="220"/>
      <c r="Z654" s="224"/>
      <c r="AA654" s="220" t="s">
        <v>73</v>
      </c>
      <c r="AB654" s="243"/>
      <c r="AC654" s="226"/>
      <c r="AD654" s="244"/>
      <c r="AE654" s="228"/>
    </row>
    <row r="655" spans="1:35" s="229" customFormat="1" ht="15" customHeight="1">
      <c r="A655" s="217">
        <v>2023</v>
      </c>
      <c r="B655" s="217" t="s">
        <v>65</v>
      </c>
      <c r="C655" s="218" t="s">
        <v>2032</v>
      </c>
      <c r="D655" s="217">
        <v>1234</v>
      </c>
      <c r="E655" s="219" t="s">
        <v>4234</v>
      </c>
      <c r="F655" s="220"/>
      <c r="G655" s="220"/>
      <c r="H655" s="220" t="s">
        <v>4233</v>
      </c>
      <c r="I655" s="221" t="s">
        <v>52</v>
      </c>
      <c r="J655" s="220" t="s">
        <v>4232</v>
      </c>
      <c r="K655" s="220" t="s">
        <v>281</v>
      </c>
      <c r="L655" s="219" t="s">
        <v>4235</v>
      </c>
      <c r="M655" s="222" t="s">
        <v>4233</v>
      </c>
      <c r="N655" s="222" t="s">
        <v>4233</v>
      </c>
      <c r="O655" s="222" t="s">
        <v>4236</v>
      </c>
      <c r="P655" s="221" t="s">
        <v>663</v>
      </c>
      <c r="Q655" s="221" t="s">
        <v>356</v>
      </c>
      <c r="R655" s="223" t="s">
        <v>316</v>
      </c>
      <c r="S655" s="223" t="s">
        <v>43</v>
      </c>
      <c r="T655" s="223" t="s">
        <v>33</v>
      </c>
      <c r="U655" s="223" t="s">
        <v>79</v>
      </c>
      <c r="V655" s="221" t="s">
        <v>106</v>
      </c>
      <c r="W655" s="222" t="s">
        <v>2022</v>
      </c>
      <c r="X655" s="221" t="s">
        <v>2036</v>
      </c>
      <c r="Y655" s="220"/>
      <c r="Z655" s="224" t="s">
        <v>223</v>
      </c>
      <c r="AA655" s="220" t="s">
        <v>288</v>
      </c>
      <c r="AB655" s="243"/>
      <c r="AC655" s="226"/>
      <c r="AD655" s="244"/>
      <c r="AE655" s="228"/>
    </row>
    <row r="656" spans="1:35" s="229" customFormat="1" ht="15" customHeight="1">
      <c r="A656" s="217">
        <v>2023</v>
      </c>
      <c r="B656" s="217" t="s">
        <v>65</v>
      </c>
      <c r="C656" s="218" t="s">
        <v>2032</v>
      </c>
      <c r="D656" s="217">
        <v>1234</v>
      </c>
      <c r="E656" s="219" t="s">
        <v>4234</v>
      </c>
      <c r="F656" s="220"/>
      <c r="G656" s="220"/>
      <c r="H656" s="220" t="s">
        <v>4233</v>
      </c>
      <c r="I656" s="221" t="s">
        <v>708</v>
      </c>
      <c r="J656" s="220" t="s">
        <v>4232</v>
      </c>
      <c r="K656" s="220" t="s">
        <v>281</v>
      </c>
      <c r="L656" s="219" t="s">
        <v>4235</v>
      </c>
      <c r="M656" s="222" t="s">
        <v>4233</v>
      </c>
      <c r="N656" s="222" t="s">
        <v>4233</v>
      </c>
      <c r="O656" s="222" t="s">
        <v>4236</v>
      </c>
      <c r="P656" s="221" t="s">
        <v>2037</v>
      </c>
      <c r="Q656" s="221" t="s">
        <v>1089</v>
      </c>
      <c r="R656" s="223"/>
      <c r="S656" s="223"/>
      <c r="T656" s="223"/>
      <c r="U656" s="223"/>
      <c r="V656" s="221" t="s">
        <v>102</v>
      </c>
      <c r="W656" s="220"/>
      <c r="X656" s="244"/>
      <c r="Y656" s="220"/>
      <c r="Z656" s="224"/>
      <c r="AA656" s="220" t="s">
        <v>708</v>
      </c>
      <c r="AB656" s="243"/>
      <c r="AC656" s="226"/>
      <c r="AD656" s="244"/>
      <c r="AE656" s="228"/>
    </row>
    <row r="657" spans="1:35" s="229" customFormat="1" ht="15" customHeight="1">
      <c r="A657" s="217">
        <v>2023</v>
      </c>
      <c r="B657" s="217" t="s">
        <v>65</v>
      </c>
      <c r="C657" s="218" t="s">
        <v>2032</v>
      </c>
      <c r="D657" s="217">
        <v>1234</v>
      </c>
      <c r="E657" s="219" t="s">
        <v>4234</v>
      </c>
      <c r="F657" s="220"/>
      <c r="G657" s="220"/>
      <c r="H657" s="220" t="s">
        <v>4233</v>
      </c>
      <c r="I657" s="221" t="s">
        <v>52</v>
      </c>
      <c r="J657" s="220" t="s">
        <v>4232</v>
      </c>
      <c r="K657" s="220" t="s">
        <v>281</v>
      </c>
      <c r="L657" s="219" t="s">
        <v>4235</v>
      </c>
      <c r="M657" s="222" t="s">
        <v>4233</v>
      </c>
      <c r="N657" s="222" t="s">
        <v>4233</v>
      </c>
      <c r="O657" s="222" t="s">
        <v>4236</v>
      </c>
      <c r="P657" s="221" t="s">
        <v>743</v>
      </c>
      <c r="Q657" s="221" t="s">
        <v>356</v>
      </c>
      <c r="R657" s="223" t="s">
        <v>289</v>
      </c>
      <c r="S657" s="223" t="s">
        <v>76</v>
      </c>
      <c r="T657" s="223" t="s">
        <v>26</v>
      </c>
      <c r="U657" s="223" t="s">
        <v>79</v>
      </c>
      <c r="V657" s="221" t="s">
        <v>1002</v>
      </c>
      <c r="W657" s="222" t="s">
        <v>2038</v>
      </c>
      <c r="X657" s="221" t="s">
        <v>2039</v>
      </c>
      <c r="Y657" s="220"/>
      <c r="Z657" s="224" t="s">
        <v>223</v>
      </c>
      <c r="AA657" s="220" t="s">
        <v>420</v>
      </c>
      <c r="AB657" s="239" t="s">
        <v>289</v>
      </c>
      <c r="AC657" s="230" t="s">
        <v>227</v>
      </c>
      <c r="AD657" s="227" t="s">
        <v>2040</v>
      </c>
      <c r="AE657" s="228"/>
    </row>
    <row r="658" spans="1:35" s="229" customFormat="1" ht="15" customHeight="1">
      <c r="A658" s="217">
        <v>2023</v>
      </c>
      <c r="B658" s="217" t="s">
        <v>65</v>
      </c>
      <c r="C658" s="218" t="s">
        <v>2032</v>
      </c>
      <c r="D658" s="217">
        <v>1234</v>
      </c>
      <c r="E658" s="219" t="s">
        <v>4234</v>
      </c>
      <c r="F658" s="220"/>
      <c r="G658" s="220"/>
      <c r="H658" s="220" t="s">
        <v>4233</v>
      </c>
      <c r="I658" s="221" t="s">
        <v>52</v>
      </c>
      <c r="J658" s="220" t="s">
        <v>4232</v>
      </c>
      <c r="K658" s="220" t="s">
        <v>281</v>
      </c>
      <c r="L658" s="219" t="s">
        <v>4235</v>
      </c>
      <c r="M658" s="222" t="s">
        <v>4233</v>
      </c>
      <c r="N658" s="222" t="s">
        <v>4233</v>
      </c>
      <c r="O658" s="222" t="s">
        <v>4236</v>
      </c>
      <c r="P658" s="221" t="s">
        <v>2041</v>
      </c>
      <c r="Q658" s="221" t="s">
        <v>967</v>
      </c>
      <c r="R658" s="223" t="s">
        <v>316</v>
      </c>
      <c r="S658" s="223" t="s">
        <v>76</v>
      </c>
      <c r="T658" s="223" t="s">
        <v>27</v>
      </c>
      <c r="U658" s="223" t="s">
        <v>82</v>
      </c>
      <c r="V658" s="221" t="s">
        <v>2042</v>
      </c>
      <c r="W658" s="222" t="s">
        <v>2043</v>
      </c>
      <c r="X658" s="221" t="s">
        <v>2044</v>
      </c>
      <c r="Y658" s="220"/>
      <c r="Z658" s="224" t="s">
        <v>223</v>
      </c>
      <c r="AA658" s="245" t="s">
        <v>677</v>
      </c>
      <c r="AB658" s="239" t="s">
        <v>289</v>
      </c>
      <c r="AC658" s="226"/>
      <c r="AD658" s="220"/>
    </row>
    <row r="659" spans="1:35" s="229" customFormat="1" ht="15" customHeight="1">
      <c r="A659" s="217">
        <v>2023</v>
      </c>
      <c r="B659" s="217" t="s">
        <v>65</v>
      </c>
      <c r="C659" s="218" t="s">
        <v>2032</v>
      </c>
      <c r="D659" s="217">
        <v>1234</v>
      </c>
      <c r="E659" s="219" t="s">
        <v>4234</v>
      </c>
      <c r="F659" s="220"/>
      <c r="G659" s="220"/>
      <c r="H659" s="220" t="s">
        <v>4233</v>
      </c>
      <c r="I659" s="221" t="s">
        <v>52</v>
      </c>
      <c r="J659" s="220" t="s">
        <v>4232</v>
      </c>
      <c r="K659" s="220" t="s">
        <v>281</v>
      </c>
      <c r="L659" s="219" t="s">
        <v>4235</v>
      </c>
      <c r="M659" s="222" t="s">
        <v>4233</v>
      </c>
      <c r="N659" s="222" t="s">
        <v>4233</v>
      </c>
      <c r="O659" s="222" t="s">
        <v>4236</v>
      </c>
      <c r="P659" s="221" t="s">
        <v>306</v>
      </c>
      <c r="Q659" s="221" t="s">
        <v>294</v>
      </c>
      <c r="R659" s="223" t="s">
        <v>316</v>
      </c>
      <c r="S659" s="223" t="s">
        <v>76</v>
      </c>
      <c r="T659" s="223" t="s">
        <v>30</v>
      </c>
      <c r="U659" s="223" t="s">
        <v>80</v>
      </c>
      <c r="V659" s="221" t="s">
        <v>95</v>
      </c>
      <c r="W659" s="222" t="s">
        <v>2045</v>
      </c>
      <c r="X659" s="221" t="s">
        <v>2046</v>
      </c>
      <c r="Y659" s="220" t="s">
        <v>222</v>
      </c>
      <c r="Z659" s="220" t="s">
        <v>220</v>
      </c>
      <c r="AA659" s="220" t="s">
        <v>175</v>
      </c>
      <c r="AB659" s="239" t="s">
        <v>316</v>
      </c>
      <c r="AC659" s="230" t="s">
        <v>227</v>
      </c>
      <c r="AD659" s="227" t="s">
        <v>2047</v>
      </c>
      <c r="AE659" s="228"/>
    </row>
    <row r="660" spans="1:35" s="229" customFormat="1" ht="15" customHeight="1">
      <c r="A660" s="221">
        <v>2023</v>
      </c>
      <c r="B660" s="217" t="s">
        <v>65</v>
      </c>
      <c r="C660" s="218" t="s">
        <v>2048</v>
      </c>
      <c r="D660" s="217">
        <v>1234</v>
      </c>
      <c r="E660" s="219" t="s">
        <v>4234</v>
      </c>
      <c r="F660" s="220"/>
      <c r="G660" s="220"/>
      <c r="H660" s="220" t="s">
        <v>4233</v>
      </c>
      <c r="I660" s="221" t="s">
        <v>52</v>
      </c>
      <c r="J660" s="220" t="s">
        <v>4232</v>
      </c>
      <c r="K660" s="220" t="s">
        <v>281</v>
      </c>
      <c r="L660" s="219" t="s">
        <v>4235</v>
      </c>
      <c r="M660" s="222" t="s">
        <v>4233</v>
      </c>
      <c r="N660" s="222" t="s">
        <v>4233</v>
      </c>
      <c r="O660" s="222" t="s">
        <v>4236</v>
      </c>
      <c r="P660" s="221" t="s">
        <v>1395</v>
      </c>
      <c r="Q660" s="221" t="s">
        <v>556</v>
      </c>
      <c r="R660" s="223" t="s">
        <v>316</v>
      </c>
      <c r="S660" s="223" t="s">
        <v>76</v>
      </c>
      <c r="T660" s="223" t="s">
        <v>30</v>
      </c>
      <c r="U660" s="223" t="s">
        <v>80</v>
      </c>
      <c r="V660" s="221" t="s">
        <v>93</v>
      </c>
      <c r="W660" s="222" t="s">
        <v>2049</v>
      </c>
      <c r="X660" s="221" t="s">
        <v>2050</v>
      </c>
      <c r="Y660" s="220"/>
      <c r="Z660" s="224" t="s">
        <v>223</v>
      </c>
      <c r="AA660" s="245" t="s">
        <v>677</v>
      </c>
      <c r="AB660" s="239" t="s">
        <v>289</v>
      </c>
      <c r="AC660" s="226"/>
      <c r="AD660" s="220"/>
    </row>
    <row r="661" spans="1:35" s="229" customFormat="1" ht="15" customHeight="1">
      <c r="A661" s="217">
        <v>2023</v>
      </c>
      <c r="B661" s="217" t="s">
        <v>65</v>
      </c>
      <c r="C661" s="218" t="s">
        <v>2048</v>
      </c>
      <c r="D661" s="217">
        <v>1234</v>
      </c>
      <c r="E661" s="219" t="s">
        <v>4234</v>
      </c>
      <c r="F661" s="220"/>
      <c r="G661" s="220"/>
      <c r="H661" s="220" t="s">
        <v>4233</v>
      </c>
      <c r="I661" s="221" t="s">
        <v>52</v>
      </c>
      <c r="J661" s="220" t="s">
        <v>4232</v>
      </c>
      <c r="K661" s="220" t="s">
        <v>281</v>
      </c>
      <c r="L661" s="219" t="s">
        <v>4235</v>
      </c>
      <c r="M661" s="222" t="s">
        <v>4233</v>
      </c>
      <c r="N661" s="222" t="s">
        <v>4233</v>
      </c>
      <c r="O661" s="222" t="s">
        <v>4236</v>
      </c>
      <c r="P661" s="221" t="s">
        <v>306</v>
      </c>
      <c r="Q661" s="221" t="s">
        <v>294</v>
      </c>
      <c r="R661" s="223" t="s">
        <v>316</v>
      </c>
      <c r="S661" s="223" t="s">
        <v>43</v>
      </c>
      <c r="T661" s="223" t="s">
        <v>29</v>
      </c>
      <c r="U661" s="223" t="s">
        <v>78</v>
      </c>
      <c r="V661" s="221" t="s">
        <v>2051</v>
      </c>
      <c r="W661" s="222" t="s">
        <v>2022</v>
      </c>
      <c r="X661" s="221" t="s">
        <v>786</v>
      </c>
      <c r="Y661" s="220"/>
      <c r="Z661" s="224" t="s">
        <v>220</v>
      </c>
      <c r="AA661" s="220" t="s">
        <v>288</v>
      </c>
      <c r="AB661" s="243"/>
      <c r="AC661" s="226"/>
      <c r="AD661" s="244"/>
      <c r="AE661" s="228"/>
    </row>
    <row r="662" spans="1:35" s="229" customFormat="1" ht="15" customHeight="1">
      <c r="A662" s="217">
        <v>2023</v>
      </c>
      <c r="B662" s="217" t="s">
        <v>65</v>
      </c>
      <c r="C662" s="218" t="s">
        <v>2052</v>
      </c>
      <c r="D662" s="217">
        <v>1234</v>
      </c>
      <c r="E662" s="219" t="s">
        <v>4234</v>
      </c>
      <c r="F662" s="220"/>
      <c r="G662" s="220"/>
      <c r="H662" s="220" t="s">
        <v>4233</v>
      </c>
      <c r="I662" s="221" t="s">
        <v>52</v>
      </c>
      <c r="J662" s="220" t="s">
        <v>4232</v>
      </c>
      <c r="K662" s="220" t="s">
        <v>281</v>
      </c>
      <c r="L662" s="219" t="s">
        <v>4235</v>
      </c>
      <c r="M662" s="222" t="s">
        <v>4233</v>
      </c>
      <c r="N662" s="222" t="s">
        <v>4233</v>
      </c>
      <c r="O662" s="222" t="s">
        <v>4236</v>
      </c>
      <c r="P662" s="221" t="s">
        <v>1178</v>
      </c>
      <c r="Q662" s="221" t="s">
        <v>294</v>
      </c>
      <c r="R662" s="223" t="s">
        <v>316</v>
      </c>
      <c r="S662" s="223" t="s">
        <v>43</v>
      </c>
      <c r="T662" s="223" t="s">
        <v>30</v>
      </c>
      <c r="U662" s="223" t="s">
        <v>80</v>
      </c>
      <c r="V662" s="245" t="s">
        <v>140</v>
      </c>
      <c r="W662" s="222" t="s">
        <v>2022</v>
      </c>
      <c r="X662" s="221" t="s">
        <v>1946</v>
      </c>
      <c r="Y662" s="220"/>
      <c r="Z662" s="224" t="s">
        <v>220</v>
      </c>
      <c r="AA662" s="220" t="s">
        <v>288</v>
      </c>
      <c r="AB662" s="243"/>
      <c r="AC662" s="226"/>
      <c r="AD662" s="227" t="s">
        <v>2053</v>
      </c>
      <c r="AE662" s="228"/>
    </row>
    <row r="663" spans="1:35" s="229" customFormat="1" ht="15" customHeight="1">
      <c r="A663" s="217">
        <v>2023</v>
      </c>
      <c r="B663" s="217" t="s">
        <v>65</v>
      </c>
      <c r="C663" s="218" t="s">
        <v>2052</v>
      </c>
      <c r="D663" s="217">
        <v>1234</v>
      </c>
      <c r="E663" s="219" t="s">
        <v>4234</v>
      </c>
      <c r="F663" s="220"/>
      <c r="G663" s="220"/>
      <c r="H663" s="220" t="s">
        <v>4233</v>
      </c>
      <c r="I663" s="221" t="s">
        <v>52</v>
      </c>
      <c r="J663" s="220" t="s">
        <v>4232</v>
      </c>
      <c r="K663" s="220" t="s">
        <v>281</v>
      </c>
      <c r="L663" s="219" t="s">
        <v>4235</v>
      </c>
      <c r="M663" s="222" t="s">
        <v>4233</v>
      </c>
      <c r="N663" s="222" t="s">
        <v>4233</v>
      </c>
      <c r="O663" s="222" t="s">
        <v>4236</v>
      </c>
      <c r="P663" s="221" t="s">
        <v>966</v>
      </c>
      <c r="Q663" s="221" t="s">
        <v>967</v>
      </c>
      <c r="R663" s="223" t="s">
        <v>316</v>
      </c>
      <c r="S663" s="223" t="s">
        <v>43</v>
      </c>
      <c r="T663" s="223" t="s">
        <v>30</v>
      </c>
      <c r="U663" s="223" t="s">
        <v>79</v>
      </c>
      <c r="V663" s="221" t="s">
        <v>95</v>
      </c>
      <c r="W663" s="222" t="s">
        <v>2054</v>
      </c>
      <c r="X663" s="221" t="s">
        <v>2055</v>
      </c>
      <c r="Y663" s="220"/>
      <c r="Z663" s="224" t="s">
        <v>223</v>
      </c>
      <c r="AA663" s="220" t="s">
        <v>288</v>
      </c>
      <c r="AB663" s="243"/>
      <c r="AC663" s="226"/>
      <c r="AD663" s="244"/>
      <c r="AE663" s="228"/>
    </row>
    <row r="664" spans="1:35" s="229" customFormat="1" ht="15" customHeight="1">
      <c r="A664" s="217">
        <v>2023</v>
      </c>
      <c r="B664" s="217" t="s">
        <v>65</v>
      </c>
      <c r="C664" s="218" t="s">
        <v>2052</v>
      </c>
      <c r="D664" s="217">
        <v>1234</v>
      </c>
      <c r="E664" s="219" t="s">
        <v>4234</v>
      </c>
      <c r="F664" s="220" t="s">
        <v>310</v>
      </c>
      <c r="G664" s="220" t="s">
        <v>2056</v>
      </c>
      <c r="H664" s="220" t="s">
        <v>4233</v>
      </c>
      <c r="I664" s="221" t="s">
        <v>52</v>
      </c>
      <c r="J664" s="220" t="s">
        <v>4232</v>
      </c>
      <c r="K664" s="220" t="s">
        <v>281</v>
      </c>
      <c r="L664" s="219" t="s">
        <v>4235</v>
      </c>
      <c r="M664" s="222" t="s">
        <v>4233</v>
      </c>
      <c r="N664" s="222" t="s">
        <v>4233</v>
      </c>
      <c r="O664" s="222" t="s">
        <v>4236</v>
      </c>
      <c r="P664" s="221" t="s">
        <v>666</v>
      </c>
      <c r="Q664" s="221" t="s">
        <v>294</v>
      </c>
      <c r="R664" s="223" t="s">
        <v>289</v>
      </c>
      <c r="S664" s="223" t="s">
        <v>35</v>
      </c>
      <c r="T664" s="223" t="s">
        <v>29</v>
      </c>
      <c r="U664" s="223" t="s">
        <v>83</v>
      </c>
      <c r="V664" s="221" t="s">
        <v>2057</v>
      </c>
      <c r="W664" s="222" t="s">
        <v>2058</v>
      </c>
      <c r="X664" s="221" t="s">
        <v>1186</v>
      </c>
      <c r="Y664" s="220"/>
      <c r="Z664" s="220" t="s">
        <v>223</v>
      </c>
      <c r="AA664" s="220" t="s">
        <v>323</v>
      </c>
      <c r="AB664" s="239" t="s">
        <v>289</v>
      </c>
      <c r="AC664" s="220"/>
      <c r="AD664" s="235"/>
      <c r="AE664" s="250"/>
      <c r="AF664" s="250"/>
      <c r="AG664" s="240"/>
      <c r="AH664" s="251"/>
      <c r="AI664" s="242"/>
    </row>
    <row r="665" spans="1:35" s="229" customFormat="1" ht="15" customHeight="1">
      <c r="A665" s="217">
        <v>2023</v>
      </c>
      <c r="B665" s="217" t="s">
        <v>65</v>
      </c>
      <c r="C665" s="218" t="s">
        <v>2059</v>
      </c>
      <c r="D665" s="217">
        <v>1234</v>
      </c>
      <c r="E665" s="219" t="s">
        <v>4234</v>
      </c>
      <c r="F665" s="220"/>
      <c r="G665" s="220"/>
      <c r="H665" s="220" t="s">
        <v>4233</v>
      </c>
      <c r="I665" s="221" t="s">
        <v>52</v>
      </c>
      <c r="J665" s="220" t="s">
        <v>4232</v>
      </c>
      <c r="K665" s="220" t="s">
        <v>281</v>
      </c>
      <c r="L665" s="219" t="s">
        <v>4235</v>
      </c>
      <c r="M665" s="222" t="s">
        <v>4233</v>
      </c>
      <c r="N665" s="222" t="s">
        <v>4233</v>
      </c>
      <c r="O665" s="222" t="s">
        <v>4236</v>
      </c>
      <c r="P665" s="221" t="s">
        <v>595</v>
      </c>
      <c r="Q665" s="221" t="s">
        <v>294</v>
      </c>
      <c r="R665" s="223" t="s">
        <v>289</v>
      </c>
      <c r="S665" s="223" t="s">
        <v>35</v>
      </c>
      <c r="T665" s="223" t="s">
        <v>216</v>
      </c>
      <c r="U665" s="223" t="s">
        <v>83</v>
      </c>
      <c r="V665" s="221" t="s">
        <v>2060</v>
      </c>
      <c r="W665" s="220"/>
      <c r="X665" s="222" t="s">
        <v>632</v>
      </c>
      <c r="Y665" s="220" t="s">
        <v>219</v>
      </c>
      <c r="Z665" s="220" t="s">
        <v>223</v>
      </c>
      <c r="AA665" s="220" t="s">
        <v>1131</v>
      </c>
      <c r="AB665" s="239" t="s">
        <v>289</v>
      </c>
      <c r="AC665" s="226" t="s">
        <v>227</v>
      </c>
      <c r="AD665" s="244"/>
      <c r="AE665" s="228"/>
    </row>
    <row r="666" spans="1:35" s="229" customFormat="1" ht="15" customHeight="1">
      <c r="A666" s="217">
        <v>2023</v>
      </c>
      <c r="B666" s="217" t="s">
        <v>65</v>
      </c>
      <c r="C666" s="218" t="s">
        <v>2059</v>
      </c>
      <c r="D666" s="217">
        <v>1234</v>
      </c>
      <c r="E666" s="219" t="s">
        <v>4234</v>
      </c>
      <c r="F666" s="220"/>
      <c r="G666" s="220"/>
      <c r="H666" s="220" t="s">
        <v>4233</v>
      </c>
      <c r="I666" s="221" t="s">
        <v>74</v>
      </c>
      <c r="J666" s="220" t="s">
        <v>4232</v>
      </c>
      <c r="K666" s="220" t="s">
        <v>281</v>
      </c>
      <c r="L666" s="219" t="s">
        <v>4235</v>
      </c>
      <c r="M666" s="222" t="s">
        <v>4233</v>
      </c>
      <c r="N666" s="222" t="s">
        <v>4233</v>
      </c>
      <c r="O666" s="222" t="s">
        <v>4236</v>
      </c>
      <c r="P666" s="221" t="s">
        <v>325</v>
      </c>
      <c r="Q666" s="221" t="s">
        <v>325</v>
      </c>
      <c r="R666" s="223"/>
      <c r="S666" s="223"/>
      <c r="T666" s="223"/>
      <c r="U666" s="223"/>
      <c r="V666" s="221" t="s">
        <v>2061</v>
      </c>
      <c r="W666" s="220"/>
      <c r="X666" s="244"/>
      <c r="Y666" s="220"/>
      <c r="Z666" s="224"/>
      <c r="AA666" s="220" t="s">
        <v>2061</v>
      </c>
      <c r="AB666" s="243"/>
      <c r="AC666" s="226"/>
      <c r="AD666" s="244"/>
      <c r="AE666" s="228"/>
    </row>
    <row r="667" spans="1:35" s="229" customFormat="1" ht="15" customHeight="1">
      <c r="A667" s="217">
        <v>2023</v>
      </c>
      <c r="B667" s="217" t="s">
        <v>65</v>
      </c>
      <c r="C667" s="218" t="s">
        <v>2059</v>
      </c>
      <c r="D667" s="217">
        <v>1234</v>
      </c>
      <c r="E667" s="219" t="s">
        <v>4234</v>
      </c>
      <c r="F667" s="220"/>
      <c r="G667" s="220"/>
      <c r="H667" s="220" t="s">
        <v>4233</v>
      </c>
      <c r="I667" s="221" t="s">
        <v>52</v>
      </c>
      <c r="J667" s="220" t="s">
        <v>4232</v>
      </c>
      <c r="K667" s="220" t="s">
        <v>281</v>
      </c>
      <c r="L667" s="219" t="s">
        <v>4235</v>
      </c>
      <c r="M667" s="222" t="s">
        <v>4233</v>
      </c>
      <c r="N667" s="222" t="s">
        <v>4233</v>
      </c>
      <c r="O667" s="222" t="s">
        <v>4236</v>
      </c>
      <c r="P667" s="221" t="s">
        <v>559</v>
      </c>
      <c r="Q667" s="221" t="s">
        <v>294</v>
      </c>
      <c r="R667" s="223" t="s">
        <v>316</v>
      </c>
      <c r="S667" s="223" t="s">
        <v>43</v>
      </c>
      <c r="T667" s="223" t="s">
        <v>33</v>
      </c>
      <c r="U667" s="223" t="s">
        <v>78</v>
      </c>
      <c r="V667" s="221" t="s">
        <v>106</v>
      </c>
      <c r="W667" s="222" t="s">
        <v>2022</v>
      </c>
      <c r="X667" s="221" t="s">
        <v>786</v>
      </c>
      <c r="Y667" s="220" t="s">
        <v>219</v>
      </c>
      <c r="Z667" s="224" t="s">
        <v>223</v>
      </c>
      <c r="AA667" s="220" t="s">
        <v>288</v>
      </c>
      <c r="AB667" s="243"/>
      <c r="AC667" s="226"/>
      <c r="AD667" s="227" t="s">
        <v>2024</v>
      </c>
      <c r="AE667" s="228"/>
    </row>
    <row r="668" spans="1:35" s="229" customFormat="1" ht="15" customHeight="1">
      <c r="A668" s="217">
        <v>2023</v>
      </c>
      <c r="B668" s="217" t="s">
        <v>65</v>
      </c>
      <c r="C668" s="218" t="s">
        <v>2062</v>
      </c>
      <c r="D668" s="217">
        <v>1234</v>
      </c>
      <c r="E668" s="219" t="s">
        <v>4234</v>
      </c>
      <c r="F668" s="244"/>
      <c r="G668" s="244"/>
      <c r="H668" s="220" t="s">
        <v>4233</v>
      </c>
      <c r="I668" s="249" t="s">
        <v>74</v>
      </c>
      <c r="J668" s="220" t="s">
        <v>4232</v>
      </c>
      <c r="K668" s="220" t="s">
        <v>281</v>
      </c>
      <c r="L668" s="219" t="s">
        <v>4235</v>
      </c>
      <c r="M668" s="222" t="s">
        <v>4233</v>
      </c>
      <c r="N668" s="222" t="s">
        <v>4233</v>
      </c>
      <c r="O668" s="222" t="s">
        <v>4236</v>
      </c>
      <c r="P668" s="221" t="s">
        <v>325</v>
      </c>
      <c r="Q668" s="221" t="s">
        <v>325</v>
      </c>
      <c r="R668" s="223"/>
      <c r="S668" s="223"/>
      <c r="T668" s="223"/>
      <c r="U668" s="223"/>
      <c r="V668" s="221" t="s">
        <v>74</v>
      </c>
      <c r="W668" s="220"/>
      <c r="X668" s="244"/>
      <c r="Y668" s="220"/>
      <c r="Z668" s="224"/>
      <c r="AA668" s="220" t="s">
        <v>74</v>
      </c>
      <c r="AB668" s="243"/>
      <c r="AC668" s="226"/>
      <c r="AD668" s="244"/>
      <c r="AE668" s="228"/>
    </row>
    <row r="669" spans="1:35" s="229" customFormat="1" ht="15" customHeight="1">
      <c r="A669" s="217">
        <v>2023</v>
      </c>
      <c r="B669" s="217" t="s">
        <v>65</v>
      </c>
      <c r="C669" s="218" t="s">
        <v>2062</v>
      </c>
      <c r="D669" s="217">
        <v>1234</v>
      </c>
      <c r="E669" s="219" t="s">
        <v>4234</v>
      </c>
      <c r="F669" s="244"/>
      <c r="G669" s="244"/>
      <c r="H669" s="220" t="s">
        <v>4233</v>
      </c>
      <c r="I669" s="221" t="s">
        <v>52</v>
      </c>
      <c r="J669" s="220" t="s">
        <v>4232</v>
      </c>
      <c r="K669" s="220" t="s">
        <v>281</v>
      </c>
      <c r="L669" s="219" t="s">
        <v>4235</v>
      </c>
      <c r="M669" s="222" t="s">
        <v>4233</v>
      </c>
      <c r="N669" s="222" t="s">
        <v>4233</v>
      </c>
      <c r="O669" s="222" t="s">
        <v>4236</v>
      </c>
      <c r="P669" s="221" t="s">
        <v>623</v>
      </c>
      <c r="Q669" s="221" t="s">
        <v>294</v>
      </c>
      <c r="R669" s="223" t="s">
        <v>310</v>
      </c>
      <c r="S669" s="223" t="s">
        <v>43</v>
      </c>
      <c r="T669" s="223" t="s">
        <v>29</v>
      </c>
      <c r="U669" s="223" t="s">
        <v>78</v>
      </c>
      <c r="V669" s="221" t="s">
        <v>349</v>
      </c>
      <c r="W669" s="222" t="s">
        <v>2022</v>
      </c>
      <c r="X669" s="221" t="s">
        <v>1946</v>
      </c>
      <c r="Y669" s="220" t="s">
        <v>219</v>
      </c>
      <c r="Z669" s="224" t="s">
        <v>223</v>
      </c>
      <c r="AA669" s="220" t="s">
        <v>288</v>
      </c>
      <c r="AB669" s="243"/>
      <c r="AC669" s="226"/>
      <c r="AD669" s="227" t="s">
        <v>2024</v>
      </c>
      <c r="AE669" s="228"/>
    </row>
    <row r="670" spans="1:35" s="229" customFormat="1" ht="15" customHeight="1">
      <c r="A670" s="217">
        <v>2023</v>
      </c>
      <c r="B670" s="217" t="s">
        <v>65</v>
      </c>
      <c r="C670" s="218" t="s">
        <v>2062</v>
      </c>
      <c r="D670" s="217">
        <v>1234</v>
      </c>
      <c r="E670" s="219" t="s">
        <v>4234</v>
      </c>
      <c r="F670" s="244"/>
      <c r="G670" s="244"/>
      <c r="H670" s="220" t="s">
        <v>4233</v>
      </c>
      <c r="I670" s="221" t="s">
        <v>52</v>
      </c>
      <c r="J670" s="220" t="s">
        <v>4232</v>
      </c>
      <c r="K670" s="220" t="s">
        <v>281</v>
      </c>
      <c r="L670" s="219" t="s">
        <v>4235</v>
      </c>
      <c r="M670" s="222" t="s">
        <v>4233</v>
      </c>
      <c r="N670" s="222" t="s">
        <v>4233</v>
      </c>
      <c r="O670" s="222" t="s">
        <v>4236</v>
      </c>
      <c r="P670" s="221" t="s">
        <v>623</v>
      </c>
      <c r="Q670" s="221" t="s">
        <v>294</v>
      </c>
      <c r="R670" s="223" t="s">
        <v>687</v>
      </c>
      <c r="S670" s="223" t="s">
        <v>76</v>
      </c>
      <c r="T670" s="223" t="s">
        <v>25</v>
      </c>
      <c r="U670" s="223" t="s">
        <v>183</v>
      </c>
      <c r="V670" s="221" t="s">
        <v>382</v>
      </c>
      <c r="W670" s="222" t="s">
        <v>2063</v>
      </c>
      <c r="X670" s="221" t="s">
        <v>2064</v>
      </c>
      <c r="Y670" s="220" t="s">
        <v>219</v>
      </c>
      <c r="Z670" s="224" t="s">
        <v>223</v>
      </c>
      <c r="AA670" s="220" t="s">
        <v>175</v>
      </c>
      <c r="AB670" s="239" t="s">
        <v>316</v>
      </c>
      <c r="AC670" s="226" t="s">
        <v>227</v>
      </c>
      <c r="AD670" s="227" t="s">
        <v>2065</v>
      </c>
      <c r="AE670" s="228"/>
    </row>
    <row r="671" spans="1:35" s="229" customFormat="1" ht="15" customHeight="1">
      <c r="A671" s="217">
        <v>2023</v>
      </c>
      <c r="B671" s="217" t="s">
        <v>65</v>
      </c>
      <c r="C671" s="218" t="s">
        <v>2062</v>
      </c>
      <c r="D671" s="217">
        <v>1234</v>
      </c>
      <c r="E671" s="219" t="s">
        <v>4234</v>
      </c>
      <c r="F671" s="244"/>
      <c r="G671" s="244"/>
      <c r="H671" s="220" t="s">
        <v>4233</v>
      </c>
      <c r="I671" s="221" t="s">
        <v>52</v>
      </c>
      <c r="J671" s="220" t="s">
        <v>4232</v>
      </c>
      <c r="K671" s="220" t="s">
        <v>281</v>
      </c>
      <c r="L671" s="219" t="s">
        <v>4235</v>
      </c>
      <c r="M671" s="222" t="s">
        <v>4233</v>
      </c>
      <c r="N671" s="222" t="s">
        <v>4233</v>
      </c>
      <c r="O671" s="222" t="s">
        <v>4236</v>
      </c>
      <c r="P671" s="221" t="s">
        <v>344</v>
      </c>
      <c r="Q671" s="221" t="s">
        <v>345</v>
      </c>
      <c r="R671" s="223" t="s">
        <v>316</v>
      </c>
      <c r="S671" s="223" t="s">
        <v>43</v>
      </c>
      <c r="T671" s="223" t="s">
        <v>33</v>
      </c>
      <c r="U671" s="223" t="s">
        <v>79</v>
      </c>
      <c r="V671" s="221" t="s">
        <v>100</v>
      </c>
      <c r="W671" s="222" t="s">
        <v>2022</v>
      </c>
      <c r="X671" s="221" t="s">
        <v>1946</v>
      </c>
      <c r="Y671" s="220" t="s">
        <v>219</v>
      </c>
      <c r="Z671" s="224" t="s">
        <v>223</v>
      </c>
      <c r="AA671" s="220" t="s">
        <v>288</v>
      </c>
      <c r="AB671" s="243"/>
      <c r="AC671" s="226"/>
      <c r="AD671" s="227" t="s">
        <v>2024</v>
      </c>
      <c r="AE671" s="228"/>
    </row>
    <row r="672" spans="1:35" s="229" customFormat="1" ht="15" customHeight="1">
      <c r="A672" s="217">
        <v>2023</v>
      </c>
      <c r="B672" s="217" t="s">
        <v>65</v>
      </c>
      <c r="C672" s="218" t="s">
        <v>2062</v>
      </c>
      <c r="D672" s="217">
        <v>1234</v>
      </c>
      <c r="E672" s="219" t="s">
        <v>4234</v>
      </c>
      <c r="F672" s="244"/>
      <c r="G672" s="244"/>
      <c r="H672" s="220" t="s">
        <v>4233</v>
      </c>
      <c r="I672" s="221" t="s">
        <v>52</v>
      </c>
      <c r="J672" s="220" t="s">
        <v>4232</v>
      </c>
      <c r="K672" s="220" t="s">
        <v>281</v>
      </c>
      <c r="L672" s="219" t="s">
        <v>4235</v>
      </c>
      <c r="M672" s="222" t="s">
        <v>4233</v>
      </c>
      <c r="N672" s="222" t="s">
        <v>4233</v>
      </c>
      <c r="O672" s="222" t="s">
        <v>4236</v>
      </c>
      <c r="P672" s="221" t="s">
        <v>1084</v>
      </c>
      <c r="Q672" s="221" t="s">
        <v>345</v>
      </c>
      <c r="R672" s="223" t="s">
        <v>289</v>
      </c>
      <c r="S672" s="223" t="s">
        <v>43</v>
      </c>
      <c r="T672" s="223" t="s">
        <v>29</v>
      </c>
      <c r="U672" s="223" t="s">
        <v>78</v>
      </c>
      <c r="V672" s="221" t="s">
        <v>2066</v>
      </c>
      <c r="W672" s="222" t="s">
        <v>1582</v>
      </c>
      <c r="X672" s="221" t="s">
        <v>2021</v>
      </c>
      <c r="Y672" s="220"/>
      <c r="Z672" s="224" t="s">
        <v>220</v>
      </c>
      <c r="AA672" s="220" t="s">
        <v>288</v>
      </c>
      <c r="AB672" s="243"/>
      <c r="AC672" s="226"/>
      <c r="AD672" s="244"/>
      <c r="AE672" s="228"/>
    </row>
    <row r="673" spans="1:31" s="229" customFormat="1" ht="15" customHeight="1">
      <c r="A673" s="217">
        <v>2023</v>
      </c>
      <c r="B673" s="217" t="s">
        <v>65</v>
      </c>
      <c r="C673" s="218" t="s">
        <v>2067</v>
      </c>
      <c r="D673" s="217">
        <v>1234</v>
      </c>
      <c r="E673" s="219" t="s">
        <v>4234</v>
      </c>
      <c r="F673" s="244"/>
      <c r="G673" s="244"/>
      <c r="H673" s="220" t="s">
        <v>4233</v>
      </c>
      <c r="I673" s="249" t="s">
        <v>75</v>
      </c>
      <c r="J673" s="220" t="s">
        <v>4232</v>
      </c>
      <c r="K673" s="220" t="s">
        <v>281</v>
      </c>
      <c r="L673" s="219" t="s">
        <v>4235</v>
      </c>
      <c r="M673" s="222" t="s">
        <v>4233</v>
      </c>
      <c r="N673" s="222" t="s">
        <v>4233</v>
      </c>
      <c r="O673" s="222" t="s">
        <v>4236</v>
      </c>
      <c r="P673" s="221" t="s">
        <v>381</v>
      </c>
      <c r="Q673" s="221" t="s">
        <v>294</v>
      </c>
      <c r="R673" s="223"/>
      <c r="S673" s="223"/>
      <c r="T673" s="223"/>
      <c r="U673" s="223"/>
      <c r="V673" s="249" t="s">
        <v>75</v>
      </c>
      <c r="W673" s="220"/>
      <c r="X673" s="244"/>
      <c r="Y673" s="220"/>
      <c r="Z673" s="224"/>
      <c r="AA673" s="249" t="s">
        <v>75</v>
      </c>
      <c r="AB673" s="243"/>
      <c r="AC673" s="226"/>
      <c r="AD673" s="244"/>
      <c r="AE673" s="228"/>
    </row>
    <row r="674" spans="1:31" s="229" customFormat="1" ht="15" customHeight="1">
      <c r="A674" s="217">
        <v>2023</v>
      </c>
      <c r="B674" s="217" t="s">
        <v>65</v>
      </c>
      <c r="C674" s="218" t="s">
        <v>2067</v>
      </c>
      <c r="D674" s="217">
        <v>1234</v>
      </c>
      <c r="E674" s="219" t="s">
        <v>4234</v>
      </c>
      <c r="F674" s="244"/>
      <c r="G674" s="244"/>
      <c r="H674" s="220" t="s">
        <v>4233</v>
      </c>
      <c r="I674" s="221" t="s">
        <v>52</v>
      </c>
      <c r="J674" s="220" t="s">
        <v>4232</v>
      </c>
      <c r="K674" s="220" t="s">
        <v>281</v>
      </c>
      <c r="L674" s="219" t="s">
        <v>4235</v>
      </c>
      <c r="M674" s="222" t="s">
        <v>4233</v>
      </c>
      <c r="N674" s="222" t="s">
        <v>4233</v>
      </c>
      <c r="O674" s="222" t="s">
        <v>4236</v>
      </c>
      <c r="P674" s="221" t="s">
        <v>2068</v>
      </c>
      <c r="Q674" s="221" t="s">
        <v>1089</v>
      </c>
      <c r="R674" s="223"/>
      <c r="S674" s="223" t="s">
        <v>35</v>
      </c>
      <c r="T674" s="223" t="s">
        <v>29</v>
      </c>
      <c r="U674" s="223" t="s">
        <v>81</v>
      </c>
      <c r="V674" s="221" t="s">
        <v>2069</v>
      </c>
      <c r="W674" s="222" t="s">
        <v>2070</v>
      </c>
      <c r="X674" s="221" t="s">
        <v>2071</v>
      </c>
      <c r="Y674" s="220"/>
      <c r="Z674" s="220" t="s">
        <v>223</v>
      </c>
      <c r="AA674" s="220" t="s">
        <v>323</v>
      </c>
      <c r="AB674" s="243"/>
      <c r="AC674" s="226" t="s">
        <v>227</v>
      </c>
      <c r="AD674" s="227" t="s">
        <v>2072</v>
      </c>
      <c r="AE674" s="228"/>
    </row>
    <row r="675" spans="1:31" s="229" customFormat="1" ht="15" customHeight="1">
      <c r="A675" s="217">
        <v>2023</v>
      </c>
      <c r="B675" s="217" t="s">
        <v>65</v>
      </c>
      <c r="C675" s="218" t="s">
        <v>2067</v>
      </c>
      <c r="D675" s="217">
        <v>1234</v>
      </c>
      <c r="E675" s="219" t="s">
        <v>4234</v>
      </c>
      <c r="F675" s="244"/>
      <c r="G675" s="244"/>
      <c r="H675" s="220" t="s">
        <v>4233</v>
      </c>
      <c r="I675" s="249" t="s">
        <v>75</v>
      </c>
      <c r="J675" s="220" t="s">
        <v>4232</v>
      </c>
      <c r="K675" s="220" t="s">
        <v>281</v>
      </c>
      <c r="L675" s="219" t="s">
        <v>4235</v>
      </c>
      <c r="M675" s="222" t="s">
        <v>4233</v>
      </c>
      <c r="N675" s="222" t="s">
        <v>4233</v>
      </c>
      <c r="O675" s="222" t="s">
        <v>4236</v>
      </c>
      <c r="P675" s="221" t="s">
        <v>381</v>
      </c>
      <c r="Q675" s="221" t="s">
        <v>294</v>
      </c>
      <c r="R675" s="223"/>
      <c r="S675" s="223"/>
      <c r="T675" s="223"/>
      <c r="U675" s="223"/>
      <c r="V675" s="221" t="s">
        <v>75</v>
      </c>
      <c r="W675" s="220"/>
      <c r="X675" s="244"/>
      <c r="Y675" s="220"/>
      <c r="Z675" s="224"/>
      <c r="AA675" s="220" t="s">
        <v>75</v>
      </c>
      <c r="AB675" s="243"/>
      <c r="AC675" s="226"/>
      <c r="AD675" s="244"/>
      <c r="AE675" s="228"/>
    </row>
    <row r="676" spans="1:31" s="229" customFormat="1" ht="15" customHeight="1">
      <c r="A676" s="217">
        <v>2023</v>
      </c>
      <c r="B676" s="217" t="s">
        <v>65</v>
      </c>
      <c r="C676" s="218" t="s">
        <v>2067</v>
      </c>
      <c r="D676" s="217">
        <v>1234</v>
      </c>
      <c r="E676" s="219" t="s">
        <v>4234</v>
      </c>
      <c r="F676" s="244"/>
      <c r="G676" s="244"/>
      <c r="H676" s="220" t="s">
        <v>4233</v>
      </c>
      <c r="I676" s="221" t="s">
        <v>52</v>
      </c>
      <c r="J676" s="220" t="s">
        <v>4232</v>
      </c>
      <c r="K676" s="220" t="s">
        <v>281</v>
      </c>
      <c r="L676" s="219" t="s">
        <v>4235</v>
      </c>
      <c r="M676" s="222" t="s">
        <v>4233</v>
      </c>
      <c r="N676" s="222" t="s">
        <v>4233</v>
      </c>
      <c r="O676" s="222" t="s">
        <v>4236</v>
      </c>
      <c r="P676" s="221" t="s">
        <v>1767</v>
      </c>
      <c r="Q676" s="221" t="s">
        <v>1404</v>
      </c>
      <c r="R676" s="223" t="s">
        <v>316</v>
      </c>
      <c r="S676" s="223" t="s">
        <v>43</v>
      </c>
      <c r="T676" s="223" t="s">
        <v>24</v>
      </c>
      <c r="U676" s="223" t="s">
        <v>82</v>
      </c>
      <c r="V676" s="221" t="s">
        <v>2073</v>
      </c>
      <c r="W676" s="222" t="s">
        <v>2074</v>
      </c>
      <c r="X676" s="221" t="s">
        <v>2075</v>
      </c>
      <c r="Y676" s="220"/>
      <c r="Z676" s="224" t="s">
        <v>220</v>
      </c>
      <c r="AA676" s="220" t="s">
        <v>174</v>
      </c>
      <c r="AB676" s="243"/>
      <c r="AC676" s="226" t="s">
        <v>227</v>
      </c>
      <c r="AD676" s="244"/>
      <c r="AE676" s="228"/>
    </row>
    <row r="677" spans="1:31" s="229" customFormat="1" ht="15" customHeight="1">
      <c r="A677" s="217">
        <v>2023</v>
      </c>
      <c r="B677" s="217" t="s">
        <v>65</v>
      </c>
      <c r="C677" s="218" t="s">
        <v>2067</v>
      </c>
      <c r="D677" s="217">
        <v>1234</v>
      </c>
      <c r="E677" s="219" t="s">
        <v>4234</v>
      </c>
      <c r="F677" s="244"/>
      <c r="G677" s="244"/>
      <c r="H677" s="220" t="s">
        <v>4233</v>
      </c>
      <c r="I677" s="221" t="s">
        <v>52</v>
      </c>
      <c r="J677" s="220" t="s">
        <v>4232</v>
      </c>
      <c r="K677" s="220" t="s">
        <v>281</v>
      </c>
      <c r="L677" s="219" t="s">
        <v>4235</v>
      </c>
      <c r="M677" s="222" t="s">
        <v>4233</v>
      </c>
      <c r="N677" s="222" t="s">
        <v>4233</v>
      </c>
      <c r="O677" s="222" t="s">
        <v>4236</v>
      </c>
      <c r="P677" s="221" t="s">
        <v>306</v>
      </c>
      <c r="Q677" s="221" t="s">
        <v>294</v>
      </c>
      <c r="R677" s="223" t="s">
        <v>310</v>
      </c>
      <c r="S677" s="223" t="s">
        <v>43</v>
      </c>
      <c r="T677" s="223" t="s">
        <v>33</v>
      </c>
      <c r="U677" s="223" t="s">
        <v>78</v>
      </c>
      <c r="V677" s="221" t="s">
        <v>2076</v>
      </c>
      <c r="W677" s="222" t="s">
        <v>2022</v>
      </c>
      <c r="X677" s="221" t="s">
        <v>1946</v>
      </c>
      <c r="Y677" s="220" t="s">
        <v>219</v>
      </c>
      <c r="Z677" s="224" t="s">
        <v>223</v>
      </c>
      <c r="AA677" s="220" t="s">
        <v>288</v>
      </c>
      <c r="AB677" s="243"/>
      <c r="AC677" s="226"/>
      <c r="AD677" s="227" t="s">
        <v>2024</v>
      </c>
      <c r="AE677" s="228"/>
    </row>
    <row r="678" spans="1:31" s="229" customFormat="1" ht="15" customHeight="1">
      <c r="A678" s="217">
        <v>2023</v>
      </c>
      <c r="B678" s="217" t="s">
        <v>65</v>
      </c>
      <c r="C678" s="218" t="s">
        <v>2067</v>
      </c>
      <c r="D678" s="217">
        <v>1234</v>
      </c>
      <c r="E678" s="219" t="s">
        <v>4234</v>
      </c>
      <c r="F678" s="244"/>
      <c r="G678" s="244"/>
      <c r="H678" s="220" t="s">
        <v>4233</v>
      </c>
      <c r="I678" s="221" t="s">
        <v>52</v>
      </c>
      <c r="J678" s="220" t="s">
        <v>4232</v>
      </c>
      <c r="K678" s="220" t="s">
        <v>281</v>
      </c>
      <c r="L678" s="219" t="s">
        <v>4235</v>
      </c>
      <c r="M678" s="222" t="s">
        <v>4233</v>
      </c>
      <c r="N678" s="222" t="s">
        <v>4233</v>
      </c>
      <c r="O678" s="222" t="s">
        <v>4236</v>
      </c>
      <c r="P678" s="221" t="s">
        <v>1562</v>
      </c>
      <c r="Q678" s="221" t="s">
        <v>871</v>
      </c>
      <c r="R678" s="223" t="s">
        <v>289</v>
      </c>
      <c r="S678" s="223" t="s">
        <v>35</v>
      </c>
      <c r="T678" s="223" t="s">
        <v>29</v>
      </c>
      <c r="U678" s="223" t="s">
        <v>181</v>
      </c>
      <c r="V678" s="221" t="s">
        <v>2077</v>
      </c>
      <c r="W678" s="222" t="s">
        <v>977</v>
      </c>
      <c r="X678" s="252" t="s">
        <v>325</v>
      </c>
      <c r="Y678" s="220"/>
      <c r="Z678" s="224" t="s">
        <v>220</v>
      </c>
      <c r="AA678" s="220" t="s">
        <v>304</v>
      </c>
      <c r="AB678" s="239" t="s">
        <v>289</v>
      </c>
      <c r="AC678" s="226" t="s">
        <v>227</v>
      </c>
      <c r="AD678" s="244"/>
      <c r="AE678" s="228"/>
    </row>
    <row r="679" spans="1:31" s="229" customFormat="1" ht="15" customHeight="1">
      <c r="A679" s="217">
        <v>2023</v>
      </c>
      <c r="B679" s="217" t="s">
        <v>65</v>
      </c>
      <c r="C679" s="218" t="s">
        <v>2078</v>
      </c>
      <c r="D679" s="217">
        <v>1234</v>
      </c>
      <c r="E679" s="219" t="s">
        <v>4234</v>
      </c>
      <c r="F679" s="244"/>
      <c r="G679" s="244"/>
      <c r="H679" s="220" t="s">
        <v>4233</v>
      </c>
      <c r="I679" s="221" t="s">
        <v>52</v>
      </c>
      <c r="J679" s="220" t="s">
        <v>4232</v>
      </c>
      <c r="K679" s="220" t="s">
        <v>281</v>
      </c>
      <c r="L679" s="219" t="s">
        <v>4235</v>
      </c>
      <c r="M679" s="222" t="s">
        <v>4233</v>
      </c>
      <c r="N679" s="222" t="s">
        <v>4233</v>
      </c>
      <c r="O679" s="222" t="s">
        <v>4236</v>
      </c>
      <c r="P679" s="221" t="s">
        <v>1866</v>
      </c>
      <c r="Q679" s="221" t="s">
        <v>294</v>
      </c>
      <c r="R679" s="223" t="s">
        <v>310</v>
      </c>
      <c r="S679" s="223" t="s">
        <v>76</v>
      </c>
      <c r="T679" s="223" t="s">
        <v>30</v>
      </c>
      <c r="U679" s="223" t="s">
        <v>79</v>
      </c>
      <c r="V679" s="221" t="s">
        <v>928</v>
      </c>
      <c r="W679" s="222" t="s">
        <v>2079</v>
      </c>
      <c r="X679" s="221" t="s">
        <v>2080</v>
      </c>
      <c r="Y679" s="220"/>
      <c r="Z679" s="220" t="s">
        <v>223</v>
      </c>
      <c r="AA679" s="220" t="s">
        <v>288</v>
      </c>
      <c r="AB679" s="243"/>
      <c r="AC679" s="226"/>
      <c r="AD679" s="244"/>
      <c r="AE679" s="228"/>
    </row>
    <row r="680" spans="1:31" s="229" customFormat="1" ht="15" customHeight="1">
      <c r="A680" s="217">
        <v>2023</v>
      </c>
      <c r="B680" s="217" t="s">
        <v>65</v>
      </c>
      <c r="C680" s="218" t="s">
        <v>2078</v>
      </c>
      <c r="D680" s="217">
        <v>1234</v>
      </c>
      <c r="E680" s="219" t="s">
        <v>4234</v>
      </c>
      <c r="F680" s="244"/>
      <c r="G680" s="244"/>
      <c r="H680" s="220" t="s">
        <v>4233</v>
      </c>
      <c r="I680" s="221" t="s">
        <v>52</v>
      </c>
      <c r="J680" s="220" t="s">
        <v>4232</v>
      </c>
      <c r="K680" s="220" t="s">
        <v>281</v>
      </c>
      <c r="L680" s="219" t="s">
        <v>4235</v>
      </c>
      <c r="M680" s="222" t="s">
        <v>4233</v>
      </c>
      <c r="N680" s="222" t="s">
        <v>4233</v>
      </c>
      <c r="O680" s="222" t="s">
        <v>4236</v>
      </c>
      <c r="P680" s="221" t="s">
        <v>2081</v>
      </c>
      <c r="Q680" s="221" t="s">
        <v>356</v>
      </c>
      <c r="R680" s="223"/>
      <c r="S680" s="223" t="s">
        <v>35</v>
      </c>
      <c r="T680" s="223" t="s">
        <v>27</v>
      </c>
      <c r="U680" s="223" t="s">
        <v>181</v>
      </c>
      <c r="V680" s="221" t="s">
        <v>1400</v>
      </c>
      <c r="W680" s="222" t="s">
        <v>977</v>
      </c>
      <c r="X680" s="221" t="s">
        <v>2071</v>
      </c>
      <c r="Y680" s="220"/>
      <c r="Z680" s="220" t="s">
        <v>223</v>
      </c>
      <c r="AA680" s="220" t="s">
        <v>323</v>
      </c>
      <c r="AB680" s="243"/>
      <c r="AC680" s="226"/>
      <c r="AD680" s="227" t="s">
        <v>2082</v>
      </c>
      <c r="AE680" s="228"/>
    </row>
    <row r="681" spans="1:31" s="229" customFormat="1" ht="15" customHeight="1">
      <c r="A681" s="217">
        <v>2023</v>
      </c>
      <c r="B681" s="217" t="s">
        <v>65</v>
      </c>
      <c r="C681" s="218" t="s">
        <v>2078</v>
      </c>
      <c r="D681" s="217">
        <v>1234</v>
      </c>
      <c r="E681" s="219" t="s">
        <v>4234</v>
      </c>
      <c r="F681" s="244"/>
      <c r="G681" s="244"/>
      <c r="H681" s="220" t="s">
        <v>4233</v>
      </c>
      <c r="I681" s="221" t="s">
        <v>52</v>
      </c>
      <c r="J681" s="220" t="s">
        <v>4232</v>
      </c>
      <c r="K681" s="220" t="s">
        <v>281</v>
      </c>
      <c r="L681" s="219" t="s">
        <v>4235</v>
      </c>
      <c r="M681" s="222" t="s">
        <v>4233</v>
      </c>
      <c r="N681" s="222" t="s">
        <v>4233</v>
      </c>
      <c r="O681" s="222" t="s">
        <v>4236</v>
      </c>
      <c r="P681" s="221" t="s">
        <v>639</v>
      </c>
      <c r="Q681" s="221" t="s">
        <v>356</v>
      </c>
      <c r="R681" s="223" t="s">
        <v>310</v>
      </c>
      <c r="S681" s="223" t="s">
        <v>43</v>
      </c>
      <c r="T681" s="223" t="s">
        <v>33</v>
      </c>
      <c r="U681" s="223" t="s">
        <v>78</v>
      </c>
      <c r="V681" s="221" t="s">
        <v>397</v>
      </c>
      <c r="W681" s="222" t="s">
        <v>2083</v>
      </c>
      <c r="X681" s="221" t="s">
        <v>2084</v>
      </c>
      <c r="Y681" s="220" t="s">
        <v>219</v>
      </c>
      <c r="Z681" s="220" t="s">
        <v>223</v>
      </c>
      <c r="AA681" s="220" t="s">
        <v>288</v>
      </c>
      <c r="AB681" s="243"/>
      <c r="AC681" s="226"/>
      <c r="AD681" s="244"/>
      <c r="AE681" s="228"/>
    </row>
    <row r="682" spans="1:31" s="229" customFormat="1" ht="15" customHeight="1">
      <c r="A682" s="217">
        <v>2023</v>
      </c>
      <c r="B682" s="217" t="s">
        <v>65</v>
      </c>
      <c r="C682" s="218" t="s">
        <v>2078</v>
      </c>
      <c r="D682" s="217">
        <v>1234</v>
      </c>
      <c r="E682" s="219" t="s">
        <v>4234</v>
      </c>
      <c r="F682" s="244"/>
      <c r="G682" s="244"/>
      <c r="H682" s="220" t="s">
        <v>4233</v>
      </c>
      <c r="I682" s="221" t="s">
        <v>52</v>
      </c>
      <c r="J682" s="220" t="s">
        <v>4232</v>
      </c>
      <c r="K682" s="220" t="s">
        <v>281</v>
      </c>
      <c r="L682" s="219" t="s">
        <v>4235</v>
      </c>
      <c r="M682" s="222" t="s">
        <v>4233</v>
      </c>
      <c r="N682" s="222" t="s">
        <v>4233</v>
      </c>
      <c r="O682" s="222" t="s">
        <v>4236</v>
      </c>
      <c r="P682" s="221" t="s">
        <v>2085</v>
      </c>
      <c r="Q682" s="221" t="s">
        <v>1208</v>
      </c>
      <c r="R682" s="223" t="s">
        <v>316</v>
      </c>
      <c r="S682" s="223" t="s">
        <v>43</v>
      </c>
      <c r="T682" s="223" t="s">
        <v>33</v>
      </c>
      <c r="U682" s="223" t="s">
        <v>82</v>
      </c>
      <c r="V682" s="221" t="s">
        <v>397</v>
      </c>
      <c r="W682" s="222" t="s">
        <v>1582</v>
      </c>
      <c r="X682" s="221" t="s">
        <v>2086</v>
      </c>
      <c r="Y682" s="220" t="s">
        <v>219</v>
      </c>
      <c r="Z682" s="220" t="s">
        <v>223</v>
      </c>
      <c r="AA682" s="220" t="s">
        <v>288</v>
      </c>
      <c r="AB682" s="243"/>
      <c r="AC682" s="226"/>
      <c r="AD682" s="244"/>
      <c r="AE682" s="228"/>
    </row>
    <row r="683" spans="1:31" s="229" customFormat="1" ht="15" customHeight="1">
      <c r="A683" s="217">
        <v>2023</v>
      </c>
      <c r="B683" s="217" t="s">
        <v>65</v>
      </c>
      <c r="C683" s="218" t="s">
        <v>2078</v>
      </c>
      <c r="D683" s="217">
        <v>1234</v>
      </c>
      <c r="E683" s="219" t="s">
        <v>4234</v>
      </c>
      <c r="F683" s="244"/>
      <c r="G683" s="244"/>
      <c r="H683" s="220" t="s">
        <v>4233</v>
      </c>
      <c r="I683" s="221" t="s">
        <v>52</v>
      </c>
      <c r="J683" s="220" t="s">
        <v>4232</v>
      </c>
      <c r="K683" s="220" t="s">
        <v>281</v>
      </c>
      <c r="L683" s="219" t="s">
        <v>4235</v>
      </c>
      <c r="M683" s="222" t="s">
        <v>4233</v>
      </c>
      <c r="N683" s="222" t="s">
        <v>4233</v>
      </c>
      <c r="O683" s="222" t="s">
        <v>4236</v>
      </c>
      <c r="P683" s="221" t="s">
        <v>2085</v>
      </c>
      <c r="Q683" s="221" t="s">
        <v>1208</v>
      </c>
      <c r="R683" s="223" t="s">
        <v>316</v>
      </c>
      <c r="S683" s="223" t="s">
        <v>43</v>
      </c>
      <c r="T683" s="223" t="s">
        <v>33</v>
      </c>
      <c r="U683" s="223" t="s">
        <v>82</v>
      </c>
      <c r="V683" s="221" t="s">
        <v>397</v>
      </c>
      <c r="W683" s="222" t="s">
        <v>1582</v>
      </c>
      <c r="X683" s="221" t="s">
        <v>2086</v>
      </c>
      <c r="Y683" s="220" t="s">
        <v>219</v>
      </c>
      <c r="Z683" s="220" t="s">
        <v>223</v>
      </c>
      <c r="AA683" s="220" t="s">
        <v>288</v>
      </c>
      <c r="AB683" s="243"/>
      <c r="AC683" s="226"/>
      <c r="AD683" s="244"/>
      <c r="AE683" s="228"/>
    </row>
    <row r="684" spans="1:31" s="229" customFormat="1" ht="15" customHeight="1">
      <c r="A684" s="217">
        <v>2023</v>
      </c>
      <c r="B684" s="217" t="s">
        <v>65</v>
      </c>
      <c r="C684" s="218" t="s">
        <v>2087</v>
      </c>
      <c r="D684" s="217">
        <v>1234</v>
      </c>
      <c r="E684" s="219" t="s">
        <v>4234</v>
      </c>
      <c r="F684" s="244"/>
      <c r="G684" s="244"/>
      <c r="H684" s="220" t="s">
        <v>4233</v>
      </c>
      <c r="I684" s="221" t="s">
        <v>52</v>
      </c>
      <c r="J684" s="220" t="s">
        <v>4232</v>
      </c>
      <c r="K684" s="220" t="s">
        <v>281</v>
      </c>
      <c r="L684" s="219" t="s">
        <v>4235</v>
      </c>
      <c r="M684" s="222" t="s">
        <v>4233</v>
      </c>
      <c r="N684" s="222" t="s">
        <v>4233</v>
      </c>
      <c r="O684" s="222" t="s">
        <v>4236</v>
      </c>
      <c r="P684" s="221" t="s">
        <v>555</v>
      </c>
      <c r="Q684" s="221" t="s">
        <v>556</v>
      </c>
      <c r="R684" s="223" t="s">
        <v>316</v>
      </c>
      <c r="S684" s="223" t="s">
        <v>43</v>
      </c>
      <c r="T684" s="223" t="s">
        <v>29</v>
      </c>
      <c r="U684" s="223" t="s">
        <v>82</v>
      </c>
      <c r="V684" s="221" t="s">
        <v>2088</v>
      </c>
      <c r="W684" s="222" t="s">
        <v>1582</v>
      </c>
      <c r="X684" s="221" t="s">
        <v>2089</v>
      </c>
      <c r="Y684" s="220"/>
      <c r="Z684" s="224" t="s">
        <v>220</v>
      </c>
      <c r="AA684" s="220" t="s">
        <v>1322</v>
      </c>
      <c r="AB684" s="243"/>
      <c r="AC684" s="226" t="s">
        <v>227</v>
      </c>
      <c r="AD684" s="244"/>
      <c r="AE684" s="228"/>
    </row>
    <row r="685" spans="1:31" s="229" customFormat="1" ht="15" customHeight="1">
      <c r="A685" s="217">
        <v>2023</v>
      </c>
      <c r="B685" s="217" t="s">
        <v>65</v>
      </c>
      <c r="C685" s="218" t="s">
        <v>2087</v>
      </c>
      <c r="D685" s="217">
        <v>1234</v>
      </c>
      <c r="E685" s="219" t="s">
        <v>4234</v>
      </c>
      <c r="F685" s="244"/>
      <c r="G685" s="244"/>
      <c r="H685" s="220" t="s">
        <v>4233</v>
      </c>
      <c r="I685" s="221" t="s">
        <v>52</v>
      </c>
      <c r="J685" s="220" t="s">
        <v>4232</v>
      </c>
      <c r="K685" s="220" t="s">
        <v>281</v>
      </c>
      <c r="L685" s="219" t="s">
        <v>4235</v>
      </c>
      <c r="M685" s="222" t="s">
        <v>4233</v>
      </c>
      <c r="N685" s="222" t="s">
        <v>4233</v>
      </c>
      <c r="O685" s="222" t="s">
        <v>4236</v>
      </c>
      <c r="P685" s="221" t="s">
        <v>2090</v>
      </c>
      <c r="Q685" s="221" t="s">
        <v>294</v>
      </c>
      <c r="R685" s="223" t="s">
        <v>289</v>
      </c>
      <c r="S685" s="223" t="s">
        <v>76</v>
      </c>
      <c r="T685" s="223" t="s">
        <v>27</v>
      </c>
      <c r="U685" s="223" t="s">
        <v>79</v>
      </c>
      <c r="V685" s="221" t="s">
        <v>1400</v>
      </c>
      <c r="W685" s="222" t="s">
        <v>2091</v>
      </c>
      <c r="X685" s="222" t="s">
        <v>2092</v>
      </c>
      <c r="Y685" s="220"/>
      <c r="Z685" s="224" t="s">
        <v>220</v>
      </c>
      <c r="AA685" s="220" t="s">
        <v>304</v>
      </c>
      <c r="AB685" s="239" t="s">
        <v>310</v>
      </c>
      <c r="AC685" s="226" t="s">
        <v>227</v>
      </c>
      <c r="AD685" s="244"/>
      <c r="AE685" s="228"/>
    </row>
    <row r="686" spans="1:31" s="229" customFormat="1" ht="15" customHeight="1">
      <c r="A686" s="217">
        <v>2023</v>
      </c>
      <c r="B686" s="217" t="s">
        <v>65</v>
      </c>
      <c r="C686" s="218" t="s">
        <v>2087</v>
      </c>
      <c r="D686" s="217">
        <v>1234</v>
      </c>
      <c r="E686" s="219" t="s">
        <v>4234</v>
      </c>
      <c r="F686" s="244"/>
      <c r="G686" s="244"/>
      <c r="H686" s="220" t="s">
        <v>4233</v>
      </c>
      <c r="I686" s="249" t="s">
        <v>75</v>
      </c>
      <c r="J686" s="220" t="s">
        <v>4232</v>
      </c>
      <c r="K686" s="220" t="s">
        <v>281</v>
      </c>
      <c r="L686" s="219" t="s">
        <v>4235</v>
      </c>
      <c r="M686" s="222" t="s">
        <v>4233</v>
      </c>
      <c r="N686" s="222" t="s">
        <v>4233</v>
      </c>
      <c r="O686" s="222" t="s">
        <v>4236</v>
      </c>
      <c r="P686" s="221" t="s">
        <v>449</v>
      </c>
      <c r="Q686" s="221" t="s">
        <v>294</v>
      </c>
      <c r="R686" s="223"/>
      <c r="S686" s="223"/>
      <c r="T686" s="223"/>
      <c r="U686" s="223"/>
      <c r="V686" s="221" t="s">
        <v>75</v>
      </c>
      <c r="W686" s="220"/>
      <c r="X686" s="244"/>
      <c r="Y686" s="220"/>
      <c r="Z686" s="224"/>
      <c r="AA686" s="220" t="s">
        <v>75</v>
      </c>
      <c r="AB686" s="243"/>
      <c r="AC686" s="226"/>
      <c r="AD686" s="244"/>
      <c r="AE686" s="228"/>
    </row>
    <row r="687" spans="1:31" s="229" customFormat="1" ht="15" customHeight="1">
      <c r="A687" s="217">
        <v>2023</v>
      </c>
      <c r="B687" s="217" t="s">
        <v>65</v>
      </c>
      <c r="C687" s="218" t="s">
        <v>2087</v>
      </c>
      <c r="D687" s="217">
        <v>1234</v>
      </c>
      <c r="E687" s="219" t="s">
        <v>4234</v>
      </c>
      <c r="F687" s="220"/>
      <c r="G687" s="220"/>
      <c r="H687" s="220" t="s">
        <v>4233</v>
      </c>
      <c r="I687" s="221" t="s">
        <v>52</v>
      </c>
      <c r="J687" s="220" t="s">
        <v>4232</v>
      </c>
      <c r="K687" s="220" t="s">
        <v>281</v>
      </c>
      <c r="L687" s="219" t="s">
        <v>4235</v>
      </c>
      <c r="M687" s="222" t="s">
        <v>4233</v>
      </c>
      <c r="N687" s="222" t="s">
        <v>4233</v>
      </c>
      <c r="O687" s="222" t="s">
        <v>4236</v>
      </c>
      <c r="P687" s="221" t="s">
        <v>2093</v>
      </c>
      <c r="Q687" s="221" t="s">
        <v>375</v>
      </c>
      <c r="R687" s="223" t="s">
        <v>316</v>
      </c>
      <c r="S687" s="223" t="s">
        <v>76</v>
      </c>
      <c r="T687" s="223" t="s">
        <v>24</v>
      </c>
      <c r="U687" s="223" t="s">
        <v>81</v>
      </c>
      <c r="V687" s="221" t="s">
        <v>2094</v>
      </c>
      <c r="W687" s="222" t="s">
        <v>2095</v>
      </c>
      <c r="X687" s="221" t="s">
        <v>2096</v>
      </c>
      <c r="Y687" s="220"/>
      <c r="Z687" s="224" t="s">
        <v>223</v>
      </c>
      <c r="AA687" s="245" t="s">
        <v>677</v>
      </c>
      <c r="AB687" s="239" t="s">
        <v>289</v>
      </c>
      <c r="AC687" s="226"/>
      <c r="AD687" s="220"/>
    </row>
    <row r="688" spans="1:31" s="229" customFormat="1" ht="15" customHeight="1">
      <c r="A688" s="217">
        <v>2023</v>
      </c>
      <c r="B688" s="217" t="s">
        <v>65</v>
      </c>
      <c r="C688" s="218" t="s">
        <v>2097</v>
      </c>
      <c r="D688" s="217">
        <v>1234</v>
      </c>
      <c r="E688" s="219" t="s">
        <v>4234</v>
      </c>
      <c r="F688" s="244"/>
      <c r="G688" s="244"/>
      <c r="H688" s="220" t="s">
        <v>4233</v>
      </c>
      <c r="I688" s="221" t="s">
        <v>52</v>
      </c>
      <c r="J688" s="220" t="s">
        <v>4232</v>
      </c>
      <c r="K688" s="220" t="s">
        <v>281</v>
      </c>
      <c r="L688" s="219" t="s">
        <v>4235</v>
      </c>
      <c r="M688" s="222" t="s">
        <v>4233</v>
      </c>
      <c r="N688" s="222" t="s">
        <v>4233</v>
      </c>
      <c r="O688" s="222" t="s">
        <v>4236</v>
      </c>
      <c r="P688" s="221" t="s">
        <v>1455</v>
      </c>
      <c r="Q688" s="221" t="s">
        <v>294</v>
      </c>
      <c r="R688" s="223" t="s">
        <v>316</v>
      </c>
      <c r="S688" s="223" t="s">
        <v>43</v>
      </c>
      <c r="T688" s="223" t="s">
        <v>30</v>
      </c>
      <c r="U688" s="223" t="s">
        <v>82</v>
      </c>
      <c r="V688" s="221" t="s">
        <v>2098</v>
      </c>
      <c r="W688" s="222" t="s">
        <v>2074</v>
      </c>
      <c r="X688" s="221" t="s">
        <v>2099</v>
      </c>
      <c r="Y688" s="220"/>
      <c r="Z688" s="224" t="s">
        <v>220</v>
      </c>
      <c r="AA688" s="220" t="s">
        <v>174</v>
      </c>
      <c r="AB688" s="243"/>
      <c r="AC688" s="226" t="s">
        <v>227</v>
      </c>
      <c r="AD688" s="244"/>
      <c r="AE688" s="228"/>
    </row>
    <row r="689" spans="1:31" s="229" customFormat="1" ht="15" customHeight="1">
      <c r="A689" s="217">
        <v>2023</v>
      </c>
      <c r="B689" s="217" t="s">
        <v>65</v>
      </c>
      <c r="C689" s="218" t="s">
        <v>2100</v>
      </c>
      <c r="D689" s="217">
        <v>1234</v>
      </c>
      <c r="E689" s="219" t="s">
        <v>4234</v>
      </c>
      <c r="F689" s="244"/>
      <c r="G689" s="244"/>
      <c r="H689" s="220" t="s">
        <v>4233</v>
      </c>
      <c r="I689" s="221" t="s">
        <v>52</v>
      </c>
      <c r="J689" s="220" t="s">
        <v>4232</v>
      </c>
      <c r="K689" s="220" t="s">
        <v>281</v>
      </c>
      <c r="L689" s="219" t="s">
        <v>4235</v>
      </c>
      <c r="M689" s="222" t="s">
        <v>4233</v>
      </c>
      <c r="N689" s="222" t="s">
        <v>4233</v>
      </c>
      <c r="O689" s="222" t="s">
        <v>4236</v>
      </c>
      <c r="P689" s="221" t="s">
        <v>733</v>
      </c>
      <c r="Q689" s="221" t="s">
        <v>294</v>
      </c>
      <c r="R689" s="223" t="s">
        <v>316</v>
      </c>
      <c r="S689" s="223" t="s">
        <v>43</v>
      </c>
      <c r="T689" s="223" t="s">
        <v>30</v>
      </c>
      <c r="U689" s="223" t="s">
        <v>79</v>
      </c>
      <c r="V689" s="221" t="s">
        <v>95</v>
      </c>
      <c r="W689" s="222" t="s">
        <v>2022</v>
      </c>
      <c r="X689" s="221" t="s">
        <v>2021</v>
      </c>
      <c r="Y689" s="220"/>
      <c r="Z689" s="220" t="s">
        <v>223</v>
      </c>
      <c r="AA689" s="220" t="s">
        <v>288</v>
      </c>
      <c r="AB689" s="243"/>
      <c r="AC689" s="226"/>
      <c r="AD689" s="244"/>
      <c r="AE689" s="228"/>
    </row>
    <row r="690" spans="1:31" s="229" customFormat="1" ht="15" customHeight="1">
      <c r="A690" s="217">
        <v>2023</v>
      </c>
      <c r="B690" s="217" t="s">
        <v>65</v>
      </c>
      <c r="C690" s="218" t="s">
        <v>2100</v>
      </c>
      <c r="D690" s="217">
        <v>1234</v>
      </c>
      <c r="E690" s="219" t="s">
        <v>4234</v>
      </c>
      <c r="F690" s="244"/>
      <c r="G690" s="244"/>
      <c r="H690" s="220" t="s">
        <v>4233</v>
      </c>
      <c r="I690" s="249" t="s">
        <v>291</v>
      </c>
      <c r="J690" s="220" t="s">
        <v>4232</v>
      </c>
      <c r="K690" s="220" t="s">
        <v>281</v>
      </c>
      <c r="L690" s="219" t="s">
        <v>4235</v>
      </c>
      <c r="M690" s="222" t="s">
        <v>4233</v>
      </c>
      <c r="N690" s="222" t="s">
        <v>4233</v>
      </c>
      <c r="O690" s="222" t="s">
        <v>4236</v>
      </c>
      <c r="P690" s="221" t="s">
        <v>733</v>
      </c>
      <c r="Q690" s="221" t="s">
        <v>294</v>
      </c>
      <c r="R690" s="223"/>
      <c r="S690" s="223"/>
      <c r="T690" s="223"/>
      <c r="U690" s="223"/>
      <c r="V690" s="221" t="s">
        <v>291</v>
      </c>
      <c r="W690" s="220"/>
      <c r="X690" s="244"/>
      <c r="Y690" s="220"/>
      <c r="Z690" s="224"/>
      <c r="AA690" s="220" t="s">
        <v>291</v>
      </c>
      <c r="AB690" s="243"/>
      <c r="AC690" s="226"/>
      <c r="AD690" s="244"/>
      <c r="AE690" s="228"/>
    </row>
    <row r="691" spans="1:31" s="229" customFormat="1" ht="15" customHeight="1">
      <c r="A691" s="217">
        <v>2023</v>
      </c>
      <c r="B691" s="217" t="s">
        <v>65</v>
      </c>
      <c r="C691" s="218" t="s">
        <v>2100</v>
      </c>
      <c r="D691" s="217">
        <v>1234</v>
      </c>
      <c r="E691" s="219" t="s">
        <v>4234</v>
      </c>
      <c r="F691" s="244"/>
      <c r="G691" s="244"/>
      <c r="H691" s="220" t="s">
        <v>4233</v>
      </c>
      <c r="I691" s="221" t="s">
        <v>52</v>
      </c>
      <c r="J691" s="220" t="s">
        <v>4232</v>
      </c>
      <c r="K691" s="220" t="s">
        <v>281</v>
      </c>
      <c r="L691" s="219" t="s">
        <v>4235</v>
      </c>
      <c r="M691" s="222" t="s">
        <v>4233</v>
      </c>
      <c r="N691" s="222" t="s">
        <v>4233</v>
      </c>
      <c r="O691" s="222" t="s">
        <v>4236</v>
      </c>
      <c r="P691" s="221" t="s">
        <v>559</v>
      </c>
      <c r="Q691" s="221" t="s">
        <v>294</v>
      </c>
      <c r="R691" s="223" t="s">
        <v>316</v>
      </c>
      <c r="S691" s="223" t="s">
        <v>43</v>
      </c>
      <c r="T691" s="223" t="s">
        <v>29</v>
      </c>
      <c r="U691" s="223" t="s">
        <v>78</v>
      </c>
      <c r="V691" s="221" t="s">
        <v>2101</v>
      </c>
      <c r="W691" s="222" t="s">
        <v>2022</v>
      </c>
      <c r="X691" s="221" t="s">
        <v>2102</v>
      </c>
      <c r="Y691" s="220"/>
      <c r="Z691" s="224" t="s">
        <v>220</v>
      </c>
      <c r="AA691" s="220" t="s">
        <v>288</v>
      </c>
      <c r="AB691" s="243"/>
      <c r="AC691" s="226"/>
      <c r="AD691" s="244"/>
      <c r="AE691" s="228"/>
    </row>
    <row r="692" spans="1:31" s="229" customFormat="1" ht="15" customHeight="1">
      <c r="A692" s="217">
        <v>2023</v>
      </c>
      <c r="B692" s="217" t="s">
        <v>65</v>
      </c>
      <c r="C692" s="218" t="s">
        <v>2100</v>
      </c>
      <c r="D692" s="217">
        <v>1234</v>
      </c>
      <c r="E692" s="219" t="s">
        <v>4234</v>
      </c>
      <c r="F692" s="244"/>
      <c r="G692" s="244"/>
      <c r="H692" s="220" t="s">
        <v>4233</v>
      </c>
      <c r="I692" s="221" t="s">
        <v>52</v>
      </c>
      <c r="J692" s="220" t="s">
        <v>4232</v>
      </c>
      <c r="K692" s="220" t="s">
        <v>1611</v>
      </c>
      <c r="L692" s="219" t="s">
        <v>4235</v>
      </c>
      <c r="M692" s="222" t="s">
        <v>4233</v>
      </c>
      <c r="N692" s="222" t="s">
        <v>4233</v>
      </c>
      <c r="O692" s="222" t="s">
        <v>4236</v>
      </c>
      <c r="P692" s="221" t="s">
        <v>2103</v>
      </c>
      <c r="Q692" s="221" t="s">
        <v>284</v>
      </c>
      <c r="R692" s="223" t="s">
        <v>316</v>
      </c>
      <c r="S692" s="223" t="s">
        <v>35</v>
      </c>
      <c r="T692" s="223" t="s">
        <v>29</v>
      </c>
      <c r="U692" s="223" t="s">
        <v>83</v>
      </c>
      <c r="V692" s="221" t="s">
        <v>2104</v>
      </c>
      <c r="W692" s="222" t="s">
        <v>1582</v>
      </c>
      <c r="X692" s="221" t="s">
        <v>2105</v>
      </c>
      <c r="Y692" s="220"/>
      <c r="Z692" s="220" t="s">
        <v>223</v>
      </c>
      <c r="AA692" s="220" t="s">
        <v>323</v>
      </c>
      <c r="AB692" s="243"/>
      <c r="AC692" s="226" t="s">
        <v>224</v>
      </c>
      <c r="AD692" s="248" t="s">
        <v>2106</v>
      </c>
      <c r="AE692" s="228"/>
    </row>
    <row r="693" spans="1:31" s="229" customFormat="1" ht="15" customHeight="1">
      <c r="A693" s="217">
        <v>2023</v>
      </c>
      <c r="B693" s="217" t="s">
        <v>65</v>
      </c>
      <c r="C693" s="218" t="s">
        <v>2107</v>
      </c>
      <c r="D693" s="217">
        <v>1234</v>
      </c>
      <c r="E693" s="219" t="s">
        <v>4234</v>
      </c>
      <c r="F693" s="244"/>
      <c r="G693" s="244"/>
      <c r="H693" s="220" t="s">
        <v>4233</v>
      </c>
      <c r="I693" s="249" t="s">
        <v>75</v>
      </c>
      <c r="J693" s="220" t="s">
        <v>4232</v>
      </c>
      <c r="K693" s="220" t="s">
        <v>281</v>
      </c>
      <c r="L693" s="219" t="s">
        <v>4235</v>
      </c>
      <c r="M693" s="222" t="s">
        <v>4233</v>
      </c>
      <c r="N693" s="222" t="s">
        <v>4233</v>
      </c>
      <c r="O693" s="222" t="s">
        <v>4236</v>
      </c>
      <c r="P693" s="221" t="s">
        <v>1314</v>
      </c>
      <c r="Q693" s="221" t="s">
        <v>294</v>
      </c>
      <c r="R693" s="223"/>
      <c r="S693" s="223"/>
      <c r="T693" s="223"/>
      <c r="U693" s="223"/>
      <c r="V693" s="221" t="s">
        <v>75</v>
      </c>
      <c r="W693" s="220"/>
      <c r="X693" s="244"/>
      <c r="Y693" s="220"/>
      <c r="Z693" s="224"/>
      <c r="AA693" s="220" t="s">
        <v>75</v>
      </c>
      <c r="AB693" s="243"/>
      <c r="AC693" s="226"/>
      <c r="AD693" s="244"/>
      <c r="AE693" s="228"/>
    </row>
    <row r="694" spans="1:31" s="229" customFormat="1" ht="15" customHeight="1">
      <c r="A694" s="217">
        <v>2023</v>
      </c>
      <c r="B694" s="217" t="s">
        <v>65</v>
      </c>
      <c r="C694" s="218" t="s">
        <v>2107</v>
      </c>
      <c r="D694" s="217">
        <v>1234</v>
      </c>
      <c r="E694" s="219" t="s">
        <v>4234</v>
      </c>
      <c r="F694" s="244"/>
      <c r="G694" s="244"/>
      <c r="H694" s="220" t="s">
        <v>4233</v>
      </c>
      <c r="I694" s="221" t="s">
        <v>52</v>
      </c>
      <c r="J694" s="220" t="s">
        <v>4232</v>
      </c>
      <c r="K694" s="220" t="s">
        <v>281</v>
      </c>
      <c r="L694" s="219" t="s">
        <v>4235</v>
      </c>
      <c r="M694" s="222" t="s">
        <v>4233</v>
      </c>
      <c r="N694" s="222" t="s">
        <v>4233</v>
      </c>
      <c r="O694" s="222" t="s">
        <v>4236</v>
      </c>
      <c r="P694" s="221" t="s">
        <v>2108</v>
      </c>
      <c r="Q694" s="221" t="s">
        <v>294</v>
      </c>
      <c r="R694" s="223" t="s">
        <v>310</v>
      </c>
      <c r="S694" s="223" t="s">
        <v>43</v>
      </c>
      <c r="T694" s="223" t="s">
        <v>30</v>
      </c>
      <c r="U694" s="223" t="s">
        <v>78</v>
      </c>
      <c r="V694" s="221" t="s">
        <v>100</v>
      </c>
      <c r="W694" s="222" t="s">
        <v>1582</v>
      </c>
      <c r="X694" s="221" t="s">
        <v>2109</v>
      </c>
      <c r="Y694" s="220"/>
      <c r="Z694" s="224" t="s">
        <v>220</v>
      </c>
      <c r="AA694" s="220" t="s">
        <v>288</v>
      </c>
      <c r="AB694" s="243"/>
      <c r="AC694" s="226"/>
      <c r="AD694" s="244"/>
      <c r="AE694" s="228"/>
    </row>
    <row r="695" spans="1:31" s="229" customFormat="1" ht="15" customHeight="1">
      <c r="A695" s="217">
        <v>2023</v>
      </c>
      <c r="B695" s="217" t="s">
        <v>65</v>
      </c>
      <c r="C695" s="218" t="s">
        <v>2110</v>
      </c>
      <c r="D695" s="217">
        <v>1234</v>
      </c>
      <c r="E695" s="219" t="s">
        <v>4234</v>
      </c>
      <c r="F695" s="244"/>
      <c r="G695" s="244"/>
      <c r="H695" s="220" t="s">
        <v>4233</v>
      </c>
      <c r="I695" s="249" t="s">
        <v>74</v>
      </c>
      <c r="J695" s="220" t="s">
        <v>4232</v>
      </c>
      <c r="K695" s="220" t="s">
        <v>281</v>
      </c>
      <c r="L695" s="219" t="s">
        <v>4235</v>
      </c>
      <c r="M695" s="222" t="s">
        <v>4233</v>
      </c>
      <c r="N695" s="222" t="s">
        <v>4233</v>
      </c>
      <c r="O695" s="222" t="s">
        <v>4236</v>
      </c>
      <c r="P695" s="221" t="s">
        <v>2111</v>
      </c>
      <c r="Q695" s="221" t="s">
        <v>294</v>
      </c>
      <c r="R695" s="223"/>
      <c r="S695" s="223"/>
      <c r="T695" s="223"/>
      <c r="U695" s="223"/>
      <c r="V695" s="221" t="s">
        <v>74</v>
      </c>
      <c r="W695" s="220"/>
      <c r="X695" s="244"/>
      <c r="Y695" s="220"/>
      <c r="Z695" s="224"/>
      <c r="AA695" s="220" t="s">
        <v>74</v>
      </c>
      <c r="AB695" s="243"/>
      <c r="AC695" s="226"/>
      <c r="AD695" s="244"/>
      <c r="AE695" s="228"/>
    </row>
    <row r="696" spans="1:31" s="229" customFormat="1" ht="15" customHeight="1">
      <c r="A696" s="217">
        <v>2023</v>
      </c>
      <c r="B696" s="217" t="s">
        <v>65</v>
      </c>
      <c r="C696" s="218" t="s">
        <v>2110</v>
      </c>
      <c r="D696" s="217">
        <v>1234</v>
      </c>
      <c r="E696" s="219" t="s">
        <v>4234</v>
      </c>
      <c r="F696" s="244"/>
      <c r="G696" s="244"/>
      <c r="H696" s="220" t="s">
        <v>4233</v>
      </c>
      <c r="I696" s="221" t="s">
        <v>52</v>
      </c>
      <c r="J696" s="220" t="s">
        <v>4232</v>
      </c>
      <c r="K696" s="220" t="s">
        <v>281</v>
      </c>
      <c r="L696" s="219" t="s">
        <v>4235</v>
      </c>
      <c r="M696" s="222" t="s">
        <v>4233</v>
      </c>
      <c r="N696" s="222" t="s">
        <v>4233</v>
      </c>
      <c r="O696" s="222" t="s">
        <v>4236</v>
      </c>
      <c r="P696" s="221" t="s">
        <v>306</v>
      </c>
      <c r="Q696" s="221" t="s">
        <v>294</v>
      </c>
      <c r="R696" s="223" t="s">
        <v>289</v>
      </c>
      <c r="S696" s="223" t="s">
        <v>90</v>
      </c>
      <c r="T696" s="223" t="s">
        <v>46</v>
      </c>
      <c r="U696" s="223" t="s">
        <v>82</v>
      </c>
      <c r="V696" s="221" t="s">
        <v>2112</v>
      </c>
      <c r="W696" s="222" t="s">
        <v>2113</v>
      </c>
      <c r="X696" s="221" t="s">
        <v>2114</v>
      </c>
      <c r="Y696" s="220"/>
      <c r="Z696" s="224" t="s">
        <v>220</v>
      </c>
      <c r="AA696" s="220" t="s">
        <v>304</v>
      </c>
      <c r="AB696" s="239" t="s">
        <v>310</v>
      </c>
      <c r="AC696" s="226" t="s">
        <v>227</v>
      </c>
      <c r="AD696" s="244"/>
      <c r="AE696" s="228"/>
    </row>
    <row r="697" spans="1:31" s="229" customFormat="1" ht="15" customHeight="1">
      <c r="A697" s="217">
        <v>2023</v>
      </c>
      <c r="B697" s="217" t="s">
        <v>65</v>
      </c>
      <c r="C697" s="218" t="s">
        <v>2115</v>
      </c>
      <c r="D697" s="217">
        <v>1234</v>
      </c>
      <c r="E697" s="219" t="s">
        <v>4234</v>
      </c>
      <c r="F697" s="244"/>
      <c r="G697" s="244"/>
      <c r="H697" s="220" t="s">
        <v>4233</v>
      </c>
      <c r="I697" s="221" t="s">
        <v>52</v>
      </c>
      <c r="J697" s="220" t="s">
        <v>4232</v>
      </c>
      <c r="K697" s="220" t="s">
        <v>281</v>
      </c>
      <c r="L697" s="219" t="s">
        <v>4235</v>
      </c>
      <c r="M697" s="222" t="s">
        <v>4233</v>
      </c>
      <c r="N697" s="222" t="s">
        <v>4233</v>
      </c>
      <c r="O697" s="222" t="s">
        <v>4236</v>
      </c>
      <c r="P697" s="221" t="s">
        <v>431</v>
      </c>
      <c r="Q697" s="221" t="s">
        <v>294</v>
      </c>
      <c r="R697" s="223" t="s">
        <v>310</v>
      </c>
      <c r="S697" s="223" t="s">
        <v>43</v>
      </c>
      <c r="T697" s="223" t="s">
        <v>33</v>
      </c>
      <c r="U697" s="223" t="s">
        <v>79</v>
      </c>
      <c r="V697" s="221" t="s">
        <v>106</v>
      </c>
      <c r="W697" s="222" t="s">
        <v>2022</v>
      </c>
      <c r="X697" s="221" t="s">
        <v>786</v>
      </c>
      <c r="Y697" s="220"/>
      <c r="Z697" s="220" t="s">
        <v>223</v>
      </c>
      <c r="AA697" s="220" t="s">
        <v>288</v>
      </c>
      <c r="AB697" s="243"/>
      <c r="AC697" s="226"/>
      <c r="AD697" s="244"/>
      <c r="AE697" s="228"/>
    </row>
    <row r="698" spans="1:31" s="229" customFormat="1" ht="15" customHeight="1">
      <c r="A698" s="217">
        <v>2023</v>
      </c>
      <c r="B698" s="217" t="s">
        <v>65</v>
      </c>
      <c r="C698" s="218" t="s">
        <v>2115</v>
      </c>
      <c r="D698" s="217">
        <v>1234</v>
      </c>
      <c r="E698" s="219" t="s">
        <v>4234</v>
      </c>
      <c r="F698" s="244"/>
      <c r="G698" s="244"/>
      <c r="H698" s="220" t="s">
        <v>4233</v>
      </c>
      <c r="I698" s="249" t="s">
        <v>75</v>
      </c>
      <c r="J698" s="220" t="s">
        <v>4232</v>
      </c>
      <c r="K698" s="220" t="s">
        <v>281</v>
      </c>
      <c r="L698" s="219" t="s">
        <v>4235</v>
      </c>
      <c r="M698" s="222" t="s">
        <v>4233</v>
      </c>
      <c r="N698" s="222" t="s">
        <v>4233</v>
      </c>
      <c r="O698" s="222" t="s">
        <v>4236</v>
      </c>
      <c r="P698" s="221" t="s">
        <v>2116</v>
      </c>
      <c r="Q698" s="221" t="s">
        <v>294</v>
      </c>
      <c r="R698" s="223"/>
      <c r="S698" s="223"/>
      <c r="T698" s="223"/>
      <c r="U698" s="223"/>
      <c r="V698" s="221" t="s">
        <v>75</v>
      </c>
      <c r="W698" s="220"/>
      <c r="X698" s="221" t="s">
        <v>2117</v>
      </c>
      <c r="Y698" s="220"/>
      <c r="Z698" s="224"/>
      <c r="AA698" s="220" t="s">
        <v>75</v>
      </c>
      <c r="AB698" s="243"/>
      <c r="AC698" s="226"/>
      <c r="AD698" s="227" t="s">
        <v>2118</v>
      </c>
      <c r="AE698" s="228"/>
    </row>
    <row r="699" spans="1:31" s="229" customFormat="1" ht="15" customHeight="1">
      <c r="A699" s="217">
        <v>2023</v>
      </c>
      <c r="B699" s="217" t="s">
        <v>65</v>
      </c>
      <c r="C699" s="218" t="s">
        <v>2115</v>
      </c>
      <c r="D699" s="217">
        <v>1234</v>
      </c>
      <c r="E699" s="219" t="s">
        <v>4234</v>
      </c>
      <c r="F699" s="220"/>
      <c r="G699" s="220"/>
      <c r="H699" s="220" t="s">
        <v>4233</v>
      </c>
      <c r="I699" s="221" t="s">
        <v>52</v>
      </c>
      <c r="J699" s="220" t="s">
        <v>4232</v>
      </c>
      <c r="K699" s="220" t="s">
        <v>281</v>
      </c>
      <c r="L699" s="219" t="s">
        <v>4235</v>
      </c>
      <c r="M699" s="222" t="s">
        <v>4233</v>
      </c>
      <c r="N699" s="222" t="s">
        <v>4233</v>
      </c>
      <c r="O699" s="222" t="s">
        <v>4236</v>
      </c>
      <c r="P699" s="221" t="s">
        <v>1178</v>
      </c>
      <c r="Q699" s="221" t="s">
        <v>294</v>
      </c>
      <c r="R699" s="223" t="s">
        <v>316</v>
      </c>
      <c r="S699" s="223" t="s">
        <v>43</v>
      </c>
      <c r="T699" s="223" t="s">
        <v>30</v>
      </c>
      <c r="U699" s="223" t="s">
        <v>80</v>
      </c>
      <c r="V699" s="221" t="s">
        <v>96</v>
      </c>
      <c r="W699" s="222" t="s">
        <v>2074</v>
      </c>
      <c r="X699" s="227" t="s">
        <v>2119</v>
      </c>
      <c r="Y699" s="220"/>
      <c r="Z699" s="220" t="s">
        <v>220</v>
      </c>
      <c r="AA699" s="220" t="s">
        <v>2120</v>
      </c>
      <c r="AB699" s="239"/>
      <c r="AC699" s="226" t="s">
        <v>227</v>
      </c>
      <c r="AD699" s="220"/>
    </row>
    <row r="700" spans="1:31" s="229" customFormat="1" ht="15" customHeight="1">
      <c r="A700" s="217">
        <v>2023</v>
      </c>
      <c r="B700" s="217" t="s">
        <v>65</v>
      </c>
      <c r="C700" s="218" t="s">
        <v>2115</v>
      </c>
      <c r="D700" s="217">
        <v>1234</v>
      </c>
      <c r="E700" s="219" t="s">
        <v>4234</v>
      </c>
      <c r="F700" s="244"/>
      <c r="G700" s="244"/>
      <c r="H700" s="220" t="s">
        <v>4233</v>
      </c>
      <c r="I700" s="221" t="s">
        <v>52</v>
      </c>
      <c r="J700" s="220" t="s">
        <v>4232</v>
      </c>
      <c r="K700" s="220" t="s">
        <v>281</v>
      </c>
      <c r="L700" s="219" t="s">
        <v>4235</v>
      </c>
      <c r="M700" s="222" t="s">
        <v>4233</v>
      </c>
      <c r="N700" s="222" t="s">
        <v>4233</v>
      </c>
      <c r="O700" s="222" t="s">
        <v>4236</v>
      </c>
      <c r="P700" s="221" t="s">
        <v>2121</v>
      </c>
      <c r="Q700" s="221" t="s">
        <v>294</v>
      </c>
      <c r="R700" s="223" t="s">
        <v>289</v>
      </c>
      <c r="S700" s="223" t="s">
        <v>76</v>
      </c>
      <c r="T700" s="223" t="s">
        <v>27</v>
      </c>
      <c r="U700" s="223" t="s">
        <v>78</v>
      </c>
      <c r="V700" s="221" t="s">
        <v>2122</v>
      </c>
      <c r="W700" s="222" t="s">
        <v>2123</v>
      </c>
      <c r="X700" s="221" t="s">
        <v>2124</v>
      </c>
      <c r="Y700" s="220"/>
      <c r="Z700" s="224" t="s">
        <v>220</v>
      </c>
      <c r="AA700" s="220" t="s">
        <v>304</v>
      </c>
      <c r="AB700" s="239" t="s">
        <v>310</v>
      </c>
      <c r="AC700" s="226" t="s">
        <v>227</v>
      </c>
      <c r="AD700" s="244"/>
      <c r="AE700" s="228"/>
    </row>
    <row r="701" spans="1:31" s="229" customFormat="1" ht="15" customHeight="1">
      <c r="A701" s="217">
        <v>2023</v>
      </c>
      <c r="B701" s="217" t="s">
        <v>65</v>
      </c>
      <c r="C701" s="218" t="s">
        <v>2115</v>
      </c>
      <c r="D701" s="217">
        <v>1234</v>
      </c>
      <c r="E701" s="219" t="s">
        <v>4234</v>
      </c>
      <c r="F701" s="217" t="s">
        <v>310</v>
      </c>
      <c r="G701" s="217" t="s">
        <v>2125</v>
      </c>
      <c r="H701" s="220" t="s">
        <v>4233</v>
      </c>
      <c r="I701" s="221" t="s">
        <v>52</v>
      </c>
      <c r="J701" s="220" t="s">
        <v>4232</v>
      </c>
      <c r="K701" s="220" t="s">
        <v>281</v>
      </c>
      <c r="L701" s="219" t="s">
        <v>4235</v>
      </c>
      <c r="M701" s="222" t="s">
        <v>4233</v>
      </c>
      <c r="N701" s="222" t="s">
        <v>4233</v>
      </c>
      <c r="O701" s="222" t="s">
        <v>4236</v>
      </c>
      <c r="P701" s="221" t="s">
        <v>2126</v>
      </c>
      <c r="Q701" s="221" t="s">
        <v>294</v>
      </c>
      <c r="R701" s="223" t="s">
        <v>289</v>
      </c>
      <c r="S701" s="223" t="s">
        <v>35</v>
      </c>
      <c r="T701" s="223" t="s">
        <v>26</v>
      </c>
      <c r="U701" s="223" t="s">
        <v>180</v>
      </c>
      <c r="V701" s="221" t="s">
        <v>2127</v>
      </c>
      <c r="W701" s="222" t="s">
        <v>2128</v>
      </c>
      <c r="X701" s="221" t="s">
        <v>2129</v>
      </c>
      <c r="Y701" s="220" t="s">
        <v>222</v>
      </c>
      <c r="Z701" s="220" t="s">
        <v>223</v>
      </c>
      <c r="AA701" s="220" t="s">
        <v>323</v>
      </c>
      <c r="AB701" s="239" t="s">
        <v>310</v>
      </c>
      <c r="AC701" s="226"/>
      <c r="AD701" s="244"/>
      <c r="AE701" s="228"/>
    </row>
    <row r="702" spans="1:31" s="229" customFormat="1" ht="15" customHeight="1">
      <c r="A702" s="217">
        <v>2023</v>
      </c>
      <c r="B702" s="217" t="s">
        <v>65</v>
      </c>
      <c r="C702" s="218" t="s">
        <v>2130</v>
      </c>
      <c r="D702" s="217">
        <v>1234</v>
      </c>
      <c r="E702" s="219" t="s">
        <v>4234</v>
      </c>
      <c r="F702" s="244"/>
      <c r="G702" s="244"/>
      <c r="H702" s="220" t="s">
        <v>4233</v>
      </c>
      <c r="I702" s="221" t="s">
        <v>52</v>
      </c>
      <c r="J702" s="220" t="s">
        <v>4232</v>
      </c>
      <c r="K702" s="220" t="s">
        <v>281</v>
      </c>
      <c r="L702" s="219" t="s">
        <v>4235</v>
      </c>
      <c r="M702" s="222" t="s">
        <v>4233</v>
      </c>
      <c r="N702" s="222" t="s">
        <v>4233</v>
      </c>
      <c r="O702" s="222" t="s">
        <v>4236</v>
      </c>
      <c r="P702" s="221" t="s">
        <v>486</v>
      </c>
      <c r="Q702" s="221" t="s">
        <v>487</v>
      </c>
      <c r="R702" s="223" t="s">
        <v>310</v>
      </c>
      <c r="S702" s="223" t="s">
        <v>43</v>
      </c>
      <c r="T702" s="223" t="s">
        <v>33</v>
      </c>
      <c r="U702" s="223" t="s">
        <v>78</v>
      </c>
      <c r="V702" s="221" t="s">
        <v>2131</v>
      </c>
      <c r="W702" s="222" t="s">
        <v>2132</v>
      </c>
      <c r="X702" s="221" t="s">
        <v>2133</v>
      </c>
      <c r="Y702" s="220"/>
      <c r="Z702" s="224" t="s">
        <v>220</v>
      </c>
      <c r="AA702" s="220" t="s">
        <v>288</v>
      </c>
      <c r="AB702" s="243"/>
      <c r="AC702" s="226"/>
      <c r="AD702" s="244"/>
      <c r="AE702" s="228"/>
    </row>
    <row r="703" spans="1:31" s="229" customFormat="1" ht="15" customHeight="1">
      <c r="A703" s="217">
        <v>2023</v>
      </c>
      <c r="B703" s="217" t="s">
        <v>65</v>
      </c>
      <c r="C703" s="218" t="s">
        <v>2130</v>
      </c>
      <c r="D703" s="217">
        <v>1234</v>
      </c>
      <c r="E703" s="219" t="s">
        <v>4234</v>
      </c>
      <c r="F703" s="217" t="s">
        <v>310</v>
      </c>
      <c r="G703" s="217" t="s">
        <v>2134</v>
      </c>
      <c r="H703" s="220" t="s">
        <v>4233</v>
      </c>
      <c r="I703" s="221" t="s">
        <v>52</v>
      </c>
      <c r="J703" s="220" t="s">
        <v>4232</v>
      </c>
      <c r="K703" s="220" t="s">
        <v>281</v>
      </c>
      <c r="L703" s="219" t="s">
        <v>4235</v>
      </c>
      <c r="M703" s="222" t="s">
        <v>4233</v>
      </c>
      <c r="N703" s="222" t="s">
        <v>4233</v>
      </c>
      <c r="O703" s="222" t="s">
        <v>4236</v>
      </c>
      <c r="P703" s="221" t="s">
        <v>1031</v>
      </c>
      <c r="Q703" s="221" t="s">
        <v>294</v>
      </c>
      <c r="R703" s="223" t="s">
        <v>289</v>
      </c>
      <c r="S703" s="223" t="s">
        <v>35</v>
      </c>
      <c r="T703" s="223" t="s">
        <v>26</v>
      </c>
      <c r="U703" s="223" t="s">
        <v>180</v>
      </c>
      <c r="V703" s="221" t="s">
        <v>626</v>
      </c>
      <c r="W703" s="222" t="s">
        <v>2128</v>
      </c>
      <c r="X703" s="221" t="s">
        <v>2129</v>
      </c>
      <c r="Y703" s="220" t="s">
        <v>222</v>
      </c>
      <c r="Z703" s="220" t="s">
        <v>223</v>
      </c>
      <c r="AA703" s="220" t="s">
        <v>323</v>
      </c>
      <c r="AB703" s="239" t="s">
        <v>289</v>
      </c>
      <c r="AC703" s="226"/>
      <c r="AD703" s="244"/>
      <c r="AE703" s="228"/>
    </row>
    <row r="704" spans="1:31" s="229" customFormat="1" ht="15" customHeight="1">
      <c r="A704" s="217">
        <v>2023</v>
      </c>
      <c r="B704" s="217" t="s">
        <v>65</v>
      </c>
      <c r="C704" s="218" t="s">
        <v>2130</v>
      </c>
      <c r="D704" s="217">
        <v>1234</v>
      </c>
      <c r="E704" s="219" t="s">
        <v>4234</v>
      </c>
      <c r="F704" s="244"/>
      <c r="G704" s="244"/>
      <c r="H704" s="220" t="s">
        <v>4233</v>
      </c>
      <c r="I704" s="221" t="s">
        <v>52</v>
      </c>
      <c r="J704" s="220" t="s">
        <v>4232</v>
      </c>
      <c r="K704" s="220" t="s">
        <v>281</v>
      </c>
      <c r="L704" s="219" t="s">
        <v>4235</v>
      </c>
      <c r="M704" s="222" t="s">
        <v>4233</v>
      </c>
      <c r="N704" s="222" t="s">
        <v>4233</v>
      </c>
      <c r="O704" s="222" t="s">
        <v>4236</v>
      </c>
      <c r="P704" s="221" t="s">
        <v>353</v>
      </c>
      <c r="Q704" s="221" t="s">
        <v>294</v>
      </c>
      <c r="R704" s="223" t="s">
        <v>310</v>
      </c>
      <c r="S704" s="223" t="s">
        <v>90</v>
      </c>
      <c r="T704" s="223" t="s">
        <v>30</v>
      </c>
      <c r="U704" s="223" t="s">
        <v>80</v>
      </c>
      <c r="V704" s="221" t="s">
        <v>94</v>
      </c>
      <c r="W704" s="222" t="s">
        <v>2135</v>
      </c>
      <c r="X704" s="221" t="s">
        <v>2136</v>
      </c>
      <c r="Y704" s="220" t="s">
        <v>222</v>
      </c>
      <c r="Z704" s="224" t="s">
        <v>220</v>
      </c>
      <c r="AA704" s="220" t="s">
        <v>174</v>
      </c>
      <c r="AB704" s="243"/>
      <c r="AC704" s="226" t="s">
        <v>227</v>
      </c>
      <c r="AD704" s="244"/>
      <c r="AE704" s="228"/>
    </row>
    <row r="705" spans="1:31" s="229" customFormat="1" ht="15" customHeight="1">
      <c r="A705" s="217">
        <v>2023</v>
      </c>
      <c r="B705" s="217" t="s">
        <v>65</v>
      </c>
      <c r="C705" s="218" t="s">
        <v>2130</v>
      </c>
      <c r="D705" s="217">
        <v>1234</v>
      </c>
      <c r="E705" s="219" t="s">
        <v>4234</v>
      </c>
      <c r="F705" s="244"/>
      <c r="G705" s="244"/>
      <c r="H705" s="220" t="s">
        <v>4233</v>
      </c>
      <c r="I705" s="249" t="s">
        <v>74</v>
      </c>
      <c r="J705" s="220" t="s">
        <v>4232</v>
      </c>
      <c r="K705" s="220" t="s">
        <v>281</v>
      </c>
      <c r="L705" s="219" t="s">
        <v>4235</v>
      </c>
      <c r="M705" s="222" t="s">
        <v>4233</v>
      </c>
      <c r="N705" s="222" t="s">
        <v>4233</v>
      </c>
      <c r="O705" s="222" t="s">
        <v>4236</v>
      </c>
      <c r="P705" s="221" t="s">
        <v>325</v>
      </c>
      <c r="Q705" s="221" t="s">
        <v>325</v>
      </c>
      <c r="R705" s="223"/>
      <c r="S705" s="223"/>
      <c r="T705" s="223"/>
      <c r="U705" s="223"/>
      <c r="V705" s="221" t="s">
        <v>2061</v>
      </c>
      <c r="W705" s="220"/>
      <c r="X705" s="244"/>
      <c r="Y705" s="220"/>
      <c r="Z705" s="224"/>
      <c r="AA705" s="220" t="s">
        <v>2061</v>
      </c>
      <c r="AB705" s="243"/>
      <c r="AC705" s="226"/>
      <c r="AD705" s="244"/>
      <c r="AE705" s="228"/>
    </row>
    <row r="706" spans="1:31" s="229" customFormat="1" ht="15" customHeight="1">
      <c r="A706" s="217">
        <v>2023</v>
      </c>
      <c r="B706" s="217" t="s">
        <v>65</v>
      </c>
      <c r="C706" s="218" t="s">
        <v>2130</v>
      </c>
      <c r="D706" s="217">
        <v>1234</v>
      </c>
      <c r="E706" s="219" t="s">
        <v>4234</v>
      </c>
      <c r="F706" s="244"/>
      <c r="G706" s="244"/>
      <c r="H706" s="220" t="s">
        <v>4233</v>
      </c>
      <c r="I706" s="221" t="s">
        <v>52</v>
      </c>
      <c r="J706" s="220" t="s">
        <v>4232</v>
      </c>
      <c r="K706" s="220" t="s">
        <v>281</v>
      </c>
      <c r="L706" s="219" t="s">
        <v>4235</v>
      </c>
      <c r="M706" s="222" t="s">
        <v>4233</v>
      </c>
      <c r="N706" s="222" t="s">
        <v>4233</v>
      </c>
      <c r="O706" s="222" t="s">
        <v>4236</v>
      </c>
      <c r="P706" s="221" t="s">
        <v>1987</v>
      </c>
      <c r="Q706" s="221" t="s">
        <v>294</v>
      </c>
      <c r="R706" s="223" t="s">
        <v>316</v>
      </c>
      <c r="S706" s="223" t="s">
        <v>90</v>
      </c>
      <c r="T706" s="223" t="s">
        <v>30</v>
      </c>
      <c r="U706" s="223" t="s">
        <v>82</v>
      </c>
      <c r="V706" s="221" t="s">
        <v>2137</v>
      </c>
      <c r="W706" s="222" t="s">
        <v>2138</v>
      </c>
      <c r="X706" s="221" t="s">
        <v>2139</v>
      </c>
      <c r="Y706" s="220" t="s">
        <v>222</v>
      </c>
      <c r="Z706" s="220" t="s">
        <v>223</v>
      </c>
      <c r="AA706" s="220" t="s">
        <v>174</v>
      </c>
      <c r="AB706" s="243"/>
      <c r="AC706" s="226" t="s">
        <v>227</v>
      </c>
      <c r="AD706" s="244"/>
      <c r="AE706" s="228"/>
    </row>
    <row r="707" spans="1:31" s="229" customFormat="1" ht="15" customHeight="1">
      <c r="A707" s="217">
        <v>2023</v>
      </c>
      <c r="B707" s="217" t="s">
        <v>65</v>
      </c>
      <c r="C707" s="218" t="s">
        <v>2140</v>
      </c>
      <c r="D707" s="217">
        <v>1234</v>
      </c>
      <c r="E707" s="219" t="s">
        <v>4234</v>
      </c>
      <c r="F707" s="217" t="s">
        <v>310</v>
      </c>
      <c r="G707" s="217" t="s">
        <v>2141</v>
      </c>
      <c r="H707" s="220" t="s">
        <v>4233</v>
      </c>
      <c r="I707" s="221" t="s">
        <v>52</v>
      </c>
      <c r="J707" s="220" t="s">
        <v>4232</v>
      </c>
      <c r="K707" s="220" t="s">
        <v>281</v>
      </c>
      <c r="L707" s="219" t="s">
        <v>4235</v>
      </c>
      <c r="M707" s="222" t="s">
        <v>4233</v>
      </c>
      <c r="N707" s="222" t="s">
        <v>4233</v>
      </c>
      <c r="O707" s="222" t="s">
        <v>4236</v>
      </c>
      <c r="P707" s="221" t="s">
        <v>1395</v>
      </c>
      <c r="Q707" s="221" t="s">
        <v>556</v>
      </c>
      <c r="R707" s="223" t="s">
        <v>289</v>
      </c>
      <c r="S707" s="223" t="s">
        <v>76</v>
      </c>
      <c r="T707" s="223" t="s">
        <v>27</v>
      </c>
      <c r="U707" s="223" t="s">
        <v>79</v>
      </c>
      <c r="V707" s="221" t="s">
        <v>2142</v>
      </c>
      <c r="W707" s="222" t="s">
        <v>2143</v>
      </c>
      <c r="X707" s="221" t="s">
        <v>2144</v>
      </c>
      <c r="Y707" s="220" t="s">
        <v>219</v>
      </c>
      <c r="Z707" s="220" t="s">
        <v>220</v>
      </c>
      <c r="AA707" s="220" t="s">
        <v>323</v>
      </c>
      <c r="AB707" s="239" t="s">
        <v>289</v>
      </c>
      <c r="AC707" s="226" t="s">
        <v>221</v>
      </c>
      <c r="AD707" s="244"/>
      <c r="AE707" s="228"/>
    </row>
    <row r="708" spans="1:31" s="229" customFormat="1" ht="15" customHeight="1">
      <c r="A708" s="217">
        <v>2023</v>
      </c>
      <c r="B708" s="217" t="s">
        <v>65</v>
      </c>
      <c r="C708" s="218" t="s">
        <v>2140</v>
      </c>
      <c r="D708" s="217">
        <v>1234</v>
      </c>
      <c r="E708" s="219" t="s">
        <v>4234</v>
      </c>
      <c r="F708" s="244"/>
      <c r="G708" s="244"/>
      <c r="H708" s="220" t="s">
        <v>4233</v>
      </c>
      <c r="I708" s="249" t="s">
        <v>73</v>
      </c>
      <c r="J708" s="220" t="s">
        <v>4232</v>
      </c>
      <c r="K708" s="220" t="s">
        <v>281</v>
      </c>
      <c r="L708" s="219" t="s">
        <v>4235</v>
      </c>
      <c r="M708" s="222" t="s">
        <v>4233</v>
      </c>
      <c r="N708" s="222" t="s">
        <v>4233</v>
      </c>
      <c r="O708" s="222" t="s">
        <v>4236</v>
      </c>
      <c r="P708" s="221" t="s">
        <v>1314</v>
      </c>
      <c r="Q708" s="221" t="s">
        <v>294</v>
      </c>
      <c r="R708" s="223"/>
      <c r="S708" s="223"/>
      <c r="T708" s="223"/>
      <c r="U708" s="223"/>
      <c r="V708" s="221" t="s">
        <v>73</v>
      </c>
      <c r="W708" s="220"/>
      <c r="X708" s="244"/>
      <c r="Y708" s="220"/>
      <c r="Z708" s="224"/>
      <c r="AA708" s="220" t="s">
        <v>73</v>
      </c>
      <c r="AB708" s="243"/>
      <c r="AC708" s="226"/>
      <c r="AD708" s="244"/>
      <c r="AE708" s="228"/>
    </row>
    <row r="709" spans="1:31" s="229" customFormat="1" ht="15" customHeight="1">
      <c r="A709" s="221">
        <v>2023</v>
      </c>
      <c r="B709" s="221" t="s">
        <v>65</v>
      </c>
      <c r="C709" s="235" t="s">
        <v>2140</v>
      </c>
      <c r="D709" s="217">
        <v>1234</v>
      </c>
      <c r="E709" s="219" t="s">
        <v>4234</v>
      </c>
      <c r="F709" s="253"/>
      <c r="G709" s="253"/>
      <c r="H709" s="220" t="s">
        <v>4233</v>
      </c>
      <c r="I709" s="221" t="s">
        <v>52</v>
      </c>
      <c r="J709" s="220" t="s">
        <v>4232</v>
      </c>
      <c r="K709" s="220" t="s">
        <v>281</v>
      </c>
      <c r="L709" s="219" t="s">
        <v>4235</v>
      </c>
      <c r="M709" s="222" t="s">
        <v>4233</v>
      </c>
      <c r="N709" s="222" t="s">
        <v>4233</v>
      </c>
      <c r="O709" s="222" t="s">
        <v>4236</v>
      </c>
      <c r="P709" s="221" t="s">
        <v>1314</v>
      </c>
      <c r="Q709" s="221" t="s">
        <v>294</v>
      </c>
      <c r="R709" s="223" t="s">
        <v>289</v>
      </c>
      <c r="S709" s="223" t="s">
        <v>76</v>
      </c>
      <c r="T709" s="223" t="s">
        <v>29</v>
      </c>
      <c r="U709" s="223" t="s">
        <v>79</v>
      </c>
      <c r="V709" s="221" t="s">
        <v>349</v>
      </c>
      <c r="W709" s="222" t="s">
        <v>2145</v>
      </c>
      <c r="X709" s="231" t="s">
        <v>2146</v>
      </c>
      <c r="Y709" s="221"/>
      <c r="Z709" s="221" t="s">
        <v>223</v>
      </c>
      <c r="AA709" s="221" t="s">
        <v>304</v>
      </c>
      <c r="AB709" s="239" t="s">
        <v>289</v>
      </c>
      <c r="AC709" s="254" t="s">
        <v>227</v>
      </c>
      <c r="AD709" s="253"/>
      <c r="AE709" s="237"/>
    </row>
    <row r="710" spans="1:31" s="229" customFormat="1" ht="15" customHeight="1">
      <c r="A710" s="217">
        <v>2023</v>
      </c>
      <c r="B710" s="217" t="s">
        <v>65</v>
      </c>
      <c r="C710" s="218" t="s">
        <v>2140</v>
      </c>
      <c r="D710" s="217">
        <v>1234</v>
      </c>
      <c r="E710" s="219" t="s">
        <v>4234</v>
      </c>
      <c r="F710" s="217" t="s">
        <v>310</v>
      </c>
      <c r="G710" s="217" t="s">
        <v>2147</v>
      </c>
      <c r="H710" s="220" t="s">
        <v>4233</v>
      </c>
      <c r="I710" s="221" t="s">
        <v>52</v>
      </c>
      <c r="J710" s="220" t="s">
        <v>4232</v>
      </c>
      <c r="K710" s="220" t="s">
        <v>281</v>
      </c>
      <c r="L710" s="219" t="s">
        <v>4235</v>
      </c>
      <c r="M710" s="222" t="s">
        <v>4233</v>
      </c>
      <c r="N710" s="222" t="s">
        <v>4233</v>
      </c>
      <c r="O710" s="222" t="s">
        <v>4236</v>
      </c>
      <c r="P710" s="221" t="s">
        <v>438</v>
      </c>
      <c r="Q710" s="221" t="s">
        <v>294</v>
      </c>
      <c r="R710" s="223" t="s">
        <v>289</v>
      </c>
      <c r="S710" s="223" t="s">
        <v>76</v>
      </c>
      <c r="T710" s="223" t="s">
        <v>26</v>
      </c>
      <c r="U710" s="223" t="s">
        <v>79</v>
      </c>
      <c r="V710" s="221" t="s">
        <v>2148</v>
      </c>
      <c r="W710" s="222" t="s">
        <v>2149</v>
      </c>
      <c r="X710" s="221" t="s">
        <v>1186</v>
      </c>
      <c r="Y710" s="220" t="s">
        <v>222</v>
      </c>
      <c r="Z710" s="220" t="s">
        <v>223</v>
      </c>
      <c r="AA710" s="220" t="s">
        <v>323</v>
      </c>
      <c r="AB710" s="239" t="s">
        <v>310</v>
      </c>
      <c r="AC710" s="226"/>
      <c r="AD710" s="244"/>
      <c r="AE710" s="228"/>
    </row>
    <row r="711" spans="1:31" s="229" customFormat="1" ht="15" customHeight="1">
      <c r="A711" s="217">
        <v>2023</v>
      </c>
      <c r="B711" s="217" t="s">
        <v>65</v>
      </c>
      <c r="C711" s="218" t="s">
        <v>2140</v>
      </c>
      <c r="D711" s="217">
        <v>1234</v>
      </c>
      <c r="E711" s="219" t="s">
        <v>4234</v>
      </c>
      <c r="F711" s="244"/>
      <c r="G711" s="244"/>
      <c r="H711" s="220" t="s">
        <v>4233</v>
      </c>
      <c r="I711" s="221" t="s">
        <v>52</v>
      </c>
      <c r="J711" s="220" t="s">
        <v>4232</v>
      </c>
      <c r="K711" s="220" t="s">
        <v>281</v>
      </c>
      <c r="L711" s="219" t="s">
        <v>4235</v>
      </c>
      <c r="M711" s="222" t="s">
        <v>4233</v>
      </c>
      <c r="N711" s="222" t="s">
        <v>4233</v>
      </c>
      <c r="O711" s="222" t="s">
        <v>4236</v>
      </c>
      <c r="P711" s="221" t="s">
        <v>2150</v>
      </c>
      <c r="Q711" s="221" t="s">
        <v>294</v>
      </c>
      <c r="R711" s="223" t="s">
        <v>316</v>
      </c>
      <c r="S711" s="223" t="s">
        <v>43</v>
      </c>
      <c r="T711" s="223" t="s">
        <v>30</v>
      </c>
      <c r="U711" s="223" t="s">
        <v>80</v>
      </c>
      <c r="V711" s="221" t="s">
        <v>98</v>
      </c>
      <c r="W711" s="222" t="s">
        <v>2132</v>
      </c>
      <c r="X711" s="221" t="s">
        <v>2151</v>
      </c>
      <c r="Y711" s="220"/>
      <c r="Z711" s="224" t="s">
        <v>220</v>
      </c>
      <c r="AA711" s="220" t="s">
        <v>175</v>
      </c>
      <c r="AB711" s="243"/>
      <c r="AC711" s="226"/>
      <c r="AD711" s="244"/>
      <c r="AE711" s="228"/>
    </row>
    <row r="712" spans="1:31" s="229" customFormat="1" ht="15" customHeight="1">
      <c r="A712" s="217">
        <v>2023</v>
      </c>
      <c r="B712" s="217" t="s">
        <v>65</v>
      </c>
      <c r="C712" s="218" t="s">
        <v>2152</v>
      </c>
      <c r="D712" s="217">
        <v>1234</v>
      </c>
      <c r="E712" s="219" t="s">
        <v>4234</v>
      </c>
      <c r="F712" s="244"/>
      <c r="G712" s="244"/>
      <c r="H712" s="220" t="s">
        <v>4233</v>
      </c>
      <c r="I712" s="221" t="s">
        <v>52</v>
      </c>
      <c r="J712" s="220" t="s">
        <v>4232</v>
      </c>
      <c r="K712" s="220" t="s">
        <v>281</v>
      </c>
      <c r="L712" s="219" t="s">
        <v>4235</v>
      </c>
      <c r="M712" s="222" t="s">
        <v>4233</v>
      </c>
      <c r="N712" s="222" t="s">
        <v>4233</v>
      </c>
      <c r="O712" s="222" t="s">
        <v>4236</v>
      </c>
      <c r="P712" s="221" t="s">
        <v>927</v>
      </c>
      <c r="Q712" s="221" t="s">
        <v>396</v>
      </c>
      <c r="R712" s="223"/>
      <c r="S712" s="223" t="s">
        <v>41</v>
      </c>
      <c r="T712" s="223" t="s">
        <v>18</v>
      </c>
      <c r="U712" s="223" t="s">
        <v>82</v>
      </c>
      <c r="V712" s="221" t="s">
        <v>106</v>
      </c>
      <c r="W712" s="255" t="s">
        <v>2153</v>
      </c>
      <c r="X712" s="255" t="s">
        <v>2154</v>
      </c>
      <c r="Y712" s="220"/>
      <c r="Z712" s="255" t="s">
        <v>223</v>
      </c>
      <c r="AA712" s="220" t="s">
        <v>173</v>
      </c>
      <c r="AB712" s="243"/>
      <c r="AC712" s="226" t="s">
        <v>227</v>
      </c>
      <c r="AD712" s="255" t="s">
        <v>2155</v>
      </c>
      <c r="AE712" s="228"/>
    </row>
    <row r="713" spans="1:31" s="229" customFormat="1" ht="15" customHeight="1">
      <c r="A713" s="217">
        <v>2023</v>
      </c>
      <c r="B713" s="217" t="s">
        <v>65</v>
      </c>
      <c r="C713" s="218" t="s">
        <v>2152</v>
      </c>
      <c r="D713" s="217">
        <v>1234</v>
      </c>
      <c r="E713" s="219" t="s">
        <v>4234</v>
      </c>
      <c r="F713" s="244"/>
      <c r="G713" s="244"/>
      <c r="H713" s="220" t="s">
        <v>4233</v>
      </c>
      <c r="I713" s="221" t="s">
        <v>52</v>
      </c>
      <c r="J713" s="220" t="s">
        <v>4232</v>
      </c>
      <c r="K713" s="220" t="s">
        <v>281</v>
      </c>
      <c r="L713" s="219" t="s">
        <v>4235</v>
      </c>
      <c r="M713" s="222" t="s">
        <v>4233</v>
      </c>
      <c r="N713" s="222" t="s">
        <v>4233</v>
      </c>
      <c r="O713" s="222" t="s">
        <v>4236</v>
      </c>
      <c r="P713" s="221" t="s">
        <v>623</v>
      </c>
      <c r="Q713" s="221" t="s">
        <v>294</v>
      </c>
      <c r="R713" s="223" t="s">
        <v>310</v>
      </c>
      <c r="S713" s="223" t="s">
        <v>90</v>
      </c>
      <c r="T713" s="223" t="s">
        <v>29</v>
      </c>
      <c r="U713" s="223" t="s">
        <v>82</v>
      </c>
      <c r="V713" s="221" t="s">
        <v>2156</v>
      </c>
      <c r="W713" s="220" t="s">
        <v>2157</v>
      </c>
      <c r="X713" s="227" t="s">
        <v>2158</v>
      </c>
      <c r="Y713" s="220"/>
      <c r="Z713" s="224" t="s">
        <v>220</v>
      </c>
      <c r="AA713" s="255" t="s">
        <v>1736</v>
      </c>
      <c r="AB713" s="239" t="s">
        <v>289</v>
      </c>
      <c r="AC713" s="230" t="s">
        <v>227</v>
      </c>
      <c r="AD713" s="244"/>
      <c r="AE713" s="228"/>
    </row>
    <row r="714" spans="1:31" s="229" customFormat="1" ht="15" customHeight="1">
      <c r="A714" s="217">
        <v>2023</v>
      </c>
      <c r="B714" s="217" t="s">
        <v>65</v>
      </c>
      <c r="C714" s="218" t="s">
        <v>2159</v>
      </c>
      <c r="D714" s="217">
        <v>1234</v>
      </c>
      <c r="E714" s="219" t="s">
        <v>4234</v>
      </c>
      <c r="F714" s="244"/>
      <c r="G714" s="244"/>
      <c r="H714" s="220" t="s">
        <v>4233</v>
      </c>
      <c r="I714" s="221" t="s">
        <v>52</v>
      </c>
      <c r="J714" s="220" t="s">
        <v>4232</v>
      </c>
      <c r="K714" s="220" t="s">
        <v>281</v>
      </c>
      <c r="L714" s="219" t="s">
        <v>4235</v>
      </c>
      <c r="M714" s="222" t="s">
        <v>4233</v>
      </c>
      <c r="N714" s="222" t="s">
        <v>4233</v>
      </c>
      <c r="O714" s="222" t="s">
        <v>4236</v>
      </c>
      <c r="P714" s="221" t="s">
        <v>867</v>
      </c>
      <c r="Q714" s="221" t="s">
        <v>868</v>
      </c>
      <c r="R714" s="223" t="s">
        <v>289</v>
      </c>
      <c r="S714" s="223" t="s">
        <v>90</v>
      </c>
      <c r="T714" s="223" t="s">
        <v>29</v>
      </c>
      <c r="U714" s="223" t="s">
        <v>79</v>
      </c>
      <c r="V714" s="221" t="s">
        <v>285</v>
      </c>
      <c r="W714" s="222" t="s">
        <v>2160</v>
      </c>
      <c r="X714" s="222" t="s">
        <v>2161</v>
      </c>
      <c r="Y714" s="220"/>
      <c r="Z714" s="224" t="s">
        <v>220</v>
      </c>
      <c r="AA714" s="220" t="s">
        <v>304</v>
      </c>
      <c r="AB714" s="239" t="s">
        <v>289</v>
      </c>
      <c r="AC714" s="226" t="s">
        <v>227</v>
      </c>
      <c r="AD714" s="244"/>
      <c r="AE714" s="228"/>
    </row>
    <row r="715" spans="1:31" s="229" customFormat="1" ht="15" customHeight="1">
      <c r="A715" s="217">
        <v>2023</v>
      </c>
      <c r="B715" s="217" t="s">
        <v>65</v>
      </c>
      <c r="C715" s="218" t="s">
        <v>2159</v>
      </c>
      <c r="D715" s="217">
        <v>1234</v>
      </c>
      <c r="E715" s="219" t="s">
        <v>4234</v>
      </c>
      <c r="F715" s="244"/>
      <c r="G715" s="244"/>
      <c r="H715" s="220" t="s">
        <v>4233</v>
      </c>
      <c r="I715" s="221" t="s">
        <v>52</v>
      </c>
      <c r="J715" s="220" t="s">
        <v>4232</v>
      </c>
      <c r="K715" s="220" t="s">
        <v>281</v>
      </c>
      <c r="L715" s="219" t="s">
        <v>4235</v>
      </c>
      <c r="M715" s="222" t="s">
        <v>4233</v>
      </c>
      <c r="N715" s="222" t="s">
        <v>4233</v>
      </c>
      <c r="O715" s="222" t="s">
        <v>4236</v>
      </c>
      <c r="P715" s="221" t="s">
        <v>300</v>
      </c>
      <c r="Q715" s="221" t="s">
        <v>294</v>
      </c>
      <c r="R715" s="223" t="s">
        <v>310</v>
      </c>
      <c r="S715" s="223" t="s">
        <v>76</v>
      </c>
      <c r="T715" s="223" t="s">
        <v>33</v>
      </c>
      <c r="U715" s="223" t="s">
        <v>85</v>
      </c>
      <c r="V715" s="221" t="s">
        <v>285</v>
      </c>
      <c r="W715" s="222" t="s">
        <v>2162</v>
      </c>
      <c r="X715" s="221" t="s">
        <v>2163</v>
      </c>
      <c r="Y715" s="220" t="s">
        <v>222</v>
      </c>
      <c r="Z715" s="224" t="s">
        <v>223</v>
      </c>
      <c r="AA715" s="220" t="s">
        <v>175</v>
      </c>
      <c r="AB715" s="239" t="s">
        <v>316</v>
      </c>
      <c r="AC715" s="226" t="s">
        <v>227</v>
      </c>
      <c r="AD715" s="227" t="s">
        <v>2164</v>
      </c>
      <c r="AE715" s="228"/>
    </row>
    <row r="716" spans="1:31" s="229" customFormat="1" ht="15" customHeight="1">
      <c r="A716" s="217">
        <v>2023</v>
      </c>
      <c r="B716" s="217" t="s">
        <v>65</v>
      </c>
      <c r="C716" s="218" t="s">
        <v>2165</v>
      </c>
      <c r="D716" s="217">
        <v>1234</v>
      </c>
      <c r="E716" s="219" t="s">
        <v>4234</v>
      </c>
      <c r="F716" s="244"/>
      <c r="G716" s="244"/>
      <c r="H716" s="220" t="s">
        <v>4233</v>
      </c>
      <c r="I716" s="221" t="s">
        <v>52</v>
      </c>
      <c r="J716" s="220" t="s">
        <v>4232</v>
      </c>
      <c r="K716" s="220" t="s">
        <v>281</v>
      </c>
      <c r="L716" s="219" t="s">
        <v>4235</v>
      </c>
      <c r="M716" s="222" t="s">
        <v>4233</v>
      </c>
      <c r="N716" s="222" t="s">
        <v>4233</v>
      </c>
      <c r="O716" s="222" t="s">
        <v>4236</v>
      </c>
      <c r="P716" s="221" t="s">
        <v>670</v>
      </c>
      <c r="Q716" s="221" t="s">
        <v>294</v>
      </c>
      <c r="R716" s="223" t="s">
        <v>316</v>
      </c>
      <c r="S716" s="223" t="s">
        <v>76</v>
      </c>
      <c r="T716" s="223" t="s">
        <v>30</v>
      </c>
      <c r="U716" s="223" t="s">
        <v>80</v>
      </c>
      <c r="V716" s="221" t="s">
        <v>164</v>
      </c>
      <c r="W716" s="222" t="s">
        <v>2166</v>
      </c>
      <c r="X716" s="221" t="s">
        <v>2167</v>
      </c>
      <c r="Y716" s="220" t="s">
        <v>219</v>
      </c>
      <c r="Z716" s="224" t="s">
        <v>220</v>
      </c>
      <c r="AA716" s="220" t="s">
        <v>175</v>
      </c>
      <c r="AB716" s="239" t="s">
        <v>316</v>
      </c>
      <c r="AC716" s="226" t="s">
        <v>227</v>
      </c>
      <c r="AD716" s="227" t="s">
        <v>402</v>
      </c>
      <c r="AE716" s="228"/>
    </row>
    <row r="717" spans="1:31" s="229" customFormat="1" ht="15" customHeight="1">
      <c r="A717" s="217">
        <v>2023</v>
      </c>
      <c r="B717" s="217" t="s">
        <v>65</v>
      </c>
      <c r="C717" s="218" t="s">
        <v>2168</v>
      </c>
      <c r="D717" s="217">
        <v>1234</v>
      </c>
      <c r="E717" s="219" t="s">
        <v>4234</v>
      </c>
      <c r="F717" s="217" t="s">
        <v>310</v>
      </c>
      <c r="G717" s="217" t="s">
        <v>2169</v>
      </c>
      <c r="H717" s="220" t="s">
        <v>4233</v>
      </c>
      <c r="I717" s="221" t="s">
        <v>52</v>
      </c>
      <c r="J717" s="220" t="s">
        <v>4232</v>
      </c>
      <c r="K717" s="220" t="s">
        <v>1611</v>
      </c>
      <c r="L717" s="219" t="s">
        <v>4235</v>
      </c>
      <c r="M717" s="222" t="s">
        <v>4233</v>
      </c>
      <c r="N717" s="222" t="s">
        <v>4233</v>
      </c>
      <c r="O717" s="222" t="s">
        <v>4236</v>
      </c>
      <c r="P717" s="221" t="s">
        <v>998</v>
      </c>
      <c r="Q717" s="221" t="s">
        <v>366</v>
      </c>
      <c r="R717" s="223" t="s">
        <v>289</v>
      </c>
      <c r="S717" s="223" t="s">
        <v>35</v>
      </c>
      <c r="T717" s="223" t="s">
        <v>27</v>
      </c>
      <c r="U717" s="223" t="s">
        <v>83</v>
      </c>
      <c r="V717" s="221" t="s">
        <v>1400</v>
      </c>
      <c r="W717" s="222" t="s">
        <v>2170</v>
      </c>
      <c r="X717" s="221" t="s">
        <v>2171</v>
      </c>
      <c r="Y717" s="220"/>
      <c r="Z717" s="220" t="s">
        <v>223</v>
      </c>
      <c r="AA717" s="220" t="s">
        <v>323</v>
      </c>
      <c r="AB717" s="239" t="s">
        <v>289</v>
      </c>
      <c r="AC717" s="226" t="s">
        <v>221</v>
      </c>
      <c r="AD717" s="244"/>
      <c r="AE717" s="228"/>
    </row>
    <row r="718" spans="1:31" s="229" customFormat="1" ht="15" customHeight="1">
      <c r="A718" s="217">
        <v>2023</v>
      </c>
      <c r="B718" s="217" t="s">
        <v>65</v>
      </c>
      <c r="C718" s="218" t="s">
        <v>2172</v>
      </c>
      <c r="D718" s="217">
        <v>1234</v>
      </c>
      <c r="E718" s="219" t="s">
        <v>4234</v>
      </c>
      <c r="F718" s="244"/>
      <c r="G718" s="244"/>
      <c r="H718" s="220" t="s">
        <v>4233</v>
      </c>
      <c r="I718" s="221" t="s">
        <v>52</v>
      </c>
      <c r="J718" s="220" t="s">
        <v>4232</v>
      </c>
      <c r="K718" s="220" t="s">
        <v>281</v>
      </c>
      <c r="L718" s="219" t="s">
        <v>4235</v>
      </c>
      <c r="M718" s="222" t="s">
        <v>4233</v>
      </c>
      <c r="N718" s="222" t="s">
        <v>4233</v>
      </c>
      <c r="O718" s="222" t="s">
        <v>4236</v>
      </c>
      <c r="P718" s="221" t="s">
        <v>355</v>
      </c>
      <c r="Q718" s="221" t="s">
        <v>356</v>
      </c>
      <c r="R718" s="223" t="s">
        <v>316</v>
      </c>
      <c r="S718" s="223" t="s">
        <v>43</v>
      </c>
      <c r="T718" s="223" t="s">
        <v>30</v>
      </c>
      <c r="U718" s="223" t="s">
        <v>78</v>
      </c>
      <c r="V718" s="221" t="s">
        <v>112</v>
      </c>
      <c r="W718" s="222" t="s">
        <v>2132</v>
      </c>
      <c r="X718" s="221" t="s">
        <v>1728</v>
      </c>
      <c r="Y718" s="220"/>
      <c r="Z718" s="224" t="s">
        <v>220</v>
      </c>
      <c r="AA718" s="220" t="s">
        <v>288</v>
      </c>
      <c r="AB718" s="243"/>
      <c r="AC718" s="226"/>
      <c r="AD718" s="244"/>
      <c r="AE718" s="228"/>
    </row>
    <row r="719" spans="1:31" s="229" customFormat="1" ht="15" customHeight="1">
      <c r="A719" s="217">
        <v>2023</v>
      </c>
      <c r="B719" s="217" t="s">
        <v>65</v>
      </c>
      <c r="C719" s="218" t="s">
        <v>2173</v>
      </c>
      <c r="D719" s="217">
        <v>1234</v>
      </c>
      <c r="E719" s="219" t="s">
        <v>4234</v>
      </c>
      <c r="F719" s="244"/>
      <c r="G719" s="244"/>
      <c r="H719" s="220" t="s">
        <v>4233</v>
      </c>
      <c r="I719" s="221" t="s">
        <v>52</v>
      </c>
      <c r="J719" s="220" t="s">
        <v>4232</v>
      </c>
      <c r="K719" s="220" t="s">
        <v>281</v>
      </c>
      <c r="L719" s="219" t="s">
        <v>4235</v>
      </c>
      <c r="M719" s="222" t="s">
        <v>4233</v>
      </c>
      <c r="N719" s="222" t="s">
        <v>4233</v>
      </c>
      <c r="O719" s="222" t="s">
        <v>4236</v>
      </c>
      <c r="P719" s="221" t="s">
        <v>315</v>
      </c>
      <c r="Q719" s="221" t="s">
        <v>294</v>
      </c>
      <c r="R719" s="223" t="s">
        <v>316</v>
      </c>
      <c r="S719" s="223" t="s">
        <v>76</v>
      </c>
      <c r="T719" s="223" t="s">
        <v>30</v>
      </c>
      <c r="U719" s="223" t="s">
        <v>80</v>
      </c>
      <c r="V719" s="221" t="s">
        <v>96</v>
      </c>
      <c r="W719" s="222" t="s">
        <v>76</v>
      </c>
      <c r="X719" s="221" t="s">
        <v>2167</v>
      </c>
      <c r="Y719" s="220" t="s">
        <v>222</v>
      </c>
      <c r="Z719" s="224" t="s">
        <v>220</v>
      </c>
      <c r="AA719" s="220" t="s">
        <v>175</v>
      </c>
      <c r="AB719" s="239" t="s">
        <v>316</v>
      </c>
      <c r="AC719" s="226" t="s">
        <v>227</v>
      </c>
      <c r="AD719" s="227" t="s">
        <v>402</v>
      </c>
      <c r="AE719" s="228"/>
    </row>
    <row r="720" spans="1:31" s="229" customFormat="1" ht="15" customHeight="1">
      <c r="A720" s="217">
        <v>2023</v>
      </c>
      <c r="B720" s="217" t="s">
        <v>65</v>
      </c>
      <c r="C720" s="218" t="s">
        <v>2173</v>
      </c>
      <c r="D720" s="217">
        <v>1234</v>
      </c>
      <c r="E720" s="219" t="s">
        <v>4234</v>
      </c>
      <c r="F720" s="244"/>
      <c r="G720" s="244"/>
      <c r="H720" s="220" t="s">
        <v>4233</v>
      </c>
      <c r="I720" s="221" t="s">
        <v>52</v>
      </c>
      <c r="J720" s="220" t="s">
        <v>4232</v>
      </c>
      <c r="K720" s="220" t="s">
        <v>281</v>
      </c>
      <c r="L720" s="219" t="s">
        <v>4235</v>
      </c>
      <c r="M720" s="222" t="s">
        <v>4233</v>
      </c>
      <c r="N720" s="222" t="s">
        <v>4233</v>
      </c>
      <c r="O720" s="222" t="s">
        <v>4236</v>
      </c>
      <c r="P720" s="221" t="s">
        <v>810</v>
      </c>
      <c r="Q720" s="221" t="s">
        <v>294</v>
      </c>
      <c r="R720" s="223" t="s">
        <v>289</v>
      </c>
      <c r="S720" s="223" t="s">
        <v>35</v>
      </c>
      <c r="T720" s="223" t="s">
        <v>29</v>
      </c>
      <c r="U720" s="223" t="s">
        <v>81</v>
      </c>
      <c r="V720" s="221" t="s">
        <v>285</v>
      </c>
      <c r="W720" s="222" t="s">
        <v>2174</v>
      </c>
      <c r="X720" s="221" t="s">
        <v>2175</v>
      </c>
      <c r="Y720" s="220" t="s">
        <v>219</v>
      </c>
      <c r="Z720" s="220" t="s">
        <v>223</v>
      </c>
      <c r="AA720" s="255" t="s">
        <v>288</v>
      </c>
      <c r="AB720" s="243"/>
      <c r="AC720" s="226"/>
      <c r="AD720" s="244"/>
      <c r="AE720" s="228"/>
    </row>
    <row r="721" spans="1:31" s="229" customFormat="1" ht="15" customHeight="1">
      <c r="A721" s="217">
        <v>2023</v>
      </c>
      <c r="B721" s="217" t="s">
        <v>65</v>
      </c>
      <c r="C721" s="218" t="s">
        <v>2173</v>
      </c>
      <c r="D721" s="217">
        <v>1234</v>
      </c>
      <c r="E721" s="219" t="s">
        <v>4234</v>
      </c>
      <c r="F721" s="244"/>
      <c r="G721" s="244"/>
      <c r="H721" s="220" t="s">
        <v>4233</v>
      </c>
      <c r="I721" s="221" t="s">
        <v>52</v>
      </c>
      <c r="J721" s="220" t="s">
        <v>4232</v>
      </c>
      <c r="K721" s="220" t="s">
        <v>281</v>
      </c>
      <c r="L721" s="219" t="s">
        <v>4235</v>
      </c>
      <c r="M721" s="222" t="s">
        <v>4233</v>
      </c>
      <c r="N721" s="222" t="s">
        <v>4233</v>
      </c>
      <c r="O721" s="222" t="s">
        <v>4236</v>
      </c>
      <c r="P721" s="221" t="s">
        <v>431</v>
      </c>
      <c r="Q721" s="221" t="s">
        <v>294</v>
      </c>
      <c r="R721" s="223" t="s">
        <v>903</v>
      </c>
      <c r="S721" s="223" t="s">
        <v>35</v>
      </c>
      <c r="T721" s="223" t="s">
        <v>27</v>
      </c>
      <c r="U721" s="223" t="s">
        <v>82</v>
      </c>
      <c r="V721" s="221" t="s">
        <v>2176</v>
      </c>
      <c r="W721" s="222" t="s">
        <v>2177</v>
      </c>
      <c r="X721" s="221" t="s">
        <v>2178</v>
      </c>
      <c r="Y721" s="220" t="s">
        <v>219</v>
      </c>
      <c r="Z721" s="220" t="s">
        <v>223</v>
      </c>
      <c r="AA721" s="220" t="s">
        <v>288</v>
      </c>
      <c r="AB721" s="243"/>
      <c r="AC721" s="226"/>
      <c r="AD721" s="244"/>
      <c r="AE721" s="228"/>
    </row>
    <row r="722" spans="1:31" s="229" customFormat="1" ht="15" customHeight="1">
      <c r="A722" s="217">
        <v>2023</v>
      </c>
      <c r="B722" s="217" t="s">
        <v>65</v>
      </c>
      <c r="C722" s="218" t="s">
        <v>2173</v>
      </c>
      <c r="D722" s="217">
        <v>1234</v>
      </c>
      <c r="E722" s="219" t="s">
        <v>4234</v>
      </c>
      <c r="F722" s="244"/>
      <c r="G722" s="244"/>
      <c r="H722" s="220" t="s">
        <v>4233</v>
      </c>
      <c r="I722" s="221" t="s">
        <v>52</v>
      </c>
      <c r="J722" s="220" t="s">
        <v>4232</v>
      </c>
      <c r="K722" s="220" t="s">
        <v>281</v>
      </c>
      <c r="L722" s="219" t="s">
        <v>4235</v>
      </c>
      <c r="M722" s="222" t="s">
        <v>4233</v>
      </c>
      <c r="N722" s="222" t="s">
        <v>4233</v>
      </c>
      <c r="O722" s="222" t="s">
        <v>4236</v>
      </c>
      <c r="P722" s="221" t="s">
        <v>391</v>
      </c>
      <c r="Q722" s="221" t="s">
        <v>294</v>
      </c>
      <c r="R722" s="223" t="s">
        <v>316</v>
      </c>
      <c r="S722" s="223" t="s">
        <v>35</v>
      </c>
      <c r="T722" s="223" t="s">
        <v>30</v>
      </c>
      <c r="U722" s="223" t="s">
        <v>80</v>
      </c>
      <c r="V722" s="221" t="s">
        <v>93</v>
      </c>
      <c r="W722" s="222" t="s">
        <v>2179</v>
      </c>
      <c r="X722" s="221" t="s">
        <v>2180</v>
      </c>
      <c r="Y722" s="220" t="s">
        <v>219</v>
      </c>
      <c r="Z722" s="220" t="s">
        <v>223</v>
      </c>
      <c r="AA722" s="255" t="s">
        <v>288</v>
      </c>
      <c r="AB722" s="243"/>
      <c r="AC722" s="226"/>
      <c r="AD722" s="244"/>
      <c r="AE722" s="228"/>
    </row>
    <row r="723" spans="1:31" s="229" customFormat="1" ht="15" customHeight="1">
      <c r="A723" s="217">
        <v>2023</v>
      </c>
      <c r="B723" s="217" t="s">
        <v>66</v>
      </c>
      <c r="C723" s="218" t="s">
        <v>2181</v>
      </c>
      <c r="D723" s="217">
        <v>1234</v>
      </c>
      <c r="E723" s="219" t="s">
        <v>4234</v>
      </c>
      <c r="F723" s="217" t="s">
        <v>310</v>
      </c>
      <c r="G723" s="217" t="s">
        <v>2182</v>
      </c>
      <c r="H723" s="220" t="s">
        <v>4233</v>
      </c>
      <c r="I723" s="221" t="s">
        <v>52</v>
      </c>
      <c r="J723" s="220" t="s">
        <v>4232</v>
      </c>
      <c r="K723" s="220" t="s">
        <v>281</v>
      </c>
      <c r="L723" s="219" t="s">
        <v>4235</v>
      </c>
      <c r="M723" s="222" t="s">
        <v>4233</v>
      </c>
      <c r="N723" s="222" t="s">
        <v>4233</v>
      </c>
      <c r="O723" s="222" t="s">
        <v>4236</v>
      </c>
      <c r="P723" s="221" t="s">
        <v>1722</v>
      </c>
      <c r="Q723" s="221" t="s">
        <v>487</v>
      </c>
      <c r="R723" s="223" t="s">
        <v>289</v>
      </c>
      <c r="S723" s="223" t="s">
        <v>35</v>
      </c>
      <c r="T723" s="223" t="s">
        <v>26</v>
      </c>
      <c r="U723" s="223" t="s">
        <v>180</v>
      </c>
      <c r="V723" s="221" t="s">
        <v>2183</v>
      </c>
      <c r="W723" s="222" t="s">
        <v>2184</v>
      </c>
      <c r="X723" s="221" t="s">
        <v>2185</v>
      </c>
      <c r="Y723" s="220" t="s">
        <v>222</v>
      </c>
      <c r="Z723" s="220" t="s">
        <v>220</v>
      </c>
      <c r="AA723" s="220" t="s">
        <v>323</v>
      </c>
      <c r="AB723" s="239" t="s">
        <v>289</v>
      </c>
      <c r="AC723" s="226" t="s">
        <v>227</v>
      </c>
      <c r="AD723" s="244"/>
      <c r="AE723" s="228"/>
    </row>
    <row r="724" spans="1:31" s="229" customFormat="1" ht="15" customHeight="1">
      <c r="A724" s="217">
        <v>2023</v>
      </c>
      <c r="B724" s="217" t="s">
        <v>66</v>
      </c>
      <c r="C724" s="218" t="s">
        <v>2181</v>
      </c>
      <c r="D724" s="217">
        <v>1234</v>
      </c>
      <c r="E724" s="219" t="s">
        <v>4234</v>
      </c>
      <c r="F724" s="244"/>
      <c r="G724" s="244"/>
      <c r="H724" s="220" t="s">
        <v>4233</v>
      </c>
      <c r="I724" s="221" t="s">
        <v>52</v>
      </c>
      <c r="J724" s="220" t="s">
        <v>4232</v>
      </c>
      <c r="K724" s="220" t="s">
        <v>281</v>
      </c>
      <c r="L724" s="219" t="s">
        <v>4235</v>
      </c>
      <c r="M724" s="222" t="s">
        <v>4233</v>
      </c>
      <c r="N724" s="222" t="s">
        <v>4233</v>
      </c>
      <c r="O724" s="222" t="s">
        <v>4236</v>
      </c>
      <c r="P724" s="221" t="s">
        <v>522</v>
      </c>
      <c r="Q724" s="221" t="s">
        <v>523</v>
      </c>
      <c r="R724" s="223" t="s">
        <v>316</v>
      </c>
      <c r="S724" s="223" t="s">
        <v>76</v>
      </c>
      <c r="T724" s="223" t="s">
        <v>30</v>
      </c>
      <c r="U724" s="223" t="s">
        <v>80</v>
      </c>
      <c r="V724" s="221" t="s">
        <v>93</v>
      </c>
      <c r="W724" s="222" t="s">
        <v>2186</v>
      </c>
      <c r="X724" s="221" t="s">
        <v>2187</v>
      </c>
      <c r="Y724" s="220" t="s">
        <v>219</v>
      </c>
      <c r="Z724" s="224" t="s">
        <v>220</v>
      </c>
      <c r="AA724" s="220" t="s">
        <v>175</v>
      </c>
      <c r="AB724" s="243" t="s">
        <v>289</v>
      </c>
      <c r="AC724" s="226" t="s">
        <v>227</v>
      </c>
      <c r="AD724" s="244" t="s">
        <v>2188</v>
      </c>
      <c r="AE724" s="228"/>
    </row>
    <row r="725" spans="1:31" s="229" customFormat="1" ht="15" customHeight="1">
      <c r="A725" s="217">
        <v>2023</v>
      </c>
      <c r="B725" s="217" t="s">
        <v>66</v>
      </c>
      <c r="C725" s="218" t="s">
        <v>2181</v>
      </c>
      <c r="D725" s="217">
        <v>1234</v>
      </c>
      <c r="E725" s="219" t="s">
        <v>4234</v>
      </c>
      <c r="F725" s="244"/>
      <c r="G725" s="244"/>
      <c r="H725" s="220" t="s">
        <v>4233</v>
      </c>
      <c r="I725" s="221" t="s">
        <v>52</v>
      </c>
      <c r="J725" s="220" t="s">
        <v>4232</v>
      </c>
      <c r="K725" s="220" t="s">
        <v>281</v>
      </c>
      <c r="L725" s="219" t="s">
        <v>4235</v>
      </c>
      <c r="M725" s="222" t="s">
        <v>4233</v>
      </c>
      <c r="N725" s="222" t="s">
        <v>4233</v>
      </c>
      <c r="O725" s="222" t="s">
        <v>4236</v>
      </c>
      <c r="P725" s="221" t="s">
        <v>2189</v>
      </c>
      <c r="Q725" s="221" t="s">
        <v>294</v>
      </c>
      <c r="R725" s="223" t="s">
        <v>316</v>
      </c>
      <c r="S725" s="223" t="s">
        <v>43</v>
      </c>
      <c r="T725" s="223" t="s">
        <v>33</v>
      </c>
      <c r="U725" s="223" t="s">
        <v>79</v>
      </c>
      <c r="V725" s="221" t="s">
        <v>2190</v>
      </c>
      <c r="W725" s="222" t="s">
        <v>2132</v>
      </c>
      <c r="X725" s="221" t="s">
        <v>2191</v>
      </c>
      <c r="Y725" s="220" t="s">
        <v>219</v>
      </c>
      <c r="Z725" s="220" t="s">
        <v>223</v>
      </c>
      <c r="AA725" s="220" t="s">
        <v>288</v>
      </c>
      <c r="AB725" s="243"/>
      <c r="AC725" s="226"/>
      <c r="AD725" s="244"/>
      <c r="AE725" s="228"/>
    </row>
    <row r="726" spans="1:31" s="229" customFormat="1" ht="15" customHeight="1">
      <c r="A726" s="217">
        <v>2023</v>
      </c>
      <c r="B726" s="217" t="s">
        <v>66</v>
      </c>
      <c r="C726" s="218" t="s">
        <v>2192</v>
      </c>
      <c r="D726" s="217">
        <v>1234</v>
      </c>
      <c r="E726" s="219" t="s">
        <v>4234</v>
      </c>
      <c r="F726" s="244"/>
      <c r="G726" s="244"/>
      <c r="H726" s="220" t="s">
        <v>4233</v>
      </c>
      <c r="I726" s="221" t="s">
        <v>52</v>
      </c>
      <c r="J726" s="220" t="s">
        <v>4232</v>
      </c>
      <c r="K726" s="220" t="s">
        <v>281</v>
      </c>
      <c r="L726" s="219" t="s">
        <v>4235</v>
      </c>
      <c r="M726" s="222" t="s">
        <v>4233</v>
      </c>
      <c r="N726" s="222" t="s">
        <v>4233</v>
      </c>
      <c r="O726" s="222" t="s">
        <v>4236</v>
      </c>
      <c r="P726" s="221" t="s">
        <v>451</v>
      </c>
      <c r="Q726" s="221" t="s">
        <v>452</v>
      </c>
      <c r="R726" s="223" t="s">
        <v>316</v>
      </c>
      <c r="S726" s="223" t="s">
        <v>90</v>
      </c>
      <c r="T726" s="223" t="s">
        <v>33</v>
      </c>
      <c r="U726" s="223" t="s">
        <v>79</v>
      </c>
      <c r="V726" s="221" t="s">
        <v>2193</v>
      </c>
      <c r="W726" s="222" t="s">
        <v>2194</v>
      </c>
      <c r="X726" s="221" t="s">
        <v>2195</v>
      </c>
      <c r="Y726" s="220" t="s">
        <v>219</v>
      </c>
      <c r="Z726" s="220" t="s">
        <v>223</v>
      </c>
      <c r="AA726" s="220" t="s">
        <v>288</v>
      </c>
      <c r="AB726" s="243"/>
      <c r="AC726" s="226"/>
      <c r="AD726" s="244"/>
      <c r="AE726" s="228"/>
    </row>
    <row r="727" spans="1:31" s="229" customFormat="1" ht="15" customHeight="1">
      <c r="A727" s="217">
        <v>2023</v>
      </c>
      <c r="B727" s="217" t="s">
        <v>66</v>
      </c>
      <c r="C727" s="218" t="s">
        <v>2192</v>
      </c>
      <c r="D727" s="217">
        <v>1234</v>
      </c>
      <c r="E727" s="219" t="s">
        <v>4234</v>
      </c>
      <c r="F727" s="244"/>
      <c r="G727" s="244"/>
      <c r="H727" s="220" t="s">
        <v>4233</v>
      </c>
      <c r="I727" s="221" t="s">
        <v>52</v>
      </c>
      <c r="J727" s="220" t="s">
        <v>4232</v>
      </c>
      <c r="K727" s="220" t="s">
        <v>281</v>
      </c>
      <c r="L727" s="219" t="s">
        <v>4235</v>
      </c>
      <c r="M727" s="222" t="s">
        <v>4233</v>
      </c>
      <c r="N727" s="222" t="s">
        <v>4233</v>
      </c>
      <c r="O727" s="222" t="s">
        <v>4236</v>
      </c>
      <c r="P727" s="221" t="s">
        <v>946</v>
      </c>
      <c r="Q727" s="221" t="s">
        <v>947</v>
      </c>
      <c r="R727" s="223" t="s">
        <v>289</v>
      </c>
      <c r="S727" s="223" t="s">
        <v>43</v>
      </c>
      <c r="T727" s="223" t="s">
        <v>30</v>
      </c>
      <c r="U727" s="223" t="s">
        <v>78</v>
      </c>
      <c r="V727" s="221" t="s">
        <v>160</v>
      </c>
      <c r="W727" s="222" t="s">
        <v>2132</v>
      </c>
      <c r="X727" s="221" t="s">
        <v>2136</v>
      </c>
      <c r="Y727" s="220" t="s">
        <v>222</v>
      </c>
      <c r="Z727" s="224" t="s">
        <v>220</v>
      </c>
      <c r="AA727" s="220" t="s">
        <v>174</v>
      </c>
      <c r="AB727" s="243"/>
      <c r="AC727" s="226" t="s">
        <v>227</v>
      </c>
      <c r="AD727" s="244"/>
      <c r="AE727" s="228"/>
    </row>
    <row r="728" spans="1:31" s="229" customFormat="1" ht="15" customHeight="1">
      <c r="A728" s="217">
        <v>2023</v>
      </c>
      <c r="B728" s="217" t="s">
        <v>66</v>
      </c>
      <c r="C728" s="218" t="s">
        <v>2196</v>
      </c>
      <c r="D728" s="217">
        <v>1234</v>
      </c>
      <c r="E728" s="219" t="s">
        <v>4234</v>
      </c>
      <c r="F728" s="244"/>
      <c r="G728" s="244"/>
      <c r="H728" s="220" t="s">
        <v>4233</v>
      </c>
      <c r="I728" s="221" t="s">
        <v>52</v>
      </c>
      <c r="J728" s="220" t="s">
        <v>4232</v>
      </c>
      <c r="K728" s="220" t="s">
        <v>281</v>
      </c>
      <c r="L728" s="219" t="s">
        <v>4235</v>
      </c>
      <c r="M728" s="222" t="s">
        <v>4233</v>
      </c>
      <c r="N728" s="222" t="s">
        <v>4233</v>
      </c>
      <c r="O728" s="222" t="s">
        <v>4236</v>
      </c>
      <c r="P728" s="221" t="s">
        <v>1380</v>
      </c>
      <c r="Q728" s="221" t="s">
        <v>294</v>
      </c>
      <c r="R728" s="223" t="s">
        <v>289</v>
      </c>
      <c r="S728" s="223" t="s">
        <v>90</v>
      </c>
      <c r="T728" s="223" t="s">
        <v>29</v>
      </c>
      <c r="U728" s="223" t="s">
        <v>79</v>
      </c>
      <c r="V728" s="221" t="s">
        <v>534</v>
      </c>
      <c r="W728" s="222" t="s">
        <v>2197</v>
      </c>
      <c r="X728" s="222" t="s">
        <v>2198</v>
      </c>
      <c r="Y728" s="220"/>
      <c r="Z728" s="224" t="s">
        <v>220</v>
      </c>
      <c r="AA728" s="220" t="s">
        <v>304</v>
      </c>
      <c r="AB728" s="239" t="s">
        <v>289</v>
      </c>
      <c r="AC728" s="226" t="s">
        <v>227</v>
      </c>
      <c r="AD728" s="244"/>
      <c r="AE728" s="228"/>
    </row>
    <row r="729" spans="1:31" s="229" customFormat="1" ht="15" customHeight="1">
      <c r="A729" s="217">
        <v>2023</v>
      </c>
      <c r="B729" s="217" t="s">
        <v>66</v>
      </c>
      <c r="C729" s="218" t="s">
        <v>2196</v>
      </c>
      <c r="D729" s="217">
        <v>1234</v>
      </c>
      <c r="E729" s="219" t="s">
        <v>4234</v>
      </c>
      <c r="F729" s="217"/>
      <c r="G729" s="217"/>
      <c r="H729" s="220" t="s">
        <v>4233</v>
      </c>
      <c r="I729" s="221" t="s">
        <v>52</v>
      </c>
      <c r="J729" s="220" t="s">
        <v>4232</v>
      </c>
      <c r="K729" s="220" t="s">
        <v>281</v>
      </c>
      <c r="L729" s="219" t="s">
        <v>4235</v>
      </c>
      <c r="M729" s="222" t="s">
        <v>4233</v>
      </c>
      <c r="N729" s="222" t="s">
        <v>4233</v>
      </c>
      <c r="O729" s="222" t="s">
        <v>4236</v>
      </c>
      <c r="P729" s="221" t="s">
        <v>670</v>
      </c>
      <c r="Q729" s="221" t="s">
        <v>294</v>
      </c>
      <c r="R729" s="223" t="s">
        <v>289</v>
      </c>
      <c r="S729" s="223" t="s">
        <v>90</v>
      </c>
      <c r="T729" s="223" t="s">
        <v>24</v>
      </c>
      <c r="U729" s="223" t="s">
        <v>79</v>
      </c>
      <c r="V729" s="221" t="s">
        <v>2199</v>
      </c>
      <c r="W729" s="220" t="s">
        <v>257</v>
      </c>
      <c r="X729" s="227" t="s">
        <v>2200</v>
      </c>
      <c r="Y729" s="220"/>
      <c r="Z729" s="234" t="s">
        <v>223</v>
      </c>
      <c r="AA729" s="220" t="s">
        <v>304</v>
      </c>
      <c r="AB729" s="239" t="s">
        <v>289</v>
      </c>
      <c r="AC729" s="230" t="s">
        <v>227</v>
      </c>
      <c r="AD729" s="227"/>
      <c r="AE729" s="228"/>
    </row>
    <row r="730" spans="1:31" s="229" customFormat="1" ht="15" customHeight="1">
      <c r="A730" s="217">
        <v>2023</v>
      </c>
      <c r="B730" s="217" t="s">
        <v>66</v>
      </c>
      <c r="C730" s="218" t="s">
        <v>2196</v>
      </c>
      <c r="D730" s="217">
        <v>1234</v>
      </c>
      <c r="E730" s="219" t="s">
        <v>4234</v>
      </c>
      <c r="F730" s="244"/>
      <c r="G730" s="244"/>
      <c r="H730" s="220" t="s">
        <v>4233</v>
      </c>
      <c r="I730" s="221" t="s">
        <v>52</v>
      </c>
      <c r="J730" s="220" t="s">
        <v>4232</v>
      </c>
      <c r="K730" s="220" t="s">
        <v>281</v>
      </c>
      <c r="L730" s="219" t="s">
        <v>4235</v>
      </c>
      <c r="M730" s="222" t="s">
        <v>4233</v>
      </c>
      <c r="N730" s="222" t="s">
        <v>4233</v>
      </c>
      <c r="O730" s="222" t="s">
        <v>4236</v>
      </c>
      <c r="P730" s="221" t="s">
        <v>659</v>
      </c>
      <c r="Q730" s="221" t="s">
        <v>345</v>
      </c>
      <c r="R730" s="223" t="s">
        <v>316</v>
      </c>
      <c r="S730" s="223" t="s">
        <v>43</v>
      </c>
      <c r="T730" s="223" t="s">
        <v>33</v>
      </c>
      <c r="U730" s="223" t="s">
        <v>79</v>
      </c>
      <c r="V730" s="221" t="s">
        <v>2201</v>
      </c>
      <c r="W730" s="222" t="s">
        <v>2132</v>
      </c>
      <c r="X730" s="221" t="s">
        <v>2202</v>
      </c>
      <c r="Y730" s="220"/>
      <c r="Z730" s="220" t="s">
        <v>223</v>
      </c>
      <c r="AA730" s="220" t="s">
        <v>288</v>
      </c>
      <c r="AB730" s="243"/>
      <c r="AC730" s="226"/>
      <c r="AD730" s="244"/>
      <c r="AE730" s="228"/>
    </row>
    <row r="731" spans="1:31" s="229" customFormat="1" ht="15" customHeight="1">
      <c r="A731" s="217">
        <v>2023</v>
      </c>
      <c r="B731" s="217" t="s">
        <v>66</v>
      </c>
      <c r="C731" s="218" t="s">
        <v>2196</v>
      </c>
      <c r="D731" s="217">
        <v>1234</v>
      </c>
      <c r="E731" s="219" t="s">
        <v>4234</v>
      </c>
      <c r="F731" s="244"/>
      <c r="G731" s="244"/>
      <c r="H731" s="220" t="s">
        <v>4233</v>
      </c>
      <c r="I731" s="221" t="s">
        <v>52</v>
      </c>
      <c r="J731" s="220" t="s">
        <v>4232</v>
      </c>
      <c r="K731" s="220" t="s">
        <v>281</v>
      </c>
      <c r="L731" s="219" t="s">
        <v>4235</v>
      </c>
      <c r="M731" s="222" t="s">
        <v>4233</v>
      </c>
      <c r="N731" s="222" t="s">
        <v>4233</v>
      </c>
      <c r="O731" s="222" t="s">
        <v>4236</v>
      </c>
      <c r="P731" s="221" t="s">
        <v>2203</v>
      </c>
      <c r="Q731" s="221" t="s">
        <v>967</v>
      </c>
      <c r="R731" s="223" t="s">
        <v>289</v>
      </c>
      <c r="S731" s="223" t="s">
        <v>43</v>
      </c>
      <c r="T731" s="223" t="s">
        <v>30</v>
      </c>
      <c r="U731" s="223" t="s">
        <v>80</v>
      </c>
      <c r="V731" s="221" t="s">
        <v>93</v>
      </c>
      <c r="W731" s="222" t="s">
        <v>2132</v>
      </c>
      <c r="X731" s="221" t="s">
        <v>2151</v>
      </c>
      <c r="Y731" s="220" t="s">
        <v>219</v>
      </c>
      <c r="Z731" s="224" t="s">
        <v>220</v>
      </c>
      <c r="AA731" s="256" t="s">
        <v>288</v>
      </c>
      <c r="AB731" s="243" t="s">
        <v>316</v>
      </c>
      <c r="AC731" s="226" t="s">
        <v>227</v>
      </c>
      <c r="AD731" s="221" t="s">
        <v>2204</v>
      </c>
      <c r="AE731" s="228"/>
    </row>
    <row r="732" spans="1:31" s="229" customFormat="1" ht="15" customHeight="1">
      <c r="A732" s="217">
        <v>2023</v>
      </c>
      <c r="B732" s="217" t="s">
        <v>66</v>
      </c>
      <c r="C732" s="218" t="s">
        <v>2205</v>
      </c>
      <c r="D732" s="217">
        <v>1234</v>
      </c>
      <c r="E732" s="219" t="s">
        <v>4234</v>
      </c>
      <c r="F732" s="244"/>
      <c r="G732" s="244"/>
      <c r="H732" s="220" t="s">
        <v>4233</v>
      </c>
      <c r="I732" s="221" t="s">
        <v>52</v>
      </c>
      <c r="J732" s="220" t="s">
        <v>4232</v>
      </c>
      <c r="K732" s="220" t="s">
        <v>281</v>
      </c>
      <c r="L732" s="219" t="s">
        <v>4235</v>
      </c>
      <c r="M732" s="222" t="s">
        <v>4233</v>
      </c>
      <c r="N732" s="222" t="s">
        <v>4233</v>
      </c>
      <c r="O732" s="222" t="s">
        <v>4236</v>
      </c>
      <c r="P732" s="221" t="s">
        <v>1418</v>
      </c>
      <c r="Q732" s="221" t="s">
        <v>294</v>
      </c>
      <c r="R732" s="223" t="s">
        <v>289</v>
      </c>
      <c r="S732" s="223" t="s">
        <v>43</v>
      </c>
      <c r="T732" s="223" t="s">
        <v>30</v>
      </c>
      <c r="U732" s="223" t="s">
        <v>79</v>
      </c>
      <c r="V732" s="221" t="s">
        <v>2206</v>
      </c>
      <c r="W732" s="222" t="s">
        <v>2083</v>
      </c>
      <c r="X732" s="221" t="s">
        <v>2207</v>
      </c>
      <c r="Y732" s="220"/>
      <c r="Z732" s="220" t="s">
        <v>223</v>
      </c>
      <c r="AA732" s="220" t="s">
        <v>288</v>
      </c>
      <c r="AB732" s="243"/>
      <c r="AC732" s="226"/>
      <c r="AD732" s="244"/>
      <c r="AE732" s="228"/>
    </row>
    <row r="733" spans="1:31" s="229" customFormat="1" ht="15" customHeight="1">
      <c r="A733" s="217">
        <v>2023</v>
      </c>
      <c r="B733" s="217" t="s">
        <v>66</v>
      </c>
      <c r="C733" s="218" t="s">
        <v>2205</v>
      </c>
      <c r="D733" s="217">
        <v>1234</v>
      </c>
      <c r="E733" s="219" t="s">
        <v>4234</v>
      </c>
      <c r="F733" s="244"/>
      <c r="G733" s="244"/>
      <c r="H733" s="220" t="s">
        <v>4233</v>
      </c>
      <c r="I733" s="249" t="s">
        <v>74</v>
      </c>
      <c r="J733" s="220" t="s">
        <v>4232</v>
      </c>
      <c r="K733" s="220" t="s">
        <v>281</v>
      </c>
      <c r="L733" s="219" t="s">
        <v>4235</v>
      </c>
      <c r="M733" s="222" t="s">
        <v>4233</v>
      </c>
      <c r="N733" s="222" t="s">
        <v>4233</v>
      </c>
      <c r="O733" s="222" t="s">
        <v>4236</v>
      </c>
      <c r="P733" s="221" t="s">
        <v>325</v>
      </c>
      <c r="Q733" s="221" t="s">
        <v>325</v>
      </c>
      <c r="R733" s="223"/>
      <c r="S733" s="223"/>
      <c r="T733" s="223"/>
      <c r="U733" s="223"/>
      <c r="V733" s="221" t="s">
        <v>2061</v>
      </c>
      <c r="W733" s="220"/>
      <c r="X733" s="244"/>
      <c r="Y733" s="220"/>
      <c r="Z733" s="224"/>
      <c r="AA733" s="220" t="s">
        <v>2061</v>
      </c>
      <c r="AB733" s="243"/>
      <c r="AC733" s="226"/>
      <c r="AD733" s="244"/>
      <c r="AE733" s="228"/>
    </row>
    <row r="734" spans="1:31" s="229" customFormat="1" ht="15" customHeight="1">
      <c r="A734" s="217">
        <v>2023</v>
      </c>
      <c r="B734" s="217" t="s">
        <v>66</v>
      </c>
      <c r="C734" s="218" t="s">
        <v>2205</v>
      </c>
      <c r="D734" s="217">
        <v>1234</v>
      </c>
      <c r="E734" s="219" t="s">
        <v>4234</v>
      </c>
      <c r="F734" s="244"/>
      <c r="G734" s="244"/>
      <c r="H734" s="220" t="s">
        <v>4233</v>
      </c>
      <c r="I734" s="221" t="s">
        <v>52</v>
      </c>
      <c r="J734" s="220" t="s">
        <v>4232</v>
      </c>
      <c r="K734" s="220" t="s">
        <v>281</v>
      </c>
      <c r="L734" s="219" t="s">
        <v>4235</v>
      </c>
      <c r="M734" s="222" t="s">
        <v>4233</v>
      </c>
      <c r="N734" s="222" t="s">
        <v>4233</v>
      </c>
      <c r="O734" s="222" t="s">
        <v>4236</v>
      </c>
      <c r="P734" s="221" t="s">
        <v>1309</v>
      </c>
      <c r="Q734" s="221" t="s">
        <v>412</v>
      </c>
      <c r="R734" s="223" t="s">
        <v>316</v>
      </c>
      <c r="S734" s="223" t="s">
        <v>35</v>
      </c>
      <c r="T734" s="223" t="s">
        <v>30</v>
      </c>
      <c r="U734" s="223" t="s">
        <v>80</v>
      </c>
      <c r="V734" s="221" t="s">
        <v>93</v>
      </c>
      <c r="W734" s="222" t="s">
        <v>2208</v>
      </c>
      <c r="X734" s="221" t="s">
        <v>2209</v>
      </c>
      <c r="Y734" s="220" t="s">
        <v>222</v>
      </c>
      <c r="Z734" s="224" t="s">
        <v>223</v>
      </c>
      <c r="AA734" s="220" t="s">
        <v>175</v>
      </c>
      <c r="AB734" s="243" t="s">
        <v>316</v>
      </c>
      <c r="AC734" s="226" t="s">
        <v>227</v>
      </c>
      <c r="AD734" s="244" t="s">
        <v>2210</v>
      </c>
      <c r="AE734" s="228"/>
    </row>
    <row r="735" spans="1:31" s="229" customFormat="1" ht="15" customHeight="1">
      <c r="A735" s="217">
        <v>2023</v>
      </c>
      <c r="B735" s="217" t="s">
        <v>66</v>
      </c>
      <c r="C735" s="218" t="s">
        <v>2205</v>
      </c>
      <c r="D735" s="217">
        <v>1234</v>
      </c>
      <c r="E735" s="219" t="s">
        <v>4234</v>
      </c>
      <c r="F735" s="244"/>
      <c r="G735" s="244"/>
      <c r="H735" s="220" t="s">
        <v>4233</v>
      </c>
      <c r="I735" s="249" t="s">
        <v>74</v>
      </c>
      <c r="J735" s="220" t="s">
        <v>4232</v>
      </c>
      <c r="K735" s="220" t="s">
        <v>281</v>
      </c>
      <c r="L735" s="219" t="s">
        <v>4235</v>
      </c>
      <c r="M735" s="222" t="s">
        <v>4233</v>
      </c>
      <c r="N735" s="222" t="s">
        <v>4233</v>
      </c>
      <c r="O735" s="222" t="s">
        <v>4236</v>
      </c>
      <c r="P735" s="222" t="s">
        <v>325</v>
      </c>
      <c r="Q735" s="221" t="s">
        <v>325</v>
      </c>
      <c r="R735" s="223"/>
      <c r="S735" s="223"/>
      <c r="T735" s="223"/>
      <c r="U735" s="223"/>
      <c r="V735" s="221" t="s">
        <v>2061</v>
      </c>
      <c r="W735" s="220"/>
      <c r="X735" s="244"/>
      <c r="Y735" s="220"/>
      <c r="Z735" s="224"/>
      <c r="AA735" s="220" t="s">
        <v>2061</v>
      </c>
      <c r="AB735" s="243"/>
      <c r="AC735" s="226"/>
      <c r="AD735" s="244"/>
      <c r="AE735" s="228"/>
    </row>
    <row r="736" spans="1:31" s="229" customFormat="1" ht="15" customHeight="1">
      <c r="A736" s="217">
        <v>2023</v>
      </c>
      <c r="B736" s="217" t="s">
        <v>66</v>
      </c>
      <c r="C736" s="218" t="s">
        <v>2205</v>
      </c>
      <c r="D736" s="217">
        <v>1234</v>
      </c>
      <c r="E736" s="219" t="s">
        <v>4234</v>
      </c>
      <c r="F736" s="244"/>
      <c r="G736" s="244"/>
      <c r="H736" s="220" t="s">
        <v>4233</v>
      </c>
      <c r="I736" s="221" t="s">
        <v>52</v>
      </c>
      <c r="J736" s="220" t="s">
        <v>4232</v>
      </c>
      <c r="K736" s="220" t="s">
        <v>281</v>
      </c>
      <c r="L736" s="219" t="s">
        <v>4235</v>
      </c>
      <c r="M736" s="222" t="s">
        <v>4233</v>
      </c>
      <c r="N736" s="222" t="s">
        <v>4233</v>
      </c>
      <c r="O736" s="222" t="s">
        <v>4236</v>
      </c>
      <c r="P736" s="221" t="s">
        <v>2211</v>
      </c>
      <c r="Q736" s="221" t="s">
        <v>294</v>
      </c>
      <c r="R736" s="223" t="s">
        <v>289</v>
      </c>
      <c r="S736" s="223" t="s">
        <v>43</v>
      </c>
      <c r="T736" s="223" t="s">
        <v>30</v>
      </c>
      <c r="U736" s="223" t="s">
        <v>78</v>
      </c>
      <c r="V736" s="221" t="s">
        <v>95</v>
      </c>
      <c r="W736" s="222" t="s">
        <v>2132</v>
      </c>
      <c r="X736" s="221" t="s">
        <v>2212</v>
      </c>
      <c r="Y736" s="220"/>
      <c r="Z736" s="224" t="s">
        <v>220</v>
      </c>
      <c r="AA736" s="220" t="s">
        <v>288</v>
      </c>
      <c r="AB736" s="243"/>
      <c r="AC736" s="226"/>
      <c r="AD736" s="244"/>
      <c r="AE736" s="228"/>
    </row>
    <row r="737" spans="1:38" s="229" customFormat="1" ht="15" customHeight="1">
      <c r="A737" s="217">
        <v>2023</v>
      </c>
      <c r="B737" s="217" t="s">
        <v>66</v>
      </c>
      <c r="C737" s="218" t="s">
        <v>2205</v>
      </c>
      <c r="D737" s="217">
        <v>1234</v>
      </c>
      <c r="E737" s="219" t="s">
        <v>4234</v>
      </c>
      <c r="F737" s="244"/>
      <c r="G737" s="244"/>
      <c r="H737" s="220" t="s">
        <v>4233</v>
      </c>
      <c r="I737" s="221" t="s">
        <v>52</v>
      </c>
      <c r="J737" s="220" t="s">
        <v>4232</v>
      </c>
      <c r="K737" s="220" t="s">
        <v>281</v>
      </c>
      <c r="L737" s="219" t="s">
        <v>4235</v>
      </c>
      <c r="M737" s="222" t="s">
        <v>4233</v>
      </c>
      <c r="N737" s="222" t="s">
        <v>4233</v>
      </c>
      <c r="O737" s="222" t="s">
        <v>4236</v>
      </c>
      <c r="P737" s="221" t="s">
        <v>1306</v>
      </c>
      <c r="Q737" s="221" t="s">
        <v>412</v>
      </c>
      <c r="R737" s="223"/>
      <c r="S737" s="223" t="s">
        <v>35</v>
      </c>
      <c r="T737" s="223" t="s">
        <v>25</v>
      </c>
      <c r="U737" s="223" t="s">
        <v>183</v>
      </c>
      <c r="V737" s="221" t="s">
        <v>2213</v>
      </c>
      <c r="W737" s="221" t="s">
        <v>2214</v>
      </c>
      <c r="X737" s="221" t="s">
        <v>2215</v>
      </c>
      <c r="Y737" s="220" t="s">
        <v>219</v>
      </c>
      <c r="Z737" s="224" t="s">
        <v>223</v>
      </c>
      <c r="AA737" s="220" t="s">
        <v>304</v>
      </c>
      <c r="AB737" s="243" t="s">
        <v>289</v>
      </c>
      <c r="AC737" s="230" t="s">
        <v>227</v>
      </c>
      <c r="AD737" s="221" t="s">
        <v>2216</v>
      </c>
      <c r="AE737" s="228"/>
    </row>
    <row r="738" spans="1:38" s="229" customFormat="1" ht="15" customHeight="1">
      <c r="A738" s="217">
        <v>2023</v>
      </c>
      <c r="B738" s="217" t="s">
        <v>66</v>
      </c>
      <c r="C738" s="218" t="s">
        <v>2205</v>
      </c>
      <c r="D738" s="217">
        <v>1234</v>
      </c>
      <c r="E738" s="219" t="s">
        <v>4234</v>
      </c>
      <c r="F738" s="244"/>
      <c r="G738" s="244"/>
      <c r="H738" s="220" t="s">
        <v>4233</v>
      </c>
      <c r="I738" s="249" t="s">
        <v>75</v>
      </c>
      <c r="J738" s="220" t="s">
        <v>4232</v>
      </c>
      <c r="K738" s="220" t="s">
        <v>281</v>
      </c>
      <c r="L738" s="219" t="s">
        <v>4235</v>
      </c>
      <c r="M738" s="222" t="s">
        <v>4233</v>
      </c>
      <c r="N738" s="222" t="s">
        <v>4233</v>
      </c>
      <c r="O738" s="222" t="s">
        <v>4236</v>
      </c>
      <c r="P738" s="221" t="s">
        <v>519</v>
      </c>
      <c r="Q738" s="221" t="s">
        <v>294</v>
      </c>
      <c r="R738" s="223"/>
      <c r="S738" s="223"/>
      <c r="T738" s="223"/>
      <c r="U738" s="223"/>
      <c r="V738" s="221" t="s">
        <v>75</v>
      </c>
      <c r="W738" s="220"/>
      <c r="X738" s="244"/>
      <c r="Y738" s="220"/>
      <c r="Z738" s="224"/>
      <c r="AA738" s="220" t="s">
        <v>75</v>
      </c>
      <c r="AB738" s="243"/>
      <c r="AC738" s="226"/>
      <c r="AD738" s="244"/>
      <c r="AE738" s="228"/>
    </row>
    <row r="739" spans="1:38" s="229" customFormat="1" ht="15" customHeight="1">
      <c r="A739" s="217">
        <v>2023</v>
      </c>
      <c r="B739" s="217" t="s">
        <v>66</v>
      </c>
      <c r="C739" s="218" t="s">
        <v>2217</v>
      </c>
      <c r="D739" s="217">
        <v>1234</v>
      </c>
      <c r="E739" s="219" t="s">
        <v>4234</v>
      </c>
      <c r="F739" s="244"/>
      <c r="G739" s="244"/>
      <c r="H739" s="220" t="s">
        <v>4233</v>
      </c>
      <c r="I739" s="221" t="s">
        <v>52</v>
      </c>
      <c r="J739" s="220" t="s">
        <v>4232</v>
      </c>
      <c r="K739" s="220" t="s">
        <v>281</v>
      </c>
      <c r="L739" s="219" t="s">
        <v>4235</v>
      </c>
      <c r="M739" s="222" t="s">
        <v>4233</v>
      </c>
      <c r="N739" s="222" t="s">
        <v>4233</v>
      </c>
      <c r="O739" s="222" t="s">
        <v>4236</v>
      </c>
      <c r="P739" s="221" t="s">
        <v>1084</v>
      </c>
      <c r="Q739" s="221" t="s">
        <v>345</v>
      </c>
      <c r="R739" s="223" t="s">
        <v>289</v>
      </c>
      <c r="S739" s="223" t="s">
        <v>90</v>
      </c>
      <c r="T739" s="223" t="s">
        <v>33</v>
      </c>
      <c r="U739" s="223" t="s">
        <v>82</v>
      </c>
      <c r="V739" s="221" t="s">
        <v>2218</v>
      </c>
      <c r="W739" s="222" t="s">
        <v>2219</v>
      </c>
      <c r="X739" s="221" t="s">
        <v>2220</v>
      </c>
      <c r="Y739" s="220" t="s">
        <v>219</v>
      </c>
      <c r="Z739" s="220" t="s">
        <v>223</v>
      </c>
      <c r="AA739" s="220" t="s">
        <v>2221</v>
      </c>
      <c r="AB739" s="243"/>
      <c r="AC739" s="226" t="s">
        <v>227</v>
      </c>
      <c r="AD739" s="227" t="s">
        <v>2222</v>
      </c>
      <c r="AE739" s="228"/>
    </row>
    <row r="740" spans="1:38" s="229" customFormat="1" ht="15" customHeight="1">
      <c r="A740" s="217">
        <v>2023</v>
      </c>
      <c r="B740" s="217" t="s">
        <v>66</v>
      </c>
      <c r="C740" s="218" t="s">
        <v>2217</v>
      </c>
      <c r="D740" s="217">
        <v>1234</v>
      </c>
      <c r="E740" s="219" t="s">
        <v>4234</v>
      </c>
      <c r="F740" s="244"/>
      <c r="G740" s="244"/>
      <c r="H740" s="220" t="s">
        <v>4233</v>
      </c>
      <c r="I740" s="221" t="s">
        <v>52</v>
      </c>
      <c r="J740" s="220" t="s">
        <v>4232</v>
      </c>
      <c r="K740" s="220" t="s">
        <v>281</v>
      </c>
      <c r="L740" s="219" t="s">
        <v>4235</v>
      </c>
      <c r="M740" s="222" t="s">
        <v>4233</v>
      </c>
      <c r="N740" s="222" t="s">
        <v>4233</v>
      </c>
      <c r="O740" s="222" t="s">
        <v>4236</v>
      </c>
      <c r="P740" s="221" t="s">
        <v>458</v>
      </c>
      <c r="Q740" s="221" t="s">
        <v>294</v>
      </c>
      <c r="R740" s="223" t="s">
        <v>316</v>
      </c>
      <c r="S740" s="223" t="s">
        <v>43</v>
      </c>
      <c r="T740" s="223" t="s">
        <v>30</v>
      </c>
      <c r="U740" s="223" t="s">
        <v>78</v>
      </c>
      <c r="V740" s="221" t="s">
        <v>100</v>
      </c>
      <c r="W740" s="222" t="s">
        <v>2083</v>
      </c>
      <c r="X740" s="221" t="s">
        <v>2223</v>
      </c>
      <c r="Y740" s="220" t="s">
        <v>222</v>
      </c>
      <c r="Z740" s="224" t="s">
        <v>220</v>
      </c>
      <c r="AA740" s="220" t="s">
        <v>288</v>
      </c>
      <c r="AB740" s="243"/>
      <c r="AC740" s="226"/>
      <c r="AD740" s="244"/>
      <c r="AE740" s="228"/>
    </row>
    <row r="741" spans="1:38" s="229" customFormat="1" ht="15" customHeight="1">
      <c r="A741" s="217">
        <v>2023</v>
      </c>
      <c r="B741" s="217" t="s">
        <v>66</v>
      </c>
      <c r="C741" s="218" t="s">
        <v>2217</v>
      </c>
      <c r="D741" s="217">
        <v>1234</v>
      </c>
      <c r="E741" s="219" t="s">
        <v>4234</v>
      </c>
      <c r="F741" s="244"/>
      <c r="G741" s="244"/>
      <c r="H741" s="220" t="s">
        <v>4233</v>
      </c>
      <c r="I741" s="221" t="s">
        <v>52</v>
      </c>
      <c r="J741" s="220" t="s">
        <v>4232</v>
      </c>
      <c r="K741" s="220" t="s">
        <v>281</v>
      </c>
      <c r="L741" s="219" t="s">
        <v>4235</v>
      </c>
      <c r="M741" s="222" t="s">
        <v>4233</v>
      </c>
      <c r="N741" s="222" t="s">
        <v>4233</v>
      </c>
      <c r="O741" s="222" t="s">
        <v>4236</v>
      </c>
      <c r="P741" s="221" t="s">
        <v>293</v>
      </c>
      <c r="Q741" s="221" t="s">
        <v>294</v>
      </c>
      <c r="R741" s="223" t="s">
        <v>289</v>
      </c>
      <c r="S741" s="223" t="s">
        <v>43</v>
      </c>
      <c r="T741" s="223" t="s">
        <v>30</v>
      </c>
      <c r="U741" s="223" t="s">
        <v>78</v>
      </c>
      <c r="V741" s="221" t="s">
        <v>2224</v>
      </c>
      <c r="W741" s="222" t="s">
        <v>2132</v>
      </c>
      <c r="X741" s="221" t="s">
        <v>2225</v>
      </c>
      <c r="Y741" s="220" t="s">
        <v>222</v>
      </c>
      <c r="Z741" s="220" t="s">
        <v>220</v>
      </c>
      <c r="AA741" s="220" t="s">
        <v>1322</v>
      </c>
      <c r="AB741" s="243"/>
      <c r="AC741" s="226" t="s">
        <v>227</v>
      </c>
      <c r="AD741" s="244"/>
      <c r="AE741" s="228"/>
    </row>
    <row r="742" spans="1:38" s="229" customFormat="1" ht="15" customHeight="1">
      <c r="A742" s="217">
        <v>2023</v>
      </c>
      <c r="B742" s="217" t="s">
        <v>66</v>
      </c>
      <c r="C742" s="218" t="s">
        <v>2217</v>
      </c>
      <c r="D742" s="217">
        <v>1234</v>
      </c>
      <c r="E742" s="219" t="s">
        <v>4234</v>
      </c>
      <c r="F742" s="244"/>
      <c r="G742" s="244"/>
      <c r="H742" s="220" t="s">
        <v>4233</v>
      </c>
      <c r="I742" s="249" t="s">
        <v>74</v>
      </c>
      <c r="J742" s="220" t="s">
        <v>4232</v>
      </c>
      <c r="K742" s="220" t="s">
        <v>281</v>
      </c>
      <c r="L742" s="219" t="s">
        <v>4235</v>
      </c>
      <c r="M742" s="222" t="s">
        <v>4233</v>
      </c>
      <c r="N742" s="222" t="s">
        <v>4233</v>
      </c>
      <c r="O742" s="222" t="s">
        <v>4236</v>
      </c>
      <c r="P742" s="221" t="s">
        <v>325</v>
      </c>
      <c r="Q742" s="221" t="s">
        <v>325</v>
      </c>
      <c r="R742" s="223"/>
      <c r="S742" s="223"/>
      <c r="T742" s="223"/>
      <c r="U742" s="223"/>
      <c r="V742" s="249" t="s">
        <v>74</v>
      </c>
      <c r="W742" s="220"/>
      <c r="X742" s="244"/>
      <c r="Y742" s="220"/>
      <c r="Z742" s="224"/>
      <c r="AA742" s="249" t="s">
        <v>74</v>
      </c>
      <c r="AB742" s="243"/>
      <c r="AC742" s="226"/>
      <c r="AD742" s="244"/>
      <c r="AE742" s="228"/>
    </row>
    <row r="743" spans="1:38" s="229" customFormat="1" ht="15" customHeight="1">
      <c r="A743" s="217">
        <v>2023</v>
      </c>
      <c r="B743" s="217" t="s">
        <v>66</v>
      </c>
      <c r="C743" s="218" t="s">
        <v>2217</v>
      </c>
      <c r="D743" s="217">
        <v>1234</v>
      </c>
      <c r="E743" s="219" t="s">
        <v>4234</v>
      </c>
      <c r="F743" s="244"/>
      <c r="G743" s="244"/>
      <c r="H743" s="220" t="s">
        <v>4233</v>
      </c>
      <c r="I743" s="249" t="s">
        <v>74</v>
      </c>
      <c r="J743" s="220" t="s">
        <v>4232</v>
      </c>
      <c r="K743" s="220" t="s">
        <v>281</v>
      </c>
      <c r="L743" s="219" t="s">
        <v>4235</v>
      </c>
      <c r="M743" s="222" t="s">
        <v>4233</v>
      </c>
      <c r="N743" s="222" t="s">
        <v>4233</v>
      </c>
      <c r="O743" s="222" t="s">
        <v>4236</v>
      </c>
      <c r="P743" s="221" t="s">
        <v>325</v>
      </c>
      <c r="Q743" s="221" t="s">
        <v>325</v>
      </c>
      <c r="R743" s="223"/>
      <c r="S743" s="223"/>
      <c r="T743" s="223"/>
      <c r="U743" s="223"/>
      <c r="V743" s="249" t="s">
        <v>74</v>
      </c>
      <c r="W743" s="220"/>
      <c r="X743" s="244"/>
      <c r="Y743" s="220"/>
      <c r="Z743" s="224"/>
      <c r="AA743" s="249" t="s">
        <v>74</v>
      </c>
      <c r="AB743" s="243"/>
      <c r="AC743" s="226"/>
      <c r="AD743" s="244"/>
      <c r="AE743" s="228"/>
    </row>
    <row r="744" spans="1:38" s="229" customFormat="1" ht="15" customHeight="1">
      <c r="A744" s="217">
        <v>2023</v>
      </c>
      <c r="B744" s="217" t="s">
        <v>66</v>
      </c>
      <c r="C744" s="218" t="s">
        <v>2217</v>
      </c>
      <c r="D744" s="217">
        <v>1234</v>
      </c>
      <c r="E744" s="219" t="s">
        <v>4234</v>
      </c>
      <c r="F744" s="244"/>
      <c r="G744" s="244"/>
      <c r="H744" s="220" t="s">
        <v>4233</v>
      </c>
      <c r="I744" s="249" t="s">
        <v>74</v>
      </c>
      <c r="J744" s="220" t="s">
        <v>4232</v>
      </c>
      <c r="K744" s="220" t="s">
        <v>281</v>
      </c>
      <c r="L744" s="219" t="s">
        <v>4235</v>
      </c>
      <c r="M744" s="222" t="s">
        <v>4233</v>
      </c>
      <c r="N744" s="222" t="s">
        <v>4233</v>
      </c>
      <c r="O744" s="222" t="s">
        <v>4236</v>
      </c>
      <c r="P744" s="221" t="s">
        <v>449</v>
      </c>
      <c r="Q744" s="221" t="s">
        <v>294</v>
      </c>
      <c r="R744" s="223"/>
      <c r="S744" s="223"/>
      <c r="T744" s="223"/>
      <c r="U744" s="223"/>
      <c r="V744" s="221" t="s">
        <v>2061</v>
      </c>
      <c r="W744" s="220"/>
      <c r="X744" s="244"/>
      <c r="Y744" s="220"/>
      <c r="Z744" s="224"/>
      <c r="AA744" s="220" t="s">
        <v>2061</v>
      </c>
      <c r="AB744" s="243"/>
      <c r="AC744" s="226"/>
      <c r="AD744" s="244"/>
      <c r="AE744" s="228"/>
    </row>
    <row r="745" spans="1:38" s="229" customFormat="1" ht="15" customHeight="1">
      <c r="A745" s="217">
        <v>2023</v>
      </c>
      <c r="B745" s="217" t="s">
        <v>66</v>
      </c>
      <c r="C745" s="218" t="s">
        <v>2217</v>
      </c>
      <c r="D745" s="217">
        <v>1234</v>
      </c>
      <c r="E745" s="219" t="s">
        <v>4234</v>
      </c>
      <c r="F745" s="220"/>
      <c r="G745" s="220"/>
      <c r="H745" s="220" t="s">
        <v>4233</v>
      </c>
      <c r="I745" s="221" t="s">
        <v>52</v>
      </c>
      <c r="J745" s="220" t="s">
        <v>4232</v>
      </c>
      <c r="K745" s="220" t="s">
        <v>281</v>
      </c>
      <c r="L745" s="219" t="s">
        <v>4235</v>
      </c>
      <c r="M745" s="222" t="s">
        <v>4233</v>
      </c>
      <c r="N745" s="222" t="s">
        <v>4233</v>
      </c>
      <c r="O745" s="222" t="s">
        <v>4236</v>
      </c>
      <c r="P745" s="221" t="s">
        <v>300</v>
      </c>
      <c r="Q745" s="221" t="s">
        <v>294</v>
      </c>
      <c r="R745" s="223" t="s">
        <v>2226</v>
      </c>
      <c r="S745" s="223" t="s">
        <v>35</v>
      </c>
      <c r="T745" s="223" t="s">
        <v>29</v>
      </c>
      <c r="U745" s="223" t="s">
        <v>79</v>
      </c>
      <c r="V745" s="221" t="s">
        <v>2227</v>
      </c>
      <c r="W745" s="222" t="s">
        <v>2228</v>
      </c>
      <c r="X745" s="221" t="s">
        <v>2229</v>
      </c>
      <c r="Y745" s="220" t="s">
        <v>219</v>
      </c>
      <c r="Z745" s="224" t="s">
        <v>223</v>
      </c>
      <c r="AA745" s="245" t="s">
        <v>677</v>
      </c>
      <c r="AB745" s="239" t="s">
        <v>289</v>
      </c>
      <c r="AC745" s="226"/>
      <c r="AD745" s="220"/>
    </row>
    <row r="746" spans="1:38" s="229" customFormat="1" ht="15" customHeight="1">
      <c r="A746" s="217">
        <v>2023</v>
      </c>
      <c r="B746" s="217" t="s">
        <v>66</v>
      </c>
      <c r="C746" s="218" t="s">
        <v>2230</v>
      </c>
      <c r="D746" s="217">
        <v>1234</v>
      </c>
      <c r="E746" s="219" t="s">
        <v>4234</v>
      </c>
      <c r="F746" s="244"/>
      <c r="G746" s="244"/>
      <c r="H746" s="220" t="s">
        <v>4233</v>
      </c>
      <c r="I746" s="221" t="s">
        <v>52</v>
      </c>
      <c r="J746" s="220" t="s">
        <v>4232</v>
      </c>
      <c r="K746" s="220" t="s">
        <v>281</v>
      </c>
      <c r="L746" s="219" t="s">
        <v>4235</v>
      </c>
      <c r="M746" s="222" t="s">
        <v>4233</v>
      </c>
      <c r="N746" s="222" t="s">
        <v>4233</v>
      </c>
      <c r="O746" s="222" t="s">
        <v>4236</v>
      </c>
      <c r="P746" s="221" t="s">
        <v>595</v>
      </c>
      <c r="Q746" s="221" t="s">
        <v>294</v>
      </c>
      <c r="R746" s="223" t="s">
        <v>310</v>
      </c>
      <c r="S746" s="223" t="s">
        <v>43</v>
      </c>
      <c r="T746" s="223" t="s">
        <v>30</v>
      </c>
      <c r="U746" s="223" t="s">
        <v>80</v>
      </c>
      <c r="V746" s="221" t="s">
        <v>93</v>
      </c>
      <c r="W746" s="222" t="s">
        <v>2231</v>
      </c>
      <c r="X746" s="221" t="s">
        <v>2232</v>
      </c>
      <c r="Y746" s="220" t="s">
        <v>222</v>
      </c>
      <c r="Z746" s="224" t="s">
        <v>220</v>
      </c>
      <c r="AA746" s="220" t="s">
        <v>174</v>
      </c>
      <c r="AB746" s="243"/>
      <c r="AC746" s="226" t="s">
        <v>227</v>
      </c>
      <c r="AD746" s="244"/>
      <c r="AE746" s="228"/>
    </row>
    <row r="747" spans="1:38" s="229" customFormat="1" ht="15" customHeight="1">
      <c r="A747" s="217">
        <v>2023</v>
      </c>
      <c r="B747" s="217" t="s">
        <v>66</v>
      </c>
      <c r="C747" s="218" t="s">
        <v>2230</v>
      </c>
      <c r="D747" s="217">
        <v>1234</v>
      </c>
      <c r="E747" s="219" t="s">
        <v>4234</v>
      </c>
      <c r="F747" s="244"/>
      <c r="G747" s="244"/>
      <c r="H747" s="220" t="s">
        <v>4233</v>
      </c>
      <c r="I747" s="221" t="s">
        <v>52</v>
      </c>
      <c r="J747" s="220" t="s">
        <v>4232</v>
      </c>
      <c r="K747" s="220" t="s">
        <v>281</v>
      </c>
      <c r="L747" s="219" t="s">
        <v>4235</v>
      </c>
      <c r="M747" s="222" t="s">
        <v>4233</v>
      </c>
      <c r="N747" s="222" t="s">
        <v>4233</v>
      </c>
      <c r="O747" s="222" t="s">
        <v>4236</v>
      </c>
      <c r="P747" s="221" t="s">
        <v>2233</v>
      </c>
      <c r="Q747" s="221" t="s">
        <v>1089</v>
      </c>
      <c r="R747" s="223" t="s">
        <v>289</v>
      </c>
      <c r="S747" s="223" t="s">
        <v>43</v>
      </c>
      <c r="T747" s="223" t="s">
        <v>30</v>
      </c>
      <c r="U747" s="223" t="s">
        <v>78</v>
      </c>
      <c r="V747" s="221" t="s">
        <v>95</v>
      </c>
      <c r="W747" s="222" t="s">
        <v>1582</v>
      </c>
      <c r="X747" s="221" t="s">
        <v>2234</v>
      </c>
      <c r="Y747" s="220" t="s">
        <v>222</v>
      </c>
      <c r="Z747" s="220" t="s">
        <v>220</v>
      </c>
      <c r="AA747" s="220" t="s">
        <v>1322</v>
      </c>
      <c r="AB747" s="243"/>
      <c r="AC747" s="226" t="s">
        <v>227</v>
      </c>
      <c r="AD747" s="244"/>
      <c r="AE747" s="228"/>
    </row>
    <row r="748" spans="1:38" s="229" customFormat="1" ht="15" customHeight="1">
      <c r="A748" s="217">
        <v>2023</v>
      </c>
      <c r="B748" s="217" t="s">
        <v>66</v>
      </c>
      <c r="C748" s="218" t="s">
        <v>2235</v>
      </c>
      <c r="D748" s="217">
        <v>1234</v>
      </c>
      <c r="E748" s="219" t="s">
        <v>4234</v>
      </c>
      <c r="F748" s="244"/>
      <c r="G748" s="244"/>
      <c r="H748" s="220" t="s">
        <v>4233</v>
      </c>
      <c r="I748" s="221" t="s">
        <v>52</v>
      </c>
      <c r="J748" s="220" t="s">
        <v>4232</v>
      </c>
      <c r="K748" s="220" t="s">
        <v>281</v>
      </c>
      <c r="L748" s="219" t="s">
        <v>4235</v>
      </c>
      <c r="M748" s="222" t="s">
        <v>4233</v>
      </c>
      <c r="N748" s="222" t="s">
        <v>4233</v>
      </c>
      <c r="O748" s="222" t="s">
        <v>4236</v>
      </c>
      <c r="P748" s="221" t="s">
        <v>2236</v>
      </c>
      <c r="Q748" s="221" t="s">
        <v>294</v>
      </c>
      <c r="R748" s="223" t="s">
        <v>289</v>
      </c>
      <c r="S748" s="223" t="s">
        <v>35</v>
      </c>
      <c r="T748" s="223" t="s">
        <v>26</v>
      </c>
      <c r="U748" s="223" t="s">
        <v>180</v>
      </c>
      <c r="V748" s="221" t="s">
        <v>1090</v>
      </c>
      <c r="W748" s="222" t="s">
        <v>2237</v>
      </c>
      <c r="X748" s="221" t="s">
        <v>1186</v>
      </c>
      <c r="Y748" s="220" t="s">
        <v>222</v>
      </c>
      <c r="Z748" s="224" t="s">
        <v>223</v>
      </c>
      <c r="AA748" s="220" t="s">
        <v>323</v>
      </c>
      <c r="AB748" s="239" t="s">
        <v>310</v>
      </c>
      <c r="AC748" s="226"/>
      <c r="AD748" s="244"/>
      <c r="AE748" s="228"/>
    </row>
    <row r="749" spans="1:38" s="229" customFormat="1" ht="15" customHeight="1">
      <c r="A749" s="217">
        <v>2023</v>
      </c>
      <c r="B749" s="217" t="s">
        <v>66</v>
      </c>
      <c r="C749" s="218" t="s">
        <v>2235</v>
      </c>
      <c r="D749" s="217">
        <v>1234</v>
      </c>
      <c r="E749" s="219" t="s">
        <v>4234</v>
      </c>
      <c r="F749" s="244"/>
      <c r="G749" s="244"/>
      <c r="H749" s="220" t="s">
        <v>4233</v>
      </c>
      <c r="I749" s="221" t="s">
        <v>52</v>
      </c>
      <c r="J749" s="220" t="s">
        <v>4232</v>
      </c>
      <c r="K749" s="220" t="s">
        <v>281</v>
      </c>
      <c r="L749" s="219" t="s">
        <v>4235</v>
      </c>
      <c r="M749" s="222" t="s">
        <v>4233</v>
      </c>
      <c r="N749" s="222" t="s">
        <v>4233</v>
      </c>
      <c r="O749" s="222" t="s">
        <v>4236</v>
      </c>
      <c r="P749" s="221" t="s">
        <v>559</v>
      </c>
      <c r="Q749" s="221" t="s">
        <v>294</v>
      </c>
      <c r="R749" s="223" t="s">
        <v>289</v>
      </c>
      <c r="S749" s="223" t="s">
        <v>43</v>
      </c>
      <c r="T749" s="223" t="s">
        <v>33</v>
      </c>
      <c r="U749" s="223" t="s">
        <v>88</v>
      </c>
      <c r="V749" s="221" t="s">
        <v>106</v>
      </c>
      <c r="W749" s="222" t="s">
        <v>1582</v>
      </c>
      <c r="X749" s="221" t="s">
        <v>2238</v>
      </c>
      <c r="Y749" s="220" t="s">
        <v>222</v>
      </c>
      <c r="Z749" s="220" t="s">
        <v>223</v>
      </c>
      <c r="AA749" s="220" t="s">
        <v>288</v>
      </c>
      <c r="AB749" s="243"/>
      <c r="AC749" s="226"/>
      <c r="AD749" s="244"/>
      <c r="AE749" s="228"/>
    </row>
    <row r="750" spans="1:38" s="229" customFormat="1" ht="15" customHeight="1">
      <c r="A750" s="217">
        <v>2023</v>
      </c>
      <c r="B750" s="217" t="s">
        <v>66</v>
      </c>
      <c r="C750" s="218" t="s">
        <v>2235</v>
      </c>
      <c r="D750" s="217">
        <v>1234</v>
      </c>
      <c r="E750" s="219" t="s">
        <v>4234</v>
      </c>
      <c r="F750" s="244"/>
      <c r="G750" s="244"/>
      <c r="H750" s="220" t="s">
        <v>4233</v>
      </c>
      <c r="I750" s="249" t="s">
        <v>74</v>
      </c>
      <c r="J750" s="220" t="s">
        <v>4232</v>
      </c>
      <c r="K750" s="220" t="s">
        <v>281</v>
      </c>
      <c r="L750" s="219" t="s">
        <v>4235</v>
      </c>
      <c r="M750" s="222" t="s">
        <v>4233</v>
      </c>
      <c r="N750" s="222" t="s">
        <v>4233</v>
      </c>
      <c r="O750" s="222" t="s">
        <v>4236</v>
      </c>
      <c r="P750" s="221" t="s">
        <v>325</v>
      </c>
      <c r="Q750" s="221" t="s">
        <v>325</v>
      </c>
      <c r="R750" s="223"/>
      <c r="S750" s="223"/>
      <c r="T750" s="223"/>
      <c r="U750" s="223"/>
      <c r="V750" s="221" t="s">
        <v>2061</v>
      </c>
      <c r="W750" s="220"/>
      <c r="X750" s="244"/>
      <c r="Y750" s="220"/>
      <c r="Z750" s="224"/>
      <c r="AA750" s="220" t="s">
        <v>2061</v>
      </c>
      <c r="AB750" s="243"/>
      <c r="AC750" s="226"/>
      <c r="AD750" s="220"/>
      <c r="AG750" s="257"/>
      <c r="AI750" s="258"/>
      <c r="AJ750" s="259"/>
      <c r="AK750" s="242"/>
      <c r="AL750" s="242"/>
    </row>
    <row r="751" spans="1:38" s="229" customFormat="1" ht="15" customHeight="1">
      <c r="A751" s="217">
        <v>2023</v>
      </c>
      <c r="B751" s="217" t="s">
        <v>66</v>
      </c>
      <c r="C751" s="218" t="s">
        <v>2239</v>
      </c>
      <c r="D751" s="217">
        <v>1234</v>
      </c>
      <c r="E751" s="219" t="s">
        <v>4234</v>
      </c>
      <c r="F751" s="244"/>
      <c r="G751" s="244"/>
      <c r="H751" s="220" t="s">
        <v>4233</v>
      </c>
      <c r="I751" s="221" t="s">
        <v>52</v>
      </c>
      <c r="J751" s="220" t="s">
        <v>4232</v>
      </c>
      <c r="K751" s="220" t="s">
        <v>281</v>
      </c>
      <c r="L751" s="219" t="s">
        <v>4235</v>
      </c>
      <c r="M751" s="222" t="s">
        <v>4233</v>
      </c>
      <c r="N751" s="222" t="s">
        <v>4233</v>
      </c>
      <c r="O751" s="222" t="s">
        <v>4236</v>
      </c>
      <c r="P751" s="221" t="s">
        <v>559</v>
      </c>
      <c r="Q751" s="221" t="s">
        <v>294</v>
      </c>
      <c r="R751" s="223" t="s">
        <v>316</v>
      </c>
      <c r="S751" s="223" t="s">
        <v>43</v>
      </c>
      <c r="T751" s="223" t="s">
        <v>33</v>
      </c>
      <c r="U751" s="223" t="s">
        <v>79</v>
      </c>
      <c r="V751" s="221" t="s">
        <v>106</v>
      </c>
      <c r="W751" s="222" t="s">
        <v>2083</v>
      </c>
      <c r="X751" s="221" t="s">
        <v>2240</v>
      </c>
      <c r="Y751" s="220" t="s">
        <v>219</v>
      </c>
      <c r="Z751" s="224" t="s">
        <v>223</v>
      </c>
      <c r="AA751" s="220" t="s">
        <v>288</v>
      </c>
      <c r="AB751" s="243"/>
      <c r="AC751" s="226"/>
      <c r="AD751" s="220"/>
      <c r="AG751" s="257"/>
      <c r="AI751" s="258"/>
      <c r="AJ751" s="259"/>
      <c r="AK751" s="242"/>
      <c r="AL751" s="242"/>
    </row>
    <row r="752" spans="1:38" s="229" customFormat="1" ht="15" customHeight="1">
      <c r="A752" s="217">
        <v>2023</v>
      </c>
      <c r="B752" s="217" t="s">
        <v>66</v>
      </c>
      <c r="C752" s="218" t="s">
        <v>2239</v>
      </c>
      <c r="D752" s="217">
        <v>1234</v>
      </c>
      <c r="E752" s="219" t="s">
        <v>4234</v>
      </c>
      <c r="F752" s="244"/>
      <c r="G752" s="244"/>
      <c r="H752" s="220" t="s">
        <v>4233</v>
      </c>
      <c r="I752" s="221" t="s">
        <v>52</v>
      </c>
      <c r="J752" s="220" t="s">
        <v>4232</v>
      </c>
      <c r="K752" s="220" t="s">
        <v>281</v>
      </c>
      <c r="L752" s="219" t="s">
        <v>4235</v>
      </c>
      <c r="M752" s="222" t="s">
        <v>4233</v>
      </c>
      <c r="N752" s="222" t="s">
        <v>4233</v>
      </c>
      <c r="O752" s="222" t="s">
        <v>4236</v>
      </c>
      <c r="P752" s="221" t="s">
        <v>306</v>
      </c>
      <c r="Q752" s="221" t="s">
        <v>294</v>
      </c>
      <c r="R752" s="223" t="s">
        <v>289</v>
      </c>
      <c r="S752" s="223" t="s">
        <v>35</v>
      </c>
      <c r="T752" s="223" t="s">
        <v>26</v>
      </c>
      <c r="U752" s="223" t="s">
        <v>180</v>
      </c>
      <c r="V752" s="221" t="s">
        <v>2241</v>
      </c>
      <c r="W752" s="222" t="s">
        <v>2242</v>
      </c>
      <c r="X752" s="221" t="s">
        <v>1186</v>
      </c>
      <c r="Y752" s="220" t="s">
        <v>222</v>
      </c>
      <c r="Z752" s="224" t="s">
        <v>223</v>
      </c>
      <c r="AA752" s="220" t="s">
        <v>323</v>
      </c>
      <c r="AB752" s="239" t="s">
        <v>310</v>
      </c>
      <c r="AC752" s="226"/>
      <c r="AD752" s="221"/>
      <c r="AH752" s="257"/>
      <c r="AJ752" s="258"/>
      <c r="AK752" s="259"/>
      <c r="AL752" s="242"/>
    </row>
    <row r="753" spans="1:38" s="229" customFormat="1" ht="15" customHeight="1">
      <c r="A753" s="217">
        <v>2023</v>
      </c>
      <c r="B753" s="217" t="s">
        <v>66</v>
      </c>
      <c r="C753" s="218" t="s">
        <v>2239</v>
      </c>
      <c r="D753" s="217">
        <v>1234</v>
      </c>
      <c r="E753" s="219" t="s">
        <v>4234</v>
      </c>
      <c r="F753" s="244"/>
      <c r="G753" s="244"/>
      <c r="H753" s="220" t="s">
        <v>4233</v>
      </c>
      <c r="I753" s="249" t="s">
        <v>74</v>
      </c>
      <c r="J753" s="220" t="s">
        <v>4232</v>
      </c>
      <c r="K753" s="220" t="s">
        <v>281</v>
      </c>
      <c r="L753" s="219" t="s">
        <v>4235</v>
      </c>
      <c r="M753" s="222" t="s">
        <v>4233</v>
      </c>
      <c r="N753" s="222" t="s">
        <v>4233</v>
      </c>
      <c r="O753" s="222" t="s">
        <v>4236</v>
      </c>
      <c r="P753" s="221" t="s">
        <v>325</v>
      </c>
      <c r="Q753" s="221" t="s">
        <v>325</v>
      </c>
      <c r="R753" s="223"/>
      <c r="S753" s="223"/>
      <c r="T753" s="223"/>
      <c r="U753" s="223"/>
      <c r="V753" s="221" t="s">
        <v>2061</v>
      </c>
      <c r="W753" s="220"/>
      <c r="X753" s="244"/>
      <c r="Y753" s="220"/>
      <c r="Z753" s="224"/>
      <c r="AA753" s="220" t="s">
        <v>2061</v>
      </c>
      <c r="AB753" s="243"/>
      <c r="AC753" s="226"/>
      <c r="AD753" s="221"/>
      <c r="AH753" s="257"/>
      <c r="AJ753" s="258"/>
      <c r="AK753" s="259"/>
      <c r="AL753" s="242"/>
    </row>
    <row r="754" spans="1:38" s="229" customFormat="1" ht="15" customHeight="1">
      <c r="A754" s="217">
        <v>2023</v>
      </c>
      <c r="B754" s="217" t="s">
        <v>66</v>
      </c>
      <c r="C754" s="218" t="s">
        <v>2239</v>
      </c>
      <c r="D754" s="217">
        <v>1234</v>
      </c>
      <c r="E754" s="219" t="s">
        <v>4234</v>
      </c>
      <c r="F754" s="244"/>
      <c r="G754" s="244"/>
      <c r="H754" s="220" t="s">
        <v>4233</v>
      </c>
      <c r="I754" s="221" t="s">
        <v>52</v>
      </c>
      <c r="J754" s="220" t="s">
        <v>4232</v>
      </c>
      <c r="K754" s="220" t="s">
        <v>281</v>
      </c>
      <c r="L754" s="219" t="s">
        <v>4235</v>
      </c>
      <c r="M754" s="222" t="s">
        <v>4233</v>
      </c>
      <c r="N754" s="222" t="s">
        <v>4233</v>
      </c>
      <c r="O754" s="222" t="s">
        <v>4236</v>
      </c>
      <c r="P754" s="221" t="s">
        <v>2243</v>
      </c>
      <c r="Q754" s="221" t="s">
        <v>294</v>
      </c>
      <c r="R754" s="223" t="s">
        <v>289</v>
      </c>
      <c r="S754" s="223" t="s">
        <v>90</v>
      </c>
      <c r="T754" s="223" t="s">
        <v>24</v>
      </c>
      <c r="U754" s="223" t="s">
        <v>79</v>
      </c>
      <c r="V754" s="221" t="s">
        <v>2244</v>
      </c>
      <c r="W754" s="222" t="s">
        <v>2245</v>
      </c>
      <c r="X754" s="222" t="s">
        <v>2246</v>
      </c>
      <c r="Y754" s="220"/>
      <c r="Z754" s="224" t="s">
        <v>223</v>
      </c>
      <c r="AA754" s="220" t="s">
        <v>304</v>
      </c>
      <c r="AB754" s="239" t="s">
        <v>310</v>
      </c>
      <c r="AC754" s="230" t="s">
        <v>227</v>
      </c>
      <c r="AD754" s="221"/>
      <c r="AH754" s="257"/>
      <c r="AJ754" s="258"/>
      <c r="AK754" s="259"/>
      <c r="AL754" s="242"/>
    </row>
    <row r="755" spans="1:38" s="229" customFormat="1" ht="15" customHeight="1">
      <c r="A755" s="217">
        <v>2023</v>
      </c>
      <c r="B755" s="217" t="s">
        <v>66</v>
      </c>
      <c r="C755" s="218" t="s">
        <v>2239</v>
      </c>
      <c r="D755" s="217">
        <v>1234</v>
      </c>
      <c r="E755" s="219" t="s">
        <v>4234</v>
      </c>
      <c r="F755" s="244"/>
      <c r="G755" s="244"/>
      <c r="H755" s="220" t="s">
        <v>4233</v>
      </c>
      <c r="I755" s="221" t="s">
        <v>52</v>
      </c>
      <c r="J755" s="220" t="s">
        <v>4232</v>
      </c>
      <c r="K755" s="220" t="s">
        <v>281</v>
      </c>
      <c r="L755" s="219" t="s">
        <v>4235</v>
      </c>
      <c r="M755" s="222" t="s">
        <v>4233</v>
      </c>
      <c r="N755" s="222" t="s">
        <v>4233</v>
      </c>
      <c r="O755" s="222" t="s">
        <v>4236</v>
      </c>
      <c r="P755" s="221" t="s">
        <v>966</v>
      </c>
      <c r="Q755" s="221" t="s">
        <v>967</v>
      </c>
      <c r="R755" s="223" t="s">
        <v>310</v>
      </c>
      <c r="S755" s="223" t="s">
        <v>35</v>
      </c>
      <c r="T755" s="223" t="s">
        <v>26</v>
      </c>
      <c r="U755" s="223" t="s">
        <v>180</v>
      </c>
      <c r="V755" s="221" t="s">
        <v>2247</v>
      </c>
      <c r="W755" s="222" t="s">
        <v>2237</v>
      </c>
      <c r="X755" s="221" t="s">
        <v>1186</v>
      </c>
      <c r="Y755" s="220" t="s">
        <v>222</v>
      </c>
      <c r="Z755" s="224" t="s">
        <v>223</v>
      </c>
      <c r="AA755" s="220" t="s">
        <v>323</v>
      </c>
      <c r="AB755" s="239" t="s">
        <v>289</v>
      </c>
      <c r="AC755" s="226"/>
      <c r="AD755" s="221"/>
      <c r="AH755" s="257"/>
      <c r="AJ755" s="258"/>
      <c r="AK755" s="259"/>
      <c r="AL755" s="242"/>
    </row>
    <row r="756" spans="1:38" s="229" customFormat="1" ht="15" customHeight="1">
      <c r="A756" s="217">
        <v>2023</v>
      </c>
      <c r="B756" s="217" t="s">
        <v>66</v>
      </c>
      <c r="C756" s="218" t="s">
        <v>2239</v>
      </c>
      <c r="D756" s="217">
        <v>1234</v>
      </c>
      <c r="E756" s="219" t="s">
        <v>4234</v>
      </c>
      <c r="F756" s="244"/>
      <c r="G756" s="244"/>
      <c r="H756" s="220" t="s">
        <v>4233</v>
      </c>
      <c r="I756" s="221" t="s">
        <v>52</v>
      </c>
      <c r="J756" s="220" t="s">
        <v>4232</v>
      </c>
      <c r="K756" s="220" t="s">
        <v>281</v>
      </c>
      <c r="L756" s="219" t="s">
        <v>4235</v>
      </c>
      <c r="M756" s="222" t="s">
        <v>4233</v>
      </c>
      <c r="N756" s="222" t="s">
        <v>4233</v>
      </c>
      <c r="O756" s="222" t="s">
        <v>4236</v>
      </c>
      <c r="P756" s="221" t="s">
        <v>2248</v>
      </c>
      <c r="Q756" s="221" t="s">
        <v>356</v>
      </c>
      <c r="R756" s="223" t="s">
        <v>316</v>
      </c>
      <c r="S756" s="223" t="s">
        <v>43</v>
      </c>
      <c r="T756" s="223" t="s">
        <v>30</v>
      </c>
      <c r="U756" s="223" t="s">
        <v>80</v>
      </c>
      <c r="V756" s="221" t="s">
        <v>94</v>
      </c>
      <c r="W756" s="222" t="s">
        <v>1582</v>
      </c>
      <c r="X756" s="221" t="s">
        <v>2249</v>
      </c>
      <c r="Y756" s="220" t="s">
        <v>222</v>
      </c>
      <c r="Z756" s="224" t="s">
        <v>220</v>
      </c>
      <c r="AA756" s="220" t="s">
        <v>1322</v>
      </c>
      <c r="AB756" s="243"/>
      <c r="AC756" s="226" t="s">
        <v>227</v>
      </c>
      <c r="AD756" s="221"/>
      <c r="AH756" s="257"/>
      <c r="AJ756" s="258"/>
      <c r="AK756" s="259"/>
      <c r="AL756" s="242"/>
    </row>
    <row r="757" spans="1:38" s="229" customFormat="1" ht="15" customHeight="1">
      <c r="A757" s="217">
        <v>2023</v>
      </c>
      <c r="B757" s="217" t="s">
        <v>66</v>
      </c>
      <c r="C757" s="218" t="s">
        <v>2239</v>
      </c>
      <c r="D757" s="217">
        <v>1234</v>
      </c>
      <c r="E757" s="219" t="s">
        <v>4234</v>
      </c>
      <c r="F757" s="244"/>
      <c r="G757" s="244"/>
      <c r="H757" s="220" t="s">
        <v>4233</v>
      </c>
      <c r="I757" s="221" t="s">
        <v>52</v>
      </c>
      <c r="J757" s="220" t="s">
        <v>4232</v>
      </c>
      <c r="K757" s="220" t="s">
        <v>281</v>
      </c>
      <c r="L757" s="219" t="s">
        <v>4235</v>
      </c>
      <c r="M757" s="222" t="s">
        <v>4233</v>
      </c>
      <c r="N757" s="222" t="s">
        <v>4233</v>
      </c>
      <c r="O757" s="222" t="s">
        <v>4236</v>
      </c>
      <c r="P757" s="221" t="s">
        <v>306</v>
      </c>
      <c r="Q757" s="221" t="s">
        <v>294</v>
      </c>
      <c r="R757" s="223" t="s">
        <v>289</v>
      </c>
      <c r="S757" s="223" t="s">
        <v>35</v>
      </c>
      <c r="T757" s="223" t="s">
        <v>29</v>
      </c>
      <c r="U757" s="223" t="s">
        <v>78</v>
      </c>
      <c r="V757" s="221" t="s">
        <v>2250</v>
      </c>
      <c r="W757" s="222" t="s">
        <v>2251</v>
      </c>
      <c r="X757" s="222" t="s">
        <v>2252</v>
      </c>
      <c r="Y757" s="220"/>
      <c r="Z757" s="224" t="s">
        <v>220</v>
      </c>
      <c r="AA757" s="220" t="s">
        <v>304</v>
      </c>
      <c r="AB757" s="239" t="s">
        <v>310</v>
      </c>
      <c r="AC757" s="226" t="s">
        <v>227</v>
      </c>
      <c r="AD757" s="221"/>
      <c r="AH757" s="257"/>
      <c r="AJ757" s="258"/>
      <c r="AK757" s="259"/>
      <c r="AL757" s="242"/>
    </row>
    <row r="758" spans="1:38" s="229" customFormat="1" ht="15" customHeight="1">
      <c r="A758" s="217">
        <v>2023</v>
      </c>
      <c r="B758" s="217" t="s">
        <v>66</v>
      </c>
      <c r="C758" s="218" t="s">
        <v>2253</v>
      </c>
      <c r="D758" s="217">
        <v>1234</v>
      </c>
      <c r="E758" s="219" t="s">
        <v>4234</v>
      </c>
      <c r="F758" s="244"/>
      <c r="G758" s="244"/>
      <c r="H758" s="220" t="s">
        <v>4233</v>
      </c>
      <c r="I758" s="221" t="s">
        <v>52</v>
      </c>
      <c r="J758" s="220" t="s">
        <v>4232</v>
      </c>
      <c r="K758" s="220" t="s">
        <v>281</v>
      </c>
      <c r="L758" s="219" t="s">
        <v>4235</v>
      </c>
      <c r="M758" s="222" t="s">
        <v>4233</v>
      </c>
      <c r="N758" s="222" t="s">
        <v>4233</v>
      </c>
      <c r="O758" s="222" t="s">
        <v>4236</v>
      </c>
      <c r="P758" s="221" t="s">
        <v>663</v>
      </c>
      <c r="Q758" s="221" t="s">
        <v>356</v>
      </c>
      <c r="R758" s="223" t="s">
        <v>316</v>
      </c>
      <c r="S758" s="223" t="s">
        <v>43</v>
      </c>
      <c r="T758" s="223" t="s">
        <v>33</v>
      </c>
      <c r="U758" s="223" t="s">
        <v>78</v>
      </c>
      <c r="V758" s="221" t="s">
        <v>106</v>
      </c>
      <c r="W758" s="222" t="s">
        <v>2083</v>
      </c>
      <c r="X758" s="221" t="s">
        <v>2254</v>
      </c>
      <c r="Y758" s="220" t="s">
        <v>222</v>
      </c>
      <c r="Z758" s="224" t="s">
        <v>220</v>
      </c>
      <c r="AA758" s="220" t="s">
        <v>288</v>
      </c>
      <c r="AB758" s="243"/>
      <c r="AC758" s="226"/>
      <c r="AD758" s="221"/>
      <c r="AH758" s="257"/>
      <c r="AJ758" s="258"/>
      <c r="AK758" s="259"/>
      <c r="AL758" s="242"/>
    </row>
    <row r="759" spans="1:38" s="229" customFormat="1" ht="15" customHeight="1">
      <c r="A759" s="217">
        <v>2023</v>
      </c>
      <c r="B759" s="217" t="s">
        <v>66</v>
      </c>
      <c r="C759" s="218" t="s">
        <v>2253</v>
      </c>
      <c r="D759" s="217">
        <v>1234</v>
      </c>
      <c r="E759" s="219" t="s">
        <v>4234</v>
      </c>
      <c r="F759" s="244"/>
      <c r="G759" s="244"/>
      <c r="H759" s="220" t="s">
        <v>4233</v>
      </c>
      <c r="I759" s="249" t="s">
        <v>291</v>
      </c>
      <c r="J759" s="220" t="s">
        <v>4232</v>
      </c>
      <c r="K759" s="220" t="s">
        <v>281</v>
      </c>
      <c r="L759" s="219" t="s">
        <v>4235</v>
      </c>
      <c r="M759" s="222" t="s">
        <v>4233</v>
      </c>
      <c r="N759" s="222" t="s">
        <v>4233</v>
      </c>
      <c r="O759" s="222" t="s">
        <v>4236</v>
      </c>
      <c r="P759" s="221" t="s">
        <v>293</v>
      </c>
      <c r="Q759" s="221" t="s">
        <v>294</v>
      </c>
      <c r="R759" s="223"/>
      <c r="S759" s="223"/>
      <c r="T759" s="223"/>
      <c r="U759" s="223"/>
      <c r="V759" s="221" t="s">
        <v>291</v>
      </c>
      <c r="W759" s="220"/>
      <c r="X759" s="244"/>
      <c r="Y759" s="220"/>
      <c r="Z759" s="224"/>
      <c r="AA759" s="220" t="s">
        <v>291</v>
      </c>
      <c r="AB759" s="243"/>
      <c r="AC759" s="226"/>
      <c r="AD759" s="221"/>
      <c r="AH759" s="257"/>
      <c r="AJ759" s="258"/>
      <c r="AK759" s="259"/>
      <c r="AL759" s="242"/>
    </row>
    <row r="760" spans="1:38" s="229" customFormat="1" ht="15" customHeight="1">
      <c r="A760" s="217">
        <v>2023</v>
      </c>
      <c r="B760" s="217" t="s">
        <v>66</v>
      </c>
      <c r="C760" s="218" t="s">
        <v>2253</v>
      </c>
      <c r="D760" s="217">
        <v>1234</v>
      </c>
      <c r="E760" s="219" t="s">
        <v>4234</v>
      </c>
      <c r="F760" s="244"/>
      <c r="G760" s="244"/>
      <c r="H760" s="220" t="s">
        <v>4233</v>
      </c>
      <c r="I760" s="221" t="s">
        <v>52</v>
      </c>
      <c r="J760" s="220" t="s">
        <v>4232</v>
      </c>
      <c r="K760" s="220" t="s">
        <v>281</v>
      </c>
      <c r="L760" s="219" t="s">
        <v>4235</v>
      </c>
      <c r="M760" s="222" t="s">
        <v>4233</v>
      </c>
      <c r="N760" s="222" t="s">
        <v>4233</v>
      </c>
      <c r="O760" s="222" t="s">
        <v>4236</v>
      </c>
      <c r="P760" s="221" t="s">
        <v>643</v>
      </c>
      <c r="Q760" s="221" t="s">
        <v>294</v>
      </c>
      <c r="R760" s="223" t="s">
        <v>310</v>
      </c>
      <c r="S760" s="223" t="s">
        <v>43</v>
      </c>
      <c r="T760" s="223" t="s">
        <v>30</v>
      </c>
      <c r="U760" s="223" t="s">
        <v>78</v>
      </c>
      <c r="V760" s="221" t="s">
        <v>120</v>
      </c>
      <c r="W760" s="222" t="s">
        <v>2255</v>
      </c>
      <c r="X760" s="221" t="s">
        <v>2256</v>
      </c>
      <c r="Y760" s="220" t="s">
        <v>222</v>
      </c>
      <c r="Z760" s="224" t="s">
        <v>220</v>
      </c>
      <c r="AA760" s="220" t="s">
        <v>288</v>
      </c>
      <c r="AB760" s="243"/>
      <c r="AC760" s="226"/>
      <c r="AD760" s="221"/>
      <c r="AH760" s="257"/>
      <c r="AJ760" s="258"/>
      <c r="AK760" s="259"/>
      <c r="AL760" s="242"/>
    </row>
    <row r="761" spans="1:38" s="229" customFormat="1" ht="15" customHeight="1">
      <c r="A761" s="217">
        <v>2023</v>
      </c>
      <c r="B761" s="217" t="s">
        <v>66</v>
      </c>
      <c r="C761" s="218" t="s">
        <v>2253</v>
      </c>
      <c r="D761" s="217">
        <v>1234</v>
      </c>
      <c r="E761" s="219" t="s">
        <v>4234</v>
      </c>
      <c r="F761" s="244"/>
      <c r="G761" s="244"/>
      <c r="H761" s="220" t="s">
        <v>4233</v>
      </c>
      <c r="I761" s="221" t="s">
        <v>52</v>
      </c>
      <c r="J761" s="220" t="s">
        <v>4232</v>
      </c>
      <c r="K761" s="220" t="s">
        <v>281</v>
      </c>
      <c r="L761" s="219" t="s">
        <v>4235</v>
      </c>
      <c r="M761" s="222" t="s">
        <v>4233</v>
      </c>
      <c r="N761" s="222" t="s">
        <v>4233</v>
      </c>
      <c r="O761" s="222" t="s">
        <v>4236</v>
      </c>
      <c r="P761" s="221" t="s">
        <v>670</v>
      </c>
      <c r="Q761" s="221" t="s">
        <v>294</v>
      </c>
      <c r="R761" s="223" t="s">
        <v>316</v>
      </c>
      <c r="S761" s="223" t="s">
        <v>43</v>
      </c>
      <c r="T761" s="223" t="s">
        <v>29</v>
      </c>
      <c r="U761" s="223" t="s">
        <v>78</v>
      </c>
      <c r="V761" s="221" t="s">
        <v>2257</v>
      </c>
      <c r="W761" s="222" t="s">
        <v>1582</v>
      </c>
      <c r="X761" s="221" t="s">
        <v>2258</v>
      </c>
      <c r="Y761" s="220" t="s">
        <v>222</v>
      </c>
      <c r="Z761" s="224" t="s">
        <v>220</v>
      </c>
      <c r="AA761" s="220" t="s">
        <v>1322</v>
      </c>
      <c r="AB761" s="243"/>
      <c r="AC761" s="226" t="s">
        <v>227</v>
      </c>
      <c r="AD761" s="221"/>
      <c r="AH761" s="257"/>
      <c r="AJ761" s="258"/>
      <c r="AK761" s="259"/>
      <c r="AL761" s="242"/>
    </row>
    <row r="762" spans="1:38" s="229" customFormat="1" ht="15" customHeight="1">
      <c r="A762" s="217">
        <v>2023</v>
      </c>
      <c r="B762" s="217" t="s">
        <v>66</v>
      </c>
      <c r="C762" s="218" t="s">
        <v>2253</v>
      </c>
      <c r="D762" s="217">
        <v>1234</v>
      </c>
      <c r="E762" s="219" t="s">
        <v>4234</v>
      </c>
      <c r="F762" s="244"/>
      <c r="G762" s="244"/>
      <c r="H762" s="220" t="s">
        <v>4233</v>
      </c>
      <c r="I762" s="249" t="s">
        <v>74</v>
      </c>
      <c r="J762" s="220" t="s">
        <v>4232</v>
      </c>
      <c r="K762" s="220" t="s">
        <v>281</v>
      </c>
      <c r="L762" s="219" t="s">
        <v>4235</v>
      </c>
      <c r="M762" s="222" t="s">
        <v>4233</v>
      </c>
      <c r="N762" s="222" t="s">
        <v>4233</v>
      </c>
      <c r="O762" s="222" t="s">
        <v>4236</v>
      </c>
      <c r="P762" s="221" t="s">
        <v>325</v>
      </c>
      <c r="Q762" s="221" t="s">
        <v>325</v>
      </c>
      <c r="R762" s="223"/>
      <c r="S762" s="223"/>
      <c r="T762" s="223"/>
      <c r="U762" s="223"/>
      <c r="V762" s="221" t="s">
        <v>2061</v>
      </c>
      <c r="W762" s="220"/>
      <c r="X762" s="244"/>
      <c r="Y762" s="220"/>
      <c r="Z762" s="224"/>
      <c r="AA762" s="220" t="s">
        <v>2061</v>
      </c>
      <c r="AB762" s="243"/>
      <c r="AC762" s="226"/>
      <c r="AD762" s="221"/>
      <c r="AH762" s="257"/>
      <c r="AJ762" s="258"/>
      <c r="AK762" s="259"/>
      <c r="AL762" s="242"/>
    </row>
    <row r="763" spans="1:38" s="229" customFormat="1" ht="15" customHeight="1">
      <c r="A763" s="217">
        <v>2023</v>
      </c>
      <c r="B763" s="217" t="s">
        <v>66</v>
      </c>
      <c r="C763" s="218" t="s">
        <v>2253</v>
      </c>
      <c r="D763" s="217">
        <v>1234</v>
      </c>
      <c r="E763" s="219" t="s">
        <v>4234</v>
      </c>
      <c r="F763" s="244"/>
      <c r="G763" s="244"/>
      <c r="H763" s="220" t="s">
        <v>4233</v>
      </c>
      <c r="I763" s="221" t="s">
        <v>52</v>
      </c>
      <c r="J763" s="220" t="s">
        <v>4232</v>
      </c>
      <c r="K763" s="220" t="s">
        <v>281</v>
      </c>
      <c r="L763" s="219" t="s">
        <v>4235</v>
      </c>
      <c r="M763" s="222" t="s">
        <v>4233</v>
      </c>
      <c r="N763" s="222" t="s">
        <v>4233</v>
      </c>
      <c r="O763" s="222" t="s">
        <v>4236</v>
      </c>
      <c r="P763" s="221" t="s">
        <v>2037</v>
      </c>
      <c r="Q763" s="221" t="s">
        <v>1089</v>
      </c>
      <c r="R763" s="223" t="s">
        <v>310</v>
      </c>
      <c r="S763" s="223" t="s">
        <v>43</v>
      </c>
      <c r="T763" s="223" t="s">
        <v>33</v>
      </c>
      <c r="U763" s="223" t="s">
        <v>78</v>
      </c>
      <c r="V763" s="221" t="s">
        <v>106</v>
      </c>
      <c r="W763" s="222" t="s">
        <v>1582</v>
      </c>
      <c r="X763" s="221" t="s">
        <v>2259</v>
      </c>
      <c r="Y763" s="220" t="s">
        <v>222</v>
      </c>
      <c r="Z763" s="224" t="s">
        <v>220</v>
      </c>
      <c r="AA763" s="220" t="s">
        <v>288</v>
      </c>
      <c r="AB763" s="243"/>
      <c r="AC763" s="226"/>
      <c r="AD763" s="221"/>
      <c r="AH763" s="257"/>
      <c r="AJ763" s="258"/>
      <c r="AK763" s="259"/>
      <c r="AL763" s="242"/>
    </row>
    <row r="764" spans="1:38" s="229" customFormat="1" ht="15" customHeight="1">
      <c r="A764" s="217">
        <v>2023</v>
      </c>
      <c r="B764" s="217" t="s">
        <v>66</v>
      </c>
      <c r="C764" s="218" t="s">
        <v>2260</v>
      </c>
      <c r="D764" s="217">
        <v>1234</v>
      </c>
      <c r="E764" s="219" t="s">
        <v>4234</v>
      </c>
      <c r="F764" s="244"/>
      <c r="G764" s="244"/>
      <c r="H764" s="220" t="s">
        <v>4233</v>
      </c>
      <c r="I764" s="249" t="s">
        <v>74</v>
      </c>
      <c r="J764" s="220" t="s">
        <v>4232</v>
      </c>
      <c r="K764" s="220" t="s">
        <v>281</v>
      </c>
      <c r="L764" s="219" t="s">
        <v>4235</v>
      </c>
      <c r="M764" s="222" t="s">
        <v>4233</v>
      </c>
      <c r="N764" s="222" t="s">
        <v>4233</v>
      </c>
      <c r="O764" s="222" t="s">
        <v>4236</v>
      </c>
      <c r="P764" s="221" t="s">
        <v>325</v>
      </c>
      <c r="Q764" s="221" t="s">
        <v>325</v>
      </c>
      <c r="R764" s="223"/>
      <c r="S764" s="223"/>
      <c r="T764" s="223"/>
      <c r="U764" s="223"/>
      <c r="V764" s="221" t="s">
        <v>2061</v>
      </c>
      <c r="W764" s="220"/>
      <c r="X764" s="244"/>
      <c r="Y764" s="220"/>
      <c r="Z764" s="224"/>
      <c r="AA764" s="220" t="s">
        <v>2061</v>
      </c>
      <c r="AB764" s="243"/>
      <c r="AC764" s="226"/>
      <c r="AD764" s="221"/>
      <c r="AH764" s="257"/>
      <c r="AJ764" s="258"/>
      <c r="AK764" s="259"/>
      <c r="AL764" s="242"/>
    </row>
    <row r="765" spans="1:38" s="229" customFormat="1" ht="15" customHeight="1">
      <c r="A765" s="217">
        <v>2023</v>
      </c>
      <c r="B765" s="217" t="s">
        <v>66</v>
      </c>
      <c r="C765" s="218" t="s">
        <v>2261</v>
      </c>
      <c r="D765" s="217">
        <v>1234</v>
      </c>
      <c r="E765" s="219" t="s">
        <v>4234</v>
      </c>
      <c r="F765" s="244"/>
      <c r="G765" s="244"/>
      <c r="H765" s="220" t="s">
        <v>4233</v>
      </c>
      <c r="I765" s="249" t="s">
        <v>74</v>
      </c>
      <c r="J765" s="220" t="s">
        <v>4232</v>
      </c>
      <c r="K765" s="220" t="s">
        <v>281</v>
      </c>
      <c r="L765" s="219" t="s">
        <v>4235</v>
      </c>
      <c r="M765" s="222" t="s">
        <v>4233</v>
      </c>
      <c r="N765" s="222" t="s">
        <v>4233</v>
      </c>
      <c r="O765" s="222" t="s">
        <v>4236</v>
      </c>
      <c r="P765" s="221" t="s">
        <v>325</v>
      </c>
      <c r="Q765" s="221" t="s">
        <v>325</v>
      </c>
      <c r="R765" s="223"/>
      <c r="S765" s="223"/>
      <c r="T765" s="223"/>
      <c r="U765" s="223"/>
      <c r="V765" s="221" t="s">
        <v>2061</v>
      </c>
      <c r="W765" s="220"/>
      <c r="X765" s="244"/>
      <c r="Y765" s="220"/>
      <c r="Z765" s="224"/>
      <c r="AA765" s="220" t="s">
        <v>2061</v>
      </c>
      <c r="AB765" s="243"/>
      <c r="AC765" s="226"/>
      <c r="AD765" s="221"/>
      <c r="AH765" s="257"/>
      <c r="AJ765" s="258"/>
      <c r="AK765" s="259"/>
      <c r="AL765" s="242"/>
    </row>
    <row r="766" spans="1:38" s="229" customFormat="1" ht="15" customHeight="1">
      <c r="A766" s="217">
        <v>2023</v>
      </c>
      <c r="B766" s="217" t="s">
        <v>66</v>
      </c>
      <c r="C766" s="218" t="s">
        <v>2261</v>
      </c>
      <c r="D766" s="217">
        <v>1234</v>
      </c>
      <c r="E766" s="219" t="s">
        <v>4234</v>
      </c>
      <c r="F766" s="244"/>
      <c r="G766" s="244"/>
      <c r="H766" s="220" t="s">
        <v>4233</v>
      </c>
      <c r="I766" s="221" t="s">
        <v>52</v>
      </c>
      <c r="J766" s="220" t="s">
        <v>4232</v>
      </c>
      <c r="K766" s="220" t="s">
        <v>281</v>
      </c>
      <c r="L766" s="219" t="s">
        <v>4235</v>
      </c>
      <c r="M766" s="222" t="s">
        <v>4233</v>
      </c>
      <c r="N766" s="222" t="s">
        <v>4233</v>
      </c>
      <c r="O766" s="222" t="s">
        <v>4236</v>
      </c>
      <c r="P766" s="221" t="s">
        <v>431</v>
      </c>
      <c r="Q766" s="221" t="s">
        <v>294</v>
      </c>
      <c r="R766" s="223" t="s">
        <v>310</v>
      </c>
      <c r="S766" s="223" t="s">
        <v>43</v>
      </c>
      <c r="T766" s="223" t="s">
        <v>30</v>
      </c>
      <c r="U766" s="223" t="s">
        <v>79</v>
      </c>
      <c r="V766" s="221" t="s">
        <v>577</v>
      </c>
      <c r="W766" s="222" t="s">
        <v>1582</v>
      </c>
      <c r="X766" s="221" t="s">
        <v>2262</v>
      </c>
      <c r="Y766" s="220" t="s">
        <v>222</v>
      </c>
      <c r="Z766" s="224" t="s">
        <v>223</v>
      </c>
      <c r="AA766" s="220" t="s">
        <v>288</v>
      </c>
      <c r="AB766" s="243"/>
      <c r="AC766" s="226"/>
      <c r="AD766" s="221"/>
      <c r="AH766" s="257"/>
      <c r="AJ766" s="258"/>
      <c r="AK766" s="259"/>
      <c r="AL766" s="242"/>
    </row>
    <row r="767" spans="1:38" s="229" customFormat="1" ht="15" customHeight="1">
      <c r="A767" s="217">
        <v>2023</v>
      </c>
      <c r="B767" s="217" t="s">
        <v>66</v>
      </c>
      <c r="C767" s="218" t="s">
        <v>2261</v>
      </c>
      <c r="D767" s="217">
        <v>1234</v>
      </c>
      <c r="E767" s="219" t="s">
        <v>4234</v>
      </c>
      <c r="F767" s="220"/>
      <c r="G767" s="220"/>
      <c r="H767" s="220" t="s">
        <v>4233</v>
      </c>
      <c r="I767" s="221" t="s">
        <v>52</v>
      </c>
      <c r="J767" s="220" t="s">
        <v>4232</v>
      </c>
      <c r="K767" s="220" t="s">
        <v>281</v>
      </c>
      <c r="L767" s="219" t="s">
        <v>4235</v>
      </c>
      <c r="M767" s="222" t="s">
        <v>4233</v>
      </c>
      <c r="N767" s="222" t="s">
        <v>4233</v>
      </c>
      <c r="O767" s="222" t="s">
        <v>4236</v>
      </c>
      <c r="P767" s="221" t="s">
        <v>1866</v>
      </c>
      <c r="Q767" s="221" t="s">
        <v>294</v>
      </c>
      <c r="R767" s="223" t="s">
        <v>310</v>
      </c>
      <c r="S767" s="223" t="s">
        <v>90</v>
      </c>
      <c r="T767" s="223" t="s">
        <v>30</v>
      </c>
      <c r="U767" s="223" t="s">
        <v>79</v>
      </c>
      <c r="V767" s="221" t="s">
        <v>1867</v>
      </c>
      <c r="W767" s="222" t="s">
        <v>2263</v>
      </c>
      <c r="X767" s="221" t="s">
        <v>2264</v>
      </c>
      <c r="Y767" s="220" t="s">
        <v>222</v>
      </c>
      <c r="Z767" s="224" t="s">
        <v>223</v>
      </c>
      <c r="AA767" s="245" t="s">
        <v>677</v>
      </c>
      <c r="AB767" s="239"/>
      <c r="AC767" s="226"/>
      <c r="AD767" s="221"/>
      <c r="AH767" s="257"/>
      <c r="AJ767" s="258"/>
      <c r="AK767" s="259"/>
      <c r="AL767" s="242"/>
    </row>
    <row r="768" spans="1:38" s="229" customFormat="1" ht="15" customHeight="1">
      <c r="A768" s="217">
        <v>2023</v>
      </c>
      <c r="B768" s="217" t="s">
        <v>66</v>
      </c>
      <c r="C768" s="218" t="s">
        <v>2261</v>
      </c>
      <c r="D768" s="217">
        <v>1234</v>
      </c>
      <c r="E768" s="219" t="s">
        <v>4234</v>
      </c>
      <c r="F768" s="244"/>
      <c r="G768" s="244"/>
      <c r="H768" s="220" t="s">
        <v>4233</v>
      </c>
      <c r="I768" s="221" t="s">
        <v>52</v>
      </c>
      <c r="J768" s="220" t="s">
        <v>4232</v>
      </c>
      <c r="K768" s="220" t="s">
        <v>281</v>
      </c>
      <c r="L768" s="219" t="s">
        <v>4235</v>
      </c>
      <c r="M768" s="222" t="s">
        <v>4233</v>
      </c>
      <c r="N768" s="222" t="s">
        <v>4233</v>
      </c>
      <c r="O768" s="222" t="s">
        <v>4236</v>
      </c>
      <c r="P768" s="221" t="s">
        <v>306</v>
      </c>
      <c r="Q768" s="221" t="s">
        <v>294</v>
      </c>
      <c r="R768" s="223"/>
      <c r="S768" s="223" t="s">
        <v>35</v>
      </c>
      <c r="T768" s="223" t="s">
        <v>29</v>
      </c>
      <c r="U768" s="223" t="s">
        <v>82</v>
      </c>
      <c r="V768" s="221" t="s">
        <v>2265</v>
      </c>
      <c r="W768" s="221" t="s">
        <v>2266</v>
      </c>
      <c r="X768" s="221" t="s">
        <v>2267</v>
      </c>
      <c r="Y768" s="220" t="s">
        <v>219</v>
      </c>
      <c r="Z768" s="224" t="s">
        <v>220</v>
      </c>
      <c r="AA768" s="220" t="s">
        <v>304</v>
      </c>
      <c r="AB768" s="243" t="s">
        <v>312</v>
      </c>
      <c r="AC768" s="226" t="s">
        <v>227</v>
      </c>
      <c r="AD768" s="221"/>
      <c r="AH768" s="257"/>
      <c r="AJ768" s="258"/>
      <c r="AK768" s="259"/>
      <c r="AL768" s="242"/>
    </row>
    <row r="769" spans="1:38" s="229" customFormat="1" ht="15" customHeight="1">
      <c r="A769" s="217">
        <v>2023</v>
      </c>
      <c r="B769" s="217" t="s">
        <v>66</v>
      </c>
      <c r="C769" s="218" t="s">
        <v>2268</v>
      </c>
      <c r="D769" s="217">
        <v>1234</v>
      </c>
      <c r="E769" s="219" t="s">
        <v>4234</v>
      </c>
      <c r="F769" s="244"/>
      <c r="G769" s="244"/>
      <c r="H769" s="220" t="s">
        <v>4233</v>
      </c>
      <c r="I769" s="249" t="s">
        <v>74</v>
      </c>
      <c r="J769" s="220" t="s">
        <v>4232</v>
      </c>
      <c r="K769" s="220" t="s">
        <v>281</v>
      </c>
      <c r="L769" s="219" t="s">
        <v>4235</v>
      </c>
      <c r="M769" s="222" t="s">
        <v>4233</v>
      </c>
      <c r="N769" s="222" t="s">
        <v>4233</v>
      </c>
      <c r="O769" s="222" t="s">
        <v>4236</v>
      </c>
      <c r="P769" s="221" t="s">
        <v>325</v>
      </c>
      <c r="Q769" s="221" t="s">
        <v>325</v>
      </c>
      <c r="R769" s="223"/>
      <c r="S769" s="223"/>
      <c r="T769" s="223"/>
      <c r="U769" s="223"/>
      <c r="V769" s="221" t="s">
        <v>2061</v>
      </c>
      <c r="W769" s="220"/>
      <c r="X769" s="244"/>
      <c r="Y769" s="220"/>
      <c r="Z769" s="224"/>
      <c r="AA769" s="220" t="s">
        <v>74</v>
      </c>
      <c r="AB769" s="243"/>
      <c r="AC769" s="226"/>
      <c r="AD769" s="221"/>
      <c r="AH769" s="257"/>
      <c r="AJ769" s="258"/>
      <c r="AK769" s="259"/>
      <c r="AL769" s="242"/>
    </row>
    <row r="770" spans="1:38" s="229" customFormat="1" ht="15" customHeight="1">
      <c r="A770" s="217">
        <v>2023</v>
      </c>
      <c r="B770" s="217" t="s">
        <v>66</v>
      </c>
      <c r="C770" s="218" t="s">
        <v>2268</v>
      </c>
      <c r="D770" s="217">
        <v>1234</v>
      </c>
      <c r="E770" s="219" t="s">
        <v>4234</v>
      </c>
      <c r="F770" s="244"/>
      <c r="G770" s="244"/>
      <c r="H770" s="220" t="s">
        <v>4233</v>
      </c>
      <c r="I770" s="221" t="s">
        <v>881</v>
      </c>
      <c r="J770" s="220" t="s">
        <v>4232</v>
      </c>
      <c r="K770" s="220" t="s">
        <v>281</v>
      </c>
      <c r="L770" s="219" t="s">
        <v>4235</v>
      </c>
      <c r="M770" s="222" t="s">
        <v>4233</v>
      </c>
      <c r="N770" s="222" t="s">
        <v>4233</v>
      </c>
      <c r="O770" s="222" t="s">
        <v>4236</v>
      </c>
      <c r="P770" s="221" t="s">
        <v>306</v>
      </c>
      <c r="Q770" s="221" t="s">
        <v>294</v>
      </c>
      <c r="R770" s="223"/>
      <c r="S770" s="223" t="s">
        <v>35</v>
      </c>
      <c r="T770" s="223"/>
      <c r="U770" s="223"/>
      <c r="V770" s="221" t="s">
        <v>41</v>
      </c>
      <c r="W770" s="220"/>
      <c r="X770" s="244"/>
      <c r="Y770" s="220"/>
      <c r="Z770" s="224" t="s">
        <v>220</v>
      </c>
      <c r="AA770" s="220" t="s">
        <v>881</v>
      </c>
      <c r="AB770" s="243"/>
      <c r="AC770" s="226"/>
      <c r="AD770" s="221"/>
      <c r="AH770" s="257"/>
      <c r="AJ770" s="258"/>
      <c r="AK770" s="259"/>
      <c r="AL770" s="242"/>
    </row>
    <row r="771" spans="1:38" s="229" customFormat="1" ht="15" customHeight="1">
      <c r="A771" s="217">
        <v>2023</v>
      </c>
      <c r="B771" s="217" t="s">
        <v>66</v>
      </c>
      <c r="C771" s="218" t="s">
        <v>2268</v>
      </c>
      <c r="D771" s="217">
        <v>1234</v>
      </c>
      <c r="E771" s="219" t="s">
        <v>4234</v>
      </c>
      <c r="F771" s="244"/>
      <c r="G771" s="244"/>
      <c r="H771" s="220" t="s">
        <v>4233</v>
      </c>
      <c r="I771" s="221" t="s">
        <v>2061</v>
      </c>
      <c r="J771" s="220" t="s">
        <v>4232</v>
      </c>
      <c r="K771" s="220" t="s">
        <v>281</v>
      </c>
      <c r="L771" s="219" t="s">
        <v>4235</v>
      </c>
      <c r="M771" s="222" t="s">
        <v>4233</v>
      </c>
      <c r="N771" s="222" t="s">
        <v>4233</v>
      </c>
      <c r="O771" s="222" t="s">
        <v>4236</v>
      </c>
      <c r="P771" s="221" t="s">
        <v>810</v>
      </c>
      <c r="Q771" s="221" t="s">
        <v>294</v>
      </c>
      <c r="R771" s="223" t="s">
        <v>316</v>
      </c>
      <c r="S771" s="223" t="s">
        <v>90</v>
      </c>
      <c r="T771" s="223" t="s">
        <v>27</v>
      </c>
      <c r="U771" s="223" t="s">
        <v>82</v>
      </c>
      <c r="V771" s="221" t="s">
        <v>93</v>
      </c>
      <c r="W771" s="221" t="s">
        <v>2269</v>
      </c>
      <c r="X771" s="220" t="s">
        <v>2270</v>
      </c>
      <c r="Y771" s="220" t="s">
        <v>219</v>
      </c>
      <c r="Z771" s="224" t="s">
        <v>223</v>
      </c>
      <c r="AA771" s="220" t="s">
        <v>708</v>
      </c>
      <c r="AB771" s="243" t="s">
        <v>316</v>
      </c>
      <c r="AC771" s="226" t="s">
        <v>229</v>
      </c>
      <c r="AD771" s="221" t="s">
        <v>2271</v>
      </c>
      <c r="AH771" s="257"/>
      <c r="AJ771" s="258"/>
      <c r="AK771" s="259"/>
      <c r="AL771" s="242"/>
    </row>
    <row r="772" spans="1:38" s="229" customFormat="1" ht="15" customHeight="1">
      <c r="A772" s="217">
        <v>2023</v>
      </c>
      <c r="B772" s="217" t="s">
        <v>66</v>
      </c>
      <c r="C772" s="218" t="s">
        <v>2272</v>
      </c>
      <c r="D772" s="217">
        <v>1234</v>
      </c>
      <c r="E772" s="219" t="s">
        <v>4234</v>
      </c>
      <c r="F772" s="244"/>
      <c r="G772" s="244"/>
      <c r="H772" s="220" t="s">
        <v>4233</v>
      </c>
      <c r="I772" s="221" t="s">
        <v>291</v>
      </c>
      <c r="J772" s="220" t="s">
        <v>4232</v>
      </c>
      <c r="K772" s="220" t="s">
        <v>281</v>
      </c>
      <c r="L772" s="219" t="s">
        <v>4235</v>
      </c>
      <c r="M772" s="222" t="s">
        <v>4233</v>
      </c>
      <c r="N772" s="222" t="s">
        <v>4233</v>
      </c>
      <c r="O772" s="222" t="s">
        <v>4236</v>
      </c>
      <c r="P772" s="221" t="s">
        <v>325</v>
      </c>
      <c r="Q772" s="221" t="s">
        <v>325</v>
      </c>
      <c r="R772" s="223"/>
      <c r="S772" s="223"/>
      <c r="T772" s="223"/>
      <c r="U772" s="223"/>
      <c r="V772" s="221" t="s">
        <v>2061</v>
      </c>
      <c r="W772" s="220"/>
      <c r="X772" s="244"/>
      <c r="Y772" s="220"/>
      <c r="Z772" s="224"/>
      <c r="AA772" s="220" t="s">
        <v>2061</v>
      </c>
      <c r="AB772" s="243"/>
      <c r="AC772" s="226"/>
      <c r="AD772" s="221"/>
      <c r="AH772" s="257"/>
      <c r="AJ772" s="258"/>
      <c r="AK772" s="259"/>
      <c r="AL772" s="242"/>
    </row>
    <row r="773" spans="1:38" s="229" customFormat="1" ht="15" customHeight="1">
      <c r="A773" s="217">
        <v>2023</v>
      </c>
      <c r="B773" s="217" t="s">
        <v>66</v>
      </c>
      <c r="C773" s="218" t="s">
        <v>2273</v>
      </c>
      <c r="D773" s="217">
        <v>1234</v>
      </c>
      <c r="E773" s="219" t="s">
        <v>4234</v>
      </c>
      <c r="F773" s="244"/>
      <c r="G773" s="244"/>
      <c r="H773" s="220" t="s">
        <v>4233</v>
      </c>
      <c r="I773" s="221" t="s">
        <v>291</v>
      </c>
      <c r="J773" s="220" t="s">
        <v>4232</v>
      </c>
      <c r="K773" s="220" t="s">
        <v>281</v>
      </c>
      <c r="L773" s="219" t="s">
        <v>4235</v>
      </c>
      <c r="M773" s="222" t="s">
        <v>4233</v>
      </c>
      <c r="N773" s="222" t="s">
        <v>4233</v>
      </c>
      <c r="O773" s="222" t="s">
        <v>4236</v>
      </c>
      <c r="P773" s="221" t="s">
        <v>325</v>
      </c>
      <c r="Q773" s="221" t="s">
        <v>325</v>
      </c>
      <c r="R773" s="223"/>
      <c r="S773" s="223"/>
      <c r="T773" s="223"/>
      <c r="U773" s="223"/>
      <c r="V773" s="221" t="s">
        <v>2061</v>
      </c>
      <c r="W773" s="220"/>
      <c r="X773" s="244"/>
      <c r="Y773" s="220"/>
      <c r="Z773" s="224"/>
      <c r="AA773" s="220" t="s">
        <v>2061</v>
      </c>
      <c r="AB773" s="243"/>
      <c r="AC773" s="226"/>
      <c r="AD773" s="221"/>
      <c r="AH773" s="257"/>
      <c r="AJ773" s="258"/>
      <c r="AK773" s="259"/>
      <c r="AL773" s="242"/>
    </row>
    <row r="774" spans="1:38" s="229" customFormat="1" ht="15" customHeight="1">
      <c r="A774" s="221">
        <v>2023</v>
      </c>
      <c r="B774" s="217" t="s">
        <v>66</v>
      </c>
      <c r="C774" s="218" t="s">
        <v>2273</v>
      </c>
      <c r="D774" s="217">
        <v>1234</v>
      </c>
      <c r="E774" s="219" t="s">
        <v>4234</v>
      </c>
      <c r="F774" s="244"/>
      <c r="G774" s="244"/>
      <c r="H774" s="220" t="s">
        <v>4233</v>
      </c>
      <c r="I774" s="221" t="s">
        <v>52</v>
      </c>
      <c r="J774" s="220" t="s">
        <v>4232</v>
      </c>
      <c r="K774" s="220" t="s">
        <v>1611</v>
      </c>
      <c r="L774" s="219" t="s">
        <v>4235</v>
      </c>
      <c r="M774" s="222" t="s">
        <v>4233</v>
      </c>
      <c r="N774" s="222" t="s">
        <v>4233</v>
      </c>
      <c r="O774" s="222" t="s">
        <v>4236</v>
      </c>
      <c r="P774" s="221" t="s">
        <v>519</v>
      </c>
      <c r="Q774" s="221" t="s">
        <v>294</v>
      </c>
      <c r="R774" s="223" t="s">
        <v>316</v>
      </c>
      <c r="S774" s="223" t="s">
        <v>35</v>
      </c>
      <c r="T774" s="223" t="s">
        <v>27</v>
      </c>
      <c r="U774" s="223" t="s">
        <v>79</v>
      </c>
      <c r="V774" s="221" t="s">
        <v>2274</v>
      </c>
      <c r="W774" s="221" t="s">
        <v>2275</v>
      </c>
      <c r="X774" s="221" t="s">
        <v>2276</v>
      </c>
      <c r="Y774" s="220" t="s">
        <v>222</v>
      </c>
      <c r="Z774" s="224" t="s">
        <v>223</v>
      </c>
      <c r="AA774" s="220" t="s">
        <v>175</v>
      </c>
      <c r="AB774" s="243" t="s">
        <v>316</v>
      </c>
      <c r="AC774" s="226" t="s">
        <v>227</v>
      </c>
      <c r="AD774" s="221" t="s">
        <v>2277</v>
      </c>
      <c r="AH774" s="257"/>
      <c r="AJ774" s="258"/>
      <c r="AK774" s="259"/>
      <c r="AL774" s="242"/>
    </row>
    <row r="775" spans="1:38" s="229" customFormat="1" ht="15" customHeight="1">
      <c r="A775" s="217">
        <v>2023</v>
      </c>
      <c r="B775" s="217" t="s">
        <v>66</v>
      </c>
      <c r="C775" s="218" t="s">
        <v>2273</v>
      </c>
      <c r="D775" s="217">
        <v>1234</v>
      </c>
      <c r="E775" s="219" t="s">
        <v>4234</v>
      </c>
      <c r="F775" s="244"/>
      <c r="G775" s="244"/>
      <c r="H775" s="220" t="s">
        <v>4233</v>
      </c>
      <c r="I775" s="221" t="s">
        <v>52</v>
      </c>
      <c r="J775" s="220" t="s">
        <v>4232</v>
      </c>
      <c r="K775" s="220" t="s">
        <v>281</v>
      </c>
      <c r="L775" s="219" t="s">
        <v>4235</v>
      </c>
      <c r="M775" s="222" t="s">
        <v>4233</v>
      </c>
      <c r="N775" s="222" t="s">
        <v>4233</v>
      </c>
      <c r="O775" s="222" t="s">
        <v>4236</v>
      </c>
      <c r="P775" s="221" t="s">
        <v>2278</v>
      </c>
      <c r="Q775" s="221" t="s">
        <v>523</v>
      </c>
      <c r="R775" s="223" t="s">
        <v>289</v>
      </c>
      <c r="S775" s="223" t="s">
        <v>35</v>
      </c>
      <c r="T775" s="223" t="s">
        <v>26</v>
      </c>
      <c r="U775" s="223" t="s">
        <v>180</v>
      </c>
      <c r="V775" s="221" t="s">
        <v>2279</v>
      </c>
      <c r="W775" s="222" t="s">
        <v>2237</v>
      </c>
      <c r="X775" s="221" t="s">
        <v>1186</v>
      </c>
      <c r="Y775" s="220" t="s">
        <v>222</v>
      </c>
      <c r="Z775" s="224" t="s">
        <v>223</v>
      </c>
      <c r="AA775" s="220" t="s">
        <v>323</v>
      </c>
      <c r="AB775" s="239" t="s">
        <v>289</v>
      </c>
      <c r="AC775" s="226"/>
      <c r="AD775" s="221"/>
      <c r="AH775" s="257"/>
      <c r="AJ775" s="258"/>
      <c r="AK775" s="259"/>
      <c r="AL775" s="242"/>
    </row>
    <row r="776" spans="1:38" s="229" customFormat="1" ht="15" customHeight="1">
      <c r="A776" s="217">
        <v>2023</v>
      </c>
      <c r="B776" s="217" t="s">
        <v>66</v>
      </c>
      <c r="C776" s="218" t="s">
        <v>2273</v>
      </c>
      <c r="D776" s="217">
        <v>1234</v>
      </c>
      <c r="E776" s="219" t="s">
        <v>4234</v>
      </c>
      <c r="F776" s="244"/>
      <c r="G776" s="244"/>
      <c r="H776" s="220" t="s">
        <v>4233</v>
      </c>
      <c r="I776" s="221" t="s">
        <v>52</v>
      </c>
      <c r="J776" s="220" t="s">
        <v>4232</v>
      </c>
      <c r="K776" s="220" t="s">
        <v>281</v>
      </c>
      <c r="L776" s="219" t="s">
        <v>4235</v>
      </c>
      <c r="M776" s="222" t="s">
        <v>4233</v>
      </c>
      <c r="N776" s="222" t="s">
        <v>4233</v>
      </c>
      <c r="O776" s="222" t="s">
        <v>4236</v>
      </c>
      <c r="P776" s="221" t="s">
        <v>1230</v>
      </c>
      <c r="Q776" s="221" t="s">
        <v>396</v>
      </c>
      <c r="R776" s="223" t="s">
        <v>2280</v>
      </c>
      <c r="S776" s="223" t="s">
        <v>43</v>
      </c>
      <c r="T776" s="223" t="s">
        <v>30</v>
      </c>
      <c r="U776" s="223" t="s">
        <v>78</v>
      </c>
      <c r="V776" s="221" t="s">
        <v>295</v>
      </c>
      <c r="W776" s="222" t="s">
        <v>1582</v>
      </c>
      <c r="X776" s="221" t="s">
        <v>2281</v>
      </c>
      <c r="Y776" s="220" t="s">
        <v>222</v>
      </c>
      <c r="Z776" s="224" t="s">
        <v>220</v>
      </c>
      <c r="AA776" s="220" t="s">
        <v>1322</v>
      </c>
      <c r="AB776" s="243"/>
      <c r="AC776" s="226" t="s">
        <v>227</v>
      </c>
      <c r="AD776" s="221"/>
      <c r="AH776" s="257"/>
      <c r="AJ776" s="258"/>
      <c r="AK776" s="259"/>
      <c r="AL776" s="242"/>
    </row>
    <row r="777" spans="1:38" s="229" customFormat="1" ht="15" customHeight="1">
      <c r="A777" s="260">
        <v>2023</v>
      </c>
      <c r="B777" s="260" t="s">
        <v>66</v>
      </c>
      <c r="C777" s="261" t="s">
        <v>2273</v>
      </c>
      <c r="D777" s="217">
        <v>1234</v>
      </c>
      <c r="E777" s="219" t="s">
        <v>4234</v>
      </c>
      <c r="F777" s="262" t="s">
        <v>310</v>
      </c>
      <c r="G777" s="262" t="s">
        <v>2282</v>
      </c>
      <c r="H777" s="220" t="s">
        <v>4233</v>
      </c>
      <c r="I777" s="263" t="s">
        <v>52</v>
      </c>
      <c r="J777" s="220" t="s">
        <v>4232</v>
      </c>
      <c r="K777" s="262" t="s">
        <v>281</v>
      </c>
      <c r="L777" s="219" t="s">
        <v>4235</v>
      </c>
      <c r="M777" s="222" t="s">
        <v>4233</v>
      </c>
      <c r="N777" s="222" t="s">
        <v>4233</v>
      </c>
      <c r="O777" s="222" t="s">
        <v>4236</v>
      </c>
      <c r="P777" s="263" t="s">
        <v>1358</v>
      </c>
      <c r="Q777" s="263" t="s">
        <v>294</v>
      </c>
      <c r="R777" s="264" t="s">
        <v>289</v>
      </c>
      <c r="S777" s="223" t="s">
        <v>76</v>
      </c>
      <c r="T777" s="264" t="s">
        <v>27</v>
      </c>
      <c r="U777" s="264" t="s">
        <v>79</v>
      </c>
      <c r="V777" s="263" t="s">
        <v>2283</v>
      </c>
      <c r="W777" s="262" t="s">
        <v>2284</v>
      </c>
      <c r="X777" s="263" t="s">
        <v>2285</v>
      </c>
      <c r="Y777" s="262" t="s">
        <v>219</v>
      </c>
      <c r="Z777" s="265" t="s">
        <v>220</v>
      </c>
      <c r="AA777" s="220" t="s">
        <v>175</v>
      </c>
      <c r="AB777" s="266" t="s">
        <v>289</v>
      </c>
      <c r="AC777" s="267" t="s">
        <v>227</v>
      </c>
      <c r="AD777" s="263" t="s">
        <v>2286</v>
      </c>
      <c r="AH777" s="257"/>
      <c r="AJ777" s="258"/>
      <c r="AK777" s="259"/>
      <c r="AL777" s="242"/>
    </row>
    <row r="778" spans="1:38" s="229" customFormat="1" ht="15" customHeight="1">
      <c r="A778" s="217">
        <v>2023</v>
      </c>
      <c r="B778" s="217" t="s">
        <v>66</v>
      </c>
      <c r="C778" s="218" t="s">
        <v>2287</v>
      </c>
      <c r="D778" s="217">
        <v>1234</v>
      </c>
      <c r="E778" s="219" t="s">
        <v>4234</v>
      </c>
      <c r="F778" s="244"/>
      <c r="G778" s="244"/>
      <c r="H778" s="220" t="s">
        <v>4233</v>
      </c>
      <c r="I778" s="249" t="s">
        <v>74</v>
      </c>
      <c r="J778" s="220" t="s">
        <v>4232</v>
      </c>
      <c r="K778" s="220" t="s">
        <v>281</v>
      </c>
      <c r="L778" s="219" t="s">
        <v>4235</v>
      </c>
      <c r="M778" s="222" t="s">
        <v>4233</v>
      </c>
      <c r="N778" s="222" t="s">
        <v>4233</v>
      </c>
      <c r="O778" s="222" t="s">
        <v>4236</v>
      </c>
      <c r="P778" s="221" t="s">
        <v>325</v>
      </c>
      <c r="Q778" s="221" t="s">
        <v>325</v>
      </c>
      <c r="R778" s="223"/>
      <c r="S778" s="223"/>
      <c r="T778" s="223"/>
      <c r="U778" s="223"/>
      <c r="V778" s="221" t="s">
        <v>2061</v>
      </c>
      <c r="W778" s="220"/>
      <c r="X778" s="221" t="s">
        <v>213</v>
      </c>
      <c r="Y778" s="220"/>
      <c r="Z778" s="224"/>
      <c r="AA778" s="221" t="s">
        <v>2061</v>
      </c>
      <c r="AB778" s="243"/>
      <c r="AC778" s="226"/>
      <c r="AD778" s="221"/>
      <c r="AH778" s="257"/>
      <c r="AJ778" s="258"/>
      <c r="AK778" s="259"/>
      <c r="AL778" s="242"/>
    </row>
    <row r="779" spans="1:38" s="229" customFormat="1" ht="15" customHeight="1">
      <c r="A779" s="217">
        <v>2023</v>
      </c>
      <c r="B779" s="217" t="s">
        <v>66</v>
      </c>
      <c r="C779" s="218" t="s">
        <v>2287</v>
      </c>
      <c r="D779" s="217">
        <v>1234</v>
      </c>
      <c r="E779" s="219" t="s">
        <v>4234</v>
      </c>
      <c r="F779" s="244"/>
      <c r="G779" s="244"/>
      <c r="H779" s="220" t="s">
        <v>4233</v>
      </c>
      <c r="I779" s="221" t="s">
        <v>52</v>
      </c>
      <c r="J779" s="220" t="s">
        <v>4232</v>
      </c>
      <c r="K779" s="220" t="s">
        <v>281</v>
      </c>
      <c r="L779" s="219" t="s">
        <v>4235</v>
      </c>
      <c r="M779" s="222" t="s">
        <v>4233</v>
      </c>
      <c r="N779" s="222" t="s">
        <v>4233</v>
      </c>
      <c r="O779" s="222" t="s">
        <v>4236</v>
      </c>
      <c r="P779" s="221" t="s">
        <v>306</v>
      </c>
      <c r="Q779" s="221" t="s">
        <v>294</v>
      </c>
      <c r="R779" s="223"/>
      <c r="S779" s="223" t="s">
        <v>76</v>
      </c>
      <c r="T779" s="223" t="s">
        <v>25</v>
      </c>
      <c r="U779" s="223" t="s">
        <v>183</v>
      </c>
      <c r="V779" s="221" t="s">
        <v>2288</v>
      </c>
      <c r="W779" s="220" t="s">
        <v>2289</v>
      </c>
      <c r="X779" s="244" t="s">
        <v>2290</v>
      </c>
      <c r="Y779" s="220" t="s">
        <v>219</v>
      </c>
      <c r="Z779" s="224" t="s">
        <v>220</v>
      </c>
      <c r="AA779" s="220" t="s">
        <v>304</v>
      </c>
      <c r="AB779" s="243" t="s">
        <v>316</v>
      </c>
      <c r="AC779" s="226" t="s">
        <v>227</v>
      </c>
      <c r="AD779" s="221" t="s">
        <v>2291</v>
      </c>
      <c r="AH779" s="257"/>
      <c r="AJ779" s="258"/>
      <c r="AK779" s="259"/>
      <c r="AL779" s="242"/>
    </row>
    <row r="780" spans="1:38" s="229" customFormat="1" ht="15" customHeight="1">
      <c r="A780" s="217">
        <v>2023</v>
      </c>
      <c r="B780" s="217" t="s">
        <v>66</v>
      </c>
      <c r="C780" s="218" t="s">
        <v>2287</v>
      </c>
      <c r="D780" s="217">
        <v>1234</v>
      </c>
      <c r="E780" s="219" t="s">
        <v>4234</v>
      </c>
      <c r="F780" s="244"/>
      <c r="G780" s="244"/>
      <c r="H780" s="220" t="s">
        <v>4233</v>
      </c>
      <c r="I780" s="221" t="s">
        <v>52</v>
      </c>
      <c r="J780" s="220" t="s">
        <v>4232</v>
      </c>
      <c r="K780" s="220" t="s">
        <v>281</v>
      </c>
      <c r="L780" s="219" t="s">
        <v>4235</v>
      </c>
      <c r="M780" s="222" t="s">
        <v>4233</v>
      </c>
      <c r="N780" s="222" t="s">
        <v>4233</v>
      </c>
      <c r="O780" s="222" t="s">
        <v>4236</v>
      </c>
      <c r="P780" s="221" t="s">
        <v>1418</v>
      </c>
      <c r="Q780" s="221" t="s">
        <v>294</v>
      </c>
      <c r="R780" s="223" t="s">
        <v>289</v>
      </c>
      <c r="S780" s="223" t="s">
        <v>76</v>
      </c>
      <c r="T780" s="223" t="s">
        <v>29</v>
      </c>
      <c r="U780" s="223" t="s">
        <v>78</v>
      </c>
      <c r="V780" s="221" t="s">
        <v>2292</v>
      </c>
      <c r="W780" s="222" t="s">
        <v>2293</v>
      </c>
      <c r="X780" s="221" t="s">
        <v>2294</v>
      </c>
      <c r="Y780" s="220"/>
      <c r="Z780" s="224" t="s">
        <v>220</v>
      </c>
      <c r="AA780" s="220" t="s">
        <v>304</v>
      </c>
      <c r="AB780" s="239" t="s">
        <v>289</v>
      </c>
      <c r="AC780" s="226" t="s">
        <v>227</v>
      </c>
      <c r="AD780" s="221"/>
      <c r="AH780" s="257"/>
      <c r="AJ780" s="258"/>
      <c r="AK780" s="259"/>
      <c r="AL780" s="242"/>
    </row>
    <row r="781" spans="1:38" s="229" customFormat="1" ht="15" customHeight="1">
      <c r="A781" s="217">
        <v>2023</v>
      </c>
      <c r="B781" s="217" t="s">
        <v>66</v>
      </c>
      <c r="C781" s="218" t="s">
        <v>2287</v>
      </c>
      <c r="D781" s="217">
        <v>1234</v>
      </c>
      <c r="E781" s="219" t="s">
        <v>4234</v>
      </c>
      <c r="F781" s="244"/>
      <c r="G781" s="244"/>
      <c r="H781" s="220" t="s">
        <v>4233</v>
      </c>
      <c r="I781" s="221" t="s">
        <v>52</v>
      </c>
      <c r="J781" s="220" t="s">
        <v>4232</v>
      </c>
      <c r="K781" s="220" t="s">
        <v>281</v>
      </c>
      <c r="L781" s="219" t="s">
        <v>4235</v>
      </c>
      <c r="M781" s="222" t="s">
        <v>4233</v>
      </c>
      <c r="N781" s="222" t="s">
        <v>4233</v>
      </c>
      <c r="O781" s="222" t="s">
        <v>4236</v>
      </c>
      <c r="P781" s="221" t="s">
        <v>643</v>
      </c>
      <c r="Q781" s="221" t="s">
        <v>294</v>
      </c>
      <c r="R781" s="223" t="s">
        <v>310</v>
      </c>
      <c r="S781" s="223" t="s">
        <v>43</v>
      </c>
      <c r="T781" s="223" t="s">
        <v>30</v>
      </c>
      <c r="U781" s="223" t="s">
        <v>88</v>
      </c>
      <c r="V781" s="221" t="s">
        <v>2295</v>
      </c>
      <c r="W781" s="222" t="s">
        <v>2255</v>
      </c>
      <c r="X781" s="221" t="s">
        <v>2296</v>
      </c>
      <c r="Y781" s="220" t="s">
        <v>219</v>
      </c>
      <c r="Z781" s="224" t="s">
        <v>223</v>
      </c>
      <c r="AA781" s="220" t="s">
        <v>288</v>
      </c>
      <c r="AB781" s="243"/>
      <c r="AC781" s="226"/>
      <c r="AD781" s="221"/>
      <c r="AH781" s="257"/>
      <c r="AJ781" s="258"/>
      <c r="AK781" s="259"/>
      <c r="AL781" s="242"/>
    </row>
    <row r="782" spans="1:38" s="229" customFormat="1" ht="15" customHeight="1">
      <c r="A782" s="217">
        <v>2023</v>
      </c>
      <c r="B782" s="217" t="s">
        <v>66</v>
      </c>
      <c r="C782" s="218" t="s">
        <v>2287</v>
      </c>
      <c r="D782" s="217">
        <v>1234</v>
      </c>
      <c r="E782" s="219" t="s">
        <v>4234</v>
      </c>
      <c r="F782" s="244"/>
      <c r="G782" s="244"/>
      <c r="H782" s="220" t="s">
        <v>4233</v>
      </c>
      <c r="I782" s="221" t="s">
        <v>52</v>
      </c>
      <c r="J782" s="220" t="s">
        <v>4232</v>
      </c>
      <c r="K782" s="220" t="s">
        <v>281</v>
      </c>
      <c r="L782" s="219" t="s">
        <v>4235</v>
      </c>
      <c r="M782" s="222" t="s">
        <v>4233</v>
      </c>
      <c r="N782" s="222" t="s">
        <v>4233</v>
      </c>
      <c r="O782" s="222" t="s">
        <v>4236</v>
      </c>
      <c r="P782" s="221" t="s">
        <v>339</v>
      </c>
      <c r="Q782" s="221" t="s">
        <v>294</v>
      </c>
      <c r="R782" s="223" t="s">
        <v>289</v>
      </c>
      <c r="S782" s="223" t="s">
        <v>43</v>
      </c>
      <c r="T782" s="223" t="s">
        <v>29</v>
      </c>
      <c r="U782" s="223" t="s">
        <v>79</v>
      </c>
      <c r="V782" s="221" t="s">
        <v>2297</v>
      </c>
      <c r="W782" s="222" t="s">
        <v>2083</v>
      </c>
      <c r="X782" s="221" t="s">
        <v>2298</v>
      </c>
      <c r="Y782" s="220" t="s">
        <v>222</v>
      </c>
      <c r="Z782" s="224" t="s">
        <v>223</v>
      </c>
      <c r="AA782" s="220" t="s">
        <v>288</v>
      </c>
      <c r="AB782" s="243"/>
      <c r="AC782" s="226"/>
      <c r="AD782" s="221"/>
      <c r="AH782" s="257"/>
      <c r="AJ782" s="258"/>
      <c r="AK782" s="259"/>
      <c r="AL782" s="242"/>
    </row>
    <row r="783" spans="1:38" s="229" customFormat="1" ht="15" customHeight="1">
      <c r="A783" s="217">
        <v>2023</v>
      </c>
      <c r="B783" s="217" t="s">
        <v>66</v>
      </c>
      <c r="C783" s="218" t="s">
        <v>2299</v>
      </c>
      <c r="D783" s="217">
        <v>1234</v>
      </c>
      <c r="E783" s="219" t="s">
        <v>4234</v>
      </c>
      <c r="F783" s="244"/>
      <c r="G783" s="244"/>
      <c r="H783" s="220" t="s">
        <v>4233</v>
      </c>
      <c r="I783" s="249" t="s">
        <v>74</v>
      </c>
      <c r="J783" s="220" t="s">
        <v>4232</v>
      </c>
      <c r="K783" s="220" t="s">
        <v>281</v>
      </c>
      <c r="L783" s="219" t="s">
        <v>4235</v>
      </c>
      <c r="M783" s="222" t="s">
        <v>4233</v>
      </c>
      <c r="N783" s="222" t="s">
        <v>4233</v>
      </c>
      <c r="O783" s="222" t="s">
        <v>4236</v>
      </c>
      <c r="P783" s="221" t="s">
        <v>325</v>
      </c>
      <c r="Q783" s="221" t="s">
        <v>325</v>
      </c>
      <c r="R783" s="223"/>
      <c r="S783" s="223"/>
      <c r="T783" s="223"/>
      <c r="U783" s="223"/>
      <c r="V783" s="221" t="s">
        <v>2061</v>
      </c>
      <c r="W783" s="220"/>
      <c r="X783" s="244"/>
      <c r="Y783" s="220"/>
      <c r="Z783" s="224"/>
      <c r="AA783" s="220" t="s">
        <v>2061</v>
      </c>
      <c r="AB783" s="243"/>
      <c r="AC783" s="226"/>
      <c r="AD783" s="221"/>
      <c r="AH783" s="257"/>
      <c r="AJ783" s="258"/>
      <c r="AK783" s="259"/>
      <c r="AL783" s="242"/>
    </row>
    <row r="784" spans="1:38" s="229" customFormat="1" ht="15" customHeight="1">
      <c r="A784" s="221">
        <v>2023</v>
      </c>
      <c r="B784" s="217" t="s">
        <v>66</v>
      </c>
      <c r="C784" s="218" t="s">
        <v>2299</v>
      </c>
      <c r="D784" s="217">
        <v>1234</v>
      </c>
      <c r="E784" s="219" t="s">
        <v>4234</v>
      </c>
      <c r="F784" s="244"/>
      <c r="G784" s="244"/>
      <c r="H784" s="220" t="s">
        <v>4233</v>
      </c>
      <c r="I784" s="221" t="s">
        <v>52</v>
      </c>
      <c r="J784" s="220" t="s">
        <v>4232</v>
      </c>
      <c r="K784" s="220" t="s">
        <v>1611</v>
      </c>
      <c r="L784" s="219" t="s">
        <v>4235</v>
      </c>
      <c r="M784" s="222" t="s">
        <v>4233</v>
      </c>
      <c r="N784" s="222" t="s">
        <v>4233</v>
      </c>
      <c r="O784" s="222" t="s">
        <v>4236</v>
      </c>
      <c r="P784" s="221" t="s">
        <v>623</v>
      </c>
      <c r="Q784" s="221" t="s">
        <v>294</v>
      </c>
      <c r="R784" s="223" t="s">
        <v>289</v>
      </c>
      <c r="S784" s="223" t="s">
        <v>90</v>
      </c>
      <c r="T784" s="223" t="s">
        <v>27</v>
      </c>
      <c r="U784" s="223" t="s">
        <v>83</v>
      </c>
      <c r="V784" s="221" t="s">
        <v>2300</v>
      </c>
      <c r="W784" s="222" t="s">
        <v>2301</v>
      </c>
      <c r="X784" s="221" t="s">
        <v>2302</v>
      </c>
      <c r="Y784" s="220" t="s">
        <v>222</v>
      </c>
      <c r="Z784" s="224" t="s">
        <v>220</v>
      </c>
      <c r="AA784" s="255" t="s">
        <v>304</v>
      </c>
      <c r="AB784" s="239" t="s">
        <v>289</v>
      </c>
      <c r="AC784" s="230" t="s">
        <v>227</v>
      </c>
      <c r="AD784" s="221" t="s">
        <v>2303</v>
      </c>
      <c r="AH784" s="257"/>
      <c r="AJ784" s="258"/>
      <c r="AK784" s="259"/>
      <c r="AL784" s="242"/>
    </row>
    <row r="785" spans="1:38" s="229" customFormat="1" ht="15" customHeight="1">
      <c r="A785" s="217">
        <v>2023</v>
      </c>
      <c r="B785" s="217" t="s">
        <v>66</v>
      </c>
      <c r="C785" s="218" t="s">
        <v>2299</v>
      </c>
      <c r="D785" s="217">
        <v>1234</v>
      </c>
      <c r="E785" s="219" t="s">
        <v>4234</v>
      </c>
      <c r="F785" s="244" t="s">
        <v>310</v>
      </c>
      <c r="G785" s="244" t="s">
        <v>2304</v>
      </c>
      <c r="H785" s="220" t="s">
        <v>4233</v>
      </c>
      <c r="I785" s="221" t="s">
        <v>52</v>
      </c>
      <c r="J785" s="220" t="s">
        <v>4232</v>
      </c>
      <c r="K785" s="220" t="s">
        <v>281</v>
      </c>
      <c r="L785" s="219" t="s">
        <v>4235</v>
      </c>
      <c r="M785" s="222" t="s">
        <v>4233</v>
      </c>
      <c r="N785" s="222" t="s">
        <v>4233</v>
      </c>
      <c r="O785" s="222" t="s">
        <v>4236</v>
      </c>
      <c r="P785" s="221" t="s">
        <v>391</v>
      </c>
      <c r="Q785" s="221" t="s">
        <v>294</v>
      </c>
      <c r="R785" s="223" t="s">
        <v>289</v>
      </c>
      <c r="S785" s="223" t="s">
        <v>35</v>
      </c>
      <c r="T785" s="223" t="s">
        <v>27</v>
      </c>
      <c r="U785" s="223" t="s">
        <v>83</v>
      </c>
      <c r="V785" s="221" t="s">
        <v>2305</v>
      </c>
      <c r="W785" s="220" t="s">
        <v>2306</v>
      </c>
      <c r="X785" s="244" t="s">
        <v>1186</v>
      </c>
      <c r="Y785" s="220" t="s">
        <v>222</v>
      </c>
      <c r="Z785" s="224" t="s">
        <v>223</v>
      </c>
      <c r="AA785" s="220" t="s">
        <v>323</v>
      </c>
      <c r="AB785" s="243" t="s">
        <v>289</v>
      </c>
      <c r="AC785" s="226"/>
      <c r="AD785" s="221"/>
      <c r="AH785" s="257"/>
      <c r="AJ785" s="258"/>
      <c r="AK785" s="259"/>
      <c r="AL785" s="242"/>
    </row>
    <row r="786" spans="1:38" s="229" customFormat="1" ht="15" customHeight="1">
      <c r="A786" s="217">
        <v>2023</v>
      </c>
      <c r="B786" s="217" t="s">
        <v>66</v>
      </c>
      <c r="C786" s="218" t="s">
        <v>2299</v>
      </c>
      <c r="D786" s="217">
        <v>1234</v>
      </c>
      <c r="E786" s="219" t="s">
        <v>4234</v>
      </c>
      <c r="F786" s="244"/>
      <c r="G786" s="244"/>
      <c r="H786" s="220" t="s">
        <v>4233</v>
      </c>
      <c r="I786" s="221" t="s">
        <v>52</v>
      </c>
      <c r="J786" s="220" t="s">
        <v>4232</v>
      </c>
      <c r="K786" s="220" t="s">
        <v>281</v>
      </c>
      <c r="L786" s="219" t="s">
        <v>4235</v>
      </c>
      <c r="M786" s="222" t="s">
        <v>4233</v>
      </c>
      <c r="N786" s="222" t="s">
        <v>4233</v>
      </c>
      <c r="O786" s="222" t="s">
        <v>4236</v>
      </c>
      <c r="P786" s="221" t="s">
        <v>2307</v>
      </c>
      <c r="Q786" s="221" t="s">
        <v>294</v>
      </c>
      <c r="R786" s="223" t="s">
        <v>289</v>
      </c>
      <c r="S786" s="223" t="s">
        <v>76</v>
      </c>
      <c r="T786" s="223" t="s">
        <v>30</v>
      </c>
      <c r="U786" s="223" t="s">
        <v>80</v>
      </c>
      <c r="V786" s="221" t="s">
        <v>93</v>
      </c>
      <c r="W786" s="222" t="s">
        <v>2308</v>
      </c>
      <c r="X786" s="221" t="s">
        <v>2309</v>
      </c>
      <c r="Y786" s="220" t="s">
        <v>222</v>
      </c>
      <c r="Z786" s="224" t="s">
        <v>220</v>
      </c>
      <c r="AA786" s="220" t="s">
        <v>288</v>
      </c>
      <c r="AB786" s="243" t="s">
        <v>289</v>
      </c>
      <c r="AC786" s="268" t="s">
        <v>224</v>
      </c>
      <c r="AD786" s="221"/>
      <c r="AH786" s="257"/>
      <c r="AJ786" s="258"/>
      <c r="AK786" s="259"/>
      <c r="AL786" s="242"/>
    </row>
    <row r="787" spans="1:38" s="229" customFormat="1" ht="15" customHeight="1">
      <c r="A787" s="217">
        <v>2023</v>
      </c>
      <c r="B787" s="217" t="s">
        <v>66</v>
      </c>
      <c r="C787" s="218" t="s">
        <v>2310</v>
      </c>
      <c r="D787" s="217">
        <v>1234</v>
      </c>
      <c r="E787" s="219" t="s">
        <v>4234</v>
      </c>
      <c r="F787" s="244"/>
      <c r="G787" s="244"/>
      <c r="H787" s="220" t="s">
        <v>4233</v>
      </c>
      <c r="I787" s="249" t="s">
        <v>75</v>
      </c>
      <c r="J787" s="220" t="s">
        <v>4232</v>
      </c>
      <c r="K787" s="220" t="s">
        <v>281</v>
      </c>
      <c r="L787" s="219" t="s">
        <v>4235</v>
      </c>
      <c r="M787" s="222" t="s">
        <v>4233</v>
      </c>
      <c r="N787" s="222" t="s">
        <v>4233</v>
      </c>
      <c r="O787" s="222" t="s">
        <v>4236</v>
      </c>
      <c r="P787" s="221" t="s">
        <v>805</v>
      </c>
      <c r="Q787" s="221" t="s">
        <v>294</v>
      </c>
      <c r="R787" s="223"/>
      <c r="S787" s="223"/>
      <c r="T787" s="223"/>
      <c r="U787" s="223"/>
      <c r="V787" s="221" t="s">
        <v>75</v>
      </c>
      <c r="W787" s="220"/>
      <c r="X787" s="221" t="s">
        <v>2117</v>
      </c>
      <c r="Y787" s="220"/>
      <c r="Z787" s="224"/>
      <c r="AA787" s="220" t="s">
        <v>75</v>
      </c>
      <c r="AB787" s="243"/>
      <c r="AC787" s="268"/>
      <c r="AD787" s="221"/>
      <c r="AH787" s="257"/>
      <c r="AJ787" s="258"/>
      <c r="AK787" s="259"/>
      <c r="AL787" s="242"/>
    </row>
    <row r="788" spans="1:38" s="229" customFormat="1" ht="15" customHeight="1">
      <c r="A788" s="217">
        <v>2023</v>
      </c>
      <c r="B788" s="217" t="s">
        <v>66</v>
      </c>
      <c r="C788" s="218" t="s">
        <v>2310</v>
      </c>
      <c r="D788" s="217">
        <v>1234</v>
      </c>
      <c r="E788" s="219" t="s">
        <v>4234</v>
      </c>
      <c r="F788" s="244" t="s">
        <v>310</v>
      </c>
      <c r="G788" s="244" t="s">
        <v>2311</v>
      </c>
      <c r="H788" s="220" t="s">
        <v>4233</v>
      </c>
      <c r="I788" s="221" t="s">
        <v>52</v>
      </c>
      <c r="J788" s="220" t="s">
        <v>4232</v>
      </c>
      <c r="K788" s="220" t="s">
        <v>281</v>
      </c>
      <c r="L788" s="219" t="s">
        <v>4235</v>
      </c>
      <c r="M788" s="222" t="s">
        <v>4233</v>
      </c>
      <c r="N788" s="222" t="s">
        <v>4233</v>
      </c>
      <c r="O788" s="222" t="s">
        <v>4236</v>
      </c>
      <c r="P788" s="221" t="s">
        <v>1314</v>
      </c>
      <c r="Q788" s="221" t="s">
        <v>294</v>
      </c>
      <c r="R788" s="223" t="s">
        <v>289</v>
      </c>
      <c r="S788" s="223" t="s">
        <v>35</v>
      </c>
      <c r="T788" s="223" t="s">
        <v>29</v>
      </c>
      <c r="U788" s="223" t="s">
        <v>181</v>
      </c>
      <c r="V788" s="221" t="s">
        <v>2312</v>
      </c>
      <c r="W788" s="220" t="s">
        <v>2313</v>
      </c>
      <c r="X788" s="244" t="s">
        <v>1186</v>
      </c>
      <c r="Y788" s="220" t="s">
        <v>219</v>
      </c>
      <c r="Z788" s="224" t="s">
        <v>223</v>
      </c>
      <c r="AA788" s="220" t="s">
        <v>323</v>
      </c>
      <c r="AB788" s="243" t="s">
        <v>289</v>
      </c>
      <c r="AC788" s="226"/>
      <c r="AD788" s="221"/>
      <c r="AH788" s="257"/>
      <c r="AJ788" s="258"/>
      <c r="AK788" s="259"/>
      <c r="AL788" s="242"/>
    </row>
    <row r="789" spans="1:38" s="229" customFormat="1" ht="15" customHeight="1">
      <c r="A789" s="217">
        <v>2023</v>
      </c>
      <c r="B789" s="217" t="s">
        <v>66</v>
      </c>
      <c r="C789" s="218" t="s">
        <v>2310</v>
      </c>
      <c r="D789" s="217">
        <v>1234</v>
      </c>
      <c r="E789" s="219" t="s">
        <v>4234</v>
      </c>
      <c r="F789" s="244"/>
      <c r="G789" s="244"/>
      <c r="H789" s="220" t="s">
        <v>4233</v>
      </c>
      <c r="I789" s="221" t="s">
        <v>52</v>
      </c>
      <c r="J789" s="220" t="s">
        <v>4232</v>
      </c>
      <c r="K789" s="220" t="s">
        <v>281</v>
      </c>
      <c r="L789" s="219" t="s">
        <v>4235</v>
      </c>
      <c r="M789" s="222" t="s">
        <v>4233</v>
      </c>
      <c r="N789" s="222" t="s">
        <v>4233</v>
      </c>
      <c r="O789" s="222" t="s">
        <v>4236</v>
      </c>
      <c r="P789" s="221" t="s">
        <v>381</v>
      </c>
      <c r="Q789" s="221" t="s">
        <v>294</v>
      </c>
      <c r="R789" s="223" t="s">
        <v>289</v>
      </c>
      <c r="S789" s="223" t="s">
        <v>35</v>
      </c>
      <c r="T789" s="223" t="s">
        <v>25</v>
      </c>
      <c r="U789" s="223" t="s">
        <v>183</v>
      </c>
      <c r="V789" s="221" t="s">
        <v>2314</v>
      </c>
      <c r="W789" s="222" t="s">
        <v>2315</v>
      </c>
      <c r="X789" s="221" t="s">
        <v>2316</v>
      </c>
      <c r="Y789" s="220" t="s">
        <v>219</v>
      </c>
      <c r="Z789" s="224" t="s">
        <v>223</v>
      </c>
      <c r="AA789" s="220" t="s">
        <v>2317</v>
      </c>
      <c r="AB789" s="239" t="s">
        <v>289</v>
      </c>
      <c r="AC789" s="226" t="s">
        <v>227</v>
      </c>
      <c r="AD789" s="221"/>
      <c r="AH789" s="257"/>
      <c r="AJ789" s="258"/>
      <c r="AK789" s="259"/>
      <c r="AL789" s="242"/>
    </row>
    <row r="790" spans="1:38" s="229" customFormat="1" ht="15" customHeight="1">
      <c r="A790" s="217">
        <v>2023</v>
      </c>
      <c r="B790" s="217" t="s">
        <v>66</v>
      </c>
      <c r="C790" s="218" t="s">
        <v>2318</v>
      </c>
      <c r="D790" s="217">
        <v>1234</v>
      </c>
      <c r="E790" s="219" t="s">
        <v>4234</v>
      </c>
      <c r="F790" s="244"/>
      <c r="G790" s="244"/>
      <c r="H790" s="220" t="s">
        <v>4233</v>
      </c>
      <c r="I790" s="221" t="s">
        <v>52</v>
      </c>
      <c r="J790" s="220" t="s">
        <v>4232</v>
      </c>
      <c r="K790" s="220" t="s">
        <v>281</v>
      </c>
      <c r="L790" s="219" t="s">
        <v>4235</v>
      </c>
      <c r="M790" s="222" t="s">
        <v>4233</v>
      </c>
      <c r="N790" s="222" t="s">
        <v>4233</v>
      </c>
      <c r="O790" s="222" t="s">
        <v>4236</v>
      </c>
      <c r="P790" s="221" t="s">
        <v>370</v>
      </c>
      <c r="Q790" s="221" t="s">
        <v>371</v>
      </c>
      <c r="R790" s="223" t="s">
        <v>316</v>
      </c>
      <c r="S790" s="223" t="s">
        <v>90</v>
      </c>
      <c r="T790" s="223" t="s">
        <v>30</v>
      </c>
      <c r="U790" s="223" t="s">
        <v>80</v>
      </c>
      <c r="V790" s="221" t="s">
        <v>150</v>
      </c>
      <c r="W790" s="222" t="s">
        <v>2319</v>
      </c>
      <c r="X790" s="221" t="s">
        <v>1946</v>
      </c>
      <c r="Y790" s="220" t="s">
        <v>222</v>
      </c>
      <c r="Z790" s="224" t="s">
        <v>220</v>
      </c>
      <c r="AA790" s="220" t="s">
        <v>288</v>
      </c>
      <c r="AB790" s="243"/>
      <c r="AC790" s="226"/>
      <c r="AD790" s="221"/>
      <c r="AH790" s="257"/>
      <c r="AJ790" s="258"/>
      <c r="AK790" s="259"/>
      <c r="AL790" s="242"/>
    </row>
    <row r="791" spans="1:38" s="229" customFormat="1" ht="15" customHeight="1">
      <c r="A791" s="217">
        <v>2023</v>
      </c>
      <c r="B791" s="217" t="s">
        <v>66</v>
      </c>
      <c r="C791" s="218" t="s">
        <v>2320</v>
      </c>
      <c r="D791" s="217">
        <v>1234</v>
      </c>
      <c r="E791" s="219" t="s">
        <v>4234</v>
      </c>
      <c r="F791" s="244"/>
      <c r="G791" s="244"/>
      <c r="H791" s="220" t="s">
        <v>4233</v>
      </c>
      <c r="I791" s="221" t="s">
        <v>52</v>
      </c>
      <c r="J791" s="220" t="s">
        <v>4232</v>
      </c>
      <c r="K791" s="220" t="s">
        <v>281</v>
      </c>
      <c r="L791" s="219" t="s">
        <v>4235</v>
      </c>
      <c r="M791" s="222" t="s">
        <v>4233</v>
      </c>
      <c r="N791" s="222" t="s">
        <v>4233</v>
      </c>
      <c r="O791" s="222" t="s">
        <v>4236</v>
      </c>
      <c r="P791" s="221" t="s">
        <v>381</v>
      </c>
      <c r="Q791" s="221" t="s">
        <v>294</v>
      </c>
      <c r="R791" s="223" t="s">
        <v>289</v>
      </c>
      <c r="S791" s="223" t="s">
        <v>90</v>
      </c>
      <c r="T791" s="223" t="s">
        <v>33</v>
      </c>
      <c r="U791" s="223" t="s">
        <v>78</v>
      </c>
      <c r="V791" s="221" t="s">
        <v>2321</v>
      </c>
      <c r="W791" s="222" t="s">
        <v>2322</v>
      </c>
      <c r="X791" s="221" t="s">
        <v>2323</v>
      </c>
      <c r="Y791" s="220" t="s">
        <v>219</v>
      </c>
      <c r="Z791" s="224" t="s">
        <v>220</v>
      </c>
      <c r="AA791" s="220" t="s">
        <v>1736</v>
      </c>
      <c r="AB791" s="239" t="s">
        <v>289</v>
      </c>
      <c r="AC791" s="226" t="s">
        <v>227</v>
      </c>
      <c r="AD791" s="221" t="s">
        <v>2324</v>
      </c>
      <c r="AH791" s="257"/>
      <c r="AJ791" s="258"/>
      <c r="AK791" s="259"/>
      <c r="AL791" s="242"/>
    </row>
    <row r="792" spans="1:38" s="229" customFormat="1" ht="15" customHeight="1">
      <c r="A792" s="217">
        <v>2023</v>
      </c>
      <c r="B792" s="217" t="s">
        <v>66</v>
      </c>
      <c r="C792" s="218" t="s">
        <v>2320</v>
      </c>
      <c r="D792" s="217">
        <v>1234</v>
      </c>
      <c r="E792" s="219" t="s">
        <v>4234</v>
      </c>
      <c r="F792" s="244"/>
      <c r="G792" s="244"/>
      <c r="H792" s="220" t="s">
        <v>4233</v>
      </c>
      <c r="I792" s="249" t="s">
        <v>291</v>
      </c>
      <c r="J792" s="220" t="s">
        <v>4232</v>
      </c>
      <c r="K792" s="220" t="s">
        <v>281</v>
      </c>
      <c r="L792" s="219" t="s">
        <v>4235</v>
      </c>
      <c r="M792" s="222" t="s">
        <v>4233</v>
      </c>
      <c r="N792" s="222" t="s">
        <v>4233</v>
      </c>
      <c r="O792" s="222" t="s">
        <v>4236</v>
      </c>
      <c r="P792" s="221" t="s">
        <v>2325</v>
      </c>
      <c r="Q792" s="221" t="s">
        <v>294</v>
      </c>
      <c r="R792" s="223"/>
      <c r="S792" s="223"/>
      <c r="T792" s="223"/>
      <c r="U792" s="223"/>
      <c r="V792" s="221" t="s">
        <v>291</v>
      </c>
      <c r="W792" s="220"/>
      <c r="X792" s="244"/>
      <c r="Y792" s="220"/>
      <c r="Z792" s="224"/>
      <c r="AA792" s="220" t="s">
        <v>291</v>
      </c>
      <c r="AB792" s="243"/>
      <c r="AC792" s="226"/>
      <c r="AD792" s="221"/>
      <c r="AH792" s="257"/>
      <c r="AJ792" s="258"/>
      <c r="AK792" s="259"/>
      <c r="AL792" s="242"/>
    </row>
    <row r="793" spans="1:38" s="229" customFormat="1" ht="15" customHeight="1">
      <c r="A793" s="217">
        <v>2023</v>
      </c>
      <c r="B793" s="217" t="s">
        <v>66</v>
      </c>
      <c r="C793" s="218" t="s">
        <v>2320</v>
      </c>
      <c r="D793" s="217">
        <v>1234</v>
      </c>
      <c r="E793" s="219" t="s">
        <v>4234</v>
      </c>
      <c r="F793" s="244"/>
      <c r="G793" s="244"/>
      <c r="H793" s="220" t="s">
        <v>4233</v>
      </c>
      <c r="I793" s="221" t="s">
        <v>52</v>
      </c>
      <c r="J793" s="220" t="s">
        <v>4232</v>
      </c>
      <c r="K793" s="220" t="s">
        <v>281</v>
      </c>
      <c r="L793" s="219" t="s">
        <v>4235</v>
      </c>
      <c r="M793" s="222" t="s">
        <v>4233</v>
      </c>
      <c r="N793" s="222" t="s">
        <v>4233</v>
      </c>
      <c r="O793" s="222" t="s">
        <v>4236</v>
      </c>
      <c r="P793" s="221" t="s">
        <v>2325</v>
      </c>
      <c r="Q793" s="221" t="s">
        <v>294</v>
      </c>
      <c r="R793" s="223" t="s">
        <v>316</v>
      </c>
      <c r="S793" s="223" t="s">
        <v>35</v>
      </c>
      <c r="T793" s="223" t="s">
        <v>25</v>
      </c>
      <c r="U793" s="223" t="s">
        <v>83</v>
      </c>
      <c r="V793" s="221" t="s">
        <v>2326</v>
      </c>
      <c r="W793" s="222" t="s">
        <v>2327</v>
      </c>
      <c r="X793" s="221" t="s">
        <v>2328</v>
      </c>
      <c r="Y793" s="220" t="s">
        <v>219</v>
      </c>
      <c r="Z793" s="224" t="s">
        <v>223</v>
      </c>
      <c r="AA793" s="220" t="s">
        <v>304</v>
      </c>
      <c r="AB793" s="243"/>
      <c r="AC793" s="230" t="s">
        <v>227</v>
      </c>
      <c r="AD793" s="221" t="s">
        <v>2329</v>
      </c>
      <c r="AH793" s="257"/>
      <c r="AJ793" s="258"/>
      <c r="AK793" s="259"/>
      <c r="AL793" s="242"/>
    </row>
    <row r="794" spans="1:38" s="229" customFormat="1" ht="15" customHeight="1">
      <c r="A794" s="217">
        <v>2023</v>
      </c>
      <c r="B794" s="217" t="s">
        <v>66</v>
      </c>
      <c r="C794" s="218" t="s">
        <v>2330</v>
      </c>
      <c r="D794" s="217">
        <v>1234</v>
      </c>
      <c r="E794" s="219" t="s">
        <v>4234</v>
      </c>
      <c r="F794" s="244"/>
      <c r="G794" s="244"/>
      <c r="H794" s="220" t="s">
        <v>4233</v>
      </c>
      <c r="I794" s="221" t="s">
        <v>52</v>
      </c>
      <c r="J794" s="220" t="s">
        <v>4232</v>
      </c>
      <c r="K794" s="220" t="s">
        <v>281</v>
      </c>
      <c r="L794" s="219" t="s">
        <v>4235</v>
      </c>
      <c r="M794" s="222" t="s">
        <v>4233</v>
      </c>
      <c r="N794" s="222" t="s">
        <v>4233</v>
      </c>
      <c r="O794" s="222" t="s">
        <v>4236</v>
      </c>
      <c r="P794" s="221" t="s">
        <v>1093</v>
      </c>
      <c r="Q794" s="221" t="s">
        <v>1089</v>
      </c>
      <c r="R794" s="223" t="s">
        <v>289</v>
      </c>
      <c r="S794" s="223" t="s">
        <v>43</v>
      </c>
      <c r="T794" s="223" t="s">
        <v>30</v>
      </c>
      <c r="U794" s="223" t="s">
        <v>78</v>
      </c>
      <c r="V794" s="221" t="s">
        <v>2331</v>
      </c>
      <c r="W794" s="222" t="s">
        <v>2332</v>
      </c>
      <c r="X794" s="221" t="s">
        <v>2333</v>
      </c>
      <c r="Y794" s="220" t="s">
        <v>222</v>
      </c>
      <c r="Z794" s="224" t="s">
        <v>220</v>
      </c>
      <c r="AA794" s="220" t="s">
        <v>1322</v>
      </c>
      <c r="AB794" s="243"/>
      <c r="AC794" s="268" t="s">
        <v>227</v>
      </c>
      <c r="AD794" s="221"/>
      <c r="AH794" s="257"/>
      <c r="AJ794" s="258"/>
      <c r="AK794" s="259"/>
      <c r="AL794" s="242"/>
    </row>
    <row r="795" spans="1:38" s="229" customFormat="1" ht="15" customHeight="1">
      <c r="A795" s="217">
        <v>2023</v>
      </c>
      <c r="B795" s="217" t="s">
        <v>66</v>
      </c>
      <c r="C795" s="218" t="s">
        <v>2330</v>
      </c>
      <c r="D795" s="217">
        <v>1234</v>
      </c>
      <c r="E795" s="219" t="s">
        <v>4234</v>
      </c>
      <c r="F795" s="244"/>
      <c r="G795" s="244"/>
      <c r="H795" s="220" t="s">
        <v>4233</v>
      </c>
      <c r="I795" s="249" t="s">
        <v>291</v>
      </c>
      <c r="J795" s="220" t="s">
        <v>4232</v>
      </c>
      <c r="K795" s="220" t="s">
        <v>281</v>
      </c>
      <c r="L795" s="219" t="s">
        <v>4235</v>
      </c>
      <c r="M795" s="222" t="s">
        <v>4233</v>
      </c>
      <c r="N795" s="222" t="s">
        <v>4233</v>
      </c>
      <c r="O795" s="222" t="s">
        <v>4236</v>
      </c>
      <c r="P795" s="221" t="s">
        <v>1722</v>
      </c>
      <c r="Q795" s="221" t="s">
        <v>487</v>
      </c>
      <c r="R795" s="223"/>
      <c r="S795" s="223"/>
      <c r="T795" s="223"/>
      <c r="U795" s="223"/>
      <c r="V795" s="221" t="s">
        <v>291</v>
      </c>
      <c r="W795" s="220"/>
      <c r="X795" s="221"/>
      <c r="Y795" s="220"/>
      <c r="Z795" s="224"/>
      <c r="AA795" s="220" t="s">
        <v>291</v>
      </c>
      <c r="AB795" s="243"/>
      <c r="AC795" s="268"/>
      <c r="AD795" s="221"/>
      <c r="AH795" s="257"/>
      <c r="AJ795" s="258"/>
      <c r="AK795" s="259"/>
      <c r="AL795" s="242"/>
    </row>
    <row r="796" spans="1:38" s="229" customFormat="1" ht="15" customHeight="1">
      <c r="A796" s="217">
        <v>2023</v>
      </c>
      <c r="B796" s="217" t="s">
        <v>66</v>
      </c>
      <c r="C796" s="218" t="s">
        <v>2330</v>
      </c>
      <c r="D796" s="217">
        <v>1234</v>
      </c>
      <c r="E796" s="219" t="s">
        <v>4234</v>
      </c>
      <c r="F796" s="244"/>
      <c r="G796" s="244"/>
      <c r="H796" s="220" t="s">
        <v>4233</v>
      </c>
      <c r="I796" s="249" t="s">
        <v>75</v>
      </c>
      <c r="J796" s="220" t="s">
        <v>4232</v>
      </c>
      <c r="K796" s="220" t="s">
        <v>281</v>
      </c>
      <c r="L796" s="219" t="s">
        <v>4235</v>
      </c>
      <c r="M796" s="222" t="s">
        <v>4233</v>
      </c>
      <c r="N796" s="222" t="s">
        <v>4233</v>
      </c>
      <c r="O796" s="222" t="s">
        <v>4236</v>
      </c>
      <c r="P796" s="221" t="s">
        <v>1031</v>
      </c>
      <c r="Q796" s="221" t="s">
        <v>294</v>
      </c>
      <c r="R796" s="223" t="s">
        <v>289</v>
      </c>
      <c r="S796" s="223" t="s">
        <v>35</v>
      </c>
      <c r="T796" s="223" t="s">
        <v>30</v>
      </c>
      <c r="U796" s="223" t="s">
        <v>84</v>
      </c>
      <c r="V796" s="221" t="s">
        <v>2334</v>
      </c>
      <c r="W796" s="222" t="s">
        <v>2335</v>
      </c>
      <c r="X796" s="221" t="s">
        <v>2336</v>
      </c>
      <c r="Y796" s="220" t="s">
        <v>219</v>
      </c>
      <c r="Z796" s="224" t="s">
        <v>220</v>
      </c>
      <c r="AA796" s="220" t="s">
        <v>75</v>
      </c>
      <c r="AB796" s="243" t="s">
        <v>289</v>
      </c>
      <c r="AC796" s="268" t="s">
        <v>227</v>
      </c>
      <c r="AD796" s="221" t="s">
        <v>2337</v>
      </c>
      <c r="AH796" s="257"/>
      <c r="AJ796" s="258"/>
      <c r="AK796" s="259"/>
      <c r="AL796" s="242"/>
    </row>
    <row r="797" spans="1:38" s="229" customFormat="1" ht="15" customHeight="1">
      <c r="A797" s="217">
        <v>2023</v>
      </c>
      <c r="B797" s="217" t="s">
        <v>66</v>
      </c>
      <c r="C797" s="218" t="s">
        <v>2330</v>
      </c>
      <c r="D797" s="217">
        <v>1234</v>
      </c>
      <c r="E797" s="219" t="s">
        <v>4234</v>
      </c>
      <c r="F797" s="244"/>
      <c r="G797" s="244"/>
      <c r="H797" s="220" t="s">
        <v>4233</v>
      </c>
      <c r="I797" s="221" t="s">
        <v>52</v>
      </c>
      <c r="J797" s="220" t="s">
        <v>4232</v>
      </c>
      <c r="K797" s="220" t="s">
        <v>281</v>
      </c>
      <c r="L797" s="219" t="s">
        <v>4235</v>
      </c>
      <c r="M797" s="222" t="s">
        <v>4233</v>
      </c>
      <c r="N797" s="222" t="s">
        <v>4233</v>
      </c>
      <c r="O797" s="222" t="s">
        <v>4236</v>
      </c>
      <c r="P797" s="221" t="s">
        <v>306</v>
      </c>
      <c r="Q797" s="221" t="s">
        <v>294</v>
      </c>
      <c r="R797" s="223"/>
      <c r="S797" s="223" t="s">
        <v>35</v>
      </c>
      <c r="T797" s="223" t="s">
        <v>24</v>
      </c>
      <c r="U797" s="223" t="s">
        <v>79</v>
      </c>
      <c r="V797" s="221" t="s">
        <v>2338</v>
      </c>
      <c r="W797" s="222" t="s">
        <v>2339</v>
      </c>
      <c r="X797" s="269" t="s">
        <v>2340</v>
      </c>
      <c r="Y797" s="220"/>
      <c r="Z797" s="224" t="s">
        <v>220</v>
      </c>
      <c r="AA797" s="220" t="s">
        <v>2341</v>
      </c>
      <c r="AB797" s="243" t="s">
        <v>310</v>
      </c>
      <c r="AC797" s="230" t="s">
        <v>227</v>
      </c>
      <c r="AD797" s="221"/>
      <c r="AH797" s="257"/>
      <c r="AJ797" s="258"/>
      <c r="AK797" s="259"/>
      <c r="AL797" s="242"/>
    </row>
    <row r="798" spans="1:38" s="229" customFormat="1" ht="15" customHeight="1">
      <c r="A798" s="217">
        <v>2023</v>
      </c>
      <c r="B798" s="217" t="s">
        <v>66</v>
      </c>
      <c r="C798" s="218" t="s">
        <v>2342</v>
      </c>
      <c r="D798" s="217">
        <v>1234</v>
      </c>
      <c r="E798" s="219" t="s">
        <v>4234</v>
      </c>
      <c r="F798" s="244"/>
      <c r="G798" s="244"/>
      <c r="H798" s="220" t="s">
        <v>4233</v>
      </c>
      <c r="I798" s="221" t="s">
        <v>52</v>
      </c>
      <c r="J798" s="220" t="s">
        <v>4232</v>
      </c>
      <c r="K798" s="220" t="s">
        <v>281</v>
      </c>
      <c r="L798" s="219" t="s">
        <v>4235</v>
      </c>
      <c r="M798" s="222" t="s">
        <v>4233</v>
      </c>
      <c r="N798" s="222" t="s">
        <v>4233</v>
      </c>
      <c r="O798" s="222" t="s">
        <v>4236</v>
      </c>
      <c r="P798" s="221" t="s">
        <v>559</v>
      </c>
      <c r="Q798" s="221" t="s">
        <v>294</v>
      </c>
      <c r="R798" s="223" t="s">
        <v>316</v>
      </c>
      <c r="S798" s="223" t="s">
        <v>35</v>
      </c>
      <c r="T798" s="223" t="s">
        <v>29</v>
      </c>
      <c r="U798" s="223" t="s">
        <v>78</v>
      </c>
      <c r="V798" s="221" t="s">
        <v>2343</v>
      </c>
      <c r="W798" s="222" t="s">
        <v>2344</v>
      </c>
      <c r="X798" s="221" t="s">
        <v>2345</v>
      </c>
      <c r="Y798" s="220" t="s">
        <v>219</v>
      </c>
      <c r="Z798" s="224" t="s">
        <v>223</v>
      </c>
      <c r="AA798" s="220" t="s">
        <v>175</v>
      </c>
      <c r="AB798" s="243" t="s">
        <v>316</v>
      </c>
      <c r="AC798" s="268" t="s">
        <v>227</v>
      </c>
      <c r="AD798" s="221" t="s">
        <v>2346</v>
      </c>
      <c r="AH798" s="257"/>
      <c r="AJ798" s="258"/>
      <c r="AK798" s="259"/>
      <c r="AL798" s="242"/>
    </row>
    <row r="799" spans="1:38" s="229" customFormat="1" ht="15" customHeight="1">
      <c r="A799" s="217">
        <v>2023</v>
      </c>
      <c r="B799" s="217" t="s">
        <v>66</v>
      </c>
      <c r="C799" s="218" t="s">
        <v>2342</v>
      </c>
      <c r="D799" s="217">
        <v>1234</v>
      </c>
      <c r="E799" s="219" t="s">
        <v>4234</v>
      </c>
      <c r="F799" s="244"/>
      <c r="G799" s="244"/>
      <c r="H799" s="220" t="s">
        <v>4233</v>
      </c>
      <c r="I799" s="249" t="s">
        <v>2061</v>
      </c>
      <c r="J799" s="220" t="s">
        <v>4232</v>
      </c>
      <c r="K799" s="220" t="s">
        <v>281</v>
      </c>
      <c r="L799" s="219" t="s">
        <v>4235</v>
      </c>
      <c r="M799" s="222" t="s">
        <v>4233</v>
      </c>
      <c r="N799" s="222" t="s">
        <v>4233</v>
      </c>
      <c r="O799" s="222" t="s">
        <v>4236</v>
      </c>
      <c r="P799" s="270" t="s">
        <v>325</v>
      </c>
      <c r="Q799" s="223"/>
      <c r="R799" s="223"/>
      <c r="S799" s="223"/>
      <c r="T799" s="223"/>
      <c r="U799" s="223"/>
      <c r="V799" s="249" t="s">
        <v>2061</v>
      </c>
      <c r="W799" s="220"/>
      <c r="X799" s="244"/>
      <c r="Y799" s="220"/>
      <c r="Z799" s="224"/>
      <c r="AA799" s="249" t="s">
        <v>2061</v>
      </c>
      <c r="AB799" s="243"/>
      <c r="AC799" s="226"/>
      <c r="AD799" s="221"/>
      <c r="AH799" s="257"/>
      <c r="AJ799" s="258"/>
      <c r="AK799" s="259"/>
      <c r="AL799" s="242"/>
    </row>
    <row r="800" spans="1:38" s="229" customFormat="1" ht="15" customHeight="1">
      <c r="A800" s="217">
        <v>2023</v>
      </c>
      <c r="B800" s="217" t="s">
        <v>66</v>
      </c>
      <c r="C800" s="218" t="s">
        <v>2342</v>
      </c>
      <c r="D800" s="217">
        <v>1234</v>
      </c>
      <c r="E800" s="219" t="s">
        <v>4234</v>
      </c>
      <c r="F800" s="244"/>
      <c r="G800" s="244"/>
      <c r="H800" s="220" t="s">
        <v>4233</v>
      </c>
      <c r="I800" s="249" t="s">
        <v>2061</v>
      </c>
      <c r="J800" s="220" t="s">
        <v>4232</v>
      </c>
      <c r="K800" s="220" t="s">
        <v>281</v>
      </c>
      <c r="L800" s="219" t="s">
        <v>4235</v>
      </c>
      <c r="M800" s="222" t="s">
        <v>4233</v>
      </c>
      <c r="N800" s="222" t="s">
        <v>4233</v>
      </c>
      <c r="O800" s="222" t="s">
        <v>4236</v>
      </c>
      <c r="P800" s="270" t="s">
        <v>325</v>
      </c>
      <c r="Q800" s="223"/>
      <c r="R800" s="223"/>
      <c r="S800" s="223"/>
      <c r="T800" s="223"/>
      <c r="U800" s="223"/>
      <c r="V800" s="249" t="s">
        <v>2061</v>
      </c>
      <c r="W800" s="220"/>
      <c r="X800" s="244"/>
      <c r="Y800" s="220"/>
      <c r="Z800" s="224"/>
      <c r="AA800" s="249" t="s">
        <v>2061</v>
      </c>
      <c r="AB800" s="243"/>
      <c r="AC800" s="226"/>
      <c r="AD800" s="221"/>
      <c r="AH800" s="257"/>
      <c r="AJ800" s="258"/>
      <c r="AK800" s="259"/>
      <c r="AL800" s="242"/>
    </row>
    <row r="801" spans="1:38" s="229" customFormat="1" ht="15" customHeight="1">
      <c r="A801" s="217">
        <v>2023</v>
      </c>
      <c r="B801" s="217" t="s">
        <v>66</v>
      </c>
      <c r="C801" s="218" t="s">
        <v>2330</v>
      </c>
      <c r="D801" s="217">
        <v>1234</v>
      </c>
      <c r="E801" s="219" t="s">
        <v>4234</v>
      </c>
      <c r="F801" s="244"/>
      <c r="G801" s="244"/>
      <c r="H801" s="220" t="s">
        <v>4233</v>
      </c>
      <c r="I801" s="249" t="s">
        <v>2061</v>
      </c>
      <c r="J801" s="220" t="s">
        <v>4232</v>
      </c>
      <c r="K801" s="220" t="s">
        <v>281</v>
      </c>
      <c r="L801" s="219" t="s">
        <v>4235</v>
      </c>
      <c r="M801" s="222" t="s">
        <v>4233</v>
      </c>
      <c r="N801" s="222" t="s">
        <v>4233</v>
      </c>
      <c r="O801" s="222" t="s">
        <v>4236</v>
      </c>
      <c r="P801" s="270" t="s">
        <v>325</v>
      </c>
      <c r="Q801" s="223"/>
      <c r="R801" s="223"/>
      <c r="S801" s="223"/>
      <c r="T801" s="223"/>
      <c r="U801" s="223"/>
      <c r="V801" s="221" t="s">
        <v>2061</v>
      </c>
      <c r="W801" s="220"/>
      <c r="X801" s="244"/>
      <c r="Y801" s="220"/>
      <c r="Z801" s="224"/>
      <c r="AA801" s="220" t="s">
        <v>2061</v>
      </c>
      <c r="AB801" s="243"/>
      <c r="AC801" s="226"/>
      <c r="AD801" s="221"/>
      <c r="AH801" s="257"/>
      <c r="AJ801" s="258"/>
      <c r="AK801" s="259"/>
      <c r="AL801" s="242"/>
    </row>
    <row r="802" spans="1:38" s="229" customFormat="1" ht="15" customHeight="1">
      <c r="A802" s="217">
        <v>2023</v>
      </c>
      <c r="B802" s="217" t="s">
        <v>66</v>
      </c>
      <c r="C802" s="218" t="s">
        <v>2342</v>
      </c>
      <c r="D802" s="217">
        <v>1234</v>
      </c>
      <c r="E802" s="219" t="s">
        <v>4234</v>
      </c>
      <c r="F802" s="244"/>
      <c r="G802" s="244"/>
      <c r="H802" s="220" t="s">
        <v>4233</v>
      </c>
      <c r="I802" s="221" t="s">
        <v>52</v>
      </c>
      <c r="J802" s="220" t="s">
        <v>4232</v>
      </c>
      <c r="K802" s="220" t="s">
        <v>281</v>
      </c>
      <c r="L802" s="219" t="s">
        <v>4235</v>
      </c>
      <c r="M802" s="222" t="s">
        <v>4233</v>
      </c>
      <c r="N802" s="222" t="s">
        <v>4233</v>
      </c>
      <c r="O802" s="222" t="s">
        <v>4236</v>
      </c>
      <c r="P802" s="221" t="s">
        <v>643</v>
      </c>
      <c r="Q802" s="221" t="s">
        <v>294</v>
      </c>
      <c r="R802" s="223" t="s">
        <v>289</v>
      </c>
      <c r="S802" s="223" t="s">
        <v>76</v>
      </c>
      <c r="T802" s="223" t="s">
        <v>24</v>
      </c>
      <c r="U802" s="223" t="s">
        <v>180</v>
      </c>
      <c r="V802" s="221" t="s">
        <v>2347</v>
      </c>
      <c r="W802" s="221" t="s">
        <v>2348</v>
      </c>
      <c r="X802" s="221" t="s">
        <v>2349</v>
      </c>
      <c r="Y802" s="220" t="s">
        <v>219</v>
      </c>
      <c r="Z802" s="224" t="s">
        <v>220</v>
      </c>
      <c r="AA802" s="220" t="s">
        <v>323</v>
      </c>
      <c r="AB802" s="243"/>
      <c r="AC802" s="226"/>
      <c r="AD802" s="221" t="s">
        <v>2350</v>
      </c>
      <c r="AH802" s="257"/>
      <c r="AJ802" s="258"/>
      <c r="AK802" s="259"/>
      <c r="AL802" s="242"/>
    </row>
    <row r="803" spans="1:38" s="229" customFormat="1" ht="15" customHeight="1">
      <c r="A803" s="217">
        <v>2023</v>
      </c>
      <c r="B803" s="217" t="s">
        <v>66</v>
      </c>
      <c r="C803" s="218" t="s">
        <v>2342</v>
      </c>
      <c r="D803" s="217">
        <v>1234</v>
      </c>
      <c r="E803" s="219" t="s">
        <v>4234</v>
      </c>
      <c r="F803" s="244"/>
      <c r="G803" s="244"/>
      <c r="H803" s="220" t="s">
        <v>4233</v>
      </c>
      <c r="I803" s="221" t="s">
        <v>2061</v>
      </c>
      <c r="J803" s="220" t="s">
        <v>4232</v>
      </c>
      <c r="K803" s="220" t="s">
        <v>281</v>
      </c>
      <c r="L803" s="219" t="s">
        <v>4235</v>
      </c>
      <c r="M803" s="222" t="s">
        <v>4233</v>
      </c>
      <c r="N803" s="222" t="s">
        <v>4233</v>
      </c>
      <c r="O803" s="222" t="s">
        <v>4236</v>
      </c>
      <c r="P803" s="221" t="s">
        <v>449</v>
      </c>
      <c r="Q803" s="221" t="s">
        <v>294</v>
      </c>
      <c r="R803" s="223"/>
      <c r="S803" s="223"/>
      <c r="T803" s="223"/>
      <c r="U803" s="223"/>
      <c r="V803" s="221" t="s">
        <v>2061</v>
      </c>
      <c r="W803" s="220"/>
      <c r="X803" s="244"/>
      <c r="Y803" s="220"/>
      <c r="Z803" s="224"/>
      <c r="AA803" s="220" t="s">
        <v>2061</v>
      </c>
      <c r="AB803" s="243"/>
      <c r="AC803" s="226"/>
      <c r="AD803" s="221"/>
      <c r="AH803" s="257"/>
      <c r="AJ803" s="258"/>
      <c r="AK803" s="259"/>
      <c r="AL803" s="242"/>
    </row>
    <row r="804" spans="1:38" s="229" customFormat="1" ht="15" customHeight="1">
      <c r="A804" s="217">
        <v>2023</v>
      </c>
      <c r="B804" s="217" t="s">
        <v>66</v>
      </c>
      <c r="C804" s="218" t="s">
        <v>2342</v>
      </c>
      <c r="D804" s="217">
        <v>1234</v>
      </c>
      <c r="E804" s="219" t="s">
        <v>4234</v>
      </c>
      <c r="F804" s="220"/>
      <c r="G804" s="220"/>
      <c r="H804" s="220" t="s">
        <v>4233</v>
      </c>
      <c r="I804" s="221" t="s">
        <v>52</v>
      </c>
      <c r="J804" s="220" t="s">
        <v>4232</v>
      </c>
      <c r="K804" s="220" t="s">
        <v>281</v>
      </c>
      <c r="L804" s="219" t="s">
        <v>4235</v>
      </c>
      <c r="M804" s="222" t="s">
        <v>4233</v>
      </c>
      <c r="N804" s="222" t="s">
        <v>4233</v>
      </c>
      <c r="O804" s="222" t="s">
        <v>4236</v>
      </c>
      <c r="P804" s="221" t="s">
        <v>2351</v>
      </c>
      <c r="Q804" s="221" t="s">
        <v>294</v>
      </c>
      <c r="R804" s="223" t="s">
        <v>289</v>
      </c>
      <c r="S804" s="223" t="s">
        <v>76</v>
      </c>
      <c r="T804" s="223" t="s">
        <v>24</v>
      </c>
      <c r="U804" s="223" t="s">
        <v>79</v>
      </c>
      <c r="V804" s="221" t="s">
        <v>2352</v>
      </c>
      <c r="W804" s="221" t="s">
        <v>2353</v>
      </c>
      <c r="X804" s="221" t="s">
        <v>2354</v>
      </c>
      <c r="Y804" s="220" t="s">
        <v>222</v>
      </c>
      <c r="Z804" s="224" t="s">
        <v>223</v>
      </c>
      <c r="AA804" s="220" t="s">
        <v>2355</v>
      </c>
      <c r="AB804" s="239"/>
      <c r="AC804" s="226"/>
      <c r="AD804" s="221"/>
      <c r="AH804" s="257"/>
      <c r="AJ804" s="258"/>
      <c r="AK804" s="259"/>
      <c r="AL804" s="242"/>
    </row>
    <row r="805" spans="1:38" s="229" customFormat="1" ht="15" customHeight="1">
      <c r="A805" s="217">
        <v>2023</v>
      </c>
      <c r="B805" s="217" t="s">
        <v>66</v>
      </c>
      <c r="C805" s="218" t="s">
        <v>2356</v>
      </c>
      <c r="D805" s="217">
        <v>1234</v>
      </c>
      <c r="E805" s="219" t="s">
        <v>4234</v>
      </c>
      <c r="F805" s="244"/>
      <c r="G805" s="244"/>
      <c r="H805" s="220" t="s">
        <v>4233</v>
      </c>
      <c r="I805" s="221" t="s">
        <v>52</v>
      </c>
      <c r="J805" s="220" t="s">
        <v>4232</v>
      </c>
      <c r="K805" s="220" t="s">
        <v>281</v>
      </c>
      <c r="L805" s="219" t="s">
        <v>4235</v>
      </c>
      <c r="M805" s="222" t="s">
        <v>4233</v>
      </c>
      <c r="N805" s="222" t="s">
        <v>4233</v>
      </c>
      <c r="O805" s="222" t="s">
        <v>4236</v>
      </c>
      <c r="P805" s="221" t="s">
        <v>1314</v>
      </c>
      <c r="Q805" s="221" t="s">
        <v>294</v>
      </c>
      <c r="R805" s="223" t="s">
        <v>310</v>
      </c>
      <c r="S805" s="223" t="s">
        <v>43</v>
      </c>
      <c r="T805" s="223" t="s">
        <v>30</v>
      </c>
      <c r="U805" s="223" t="s">
        <v>78</v>
      </c>
      <c r="V805" s="221" t="s">
        <v>95</v>
      </c>
      <c r="W805" s="222" t="s">
        <v>2083</v>
      </c>
      <c r="X805" s="221" t="s">
        <v>2357</v>
      </c>
      <c r="Y805" s="220" t="s">
        <v>222</v>
      </c>
      <c r="Z805" s="224" t="s">
        <v>220</v>
      </c>
      <c r="AA805" s="220" t="s">
        <v>288</v>
      </c>
      <c r="AB805" s="243"/>
      <c r="AC805" s="226"/>
      <c r="AD805" s="221"/>
      <c r="AH805" s="257"/>
      <c r="AJ805" s="258"/>
      <c r="AK805" s="259"/>
      <c r="AL805" s="242"/>
    </row>
    <row r="806" spans="1:38" s="229" customFormat="1" ht="15" customHeight="1">
      <c r="A806" s="217">
        <v>2023</v>
      </c>
      <c r="B806" s="217" t="s">
        <v>66</v>
      </c>
      <c r="C806" s="218" t="s">
        <v>2342</v>
      </c>
      <c r="D806" s="217">
        <v>1234</v>
      </c>
      <c r="E806" s="219" t="s">
        <v>4234</v>
      </c>
      <c r="F806" s="220"/>
      <c r="G806" s="220"/>
      <c r="H806" s="220" t="s">
        <v>4233</v>
      </c>
      <c r="I806" s="249" t="s">
        <v>291</v>
      </c>
      <c r="J806" s="220" t="s">
        <v>4232</v>
      </c>
      <c r="K806" s="220" t="s">
        <v>281</v>
      </c>
      <c r="L806" s="219" t="s">
        <v>4235</v>
      </c>
      <c r="M806" s="222" t="s">
        <v>4233</v>
      </c>
      <c r="N806" s="222" t="s">
        <v>4233</v>
      </c>
      <c r="O806" s="222" t="s">
        <v>4236</v>
      </c>
      <c r="P806" s="220" t="s">
        <v>306</v>
      </c>
      <c r="Q806" s="220" t="s">
        <v>294</v>
      </c>
      <c r="R806" s="223"/>
      <c r="S806" s="223"/>
      <c r="T806" s="223"/>
      <c r="U806" s="223"/>
      <c r="V806" s="220" t="s">
        <v>291</v>
      </c>
      <c r="W806" s="220"/>
      <c r="X806" s="220"/>
      <c r="Y806" s="220"/>
      <c r="Z806" s="244"/>
      <c r="AA806" s="220" t="s">
        <v>291</v>
      </c>
      <c r="AB806" s="243"/>
      <c r="AC806" s="220"/>
      <c r="AD806" s="221"/>
      <c r="AH806" s="257"/>
      <c r="AJ806" s="258"/>
      <c r="AK806" s="259"/>
      <c r="AL806" s="242"/>
    </row>
    <row r="807" spans="1:38" s="229" customFormat="1" ht="15" customHeight="1">
      <c r="A807" s="217">
        <v>2023</v>
      </c>
      <c r="B807" s="217" t="s">
        <v>66</v>
      </c>
      <c r="C807" s="218" t="s">
        <v>2342</v>
      </c>
      <c r="D807" s="217">
        <v>1234</v>
      </c>
      <c r="E807" s="219" t="s">
        <v>4234</v>
      </c>
      <c r="F807" s="220"/>
      <c r="G807" s="220"/>
      <c r="H807" s="220" t="s">
        <v>4233</v>
      </c>
      <c r="I807" s="221" t="s">
        <v>52</v>
      </c>
      <c r="J807" s="220" t="s">
        <v>4232</v>
      </c>
      <c r="K807" s="220" t="s">
        <v>281</v>
      </c>
      <c r="L807" s="219" t="s">
        <v>4235</v>
      </c>
      <c r="M807" s="222" t="s">
        <v>4233</v>
      </c>
      <c r="N807" s="222" t="s">
        <v>4233</v>
      </c>
      <c r="O807" s="222" t="s">
        <v>4236</v>
      </c>
      <c r="P807" s="220" t="s">
        <v>306</v>
      </c>
      <c r="Q807" s="220" t="s">
        <v>294</v>
      </c>
      <c r="R807" s="223" t="s">
        <v>310</v>
      </c>
      <c r="S807" s="223" t="s">
        <v>43</v>
      </c>
      <c r="T807" s="223" t="s">
        <v>33</v>
      </c>
      <c r="U807" s="223" t="s">
        <v>79</v>
      </c>
      <c r="V807" s="221" t="s">
        <v>397</v>
      </c>
      <c r="W807" s="220" t="s">
        <v>1582</v>
      </c>
      <c r="X807" s="220" t="s">
        <v>2358</v>
      </c>
      <c r="Y807" s="220" t="s">
        <v>219</v>
      </c>
      <c r="Z807" s="271" t="s">
        <v>223</v>
      </c>
      <c r="AA807" s="220" t="s">
        <v>288</v>
      </c>
      <c r="AB807" s="243"/>
      <c r="AC807" s="220"/>
      <c r="AD807" s="221"/>
      <c r="AH807" s="257"/>
      <c r="AJ807" s="258"/>
      <c r="AK807" s="259"/>
      <c r="AL807" s="242"/>
    </row>
    <row r="808" spans="1:38" s="229" customFormat="1" ht="15" customHeight="1">
      <c r="A808" s="217">
        <v>2023</v>
      </c>
      <c r="B808" s="217" t="s">
        <v>66</v>
      </c>
      <c r="C808" s="218" t="s">
        <v>2356</v>
      </c>
      <c r="D808" s="217">
        <v>1234</v>
      </c>
      <c r="E808" s="219" t="s">
        <v>4234</v>
      </c>
      <c r="F808" s="217"/>
      <c r="G808" s="217"/>
      <c r="H808" s="220" t="s">
        <v>4233</v>
      </c>
      <c r="I808" s="221" t="s">
        <v>52</v>
      </c>
      <c r="J808" s="220" t="s">
        <v>4232</v>
      </c>
      <c r="K808" s="220" t="s">
        <v>281</v>
      </c>
      <c r="L808" s="219" t="s">
        <v>4235</v>
      </c>
      <c r="M808" s="222" t="s">
        <v>4233</v>
      </c>
      <c r="N808" s="222" t="s">
        <v>4233</v>
      </c>
      <c r="O808" s="222" t="s">
        <v>4236</v>
      </c>
      <c r="P808" s="269" t="s">
        <v>1314</v>
      </c>
      <c r="Q808" s="269" t="s">
        <v>294</v>
      </c>
      <c r="R808" s="223" t="s">
        <v>289</v>
      </c>
      <c r="S808" s="223" t="s">
        <v>35</v>
      </c>
      <c r="T808" s="223" t="s">
        <v>29</v>
      </c>
      <c r="U808" s="223" t="s">
        <v>79</v>
      </c>
      <c r="V808" s="221" t="s">
        <v>2359</v>
      </c>
      <c r="W808" s="231" t="s">
        <v>2360</v>
      </c>
      <c r="X808" s="221" t="s">
        <v>2361</v>
      </c>
      <c r="Y808" s="220" t="s">
        <v>219</v>
      </c>
      <c r="Z808" s="271" t="s">
        <v>220</v>
      </c>
      <c r="AA808" s="220" t="s">
        <v>2317</v>
      </c>
      <c r="AB808" s="239" t="s">
        <v>289</v>
      </c>
      <c r="AC808" s="272" t="s">
        <v>227</v>
      </c>
      <c r="AD808" s="221" t="s">
        <v>2362</v>
      </c>
      <c r="AH808" s="257"/>
      <c r="AJ808" s="258"/>
      <c r="AK808" s="259"/>
      <c r="AL808" s="242"/>
    </row>
    <row r="809" spans="1:38" s="229" customFormat="1" ht="15" customHeight="1">
      <c r="A809" s="217">
        <v>2023</v>
      </c>
      <c r="B809" s="217" t="s">
        <v>66</v>
      </c>
      <c r="C809" s="218" t="s">
        <v>2356</v>
      </c>
      <c r="D809" s="217">
        <v>1234</v>
      </c>
      <c r="E809" s="219" t="s">
        <v>4234</v>
      </c>
      <c r="F809" s="217"/>
      <c r="G809" s="217"/>
      <c r="H809" s="220" t="s">
        <v>4233</v>
      </c>
      <c r="I809" s="249" t="s">
        <v>291</v>
      </c>
      <c r="J809" s="220" t="s">
        <v>4232</v>
      </c>
      <c r="K809" s="220" t="s">
        <v>281</v>
      </c>
      <c r="L809" s="219" t="s">
        <v>4235</v>
      </c>
      <c r="M809" s="222" t="s">
        <v>4233</v>
      </c>
      <c r="N809" s="222" t="s">
        <v>4233</v>
      </c>
      <c r="O809" s="222" t="s">
        <v>4236</v>
      </c>
      <c r="P809" s="269" t="s">
        <v>1314</v>
      </c>
      <c r="Q809" s="269" t="s">
        <v>294</v>
      </c>
      <c r="R809" s="223"/>
      <c r="S809" s="223"/>
      <c r="T809" s="223"/>
      <c r="U809" s="223"/>
      <c r="V809" s="221" t="s">
        <v>291</v>
      </c>
      <c r="W809" s="220"/>
      <c r="X809" s="269"/>
      <c r="Y809" s="220"/>
      <c r="Z809" s="271"/>
      <c r="AA809" s="220" t="s">
        <v>291</v>
      </c>
      <c r="AB809" s="239"/>
      <c r="AC809" s="273"/>
      <c r="AD809" s="221"/>
      <c r="AH809" s="257"/>
      <c r="AJ809" s="258"/>
      <c r="AK809" s="259"/>
      <c r="AL809" s="242"/>
    </row>
    <row r="810" spans="1:38" s="229" customFormat="1" ht="15" customHeight="1">
      <c r="A810" s="217">
        <v>2023</v>
      </c>
      <c r="B810" s="217" t="s">
        <v>66</v>
      </c>
      <c r="C810" s="218" t="s">
        <v>2356</v>
      </c>
      <c r="D810" s="217">
        <v>1234</v>
      </c>
      <c r="E810" s="219" t="s">
        <v>4234</v>
      </c>
      <c r="F810" s="217"/>
      <c r="G810" s="217"/>
      <c r="H810" s="220" t="s">
        <v>4233</v>
      </c>
      <c r="I810" s="221" t="s">
        <v>52</v>
      </c>
      <c r="J810" s="220" t="s">
        <v>4232</v>
      </c>
      <c r="K810" s="220" t="s">
        <v>281</v>
      </c>
      <c r="L810" s="219" t="s">
        <v>4235</v>
      </c>
      <c r="M810" s="222" t="s">
        <v>4233</v>
      </c>
      <c r="N810" s="222" t="s">
        <v>4233</v>
      </c>
      <c r="O810" s="222" t="s">
        <v>4236</v>
      </c>
      <c r="P810" s="269" t="s">
        <v>1562</v>
      </c>
      <c r="Q810" s="269" t="s">
        <v>871</v>
      </c>
      <c r="R810" s="223" t="s">
        <v>289</v>
      </c>
      <c r="S810" s="223" t="s">
        <v>43</v>
      </c>
      <c r="T810" s="223" t="s">
        <v>30</v>
      </c>
      <c r="U810" s="223" t="s">
        <v>80</v>
      </c>
      <c r="V810" s="221" t="s">
        <v>96</v>
      </c>
      <c r="W810" s="231" t="s">
        <v>1582</v>
      </c>
      <c r="X810" s="269" t="s">
        <v>2151</v>
      </c>
      <c r="Y810" s="220" t="s">
        <v>222</v>
      </c>
      <c r="Z810" s="271" t="s">
        <v>220</v>
      </c>
      <c r="AA810" s="220" t="s">
        <v>1322</v>
      </c>
      <c r="AB810" s="239"/>
      <c r="AC810" s="273" t="s">
        <v>227</v>
      </c>
      <c r="AD810" s="221" t="s">
        <v>2363</v>
      </c>
      <c r="AH810" s="257"/>
      <c r="AJ810" s="258"/>
      <c r="AK810" s="259"/>
      <c r="AL810" s="242"/>
    </row>
    <row r="811" spans="1:38" s="229" customFormat="1" ht="15" customHeight="1">
      <c r="A811" s="217">
        <v>2023</v>
      </c>
      <c r="B811" s="217" t="s">
        <v>66</v>
      </c>
      <c r="C811" s="218" t="s">
        <v>2356</v>
      </c>
      <c r="D811" s="217">
        <v>1234</v>
      </c>
      <c r="E811" s="219" t="s">
        <v>4234</v>
      </c>
      <c r="F811" s="217"/>
      <c r="G811" s="217"/>
      <c r="H811" s="220" t="s">
        <v>4233</v>
      </c>
      <c r="I811" s="221" t="s">
        <v>52</v>
      </c>
      <c r="J811" s="220" t="s">
        <v>4232</v>
      </c>
      <c r="K811" s="220" t="s">
        <v>281</v>
      </c>
      <c r="L811" s="219" t="s">
        <v>4235</v>
      </c>
      <c r="M811" s="222" t="s">
        <v>4233</v>
      </c>
      <c r="N811" s="222" t="s">
        <v>4233</v>
      </c>
      <c r="O811" s="222" t="s">
        <v>4236</v>
      </c>
      <c r="P811" s="269" t="s">
        <v>2364</v>
      </c>
      <c r="Q811" s="269" t="s">
        <v>294</v>
      </c>
      <c r="R811" s="223" t="s">
        <v>316</v>
      </c>
      <c r="S811" s="223" t="s">
        <v>35</v>
      </c>
      <c r="T811" s="223" t="s">
        <v>25</v>
      </c>
      <c r="U811" s="223" t="s">
        <v>183</v>
      </c>
      <c r="V811" s="221" t="s">
        <v>2365</v>
      </c>
      <c r="W811" s="231" t="s">
        <v>2366</v>
      </c>
      <c r="X811" s="269" t="s">
        <v>2367</v>
      </c>
      <c r="Y811" s="220" t="s">
        <v>219</v>
      </c>
      <c r="Z811" s="271" t="s">
        <v>223</v>
      </c>
      <c r="AA811" s="220" t="s">
        <v>175</v>
      </c>
      <c r="AB811" s="239" t="s">
        <v>316</v>
      </c>
      <c r="AC811" s="273" t="s">
        <v>227</v>
      </c>
      <c r="AD811" s="221" t="s">
        <v>2368</v>
      </c>
      <c r="AH811" s="257"/>
      <c r="AJ811" s="258"/>
      <c r="AK811" s="259"/>
      <c r="AL811" s="242"/>
    </row>
    <row r="812" spans="1:38" s="229" customFormat="1" ht="15" customHeight="1">
      <c r="A812" s="217">
        <v>2023</v>
      </c>
      <c r="B812" s="217" t="s">
        <v>67</v>
      </c>
      <c r="C812" s="218" t="s">
        <v>2369</v>
      </c>
      <c r="D812" s="217">
        <v>1234</v>
      </c>
      <c r="E812" s="219" t="s">
        <v>4234</v>
      </c>
      <c r="F812" s="217"/>
      <c r="G812" s="217"/>
      <c r="H812" s="220" t="s">
        <v>4233</v>
      </c>
      <c r="I812" s="221" t="s">
        <v>52</v>
      </c>
      <c r="J812" s="220" t="s">
        <v>4232</v>
      </c>
      <c r="K812" s="220" t="s">
        <v>281</v>
      </c>
      <c r="L812" s="219" t="s">
        <v>4235</v>
      </c>
      <c r="M812" s="222" t="s">
        <v>4233</v>
      </c>
      <c r="N812" s="222" t="s">
        <v>4233</v>
      </c>
      <c r="O812" s="222" t="s">
        <v>4236</v>
      </c>
      <c r="P812" s="269" t="s">
        <v>581</v>
      </c>
      <c r="Q812" s="269" t="s">
        <v>366</v>
      </c>
      <c r="R812" s="223" t="s">
        <v>289</v>
      </c>
      <c r="S812" s="223" t="s">
        <v>43</v>
      </c>
      <c r="T812" s="223" t="s">
        <v>33</v>
      </c>
      <c r="U812" s="223" t="s">
        <v>79</v>
      </c>
      <c r="V812" s="221" t="s">
        <v>100</v>
      </c>
      <c r="W812" s="231" t="s">
        <v>2083</v>
      </c>
      <c r="X812" s="269" t="s">
        <v>1946</v>
      </c>
      <c r="Y812" s="220" t="s">
        <v>222</v>
      </c>
      <c r="Z812" s="271" t="s">
        <v>223</v>
      </c>
      <c r="AA812" s="220" t="s">
        <v>288</v>
      </c>
      <c r="AB812" s="239"/>
      <c r="AC812" s="273"/>
      <c r="AD812" s="221" t="s">
        <v>2370</v>
      </c>
      <c r="AH812" s="257"/>
      <c r="AJ812" s="258"/>
      <c r="AK812" s="259"/>
      <c r="AL812" s="242"/>
    </row>
    <row r="813" spans="1:38" s="229" customFormat="1" ht="15" customHeight="1">
      <c r="A813" s="217">
        <v>2023</v>
      </c>
      <c r="B813" s="217" t="s">
        <v>67</v>
      </c>
      <c r="C813" s="218" t="s">
        <v>2369</v>
      </c>
      <c r="D813" s="217">
        <v>1234</v>
      </c>
      <c r="E813" s="219" t="s">
        <v>4234</v>
      </c>
      <c r="F813" s="217"/>
      <c r="G813" s="217"/>
      <c r="H813" s="220" t="s">
        <v>4233</v>
      </c>
      <c r="I813" s="249" t="s">
        <v>75</v>
      </c>
      <c r="J813" s="220" t="s">
        <v>4232</v>
      </c>
      <c r="K813" s="220" t="s">
        <v>281</v>
      </c>
      <c r="L813" s="219" t="s">
        <v>4235</v>
      </c>
      <c r="M813" s="222" t="s">
        <v>4233</v>
      </c>
      <c r="N813" s="222" t="s">
        <v>4233</v>
      </c>
      <c r="O813" s="222" t="s">
        <v>4236</v>
      </c>
      <c r="P813" s="269" t="s">
        <v>2371</v>
      </c>
      <c r="Q813" s="269" t="s">
        <v>294</v>
      </c>
      <c r="R813" s="223"/>
      <c r="S813" s="223"/>
      <c r="T813" s="223"/>
      <c r="U813" s="223"/>
      <c r="V813" s="249" t="s">
        <v>75</v>
      </c>
      <c r="W813" s="220"/>
      <c r="X813" s="269"/>
      <c r="Y813" s="220"/>
      <c r="Z813" s="271"/>
      <c r="AA813" s="249" t="s">
        <v>75</v>
      </c>
      <c r="AB813" s="239"/>
      <c r="AC813" s="273"/>
      <c r="AD813" s="221"/>
      <c r="AH813" s="257"/>
      <c r="AJ813" s="258"/>
      <c r="AK813" s="259"/>
      <c r="AL813" s="242"/>
    </row>
    <row r="814" spans="1:38" s="229" customFormat="1" ht="15" customHeight="1">
      <c r="A814" s="217">
        <v>2023</v>
      </c>
      <c r="B814" s="217" t="s">
        <v>67</v>
      </c>
      <c r="C814" s="218" t="s">
        <v>2369</v>
      </c>
      <c r="D814" s="217">
        <v>1234</v>
      </c>
      <c r="E814" s="219" t="s">
        <v>4234</v>
      </c>
      <c r="F814" s="217"/>
      <c r="G814" s="217"/>
      <c r="H814" s="220" t="s">
        <v>4233</v>
      </c>
      <c r="I814" s="221" t="s">
        <v>52</v>
      </c>
      <c r="J814" s="220" t="s">
        <v>4232</v>
      </c>
      <c r="K814" s="220" t="s">
        <v>281</v>
      </c>
      <c r="L814" s="219" t="s">
        <v>4235</v>
      </c>
      <c r="M814" s="222" t="s">
        <v>4233</v>
      </c>
      <c r="N814" s="222" t="s">
        <v>4233</v>
      </c>
      <c r="O814" s="222" t="s">
        <v>4236</v>
      </c>
      <c r="P814" s="269" t="s">
        <v>1664</v>
      </c>
      <c r="Q814" s="269" t="s">
        <v>345</v>
      </c>
      <c r="R814" s="223" t="s">
        <v>289</v>
      </c>
      <c r="S814" s="223" t="s">
        <v>43</v>
      </c>
      <c r="T814" s="223" t="s">
        <v>33</v>
      </c>
      <c r="U814" s="223" t="s">
        <v>78</v>
      </c>
      <c r="V814" s="221" t="s">
        <v>2372</v>
      </c>
      <c r="W814" s="231" t="s">
        <v>2083</v>
      </c>
      <c r="X814" s="269" t="s">
        <v>2373</v>
      </c>
      <c r="Y814" s="220" t="s">
        <v>222</v>
      </c>
      <c r="Z814" s="271" t="s">
        <v>220</v>
      </c>
      <c r="AA814" s="220" t="s">
        <v>1322</v>
      </c>
      <c r="AB814" s="239"/>
      <c r="AC814" s="273" t="s">
        <v>227</v>
      </c>
      <c r="AD814" s="221" t="s">
        <v>2363</v>
      </c>
      <c r="AH814" s="257"/>
      <c r="AJ814" s="258"/>
      <c r="AK814" s="259"/>
      <c r="AL814" s="242"/>
    </row>
    <row r="815" spans="1:38" s="229" customFormat="1" ht="15" customHeight="1">
      <c r="A815" s="217">
        <v>2023</v>
      </c>
      <c r="B815" s="217" t="s">
        <v>67</v>
      </c>
      <c r="C815" s="218" t="s">
        <v>2369</v>
      </c>
      <c r="D815" s="217">
        <v>1234</v>
      </c>
      <c r="E815" s="219" t="s">
        <v>4234</v>
      </c>
      <c r="F815" s="217"/>
      <c r="G815" s="217"/>
      <c r="H815" s="220" t="s">
        <v>4233</v>
      </c>
      <c r="I815" s="249" t="s">
        <v>74</v>
      </c>
      <c r="J815" s="220" t="s">
        <v>4232</v>
      </c>
      <c r="K815" s="220" t="s">
        <v>281</v>
      </c>
      <c r="L815" s="219" t="s">
        <v>4235</v>
      </c>
      <c r="M815" s="222" t="s">
        <v>4233</v>
      </c>
      <c r="N815" s="222" t="s">
        <v>4233</v>
      </c>
      <c r="O815" s="222" t="s">
        <v>4236</v>
      </c>
      <c r="P815" s="269" t="s">
        <v>325</v>
      </c>
      <c r="Q815" s="269" t="s">
        <v>325</v>
      </c>
      <c r="R815" s="223"/>
      <c r="S815" s="223"/>
      <c r="T815" s="223"/>
      <c r="U815" s="223"/>
      <c r="V815" s="221" t="s">
        <v>2061</v>
      </c>
      <c r="W815" s="220"/>
      <c r="X815" s="269"/>
      <c r="Y815" s="220"/>
      <c r="Z815" s="271"/>
      <c r="AA815" s="220" t="s">
        <v>2061</v>
      </c>
      <c r="AB815" s="239"/>
      <c r="AC815" s="273"/>
      <c r="AD815" s="221"/>
      <c r="AH815" s="257"/>
      <c r="AJ815" s="258"/>
      <c r="AK815" s="259"/>
      <c r="AL815" s="242"/>
    </row>
    <row r="816" spans="1:38" s="229" customFormat="1" ht="15" customHeight="1">
      <c r="A816" s="217">
        <v>2023</v>
      </c>
      <c r="B816" s="217" t="s">
        <v>67</v>
      </c>
      <c r="C816" s="218" t="s">
        <v>2369</v>
      </c>
      <c r="D816" s="217">
        <v>1234</v>
      </c>
      <c r="E816" s="219" t="s">
        <v>4234</v>
      </c>
      <c r="F816" s="217"/>
      <c r="G816" s="217"/>
      <c r="H816" s="220" t="s">
        <v>4233</v>
      </c>
      <c r="I816" s="249" t="s">
        <v>74</v>
      </c>
      <c r="J816" s="220" t="s">
        <v>4232</v>
      </c>
      <c r="K816" s="220" t="s">
        <v>281</v>
      </c>
      <c r="L816" s="219" t="s">
        <v>4235</v>
      </c>
      <c r="M816" s="222" t="s">
        <v>4233</v>
      </c>
      <c r="N816" s="222" t="s">
        <v>4233</v>
      </c>
      <c r="O816" s="222" t="s">
        <v>4236</v>
      </c>
      <c r="P816" s="269" t="s">
        <v>325</v>
      </c>
      <c r="Q816" s="269" t="s">
        <v>325</v>
      </c>
      <c r="R816" s="223"/>
      <c r="S816" s="223"/>
      <c r="T816" s="223"/>
      <c r="U816" s="223"/>
      <c r="V816" s="249" t="s">
        <v>74</v>
      </c>
      <c r="W816" s="220"/>
      <c r="X816" s="269"/>
      <c r="Y816" s="220"/>
      <c r="Z816" s="271"/>
      <c r="AA816" s="249" t="s">
        <v>74</v>
      </c>
      <c r="AB816" s="239"/>
      <c r="AC816" s="273"/>
      <c r="AD816" s="221"/>
      <c r="AH816" s="257"/>
      <c r="AJ816" s="258"/>
      <c r="AK816" s="259"/>
      <c r="AL816" s="242"/>
    </row>
    <row r="817" spans="1:38" s="229" customFormat="1" ht="15" customHeight="1">
      <c r="A817" s="217">
        <v>2023</v>
      </c>
      <c r="B817" s="217" t="s">
        <v>67</v>
      </c>
      <c r="C817" s="218" t="s">
        <v>2374</v>
      </c>
      <c r="D817" s="217">
        <v>1234</v>
      </c>
      <c r="E817" s="219" t="s">
        <v>4234</v>
      </c>
      <c r="F817" s="217"/>
      <c r="G817" s="217"/>
      <c r="H817" s="220" t="s">
        <v>4233</v>
      </c>
      <c r="I817" s="221" t="s">
        <v>52</v>
      </c>
      <c r="J817" s="220" t="s">
        <v>4232</v>
      </c>
      <c r="K817" s="220" t="s">
        <v>281</v>
      </c>
      <c r="L817" s="219" t="s">
        <v>4235</v>
      </c>
      <c r="M817" s="222" t="s">
        <v>4233</v>
      </c>
      <c r="N817" s="222" t="s">
        <v>4233</v>
      </c>
      <c r="O817" s="222" t="s">
        <v>4236</v>
      </c>
      <c r="P817" s="269" t="s">
        <v>344</v>
      </c>
      <c r="Q817" s="269" t="s">
        <v>345</v>
      </c>
      <c r="R817" s="223" t="s">
        <v>316</v>
      </c>
      <c r="S817" s="223" t="s">
        <v>76</v>
      </c>
      <c r="T817" s="223" t="s">
        <v>25</v>
      </c>
      <c r="U817" s="223" t="s">
        <v>78</v>
      </c>
      <c r="V817" s="221" t="s">
        <v>2375</v>
      </c>
      <c r="W817" s="231" t="s">
        <v>2376</v>
      </c>
      <c r="X817" s="269" t="s">
        <v>2377</v>
      </c>
      <c r="Y817" s="220" t="s">
        <v>219</v>
      </c>
      <c r="Z817" s="271" t="s">
        <v>220</v>
      </c>
      <c r="AA817" s="220" t="s">
        <v>175</v>
      </c>
      <c r="AB817" s="239" t="s">
        <v>316</v>
      </c>
      <c r="AC817" s="273" t="s">
        <v>227</v>
      </c>
      <c r="AD817" s="221" t="s">
        <v>2378</v>
      </c>
      <c r="AH817" s="257"/>
      <c r="AJ817" s="258"/>
      <c r="AK817" s="259"/>
      <c r="AL817" s="242"/>
    </row>
    <row r="818" spans="1:38" s="229" customFormat="1" ht="15" customHeight="1">
      <c r="A818" s="217">
        <v>2023</v>
      </c>
      <c r="B818" s="217" t="s">
        <v>67</v>
      </c>
      <c r="C818" s="218" t="s">
        <v>2374</v>
      </c>
      <c r="D818" s="217">
        <v>1234</v>
      </c>
      <c r="E818" s="219" t="s">
        <v>4234</v>
      </c>
      <c r="F818" s="217" t="s">
        <v>310</v>
      </c>
      <c r="G818" s="217" t="s">
        <v>2379</v>
      </c>
      <c r="H818" s="220" t="s">
        <v>4233</v>
      </c>
      <c r="I818" s="221" t="s">
        <v>52</v>
      </c>
      <c r="J818" s="220" t="s">
        <v>4232</v>
      </c>
      <c r="K818" s="220" t="s">
        <v>281</v>
      </c>
      <c r="L818" s="219" t="s">
        <v>4235</v>
      </c>
      <c r="M818" s="222" t="s">
        <v>4233</v>
      </c>
      <c r="N818" s="222" t="s">
        <v>4233</v>
      </c>
      <c r="O818" s="222" t="s">
        <v>4236</v>
      </c>
      <c r="P818" s="269" t="s">
        <v>806</v>
      </c>
      <c r="Q818" s="269" t="s">
        <v>294</v>
      </c>
      <c r="R818" s="223" t="s">
        <v>289</v>
      </c>
      <c r="S818" s="223" t="s">
        <v>76</v>
      </c>
      <c r="T818" s="274" t="s">
        <v>27</v>
      </c>
      <c r="U818" s="274" t="s">
        <v>78</v>
      </c>
      <c r="V818" s="221" t="s">
        <v>2380</v>
      </c>
      <c r="W818" s="231" t="s">
        <v>2381</v>
      </c>
      <c r="X818" s="269" t="s">
        <v>2382</v>
      </c>
      <c r="Y818" s="220" t="s">
        <v>219</v>
      </c>
      <c r="Z818" s="271" t="s">
        <v>220</v>
      </c>
      <c r="AA818" s="220" t="s">
        <v>323</v>
      </c>
      <c r="AB818" s="239" t="s">
        <v>310</v>
      </c>
      <c r="AC818" s="273"/>
      <c r="AD818" s="221"/>
      <c r="AH818" s="257"/>
      <c r="AJ818" s="258"/>
      <c r="AK818" s="259"/>
      <c r="AL818" s="242"/>
    </row>
    <row r="819" spans="1:38" s="276" customFormat="1" ht="15" customHeight="1">
      <c r="A819" s="220">
        <v>2023</v>
      </c>
      <c r="B819" s="217" t="s">
        <v>67</v>
      </c>
      <c r="C819" s="218" t="s">
        <v>2383</v>
      </c>
      <c r="D819" s="217">
        <v>1234</v>
      </c>
      <c r="E819" s="219" t="s">
        <v>4234</v>
      </c>
      <c r="F819" s="221"/>
      <c r="G819" s="221"/>
      <c r="H819" s="220" t="s">
        <v>4233</v>
      </c>
      <c r="I819" s="221" t="s">
        <v>52</v>
      </c>
      <c r="J819" s="220" t="s">
        <v>4232</v>
      </c>
      <c r="K819" s="220" t="s">
        <v>281</v>
      </c>
      <c r="L819" s="219" t="s">
        <v>4235</v>
      </c>
      <c r="M819" s="222" t="s">
        <v>4233</v>
      </c>
      <c r="N819" s="222" t="s">
        <v>4233</v>
      </c>
      <c r="O819" s="222" t="s">
        <v>4236</v>
      </c>
      <c r="P819" s="269" t="s">
        <v>2384</v>
      </c>
      <c r="Q819" s="269" t="s">
        <v>294</v>
      </c>
      <c r="R819" s="223" t="s">
        <v>316</v>
      </c>
      <c r="S819" s="223" t="s">
        <v>43</v>
      </c>
      <c r="T819" s="274" t="s">
        <v>30</v>
      </c>
      <c r="U819" s="223" t="s">
        <v>80</v>
      </c>
      <c r="V819" s="221" t="s">
        <v>93</v>
      </c>
      <c r="W819" s="231" t="s">
        <v>2083</v>
      </c>
      <c r="X819" s="269" t="s">
        <v>2385</v>
      </c>
      <c r="Y819" s="221" t="s">
        <v>222</v>
      </c>
      <c r="Z819" s="275" t="s">
        <v>220</v>
      </c>
      <c r="AA819" s="220" t="s">
        <v>1322</v>
      </c>
      <c r="AB819" s="239" t="s">
        <v>289</v>
      </c>
      <c r="AC819" s="226" t="s">
        <v>227</v>
      </c>
      <c r="AD819" s="221" t="s">
        <v>2363</v>
      </c>
      <c r="AH819" s="277"/>
      <c r="AJ819" s="258"/>
      <c r="AK819" s="278"/>
      <c r="AL819" s="279"/>
    </row>
    <row r="820" spans="1:38" s="229" customFormat="1" ht="15" customHeight="1">
      <c r="A820" s="217">
        <v>2023</v>
      </c>
      <c r="B820" s="217" t="s">
        <v>67</v>
      </c>
      <c r="C820" s="218" t="s">
        <v>2383</v>
      </c>
      <c r="D820" s="217">
        <v>1234</v>
      </c>
      <c r="E820" s="219" t="s">
        <v>4234</v>
      </c>
      <c r="F820" s="217" t="s">
        <v>310</v>
      </c>
      <c r="G820" s="217" t="s">
        <v>2386</v>
      </c>
      <c r="H820" s="220" t="s">
        <v>4233</v>
      </c>
      <c r="I820" s="221" t="s">
        <v>52</v>
      </c>
      <c r="J820" s="220" t="s">
        <v>4232</v>
      </c>
      <c r="K820" s="220" t="s">
        <v>281</v>
      </c>
      <c r="L820" s="219" t="s">
        <v>4235</v>
      </c>
      <c r="M820" s="222" t="s">
        <v>4233</v>
      </c>
      <c r="N820" s="222" t="s">
        <v>4233</v>
      </c>
      <c r="O820" s="222" t="s">
        <v>4236</v>
      </c>
      <c r="P820" s="269" t="s">
        <v>306</v>
      </c>
      <c r="Q820" s="269" t="s">
        <v>294</v>
      </c>
      <c r="R820" s="223" t="s">
        <v>289</v>
      </c>
      <c r="S820" s="280" t="s">
        <v>35</v>
      </c>
      <c r="T820" s="274" t="s">
        <v>27</v>
      </c>
      <c r="U820" s="274" t="s">
        <v>180</v>
      </c>
      <c r="V820" s="221" t="s">
        <v>1032</v>
      </c>
      <c r="W820" s="222" t="s">
        <v>2237</v>
      </c>
      <c r="X820" s="221" t="s">
        <v>1186</v>
      </c>
      <c r="Y820" s="220" t="s">
        <v>222</v>
      </c>
      <c r="Z820" s="224" t="s">
        <v>223</v>
      </c>
      <c r="AA820" s="220" t="s">
        <v>323</v>
      </c>
      <c r="AB820" s="239" t="s">
        <v>310</v>
      </c>
      <c r="AC820" s="273"/>
      <c r="AD820" s="221"/>
      <c r="AH820" s="257"/>
      <c r="AJ820" s="258"/>
      <c r="AK820" s="259"/>
      <c r="AL820" s="242"/>
    </row>
    <row r="821" spans="1:38" s="229" customFormat="1" ht="15" customHeight="1">
      <c r="A821" s="217">
        <v>2023</v>
      </c>
      <c r="B821" s="217" t="s">
        <v>67</v>
      </c>
      <c r="C821" s="218" t="s">
        <v>2383</v>
      </c>
      <c r="D821" s="217">
        <v>1234</v>
      </c>
      <c r="E821" s="219" t="s">
        <v>4234</v>
      </c>
      <c r="F821" s="217"/>
      <c r="G821" s="217"/>
      <c r="H821" s="220" t="s">
        <v>4233</v>
      </c>
      <c r="I821" s="249" t="s">
        <v>291</v>
      </c>
      <c r="J821" s="220" t="s">
        <v>4232</v>
      </c>
      <c r="K821" s="220" t="s">
        <v>291</v>
      </c>
      <c r="L821" s="219" t="s">
        <v>4235</v>
      </c>
      <c r="M821" s="222" t="s">
        <v>4233</v>
      </c>
      <c r="N821" s="222" t="s">
        <v>4233</v>
      </c>
      <c r="O821" s="222" t="s">
        <v>4236</v>
      </c>
      <c r="P821" s="269" t="s">
        <v>639</v>
      </c>
      <c r="Q821" s="269" t="s">
        <v>356</v>
      </c>
      <c r="R821" s="223"/>
      <c r="S821" s="223"/>
      <c r="T821" s="223"/>
      <c r="U821" s="223"/>
      <c r="V821" s="220" t="s">
        <v>291</v>
      </c>
      <c r="W821" s="220"/>
      <c r="X821" s="269"/>
      <c r="Y821" s="220"/>
      <c r="Z821" s="271"/>
      <c r="AA821" s="220" t="s">
        <v>291</v>
      </c>
      <c r="AB821" s="239"/>
      <c r="AC821" s="273"/>
      <c r="AD821" s="221"/>
      <c r="AH821" s="257"/>
      <c r="AJ821" s="258"/>
      <c r="AK821" s="259"/>
      <c r="AL821" s="242"/>
    </row>
    <row r="822" spans="1:38" s="229" customFormat="1" ht="15" customHeight="1">
      <c r="A822" s="217">
        <v>2023</v>
      </c>
      <c r="B822" s="217" t="s">
        <v>67</v>
      </c>
      <c r="C822" s="218" t="s">
        <v>2383</v>
      </c>
      <c r="D822" s="217">
        <v>1234</v>
      </c>
      <c r="E822" s="219" t="s">
        <v>4234</v>
      </c>
      <c r="F822" s="217"/>
      <c r="G822" s="217"/>
      <c r="H822" s="220" t="s">
        <v>4233</v>
      </c>
      <c r="I822" s="221" t="s">
        <v>52</v>
      </c>
      <c r="J822" s="220" t="s">
        <v>4232</v>
      </c>
      <c r="K822" s="220" t="s">
        <v>281</v>
      </c>
      <c r="L822" s="219" t="s">
        <v>4235</v>
      </c>
      <c r="M822" s="222" t="s">
        <v>4233</v>
      </c>
      <c r="N822" s="222" t="s">
        <v>4233</v>
      </c>
      <c r="O822" s="222" t="s">
        <v>4236</v>
      </c>
      <c r="P822" s="269" t="s">
        <v>306</v>
      </c>
      <c r="Q822" s="269" t="s">
        <v>294</v>
      </c>
      <c r="R822" s="223" t="s">
        <v>289</v>
      </c>
      <c r="S822" s="223" t="s">
        <v>90</v>
      </c>
      <c r="T822" s="274" t="s">
        <v>29</v>
      </c>
      <c r="U822" s="223" t="s">
        <v>79</v>
      </c>
      <c r="V822" s="221" t="s">
        <v>2387</v>
      </c>
      <c r="W822" s="231" t="s">
        <v>2388</v>
      </c>
      <c r="X822" s="269" t="s">
        <v>2389</v>
      </c>
      <c r="Y822" s="220" t="s">
        <v>222</v>
      </c>
      <c r="Z822" s="271" t="s">
        <v>220</v>
      </c>
      <c r="AA822" s="220" t="s">
        <v>288</v>
      </c>
      <c r="AB822" s="239" t="s">
        <v>310</v>
      </c>
      <c r="AC822" s="273"/>
      <c r="AD822" s="221"/>
      <c r="AH822" s="257"/>
      <c r="AJ822" s="258"/>
      <c r="AK822" s="259"/>
      <c r="AL822" s="242"/>
    </row>
    <row r="823" spans="1:38" s="229" customFormat="1" ht="15" customHeight="1">
      <c r="A823" s="217">
        <v>2023</v>
      </c>
      <c r="B823" s="217" t="s">
        <v>67</v>
      </c>
      <c r="C823" s="218" t="s">
        <v>2383</v>
      </c>
      <c r="D823" s="217">
        <v>1234</v>
      </c>
      <c r="E823" s="219" t="s">
        <v>4234</v>
      </c>
      <c r="F823" s="217"/>
      <c r="G823" s="217"/>
      <c r="H823" s="220" t="s">
        <v>4233</v>
      </c>
      <c r="I823" s="221" t="s">
        <v>52</v>
      </c>
      <c r="J823" s="220" t="s">
        <v>4232</v>
      </c>
      <c r="K823" s="220" t="s">
        <v>281</v>
      </c>
      <c r="L823" s="219" t="s">
        <v>4235</v>
      </c>
      <c r="M823" s="222" t="s">
        <v>4233</v>
      </c>
      <c r="N823" s="222" t="s">
        <v>4233</v>
      </c>
      <c r="O823" s="222" t="s">
        <v>4236</v>
      </c>
      <c r="P823" s="269" t="s">
        <v>1314</v>
      </c>
      <c r="Q823" s="269" t="s">
        <v>294</v>
      </c>
      <c r="R823" s="223" t="s">
        <v>316</v>
      </c>
      <c r="S823" s="280" t="s">
        <v>35</v>
      </c>
      <c r="T823" s="274" t="s">
        <v>30</v>
      </c>
      <c r="U823" s="274" t="s">
        <v>78</v>
      </c>
      <c r="V823" s="221" t="s">
        <v>2390</v>
      </c>
      <c r="W823" s="231" t="s">
        <v>2391</v>
      </c>
      <c r="X823" s="269" t="s">
        <v>2392</v>
      </c>
      <c r="Y823" s="220" t="s">
        <v>219</v>
      </c>
      <c r="Z823" s="271" t="s">
        <v>223</v>
      </c>
      <c r="AA823" s="220" t="s">
        <v>288</v>
      </c>
      <c r="AB823" s="239" t="s">
        <v>316</v>
      </c>
      <c r="AC823" s="273" t="s">
        <v>227</v>
      </c>
      <c r="AD823" s="221" t="s">
        <v>2393</v>
      </c>
      <c r="AH823" s="257"/>
      <c r="AJ823" s="258"/>
      <c r="AK823" s="259"/>
      <c r="AL823" s="242"/>
    </row>
    <row r="824" spans="1:38" s="229" customFormat="1" ht="15" customHeight="1">
      <c r="A824" s="217">
        <v>2023</v>
      </c>
      <c r="B824" s="217" t="s">
        <v>67</v>
      </c>
      <c r="C824" s="218" t="s">
        <v>2383</v>
      </c>
      <c r="D824" s="217">
        <v>1234</v>
      </c>
      <c r="E824" s="219" t="s">
        <v>4234</v>
      </c>
      <c r="F824" s="217"/>
      <c r="G824" s="217"/>
      <c r="H824" s="220" t="s">
        <v>4233</v>
      </c>
      <c r="I824" s="221" t="s">
        <v>52</v>
      </c>
      <c r="J824" s="220" t="s">
        <v>4232</v>
      </c>
      <c r="K824" s="220" t="s">
        <v>281</v>
      </c>
      <c r="L824" s="219" t="s">
        <v>4235</v>
      </c>
      <c r="M824" s="222" t="s">
        <v>4233</v>
      </c>
      <c r="N824" s="222" t="s">
        <v>4233</v>
      </c>
      <c r="O824" s="222" t="s">
        <v>4236</v>
      </c>
      <c r="P824" s="269" t="s">
        <v>543</v>
      </c>
      <c r="Q824" s="269" t="s">
        <v>406</v>
      </c>
      <c r="R824" s="223" t="s">
        <v>310</v>
      </c>
      <c r="S824" s="223" t="s">
        <v>90</v>
      </c>
      <c r="T824" s="274" t="s">
        <v>33</v>
      </c>
      <c r="U824" s="223" t="s">
        <v>79</v>
      </c>
      <c r="V824" s="221" t="s">
        <v>33</v>
      </c>
      <c r="W824" s="231" t="s">
        <v>2083</v>
      </c>
      <c r="X824" s="269" t="s">
        <v>911</v>
      </c>
      <c r="Y824" s="220" t="s">
        <v>222</v>
      </c>
      <c r="Z824" s="271" t="s">
        <v>223</v>
      </c>
      <c r="AA824" s="220" t="s">
        <v>288</v>
      </c>
      <c r="AB824" s="239"/>
      <c r="AC824" s="273"/>
      <c r="AD824" s="221"/>
      <c r="AH824" s="257"/>
      <c r="AJ824" s="258"/>
      <c r="AK824" s="259"/>
      <c r="AL824" s="242"/>
    </row>
    <row r="825" spans="1:38" s="229" customFormat="1" ht="15" customHeight="1">
      <c r="A825" s="217">
        <v>2023</v>
      </c>
      <c r="B825" s="217" t="s">
        <v>67</v>
      </c>
      <c r="C825" s="218" t="s">
        <v>2383</v>
      </c>
      <c r="D825" s="217">
        <v>1234</v>
      </c>
      <c r="E825" s="219" t="s">
        <v>4234</v>
      </c>
      <c r="F825" s="217"/>
      <c r="G825" s="217"/>
      <c r="H825" s="220" t="s">
        <v>4233</v>
      </c>
      <c r="I825" s="221" t="s">
        <v>52</v>
      </c>
      <c r="J825" s="220" t="s">
        <v>4232</v>
      </c>
      <c r="K825" s="220" t="s">
        <v>281</v>
      </c>
      <c r="L825" s="219" t="s">
        <v>4235</v>
      </c>
      <c r="M825" s="222" t="s">
        <v>4233</v>
      </c>
      <c r="N825" s="222" t="s">
        <v>4233</v>
      </c>
      <c r="O825" s="222" t="s">
        <v>4236</v>
      </c>
      <c r="P825" s="269" t="s">
        <v>2394</v>
      </c>
      <c r="Q825" s="269" t="s">
        <v>356</v>
      </c>
      <c r="R825" s="223" t="s">
        <v>316</v>
      </c>
      <c r="S825" s="280" t="s">
        <v>35</v>
      </c>
      <c r="T825" s="274" t="s">
        <v>25</v>
      </c>
      <c r="U825" s="274" t="s">
        <v>183</v>
      </c>
      <c r="V825" s="221" t="s">
        <v>2395</v>
      </c>
      <c r="W825" s="231" t="s">
        <v>2396</v>
      </c>
      <c r="X825" s="269" t="s">
        <v>2397</v>
      </c>
      <c r="Y825" s="220" t="s">
        <v>219</v>
      </c>
      <c r="Z825" s="271" t="s">
        <v>223</v>
      </c>
      <c r="AA825" s="220" t="s">
        <v>175</v>
      </c>
      <c r="AB825" s="239" t="s">
        <v>316</v>
      </c>
      <c r="AC825" s="273" t="s">
        <v>227</v>
      </c>
      <c r="AD825" s="221" t="s">
        <v>2398</v>
      </c>
      <c r="AH825" s="257"/>
      <c r="AJ825" s="258"/>
      <c r="AK825" s="259"/>
      <c r="AL825" s="242"/>
    </row>
    <row r="826" spans="1:38" s="229" customFormat="1" ht="15" customHeight="1">
      <c r="A826" s="217">
        <v>2023</v>
      </c>
      <c r="B826" s="217" t="s">
        <v>67</v>
      </c>
      <c r="C826" s="218" t="s">
        <v>2383</v>
      </c>
      <c r="D826" s="217">
        <v>1234</v>
      </c>
      <c r="E826" s="219" t="s">
        <v>4234</v>
      </c>
      <c r="F826" s="217"/>
      <c r="G826" s="217"/>
      <c r="H826" s="220" t="s">
        <v>4233</v>
      </c>
      <c r="I826" s="221" t="s">
        <v>52</v>
      </c>
      <c r="J826" s="220" t="s">
        <v>4232</v>
      </c>
      <c r="K826" s="220" t="s">
        <v>281</v>
      </c>
      <c r="L826" s="219" t="s">
        <v>4235</v>
      </c>
      <c r="M826" s="222" t="s">
        <v>4233</v>
      </c>
      <c r="N826" s="222" t="s">
        <v>4233</v>
      </c>
      <c r="O826" s="222" t="s">
        <v>4236</v>
      </c>
      <c r="P826" s="269" t="s">
        <v>2399</v>
      </c>
      <c r="Q826" s="269" t="s">
        <v>523</v>
      </c>
      <c r="R826" s="223" t="s">
        <v>1097</v>
      </c>
      <c r="S826" s="280" t="s">
        <v>38</v>
      </c>
      <c r="T826" s="274" t="s">
        <v>30</v>
      </c>
      <c r="U826" s="274" t="s">
        <v>80</v>
      </c>
      <c r="V826" s="221" t="s">
        <v>94</v>
      </c>
      <c r="W826" s="231" t="s">
        <v>2400</v>
      </c>
      <c r="X826" s="269" t="s">
        <v>2401</v>
      </c>
      <c r="Y826" s="220" t="s">
        <v>222</v>
      </c>
      <c r="Z826" s="271" t="s">
        <v>220</v>
      </c>
      <c r="AA826" s="220" t="s">
        <v>174</v>
      </c>
      <c r="AB826" s="239"/>
      <c r="AC826" s="273" t="s">
        <v>227</v>
      </c>
      <c r="AD826" s="221"/>
      <c r="AH826" s="257"/>
      <c r="AJ826" s="258"/>
      <c r="AK826" s="259"/>
      <c r="AL826" s="242"/>
    </row>
    <row r="827" spans="1:38" s="229" customFormat="1" ht="15" customHeight="1">
      <c r="A827" s="217">
        <v>2023</v>
      </c>
      <c r="B827" s="217" t="s">
        <v>67</v>
      </c>
      <c r="C827" s="218" t="s">
        <v>2402</v>
      </c>
      <c r="D827" s="217">
        <v>1234</v>
      </c>
      <c r="E827" s="219" t="s">
        <v>4234</v>
      </c>
      <c r="F827" s="217" t="s">
        <v>310</v>
      </c>
      <c r="G827" s="217" t="s">
        <v>2403</v>
      </c>
      <c r="H827" s="220" t="s">
        <v>4233</v>
      </c>
      <c r="I827" s="221" t="s">
        <v>52</v>
      </c>
      <c r="J827" s="220" t="s">
        <v>4232</v>
      </c>
      <c r="K827" s="220" t="s">
        <v>281</v>
      </c>
      <c r="L827" s="219" t="s">
        <v>4235</v>
      </c>
      <c r="M827" s="222" t="s">
        <v>4233</v>
      </c>
      <c r="N827" s="222" t="s">
        <v>4233</v>
      </c>
      <c r="O827" s="222" t="s">
        <v>4236</v>
      </c>
      <c r="P827" s="269" t="s">
        <v>1651</v>
      </c>
      <c r="Q827" s="269" t="s">
        <v>1208</v>
      </c>
      <c r="R827" s="223" t="s">
        <v>289</v>
      </c>
      <c r="S827" s="280" t="s">
        <v>35</v>
      </c>
      <c r="T827" s="274" t="s">
        <v>29</v>
      </c>
      <c r="U827" s="274" t="s">
        <v>181</v>
      </c>
      <c r="V827" s="221" t="s">
        <v>2404</v>
      </c>
      <c r="W827" s="231" t="s">
        <v>2405</v>
      </c>
      <c r="X827" s="269" t="s">
        <v>1186</v>
      </c>
      <c r="Y827" s="220" t="s">
        <v>219</v>
      </c>
      <c r="Z827" s="271" t="s">
        <v>223</v>
      </c>
      <c r="AA827" s="220" t="s">
        <v>323</v>
      </c>
      <c r="AB827" s="239" t="s">
        <v>289</v>
      </c>
      <c r="AC827" s="273"/>
      <c r="AD827" s="221"/>
      <c r="AH827" s="257"/>
      <c r="AJ827" s="258"/>
      <c r="AK827" s="259"/>
      <c r="AL827" s="242"/>
    </row>
    <row r="828" spans="1:38" s="229" customFormat="1" ht="15" customHeight="1">
      <c r="A828" s="217">
        <v>2023</v>
      </c>
      <c r="B828" s="217" t="s">
        <v>67</v>
      </c>
      <c r="C828" s="218" t="s">
        <v>2402</v>
      </c>
      <c r="D828" s="217">
        <v>1234</v>
      </c>
      <c r="E828" s="219" t="s">
        <v>4234</v>
      </c>
      <c r="F828" s="217" t="s">
        <v>310</v>
      </c>
      <c r="G828" s="217" t="s">
        <v>2406</v>
      </c>
      <c r="H828" s="220" t="s">
        <v>4233</v>
      </c>
      <c r="I828" s="221" t="s">
        <v>52</v>
      </c>
      <c r="J828" s="220" t="s">
        <v>4232</v>
      </c>
      <c r="K828" s="220" t="s">
        <v>281</v>
      </c>
      <c r="L828" s="219" t="s">
        <v>4235</v>
      </c>
      <c r="M828" s="222" t="s">
        <v>4233</v>
      </c>
      <c r="N828" s="222" t="s">
        <v>4233</v>
      </c>
      <c r="O828" s="222" t="s">
        <v>4236</v>
      </c>
      <c r="P828" s="269" t="s">
        <v>946</v>
      </c>
      <c r="Q828" s="269" t="s">
        <v>947</v>
      </c>
      <c r="R828" s="223" t="s">
        <v>289</v>
      </c>
      <c r="S828" s="223" t="s">
        <v>76</v>
      </c>
      <c r="T828" s="274" t="s">
        <v>27</v>
      </c>
      <c r="U828" s="274" t="s">
        <v>78</v>
      </c>
      <c r="V828" s="221" t="s">
        <v>1184</v>
      </c>
      <c r="W828" s="231" t="s">
        <v>2407</v>
      </c>
      <c r="X828" s="269" t="s">
        <v>2408</v>
      </c>
      <c r="Y828" s="220" t="s">
        <v>219</v>
      </c>
      <c r="Z828" s="271" t="s">
        <v>220</v>
      </c>
      <c r="AA828" s="220" t="s">
        <v>323</v>
      </c>
      <c r="AB828" s="239" t="s">
        <v>289</v>
      </c>
      <c r="AC828" s="273"/>
      <c r="AD828" s="221"/>
      <c r="AH828" s="257"/>
      <c r="AJ828" s="258"/>
      <c r="AK828" s="259"/>
      <c r="AL828" s="242"/>
    </row>
    <row r="829" spans="1:38" s="229" customFormat="1" ht="15" customHeight="1">
      <c r="A829" s="217">
        <v>2023</v>
      </c>
      <c r="B829" s="217" t="s">
        <v>67</v>
      </c>
      <c r="C829" s="218" t="s">
        <v>2402</v>
      </c>
      <c r="D829" s="217">
        <v>1234</v>
      </c>
      <c r="E829" s="219" t="s">
        <v>4234</v>
      </c>
      <c r="F829" s="217"/>
      <c r="G829" s="217"/>
      <c r="H829" s="220" t="s">
        <v>4233</v>
      </c>
      <c r="I829" s="221" t="s">
        <v>52</v>
      </c>
      <c r="J829" s="220" t="s">
        <v>4232</v>
      </c>
      <c r="K829" s="220" t="s">
        <v>281</v>
      </c>
      <c r="L829" s="219" t="s">
        <v>4235</v>
      </c>
      <c r="M829" s="222" t="s">
        <v>4233</v>
      </c>
      <c r="N829" s="222" t="s">
        <v>4233</v>
      </c>
      <c r="O829" s="222" t="s">
        <v>4236</v>
      </c>
      <c r="P829" s="269" t="s">
        <v>663</v>
      </c>
      <c r="Q829" s="269" t="s">
        <v>356</v>
      </c>
      <c r="R829" s="223" t="s">
        <v>316</v>
      </c>
      <c r="S829" s="223" t="s">
        <v>43</v>
      </c>
      <c r="T829" s="274" t="s">
        <v>30</v>
      </c>
      <c r="U829" s="274" t="s">
        <v>78</v>
      </c>
      <c r="V829" s="221" t="s">
        <v>120</v>
      </c>
      <c r="W829" s="231" t="s">
        <v>2083</v>
      </c>
      <c r="X829" s="269" t="s">
        <v>2409</v>
      </c>
      <c r="Y829" s="220" t="s">
        <v>222</v>
      </c>
      <c r="Z829" s="271" t="s">
        <v>220</v>
      </c>
      <c r="AA829" s="281" t="s">
        <v>174</v>
      </c>
      <c r="AB829" s="239"/>
      <c r="AC829" s="273" t="s">
        <v>227</v>
      </c>
      <c r="AD829" s="221" t="s">
        <v>2410</v>
      </c>
      <c r="AH829" s="257"/>
      <c r="AJ829" s="258"/>
      <c r="AK829" s="259"/>
      <c r="AL829" s="242"/>
    </row>
    <row r="830" spans="1:38" s="229" customFormat="1" ht="15" customHeight="1">
      <c r="A830" s="217">
        <v>2023</v>
      </c>
      <c r="B830" s="217" t="s">
        <v>67</v>
      </c>
      <c r="C830" s="218" t="s">
        <v>2402</v>
      </c>
      <c r="D830" s="217">
        <v>1234</v>
      </c>
      <c r="E830" s="219" t="s">
        <v>4234</v>
      </c>
      <c r="F830" s="217"/>
      <c r="G830" s="217"/>
      <c r="H830" s="220" t="s">
        <v>4233</v>
      </c>
      <c r="I830" s="221" t="s">
        <v>52</v>
      </c>
      <c r="J830" s="220" t="s">
        <v>4232</v>
      </c>
      <c r="K830" s="220" t="s">
        <v>281</v>
      </c>
      <c r="L830" s="219" t="s">
        <v>4235</v>
      </c>
      <c r="M830" s="222" t="s">
        <v>4233</v>
      </c>
      <c r="N830" s="222" t="s">
        <v>4233</v>
      </c>
      <c r="O830" s="222" t="s">
        <v>4236</v>
      </c>
      <c r="P830" s="269" t="s">
        <v>810</v>
      </c>
      <c r="Q830" s="269" t="s">
        <v>294</v>
      </c>
      <c r="R830" s="223" t="s">
        <v>316</v>
      </c>
      <c r="S830" s="223" t="s">
        <v>76</v>
      </c>
      <c r="T830" s="274" t="s">
        <v>30</v>
      </c>
      <c r="U830" s="223" t="s">
        <v>80</v>
      </c>
      <c r="V830" s="221" t="s">
        <v>93</v>
      </c>
      <c r="W830" s="231" t="s">
        <v>2411</v>
      </c>
      <c r="X830" s="269" t="s">
        <v>2412</v>
      </c>
      <c r="Y830" s="220" t="s">
        <v>219</v>
      </c>
      <c r="Z830" s="282" t="s">
        <v>220</v>
      </c>
      <c r="AA830" s="220" t="s">
        <v>1322</v>
      </c>
      <c r="AB830" s="239" t="s">
        <v>316</v>
      </c>
      <c r="AC830" s="272" t="s">
        <v>227</v>
      </c>
      <c r="AD830" s="281" t="s">
        <v>2413</v>
      </c>
      <c r="AH830" s="283"/>
      <c r="AJ830" s="258"/>
      <c r="AK830" s="284"/>
      <c r="AL830" s="242"/>
    </row>
    <row r="831" spans="1:38" s="229" customFormat="1" ht="15" customHeight="1">
      <c r="A831" s="217">
        <v>2023</v>
      </c>
      <c r="B831" s="217" t="s">
        <v>67</v>
      </c>
      <c r="C831" s="218" t="s">
        <v>2402</v>
      </c>
      <c r="D831" s="217">
        <v>1234</v>
      </c>
      <c r="E831" s="219" t="s">
        <v>4234</v>
      </c>
      <c r="F831" s="217" t="s">
        <v>310</v>
      </c>
      <c r="G831" s="217" t="s">
        <v>2414</v>
      </c>
      <c r="H831" s="220" t="s">
        <v>4233</v>
      </c>
      <c r="I831" s="221" t="s">
        <v>52</v>
      </c>
      <c r="J831" s="220" t="s">
        <v>4232</v>
      </c>
      <c r="K831" s="220" t="s">
        <v>281</v>
      </c>
      <c r="L831" s="219" t="s">
        <v>4235</v>
      </c>
      <c r="M831" s="222" t="s">
        <v>4233</v>
      </c>
      <c r="N831" s="222" t="s">
        <v>4233</v>
      </c>
      <c r="O831" s="222" t="s">
        <v>4236</v>
      </c>
      <c r="P831" s="269" t="s">
        <v>431</v>
      </c>
      <c r="Q831" s="269" t="s">
        <v>294</v>
      </c>
      <c r="R831" s="223" t="s">
        <v>289</v>
      </c>
      <c r="S831" s="280" t="s">
        <v>35</v>
      </c>
      <c r="T831" s="274" t="s">
        <v>26</v>
      </c>
      <c r="U831" s="274" t="s">
        <v>180</v>
      </c>
      <c r="V831" s="221" t="s">
        <v>2415</v>
      </c>
      <c r="W831" s="231" t="s">
        <v>2416</v>
      </c>
      <c r="X831" s="269" t="s">
        <v>1186</v>
      </c>
      <c r="Y831" s="220" t="s">
        <v>222</v>
      </c>
      <c r="Z831" s="271" t="s">
        <v>223</v>
      </c>
      <c r="AA831" s="220" t="s">
        <v>323</v>
      </c>
      <c r="AB831" s="239" t="s">
        <v>289</v>
      </c>
      <c r="AC831" s="273"/>
      <c r="AD831" s="221"/>
      <c r="AH831" s="257"/>
      <c r="AJ831" s="258"/>
      <c r="AK831" s="259"/>
      <c r="AL831" s="242"/>
    </row>
    <row r="832" spans="1:38" s="229" customFormat="1" ht="15" customHeight="1">
      <c r="A832" s="217">
        <v>2023</v>
      </c>
      <c r="B832" s="217" t="s">
        <v>67</v>
      </c>
      <c r="C832" s="218" t="s">
        <v>2417</v>
      </c>
      <c r="D832" s="217">
        <v>1234</v>
      </c>
      <c r="E832" s="219" t="s">
        <v>4234</v>
      </c>
      <c r="F832" s="217"/>
      <c r="G832" s="217"/>
      <c r="H832" s="220" t="s">
        <v>4233</v>
      </c>
      <c r="I832" s="221" t="s">
        <v>52</v>
      </c>
      <c r="J832" s="220" t="s">
        <v>4232</v>
      </c>
      <c r="K832" s="220" t="s">
        <v>281</v>
      </c>
      <c r="L832" s="219" t="s">
        <v>4235</v>
      </c>
      <c r="M832" s="222" t="s">
        <v>4233</v>
      </c>
      <c r="N832" s="222" t="s">
        <v>4233</v>
      </c>
      <c r="O832" s="222" t="s">
        <v>4236</v>
      </c>
      <c r="P832" s="269" t="s">
        <v>506</v>
      </c>
      <c r="Q832" s="269" t="s">
        <v>294</v>
      </c>
      <c r="R832" s="223" t="s">
        <v>289</v>
      </c>
      <c r="S832" s="223" t="s">
        <v>43</v>
      </c>
      <c r="T832" s="274" t="s">
        <v>30</v>
      </c>
      <c r="U832" s="223" t="s">
        <v>80</v>
      </c>
      <c r="V832" s="221" t="s">
        <v>168</v>
      </c>
      <c r="W832" s="231" t="s">
        <v>2083</v>
      </c>
      <c r="X832" s="269" t="s">
        <v>2418</v>
      </c>
      <c r="Y832" s="220" t="s">
        <v>222</v>
      </c>
      <c r="Z832" s="271" t="s">
        <v>220</v>
      </c>
      <c r="AA832" s="220" t="s">
        <v>174</v>
      </c>
      <c r="AB832" s="239"/>
      <c r="AC832" s="273" t="s">
        <v>227</v>
      </c>
      <c r="AD832" s="221"/>
      <c r="AH832" s="257"/>
      <c r="AJ832" s="258"/>
      <c r="AK832" s="259"/>
      <c r="AL832" s="242"/>
    </row>
    <row r="833" spans="1:38" s="229" customFormat="1" ht="15" customHeight="1">
      <c r="A833" s="217">
        <v>2023</v>
      </c>
      <c r="B833" s="217" t="s">
        <v>67</v>
      </c>
      <c r="C833" s="218" t="s">
        <v>2417</v>
      </c>
      <c r="D833" s="217">
        <v>1234</v>
      </c>
      <c r="E833" s="219" t="s">
        <v>4234</v>
      </c>
      <c r="F833" s="217"/>
      <c r="G833" s="217"/>
      <c r="H833" s="220" t="s">
        <v>4233</v>
      </c>
      <c r="I833" s="221" t="s">
        <v>52</v>
      </c>
      <c r="J833" s="220" t="s">
        <v>4232</v>
      </c>
      <c r="K833" s="220" t="s">
        <v>281</v>
      </c>
      <c r="L833" s="219" t="s">
        <v>4235</v>
      </c>
      <c r="M833" s="222" t="s">
        <v>4233</v>
      </c>
      <c r="N833" s="222" t="s">
        <v>4233</v>
      </c>
      <c r="O833" s="222" t="s">
        <v>4236</v>
      </c>
      <c r="P833" s="269" t="s">
        <v>2419</v>
      </c>
      <c r="Q833" s="269" t="s">
        <v>356</v>
      </c>
      <c r="R833" s="223" t="s">
        <v>289</v>
      </c>
      <c r="S833" s="223" t="s">
        <v>90</v>
      </c>
      <c r="T833" s="274" t="s">
        <v>27</v>
      </c>
      <c r="U833" s="223" t="s">
        <v>79</v>
      </c>
      <c r="V833" s="221" t="s">
        <v>478</v>
      </c>
      <c r="W833" s="231" t="s">
        <v>2388</v>
      </c>
      <c r="X833" s="269" t="s">
        <v>2420</v>
      </c>
      <c r="Y833" s="220" t="s">
        <v>222</v>
      </c>
      <c r="Z833" s="271" t="s">
        <v>223</v>
      </c>
      <c r="AA833" s="220" t="s">
        <v>304</v>
      </c>
      <c r="AB833" s="239" t="s">
        <v>316</v>
      </c>
      <c r="AC833" s="273" t="s">
        <v>227</v>
      </c>
      <c r="AD833" s="221" t="s">
        <v>2421</v>
      </c>
      <c r="AH833" s="257"/>
      <c r="AJ833" s="258"/>
      <c r="AK833" s="259"/>
      <c r="AL833" s="242"/>
    </row>
    <row r="834" spans="1:38" s="229" customFormat="1" ht="15" customHeight="1">
      <c r="A834" s="221">
        <v>2023</v>
      </c>
      <c r="B834" s="217" t="s">
        <v>67</v>
      </c>
      <c r="C834" s="218" t="s">
        <v>2417</v>
      </c>
      <c r="D834" s="217">
        <v>1234</v>
      </c>
      <c r="E834" s="219" t="s">
        <v>4234</v>
      </c>
      <c r="F834" s="217"/>
      <c r="G834" s="217"/>
      <c r="H834" s="220" t="s">
        <v>4233</v>
      </c>
      <c r="I834" s="221" t="s">
        <v>881</v>
      </c>
      <c r="J834" s="220" t="s">
        <v>4232</v>
      </c>
      <c r="K834" s="220" t="s">
        <v>281</v>
      </c>
      <c r="L834" s="219" t="s">
        <v>4235</v>
      </c>
      <c r="M834" s="222" t="s">
        <v>4233</v>
      </c>
      <c r="N834" s="222" t="s">
        <v>4233</v>
      </c>
      <c r="O834" s="222" t="s">
        <v>4236</v>
      </c>
      <c r="P834" s="269" t="s">
        <v>1207</v>
      </c>
      <c r="Q834" s="269" t="s">
        <v>1208</v>
      </c>
      <c r="R834" s="223" t="s">
        <v>310</v>
      </c>
      <c r="S834" s="223" t="s">
        <v>90</v>
      </c>
      <c r="T834" s="274" t="s">
        <v>30</v>
      </c>
      <c r="U834" s="274" t="s">
        <v>80</v>
      </c>
      <c r="V834" s="221" t="s">
        <v>94</v>
      </c>
      <c r="W834" s="231" t="s">
        <v>2400</v>
      </c>
      <c r="X834" s="269" t="s">
        <v>2422</v>
      </c>
      <c r="Y834" s="220" t="s">
        <v>222</v>
      </c>
      <c r="Z834" s="271" t="s">
        <v>220</v>
      </c>
      <c r="AA834" s="220" t="s">
        <v>881</v>
      </c>
      <c r="AB834" s="239"/>
      <c r="AC834" s="273"/>
      <c r="AD834" s="221" t="s">
        <v>2423</v>
      </c>
      <c r="AH834" s="257"/>
      <c r="AJ834" s="258"/>
      <c r="AK834" s="259"/>
      <c r="AL834" s="242"/>
    </row>
    <row r="835" spans="1:38" s="229" customFormat="1" ht="15" customHeight="1">
      <c r="A835" s="217">
        <v>2023</v>
      </c>
      <c r="B835" s="217" t="s">
        <v>67</v>
      </c>
      <c r="C835" s="218" t="s">
        <v>2417</v>
      </c>
      <c r="D835" s="217">
        <v>1234</v>
      </c>
      <c r="E835" s="219" t="s">
        <v>4234</v>
      </c>
      <c r="F835" s="217"/>
      <c r="G835" s="217"/>
      <c r="H835" s="220" t="s">
        <v>4233</v>
      </c>
      <c r="I835" s="221" t="s">
        <v>52</v>
      </c>
      <c r="J835" s="220" t="s">
        <v>4232</v>
      </c>
      <c r="K835" s="220" t="s">
        <v>281</v>
      </c>
      <c r="L835" s="219" t="s">
        <v>4235</v>
      </c>
      <c r="M835" s="222" t="s">
        <v>4233</v>
      </c>
      <c r="N835" s="222" t="s">
        <v>4233</v>
      </c>
      <c r="O835" s="222" t="s">
        <v>4236</v>
      </c>
      <c r="P835" s="269" t="s">
        <v>1314</v>
      </c>
      <c r="Q835" s="269" t="s">
        <v>294</v>
      </c>
      <c r="R835" s="223" t="s">
        <v>316</v>
      </c>
      <c r="S835" s="223" t="s">
        <v>43</v>
      </c>
      <c r="T835" s="274" t="s">
        <v>30</v>
      </c>
      <c r="U835" s="223" t="s">
        <v>80</v>
      </c>
      <c r="V835" s="221" t="s">
        <v>93</v>
      </c>
      <c r="W835" s="231" t="s">
        <v>2083</v>
      </c>
      <c r="X835" s="269" t="s">
        <v>2424</v>
      </c>
      <c r="Y835" s="220" t="s">
        <v>222</v>
      </c>
      <c r="Z835" s="271" t="s">
        <v>220</v>
      </c>
      <c r="AA835" s="220" t="s">
        <v>1322</v>
      </c>
      <c r="AB835" s="239"/>
      <c r="AC835" s="273" t="s">
        <v>227</v>
      </c>
      <c r="AD835" s="221"/>
      <c r="AH835" s="257"/>
      <c r="AJ835" s="258"/>
      <c r="AK835" s="259"/>
      <c r="AL835" s="242"/>
    </row>
    <row r="836" spans="1:38" s="229" customFormat="1" ht="15" customHeight="1">
      <c r="A836" s="217">
        <v>2023</v>
      </c>
      <c r="B836" s="217" t="s">
        <v>67</v>
      </c>
      <c r="C836" s="218" t="s">
        <v>2417</v>
      </c>
      <c r="D836" s="217">
        <v>1234</v>
      </c>
      <c r="E836" s="219" t="s">
        <v>4234</v>
      </c>
      <c r="F836" s="217" t="s">
        <v>289</v>
      </c>
      <c r="G836" s="217"/>
      <c r="H836" s="220" t="s">
        <v>4233</v>
      </c>
      <c r="I836" s="221" t="s">
        <v>52</v>
      </c>
      <c r="J836" s="220" t="s">
        <v>4232</v>
      </c>
      <c r="K836" s="220" t="s">
        <v>281</v>
      </c>
      <c r="L836" s="219" t="s">
        <v>4235</v>
      </c>
      <c r="M836" s="222" t="s">
        <v>4233</v>
      </c>
      <c r="N836" s="222" t="s">
        <v>4233</v>
      </c>
      <c r="O836" s="222" t="s">
        <v>4236</v>
      </c>
      <c r="P836" s="269" t="s">
        <v>1049</v>
      </c>
      <c r="Q836" s="269" t="s">
        <v>356</v>
      </c>
      <c r="R836" s="223" t="s">
        <v>289</v>
      </c>
      <c r="S836" s="280" t="s">
        <v>35</v>
      </c>
      <c r="T836" s="274" t="s">
        <v>2425</v>
      </c>
      <c r="U836" s="223" t="s">
        <v>83</v>
      </c>
      <c r="V836" s="221" t="s">
        <v>2426</v>
      </c>
      <c r="W836" s="231" t="s">
        <v>2427</v>
      </c>
      <c r="X836" s="269" t="s">
        <v>1186</v>
      </c>
      <c r="Y836" s="220" t="s">
        <v>222</v>
      </c>
      <c r="Z836" s="271" t="s">
        <v>223</v>
      </c>
      <c r="AA836" s="220" t="s">
        <v>323</v>
      </c>
      <c r="AB836" s="239" t="s">
        <v>289</v>
      </c>
      <c r="AC836" s="273"/>
      <c r="AD836" s="221"/>
      <c r="AH836" s="257"/>
      <c r="AJ836" s="258"/>
      <c r="AK836" s="259"/>
      <c r="AL836" s="242"/>
    </row>
    <row r="837" spans="1:38" s="229" customFormat="1" ht="15" customHeight="1">
      <c r="A837" s="217">
        <v>2023</v>
      </c>
      <c r="B837" s="217" t="s">
        <v>67</v>
      </c>
      <c r="C837" s="218" t="s">
        <v>2428</v>
      </c>
      <c r="D837" s="217">
        <v>1234</v>
      </c>
      <c r="E837" s="219" t="s">
        <v>4234</v>
      </c>
      <c r="F837" s="217"/>
      <c r="G837" s="217"/>
      <c r="H837" s="220" t="s">
        <v>4233</v>
      </c>
      <c r="I837" s="221" t="s">
        <v>52</v>
      </c>
      <c r="J837" s="220" t="s">
        <v>4232</v>
      </c>
      <c r="K837" s="220" t="s">
        <v>281</v>
      </c>
      <c r="L837" s="219" t="s">
        <v>4235</v>
      </c>
      <c r="M837" s="222" t="s">
        <v>4233</v>
      </c>
      <c r="N837" s="222" t="s">
        <v>4233</v>
      </c>
      <c r="O837" s="222" t="s">
        <v>4236</v>
      </c>
      <c r="P837" s="269" t="s">
        <v>1418</v>
      </c>
      <c r="Q837" s="269" t="s">
        <v>294</v>
      </c>
      <c r="R837" s="223" t="s">
        <v>316</v>
      </c>
      <c r="S837" s="223" t="s">
        <v>90</v>
      </c>
      <c r="T837" s="274" t="s">
        <v>33</v>
      </c>
      <c r="U837" s="223" t="s">
        <v>79</v>
      </c>
      <c r="V837" s="221" t="s">
        <v>2429</v>
      </c>
      <c r="W837" s="231" t="s">
        <v>2430</v>
      </c>
      <c r="X837" s="269" t="s">
        <v>2431</v>
      </c>
      <c r="Y837" s="220" t="s">
        <v>222</v>
      </c>
      <c r="Z837" s="271" t="s">
        <v>223</v>
      </c>
      <c r="AA837" s="256" t="s">
        <v>288</v>
      </c>
      <c r="AB837" s="239"/>
      <c r="AC837" s="273"/>
      <c r="AD837" s="221" t="s">
        <v>2432</v>
      </c>
      <c r="AH837" s="257"/>
      <c r="AJ837" s="258"/>
      <c r="AK837" s="259"/>
      <c r="AL837" s="242"/>
    </row>
    <row r="838" spans="1:38" s="229" customFormat="1" ht="15" customHeight="1">
      <c r="A838" s="217">
        <v>2023</v>
      </c>
      <c r="B838" s="217" t="s">
        <v>67</v>
      </c>
      <c r="C838" s="218" t="s">
        <v>2428</v>
      </c>
      <c r="D838" s="217">
        <v>1234</v>
      </c>
      <c r="E838" s="219" t="s">
        <v>4234</v>
      </c>
      <c r="F838" s="217"/>
      <c r="G838" s="217"/>
      <c r="H838" s="220" t="s">
        <v>4233</v>
      </c>
      <c r="I838" s="249" t="s">
        <v>74</v>
      </c>
      <c r="J838" s="220" t="s">
        <v>4232</v>
      </c>
      <c r="K838" s="220" t="s">
        <v>281</v>
      </c>
      <c r="L838" s="219" t="s">
        <v>4235</v>
      </c>
      <c r="M838" s="222" t="s">
        <v>4233</v>
      </c>
      <c r="N838" s="222" t="s">
        <v>4233</v>
      </c>
      <c r="O838" s="222" t="s">
        <v>4236</v>
      </c>
      <c r="P838" s="269" t="s">
        <v>325</v>
      </c>
      <c r="Q838" s="269" t="s">
        <v>325</v>
      </c>
      <c r="R838" s="221"/>
      <c r="S838" s="223"/>
      <c r="T838" s="223"/>
      <c r="U838" s="223"/>
      <c r="V838" s="221" t="s">
        <v>2061</v>
      </c>
      <c r="W838" s="220"/>
      <c r="X838" s="269"/>
      <c r="Y838" s="220"/>
      <c r="Z838" s="271"/>
      <c r="AA838" s="220" t="s">
        <v>2061</v>
      </c>
      <c r="AB838" s="239"/>
      <c r="AC838" s="273"/>
      <c r="AD838" s="221"/>
      <c r="AH838" s="257"/>
      <c r="AJ838" s="258"/>
      <c r="AK838" s="259"/>
      <c r="AL838" s="242"/>
    </row>
    <row r="839" spans="1:38" s="229" customFormat="1" ht="15" customHeight="1">
      <c r="A839" s="217">
        <v>2023</v>
      </c>
      <c r="B839" s="217" t="s">
        <v>67</v>
      </c>
      <c r="C839" s="218" t="s">
        <v>2428</v>
      </c>
      <c r="D839" s="217">
        <v>1234</v>
      </c>
      <c r="E839" s="219" t="s">
        <v>4234</v>
      </c>
      <c r="F839" s="217"/>
      <c r="G839" s="217"/>
      <c r="H839" s="220" t="s">
        <v>4233</v>
      </c>
      <c r="I839" s="221" t="s">
        <v>52</v>
      </c>
      <c r="J839" s="220" t="s">
        <v>4232</v>
      </c>
      <c r="K839" s="220" t="s">
        <v>281</v>
      </c>
      <c r="L839" s="219" t="s">
        <v>4235</v>
      </c>
      <c r="M839" s="222" t="s">
        <v>4233</v>
      </c>
      <c r="N839" s="222" t="s">
        <v>4233</v>
      </c>
      <c r="O839" s="222" t="s">
        <v>4236</v>
      </c>
      <c r="P839" s="269" t="s">
        <v>1418</v>
      </c>
      <c r="Q839" s="269" t="s">
        <v>294</v>
      </c>
      <c r="R839" s="221" t="s">
        <v>316</v>
      </c>
      <c r="S839" s="280" t="s">
        <v>35</v>
      </c>
      <c r="T839" s="274" t="s">
        <v>30</v>
      </c>
      <c r="U839" s="223" t="s">
        <v>80</v>
      </c>
      <c r="V839" s="221" t="s">
        <v>93</v>
      </c>
      <c r="W839" s="231" t="s">
        <v>2433</v>
      </c>
      <c r="X839" s="269" t="s">
        <v>2434</v>
      </c>
      <c r="Y839" s="220" t="s">
        <v>222</v>
      </c>
      <c r="Z839" s="271" t="s">
        <v>223</v>
      </c>
      <c r="AA839" s="220" t="s">
        <v>175</v>
      </c>
      <c r="AB839" s="239" t="s">
        <v>316</v>
      </c>
      <c r="AC839" s="273" t="s">
        <v>227</v>
      </c>
      <c r="AD839" s="221" t="s">
        <v>2435</v>
      </c>
      <c r="AH839" s="257"/>
      <c r="AJ839" s="258"/>
      <c r="AK839" s="259"/>
      <c r="AL839" s="242"/>
    </row>
    <row r="840" spans="1:38" s="229" customFormat="1" ht="15" customHeight="1">
      <c r="A840" s="217">
        <v>2023</v>
      </c>
      <c r="B840" s="217" t="s">
        <v>67</v>
      </c>
      <c r="C840" s="218" t="s">
        <v>2428</v>
      </c>
      <c r="D840" s="217">
        <v>1234</v>
      </c>
      <c r="E840" s="219" t="s">
        <v>4234</v>
      </c>
      <c r="F840" s="217"/>
      <c r="G840" s="217"/>
      <c r="H840" s="220" t="s">
        <v>4233</v>
      </c>
      <c r="I840" s="221" t="s">
        <v>52</v>
      </c>
      <c r="J840" s="220" t="s">
        <v>4232</v>
      </c>
      <c r="K840" s="220" t="s">
        <v>281</v>
      </c>
      <c r="L840" s="219" t="s">
        <v>4235</v>
      </c>
      <c r="M840" s="222" t="s">
        <v>4233</v>
      </c>
      <c r="N840" s="222" t="s">
        <v>4233</v>
      </c>
      <c r="O840" s="222" t="s">
        <v>4236</v>
      </c>
      <c r="P840" s="269" t="s">
        <v>810</v>
      </c>
      <c r="Q840" s="269" t="s">
        <v>294</v>
      </c>
      <c r="R840" s="221" t="s">
        <v>289</v>
      </c>
      <c r="S840" s="223" t="s">
        <v>76</v>
      </c>
      <c r="T840" s="274" t="s">
        <v>24</v>
      </c>
      <c r="U840" s="274" t="s">
        <v>78</v>
      </c>
      <c r="V840" s="221" t="s">
        <v>2436</v>
      </c>
      <c r="W840" s="231" t="s">
        <v>2437</v>
      </c>
      <c r="X840" s="269" t="s">
        <v>2438</v>
      </c>
      <c r="Y840" s="220" t="s">
        <v>222</v>
      </c>
      <c r="Z840" s="271" t="s">
        <v>220</v>
      </c>
      <c r="AA840" s="220" t="s">
        <v>304</v>
      </c>
      <c r="AB840" s="239" t="s">
        <v>316</v>
      </c>
      <c r="AC840" s="273" t="s">
        <v>227</v>
      </c>
      <c r="AD840" s="221"/>
      <c r="AH840" s="257"/>
      <c r="AJ840" s="258"/>
      <c r="AK840" s="259"/>
      <c r="AL840" s="242"/>
    </row>
    <row r="841" spans="1:38" s="229" customFormat="1" ht="15" customHeight="1">
      <c r="A841" s="217">
        <v>2023</v>
      </c>
      <c r="B841" s="217" t="s">
        <v>67</v>
      </c>
      <c r="C841" s="218" t="s">
        <v>2439</v>
      </c>
      <c r="D841" s="217">
        <v>1234</v>
      </c>
      <c r="E841" s="219" t="s">
        <v>4234</v>
      </c>
      <c r="F841" s="217" t="s">
        <v>310</v>
      </c>
      <c r="G841" s="217" t="s">
        <v>2440</v>
      </c>
      <c r="H841" s="220" t="s">
        <v>4233</v>
      </c>
      <c r="I841" s="221" t="s">
        <v>52</v>
      </c>
      <c r="J841" s="220" t="s">
        <v>4232</v>
      </c>
      <c r="K841" s="220" t="s">
        <v>281</v>
      </c>
      <c r="L841" s="219" t="s">
        <v>4235</v>
      </c>
      <c r="M841" s="222" t="s">
        <v>4233</v>
      </c>
      <c r="N841" s="222" t="s">
        <v>4233</v>
      </c>
      <c r="O841" s="222" t="s">
        <v>4236</v>
      </c>
      <c r="P841" s="269" t="s">
        <v>458</v>
      </c>
      <c r="Q841" s="269" t="s">
        <v>294</v>
      </c>
      <c r="R841" s="221" t="s">
        <v>289</v>
      </c>
      <c r="S841" s="280" t="s">
        <v>35</v>
      </c>
      <c r="T841" s="274" t="s">
        <v>27</v>
      </c>
      <c r="U841" s="223" t="s">
        <v>83</v>
      </c>
      <c r="V841" s="221" t="s">
        <v>807</v>
      </c>
      <c r="W841" s="231" t="s">
        <v>2441</v>
      </c>
      <c r="X841" s="269" t="s">
        <v>1186</v>
      </c>
      <c r="Y841" s="220" t="s">
        <v>222</v>
      </c>
      <c r="Z841" s="271" t="s">
        <v>223</v>
      </c>
      <c r="AA841" s="220" t="s">
        <v>323</v>
      </c>
      <c r="AB841" s="239" t="s">
        <v>289</v>
      </c>
      <c r="AC841" s="273"/>
      <c r="AD841" s="221"/>
      <c r="AH841" s="257"/>
      <c r="AJ841" s="258"/>
      <c r="AK841" s="259"/>
      <c r="AL841" s="242"/>
    </row>
    <row r="842" spans="1:38" s="229" customFormat="1" ht="15" customHeight="1">
      <c r="A842" s="217">
        <v>2023</v>
      </c>
      <c r="B842" s="217" t="s">
        <v>67</v>
      </c>
      <c r="C842" s="218" t="s">
        <v>2439</v>
      </c>
      <c r="D842" s="217">
        <v>1234</v>
      </c>
      <c r="E842" s="219" t="s">
        <v>4234</v>
      </c>
      <c r="F842" s="217"/>
      <c r="G842" s="217"/>
      <c r="H842" s="220" t="s">
        <v>4233</v>
      </c>
      <c r="I842" s="221" t="s">
        <v>52</v>
      </c>
      <c r="J842" s="220" t="s">
        <v>4232</v>
      </c>
      <c r="K842" s="220" t="s">
        <v>281</v>
      </c>
      <c r="L842" s="219" t="s">
        <v>4235</v>
      </c>
      <c r="M842" s="222" t="s">
        <v>4233</v>
      </c>
      <c r="N842" s="222" t="s">
        <v>4233</v>
      </c>
      <c r="O842" s="222" t="s">
        <v>4236</v>
      </c>
      <c r="P842" s="269" t="s">
        <v>449</v>
      </c>
      <c r="Q842" s="269" t="s">
        <v>294</v>
      </c>
      <c r="R842" s="221"/>
      <c r="S842" s="223" t="s">
        <v>41</v>
      </c>
      <c r="T842" s="274" t="s">
        <v>27</v>
      </c>
      <c r="U842" s="223" t="s">
        <v>80</v>
      </c>
      <c r="V842" s="221" t="s">
        <v>93</v>
      </c>
      <c r="W842" s="231" t="s">
        <v>2442</v>
      </c>
      <c r="X842" s="269" t="s">
        <v>2443</v>
      </c>
      <c r="Y842" s="220" t="s">
        <v>222</v>
      </c>
      <c r="Z842" s="271" t="s">
        <v>220</v>
      </c>
      <c r="AA842" s="220" t="s">
        <v>2221</v>
      </c>
      <c r="AB842" s="239"/>
      <c r="AC842" s="273" t="s">
        <v>227</v>
      </c>
      <c r="AD842" s="221" t="s">
        <v>2444</v>
      </c>
      <c r="AH842" s="257"/>
      <c r="AJ842" s="258"/>
      <c r="AK842" s="259"/>
      <c r="AL842" s="242"/>
    </row>
    <row r="843" spans="1:38" s="229" customFormat="1" ht="15" customHeight="1">
      <c r="A843" s="217">
        <v>2023</v>
      </c>
      <c r="B843" s="217" t="s">
        <v>67</v>
      </c>
      <c r="C843" s="218" t="s">
        <v>2439</v>
      </c>
      <c r="D843" s="217">
        <v>1234</v>
      </c>
      <c r="E843" s="219" t="s">
        <v>4234</v>
      </c>
      <c r="F843" s="217"/>
      <c r="G843" s="217"/>
      <c r="H843" s="220" t="s">
        <v>4233</v>
      </c>
      <c r="I843" s="221" t="s">
        <v>52</v>
      </c>
      <c r="J843" s="220" t="s">
        <v>4232</v>
      </c>
      <c r="K843" s="220" t="s">
        <v>281</v>
      </c>
      <c r="L843" s="219" t="s">
        <v>4235</v>
      </c>
      <c r="M843" s="222" t="s">
        <v>4233</v>
      </c>
      <c r="N843" s="222" t="s">
        <v>4233</v>
      </c>
      <c r="O843" s="222" t="s">
        <v>4236</v>
      </c>
      <c r="P843" s="269" t="s">
        <v>467</v>
      </c>
      <c r="Q843" s="269" t="s">
        <v>468</v>
      </c>
      <c r="R843" s="221" t="s">
        <v>310</v>
      </c>
      <c r="S843" s="223" t="s">
        <v>43</v>
      </c>
      <c r="T843" s="274" t="s">
        <v>30</v>
      </c>
      <c r="U843" s="223" t="s">
        <v>80</v>
      </c>
      <c r="V843" s="221" t="s">
        <v>93</v>
      </c>
      <c r="W843" s="231" t="s">
        <v>2445</v>
      </c>
      <c r="X843" s="269" t="s">
        <v>2446</v>
      </c>
      <c r="Y843" s="220" t="s">
        <v>222</v>
      </c>
      <c r="Z843" s="271" t="s">
        <v>220</v>
      </c>
      <c r="AA843" s="220" t="s">
        <v>1322</v>
      </c>
      <c r="AB843" s="239"/>
      <c r="AC843" s="273" t="s">
        <v>227</v>
      </c>
      <c r="AD843" s="221"/>
      <c r="AH843" s="257"/>
      <c r="AJ843" s="258"/>
      <c r="AK843" s="259"/>
      <c r="AL843" s="242"/>
    </row>
    <row r="844" spans="1:38" s="229" customFormat="1" ht="15" customHeight="1">
      <c r="A844" s="217">
        <v>2023</v>
      </c>
      <c r="B844" s="217" t="s">
        <v>67</v>
      </c>
      <c r="C844" s="218" t="s">
        <v>2439</v>
      </c>
      <c r="D844" s="217">
        <v>1234</v>
      </c>
      <c r="E844" s="219" t="s">
        <v>4234</v>
      </c>
      <c r="F844" s="217"/>
      <c r="G844" s="217"/>
      <c r="H844" s="220" t="s">
        <v>4233</v>
      </c>
      <c r="I844" s="221" t="s">
        <v>52</v>
      </c>
      <c r="J844" s="220" t="s">
        <v>4232</v>
      </c>
      <c r="K844" s="220" t="s">
        <v>281</v>
      </c>
      <c r="L844" s="219" t="s">
        <v>4235</v>
      </c>
      <c r="M844" s="222" t="s">
        <v>4233</v>
      </c>
      <c r="N844" s="222" t="s">
        <v>4233</v>
      </c>
      <c r="O844" s="222" t="s">
        <v>4236</v>
      </c>
      <c r="P844" s="269" t="s">
        <v>283</v>
      </c>
      <c r="Q844" s="269" t="s">
        <v>284</v>
      </c>
      <c r="R844" s="221" t="s">
        <v>316</v>
      </c>
      <c r="S844" s="223" t="s">
        <v>76</v>
      </c>
      <c r="T844" s="274" t="s">
        <v>30</v>
      </c>
      <c r="U844" s="274" t="s">
        <v>80</v>
      </c>
      <c r="V844" s="221" t="s">
        <v>144</v>
      </c>
      <c r="W844" s="231" t="s">
        <v>2447</v>
      </c>
      <c r="X844" s="269" t="s">
        <v>2448</v>
      </c>
      <c r="Y844" s="220" t="s">
        <v>219</v>
      </c>
      <c r="Z844" s="271" t="s">
        <v>223</v>
      </c>
      <c r="AA844" s="220" t="s">
        <v>175</v>
      </c>
      <c r="AB844" s="239" t="s">
        <v>316</v>
      </c>
      <c r="AC844" s="273" t="s">
        <v>227</v>
      </c>
      <c r="AD844" s="221" t="s">
        <v>2449</v>
      </c>
      <c r="AH844" s="257"/>
      <c r="AJ844" s="258"/>
      <c r="AK844" s="259"/>
      <c r="AL844" s="242"/>
    </row>
    <row r="845" spans="1:38" s="229" customFormat="1" ht="15" customHeight="1">
      <c r="A845" s="217">
        <v>2023</v>
      </c>
      <c r="B845" s="217" t="s">
        <v>67</v>
      </c>
      <c r="C845" s="218" t="s">
        <v>2439</v>
      </c>
      <c r="D845" s="217">
        <v>1234</v>
      </c>
      <c r="E845" s="219" t="s">
        <v>4234</v>
      </c>
      <c r="F845" s="217"/>
      <c r="G845" s="217"/>
      <c r="H845" s="220" t="s">
        <v>4233</v>
      </c>
      <c r="I845" s="249" t="s">
        <v>74</v>
      </c>
      <c r="J845" s="220" t="s">
        <v>4232</v>
      </c>
      <c r="K845" s="220" t="s">
        <v>281</v>
      </c>
      <c r="L845" s="219" t="s">
        <v>4235</v>
      </c>
      <c r="M845" s="222" t="s">
        <v>4233</v>
      </c>
      <c r="N845" s="222" t="s">
        <v>4233</v>
      </c>
      <c r="O845" s="222" t="s">
        <v>4236</v>
      </c>
      <c r="P845" s="269" t="s">
        <v>2450</v>
      </c>
      <c r="Q845" s="269" t="s">
        <v>294</v>
      </c>
      <c r="R845" s="221"/>
      <c r="S845" s="223"/>
      <c r="T845" s="223"/>
      <c r="U845" s="223"/>
      <c r="V845" s="221" t="s">
        <v>2061</v>
      </c>
      <c r="W845" s="220"/>
      <c r="X845" s="269"/>
      <c r="Y845" s="220"/>
      <c r="Z845" s="271"/>
      <c r="AA845" s="220" t="s">
        <v>2061</v>
      </c>
      <c r="AB845" s="239"/>
      <c r="AC845" s="273"/>
      <c r="AD845" s="221"/>
      <c r="AH845" s="257"/>
      <c r="AJ845" s="258"/>
      <c r="AK845" s="259"/>
      <c r="AL845" s="242"/>
    </row>
    <row r="846" spans="1:38" s="229" customFormat="1" ht="15" customHeight="1">
      <c r="A846" s="217">
        <v>2023</v>
      </c>
      <c r="B846" s="217" t="s">
        <v>67</v>
      </c>
      <c r="C846" s="218" t="s">
        <v>2451</v>
      </c>
      <c r="D846" s="217">
        <v>1234</v>
      </c>
      <c r="E846" s="219" t="s">
        <v>4234</v>
      </c>
      <c r="F846" s="217" t="s">
        <v>310</v>
      </c>
      <c r="G846" s="217" t="s">
        <v>2452</v>
      </c>
      <c r="H846" s="220" t="s">
        <v>4233</v>
      </c>
      <c r="I846" s="221" t="s">
        <v>52</v>
      </c>
      <c r="J846" s="220" t="s">
        <v>4232</v>
      </c>
      <c r="K846" s="220" t="s">
        <v>281</v>
      </c>
      <c r="L846" s="219" t="s">
        <v>4235</v>
      </c>
      <c r="M846" s="222" t="s">
        <v>4233</v>
      </c>
      <c r="N846" s="222" t="s">
        <v>4233</v>
      </c>
      <c r="O846" s="222" t="s">
        <v>4236</v>
      </c>
      <c r="P846" s="269" t="s">
        <v>1309</v>
      </c>
      <c r="Q846" s="269" t="s">
        <v>412</v>
      </c>
      <c r="R846" s="221" t="s">
        <v>289</v>
      </c>
      <c r="S846" s="280" t="s">
        <v>35</v>
      </c>
      <c r="T846" s="274" t="s">
        <v>2425</v>
      </c>
      <c r="U846" s="223" t="s">
        <v>83</v>
      </c>
      <c r="V846" s="221" t="s">
        <v>2453</v>
      </c>
      <c r="W846" s="231" t="s">
        <v>2454</v>
      </c>
      <c r="X846" s="269" t="s">
        <v>2455</v>
      </c>
      <c r="Y846" s="220" t="s">
        <v>222</v>
      </c>
      <c r="Z846" s="271" t="s">
        <v>223</v>
      </c>
      <c r="AA846" s="220" t="s">
        <v>2456</v>
      </c>
      <c r="AB846" s="239" t="s">
        <v>289</v>
      </c>
      <c r="AC846" s="272" t="s">
        <v>227</v>
      </c>
      <c r="AD846" s="222"/>
      <c r="AH846" s="257"/>
      <c r="AJ846" s="258"/>
      <c r="AK846" s="259"/>
      <c r="AL846" s="242"/>
    </row>
    <row r="847" spans="1:38" s="229" customFormat="1" ht="15" customHeight="1">
      <c r="A847" s="217">
        <v>2023</v>
      </c>
      <c r="B847" s="217" t="s">
        <v>67</v>
      </c>
      <c r="C847" s="218" t="s">
        <v>2451</v>
      </c>
      <c r="D847" s="217">
        <v>1234</v>
      </c>
      <c r="E847" s="219" t="s">
        <v>4234</v>
      </c>
      <c r="F847" s="217"/>
      <c r="G847" s="217"/>
      <c r="H847" s="220" t="s">
        <v>4233</v>
      </c>
      <c r="I847" s="249" t="s">
        <v>75</v>
      </c>
      <c r="J847" s="220" t="s">
        <v>4232</v>
      </c>
      <c r="K847" s="220" t="s">
        <v>281</v>
      </c>
      <c r="L847" s="219" t="s">
        <v>4235</v>
      </c>
      <c r="M847" s="222" t="s">
        <v>4233</v>
      </c>
      <c r="N847" s="222" t="s">
        <v>4233</v>
      </c>
      <c r="O847" s="222" t="s">
        <v>4236</v>
      </c>
      <c r="P847" s="269" t="s">
        <v>1031</v>
      </c>
      <c r="Q847" s="269" t="s">
        <v>294</v>
      </c>
      <c r="R847" s="221"/>
      <c r="S847" s="223"/>
      <c r="T847" s="223"/>
      <c r="U847" s="223"/>
      <c r="V847" s="220" t="s">
        <v>75</v>
      </c>
      <c r="W847" s="220"/>
      <c r="X847" s="269"/>
      <c r="Y847" s="220"/>
      <c r="Z847" s="271"/>
      <c r="AA847" s="220" t="s">
        <v>75</v>
      </c>
      <c r="AB847" s="239"/>
      <c r="AC847" s="273"/>
      <c r="AD847" s="221"/>
      <c r="AH847" s="257"/>
      <c r="AJ847" s="258"/>
      <c r="AK847" s="259"/>
      <c r="AL847" s="242"/>
    </row>
    <row r="848" spans="1:38" s="229" customFormat="1" ht="15" customHeight="1">
      <c r="A848" s="217">
        <v>2023</v>
      </c>
      <c r="B848" s="217" t="s">
        <v>67</v>
      </c>
      <c r="C848" s="218" t="s">
        <v>2451</v>
      </c>
      <c r="D848" s="217">
        <v>1234</v>
      </c>
      <c r="E848" s="219" t="s">
        <v>4234</v>
      </c>
      <c r="F848" s="217"/>
      <c r="G848" s="217"/>
      <c r="H848" s="220" t="s">
        <v>4233</v>
      </c>
      <c r="I848" s="249" t="s">
        <v>74</v>
      </c>
      <c r="J848" s="220" t="s">
        <v>4232</v>
      </c>
      <c r="K848" s="220" t="s">
        <v>281</v>
      </c>
      <c r="L848" s="219" t="s">
        <v>4235</v>
      </c>
      <c r="M848" s="222" t="s">
        <v>4233</v>
      </c>
      <c r="N848" s="222" t="s">
        <v>4233</v>
      </c>
      <c r="O848" s="222" t="s">
        <v>4236</v>
      </c>
      <c r="P848" s="269" t="s">
        <v>325</v>
      </c>
      <c r="Q848" s="269" t="s">
        <v>325</v>
      </c>
      <c r="R848" s="221"/>
      <c r="S848" s="223"/>
      <c r="T848" s="223"/>
      <c r="U848" s="223"/>
      <c r="V848" s="221" t="s">
        <v>2061</v>
      </c>
      <c r="W848" s="220"/>
      <c r="X848" s="269"/>
      <c r="Y848" s="220"/>
      <c r="Z848" s="271"/>
      <c r="AA848" s="220" t="s">
        <v>2061</v>
      </c>
      <c r="AB848" s="239"/>
      <c r="AC848" s="273"/>
      <c r="AD848" s="221"/>
      <c r="AH848" s="257"/>
      <c r="AJ848" s="258"/>
      <c r="AK848" s="259"/>
      <c r="AL848" s="242"/>
    </row>
    <row r="849" spans="1:38" s="229" customFormat="1" ht="15" customHeight="1">
      <c r="A849" s="217">
        <v>2023</v>
      </c>
      <c r="B849" s="217" t="s">
        <v>67</v>
      </c>
      <c r="C849" s="218" t="s">
        <v>2451</v>
      </c>
      <c r="D849" s="217">
        <v>1234</v>
      </c>
      <c r="E849" s="219" t="s">
        <v>4234</v>
      </c>
      <c r="F849" s="217"/>
      <c r="G849" s="217"/>
      <c r="H849" s="220" t="s">
        <v>4233</v>
      </c>
      <c r="I849" s="221" t="s">
        <v>52</v>
      </c>
      <c r="J849" s="220" t="s">
        <v>4232</v>
      </c>
      <c r="K849" s="220" t="s">
        <v>281</v>
      </c>
      <c r="L849" s="219" t="s">
        <v>4235</v>
      </c>
      <c r="M849" s="222" t="s">
        <v>4233</v>
      </c>
      <c r="N849" s="222" t="s">
        <v>4233</v>
      </c>
      <c r="O849" s="222" t="s">
        <v>4236</v>
      </c>
      <c r="P849" s="269" t="s">
        <v>306</v>
      </c>
      <c r="Q849" s="269" t="s">
        <v>294</v>
      </c>
      <c r="R849" s="221" t="s">
        <v>2280</v>
      </c>
      <c r="S849" s="280" t="s">
        <v>35</v>
      </c>
      <c r="T849" s="274" t="s">
        <v>27</v>
      </c>
      <c r="U849" s="223" t="s">
        <v>79</v>
      </c>
      <c r="V849" s="221" t="s">
        <v>2457</v>
      </c>
      <c r="W849" s="231" t="s">
        <v>2458</v>
      </c>
      <c r="X849" s="269" t="s">
        <v>2459</v>
      </c>
      <c r="Y849" s="220" t="s">
        <v>222</v>
      </c>
      <c r="Z849" s="271" t="s">
        <v>220</v>
      </c>
      <c r="AA849" s="220" t="s">
        <v>2456</v>
      </c>
      <c r="AB849" s="239" t="s">
        <v>1097</v>
      </c>
      <c r="AC849" s="273" t="s">
        <v>227</v>
      </c>
      <c r="AD849" s="221"/>
      <c r="AH849" s="257"/>
      <c r="AJ849" s="258"/>
      <c r="AK849" s="259"/>
      <c r="AL849" s="242"/>
    </row>
    <row r="850" spans="1:38" s="229" customFormat="1" ht="15" customHeight="1">
      <c r="A850" s="217">
        <v>2023</v>
      </c>
      <c r="B850" s="217" t="s">
        <v>67</v>
      </c>
      <c r="C850" s="218" t="s">
        <v>2451</v>
      </c>
      <c r="D850" s="217">
        <v>1234</v>
      </c>
      <c r="E850" s="219" t="s">
        <v>4234</v>
      </c>
      <c r="F850" s="217"/>
      <c r="G850" s="217"/>
      <c r="H850" s="220" t="s">
        <v>4233</v>
      </c>
      <c r="I850" s="221" t="s">
        <v>52</v>
      </c>
      <c r="J850" s="220" t="s">
        <v>4232</v>
      </c>
      <c r="K850" s="220" t="s">
        <v>281</v>
      </c>
      <c r="L850" s="219" t="s">
        <v>4235</v>
      </c>
      <c r="M850" s="222" t="s">
        <v>4233</v>
      </c>
      <c r="N850" s="222" t="s">
        <v>4233</v>
      </c>
      <c r="O850" s="222" t="s">
        <v>4236</v>
      </c>
      <c r="P850" s="269" t="s">
        <v>555</v>
      </c>
      <c r="Q850" s="269" t="s">
        <v>556</v>
      </c>
      <c r="R850" s="221" t="s">
        <v>289</v>
      </c>
      <c r="S850" s="223" t="s">
        <v>41</v>
      </c>
      <c r="T850" s="274" t="s">
        <v>29</v>
      </c>
      <c r="U850" s="223" t="s">
        <v>79</v>
      </c>
      <c r="V850" s="221" t="s">
        <v>1311</v>
      </c>
      <c r="W850" s="231" t="s">
        <v>2460</v>
      </c>
      <c r="X850" s="269" t="s">
        <v>2461</v>
      </c>
      <c r="Y850" s="220" t="s">
        <v>222</v>
      </c>
      <c r="Z850" s="271" t="s">
        <v>223</v>
      </c>
      <c r="AA850" s="220" t="s">
        <v>288</v>
      </c>
      <c r="AB850" s="239"/>
      <c r="AC850" s="273"/>
      <c r="AD850" s="221" t="s">
        <v>2462</v>
      </c>
      <c r="AH850" s="257"/>
      <c r="AJ850" s="258"/>
      <c r="AK850" s="259"/>
      <c r="AL850" s="242"/>
    </row>
    <row r="851" spans="1:38" s="229" customFormat="1" ht="15" customHeight="1">
      <c r="A851" s="217">
        <v>2023</v>
      </c>
      <c r="B851" s="217" t="s">
        <v>67</v>
      </c>
      <c r="C851" s="218" t="s">
        <v>2451</v>
      </c>
      <c r="D851" s="217">
        <v>1234</v>
      </c>
      <c r="E851" s="219" t="s">
        <v>4234</v>
      </c>
      <c r="F851" s="217"/>
      <c r="G851" s="217"/>
      <c r="H851" s="220" t="s">
        <v>4233</v>
      </c>
      <c r="I851" s="221" t="s">
        <v>52</v>
      </c>
      <c r="J851" s="220" t="s">
        <v>4232</v>
      </c>
      <c r="K851" s="220" t="s">
        <v>281</v>
      </c>
      <c r="L851" s="219" t="s">
        <v>4235</v>
      </c>
      <c r="M851" s="222" t="s">
        <v>4233</v>
      </c>
      <c r="N851" s="222" t="s">
        <v>4233</v>
      </c>
      <c r="O851" s="222" t="s">
        <v>4236</v>
      </c>
      <c r="P851" s="269" t="s">
        <v>639</v>
      </c>
      <c r="Q851" s="269" t="s">
        <v>356</v>
      </c>
      <c r="R851" s="221" t="s">
        <v>310</v>
      </c>
      <c r="S851" s="223" t="s">
        <v>43</v>
      </c>
      <c r="T851" s="274" t="s">
        <v>33</v>
      </c>
      <c r="U851" s="223" t="s">
        <v>79</v>
      </c>
      <c r="V851" s="221" t="s">
        <v>397</v>
      </c>
      <c r="W851" s="222" t="s">
        <v>2083</v>
      </c>
      <c r="X851" s="269" t="s">
        <v>786</v>
      </c>
      <c r="Y851" s="220" t="s">
        <v>219</v>
      </c>
      <c r="Z851" s="271" t="s">
        <v>223</v>
      </c>
      <c r="AA851" s="220" t="s">
        <v>288</v>
      </c>
      <c r="AB851" s="239"/>
      <c r="AC851" s="273"/>
      <c r="AD851" s="221"/>
      <c r="AH851" s="257"/>
      <c r="AJ851" s="258"/>
      <c r="AK851" s="259"/>
      <c r="AL851" s="242"/>
    </row>
    <row r="852" spans="1:38" s="229" customFormat="1" ht="15" customHeight="1">
      <c r="A852" s="217">
        <v>2023</v>
      </c>
      <c r="B852" s="217" t="s">
        <v>67</v>
      </c>
      <c r="C852" s="218" t="s">
        <v>2463</v>
      </c>
      <c r="D852" s="217">
        <v>1234</v>
      </c>
      <c r="E852" s="219" t="s">
        <v>4234</v>
      </c>
      <c r="F852" s="217"/>
      <c r="G852" s="217"/>
      <c r="H852" s="220" t="s">
        <v>4233</v>
      </c>
      <c r="I852" s="221" t="s">
        <v>52</v>
      </c>
      <c r="J852" s="220" t="s">
        <v>4232</v>
      </c>
      <c r="K852" s="220" t="s">
        <v>281</v>
      </c>
      <c r="L852" s="219" t="s">
        <v>4235</v>
      </c>
      <c r="M852" s="222" t="s">
        <v>4233</v>
      </c>
      <c r="N852" s="222" t="s">
        <v>4233</v>
      </c>
      <c r="O852" s="222" t="s">
        <v>4236</v>
      </c>
      <c r="P852" s="269" t="s">
        <v>2278</v>
      </c>
      <c r="Q852" s="269" t="s">
        <v>523</v>
      </c>
      <c r="R852" s="221" t="s">
        <v>316</v>
      </c>
      <c r="S852" s="223" t="s">
        <v>43</v>
      </c>
      <c r="T852" s="274" t="s">
        <v>29</v>
      </c>
      <c r="U852" s="274" t="s">
        <v>78</v>
      </c>
      <c r="V852" s="221" t="s">
        <v>2464</v>
      </c>
      <c r="W852" s="222" t="s">
        <v>2083</v>
      </c>
      <c r="X852" s="269" t="s">
        <v>786</v>
      </c>
      <c r="Y852" s="220" t="s">
        <v>222</v>
      </c>
      <c r="Z852" s="271" t="s">
        <v>220</v>
      </c>
      <c r="AA852" s="220" t="s">
        <v>288</v>
      </c>
      <c r="AB852" s="239"/>
      <c r="AC852" s="273"/>
      <c r="AD852" s="221"/>
      <c r="AH852" s="257"/>
      <c r="AJ852" s="258"/>
      <c r="AK852" s="259"/>
      <c r="AL852" s="242"/>
    </row>
    <row r="853" spans="1:38" s="229" customFormat="1" ht="15" customHeight="1">
      <c r="A853" s="217">
        <v>2023</v>
      </c>
      <c r="B853" s="217" t="s">
        <v>67</v>
      </c>
      <c r="C853" s="218" t="s">
        <v>2465</v>
      </c>
      <c r="D853" s="217">
        <v>1234</v>
      </c>
      <c r="E853" s="219" t="s">
        <v>4234</v>
      </c>
      <c r="F853" s="217"/>
      <c r="G853" s="217"/>
      <c r="H853" s="220" t="s">
        <v>4233</v>
      </c>
      <c r="I853" s="249" t="s">
        <v>74</v>
      </c>
      <c r="J853" s="220" t="s">
        <v>4232</v>
      </c>
      <c r="K853" s="220" t="s">
        <v>281</v>
      </c>
      <c r="L853" s="219" t="s">
        <v>4235</v>
      </c>
      <c r="M853" s="222" t="s">
        <v>4233</v>
      </c>
      <c r="N853" s="222" t="s">
        <v>4233</v>
      </c>
      <c r="O853" s="222" t="s">
        <v>4236</v>
      </c>
      <c r="P853" s="269" t="s">
        <v>325</v>
      </c>
      <c r="Q853" s="269" t="s">
        <v>325</v>
      </c>
      <c r="R853" s="221"/>
      <c r="S853" s="223"/>
      <c r="T853" s="223"/>
      <c r="U853" s="223"/>
      <c r="V853" s="221" t="s">
        <v>2061</v>
      </c>
      <c r="W853" s="220"/>
      <c r="X853" s="269"/>
      <c r="Y853" s="220"/>
      <c r="Z853" s="271"/>
      <c r="AA853" s="220" t="s">
        <v>2061</v>
      </c>
      <c r="AB853" s="239"/>
      <c r="AC853" s="273"/>
      <c r="AD853" s="221"/>
      <c r="AH853" s="257"/>
      <c r="AJ853" s="258"/>
      <c r="AK853" s="259"/>
      <c r="AL853" s="242"/>
    </row>
    <row r="854" spans="1:38" s="229" customFormat="1" ht="15" customHeight="1">
      <c r="A854" s="221">
        <v>2023</v>
      </c>
      <c r="B854" s="217" t="s">
        <v>67</v>
      </c>
      <c r="C854" s="218" t="s">
        <v>2465</v>
      </c>
      <c r="D854" s="217">
        <v>1234</v>
      </c>
      <c r="E854" s="219" t="s">
        <v>4234</v>
      </c>
      <c r="F854" s="217"/>
      <c r="G854" s="217"/>
      <c r="H854" s="220" t="s">
        <v>4233</v>
      </c>
      <c r="I854" s="221" t="s">
        <v>52</v>
      </c>
      <c r="J854" s="220" t="s">
        <v>4232</v>
      </c>
      <c r="K854" s="220" t="s">
        <v>281</v>
      </c>
      <c r="L854" s="219" t="s">
        <v>4235</v>
      </c>
      <c r="M854" s="222" t="s">
        <v>4233</v>
      </c>
      <c r="N854" s="222" t="s">
        <v>4233</v>
      </c>
      <c r="O854" s="222" t="s">
        <v>4236</v>
      </c>
      <c r="P854" s="269" t="s">
        <v>639</v>
      </c>
      <c r="Q854" s="269" t="s">
        <v>356</v>
      </c>
      <c r="R854" s="221" t="s">
        <v>289</v>
      </c>
      <c r="S854" s="223" t="s">
        <v>43</v>
      </c>
      <c r="T854" s="274" t="s">
        <v>29</v>
      </c>
      <c r="U854" s="223" t="s">
        <v>79</v>
      </c>
      <c r="V854" s="221" t="s">
        <v>2466</v>
      </c>
      <c r="W854" s="222" t="s">
        <v>2083</v>
      </c>
      <c r="X854" s="269" t="s">
        <v>2467</v>
      </c>
      <c r="Y854" s="220" t="s">
        <v>219</v>
      </c>
      <c r="Z854" s="271" t="s">
        <v>223</v>
      </c>
      <c r="AA854" s="220" t="s">
        <v>288</v>
      </c>
      <c r="AB854" s="239"/>
      <c r="AC854" s="273"/>
      <c r="AD854" s="221"/>
      <c r="AH854" s="257"/>
      <c r="AJ854" s="258"/>
      <c r="AK854" s="259"/>
      <c r="AL854" s="242"/>
    </row>
    <row r="855" spans="1:38" s="229" customFormat="1" ht="15" customHeight="1">
      <c r="A855" s="217">
        <v>2023</v>
      </c>
      <c r="B855" s="217" t="s">
        <v>67</v>
      </c>
      <c r="C855" s="218" t="s">
        <v>2468</v>
      </c>
      <c r="D855" s="217">
        <v>1234</v>
      </c>
      <c r="E855" s="219" t="s">
        <v>4234</v>
      </c>
      <c r="F855" s="217"/>
      <c r="G855" s="217"/>
      <c r="H855" s="220" t="s">
        <v>4233</v>
      </c>
      <c r="I855" s="249" t="s">
        <v>74</v>
      </c>
      <c r="J855" s="220" t="s">
        <v>4232</v>
      </c>
      <c r="K855" s="220" t="s">
        <v>281</v>
      </c>
      <c r="L855" s="219" t="s">
        <v>4235</v>
      </c>
      <c r="M855" s="222" t="s">
        <v>4233</v>
      </c>
      <c r="N855" s="222" t="s">
        <v>4233</v>
      </c>
      <c r="O855" s="222" t="s">
        <v>4236</v>
      </c>
      <c r="P855" s="269" t="s">
        <v>325</v>
      </c>
      <c r="Q855" s="269" t="s">
        <v>325</v>
      </c>
      <c r="R855" s="221"/>
      <c r="S855" s="223"/>
      <c r="T855" s="223"/>
      <c r="U855" s="223"/>
      <c r="V855" s="221" t="s">
        <v>74</v>
      </c>
      <c r="W855" s="220"/>
      <c r="X855" s="269"/>
      <c r="Y855" s="220"/>
      <c r="Z855" s="271"/>
      <c r="AA855" s="220" t="s">
        <v>2061</v>
      </c>
      <c r="AB855" s="239"/>
      <c r="AC855" s="273"/>
      <c r="AD855" s="221"/>
      <c r="AH855" s="257"/>
      <c r="AJ855" s="258"/>
      <c r="AK855" s="259"/>
      <c r="AL855" s="242"/>
    </row>
    <row r="856" spans="1:38" s="229" customFormat="1" ht="15" customHeight="1">
      <c r="A856" s="217">
        <v>2023</v>
      </c>
      <c r="B856" s="217" t="s">
        <v>67</v>
      </c>
      <c r="C856" s="218" t="s">
        <v>2468</v>
      </c>
      <c r="D856" s="217">
        <v>1234</v>
      </c>
      <c r="E856" s="219" t="s">
        <v>4234</v>
      </c>
      <c r="F856" s="217"/>
      <c r="G856" s="217"/>
      <c r="H856" s="220" t="s">
        <v>4233</v>
      </c>
      <c r="I856" s="221" t="s">
        <v>52</v>
      </c>
      <c r="J856" s="220" t="s">
        <v>4232</v>
      </c>
      <c r="K856" s="220" t="s">
        <v>281</v>
      </c>
      <c r="L856" s="219" t="s">
        <v>4235</v>
      </c>
      <c r="M856" s="222" t="s">
        <v>4233</v>
      </c>
      <c r="N856" s="222" t="s">
        <v>4233</v>
      </c>
      <c r="O856" s="222" t="s">
        <v>4236</v>
      </c>
      <c r="P856" s="269" t="s">
        <v>639</v>
      </c>
      <c r="Q856" s="269" t="s">
        <v>356</v>
      </c>
      <c r="R856" s="221" t="s">
        <v>310</v>
      </c>
      <c r="S856" s="223" t="s">
        <v>43</v>
      </c>
      <c r="T856" s="274" t="s">
        <v>33</v>
      </c>
      <c r="U856" s="223" t="s">
        <v>79</v>
      </c>
      <c r="V856" s="221" t="s">
        <v>397</v>
      </c>
      <c r="W856" s="222" t="s">
        <v>2083</v>
      </c>
      <c r="X856" s="269" t="s">
        <v>2469</v>
      </c>
      <c r="Y856" s="220" t="s">
        <v>219</v>
      </c>
      <c r="Z856" s="271" t="s">
        <v>223</v>
      </c>
      <c r="AA856" s="220" t="s">
        <v>288</v>
      </c>
      <c r="AB856" s="239"/>
      <c r="AC856" s="273"/>
      <c r="AD856" s="221"/>
      <c r="AH856" s="257"/>
      <c r="AJ856" s="258"/>
      <c r="AK856" s="259"/>
      <c r="AL856" s="242"/>
    </row>
    <row r="857" spans="1:38" s="229" customFormat="1" ht="15" customHeight="1">
      <c r="A857" s="217">
        <v>2023</v>
      </c>
      <c r="B857" s="217" t="s">
        <v>67</v>
      </c>
      <c r="C857" s="218" t="s">
        <v>2468</v>
      </c>
      <c r="D857" s="217">
        <v>1234</v>
      </c>
      <c r="E857" s="219" t="s">
        <v>4234</v>
      </c>
      <c r="F857" s="217"/>
      <c r="G857" s="217"/>
      <c r="H857" s="220" t="s">
        <v>4233</v>
      </c>
      <c r="I857" s="221" t="s">
        <v>52</v>
      </c>
      <c r="J857" s="220" t="s">
        <v>4232</v>
      </c>
      <c r="K857" s="220" t="s">
        <v>281</v>
      </c>
      <c r="L857" s="219" t="s">
        <v>4235</v>
      </c>
      <c r="M857" s="222" t="s">
        <v>4233</v>
      </c>
      <c r="N857" s="222" t="s">
        <v>4233</v>
      </c>
      <c r="O857" s="222" t="s">
        <v>4236</v>
      </c>
      <c r="P857" s="269" t="s">
        <v>1314</v>
      </c>
      <c r="Q857" s="269" t="s">
        <v>294</v>
      </c>
      <c r="R857" s="221" t="s">
        <v>316</v>
      </c>
      <c r="S857" s="223" t="s">
        <v>43</v>
      </c>
      <c r="T857" s="274" t="s">
        <v>33</v>
      </c>
      <c r="U857" s="223" t="s">
        <v>79</v>
      </c>
      <c r="V857" s="221" t="s">
        <v>100</v>
      </c>
      <c r="W857" s="222" t="s">
        <v>2083</v>
      </c>
      <c r="X857" s="269" t="s">
        <v>786</v>
      </c>
      <c r="Y857" s="220" t="s">
        <v>222</v>
      </c>
      <c r="Z857" s="271" t="s">
        <v>223</v>
      </c>
      <c r="AA857" s="220" t="s">
        <v>288</v>
      </c>
      <c r="AB857" s="239"/>
      <c r="AC857" s="273"/>
      <c r="AD857" s="221"/>
      <c r="AH857" s="257"/>
      <c r="AJ857" s="258"/>
      <c r="AK857" s="259"/>
      <c r="AL857" s="242"/>
    </row>
    <row r="858" spans="1:38" s="229" customFormat="1" ht="15" customHeight="1">
      <c r="A858" s="217">
        <v>2023</v>
      </c>
      <c r="B858" s="217" t="s">
        <v>67</v>
      </c>
      <c r="C858" s="218" t="s">
        <v>2468</v>
      </c>
      <c r="D858" s="217">
        <v>1234</v>
      </c>
      <c r="E858" s="219" t="s">
        <v>4234</v>
      </c>
      <c r="F858" s="217"/>
      <c r="G858" s="217"/>
      <c r="H858" s="220" t="s">
        <v>4233</v>
      </c>
      <c r="I858" s="249" t="s">
        <v>74</v>
      </c>
      <c r="J858" s="220" t="s">
        <v>4232</v>
      </c>
      <c r="K858" s="220" t="s">
        <v>281</v>
      </c>
      <c r="L858" s="219" t="s">
        <v>4235</v>
      </c>
      <c r="M858" s="222" t="s">
        <v>4233</v>
      </c>
      <c r="N858" s="222" t="s">
        <v>4233</v>
      </c>
      <c r="O858" s="222" t="s">
        <v>4236</v>
      </c>
      <c r="P858" s="269" t="s">
        <v>325</v>
      </c>
      <c r="Q858" s="269" t="s">
        <v>325</v>
      </c>
      <c r="R858" s="221"/>
      <c r="S858" s="223"/>
      <c r="T858" s="223"/>
      <c r="U858" s="223"/>
      <c r="V858" s="249" t="s">
        <v>74</v>
      </c>
      <c r="W858" s="220"/>
      <c r="X858" s="269"/>
      <c r="Y858" s="220"/>
      <c r="Z858" s="271"/>
      <c r="AA858" s="249" t="s">
        <v>74</v>
      </c>
      <c r="AB858" s="239"/>
      <c r="AC858" s="273"/>
      <c r="AD858" s="221"/>
      <c r="AH858" s="257"/>
      <c r="AJ858" s="258"/>
      <c r="AK858" s="259"/>
      <c r="AL858" s="242"/>
    </row>
    <row r="859" spans="1:38" s="229" customFormat="1" ht="15" customHeight="1">
      <c r="A859" s="217">
        <v>2023</v>
      </c>
      <c r="B859" s="217" t="s">
        <v>67</v>
      </c>
      <c r="C859" s="218" t="s">
        <v>2468</v>
      </c>
      <c r="D859" s="217">
        <v>1234</v>
      </c>
      <c r="E859" s="219" t="s">
        <v>4234</v>
      </c>
      <c r="F859" s="217"/>
      <c r="G859" s="217"/>
      <c r="H859" s="220" t="s">
        <v>4233</v>
      </c>
      <c r="I859" s="221" t="s">
        <v>52</v>
      </c>
      <c r="J859" s="220" t="s">
        <v>4232</v>
      </c>
      <c r="K859" s="220" t="s">
        <v>281</v>
      </c>
      <c r="L859" s="219" t="s">
        <v>4235</v>
      </c>
      <c r="M859" s="222" t="s">
        <v>4233</v>
      </c>
      <c r="N859" s="222" t="s">
        <v>4233</v>
      </c>
      <c r="O859" s="222" t="s">
        <v>4236</v>
      </c>
      <c r="P859" s="269" t="s">
        <v>1418</v>
      </c>
      <c r="Q859" s="269" t="s">
        <v>294</v>
      </c>
      <c r="R859" s="221" t="s">
        <v>310</v>
      </c>
      <c r="S859" s="223" t="s">
        <v>76</v>
      </c>
      <c r="T859" s="274" t="s">
        <v>24</v>
      </c>
      <c r="U859" s="223" t="s">
        <v>79</v>
      </c>
      <c r="V859" s="221" t="s">
        <v>2122</v>
      </c>
      <c r="W859" s="231" t="s">
        <v>2470</v>
      </c>
      <c r="X859" s="231" t="s">
        <v>2471</v>
      </c>
      <c r="Y859" s="220" t="s">
        <v>219</v>
      </c>
      <c r="Z859" s="271" t="s">
        <v>223</v>
      </c>
      <c r="AA859" s="220" t="s">
        <v>2472</v>
      </c>
      <c r="AB859" s="239" t="s">
        <v>1486</v>
      </c>
      <c r="AC859" s="272" t="s">
        <v>227</v>
      </c>
      <c r="AD859" s="222" t="s">
        <v>2473</v>
      </c>
      <c r="AH859" s="257"/>
      <c r="AJ859" s="258"/>
      <c r="AK859" s="259"/>
      <c r="AL859" s="242"/>
    </row>
    <row r="860" spans="1:38" s="229" customFormat="1" ht="15" customHeight="1">
      <c r="A860" s="217">
        <v>2023</v>
      </c>
      <c r="B860" s="217" t="s">
        <v>67</v>
      </c>
      <c r="C860" s="218" t="s">
        <v>2468</v>
      </c>
      <c r="D860" s="217">
        <v>1234</v>
      </c>
      <c r="E860" s="219" t="s">
        <v>4234</v>
      </c>
      <c r="F860" s="217"/>
      <c r="G860" s="217"/>
      <c r="H860" s="220" t="s">
        <v>4233</v>
      </c>
      <c r="I860" s="221" t="s">
        <v>52</v>
      </c>
      <c r="J860" s="220" t="s">
        <v>4232</v>
      </c>
      <c r="K860" s="220" t="s">
        <v>281</v>
      </c>
      <c r="L860" s="219" t="s">
        <v>4235</v>
      </c>
      <c r="M860" s="222" t="s">
        <v>4233</v>
      </c>
      <c r="N860" s="222" t="s">
        <v>4233</v>
      </c>
      <c r="O860" s="222" t="s">
        <v>4236</v>
      </c>
      <c r="P860" s="269" t="s">
        <v>663</v>
      </c>
      <c r="Q860" s="269" t="s">
        <v>356</v>
      </c>
      <c r="R860" s="221" t="s">
        <v>2280</v>
      </c>
      <c r="S860" s="223" t="s">
        <v>76</v>
      </c>
      <c r="T860" s="274" t="s">
        <v>27</v>
      </c>
      <c r="U860" s="274" t="s">
        <v>78</v>
      </c>
      <c r="V860" s="221" t="s">
        <v>2474</v>
      </c>
      <c r="W860" s="231" t="s">
        <v>2475</v>
      </c>
      <c r="X860" s="269" t="s">
        <v>2476</v>
      </c>
      <c r="Y860" s="220" t="s">
        <v>219</v>
      </c>
      <c r="Z860" s="271" t="s">
        <v>220</v>
      </c>
      <c r="AA860" s="220" t="s">
        <v>304</v>
      </c>
      <c r="AB860" s="239" t="s">
        <v>2280</v>
      </c>
      <c r="AC860" s="273" t="s">
        <v>227</v>
      </c>
      <c r="AD860" s="221"/>
      <c r="AH860" s="257"/>
      <c r="AJ860" s="258"/>
      <c r="AK860" s="259"/>
      <c r="AL860" s="242"/>
    </row>
    <row r="861" spans="1:38" s="229" customFormat="1" ht="15" customHeight="1">
      <c r="A861" s="217">
        <v>2023</v>
      </c>
      <c r="B861" s="217" t="s">
        <v>67</v>
      </c>
      <c r="C861" s="218" t="s">
        <v>2468</v>
      </c>
      <c r="D861" s="217">
        <v>1234</v>
      </c>
      <c r="E861" s="219" t="s">
        <v>4234</v>
      </c>
      <c r="F861" s="217"/>
      <c r="G861" s="217"/>
      <c r="H861" s="220" t="s">
        <v>4233</v>
      </c>
      <c r="I861" s="221" t="s">
        <v>52</v>
      </c>
      <c r="J861" s="220" t="s">
        <v>4232</v>
      </c>
      <c r="K861" s="220" t="s">
        <v>281</v>
      </c>
      <c r="L861" s="219" t="s">
        <v>4235</v>
      </c>
      <c r="M861" s="222" t="s">
        <v>4233</v>
      </c>
      <c r="N861" s="222" t="s">
        <v>4233</v>
      </c>
      <c r="O861" s="222" t="s">
        <v>4236</v>
      </c>
      <c r="P861" s="269" t="s">
        <v>810</v>
      </c>
      <c r="Q861" s="269" t="s">
        <v>294</v>
      </c>
      <c r="R861" s="221" t="s">
        <v>316</v>
      </c>
      <c r="S861" s="223" t="s">
        <v>90</v>
      </c>
      <c r="T861" s="274" t="s">
        <v>30</v>
      </c>
      <c r="U861" s="274" t="s">
        <v>80</v>
      </c>
      <c r="V861" s="221" t="s">
        <v>113</v>
      </c>
      <c r="W861" s="231" t="s">
        <v>2477</v>
      </c>
      <c r="X861" s="269" t="s">
        <v>2478</v>
      </c>
      <c r="Y861" s="220" t="s">
        <v>222</v>
      </c>
      <c r="Z861" s="271" t="s">
        <v>220</v>
      </c>
      <c r="AA861" s="220" t="s">
        <v>288</v>
      </c>
      <c r="AB861" s="239" t="s">
        <v>316</v>
      </c>
      <c r="AC861" s="273" t="s">
        <v>227</v>
      </c>
      <c r="AD861" s="221" t="s">
        <v>2479</v>
      </c>
      <c r="AH861" s="257"/>
      <c r="AJ861" s="258"/>
      <c r="AK861" s="259"/>
      <c r="AL861" s="242"/>
    </row>
    <row r="862" spans="1:38" s="229" customFormat="1" ht="15" customHeight="1">
      <c r="A862" s="217">
        <v>2023</v>
      </c>
      <c r="B862" s="217" t="s">
        <v>67</v>
      </c>
      <c r="C862" s="218" t="s">
        <v>2468</v>
      </c>
      <c r="D862" s="217">
        <v>1234</v>
      </c>
      <c r="E862" s="219" t="s">
        <v>4234</v>
      </c>
      <c r="F862" s="217"/>
      <c r="G862" s="217"/>
      <c r="H862" s="220" t="s">
        <v>4233</v>
      </c>
      <c r="I862" s="221" t="s">
        <v>52</v>
      </c>
      <c r="J862" s="220" t="s">
        <v>4232</v>
      </c>
      <c r="K862" s="220" t="s">
        <v>281</v>
      </c>
      <c r="L862" s="219" t="s">
        <v>4235</v>
      </c>
      <c r="M862" s="222" t="s">
        <v>4233</v>
      </c>
      <c r="N862" s="222" t="s">
        <v>4233</v>
      </c>
      <c r="O862" s="222" t="s">
        <v>4236</v>
      </c>
      <c r="P862" s="269" t="s">
        <v>506</v>
      </c>
      <c r="Q862" s="269" t="s">
        <v>294</v>
      </c>
      <c r="R862" s="221" t="s">
        <v>316</v>
      </c>
      <c r="S862" s="285" t="s">
        <v>35</v>
      </c>
      <c r="T862" s="274" t="s">
        <v>25</v>
      </c>
      <c r="U862" s="274" t="s">
        <v>183</v>
      </c>
      <c r="V862" s="221" t="s">
        <v>2480</v>
      </c>
      <c r="W862" s="231" t="s">
        <v>2481</v>
      </c>
      <c r="X862" s="269" t="s">
        <v>2482</v>
      </c>
      <c r="Y862" s="220" t="s">
        <v>222</v>
      </c>
      <c r="Z862" s="282" t="s">
        <v>220</v>
      </c>
      <c r="AA862" s="220" t="s">
        <v>175</v>
      </c>
      <c r="AB862" s="239" t="s">
        <v>316</v>
      </c>
      <c r="AC862" s="272" t="s">
        <v>227</v>
      </c>
      <c r="AD862" s="221" t="s">
        <v>2398</v>
      </c>
      <c r="AH862" s="283"/>
      <c r="AJ862" s="258"/>
      <c r="AK862" s="284"/>
      <c r="AL862" s="242"/>
    </row>
    <row r="863" spans="1:38" s="229" customFormat="1" ht="15" customHeight="1">
      <c r="A863" s="217">
        <v>2023</v>
      </c>
      <c r="B863" s="217" t="s">
        <v>67</v>
      </c>
      <c r="C863" s="218" t="s">
        <v>2483</v>
      </c>
      <c r="D863" s="217">
        <v>1234</v>
      </c>
      <c r="E863" s="219" t="s">
        <v>4234</v>
      </c>
      <c r="F863" s="217"/>
      <c r="G863" s="217"/>
      <c r="H863" s="220" t="s">
        <v>4233</v>
      </c>
      <c r="I863" s="221" t="s">
        <v>52</v>
      </c>
      <c r="J863" s="220" t="s">
        <v>4232</v>
      </c>
      <c r="K863" s="220" t="s">
        <v>281</v>
      </c>
      <c r="L863" s="219" t="s">
        <v>4235</v>
      </c>
      <c r="M863" s="222" t="s">
        <v>4233</v>
      </c>
      <c r="N863" s="222" t="s">
        <v>4233</v>
      </c>
      <c r="O863" s="222" t="s">
        <v>4236</v>
      </c>
      <c r="P863" s="269" t="s">
        <v>306</v>
      </c>
      <c r="Q863" s="269" t="s">
        <v>294</v>
      </c>
      <c r="R863" s="221" t="s">
        <v>289</v>
      </c>
      <c r="S863" s="223" t="s">
        <v>76</v>
      </c>
      <c r="T863" s="274" t="s">
        <v>29</v>
      </c>
      <c r="U863" s="274" t="s">
        <v>78</v>
      </c>
      <c r="V863" s="221" t="s">
        <v>2484</v>
      </c>
      <c r="W863" s="231" t="s">
        <v>2485</v>
      </c>
      <c r="X863" s="269" t="s">
        <v>2486</v>
      </c>
      <c r="Y863" s="220" t="s">
        <v>222</v>
      </c>
      <c r="Z863" s="271" t="s">
        <v>220</v>
      </c>
      <c r="AA863" s="220" t="s">
        <v>304</v>
      </c>
      <c r="AB863" s="239" t="s">
        <v>316</v>
      </c>
      <c r="AC863" s="273" t="s">
        <v>227</v>
      </c>
      <c r="AD863" s="221"/>
      <c r="AH863" s="257"/>
      <c r="AJ863" s="258"/>
      <c r="AK863" s="259"/>
      <c r="AL863" s="242"/>
    </row>
    <row r="864" spans="1:38" s="229" customFormat="1" ht="15" customHeight="1">
      <c r="A864" s="217">
        <v>2023</v>
      </c>
      <c r="B864" s="217" t="s">
        <v>67</v>
      </c>
      <c r="C864" s="218" t="s">
        <v>2483</v>
      </c>
      <c r="D864" s="217">
        <v>1234</v>
      </c>
      <c r="E864" s="219" t="s">
        <v>4234</v>
      </c>
      <c r="F864" s="217"/>
      <c r="G864" s="217"/>
      <c r="H864" s="220" t="s">
        <v>4233</v>
      </c>
      <c r="I864" s="221" t="s">
        <v>52</v>
      </c>
      <c r="J864" s="220" t="s">
        <v>4232</v>
      </c>
      <c r="K864" s="220" t="s">
        <v>281</v>
      </c>
      <c r="L864" s="219" t="s">
        <v>4235</v>
      </c>
      <c r="M864" s="222" t="s">
        <v>4233</v>
      </c>
      <c r="N864" s="222" t="s">
        <v>4233</v>
      </c>
      <c r="O864" s="222" t="s">
        <v>4236</v>
      </c>
      <c r="P864" s="269" t="s">
        <v>353</v>
      </c>
      <c r="Q864" s="269" t="s">
        <v>294</v>
      </c>
      <c r="R864" s="221" t="s">
        <v>316</v>
      </c>
      <c r="S864" s="223" t="s">
        <v>43</v>
      </c>
      <c r="T864" s="274" t="s">
        <v>33</v>
      </c>
      <c r="U864" s="223" t="s">
        <v>79</v>
      </c>
      <c r="V864" s="221" t="s">
        <v>106</v>
      </c>
      <c r="W864" s="231" t="s">
        <v>2083</v>
      </c>
      <c r="X864" s="231" t="s">
        <v>2487</v>
      </c>
      <c r="Y864" s="220" t="s">
        <v>219</v>
      </c>
      <c r="Z864" s="271" t="s">
        <v>220</v>
      </c>
      <c r="AA864" s="220" t="s">
        <v>1736</v>
      </c>
      <c r="AB864" s="239" t="s">
        <v>289</v>
      </c>
      <c r="AC864" s="272" t="s">
        <v>227</v>
      </c>
      <c r="AD864" s="221"/>
      <c r="AH864" s="257"/>
      <c r="AJ864" s="258"/>
      <c r="AK864" s="259"/>
      <c r="AL864" s="242"/>
    </row>
    <row r="865" spans="1:38" s="229" customFormat="1" ht="15" customHeight="1">
      <c r="A865" s="217">
        <v>2023</v>
      </c>
      <c r="B865" s="217" t="s">
        <v>67</v>
      </c>
      <c r="C865" s="218" t="s">
        <v>2483</v>
      </c>
      <c r="D865" s="217">
        <v>1234</v>
      </c>
      <c r="E865" s="219" t="s">
        <v>4234</v>
      </c>
      <c r="F865" s="217"/>
      <c r="G865" s="217"/>
      <c r="H865" s="220" t="s">
        <v>4233</v>
      </c>
      <c r="I865" s="221" t="s">
        <v>52</v>
      </c>
      <c r="J865" s="220" t="s">
        <v>4232</v>
      </c>
      <c r="K865" s="220" t="s">
        <v>281</v>
      </c>
      <c r="L865" s="219" t="s">
        <v>4235</v>
      </c>
      <c r="M865" s="222" t="s">
        <v>4233</v>
      </c>
      <c r="N865" s="222" t="s">
        <v>4233</v>
      </c>
      <c r="O865" s="222" t="s">
        <v>4236</v>
      </c>
      <c r="P865" s="269" t="s">
        <v>2488</v>
      </c>
      <c r="Q865" s="269" t="s">
        <v>294</v>
      </c>
      <c r="R865" s="221" t="s">
        <v>316</v>
      </c>
      <c r="S865" s="223" t="s">
        <v>43</v>
      </c>
      <c r="T865" s="274" t="s">
        <v>30</v>
      </c>
      <c r="U865" s="274" t="s">
        <v>80</v>
      </c>
      <c r="V865" s="221" t="s">
        <v>95</v>
      </c>
      <c r="W865" s="231" t="s">
        <v>2083</v>
      </c>
      <c r="X865" s="269" t="s">
        <v>2489</v>
      </c>
      <c r="Y865" s="220" t="s">
        <v>222</v>
      </c>
      <c r="Z865" s="271" t="s">
        <v>220</v>
      </c>
      <c r="AA865" s="220" t="s">
        <v>288</v>
      </c>
      <c r="AB865" s="239"/>
      <c r="AC865" s="273"/>
      <c r="AD865" s="221"/>
      <c r="AH865" s="257"/>
      <c r="AJ865" s="258"/>
      <c r="AK865" s="259"/>
      <c r="AL865" s="242"/>
    </row>
    <row r="866" spans="1:38" s="229" customFormat="1" ht="15" customHeight="1">
      <c r="A866" s="217">
        <v>2023</v>
      </c>
      <c r="B866" s="217" t="s">
        <v>67</v>
      </c>
      <c r="C866" s="218" t="s">
        <v>2483</v>
      </c>
      <c r="D866" s="217">
        <v>1234</v>
      </c>
      <c r="E866" s="219" t="s">
        <v>4234</v>
      </c>
      <c r="F866" s="217"/>
      <c r="G866" s="217"/>
      <c r="H866" s="220" t="s">
        <v>4233</v>
      </c>
      <c r="I866" s="249" t="s">
        <v>291</v>
      </c>
      <c r="J866" s="220" t="s">
        <v>4232</v>
      </c>
      <c r="K866" s="220" t="s">
        <v>281</v>
      </c>
      <c r="L866" s="219" t="s">
        <v>4235</v>
      </c>
      <c r="M866" s="222" t="s">
        <v>4233</v>
      </c>
      <c r="N866" s="222" t="s">
        <v>4233</v>
      </c>
      <c r="O866" s="222" t="s">
        <v>4236</v>
      </c>
      <c r="P866" s="269" t="s">
        <v>2488</v>
      </c>
      <c r="Q866" s="269" t="s">
        <v>294</v>
      </c>
      <c r="R866" s="221"/>
      <c r="S866" s="223"/>
      <c r="T866" s="223"/>
      <c r="U866" s="223"/>
      <c r="V866" s="221" t="s">
        <v>291</v>
      </c>
      <c r="W866" s="220"/>
      <c r="X866" s="269"/>
      <c r="Y866" s="220"/>
      <c r="Z866" s="271"/>
      <c r="AA866" s="220" t="s">
        <v>291</v>
      </c>
      <c r="AB866" s="239"/>
      <c r="AC866" s="273"/>
      <c r="AD866" s="221"/>
      <c r="AH866" s="257"/>
      <c r="AJ866" s="258"/>
      <c r="AK866" s="259"/>
      <c r="AL866" s="242"/>
    </row>
    <row r="867" spans="1:38" s="229" customFormat="1" ht="15" customHeight="1">
      <c r="A867" s="217">
        <v>2023</v>
      </c>
      <c r="B867" s="217" t="s">
        <v>67</v>
      </c>
      <c r="C867" s="218" t="s">
        <v>2483</v>
      </c>
      <c r="D867" s="217">
        <v>1234</v>
      </c>
      <c r="E867" s="219" t="s">
        <v>4234</v>
      </c>
      <c r="F867" s="217"/>
      <c r="G867" s="217"/>
      <c r="H867" s="220" t="s">
        <v>4233</v>
      </c>
      <c r="I867" s="249" t="s">
        <v>74</v>
      </c>
      <c r="J867" s="220" t="s">
        <v>4232</v>
      </c>
      <c r="K867" s="220" t="s">
        <v>281</v>
      </c>
      <c r="L867" s="219" t="s">
        <v>4235</v>
      </c>
      <c r="M867" s="222" t="s">
        <v>4233</v>
      </c>
      <c r="N867" s="222" t="s">
        <v>4233</v>
      </c>
      <c r="O867" s="222" t="s">
        <v>4236</v>
      </c>
      <c r="P867" s="269" t="s">
        <v>325</v>
      </c>
      <c r="Q867" s="269" t="s">
        <v>325</v>
      </c>
      <c r="R867" s="221"/>
      <c r="S867" s="223"/>
      <c r="T867" s="223"/>
      <c r="U867" s="223"/>
      <c r="V867" s="221" t="s">
        <v>2061</v>
      </c>
      <c r="W867" s="220"/>
      <c r="X867" s="269"/>
      <c r="Y867" s="220"/>
      <c r="Z867" s="271"/>
      <c r="AA867" s="220" t="s">
        <v>2061</v>
      </c>
      <c r="AB867" s="239"/>
      <c r="AC867" s="273"/>
      <c r="AD867" s="221"/>
      <c r="AH867" s="257"/>
      <c r="AJ867" s="258"/>
      <c r="AK867" s="259"/>
      <c r="AL867" s="242"/>
    </row>
    <row r="868" spans="1:38" s="229" customFormat="1" ht="15" customHeight="1">
      <c r="A868" s="217">
        <v>2023</v>
      </c>
      <c r="B868" s="217" t="s">
        <v>67</v>
      </c>
      <c r="C868" s="218" t="s">
        <v>2483</v>
      </c>
      <c r="D868" s="217">
        <v>1234</v>
      </c>
      <c r="E868" s="219" t="s">
        <v>4234</v>
      </c>
      <c r="F868" s="217"/>
      <c r="G868" s="217"/>
      <c r="H868" s="220" t="s">
        <v>4233</v>
      </c>
      <c r="I868" s="221" t="s">
        <v>52</v>
      </c>
      <c r="J868" s="220" t="s">
        <v>4232</v>
      </c>
      <c r="K868" s="220" t="s">
        <v>281</v>
      </c>
      <c r="L868" s="219" t="s">
        <v>4235</v>
      </c>
      <c r="M868" s="222" t="s">
        <v>4233</v>
      </c>
      <c r="N868" s="222" t="s">
        <v>4233</v>
      </c>
      <c r="O868" s="222" t="s">
        <v>4236</v>
      </c>
      <c r="P868" s="269" t="s">
        <v>2490</v>
      </c>
      <c r="Q868" s="269" t="s">
        <v>294</v>
      </c>
      <c r="R868" s="221" t="s">
        <v>316</v>
      </c>
      <c r="S868" s="223" t="s">
        <v>43</v>
      </c>
      <c r="T868" s="274" t="s">
        <v>33</v>
      </c>
      <c r="U868" s="223" t="s">
        <v>79</v>
      </c>
      <c r="V868" s="221" t="s">
        <v>2491</v>
      </c>
      <c r="W868" s="231" t="s">
        <v>2083</v>
      </c>
      <c r="X868" s="269" t="s">
        <v>786</v>
      </c>
      <c r="Y868" s="220" t="s">
        <v>219</v>
      </c>
      <c r="Z868" s="271" t="s">
        <v>223</v>
      </c>
      <c r="AA868" s="220" t="s">
        <v>288</v>
      </c>
      <c r="AB868" s="239"/>
      <c r="AC868" s="273"/>
      <c r="AD868" s="221"/>
      <c r="AH868" s="257"/>
      <c r="AJ868" s="258"/>
      <c r="AK868" s="259"/>
      <c r="AL868" s="242"/>
    </row>
    <row r="869" spans="1:38" s="229" customFormat="1" ht="15" customHeight="1">
      <c r="A869" s="217">
        <v>2023</v>
      </c>
      <c r="B869" s="217" t="s">
        <v>67</v>
      </c>
      <c r="C869" s="218" t="s">
        <v>2483</v>
      </c>
      <c r="D869" s="217">
        <v>1234</v>
      </c>
      <c r="E869" s="219" t="s">
        <v>4234</v>
      </c>
      <c r="F869" s="217"/>
      <c r="G869" s="217"/>
      <c r="H869" s="220" t="s">
        <v>4233</v>
      </c>
      <c r="I869" s="221" t="s">
        <v>52</v>
      </c>
      <c r="J869" s="220" t="s">
        <v>4232</v>
      </c>
      <c r="K869" s="220" t="s">
        <v>281</v>
      </c>
      <c r="L869" s="219" t="s">
        <v>4235</v>
      </c>
      <c r="M869" s="222" t="s">
        <v>4233</v>
      </c>
      <c r="N869" s="222" t="s">
        <v>4233</v>
      </c>
      <c r="O869" s="222" t="s">
        <v>4236</v>
      </c>
      <c r="P869" s="269" t="s">
        <v>306</v>
      </c>
      <c r="Q869" s="269" t="s">
        <v>294</v>
      </c>
      <c r="R869" s="221" t="s">
        <v>310</v>
      </c>
      <c r="S869" s="280" t="s">
        <v>35</v>
      </c>
      <c r="T869" s="274" t="s">
        <v>29</v>
      </c>
      <c r="U869" s="223" t="s">
        <v>79</v>
      </c>
      <c r="V869" s="221" t="s">
        <v>2492</v>
      </c>
      <c r="W869" s="231" t="s">
        <v>2493</v>
      </c>
      <c r="X869" s="269" t="s">
        <v>2494</v>
      </c>
      <c r="Y869" s="220" t="s">
        <v>222</v>
      </c>
      <c r="Z869" s="271" t="s">
        <v>223</v>
      </c>
      <c r="AA869" s="220" t="s">
        <v>323</v>
      </c>
      <c r="AB869" s="239"/>
      <c r="AC869" s="273"/>
      <c r="AD869" s="221" t="s">
        <v>2495</v>
      </c>
      <c r="AH869" s="257"/>
      <c r="AJ869" s="258"/>
      <c r="AK869" s="259"/>
      <c r="AL869" s="242"/>
    </row>
    <row r="870" spans="1:38" s="229" customFormat="1" ht="15" customHeight="1">
      <c r="A870" s="217">
        <v>2023</v>
      </c>
      <c r="B870" s="217" t="s">
        <v>67</v>
      </c>
      <c r="C870" s="218" t="s">
        <v>2483</v>
      </c>
      <c r="D870" s="217">
        <v>1234</v>
      </c>
      <c r="E870" s="219" t="s">
        <v>4234</v>
      </c>
      <c r="F870" s="217"/>
      <c r="G870" s="217"/>
      <c r="H870" s="220" t="s">
        <v>4233</v>
      </c>
      <c r="I870" s="249" t="s">
        <v>74</v>
      </c>
      <c r="J870" s="220" t="s">
        <v>4232</v>
      </c>
      <c r="K870" s="220" t="s">
        <v>281</v>
      </c>
      <c r="L870" s="219" t="s">
        <v>4235</v>
      </c>
      <c r="M870" s="222" t="s">
        <v>4233</v>
      </c>
      <c r="N870" s="222" t="s">
        <v>4233</v>
      </c>
      <c r="O870" s="222" t="s">
        <v>4236</v>
      </c>
      <c r="P870" s="269" t="s">
        <v>325</v>
      </c>
      <c r="Q870" s="269" t="s">
        <v>325</v>
      </c>
      <c r="R870" s="221"/>
      <c r="S870" s="223"/>
      <c r="T870" s="223"/>
      <c r="U870" s="223"/>
      <c r="V870" s="249" t="s">
        <v>74</v>
      </c>
      <c r="W870" s="220"/>
      <c r="X870" s="269"/>
      <c r="Y870" s="220"/>
      <c r="Z870" s="271"/>
      <c r="AA870" s="249" t="s">
        <v>74</v>
      </c>
      <c r="AB870" s="239"/>
      <c r="AC870" s="273"/>
      <c r="AD870" s="221"/>
      <c r="AH870" s="257"/>
      <c r="AJ870" s="258"/>
      <c r="AK870" s="259"/>
      <c r="AL870" s="242"/>
    </row>
    <row r="871" spans="1:38" s="229" customFormat="1" ht="15" customHeight="1">
      <c r="A871" s="217">
        <v>2023</v>
      </c>
      <c r="B871" s="217" t="s">
        <v>67</v>
      </c>
      <c r="C871" s="218" t="s">
        <v>2496</v>
      </c>
      <c r="D871" s="217">
        <v>1234</v>
      </c>
      <c r="E871" s="219" t="s">
        <v>4234</v>
      </c>
      <c r="F871" s="217"/>
      <c r="G871" s="217"/>
      <c r="H871" s="220" t="s">
        <v>4233</v>
      </c>
      <c r="I871" s="249" t="s">
        <v>74</v>
      </c>
      <c r="J871" s="220" t="s">
        <v>4232</v>
      </c>
      <c r="K871" s="220" t="s">
        <v>281</v>
      </c>
      <c r="L871" s="219" t="s">
        <v>4235</v>
      </c>
      <c r="M871" s="222" t="s">
        <v>4233</v>
      </c>
      <c r="N871" s="222" t="s">
        <v>4233</v>
      </c>
      <c r="O871" s="222" t="s">
        <v>4236</v>
      </c>
      <c r="P871" s="269" t="s">
        <v>325</v>
      </c>
      <c r="Q871" s="269" t="s">
        <v>325</v>
      </c>
      <c r="R871" s="221"/>
      <c r="S871" s="223"/>
      <c r="T871" s="223"/>
      <c r="U871" s="223"/>
      <c r="V871" s="249" t="s">
        <v>74</v>
      </c>
      <c r="W871" s="220"/>
      <c r="X871" s="269"/>
      <c r="Y871" s="220"/>
      <c r="Z871" s="271"/>
      <c r="AA871" s="249" t="s">
        <v>74</v>
      </c>
      <c r="AB871" s="239"/>
      <c r="AC871" s="273"/>
      <c r="AD871" s="221"/>
      <c r="AH871" s="257"/>
      <c r="AJ871" s="258"/>
      <c r="AK871" s="259"/>
      <c r="AL871" s="242"/>
    </row>
    <row r="872" spans="1:38" s="229" customFormat="1" ht="15" customHeight="1">
      <c r="A872" s="217">
        <v>2023</v>
      </c>
      <c r="B872" s="217" t="s">
        <v>67</v>
      </c>
      <c r="C872" s="218" t="s">
        <v>2496</v>
      </c>
      <c r="D872" s="217">
        <v>1234</v>
      </c>
      <c r="E872" s="219" t="s">
        <v>4234</v>
      </c>
      <c r="F872" s="217"/>
      <c r="G872" s="217"/>
      <c r="H872" s="220" t="s">
        <v>4233</v>
      </c>
      <c r="I872" s="221" t="s">
        <v>52</v>
      </c>
      <c r="J872" s="220" t="s">
        <v>4232</v>
      </c>
      <c r="K872" s="220" t="s">
        <v>281</v>
      </c>
      <c r="L872" s="219" t="s">
        <v>4235</v>
      </c>
      <c r="M872" s="222" t="s">
        <v>4233</v>
      </c>
      <c r="N872" s="222" t="s">
        <v>4233</v>
      </c>
      <c r="O872" s="222" t="s">
        <v>4236</v>
      </c>
      <c r="P872" s="269" t="s">
        <v>639</v>
      </c>
      <c r="Q872" s="269" t="s">
        <v>356</v>
      </c>
      <c r="R872" s="221" t="s">
        <v>310</v>
      </c>
      <c r="S872" s="223" t="s">
        <v>90</v>
      </c>
      <c r="T872" s="274" t="s">
        <v>2497</v>
      </c>
      <c r="U872" s="274" t="s">
        <v>183</v>
      </c>
      <c r="V872" s="221" t="s">
        <v>2498</v>
      </c>
      <c r="W872" s="231" t="s">
        <v>2499</v>
      </c>
      <c r="X872" s="269" t="s">
        <v>2500</v>
      </c>
      <c r="Y872" s="220" t="s">
        <v>219</v>
      </c>
      <c r="Z872" s="271" t="s">
        <v>223</v>
      </c>
      <c r="AA872" s="220" t="s">
        <v>288</v>
      </c>
      <c r="AB872" s="239"/>
      <c r="AC872" s="273"/>
      <c r="AD872" s="221"/>
      <c r="AH872" s="257"/>
      <c r="AJ872" s="258"/>
      <c r="AK872" s="259"/>
      <c r="AL872" s="242"/>
    </row>
    <row r="873" spans="1:38" s="229" customFormat="1" ht="15" customHeight="1">
      <c r="A873" s="217">
        <v>2023</v>
      </c>
      <c r="B873" s="217" t="s">
        <v>67</v>
      </c>
      <c r="C873" s="218" t="s">
        <v>2496</v>
      </c>
      <c r="D873" s="217">
        <v>1234</v>
      </c>
      <c r="E873" s="219" t="s">
        <v>4234</v>
      </c>
      <c r="F873" s="217"/>
      <c r="G873" s="217"/>
      <c r="H873" s="220" t="s">
        <v>4233</v>
      </c>
      <c r="I873" s="221" t="s">
        <v>52</v>
      </c>
      <c r="J873" s="220" t="s">
        <v>4232</v>
      </c>
      <c r="K873" s="220" t="s">
        <v>281</v>
      </c>
      <c r="L873" s="219" t="s">
        <v>4235</v>
      </c>
      <c r="M873" s="222" t="s">
        <v>4233</v>
      </c>
      <c r="N873" s="222" t="s">
        <v>4233</v>
      </c>
      <c r="O873" s="222" t="s">
        <v>4236</v>
      </c>
      <c r="P873" s="269" t="s">
        <v>519</v>
      </c>
      <c r="Q873" s="269" t="s">
        <v>294</v>
      </c>
      <c r="R873" s="221" t="s">
        <v>316</v>
      </c>
      <c r="S873" s="223" t="s">
        <v>90</v>
      </c>
      <c r="T873" s="274" t="s">
        <v>27</v>
      </c>
      <c r="U873" s="274" t="s">
        <v>78</v>
      </c>
      <c r="V873" s="221" t="s">
        <v>478</v>
      </c>
      <c r="W873" s="231" t="s">
        <v>2501</v>
      </c>
      <c r="X873" s="269" t="s">
        <v>2502</v>
      </c>
      <c r="Y873" s="220" t="s">
        <v>219</v>
      </c>
      <c r="Z873" s="271" t="s">
        <v>220</v>
      </c>
      <c r="AA873" s="220" t="s">
        <v>304</v>
      </c>
      <c r="AB873" s="239" t="s">
        <v>289</v>
      </c>
      <c r="AC873" s="272" t="s">
        <v>227</v>
      </c>
      <c r="AD873" s="221"/>
      <c r="AH873" s="257"/>
      <c r="AJ873" s="258"/>
      <c r="AK873" s="259"/>
      <c r="AL873" s="242"/>
    </row>
    <row r="874" spans="1:38" s="229" customFormat="1" ht="15" customHeight="1">
      <c r="A874" s="217">
        <v>2023</v>
      </c>
      <c r="B874" s="217" t="s">
        <v>67</v>
      </c>
      <c r="C874" s="218" t="s">
        <v>2496</v>
      </c>
      <c r="D874" s="217">
        <v>1234</v>
      </c>
      <c r="E874" s="219" t="s">
        <v>4234</v>
      </c>
      <c r="F874" s="217" t="s">
        <v>310</v>
      </c>
      <c r="G874" s="217" t="s">
        <v>2503</v>
      </c>
      <c r="H874" s="220" t="s">
        <v>4233</v>
      </c>
      <c r="I874" s="221" t="s">
        <v>52</v>
      </c>
      <c r="J874" s="220" t="s">
        <v>4232</v>
      </c>
      <c r="K874" s="220" t="s">
        <v>281</v>
      </c>
      <c r="L874" s="219" t="s">
        <v>4235</v>
      </c>
      <c r="M874" s="222" t="s">
        <v>4233</v>
      </c>
      <c r="N874" s="222" t="s">
        <v>4233</v>
      </c>
      <c r="O874" s="222" t="s">
        <v>4236</v>
      </c>
      <c r="P874" s="269" t="s">
        <v>365</v>
      </c>
      <c r="Q874" s="269" t="s">
        <v>366</v>
      </c>
      <c r="R874" s="221" t="s">
        <v>310</v>
      </c>
      <c r="S874" s="280" t="s">
        <v>35</v>
      </c>
      <c r="T874" s="274" t="s">
        <v>26</v>
      </c>
      <c r="U874" s="223" t="s">
        <v>83</v>
      </c>
      <c r="V874" s="221" t="s">
        <v>2504</v>
      </c>
      <c r="W874" s="231" t="s">
        <v>2505</v>
      </c>
      <c r="X874" s="269" t="s">
        <v>2506</v>
      </c>
      <c r="Y874" s="220" t="s">
        <v>219</v>
      </c>
      <c r="Z874" s="271" t="s">
        <v>223</v>
      </c>
      <c r="AA874" s="220" t="s">
        <v>2456</v>
      </c>
      <c r="AB874" s="239" t="s">
        <v>289</v>
      </c>
      <c r="AC874" s="272" t="s">
        <v>227</v>
      </c>
      <c r="AD874" s="222" t="s">
        <v>2507</v>
      </c>
      <c r="AH874" s="257"/>
      <c r="AJ874" s="258"/>
      <c r="AK874" s="259"/>
      <c r="AL874" s="242"/>
    </row>
    <row r="875" spans="1:38" s="229" customFormat="1" ht="15" customHeight="1">
      <c r="A875" s="217">
        <v>2023</v>
      </c>
      <c r="B875" s="217" t="s">
        <v>67</v>
      </c>
      <c r="C875" s="218" t="s">
        <v>2508</v>
      </c>
      <c r="D875" s="217">
        <v>1234</v>
      </c>
      <c r="E875" s="219" t="s">
        <v>4234</v>
      </c>
      <c r="F875" s="217"/>
      <c r="G875" s="217"/>
      <c r="H875" s="220" t="s">
        <v>4233</v>
      </c>
      <c r="I875" s="249" t="s">
        <v>74</v>
      </c>
      <c r="J875" s="220" t="s">
        <v>4232</v>
      </c>
      <c r="K875" s="220" t="s">
        <v>281</v>
      </c>
      <c r="L875" s="219" t="s">
        <v>4235</v>
      </c>
      <c r="M875" s="222" t="s">
        <v>4233</v>
      </c>
      <c r="N875" s="222" t="s">
        <v>4233</v>
      </c>
      <c r="O875" s="222" t="s">
        <v>4236</v>
      </c>
      <c r="P875" s="269" t="s">
        <v>325</v>
      </c>
      <c r="Q875" s="269" t="s">
        <v>325</v>
      </c>
      <c r="R875" s="221"/>
      <c r="S875" s="223"/>
      <c r="T875" s="223"/>
      <c r="U875" s="223"/>
      <c r="V875" s="249" t="s">
        <v>74</v>
      </c>
      <c r="W875" s="220"/>
      <c r="X875" s="269"/>
      <c r="Y875" s="220"/>
      <c r="Z875" s="271"/>
      <c r="AA875" s="249" t="s">
        <v>74</v>
      </c>
      <c r="AB875" s="239"/>
      <c r="AC875" s="273"/>
      <c r="AD875" s="221"/>
      <c r="AH875" s="257"/>
      <c r="AJ875" s="258"/>
      <c r="AK875" s="259"/>
      <c r="AL875" s="242"/>
    </row>
    <row r="876" spans="1:38" s="229" customFormat="1" ht="15" customHeight="1">
      <c r="A876" s="217">
        <v>2023</v>
      </c>
      <c r="B876" s="217" t="s">
        <v>67</v>
      </c>
      <c r="C876" s="218" t="s">
        <v>2508</v>
      </c>
      <c r="D876" s="217">
        <v>1234</v>
      </c>
      <c r="E876" s="219" t="s">
        <v>4234</v>
      </c>
      <c r="F876" s="217"/>
      <c r="G876" s="217"/>
      <c r="H876" s="220" t="s">
        <v>4233</v>
      </c>
      <c r="I876" s="249" t="s">
        <v>74</v>
      </c>
      <c r="J876" s="220" t="s">
        <v>4232</v>
      </c>
      <c r="K876" s="220" t="s">
        <v>281</v>
      </c>
      <c r="L876" s="219" t="s">
        <v>4235</v>
      </c>
      <c r="M876" s="222" t="s">
        <v>4233</v>
      </c>
      <c r="N876" s="222" t="s">
        <v>4233</v>
      </c>
      <c r="O876" s="222" t="s">
        <v>4236</v>
      </c>
      <c r="P876" s="269" t="s">
        <v>325</v>
      </c>
      <c r="Q876" s="269" t="s">
        <v>325</v>
      </c>
      <c r="R876" s="221"/>
      <c r="S876" s="223"/>
      <c r="T876" s="223"/>
      <c r="U876" s="223"/>
      <c r="V876" s="249" t="s">
        <v>74</v>
      </c>
      <c r="W876" s="220"/>
      <c r="X876" s="269"/>
      <c r="Y876" s="220"/>
      <c r="Z876" s="271"/>
      <c r="AA876" s="249" t="s">
        <v>74</v>
      </c>
      <c r="AB876" s="239"/>
      <c r="AC876" s="273"/>
      <c r="AD876" s="221"/>
      <c r="AH876" s="257"/>
      <c r="AJ876" s="258"/>
      <c r="AK876" s="259"/>
      <c r="AL876" s="242"/>
    </row>
    <row r="877" spans="1:38" s="229" customFormat="1" ht="15" customHeight="1">
      <c r="A877" s="217">
        <v>2023</v>
      </c>
      <c r="B877" s="217" t="s">
        <v>67</v>
      </c>
      <c r="C877" s="218" t="s">
        <v>2508</v>
      </c>
      <c r="D877" s="217">
        <v>1234</v>
      </c>
      <c r="E877" s="219" t="s">
        <v>4234</v>
      </c>
      <c r="F877" s="217"/>
      <c r="G877" s="217"/>
      <c r="H877" s="220" t="s">
        <v>4233</v>
      </c>
      <c r="I877" s="249" t="s">
        <v>74</v>
      </c>
      <c r="J877" s="220" t="s">
        <v>4232</v>
      </c>
      <c r="K877" s="220" t="s">
        <v>281</v>
      </c>
      <c r="L877" s="219" t="s">
        <v>4235</v>
      </c>
      <c r="M877" s="222" t="s">
        <v>4233</v>
      </c>
      <c r="N877" s="222" t="s">
        <v>4233</v>
      </c>
      <c r="O877" s="222" t="s">
        <v>4236</v>
      </c>
      <c r="P877" s="269" t="s">
        <v>325</v>
      </c>
      <c r="Q877" s="269" t="s">
        <v>325</v>
      </c>
      <c r="R877" s="221"/>
      <c r="S877" s="223"/>
      <c r="T877" s="223"/>
      <c r="U877" s="223"/>
      <c r="V877" s="249" t="s">
        <v>74</v>
      </c>
      <c r="W877" s="220"/>
      <c r="X877" s="269"/>
      <c r="Y877" s="220"/>
      <c r="Z877" s="271"/>
      <c r="AA877" s="249" t="s">
        <v>74</v>
      </c>
      <c r="AB877" s="239"/>
      <c r="AC877" s="273"/>
      <c r="AD877" s="221"/>
      <c r="AH877" s="257"/>
      <c r="AJ877" s="258"/>
      <c r="AK877" s="259"/>
      <c r="AL877" s="242"/>
    </row>
    <row r="878" spans="1:38" s="229" customFormat="1" ht="15" customHeight="1">
      <c r="A878" s="217">
        <v>2023</v>
      </c>
      <c r="B878" s="217" t="s">
        <v>67</v>
      </c>
      <c r="C878" s="218" t="s">
        <v>2509</v>
      </c>
      <c r="D878" s="217">
        <v>1234</v>
      </c>
      <c r="E878" s="219" t="s">
        <v>4234</v>
      </c>
      <c r="F878" s="217"/>
      <c r="G878" s="217"/>
      <c r="H878" s="220" t="s">
        <v>4233</v>
      </c>
      <c r="I878" s="221" t="s">
        <v>52</v>
      </c>
      <c r="J878" s="220" t="s">
        <v>4232</v>
      </c>
      <c r="K878" s="220" t="s">
        <v>281</v>
      </c>
      <c r="L878" s="219" t="s">
        <v>4235</v>
      </c>
      <c r="M878" s="222" t="s">
        <v>4233</v>
      </c>
      <c r="N878" s="222" t="s">
        <v>4233</v>
      </c>
      <c r="O878" s="222" t="s">
        <v>4236</v>
      </c>
      <c r="P878" s="269" t="s">
        <v>559</v>
      </c>
      <c r="Q878" s="269" t="s">
        <v>294</v>
      </c>
      <c r="R878" s="221" t="s">
        <v>316</v>
      </c>
      <c r="S878" s="223" t="s">
        <v>76</v>
      </c>
      <c r="T878" s="274" t="s">
        <v>2497</v>
      </c>
      <c r="U878" s="274" t="s">
        <v>183</v>
      </c>
      <c r="V878" s="221" t="s">
        <v>2510</v>
      </c>
      <c r="W878" s="231" t="s">
        <v>2348</v>
      </c>
      <c r="X878" s="269" t="s">
        <v>2511</v>
      </c>
      <c r="Y878" s="220" t="s">
        <v>222</v>
      </c>
      <c r="Z878" s="271" t="s">
        <v>223</v>
      </c>
      <c r="AA878" s="256" t="s">
        <v>2120</v>
      </c>
      <c r="AB878" s="239"/>
      <c r="AC878" s="273"/>
      <c r="AD878" s="221" t="s">
        <v>2512</v>
      </c>
      <c r="AH878" s="257"/>
      <c r="AJ878" s="258"/>
      <c r="AK878" s="259"/>
      <c r="AL878" s="242"/>
    </row>
    <row r="879" spans="1:38" s="229" customFormat="1" ht="15" customHeight="1">
      <c r="A879" s="217">
        <v>2023</v>
      </c>
      <c r="B879" s="217" t="s">
        <v>67</v>
      </c>
      <c r="C879" s="218" t="s">
        <v>2509</v>
      </c>
      <c r="D879" s="217">
        <v>1234</v>
      </c>
      <c r="E879" s="219" t="s">
        <v>4234</v>
      </c>
      <c r="F879" s="217"/>
      <c r="G879" s="217"/>
      <c r="H879" s="220" t="s">
        <v>4233</v>
      </c>
      <c r="I879" s="221" t="s">
        <v>52</v>
      </c>
      <c r="J879" s="220" t="s">
        <v>4232</v>
      </c>
      <c r="K879" s="220" t="s">
        <v>281</v>
      </c>
      <c r="L879" s="219" t="s">
        <v>4235</v>
      </c>
      <c r="M879" s="222" t="s">
        <v>4233</v>
      </c>
      <c r="N879" s="222" t="s">
        <v>4233</v>
      </c>
      <c r="O879" s="222" t="s">
        <v>4236</v>
      </c>
      <c r="P879" s="269" t="s">
        <v>2513</v>
      </c>
      <c r="Q879" s="269" t="s">
        <v>294</v>
      </c>
      <c r="R879" s="221" t="s">
        <v>316</v>
      </c>
      <c r="S879" s="223" t="s">
        <v>76</v>
      </c>
      <c r="T879" s="274" t="s">
        <v>29</v>
      </c>
      <c r="U879" s="223" t="s">
        <v>79</v>
      </c>
      <c r="V879" s="221" t="s">
        <v>2514</v>
      </c>
      <c r="W879" s="231" t="s">
        <v>2348</v>
      </c>
      <c r="X879" s="231" t="s">
        <v>2515</v>
      </c>
      <c r="Y879" s="220" t="s">
        <v>219</v>
      </c>
      <c r="Z879" s="271" t="s">
        <v>220</v>
      </c>
      <c r="AA879" s="220" t="s">
        <v>304</v>
      </c>
      <c r="AB879" s="239" t="s">
        <v>2280</v>
      </c>
      <c r="AC879" s="272" t="s">
        <v>227</v>
      </c>
      <c r="AD879" s="221"/>
      <c r="AH879" s="257"/>
      <c r="AJ879" s="258"/>
      <c r="AK879" s="259"/>
      <c r="AL879" s="242"/>
    </row>
    <row r="880" spans="1:38" s="229" customFormat="1" ht="15" customHeight="1">
      <c r="A880" s="217">
        <v>2023</v>
      </c>
      <c r="B880" s="217" t="s">
        <v>67</v>
      </c>
      <c r="C880" s="218" t="s">
        <v>2509</v>
      </c>
      <c r="D880" s="217">
        <v>1234</v>
      </c>
      <c r="E880" s="219" t="s">
        <v>4234</v>
      </c>
      <c r="F880" s="217"/>
      <c r="G880" s="217"/>
      <c r="H880" s="220" t="s">
        <v>4233</v>
      </c>
      <c r="I880" s="221" t="s">
        <v>52</v>
      </c>
      <c r="J880" s="220" t="s">
        <v>4232</v>
      </c>
      <c r="K880" s="220" t="s">
        <v>281</v>
      </c>
      <c r="L880" s="219" t="s">
        <v>4235</v>
      </c>
      <c r="M880" s="222" t="s">
        <v>4233</v>
      </c>
      <c r="N880" s="222" t="s">
        <v>4233</v>
      </c>
      <c r="O880" s="222" t="s">
        <v>4236</v>
      </c>
      <c r="P880" s="269" t="s">
        <v>506</v>
      </c>
      <c r="Q880" s="269" t="s">
        <v>294</v>
      </c>
      <c r="R880" s="221" t="s">
        <v>316</v>
      </c>
      <c r="S880" s="223" t="s">
        <v>76</v>
      </c>
      <c r="T880" s="274" t="s">
        <v>27</v>
      </c>
      <c r="U880" s="274" t="s">
        <v>85</v>
      </c>
      <c r="V880" s="221" t="s">
        <v>95</v>
      </c>
      <c r="W880" s="231" t="s">
        <v>2516</v>
      </c>
      <c r="X880" s="269" t="s">
        <v>2517</v>
      </c>
      <c r="Y880" s="220" t="s">
        <v>219</v>
      </c>
      <c r="Z880" s="271" t="s">
        <v>220</v>
      </c>
      <c r="AA880" s="220" t="s">
        <v>175</v>
      </c>
      <c r="AB880" s="239" t="s">
        <v>316</v>
      </c>
      <c r="AC880" s="273" t="s">
        <v>227</v>
      </c>
      <c r="AD880" s="221" t="s">
        <v>2435</v>
      </c>
      <c r="AH880" s="257"/>
      <c r="AJ880" s="258"/>
      <c r="AK880" s="259"/>
      <c r="AL880" s="242"/>
    </row>
    <row r="881" spans="1:38" s="229" customFormat="1" ht="15" customHeight="1">
      <c r="A881" s="217">
        <v>2023</v>
      </c>
      <c r="B881" s="217" t="s">
        <v>67</v>
      </c>
      <c r="C881" s="218" t="s">
        <v>2518</v>
      </c>
      <c r="D881" s="217">
        <v>1234</v>
      </c>
      <c r="E881" s="219" t="s">
        <v>4234</v>
      </c>
      <c r="F881" s="217"/>
      <c r="G881" s="217"/>
      <c r="H881" s="220" t="s">
        <v>4233</v>
      </c>
      <c r="I881" s="249" t="s">
        <v>291</v>
      </c>
      <c r="J881" s="220" t="s">
        <v>4232</v>
      </c>
      <c r="K881" s="220" t="s">
        <v>281</v>
      </c>
      <c r="L881" s="219" t="s">
        <v>4235</v>
      </c>
      <c r="M881" s="222" t="s">
        <v>4233</v>
      </c>
      <c r="N881" s="222" t="s">
        <v>4233</v>
      </c>
      <c r="O881" s="222" t="s">
        <v>4236</v>
      </c>
      <c r="P881" s="269" t="s">
        <v>506</v>
      </c>
      <c r="Q881" s="269" t="s">
        <v>294</v>
      </c>
      <c r="R881" s="221"/>
      <c r="S881" s="223"/>
      <c r="T881" s="223"/>
      <c r="U881" s="223"/>
      <c r="V881" s="221" t="s">
        <v>291</v>
      </c>
      <c r="W881" s="220"/>
      <c r="X881" s="269"/>
      <c r="Y881" s="220"/>
      <c r="Z881" s="271"/>
      <c r="AA881" s="220" t="s">
        <v>291</v>
      </c>
      <c r="AB881" s="239"/>
      <c r="AC881" s="273"/>
      <c r="AD881" s="221"/>
      <c r="AH881" s="257"/>
      <c r="AJ881" s="258"/>
      <c r="AK881" s="259"/>
      <c r="AL881" s="242"/>
    </row>
    <row r="882" spans="1:38" s="229" customFormat="1" ht="15" customHeight="1">
      <c r="A882" s="217">
        <v>2023</v>
      </c>
      <c r="B882" s="217" t="s">
        <v>67</v>
      </c>
      <c r="C882" s="218" t="s">
        <v>2519</v>
      </c>
      <c r="D882" s="217">
        <v>1234</v>
      </c>
      <c r="E882" s="219" t="s">
        <v>4234</v>
      </c>
      <c r="F882" s="217"/>
      <c r="G882" s="217"/>
      <c r="H882" s="220" t="s">
        <v>4233</v>
      </c>
      <c r="I882" s="249" t="s">
        <v>73</v>
      </c>
      <c r="J882" s="220" t="s">
        <v>4232</v>
      </c>
      <c r="K882" s="220" t="s">
        <v>281</v>
      </c>
      <c r="L882" s="219" t="s">
        <v>4235</v>
      </c>
      <c r="M882" s="222" t="s">
        <v>4233</v>
      </c>
      <c r="N882" s="222" t="s">
        <v>4233</v>
      </c>
      <c r="O882" s="222" t="s">
        <v>4236</v>
      </c>
      <c r="P882" s="269" t="s">
        <v>306</v>
      </c>
      <c r="Q882" s="269" t="s">
        <v>294</v>
      </c>
      <c r="R882" s="221"/>
      <c r="S882" s="223"/>
      <c r="T882" s="223"/>
      <c r="U882" s="223"/>
      <c r="V882" s="221" t="s">
        <v>73</v>
      </c>
      <c r="W882" s="220"/>
      <c r="X882" s="269"/>
      <c r="Y882" s="220"/>
      <c r="Z882" s="271"/>
      <c r="AA882" s="220" t="s">
        <v>73</v>
      </c>
      <c r="AB882" s="239"/>
      <c r="AC882" s="273"/>
      <c r="AD882" s="221"/>
      <c r="AH882" s="257"/>
      <c r="AJ882" s="258"/>
      <c r="AK882" s="259"/>
      <c r="AL882" s="242"/>
    </row>
    <row r="883" spans="1:38" s="229" customFormat="1" ht="15" customHeight="1">
      <c r="A883" s="217">
        <v>2023</v>
      </c>
      <c r="B883" s="217" t="s">
        <v>67</v>
      </c>
      <c r="C883" s="218" t="s">
        <v>2520</v>
      </c>
      <c r="D883" s="217">
        <v>1234</v>
      </c>
      <c r="E883" s="219" t="s">
        <v>4234</v>
      </c>
      <c r="F883" s="217"/>
      <c r="G883" s="217"/>
      <c r="H883" s="220" t="s">
        <v>4233</v>
      </c>
      <c r="I883" s="249" t="s">
        <v>75</v>
      </c>
      <c r="J883" s="220" t="s">
        <v>4232</v>
      </c>
      <c r="K883" s="220" t="s">
        <v>281</v>
      </c>
      <c r="L883" s="219" t="s">
        <v>4235</v>
      </c>
      <c r="M883" s="222" t="s">
        <v>4233</v>
      </c>
      <c r="N883" s="222" t="s">
        <v>4233</v>
      </c>
      <c r="O883" s="222" t="s">
        <v>4236</v>
      </c>
      <c r="P883" s="269" t="s">
        <v>2521</v>
      </c>
      <c r="Q883" s="269" t="s">
        <v>294</v>
      </c>
      <c r="R883" s="221" t="s">
        <v>316</v>
      </c>
      <c r="S883" s="280" t="s">
        <v>35</v>
      </c>
      <c r="T883" s="274" t="s">
        <v>25</v>
      </c>
      <c r="U883" s="223" t="s">
        <v>83</v>
      </c>
      <c r="V883" s="221" t="s">
        <v>75</v>
      </c>
      <c r="W883" s="231" t="s">
        <v>2522</v>
      </c>
      <c r="X883" s="269" t="s">
        <v>2523</v>
      </c>
      <c r="Y883" s="220" t="s">
        <v>219</v>
      </c>
      <c r="Z883" s="271" t="s">
        <v>223</v>
      </c>
      <c r="AA883" s="220" t="s">
        <v>75</v>
      </c>
      <c r="AB883" s="239" t="s">
        <v>316</v>
      </c>
      <c r="AC883" s="273" t="s">
        <v>229</v>
      </c>
      <c r="AD883" s="221" t="s">
        <v>2524</v>
      </c>
      <c r="AH883" s="257"/>
      <c r="AJ883" s="258"/>
      <c r="AK883" s="259"/>
      <c r="AL883" s="242"/>
    </row>
    <row r="884" spans="1:38" s="229" customFormat="1" ht="15" customHeight="1">
      <c r="A884" s="217">
        <v>2023</v>
      </c>
      <c r="B884" s="217" t="s">
        <v>67</v>
      </c>
      <c r="C884" s="218" t="s">
        <v>2520</v>
      </c>
      <c r="D884" s="217">
        <v>1234</v>
      </c>
      <c r="E884" s="219" t="s">
        <v>4234</v>
      </c>
      <c r="F884" s="217"/>
      <c r="G884" s="217"/>
      <c r="H884" s="220" t="s">
        <v>4233</v>
      </c>
      <c r="I884" s="221" t="s">
        <v>52</v>
      </c>
      <c r="J884" s="220" t="s">
        <v>4232</v>
      </c>
      <c r="K884" s="220" t="s">
        <v>281</v>
      </c>
      <c r="L884" s="219" t="s">
        <v>4235</v>
      </c>
      <c r="M884" s="222" t="s">
        <v>4233</v>
      </c>
      <c r="N884" s="222" t="s">
        <v>4233</v>
      </c>
      <c r="O884" s="222" t="s">
        <v>4236</v>
      </c>
      <c r="P884" s="269" t="s">
        <v>1314</v>
      </c>
      <c r="Q884" s="269" t="s">
        <v>294</v>
      </c>
      <c r="R884" s="221"/>
      <c r="S884" s="280" t="s">
        <v>35</v>
      </c>
      <c r="T884" s="274" t="s">
        <v>29</v>
      </c>
      <c r="U884" s="274" t="s">
        <v>181</v>
      </c>
      <c r="V884" s="221" t="s">
        <v>2525</v>
      </c>
      <c r="W884" s="221" t="s">
        <v>2526</v>
      </c>
      <c r="X884" s="269" t="s">
        <v>636</v>
      </c>
      <c r="Y884" s="220"/>
      <c r="Z884" s="271" t="s">
        <v>223</v>
      </c>
      <c r="AA884" s="220" t="s">
        <v>323</v>
      </c>
      <c r="AB884" s="239"/>
      <c r="AC884" s="273" t="s">
        <v>2527</v>
      </c>
      <c r="AD884" s="221"/>
      <c r="AH884" s="257"/>
      <c r="AJ884" s="258"/>
      <c r="AK884" s="259"/>
      <c r="AL884" s="242"/>
    </row>
    <row r="885" spans="1:38" s="229" customFormat="1" ht="15" customHeight="1">
      <c r="A885" s="217">
        <v>2023</v>
      </c>
      <c r="B885" s="217" t="s">
        <v>67</v>
      </c>
      <c r="C885" s="218" t="s">
        <v>2520</v>
      </c>
      <c r="D885" s="217">
        <v>1234</v>
      </c>
      <c r="E885" s="219" t="s">
        <v>4234</v>
      </c>
      <c r="F885" s="217"/>
      <c r="G885" s="217"/>
      <c r="H885" s="220" t="s">
        <v>4233</v>
      </c>
      <c r="I885" s="221" t="s">
        <v>52</v>
      </c>
      <c r="J885" s="220" t="s">
        <v>4232</v>
      </c>
      <c r="K885" s="220" t="s">
        <v>281</v>
      </c>
      <c r="L885" s="219" t="s">
        <v>4235</v>
      </c>
      <c r="M885" s="222" t="s">
        <v>4233</v>
      </c>
      <c r="N885" s="222" t="s">
        <v>4233</v>
      </c>
      <c r="O885" s="222" t="s">
        <v>4236</v>
      </c>
      <c r="P885" s="269" t="s">
        <v>2121</v>
      </c>
      <c r="Q885" s="269" t="s">
        <v>294</v>
      </c>
      <c r="R885" s="221" t="s">
        <v>289</v>
      </c>
      <c r="S885" s="223" t="s">
        <v>76</v>
      </c>
      <c r="T885" s="274" t="s">
        <v>25</v>
      </c>
      <c r="U885" s="274" t="s">
        <v>78</v>
      </c>
      <c r="V885" s="221" t="s">
        <v>2528</v>
      </c>
      <c r="W885" s="231" t="s">
        <v>2529</v>
      </c>
      <c r="X885" s="269" t="s">
        <v>2530</v>
      </c>
      <c r="Y885" s="220" t="s">
        <v>219</v>
      </c>
      <c r="Z885" s="271" t="s">
        <v>220</v>
      </c>
      <c r="AA885" s="220" t="s">
        <v>304</v>
      </c>
      <c r="AB885" s="239" t="s">
        <v>310</v>
      </c>
      <c r="AC885" s="273" t="s">
        <v>227</v>
      </c>
      <c r="AD885" s="221"/>
      <c r="AH885" s="257"/>
      <c r="AJ885" s="258"/>
      <c r="AK885" s="259"/>
      <c r="AL885" s="242"/>
    </row>
    <row r="886" spans="1:38" s="229" customFormat="1" ht="15" customHeight="1">
      <c r="A886" s="217">
        <v>2023</v>
      </c>
      <c r="B886" s="217" t="s">
        <v>67</v>
      </c>
      <c r="C886" s="218" t="s">
        <v>2520</v>
      </c>
      <c r="D886" s="217">
        <v>1234</v>
      </c>
      <c r="E886" s="219" t="s">
        <v>4234</v>
      </c>
      <c r="F886" s="217"/>
      <c r="G886" s="217"/>
      <c r="H886" s="220" t="s">
        <v>4233</v>
      </c>
      <c r="I886" s="221" t="s">
        <v>52</v>
      </c>
      <c r="J886" s="220" t="s">
        <v>4232</v>
      </c>
      <c r="K886" s="220" t="s">
        <v>281</v>
      </c>
      <c r="L886" s="219" t="s">
        <v>4235</v>
      </c>
      <c r="M886" s="222" t="s">
        <v>4233</v>
      </c>
      <c r="N886" s="222" t="s">
        <v>4233</v>
      </c>
      <c r="O886" s="222" t="s">
        <v>4236</v>
      </c>
      <c r="P886" s="269" t="s">
        <v>1013</v>
      </c>
      <c r="Q886" s="269" t="s">
        <v>294</v>
      </c>
      <c r="R886" s="221" t="s">
        <v>289</v>
      </c>
      <c r="S886" s="223" t="s">
        <v>43</v>
      </c>
      <c r="T886" s="274" t="s">
        <v>33</v>
      </c>
      <c r="U886" s="274" t="s">
        <v>88</v>
      </c>
      <c r="V886" s="221" t="s">
        <v>2531</v>
      </c>
      <c r="W886" s="231" t="s">
        <v>2532</v>
      </c>
      <c r="X886" s="269" t="s">
        <v>2533</v>
      </c>
      <c r="Y886" s="220" t="s">
        <v>222</v>
      </c>
      <c r="Z886" s="271" t="s">
        <v>223</v>
      </c>
      <c r="AA886" s="220" t="s">
        <v>288</v>
      </c>
      <c r="AB886" s="239"/>
      <c r="AC886" s="273"/>
      <c r="AD886" s="221"/>
      <c r="AH886" s="257"/>
      <c r="AJ886" s="258"/>
      <c r="AK886" s="259"/>
      <c r="AL886" s="242"/>
    </row>
    <row r="887" spans="1:38" s="229" customFormat="1" ht="15" customHeight="1">
      <c r="A887" s="217">
        <v>2023</v>
      </c>
      <c r="B887" s="217" t="s">
        <v>67</v>
      </c>
      <c r="C887" s="218" t="s">
        <v>2534</v>
      </c>
      <c r="D887" s="217">
        <v>1234</v>
      </c>
      <c r="E887" s="219" t="s">
        <v>4234</v>
      </c>
      <c r="F887" s="217"/>
      <c r="G887" s="217"/>
      <c r="H887" s="220" t="s">
        <v>4233</v>
      </c>
      <c r="I887" s="221" t="s">
        <v>52</v>
      </c>
      <c r="J887" s="220" t="s">
        <v>4232</v>
      </c>
      <c r="K887" s="220" t="s">
        <v>281</v>
      </c>
      <c r="L887" s="219" t="s">
        <v>4235</v>
      </c>
      <c r="M887" s="222" t="s">
        <v>4233</v>
      </c>
      <c r="N887" s="222" t="s">
        <v>4233</v>
      </c>
      <c r="O887" s="222" t="s">
        <v>4236</v>
      </c>
      <c r="P887" s="269" t="s">
        <v>1380</v>
      </c>
      <c r="Q887" s="269" t="s">
        <v>294</v>
      </c>
      <c r="R887" s="221"/>
      <c r="S887" s="280" t="s">
        <v>38</v>
      </c>
      <c r="T887" s="274" t="s">
        <v>30</v>
      </c>
      <c r="U887" s="223" t="s">
        <v>80</v>
      </c>
      <c r="V887" s="221" t="s">
        <v>93</v>
      </c>
      <c r="W887" s="231" t="s">
        <v>1242</v>
      </c>
      <c r="X887" s="269" t="s">
        <v>1707</v>
      </c>
      <c r="Y887" s="220"/>
      <c r="Z887" s="271" t="s">
        <v>220</v>
      </c>
      <c r="AA887" s="220" t="s">
        <v>174</v>
      </c>
      <c r="AB887" s="239"/>
      <c r="AC887" s="273" t="s">
        <v>227</v>
      </c>
      <c r="AD887" s="221" t="s">
        <v>2535</v>
      </c>
      <c r="AH887" s="257"/>
      <c r="AJ887" s="258"/>
      <c r="AK887" s="259"/>
      <c r="AL887" s="242"/>
    </row>
    <row r="888" spans="1:38" s="229" customFormat="1" ht="15" customHeight="1">
      <c r="A888" s="217">
        <v>2023</v>
      </c>
      <c r="B888" s="217" t="s">
        <v>67</v>
      </c>
      <c r="C888" s="218" t="s">
        <v>2534</v>
      </c>
      <c r="D888" s="217">
        <v>1234</v>
      </c>
      <c r="E888" s="219" t="s">
        <v>4234</v>
      </c>
      <c r="F888" s="217"/>
      <c r="G888" s="217"/>
      <c r="H888" s="220" t="s">
        <v>4233</v>
      </c>
      <c r="I888" s="221" t="s">
        <v>52</v>
      </c>
      <c r="J888" s="220" t="s">
        <v>4232</v>
      </c>
      <c r="K888" s="220" t="s">
        <v>281</v>
      </c>
      <c r="L888" s="219" t="s">
        <v>4235</v>
      </c>
      <c r="M888" s="222" t="s">
        <v>4233</v>
      </c>
      <c r="N888" s="222" t="s">
        <v>4233</v>
      </c>
      <c r="O888" s="222" t="s">
        <v>4236</v>
      </c>
      <c r="P888" s="269" t="s">
        <v>306</v>
      </c>
      <c r="Q888" s="269" t="s">
        <v>294</v>
      </c>
      <c r="R888" s="221" t="s">
        <v>289</v>
      </c>
      <c r="S888" s="223" t="s">
        <v>76</v>
      </c>
      <c r="T888" s="274" t="s">
        <v>29</v>
      </c>
      <c r="U888" s="274" t="s">
        <v>78</v>
      </c>
      <c r="V888" s="221" t="s">
        <v>349</v>
      </c>
      <c r="W888" s="231" t="s">
        <v>2537</v>
      </c>
      <c r="X888" s="269" t="s">
        <v>2538</v>
      </c>
      <c r="Y888" s="220" t="s">
        <v>219</v>
      </c>
      <c r="Z888" s="271" t="s">
        <v>220</v>
      </c>
      <c r="AA888" s="220" t="s">
        <v>304</v>
      </c>
      <c r="AB888" s="239" t="s">
        <v>2280</v>
      </c>
      <c r="AC888" s="273" t="s">
        <v>227</v>
      </c>
      <c r="AD888" s="221"/>
      <c r="AH888" s="257"/>
      <c r="AJ888" s="258"/>
      <c r="AK888" s="259"/>
      <c r="AL888" s="242"/>
    </row>
    <row r="889" spans="1:38" s="229" customFormat="1" ht="15" customHeight="1">
      <c r="A889" s="217">
        <v>2023</v>
      </c>
      <c r="B889" s="217" t="s">
        <v>67</v>
      </c>
      <c r="C889" s="218" t="s">
        <v>2534</v>
      </c>
      <c r="D889" s="217">
        <v>1234</v>
      </c>
      <c r="E889" s="219" t="s">
        <v>4234</v>
      </c>
      <c r="F889" s="217"/>
      <c r="G889" s="217"/>
      <c r="H889" s="220" t="s">
        <v>4233</v>
      </c>
      <c r="I889" s="249" t="s">
        <v>2061</v>
      </c>
      <c r="J889" s="220" t="s">
        <v>4232</v>
      </c>
      <c r="K889" s="220" t="s">
        <v>281</v>
      </c>
      <c r="L889" s="219" t="s">
        <v>4235</v>
      </c>
      <c r="M889" s="222" t="s">
        <v>4233</v>
      </c>
      <c r="N889" s="222" t="s">
        <v>4233</v>
      </c>
      <c r="O889" s="222" t="s">
        <v>4236</v>
      </c>
      <c r="P889" s="269" t="s">
        <v>325</v>
      </c>
      <c r="Q889" s="269" t="s">
        <v>325</v>
      </c>
      <c r="R889" s="221"/>
      <c r="S889" s="223"/>
      <c r="T889" s="223"/>
      <c r="U889" s="223"/>
      <c r="V889" s="221" t="s">
        <v>2061</v>
      </c>
      <c r="W889" s="220"/>
      <c r="X889" s="269"/>
      <c r="Y889" s="220"/>
      <c r="Z889" s="271"/>
      <c r="AA889" s="220" t="s">
        <v>2061</v>
      </c>
      <c r="AB889" s="239"/>
      <c r="AC889" s="273"/>
      <c r="AD889" s="221"/>
      <c r="AH889" s="257"/>
      <c r="AJ889" s="258"/>
      <c r="AK889" s="259"/>
      <c r="AL889" s="242"/>
    </row>
    <row r="890" spans="1:38" s="229" customFormat="1" ht="15" customHeight="1">
      <c r="A890" s="217">
        <v>2023</v>
      </c>
      <c r="B890" s="217" t="s">
        <v>67</v>
      </c>
      <c r="C890" s="218" t="s">
        <v>2539</v>
      </c>
      <c r="D890" s="217">
        <v>1234</v>
      </c>
      <c r="E890" s="219" t="s">
        <v>4234</v>
      </c>
      <c r="F890" s="217"/>
      <c r="G890" s="217"/>
      <c r="H890" s="220" t="s">
        <v>4233</v>
      </c>
      <c r="I890" s="221" t="s">
        <v>52</v>
      </c>
      <c r="J890" s="220" t="s">
        <v>4232</v>
      </c>
      <c r="K890" s="220" t="s">
        <v>281</v>
      </c>
      <c r="L890" s="219" t="s">
        <v>4235</v>
      </c>
      <c r="M890" s="222" t="s">
        <v>4233</v>
      </c>
      <c r="N890" s="222" t="s">
        <v>4233</v>
      </c>
      <c r="O890" s="222" t="s">
        <v>4236</v>
      </c>
      <c r="P890" s="269" t="s">
        <v>391</v>
      </c>
      <c r="Q890" s="269" t="s">
        <v>294</v>
      </c>
      <c r="R890" s="221" t="s">
        <v>289</v>
      </c>
      <c r="S890" s="223" t="s">
        <v>76</v>
      </c>
      <c r="T890" s="274" t="s">
        <v>29</v>
      </c>
      <c r="U890" s="274" t="s">
        <v>78</v>
      </c>
      <c r="V890" s="221" t="s">
        <v>2540</v>
      </c>
      <c r="W890" s="231" t="s">
        <v>2541</v>
      </c>
      <c r="X890" s="269" t="s">
        <v>2542</v>
      </c>
      <c r="Y890" s="220" t="s">
        <v>219</v>
      </c>
      <c r="Z890" s="271" t="s">
        <v>223</v>
      </c>
      <c r="AA890" s="220" t="s">
        <v>304</v>
      </c>
      <c r="AB890" s="239" t="s">
        <v>2280</v>
      </c>
      <c r="AC890" s="272" t="s">
        <v>227</v>
      </c>
      <c r="AD890" s="221"/>
      <c r="AH890" s="257"/>
      <c r="AJ890" s="258"/>
      <c r="AK890" s="259"/>
      <c r="AL890" s="242"/>
    </row>
    <row r="891" spans="1:38" s="229" customFormat="1" ht="15" customHeight="1">
      <c r="A891" s="239">
        <v>2024</v>
      </c>
      <c r="B891" s="239" t="s">
        <v>58</v>
      </c>
      <c r="C891" s="286" t="s">
        <v>2543</v>
      </c>
      <c r="D891" s="217">
        <v>1234</v>
      </c>
      <c r="E891" s="219" t="s">
        <v>4234</v>
      </c>
      <c r="F891" s="239"/>
      <c r="G891" s="239"/>
      <c r="H891" s="220" t="s">
        <v>4233</v>
      </c>
      <c r="I891" s="221" t="s">
        <v>52</v>
      </c>
      <c r="J891" s="220" t="s">
        <v>4232</v>
      </c>
      <c r="K891" s="220" t="s">
        <v>281</v>
      </c>
      <c r="L891" s="219" t="s">
        <v>4235</v>
      </c>
      <c r="M891" s="222" t="s">
        <v>4233</v>
      </c>
      <c r="N891" s="222" t="s">
        <v>4233</v>
      </c>
      <c r="O891" s="222" t="s">
        <v>4236</v>
      </c>
      <c r="P891" s="287" t="s">
        <v>559</v>
      </c>
      <c r="Q891" s="287" t="s">
        <v>294</v>
      </c>
      <c r="R891" s="249" t="s">
        <v>316</v>
      </c>
      <c r="S891" s="223" t="s">
        <v>43</v>
      </c>
      <c r="T891" s="274" t="s">
        <v>33</v>
      </c>
      <c r="U891" s="274" t="s">
        <v>79</v>
      </c>
      <c r="V891" s="221" t="s">
        <v>100</v>
      </c>
      <c r="W891" s="287" t="s">
        <v>2083</v>
      </c>
      <c r="X891" s="287" t="s">
        <v>911</v>
      </c>
      <c r="Y891" s="248" t="s">
        <v>219</v>
      </c>
      <c r="Z891" s="271" t="s">
        <v>223</v>
      </c>
      <c r="AA891" s="248" t="s">
        <v>288</v>
      </c>
      <c r="AB891" s="239"/>
      <c r="AC891" s="273"/>
      <c r="AD891" s="249"/>
      <c r="AE891" s="238"/>
      <c r="AH891" s="257"/>
      <c r="AJ891" s="258"/>
      <c r="AK891" s="259"/>
      <c r="AL891" s="242"/>
    </row>
    <row r="892" spans="1:38" s="229" customFormat="1" ht="15" customHeight="1">
      <c r="A892" s="217">
        <v>2024</v>
      </c>
      <c r="B892" s="217" t="s">
        <v>58</v>
      </c>
      <c r="C892" s="218" t="s">
        <v>2543</v>
      </c>
      <c r="D892" s="217">
        <v>1234</v>
      </c>
      <c r="E892" s="219" t="s">
        <v>4234</v>
      </c>
      <c r="F892" s="217"/>
      <c r="G892" s="217"/>
      <c r="H892" s="220" t="s">
        <v>4233</v>
      </c>
      <c r="I892" s="249" t="s">
        <v>291</v>
      </c>
      <c r="J892" s="220" t="s">
        <v>4232</v>
      </c>
      <c r="K892" s="220" t="s">
        <v>281</v>
      </c>
      <c r="L892" s="219" t="s">
        <v>4235</v>
      </c>
      <c r="M892" s="222" t="s">
        <v>4233</v>
      </c>
      <c r="N892" s="222" t="s">
        <v>4233</v>
      </c>
      <c r="O892" s="222" t="s">
        <v>4236</v>
      </c>
      <c r="P892" s="269" t="s">
        <v>559</v>
      </c>
      <c r="Q892" s="269" t="s">
        <v>294</v>
      </c>
      <c r="R892" s="221"/>
      <c r="S892" s="223"/>
      <c r="T892" s="223"/>
      <c r="U892" s="223"/>
      <c r="V892" s="221" t="s">
        <v>291</v>
      </c>
      <c r="W892" s="220"/>
      <c r="X892" s="269"/>
      <c r="Y892" s="220"/>
      <c r="Z892" s="271"/>
      <c r="AA892" s="220" t="s">
        <v>291</v>
      </c>
      <c r="AB892" s="239"/>
      <c r="AC892" s="273"/>
      <c r="AD892" s="221"/>
      <c r="AH892" s="257"/>
      <c r="AJ892" s="258"/>
      <c r="AK892" s="259"/>
      <c r="AL892" s="242"/>
    </row>
    <row r="893" spans="1:38" s="229" customFormat="1" ht="15" customHeight="1">
      <c r="A893" s="217">
        <v>2024</v>
      </c>
      <c r="B893" s="217" t="s">
        <v>58</v>
      </c>
      <c r="C893" s="218" t="s">
        <v>2543</v>
      </c>
      <c r="D893" s="217">
        <v>1234</v>
      </c>
      <c r="E893" s="219" t="s">
        <v>4234</v>
      </c>
      <c r="F893" s="217" t="s">
        <v>310</v>
      </c>
      <c r="G893" s="217" t="s">
        <v>2544</v>
      </c>
      <c r="H893" s="220" t="s">
        <v>4233</v>
      </c>
      <c r="I893" s="221" t="s">
        <v>52</v>
      </c>
      <c r="J893" s="220" t="s">
        <v>4232</v>
      </c>
      <c r="K893" s="220" t="s">
        <v>281</v>
      </c>
      <c r="L893" s="219" t="s">
        <v>4235</v>
      </c>
      <c r="M893" s="222" t="s">
        <v>4233</v>
      </c>
      <c r="N893" s="222" t="s">
        <v>4233</v>
      </c>
      <c r="O893" s="222" t="s">
        <v>4236</v>
      </c>
      <c r="P893" s="269" t="s">
        <v>2236</v>
      </c>
      <c r="Q893" s="269" t="s">
        <v>294</v>
      </c>
      <c r="R893" s="221" t="s">
        <v>310</v>
      </c>
      <c r="S893" s="280" t="s">
        <v>35</v>
      </c>
      <c r="T893" s="274" t="s">
        <v>27</v>
      </c>
      <c r="U893" s="274" t="s">
        <v>180</v>
      </c>
      <c r="V893" s="221" t="s">
        <v>626</v>
      </c>
      <c r="W893" s="231" t="s">
        <v>2545</v>
      </c>
      <c r="X893" s="269" t="s">
        <v>2546</v>
      </c>
      <c r="Y893" s="220" t="s">
        <v>222</v>
      </c>
      <c r="Z893" s="271" t="s">
        <v>223</v>
      </c>
      <c r="AA893" s="220" t="s">
        <v>323</v>
      </c>
      <c r="AB893" s="239" t="s">
        <v>310</v>
      </c>
      <c r="AC893" s="273"/>
      <c r="AD893" s="221"/>
      <c r="AH893" s="257"/>
      <c r="AJ893" s="258"/>
      <c r="AK893" s="259"/>
      <c r="AL893" s="242"/>
    </row>
    <row r="894" spans="1:38" s="229" customFormat="1" ht="15" customHeight="1">
      <c r="A894" s="239">
        <v>2024</v>
      </c>
      <c r="B894" s="239" t="s">
        <v>58</v>
      </c>
      <c r="C894" s="286" t="s">
        <v>2543</v>
      </c>
      <c r="D894" s="217">
        <v>1234</v>
      </c>
      <c r="E894" s="219" t="s">
        <v>4234</v>
      </c>
      <c r="F894" s="239"/>
      <c r="G894" s="239"/>
      <c r="H894" s="220" t="s">
        <v>4233</v>
      </c>
      <c r="I894" s="221" t="s">
        <v>52</v>
      </c>
      <c r="J894" s="220" t="s">
        <v>4232</v>
      </c>
      <c r="K894" s="220" t="s">
        <v>281</v>
      </c>
      <c r="L894" s="219" t="s">
        <v>4235</v>
      </c>
      <c r="M894" s="222" t="s">
        <v>4233</v>
      </c>
      <c r="N894" s="222" t="s">
        <v>4233</v>
      </c>
      <c r="O894" s="222" t="s">
        <v>4236</v>
      </c>
      <c r="P894" s="287" t="s">
        <v>2547</v>
      </c>
      <c r="Q894" s="287" t="s">
        <v>396</v>
      </c>
      <c r="R894" s="249" t="s">
        <v>289</v>
      </c>
      <c r="S894" s="223" t="s">
        <v>43</v>
      </c>
      <c r="T894" s="274" t="s">
        <v>30</v>
      </c>
      <c r="U894" s="274" t="s">
        <v>78</v>
      </c>
      <c r="V894" s="249" t="s">
        <v>30</v>
      </c>
      <c r="W894" s="248" t="s">
        <v>454</v>
      </c>
      <c r="X894" s="248" t="s">
        <v>2548</v>
      </c>
      <c r="Y894" s="248" t="s">
        <v>222</v>
      </c>
      <c r="Z894" s="271" t="s">
        <v>220</v>
      </c>
      <c r="AA894" s="220" t="s">
        <v>1322</v>
      </c>
      <c r="AB894" s="239"/>
      <c r="AC894" s="273" t="s">
        <v>227</v>
      </c>
      <c r="AD894" s="249" t="s">
        <v>2549</v>
      </c>
      <c r="AE894" s="238"/>
      <c r="AH894" s="257"/>
      <c r="AJ894" s="258"/>
      <c r="AK894" s="259"/>
      <c r="AL894" s="242"/>
    </row>
    <row r="895" spans="1:38" s="229" customFormat="1" ht="15" customHeight="1">
      <c r="A895" s="239">
        <v>2024</v>
      </c>
      <c r="B895" s="239" t="s">
        <v>58</v>
      </c>
      <c r="C895" s="286" t="s">
        <v>2543</v>
      </c>
      <c r="D895" s="217">
        <v>1234</v>
      </c>
      <c r="E895" s="219" t="s">
        <v>4234</v>
      </c>
      <c r="F895" s="239"/>
      <c r="G895" s="239"/>
      <c r="H895" s="220" t="s">
        <v>4233</v>
      </c>
      <c r="I895" s="221" t="s">
        <v>52</v>
      </c>
      <c r="J895" s="220" t="s">
        <v>4232</v>
      </c>
      <c r="K895" s="220" t="s">
        <v>281</v>
      </c>
      <c r="L895" s="219" t="s">
        <v>4235</v>
      </c>
      <c r="M895" s="222" t="s">
        <v>4233</v>
      </c>
      <c r="N895" s="222" t="s">
        <v>4233</v>
      </c>
      <c r="O895" s="222" t="s">
        <v>4236</v>
      </c>
      <c r="P895" s="287" t="s">
        <v>559</v>
      </c>
      <c r="Q895" s="287" t="s">
        <v>294</v>
      </c>
      <c r="R895" s="249" t="s">
        <v>289</v>
      </c>
      <c r="S895" s="223" t="s">
        <v>43</v>
      </c>
      <c r="T895" s="274" t="s">
        <v>33</v>
      </c>
      <c r="U895" s="274" t="s">
        <v>79</v>
      </c>
      <c r="V895" s="249" t="s">
        <v>2550</v>
      </c>
      <c r="W895" s="287" t="s">
        <v>2083</v>
      </c>
      <c r="X895" s="287" t="s">
        <v>2551</v>
      </c>
      <c r="Y895" s="248" t="s">
        <v>222</v>
      </c>
      <c r="Z895" s="271" t="s">
        <v>223</v>
      </c>
      <c r="AA895" s="248" t="s">
        <v>288</v>
      </c>
      <c r="AB895" s="239"/>
      <c r="AC895" s="273"/>
      <c r="AD895" s="249"/>
      <c r="AE895" s="238"/>
      <c r="AH895" s="257"/>
      <c r="AJ895" s="258"/>
      <c r="AK895" s="259"/>
      <c r="AL895" s="242"/>
    </row>
    <row r="896" spans="1:38" s="229" customFormat="1" ht="15" customHeight="1">
      <c r="A896" s="217">
        <v>2024</v>
      </c>
      <c r="B896" s="217" t="s">
        <v>58</v>
      </c>
      <c r="C896" s="218" t="s">
        <v>2552</v>
      </c>
      <c r="D896" s="217">
        <v>1234</v>
      </c>
      <c r="E896" s="219" t="s">
        <v>4234</v>
      </c>
      <c r="F896" s="217"/>
      <c r="G896" s="217"/>
      <c r="H896" s="220" t="s">
        <v>4233</v>
      </c>
      <c r="I896" s="221" t="s">
        <v>52</v>
      </c>
      <c r="J896" s="220" t="s">
        <v>4232</v>
      </c>
      <c r="K896" s="220" t="s">
        <v>281</v>
      </c>
      <c r="L896" s="219" t="s">
        <v>4235</v>
      </c>
      <c r="M896" s="222" t="s">
        <v>4233</v>
      </c>
      <c r="N896" s="222" t="s">
        <v>4233</v>
      </c>
      <c r="O896" s="222" t="s">
        <v>4236</v>
      </c>
      <c r="P896" s="269" t="s">
        <v>306</v>
      </c>
      <c r="Q896" s="269" t="s">
        <v>294</v>
      </c>
      <c r="R896" s="221" t="s">
        <v>289</v>
      </c>
      <c r="S896" s="280" t="s">
        <v>35</v>
      </c>
      <c r="T896" s="274" t="s">
        <v>29</v>
      </c>
      <c r="U896" s="223" t="s">
        <v>83</v>
      </c>
      <c r="V896" s="221" t="s">
        <v>2553</v>
      </c>
      <c r="W896" s="231" t="s">
        <v>2554</v>
      </c>
      <c r="X896" s="269" t="s">
        <v>2555</v>
      </c>
      <c r="Y896" s="220" t="s">
        <v>222</v>
      </c>
      <c r="Z896" s="271" t="s">
        <v>223</v>
      </c>
      <c r="AA896" s="220" t="s">
        <v>323</v>
      </c>
      <c r="AB896" s="239"/>
      <c r="AC896" s="273"/>
      <c r="AD896" s="221" t="s">
        <v>2556</v>
      </c>
      <c r="AH896" s="257"/>
      <c r="AJ896" s="258"/>
      <c r="AK896" s="259"/>
      <c r="AL896" s="242"/>
    </row>
    <row r="897" spans="1:38" s="229" customFormat="1" ht="15" customHeight="1">
      <c r="A897" s="217">
        <v>2024</v>
      </c>
      <c r="B897" s="217" t="s">
        <v>58</v>
      </c>
      <c r="C897" s="218" t="s">
        <v>2552</v>
      </c>
      <c r="D897" s="217">
        <v>1234</v>
      </c>
      <c r="E897" s="219" t="s">
        <v>4234</v>
      </c>
      <c r="F897" s="217"/>
      <c r="G897" s="217"/>
      <c r="H897" s="220" t="s">
        <v>4233</v>
      </c>
      <c r="I897" s="249" t="s">
        <v>708</v>
      </c>
      <c r="J897" s="220" t="s">
        <v>4232</v>
      </c>
      <c r="K897" s="220" t="s">
        <v>281</v>
      </c>
      <c r="L897" s="219" t="s">
        <v>4235</v>
      </c>
      <c r="M897" s="222" t="s">
        <v>4233</v>
      </c>
      <c r="N897" s="222" t="s">
        <v>4233</v>
      </c>
      <c r="O897" s="222" t="s">
        <v>4236</v>
      </c>
      <c r="P897" s="269" t="s">
        <v>740</v>
      </c>
      <c r="Q897" s="269" t="s">
        <v>294</v>
      </c>
      <c r="R897" s="221"/>
      <c r="S897" s="223"/>
      <c r="T897" s="223"/>
      <c r="U897" s="223"/>
      <c r="V897" s="221" t="s">
        <v>2557</v>
      </c>
      <c r="W897" s="220"/>
      <c r="X897" s="269"/>
      <c r="Y897" s="220"/>
      <c r="Z897" s="271"/>
      <c r="AA897" s="220" t="s">
        <v>708</v>
      </c>
      <c r="AB897" s="239"/>
      <c r="AC897" s="273"/>
      <c r="AD897" s="221"/>
      <c r="AH897" s="257"/>
      <c r="AJ897" s="258"/>
      <c r="AK897" s="259"/>
      <c r="AL897" s="242"/>
    </row>
    <row r="898" spans="1:38" s="229" customFormat="1" ht="15" customHeight="1">
      <c r="A898" s="217">
        <v>2024</v>
      </c>
      <c r="B898" s="217" t="s">
        <v>58</v>
      </c>
      <c r="C898" s="218" t="s">
        <v>2552</v>
      </c>
      <c r="D898" s="217">
        <v>1234</v>
      </c>
      <c r="E898" s="219" t="s">
        <v>4234</v>
      </c>
      <c r="F898" s="217" t="s">
        <v>310</v>
      </c>
      <c r="G898" s="217" t="s">
        <v>2558</v>
      </c>
      <c r="H898" s="220" t="s">
        <v>4233</v>
      </c>
      <c r="I898" s="221" t="s">
        <v>52</v>
      </c>
      <c r="J898" s="220" t="s">
        <v>4232</v>
      </c>
      <c r="K898" s="220" t="s">
        <v>281</v>
      </c>
      <c r="L898" s="219" t="s">
        <v>4235</v>
      </c>
      <c r="M898" s="222" t="s">
        <v>4233</v>
      </c>
      <c r="N898" s="222" t="s">
        <v>4233</v>
      </c>
      <c r="O898" s="222" t="s">
        <v>4236</v>
      </c>
      <c r="P898" s="269" t="s">
        <v>592</v>
      </c>
      <c r="Q898" s="269" t="s">
        <v>487</v>
      </c>
      <c r="R898" s="221" t="s">
        <v>289</v>
      </c>
      <c r="S898" s="280" t="s">
        <v>35</v>
      </c>
      <c r="T898" s="274" t="s">
        <v>27</v>
      </c>
      <c r="U898" s="274" t="s">
        <v>180</v>
      </c>
      <c r="V898" s="221" t="s">
        <v>2559</v>
      </c>
      <c r="W898" s="231" t="s">
        <v>773</v>
      </c>
      <c r="X898" s="269" t="s">
        <v>1186</v>
      </c>
      <c r="Y898" s="220" t="s">
        <v>222</v>
      </c>
      <c r="Z898" s="271" t="s">
        <v>223</v>
      </c>
      <c r="AA898" s="220" t="s">
        <v>323</v>
      </c>
      <c r="AB898" s="239" t="s">
        <v>289</v>
      </c>
      <c r="AC898" s="273"/>
      <c r="AD898" s="221"/>
      <c r="AH898" s="257"/>
      <c r="AJ898" s="258"/>
      <c r="AK898" s="259"/>
      <c r="AL898" s="242"/>
    </row>
    <row r="899" spans="1:38" s="229" customFormat="1" ht="15" customHeight="1">
      <c r="A899" s="217">
        <v>2024</v>
      </c>
      <c r="B899" s="217" t="s">
        <v>58</v>
      </c>
      <c r="C899" s="218" t="s">
        <v>2560</v>
      </c>
      <c r="D899" s="217">
        <v>1234</v>
      </c>
      <c r="E899" s="219" t="s">
        <v>4234</v>
      </c>
      <c r="F899" s="217"/>
      <c r="G899" s="217"/>
      <c r="H899" s="220" t="s">
        <v>4233</v>
      </c>
      <c r="I899" s="221" t="s">
        <v>52</v>
      </c>
      <c r="J899" s="220" t="s">
        <v>4232</v>
      </c>
      <c r="K899" s="220" t="s">
        <v>281</v>
      </c>
      <c r="L899" s="219" t="s">
        <v>4235</v>
      </c>
      <c r="M899" s="222" t="s">
        <v>4233</v>
      </c>
      <c r="N899" s="222" t="s">
        <v>4233</v>
      </c>
      <c r="O899" s="222" t="s">
        <v>4236</v>
      </c>
      <c r="P899" s="269" t="s">
        <v>306</v>
      </c>
      <c r="Q899" s="269" t="s">
        <v>294</v>
      </c>
      <c r="R899" s="221" t="s">
        <v>289</v>
      </c>
      <c r="S899" s="223" t="s">
        <v>90</v>
      </c>
      <c r="T899" s="274" t="s">
        <v>30</v>
      </c>
      <c r="U899" s="274" t="s">
        <v>82</v>
      </c>
      <c r="V899" s="221" t="s">
        <v>100</v>
      </c>
      <c r="W899" s="231" t="s">
        <v>1847</v>
      </c>
      <c r="X899" s="269" t="s">
        <v>2561</v>
      </c>
      <c r="Y899" s="220" t="s">
        <v>222</v>
      </c>
      <c r="Z899" s="271" t="s">
        <v>220</v>
      </c>
      <c r="AA899" s="220" t="s">
        <v>288</v>
      </c>
      <c r="AB899" s="239"/>
      <c r="AC899" s="273"/>
      <c r="AD899" s="221"/>
      <c r="AH899" s="257"/>
      <c r="AJ899" s="258"/>
      <c r="AK899" s="259"/>
      <c r="AL899" s="242"/>
    </row>
    <row r="900" spans="1:38" s="229" customFormat="1" ht="15" customHeight="1">
      <c r="A900" s="217">
        <v>2024</v>
      </c>
      <c r="B900" s="217" t="s">
        <v>58</v>
      </c>
      <c r="C900" s="218" t="s">
        <v>2560</v>
      </c>
      <c r="D900" s="217">
        <v>1234</v>
      </c>
      <c r="E900" s="219" t="s">
        <v>4234</v>
      </c>
      <c r="F900" s="217"/>
      <c r="G900" s="217"/>
      <c r="H900" s="220" t="s">
        <v>4233</v>
      </c>
      <c r="I900" s="221" t="s">
        <v>52</v>
      </c>
      <c r="J900" s="220" t="s">
        <v>4232</v>
      </c>
      <c r="K900" s="220" t="s">
        <v>281</v>
      </c>
      <c r="L900" s="219" t="s">
        <v>4235</v>
      </c>
      <c r="M900" s="222" t="s">
        <v>4233</v>
      </c>
      <c r="N900" s="222" t="s">
        <v>4233</v>
      </c>
      <c r="O900" s="222" t="s">
        <v>4236</v>
      </c>
      <c r="P900" s="269" t="s">
        <v>306</v>
      </c>
      <c r="Q900" s="269" t="s">
        <v>294</v>
      </c>
      <c r="R900" s="221" t="s">
        <v>289</v>
      </c>
      <c r="S900" s="223" t="s">
        <v>90</v>
      </c>
      <c r="T900" s="274" t="s">
        <v>30</v>
      </c>
      <c r="U900" s="274" t="s">
        <v>82</v>
      </c>
      <c r="V900" s="221" t="s">
        <v>100</v>
      </c>
      <c r="W900" s="231" t="s">
        <v>1847</v>
      </c>
      <c r="X900" s="269" t="s">
        <v>2561</v>
      </c>
      <c r="Y900" s="220" t="s">
        <v>222</v>
      </c>
      <c r="Z900" s="271" t="s">
        <v>220</v>
      </c>
      <c r="AA900" s="220" t="s">
        <v>288</v>
      </c>
      <c r="AB900" s="239"/>
      <c r="AC900" s="273"/>
      <c r="AD900" s="221"/>
      <c r="AH900" s="257"/>
      <c r="AJ900" s="258"/>
      <c r="AK900" s="259"/>
      <c r="AL900" s="242"/>
    </row>
    <row r="901" spans="1:38" s="229" customFormat="1" ht="15" customHeight="1">
      <c r="A901" s="217">
        <v>2024</v>
      </c>
      <c r="B901" s="217" t="s">
        <v>58</v>
      </c>
      <c r="C901" s="218" t="s">
        <v>2560</v>
      </c>
      <c r="D901" s="217">
        <v>1234</v>
      </c>
      <c r="E901" s="219" t="s">
        <v>4234</v>
      </c>
      <c r="F901" s="217"/>
      <c r="G901" s="217"/>
      <c r="H901" s="220" t="s">
        <v>4233</v>
      </c>
      <c r="I901" s="249" t="s">
        <v>75</v>
      </c>
      <c r="J901" s="220" t="s">
        <v>4232</v>
      </c>
      <c r="K901" s="220" t="s">
        <v>281</v>
      </c>
      <c r="L901" s="219" t="s">
        <v>4235</v>
      </c>
      <c r="M901" s="222" t="s">
        <v>4233</v>
      </c>
      <c r="N901" s="222" t="s">
        <v>4233</v>
      </c>
      <c r="O901" s="222" t="s">
        <v>4236</v>
      </c>
      <c r="P901" s="269" t="s">
        <v>449</v>
      </c>
      <c r="Q901" s="269" t="s">
        <v>294</v>
      </c>
      <c r="R901" s="221"/>
      <c r="S901" s="223"/>
      <c r="T901" s="274" t="s">
        <v>30</v>
      </c>
      <c r="U901" s="223"/>
      <c r="V901" s="221" t="s">
        <v>75</v>
      </c>
      <c r="W901" s="220"/>
      <c r="X901" s="269"/>
      <c r="Y901" s="220"/>
      <c r="Z901" s="271"/>
      <c r="AA901" s="220" t="s">
        <v>75</v>
      </c>
      <c r="AB901" s="239"/>
      <c r="AC901" s="273"/>
      <c r="AD901" s="221"/>
      <c r="AH901" s="257"/>
      <c r="AJ901" s="258"/>
      <c r="AK901" s="259"/>
      <c r="AL901" s="242"/>
    </row>
    <row r="902" spans="1:38" s="229" customFormat="1" ht="15" customHeight="1">
      <c r="A902" s="217">
        <v>2024</v>
      </c>
      <c r="B902" s="217" t="s">
        <v>58</v>
      </c>
      <c r="C902" s="218" t="s">
        <v>2562</v>
      </c>
      <c r="D902" s="217">
        <v>1234</v>
      </c>
      <c r="E902" s="219" t="s">
        <v>4234</v>
      </c>
      <c r="F902" s="217"/>
      <c r="G902" s="217"/>
      <c r="H902" s="220" t="s">
        <v>4233</v>
      </c>
      <c r="I902" s="221" t="s">
        <v>52</v>
      </c>
      <c r="J902" s="220" t="s">
        <v>4232</v>
      </c>
      <c r="K902" s="220" t="s">
        <v>1611</v>
      </c>
      <c r="L902" s="219" t="s">
        <v>4235</v>
      </c>
      <c r="M902" s="222" t="s">
        <v>4233</v>
      </c>
      <c r="N902" s="222" t="s">
        <v>4233</v>
      </c>
      <c r="O902" s="222" t="s">
        <v>4236</v>
      </c>
      <c r="P902" s="269" t="s">
        <v>2563</v>
      </c>
      <c r="Q902" s="269" t="s">
        <v>284</v>
      </c>
      <c r="R902" s="221" t="s">
        <v>316</v>
      </c>
      <c r="S902" s="223" t="s">
        <v>76</v>
      </c>
      <c r="T902" s="274" t="s">
        <v>24</v>
      </c>
      <c r="U902" s="274" t="s">
        <v>78</v>
      </c>
      <c r="V902" s="221" t="s">
        <v>2564</v>
      </c>
      <c r="W902" s="269" t="s">
        <v>2565</v>
      </c>
      <c r="X902" s="269" t="s">
        <v>2566</v>
      </c>
      <c r="Y902" s="220" t="s">
        <v>219</v>
      </c>
      <c r="Z902" s="271" t="s">
        <v>220</v>
      </c>
      <c r="AA902" s="220" t="s">
        <v>2567</v>
      </c>
      <c r="AB902" s="239" t="s">
        <v>289</v>
      </c>
      <c r="AC902" s="273" t="s">
        <v>227</v>
      </c>
      <c r="AD902" s="249"/>
      <c r="AH902" s="257"/>
      <c r="AJ902" s="258"/>
      <c r="AK902" s="259"/>
      <c r="AL902" s="242"/>
    </row>
    <row r="903" spans="1:38" s="229" customFormat="1" ht="15" customHeight="1">
      <c r="A903" s="239">
        <v>2024</v>
      </c>
      <c r="B903" s="239" t="s">
        <v>58</v>
      </c>
      <c r="C903" s="286" t="s">
        <v>2568</v>
      </c>
      <c r="D903" s="217">
        <v>1234</v>
      </c>
      <c r="E903" s="219" t="s">
        <v>4234</v>
      </c>
      <c r="F903" s="239"/>
      <c r="G903" s="239"/>
      <c r="H903" s="220" t="s">
        <v>4233</v>
      </c>
      <c r="I903" s="221" t="s">
        <v>52</v>
      </c>
      <c r="J903" s="220" t="s">
        <v>4232</v>
      </c>
      <c r="K903" s="220" t="s">
        <v>281</v>
      </c>
      <c r="L903" s="219" t="s">
        <v>4235</v>
      </c>
      <c r="M903" s="222" t="s">
        <v>4233</v>
      </c>
      <c r="N903" s="222" t="s">
        <v>4233</v>
      </c>
      <c r="O903" s="222" t="s">
        <v>4236</v>
      </c>
      <c r="P903" s="287"/>
      <c r="Q903" s="287"/>
      <c r="R903" s="249" t="s">
        <v>310</v>
      </c>
      <c r="S903" s="223" t="s">
        <v>43</v>
      </c>
      <c r="T903" s="274" t="s">
        <v>30</v>
      </c>
      <c r="U903" s="274" t="s">
        <v>78</v>
      </c>
      <c r="V903" s="249" t="s">
        <v>295</v>
      </c>
      <c r="W903" s="287" t="s">
        <v>1582</v>
      </c>
      <c r="X903" s="287" t="s">
        <v>2569</v>
      </c>
      <c r="Y903" s="248" t="s">
        <v>222</v>
      </c>
      <c r="Z903" s="271" t="s">
        <v>220</v>
      </c>
      <c r="AA903" s="220" t="s">
        <v>1322</v>
      </c>
      <c r="AB903" s="239"/>
      <c r="AC903" s="273" t="s">
        <v>227</v>
      </c>
      <c r="AD903" s="249"/>
      <c r="AE903" s="238"/>
      <c r="AH903" s="257"/>
      <c r="AJ903" s="258"/>
      <c r="AK903" s="259"/>
      <c r="AL903" s="242"/>
    </row>
    <row r="904" spans="1:38" s="229" customFormat="1" ht="15" customHeight="1">
      <c r="A904" s="217">
        <v>2024</v>
      </c>
      <c r="B904" s="217" t="s">
        <v>58</v>
      </c>
      <c r="C904" s="218" t="s">
        <v>2570</v>
      </c>
      <c r="D904" s="217">
        <v>1234</v>
      </c>
      <c r="E904" s="219" t="s">
        <v>4234</v>
      </c>
      <c r="F904" s="217" t="s">
        <v>310</v>
      </c>
      <c r="G904" s="217">
        <v>173437166</v>
      </c>
      <c r="H904" s="220" t="s">
        <v>4233</v>
      </c>
      <c r="I904" s="221" t="s">
        <v>52</v>
      </c>
      <c r="J904" s="220" t="s">
        <v>4232</v>
      </c>
      <c r="K904" s="220" t="s">
        <v>281</v>
      </c>
      <c r="L904" s="219" t="s">
        <v>4235</v>
      </c>
      <c r="M904" s="222" t="s">
        <v>4233</v>
      </c>
      <c r="N904" s="222" t="s">
        <v>4233</v>
      </c>
      <c r="O904" s="222" t="s">
        <v>4236</v>
      </c>
      <c r="P904" s="269" t="s">
        <v>344</v>
      </c>
      <c r="Q904" s="269" t="s">
        <v>345</v>
      </c>
      <c r="R904" s="221" t="s">
        <v>289</v>
      </c>
      <c r="S904" s="223" t="s">
        <v>76</v>
      </c>
      <c r="T904" s="274" t="s">
        <v>25</v>
      </c>
      <c r="U904" s="274" t="s">
        <v>78</v>
      </c>
      <c r="V904" s="221" t="s">
        <v>534</v>
      </c>
      <c r="W904" s="231" t="s">
        <v>2571</v>
      </c>
      <c r="X904" s="231" t="s">
        <v>2572</v>
      </c>
      <c r="Y904" s="220"/>
      <c r="Z904" s="271" t="s">
        <v>220</v>
      </c>
      <c r="AA904" s="220" t="s">
        <v>304</v>
      </c>
      <c r="AB904" s="239" t="s">
        <v>289</v>
      </c>
      <c r="AC904" s="272" t="s">
        <v>227</v>
      </c>
      <c r="AD904" s="222" t="s">
        <v>2573</v>
      </c>
      <c r="AH904" s="257"/>
      <c r="AJ904" s="258"/>
      <c r="AK904" s="259"/>
      <c r="AL904" s="242"/>
    </row>
    <row r="905" spans="1:38" s="229" customFormat="1" ht="15" customHeight="1">
      <c r="A905" s="217">
        <v>2024</v>
      </c>
      <c r="B905" s="217" t="s">
        <v>58</v>
      </c>
      <c r="C905" s="218" t="s">
        <v>2570</v>
      </c>
      <c r="D905" s="217">
        <v>1234</v>
      </c>
      <c r="E905" s="219" t="s">
        <v>4234</v>
      </c>
      <c r="F905" s="217" t="s">
        <v>310</v>
      </c>
      <c r="G905" s="217" t="s">
        <v>2574</v>
      </c>
      <c r="H905" s="220" t="s">
        <v>4233</v>
      </c>
      <c r="I905" s="221" t="s">
        <v>52</v>
      </c>
      <c r="J905" s="220" t="s">
        <v>4232</v>
      </c>
      <c r="K905" s="220" t="s">
        <v>281</v>
      </c>
      <c r="L905" s="219" t="s">
        <v>4235</v>
      </c>
      <c r="M905" s="222" t="s">
        <v>4233</v>
      </c>
      <c r="N905" s="222" t="s">
        <v>4233</v>
      </c>
      <c r="O905" s="222" t="s">
        <v>4236</v>
      </c>
      <c r="P905" s="269" t="s">
        <v>2575</v>
      </c>
      <c r="Q905" s="269" t="s">
        <v>294</v>
      </c>
      <c r="R905" s="221" t="s">
        <v>310</v>
      </c>
      <c r="S905" s="280" t="s">
        <v>35</v>
      </c>
      <c r="T905" s="274" t="s">
        <v>27</v>
      </c>
      <c r="U905" s="274" t="s">
        <v>180</v>
      </c>
      <c r="V905" s="221" t="s">
        <v>671</v>
      </c>
      <c r="W905" s="231" t="s">
        <v>773</v>
      </c>
      <c r="X905" s="269" t="s">
        <v>1186</v>
      </c>
      <c r="Y905" s="220" t="s">
        <v>222</v>
      </c>
      <c r="Z905" s="271" t="s">
        <v>223</v>
      </c>
      <c r="AA905" s="220" t="s">
        <v>323</v>
      </c>
      <c r="AB905" s="239" t="s">
        <v>289</v>
      </c>
      <c r="AC905" s="273" t="s">
        <v>227</v>
      </c>
      <c r="AD905" s="221" t="s">
        <v>1186</v>
      </c>
      <c r="AH905" s="257"/>
      <c r="AJ905" s="258"/>
      <c r="AK905" s="259"/>
      <c r="AL905" s="242"/>
    </row>
    <row r="906" spans="1:38" s="229" customFormat="1" ht="15" customHeight="1">
      <c r="A906" s="217">
        <v>2024</v>
      </c>
      <c r="B906" s="217" t="s">
        <v>58</v>
      </c>
      <c r="C906" s="218" t="s">
        <v>2576</v>
      </c>
      <c r="D906" s="217">
        <v>1234</v>
      </c>
      <c r="E906" s="219" t="s">
        <v>4234</v>
      </c>
      <c r="F906" s="217"/>
      <c r="G906" s="217"/>
      <c r="H906" s="220" t="s">
        <v>4233</v>
      </c>
      <c r="I906" s="221" t="s">
        <v>52</v>
      </c>
      <c r="J906" s="220" t="s">
        <v>4232</v>
      </c>
      <c r="K906" s="220" t="s">
        <v>281</v>
      </c>
      <c r="L906" s="219" t="s">
        <v>4235</v>
      </c>
      <c r="M906" s="222" t="s">
        <v>4233</v>
      </c>
      <c r="N906" s="222" t="s">
        <v>4233</v>
      </c>
      <c r="O906" s="222" t="s">
        <v>4236</v>
      </c>
      <c r="P906" s="269" t="s">
        <v>306</v>
      </c>
      <c r="Q906" s="269" t="s">
        <v>294</v>
      </c>
      <c r="R906" s="221" t="s">
        <v>316</v>
      </c>
      <c r="S906" s="223" t="s">
        <v>90</v>
      </c>
      <c r="T906" s="274" t="s">
        <v>33</v>
      </c>
      <c r="U906" s="274" t="s">
        <v>79</v>
      </c>
      <c r="V906" s="221" t="s">
        <v>882</v>
      </c>
      <c r="W906" s="231" t="s">
        <v>2577</v>
      </c>
      <c r="X906" s="269" t="s">
        <v>2578</v>
      </c>
      <c r="Y906" s="220" t="s">
        <v>219</v>
      </c>
      <c r="Z906" s="271" t="s">
        <v>220</v>
      </c>
      <c r="AA906" s="220" t="s">
        <v>304</v>
      </c>
      <c r="AB906" s="239" t="s">
        <v>310</v>
      </c>
      <c r="AC906" s="273" t="s">
        <v>227</v>
      </c>
      <c r="AD906" s="249"/>
      <c r="AH906" s="257"/>
      <c r="AJ906" s="258"/>
      <c r="AK906" s="259"/>
      <c r="AL906" s="242"/>
    </row>
    <row r="907" spans="1:38" s="229" customFormat="1" ht="15" customHeight="1">
      <c r="A907" s="217">
        <v>2024</v>
      </c>
      <c r="B907" s="217" t="s">
        <v>58</v>
      </c>
      <c r="C907" s="218" t="s">
        <v>2576</v>
      </c>
      <c r="D907" s="217">
        <v>1234</v>
      </c>
      <c r="E907" s="219" t="s">
        <v>4234</v>
      </c>
      <c r="F907" s="217"/>
      <c r="G907" s="217"/>
      <c r="H907" s="220" t="s">
        <v>4233</v>
      </c>
      <c r="I907" s="221" t="s">
        <v>52</v>
      </c>
      <c r="J907" s="220" t="s">
        <v>4232</v>
      </c>
      <c r="K907" s="220" t="s">
        <v>281</v>
      </c>
      <c r="L907" s="219" t="s">
        <v>4235</v>
      </c>
      <c r="M907" s="222" t="s">
        <v>4233</v>
      </c>
      <c r="N907" s="222" t="s">
        <v>4233</v>
      </c>
      <c r="O907" s="222" t="s">
        <v>4236</v>
      </c>
      <c r="P907" s="269" t="s">
        <v>2579</v>
      </c>
      <c r="Q907" s="269" t="s">
        <v>294</v>
      </c>
      <c r="R907" s="221" t="s">
        <v>2580</v>
      </c>
      <c r="S907" s="280" t="s">
        <v>35</v>
      </c>
      <c r="T907" s="274" t="s">
        <v>30</v>
      </c>
      <c r="U907" s="223" t="s">
        <v>80</v>
      </c>
      <c r="V907" s="221" t="s">
        <v>96</v>
      </c>
      <c r="W907" s="231" t="s">
        <v>2581</v>
      </c>
      <c r="X907" s="269" t="s">
        <v>2582</v>
      </c>
      <c r="Y907" s="220" t="s">
        <v>222</v>
      </c>
      <c r="Z907" s="271" t="s">
        <v>223</v>
      </c>
      <c r="AA907" s="220" t="s">
        <v>175</v>
      </c>
      <c r="AB907" s="239" t="s">
        <v>316</v>
      </c>
      <c r="AC907" s="273" t="s">
        <v>227</v>
      </c>
      <c r="AD907" s="221" t="s">
        <v>2583</v>
      </c>
      <c r="AH907" s="257"/>
      <c r="AJ907" s="258"/>
      <c r="AK907" s="259"/>
      <c r="AL907" s="242"/>
    </row>
    <row r="908" spans="1:38" s="229" customFormat="1" ht="15" customHeight="1">
      <c r="A908" s="239">
        <v>2024</v>
      </c>
      <c r="B908" s="239" t="s">
        <v>58</v>
      </c>
      <c r="C908" s="286" t="s">
        <v>2576</v>
      </c>
      <c r="D908" s="217">
        <v>1234</v>
      </c>
      <c r="E908" s="219" t="s">
        <v>4234</v>
      </c>
      <c r="F908" s="239"/>
      <c r="G908" s="239"/>
      <c r="H908" s="220" t="s">
        <v>4233</v>
      </c>
      <c r="I908" s="221" t="s">
        <v>52</v>
      </c>
      <c r="J908" s="220" t="s">
        <v>4232</v>
      </c>
      <c r="K908" s="220" t="s">
        <v>281</v>
      </c>
      <c r="L908" s="219" t="s">
        <v>4235</v>
      </c>
      <c r="M908" s="222" t="s">
        <v>4233</v>
      </c>
      <c r="N908" s="222" t="s">
        <v>4233</v>
      </c>
      <c r="O908" s="222" t="s">
        <v>4236</v>
      </c>
      <c r="P908" s="287" t="s">
        <v>559</v>
      </c>
      <c r="Q908" s="287" t="s">
        <v>294</v>
      </c>
      <c r="R908" s="249" t="s">
        <v>289</v>
      </c>
      <c r="S908" s="223" t="s">
        <v>43</v>
      </c>
      <c r="T908" s="274" t="s">
        <v>33</v>
      </c>
      <c r="U908" s="274" t="s">
        <v>79</v>
      </c>
      <c r="V908" s="221" t="s">
        <v>100</v>
      </c>
      <c r="W908" s="287" t="s">
        <v>454</v>
      </c>
      <c r="X908" s="287" t="s">
        <v>2584</v>
      </c>
      <c r="Y908" s="248" t="s">
        <v>222</v>
      </c>
      <c r="Z908" s="271" t="s">
        <v>223</v>
      </c>
      <c r="AA908" s="248" t="s">
        <v>288</v>
      </c>
      <c r="AB908" s="239"/>
      <c r="AC908" s="273"/>
      <c r="AD908" s="249"/>
      <c r="AE908" s="238"/>
      <c r="AH908" s="257"/>
      <c r="AJ908" s="258"/>
      <c r="AK908" s="259"/>
      <c r="AL908" s="242"/>
    </row>
    <row r="909" spans="1:38" s="229" customFormat="1" ht="15" customHeight="1">
      <c r="A909" s="217">
        <v>2024</v>
      </c>
      <c r="B909" s="217" t="s">
        <v>58</v>
      </c>
      <c r="C909" s="218" t="s">
        <v>2576</v>
      </c>
      <c r="D909" s="217">
        <v>1234</v>
      </c>
      <c r="E909" s="219" t="s">
        <v>4234</v>
      </c>
      <c r="F909" s="217"/>
      <c r="G909" s="217"/>
      <c r="H909" s="220" t="s">
        <v>4233</v>
      </c>
      <c r="I909" s="221" t="s">
        <v>52</v>
      </c>
      <c r="J909" s="220" t="s">
        <v>4232</v>
      </c>
      <c r="K909" s="220" t="s">
        <v>281</v>
      </c>
      <c r="L909" s="219" t="s">
        <v>4235</v>
      </c>
      <c r="M909" s="222" t="s">
        <v>4233</v>
      </c>
      <c r="N909" s="222" t="s">
        <v>4233</v>
      </c>
      <c r="O909" s="222" t="s">
        <v>4236</v>
      </c>
      <c r="P909" s="269" t="s">
        <v>306</v>
      </c>
      <c r="Q909" s="269" t="s">
        <v>294</v>
      </c>
      <c r="R909" s="221" t="s">
        <v>903</v>
      </c>
      <c r="S909" s="223" t="s">
        <v>76</v>
      </c>
      <c r="T909" s="274" t="s">
        <v>27</v>
      </c>
      <c r="U909" s="223" t="s">
        <v>83</v>
      </c>
      <c r="V909" s="221" t="s">
        <v>2585</v>
      </c>
      <c r="W909" s="231" t="s">
        <v>2586</v>
      </c>
      <c r="X909" s="269" t="s">
        <v>2587</v>
      </c>
      <c r="Y909" s="220" t="s">
        <v>222</v>
      </c>
      <c r="Z909" s="271" t="s">
        <v>223</v>
      </c>
      <c r="AA909" s="220" t="s">
        <v>175</v>
      </c>
      <c r="AB909" s="239" t="s">
        <v>316</v>
      </c>
      <c r="AC909" s="273" t="s">
        <v>227</v>
      </c>
      <c r="AD909" s="221" t="s">
        <v>2588</v>
      </c>
      <c r="AH909" s="257"/>
      <c r="AJ909" s="258"/>
      <c r="AK909" s="259"/>
      <c r="AL909" s="242"/>
    </row>
    <row r="910" spans="1:38" s="229" customFormat="1" ht="15" customHeight="1">
      <c r="A910" s="217">
        <v>2024</v>
      </c>
      <c r="B910" s="217" t="s">
        <v>58</v>
      </c>
      <c r="C910" s="218" t="s">
        <v>2589</v>
      </c>
      <c r="D910" s="217">
        <v>1234</v>
      </c>
      <c r="E910" s="219" t="s">
        <v>4234</v>
      </c>
      <c r="F910" s="217"/>
      <c r="G910" s="217"/>
      <c r="H910" s="220" t="s">
        <v>4233</v>
      </c>
      <c r="I910" s="221" t="s">
        <v>52</v>
      </c>
      <c r="J910" s="220" t="s">
        <v>4232</v>
      </c>
      <c r="K910" s="220" t="s">
        <v>281</v>
      </c>
      <c r="L910" s="219" t="s">
        <v>4235</v>
      </c>
      <c r="M910" s="222" t="s">
        <v>4233</v>
      </c>
      <c r="N910" s="222" t="s">
        <v>4233</v>
      </c>
      <c r="O910" s="222" t="s">
        <v>4236</v>
      </c>
      <c r="P910" s="269" t="s">
        <v>2590</v>
      </c>
      <c r="Q910" s="269" t="s">
        <v>294</v>
      </c>
      <c r="R910" s="221" t="s">
        <v>316</v>
      </c>
      <c r="S910" s="223" t="s">
        <v>90</v>
      </c>
      <c r="T910" s="274" t="s">
        <v>29</v>
      </c>
      <c r="U910" s="274" t="s">
        <v>81</v>
      </c>
      <c r="V910" s="221" t="s">
        <v>2387</v>
      </c>
      <c r="W910" s="231" t="s">
        <v>2591</v>
      </c>
      <c r="X910" s="269" t="s">
        <v>2592</v>
      </c>
      <c r="Y910" s="220" t="s">
        <v>219</v>
      </c>
      <c r="Z910" s="271" t="s">
        <v>223</v>
      </c>
      <c r="AA910" s="220" t="s">
        <v>288</v>
      </c>
      <c r="AB910" s="239"/>
      <c r="AC910" s="273"/>
      <c r="AD910" s="221"/>
      <c r="AH910" s="257"/>
      <c r="AJ910" s="258"/>
      <c r="AK910" s="259"/>
      <c r="AL910" s="242"/>
    </row>
    <row r="911" spans="1:38" s="229" customFormat="1" ht="15" customHeight="1">
      <c r="A911" s="217">
        <v>2024</v>
      </c>
      <c r="B911" s="217" t="s">
        <v>58</v>
      </c>
      <c r="C911" s="218" t="s">
        <v>2589</v>
      </c>
      <c r="D911" s="217">
        <v>1234</v>
      </c>
      <c r="E911" s="219" t="s">
        <v>4234</v>
      </c>
      <c r="F911" s="217"/>
      <c r="G911" s="217"/>
      <c r="H911" s="220" t="s">
        <v>4233</v>
      </c>
      <c r="I911" s="221" t="s">
        <v>52</v>
      </c>
      <c r="J911" s="220" t="s">
        <v>4232</v>
      </c>
      <c r="K911" s="220" t="s">
        <v>281</v>
      </c>
      <c r="L911" s="219" t="s">
        <v>4235</v>
      </c>
      <c r="M911" s="222" t="s">
        <v>4233</v>
      </c>
      <c r="N911" s="222" t="s">
        <v>4233</v>
      </c>
      <c r="O911" s="222" t="s">
        <v>4236</v>
      </c>
      <c r="P911" s="269" t="s">
        <v>2593</v>
      </c>
      <c r="Q911" s="269" t="s">
        <v>556</v>
      </c>
      <c r="R911" s="221" t="s">
        <v>1486</v>
      </c>
      <c r="S911" s="223" t="s">
        <v>43</v>
      </c>
      <c r="T911" s="274" t="s">
        <v>30</v>
      </c>
      <c r="U911" s="274" t="s">
        <v>82</v>
      </c>
      <c r="V911" s="221" t="s">
        <v>100</v>
      </c>
      <c r="W911" s="220" t="s">
        <v>1706</v>
      </c>
      <c r="X911" s="269" t="s">
        <v>2594</v>
      </c>
      <c r="Y911" s="220" t="s">
        <v>222</v>
      </c>
      <c r="Z911" s="271" t="s">
        <v>220</v>
      </c>
      <c r="AA911" s="220" t="s">
        <v>174</v>
      </c>
      <c r="AB911" s="239" t="s">
        <v>2280</v>
      </c>
      <c r="AC911" s="273" t="s">
        <v>227</v>
      </c>
      <c r="AD911" s="221" t="s">
        <v>2595</v>
      </c>
      <c r="AH911" s="257"/>
      <c r="AJ911" s="258"/>
      <c r="AK911" s="259"/>
      <c r="AL911" s="242"/>
    </row>
    <row r="912" spans="1:38" s="229" customFormat="1" ht="15" customHeight="1">
      <c r="A912" s="217">
        <v>2024</v>
      </c>
      <c r="B912" s="217" t="s">
        <v>58</v>
      </c>
      <c r="C912" s="218" t="s">
        <v>2589</v>
      </c>
      <c r="D912" s="217">
        <v>1234</v>
      </c>
      <c r="E912" s="219" t="s">
        <v>4234</v>
      </c>
      <c r="F912" s="217" t="s">
        <v>310</v>
      </c>
      <c r="G912" s="217" t="s">
        <v>2596</v>
      </c>
      <c r="H912" s="220" t="s">
        <v>4233</v>
      </c>
      <c r="I912" s="221" t="s">
        <v>52</v>
      </c>
      <c r="J912" s="220" t="s">
        <v>4232</v>
      </c>
      <c r="K912" s="220" t="s">
        <v>281</v>
      </c>
      <c r="L912" s="219" t="s">
        <v>4235</v>
      </c>
      <c r="M912" s="222" t="s">
        <v>4233</v>
      </c>
      <c r="N912" s="222" t="s">
        <v>4233</v>
      </c>
      <c r="O912" s="222" t="s">
        <v>4236</v>
      </c>
      <c r="P912" s="269" t="s">
        <v>306</v>
      </c>
      <c r="Q912" s="269" t="s">
        <v>294</v>
      </c>
      <c r="R912" s="221" t="s">
        <v>289</v>
      </c>
      <c r="S912" s="280" t="s">
        <v>35</v>
      </c>
      <c r="T912" s="274" t="s">
        <v>27</v>
      </c>
      <c r="U912" s="274" t="s">
        <v>180</v>
      </c>
      <c r="V912" s="221" t="s">
        <v>626</v>
      </c>
      <c r="W912" s="231" t="s">
        <v>1200</v>
      </c>
      <c r="X912" s="269" t="s">
        <v>1186</v>
      </c>
      <c r="Y912" s="220" t="s">
        <v>222</v>
      </c>
      <c r="Z912" s="271" t="s">
        <v>223</v>
      </c>
      <c r="AA912" s="220" t="s">
        <v>323</v>
      </c>
      <c r="AB912" s="239" t="s">
        <v>310</v>
      </c>
      <c r="AC912" s="273" t="s">
        <v>227</v>
      </c>
      <c r="AD912" s="221" t="s">
        <v>1186</v>
      </c>
      <c r="AH912" s="257"/>
      <c r="AJ912" s="258"/>
      <c r="AK912" s="259"/>
      <c r="AL912" s="242"/>
    </row>
    <row r="913" spans="1:38" s="229" customFormat="1" ht="15" customHeight="1">
      <c r="A913" s="217">
        <v>2024</v>
      </c>
      <c r="B913" s="217" t="s">
        <v>58</v>
      </c>
      <c r="C913" s="218" t="s">
        <v>2589</v>
      </c>
      <c r="D913" s="217">
        <v>1234</v>
      </c>
      <c r="E913" s="219" t="s">
        <v>4234</v>
      </c>
      <c r="F913" s="217"/>
      <c r="G913" s="217"/>
      <c r="H913" s="220" t="s">
        <v>4233</v>
      </c>
      <c r="I913" s="249" t="s">
        <v>74</v>
      </c>
      <c r="J913" s="220" t="s">
        <v>4232</v>
      </c>
      <c r="K913" s="220" t="s">
        <v>281</v>
      </c>
      <c r="L913" s="219" t="s">
        <v>4235</v>
      </c>
      <c r="M913" s="222" t="s">
        <v>4233</v>
      </c>
      <c r="N913" s="222" t="s">
        <v>4233</v>
      </c>
      <c r="O913" s="222" t="s">
        <v>4236</v>
      </c>
      <c r="P913" s="269" t="s">
        <v>2111</v>
      </c>
      <c r="Q913" s="269" t="s">
        <v>294</v>
      </c>
      <c r="R913" s="221"/>
      <c r="S913" s="223"/>
      <c r="T913" s="223"/>
      <c r="U913" s="223"/>
      <c r="V913" s="221" t="s">
        <v>2061</v>
      </c>
      <c r="W913" s="220"/>
      <c r="X913" s="269"/>
      <c r="Y913" s="220"/>
      <c r="Z913" s="271"/>
      <c r="AA913" s="220" t="s">
        <v>2061</v>
      </c>
      <c r="AB913" s="239"/>
      <c r="AC913" s="273"/>
      <c r="AD913" s="221"/>
      <c r="AH913" s="257"/>
      <c r="AJ913" s="258"/>
      <c r="AK913" s="259"/>
      <c r="AL913" s="242"/>
    </row>
    <row r="914" spans="1:38" s="229" customFormat="1" ht="15" customHeight="1">
      <c r="A914" s="217">
        <v>2024</v>
      </c>
      <c r="B914" s="217" t="s">
        <v>58</v>
      </c>
      <c r="C914" s="218" t="s">
        <v>2597</v>
      </c>
      <c r="D914" s="217">
        <v>1234</v>
      </c>
      <c r="E914" s="219" t="s">
        <v>4234</v>
      </c>
      <c r="F914" s="217"/>
      <c r="G914" s="217"/>
      <c r="H914" s="220" t="s">
        <v>4233</v>
      </c>
      <c r="I914" s="221" t="s">
        <v>52</v>
      </c>
      <c r="J914" s="220" t="s">
        <v>4232</v>
      </c>
      <c r="K914" s="220" t="s">
        <v>281</v>
      </c>
      <c r="L914" s="219" t="s">
        <v>4235</v>
      </c>
      <c r="M914" s="222" t="s">
        <v>4233</v>
      </c>
      <c r="N914" s="222" t="s">
        <v>4233</v>
      </c>
      <c r="O914" s="222" t="s">
        <v>4236</v>
      </c>
      <c r="P914" s="269" t="s">
        <v>2598</v>
      </c>
      <c r="Q914" s="269" t="s">
        <v>871</v>
      </c>
      <c r="R914" s="221" t="s">
        <v>316</v>
      </c>
      <c r="S914" s="223" t="s">
        <v>76</v>
      </c>
      <c r="T914" s="274" t="s">
        <v>26</v>
      </c>
      <c r="U914" s="274" t="s">
        <v>79</v>
      </c>
      <c r="V914" s="221" t="s">
        <v>990</v>
      </c>
      <c r="W914" s="231" t="s">
        <v>2599</v>
      </c>
      <c r="X914" s="231" t="s">
        <v>2600</v>
      </c>
      <c r="Y914" s="220"/>
      <c r="Z914" s="271" t="s">
        <v>223</v>
      </c>
      <c r="AA914" s="220" t="s">
        <v>304</v>
      </c>
      <c r="AB914" s="239" t="s">
        <v>289</v>
      </c>
      <c r="AC914" s="273" t="s">
        <v>227</v>
      </c>
      <c r="AD914" s="249"/>
      <c r="AH914" s="257"/>
      <c r="AJ914" s="258"/>
      <c r="AK914" s="259"/>
      <c r="AL914" s="242"/>
    </row>
    <row r="915" spans="1:38" s="229" customFormat="1" ht="15" customHeight="1">
      <c r="A915" s="217">
        <v>2024</v>
      </c>
      <c r="B915" s="217" t="s">
        <v>58</v>
      </c>
      <c r="C915" s="218" t="s">
        <v>2597</v>
      </c>
      <c r="D915" s="217">
        <v>1234</v>
      </c>
      <c r="E915" s="219" t="s">
        <v>4234</v>
      </c>
      <c r="F915" s="217"/>
      <c r="G915" s="217"/>
      <c r="H915" s="220" t="s">
        <v>4233</v>
      </c>
      <c r="I915" s="221" t="s">
        <v>52</v>
      </c>
      <c r="J915" s="220" t="s">
        <v>4232</v>
      </c>
      <c r="K915" s="220" t="s">
        <v>281</v>
      </c>
      <c r="L915" s="219" t="s">
        <v>4235</v>
      </c>
      <c r="M915" s="222" t="s">
        <v>4233</v>
      </c>
      <c r="N915" s="222" t="s">
        <v>4233</v>
      </c>
      <c r="O915" s="222" t="s">
        <v>4236</v>
      </c>
      <c r="P915" s="269" t="s">
        <v>581</v>
      </c>
      <c r="Q915" s="269" t="s">
        <v>366</v>
      </c>
      <c r="R915" s="221" t="s">
        <v>289</v>
      </c>
      <c r="S915" s="223" t="s">
        <v>76</v>
      </c>
      <c r="T915" s="274" t="s">
        <v>27</v>
      </c>
      <c r="U915" s="274" t="s">
        <v>81</v>
      </c>
      <c r="V915" s="221" t="s">
        <v>2601</v>
      </c>
      <c r="W915" s="231" t="s">
        <v>2602</v>
      </c>
      <c r="X915" s="231" t="s">
        <v>2603</v>
      </c>
      <c r="Y915" s="220" t="s">
        <v>219</v>
      </c>
      <c r="Z915" s="271" t="s">
        <v>220</v>
      </c>
      <c r="AA915" s="220" t="s">
        <v>304</v>
      </c>
      <c r="AB915" s="239" t="s">
        <v>289</v>
      </c>
      <c r="AC915" s="273" t="s">
        <v>227</v>
      </c>
      <c r="AD915" s="222"/>
      <c r="AH915" s="257"/>
      <c r="AJ915" s="258"/>
      <c r="AK915" s="259"/>
      <c r="AL915" s="242"/>
    </row>
    <row r="916" spans="1:38" s="229" customFormat="1" ht="15" customHeight="1">
      <c r="A916" s="217">
        <v>2024</v>
      </c>
      <c r="B916" s="217" t="s">
        <v>58</v>
      </c>
      <c r="C916" s="218" t="s">
        <v>2597</v>
      </c>
      <c r="D916" s="217">
        <v>1234</v>
      </c>
      <c r="E916" s="219" t="s">
        <v>4234</v>
      </c>
      <c r="F916" s="217" t="s">
        <v>310</v>
      </c>
      <c r="G916" s="217" t="s">
        <v>2604</v>
      </c>
      <c r="H916" s="220" t="s">
        <v>4233</v>
      </c>
      <c r="I916" s="221" t="s">
        <v>52</v>
      </c>
      <c r="J916" s="220" t="s">
        <v>4232</v>
      </c>
      <c r="K916" s="220" t="s">
        <v>281</v>
      </c>
      <c r="L916" s="219" t="s">
        <v>4235</v>
      </c>
      <c r="M916" s="222" t="s">
        <v>4233</v>
      </c>
      <c r="N916" s="222" t="s">
        <v>4233</v>
      </c>
      <c r="O916" s="222" t="s">
        <v>4236</v>
      </c>
      <c r="P916" s="269" t="s">
        <v>2605</v>
      </c>
      <c r="Q916" s="269" t="s">
        <v>294</v>
      </c>
      <c r="R916" s="221" t="s">
        <v>289</v>
      </c>
      <c r="S916" s="280" t="s">
        <v>35</v>
      </c>
      <c r="T916" s="274" t="s">
        <v>27</v>
      </c>
      <c r="U916" s="223" t="s">
        <v>83</v>
      </c>
      <c r="V916" s="221" t="s">
        <v>814</v>
      </c>
      <c r="W916" s="231" t="s">
        <v>2606</v>
      </c>
      <c r="X916" s="269" t="s">
        <v>1186</v>
      </c>
      <c r="Y916" s="220" t="s">
        <v>222</v>
      </c>
      <c r="Z916" s="271" t="s">
        <v>223</v>
      </c>
      <c r="AA916" s="220" t="s">
        <v>323</v>
      </c>
      <c r="AB916" s="239" t="s">
        <v>289</v>
      </c>
      <c r="AC916" s="273" t="s">
        <v>227</v>
      </c>
      <c r="AD916" s="221" t="s">
        <v>1186</v>
      </c>
      <c r="AH916" s="257"/>
      <c r="AJ916" s="258"/>
      <c r="AK916" s="259"/>
      <c r="AL916" s="242"/>
    </row>
    <row r="917" spans="1:38" s="229" customFormat="1" ht="15" customHeight="1">
      <c r="A917" s="239">
        <v>2024</v>
      </c>
      <c r="B917" s="239" t="s">
        <v>58</v>
      </c>
      <c r="C917" s="286" t="s">
        <v>2597</v>
      </c>
      <c r="D917" s="217">
        <v>1234</v>
      </c>
      <c r="E917" s="219" t="s">
        <v>4234</v>
      </c>
      <c r="F917" s="239"/>
      <c r="G917" s="239"/>
      <c r="H917" s="220" t="s">
        <v>4233</v>
      </c>
      <c r="I917" s="221" t="s">
        <v>52</v>
      </c>
      <c r="J917" s="220" t="s">
        <v>4232</v>
      </c>
      <c r="K917" s="220" t="s">
        <v>281</v>
      </c>
      <c r="L917" s="219" t="s">
        <v>4235</v>
      </c>
      <c r="M917" s="222" t="s">
        <v>4233</v>
      </c>
      <c r="N917" s="222" t="s">
        <v>4233</v>
      </c>
      <c r="O917" s="222" t="s">
        <v>4236</v>
      </c>
      <c r="P917" s="287" t="s">
        <v>431</v>
      </c>
      <c r="Q917" s="287" t="s">
        <v>294</v>
      </c>
      <c r="R917" s="249" t="s">
        <v>316</v>
      </c>
      <c r="S917" s="223" t="s">
        <v>43</v>
      </c>
      <c r="T917" s="274" t="s">
        <v>29</v>
      </c>
      <c r="U917" s="274" t="s">
        <v>79</v>
      </c>
      <c r="V917" s="249" t="s">
        <v>2607</v>
      </c>
      <c r="W917" s="287" t="s">
        <v>2083</v>
      </c>
      <c r="X917" s="287" t="s">
        <v>2608</v>
      </c>
      <c r="Y917" s="248" t="s">
        <v>219</v>
      </c>
      <c r="Z917" s="271" t="s">
        <v>220</v>
      </c>
      <c r="AA917" s="248" t="s">
        <v>304</v>
      </c>
      <c r="AB917" s="239" t="s">
        <v>289</v>
      </c>
      <c r="AC917" s="273" t="s">
        <v>227</v>
      </c>
      <c r="AD917" s="249"/>
      <c r="AE917" s="238"/>
      <c r="AH917" s="257"/>
      <c r="AJ917" s="258"/>
      <c r="AK917" s="259"/>
      <c r="AL917" s="242"/>
    </row>
    <row r="918" spans="1:38" s="229" customFormat="1" ht="15" customHeight="1">
      <c r="A918" s="239">
        <v>2024</v>
      </c>
      <c r="B918" s="239" t="s">
        <v>58</v>
      </c>
      <c r="C918" s="286" t="s">
        <v>2597</v>
      </c>
      <c r="D918" s="217">
        <v>1234</v>
      </c>
      <c r="E918" s="219" t="s">
        <v>4234</v>
      </c>
      <c r="F918" s="239"/>
      <c r="G918" s="239"/>
      <c r="H918" s="220" t="s">
        <v>4233</v>
      </c>
      <c r="I918" s="221" t="s">
        <v>52</v>
      </c>
      <c r="J918" s="220" t="s">
        <v>4232</v>
      </c>
      <c r="K918" s="220" t="s">
        <v>281</v>
      </c>
      <c r="L918" s="219" t="s">
        <v>4235</v>
      </c>
      <c r="M918" s="222" t="s">
        <v>4233</v>
      </c>
      <c r="N918" s="222" t="s">
        <v>4233</v>
      </c>
      <c r="O918" s="222" t="s">
        <v>4236</v>
      </c>
      <c r="P918" s="287" t="s">
        <v>486</v>
      </c>
      <c r="Q918" s="287" t="s">
        <v>487</v>
      </c>
      <c r="R918" s="249" t="s">
        <v>310</v>
      </c>
      <c r="S918" s="223" t="s">
        <v>43</v>
      </c>
      <c r="T918" s="274" t="s">
        <v>30</v>
      </c>
      <c r="U918" s="274" t="s">
        <v>80</v>
      </c>
      <c r="V918" s="249" t="s">
        <v>119</v>
      </c>
      <c r="W918" s="287" t="s">
        <v>2083</v>
      </c>
      <c r="X918" s="287" t="s">
        <v>2609</v>
      </c>
      <c r="Y918" s="248" t="s">
        <v>222</v>
      </c>
      <c r="Z918" s="271" t="s">
        <v>220</v>
      </c>
      <c r="AA918" s="220" t="s">
        <v>1322</v>
      </c>
      <c r="AB918" s="239"/>
      <c r="AC918" s="273" t="s">
        <v>227</v>
      </c>
      <c r="AD918" s="249" t="s">
        <v>2610</v>
      </c>
      <c r="AE918" s="238"/>
      <c r="AH918" s="257"/>
      <c r="AJ918" s="258"/>
      <c r="AK918" s="259"/>
      <c r="AL918" s="242"/>
    </row>
    <row r="919" spans="1:38" s="229" customFormat="1" ht="15" customHeight="1">
      <c r="A919" s="217">
        <v>2024</v>
      </c>
      <c r="B919" s="217" t="s">
        <v>58</v>
      </c>
      <c r="C919" s="218" t="s">
        <v>2597</v>
      </c>
      <c r="D919" s="217">
        <v>1234</v>
      </c>
      <c r="E919" s="219" t="s">
        <v>4234</v>
      </c>
      <c r="F919" s="221"/>
      <c r="G919" s="221"/>
      <c r="H919" s="220" t="s">
        <v>4233</v>
      </c>
      <c r="I919" s="221" t="s">
        <v>52</v>
      </c>
      <c r="J919" s="220" t="s">
        <v>4232</v>
      </c>
      <c r="K919" s="220" t="s">
        <v>281</v>
      </c>
      <c r="L919" s="219" t="s">
        <v>4235</v>
      </c>
      <c r="M919" s="222" t="s">
        <v>4233</v>
      </c>
      <c r="N919" s="222" t="s">
        <v>4233</v>
      </c>
      <c r="O919" s="222" t="s">
        <v>4236</v>
      </c>
      <c r="P919" s="269" t="s">
        <v>300</v>
      </c>
      <c r="Q919" s="269" t="s">
        <v>294</v>
      </c>
      <c r="R919" s="221" t="s">
        <v>316</v>
      </c>
      <c r="S919" s="223" t="s">
        <v>41</v>
      </c>
      <c r="T919" s="288" t="s">
        <v>33</v>
      </c>
      <c r="U919" s="288" t="s">
        <v>82</v>
      </c>
      <c r="V919" s="221" t="s">
        <v>2611</v>
      </c>
      <c r="W919" s="269" t="s">
        <v>2083</v>
      </c>
      <c r="X919" s="269" t="s">
        <v>2612</v>
      </c>
      <c r="Y919" s="221" t="s">
        <v>222</v>
      </c>
      <c r="Z919" s="289" t="s">
        <v>220</v>
      </c>
      <c r="AA919" s="221" t="s">
        <v>288</v>
      </c>
      <c r="AB919" s="221"/>
      <c r="AC919" s="290"/>
      <c r="AD919" s="221"/>
      <c r="AE919" s="276"/>
      <c r="AH919" s="257"/>
      <c r="AJ919" s="258"/>
      <c r="AK919" s="259"/>
      <c r="AL919" s="242"/>
    </row>
    <row r="920" spans="1:38" s="229" customFormat="1" ht="15" customHeight="1">
      <c r="A920" s="217">
        <v>2024</v>
      </c>
      <c r="B920" s="217" t="s">
        <v>58</v>
      </c>
      <c r="C920" s="218" t="s">
        <v>2613</v>
      </c>
      <c r="D920" s="217">
        <v>1234</v>
      </c>
      <c r="E920" s="219" t="s">
        <v>4234</v>
      </c>
      <c r="F920" s="217"/>
      <c r="G920" s="217"/>
      <c r="H920" s="220" t="s">
        <v>4233</v>
      </c>
      <c r="I920" s="221" t="s">
        <v>52</v>
      </c>
      <c r="J920" s="220" t="s">
        <v>4232</v>
      </c>
      <c r="K920" s="220" t="s">
        <v>281</v>
      </c>
      <c r="L920" s="219" t="s">
        <v>4235</v>
      </c>
      <c r="M920" s="222" t="s">
        <v>4233</v>
      </c>
      <c r="N920" s="222" t="s">
        <v>4233</v>
      </c>
      <c r="O920" s="222" t="s">
        <v>4236</v>
      </c>
      <c r="P920" s="269" t="s">
        <v>1664</v>
      </c>
      <c r="Q920" s="269" t="s">
        <v>345</v>
      </c>
      <c r="R920" s="221"/>
      <c r="S920" s="223" t="s">
        <v>41</v>
      </c>
      <c r="T920" s="274" t="s">
        <v>27</v>
      </c>
      <c r="U920" s="274" t="s">
        <v>82</v>
      </c>
      <c r="V920" s="249" t="s">
        <v>41</v>
      </c>
      <c r="W920" s="231" t="s">
        <v>2614</v>
      </c>
      <c r="X920" s="269" t="s">
        <v>2615</v>
      </c>
      <c r="Y920" s="220" t="s">
        <v>219</v>
      </c>
      <c r="Z920" s="271" t="s">
        <v>223</v>
      </c>
      <c r="AA920" s="221" t="s">
        <v>2221</v>
      </c>
      <c r="AB920" s="239"/>
      <c r="AC920" s="273" t="s">
        <v>227</v>
      </c>
      <c r="AD920" s="221" t="s">
        <v>2614</v>
      </c>
      <c r="AH920" s="257"/>
      <c r="AJ920" s="258"/>
      <c r="AK920" s="259"/>
      <c r="AL920" s="242"/>
    </row>
    <row r="921" spans="1:38" s="229" customFormat="1" ht="15" customHeight="1">
      <c r="A921" s="217">
        <v>2024</v>
      </c>
      <c r="B921" s="217" t="s">
        <v>58</v>
      </c>
      <c r="C921" s="218" t="s">
        <v>2616</v>
      </c>
      <c r="D921" s="217">
        <v>1234</v>
      </c>
      <c r="E921" s="219" t="s">
        <v>4234</v>
      </c>
      <c r="F921" s="217"/>
      <c r="G921" s="217"/>
      <c r="H921" s="220" t="s">
        <v>4233</v>
      </c>
      <c r="I921" s="249" t="s">
        <v>75</v>
      </c>
      <c r="J921" s="220" t="s">
        <v>4232</v>
      </c>
      <c r="K921" s="220" t="s">
        <v>281</v>
      </c>
      <c r="L921" s="219" t="s">
        <v>4235</v>
      </c>
      <c r="M921" s="222" t="s">
        <v>4233</v>
      </c>
      <c r="N921" s="222" t="s">
        <v>4233</v>
      </c>
      <c r="O921" s="222" t="s">
        <v>4236</v>
      </c>
      <c r="P921" s="269" t="s">
        <v>2617</v>
      </c>
      <c r="Q921" s="269" t="s">
        <v>294</v>
      </c>
      <c r="R921" s="221"/>
      <c r="S921" s="223"/>
      <c r="T921" s="223"/>
      <c r="U921" s="223"/>
      <c r="V921" s="249" t="s">
        <v>2618</v>
      </c>
      <c r="W921" s="220"/>
      <c r="X921" s="269"/>
      <c r="Y921" s="220"/>
      <c r="Z921" s="271"/>
      <c r="AA921" s="221" t="s">
        <v>75</v>
      </c>
      <c r="AB921" s="239"/>
      <c r="AC921" s="273"/>
      <c r="AD921" s="221"/>
      <c r="AH921" s="257"/>
      <c r="AJ921" s="258"/>
      <c r="AK921" s="259"/>
      <c r="AL921" s="242"/>
    </row>
    <row r="922" spans="1:38" s="229" customFormat="1" ht="15" customHeight="1">
      <c r="A922" s="217">
        <v>2024</v>
      </c>
      <c r="B922" s="217" t="s">
        <v>58</v>
      </c>
      <c r="C922" s="218" t="s">
        <v>2616</v>
      </c>
      <c r="D922" s="217">
        <v>1234</v>
      </c>
      <c r="E922" s="219" t="s">
        <v>4234</v>
      </c>
      <c r="F922" s="217" t="s">
        <v>310</v>
      </c>
      <c r="G922" s="217" t="s">
        <v>2619</v>
      </c>
      <c r="H922" s="220" t="s">
        <v>4233</v>
      </c>
      <c r="I922" s="221" t="s">
        <v>52</v>
      </c>
      <c r="J922" s="220" t="s">
        <v>4232</v>
      </c>
      <c r="K922" s="220" t="s">
        <v>281</v>
      </c>
      <c r="L922" s="219" t="s">
        <v>4235</v>
      </c>
      <c r="M922" s="222" t="s">
        <v>4233</v>
      </c>
      <c r="N922" s="222" t="s">
        <v>4233</v>
      </c>
      <c r="O922" s="222" t="s">
        <v>4236</v>
      </c>
      <c r="P922" s="269" t="s">
        <v>306</v>
      </c>
      <c r="Q922" s="269" t="s">
        <v>294</v>
      </c>
      <c r="R922" s="221" t="s">
        <v>289</v>
      </c>
      <c r="S922" s="280" t="s">
        <v>35</v>
      </c>
      <c r="T922" s="274" t="s">
        <v>27</v>
      </c>
      <c r="U922" s="274" t="s">
        <v>180</v>
      </c>
      <c r="V922" s="221" t="s">
        <v>2620</v>
      </c>
      <c r="W922" s="231" t="s">
        <v>773</v>
      </c>
      <c r="X922" s="269" t="s">
        <v>1186</v>
      </c>
      <c r="Y922" s="220" t="s">
        <v>222</v>
      </c>
      <c r="Z922" s="271" t="s">
        <v>223</v>
      </c>
      <c r="AA922" s="220" t="s">
        <v>323</v>
      </c>
      <c r="AB922" s="239" t="s">
        <v>310</v>
      </c>
      <c r="AC922" s="273" t="s">
        <v>227</v>
      </c>
      <c r="AD922" s="221" t="s">
        <v>1186</v>
      </c>
      <c r="AH922" s="257"/>
      <c r="AJ922" s="258"/>
      <c r="AK922" s="259"/>
      <c r="AL922" s="242"/>
    </row>
    <row r="923" spans="1:38" s="229" customFormat="1" ht="15" customHeight="1">
      <c r="A923" s="217">
        <v>2024</v>
      </c>
      <c r="B923" s="217" t="s">
        <v>58</v>
      </c>
      <c r="C923" s="218" t="s">
        <v>2616</v>
      </c>
      <c r="D923" s="217">
        <v>1234</v>
      </c>
      <c r="E923" s="219" t="s">
        <v>4234</v>
      </c>
      <c r="F923" s="217"/>
      <c r="G923" s="217"/>
      <c r="H923" s="220" t="s">
        <v>4233</v>
      </c>
      <c r="I923" s="221" t="s">
        <v>52</v>
      </c>
      <c r="J923" s="220" t="s">
        <v>4232</v>
      </c>
      <c r="K923" s="220" t="s">
        <v>281</v>
      </c>
      <c r="L923" s="219" t="s">
        <v>4235</v>
      </c>
      <c r="M923" s="222" t="s">
        <v>4233</v>
      </c>
      <c r="N923" s="222" t="s">
        <v>4233</v>
      </c>
      <c r="O923" s="222" t="s">
        <v>4236</v>
      </c>
      <c r="P923" s="269" t="s">
        <v>895</v>
      </c>
      <c r="Q923" s="269" t="s">
        <v>294</v>
      </c>
      <c r="R923" s="221" t="s">
        <v>316</v>
      </c>
      <c r="S923" s="223" t="s">
        <v>90</v>
      </c>
      <c r="T923" s="274" t="s">
        <v>33</v>
      </c>
      <c r="U923" s="274" t="s">
        <v>88</v>
      </c>
      <c r="V923" s="221" t="s">
        <v>2621</v>
      </c>
      <c r="W923" s="231" t="s">
        <v>2622</v>
      </c>
      <c r="X923" s="269" t="s">
        <v>2623</v>
      </c>
      <c r="Y923" s="220" t="s">
        <v>222</v>
      </c>
      <c r="Z923" s="271" t="s">
        <v>223</v>
      </c>
      <c r="AA923" s="220" t="s">
        <v>288</v>
      </c>
      <c r="AB923" s="239"/>
      <c r="AC923" s="273"/>
      <c r="AD923" s="221"/>
      <c r="AH923" s="257"/>
      <c r="AJ923" s="258"/>
      <c r="AK923" s="259"/>
      <c r="AL923" s="242"/>
    </row>
    <row r="924" spans="1:38" s="229" customFormat="1" ht="15" customHeight="1">
      <c r="A924" s="217">
        <v>2024</v>
      </c>
      <c r="B924" s="217" t="s">
        <v>58</v>
      </c>
      <c r="C924" s="218" t="s">
        <v>2616</v>
      </c>
      <c r="D924" s="217">
        <v>1234</v>
      </c>
      <c r="E924" s="219" t="s">
        <v>4234</v>
      </c>
      <c r="F924" s="217"/>
      <c r="G924" s="217"/>
      <c r="H924" s="220" t="s">
        <v>4233</v>
      </c>
      <c r="I924" s="221" t="s">
        <v>52</v>
      </c>
      <c r="J924" s="220" t="s">
        <v>4232</v>
      </c>
      <c r="K924" s="220" t="s">
        <v>281</v>
      </c>
      <c r="L924" s="219" t="s">
        <v>4235</v>
      </c>
      <c r="M924" s="222" t="s">
        <v>4233</v>
      </c>
      <c r="N924" s="222" t="s">
        <v>4233</v>
      </c>
      <c r="O924" s="222" t="s">
        <v>4236</v>
      </c>
      <c r="P924" s="269" t="s">
        <v>905</v>
      </c>
      <c r="Q924" s="269" t="s">
        <v>523</v>
      </c>
      <c r="R924" s="221" t="s">
        <v>316</v>
      </c>
      <c r="S924" s="223" t="s">
        <v>43</v>
      </c>
      <c r="T924" s="274" t="s">
        <v>30</v>
      </c>
      <c r="U924" s="274" t="s">
        <v>79</v>
      </c>
      <c r="V924" s="221" t="s">
        <v>97</v>
      </c>
      <c r="W924" s="287" t="s">
        <v>2083</v>
      </c>
      <c r="X924" s="269" t="s">
        <v>2624</v>
      </c>
      <c r="Y924" s="220" t="s">
        <v>219</v>
      </c>
      <c r="Z924" s="271" t="s">
        <v>223</v>
      </c>
      <c r="AA924" s="220" t="s">
        <v>288</v>
      </c>
      <c r="AB924" s="239"/>
      <c r="AC924" s="273"/>
      <c r="AD924" s="221"/>
      <c r="AH924" s="257"/>
      <c r="AJ924" s="258"/>
      <c r="AK924" s="259"/>
      <c r="AL924" s="242"/>
    </row>
    <row r="925" spans="1:38" s="229" customFormat="1" ht="15" customHeight="1">
      <c r="A925" s="217">
        <v>2024</v>
      </c>
      <c r="B925" s="217" t="s">
        <v>58</v>
      </c>
      <c r="C925" s="218" t="s">
        <v>2616</v>
      </c>
      <c r="D925" s="217">
        <v>1234</v>
      </c>
      <c r="E925" s="219" t="s">
        <v>4234</v>
      </c>
      <c r="F925" s="217"/>
      <c r="G925" s="217"/>
      <c r="H925" s="220" t="s">
        <v>4233</v>
      </c>
      <c r="I925" s="221" t="s">
        <v>52</v>
      </c>
      <c r="J925" s="220" t="s">
        <v>4232</v>
      </c>
      <c r="K925" s="220" t="s">
        <v>281</v>
      </c>
      <c r="L925" s="219" t="s">
        <v>4235</v>
      </c>
      <c r="M925" s="222" t="s">
        <v>4233</v>
      </c>
      <c r="N925" s="222" t="s">
        <v>4233</v>
      </c>
      <c r="O925" s="222" t="s">
        <v>4236</v>
      </c>
      <c r="P925" s="269" t="s">
        <v>746</v>
      </c>
      <c r="Q925" s="269" t="s">
        <v>294</v>
      </c>
      <c r="R925" s="221" t="s">
        <v>316</v>
      </c>
      <c r="S925" s="223" t="s">
        <v>43</v>
      </c>
      <c r="T925" s="274" t="s">
        <v>33</v>
      </c>
      <c r="U925" s="274" t="s">
        <v>79</v>
      </c>
      <c r="V925" s="221" t="s">
        <v>100</v>
      </c>
      <c r="W925" s="287" t="s">
        <v>2083</v>
      </c>
      <c r="X925" s="269" t="s">
        <v>2625</v>
      </c>
      <c r="Y925" s="220" t="s">
        <v>222</v>
      </c>
      <c r="Z925" s="271" t="s">
        <v>223</v>
      </c>
      <c r="AA925" s="220" t="s">
        <v>288</v>
      </c>
      <c r="AB925" s="239"/>
      <c r="AC925" s="273"/>
      <c r="AD925" s="221"/>
      <c r="AH925" s="257"/>
      <c r="AJ925" s="258"/>
      <c r="AK925" s="259"/>
      <c r="AL925" s="242"/>
    </row>
    <row r="926" spans="1:38" s="229" customFormat="1" ht="15" customHeight="1">
      <c r="A926" s="217">
        <v>2024</v>
      </c>
      <c r="B926" s="217" t="s">
        <v>58</v>
      </c>
      <c r="C926" s="218" t="s">
        <v>2616</v>
      </c>
      <c r="D926" s="217">
        <v>1234</v>
      </c>
      <c r="E926" s="219" t="s">
        <v>4234</v>
      </c>
      <c r="F926" s="217"/>
      <c r="G926" s="217"/>
      <c r="H926" s="220" t="s">
        <v>4233</v>
      </c>
      <c r="I926" s="249" t="s">
        <v>291</v>
      </c>
      <c r="J926" s="220" t="s">
        <v>4232</v>
      </c>
      <c r="K926" s="220" t="s">
        <v>281</v>
      </c>
      <c r="L926" s="219" t="s">
        <v>4235</v>
      </c>
      <c r="M926" s="222" t="s">
        <v>4233</v>
      </c>
      <c r="N926" s="222" t="s">
        <v>4233</v>
      </c>
      <c r="O926" s="222" t="s">
        <v>4236</v>
      </c>
      <c r="P926" s="269" t="s">
        <v>895</v>
      </c>
      <c r="Q926" s="269" t="s">
        <v>294</v>
      </c>
      <c r="R926" s="221"/>
      <c r="S926" s="223"/>
      <c r="T926" s="223"/>
      <c r="U926" s="223"/>
      <c r="V926" s="221" t="s">
        <v>291</v>
      </c>
      <c r="W926" s="220"/>
      <c r="X926" s="269"/>
      <c r="Y926" s="220"/>
      <c r="Z926" s="271"/>
      <c r="AA926" s="220" t="s">
        <v>291</v>
      </c>
      <c r="AB926" s="239"/>
      <c r="AC926" s="273"/>
      <c r="AD926" s="221"/>
      <c r="AH926" s="257"/>
      <c r="AJ926" s="258"/>
      <c r="AK926" s="259"/>
      <c r="AL926" s="242"/>
    </row>
    <row r="927" spans="1:38" s="229" customFormat="1" ht="15" customHeight="1">
      <c r="A927" s="217">
        <v>2024</v>
      </c>
      <c r="B927" s="217" t="s">
        <v>58</v>
      </c>
      <c r="C927" s="218" t="s">
        <v>2616</v>
      </c>
      <c r="D927" s="217">
        <v>1234</v>
      </c>
      <c r="E927" s="219" t="s">
        <v>4234</v>
      </c>
      <c r="F927" s="217" t="s">
        <v>310</v>
      </c>
      <c r="G927" s="291">
        <v>202304714874</v>
      </c>
      <c r="H927" s="220" t="s">
        <v>4233</v>
      </c>
      <c r="I927" s="221" t="s">
        <v>52</v>
      </c>
      <c r="J927" s="220" t="s">
        <v>4232</v>
      </c>
      <c r="K927" s="220" t="s">
        <v>281</v>
      </c>
      <c r="L927" s="219" t="s">
        <v>4235</v>
      </c>
      <c r="M927" s="222" t="s">
        <v>4233</v>
      </c>
      <c r="N927" s="222" t="s">
        <v>4233</v>
      </c>
      <c r="O927" s="222" t="s">
        <v>4236</v>
      </c>
      <c r="P927" s="269" t="s">
        <v>458</v>
      </c>
      <c r="Q927" s="269" t="s">
        <v>294</v>
      </c>
      <c r="R927" s="221" t="s">
        <v>289</v>
      </c>
      <c r="S927" s="223" t="s">
        <v>90</v>
      </c>
      <c r="T927" s="274" t="s">
        <v>27</v>
      </c>
      <c r="U927" s="274" t="s">
        <v>82</v>
      </c>
      <c r="V927" s="221" t="s">
        <v>2626</v>
      </c>
      <c r="W927" s="231" t="s">
        <v>2627</v>
      </c>
      <c r="X927" s="231" t="s">
        <v>2628</v>
      </c>
      <c r="Y927" s="220" t="s">
        <v>219</v>
      </c>
      <c r="Z927" s="271" t="s">
        <v>220</v>
      </c>
      <c r="AA927" s="220" t="s">
        <v>304</v>
      </c>
      <c r="AB927" s="239" t="s">
        <v>310</v>
      </c>
      <c r="AC927" s="273" t="s">
        <v>227</v>
      </c>
      <c r="AD927" s="221"/>
      <c r="AH927" s="257"/>
      <c r="AJ927" s="258"/>
      <c r="AK927" s="259"/>
      <c r="AL927" s="242"/>
    </row>
    <row r="928" spans="1:38" s="229" customFormat="1" ht="15" customHeight="1">
      <c r="A928" s="217">
        <v>2024</v>
      </c>
      <c r="B928" s="217" t="s">
        <v>58</v>
      </c>
      <c r="C928" s="218" t="s">
        <v>2629</v>
      </c>
      <c r="D928" s="217">
        <v>1234</v>
      </c>
      <c r="E928" s="219" t="s">
        <v>4234</v>
      </c>
      <c r="F928" s="217" t="s">
        <v>310</v>
      </c>
      <c r="G928" s="217" t="s">
        <v>2630</v>
      </c>
      <c r="H928" s="220" t="s">
        <v>4233</v>
      </c>
      <c r="I928" s="221" t="s">
        <v>52</v>
      </c>
      <c r="J928" s="220" t="s">
        <v>4232</v>
      </c>
      <c r="K928" s="220" t="s">
        <v>281</v>
      </c>
      <c r="L928" s="219" t="s">
        <v>4235</v>
      </c>
      <c r="M928" s="222" t="s">
        <v>4233</v>
      </c>
      <c r="N928" s="222" t="s">
        <v>4233</v>
      </c>
      <c r="O928" s="222" t="s">
        <v>4236</v>
      </c>
      <c r="P928" s="269" t="s">
        <v>2631</v>
      </c>
      <c r="Q928" s="269" t="s">
        <v>294</v>
      </c>
      <c r="R928" s="221" t="s">
        <v>289</v>
      </c>
      <c r="S928" s="280" t="s">
        <v>35</v>
      </c>
      <c r="T928" s="274" t="s">
        <v>26</v>
      </c>
      <c r="U928" s="223" t="s">
        <v>83</v>
      </c>
      <c r="V928" s="221" t="s">
        <v>2632</v>
      </c>
      <c r="W928" s="231" t="s">
        <v>2633</v>
      </c>
      <c r="X928" s="269" t="s">
        <v>1186</v>
      </c>
      <c r="Y928" s="220" t="s">
        <v>222</v>
      </c>
      <c r="Z928" s="271" t="s">
        <v>223</v>
      </c>
      <c r="AA928" s="220" t="s">
        <v>323</v>
      </c>
      <c r="AB928" s="239" t="s">
        <v>289</v>
      </c>
      <c r="AC928" s="273" t="s">
        <v>227</v>
      </c>
      <c r="AD928" s="221" t="s">
        <v>1186</v>
      </c>
      <c r="AH928" s="257"/>
      <c r="AJ928" s="258"/>
      <c r="AK928" s="259"/>
      <c r="AL928" s="242"/>
    </row>
    <row r="929" spans="1:38" s="229" customFormat="1" ht="15" customHeight="1">
      <c r="A929" s="217">
        <v>2024</v>
      </c>
      <c r="B929" s="217" t="s">
        <v>58</v>
      </c>
      <c r="C929" s="218" t="s">
        <v>2629</v>
      </c>
      <c r="D929" s="217">
        <v>1234</v>
      </c>
      <c r="E929" s="219" t="s">
        <v>4234</v>
      </c>
      <c r="F929" s="217"/>
      <c r="G929" s="217"/>
      <c r="H929" s="220" t="s">
        <v>4233</v>
      </c>
      <c r="I929" s="249" t="s">
        <v>74</v>
      </c>
      <c r="J929" s="220" t="s">
        <v>4232</v>
      </c>
      <c r="K929" s="220" t="s">
        <v>281</v>
      </c>
      <c r="L929" s="219" t="s">
        <v>4235</v>
      </c>
      <c r="M929" s="222" t="s">
        <v>4233</v>
      </c>
      <c r="N929" s="222" t="s">
        <v>4233</v>
      </c>
      <c r="O929" s="222" t="s">
        <v>4236</v>
      </c>
      <c r="P929" s="269" t="s">
        <v>325</v>
      </c>
      <c r="Q929" s="269" t="s">
        <v>325</v>
      </c>
      <c r="R929" s="221"/>
      <c r="S929" s="223"/>
      <c r="T929" s="223"/>
      <c r="U929" s="223"/>
      <c r="V929" s="221" t="s">
        <v>2061</v>
      </c>
      <c r="W929" s="220"/>
      <c r="X929" s="269"/>
      <c r="Y929" s="220"/>
      <c r="Z929" s="271"/>
      <c r="AA929" s="220" t="s">
        <v>2061</v>
      </c>
      <c r="AB929" s="239"/>
      <c r="AC929" s="273"/>
      <c r="AD929" s="221"/>
      <c r="AH929" s="257"/>
      <c r="AJ929" s="258"/>
      <c r="AK929" s="259"/>
      <c r="AL929" s="242"/>
    </row>
    <row r="930" spans="1:38" s="229" customFormat="1" ht="15" customHeight="1">
      <c r="A930" s="217">
        <v>2024</v>
      </c>
      <c r="B930" s="217" t="s">
        <v>58</v>
      </c>
      <c r="C930" s="218" t="s">
        <v>2629</v>
      </c>
      <c r="D930" s="217">
        <v>1234</v>
      </c>
      <c r="E930" s="219" t="s">
        <v>4234</v>
      </c>
      <c r="F930" s="217" t="s">
        <v>310</v>
      </c>
      <c r="G930" s="217" t="s">
        <v>2634</v>
      </c>
      <c r="H930" s="220" t="s">
        <v>4233</v>
      </c>
      <c r="I930" s="221" t="s">
        <v>52</v>
      </c>
      <c r="J930" s="220" t="s">
        <v>4232</v>
      </c>
      <c r="K930" s="220" t="s">
        <v>281</v>
      </c>
      <c r="L930" s="219" t="s">
        <v>4235</v>
      </c>
      <c r="M930" s="222" t="s">
        <v>4233</v>
      </c>
      <c r="N930" s="222" t="s">
        <v>4233</v>
      </c>
      <c r="O930" s="222" t="s">
        <v>4236</v>
      </c>
      <c r="P930" s="269" t="s">
        <v>2488</v>
      </c>
      <c r="Q930" s="269" t="s">
        <v>294</v>
      </c>
      <c r="R930" s="221" t="s">
        <v>289</v>
      </c>
      <c r="S930" s="280" t="s">
        <v>35</v>
      </c>
      <c r="T930" s="274" t="s">
        <v>26</v>
      </c>
      <c r="U930" s="223" t="s">
        <v>83</v>
      </c>
      <c r="V930" s="269" t="s">
        <v>2635</v>
      </c>
      <c r="W930" s="231" t="s">
        <v>2636</v>
      </c>
      <c r="X930" s="269" t="s">
        <v>1186</v>
      </c>
      <c r="Y930" s="220" t="s">
        <v>219</v>
      </c>
      <c r="Z930" s="271" t="s">
        <v>223</v>
      </c>
      <c r="AA930" s="220" t="s">
        <v>323</v>
      </c>
      <c r="AB930" s="239" t="s">
        <v>289</v>
      </c>
      <c r="AC930" s="273" t="s">
        <v>227</v>
      </c>
      <c r="AD930" s="221" t="s">
        <v>1186</v>
      </c>
      <c r="AH930" s="257"/>
      <c r="AJ930" s="258"/>
      <c r="AK930" s="259"/>
      <c r="AL930" s="242"/>
    </row>
    <row r="931" spans="1:38" s="229" customFormat="1" ht="15" customHeight="1">
      <c r="A931" s="217">
        <v>2024</v>
      </c>
      <c r="B931" s="217" t="s">
        <v>58</v>
      </c>
      <c r="C931" s="218" t="s">
        <v>2637</v>
      </c>
      <c r="D931" s="217">
        <v>1234</v>
      </c>
      <c r="E931" s="219" t="s">
        <v>4234</v>
      </c>
      <c r="F931" s="217"/>
      <c r="G931" s="217"/>
      <c r="H931" s="220" t="s">
        <v>4233</v>
      </c>
      <c r="I931" s="221" t="s">
        <v>52</v>
      </c>
      <c r="J931" s="220" t="s">
        <v>4232</v>
      </c>
      <c r="K931" s="220" t="s">
        <v>1611</v>
      </c>
      <c r="L931" s="219" t="s">
        <v>4235</v>
      </c>
      <c r="M931" s="222" t="s">
        <v>4233</v>
      </c>
      <c r="N931" s="222" t="s">
        <v>4233</v>
      </c>
      <c r="O931" s="222" t="s">
        <v>4236</v>
      </c>
      <c r="P931" s="269" t="s">
        <v>506</v>
      </c>
      <c r="Q931" s="269" t="s">
        <v>294</v>
      </c>
      <c r="R931" s="221" t="s">
        <v>1486</v>
      </c>
      <c r="S931" s="223" t="s">
        <v>90</v>
      </c>
      <c r="T931" s="274" t="s">
        <v>30</v>
      </c>
      <c r="U931" s="274" t="s">
        <v>80</v>
      </c>
      <c r="V931" s="221" t="s">
        <v>142</v>
      </c>
      <c r="W931" s="231" t="s">
        <v>2638</v>
      </c>
      <c r="X931" s="231" t="s">
        <v>2639</v>
      </c>
      <c r="Y931" s="220" t="s">
        <v>222</v>
      </c>
      <c r="Z931" s="271" t="s">
        <v>220</v>
      </c>
      <c r="AA931" s="220" t="s">
        <v>288</v>
      </c>
      <c r="AB931" s="239"/>
      <c r="AC931" s="273"/>
      <c r="AD931" s="221"/>
      <c r="AH931" s="257"/>
      <c r="AJ931" s="258"/>
      <c r="AK931" s="259"/>
      <c r="AL931" s="242"/>
    </row>
    <row r="932" spans="1:38" s="229" customFormat="1" ht="15" customHeight="1">
      <c r="A932" s="217">
        <v>2024</v>
      </c>
      <c r="B932" s="217" t="s">
        <v>58</v>
      </c>
      <c r="C932" s="218" t="s">
        <v>2637</v>
      </c>
      <c r="D932" s="217">
        <v>1234</v>
      </c>
      <c r="E932" s="219" t="s">
        <v>4234</v>
      </c>
      <c r="F932" s="217" t="s">
        <v>310</v>
      </c>
      <c r="G932" s="217">
        <v>173128129</v>
      </c>
      <c r="H932" s="220" t="s">
        <v>4233</v>
      </c>
      <c r="I932" s="221" t="s">
        <v>52</v>
      </c>
      <c r="J932" s="220" t="s">
        <v>4232</v>
      </c>
      <c r="K932" s="220" t="s">
        <v>281</v>
      </c>
      <c r="L932" s="219" t="s">
        <v>4235</v>
      </c>
      <c r="M932" s="222" t="s">
        <v>4233</v>
      </c>
      <c r="N932" s="222" t="s">
        <v>4233</v>
      </c>
      <c r="O932" s="222" t="s">
        <v>4236</v>
      </c>
      <c r="P932" s="269" t="s">
        <v>2640</v>
      </c>
      <c r="Q932" s="269" t="s">
        <v>345</v>
      </c>
      <c r="R932" s="221" t="s">
        <v>316</v>
      </c>
      <c r="S932" s="223" t="s">
        <v>76</v>
      </c>
      <c r="T932" s="274" t="s">
        <v>24</v>
      </c>
      <c r="U932" s="274" t="s">
        <v>78</v>
      </c>
      <c r="V932" s="221" t="s">
        <v>1193</v>
      </c>
      <c r="W932" s="231" t="s">
        <v>2641</v>
      </c>
      <c r="X932" s="292" t="s">
        <v>2642</v>
      </c>
      <c r="Y932" s="220"/>
      <c r="Z932" s="271" t="s">
        <v>220</v>
      </c>
      <c r="AA932" s="220" t="s">
        <v>304</v>
      </c>
      <c r="AB932" s="239" t="s">
        <v>289</v>
      </c>
      <c r="AC932" s="273" t="s">
        <v>227</v>
      </c>
      <c r="AD932" s="222" t="s">
        <v>2643</v>
      </c>
      <c r="AH932" s="257"/>
      <c r="AJ932" s="258"/>
      <c r="AK932" s="259"/>
      <c r="AL932" s="242"/>
    </row>
    <row r="933" spans="1:38" s="229" customFormat="1" ht="15" customHeight="1">
      <c r="A933" s="217">
        <v>2024</v>
      </c>
      <c r="B933" s="217" t="s">
        <v>58</v>
      </c>
      <c r="C933" s="218" t="s">
        <v>2637</v>
      </c>
      <c r="D933" s="217">
        <v>1234</v>
      </c>
      <c r="E933" s="219" t="s">
        <v>4234</v>
      </c>
      <c r="F933" s="217"/>
      <c r="G933" s="217"/>
      <c r="H933" s="220" t="s">
        <v>4233</v>
      </c>
      <c r="I933" s="249" t="s">
        <v>73</v>
      </c>
      <c r="J933" s="220" t="s">
        <v>4232</v>
      </c>
      <c r="K933" s="220" t="s">
        <v>281</v>
      </c>
      <c r="L933" s="219" t="s">
        <v>4235</v>
      </c>
      <c r="M933" s="222" t="s">
        <v>4233</v>
      </c>
      <c r="N933" s="222" t="s">
        <v>4233</v>
      </c>
      <c r="O933" s="222" t="s">
        <v>4236</v>
      </c>
      <c r="P933" s="269" t="s">
        <v>2644</v>
      </c>
      <c r="Q933" s="269" t="s">
        <v>294</v>
      </c>
      <c r="R933" s="221"/>
      <c r="S933" s="223"/>
      <c r="T933" s="223"/>
      <c r="U933" s="223"/>
      <c r="V933" s="249" t="s">
        <v>73</v>
      </c>
      <c r="W933" s="220"/>
      <c r="X933" s="269"/>
      <c r="Y933" s="220"/>
      <c r="Z933" s="271"/>
      <c r="AA933" s="249" t="s">
        <v>73</v>
      </c>
      <c r="AB933" s="239"/>
      <c r="AC933" s="273"/>
      <c r="AD933" s="221"/>
      <c r="AH933" s="257"/>
      <c r="AJ933" s="258"/>
      <c r="AK933" s="259"/>
      <c r="AL933" s="242"/>
    </row>
    <row r="934" spans="1:38" s="229" customFormat="1" ht="15" customHeight="1">
      <c r="A934" s="217">
        <v>2024</v>
      </c>
      <c r="B934" s="217" t="s">
        <v>58</v>
      </c>
      <c r="C934" s="218" t="s">
        <v>2637</v>
      </c>
      <c r="D934" s="217">
        <v>1234</v>
      </c>
      <c r="E934" s="219" t="s">
        <v>4234</v>
      </c>
      <c r="F934" s="217"/>
      <c r="G934" s="217"/>
      <c r="H934" s="220" t="s">
        <v>4233</v>
      </c>
      <c r="I934" s="221" t="s">
        <v>52</v>
      </c>
      <c r="J934" s="220" t="s">
        <v>4232</v>
      </c>
      <c r="K934" s="220" t="s">
        <v>281</v>
      </c>
      <c r="L934" s="219" t="s">
        <v>4235</v>
      </c>
      <c r="M934" s="222" t="s">
        <v>4233</v>
      </c>
      <c r="N934" s="222" t="s">
        <v>4233</v>
      </c>
      <c r="O934" s="222" t="s">
        <v>4236</v>
      </c>
      <c r="P934" s="269" t="s">
        <v>306</v>
      </c>
      <c r="Q934" s="269" t="s">
        <v>294</v>
      </c>
      <c r="R934" s="221" t="s">
        <v>316</v>
      </c>
      <c r="S934" s="223" t="s">
        <v>43</v>
      </c>
      <c r="T934" s="274" t="s">
        <v>33</v>
      </c>
      <c r="U934" s="274" t="s">
        <v>78</v>
      </c>
      <c r="V934" s="221" t="s">
        <v>1676</v>
      </c>
      <c r="W934" s="231" t="s">
        <v>2645</v>
      </c>
      <c r="X934" s="269" t="s">
        <v>2646</v>
      </c>
      <c r="Y934" s="220" t="s">
        <v>222</v>
      </c>
      <c r="Z934" s="271" t="s">
        <v>220</v>
      </c>
      <c r="AA934" s="220" t="s">
        <v>1322</v>
      </c>
      <c r="AB934" s="239"/>
      <c r="AC934" s="273" t="s">
        <v>227</v>
      </c>
      <c r="AD934" s="221" t="s">
        <v>2647</v>
      </c>
      <c r="AH934" s="257"/>
      <c r="AJ934" s="258"/>
      <c r="AK934" s="259"/>
      <c r="AL934" s="242"/>
    </row>
    <row r="935" spans="1:38" s="229" customFormat="1" ht="15" customHeight="1">
      <c r="A935" s="217">
        <v>2024</v>
      </c>
      <c r="B935" s="217" t="s">
        <v>58</v>
      </c>
      <c r="C935" s="218" t="s">
        <v>2648</v>
      </c>
      <c r="D935" s="217">
        <v>1234</v>
      </c>
      <c r="E935" s="219" t="s">
        <v>4234</v>
      </c>
      <c r="F935" s="217"/>
      <c r="G935" s="217"/>
      <c r="H935" s="220" t="s">
        <v>4233</v>
      </c>
      <c r="I935" s="221" t="s">
        <v>52</v>
      </c>
      <c r="J935" s="220" t="s">
        <v>4232</v>
      </c>
      <c r="K935" s="220" t="s">
        <v>281</v>
      </c>
      <c r="L935" s="219" t="s">
        <v>4235</v>
      </c>
      <c r="M935" s="222" t="s">
        <v>4233</v>
      </c>
      <c r="N935" s="222" t="s">
        <v>4233</v>
      </c>
      <c r="O935" s="222" t="s">
        <v>4236</v>
      </c>
      <c r="P935" s="269" t="s">
        <v>306</v>
      </c>
      <c r="Q935" s="269" t="s">
        <v>294</v>
      </c>
      <c r="R935" s="221" t="s">
        <v>316</v>
      </c>
      <c r="S935" s="223" t="s">
        <v>41</v>
      </c>
      <c r="T935" s="274" t="s">
        <v>29</v>
      </c>
      <c r="U935" s="274" t="s">
        <v>78</v>
      </c>
      <c r="V935" s="221" t="s">
        <v>2649</v>
      </c>
      <c r="W935" s="231" t="s">
        <v>2650</v>
      </c>
      <c r="X935" s="269" t="s">
        <v>2651</v>
      </c>
      <c r="Y935" s="220" t="s">
        <v>222</v>
      </c>
      <c r="Z935" s="271" t="s">
        <v>220</v>
      </c>
      <c r="AA935" s="220" t="s">
        <v>288</v>
      </c>
      <c r="AB935" s="239"/>
      <c r="AC935" s="273"/>
      <c r="AD935" s="221"/>
      <c r="AH935" s="257"/>
      <c r="AJ935" s="258"/>
      <c r="AK935" s="259"/>
      <c r="AL935" s="242"/>
    </row>
    <row r="936" spans="1:38" s="229" customFormat="1" ht="15" customHeight="1">
      <c r="A936" s="217">
        <v>2024</v>
      </c>
      <c r="B936" s="217" t="s">
        <v>58</v>
      </c>
      <c r="C936" s="218" t="s">
        <v>2648</v>
      </c>
      <c r="D936" s="217">
        <v>1234</v>
      </c>
      <c r="E936" s="219" t="s">
        <v>4234</v>
      </c>
      <c r="F936" s="217"/>
      <c r="G936" s="217"/>
      <c r="H936" s="220" t="s">
        <v>4233</v>
      </c>
      <c r="I936" s="221" t="s">
        <v>52</v>
      </c>
      <c r="J936" s="220" t="s">
        <v>4232</v>
      </c>
      <c r="K936" s="220" t="s">
        <v>281</v>
      </c>
      <c r="L936" s="219" t="s">
        <v>4235</v>
      </c>
      <c r="M936" s="222" t="s">
        <v>4233</v>
      </c>
      <c r="N936" s="222" t="s">
        <v>4233</v>
      </c>
      <c r="O936" s="222" t="s">
        <v>4236</v>
      </c>
      <c r="P936" s="269" t="s">
        <v>1314</v>
      </c>
      <c r="Q936" s="269" t="s">
        <v>294</v>
      </c>
      <c r="R936" s="221" t="s">
        <v>316</v>
      </c>
      <c r="S936" s="280" t="s">
        <v>35</v>
      </c>
      <c r="T936" s="274" t="s">
        <v>30</v>
      </c>
      <c r="U936" s="274" t="s">
        <v>185</v>
      </c>
      <c r="V936" s="221" t="s">
        <v>2652</v>
      </c>
      <c r="W936" s="231" t="s">
        <v>2653</v>
      </c>
      <c r="X936" s="269" t="s">
        <v>2654</v>
      </c>
      <c r="Y936" s="220" t="s">
        <v>219</v>
      </c>
      <c r="Z936" s="271" t="s">
        <v>223</v>
      </c>
      <c r="AA936" s="220" t="s">
        <v>175</v>
      </c>
      <c r="AB936" s="239" t="s">
        <v>316</v>
      </c>
      <c r="AC936" s="273" t="s">
        <v>227</v>
      </c>
      <c r="AD936" s="221" t="s">
        <v>2655</v>
      </c>
      <c r="AH936" s="257"/>
      <c r="AJ936" s="258"/>
      <c r="AK936" s="259"/>
      <c r="AL936" s="242"/>
    </row>
    <row r="937" spans="1:38" s="229" customFormat="1" ht="15" customHeight="1">
      <c r="A937" s="217">
        <v>2024</v>
      </c>
      <c r="B937" s="217" t="s">
        <v>58</v>
      </c>
      <c r="C937" s="218" t="s">
        <v>2648</v>
      </c>
      <c r="D937" s="217">
        <v>1234</v>
      </c>
      <c r="E937" s="219" t="s">
        <v>4234</v>
      </c>
      <c r="F937" s="217"/>
      <c r="G937" s="217"/>
      <c r="H937" s="220" t="s">
        <v>4233</v>
      </c>
      <c r="I937" s="221" t="s">
        <v>52</v>
      </c>
      <c r="J937" s="220" t="s">
        <v>4232</v>
      </c>
      <c r="K937" s="220" t="s">
        <v>281</v>
      </c>
      <c r="L937" s="219" t="s">
        <v>4235</v>
      </c>
      <c r="M937" s="222" t="s">
        <v>4233</v>
      </c>
      <c r="N937" s="222" t="s">
        <v>4233</v>
      </c>
      <c r="O937" s="222" t="s">
        <v>4236</v>
      </c>
      <c r="P937" s="269" t="s">
        <v>306</v>
      </c>
      <c r="Q937" s="269" t="s">
        <v>294</v>
      </c>
      <c r="R937" s="221" t="s">
        <v>316</v>
      </c>
      <c r="S937" s="280" t="s">
        <v>35</v>
      </c>
      <c r="T937" s="274" t="s">
        <v>27</v>
      </c>
      <c r="U937" s="274" t="s">
        <v>79</v>
      </c>
      <c r="V937" s="221" t="s">
        <v>2656</v>
      </c>
      <c r="W937" s="231" t="s">
        <v>2657</v>
      </c>
      <c r="X937" s="292" t="s">
        <v>2658</v>
      </c>
      <c r="Y937" s="220"/>
      <c r="Z937" s="271" t="s">
        <v>223</v>
      </c>
      <c r="AA937" s="220" t="s">
        <v>304</v>
      </c>
      <c r="AB937" s="239" t="s">
        <v>310</v>
      </c>
      <c r="AC937" s="273" t="s">
        <v>227</v>
      </c>
      <c r="AD937" s="221"/>
      <c r="AH937" s="257"/>
      <c r="AJ937" s="258"/>
      <c r="AK937" s="259"/>
      <c r="AL937" s="242"/>
    </row>
    <row r="938" spans="1:38" s="229" customFormat="1" ht="15" customHeight="1">
      <c r="A938" s="217">
        <v>2024</v>
      </c>
      <c r="B938" s="217" t="s">
        <v>58</v>
      </c>
      <c r="C938" s="218" t="s">
        <v>2659</v>
      </c>
      <c r="D938" s="217">
        <v>1234</v>
      </c>
      <c r="E938" s="219" t="s">
        <v>4234</v>
      </c>
      <c r="F938" s="217"/>
      <c r="G938" s="217"/>
      <c r="H938" s="220" t="s">
        <v>4233</v>
      </c>
      <c r="I938" s="221" t="s">
        <v>52</v>
      </c>
      <c r="J938" s="220" t="s">
        <v>4232</v>
      </c>
      <c r="K938" s="220" t="s">
        <v>281</v>
      </c>
      <c r="L938" s="219" t="s">
        <v>4235</v>
      </c>
      <c r="M938" s="222" t="s">
        <v>4233</v>
      </c>
      <c r="N938" s="222" t="s">
        <v>4233</v>
      </c>
      <c r="O938" s="222" t="s">
        <v>4236</v>
      </c>
      <c r="P938" s="269" t="s">
        <v>306</v>
      </c>
      <c r="Q938" s="269" t="s">
        <v>294</v>
      </c>
      <c r="R938" s="221" t="s">
        <v>316</v>
      </c>
      <c r="S938" s="223" t="s">
        <v>43</v>
      </c>
      <c r="T938" s="274" t="s">
        <v>29</v>
      </c>
      <c r="U938" s="274" t="s">
        <v>79</v>
      </c>
      <c r="V938" s="221" t="s">
        <v>2660</v>
      </c>
      <c r="W938" s="287" t="s">
        <v>2083</v>
      </c>
      <c r="X938" s="269" t="s">
        <v>2624</v>
      </c>
      <c r="Y938" s="220" t="s">
        <v>222</v>
      </c>
      <c r="Z938" s="271" t="s">
        <v>220</v>
      </c>
      <c r="AA938" s="220" t="s">
        <v>288</v>
      </c>
      <c r="AB938" s="239"/>
      <c r="AC938" s="273"/>
      <c r="AD938" s="221" t="s">
        <v>2661</v>
      </c>
      <c r="AH938" s="257"/>
      <c r="AJ938" s="258"/>
      <c r="AK938" s="259"/>
      <c r="AL938" s="242"/>
    </row>
    <row r="939" spans="1:38" s="229" customFormat="1" ht="15" customHeight="1">
      <c r="A939" s="217">
        <v>2024</v>
      </c>
      <c r="B939" s="217" t="s">
        <v>58</v>
      </c>
      <c r="C939" s="218" t="s">
        <v>2659</v>
      </c>
      <c r="D939" s="217">
        <v>1234</v>
      </c>
      <c r="E939" s="219" t="s">
        <v>4234</v>
      </c>
      <c r="F939" s="217"/>
      <c r="G939" s="217"/>
      <c r="H939" s="220" t="s">
        <v>4233</v>
      </c>
      <c r="I939" s="221" t="s">
        <v>52</v>
      </c>
      <c r="J939" s="220" t="s">
        <v>4232</v>
      </c>
      <c r="K939" s="220" t="s">
        <v>1611</v>
      </c>
      <c r="L939" s="219" t="s">
        <v>4235</v>
      </c>
      <c r="M939" s="222" t="s">
        <v>4233</v>
      </c>
      <c r="N939" s="222" t="s">
        <v>4233</v>
      </c>
      <c r="O939" s="222" t="s">
        <v>4236</v>
      </c>
      <c r="P939" s="269" t="s">
        <v>623</v>
      </c>
      <c r="Q939" s="269" t="s">
        <v>294</v>
      </c>
      <c r="R939" s="221" t="s">
        <v>1076</v>
      </c>
      <c r="S939" s="223" t="s">
        <v>90</v>
      </c>
      <c r="T939" s="274" t="s">
        <v>27</v>
      </c>
      <c r="U939" s="274" t="s">
        <v>82</v>
      </c>
      <c r="V939" s="221" t="s">
        <v>2662</v>
      </c>
      <c r="W939" s="220" t="s">
        <v>1706</v>
      </c>
      <c r="X939" s="269" t="s">
        <v>2663</v>
      </c>
      <c r="Y939" s="220" t="s">
        <v>222</v>
      </c>
      <c r="Z939" s="271" t="s">
        <v>220</v>
      </c>
      <c r="AA939" s="220" t="s">
        <v>174</v>
      </c>
      <c r="AB939" s="239" t="s">
        <v>2280</v>
      </c>
      <c r="AC939" s="273" t="s">
        <v>227</v>
      </c>
      <c r="AD939" s="221" t="s">
        <v>2664</v>
      </c>
      <c r="AH939" s="257"/>
      <c r="AJ939" s="258"/>
      <c r="AK939" s="259"/>
      <c r="AL939" s="242"/>
    </row>
    <row r="940" spans="1:38" s="229" customFormat="1" ht="15" customHeight="1">
      <c r="A940" s="217">
        <v>2024</v>
      </c>
      <c r="B940" s="217" t="s">
        <v>58</v>
      </c>
      <c r="C940" s="218" t="s">
        <v>2659</v>
      </c>
      <c r="D940" s="217">
        <v>1234</v>
      </c>
      <c r="E940" s="219" t="s">
        <v>4234</v>
      </c>
      <c r="F940" s="217"/>
      <c r="G940" s="217"/>
      <c r="H940" s="220" t="s">
        <v>4233</v>
      </c>
      <c r="I940" s="221" t="s">
        <v>52</v>
      </c>
      <c r="J940" s="220" t="s">
        <v>4232</v>
      </c>
      <c r="K940" s="220" t="s">
        <v>281</v>
      </c>
      <c r="L940" s="219" t="s">
        <v>4235</v>
      </c>
      <c r="M940" s="222" t="s">
        <v>4233</v>
      </c>
      <c r="N940" s="222" t="s">
        <v>4233</v>
      </c>
      <c r="O940" s="222" t="s">
        <v>4236</v>
      </c>
      <c r="P940" s="269" t="s">
        <v>506</v>
      </c>
      <c r="Q940" s="269" t="s">
        <v>294</v>
      </c>
      <c r="R940" s="221" t="s">
        <v>316</v>
      </c>
      <c r="S940" s="223" t="s">
        <v>76</v>
      </c>
      <c r="T940" s="274" t="s">
        <v>27</v>
      </c>
      <c r="U940" s="274" t="s">
        <v>85</v>
      </c>
      <c r="V940" s="221" t="s">
        <v>2665</v>
      </c>
      <c r="W940" s="231" t="s">
        <v>2666</v>
      </c>
      <c r="X940" s="269" t="s">
        <v>2667</v>
      </c>
      <c r="Y940" s="220" t="s">
        <v>219</v>
      </c>
      <c r="Z940" s="271" t="s">
        <v>220</v>
      </c>
      <c r="AA940" s="220" t="s">
        <v>175</v>
      </c>
      <c r="AB940" s="239" t="s">
        <v>316</v>
      </c>
      <c r="AC940" s="273" t="s">
        <v>227</v>
      </c>
      <c r="AD940" s="221" t="s">
        <v>2668</v>
      </c>
      <c r="AH940" s="257"/>
      <c r="AJ940" s="258"/>
      <c r="AK940" s="259"/>
      <c r="AL940" s="242"/>
    </row>
    <row r="941" spans="1:38" s="229" customFormat="1" ht="15" customHeight="1">
      <c r="A941" s="217">
        <v>2024</v>
      </c>
      <c r="B941" s="217" t="s">
        <v>58</v>
      </c>
      <c r="C941" s="218" t="s">
        <v>2659</v>
      </c>
      <c r="D941" s="217">
        <v>1234</v>
      </c>
      <c r="E941" s="219" t="s">
        <v>4234</v>
      </c>
      <c r="F941" s="217"/>
      <c r="G941" s="217"/>
      <c r="H941" s="220" t="s">
        <v>4233</v>
      </c>
      <c r="I941" s="221" t="s">
        <v>52</v>
      </c>
      <c r="J941" s="220" t="s">
        <v>4232</v>
      </c>
      <c r="K941" s="220" t="s">
        <v>281</v>
      </c>
      <c r="L941" s="219" t="s">
        <v>4235</v>
      </c>
      <c r="M941" s="222" t="s">
        <v>4233</v>
      </c>
      <c r="N941" s="222" t="s">
        <v>4233</v>
      </c>
      <c r="O941" s="222" t="s">
        <v>4236</v>
      </c>
      <c r="P941" s="269" t="s">
        <v>670</v>
      </c>
      <c r="Q941" s="269" t="s">
        <v>294</v>
      </c>
      <c r="R941" s="221" t="s">
        <v>316</v>
      </c>
      <c r="S941" s="223" t="s">
        <v>43</v>
      </c>
      <c r="T941" s="274" t="s">
        <v>30</v>
      </c>
      <c r="U941" s="274" t="s">
        <v>80</v>
      </c>
      <c r="V941" s="221" t="s">
        <v>105</v>
      </c>
      <c r="W941" s="231" t="s">
        <v>2669</v>
      </c>
      <c r="X941" s="269" t="s">
        <v>2670</v>
      </c>
      <c r="Y941" s="220" t="s">
        <v>222</v>
      </c>
      <c r="Z941" s="271" t="s">
        <v>220</v>
      </c>
      <c r="AA941" s="220" t="s">
        <v>288</v>
      </c>
      <c r="AB941" s="239"/>
      <c r="AC941" s="273"/>
      <c r="AD941" s="221" t="s">
        <v>2671</v>
      </c>
      <c r="AH941" s="257"/>
      <c r="AJ941" s="258"/>
      <c r="AK941" s="259"/>
      <c r="AL941" s="242"/>
    </row>
    <row r="942" spans="1:38" s="229" customFormat="1" ht="15" customHeight="1">
      <c r="A942" s="217">
        <v>2024</v>
      </c>
      <c r="B942" s="217" t="s">
        <v>58</v>
      </c>
      <c r="C942" s="218" t="s">
        <v>2672</v>
      </c>
      <c r="D942" s="217">
        <v>1234</v>
      </c>
      <c r="E942" s="219" t="s">
        <v>4234</v>
      </c>
      <c r="F942" s="217" t="s">
        <v>310</v>
      </c>
      <c r="G942" s="217" t="s">
        <v>2673</v>
      </c>
      <c r="H942" s="220" t="s">
        <v>4233</v>
      </c>
      <c r="I942" s="221" t="s">
        <v>52</v>
      </c>
      <c r="J942" s="220" t="s">
        <v>4232</v>
      </c>
      <c r="K942" s="220" t="s">
        <v>281</v>
      </c>
      <c r="L942" s="219" t="s">
        <v>4235</v>
      </c>
      <c r="M942" s="222" t="s">
        <v>4233</v>
      </c>
      <c r="N942" s="222" t="s">
        <v>4233</v>
      </c>
      <c r="O942" s="222" t="s">
        <v>4236</v>
      </c>
      <c r="P942" s="269" t="s">
        <v>1314</v>
      </c>
      <c r="Q942" s="269" t="s">
        <v>294</v>
      </c>
      <c r="R942" s="221" t="s">
        <v>289</v>
      </c>
      <c r="S942" s="280" t="s">
        <v>35</v>
      </c>
      <c r="T942" s="274" t="s">
        <v>29</v>
      </c>
      <c r="U942" s="274" t="s">
        <v>181</v>
      </c>
      <c r="V942" s="221" t="s">
        <v>2674</v>
      </c>
      <c r="W942" s="231" t="s">
        <v>2675</v>
      </c>
      <c r="X942" s="269" t="s">
        <v>1186</v>
      </c>
      <c r="Y942" s="220" t="s">
        <v>219</v>
      </c>
      <c r="Z942" s="271" t="s">
        <v>223</v>
      </c>
      <c r="AA942" s="220" t="s">
        <v>1131</v>
      </c>
      <c r="AB942" s="239" t="s">
        <v>289</v>
      </c>
      <c r="AC942" s="273" t="s">
        <v>227</v>
      </c>
      <c r="AD942" s="221" t="s">
        <v>1186</v>
      </c>
      <c r="AH942" s="257"/>
      <c r="AJ942" s="258"/>
      <c r="AK942" s="259"/>
      <c r="AL942" s="242"/>
    </row>
    <row r="943" spans="1:38" s="229" customFormat="1" ht="15" customHeight="1">
      <c r="A943" s="217">
        <v>2024</v>
      </c>
      <c r="B943" s="217" t="s">
        <v>58</v>
      </c>
      <c r="C943" s="218" t="s">
        <v>2672</v>
      </c>
      <c r="D943" s="217">
        <v>1234</v>
      </c>
      <c r="E943" s="219" t="s">
        <v>4234</v>
      </c>
      <c r="F943" s="217"/>
      <c r="G943" s="217"/>
      <c r="H943" s="220" t="s">
        <v>4233</v>
      </c>
      <c r="I943" s="221" t="s">
        <v>52</v>
      </c>
      <c r="J943" s="220" t="s">
        <v>4232</v>
      </c>
      <c r="K943" s="220" t="s">
        <v>281</v>
      </c>
      <c r="L943" s="219" t="s">
        <v>4235</v>
      </c>
      <c r="M943" s="222" t="s">
        <v>4233</v>
      </c>
      <c r="N943" s="222" t="s">
        <v>4233</v>
      </c>
      <c r="O943" s="222" t="s">
        <v>4236</v>
      </c>
      <c r="P943" s="269" t="s">
        <v>2676</v>
      </c>
      <c r="Q943" s="269" t="s">
        <v>294</v>
      </c>
      <c r="R943" s="221" t="s">
        <v>316</v>
      </c>
      <c r="S943" s="223" t="s">
        <v>90</v>
      </c>
      <c r="T943" s="274" t="s">
        <v>30</v>
      </c>
      <c r="U943" s="274" t="s">
        <v>88</v>
      </c>
      <c r="V943" s="221" t="s">
        <v>95</v>
      </c>
      <c r="W943" s="231" t="s">
        <v>2677</v>
      </c>
      <c r="X943" s="269" t="s">
        <v>2678</v>
      </c>
      <c r="Y943" s="220" t="s">
        <v>222</v>
      </c>
      <c r="Z943" s="271" t="s">
        <v>223</v>
      </c>
      <c r="AA943" s="220" t="s">
        <v>288</v>
      </c>
      <c r="AB943" s="239"/>
      <c r="AC943" s="273"/>
      <c r="AD943" s="221"/>
      <c r="AH943" s="257"/>
      <c r="AJ943" s="258"/>
      <c r="AK943" s="259"/>
      <c r="AL943" s="242"/>
    </row>
    <row r="944" spans="1:38" s="229" customFormat="1" ht="15" customHeight="1">
      <c r="A944" s="217">
        <v>2024</v>
      </c>
      <c r="B944" s="217" t="s">
        <v>58</v>
      </c>
      <c r="C944" s="218" t="s">
        <v>2672</v>
      </c>
      <c r="D944" s="217">
        <v>1234</v>
      </c>
      <c r="E944" s="219" t="s">
        <v>4234</v>
      </c>
      <c r="F944" s="217"/>
      <c r="G944" s="217"/>
      <c r="H944" s="220" t="s">
        <v>4233</v>
      </c>
      <c r="I944" s="221" t="s">
        <v>52</v>
      </c>
      <c r="J944" s="220" t="s">
        <v>4232</v>
      </c>
      <c r="K944" s="220" t="s">
        <v>281</v>
      </c>
      <c r="L944" s="219" t="s">
        <v>4235</v>
      </c>
      <c r="M944" s="222" t="s">
        <v>4233</v>
      </c>
      <c r="N944" s="222" t="s">
        <v>4233</v>
      </c>
      <c r="O944" s="222" t="s">
        <v>4236</v>
      </c>
      <c r="P944" s="269" t="s">
        <v>2679</v>
      </c>
      <c r="Q944" s="269" t="s">
        <v>294</v>
      </c>
      <c r="R944" s="221" t="s">
        <v>1486</v>
      </c>
      <c r="S944" s="223" t="s">
        <v>43</v>
      </c>
      <c r="T944" s="274" t="s">
        <v>33</v>
      </c>
      <c r="U944" s="274" t="s">
        <v>82</v>
      </c>
      <c r="V944" s="221" t="s">
        <v>100</v>
      </c>
      <c r="W944" s="220" t="s">
        <v>1706</v>
      </c>
      <c r="X944" s="269" t="s">
        <v>2594</v>
      </c>
      <c r="Y944" s="220" t="s">
        <v>222</v>
      </c>
      <c r="Z944" s="271" t="s">
        <v>220</v>
      </c>
      <c r="AA944" s="220" t="s">
        <v>174</v>
      </c>
      <c r="AB944" s="239" t="s">
        <v>2280</v>
      </c>
      <c r="AC944" s="273" t="s">
        <v>227</v>
      </c>
      <c r="AD944" s="222" t="s">
        <v>2680</v>
      </c>
      <c r="AH944" s="257"/>
      <c r="AJ944" s="258"/>
      <c r="AK944" s="259"/>
      <c r="AL944" s="242"/>
    </row>
    <row r="945" spans="1:38" s="229" customFormat="1" ht="15" customHeight="1">
      <c r="A945" s="217">
        <v>2024</v>
      </c>
      <c r="B945" s="217" t="s">
        <v>58</v>
      </c>
      <c r="C945" s="218" t="s">
        <v>2672</v>
      </c>
      <c r="D945" s="217">
        <v>1234</v>
      </c>
      <c r="E945" s="219" t="s">
        <v>4234</v>
      </c>
      <c r="F945" s="217"/>
      <c r="G945" s="217"/>
      <c r="H945" s="220" t="s">
        <v>4233</v>
      </c>
      <c r="I945" s="221" t="s">
        <v>52</v>
      </c>
      <c r="J945" s="220" t="s">
        <v>4232</v>
      </c>
      <c r="K945" s="220" t="s">
        <v>281</v>
      </c>
      <c r="L945" s="219" t="s">
        <v>4235</v>
      </c>
      <c r="M945" s="222" t="s">
        <v>4233</v>
      </c>
      <c r="N945" s="222" t="s">
        <v>4233</v>
      </c>
      <c r="O945" s="222" t="s">
        <v>4236</v>
      </c>
      <c r="P945" s="269" t="s">
        <v>306</v>
      </c>
      <c r="Q945" s="269" t="s">
        <v>294</v>
      </c>
      <c r="R945" s="221" t="s">
        <v>316</v>
      </c>
      <c r="S945" s="223" t="s">
        <v>76</v>
      </c>
      <c r="T945" s="274" t="s">
        <v>27</v>
      </c>
      <c r="U945" s="274" t="s">
        <v>78</v>
      </c>
      <c r="V945" s="221" t="s">
        <v>2681</v>
      </c>
      <c r="W945" s="292" t="s">
        <v>2682</v>
      </c>
      <c r="X945" s="269" t="s">
        <v>2683</v>
      </c>
      <c r="Y945" s="220"/>
      <c r="Z945" s="271" t="s">
        <v>220</v>
      </c>
      <c r="AA945" s="220" t="s">
        <v>304</v>
      </c>
      <c r="AB945" s="239" t="s">
        <v>310</v>
      </c>
      <c r="AC945" s="273" t="s">
        <v>227</v>
      </c>
      <c r="AD945" s="249" t="s">
        <v>2684</v>
      </c>
      <c r="AH945" s="257"/>
      <c r="AJ945" s="258"/>
      <c r="AK945" s="259"/>
      <c r="AL945" s="242"/>
    </row>
    <row r="946" spans="1:38" s="229" customFormat="1" ht="15" customHeight="1">
      <c r="A946" s="217">
        <v>2024</v>
      </c>
      <c r="B946" s="217" t="s">
        <v>58</v>
      </c>
      <c r="C946" s="218" t="s">
        <v>2672</v>
      </c>
      <c r="D946" s="217">
        <v>1234</v>
      </c>
      <c r="E946" s="219" t="s">
        <v>4234</v>
      </c>
      <c r="F946" s="217"/>
      <c r="G946" s="217"/>
      <c r="H946" s="220" t="s">
        <v>4233</v>
      </c>
      <c r="I946" s="249" t="s">
        <v>74</v>
      </c>
      <c r="J946" s="220" t="s">
        <v>4232</v>
      </c>
      <c r="K946" s="220" t="s">
        <v>281</v>
      </c>
      <c r="L946" s="219" t="s">
        <v>4235</v>
      </c>
      <c r="M946" s="222" t="s">
        <v>4233</v>
      </c>
      <c r="N946" s="222" t="s">
        <v>4233</v>
      </c>
      <c r="O946" s="222" t="s">
        <v>4236</v>
      </c>
      <c r="P946" s="269" t="s">
        <v>325</v>
      </c>
      <c r="Q946" s="269" t="s">
        <v>325</v>
      </c>
      <c r="R946" s="221"/>
      <c r="S946" s="223"/>
      <c r="T946" s="223"/>
      <c r="U946" s="223"/>
      <c r="V946" s="221" t="s">
        <v>2061</v>
      </c>
      <c r="W946" s="220"/>
      <c r="X946" s="269"/>
      <c r="Y946" s="220"/>
      <c r="Z946" s="271"/>
      <c r="AA946" s="220" t="s">
        <v>2061</v>
      </c>
      <c r="AB946" s="239"/>
      <c r="AC946" s="273"/>
      <c r="AD946" s="221"/>
      <c r="AH946" s="257"/>
      <c r="AJ946" s="258"/>
      <c r="AK946" s="259"/>
      <c r="AL946" s="242"/>
    </row>
    <row r="947" spans="1:38" s="229" customFormat="1" ht="15" customHeight="1">
      <c r="A947" s="217">
        <v>2024</v>
      </c>
      <c r="B947" s="217" t="s">
        <v>58</v>
      </c>
      <c r="C947" s="218" t="s">
        <v>2685</v>
      </c>
      <c r="D947" s="217">
        <v>1234</v>
      </c>
      <c r="E947" s="219" t="s">
        <v>4234</v>
      </c>
      <c r="F947" s="217"/>
      <c r="G947" s="217"/>
      <c r="H947" s="220" t="s">
        <v>4233</v>
      </c>
      <c r="I947" s="221" t="s">
        <v>52</v>
      </c>
      <c r="J947" s="220" t="s">
        <v>4232</v>
      </c>
      <c r="K947" s="220" t="s">
        <v>281</v>
      </c>
      <c r="L947" s="219" t="s">
        <v>4235</v>
      </c>
      <c r="M947" s="222" t="s">
        <v>4233</v>
      </c>
      <c r="N947" s="222" t="s">
        <v>4233</v>
      </c>
      <c r="O947" s="222" t="s">
        <v>4236</v>
      </c>
      <c r="P947" s="269" t="s">
        <v>810</v>
      </c>
      <c r="Q947" s="269" t="s">
        <v>294</v>
      </c>
      <c r="R947" s="221" t="s">
        <v>316</v>
      </c>
      <c r="S947" s="223" t="s">
        <v>43</v>
      </c>
      <c r="T947" s="274" t="s">
        <v>29</v>
      </c>
      <c r="U947" s="274" t="s">
        <v>79</v>
      </c>
      <c r="V947" s="221" t="s">
        <v>2686</v>
      </c>
      <c r="W947" s="287" t="s">
        <v>2083</v>
      </c>
      <c r="X947" s="269" t="s">
        <v>2687</v>
      </c>
      <c r="Y947" s="220" t="s">
        <v>222</v>
      </c>
      <c r="Z947" s="271" t="s">
        <v>223</v>
      </c>
      <c r="AA947" s="220" t="s">
        <v>288</v>
      </c>
      <c r="AB947" s="239"/>
      <c r="AC947" s="273"/>
      <c r="AD947" s="221"/>
      <c r="AH947" s="257"/>
      <c r="AJ947" s="258"/>
      <c r="AK947" s="259"/>
      <c r="AL947" s="242"/>
    </row>
    <row r="948" spans="1:38" s="229" customFormat="1" ht="15" customHeight="1">
      <c r="A948" s="217">
        <v>2024</v>
      </c>
      <c r="B948" s="217" t="s">
        <v>58</v>
      </c>
      <c r="C948" s="218" t="s">
        <v>2685</v>
      </c>
      <c r="D948" s="217">
        <v>1234</v>
      </c>
      <c r="E948" s="219" t="s">
        <v>4234</v>
      </c>
      <c r="F948" s="217"/>
      <c r="G948" s="217"/>
      <c r="H948" s="220" t="s">
        <v>4233</v>
      </c>
      <c r="I948" s="221" t="s">
        <v>52</v>
      </c>
      <c r="J948" s="220" t="s">
        <v>4232</v>
      </c>
      <c r="K948" s="220" t="s">
        <v>281</v>
      </c>
      <c r="L948" s="219" t="s">
        <v>4235</v>
      </c>
      <c r="M948" s="222" t="s">
        <v>4233</v>
      </c>
      <c r="N948" s="222" t="s">
        <v>4233</v>
      </c>
      <c r="O948" s="222" t="s">
        <v>4236</v>
      </c>
      <c r="P948" s="269" t="s">
        <v>506</v>
      </c>
      <c r="Q948" s="269" t="s">
        <v>294</v>
      </c>
      <c r="R948" s="221" t="s">
        <v>316</v>
      </c>
      <c r="S948" s="223" t="s">
        <v>43</v>
      </c>
      <c r="T948" s="274" t="s">
        <v>29</v>
      </c>
      <c r="U948" s="274" t="s">
        <v>78</v>
      </c>
      <c r="V948" s="221" t="s">
        <v>2688</v>
      </c>
      <c r="W948" s="231" t="s">
        <v>454</v>
      </c>
      <c r="X948" s="269" t="s">
        <v>2689</v>
      </c>
      <c r="Y948" s="220" t="s">
        <v>222</v>
      </c>
      <c r="Z948" s="271" t="s">
        <v>220</v>
      </c>
      <c r="AA948" s="220" t="s">
        <v>1322</v>
      </c>
      <c r="AB948" s="239"/>
      <c r="AC948" s="273" t="s">
        <v>227</v>
      </c>
      <c r="AD948" s="221" t="s">
        <v>2610</v>
      </c>
      <c r="AH948" s="257"/>
      <c r="AJ948" s="258"/>
      <c r="AK948" s="259"/>
      <c r="AL948" s="242"/>
    </row>
    <row r="949" spans="1:38" s="229" customFormat="1" ht="15" customHeight="1">
      <c r="A949" s="217">
        <v>2024</v>
      </c>
      <c r="B949" s="217" t="s">
        <v>58</v>
      </c>
      <c r="C949" s="218" t="s">
        <v>2690</v>
      </c>
      <c r="D949" s="217">
        <v>1234</v>
      </c>
      <c r="E949" s="219" t="s">
        <v>4234</v>
      </c>
      <c r="F949" s="217"/>
      <c r="G949" s="217"/>
      <c r="H949" s="220" t="s">
        <v>4233</v>
      </c>
      <c r="I949" s="221" t="s">
        <v>52</v>
      </c>
      <c r="J949" s="220" t="s">
        <v>4232</v>
      </c>
      <c r="K949" s="220" t="s">
        <v>281</v>
      </c>
      <c r="L949" s="219" t="s">
        <v>4235</v>
      </c>
      <c r="M949" s="222" t="s">
        <v>4233</v>
      </c>
      <c r="N949" s="222" t="s">
        <v>4233</v>
      </c>
      <c r="O949" s="222" t="s">
        <v>4236</v>
      </c>
      <c r="P949" s="269" t="s">
        <v>998</v>
      </c>
      <c r="Q949" s="269" t="s">
        <v>366</v>
      </c>
      <c r="R949" s="221" t="s">
        <v>316</v>
      </c>
      <c r="S949" s="223" t="s">
        <v>90</v>
      </c>
      <c r="T949" s="274" t="s">
        <v>24</v>
      </c>
      <c r="U949" s="274" t="s">
        <v>82</v>
      </c>
      <c r="V949" s="221" t="s">
        <v>2691</v>
      </c>
      <c r="W949" s="231" t="s">
        <v>454</v>
      </c>
      <c r="X949" s="292" t="s">
        <v>2692</v>
      </c>
      <c r="Y949" s="220" t="s">
        <v>219</v>
      </c>
      <c r="Z949" s="271" t="s">
        <v>220</v>
      </c>
      <c r="AA949" s="256" t="s">
        <v>1736</v>
      </c>
      <c r="AB949" s="239" t="s">
        <v>289</v>
      </c>
      <c r="AC949" s="273" t="s">
        <v>227</v>
      </c>
      <c r="AD949" s="222" t="s">
        <v>2693</v>
      </c>
      <c r="AH949" s="257"/>
      <c r="AJ949" s="258"/>
      <c r="AK949" s="259"/>
      <c r="AL949" s="242"/>
    </row>
    <row r="950" spans="1:38" s="229" customFormat="1" ht="15" customHeight="1">
      <c r="A950" s="217">
        <v>2024</v>
      </c>
      <c r="B950" s="217" t="s">
        <v>58</v>
      </c>
      <c r="C950" s="218" t="s">
        <v>2690</v>
      </c>
      <c r="D950" s="217">
        <v>1234</v>
      </c>
      <c r="E950" s="219" t="s">
        <v>4234</v>
      </c>
      <c r="F950" s="217"/>
      <c r="G950" s="217"/>
      <c r="H950" s="220" t="s">
        <v>4233</v>
      </c>
      <c r="I950" s="221" t="s">
        <v>52</v>
      </c>
      <c r="J950" s="220" t="s">
        <v>4232</v>
      </c>
      <c r="K950" s="220" t="s">
        <v>281</v>
      </c>
      <c r="L950" s="219" t="s">
        <v>4235</v>
      </c>
      <c r="M950" s="222" t="s">
        <v>4233</v>
      </c>
      <c r="N950" s="222" t="s">
        <v>4233</v>
      </c>
      <c r="O950" s="222" t="s">
        <v>4236</v>
      </c>
      <c r="P950" s="269" t="s">
        <v>634</v>
      </c>
      <c r="Q950" s="269" t="s">
        <v>375</v>
      </c>
      <c r="R950" s="221" t="s">
        <v>289</v>
      </c>
      <c r="S950" s="223" t="s">
        <v>43</v>
      </c>
      <c r="T950" s="274" t="s">
        <v>30</v>
      </c>
      <c r="U950" s="274" t="s">
        <v>80</v>
      </c>
      <c r="V950" s="221" t="s">
        <v>101</v>
      </c>
      <c r="W950" s="231" t="s">
        <v>454</v>
      </c>
      <c r="X950" s="269" t="s">
        <v>2694</v>
      </c>
      <c r="Y950" s="220" t="s">
        <v>222</v>
      </c>
      <c r="Z950" s="271" t="s">
        <v>223</v>
      </c>
      <c r="AA950" s="220" t="s">
        <v>288</v>
      </c>
      <c r="AB950" s="239"/>
      <c r="AC950" s="273"/>
      <c r="AD950" s="221"/>
      <c r="AH950" s="257"/>
      <c r="AJ950" s="258"/>
      <c r="AK950" s="259"/>
      <c r="AL950" s="242"/>
    </row>
    <row r="951" spans="1:38" s="229" customFormat="1" ht="15" customHeight="1">
      <c r="A951" s="217">
        <v>2024</v>
      </c>
      <c r="B951" s="217" t="s">
        <v>58</v>
      </c>
      <c r="C951" s="218" t="s">
        <v>2690</v>
      </c>
      <c r="D951" s="217">
        <v>1234</v>
      </c>
      <c r="E951" s="219" t="s">
        <v>4234</v>
      </c>
      <c r="F951" s="217" t="s">
        <v>310</v>
      </c>
      <c r="G951" s="217" t="s">
        <v>2695</v>
      </c>
      <c r="H951" s="220" t="s">
        <v>4233</v>
      </c>
      <c r="I951" s="221" t="s">
        <v>52</v>
      </c>
      <c r="J951" s="220" t="s">
        <v>4232</v>
      </c>
      <c r="K951" s="220" t="s">
        <v>281</v>
      </c>
      <c r="L951" s="219" t="s">
        <v>4235</v>
      </c>
      <c r="M951" s="222" t="s">
        <v>4233</v>
      </c>
      <c r="N951" s="222" t="s">
        <v>4233</v>
      </c>
      <c r="O951" s="222" t="s">
        <v>4236</v>
      </c>
      <c r="P951" s="269" t="s">
        <v>2696</v>
      </c>
      <c r="Q951" s="269" t="s">
        <v>406</v>
      </c>
      <c r="R951" s="221" t="s">
        <v>289</v>
      </c>
      <c r="S951" s="280" t="s">
        <v>35</v>
      </c>
      <c r="T951" s="274" t="s">
        <v>27</v>
      </c>
      <c r="U951" s="274" t="s">
        <v>180</v>
      </c>
      <c r="V951" s="221" t="s">
        <v>2697</v>
      </c>
      <c r="W951" s="231" t="s">
        <v>773</v>
      </c>
      <c r="X951" s="269" t="s">
        <v>1186</v>
      </c>
      <c r="Y951" s="220" t="s">
        <v>222</v>
      </c>
      <c r="Z951" s="271" t="s">
        <v>223</v>
      </c>
      <c r="AA951" s="220" t="s">
        <v>323</v>
      </c>
      <c r="AB951" s="239" t="s">
        <v>289</v>
      </c>
      <c r="AC951" s="273" t="s">
        <v>227</v>
      </c>
      <c r="AD951" s="221" t="s">
        <v>1186</v>
      </c>
      <c r="AH951" s="257"/>
      <c r="AJ951" s="258"/>
      <c r="AK951" s="259"/>
      <c r="AL951" s="242"/>
    </row>
    <row r="952" spans="1:38" s="229" customFormat="1" ht="15" customHeight="1">
      <c r="A952" s="217">
        <v>2024</v>
      </c>
      <c r="B952" s="217" t="s">
        <v>58</v>
      </c>
      <c r="C952" s="218" t="s">
        <v>2690</v>
      </c>
      <c r="D952" s="217">
        <v>1234</v>
      </c>
      <c r="E952" s="219" t="s">
        <v>4234</v>
      </c>
      <c r="F952" s="217"/>
      <c r="G952" s="217"/>
      <c r="H952" s="220" t="s">
        <v>4233</v>
      </c>
      <c r="I952" s="221" t="s">
        <v>52</v>
      </c>
      <c r="J952" s="220" t="s">
        <v>4232</v>
      </c>
      <c r="K952" s="220" t="s">
        <v>281</v>
      </c>
      <c r="L952" s="219" t="s">
        <v>4235</v>
      </c>
      <c r="M952" s="222" t="s">
        <v>4233</v>
      </c>
      <c r="N952" s="222" t="s">
        <v>4233</v>
      </c>
      <c r="O952" s="222" t="s">
        <v>4236</v>
      </c>
      <c r="P952" s="269" t="s">
        <v>306</v>
      </c>
      <c r="Q952" s="269" t="s">
        <v>294</v>
      </c>
      <c r="R952" s="221" t="s">
        <v>316</v>
      </c>
      <c r="S952" s="223" t="s">
        <v>90</v>
      </c>
      <c r="T952" s="274" t="s">
        <v>30</v>
      </c>
      <c r="U952" s="274" t="s">
        <v>80</v>
      </c>
      <c r="V952" s="221" t="s">
        <v>93</v>
      </c>
      <c r="W952" s="231" t="s">
        <v>1847</v>
      </c>
      <c r="X952" s="231" t="s">
        <v>2698</v>
      </c>
      <c r="Y952" s="220" t="s">
        <v>222</v>
      </c>
      <c r="Z952" s="271" t="s">
        <v>220</v>
      </c>
      <c r="AA952" s="220" t="s">
        <v>1736</v>
      </c>
      <c r="AB952" s="239" t="s">
        <v>310</v>
      </c>
      <c r="AC952" s="273" t="s">
        <v>227</v>
      </c>
      <c r="AD952" s="221"/>
      <c r="AH952" s="257"/>
      <c r="AJ952" s="258"/>
      <c r="AK952" s="259"/>
      <c r="AL952" s="242"/>
    </row>
    <row r="953" spans="1:38" s="229" customFormat="1" ht="15" customHeight="1">
      <c r="A953" s="217">
        <v>2024</v>
      </c>
      <c r="B953" s="217" t="s">
        <v>58</v>
      </c>
      <c r="C953" s="218" t="s">
        <v>2699</v>
      </c>
      <c r="D953" s="217">
        <v>1234</v>
      </c>
      <c r="E953" s="219" t="s">
        <v>4234</v>
      </c>
      <c r="F953" s="217"/>
      <c r="G953" s="217"/>
      <c r="H953" s="220" t="s">
        <v>4233</v>
      </c>
      <c r="I953" s="221" t="s">
        <v>52</v>
      </c>
      <c r="J953" s="220" t="s">
        <v>4232</v>
      </c>
      <c r="K953" s="220" t="s">
        <v>281</v>
      </c>
      <c r="L953" s="219" t="s">
        <v>4235</v>
      </c>
      <c r="M953" s="222" t="s">
        <v>4233</v>
      </c>
      <c r="N953" s="222" t="s">
        <v>4233</v>
      </c>
      <c r="O953" s="222" t="s">
        <v>4236</v>
      </c>
      <c r="P953" s="269" t="s">
        <v>2700</v>
      </c>
      <c r="Q953" s="269" t="s">
        <v>1208</v>
      </c>
      <c r="R953" s="221" t="s">
        <v>316</v>
      </c>
      <c r="S953" s="223" t="s">
        <v>43</v>
      </c>
      <c r="T953" s="274" t="s">
        <v>33</v>
      </c>
      <c r="U953" s="274" t="s">
        <v>78</v>
      </c>
      <c r="V953" s="221" t="s">
        <v>100</v>
      </c>
      <c r="W953" s="231" t="s">
        <v>454</v>
      </c>
      <c r="X953" s="231" t="s">
        <v>2701</v>
      </c>
      <c r="Y953" s="220" t="s">
        <v>222</v>
      </c>
      <c r="Z953" s="271" t="s">
        <v>220</v>
      </c>
      <c r="AA953" s="293" t="s">
        <v>1736</v>
      </c>
      <c r="AB953" s="239" t="s">
        <v>310</v>
      </c>
      <c r="AC953" s="273" t="s">
        <v>227</v>
      </c>
      <c r="AD953" s="221"/>
      <c r="AH953" s="257"/>
      <c r="AJ953" s="258"/>
      <c r="AK953" s="259"/>
      <c r="AL953" s="242"/>
    </row>
    <row r="954" spans="1:38" s="229" customFormat="1" ht="15" customHeight="1">
      <c r="A954" s="217">
        <v>2024</v>
      </c>
      <c r="B954" s="217" t="s">
        <v>58</v>
      </c>
      <c r="C954" s="218" t="s">
        <v>2699</v>
      </c>
      <c r="D954" s="217">
        <v>1234</v>
      </c>
      <c r="E954" s="219" t="s">
        <v>4234</v>
      </c>
      <c r="F954" s="217"/>
      <c r="G954" s="217"/>
      <c r="H954" s="220" t="s">
        <v>4233</v>
      </c>
      <c r="I954" s="221" t="s">
        <v>52</v>
      </c>
      <c r="J954" s="220" t="s">
        <v>4232</v>
      </c>
      <c r="K954" s="220" t="s">
        <v>281</v>
      </c>
      <c r="L954" s="219" t="s">
        <v>4235</v>
      </c>
      <c r="M954" s="222" t="s">
        <v>4233</v>
      </c>
      <c r="N954" s="222" t="s">
        <v>4233</v>
      </c>
      <c r="O954" s="222" t="s">
        <v>4236</v>
      </c>
      <c r="P954" s="269" t="s">
        <v>2700</v>
      </c>
      <c r="Q954" s="269" t="s">
        <v>1208</v>
      </c>
      <c r="R954" s="221" t="s">
        <v>1486</v>
      </c>
      <c r="S954" s="223" t="s">
        <v>43</v>
      </c>
      <c r="T954" s="274" t="s">
        <v>33</v>
      </c>
      <c r="U954" s="274" t="s">
        <v>82</v>
      </c>
      <c r="V954" s="221" t="s">
        <v>106</v>
      </c>
      <c r="W954" s="220" t="s">
        <v>1706</v>
      </c>
      <c r="X954" s="269" t="s">
        <v>2594</v>
      </c>
      <c r="Y954" s="220" t="s">
        <v>222</v>
      </c>
      <c r="Z954" s="271" t="s">
        <v>220</v>
      </c>
      <c r="AA954" s="220" t="s">
        <v>174</v>
      </c>
      <c r="AB954" s="239" t="s">
        <v>2280</v>
      </c>
      <c r="AC954" s="273" t="s">
        <v>227</v>
      </c>
      <c r="AD954" s="221" t="s">
        <v>2702</v>
      </c>
      <c r="AH954" s="257"/>
      <c r="AJ954" s="258"/>
      <c r="AK954" s="259"/>
      <c r="AL954" s="242"/>
    </row>
    <row r="955" spans="1:38" s="229" customFormat="1" ht="15" customHeight="1">
      <c r="A955" s="217">
        <v>2024</v>
      </c>
      <c r="B955" s="217" t="s">
        <v>58</v>
      </c>
      <c r="C955" s="218" t="s">
        <v>2699</v>
      </c>
      <c r="D955" s="217">
        <v>1234</v>
      </c>
      <c r="E955" s="219" t="s">
        <v>4234</v>
      </c>
      <c r="F955" s="217"/>
      <c r="G955" s="217"/>
      <c r="H955" s="220" t="s">
        <v>4233</v>
      </c>
      <c r="I955" s="221" t="s">
        <v>52</v>
      </c>
      <c r="J955" s="220" t="s">
        <v>4232</v>
      </c>
      <c r="K955" s="220" t="s">
        <v>281</v>
      </c>
      <c r="L955" s="219" t="s">
        <v>4235</v>
      </c>
      <c r="M955" s="222" t="s">
        <v>4233</v>
      </c>
      <c r="N955" s="222" t="s">
        <v>4233</v>
      </c>
      <c r="O955" s="222" t="s">
        <v>4236</v>
      </c>
      <c r="P955" s="269" t="s">
        <v>1791</v>
      </c>
      <c r="Q955" s="269" t="s">
        <v>294</v>
      </c>
      <c r="R955" s="221" t="s">
        <v>316</v>
      </c>
      <c r="S955" s="223" t="s">
        <v>90</v>
      </c>
      <c r="T955" s="274" t="s">
        <v>30</v>
      </c>
      <c r="U955" s="274" t="s">
        <v>81</v>
      </c>
      <c r="V955" s="221" t="s">
        <v>2703</v>
      </c>
      <c r="W955" s="231" t="s">
        <v>1847</v>
      </c>
      <c r="X955" s="269" t="s">
        <v>2704</v>
      </c>
      <c r="Y955" s="220" t="s">
        <v>222</v>
      </c>
      <c r="Z955" s="271" t="s">
        <v>223</v>
      </c>
      <c r="AA955" s="220" t="s">
        <v>288</v>
      </c>
      <c r="AB955" s="239"/>
      <c r="AC955" s="273"/>
      <c r="AD955" s="221"/>
      <c r="AH955" s="257"/>
      <c r="AJ955" s="258"/>
      <c r="AK955" s="259"/>
      <c r="AL955" s="242"/>
    </row>
    <row r="956" spans="1:38" s="229" customFormat="1" ht="15" customHeight="1">
      <c r="A956" s="217">
        <v>2024</v>
      </c>
      <c r="B956" s="217" t="s">
        <v>58</v>
      </c>
      <c r="C956" s="218" t="s">
        <v>2699</v>
      </c>
      <c r="D956" s="217">
        <v>1234</v>
      </c>
      <c r="E956" s="219" t="s">
        <v>4234</v>
      </c>
      <c r="F956" s="217"/>
      <c r="G956" s="217"/>
      <c r="H956" s="220" t="s">
        <v>4233</v>
      </c>
      <c r="I956" s="221" t="s">
        <v>52</v>
      </c>
      <c r="J956" s="220" t="s">
        <v>4232</v>
      </c>
      <c r="K956" s="220" t="s">
        <v>281</v>
      </c>
      <c r="L956" s="219" t="s">
        <v>4235</v>
      </c>
      <c r="M956" s="222" t="s">
        <v>4233</v>
      </c>
      <c r="N956" s="222" t="s">
        <v>4233</v>
      </c>
      <c r="O956" s="222" t="s">
        <v>4236</v>
      </c>
      <c r="P956" s="269" t="s">
        <v>663</v>
      </c>
      <c r="Q956" s="269" t="s">
        <v>356</v>
      </c>
      <c r="R956" s="221" t="s">
        <v>903</v>
      </c>
      <c r="S956" s="280" t="s">
        <v>35</v>
      </c>
      <c r="T956" s="274" t="s">
        <v>30</v>
      </c>
      <c r="U956" s="274" t="s">
        <v>80</v>
      </c>
      <c r="V956" s="221" t="s">
        <v>100</v>
      </c>
      <c r="W956" s="231" t="s">
        <v>2705</v>
      </c>
      <c r="X956" s="269" t="s">
        <v>2706</v>
      </c>
      <c r="Y956" s="220" t="s">
        <v>222</v>
      </c>
      <c r="Z956" s="271" t="s">
        <v>220</v>
      </c>
      <c r="AA956" s="220" t="s">
        <v>304</v>
      </c>
      <c r="AB956" s="239"/>
      <c r="AC956" s="273" t="s">
        <v>227</v>
      </c>
      <c r="AD956" s="221" t="s">
        <v>2707</v>
      </c>
      <c r="AH956" s="257"/>
      <c r="AJ956" s="258"/>
      <c r="AK956" s="259"/>
      <c r="AL956" s="242"/>
    </row>
    <row r="957" spans="1:38" s="229" customFormat="1" ht="15" customHeight="1">
      <c r="A957" s="217">
        <v>2024</v>
      </c>
      <c r="B957" s="217" t="s">
        <v>58</v>
      </c>
      <c r="C957" s="218" t="s">
        <v>2699</v>
      </c>
      <c r="D957" s="217">
        <v>1234</v>
      </c>
      <c r="E957" s="219" t="s">
        <v>4234</v>
      </c>
      <c r="F957" s="217" t="s">
        <v>310</v>
      </c>
      <c r="G957" s="217" t="s">
        <v>2708</v>
      </c>
      <c r="H957" s="220" t="s">
        <v>4233</v>
      </c>
      <c r="I957" s="221" t="s">
        <v>52</v>
      </c>
      <c r="J957" s="220" t="s">
        <v>4232</v>
      </c>
      <c r="K957" s="220" t="s">
        <v>281</v>
      </c>
      <c r="L957" s="219" t="s">
        <v>4235</v>
      </c>
      <c r="M957" s="222" t="s">
        <v>4233</v>
      </c>
      <c r="N957" s="222" t="s">
        <v>4233</v>
      </c>
      <c r="O957" s="222" t="s">
        <v>4236</v>
      </c>
      <c r="P957" s="269" t="s">
        <v>1418</v>
      </c>
      <c r="Q957" s="269" t="s">
        <v>294</v>
      </c>
      <c r="R957" s="221" t="s">
        <v>289</v>
      </c>
      <c r="S957" s="280" t="s">
        <v>35</v>
      </c>
      <c r="T957" s="274" t="s">
        <v>27</v>
      </c>
      <c r="U957" s="274" t="s">
        <v>180</v>
      </c>
      <c r="V957" s="221" t="s">
        <v>2380</v>
      </c>
      <c r="W957" s="231" t="s">
        <v>773</v>
      </c>
      <c r="X957" s="269" t="s">
        <v>1186</v>
      </c>
      <c r="Y957" s="220" t="s">
        <v>222</v>
      </c>
      <c r="Z957" s="271" t="s">
        <v>223</v>
      </c>
      <c r="AA957" s="220" t="s">
        <v>323</v>
      </c>
      <c r="AB957" s="239" t="s">
        <v>310</v>
      </c>
      <c r="AC957" s="273" t="s">
        <v>227</v>
      </c>
      <c r="AD957" s="221" t="s">
        <v>1186</v>
      </c>
      <c r="AH957" s="257"/>
      <c r="AJ957" s="258"/>
      <c r="AK957" s="259"/>
      <c r="AL957" s="242"/>
    </row>
    <row r="958" spans="1:38" s="229" customFormat="1" ht="15" customHeight="1">
      <c r="A958" s="217">
        <v>2024</v>
      </c>
      <c r="B958" s="217" t="s">
        <v>58</v>
      </c>
      <c r="C958" s="218" t="s">
        <v>2699</v>
      </c>
      <c r="D958" s="217">
        <v>1234</v>
      </c>
      <c r="E958" s="219" t="s">
        <v>4234</v>
      </c>
      <c r="F958" s="217"/>
      <c r="G958" s="217"/>
      <c r="H958" s="220" t="s">
        <v>4233</v>
      </c>
      <c r="I958" s="221" t="s">
        <v>52</v>
      </c>
      <c r="J958" s="220" t="s">
        <v>4232</v>
      </c>
      <c r="K958" s="220" t="s">
        <v>281</v>
      </c>
      <c r="L958" s="219" t="s">
        <v>4235</v>
      </c>
      <c r="M958" s="222" t="s">
        <v>4233</v>
      </c>
      <c r="N958" s="222" t="s">
        <v>4233</v>
      </c>
      <c r="O958" s="222" t="s">
        <v>4236</v>
      </c>
      <c r="P958" s="269" t="s">
        <v>2700</v>
      </c>
      <c r="Q958" s="269" t="s">
        <v>1208</v>
      </c>
      <c r="R958" s="221" t="s">
        <v>1486</v>
      </c>
      <c r="S958" s="223" t="s">
        <v>43</v>
      </c>
      <c r="T958" s="274" t="s">
        <v>33</v>
      </c>
      <c r="U958" s="274" t="s">
        <v>82</v>
      </c>
      <c r="V958" s="221" t="s">
        <v>106</v>
      </c>
      <c r="W958" s="220" t="s">
        <v>1706</v>
      </c>
      <c r="X958" s="269" t="s">
        <v>2594</v>
      </c>
      <c r="Y958" s="220" t="s">
        <v>222</v>
      </c>
      <c r="Z958" s="271" t="s">
        <v>220</v>
      </c>
      <c r="AA958" s="220" t="s">
        <v>174</v>
      </c>
      <c r="AB958" s="239" t="s">
        <v>2280</v>
      </c>
      <c r="AC958" s="273" t="s">
        <v>227</v>
      </c>
      <c r="AD958" s="221" t="s">
        <v>2709</v>
      </c>
      <c r="AH958" s="257"/>
      <c r="AJ958" s="258"/>
      <c r="AK958" s="259"/>
      <c r="AL958" s="242"/>
    </row>
    <row r="959" spans="1:38" s="229" customFormat="1" ht="15" customHeight="1">
      <c r="A959" s="217">
        <v>2024</v>
      </c>
      <c r="B959" s="217" t="s">
        <v>58</v>
      </c>
      <c r="C959" s="218" t="s">
        <v>2699</v>
      </c>
      <c r="D959" s="217">
        <v>1234</v>
      </c>
      <c r="E959" s="219" t="s">
        <v>4234</v>
      </c>
      <c r="F959" s="217"/>
      <c r="G959" s="217"/>
      <c r="H959" s="220" t="s">
        <v>4233</v>
      </c>
      <c r="I959" s="221" t="s">
        <v>52</v>
      </c>
      <c r="J959" s="220" t="s">
        <v>4232</v>
      </c>
      <c r="K959" s="220" t="s">
        <v>281</v>
      </c>
      <c r="L959" s="219" t="s">
        <v>4235</v>
      </c>
      <c r="M959" s="222" t="s">
        <v>4233</v>
      </c>
      <c r="N959" s="222" t="s">
        <v>4233</v>
      </c>
      <c r="O959" s="222" t="s">
        <v>4236</v>
      </c>
      <c r="P959" s="269" t="s">
        <v>585</v>
      </c>
      <c r="Q959" s="269" t="s">
        <v>294</v>
      </c>
      <c r="R959" s="221" t="s">
        <v>316</v>
      </c>
      <c r="S959" s="223" t="s">
        <v>43</v>
      </c>
      <c r="T959" s="274" t="s">
        <v>33</v>
      </c>
      <c r="U959" s="274" t="s">
        <v>79</v>
      </c>
      <c r="V959" s="221" t="s">
        <v>397</v>
      </c>
      <c r="W959" s="231" t="s">
        <v>2083</v>
      </c>
      <c r="X959" s="269" t="s">
        <v>2710</v>
      </c>
      <c r="Y959" s="220" t="s">
        <v>219</v>
      </c>
      <c r="Z959" s="271" t="s">
        <v>223</v>
      </c>
      <c r="AA959" s="220" t="s">
        <v>288</v>
      </c>
      <c r="AB959" s="239"/>
      <c r="AC959" s="273"/>
      <c r="AD959" s="221"/>
      <c r="AH959" s="257"/>
      <c r="AJ959" s="258"/>
      <c r="AK959" s="259"/>
      <c r="AL959" s="242"/>
    </row>
    <row r="960" spans="1:38" s="229" customFormat="1" ht="15" customHeight="1">
      <c r="A960" s="217">
        <v>2024</v>
      </c>
      <c r="B960" s="217" t="s">
        <v>58</v>
      </c>
      <c r="C960" s="218" t="s">
        <v>2699</v>
      </c>
      <c r="D960" s="217">
        <v>1234</v>
      </c>
      <c r="E960" s="219" t="s">
        <v>4234</v>
      </c>
      <c r="F960" s="217"/>
      <c r="G960" s="217"/>
      <c r="H960" s="220" t="s">
        <v>4233</v>
      </c>
      <c r="I960" s="221" t="s">
        <v>52</v>
      </c>
      <c r="J960" s="220" t="s">
        <v>4232</v>
      </c>
      <c r="K960" s="220" t="s">
        <v>281</v>
      </c>
      <c r="L960" s="219" t="s">
        <v>4235</v>
      </c>
      <c r="M960" s="222" t="s">
        <v>4233</v>
      </c>
      <c r="N960" s="222" t="s">
        <v>4233</v>
      </c>
      <c r="O960" s="222" t="s">
        <v>4236</v>
      </c>
      <c r="P960" s="269" t="s">
        <v>306</v>
      </c>
      <c r="Q960" s="269" t="s">
        <v>294</v>
      </c>
      <c r="R960" s="221" t="s">
        <v>316</v>
      </c>
      <c r="S960" s="223" t="s">
        <v>43</v>
      </c>
      <c r="T960" s="274" t="s">
        <v>29</v>
      </c>
      <c r="U960" s="274" t="s">
        <v>78</v>
      </c>
      <c r="V960" s="221" t="s">
        <v>529</v>
      </c>
      <c r="W960" s="231" t="s">
        <v>2083</v>
      </c>
      <c r="X960" s="269" t="s">
        <v>2711</v>
      </c>
      <c r="Y960" s="220" t="s">
        <v>222</v>
      </c>
      <c r="Z960" s="271" t="s">
        <v>220</v>
      </c>
      <c r="AA960" s="220" t="s">
        <v>288</v>
      </c>
      <c r="AB960" s="239"/>
      <c r="AC960" s="273"/>
      <c r="AD960" s="221"/>
      <c r="AH960" s="257"/>
      <c r="AJ960" s="258"/>
      <c r="AK960" s="259"/>
      <c r="AL960" s="242"/>
    </row>
    <row r="961" spans="1:38" s="229" customFormat="1" ht="15" customHeight="1">
      <c r="A961" s="217">
        <v>2024</v>
      </c>
      <c r="B961" s="217" t="s">
        <v>58</v>
      </c>
      <c r="C961" s="218" t="s">
        <v>2699</v>
      </c>
      <c r="D961" s="217">
        <v>1234</v>
      </c>
      <c r="E961" s="219" t="s">
        <v>4234</v>
      </c>
      <c r="F961" s="217"/>
      <c r="G961" s="217"/>
      <c r="H961" s="220" t="s">
        <v>4233</v>
      </c>
      <c r="I961" s="221" t="s">
        <v>52</v>
      </c>
      <c r="J961" s="220" t="s">
        <v>4232</v>
      </c>
      <c r="K961" s="220" t="s">
        <v>281</v>
      </c>
      <c r="L961" s="219" t="s">
        <v>4235</v>
      </c>
      <c r="M961" s="222" t="s">
        <v>4233</v>
      </c>
      <c r="N961" s="222" t="s">
        <v>4233</v>
      </c>
      <c r="O961" s="222" t="s">
        <v>4236</v>
      </c>
      <c r="P961" s="269" t="s">
        <v>663</v>
      </c>
      <c r="Q961" s="269" t="s">
        <v>356</v>
      </c>
      <c r="R961" s="221" t="s">
        <v>316</v>
      </c>
      <c r="S961" s="223" t="s">
        <v>43</v>
      </c>
      <c r="T961" s="274" t="s">
        <v>33</v>
      </c>
      <c r="U961" s="274" t="s">
        <v>79</v>
      </c>
      <c r="V961" s="221" t="s">
        <v>106</v>
      </c>
      <c r="W961" s="231" t="s">
        <v>2083</v>
      </c>
      <c r="X961" s="269" t="s">
        <v>2625</v>
      </c>
      <c r="Y961" s="220" t="s">
        <v>222</v>
      </c>
      <c r="Z961" s="271" t="s">
        <v>223</v>
      </c>
      <c r="AA961" s="220" t="s">
        <v>288</v>
      </c>
      <c r="AB961" s="239"/>
      <c r="AC961" s="273"/>
      <c r="AD961" s="221"/>
      <c r="AH961" s="257"/>
      <c r="AJ961" s="258"/>
      <c r="AK961" s="259"/>
      <c r="AL961" s="242"/>
    </row>
    <row r="962" spans="1:38" s="229" customFormat="1" ht="15" customHeight="1">
      <c r="A962" s="217">
        <v>2024</v>
      </c>
      <c r="B962" s="217" t="s">
        <v>58</v>
      </c>
      <c r="C962" s="218" t="s">
        <v>2699</v>
      </c>
      <c r="D962" s="217">
        <v>1234</v>
      </c>
      <c r="E962" s="219" t="s">
        <v>4234</v>
      </c>
      <c r="F962" s="217"/>
      <c r="G962" s="217"/>
      <c r="H962" s="220" t="s">
        <v>4233</v>
      </c>
      <c r="I962" s="221" t="s">
        <v>52</v>
      </c>
      <c r="J962" s="220" t="s">
        <v>4232</v>
      </c>
      <c r="K962" s="220" t="s">
        <v>281</v>
      </c>
      <c r="L962" s="219" t="s">
        <v>4235</v>
      </c>
      <c r="M962" s="222" t="s">
        <v>4233</v>
      </c>
      <c r="N962" s="222" t="s">
        <v>4233</v>
      </c>
      <c r="O962" s="222" t="s">
        <v>4236</v>
      </c>
      <c r="P962" s="269" t="s">
        <v>663</v>
      </c>
      <c r="Q962" s="269" t="s">
        <v>356</v>
      </c>
      <c r="R962" s="221" t="s">
        <v>310</v>
      </c>
      <c r="S962" s="223" t="s">
        <v>43</v>
      </c>
      <c r="T962" s="274" t="s">
        <v>33</v>
      </c>
      <c r="U962" s="274" t="s">
        <v>79</v>
      </c>
      <c r="V962" s="221" t="s">
        <v>2712</v>
      </c>
      <c r="W962" s="231" t="s">
        <v>2083</v>
      </c>
      <c r="X962" s="269" t="s">
        <v>2625</v>
      </c>
      <c r="Y962" s="220" t="s">
        <v>222</v>
      </c>
      <c r="Z962" s="271" t="s">
        <v>223</v>
      </c>
      <c r="AA962" s="220" t="s">
        <v>288</v>
      </c>
      <c r="AB962" s="239"/>
      <c r="AC962" s="273"/>
      <c r="AD962" s="221"/>
      <c r="AH962" s="257"/>
      <c r="AJ962" s="258"/>
      <c r="AK962" s="259"/>
      <c r="AL962" s="242"/>
    </row>
    <row r="963" spans="1:38" s="229" customFormat="1" ht="15" customHeight="1">
      <c r="A963" s="217">
        <v>2024</v>
      </c>
      <c r="B963" s="217" t="s">
        <v>58</v>
      </c>
      <c r="C963" s="218" t="s">
        <v>2713</v>
      </c>
      <c r="D963" s="217">
        <v>1234</v>
      </c>
      <c r="E963" s="219" t="s">
        <v>4234</v>
      </c>
      <c r="F963" s="217"/>
      <c r="G963" s="217"/>
      <c r="H963" s="220" t="s">
        <v>4233</v>
      </c>
      <c r="I963" s="221" t="s">
        <v>52</v>
      </c>
      <c r="J963" s="220" t="s">
        <v>4232</v>
      </c>
      <c r="K963" s="220" t="s">
        <v>281</v>
      </c>
      <c r="L963" s="219" t="s">
        <v>4235</v>
      </c>
      <c r="M963" s="222" t="s">
        <v>4233</v>
      </c>
      <c r="N963" s="222" t="s">
        <v>4233</v>
      </c>
      <c r="O963" s="222" t="s">
        <v>4236</v>
      </c>
      <c r="P963" s="269" t="s">
        <v>506</v>
      </c>
      <c r="Q963" s="269" t="s">
        <v>294</v>
      </c>
      <c r="R963" s="221" t="s">
        <v>316</v>
      </c>
      <c r="S963" s="223" t="s">
        <v>43</v>
      </c>
      <c r="T963" s="274" t="s">
        <v>33</v>
      </c>
      <c r="U963" s="274" t="s">
        <v>79</v>
      </c>
      <c r="V963" s="221" t="s">
        <v>106</v>
      </c>
      <c r="W963" s="231" t="s">
        <v>2083</v>
      </c>
      <c r="X963" s="269" t="s">
        <v>2625</v>
      </c>
      <c r="Y963" s="220" t="s">
        <v>219</v>
      </c>
      <c r="Z963" s="271" t="s">
        <v>223</v>
      </c>
      <c r="AA963" s="220" t="s">
        <v>288</v>
      </c>
      <c r="AB963" s="239"/>
      <c r="AC963" s="273"/>
      <c r="AD963" s="221"/>
      <c r="AH963" s="257"/>
      <c r="AJ963" s="258"/>
      <c r="AK963" s="259"/>
      <c r="AL963" s="242"/>
    </row>
    <row r="964" spans="1:38" s="229" customFormat="1" ht="15" customHeight="1">
      <c r="A964" s="217">
        <v>2024</v>
      </c>
      <c r="B964" s="217" t="s">
        <v>58</v>
      </c>
      <c r="C964" s="218" t="s">
        <v>2713</v>
      </c>
      <c r="D964" s="217">
        <v>1234</v>
      </c>
      <c r="E964" s="219" t="s">
        <v>4234</v>
      </c>
      <c r="F964" s="217"/>
      <c r="G964" s="217"/>
      <c r="H964" s="220" t="s">
        <v>4233</v>
      </c>
      <c r="I964" s="221" t="s">
        <v>52</v>
      </c>
      <c r="J964" s="220" t="s">
        <v>4232</v>
      </c>
      <c r="K964" s="220" t="s">
        <v>281</v>
      </c>
      <c r="L964" s="219" t="s">
        <v>4235</v>
      </c>
      <c r="M964" s="222" t="s">
        <v>4233</v>
      </c>
      <c r="N964" s="222" t="s">
        <v>4233</v>
      </c>
      <c r="O964" s="222" t="s">
        <v>4236</v>
      </c>
      <c r="P964" s="269" t="s">
        <v>998</v>
      </c>
      <c r="Q964" s="269" t="s">
        <v>366</v>
      </c>
      <c r="R964" s="221" t="s">
        <v>316</v>
      </c>
      <c r="S964" s="223" t="s">
        <v>43</v>
      </c>
      <c r="T964" s="274" t="s">
        <v>30</v>
      </c>
      <c r="U964" s="274" t="s">
        <v>80</v>
      </c>
      <c r="V964" s="221" t="s">
        <v>136</v>
      </c>
      <c r="W964" s="231" t="s">
        <v>2714</v>
      </c>
      <c r="X964" s="269" t="s">
        <v>2715</v>
      </c>
      <c r="Y964" s="220" t="s">
        <v>222</v>
      </c>
      <c r="Z964" s="271" t="s">
        <v>220</v>
      </c>
      <c r="AA964" s="220" t="s">
        <v>1322</v>
      </c>
      <c r="AB964" s="239"/>
      <c r="AC964" s="273" t="s">
        <v>227</v>
      </c>
      <c r="AD964" s="221" t="s">
        <v>2716</v>
      </c>
      <c r="AH964" s="257"/>
      <c r="AJ964" s="258"/>
      <c r="AK964" s="259"/>
      <c r="AL964" s="242"/>
    </row>
    <row r="965" spans="1:38" s="229" customFormat="1" ht="15" customHeight="1">
      <c r="A965" s="217">
        <v>2024</v>
      </c>
      <c r="B965" s="217" t="s">
        <v>58</v>
      </c>
      <c r="C965" s="218" t="s">
        <v>2717</v>
      </c>
      <c r="D965" s="217">
        <v>1234</v>
      </c>
      <c r="E965" s="219" t="s">
        <v>4234</v>
      </c>
      <c r="F965" s="217"/>
      <c r="G965" s="217"/>
      <c r="H965" s="220" t="s">
        <v>4233</v>
      </c>
      <c r="I965" s="221" t="s">
        <v>52</v>
      </c>
      <c r="J965" s="220" t="s">
        <v>4232</v>
      </c>
      <c r="K965" s="220" t="s">
        <v>281</v>
      </c>
      <c r="L965" s="219" t="s">
        <v>4235</v>
      </c>
      <c r="M965" s="222" t="s">
        <v>4233</v>
      </c>
      <c r="N965" s="222" t="s">
        <v>4233</v>
      </c>
      <c r="O965" s="222" t="s">
        <v>4236</v>
      </c>
      <c r="P965" s="269" t="s">
        <v>2718</v>
      </c>
      <c r="Q965" s="269" t="s">
        <v>396</v>
      </c>
      <c r="R965" s="221" t="s">
        <v>316</v>
      </c>
      <c r="S965" s="223" t="s">
        <v>43</v>
      </c>
      <c r="T965" s="274" t="s">
        <v>30</v>
      </c>
      <c r="U965" s="274" t="s">
        <v>80</v>
      </c>
      <c r="V965" s="221" t="s">
        <v>93</v>
      </c>
      <c r="W965" s="220" t="s">
        <v>1706</v>
      </c>
      <c r="X965" s="269" t="s">
        <v>2719</v>
      </c>
      <c r="Y965" s="220" t="s">
        <v>222</v>
      </c>
      <c r="Z965" s="271" t="s">
        <v>220</v>
      </c>
      <c r="AA965" s="220" t="s">
        <v>1322</v>
      </c>
      <c r="AB965" s="239" t="s">
        <v>1486</v>
      </c>
      <c r="AC965" s="273" t="s">
        <v>227</v>
      </c>
      <c r="AD965" s="221" t="s">
        <v>2720</v>
      </c>
      <c r="AH965" s="257"/>
      <c r="AJ965" s="258"/>
      <c r="AK965" s="259"/>
      <c r="AL965" s="242"/>
    </row>
    <row r="966" spans="1:38" s="229" customFormat="1" ht="15" customHeight="1">
      <c r="A966" s="217">
        <v>2024</v>
      </c>
      <c r="B966" s="217" t="s">
        <v>58</v>
      </c>
      <c r="C966" s="218" t="s">
        <v>2721</v>
      </c>
      <c r="D966" s="217">
        <v>1234</v>
      </c>
      <c r="E966" s="219" t="s">
        <v>4234</v>
      </c>
      <c r="F966" s="217"/>
      <c r="G966" s="217"/>
      <c r="H966" s="220" t="s">
        <v>4233</v>
      </c>
      <c r="I966" s="221" t="s">
        <v>52</v>
      </c>
      <c r="J966" s="220" t="s">
        <v>4232</v>
      </c>
      <c r="K966" s="220" t="s">
        <v>281</v>
      </c>
      <c r="L966" s="219" t="s">
        <v>4235</v>
      </c>
      <c r="M966" s="222" t="s">
        <v>4233</v>
      </c>
      <c r="N966" s="222" t="s">
        <v>4233</v>
      </c>
      <c r="O966" s="222" t="s">
        <v>4236</v>
      </c>
      <c r="P966" s="269" t="s">
        <v>300</v>
      </c>
      <c r="Q966" s="269" t="s">
        <v>294</v>
      </c>
      <c r="R966" s="221" t="s">
        <v>310</v>
      </c>
      <c r="S966" s="223" t="s">
        <v>43</v>
      </c>
      <c r="T966" s="274" t="s">
        <v>33</v>
      </c>
      <c r="U966" s="274" t="s">
        <v>78</v>
      </c>
      <c r="V966" s="221" t="s">
        <v>100</v>
      </c>
      <c r="W966" s="231" t="s">
        <v>2083</v>
      </c>
      <c r="X966" s="269" t="s">
        <v>1686</v>
      </c>
      <c r="Y966" s="220" t="s">
        <v>222</v>
      </c>
      <c r="Z966" s="271" t="s">
        <v>220</v>
      </c>
      <c r="AA966" s="220" t="s">
        <v>288</v>
      </c>
      <c r="AB966" s="239"/>
      <c r="AC966" s="273"/>
      <c r="AD966" s="221"/>
      <c r="AH966" s="257"/>
      <c r="AJ966" s="258"/>
      <c r="AK966" s="259"/>
      <c r="AL966" s="242"/>
    </row>
    <row r="967" spans="1:38" s="229" customFormat="1" ht="15" customHeight="1">
      <c r="A967" s="239">
        <v>2024</v>
      </c>
      <c r="B967" s="239" t="s">
        <v>58</v>
      </c>
      <c r="C967" s="286" t="s">
        <v>2721</v>
      </c>
      <c r="D967" s="217">
        <v>1234</v>
      </c>
      <c r="E967" s="219" t="s">
        <v>4234</v>
      </c>
      <c r="F967" s="239"/>
      <c r="G967" s="239"/>
      <c r="H967" s="220" t="s">
        <v>4233</v>
      </c>
      <c r="I967" s="221" t="s">
        <v>52</v>
      </c>
      <c r="J967" s="220" t="s">
        <v>4232</v>
      </c>
      <c r="K967" s="220" t="s">
        <v>1611</v>
      </c>
      <c r="L967" s="219" t="s">
        <v>4235</v>
      </c>
      <c r="M967" s="222" t="s">
        <v>4233</v>
      </c>
      <c r="N967" s="222" t="s">
        <v>4233</v>
      </c>
      <c r="O967" s="222" t="s">
        <v>4236</v>
      </c>
      <c r="P967" s="287" t="s">
        <v>370</v>
      </c>
      <c r="Q967" s="287" t="s">
        <v>371</v>
      </c>
      <c r="R967" s="249" t="s">
        <v>289</v>
      </c>
      <c r="S967" s="223" t="s">
        <v>43</v>
      </c>
      <c r="T967" s="274" t="s">
        <v>30</v>
      </c>
      <c r="U967" s="274" t="s">
        <v>78</v>
      </c>
      <c r="V967" s="221" t="s">
        <v>95</v>
      </c>
      <c r="W967" s="287" t="s">
        <v>454</v>
      </c>
      <c r="X967" s="232" t="s">
        <v>2722</v>
      </c>
      <c r="Y967" s="248" t="s">
        <v>222</v>
      </c>
      <c r="Z967" s="271" t="s">
        <v>220</v>
      </c>
      <c r="AA967" s="220" t="s">
        <v>1322</v>
      </c>
      <c r="AB967" s="239" t="s">
        <v>2280</v>
      </c>
      <c r="AC967" s="273" t="s">
        <v>227</v>
      </c>
      <c r="AD967" s="249" t="s">
        <v>2610</v>
      </c>
      <c r="AE967" s="238"/>
      <c r="AH967" s="257"/>
      <c r="AJ967" s="258"/>
      <c r="AK967" s="259"/>
      <c r="AL967" s="242"/>
    </row>
    <row r="968" spans="1:38" s="229" customFormat="1" ht="15" customHeight="1">
      <c r="A968" s="217">
        <v>2024</v>
      </c>
      <c r="B968" s="217" t="s">
        <v>58</v>
      </c>
      <c r="C968" s="218" t="s">
        <v>2721</v>
      </c>
      <c r="D968" s="217">
        <v>1234</v>
      </c>
      <c r="E968" s="219" t="s">
        <v>4234</v>
      </c>
      <c r="F968" s="217"/>
      <c r="G968" s="217"/>
      <c r="H968" s="220" t="s">
        <v>4233</v>
      </c>
      <c r="I968" s="221" t="s">
        <v>52</v>
      </c>
      <c r="J968" s="220" t="s">
        <v>4232</v>
      </c>
      <c r="K968" s="220" t="s">
        <v>281</v>
      </c>
      <c r="L968" s="219" t="s">
        <v>4235</v>
      </c>
      <c r="M968" s="222" t="s">
        <v>4233</v>
      </c>
      <c r="N968" s="222" t="s">
        <v>4233</v>
      </c>
      <c r="O968" s="222" t="s">
        <v>4236</v>
      </c>
      <c r="P968" s="269" t="s">
        <v>395</v>
      </c>
      <c r="Q968" s="269" t="s">
        <v>396</v>
      </c>
      <c r="R968" s="221" t="s">
        <v>310</v>
      </c>
      <c r="S968" s="223" t="s">
        <v>43</v>
      </c>
      <c r="T968" s="274" t="s">
        <v>33</v>
      </c>
      <c r="U968" s="274" t="s">
        <v>79</v>
      </c>
      <c r="V968" s="221" t="s">
        <v>397</v>
      </c>
      <c r="W968" s="231" t="s">
        <v>2083</v>
      </c>
      <c r="X968" s="269" t="s">
        <v>911</v>
      </c>
      <c r="Y968" s="220" t="s">
        <v>222</v>
      </c>
      <c r="Z968" s="271" t="s">
        <v>223</v>
      </c>
      <c r="AA968" s="220" t="s">
        <v>288</v>
      </c>
      <c r="AB968" s="239"/>
      <c r="AC968" s="273"/>
      <c r="AD968" s="221" t="s">
        <v>2723</v>
      </c>
      <c r="AH968" s="257"/>
      <c r="AJ968" s="258"/>
      <c r="AK968" s="259"/>
      <c r="AL968" s="242"/>
    </row>
    <row r="969" spans="1:38" s="229" customFormat="1" ht="15" customHeight="1">
      <c r="A969" s="217">
        <v>2024</v>
      </c>
      <c r="B969" s="217" t="s">
        <v>58</v>
      </c>
      <c r="C969" s="218" t="s">
        <v>2721</v>
      </c>
      <c r="D969" s="217">
        <v>1234</v>
      </c>
      <c r="E969" s="219" t="s">
        <v>4234</v>
      </c>
      <c r="F969" s="217" t="s">
        <v>310</v>
      </c>
      <c r="G969" s="217" t="s">
        <v>2724</v>
      </c>
      <c r="H969" s="220" t="s">
        <v>4233</v>
      </c>
      <c r="I969" s="221" t="s">
        <v>52</v>
      </c>
      <c r="J969" s="220" t="s">
        <v>4232</v>
      </c>
      <c r="K969" s="220" t="s">
        <v>281</v>
      </c>
      <c r="L969" s="219" t="s">
        <v>4235</v>
      </c>
      <c r="M969" s="222" t="s">
        <v>4233</v>
      </c>
      <c r="N969" s="222" t="s">
        <v>4233</v>
      </c>
      <c r="O969" s="222" t="s">
        <v>4236</v>
      </c>
      <c r="P969" s="269" t="s">
        <v>2725</v>
      </c>
      <c r="Q969" s="269" t="s">
        <v>366</v>
      </c>
      <c r="R969" s="221" t="s">
        <v>289</v>
      </c>
      <c r="S969" s="280" t="s">
        <v>35</v>
      </c>
      <c r="T969" s="274" t="s">
        <v>24</v>
      </c>
      <c r="U969" s="223" t="s">
        <v>83</v>
      </c>
      <c r="V969" s="221" t="s">
        <v>2726</v>
      </c>
      <c r="W969" s="231" t="s">
        <v>2727</v>
      </c>
      <c r="X969" s="269" t="s">
        <v>2728</v>
      </c>
      <c r="Y969" s="220" t="s">
        <v>219</v>
      </c>
      <c r="Z969" s="271" t="s">
        <v>220</v>
      </c>
      <c r="AA969" s="220" t="s">
        <v>323</v>
      </c>
      <c r="AB969" s="239" t="s">
        <v>289</v>
      </c>
      <c r="AC969" s="273" t="s">
        <v>227</v>
      </c>
      <c r="AD969" s="221" t="s">
        <v>1186</v>
      </c>
      <c r="AH969" s="257"/>
      <c r="AJ969" s="258"/>
      <c r="AK969" s="259"/>
      <c r="AL969" s="242"/>
    </row>
    <row r="970" spans="1:38" s="229" customFormat="1" ht="15" customHeight="1">
      <c r="A970" s="217">
        <v>2024</v>
      </c>
      <c r="B970" s="217" t="s">
        <v>58</v>
      </c>
      <c r="C970" s="218" t="s">
        <v>2729</v>
      </c>
      <c r="D970" s="217">
        <v>1234</v>
      </c>
      <c r="E970" s="219" t="s">
        <v>4234</v>
      </c>
      <c r="F970" s="217"/>
      <c r="G970" s="217"/>
      <c r="H970" s="220" t="s">
        <v>4233</v>
      </c>
      <c r="I970" s="221" t="s">
        <v>52</v>
      </c>
      <c r="J970" s="220" t="s">
        <v>4232</v>
      </c>
      <c r="K970" s="220" t="s">
        <v>281</v>
      </c>
      <c r="L970" s="219" t="s">
        <v>4235</v>
      </c>
      <c r="M970" s="222" t="s">
        <v>4233</v>
      </c>
      <c r="N970" s="222" t="s">
        <v>4233</v>
      </c>
      <c r="O970" s="222" t="s">
        <v>4236</v>
      </c>
      <c r="P970" s="269" t="s">
        <v>806</v>
      </c>
      <c r="Q970" s="269" t="s">
        <v>294</v>
      </c>
      <c r="R970" s="221" t="s">
        <v>289</v>
      </c>
      <c r="S970" s="223" t="s">
        <v>43</v>
      </c>
      <c r="T970" s="274" t="s">
        <v>29</v>
      </c>
      <c r="U970" s="274" t="s">
        <v>79</v>
      </c>
      <c r="V970" s="221" t="s">
        <v>2730</v>
      </c>
      <c r="W970" s="231" t="s">
        <v>2083</v>
      </c>
      <c r="X970" s="269" t="s">
        <v>2731</v>
      </c>
      <c r="Y970" s="220" t="s">
        <v>222</v>
      </c>
      <c r="Z970" s="271" t="s">
        <v>220</v>
      </c>
      <c r="AA970" s="220" t="s">
        <v>288</v>
      </c>
      <c r="AB970" s="239"/>
      <c r="AC970" s="273"/>
      <c r="AD970" s="221" t="s">
        <v>2671</v>
      </c>
      <c r="AH970" s="257"/>
      <c r="AJ970" s="258"/>
      <c r="AK970" s="259"/>
      <c r="AL970" s="242"/>
    </row>
    <row r="971" spans="1:38" s="229" customFormat="1" ht="15" customHeight="1">
      <c r="A971" s="217">
        <v>2024</v>
      </c>
      <c r="B971" s="217" t="s">
        <v>58</v>
      </c>
      <c r="C971" s="218" t="s">
        <v>2729</v>
      </c>
      <c r="D971" s="217">
        <v>1234</v>
      </c>
      <c r="E971" s="219" t="s">
        <v>4234</v>
      </c>
      <c r="F971" s="217"/>
      <c r="G971" s="217"/>
      <c r="H971" s="220" t="s">
        <v>4233</v>
      </c>
      <c r="I971" s="221" t="s">
        <v>52</v>
      </c>
      <c r="J971" s="220" t="s">
        <v>4232</v>
      </c>
      <c r="K971" s="220" t="s">
        <v>281</v>
      </c>
      <c r="L971" s="219" t="s">
        <v>4235</v>
      </c>
      <c r="M971" s="222" t="s">
        <v>4233</v>
      </c>
      <c r="N971" s="222" t="s">
        <v>4233</v>
      </c>
      <c r="O971" s="222" t="s">
        <v>4236</v>
      </c>
      <c r="P971" s="269" t="s">
        <v>306</v>
      </c>
      <c r="Q971" s="269" t="s">
        <v>294</v>
      </c>
      <c r="R971" s="221" t="s">
        <v>903</v>
      </c>
      <c r="S971" s="223" t="s">
        <v>43</v>
      </c>
      <c r="T971" s="274" t="s">
        <v>30</v>
      </c>
      <c r="U971" s="274" t="s">
        <v>80</v>
      </c>
      <c r="V971" s="221" t="s">
        <v>93</v>
      </c>
      <c r="W971" s="231" t="s">
        <v>2732</v>
      </c>
      <c r="X971" s="269" t="s">
        <v>2733</v>
      </c>
      <c r="Y971" s="220" t="s">
        <v>222</v>
      </c>
      <c r="Z971" s="271" t="s">
        <v>220</v>
      </c>
      <c r="AA971" s="220" t="s">
        <v>598</v>
      </c>
      <c r="AB971" s="239"/>
      <c r="AC971" s="273" t="s">
        <v>229</v>
      </c>
      <c r="AD971" s="221" t="s">
        <v>2734</v>
      </c>
      <c r="AH971" s="257"/>
      <c r="AJ971" s="258"/>
      <c r="AK971" s="259"/>
      <c r="AL971" s="242"/>
    </row>
    <row r="972" spans="1:38" s="229" customFormat="1" ht="15" customHeight="1">
      <c r="A972" s="217">
        <v>2024</v>
      </c>
      <c r="B972" s="217" t="s">
        <v>60</v>
      </c>
      <c r="C972" s="218" t="s">
        <v>2735</v>
      </c>
      <c r="D972" s="217">
        <v>1234</v>
      </c>
      <c r="E972" s="219" t="s">
        <v>4234</v>
      </c>
      <c r="F972" s="217"/>
      <c r="G972" s="217"/>
      <c r="H972" s="220" t="s">
        <v>4233</v>
      </c>
      <c r="I972" s="221" t="s">
        <v>52</v>
      </c>
      <c r="J972" s="220" t="s">
        <v>4232</v>
      </c>
      <c r="K972" s="220" t="s">
        <v>281</v>
      </c>
      <c r="L972" s="219" t="s">
        <v>4235</v>
      </c>
      <c r="M972" s="222" t="s">
        <v>4233</v>
      </c>
      <c r="N972" s="222" t="s">
        <v>4233</v>
      </c>
      <c r="O972" s="222" t="s">
        <v>4236</v>
      </c>
      <c r="P972" s="269" t="s">
        <v>659</v>
      </c>
      <c r="Q972" s="269" t="s">
        <v>345</v>
      </c>
      <c r="R972" s="221" t="s">
        <v>316</v>
      </c>
      <c r="S972" s="223" t="s">
        <v>43</v>
      </c>
      <c r="T972" s="274" t="s">
        <v>33</v>
      </c>
      <c r="U972" s="274" t="s">
        <v>78</v>
      </c>
      <c r="V972" s="221" t="s">
        <v>100</v>
      </c>
      <c r="W972" s="231" t="s">
        <v>454</v>
      </c>
      <c r="X972" s="269" t="s">
        <v>2736</v>
      </c>
      <c r="Y972" s="220" t="s">
        <v>222</v>
      </c>
      <c r="Z972" s="271" t="s">
        <v>220</v>
      </c>
      <c r="AA972" s="220" t="s">
        <v>288</v>
      </c>
      <c r="AB972" s="239"/>
      <c r="AC972" s="273"/>
      <c r="AD972" s="221" t="s">
        <v>2737</v>
      </c>
      <c r="AH972" s="257"/>
      <c r="AJ972" s="258"/>
      <c r="AK972" s="259"/>
      <c r="AL972" s="242"/>
    </row>
    <row r="973" spans="1:38" s="229" customFormat="1" ht="15" customHeight="1">
      <c r="A973" s="217">
        <v>2024</v>
      </c>
      <c r="B973" s="217" t="s">
        <v>60</v>
      </c>
      <c r="C973" s="218" t="s">
        <v>2735</v>
      </c>
      <c r="D973" s="217">
        <v>1234</v>
      </c>
      <c r="E973" s="219" t="s">
        <v>4234</v>
      </c>
      <c r="F973" s="217"/>
      <c r="G973" s="217"/>
      <c r="H973" s="220" t="s">
        <v>4233</v>
      </c>
      <c r="I973" s="249" t="s">
        <v>2061</v>
      </c>
      <c r="J973" s="220" t="s">
        <v>4232</v>
      </c>
      <c r="K973" s="220" t="s">
        <v>281</v>
      </c>
      <c r="L973" s="219" t="s">
        <v>4235</v>
      </c>
      <c r="M973" s="222" t="s">
        <v>4233</v>
      </c>
      <c r="N973" s="222" t="s">
        <v>4233</v>
      </c>
      <c r="O973" s="222" t="s">
        <v>4236</v>
      </c>
      <c r="P973" s="269" t="s">
        <v>1389</v>
      </c>
      <c r="Q973" s="269" t="s">
        <v>294</v>
      </c>
      <c r="R973" s="221"/>
      <c r="S973" s="223"/>
      <c r="T973" s="223"/>
      <c r="U973" s="223"/>
      <c r="V973" s="221" t="s">
        <v>2061</v>
      </c>
      <c r="W973" s="220"/>
      <c r="X973" s="269"/>
      <c r="Y973" s="220"/>
      <c r="Z973" s="271"/>
      <c r="AA973" s="220" t="s">
        <v>2061</v>
      </c>
      <c r="AB973" s="239"/>
      <c r="AC973" s="273"/>
      <c r="AD973" s="221"/>
      <c r="AH973" s="257"/>
      <c r="AJ973" s="258"/>
      <c r="AK973" s="259"/>
      <c r="AL973" s="242"/>
    </row>
    <row r="974" spans="1:38" s="229" customFormat="1" ht="15" customHeight="1">
      <c r="A974" s="217">
        <v>2024</v>
      </c>
      <c r="B974" s="217" t="s">
        <v>60</v>
      </c>
      <c r="C974" s="218" t="s">
        <v>2735</v>
      </c>
      <c r="D974" s="217">
        <v>1234</v>
      </c>
      <c r="E974" s="219" t="s">
        <v>4234</v>
      </c>
      <c r="F974" s="217" t="s">
        <v>310</v>
      </c>
      <c r="G974" s="217" t="s">
        <v>2738</v>
      </c>
      <c r="H974" s="220" t="s">
        <v>4233</v>
      </c>
      <c r="I974" s="221" t="s">
        <v>52</v>
      </c>
      <c r="J974" s="220" t="s">
        <v>4232</v>
      </c>
      <c r="K974" s="244"/>
      <c r="L974" s="219" t="s">
        <v>4235</v>
      </c>
      <c r="M974" s="222" t="s">
        <v>4233</v>
      </c>
      <c r="N974" s="222" t="s">
        <v>4233</v>
      </c>
      <c r="O974" s="222" t="s">
        <v>4236</v>
      </c>
      <c r="P974" s="269" t="s">
        <v>449</v>
      </c>
      <c r="Q974" s="269" t="s">
        <v>294</v>
      </c>
      <c r="R974" s="221" t="s">
        <v>289</v>
      </c>
      <c r="S974" s="280" t="s">
        <v>35</v>
      </c>
      <c r="T974" s="274" t="s">
        <v>27</v>
      </c>
      <c r="U974" s="274" t="s">
        <v>87</v>
      </c>
      <c r="V974" s="221" t="s">
        <v>1400</v>
      </c>
      <c r="W974" s="231" t="s">
        <v>2739</v>
      </c>
      <c r="X974" s="269" t="s">
        <v>2740</v>
      </c>
      <c r="Y974" s="220" t="s">
        <v>222</v>
      </c>
      <c r="Z974" s="271" t="s">
        <v>223</v>
      </c>
      <c r="AA974" s="220" t="s">
        <v>323</v>
      </c>
      <c r="AB974" s="239" t="s">
        <v>310</v>
      </c>
      <c r="AC974" s="273" t="s">
        <v>227</v>
      </c>
      <c r="AD974" s="221" t="s">
        <v>1186</v>
      </c>
      <c r="AE974" s="228"/>
      <c r="AH974" s="257"/>
      <c r="AJ974" s="258"/>
      <c r="AK974" s="259"/>
      <c r="AL974" s="242"/>
    </row>
    <row r="975" spans="1:38" s="229" customFormat="1" ht="15" customHeight="1">
      <c r="A975" s="294">
        <v>2024</v>
      </c>
      <c r="B975" s="294" t="s">
        <v>60</v>
      </c>
      <c r="C975" s="295" t="s">
        <v>2735</v>
      </c>
      <c r="D975" s="217">
        <v>1234</v>
      </c>
      <c r="E975" s="219" t="s">
        <v>4234</v>
      </c>
      <c r="F975" s="294"/>
      <c r="G975" s="294"/>
      <c r="H975" s="220" t="s">
        <v>4233</v>
      </c>
      <c r="I975" s="281" t="s">
        <v>52</v>
      </c>
      <c r="J975" s="220" t="s">
        <v>4232</v>
      </c>
      <c r="K975" s="220" t="s">
        <v>281</v>
      </c>
      <c r="L975" s="219" t="s">
        <v>4235</v>
      </c>
      <c r="M975" s="222" t="s">
        <v>4233</v>
      </c>
      <c r="N975" s="222" t="s">
        <v>4233</v>
      </c>
      <c r="O975" s="222" t="s">
        <v>4236</v>
      </c>
      <c r="P975" s="296" t="s">
        <v>670</v>
      </c>
      <c r="Q975" s="296" t="s">
        <v>294</v>
      </c>
      <c r="R975" s="281" t="s">
        <v>289</v>
      </c>
      <c r="S975" s="297" t="s">
        <v>35</v>
      </c>
      <c r="T975" s="298" t="s">
        <v>30</v>
      </c>
      <c r="U975" s="274" t="s">
        <v>80</v>
      </c>
      <c r="V975" s="221" t="s">
        <v>93</v>
      </c>
      <c r="W975" s="299" t="s">
        <v>2741</v>
      </c>
      <c r="X975" s="296" t="s">
        <v>2742</v>
      </c>
      <c r="Y975" s="256" t="s">
        <v>222</v>
      </c>
      <c r="Z975" s="300" t="s">
        <v>223</v>
      </c>
      <c r="AA975" s="220" t="s">
        <v>175</v>
      </c>
      <c r="AB975" s="301" t="s">
        <v>316</v>
      </c>
      <c r="AC975" s="302" t="s">
        <v>227</v>
      </c>
      <c r="AD975" s="281" t="s">
        <v>2743</v>
      </c>
      <c r="AE975" s="303"/>
      <c r="AH975" s="257"/>
      <c r="AJ975" s="258"/>
      <c r="AK975" s="259"/>
      <c r="AL975" s="242"/>
    </row>
    <row r="976" spans="1:38" s="229" customFormat="1" ht="15" customHeight="1">
      <c r="A976" s="217">
        <v>2024</v>
      </c>
      <c r="B976" s="217" t="s">
        <v>60</v>
      </c>
      <c r="C976" s="218" t="s">
        <v>2735</v>
      </c>
      <c r="D976" s="217">
        <v>1234</v>
      </c>
      <c r="E976" s="219" t="s">
        <v>4234</v>
      </c>
      <c r="F976" s="217" t="s">
        <v>310</v>
      </c>
      <c r="G976" s="217" t="s">
        <v>2744</v>
      </c>
      <c r="H976" s="220" t="s">
        <v>4233</v>
      </c>
      <c r="I976" s="221" t="s">
        <v>52</v>
      </c>
      <c r="J976" s="220" t="s">
        <v>4232</v>
      </c>
      <c r="K976" s="244"/>
      <c r="L976" s="219" t="s">
        <v>4235</v>
      </c>
      <c r="M976" s="222" t="s">
        <v>4233</v>
      </c>
      <c r="N976" s="222" t="s">
        <v>4233</v>
      </c>
      <c r="O976" s="222" t="s">
        <v>4236</v>
      </c>
      <c r="P976" s="269" t="s">
        <v>1306</v>
      </c>
      <c r="Q976" s="269" t="s">
        <v>412</v>
      </c>
      <c r="R976" s="221" t="s">
        <v>289</v>
      </c>
      <c r="S976" s="280" t="s">
        <v>35</v>
      </c>
      <c r="T976" s="274" t="s">
        <v>2425</v>
      </c>
      <c r="U976" s="274" t="s">
        <v>181</v>
      </c>
      <c r="V976" s="221" t="s">
        <v>2745</v>
      </c>
      <c r="W976" s="231" t="s">
        <v>2746</v>
      </c>
      <c r="X976" s="269" t="s">
        <v>2747</v>
      </c>
      <c r="Y976" s="220" t="s">
        <v>219</v>
      </c>
      <c r="Z976" s="271" t="s">
        <v>220</v>
      </c>
      <c r="AA976" s="220" t="s">
        <v>323</v>
      </c>
      <c r="AB976" s="239" t="s">
        <v>289</v>
      </c>
      <c r="AC976" s="273" t="s">
        <v>227</v>
      </c>
      <c r="AD976" s="221" t="s">
        <v>419</v>
      </c>
      <c r="AE976" s="228"/>
      <c r="AH976" s="257"/>
      <c r="AJ976" s="258"/>
      <c r="AK976" s="259"/>
      <c r="AL976" s="242"/>
    </row>
    <row r="977" spans="1:38" s="229" customFormat="1" ht="15" customHeight="1">
      <c r="A977" s="217">
        <v>2024</v>
      </c>
      <c r="B977" s="217" t="s">
        <v>60</v>
      </c>
      <c r="C977" s="218" t="s">
        <v>2748</v>
      </c>
      <c r="D977" s="217">
        <v>1234</v>
      </c>
      <c r="E977" s="219" t="s">
        <v>4234</v>
      </c>
      <c r="F977" s="217"/>
      <c r="G977" s="217"/>
      <c r="H977" s="220" t="s">
        <v>4233</v>
      </c>
      <c r="I977" s="221" t="s">
        <v>52</v>
      </c>
      <c r="J977" s="220" t="s">
        <v>4232</v>
      </c>
      <c r="K977" s="220" t="s">
        <v>1611</v>
      </c>
      <c r="L977" s="219" t="s">
        <v>4235</v>
      </c>
      <c r="M977" s="222" t="s">
        <v>4233</v>
      </c>
      <c r="N977" s="222" t="s">
        <v>4233</v>
      </c>
      <c r="O977" s="222" t="s">
        <v>4236</v>
      </c>
      <c r="P977" s="269" t="s">
        <v>2749</v>
      </c>
      <c r="Q977" s="269" t="s">
        <v>375</v>
      </c>
      <c r="R977" s="221" t="s">
        <v>316</v>
      </c>
      <c r="S977" s="223" t="s">
        <v>43</v>
      </c>
      <c r="T977" s="274" t="s">
        <v>30</v>
      </c>
      <c r="U977" s="274" t="s">
        <v>80</v>
      </c>
      <c r="V977" s="221" t="s">
        <v>93</v>
      </c>
      <c r="W977" s="231" t="s">
        <v>2083</v>
      </c>
      <c r="X977" s="269" t="s">
        <v>2750</v>
      </c>
      <c r="Y977" s="220" t="s">
        <v>222</v>
      </c>
      <c r="Z977" s="271" t="s">
        <v>220</v>
      </c>
      <c r="AA977" s="220" t="s">
        <v>1322</v>
      </c>
      <c r="AB977" s="239" t="s">
        <v>2280</v>
      </c>
      <c r="AC977" s="273" t="s">
        <v>227</v>
      </c>
      <c r="AD977" s="249" t="s">
        <v>2751</v>
      </c>
      <c r="AH977" s="257"/>
      <c r="AJ977" s="258"/>
      <c r="AK977" s="259"/>
      <c r="AL977" s="242"/>
    </row>
    <row r="978" spans="1:38" s="229" customFormat="1" ht="15" customHeight="1">
      <c r="A978" s="217">
        <v>2024</v>
      </c>
      <c r="B978" s="217" t="s">
        <v>60</v>
      </c>
      <c r="C978" s="218" t="s">
        <v>2752</v>
      </c>
      <c r="D978" s="217">
        <v>1234</v>
      </c>
      <c r="E978" s="219" t="s">
        <v>4234</v>
      </c>
      <c r="F978" s="217"/>
      <c r="G978" s="217"/>
      <c r="H978" s="220" t="s">
        <v>4233</v>
      </c>
      <c r="I978" s="221" t="s">
        <v>52</v>
      </c>
      <c r="J978" s="220" t="s">
        <v>4232</v>
      </c>
      <c r="K978" s="220" t="s">
        <v>281</v>
      </c>
      <c r="L978" s="219" t="s">
        <v>4235</v>
      </c>
      <c r="M978" s="222" t="s">
        <v>4233</v>
      </c>
      <c r="N978" s="222" t="s">
        <v>4233</v>
      </c>
      <c r="O978" s="222" t="s">
        <v>4236</v>
      </c>
      <c r="P978" s="269" t="s">
        <v>733</v>
      </c>
      <c r="Q978" s="269" t="s">
        <v>294</v>
      </c>
      <c r="R978" s="221" t="s">
        <v>316</v>
      </c>
      <c r="S978" s="223" t="s">
        <v>43</v>
      </c>
      <c r="T978" s="274" t="s">
        <v>30</v>
      </c>
      <c r="U978" s="274" t="s">
        <v>80</v>
      </c>
      <c r="V978" s="221" t="s">
        <v>93</v>
      </c>
      <c r="W978" s="231" t="s">
        <v>2753</v>
      </c>
      <c r="X978" s="269" t="s">
        <v>2754</v>
      </c>
      <c r="Y978" s="220" t="s">
        <v>222</v>
      </c>
      <c r="Z978" s="271" t="s">
        <v>220</v>
      </c>
      <c r="AA978" s="220" t="s">
        <v>288</v>
      </c>
      <c r="AB978" s="239"/>
      <c r="AC978" s="273"/>
      <c r="AD978" s="221" t="s">
        <v>2755</v>
      </c>
      <c r="AH978" s="257"/>
      <c r="AJ978" s="258"/>
      <c r="AK978" s="259"/>
      <c r="AL978" s="242"/>
    </row>
    <row r="979" spans="1:38" s="229" customFormat="1" ht="15" customHeight="1">
      <c r="A979" s="217">
        <v>2024</v>
      </c>
      <c r="B979" s="217" t="s">
        <v>60</v>
      </c>
      <c r="C979" s="218" t="s">
        <v>2752</v>
      </c>
      <c r="D979" s="217">
        <v>1234</v>
      </c>
      <c r="E979" s="219" t="s">
        <v>4234</v>
      </c>
      <c r="F979" s="217"/>
      <c r="G979" s="217"/>
      <c r="H979" s="220" t="s">
        <v>4233</v>
      </c>
      <c r="I979" s="249" t="s">
        <v>291</v>
      </c>
      <c r="J979" s="220" t="s">
        <v>4232</v>
      </c>
      <c r="K979" s="220" t="s">
        <v>281</v>
      </c>
      <c r="L979" s="219" t="s">
        <v>4235</v>
      </c>
      <c r="M979" s="222" t="s">
        <v>4233</v>
      </c>
      <c r="N979" s="222" t="s">
        <v>4233</v>
      </c>
      <c r="O979" s="222" t="s">
        <v>4236</v>
      </c>
      <c r="P979" s="269" t="s">
        <v>733</v>
      </c>
      <c r="Q979" s="269" t="s">
        <v>294</v>
      </c>
      <c r="R979" s="221"/>
      <c r="S979" s="223"/>
      <c r="T979" s="223"/>
      <c r="U979" s="223"/>
      <c r="V979" s="221" t="s">
        <v>291</v>
      </c>
      <c r="W979" s="220"/>
      <c r="X979" s="269"/>
      <c r="Y979" s="220"/>
      <c r="Z979" s="271"/>
      <c r="AA979" s="221" t="s">
        <v>291</v>
      </c>
      <c r="AB979" s="239"/>
      <c r="AC979" s="273"/>
      <c r="AD979" s="221"/>
      <c r="AH979" s="257"/>
      <c r="AJ979" s="258"/>
      <c r="AK979" s="259"/>
      <c r="AL979" s="242"/>
    </row>
    <row r="980" spans="1:38" s="229" customFormat="1" ht="15" customHeight="1">
      <c r="A980" s="217">
        <v>2024</v>
      </c>
      <c r="B980" s="217" t="s">
        <v>60</v>
      </c>
      <c r="C980" s="218" t="s">
        <v>2752</v>
      </c>
      <c r="D980" s="217">
        <v>1234</v>
      </c>
      <c r="E980" s="219" t="s">
        <v>4234</v>
      </c>
      <c r="F980" s="217"/>
      <c r="G980" s="217"/>
      <c r="H980" s="220" t="s">
        <v>4233</v>
      </c>
      <c r="I980" s="221" t="s">
        <v>52</v>
      </c>
      <c r="J980" s="220" t="s">
        <v>4232</v>
      </c>
      <c r="K980" s="220" t="s">
        <v>281</v>
      </c>
      <c r="L980" s="219" t="s">
        <v>4235</v>
      </c>
      <c r="M980" s="222" t="s">
        <v>4233</v>
      </c>
      <c r="N980" s="222" t="s">
        <v>4233</v>
      </c>
      <c r="O980" s="222" t="s">
        <v>4236</v>
      </c>
      <c r="P980" s="269" t="s">
        <v>733</v>
      </c>
      <c r="Q980" s="269" t="s">
        <v>294</v>
      </c>
      <c r="R980" s="221" t="s">
        <v>316</v>
      </c>
      <c r="S980" s="223" t="s">
        <v>43</v>
      </c>
      <c r="T980" s="274" t="s">
        <v>30</v>
      </c>
      <c r="U980" s="274" t="s">
        <v>80</v>
      </c>
      <c r="V980" s="221" t="s">
        <v>93</v>
      </c>
      <c r="W980" s="231" t="s">
        <v>2083</v>
      </c>
      <c r="X980" s="269" t="s">
        <v>2756</v>
      </c>
      <c r="Y980" s="220" t="s">
        <v>222</v>
      </c>
      <c r="Z980" s="271" t="s">
        <v>220</v>
      </c>
      <c r="AA980" s="220" t="s">
        <v>288</v>
      </c>
      <c r="AB980" s="239"/>
      <c r="AC980" s="273"/>
      <c r="AD980" s="221" t="s">
        <v>2755</v>
      </c>
      <c r="AH980" s="257"/>
      <c r="AJ980" s="258"/>
      <c r="AK980" s="259"/>
      <c r="AL980" s="242"/>
    </row>
    <row r="981" spans="1:38" s="229" customFormat="1" ht="15" customHeight="1">
      <c r="A981" s="217">
        <v>2024</v>
      </c>
      <c r="B981" s="217" t="s">
        <v>60</v>
      </c>
      <c r="C981" s="218" t="s">
        <v>2752</v>
      </c>
      <c r="D981" s="217">
        <v>1234</v>
      </c>
      <c r="E981" s="219" t="s">
        <v>4234</v>
      </c>
      <c r="F981" s="217"/>
      <c r="G981" s="217"/>
      <c r="H981" s="220" t="s">
        <v>4233</v>
      </c>
      <c r="I981" s="249" t="s">
        <v>291</v>
      </c>
      <c r="J981" s="220" t="s">
        <v>4232</v>
      </c>
      <c r="K981" s="220" t="s">
        <v>281</v>
      </c>
      <c r="L981" s="219" t="s">
        <v>4235</v>
      </c>
      <c r="M981" s="222" t="s">
        <v>4233</v>
      </c>
      <c r="N981" s="222" t="s">
        <v>4233</v>
      </c>
      <c r="O981" s="222" t="s">
        <v>4236</v>
      </c>
      <c r="P981" s="269" t="s">
        <v>733</v>
      </c>
      <c r="Q981" s="269" t="s">
        <v>294</v>
      </c>
      <c r="R981" s="221"/>
      <c r="S981" s="223"/>
      <c r="T981" s="223"/>
      <c r="U981" s="223"/>
      <c r="V981" s="249" t="s">
        <v>291</v>
      </c>
      <c r="W981" s="220"/>
      <c r="X981" s="269"/>
      <c r="Y981" s="220"/>
      <c r="Z981" s="271"/>
      <c r="AA981" s="249" t="s">
        <v>291</v>
      </c>
      <c r="AB981" s="239"/>
      <c r="AC981" s="273"/>
      <c r="AD981" s="221"/>
      <c r="AH981" s="257"/>
      <c r="AJ981" s="258"/>
      <c r="AK981" s="259"/>
      <c r="AL981" s="242"/>
    </row>
    <row r="982" spans="1:38" s="229" customFormat="1" ht="15" customHeight="1">
      <c r="A982" s="217">
        <v>2024</v>
      </c>
      <c r="B982" s="217" t="s">
        <v>60</v>
      </c>
      <c r="C982" s="218" t="s">
        <v>2752</v>
      </c>
      <c r="D982" s="217">
        <v>1234</v>
      </c>
      <c r="E982" s="219" t="s">
        <v>4234</v>
      </c>
      <c r="F982" s="217"/>
      <c r="G982" s="217"/>
      <c r="H982" s="220" t="s">
        <v>4233</v>
      </c>
      <c r="I982" s="249" t="s">
        <v>291</v>
      </c>
      <c r="J982" s="220" t="s">
        <v>4232</v>
      </c>
      <c r="K982" s="220" t="s">
        <v>281</v>
      </c>
      <c r="L982" s="219" t="s">
        <v>4235</v>
      </c>
      <c r="M982" s="222" t="s">
        <v>4233</v>
      </c>
      <c r="N982" s="222" t="s">
        <v>4233</v>
      </c>
      <c r="O982" s="222" t="s">
        <v>4236</v>
      </c>
      <c r="P982" s="269" t="s">
        <v>733</v>
      </c>
      <c r="Q982" s="269" t="s">
        <v>294</v>
      </c>
      <c r="R982" s="221"/>
      <c r="S982" s="223"/>
      <c r="T982" s="223"/>
      <c r="U982" s="223"/>
      <c r="V982" s="249" t="s">
        <v>291</v>
      </c>
      <c r="W982" s="220"/>
      <c r="X982" s="269"/>
      <c r="Y982" s="220"/>
      <c r="Z982" s="271"/>
      <c r="AA982" s="249" t="s">
        <v>291</v>
      </c>
      <c r="AB982" s="239"/>
      <c r="AC982" s="273"/>
      <c r="AD982" s="221"/>
      <c r="AH982" s="257"/>
      <c r="AJ982" s="258"/>
      <c r="AK982" s="259"/>
      <c r="AL982" s="242"/>
    </row>
    <row r="983" spans="1:38" s="229" customFormat="1" ht="15" customHeight="1">
      <c r="A983" s="217">
        <v>2024</v>
      </c>
      <c r="B983" s="217" t="s">
        <v>60</v>
      </c>
      <c r="C983" s="218" t="s">
        <v>2757</v>
      </c>
      <c r="D983" s="217">
        <v>1234</v>
      </c>
      <c r="E983" s="219" t="s">
        <v>4234</v>
      </c>
      <c r="F983" s="217"/>
      <c r="G983" s="217"/>
      <c r="H983" s="220" t="s">
        <v>4233</v>
      </c>
      <c r="I983" s="221" t="s">
        <v>52</v>
      </c>
      <c r="J983" s="220" t="s">
        <v>4232</v>
      </c>
      <c r="K983" s="220" t="s">
        <v>281</v>
      </c>
      <c r="L983" s="219" t="s">
        <v>4235</v>
      </c>
      <c r="M983" s="222" t="s">
        <v>4233</v>
      </c>
      <c r="N983" s="222" t="s">
        <v>4233</v>
      </c>
      <c r="O983" s="222" t="s">
        <v>4236</v>
      </c>
      <c r="P983" s="269" t="s">
        <v>1178</v>
      </c>
      <c r="Q983" s="269" t="s">
        <v>294</v>
      </c>
      <c r="R983" s="221" t="s">
        <v>1486</v>
      </c>
      <c r="S983" s="223" t="s">
        <v>43</v>
      </c>
      <c r="T983" s="274" t="s">
        <v>30</v>
      </c>
      <c r="U983" s="274" t="s">
        <v>78</v>
      </c>
      <c r="V983" s="221" t="s">
        <v>95</v>
      </c>
      <c r="W983" s="220" t="s">
        <v>1706</v>
      </c>
      <c r="X983" s="269" t="s">
        <v>2758</v>
      </c>
      <c r="Y983" s="220" t="s">
        <v>222</v>
      </c>
      <c r="Z983" s="271" t="s">
        <v>220</v>
      </c>
      <c r="AA983" s="220" t="s">
        <v>174</v>
      </c>
      <c r="AB983" s="239"/>
      <c r="AC983" s="273" t="s">
        <v>227</v>
      </c>
      <c r="AD983" s="221"/>
      <c r="AH983" s="257"/>
      <c r="AJ983" s="258"/>
      <c r="AK983" s="259"/>
      <c r="AL983" s="242"/>
    </row>
    <row r="984" spans="1:38" s="229" customFormat="1" ht="15" customHeight="1">
      <c r="A984" s="217">
        <v>2024</v>
      </c>
      <c r="B984" s="217" t="s">
        <v>60</v>
      </c>
      <c r="C984" s="218" t="s">
        <v>2757</v>
      </c>
      <c r="D984" s="217">
        <v>1234</v>
      </c>
      <c r="E984" s="219" t="s">
        <v>4234</v>
      </c>
      <c r="F984" s="217"/>
      <c r="G984" s="217"/>
      <c r="H984" s="220" t="s">
        <v>4233</v>
      </c>
      <c r="I984" s="221" t="s">
        <v>52</v>
      </c>
      <c r="J984" s="220" t="s">
        <v>4232</v>
      </c>
      <c r="K984" s="220" t="s">
        <v>281</v>
      </c>
      <c r="L984" s="219" t="s">
        <v>4235</v>
      </c>
      <c r="M984" s="222" t="s">
        <v>4233</v>
      </c>
      <c r="N984" s="222" t="s">
        <v>4233</v>
      </c>
      <c r="O984" s="222" t="s">
        <v>4236</v>
      </c>
      <c r="P984" s="269" t="s">
        <v>2759</v>
      </c>
      <c r="Q984" s="269" t="s">
        <v>366</v>
      </c>
      <c r="R984" s="221" t="s">
        <v>316</v>
      </c>
      <c r="S984" s="223" t="s">
        <v>76</v>
      </c>
      <c r="T984" s="274" t="s">
        <v>29</v>
      </c>
      <c r="U984" s="274" t="s">
        <v>79</v>
      </c>
      <c r="V984" s="221" t="s">
        <v>2760</v>
      </c>
      <c r="W984" s="231" t="s">
        <v>2761</v>
      </c>
      <c r="X984" s="304" t="s">
        <v>2762</v>
      </c>
      <c r="Y984" s="220" t="s">
        <v>222</v>
      </c>
      <c r="Z984" s="271" t="s">
        <v>223</v>
      </c>
      <c r="AA984" s="220" t="s">
        <v>2355</v>
      </c>
      <c r="AB984" s="239"/>
      <c r="AC984" s="273" t="s">
        <v>227</v>
      </c>
      <c r="AD984" s="221" t="s">
        <v>2763</v>
      </c>
      <c r="AH984" s="257"/>
      <c r="AJ984" s="258"/>
      <c r="AK984" s="259"/>
      <c r="AL984" s="242"/>
    </row>
    <row r="985" spans="1:38" s="229" customFormat="1" ht="15" customHeight="1">
      <c r="A985" s="217">
        <v>2024</v>
      </c>
      <c r="B985" s="217" t="s">
        <v>60</v>
      </c>
      <c r="C985" s="218" t="s">
        <v>2764</v>
      </c>
      <c r="D985" s="217">
        <v>1234</v>
      </c>
      <c r="E985" s="219" t="s">
        <v>4234</v>
      </c>
      <c r="F985" s="217"/>
      <c r="G985" s="217"/>
      <c r="H985" s="220" t="s">
        <v>4233</v>
      </c>
      <c r="I985" s="221" t="s">
        <v>52</v>
      </c>
      <c r="J985" s="220" t="s">
        <v>4232</v>
      </c>
      <c r="K985" s="220" t="s">
        <v>281</v>
      </c>
      <c r="L985" s="219" t="s">
        <v>4235</v>
      </c>
      <c r="M985" s="222" t="s">
        <v>4233</v>
      </c>
      <c r="N985" s="222" t="s">
        <v>4233</v>
      </c>
      <c r="O985" s="222" t="s">
        <v>4236</v>
      </c>
      <c r="P985" s="269" t="s">
        <v>306</v>
      </c>
      <c r="Q985" s="269" t="s">
        <v>294</v>
      </c>
      <c r="R985" s="221" t="s">
        <v>310</v>
      </c>
      <c r="S985" s="223" t="s">
        <v>76</v>
      </c>
      <c r="T985" s="274" t="s">
        <v>29</v>
      </c>
      <c r="U985" s="274" t="s">
        <v>79</v>
      </c>
      <c r="V985" s="221" t="s">
        <v>301</v>
      </c>
      <c r="W985" s="292" t="s">
        <v>2765</v>
      </c>
      <c r="X985" s="231" t="s">
        <v>2766</v>
      </c>
      <c r="Y985" s="220"/>
      <c r="Z985" s="271" t="s">
        <v>220</v>
      </c>
      <c r="AA985" s="220" t="s">
        <v>304</v>
      </c>
      <c r="AB985" s="239" t="s">
        <v>289</v>
      </c>
      <c r="AC985" s="273" t="s">
        <v>227</v>
      </c>
      <c r="AD985" s="221"/>
      <c r="AH985" s="257"/>
      <c r="AJ985" s="258"/>
      <c r="AK985" s="259"/>
      <c r="AL985" s="242"/>
    </row>
    <row r="986" spans="1:38" s="229" customFormat="1" ht="15" customHeight="1">
      <c r="A986" s="217">
        <v>2024</v>
      </c>
      <c r="B986" s="217" t="s">
        <v>60</v>
      </c>
      <c r="C986" s="218" t="s">
        <v>2764</v>
      </c>
      <c r="D986" s="217">
        <v>1234</v>
      </c>
      <c r="E986" s="219" t="s">
        <v>4234</v>
      </c>
      <c r="F986" s="217"/>
      <c r="G986" s="217"/>
      <c r="H986" s="220" t="s">
        <v>4233</v>
      </c>
      <c r="I986" s="221" t="s">
        <v>52</v>
      </c>
      <c r="J986" s="220" t="s">
        <v>4232</v>
      </c>
      <c r="K986" s="220" t="s">
        <v>281</v>
      </c>
      <c r="L986" s="219" t="s">
        <v>4235</v>
      </c>
      <c r="M986" s="222" t="s">
        <v>4233</v>
      </c>
      <c r="N986" s="222" t="s">
        <v>4233</v>
      </c>
      <c r="O986" s="222" t="s">
        <v>4236</v>
      </c>
      <c r="P986" s="269" t="s">
        <v>2767</v>
      </c>
      <c r="Q986" s="269" t="s">
        <v>294</v>
      </c>
      <c r="R986" s="221" t="s">
        <v>316</v>
      </c>
      <c r="S986" s="223" t="s">
        <v>76</v>
      </c>
      <c r="T986" s="274" t="s">
        <v>27</v>
      </c>
      <c r="U986" s="274" t="s">
        <v>81</v>
      </c>
      <c r="V986" s="221" t="s">
        <v>660</v>
      </c>
      <c r="W986" s="231" t="s">
        <v>2761</v>
      </c>
      <c r="X986" s="269" t="s">
        <v>2768</v>
      </c>
      <c r="Y986" s="220" t="s">
        <v>222</v>
      </c>
      <c r="Z986" s="271" t="s">
        <v>223</v>
      </c>
      <c r="AA986" s="220" t="s">
        <v>288</v>
      </c>
      <c r="AB986" s="239"/>
      <c r="AC986" s="273" t="s">
        <v>227</v>
      </c>
      <c r="AD986" s="221"/>
      <c r="AH986" s="257"/>
      <c r="AJ986" s="258"/>
      <c r="AK986" s="259"/>
      <c r="AL986" s="242"/>
    </row>
    <row r="987" spans="1:38" s="229" customFormat="1" ht="15" customHeight="1">
      <c r="A987" s="217">
        <v>2024</v>
      </c>
      <c r="B987" s="217" t="s">
        <v>60</v>
      </c>
      <c r="C987" s="218" t="s">
        <v>2764</v>
      </c>
      <c r="D987" s="217">
        <v>1234</v>
      </c>
      <c r="E987" s="219" t="s">
        <v>4234</v>
      </c>
      <c r="F987" s="217"/>
      <c r="G987" s="217"/>
      <c r="H987" s="220" t="s">
        <v>4233</v>
      </c>
      <c r="I987" s="221" t="s">
        <v>52</v>
      </c>
      <c r="J987" s="220" t="s">
        <v>4232</v>
      </c>
      <c r="K987" s="220" t="s">
        <v>281</v>
      </c>
      <c r="L987" s="219" t="s">
        <v>4235</v>
      </c>
      <c r="M987" s="222" t="s">
        <v>4233</v>
      </c>
      <c r="N987" s="222" t="s">
        <v>4233</v>
      </c>
      <c r="O987" s="222" t="s">
        <v>4236</v>
      </c>
      <c r="P987" s="269" t="s">
        <v>522</v>
      </c>
      <c r="Q987" s="269" t="s">
        <v>523</v>
      </c>
      <c r="R987" s="221" t="s">
        <v>289</v>
      </c>
      <c r="S987" s="223" t="s">
        <v>90</v>
      </c>
      <c r="T987" s="274" t="s">
        <v>30</v>
      </c>
      <c r="U987" s="274" t="s">
        <v>78</v>
      </c>
      <c r="V987" s="221" t="s">
        <v>112</v>
      </c>
      <c r="W987" s="231" t="s">
        <v>2769</v>
      </c>
      <c r="X987" s="269" t="s">
        <v>2770</v>
      </c>
      <c r="Y987" s="220" t="s">
        <v>222</v>
      </c>
      <c r="Z987" s="271" t="s">
        <v>220</v>
      </c>
      <c r="AA987" s="220" t="s">
        <v>288</v>
      </c>
      <c r="AB987" s="239"/>
      <c r="AC987" s="273"/>
      <c r="AD987" s="221" t="s">
        <v>2771</v>
      </c>
      <c r="AH987" s="257"/>
      <c r="AJ987" s="258"/>
      <c r="AK987" s="259"/>
      <c r="AL987" s="242"/>
    </row>
    <row r="988" spans="1:38" s="229" customFormat="1" ht="15" customHeight="1">
      <c r="A988" s="217">
        <v>2024</v>
      </c>
      <c r="B988" s="217" t="s">
        <v>60</v>
      </c>
      <c r="C988" s="218" t="s">
        <v>2764</v>
      </c>
      <c r="D988" s="217">
        <v>1234</v>
      </c>
      <c r="E988" s="219" t="s">
        <v>4234</v>
      </c>
      <c r="F988" s="217"/>
      <c r="G988" s="217"/>
      <c r="H988" s="220" t="s">
        <v>4233</v>
      </c>
      <c r="I988" s="221" t="s">
        <v>52</v>
      </c>
      <c r="J988" s="220" t="s">
        <v>4232</v>
      </c>
      <c r="K988" s="220" t="s">
        <v>281</v>
      </c>
      <c r="L988" s="219" t="s">
        <v>4235</v>
      </c>
      <c r="M988" s="222" t="s">
        <v>4233</v>
      </c>
      <c r="N988" s="222" t="s">
        <v>4233</v>
      </c>
      <c r="O988" s="222" t="s">
        <v>4236</v>
      </c>
      <c r="P988" s="269" t="s">
        <v>306</v>
      </c>
      <c r="Q988" s="269" t="s">
        <v>294</v>
      </c>
      <c r="R988" s="221" t="s">
        <v>312</v>
      </c>
      <c r="S988" s="223" t="s">
        <v>76</v>
      </c>
      <c r="T988" s="274" t="s">
        <v>29</v>
      </c>
      <c r="U988" s="274" t="s">
        <v>78</v>
      </c>
      <c r="V988" s="221" t="s">
        <v>2772</v>
      </c>
      <c r="W988" s="231" t="s">
        <v>2761</v>
      </c>
      <c r="X988" s="269" t="s">
        <v>2773</v>
      </c>
      <c r="Y988" s="220" t="s">
        <v>219</v>
      </c>
      <c r="Z988" s="271" t="s">
        <v>220</v>
      </c>
      <c r="AA988" s="293" t="s">
        <v>304</v>
      </c>
      <c r="AB988" s="239"/>
      <c r="AC988" s="273" t="s">
        <v>227</v>
      </c>
      <c r="AD988" s="221" t="s">
        <v>2774</v>
      </c>
      <c r="AH988" s="257"/>
      <c r="AJ988" s="258"/>
      <c r="AK988" s="259"/>
      <c r="AL988" s="242"/>
    </row>
    <row r="989" spans="1:38" s="229" customFormat="1" ht="15" customHeight="1">
      <c r="A989" s="217">
        <v>2024</v>
      </c>
      <c r="B989" s="217" t="s">
        <v>60</v>
      </c>
      <c r="C989" s="218" t="s">
        <v>2764</v>
      </c>
      <c r="D989" s="217">
        <v>1234</v>
      </c>
      <c r="E989" s="219" t="s">
        <v>4234</v>
      </c>
      <c r="F989" s="217"/>
      <c r="G989" s="217"/>
      <c r="H989" s="220" t="s">
        <v>4233</v>
      </c>
      <c r="I989" s="221" t="s">
        <v>52</v>
      </c>
      <c r="J989" s="220" t="s">
        <v>4232</v>
      </c>
      <c r="K989" s="220" t="s">
        <v>281</v>
      </c>
      <c r="L989" s="219" t="s">
        <v>4235</v>
      </c>
      <c r="M989" s="222" t="s">
        <v>4233</v>
      </c>
      <c r="N989" s="222" t="s">
        <v>4233</v>
      </c>
      <c r="O989" s="222" t="s">
        <v>4236</v>
      </c>
      <c r="P989" s="269" t="s">
        <v>670</v>
      </c>
      <c r="Q989" s="269" t="s">
        <v>294</v>
      </c>
      <c r="R989" s="221" t="s">
        <v>289</v>
      </c>
      <c r="S989" s="223" t="s">
        <v>76</v>
      </c>
      <c r="T989" s="274" t="s">
        <v>2775</v>
      </c>
      <c r="U989" s="223" t="s">
        <v>78</v>
      </c>
      <c r="V989" s="221" t="s">
        <v>327</v>
      </c>
      <c r="W989" s="231" t="s">
        <v>2776</v>
      </c>
      <c r="X989" s="231" t="s">
        <v>2777</v>
      </c>
      <c r="Y989" s="220"/>
      <c r="Z989" s="271" t="s">
        <v>220</v>
      </c>
      <c r="AA989" s="220" t="s">
        <v>304</v>
      </c>
      <c r="AB989" s="239" t="s">
        <v>289</v>
      </c>
      <c r="AC989" s="273" t="s">
        <v>227</v>
      </c>
      <c r="AD989" s="221"/>
      <c r="AH989" s="257"/>
      <c r="AJ989" s="258"/>
      <c r="AK989" s="259"/>
      <c r="AL989" s="242"/>
    </row>
    <row r="990" spans="1:38" s="229" customFormat="1" ht="15" customHeight="1">
      <c r="A990" s="217">
        <v>2024</v>
      </c>
      <c r="B990" s="217" t="s">
        <v>60</v>
      </c>
      <c r="C990" s="218" t="s">
        <v>2764</v>
      </c>
      <c r="D990" s="217">
        <v>1234</v>
      </c>
      <c r="E990" s="219" t="s">
        <v>4234</v>
      </c>
      <c r="F990" s="217"/>
      <c r="G990" s="217"/>
      <c r="H990" s="220" t="s">
        <v>4233</v>
      </c>
      <c r="I990" s="221" t="s">
        <v>52</v>
      </c>
      <c r="J990" s="220" t="s">
        <v>4232</v>
      </c>
      <c r="K990" s="220" t="s">
        <v>281</v>
      </c>
      <c r="L990" s="219" t="s">
        <v>4235</v>
      </c>
      <c r="M990" s="222" t="s">
        <v>4233</v>
      </c>
      <c r="N990" s="222" t="s">
        <v>4233</v>
      </c>
      <c r="O990" s="222" t="s">
        <v>4236</v>
      </c>
      <c r="P990" s="269" t="s">
        <v>555</v>
      </c>
      <c r="Q990" s="269" t="s">
        <v>556</v>
      </c>
      <c r="R990" s="221" t="s">
        <v>310</v>
      </c>
      <c r="S990" s="280" t="s">
        <v>38</v>
      </c>
      <c r="T990" s="274" t="s">
        <v>30</v>
      </c>
      <c r="U990" s="274" t="s">
        <v>80</v>
      </c>
      <c r="V990" s="221" t="s">
        <v>95</v>
      </c>
      <c r="W990" s="220" t="s">
        <v>1706</v>
      </c>
      <c r="X990" s="269" t="s">
        <v>2778</v>
      </c>
      <c r="Y990" s="220" t="s">
        <v>222</v>
      </c>
      <c r="Z990" s="271" t="s">
        <v>220</v>
      </c>
      <c r="AA990" s="220" t="s">
        <v>174</v>
      </c>
      <c r="AB990" s="239" t="s">
        <v>1486</v>
      </c>
      <c r="AC990" s="273" t="s">
        <v>227</v>
      </c>
      <c r="AD990" s="221" t="s">
        <v>2779</v>
      </c>
      <c r="AH990" s="257"/>
      <c r="AJ990" s="258"/>
      <c r="AK990" s="259"/>
      <c r="AL990" s="242"/>
    </row>
    <row r="991" spans="1:38" s="229" customFormat="1" ht="15" customHeight="1">
      <c r="A991" s="217">
        <v>2024</v>
      </c>
      <c r="B991" s="217" t="s">
        <v>60</v>
      </c>
      <c r="C991" s="218" t="s">
        <v>2764</v>
      </c>
      <c r="D991" s="217">
        <v>1234</v>
      </c>
      <c r="E991" s="219" t="s">
        <v>4234</v>
      </c>
      <c r="F991" s="217"/>
      <c r="G991" s="217"/>
      <c r="H991" s="220" t="s">
        <v>4233</v>
      </c>
      <c r="I991" s="221" t="s">
        <v>52</v>
      </c>
      <c r="J991" s="220" t="s">
        <v>4232</v>
      </c>
      <c r="K991" s="220" t="s">
        <v>281</v>
      </c>
      <c r="L991" s="219" t="s">
        <v>4235</v>
      </c>
      <c r="M991" s="222" t="s">
        <v>4233</v>
      </c>
      <c r="N991" s="222" t="s">
        <v>4233</v>
      </c>
      <c r="O991" s="222" t="s">
        <v>4236</v>
      </c>
      <c r="P991" s="269" t="s">
        <v>566</v>
      </c>
      <c r="Q991" s="269" t="s">
        <v>294</v>
      </c>
      <c r="R991" s="221" t="s">
        <v>1486</v>
      </c>
      <c r="S991" s="223" t="s">
        <v>90</v>
      </c>
      <c r="T991" s="274" t="s">
        <v>30</v>
      </c>
      <c r="U991" s="274" t="s">
        <v>80</v>
      </c>
      <c r="V991" s="221" t="s">
        <v>95</v>
      </c>
      <c r="W991" s="221" t="s">
        <v>2780</v>
      </c>
      <c r="X991" s="221" t="s">
        <v>2781</v>
      </c>
      <c r="Y991" s="220" t="s">
        <v>222</v>
      </c>
      <c r="Z991" s="271" t="s">
        <v>223</v>
      </c>
      <c r="AA991" s="293" t="s">
        <v>288</v>
      </c>
      <c r="AB991" s="239"/>
      <c r="AC991" s="273"/>
      <c r="AD991" s="221" t="s">
        <v>2782</v>
      </c>
      <c r="AH991" s="257"/>
      <c r="AJ991" s="258"/>
      <c r="AK991" s="259"/>
      <c r="AL991" s="242"/>
    </row>
    <row r="992" spans="1:38" s="229" customFormat="1" ht="15" customHeight="1">
      <c r="A992" s="217">
        <v>2024</v>
      </c>
      <c r="B992" s="217" t="s">
        <v>60</v>
      </c>
      <c r="C992" s="218" t="s">
        <v>2764</v>
      </c>
      <c r="D992" s="217">
        <v>1234</v>
      </c>
      <c r="E992" s="219" t="s">
        <v>4234</v>
      </c>
      <c r="F992" s="217"/>
      <c r="G992" s="217"/>
      <c r="H992" s="220" t="s">
        <v>4233</v>
      </c>
      <c r="I992" s="221" t="s">
        <v>52</v>
      </c>
      <c r="J992" s="220" t="s">
        <v>4232</v>
      </c>
      <c r="K992" s="220" t="s">
        <v>281</v>
      </c>
      <c r="L992" s="219" t="s">
        <v>4235</v>
      </c>
      <c r="M992" s="222" t="s">
        <v>4233</v>
      </c>
      <c r="N992" s="222" t="s">
        <v>4233</v>
      </c>
      <c r="O992" s="222" t="s">
        <v>4236</v>
      </c>
      <c r="P992" s="269" t="s">
        <v>2085</v>
      </c>
      <c r="Q992" s="269" t="s">
        <v>1208</v>
      </c>
      <c r="R992" s="221" t="s">
        <v>289</v>
      </c>
      <c r="S992" s="223" t="s">
        <v>43</v>
      </c>
      <c r="T992" s="274" t="s">
        <v>30</v>
      </c>
      <c r="U992" s="274" t="s">
        <v>80</v>
      </c>
      <c r="V992" s="221" t="s">
        <v>93</v>
      </c>
      <c r="W992" s="231" t="s">
        <v>454</v>
      </c>
      <c r="X992" s="269" t="s">
        <v>2783</v>
      </c>
      <c r="Y992" s="220" t="s">
        <v>222</v>
      </c>
      <c r="Z992" s="271" t="s">
        <v>220</v>
      </c>
      <c r="AA992" s="220" t="s">
        <v>2784</v>
      </c>
      <c r="AB992" s="239" t="s">
        <v>316</v>
      </c>
      <c r="AC992" s="273" t="s">
        <v>227</v>
      </c>
      <c r="AD992" s="221" t="s">
        <v>2785</v>
      </c>
      <c r="AH992" s="257"/>
      <c r="AJ992" s="258"/>
      <c r="AK992" s="259"/>
      <c r="AL992" s="242"/>
    </row>
    <row r="993" spans="1:38" s="229" customFormat="1" ht="15" customHeight="1">
      <c r="A993" s="217">
        <v>2024</v>
      </c>
      <c r="B993" s="217" t="s">
        <v>60</v>
      </c>
      <c r="C993" s="218" t="s">
        <v>2764</v>
      </c>
      <c r="D993" s="217">
        <v>1234</v>
      </c>
      <c r="E993" s="219" t="s">
        <v>4234</v>
      </c>
      <c r="F993" s="217"/>
      <c r="G993" s="217"/>
      <c r="H993" s="220" t="s">
        <v>4233</v>
      </c>
      <c r="I993" s="221" t="s">
        <v>52</v>
      </c>
      <c r="J993" s="220" t="s">
        <v>4232</v>
      </c>
      <c r="K993" s="220" t="s">
        <v>281</v>
      </c>
      <c r="L993" s="219" t="s">
        <v>4235</v>
      </c>
      <c r="M993" s="222" t="s">
        <v>4233</v>
      </c>
      <c r="N993" s="222" t="s">
        <v>4233</v>
      </c>
      <c r="O993" s="222" t="s">
        <v>4236</v>
      </c>
      <c r="P993" s="269" t="s">
        <v>306</v>
      </c>
      <c r="Q993" s="269" t="s">
        <v>294</v>
      </c>
      <c r="R993" s="221" t="s">
        <v>316</v>
      </c>
      <c r="S993" s="223" t="s">
        <v>43</v>
      </c>
      <c r="T993" s="274" t="s">
        <v>29</v>
      </c>
      <c r="U993" s="274" t="s">
        <v>79</v>
      </c>
      <c r="V993" s="221" t="s">
        <v>2786</v>
      </c>
      <c r="W993" s="231" t="s">
        <v>454</v>
      </c>
      <c r="X993" s="269" t="s">
        <v>2787</v>
      </c>
      <c r="Y993" s="220" t="s">
        <v>222</v>
      </c>
      <c r="Z993" s="271" t="s">
        <v>223</v>
      </c>
      <c r="AA993" s="220" t="s">
        <v>288</v>
      </c>
      <c r="AB993" s="239"/>
      <c r="AC993" s="273"/>
      <c r="AD993" s="221"/>
      <c r="AH993" s="257"/>
      <c r="AJ993" s="258"/>
      <c r="AK993" s="259"/>
      <c r="AL993" s="242"/>
    </row>
    <row r="994" spans="1:38" s="229" customFormat="1" ht="15" customHeight="1">
      <c r="A994" s="217">
        <v>2024</v>
      </c>
      <c r="B994" s="217" t="s">
        <v>60</v>
      </c>
      <c r="C994" s="218" t="s">
        <v>2788</v>
      </c>
      <c r="D994" s="217">
        <v>1234</v>
      </c>
      <c r="E994" s="219" t="s">
        <v>4234</v>
      </c>
      <c r="F994" s="217"/>
      <c r="G994" s="217"/>
      <c r="H994" s="220" t="s">
        <v>4233</v>
      </c>
      <c r="I994" s="221" t="s">
        <v>52</v>
      </c>
      <c r="J994" s="220" t="s">
        <v>4232</v>
      </c>
      <c r="K994" s="220" t="s">
        <v>281</v>
      </c>
      <c r="L994" s="219" t="s">
        <v>4235</v>
      </c>
      <c r="M994" s="222" t="s">
        <v>4233</v>
      </c>
      <c r="N994" s="222" t="s">
        <v>4233</v>
      </c>
      <c r="O994" s="222" t="s">
        <v>4236</v>
      </c>
      <c r="P994" s="269" t="s">
        <v>326</v>
      </c>
      <c r="Q994" s="269" t="s">
        <v>294</v>
      </c>
      <c r="R994" s="221" t="s">
        <v>316</v>
      </c>
      <c r="S994" s="223" t="s">
        <v>43</v>
      </c>
      <c r="T994" s="274" t="s">
        <v>30</v>
      </c>
      <c r="U994" s="274" t="s">
        <v>78</v>
      </c>
      <c r="V994" s="221" t="s">
        <v>95</v>
      </c>
      <c r="W994" s="231" t="s">
        <v>454</v>
      </c>
      <c r="X994" s="269" t="s">
        <v>2789</v>
      </c>
      <c r="Y994" s="220" t="s">
        <v>222</v>
      </c>
      <c r="Z994" s="271" t="s">
        <v>220</v>
      </c>
      <c r="AA994" s="220" t="s">
        <v>1322</v>
      </c>
      <c r="AB994" s="239"/>
      <c r="AC994" s="273" t="s">
        <v>227</v>
      </c>
      <c r="AD994" s="221" t="s">
        <v>2790</v>
      </c>
      <c r="AH994" s="257"/>
      <c r="AJ994" s="258"/>
      <c r="AK994" s="259"/>
      <c r="AL994" s="242"/>
    </row>
    <row r="995" spans="1:38" s="229" customFormat="1" ht="12" customHeight="1">
      <c r="A995" s="217">
        <v>2024</v>
      </c>
      <c r="B995" s="217" t="s">
        <v>60</v>
      </c>
      <c r="C995" s="218" t="s">
        <v>2788</v>
      </c>
      <c r="D995" s="217">
        <v>1234</v>
      </c>
      <c r="E995" s="219" t="s">
        <v>4234</v>
      </c>
      <c r="F995" s="217" t="s">
        <v>310</v>
      </c>
      <c r="G995" s="217"/>
      <c r="H995" s="220" t="s">
        <v>4233</v>
      </c>
      <c r="I995" s="221" t="s">
        <v>52</v>
      </c>
      <c r="J995" s="220" t="s">
        <v>4232</v>
      </c>
      <c r="K995" s="220" t="s">
        <v>281</v>
      </c>
      <c r="L995" s="219" t="s">
        <v>4235</v>
      </c>
      <c r="M995" s="222" t="s">
        <v>4233</v>
      </c>
      <c r="N995" s="222" t="s">
        <v>4233</v>
      </c>
      <c r="O995" s="222" t="s">
        <v>4236</v>
      </c>
      <c r="P995" s="269" t="s">
        <v>1178</v>
      </c>
      <c r="Q995" s="269" t="s">
        <v>294</v>
      </c>
      <c r="R995" s="221" t="s">
        <v>312</v>
      </c>
      <c r="S995" s="223" t="s">
        <v>76</v>
      </c>
      <c r="T995" s="274" t="s">
        <v>30</v>
      </c>
      <c r="U995" s="274" t="s">
        <v>80</v>
      </c>
      <c r="V995" s="221" t="s">
        <v>93</v>
      </c>
      <c r="W995" s="231" t="s">
        <v>2791</v>
      </c>
      <c r="X995" s="269" t="s">
        <v>2792</v>
      </c>
      <c r="Y995" s="220" t="s">
        <v>222</v>
      </c>
      <c r="Z995" s="271" t="s">
        <v>223</v>
      </c>
      <c r="AA995" s="220" t="s">
        <v>598</v>
      </c>
      <c r="AB995" s="239" t="s">
        <v>316</v>
      </c>
      <c r="AC995" s="273" t="s">
        <v>229</v>
      </c>
      <c r="AD995" s="221" t="s">
        <v>2793</v>
      </c>
      <c r="AH995" s="257"/>
      <c r="AJ995" s="258"/>
      <c r="AK995" s="259"/>
      <c r="AL995" s="242"/>
    </row>
    <row r="996" spans="1:38" s="229" customFormat="1" ht="15" customHeight="1">
      <c r="A996" s="217">
        <v>2024</v>
      </c>
      <c r="B996" s="217" t="s">
        <v>60</v>
      </c>
      <c r="C996" s="218" t="s">
        <v>2794</v>
      </c>
      <c r="D996" s="217">
        <v>1234</v>
      </c>
      <c r="E996" s="219" t="s">
        <v>4234</v>
      </c>
      <c r="F996" s="217"/>
      <c r="G996" s="217"/>
      <c r="H996" s="220" t="s">
        <v>4233</v>
      </c>
      <c r="I996" s="249" t="s">
        <v>291</v>
      </c>
      <c r="J996" s="220" t="s">
        <v>4232</v>
      </c>
      <c r="K996" s="220" t="s">
        <v>281</v>
      </c>
      <c r="L996" s="219" t="s">
        <v>4235</v>
      </c>
      <c r="M996" s="222" t="s">
        <v>4233</v>
      </c>
      <c r="N996" s="222" t="s">
        <v>4233</v>
      </c>
      <c r="O996" s="222" t="s">
        <v>4236</v>
      </c>
      <c r="P996" s="269" t="s">
        <v>306</v>
      </c>
      <c r="Q996" s="269" t="s">
        <v>294</v>
      </c>
      <c r="R996" s="221"/>
      <c r="S996" s="223"/>
      <c r="T996" s="223"/>
      <c r="U996" s="223"/>
      <c r="V996" s="221" t="s">
        <v>291</v>
      </c>
      <c r="W996" s="220"/>
      <c r="X996" s="269"/>
      <c r="Y996" s="220"/>
      <c r="Z996" s="271"/>
      <c r="AA996" s="220" t="s">
        <v>291</v>
      </c>
      <c r="AB996" s="239"/>
      <c r="AC996" s="273"/>
      <c r="AD996" s="221"/>
      <c r="AH996" s="257"/>
      <c r="AJ996" s="258"/>
      <c r="AK996" s="259"/>
      <c r="AL996" s="242"/>
    </row>
    <row r="997" spans="1:38" s="229" customFormat="1" ht="15" customHeight="1">
      <c r="A997" s="217">
        <v>2024</v>
      </c>
      <c r="B997" s="217" t="s">
        <v>60</v>
      </c>
      <c r="C997" s="218" t="s">
        <v>2794</v>
      </c>
      <c r="D997" s="217">
        <v>1234</v>
      </c>
      <c r="E997" s="219" t="s">
        <v>4234</v>
      </c>
      <c r="F997" s="217"/>
      <c r="G997" s="305">
        <v>20240400313</v>
      </c>
      <c r="H997" s="220" t="s">
        <v>4233</v>
      </c>
      <c r="I997" s="221" t="s">
        <v>52</v>
      </c>
      <c r="J997" s="220" t="s">
        <v>4232</v>
      </c>
      <c r="K997" s="220" t="s">
        <v>281</v>
      </c>
      <c r="L997" s="219" t="s">
        <v>4235</v>
      </c>
      <c r="M997" s="222" t="s">
        <v>4233</v>
      </c>
      <c r="N997" s="222" t="s">
        <v>4233</v>
      </c>
      <c r="O997" s="222" t="s">
        <v>4236</v>
      </c>
      <c r="P997" s="269" t="s">
        <v>374</v>
      </c>
      <c r="Q997" s="269" t="s">
        <v>375</v>
      </c>
      <c r="R997" s="221" t="s">
        <v>316</v>
      </c>
      <c r="S997" s="280" t="s">
        <v>35</v>
      </c>
      <c r="T997" s="274" t="s">
        <v>26</v>
      </c>
      <c r="U997" s="274" t="s">
        <v>78</v>
      </c>
      <c r="V997" s="269" t="s">
        <v>2795</v>
      </c>
      <c r="W997" s="231" t="s">
        <v>2796</v>
      </c>
      <c r="X997" s="269" t="s">
        <v>2797</v>
      </c>
      <c r="Y997" s="220" t="s">
        <v>222</v>
      </c>
      <c r="Z997" s="271" t="s">
        <v>223</v>
      </c>
      <c r="AA997" s="220" t="s">
        <v>1736</v>
      </c>
      <c r="AB997" s="239" t="s">
        <v>289</v>
      </c>
      <c r="AC997" s="273" t="s">
        <v>227</v>
      </c>
      <c r="AD997" s="306" t="s">
        <v>2798</v>
      </c>
      <c r="AH997" s="257"/>
      <c r="AJ997" s="258"/>
      <c r="AK997" s="259"/>
      <c r="AL997" s="242"/>
    </row>
    <row r="998" spans="1:38" s="229" customFormat="1" ht="15" customHeight="1">
      <c r="A998" s="217">
        <v>2024</v>
      </c>
      <c r="B998" s="217" t="s">
        <v>60</v>
      </c>
      <c r="C998" s="218" t="s">
        <v>2794</v>
      </c>
      <c r="D998" s="217">
        <v>1234</v>
      </c>
      <c r="E998" s="219" t="s">
        <v>4234</v>
      </c>
      <c r="F998" s="217"/>
      <c r="G998" s="217"/>
      <c r="H998" s="220" t="s">
        <v>4233</v>
      </c>
      <c r="I998" s="221" t="s">
        <v>52</v>
      </c>
      <c r="J998" s="220" t="s">
        <v>4232</v>
      </c>
      <c r="K998" s="220" t="s">
        <v>281</v>
      </c>
      <c r="L998" s="219" t="s">
        <v>4235</v>
      </c>
      <c r="M998" s="222" t="s">
        <v>4233</v>
      </c>
      <c r="N998" s="222" t="s">
        <v>4233</v>
      </c>
      <c r="O998" s="222" t="s">
        <v>4236</v>
      </c>
      <c r="P998" s="269" t="s">
        <v>1314</v>
      </c>
      <c r="Q998" s="269" t="s">
        <v>294</v>
      </c>
      <c r="R998" s="221" t="s">
        <v>289</v>
      </c>
      <c r="S998" s="223" t="s">
        <v>76</v>
      </c>
      <c r="T998" s="223"/>
      <c r="U998" s="223" t="s">
        <v>80</v>
      </c>
      <c r="V998" s="221" t="s">
        <v>124</v>
      </c>
      <c r="W998" s="231" t="s">
        <v>2791</v>
      </c>
      <c r="X998" s="269" t="s">
        <v>2799</v>
      </c>
      <c r="Y998" s="220" t="s">
        <v>222</v>
      </c>
      <c r="Z998" s="271" t="s">
        <v>223</v>
      </c>
      <c r="AA998" s="220" t="s">
        <v>288</v>
      </c>
      <c r="AB998" s="239" t="s">
        <v>316</v>
      </c>
      <c r="AC998" s="273" t="s">
        <v>229</v>
      </c>
      <c r="AD998" s="221" t="s">
        <v>2793</v>
      </c>
      <c r="AH998" s="257"/>
      <c r="AJ998" s="258"/>
      <c r="AK998" s="259"/>
      <c r="AL998" s="242"/>
    </row>
    <row r="999" spans="1:38" s="229" customFormat="1" ht="15" customHeight="1">
      <c r="A999" s="217">
        <v>2024</v>
      </c>
      <c r="B999" s="217" t="s">
        <v>60</v>
      </c>
      <c r="C999" s="218" t="s">
        <v>2794</v>
      </c>
      <c r="D999" s="217">
        <v>1234</v>
      </c>
      <c r="E999" s="219" t="s">
        <v>4234</v>
      </c>
      <c r="F999" s="217"/>
      <c r="G999" s="217"/>
      <c r="H999" s="220" t="s">
        <v>4233</v>
      </c>
      <c r="I999" s="221" t="s">
        <v>52</v>
      </c>
      <c r="J999" s="220" t="s">
        <v>4232</v>
      </c>
      <c r="K999" s="220" t="s">
        <v>281</v>
      </c>
      <c r="L999" s="219" t="s">
        <v>4235</v>
      </c>
      <c r="M999" s="222" t="s">
        <v>4233</v>
      </c>
      <c r="N999" s="222" t="s">
        <v>4233</v>
      </c>
      <c r="O999" s="222" t="s">
        <v>4236</v>
      </c>
      <c r="P999" s="269" t="s">
        <v>1314</v>
      </c>
      <c r="Q999" s="269" t="s">
        <v>294</v>
      </c>
      <c r="R999" s="221" t="s">
        <v>316</v>
      </c>
      <c r="S999" s="223" t="s">
        <v>43</v>
      </c>
      <c r="T999" s="274" t="s">
        <v>29</v>
      </c>
      <c r="U999" s="274" t="s">
        <v>88</v>
      </c>
      <c r="V999" s="221" t="s">
        <v>2800</v>
      </c>
      <c r="W999" s="231" t="s">
        <v>454</v>
      </c>
      <c r="X999" s="269" t="s">
        <v>2801</v>
      </c>
      <c r="Y999" s="220" t="s">
        <v>222</v>
      </c>
      <c r="Z999" s="271" t="s">
        <v>223</v>
      </c>
      <c r="AA999" s="220" t="s">
        <v>288</v>
      </c>
      <c r="AB999" s="239"/>
      <c r="AC999" s="273"/>
      <c r="AD999" s="221" t="s">
        <v>2802</v>
      </c>
      <c r="AH999" s="257"/>
      <c r="AJ999" s="258"/>
      <c r="AK999" s="259"/>
      <c r="AL999" s="242"/>
    </row>
    <row r="1000" spans="1:38" s="229" customFormat="1" ht="15" customHeight="1">
      <c r="A1000" s="217">
        <v>2024</v>
      </c>
      <c r="B1000" s="217" t="s">
        <v>60</v>
      </c>
      <c r="C1000" s="218" t="s">
        <v>2803</v>
      </c>
      <c r="D1000" s="217">
        <v>1234</v>
      </c>
      <c r="E1000" s="219" t="s">
        <v>4234</v>
      </c>
      <c r="F1000" s="217"/>
      <c r="G1000" s="217"/>
      <c r="H1000" s="220" t="s">
        <v>4233</v>
      </c>
      <c r="I1000" s="249" t="s">
        <v>52</v>
      </c>
      <c r="J1000" s="220" t="s">
        <v>4232</v>
      </c>
      <c r="K1000" s="220" t="s">
        <v>281</v>
      </c>
      <c r="L1000" s="219" t="s">
        <v>4235</v>
      </c>
      <c r="M1000" s="222" t="s">
        <v>4233</v>
      </c>
      <c r="N1000" s="222" t="s">
        <v>4233</v>
      </c>
      <c r="O1000" s="222" t="s">
        <v>4236</v>
      </c>
      <c r="P1000" s="269" t="s">
        <v>306</v>
      </c>
      <c r="Q1000" s="269" t="s">
        <v>294</v>
      </c>
      <c r="R1000" s="221" t="s">
        <v>289</v>
      </c>
      <c r="S1000" s="223" t="s">
        <v>43</v>
      </c>
      <c r="T1000" s="274" t="s">
        <v>29</v>
      </c>
      <c r="U1000" s="274" t="s">
        <v>79</v>
      </c>
      <c r="V1000" s="221" t="s">
        <v>2804</v>
      </c>
      <c r="W1000" s="231" t="s">
        <v>2083</v>
      </c>
      <c r="X1000" s="269" t="s">
        <v>1686</v>
      </c>
      <c r="Y1000" s="220" t="s">
        <v>219</v>
      </c>
      <c r="Z1000" s="271" t="s">
        <v>223</v>
      </c>
      <c r="AA1000" s="220" t="s">
        <v>288</v>
      </c>
      <c r="AB1000" s="239"/>
      <c r="AC1000" s="273"/>
      <c r="AD1000" s="221" t="s">
        <v>2805</v>
      </c>
      <c r="AH1000" s="257"/>
      <c r="AJ1000" s="258"/>
      <c r="AK1000" s="259"/>
      <c r="AL1000" s="242"/>
    </row>
    <row r="1001" spans="1:38" s="229" customFormat="1" ht="15" customHeight="1">
      <c r="A1001" s="217">
        <v>2024</v>
      </c>
      <c r="B1001" s="217" t="s">
        <v>60</v>
      </c>
      <c r="C1001" s="218" t="s">
        <v>2803</v>
      </c>
      <c r="D1001" s="217">
        <v>1234</v>
      </c>
      <c r="E1001" s="219" t="s">
        <v>4234</v>
      </c>
      <c r="F1001" s="217"/>
      <c r="G1001" s="217"/>
      <c r="H1001" s="220" t="s">
        <v>4233</v>
      </c>
      <c r="I1001" s="249" t="s">
        <v>52</v>
      </c>
      <c r="J1001" s="220" t="s">
        <v>4232</v>
      </c>
      <c r="K1001" s="220" t="s">
        <v>281</v>
      </c>
      <c r="L1001" s="219" t="s">
        <v>4235</v>
      </c>
      <c r="M1001" s="222" t="s">
        <v>4233</v>
      </c>
      <c r="N1001" s="222" t="s">
        <v>4233</v>
      </c>
      <c r="O1001" s="222" t="s">
        <v>4236</v>
      </c>
      <c r="P1001" s="269" t="s">
        <v>663</v>
      </c>
      <c r="Q1001" s="269" t="s">
        <v>356</v>
      </c>
      <c r="R1001" s="221" t="s">
        <v>316</v>
      </c>
      <c r="S1001" s="223" t="s">
        <v>17</v>
      </c>
      <c r="T1001" s="274" t="s">
        <v>27</v>
      </c>
      <c r="U1001" s="274" t="s">
        <v>79</v>
      </c>
      <c r="V1001" s="221" t="s">
        <v>2806</v>
      </c>
      <c r="W1001" s="231" t="s">
        <v>2807</v>
      </c>
      <c r="X1001" s="292" t="s">
        <v>2808</v>
      </c>
      <c r="Y1001" s="220"/>
      <c r="Z1001" s="271" t="s">
        <v>223</v>
      </c>
      <c r="AA1001" s="220" t="s">
        <v>304</v>
      </c>
      <c r="AB1001" s="239" t="s">
        <v>289</v>
      </c>
      <c r="AC1001" s="273" t="s">
        <v>227</v>
      </c>
      <c r="AD1001" s="221"/>
      <c r="AH1001" s="257"/>
      <c r="AJ1001" s="258"/>
      <c r="AK1001" s="259"/>
      <c r="AL1001" s="242"/>
    </row>
    <row r="1002" spans="1:38" s="229" customFormat="1" ht="15" customHeight="1">
      <c r="A1002" s="217">
        <v>2024</v>
      </c>
      <c r="B1002" s="217" t="s">
        <v>60</v>
      </c>
      <c r="C1002" s="218" t="s">
        <v>2809</v>
      </c>
      <c r="D1002" s="217">
        <v>1234</v>
      </c>
      <c r="E1002" s="219" t="s">
        <v>4234</v>
      </c>
      <c r="F1002" s="217"/>
      <c r="G1002" s="217"/>
      <c r="H1002" s="220" t="s">
        <v>4233</v>
      </c>
      <c r="I1002" s="249" t="s">
        <v>52</v>
      </c>
      <c r="J1002" s="220" t="s">
        <v>4232</v>
      </c>
      <c r="K1002" s="220" t="s">
        <v>281</v>
      </c>
      <c r="L1002" s="219" t="s">
        <v>4235</v>
      </c>
      <c r="M1002" s="222" t="s">
        <v>4233</v>
      </c>
      <c r="N1002" s="222" t="s">
        <v>4233</v>
      </c>
      <c r="O1002" s="222" t="s">
        <v>4236</v>
      </c>
      <c r="P1002" s="269" t="s">
        <v>585</v>
      </c>
      <c r="Q1002" s="269" t="s">
        <v>294</v>
      </c>
      <c r="R1002" s="221" t="s">
        <v>316</v>
      </c>
      <c r="S1002" s="223" t="s">
        <v>43</v>
      </c>
      <c r="T1002" s="274" t="s">
        <v>33</v>
      </c>
      <c r="U1002" s="274" t="s">
        <v>79</v>
      </c>
      <c r="V1002" s="221" t="s">
        <v>514</v>
      </c>
      <c r="W1002" s="231" t="s">
        <v>454</v>
      </c>
      <c r="X1002" s="269" t="s">
        <v>2810</v>
      </c>
      <c r="Y1002" s="220" t="s">
        <v>222</v>
      </c>
      <c r="Z1002" s="271" t="s">
        <v>223</v>
      </c>
      <c r="AA1002" s="220" t="s">
        <v>288</v>
      </c>
      <c r="AB1002" s="239"/>
      <c r="AC1002" s="273"/>
      <c r="AD1002" s="221"/>
      <c r="AH1002" s="257"/>
      <c r="AJ1002" s="258"/>
      <c r="AK1002" s="259"/>
      <c r="AL1002" s="242"/>
    </row>
    <row r="1003" spans="1:38" s="229" customFormat="1" ht="15" customHeight="1">
      <c r="A1003" s="217">
        <v>2024</v>
      </c>
      <c r="B1003" s="217" t="s">
        <v>60</v>
      </c>
      <c r="C1003" s="218" t="s">
        <v>2811</v>
      </c>
      <c r="D1003" s="217">
        <v>1234</v>
      </c>
      <c r="E1003" s="219" t="s">
        <v>4234</v>
      </c>
      <c r="F1003" s="217"/>
      <c r="G1003" s="217"/>
      <c r="H1003" s="220" t="s">
        <v>4233</v>
      </c>
      <c r="I1003" s="249" t="s">
        <v>52</v>
      </c>
      <c r="J1003" s="220" t="s">
        <v>4232</v>
      </c>
      <c r="K1003" s="220" t="s">
        <v>281</v>
      </c>
      <c r="L1003" s="219" t="s">
        <v>4235</v>
      </c>
      <c r="M1003" s="222" t="s">
        <v>4233</v>
      </c>
      <c r="N1003" s="222" t="s">
        <v>4233</v>
      </c>
      <c r="O1003" s="222" t="s">
        <v>4236</v>
      </c>
      <c r="P1003" s="269" t="s">
        <v>733</v>
      </c>
      <c r="Q1003" s="269" t="s">
        <v>294</v>
      </c>
      <c r="R1003" s="221" t="s">
        <v>289</v>
      </c>
      <c r="S1003" s="223" t="s">
        <v>76</v>
      </c>
      <c r="T1003" s="274" t="s">
        <v>137</v>
      </c>
      <c r="U1003" s="274" t="s">
        <v>80</v>
      </c>
      <c r="V1003" s="221" t="s">
        <v>93</v>
      </c>
      <c r="W1003" s="231" t="s">
        <v>2791</v>
      </c>
      <c r="X1003" s="269" t="s">
        <v>2812</v>
      </c>
      <c r="Y1003" s="220" t="s">
        <v>222</v>
      </c>
      <c r="Z1003" s="271" t="s">
        <v>223</v>
      </c>
      <c r="AA1003" s="220" t="s">
        <v>598</v>
      </c>
      <c r="AB1003" s="239" t="s">
        <v>316</v>
      </c>
      <c r="AC1003" s="273"/>
      <c r="AD1003" s="221"/>
      <c r="AH1003" s="257"/>
      <c r="AJ1003" s="258"/>
      <c r="AK1003" s="259"/>
      <c r="AL1003" s="242"/>
    </row>
    <row r="1004" spans="1:38" s="229" customFormat="1" ht="15" customHeight="1">
      <c r="A1004" s="217">
        <v>2024</v>
      </c>
      <c r="B1004" s="217" t="s">
        <v>60</v>
      </c>
      <c r="C1004" s="218" t="s">
        <v>2813</v>
      </c>
      <c r="D1004" s="217">
        <v>1234</v>
      </c>
      <c r="E1004" s="219" t="s">
        <v>4234</v>
      </c>
      <c r="F1004" s="217" t="s">
        <v>310</v>
      </c>
      <c r="G1004" s="217" t="s">
        <v>2814</v>
      </c>
      <c r="H1004" s="220" t="s">
        <v>4233</v>
      </c>
      <c r="I1004" s="249" t="s">
        <v>52</v>
      </c>
      <c r="J1004" s="220" t="s">
        <v>4232</v>
      </c>
      <c r="K1004" s="244"/>
      <c r="L1004" s="219" t="s">
        <v>4235</v>
      </c>
      <c r="M1004" s="222" t="s">
        <v>4233</v>
      </c>
      <c r="N1004" s="222" t="s">
        <v>4233</v>
      </c>
      <c r="O1004" s="222" t="s">
        <v>4236</v>
      </c>
      <c r="P1004" s="269" t="s">
        <v>1558</v>
      </c>
      <c r="Q1004" s="269" t="s">
        <v>294</v>
      </c>
      <c r="R1004" s="221" t="s">
        <v>289</v>
      </c>
      <c r="S1004" s="280" t="s">
        <v>35</v>
      </c>
      <c r="T1004" s="274" t="s">
        <v>27</v>
      </c>
      <c r="U1004" s="274" t="s">
        <v>180</v>
      </c>
      <c r="V1004" s="221" t="s">
        <v>2380</v>
      </c>
      <c r="W1004" s="231" t="s">
        <v>2815</v>
      </c>
      <c r="X1004" s="269" t="s">
        <v>1186</v>
      </c>
      <c r="Y1004" s="220" t="s">
        <v>222</v>
      </c>
      <c r="Z1004" s="271" t="s">
        <v>223</v>
      </c>
      <c r="AA1004" s="220" t="s">
        <v>323</v>
      </c>
      <c r="AB1004" s="239" t="s">
        <v>310</v>
      </c>
      <c r="AC1004" s="273" t="s">
        <v>227</v>
      </c>
      <c r="AD1004" s="221" t="s">
        <v>419</v>
      </c>
      <c r="AE1004" s="228"/>
      <c r="AH1004" s="257"/>
      <c r="AJ1004" s="258"/>
      <c r="AK1004" s="259"/>
      <c r="AL1004" s="242"/>
    </row>
    <row r="1005" spans="1:38" s="229" customFormat="1" ht="15" customHeight="1">
      <c r="A1005" s="217">
        <v>2024</v>
      </c>
      <c r="B1005" s="217" t="s">
        <v>60</v>
      </c>
      <c r="C1005" s="218" t="s">
        <v>2813</v>
      </c>
      <c r="D1005" s="217">
        <v>1234</v>
      </c>
      <c r="E1005" s="219" t="s">
        <v>4234</v>
      </c>
      <c r="F1005" s="217"/>
      <c r="G1005" s="217"/>
      <c r="H1005" s="220" t="s">
        <v>4233</v>
      </c>
      <c r="I1005" s="249" t="s">
        <v>52</v>
      </c>
      <c r="J1005" s="220" t="s">
        <v>4232</v>
      </c>
      <c r="K1005" s="220" t="s">
        <v>281</v>
      </c>
      <c r="L1005" s="219" t="s">
        <v>4235</v>
      </c>
      <c r="M1005" s="222" t="s">
        <v>4233</v>
      </c>
      <c r="N1005" s="222" t="s">
        <v>4233</v>
      </c>
      <c r="O1005" s="222" t="s">
        <v>4236</v>
      </c>
      <c r="P1005" s="269" t="s">
        <v>512</v>
      </c>
      <c r="Q1005" s="269" t="s">
        <v>513</v>
      </c>
      <c r="R1005" s="221" t="s">
        <v>316</v>
      </c>
      <c r="S1005" s="223" t="s">
        <v>90</v>
      </c>
      <c r="T1005" s="274" t="s">
        <v>30</v>
      </c>
      <c r="U1005" s="274" t="s">
        <v>78</v>
      </c>
      <c r="V1005" s="221" t="s">
        <v>102</v>
      </c>
      <c r="W1005" s="231" t="s">
        <v>47</v>
      </c>
      <c r="X1005" s="269" t="s">
        <v>2816</v>
      </c>
      <c r="Y1005" s="220" t="s">
        <v>222</v>
      </c>
      <c r="Z1005" s="271" t="s">
        <v>220</v>
      </c>
      <c r="AA1005" s="293" t="s">
        <v>288</v>
      </c>
      <c r="AB1005" s="239"/>
      <c r="AC1005" s="273"/>
      <c r="AD1005" s="221" t="s">
        <v>2817</v>
      </c>
      <c r="AH1005" s="257"/>
      <c r="AJ1005" s="258"/>
      <c r="AK1005" s="259"/>
      <c r="AL1005" s="242"/>
    </row>
    <row r="1006" spans="1:38" s="229" customFormat="1" ht="15" customHeight="1">
      <c r="A1006" s="217">
        <v>2024</v>
      </c>
      <c r="B1006" s="217" t="s">
        <v>60</v>
      </c>
      <c r="C1006" s="218" t="s">
        <v>2813</v>
      </c>
      <c r="D1006" s="217">
        <v>1234</v>
      </c>
      <c r="E1006" s="219" t="s">
        <v>4234</v>
      </c>
      <c r="F1006" s="217"/>
      <c r="G1006" s="217"/>
      <c r="H1006" s="220" t="s">
        <v>4233</v>
      </c>
      <c r="I1006" s="249" t="s">
        <v>52</v>
      </c>
      <c r="J1006" s="220" t="s">
        <v>4232</v>
      </c>
      <c r="K1006" s="220" t="s">
        <v>281</v>
      </c>
      <c r="L1006" s="219" t="s">
        <v>4235</v>
      </c>
      <c r="M1006" s="222" t="s">
        <v>4233</v>
      </c>
      <c r="N1006" s="222" t="s">
        <v>4233</v>
      </c>
      <c r="O1006" s="222" t="s">
        <v>4236</v>
      </c>
      <c r="P1006" s="269" t="s">
        <v>1987</v>
      </c>
      <c r="Q1006" s="269" t="s">
        <v>294</v>
      </c>
      <c r="R1006" s="221" t="s">
        <v>310</v>
      </c>
      <c r="S1006" s="280" t="s">
        <v>38</v>
      </c>
      <c r="T1006" s="274" t="s">
        <v>30</v>
      </c>
      <c r="U1006" s="274" t="s">
        <v>78</v>
      </c>
      <c r="V1006" s="221" t="s">
        <v>95</v>
      </c>
      <c r="W1006" s="231" t="s">
        <v>1706</v>
      </c>
      <c r="X1006" s="269" t="s">
        <v>2818</v>
      </c>
      <c r="Y1006" s="220" t="s">
        <v>222</v>
      </c>
      <c r="Z1006" s="282" t="s">
        <v>220</v>
      </c>
      <c r="AA1006" s="220" t="s">
        <v>174</v>
      </c>
      <c r="AB1006" s="239"/>
      <c r="AC1006" s="273" t="s">
        <v>227</v>
      </c>
      <c r="AD1006" s="221" t="s">
        <v>2819</v>
      </c>
      <c r="AH1006" s="257"/>
      <c r="AJ1006" s="258"/>
      <c r="AK1006" s="259"/>
      <c r="AL1006" s="242"/>
    </row>
    <row r="1007" spans="1:38" s="229" customFormat="1" ht="15" customHeight="1">
      <c r="A1007" s="217">
        <v>2024</v>
      </c>
      <c r="B1007" s="217" t="s">
        <v>60</v>
      </c>
      <c r="C1007" s="218" t="s">
        <v>2813</v>
      </c>
      <c r="D1007" s="217">
        <v>1234</v>
      </c>
      <c r="E1007" s="219" t="s">
        <v>4234</v>
      </c>
      <c r="F1007" s="217"/>
      <c r="G1007" s="217"/>
      <c r="H1007" s="220" t="s">
        <v>4233</v>
      </c>
      <c r="I1007" s="249" t="s">
        <v>52</v>
      </c>
      <c r="J1007" s="220" t="s">
        <v>4232</v>
      </c>
      <c r="K1007" s="220" t="s">
        <v>281</v>
      </c>
      <c r="L1007" s="219" t="s">
        <v>4235</v>
      </c>
      <c r="M1007" s="222" t="s">
        <v>4233</v>
      </c>
      <c r="N1007" s="222" t="s">
        <v>4233</v>
      </c>
      <c r="O1007" s="222" t="s">
        <v>4236</v>
      </c>
      <c r="P1007" s="269" t="s">
        <v>306</v>
      </c>
      <c r="Q1007" s="269" t="s">
        <v>294</v>
      </c>
      <c r="R1007" s="221" t="s">
        <v>310</v>
      </c>
      <c r="S1007" s="223" t="s">
        <v>43</v>
      </c>
      <c r="T1007" s="274" t="s">
        <v>29</v>
      </c>
      <c r="U1007" s="274" t="s">
        <v>79</v>
      </c>
      <c r="V1007" s="221" t="s">
        <v>2820</v>
      </c>
      <c r="W1007" s="231" t="s">
        <v>250</v>
      </c>
      <c r="X1007" s="269" t="s">
        <v>2821</v>
      </c>
      <c r="Y1007" s="220" t="s">
        <v>222</v>
      </c>
      <c r="Z1007" s="271" t="s">
        <v>223</v>
      </c>
      <c r="AA1007" s="220" t="s">
        <v>288</v>
      </c>
      <c r="AB1007" s="239"/>
      <c r="AC1007" s="273" t="s">
        <v>227</v>
      </c>
      <c r="AD1007" s="221" t="s">
        <v>2822</v>
      </c>
      <c r="AH1007" s="257"/>
      <c r="AJ1007" s="258"/>
      <c r="AK1007" s="259"/>
      <c r="AL1007" s="242"/>
    </row>
    <row r="1008" spans="1:38" s="229" customFormat="1" ht="15" customHeight="1">
      <c r="A1008" s="217">
        <v>2024</v>
      </c>
      <c r="B1008" s="217" t="s">
        <v>60</v>
      </c>
      <c r="C1008" s="218" t="s">
        <v>2823</v>
      </c>
      <c r="D1008" s="217">
        <v>1234</v>
      </c>
      <c r="E1008" s="219" t="s">
        <v>4234</v>
      </c>
      <c r="F1008" s="217"/>
      <c r="G1008" s="217"/>
      <c r="H1008" s="220" t="s">
        <v>4233</v>
      </c>
      <c r="I1008" s="249" t="s">
        <v>52</v>
      </c>
      <c r="J1008" s="220" t="s">
        <v>4232</v>
      </c>
      <c r="K1008" s="220" t="s">
        <v>281</v>
      </c>
      <c r="L1008" s="219" t="s">
        <v>4235</v>
      </c>
      <c r="M1008" s="222" t="s">
        <v>4233</v>
      </c>
      <c r="N1008" s="222" t="s">
        <v>4233</v>
      </c>
      <c r="O1008" s="222" t="s">
        <v>4236</v>
      </c>
      <c r="P1008" s="269" t="s">
        <v>370</v>
      </c>
      <c r="Q1008" s="269" t="s">
        <v>371</v>
      </c>
      <c r="R1008" s="221" t="s">
        <v>289</v>
      </c>
      <c r="S1008" s="223" t="s">
        <v>43</v>
      </c>
      <c r="T1008" s="274" t="s">
        <v>33</v>
      </c>
      <c r="U1008" s="274" t="s">
        <v>78</v>
      </c>
      <c r="V1008" s="221" t="s">
        <v>2824</v>
      </c>
      <c r="W1008" s="231" t="s">
        <v>454</v>
      </c>
      <c r="X1008" s="269" t="s">
        <v>2825</v>
      </c>
      <c r="Y1008" s="220" t="s">
        <v>222</v>
      </c>
      <c r="Z1008" s="271" t="s">
        <v>220</v>
      </c>
      <c r="AA1008" s="220" t="s">
        <v>1322</v>
      </c>
      <c r="AB1008" s="239"/>
      <c r="AC1008" s="273" t="s">
        <v>227</v>
      </c>
      <c r="AD1008" s="227" t="s">
        <v>2826</v>
      </c>
      <c r="AH1008" s="257"/>
      <c r="AJ1008" s="258"/>
      <c r="AK1008" s="259"/>
      <c r="AL1008" s="242"/>
    </row>
    <row r="1009" spans="1:38" s="229" customFormat="1" ht="15" customHeight="1">
      <c r="A1009" s="217">
        <v>2024</v>
      </c>
      <c r="B1009" s="217" t="s">
        <v>60</v>
      </c>
      <c r="C1009" s="218" t="s">
        <v>2823</v>
      </c>
      <c r="D1009" s="217">
        <v>1234</v>
      </c>
      <c r="E1009" s="219" t="s">
        <v>4234</v>
      </c>
      <c r="F1009" s="217" t="s">
        <v>310</v>
      </c>
      <c r="G1009" s="217"/>
      <c r="H1009" s="220" t="s">
        <v>4233</v>
      </c>
      <c r="I1009" s="249" t="s">
        <v>52</v>
      </c>
      <c r="J1009" s="220" t="s">
        <v>4232</v>
      </c>
      <c r="K1009" s="220" t="s">
        <v>1611</v>
      </c>
      <c r="L1009" s="219" t="s">
        <v>4235</v>
      </c>
      <c r="M1009" s="222" t="s">
        <v>4233</v>
      </c>
      <c r="N1009" s="222" t="s">
        <v>4233</v>
      </c>
      <c r="O1009" s="222" t="s">
        <v>4236</v>
      </c>
      <c r="P1009" s="269" t="s">
        <v>431</v>
      </c>
      <c r="Q1009" s="269" t="s">
        <v>294</v>
      </c>
      <c r="R1009" s="221" t="s">
        <v>310</v>
      </c>
      <c r="S1009" s="223" t="s">
        <v>76</v>
      </c>
      <c r="T1009" s="274" t="s">
        <v>29</v>
      </c>
      <c r="U1009" s="274" t="s">
        <v>79</v>
      </c>
      <c r="V1009" s="221" t="s">
        <v>2827</v>
      </c>
      <c r="W1009" s="231" t="s">
        <v>2828</v>
      </c>
      <c r="X1009" s="269" t="s">
        <v>2829</v>
      </c>
      <c r="Y1009" s="220" t="s">
        <v>222</v>
      </c>
      <c r="Z1009" s="271" t="s">
        <v>220</v>
      </c>
      <c r="AA1009" s="220" t="s">
        <v>2355</v>
      </c>
      <c r="AB1009" s="239"/>
      <c r="AC1009" s="273"/>
      <c r="AD1009" s="221" t="s">
        <v>2830</v>
      </c>
      <c r="AH1009" s="257"/>
      <c r="AJ1009" s="258"/>
      <c r="AK1009" s="259"/>
      <c r="AL1009" s="242"/>
    </row>
    <row r="1010" spans="1:38" s="229" customFormat="1" ht="15" customHeight="1">
      <c r="A1010" s="217">
        <v>2024</v>
      </c>
      <c r="B1010" s="217" t="s">
        <v>60</v>
      </c>
      <c r="C1010" s="218" t="s">
        <v>2823</v>
      </c>
      <c r="D1010" s="217">
        <v>1234</v>
      </c>
      <c r="E1010" s="219" t="s">
        <v>4234</v>
      </c>
      <c r="F1010" s="244"/>
      <c r="G1010" s="244"/>
      <c r="H1010" s="220" t="s">
        <v>4233</v>
      </c>
      <c r="I1010" s="249" t="s">
        <v>52</v>
      </c>
      <c r="J1010" s="220" t="s">
        <v>4232</v>
      </c>
      <c r="K1010" s="244"/>
      <c r="L1010" s="219" t="s">
        <v>4235</v>
      </c>
      <c r="M1010" s="222" t="s">
        <v>4233</v>
      </c>
      <c r="N1010" s="222" t="s">
        <v>4233</v>
      </c>
      <c r="O1010" s="222" t="s">
        <v>4236</v>
      </c>
      <c r="P1010" s="269" t="s">
        <v>1722</v>
      </c>
      <c r="Q1010" s="269" t="s">
        <v>487</v>
      </c>
      <c r="R1010" s="221" t="s">
        <v>289</v>
      </c>
      <c r="S1010" s="280" t="s">
        <v>35</v>
      </c>
      <c r="T1010" s="274" t="s">
        <v>29</v>
      </c>
      <c r="U1010" s="274" t="s">
        <v>186</v>
      </c>
      <c r="V1010" s="221" t="s">
        <v>2831</v>
      </c>
      <c r="W1010" s="220"/>
      <c r="X1010" s="269" t="s">
        <v>1686</v>
      </c>
      <c r="Y1010" s="220" t="s">
        <v>219</v>
      </c>
      <c r="Z1010" s="271" t="s">
        <v>223</v>
      </c>
      <c r="AA1010" s="220" t="s">
        <v>323</v>
      </c>
      <c r="AB1010" s="244"/>
      <c r="AC1010" s="273"/>
      <c r="AD1010" s="221" t="s">
        <v>2832</v>
      </c>
      <c r="AE1010" s="228"/>
      <c r="AH1010" s="257"/>
      <c r="AJ1010" s="258"/>
      <c r="AK1010" s="259"/>
      <c r="AL1010" s="242"/>
    </row>
    <row r="1011" spans="1:38" s="229" customFormat="1" ht="15" customHeight="1">
      <c r="A1011" s="217">
        <v>2024</v>
      </c>
      <c r="B1011" s="217" t="s">
        <v>60</v>
      </c>
      <c r="C1011" s="218" t="s">
        <v>2833</v>
      </c>
      <c r="D1011" s="217">
        <v>1234</v>
      </c>
      <c r="E1011" s="219" t="s">
        <v>4234</v>
      </c>
      <c r="F1011" s="217"/>
      <c r="G1011" s="217"/>
      <c r="H1011" s="220" t="s">
        <v>4233</v>
      </c>
      <c r="I1011" s="249" t="s">
        <v>52</v>
      </c>
      <c r="J1011" s="220" t="s">
        <v>4232</v>
      </c>
      <c r="K1011" s="220" t="s">
        <v>281</v>
      </c>
      <c r="L1011" s="219" t="s">
        <v>4235</v>
      </c>
      <c r="M1011" s="222" t="s">
        <v>4233</v>
      </c>
      <c r="N1011" s="222" t="s">
        <v>4233</v>
      </c>
      <c r="O1011" s="222" t="s">
        <v>4236</v>
      </c>
      <c r="P1011" s="269" t="s">
        <v>506</v>
      </c>
      <c r="Q1011" s="269" t="s">
        <v>294</v>
      </c>
      <c r="R1011" s="221" t="s">
        <v>310</v>
      </c>
      <c r="S1011" s="223" t="s">
        <v>43</v>
      </c>
      <c r="T1011" s="274" t="s">
        <v>33</v>
      </c>
      <c r="U1011" s="274" t="s">
        <v>88</v>
      </c>
      <c r="V1011" s="221" t="s">
        <v>2834</v>
      </c>
      <c r="W1011" s="231" t="s">
        <v>2835</v>
      </c>
      <c r="X1011" s="269" t="s">
        <v>2836</v>
      </c>
      <c r="Y1011" s="220" t="s">
        <v>219</v>
      </c>
      <c r="Z1011" s="271" t="s">
        <v>223</v>
      </c>
      <c r="AA1011" s="220" t="s">
        <v>288</v>
      </c>
      <c r="AB1011" s="239"/>
      <c r="AC1011" s="273" t="s">
        <v>227</v>
      </c>
      <c r="AD1011" s="221" t="s">
        <v>2837</v>
      </c>
      <c r="AH1011" s="257"/>
      <c r="AJ1011" s="258"/>
      <c r="AK1011" s="259"/>
      <c r="AL1011" s="242"/>
    </row>
    <row r="1012" spans="1:38" s="229" customFormat="1" ht="15" customHeight="1">
      <c r="A1012" s="217">
        <v>2024</v>
      </c>
      <c r="B1012" s="217" t="s">
        <v>60</v>
      </c>
      <c r="C1012" s="218" t="s">
        <v>2833</v>
      </c>
      <c r="D1012" s="217">
        <v>1234</v>
      </c>
      <c r="E1012" s="219" t="s">
        <v>4234</v>
      </c>
      <c r="F1012" s="217"/>
      <c r="G1012" s="217"/>
      <c r="H1012" s="220" t="s">
        <v>4233</v>
      </c>
      <c r="I1012" s="249" t="s">
        <v>52</v>
      </c>
      <c r="J1012" s="220" t="s">
        <v>4232</v>
      </c>
      <c r="K1012" s="220" t="s">
        <v>281</v>
      </c>
      <c r="L1012" s="219" t="s">
        <v>4235</v>
      </c>
      <c r="M1012" s="222" t="s">
        <v>4233</v>
      </c>
      <c r="N1012" s="222" t="s">
        <v>4233</v>
      </c>
      <c r="O1012" s="222" t="s">
        <v>4236</v>
      </c>
      <c r="P1012" s="269" t="s">
        <v>1791</v>
      </c>
      <c r="Q1012" s="269" t="s">
        <v>294</v>
      </c>
      <c r="R1012" s="221" t="s">
        <v>312</v>
      </c>
      <c r="S1012" s="280" t="s">
        <v>2838</v>
      </c>
      <c r="T1012" s="274" t="s">
        <v>2839</v>
      </c>
      <c r="U1012" s="223" t="s">
        <v>181</v>
      </c>
      <c r="V1012" s="221" t="s">
        <v>2840</v>
      </c>
      <c r="W1012" s="231" t="s">
        <v>35</v>
      </c>
      <c r="X1012" s="269" t="s">
        <v>2841</v>
      </c>
      <c r="Y1012" s="220" t="s">
        <v>222</v>
      </c>
      <c r="Z1012" s="271" t="s">
        <v>223</v>
      </c>
      <c r="AA1012" s="220" t="s">
        <v>175</v>
      </c>
      <c r="AB1012" s="239" t="s">
        <v>316</v>
      </c>
      <c r="AC1012" s="273" t="s">
        <v>227</v>
      </c>
      <c r="AD1012" s="221"/>
      <c r="AH1012" s="257"/>
      <c r="AJ1012" s="258"/>
      <c r="AK1012" s="259"/>
      <c r="AL1012" s="242"/>
    </row>
    <row r="1013" spans="1:38" s="229" customFormat="1" ht="15" customHeight="1">
      <c r="A1013" s="217">
        <v>2024</v>
      </c>
      <c r="B1013" s="217" t="s">
        <v>60</v>
      </c>
      <c r="C1013" s="218" t="s">
        <v>2833</v>
      </c>
      <c r="D1013" s="217">
        <v>1234</v>
      </c>
      <c r="E1013" s="219" t="s">
        <v>4234</v>
      </c>
      <c r="F1013" s="217"/>
      <c r="G1013" s="217"/>
      <c r="H1013" s="220" t="s">
        <v>4233</v>
      </c>
      <c r="I1013" s="249" t="s">
        <v>52</v>
      </c>
      <c r="J1013" s="220" t="s">
        <v>4232</v>
      </c>
      <c r="K1013" s="220" t="s">
        <v>281</v>
      </c>
      <c r="L1013" s="219" t="s">
        <v>4235</v>
      </c>
      <c r="M1013" s="222" t="s">
        <v>4233</v>
      </c>
      <c r="N1013" s="222" t="s">
        <v>4233</v>
      </c>
      <c r="O1013" s="222" t="s">
        <v>4236</v>
      </c>
      <c r="P1013" s="269" t="s">
        <v>1036</v>
      </c>
      <c r="Q1013" s="269" t="s">
        <v>651</v>
      </c>
      <c r="R1013" s="221" t="s">
        <v>316</v>
      </c>
      <c r="S1013" s="223" t="s">
        <v>76</v>
      </c>
      <c r="T1013" s="274" t="s">
        <v>27</v>
      </c>
      <c r="U1013" s="223" t="s">
        <v>78</v>
      </c>
      <c r="V1013" s="221" t="s">
        <v>2842</v>
      </c>
      <c r="W1013" s="231" t="s">
        <v>2843</v>
      </c>
      <c r="X1013" s="292" t="s">
        <v>2844</v>
      </c>
      <c r="Y1013" s="220"/>
      <c r="Z1013" s="282" t="s">
        <v>220</v>
      </c>
      <c r="AA1013" s="220" t="s">
        <v>304</v>
      </c>
      <c r="AB1013" s="239" t="s">
        <v>289</v>
      </c>
      <c r="AC1013" s="273" t="s">
        <v>227</v>
      </c>
      <c r="AD1013" s="221" t="s">
        <v>2845</v>
      </c>
      <c r="AH1013" s="283"/>
      <c r="AJ1013" s="258"/>
      <c r="AK1013" s="284"/>
      <c r="AL1013" s="242"/>
    </row>
    <row r="1014" spans="1:38" s="229" customFormat="1" ht="15" customHeight="1">
      <c r="A1014" s="217">
        <v>2024</v>
      </c>
      <c r="B1014" s="217" t="s">
        <v>60</v>
      </c>
      <c r="C1014" s="218" t="s">
        <v>2833</v>
      </c>
      <c r="D1014" s="217">
        <v>1234</v>
      </c>
      <c r="E1014" s="219" t="s">
        <v>4234</v>
      </c>
      <c r="F1014" s="217"/>
      <c r="G1014" s="217"/>
      <c r="H1014" s="220" t="s">
        <v>4233</v>
      </c>
      <c r="I1014" s="249" t="s">
        <v>52</v>
      </c>
      <c r="J1014" s="220" t="s">
        <v>4232</v>
      </c>
      <c r="K1014" s="220" t="s">
        <v>281</v>
      </c>
      <c r="L1014" s="219" t="s">
        <v>4235</v>
      </c>
      <c r="M1014" s="222" t="s">
        <v>4233</v>
      </c>
      <c r="N1014" s="222" t="s">
        <v>4233</v>
      </c>
      <c r="O1014" s="222" t="s">
        <v>4236</v>
      </c>
      <c r="P1014" s="269" t="s">
        <v>326</v>
      </c>
      <c r="Q1014" s="269" t="s">
        <v>294</v>
      </c>
      <c r="R1014" s="221" t="s">
        <v>310</v>
      </c>
      <c r="S1014" s="223" t="s">
        <v>43</v>
      </c>
      <c r="T1014" s="274" t="s">
        <v>30</v>
      </c>
      <c r="U1014" s="274" t="s">
        <v>80</v>
      </c>
      <c r="V1014" s="221" t="s">
        <v>98</v>
      </c>
      <c r="W1014" s="231" t="s">
        <v>1706</v>
      </c>
      <c r="X1014" s="269" t="s">
        <v>2846</v>
      </c>
      <c r="Y1014" s="220" t="s">
        <v>222</v>
      </c>
      <c r="Z1014" s="271" t="s">
        <v>220</v>
      </c>
      <c r="AA1014" s="220" t="s">
        <v>1322</v>
      </c>
      <c r="AB1014" s="239"/>
      <c r="AC1014" s="273" t="s">
        <v>227</v>
      </c>
      <c r="AD1014" s="221" t="s">
        <v>2847</v>
      </c>
      <c r="AH1014" s="257"/>
      <c r="AJ1014" s="258"/>
      <c r="AK1014" s="259"/>
      <c r="AL1014" s="242"/>
    </row>
    <row r="1015" spans="1:38" s="229" customFormat="1" ht="15" customHeight="1">
      <c r="A1015" s="217">
        <v>2024</v>
      </c>
      <c r="B1015" s="217" t="s">
        <v>60</v>
      </c>
      <c r="C1015" s="218" t="s">
        <v>2833</v>
      </c>
      <c r="D1015" s="217">
        <v>1234</v>
      </c>
      <c r="E1015" s="219" t="s">
        <v>4234</v>
      </c>
      <c r="F1015" s="217"/>
      <c r="G1015" s="217"/>
      <c r="H1015" s="220" t="s">
        <v>4233</v>
      </c>
      <c r="I1015" s="249" t="s">
        <v>52</v>
      </c>
      <c r="J1015" s="220" t="s">
        <v>4232</v>
      </c>
      <c r="K1015" s="220" t="s">
        <v>281</v>
      </c>
      <c r="L1015" s="219" t="s">
        <v>4235</v>
      </c>
      <c r="M1015" s="222" t="s">
        <v>4233</v>
      </c>
      <c r="N1015" s="222" t="s">
        <v>4233</v>
      </c>
      <c r="O1015" s="222" t="s">
        <v>4236</v>
      </c>
      <c r="P1015" s="269" t="s">
        <v>431</v>
      </c>
      <c r="Q1015" s="269" t="s">
        <v>294</v>
      </c>
      <c r="R1015" s="221" t="s">
        <v>310</v>
      </c>
      <c r="S1015" s="223" t="s">
        <v>43</v>
      </c>
      <c r="T1015" s="274" t="s">
        <v>30</v>
      </c>
      <c r="U1015" s="274" t="s">
        <v>79</v>
      </c>
      <c r="V1015" s="221" t="s">
        <v>97</v>
      </c>
      <c r="W1015" s="231" t="s">
        <v>2083</v>
      </c>
      <c r="X1015" s="269" t="s">
        <v>2848</v>
      </c>
      <c r="Y1015" s="220" t="s">
        <v>222</v>
      </c>
      <c r="Z1015" s="271" t="s">
        <v>223</v>
      </c>
      <c r="AA1015" s="220" t="s">
        <v>288</v>
      </c>
      <c r="AB1015" s="239"/>
      <c r="AC1015" s="273"/>
      <c r="AD1015" s="221"/>
      <c r="AH1015" s="257"/>
      <c r="AJ1015" s="258"/>
      <c r="AK1015" s="259"/>
      <c r="AL1015" s="242"/>
    </row>
    <row r="1016" spans="1:38" s="229" customFormat="1" ht="15" customHeight="1">
      <c r="A1016" s="217">
        <v>2024</v>
      </c>
      <c r="B1016" s="217" t="s">
        <v>60</v>
      </c>
      <c r="C1016" s="218" t="s">
        <v>2849</v>
      </c>
      <c r="D1016" s="217">
        <v>1234</v>
      </c>
      <c r="E1016" s="219" t="s">
        <v>4234</v>
      </c>
      <c r="F1016" s="217"/>
      <c r="G1016" s="217"/>
      <c r="H1016" s="220" t="s">
        <v>4233</v>
      </c>
      <c r="I1016" s="249" t="s">
        <v>881</v>
      </c>
      <c r="J1016" s="220" t="s">
        <v>4232</v>
      </c>
      <c r="K1016" s="220" t="s">
        <v>281</v>
      </c>
      <c r="L1016" s="219" t="s">
        <v>4235</v>
      </c>
      <c r="M1016" s="222" t="s">
        <v>4233</v>
      </c>
      <c r="N1016" s="222" t="s">
        <v>4233</v>
      </c>
      <c r="O1016" s="222" t="s">
        <v>4236</v>
      </c>
      <c r="P1016" s="269" t="s">
        <v>2850</v>
      </c>
      <c r="Q1016" s="269" t="s">
        <v>294</v>
      </c>
      <c r="R1016" s="221"/>
      <c r="S1016" s="223"/>
      <c r="T1016" s="223"/>
      <c r="U1016" s="223"/>
      <c r="V1016" s="221" t="s">
        <v>881</v>
      </c>
      <c r="W1016" s="220"/>
      <c r="X1016" s="269"/>
      <c r="Y1016" s="220"/>
      <c r="Z1016" s="271"/>
      <c r="AA1016" s="220" t="s">
        <v>881</v>
      </c>
      <c r="AB1016" s="239"/>
      <c r="AC1016" s="273"/>
      <c r="AD1016" s="221"/>
      <c r="AH1016" s="257"/>
      <c r="AJ1016" s="258"/>
      <c r="AK1016" s="259"/>
      <c r="AL1016" s="242"/>
    </row>
    <row r="1017" spans="1:38" s="229" customFormat="1" ht="15" customHeight="1">
      <c r="A1017" s="217">
        <v>2024</v>
      </c>
      <c r="B1017" s="217" t="s">
        <v>60</v>
      </c>
      <c r="C1017" s="218" t="s">
        <v>2851</v>
      </c>
      <c r="D1017" s="217">
        <v>1234</v>
      </c>
      <c r="E1017" s="219" t="s">
        <v>4234</v>
      </c>
      <c r="F1017" s="217"/>
      <c r="G1017" s="217"/>
      <c r="H1017" s="220" t="s">
        <v>4233</v>
      </c>
      <c r="I1017" s="249" t="s">
        <v>52</v>
      </c>
      <c r="J1017" s="220" t="s">
        <v>4232</v>
      </c>
      <c r="K1017" s="220" t="s">
        <v>281</v>
      </c>
      <c r="L1017" s="219" t="s">
        <v>4235</v>
      </c>
      <c r="M1017" s="222" t="s">
        <v>4233</v>
      </c>
      <c r="N1017" s="222" t="s">
        <v>4233</v>
      </c>
      <c r="O1017" s="222" t="s">
        <v>4236</v>
      </c>
      <c r="P1017" s="269" t="s">
        <v>484</v>
      </c>
      <c r="Q1017" s="269" t="s">
        <v>366</v>
      </c>
      <c r="R1017" s="221"/>
      <c r="S1017" s="223" t="s">
        <v>41</v>
      </c>
      <c r="T1017" s="274" t="s">
        <v>33</v>
      </c>
      <c r="U1017" s="223" t="s">
        <v>84</v>
      </c>
      <c r="V1017" s="221" t="s">
        <v>106</v>
      </c>
      <c r="W1017" s="231" t="s">
        <v>2852</v>
      </c>
      <c r="X1017" s="269" t="s">
        <v>419</v>
      </c>
      <c r="Y1017" s="220"/>
      <c r="Z1017" s="271" t="s">
        <v>223</v>
      </c>
      <c r="AA1017" s="220" t="s">
        <v>2221</v>
      </c>
      <c r="AB1017" s="239"/>
      <c r="AC1017" s="273" t="s">
        <v>227</v>
      </c>
      <c r="AD1017" s="221"/>
      <c r="AH1017" s="257"/>
      <c r="AJ1017" s="258"/>
      <c r="AK1017" s="259"/>
      <c r="AL1017" s="242"/>
    </row>
    <row r="1018" spans="1:38" s="229" customFormat="1" ht="15" customHeight="1">
      <c r="A1018" s="217">
        <v>2024</v>
      </c>
      <c r="B1018" s="217" t="s">
        <v>60</v>
      </c>
      <c r="C1018" s="218" t="s">
        <v>2851</v>
      </c>
      <c r="D1018" s="217">
        <v>1234</v>
      </c>
      <c r="E1018" s="219" t="s">
        <v>4234</v>
      </c>
      <c r="F1018" s="217"/>
      <c r="G1018" s="217"/>
      <c r="H1018" s="220" t="s">
        <v>4233</v>
      </c>
      <c r="I1018" s="249" t="s">
        <v>74</v>
      </c>
      <c r="J1018" s="220" t="s">
        <v>4232</v>
      </c>
      <c r="K1018" s="220" t="s">
        <v>281</v>
      </c>
      <c r="L1018" s="219" t="s">
        <v>4235</v>
      </c>
      <c r="M1018" s="222" t="s">
        <v>4233</v>
      </c>
      <c r="N1018" s="222" t="s">
        <v>4233</v>
      </c>
      <c r="O1018" s="222" t="s">
        <v>4236</v>
      </c>
      <c r="P1018" s="269" t="s">
        <v>325</v>
      </c>
      <c r="Q1018" s="269" t="s">
        <v>325</v>
      </c>
      <c r="R1018" s="221"/>
      <c r="S1018" s="223"/>
      <c r="T1018" s="223"/>
      <c r="U1018" s="223"/>
      <c r="V1018" s="221" t="s">
        <v>2061</v>
      </c>
      <c r="W1018" s="220"/>
      <c r="X1018" s="269"/>
      <c r="Y1018" s="220"/>
      <c r="Z1018" s="271"/>
      <c r="AA1018" s="220" t="s">
        <v>2061</v>
      </c>
      <c r="AB1018" s="239"/>
      <c r="AC1018" s="273"/>
      <c r="AD1018" s="221"/>
      <c r="AH1018" s="257"/>
      <c r="AJ1018" s="258"/>
      <c r="AK1018" s="259"/>
      <c r="AL1018" s="242"/>
    </row>
    <row r="1019" spans="1:38" s="229" customFormat="1" ht="15" customHeight="1">
      <c r="A1019" s="217">
        <v>2024</v>
      </c>
      <c r="B1019" s="217" t="s">
        <v>60</v>
      </c>
      <c r="C1019" s="218" t="s">
        <v>2853</v>
      </c>
      <c r="D1019" s="217">
        <v>1234</v>
      </c>
      <c r="E1019" s="219" t="s">
        <v>4234</v>
      </c>
      <c r="F1019" s="217"/>
      <c r="G1019" s="217"/>
      <c r="H1019" s="220" t="s">
        <v>4233</v>
      </c>
      <c r="I1019" s="249" t="s">
        <v>52</v>
      </c>
      <c r="J1019" s="220" t="s">
        <v>4232</v>
      </c>
      <c r="K1019" s="220" t="s">
        <v>281</v>
      </c>
      <c r="L1019" s="219" t="s">
        <v>4235</v>
      </c>
      <c r="M1019" s="222" t="s">
        <v>4233</v>
      </c>
      <c r="N1019" s="222" t="s">
        <v>4233</v>
      </c>
      <c r="O1019" s="222" t="s">
        <v>4236</v>
      </c>
      <c r="P1019" s="269" t="s">
        <v>306</v>
      </c>
      <c r="Q1019" s="269" t="s">
        <v>294</v>
      </c>
      <c r="R1019" s="221" t="s">
        <v>316</v>
      </c>
      <c r="S1019" s="280" t="s">
        <v>35</v>
      </c>
      <c r="T1019" s="274" t="s">
        <v>24</v>
      </c>
      <c r="U1019" s="274" t="s">
        <v>82</v>
      </c>
      <c r="V1019" s="221" t="s">
        <v>2148</v>
      </c>
      <c r="W1019" s="231" t="s">
        <v>2854</v>
      </c>
      <c r="X1019" s="269" t="s">
        <v>2855</v>
      </c>
      <c r="Y1019" s="220" t="s">
        <v>222</v>
      </c>
      <c r="Z1019" s="271" t="s">
        <v>223</v>
      </c>
      <c r="AA1019" s="220" t="s">
        <v>288</v>
      </c>
      <c r="AB1019" s="239"/>
      <c r="AC1019" s="273"/>
      <c r="AD1019" s="221"/>
      <c r="AH1019" s="257"/>
      <c r="AJ1019" s="258"/>
      <c r="AK1019" s="259"/>
      <c r="AL1019" s="242"/>
    </row>
    <row r="1020" spans="1:38" s="229" customFormat="1" ht="15" customHeight="1">
      <c r="A1020" s="217">
        <v>2024</v>
      </c>
      <c r="B1020" s="217" t="s">
        <v>60</v>
      </c>
      <c r="C1020" s="218" t="s">
        <v>2853</v>
      </c>
      <c r="D1020" s="217">
        <v>1234</v>
      </c>
      <c r="E1020" s="219" t="s">
        <v>4234</v>
      </c>
      <c r="F1020" s="217"/>
      <c r="G1020" s="217"/>
      <c r="H1020" s="220" t="s">
        <v>4233</v>
      </c>
      <c r="I1020" s="249" t="s">
        <v>52</v>
      </c>
      <c r="J1020" s="220" t="s">
        <v>4232</v>
      </c>
      <c r="K1020" s="220" t="s">
        <v>281</v>
      </c>
      <c r="L1020" s="219" t="s">
        <v>4235</v>
      </c>
      <c r="M1020" s="222" t="s">
        <v>4233</v>
      </c>
      <c r="N1020" s="222" t="s">
        <v>4233</v>
      </c>
      <c r="O1020" s="222" t="s">
        <v>4236</v>
      </c>
      <c r="P1020" s="269" t="s">
        <v>2856</v>
      </c>
      <c r="Q1020" s="269" t="s">
        <v>294</v>
      </c>
      <c r="R1020" s="221" t="s">
        <v>2280</v>
      </c>
      <c r="S1020" s="223" t="s">
        <v>43</v>
      </c>
      <c r="T1020" s="274" t="s">
        <v>30</v>
      </c>
      <c r="U1020" s="274" t="s">
        <v>80</v>
      </c>
      <c r="V1020" s="221" t="s">
        <v>93</v>
      </c>
      <c r="W1020" s="231" t="s">
        <v>1706</v>
      </c>
      <c r="X1020" s="269" t="s">
        <v>2857</v>
      </c>
      <c r="Y1020" s="220" t="s">
        <v>222</v>
      </c>
      <c r="Z1020" s="271" t="s">
        <v>220</v>
      </c>
      <c r="AA1020" s="220" t="s">
        <v>174</v>
      </c>
      <c r="AB1020" s="239"/>
      <c r="AC1020" s="273" t="s">
        <v>227</v>
      </c>
      <c r="AD1020" s="221"/>
      <c r="AH1020" s="257"/>
      <c r="AJ1020" s="258"/>
      <c r="AK1020" s="259"/>
      <c r="AL1020" s="242"/>
    </row>
    <row r="1021" spans="1:38" s="229" customFormat="1" ht="15" customHeight="1">
      <c r="A1021" s="217">
        <v>2024</v>
      </c>
      <c r="B1021" s="217" t="s">
        <v>60</v>
      </c>
      <c r="C1021" s="218" t="s">
        <v>2853</v>
      </c>
      <c r="D1021" s="217">
        <v>1234</v>
      </c>
      <c r="E1021" s="219" t="s">
        <v>4234</v>
      </c>
      <c r="F1021" s="217" t="s">
        <v>310</v>
      </c>
      <c r="G1021" s="217" t="s">
        <v>2858</v>
      </c>
      <c r="H1021" s="220" t="s">
        <v>4233</v>
      </c>
      <c r="I1021" s="249" t="s">
        <v>52</v>
      </c>
      <c r="J1021" s="220" t="s">
        <v>4232</v>
      </c>
      <c r="K1021" s="244"/>
      <c r="L1021" s="219" t="s">
        <v>4235</v>
      </c>
      <c r="M1021" s="222" t="s">
        <v>4233</v>
      </c>
      <c r="N1021" s="222" t="s">
        <v>4233</v>
      </c>
      <c r="O1021" s="222" t="s">
        <v>4236</v>
      </c>
      <c r="P1021" s="269" t="s">
        <v>300</v>
      </c>
      <c r="Q1021" s="269" t="s">
        <v>294</v>
      </c>
      <c r="R1021" s="221" t="s">
        <v>289</v>
      </c>
      <c r="S1021" s="280" t="s">
        <v>35</v>
      </c>
      <c r="T1021" s="274" t="s">
        <v>27</v>
      </c>
      <c r="U1021" s="274" t="s">
        <v>180</v>
      </c>
      <c r="V1021" s="221" t="s">
        <v>2148</v>
      </c>
      <c r="W1021" s="231" t="s">
        <v>2859</v>
      </c>
      <c r="X1021" s="269" t="s">
        <v>1186</v>
      </c>
      <c r="Y1021" s="220" t="s">
        <v>222</v>
      </c>
      <c r="Z1021" s="271" t="s">
        <v>223</v>
      </c>
      <c r="AA1021" s="220" t="s">
        <v>323</v>
      </c>
      <c r="AB1021" s="239" t="s">
        <v>289</v>
      </c>
      <c r="AC1021" s="273" t="s">
        <v>227</v>
      </c>
      <c r="AD1021" s="221" t="s">
        <v>419</v>
      </c>
      <c r="AE1021" s="228"/>
      <c r="AH1021" s="257"/>
      <c r="AJ1021" s="258"/>
      <c r="AK1021" s="259"/>
      <c r="AL1021" s="242"/>
    </row>
    <row r="1022" spans="1:38" s="229" customFormat="1" ht="15" customHeight="1">
      <c r="A1022" s="217">
        <v>2024</v>
      </c>
      <c r="B1022" s="217" t="s">
        <v>60</v>
      </c>
      <c r="C1022" s="218" t="s">
        <v>2853</v>
      </c>
      <c r="D1022" s="217">
        <v>1234</v>
      </c>
      <c r="E1022" s="219" t="s">
        <v>4234</v>
      </c>
      <c r="F1022" s="217" t="s">
        <v>310</v>
      </c>
      <c r="G1022" s="217" t="s">
        <v>2860</v>
      </c>
      <c r="H1022" s="220" t="s">
        <v>4233</v>
      </c>
      <c r="I1022" s="249" t="s">
        <v>52</v>
      </c>
      <c r="J1022" s="220" t="s">
        <v>4232</v>
      </c>
      <c r="K1022" s="244"/>
      <c r="L1022" s="219" t="s">
        <v>4235</v>
      </c>
      <c r="M1022" s="222" t="s">
        <v>4233</v>
      </c>
      <c r="N1022" s="222" t="s">
        <v>4233</v>
      </c>
      <c r="O1022" s="222" t="s">
        <v>4236</v>
      </c>
      <c r="P1022" s="269" t="s">
        <v>2861</v>
      </c>
      <c r="Q1022" s="269" t="s">
        <v>294</v>
      </c>
      <c r="R1022" s="221" t="s">
        <v>289</v>
      </c>
      <c r="S1022" s="280" t="s">
        <v>35</v>
      </c>
      <c r="T1022" s="274" t="s">
        <v>29</v>
      </c>
      <c r="U1022" s="223" t="s">
        <v>83</v>
      </c>
      <c r="V1022" s="221" t="s">
        <v>807</v>
      </c>
      <c r="W1022" s="231" t="s">
        <v>2862</v>
      </c>
      <c r="X1022" s="269" t="s">
        <v>1186</v>
      </c>
      <c r="Y1022" s="220" t="s">
        <v>222</v>
      </c>
      <c r="Z1022" s="271" t="s">
        <v>223</v>
      </c>
      <c r="AA1022" s="220" t="s">
        <v>323</v>
      </c>
      <c r="AB1022" s="239" t="s">
        <v>289</v>
      </c>
      <c r="AC1022" s="273" t="s">
        <v>227</v>
      </c>
      <c r="AD1022" s="221" t="s">
        <v>419</v>
      </c>
      <c r="AE1022" s="228"/>
      <c r="AH1022" s="257"/>
      <c r="AJ1022" s="258"/>
      <c r="AK1022" s="259"/>
      <c r="AL1022" s="242"/>
    </row>
    <row r="1023" spans="1:38" s="229" customFormat="1" ht="15" customHeight="1">
      <c r="A1023" s="217">
        <v>2024</v>
      </c>
      <c r="B1023" s="217" t="s">
        <v>60</v>
      </c>
      <c r="C1023" s="218" t="s">
        <v>2853</v>
      </c>
      <c r="D1023" s="217">
        <v>1234</v>
      </c>
      <c r="E1023" s="219" t="s">
        <v>4234</v>
      </c>
      <c r="F1023" s="217"/>
      <c r="G1023" s="217"/>
      <c r="H1023" s="220" t="s">
        <v>4233</v>
      </c>
      <c r="I1023" s="249" t="s">
        <v>52</v>
      </c>
      <c r="J1023" s="220" t="s">
        <v>4232</v>
      </c>
      <c r="K1023" s="220" t="s">
        <v>281</v>
      </c>
      <c r="L1023" s="219" t="s">
        <v>4235</v>
      </c>
      <c r="M1023" s="222" t="s">
        <v>4233</v>
      </c>
      <c r="N1023" s="222" t="s">
        <v>4233</v>
      </c>
      <c r="O1023" s="222" t="s">
        <v>4236</v>
      </c>
      <c r="P1023" s="269" t="s">
        <v>1331</v>
      </c>
      <c r="Q1023" s="269" t="s">
        <v>356</v>
      </c>
      <c r="R1023" s="221" t="s">
        <v>310</v>
      </c>
      <c r="S1023" s="223" t="s">
        <v>43</v>
      </c>
      <c r="T1023" s="274" t="s">
        <v>30</v>
      </c>
      <c r="U1023" s="223" t="s">
        <v>78</v>
      </c>
      <c r="V1023" s="221" t="s">
        <v>95</v>
      </c>
      <c r="W1023" s="231" t="s">
        <v>2083</v>
      </c>
      <c r="X1023" s="269" t="s">
        <v>2863</v>
      </c>
      <c r="Y1023" s="220" t="s">
        <v>222</v>
      </c>
      <c r="Z1023" s="271" t="s">
        <v>220</v>
      </c>
      <c r="AA1023" s="220" t="s">
        <v>288</v>
      </c>
      <c r="AB1023" s="239"/>
      <c r="AC1023" s="273"/>
      <c r="AD1023" s="221" t="s">
        <v>2864</v>
      </c>
      <c r="AH1023" s="257"/>
      <c r="AJ1023" s="258"/>
      <c r="AK1023" s="259"/>
      <c r="AL1023" s="242"/>
    </row>
    <row r="1024" spans="1:38" s="229" customFormat="1" ht="15" customHeight="1">
      <c r="A1024" s="217">
        <v>2024</v>
      </c>
      <c r="B1024" s="217" t="s">
        <v>60</v>
      </c>
      <c r="C1024" s="218" t="s">
        <v>2853</v>
      </c>
      <c r="D1024" s="217">
        <v>1234</v>
      </c>
      <c r="E1024" s="219" t="s">
        <v>4234</v>
      </c>
      <c r="F1024" s="217" t="s">
        <v>310</v>
      </c>
      <c r="G1024" s="217" t="s">
        <v>2865</v>
      </c>
      <c r="H1024" s="220" t="s">
        <v>4233</v>
      </c>
      <c r="I1024" s="249" t="s">
        <v>52</v>
      </c>
      <c r="J1024" s="220" t="s">
        <v>4232</v>
      </c>
      <c r="K1024" s="244"/>
      <c r="L1024" s="219" t="s">
        <v>4235</v>
      </c>
      <c r="M1024" s="222" t="s">
        <v>4233</v>
      </c>
      <c r="N1024" s="222" t="s">
        <v>4233</v>
      </c>
      <c r="O1024" s="222" t="s">
        <v>4236</v>
      </c>
      <c r="P1024" s="269" t="s">
        <v>746</v>
      </c>
      <c r="Q1024" s="269" t="s">
        <v>294</v>
      </c>
      <c r="R1024" s="221" t="s">
        <v>289</v>
      </c>
      <c r="S1024" s="280" t="s">
        <v>35</v>
      </c>
      <c r="T1024" s="223"/>
      <c r="U1024" s="223" t="s">
        <v>78</v>
      </c>
      <c r="V1024" s="221" t="s">
        <v>1032</v>
      </c>
      <c r="W1024" s="231" t="s">
        <v>2866</v>
      </c>
      <c r="X1024" s="269" t="s">
        <v>2867</v>
      </c>
      <c r="Y1024" s="220" t="s">
        <v>219</v>
      </c>
      <c r="Z1024" s="271" t="s">
        <v>223</v>
      </c>
      <c r="AA1024" s="220" t="s">
        <v>2868</v>
      </c>
      <c r="AB1024" s="239" t="s">
        <v>289</v>
      </c>
      <c r="AC1024" s="273" t="s">
        <v>227</v>
      </c>
      <c r="AD1024" s="221"/>
      <c r="AE1024" s="228"/>
      <c r="AH1024" s="257"/>
      <c r="AJ1024" s="258"/>
      <c r="AK1024" s="259"/>
      <c r="AL1024" s="242"/>
    </row>
    <row r="1025" spans="1:38" s="229" customFormat="1" ht="15" customHeight="1">
      <c r="A1025" s="217">
        <v>2024</v>
      </c>
      <c r="B1025" s="217" t="s">
        <v>60</v>
      </c>
      <c r="C1025" s="218" t="s">
        <v>2869</v>
      </c>
      <c r="D1025" s="217">
        <v>1234</v>
      </c>
      <c r="E1025" s="219" t="s">
        <v>4234</v>
      </c>
      <c r="F1025" s="217"/>
      <c r="G1025" s="217"/>
      <c r="H1025" s="220" t="s">
        <v>4233</v>
      </c>
      <c r="I1025" s="249" t="s">
        <v>74</v>
      </c>
      <c r="J1025" s="220" t="s">
        <v>4232</v>
      </c>
      <c r="K1025" s="220" t="s">
        <v>281</v>
      </c>
      <c r="L1025" s="219" t="s">
        <v>4235</v>
      </c>
      <c r="M1025" s="222" t="s">
        <v>4233</v>
      </c>
      <c r="N1025" s="222" t="s">
        <v>4233</v>
      </c>
      <c r="O1025" s="222" t="s">
        <v>4236</v>
      </c>
      <c r="P1025" s="269" t="s">
        <v>325</v>
      </c>
      <c r="Q1025" s="269" t="s">
        <v>325</v>
      </c>
      <c r="R1025" s="221"/>
      <c r="S1025" s="223"/>
      <c r="T1025" s="223"/>
      <c r="U1025" s="223"/>
      <c r="V1025" s="221" t="s">
        <v>2061</v>
      </c>
      <c r="W1025" s="220"/>
      <c r="X1025" s="269"/>
      <c r="Y1025" s="220"/>
      <c r="Z1025" s="271"/>
      <c r="AA1025" s="220" t="s">
        <v>2061</v>
      </c>
      <c r="AB1025" s="239"/>
      <c r="AC1025" s="273"/>
      <c r="AD1025" s="221"/>
      <c r="AH1025" s="257"/>
      <c r="AJ1025" s="258"/>
      <c r="AK1025" s="259"/>
      <c r="AL1025" s="242"/>
    </row>
    <row r="1026" spans="1:38" s="229" customFormat="1" ht="15" customHeight="1">
      <c r="A1026" s="217">
        <v>2024</v>
      </c>
      <c r="B1026" s="217" t="s">
        <v>60</v>
      </c>
      <c r="C1026" s="218" t="s">
        <v>2869</v>
      </c>
      <c r="D1026" s="217">
        <v>1234</v>
      </c>
      <c r="E1026" s="219" t="s">
        <v>4234</v>
      </c>
      <c r="F1026" s="217"/>
      <c r="G1026" s="217"/>
      <c r="H1026" s="220" t="s">
        <v>4233</v>
      </c>
      <c r="I1026" s="249" t="s">
        <v>52</v>
      </c>
      <c r="J1026" s="220" t="s">
        <v>4232</v>
      </c>
      <c r="K1026" s="220" t="s">
        <v>281</v>
      </c>
      <c r="L1026" s="219" t="s">
        <v>4235</v>
      </c>
      <c r="M1026" s="222" t="s">
        <v>4233</v>
      </c>
      <c r="N1026" s="222" t="s">
        <v>4233</v>
      </c>
      <c r="O1026" s="222" t="s">
        <v>4236</v>
      </c>
      <c r="P1026" s="269" t="s">
        <v>306</v>
      </c>
      <c r="Q1026" s="269" t="s">
        <v>294</v>
      </c>
      <c r="R1026" s="221" t="s">
        <v>289</v>
      </c>
      <c r="S1026" s="280" t="s">
        <v>41</v>
      </c>
      <c r="T1026" s="274" t="s">
        <v>29</v>
      </c>
      <c r="U1026" s="223" t="s">
        <v>83</v>
      </c>
      <c r="V1026" s="221" t="s">
        <v>1311</v>
      </c>
      <c r="W1026" s="231" t="s">
        <v>2870</v>
      </c>
      <c r="X1026" s="269" t="s">
        <v>2871</v>
      </c>
      <c r="Y1026" s="220" t="s">
        <v>219</v>
      </c>
      <c r="Z1026" s="271" t="s">
        <v>223</v>
      </c>
      <c r="AA1026" s="220" t="s">
        <v>288</v>
      </c>
      <c r="AB1026" s="239"/>
      <c r="AC1026" s="273"/>
      <c r="AD1026" s="221"/>
      <c r="AH1026" s="257"/>
      <c r="AJ1026" s="258"/>
      <c r="AK1026" s="259"/>
      <c r="AL1026" s="242"/>
    </row>
    <row r="1027" spans="1:38" s="229" customFormat="1" ht="15" customHeight="1">
      <c r="A1027" s="217">
        <v>2024</v>
      </c>
      <c r="B1027" s="217" t="s">
        <v>60</v>
      </c>
      <c r="C1027" s="218" t="s">
        <v>2872</v>
      </c>
      <c r="D1027" s="217">
        <v>1234</v>
      </c>
      <c r="E1027" s="219" t="s">
        <v>4234</v>
      </c>
      <c r="F1027" s="217"/>
      <c r="G1027" s="217"/>
      <c r="H1027" s="220" t="s">
        <v>4233</v>
      </c>
      <c r="I1027" s="249" t="s">
        <v>52</v>
      </c>
      <c r="J1027" s="220" t="s">
        <v>4232</v>
      </c>
      <c r="K1027" s="220" t="s">
        <v>281</v>
      </c>
      <c r="L1027" s="219" t="s">
        <v>4235</v>
      </c>
      <c r="M1027" s="222" t="s">
        <v>4233</v>
      </c>
      <c r="N1027" s="222" t="s">
        <v>4233</v>
      </c>
      <c r="O1027" s="222" t="s">
        <v>4236</v>
      </c>
      <c r="P1027" s="269" t="s">
        <v>1418</v>
      </c>
      <c r="Q1027" s="269" t="s">
        <v>294</v>
      </c>
      <c r="R1027" s="221" t="s">
        <v>312</v>
      </c>
      <c r="S1027" s="223" t="s">
        <v>90</v>
      </c>
      <c r="T1027" s="231" t="s">
        <v>454</v>
      </c>
      <c r="U1027" s="223" t="s">
        <v>84</v>
      </c>
      <c r="V1027" s="221" t="s">
        <v>95</v>
      </c>
      <c r="W1027" s="231" t="s">
        <v>454</v>
      </c>
      <c r="X1027" s="269" t="s">
        <v>2731</v>
      </c>
      <c r="Y1027" s="220" t="s">
        <v>222</v>
      </c>
      <c r="Z1027" s="271" t="s">
        <v>220</v>
      </c>
      <c r="AA1027" s="220" t="s">
        <v>598</v>
      </c>
      <c r="AB1027" s="239"/>
      <c r="AC1027" s="273"/>
      <c r="AD1027" s="221"/>
      <c r="AH1027" s="257"/>
      <c r="AJ1027" s="258"/>
      <c r="AK1027" s="259"/>
      <c r="AL1027" s="242"/>
    </row>
    <row r="1028" spans="1:38" s="229" customFormat="1" ht="15" customHeight="1">
      <c r="A1028" s="217">
        <v>2024</v>
      </c>
      <c r="B1028" s="217" t="s">
        <v>60</v>
      </c>
      <c r="C1028" s="218" t="s">
        <v>2873</v>
      </c>
      <c r="D1028" s="217">
        <v>1234</v>
      </c>
      <c r="E1028" s="219" t="s">
        <v>4234</v>
      </c>
      <c r="F1028" s="217" t="s">
        <v>310</v>
      </c>
      <c r="G1028" s="217" t="s">
        <v>2874</v>
      </c>
      <c r="H1028" s="220" t="s">
        <v>4233</v>
      </c>
      <c r="I1028" s="249" t="s">
        <v>52</v>
      </c>
      <c r="J1028" s="220" t="s">
        <v>4232</v>
      </c>
      <c r="K1028" s="220" t="s">
        <v>2875</v>
      </c>
      <c r="L1028" s="219" t="s">
        <v>4235</v>
      </c>
      <c r="M1028" s="222" t="s">
        <v>4233</v>
      </c>
      <c r="N1028" s="222" t="s">
        <v>4233</v>
      </c>
      <c r="O1028" s="222" t="s">
        <v>4236</v>
      </c>
      <c r="P1028" s="269" t="s">
        <v>2876</v>
      </c>
      <c r="Q1028" s="269" t="s">
        <v>1404</v>
      </c>
      <c r="R1028" s="221" t="s">
        <v>289</v>
      </c>
      <c r="S1028" s="280" t="s">
        <v>35</v>
      </c>
      <c r="T1028" s="274" t="s">
        <v>27</v>
      </c>
      <c r="U1028" s="223" t="s">
        <v>87</v>
      </c>
      <c r="V1028" s="221" t="s">
        <v>1400</v>
      </c>
      <c r="W1028" s="231" t="s">
        <v>2877</v>
      </c>
      <c r="X1028" s="269" t="s">
        <v>2878</v>
      </c>
      <c r="Y1028" s="220" t="s">
        <v>222</v>
      </c>
      <c r="Z1028" s="271" t="s">
        <v>223</v>
      </c>
      <c r="AA1028" s="220" t="s">
        <v>323</v>
      </c>
      <c r="AB1028" s="239" t="s">
        <v>289</v>
      </c>
      <c r="AC1028" s="273" t="s">
        <v>227</v>
      </c>
      <c r="AD1028" s="221" t="s">
        <v>2879</v>
      </c>
      <c r="AE1028" s="228"/>
      <c r="AH1028" s="257"/>
      <c r="AJ1028" s="258"/>
      <c r="AK1028" s="259"/>
      <c r="AL1028" s="242"/>
    </row>
    <row r="1029" spans="1:38" s="229" customFormat="1" ht="15" customHeight="1">
      <c r="A1029" s="217">
        <v>2024</v>
      </c>
      <c r="B1029" s="217" t="s">
        <v>60</v>
      </c>
      <c r="C1029" s="218" t="s">
        <v>2873</v>
      </c>
      <c r="D1029" s="217">
        <v>1234</v>
      </c>
      <c r="E1029" s="219" t="s">
        <v>4234</v>
      </c>
      <c r="F1029" s="217"/>
      <c r="G1029" s="217"/>
      <c r="H1029" s="220" t="s">
        <v>4233</v>
      </c>
      <c r="I1029" s="249" t="s">
        <v>52</v>
      </c>
      <c r="J1029" s="220" t="s">
        <v>4232</v>
      </c>
      <c r="K1029" s="220" t="s">
        <v>281</v>
      </c>
      <c r="L1029" s="219" t="s">
        <v>4235</v>
      </c>
      <c r="M1029" s="222" t="s">
        <v>4233</v>
      </c>
      <c r="N1029" s="222" t="s">
        <v>4233</v>
      </c>
      <c r="O1029" s="222" t="s">
        <v>4236</v>
      </c>
      <c r="P1029" s="269" t="s">
        <v>1418</v>
      </c>
      <c r="Q1029" s="269" t="s">
        <v>294</v>
      </c>
      <c r="R1029" s="221" t="s">
        <v>310</v>
      </c>
      <c r="S1029" s="223" t="s">
        <v>76</v>
      </c>
      <c r="T1029" s="274" t="s">
        <v>24</v>
      </c>
      <c r="U1029" s="223" t="s">
        <v>79</v>
      </c>
      <c r="V1029" s="221" t="s">
        <v>2880</v>
      </c>
      <c r="W1029" s="231" t="s">
        <v>2388</v>
      </c>
      <c r="X1029" s="292" t="s">
        <v>2881</v>
      </c>
      <c r="Y1029" s="220" t="s">
        <v>219</v>
      </c>
      <c r="Z1029" s="271" t="s">
        <v>223</v>
      </c>
      <c r="AA1029" s="293" t="s">
        <v>304</v>
      </c>
      <c r="AB1029" s="239" t="s">
        <v>289</v>
      </c>
      <c r="AC1029" s="273" t="s">
        <v>227</v>
      </c>
      <c r="AD1029" s="221"/>
      <c r="AH1029" s="257"/>
      <c r="AJ1029" s="258"/>
      <c r="AK1029" s="259"/>
      <c r="AL1029" s="242"/>
    </row>
    <row r="1030" spans="1:38" s="229" customFormat="1" ht="15" customHeight="1">
      <c r="A1030" s="217">
        <v>2024</v>
      </c>
      <c r="B1030" s="217" t="s">
        <v>60</v>
      </c>
      <c r="C1030" s="218" t="s">
        <v>2873</v>
      </c>
      <c r="D1030" s="217">
        <v>1234</v>
      </c>
      <c r="E1030" s="219" t="s">
        <v>4234</v>
      </c>
      <c r="F1030" s="217"/>
      <c r="G1030" s="217"/>
      <c r="H1030" s="220" t="s">
        <v>4233</v>
      </c>
      <c r="I1030" s="249" t="s">
        <v>52</v>
      </c>
      <c r="J1030" s="220" t="s">
        <v>4232</v>
      </c>
      <c r="K1030" s="220" t="s">
        <v>281</v>
      </c>
      <c r="L1030" s="219" t="s">
        <v>4235</v>
      </c>
      <c r="M1030" s="222" t="s">
        <v>4233</v>
      </c>
      <c r="N1030" s="222" t="s">
        <v>4233</v>
      </c>
      <c r="O1030" s="222" t="s">
        <v>4236</v>
      </c>
      <c r="P1030" s="269" t="s">
        <v>431</v>
      </c>
      <c r="Q1030" s="269" t="s">
        <v>294</v>
      </c>
      <c r="R1030" s="221" t="s">
        <v>316</v>
      </c>
      <c r="S1030" s="223" t="s">
        <v>43</v>
      </c>
      <c r="T1030" s="274" t="s">
        <v>29</v>
      </c>
      <c r="U1030" s="223" t="s">
        <v>78</v>
      </c>
      <c r="V1030" s="221" t="s">
        <v>2882</v>
      </c>
      <c r="W1030" s="231" t="s">
        <v>454</v>
      </c>
      <c r="X1030" s="269" t="s">
        <v>2883</v>
      </c>
      <c r="Y1030" s="220" t="s">
        <v>222</v>
      </c>
      <c r="Z1030" s="271" t="s">
        <v>220</v>
      </c>
      <c r="AA1030" s="220" t="s">
        <v>1322</v>
      </c>
      <c r="AB1030" s="239" t="s">
        <v>289</v>
      </c>
      <c r="AC1030" s="273" t="s">
        <v>227</v>
      </c>
      <c r="AD1030" s="221" t="s">
        <v>2884</v>
      </c>
      <c r="AH1030" s="257"/>
      <c r="AJ1030" s="258"/>
      <c r="AK1030" s="259"/>
      <c r="AL1030" s="242"/>
    </row>
    <row r="1031" spans="1:38" s="229" customFormat="1" ht="15" customHeight="1">
      <c r="A1031" s="217">
        <v>2024</v>
      </c>
      <c r="B1031" s="217" t="s">
        <v>60</v>
      </c>
      <c r="C1031" s="218" t="s">
        <v>2885</v>
      </c>
      <c r="D1031" s="217">
        <v>1234</v>
      </c>
      <c r="E1031" s="219" t="s">
        <v>4234</v>
      </c>
      <c r="F1031" s="217"/>
      <c r="G1031" s="217"/>
      <c r="H1031" s="220" t="s">
        <v>4233</v>
      </c>
      <c r="I1031" s="249" t="s">
        <v>52</v>
      </c>
      <c r="J1031" s="220" t="s">
        <v>4232</v>
      </c>
      <c r="K1031" s="220" t="s">
        <v>281</v>
      </c>
      <c r="L1031" s="219" t="s">
        <v>4235</v>
      </c>
      <c r="M1031" s="222" t="s">
        <v>4233</v>
      </c>
      <c r="N1031" s="222" t="s">
        <v>4233</v>
      </c>
      <c r="O1031" s="222" t="s">
        <v>4236</v>
      </c>
      <c r="P1031" s="269" t="s">
        <v>559</v>
      </c>
      <c r="Q1031" s="269" t="s">
        <v>294</v>
      </c>
      <c r="R1031" s="221" t="s">
        <v>316</v>
      </c>
      <c r="S1031" s="223" t="s">
        <v>43</v>
      </c>
      <c r="T1031" s="274" t="s">
        <v>29</v>
      </c>
      <c r="U1031" s="223" t="s">
        <v>79</v>
      </c>
      <c r="V1031" s="221" t="s">
        <v>1925</v>
      </c>
      <c r="W1031" s="231" t="s">
        <v>2083</v>
      </c>
      <c r="X1031" s="269" t="s">
        <v>2886</v>
      </c>
      <c r="Y1031" s="220" t="s">
        <v>222</v>
      </c>
      <c r="Z1031" s="271" t="s">
        <v>223</v>
      </c>
      <c r="AA1031" s="220" t="s">
        <v>288</v>
      </c>
      <c r="AB1031" s="239"/>
      <c r="AC1031" s="273"/>
      <c r="AD1031" s="221"/>
      <c r="AH1031" s="257"/>
      <c r="AJ1031" s="258"/>
      <c r="AK1031" s="259"/>
      <c r="AL1031" s="242"/>
    </row>
    <row r="1032" spans="1:38" s="229" customFormat="1" ht="15" customHeight="1">
      <c r="A1032" s="217">
        <v>2024</v>
      </c>
      <c r="B1032" s="217" t="s">
        <v>60</v>
      </c>
      <c r="C1032" s="218" t="s">
        <v>2885</v>
      </c>
      <c r="D1032" s="217">
        <v>1234</v>
      </c>
      <c r="E1032" s="219" t="s">
        <v>4234</v>
      </c>
      <c r="F1032" s="217"/>
      <c r="G1032" s="217"/>
      <c r="H1032" s="220" t="s">
        <v>4233</v>
      </c>
      <c r="I1032" s="249" t="s">
        <v>52</v>
      </c>
      <c r="J1032" s="220" t="s">
        <v>4232</v>
      </c>
      <c r="K1032" s="220" t="s">
        <v>281</v>
      </c>
      <c r="L1032" s="219" t="s">
        <v>4235</v>
      </c>
      <c r="M1032" s="222" t="s">
        <v>4233</v>
      </c>
      <c r="N1032" s="222" t="s">
        <v>4233</v>
      </c>
      <c r="O1032" s="222" t="s">
        <v>4236</v>
      </c>
      <c r="P1032" s="269" t="s">
        <v>639</v>
      </c>
      <c r="Q1032" s="269" t="s">
        <v>356</v>
      </c>
      <c r="R1032" s="221" t="s">
        <v>310</v>
      </c>
      <c r="S1032" s="223" t="s">
        <v>43</v>
      </c>
      <c r="T1032" s="274" t="s">
        <v>33</v>
      </c>
      <c r="U1032" s="223" t="s">
        <v>79</v>
      </c>
      <c r="V1032" s="221" t="s">
        <v>106</v>
      </c>
      <c r="W1032" s="231" t="s">
        <v>2083</v>
      </c>
      <c r="X1032" s="269" t="s">
        <v>2887</v>
      </c>
      <c r="Y1032" s="220" t="s">
        <v>222</v>
      </c>
      <c r="Z1032" s="271" t="s">
        <v>223</v>
      </c>
      <c r="AA1032" s="220" t="s">
        <v>288</v>
      </c>
      <c r="AB1032" s="239"/>
      <c r="AC1032" s="273"/>
      <c r="AD1032" s="221"/>
      <c r="AH1032" s="257"/>
      <c r="AJ1032" s="258"/>
      <c r="AK1032" s="259"/>
      <c r="AL1032" s="242"/>
    </row>
    <row r="1033" spans="1:38" s="229" customFormat="1" ht="15" customHeight="1">
      <c r="A1033" s="217">
        <v>2024</v>
      </c>
      <c r="B1033" s="217" t="s">
        <v>60</v>
      </c>
      <c r="C1033" s="218" t="s">
        <v>2885</v>
      </c>
      <c r="D1033" s="217">
        <v>1234</v>
      </c>
      <c r="E1033" s="219" t="s">
        <v>4234</v>
      </c>
      <c r="F1033" s="217" t="s">
        <v>289</v>
      </c>
      <c r="G1033" s="244"/>
      <c r="H1033" s="220" t="s">
        <v>4233</v>
      </c>
      <c r="I1033" s="249" t="s">
        <v>52</v>
      </c>
      <c r="J1033" s="220" t="s">
        <v>4232</v>
      </c>
      <c r="K1033" s="244"/>
      <c r="L1033" s="219" t="s">
        <v>4235</v>
      </c>
      <c r="M1033" s="222" t="s">
        <v>4233</v>
      </c>
      <c r="N1033" s="222" t="s">
        <v>4233</v>
      </c>
      <c r="O1033" s="222" t="s">
        <v>4236</v>
      </c>
      <c r="P1033" s="269" t="s">
        <v>306</v>
      </c>
      <c r="Q1033" s="269" t="s">
        <v>294</v>
      </c>
      <c r="R1033" s="221" t="s">
        <v>289</v>
      </c>
      <c r="S1033" s="280" t="s">
        <v>35</v>
      </c>
      <c r="T1033" s="274" t="s">
        <v>27</v>
      </c>
      <c r="U1033" s="223" t="s">
        <v>83</v>
      </c>
      <c r="V1033" s="221" t="s">
        <v>814</v>
      </c>
      <c r="W1033" s="231" t="s">
        <v>2888</v>
      </c>
      <c r="X1033" s="269" t="s">
        <v>1186</v>
      </c>
      <c r="Y1033" s="220" t="s">
        <v>219</v>
      </c>
      <c r="Z1033" s="271" t="s">
        <v>223</v>
      </c>
      <c r="AA1033" s="220" t="s">
        <v>323</v>
      </c>
      <c r="AB1033" s="239" t="s">
        <v>289</v>
      </c>
      <c r="AC1033" s="273" t="s">
        <v>227</v>
      </c>
      <c r="AD1033" s="221" t="s">
        <v>1186</v>
      </c>
      <c r="AE1033" s="228"/>
      <c r="AH1033" s="257"/>
      <c r="AJ1033" s="258"/>
      <c r="AK1033" s="259"/>
      <c r="AL1033" s="242"/>
    </row>
    <row r="1034" spans="1:38" s="229" customFormat="1" ht="15" customHeight="1">
      <c r="A1034" s="217">
        <v>2024</v>
      </c>
      <c r="B1034" s="217" t="s">
        <v>60</v>
      </c>
      <c r="C1034" s="218" t="s">
        <v>2885</v>
      </c>
      <c r="D1034" s="217">
        <v>1234</v>
      </c>
      <c r="E1034" s="219" t="s">
        <v>4234</v>
      </c>
      <c r="F1034" s="217"/>
      <c r="G1034" s="217"/>
      <c r="H1034" s="220" t="s">
        <v>4233</v>
      </c>
      <c r="I1034" s="249" t="s">
        <v>52</v>
      </c>
      <c r="J1034" s="220" t="s">
        <v>4232</v>
      </c>
      <c r="K1034" s="220" t="s">
        <v>2889</v>
      </c>
      <c r="L1034" s="219" t="s">
        <v>4235</v>
      </c>
      <c r="M1034" s="222" t="s">
        <v>4233</v>
      </c>
      <c r="N1034" s="222" t="s">
        <v>4233</v>
      </c>
      <c r="O1034" s="222" t="s">
        <v>4236</v>
      </c>
      <c r="P1034" s="269" t="s">
        <v>506</v>
      </c>
      <c r="Q1034" s="269" t="s">
        <v>294</v>
      </c>
      <c r="R1034" s="221" t="s">
        <v>289</v>
      </c>
      <c r="S1034" s="223" t="s">
        <v>43</v>
      </c>
      <c r="T1034" s="274" t="s">
        <v>30</v>
      </c>
      <c r="U1034" s="223" t="s">
        <v>78</v>
      </c>
      <c r="V1034" s="221" t="s">
        <v>95</v>
      </c>
      <c r="W1034" s="231" t="s">
        <v>2083</v>
      </c>
      <c r="X1034" s="269" t="s">
        <v>2890</v>
      </c>
      <c r="Y1034" s="220" t="s">
        <v>222</v>
      </c>
      <c r="Z1034" s="271" t="s">
        <v>223</v>
      </c>
      <c r="AA1034" s="220" t="s">
        <v>175</v>
      </c>
      <c r="AB1034" s="239" t="s">
        <v>316</v>
      </c>
      <c r="AC1034" s="273" t="s">
        <v>227</v>
      </c>
      <c r="AD1034" s="221" t="s">
        <v>2891</v>
      </c>
      <c r="AH1034" s="257"/>
      <c r="AJ1034" s="258"/>
      <c r="AK1034" s="259"/>
      <c r="AL1034" s="242"/>
    </row>
    <row r="1035" spans="1:38" s="229" customFormat="1" ht="15" customHeight="1">
      <c r="A1035" s="217">
        <v>2024</v>
      </c>
      <c r="B1035" s="217" t="s">
        <v>60</v>
      </c>
      <c r="C1035" s="218" t="s">
        <v>2885</v>
      </c>
      <c r="D1035" s="217">
        <v>1234</v>
      </c>
      <c r="E1035" s="219" t="s">
        <v>4234</v>
      </c>
      <c r="F1035" s="217"/>
      <c r="G1035" s="217"/>
      <c r="H1035" s="220" t="s">
        <v>4233</v>
      </c>
      <c r="I1035" s="249" t="s">
        <v>52</v>
      </c>
      <c r="J1035" s="220" t="s">
        <v>4232</v>
      </c>
      <c r="K1035" s="220" t="s">
        <v>281</v>
      </c>
      <c r="L1035" s="219" t="s">
        <v>4235</v>
      </c>
      <c r="M1035" s="222" t="s">
        <v>4233</v>
      </c>
      <c r="N1035" s="222" t="s">
        <v>4233</v>
      </c>
      <c r="O1035" s="222" t="s">
        <v>4236</v>
      </c>
      <c r="P1035" s="269" t="s">
        <v>2085</v>
      </c>
      <c r="Q1035" s="269" t="s">
        <v>1208</v>
      </c>
      <c r="R1035" s="221" t="s">
        <v>316</v>
      </c>
      <c r="S1035" s="223" t="s">
        <v>43</v>
      </c>
      <c r="T1035" s="274" t="s">
        <v>33</v>
      </c>
      <c r="U1035" s="223" t="s">
        <v>79</v>
      </c>
      <c r="V1035" s="221" t="s">
        <v>397</v>
      </c>
      <c r="W1035" s="231" t="s">
        <v>454</v>
      </c>
      <c r="X1035" s="231" t="s">
        <v>2892</v>
      </c>
      <c r="Y1035" s="220" t="s">
        <v>219</v>
      </c>
      <c r="Z1035" s="271" t="s">
        <v>223</v>
      </c>
      <c r="AA1035" s="220" t="s">
        <v>1736</v>
      </c>
      <c r="AB1035" s="239" t="s">
        <v>289</v>
      </c>
      <c r="AC1035" s="273" t="s">
        <v>227</v>
      </c>
      <c r="AD1035" s="221"/>
      <c r="AH1035" s="257"/>
      <c r="AJ1035" s="258"/>
      <c r="AK1035" s="259"/>
      <c r="AL1035" s="242"/>
    </row>
    <row r="1036" spans="1:38" s="229" customFormat="1" ht="15" customHeight="1">
      <c r="A1036" s="217">
        <v>2024</v>
      </c>
      <c r="B1036" s="217" t="s">
        <v>60</v>
      </c>
      <c r="C1036" s="218" t="s">
        <v>2885</v>
      </c>
      <c r="D1036" s="217">
        <v>1234</v>
      </c>
      <c r="E1036" s="219" t="s">
        <v>4234</v>
      </c>
      <c r="F1036" s="217"/>
      <c r="G1036" s="217"/>
      <c r="H1036" s="220" t="s">
        <v>4233</v>
      </c>
      <c r="I1036" s="249" t="s">
        <v>52</v>
      </c>
      <c r="J1036" s="220" t="s">
        <v>4232</v>
      </c>
      <c r="K1036" s="220" t="s">
        <v>281</v>
      </c>
      <c r="L1036" s="219" t="s">
        <v>4235</v>
      </c>
      <c r="M1036" s="222" t="s">
        <v>4233</v>
      </c>
      <c r="N1036" s="222" t="s">
        <v>4233</v>
      </c>
      <c r="O1036" s="222" t="s">
        <v>4236</v>
      </c>
      <c r="P1036" s="269" t="s">
        <v>1664</v>
      </c>
      <c r="Q1036" s="269" t="s">
        <v>345</v>
      </c>
      <c r="R1036" s="221" t="s">
        <v>310</v>
      </c>
      <c r="S1036" s="223" t="s">
        <v>43</v>
      </c>
      <c r="T1036" s="274" t="s">
        <v>33</v>
      </c>
      <c r="U1036" s="223" t="s">
        <v>79</v>
      </c>
      <c r="V1036" s="221" t="s">
        <v>100</v>
      </c>
      <c r="W1036" s="231" t="s">
        <v>2083</v>
      </c>
      <c r="X1036" s="269" t="s">
        <v>2893</v>
      </c>
      <c r="Y1036" s="220" t="s">
        <v>222</v>
      </c>
      <c r="Z1036" s="271" t="s">
        <v>223</v>
      </c>
      <c r="AA1036" s="220" t="s">
        <v>2784</v>
      </c>
      <c r="AB1036" s="239" t="s">
        <v>289</v>
      </c>
      <c r="AC1036" s="273" t="s">
        <v>227</v>
      </c>
      <c r="AD1036" s="221" t="s">
        <v>2894</v>
      </c>
      <c r="AH1036" s="257"/>
      <c r="AJ1036" s="258"/>
      <c r="AK1036" s="259"/>
      <c r="AL1036" s="242"/>
    </row>
    <row r="1037" spans="1:38" s="229" customFormat="1" ht="15" customHeight="1">
      <c r="A1037" s="217">
        <v>2024</v>
      </c>
      <c r="B1037" s="217" t="s">
        <v>60</v>
      </c>
      <c r="C1037" s="218" t="s">
        <v>2895</v>
      </c>
      <c r="D1037" s="217">
        <v>1234</v>
      </c>
      <c r="E1037" s="219" t="s">
        <v>4234</v>
      </c>
      <c r="F1037" s="217"/>
      <c r="G1037" s="217"/>
      <c r="H1037" s="220" t="s">
        <v>4233</v>
      </c>
      <c r="I1037" s="249" t="s">
        <v>52</v>
      </c>
      <c r="J1037" s="220" t="s">
        <v>4232</v>
      </c>
      <c r="K1037" s="220" t="s">
        <v>281</v>
      </c>
      <c r="L1037" s="219" t="s">
        <v>4235</v>
      </c>
      <c r="M1037" s="222" t="s">
        <v>4233</v>
      </c>
      <c r="N1037" s="222" t="s">
        <v>4233</v>
      </c>
      <c r="O1037" s="222" t="s">
        <v>4236</v>
      </c>
      <c r="P1037" s="269" t="s">
        <v>585</v>
      </c>
      <c r="Q1037" s="269" t="s">
        <v>294</v>
      </c>
      <c r="R1037" s="221" t="s">
        <v>316</v>
      </c>
      <c r="S1037" s="223" t="s">
        <v>43</v>
      </c>
      <c r="T1037" s="274" t="s">
        <v>33</v>
      </c>
      <c r="U1037" s="223" t="s">
        <v>78</v>
      </c>
      <c r="V1037" s="221" t="s">
        <v>397</v>
      </c>
      <c r="W1037" s="231" t="s">
        <v>2083</v>
      </c>
      <c r="X1037" s="269" t="s">
        <v>2896</v>
      </c>
      <c r="Y1037" s="220" t="s">
        <v>222</v>
      </c>
      <c r="Z1037" s="271" t="s">
        <v>220</v>
      </c>
      <c r="AA1037" s="220" t="s">
        <v>288</v>
      </c>
      <c r="AB1037" s="239"/>
      <c r="AC1037" s="273"/>
      <c r="AD1037" s="221" t="s">
        <v>2897</v>
      </c>
      <c r="AH1037" s="257"/>
      <c r="AJ1037" s="258"/>
      <c r="AK1037" s="259"/>
      <c r="AL1037" s="242"/>
    </row>
    <row r="1038" spans="1:38" s="229" customFormat="1" ht="15" customHeight="1">
      <c r="A1038" s="217">
        <v>2024</v>
      </c>
      <c r="B1038" s="217" t="s">
        <v>60</v>
      </c>
      <c r="C1038" s="218" t="s">
        <v>2895</v>
      </c>
      <c r="D1038" s="217">
        <v>1234</v>
      </c>
      <c r="E1038" s="219" t="s">
        <v>4234</v>
      </c>
      <c r="F1038" s="217"/>
      <c r="G1038" s="217"/>
      <c r="H1038" s="220" t="s">
        <v>4233</v>
      </c>
      <c r="I1038" s="249" t="s">
        <v>52</v>
      </c>
      <c r="J1038" s="220" t="s">
        <v>4232</v>
      </c>
      <c r="K1038" s="220" t="s">
        <v>281</v>
      </c>
      <c r="L1038" s="219" t="s">
        <v>4235</v>
      </c>
      <c r="M1038" s="222" t="s">
        <v>4233</v>
      </c>
      <c r="N1038" s="222" t="s">
        <v>4233</v>
      </c>
      <c r="O1038" s="222" t="s">
        <v>4236</v>
      </c>
      <c r="P1038" s="269" t="s">
        <v>2898</v>
      </c>
      <c r="Q1038" s="269" t="s">
        <v>294</v>
      </c>
      <c r="R1038" s="221" t="s">
        <v>312</v>
      </c>
      <c r="S1038" s="223" t="s">
        <v>43</v>
      </c>
      <c r="T1038" s="274" t="s">
        <v>30</v>
      </c>
      <c r="U1038" s="223" t="s">
        <v>80</v>
      </c>
      <c r="V1038" s="221" t="s">
        <v>111</v>
      </c>
      <c r="W1038" s="274" t="s">
        <v>2899</v>
      </c>
      <c r="X1038" s="269" t="s">
        <v>2899</v>
      </c>
      <c r="Y1038" s="220" t="s">
        <v>219</v>
      </c>
      <c r="Z1038" s="271" t="s">
        <v>223</v>
      </c>
      <c r="AA1038" s="220" t="s">
        <v>175</v>
      </c>
      <c r="AB1038" s="239" t="s">
        <v>316</v>
      </c>
      <c r="AC1038" s="273" t="s">
        <v>227</v>
      </c>
      <c r="AD1038" s="221" t="s">
        <v>402</v>
      </c>
      <c r="AH1038" s="257"/>
      <c r="AJ1038" s="258"/>
      <c r="AK1038" s="259"/>
      <c r="AL1038" s="242"/>
    </row>
    <row r="1039" spans="1:38" s="229" customFormat="1" ht="15" customHeight="1">
      <c r="A1039" s="217">
        <v>2024</v>
      </c>
      <c r="B1039" s="217" t="s">
        <v>60</v>
      </c>
      <c r="C1039" s="218" t="s">
        <v>2895</v>
      </c>
      <c r="D1039" s="217">
        <v>1234</v>
      </c>
      <c r="E1039" s="219" t="s">
        <v>4234</v>
      </c>
      <c r="F1039" s="217"/>
      <c r="G1039" s="217"/>
      <c r="H1039" s="220" t="s">
        <v>4233</v>
      </c>
      <c r="I1039" s="249" t="s">
        <v>52</v>
      </c>
      <c r="J1039" s="220" t="s">
        <v>4232</v>
      </c>
      <c r="K1039" s="220" t="s">
        <v>281</v>
      </c>
      <c r="L1039" s="219" t="s">
        <v>4235</v>
      </c>
      <c r="M1039" s="222" t="s">
        <v>4233</v>
      </c>
      <c r="N1039" s="222" t="s">
        <v>4233</v>
      </c>
      <c r="O1039" s="222" t="s">
        <v>4236</v>
      </c>
      <c r="P1039" s="269" t="s">
        <v>306</v>
      </c>
      <c r="Q1039" s="269" t="s">
        <v>294</v>
      </c>
      <c r="R1039" s="221" t="s">
        <v>316</v>
      </c>
      <c r="S1039" s="223" t="s">
        <v>90</v>
      </c>
      <c r="T1039" s="274" t="s">
        <v>27</v>
      </c>
      <c r="U1039" s="223" t="s">
        <v>79</v>
      </c>
      <c r="V1039" s="231" t="s">
        <v>2900</v>
      </c>
      <c r="W1039" s="231" t="s">
        <v>2901</v>
      </c>
      <c r="X1039" s="231" t="s">
        <v>2902</v>
      </c>
      <c r="Y1039" s="220"/>
      <c r="Z1039" s="271" t="s">
        <v>220</v>
      </c>
      <c r="AA1039" s="220" t="s">
        <v>2903</v>
      </c>
      <c r="AB1039" s="239" t="s">
        <v>310</v>
      </c>
      <c r="AC1039" s="273" t="s">
        <v>227</v>
      </c>
      <c r="AD1039" s="221"/>
      <c r="AH1039" s="257"/>
      <c r="AJ1039" s="258"/>
      <c r="AK1039" s="259"/>
      <c r="AL1039" s="242"/>
    </row>
    <row r="1040" spans="1:38" s="229" customFormat="1" ht="15" customHeight="1">
      <c r="A1040" s="217">
        <v>2024</v>
      </c>
      <c r="B1040" s="217" t="s">
        <v>60</v>
      </c>
      <c r="C1040" s="218">
        <v>45350</v>
      </c>
      <c r="D1040" s="217">
        <v>1234</v>
      </c>
      <c r="E1040" s="219" t="s">
        <v>4234</v>
      </c>
      <c r="F1040" s="217"/>
      <c r="G1040" s="217"/>
      <c r="H1040" s="220" t="s">
        <v>4233</v>
      </c>
      <c r="I1040" s="249" t="s">
        <v>52</v>
      </c>
      <c r="J1040" s="220" t="s">
        <v>4232</v>
      </c>
      <c r="K1040" s="220"/>
      <c r="L1040" s="219" t="s">
        <v>4235</v>
      </c>
      <c r="M1040" s="222" t="s">
        <v>4233</v>
      </c>
      <c r="N1040" s="222" t="s">
        <v>4233</v>
      </c>
      <c r="O1040" s="222" t="s">
        <v>4236</v>
      </c>
      <c r="P1040" s="269" t="s">
        <v>1294</v>
      </c>
      <c r="Q1040" s="269" t="s">
        <v>406</v>
      </c>
      <c r="R1040" s="221" t="s">
        <v>310</v>
      </c>
      <c r="S1040" s="223" t="s">
        <v>43</v>
      </c>
      <c r="T1040" s="274" t="s">
        <v>30</v>
      </c>
      <c r="U1040" s="223" t="s">
        <v>78</v>
      </c>
      <c r="V1040" s="221" t="s">
        <v>407</v>
      </c>
      <c r="W1040" s="231" t="s">
        <v>2083</v>
      </c>
      <c r="X1040" s="269" t="s">
        <v>2904</v>
      </c>
      <c r="Y1040" s="220" t="s">
        <v>222</v>
      </c>
      <c r="Z1040" s="271" t="s">
        <v>220</v>
      </c>
      <c r="AA1040" s="220" t="s">
        <v>1322</v>
      </c>
      <c r="AB1040" s="239" t="s">
        <v>289</v>
      </c>
      <c r="AC1040" s="273" t="s">
        <v>227</v>
      </c>
      <c r="AD1040" s="221" t="s">
        <v>2905</v>
      </c>
      <c r="AH1040" s="257"/>
      <c r="AJ1040" s="258"/>
      <c r="AK1040" s="259"/>
      <c r="AL1040" s="242"/>
    </row>
    <row r="1041" spans="1:38" s="229" customFormat="1" ht="15" customHeight="1">
      <c r="A1041" s="217">
        <v>2024</v>
      </c>
      <c r="B1041" s="217" t="s">
        <v>60</v>
      </c>
      <c r="C1041" s="218">
        <v>45350</v>
      </c>
      <c r="D1041" s="217">
        <v>1234</v>
      </c>
      <c r="E1041" s="219" t="s">
        <v>4234</v>
      </c>
      <c r="F1041" s="217"/>
      <c r="G1041" s="217"/>
      <c r="H1041" s="220" t="s">
        <v>4233</v>
      </c>
      <c r="I1041" s="249" t="s">
        <v>52</v>
      </c>
      <c r="J1041" s="220" t="s">
        <v>4232</v>
      </c>
      <c r="K1041" s="220"/>
      <c r="L1041" s="219" t="s">
        <v>4235</v>
      </c>
      <c r="M1041" s="222" t="s">
        <v>4233</v>
      </c>
      <c r="N1041" s="222" t="s">
        <v>4233</v>
      </c>
      <c r="O1041" s="222" t="s">
        <v>4236</v>
      </c>
      <c r="P1041" s="269" t="s">
        <v>1314</v>
      </c>
      <c r="Q1041" s="269" t="s">
        <v>294</v>
      </c>
      <c r="R1041" s="221" t="s">
        <v>289</v>
      </c>
      <c r="S1041" s="223" t="s">
        <v>43</v>
      </c>
      <c r="T1041" s="274" t="s">
        <v>30</v>
      </c>
      <c r="U1041" s="223" t="s">
        <v>78</v>
      </c>
      <c r="V1041" s="221" t="s">
        <v>2906</v>
      </c>
      <c r="W1041" s="231" t="s">
        <v>2083</v>
      </c>
      <c r="X1041" s="269" t="s">
        <v>2907</v>
      </c>
      <c r="Y1041" s="220" t="s">
        <v>222</v>
      </c>
      <c r="Z1041" s="271" t="s">
        <v>220</v>
      </c>
      <c r="AA1041" s="220" t="s">
        <v>288</v>
      </c>
      <c r="AB1041" s="239"/>
      <c r="AC1041" s="221"/>
      <c r="AD1041" s="221" t="s">
        <v>2908</v>
      </c>
      <c r="AH1041" s="257"/>
      <c r="AJ1041" s="258"/>
      <c r="AK1041" s="259"/>
      <c r="AL1041" s="242"/>
    </row>
    <row r="1042" spans="1:38" s="229" customFormat="1" ht="15" customHeight="1">
      <c r="A1042" s="217">
        <v>2024</v>
      </c>
      <c r="B1042" s="217" t="s">
        <v>60</v>
      </c>
      <c r="C1042" s="218">
        <v>45350</v>
      </c>
      <c r="D1042" s="217">
        <v>1234</v>
      </c>
      <c r="E1042" s="219" t="s">
        <v>4234</v>
      </c>
      <c r="F1042" s="217"/>
      <c r="G1042" s="217"/>
      <c r="H1042" s="220" t="s">
        <v>4233</v>
      </c>
      <c r="I1042" s="249" t="s">
        <v>52</v>
      </c>
      <c r="J1042" s="220" t="s">
        <v>4232</v>
      </c>
      <c r="K1042" s="220"/>
      <c r="L1042" s="219" t="s">
        <v>4235</v>
      </c>
      <c r="M1042" s="222" t="s">
        <v>4233</v>
      </c>
      <c r="N1042" s="222" t="s">
        <v>4233</v>
      </c>
      <c r="O1042" s="222" t="s">
        <v>4236</v>
      </c>
      <c r="P1042" s="269" t="s">
        <v>1058</v>
      </c>
      <c r="Q1042" s="269" t="s">
        <v>366</v>
      </c>
      <c r="R1042" s="221" t="s">
        <v>289</v>
      </c>
      <c r="S1042" s="223" t="s">
        <v>43</v>
      </c>
      <c r="T1042" s="274" t="s">
        <v>30</v>
      </c>
      <c r="U1042" s="223" t="s">
        <v>80</v>
      </c>
      <c r="V1042" s="221" t="s">
        <v>134</v>
      </c>
      <c r="W1042" s="231" t="s">
        <v>2083</v>
      </c>
      <c r="X1042" s="269" t="s">
        <v>2909</v>
      </c>
      <c r="Y1042" s="220" t="s">
        <v>222</v>
      </c>
      <c r="Z1042" s="271" t="s">
        <v>220</v>
      </c>
      <c r="AA1042" s="220" t="s">
        <v>1322</v>
      </c>
      <c r="AB1042" s="239" t="s">
        <v>289</v>
      </c>
      <c r="AC1042" s="273" t="s">
        <v>227</v>
      </c>
      <c r="AD1042" s="221" t="s">
        <v>2910</v>
      </c>
      <c r="AH1042" s="257"/>
      <c r="AJ1042" s="258"/>
      <c r="AK1042" s="259"/>
      <c r="AL1042" s="242"/>
    </row>
    <row r="1043" spans="1:38" s="229" customFormat="1" ht="15" customHeight="1">
      <c r="A1043" s="217">
        <v>2024</v>
      </c>
      <c r="B1043" s="217" t="s">
        <v>60</v>
      </c>
      <c r="C1043" s="218">
        <v>45350</v>
      </c>
      <c r="D1043" s="217">
        <v>1234</v>
      </c>
      <c r="E1043" s="219" t="s">
        <v>4234</v>
      </c>
      <c r="F1043" s="217"/>
      <c r="G1043" s="217"/>
      <c r="H1043" s="220" t="s">
        <v>4233</v>
      </c>
      <c r="I1043" s="249" t="s">
        <v>52</v>
      </c>
      <c r="J1043" s="220" t="s">
        <v>4232</v>
      </c>
      <c r="K1043" s="220"/>
      <c r="L1043" s="219" t="s">
        <v>4235</v>
      </c>
      <c r="M1043" s="222" t="s">
        <v>4233</v>
      </c>
      <c r="N1043" s="222" t="s">
        <v>4233</v>
      </c>
      <c r="O1043" s="222" t="s">
        <v>4236</v>
      </c>
      <c r="P1043" s="269" t="s">
        <v>1314</v>
      </c>
      <c r="Q1043" s="269" t="s">
        <v>294</v>
      </c>
      <c r="R1043" s="221" t="s">
        <v>312</v>
      </c>
      <c r="S1043" s="223" t="s">
        <v>43</v>
      </c>
      <c r="T1043" s="274" t="s">
        <v>29</v>
      </c>
      <c r="U1043" s="274" t="s">
        <v>88</v>
      </c>
      <c r="V1043" s="221" t="s">
        <v>407</v>
      </c>
      <c r="W1043" s="231" t="s">
        <v>2835</v>
      </c>
      <c r="X1043" s="269" t="s">
        <v>2911</v>
      </c>
      <c r="Y1043" s="220" t="s">
        <v>222</v>
      </c>
      <c r="Z1043" s="271" t="s">
        <v>223</v>
      </c>
      <c r="AA1043" s="220" t="s">
        <v>288</v>
      </c>
      <c r="AB1043" s="239"/>
      <c r="AC1043" s="273"/>
      <c r="AD1043" s="221" t="s">
        <v>2912</v>
      </c>
      <c r="AH1043" s="257"/>
      <c r="AJ1043" s="258"/>
      <c r="AK1043" s="259"/>
      <c r="AL1043" s="242"/>
    </row>
    <row r="1044" spans="1:38" s="229" customFormat="1" ht="15" customHeight="1">
      <c r="A1044" s="217">
        <v>2024</v>
      </c>
      <c r="B1044" s="217" t="s">
        <v>60</v>
      </c>
      <c r="C1044" s="218">
        <v>45350</v>
      </c>
      <c r="D1044" s="217">
        <v>1234</v>
      </c>
      <c r="E1044" s="219" t="s">
        <v>4234</v>
      </c>
      <c r="F1044" s="217"/>
      <c r="G1044" s="217"/>
      <c r="H1044" s="220" t="s">
        <v>4233</v>
      </c>
      <c r="I1044" s="249" t="s">
        <v>52</v>
      </c>
      <c r="J1044" s="220" t="s">
        <v>4232</v>
      </c>
      <c r="K1044" s="220"/>
      <c r="L1044" s="219" t="s">
        <v>4235</v>
      </c>
      <c r="M1044" s="222" t="s">
        <v>4233</v>
      </c>
      <c r="N1044" s="222" t="s">
        <v>4233</v>
      </c>
      <c r="O1044" s="222" t="s">
        <v>4236</v>
      </c>
      <c r="P1044" s="269" t="s">
        <v>867</v>
      </c>
      <c r="Q1044" s="269" t="s">
        <v>868</v>
      </c>
      <c r="R1044" s="221"/>
      <c r="S1044" s="223" t="s">
        <v>41</v>
      </c>
      <c r="T1044" s="274" t="s">
        <v>27</v>
      </c>
      <c r="U1044" s="223" t="s">
        <v>82</v>
      </c>
      <c r="V1044" s="221" t="s">
        <v>41</v>
      </c>
      <c r="W1044" s="231" t="s">
        <v>2913</v>
      </c>
      <c r="X1044" s="269" t="s">
        <v>2914</v>
      </c>
      <c r="Y1044" s="220"/>
      <c r="Z1044" s="271" t="s">
        <v>223</v>
      </c>
      <c r="AA1044" s="220" t="s">
        <v>2221</v>
      </c>
      <c r="AB1044" s="239"/>
      <c r="AC1044" s="273" t="s">
        <v>227</v>
      </c>
      <c r="AD1044" s="249" t="s">
        <v>2915</v>
      </c>
      <c r="AH1044" s="257"/>
      <c r="AJ1044" s="258"/>
      <c r="AK1044" s="259"/>
      <c r="AL1044" s="242"/>
    </row>
    <row r="1045" spans="1:38" s="229" customFormat="1" ht="15" customHeight="1">
      <c r="A1045" s="217">
        <v>2024</v>
      </c>
      <c r="B1045" s="217" t="s">
        <v>60</v>
      </c>
      <c r="C1045" s="218">
        <v>45351</v>
      </c>
      <c r="D1045" s="217">
        <v>1234</v>
      </c>
      <c r="E1045" s="219" t="s">
        <v>4234</v>
      </c>
      <c r="F1045" s="217"/>
      <c r="G1045" s="217"/>
      <c r="H1045" s="220" t="s">
        <v>4233</v>
      </c>
      <c r="I1045" s="249" t="s">
        <v>52</v>
      </c>
      <c r="J1045" s="220" t="s">
        <v>4232</v>
      </c>
      <c r="K1045" s="220"/>
      <c r="L1045" s="219" t="s">
        <v>4235</v>
      </c>
      <c r="M1045" s="222" t="s">
        <v>4233</v>
      </c>
      <c r="N1045" s="222" t="s">
        <v>4233</v>
      </c>
      <c r="O1045" s="222" t="s">
        <v>4236</v>
      </c>
      <c r="P1045" s="269" t="s">
        <v>300</v>
      </c>
      <c r="Q1045" s="269" t="s">
        <v>294</v>
      </c>
      <c r="R1045" s="221" t="s">
        <v>316</v>
      </c>
      <c r="S1045" s="223" t="s">
        <v>43</v>
      </c>
      <c r="T1045" s="274" t="s">
        <v>30</v>
      </c>
      <c r="U1045" s="223" t="s">
        <v>78</v>
      </c>
      <c r="V1045" s="221" t="s">
        <v>2916</v>
      </c>
      <c r="W1045" s="231" t="s">
        <v>2083</v>
      </c>
      <c r="X1045" s="269" t="s">
        <v>2917</v>
      </c>
      <c r="Y1045" s="220" t="s">
        <v>222</v>
      </c>
      <c r="Z1045" s="271" t="s">
        <v>220</v>
      </c>
      <c r="AA1045" s="220" t="s">
        <v>288</v>
      </c>
      <c r="AB1045" s="239"/>
      <c r="AC1045" s="273"/>
      <c r="AD1045" s="221" t="s">
        <v>2918</v>
      </c>
      <c r="AH1045" s="257"/>
      <c r="AJ1045" s="258"/>
      <c r="AK1045" s="259"/>
      <c r="AL1045" s="242"/>
    </row>
    <row r="1046" spans="1:38" s="229" customFormat="1" ht="15" customHeight="1">
      <c r="A1046" s="217">
        <v>2024</v>
      </c>
      <c r="B1046" s="217" t="s">
        <v>60</v>
      </c>
      <c r="C1046" s="218">
        <v>45351</v>
      </c>
      <c r="D1046" s="217">
        <v>1234</v>
      </c>
      <c r="E1046" s="219" t="s">
        <v>4234</v>
      </c>
      <c r="F1046" s="217" t="s">
        <v>310</v>
      </c>
      <c r="G1046" s="217" t="s">
        <v>2919</v>
      </c>
      <c r="H1046" s="220" t="s">
        <v>4233</v>
      </c>
      <c r="I1046" s="249" t="s">
        <v>52</v>
      </c>
      <c r="J1046" s="220" t="s">
        <v>4232</v>
      </c>
      <c r="K1046" s="220"/>
      <c r="L1046" s="219" t="s">
        <v>4235</v>
      </c>
      <c r="M1046" s="222" t="s">
        <v>4233</v>
      </c>
      <c r="N1046" s="222" t="s">
        <v>4233</v>
      </c>
      <c r="O1046" s="222" t="s">
        <v>4236</v>
      </c>
      <c r="P1046" s="269" t="s">
        <v>2364</v>
      </c>
      <c r="Q1046" s="269" t="s">
        <v>294</v>
      </c>
      <c r="R1046" s="221" t="s">
        <v>289</v>
      </c>
      <c r="S1046" s="280" t="s">
        <v>35</v>
      </c>
      <c r="T1046" s="274" t="s">
        <v>27</v>
      </c>
      <c r="U1046" s="223" t="s">
        <v>180</v>
      </c>
      <c r="V1046" s="221" t="s">
        <v>626</v>
      </c>
      <c r="W1046" s="231" t="s">
        <v>2920</v>
      </c>
      <c r="X1046" s="269" t="s">
        <v>1186</v>
      </c>
      <c r="Y1046" s="220" t="s">
        <v>2921</v>
      </c>
      <c r="Z1046" s="271" t="s">
        <v>223</v>
      </c>
      <c r="AA1046" s="220" t="s">
        <v>323</v>
      </c>
      <c r="AB1046" s="239" t="s">
        <v>2922</v>
      </c>
      <c r="AC1046" s="273" t="s">
        <v>2923</v>
      </c>
      <c r="AD1046" s="221"/>
      <c r="AH1046" s="257"/>
      <c r="AJ1046" s="258"/>
      <c r="AK1046" s="259"/>
      <c r="AL1046" s="242"/>
    </row>
    <row r="1047" spans="1:38" s="229" customFormat="1" ht="15" customHeight="1">
      <c r="A1047" s="217">
        <v>2024</v>
      </c>
      <c r="B1047" s="217" t="s">
        <v>60</v>
      </c>
      <c r="C1047" s="218">
        <v>45351</v>
      </c>
      <c r="D1047" s="217">
        <v>1234</v>
      </c>
      <c r="E1047" s="219" t="s">
        <v>4234</v>
      </c>
      <c r="F1047" s="217"/>
      <c r="G1047" s="217"/>
      <c r="H1047" s="220" t="s">
        <v>4233</v>
      </c>
      <c r="I1047" s="249" t="s">
        <v>52</v>
      </c>
      <c r="J1047" s="220" t="s">
        <v>4232</v>
      </c>
      <c r="K1047" s="220" t="s">
        <v>281</v>
      </c>
      <c r="L1047" s="219" t="s">
        <v>4235</v>
      </c>
      <c r="M1047" s="222" t="s">
        <v>4233</v>
      </c>
      <c r="N1047" s="222" t="s">
        <v>4233</v>
      </c>
      <c r="O1047" s="222" t="s">
        <v>4236</v>
      </c>
      <c r="P1047" s="269" t="s">
        <v>639</v>
      </c>
      <c r="Q1047" s="269" t="s">
        <v>356</v>
      </c>
      <c r="R1047" s="221" t="s">
        <v>312</v>
      </c>
      <c r="S1047" s="223" t="s">
        <v>76</v>
      </c>
      <c r="T1047" s="274" t="s">
        <v>29</v>
      </c>
      <c r="U1047" s="223" t="s">
        <v>79</v>
      </c>
      <c r="V1047" s="221" t="s">
        <v>2924</v>
      </c>
      <c r="W1047" s="231" t="s">
        <v>2925</v>
      </c>
      <c r="X1047" s="231" t="s">
        <v>2926</v>
      </c>
      <c r="Y1047" s="220" t="s">
        <v>222</v>
      </c>
      <c r="Z1047" s="271" t="s">
        <v>220</v>
      </c>
      <c r="AA1047" s="293" t="s">
        <v>304</v>
      </c>
      <c r="AB1047" s="239" t="s">
        <v>289</v>
      </c>
      <c r="AC1047" s="273" t="s">
        <v>227</v>
      </c>
      <c r="AD1047" s="221" t="s">
        <v>2927</v>
      </c>
      <c r="AH1047" s="257"/>
      <c r="AJ1047" s="258"/>
      <c r="AK1047" s="259"/>
      <c r="AL1047" s="242"/>
    </row>
    <row r="1048" spans="1:38" s="229" customFormat="1" ht="15" customHeight="1">
      <c r="A1048" s="217">
        <v>2024</v>
      </c>
      <c r="B1048" s="217" t="s">
        <v>60</v>
      </c>
      <c r="C1048" s="218">
        <v>45351</v>
      </c>
      <c r="D1048" s="217">
        <v>1234</v>
      </c>
      <c r="E1048" s="219" t="s">
        <v>4234</v>
      </c>
      <c r="F1048" s="217"/>
      <c r="G1048" s="217"/>
      <c r="H1048" s="220" t="s">
        <v>4233</v>
      </c>
      <c r="I1048" s="249" t="s">
        <v>52</v>
      </c>
      <c r="J1048" s="220" t="s">
        <v>4232</v>
      </c>
      <c r="K1048" s="220"/>
      <c r="L1048" s="219" t="s">
        <v>4235</v>
      </c>
      <c r="M1048" s="222" t="s">
        <v>4233</v>
      </c>
      <c r="N1048" s="222" t="s">
        <v>4233</v>
      </c>
      <c r="O1048" s="222" t="s">
        <v>4236</v>
      </c>
      <c r="P1048" s="269" t="s">
        <v>1756</v>
      </c>
      <c r="Q1048" s="269" t="s">
        <v>294</v>
      </c>
      <c r="R1048" s="221" t="s">
        <v>316</v>
      </c>
      <c r="S1048" s="223" t="s">
        <v>76</v>
      </c>
      <c r="T1048" s="274" t="s">
        <v>27</v>
      </c>
      <c r="U1048" s="223" t="s">
        <v>79</v>
      </c>
      <c r="V1048" s="221" t="s">
        <v>1032</v>
      </c>
      <c r="W1048" s="231" t="s">
        <v>76</v>
      </c>
      <c r="X1048" s="269" t="s">
        <v>2928</v>
      </c>
      <c r="Y1048" s="220" t="s">
        <v>219</v>
      </c>
      <c r="Z1048" s="271" t="s">
        <v>223</v>
      </c>
      <c r="AA1048" s="293" t="s">
        <v>288</v>
      </c>
      <c r="AB1048" s="239"/>
      <c r="AC1048" s="273"/>
      <c r="AD1048" s="221" t="s">
        <v>2929</v>
      </c>
      <c r="AH1048" s="257"/>
      <c r="AJ1048" s="258"/>
      <c r="AK1048" s="259"/>
      <c r="AL1048" s="242"/>
    </row>
    <row r="1049" spans="1:38" s="229" customFormat="1" ht="15" customHeight="1">
      <c r="A1049" s="217">
        <v>2024</v>
      </c>
      <c r="B1049" s="217" t="s">
        <v>60</v>
      </c>
      <c r="C1049" s="218">
        <v>45351</v>
      </c>
      <c r="D1049" s="217">
        <v>1234</v>
      </c>
      <c r="E1049" s="219" t="s">
        <v>4234</v>
      </c>
      <c r="F1049" s="217"/>
      <c r="G1049" s="217"/>
      <c r="H1049" s="220" t="s">
        <v>4233</v>
      </c>
      <c r="I1049" s="249" t="s">
        <v>52</v>
      </c>
      <c r="J1049" s="220" t="s">
        <v>4232</v>
      </c>
      <c r="K1049" s="220"/>
      <c r="L1049" s="219" t="s">
        <v>4235</v>
      </c>
      <c r="M1049" s="222" t="s">
        <v>4233</v>
      </c>
      <c r="N1049" s="222" t="s">
        <v>4233</v>
      </c>
      <c r="O1049" s="222" t="s">
        <v>4236</v>
      </c>
      <c r="P1049" s="269" t="s">
        <v>1125</v>
      </c>
      <c r="Q1049" s="269" t="s">
        <v>556</v>
      </c>
      <c r="R1049" s="221" t="s">
        <v>316</v>
      </c>
      <c r="S1049" s="223" t="s">
        <v>43</v>
      </c>
      <c r="T1049" s="274" t="s">
        <v>30</v>
      </c>
      <c r="U1049" s="223" t="s">
        <v>80</v>
      </c>
      <c r="V1049" s="221" t="s">
        <v>118</v>
      </c>
      <c r="W1049" s="231" t="s">
        <v>454</v>
      </c>
      <c r="X1049" s="269" t="s">
        <v>2424</v>
      </c>
      <c r="Y1049" s="220" t="s">
        <v>222</v>
      </c>
      <c r="Z1049" s="271" t="s">
        <v>220</v>
      </c>
      <c r="AA1049" s="220" t="s">
        <v>175</v>
      </c>
      <c r="AB1049" s="239" t="s">
        <v>316</v>
      </c>
      <c r="AC1049" s="273" t="s">
        <v>227</v>
      </c>
      <c r="AD1049" s="221" t="s">
        <v>2930</v>
      </c>
      <c r="AH1049" s="257"/>
      <c r="AJ1049" s="258"/>
      <c r="AK1049" s="259"/>
      <c r="AL1049" s="242"/>
    </row>
    <row r="1050" spans="1:38" s="229" customFormat="1" ht="15" customHeight="1">
      <c r="A1050" s="217">
        <v>2024</v>
      </c>
      <c r="B1050" s="217" t="s">
        <v>61</v>
      </c>
      <c r="C1050" s="218" t="s">
        <v>2931</v>
      </c>
      <c r="D1050" s="217">
        <v>1234</v>
      </c>
      <c r="E1050" s="219" t="s">
        <v>4234</v>
      </c>
      <c r="F1050" s="217"/>
      <c r="G1050" s="217"/>
      <c r="H1050" s="220" t="s">
        <v>4233</v>
      </c>
      <c r="I1050" s="249" t="s">
        <v>52</v>
      </c>
      <c r="J1050" s="220" t="s">
        <v>4232</v>
      </c>
      <c r="K1050" s="220"/>
      <c r="L1050" s="219" t="s">
        <v>4235</v>
      </c>
      <c r="M1050" s="222" t="s">
        <v>4233</v>
      </c>
      <c r="N1050" s="222" t="s">
        <v>4233</v>
      </c>
      <c r="O1050" s="222" t="s">
        <v>4236</v>
      </c>
      <c r="P1050" s="269" t="s">
        <v>283</v>
      </c>
      <c r="Q1050" s="269" t="s">
        <v>284</v>
      </c>
      <c r="R1050" s="221" t="s">
        <v>312</v>
      </c>
      <c r="S1050" s="223" t="s">
        <v>43</v>
      </c>
      <c r="T1050" s="274" t="s">
        <v>30</v>
      </c>
      <c r="U1050" s="223" t="s">
        <v>80</v>
      </c>
      <c r="V1050" s="221" t="s">
        <v>95</v>
      </c>
      <c r="W1050" s="231" t="s">
        <v>454</v>
      </c>
      <c r="X1050" s="269" t="s">
        <v>2932</v>
      </c>
      <c r="Y1050" s="220" t="s">
        <v>222</v>
      </c>
      <c r="Z1050" s="271" t="s">
        <v>220</v>
      </c>
      <c r="AA1050" s="220" t="s">
        <v>288</v>
      </c>
      <c r="AB1050" s="239"/>
      <c r="AC1050" s="273" t="s">
        <v>227</v>
      </c>
      <c r="AD1050" s="221" t="s">
        <v>2933</v>
      </c>
      <c r="AH1050" s="257"/>
      <c r="AJ1050" s="258"/>
      <c r="AK1050" s="259"/>
      <c r="AL1050" s="242"/>
    </row>
    <row r="1051" spans="1:38" s="229" customFormat="1" ht="15" customHeight="1">
      <c r="A1051" s="217">
        <v>2024</v>
      </c>
      <c r="B1051" s="217" t="s">
        <v>61</v>
      </c>
      <c r="C1051" s="218" t="s">
        <v>2931</v>
      </c>
      <c r="D1051" s="217">
        <v>1234</v>
      </c>
      <c r="E1051" s="219" t="s">
        <v>4234</v>
      </c>
      <c r="F1051" s="217"/>
      <c r="G1051" s="217"/>
      <c r="H1051" s="220" t="s">
        <v>4233</v>
      </c>
      <c r="I1051" s="249" t="s">
        <v>52</v>
      </c>
      <c r="J1051" s="220" t="s">
        <v>4232</v>
      </c>
      <c r="K1051" s="220"/>
      <c r="L1051" s="219" t="s">
        <v>4235</v>
      </c>
      <c r="M1051" s="222" t="s">
        <v>4233</v>
      </c>
      <c r="N1051" s="222" t="s">
        <v>4233</v>
      </c>
      <c r="O1051" s="222" t="s">
        <v>4236</v>
      </c>
      <c r="P1051" s="269" t="s">
        <v>395</v>
      </c>
      <c r="Q1051" s="269" t="s">
        <v>396</v>
      </c>
      <c r="R1051" s="221" t="s">
        <v>316</v>
      </c>
      <c r="S1051" s="223" t="s">
        <v>43</v>
      </c>
      <c r="T1051" s="274" t="s">
        <v>30</v>
      </c>
      <c r="U1051" s="223" t="s">
        <v>79</v>
      </c>
      <c r="V1051" s="221" t="s">
        <v>95</v>
      </c>
      <c r="W1051" s="231" t="s">
        <v>2083</v>
      </c>
      <c r="X1051" s="269" t="s">
        <v>2934</v>
      </c>
      <c r="Y1051" s="220" t="s">
        <v>222</v>
      </c>
      <c r="Z1051" s="271" t="s">
        <v>223</v>
      </c>
      <c r="AA1051" s="220" t="s">
        <v>288</v>
      </c>
      <c r="AB1051" s="239"/>
      <c r="AC1051" s="273"/>
      <c r="AD1051" s="221"/>
      <c r="AH1051" s="257"/>
      <c r="AJ1051" s="258"/>
      <c r="AK1051" s="259"/>
      <c r="AL1051" s="242"/>
    </row>
    <row r="1052" spans="1:38" s="229" customFormat="1" ht="15" customHeight="1">
      <c r="A1052" s="217">
        <v>2024</v>
      </c>
      <c r="B1052" s="217" t="s">
        <v>61</v>
      </c>
      <c r="C1052" s="218" t="s">
        <v>2931</v>
      </c>
      <c r="D1052" s="217">
        <v>1234</v>
      </c>
      <c r="E1052" s="219" t="s">
        <v>4234</v>
      </c>
      <c r="F1052" s="217"/>
      <c r="G1052" s="217"/>
      <c r="H1052" s="220" t="s">
        <v>4233</v>
      </c>
      <c r="I1052" s="249" t="s">
        <v>52</v>
      </c>
      <c r="J1052" s="220" t="s">
        <v>4232</v>
      </c>
      <c r="K1052" s="220"/>
      <c r="L1052" s="219" t="s">
        <v>4235</v>
      </c>
      <c r="M1052" s="222" t="s">
        <v>4233</v>
      </c>
      <c r="N1052" s="222" t="s">
        <v>4233</v>
      </c>
      <c r="O1052" s="222" t="s">
        <v>4236</v>
      </c>
      <c r="P1052" s="269" t="s">
        <v>484</v>
      </c>
      <c r="Q1052" s="269" t="s">
        <v>366</v>
      </c>
      <c r="R1052" s="221"/>
      <c r="S1052" s="223" t="s">
        <v>76</v>
      </c>
      <c r="T1052" s="223"/>
      <c r="U1052" s="223" t="s">
        <v>84</v>
      </c>
      <c r="V1052" s="221" t="s">
        <v>2935</v>
      </c>
      <c r="W1052" s="220"/>
      <c r="X1052" s="269" t="s">
        <v>2936</v>
      </c>
      <c r="Y1052" s="220"/>
      <c r="Z1052" s="271" t="s">
        <v>220</v>
      </c>
      <c r="AA1052" s="220" t="s">
        <v>2937</v>
      </c>
      <c r="AB1052" s="239" t="s">
        <v>289</v>
      </c>
      <c r="AC1052" s="273"/>
      <c r="AD1052" s="221"/>
      <c r="AH1052" s="257"/>
      <c r="AJ1052" s="258"/>
      <c r="AK1052" s="259"/>
      <c r="AL1052" s="242"/>
    </row>
    <row r="1053" spans="1:38" s="229" customFormat="1" ht="15" customHeight="1">
      <c r="A1053" s="217">
        <v>2024</v>
      </c>
      <c r="B1053" s="217" t="s">
        <v>61</v>
      </c>
      <c r="C1053" s="218" t="s">
        <v>2931</v>
      </c>
      <c r="D1053" s="217">
        <v>1234</v>
      </c>
      <c r="E1053" s="219" t="s">
        <v>4234</v>
      </c>
      <c r="F1053" s="217"/>
      <c r="G1053" s="217"/>
      <c r="H1053" s="220" t="s">
        <v>4233</v>
      </c>
      <c r="I1053" s="249" t="s">
        <v>52</v>
      </c>
      <c r="J1053" s="220" t="s">
        <v>4232</v>
      </c>
      <c r="K1053" s="220" t="s">
        <v>281</v>
      </c>
      <c r="L1053" s="219" t="s">
        <v>4235</v>
      </c>
      <c r="M1053" s="222" t="s">
        <v>4233</v>
      </c>
      <c r="N1053" s="222" t="s">
        <v>4233</v>
      </c>
      <c r="O1053" s="222" t="s">
        <v>4236</v>
      </c>
      <c r="P1053" s="269" t="s">
        <v>2938</v>
      </c>
      <c r="Q1053" s="269" t="s">
        <v>2939</v>
      </c>
      <c r="R1053" s="221" t="s">
        <v>316</v>
      </c>
      <c r="S1053" s="223" t="s">
        <v>43</v>
      </c>
      <c r="T1053" s="274" t="s">
        <v>33</v>
      </c>
      <c r="U1053" s="223" t="s">
        <v>79</v>
      </c>
      <c r="V1053" s="221" t="s">
        <v>100</v>
      </c>
      <c r="W1053" s="287" t="s">
        <v>2083</v>
      </c>
      <c r="X1053" s="231" t="s">
        <v>2940</v>
      </c>
      <c r="Y1053" s="220" t="s">
        <v>219</v>
      </c>
      <c r="Z1053" s="271" t="s">
        <v>223</v>
      </c>
      <c r="AA1053" s="293" t="s">
        <v>1736</v>
      </c>
      <c r="AB1053" s="239" t="s">
        <v>289</v>
      </c>
      <c r="AC1053" s="273" t="s">
        <v>227</v>
      </c>
      <c r="AD1053" s="222" t="s">
        <v>2941</v>
      </c>
      <c r="AH1053" s="257"/>
      <c r="AJ1053" s="258"/>
      <c r="AK1053" s="259"/>
      <c r="AL1053" s="242"/>
    </row>
    <row r="1054" spans="1:38" s="229" customFormat="1" ht="15" customHeight="1">
      <c r="A1054" s="217">
        <v>2024</v>
      </c>
      <c r="B1054" s="217" t="s">
        <v>61</v>
      </c>
      <c r="C1054" s="218" t="s">
        <v>2931</v>
      </c>
      <c r="D1054" s="217">
        <v>1234</v>
      </c>
      <c r="E1054" s="219" t="s">
        <v>4234</v>
      </c>
      <c r="F1054" s="217"/>
      <c r="G1054" s="217"/>
      <c r="H1054" s="220" t="s">
        <v>4233</v>
      </c>
      <c r="I1054" s="249" t="s">
        <v>52</v>
      </c>
      <c r="J1054" s="220" t="s">
        <v>4232</v>
      </c>
      <c r="K1054" s="220"/>
      <c r="L1054" s="219" t="s">
        <v>4235</v>
      </c>
      <c r="M1054" s="222" t="s">
        <v>4233</v>
      </c>
      <c r="N1054" s="222" t="s">
        <v>4233</v>
      </c>
      <c r="O1054" s="222" t="s">
        <v>4236</v>
      </c>
      <c r="P1054" s="269" t="s">
        <v>634</v>
      </c>
      <c r="Q1054" s="269" t="s">
        <v>375</v>
      </c>
      <c r="R1054" s="221" t="s">
        <v>289</v>
      </c>
      <c r="S1054" s="223" t="s">
        <v>43</v>
      </c>
      <c r="T1054" s="274" t="s">
        <v>30</v>
      </c>
      <c r="U1054" s="274" t="s">
        <v>80</v>
      </c>
      <c r="V1054" s="221" t="s">
        <v>101</v>
      </c>
      <c r="W1054" s="231" t="s">
        <v>2942</v>
      </c>
      <c r="X1054" s="269" t="s">
        <v>2943</v>
      </c>
      <c r="Y1054" s="220" t="s">
        <v>222</v>
      </c>
      <c r="Z1054" s="271" t="s">
        <v>220</v>
      </c>
      <c r="AA1054" s="220" t="s">
        <v>174</v>
      </c>
      <c r="AB1054" s="239" t="s">
        <v>289</v>
      </c>
      <c r="AC1054" s="273" t="s">
        <v>227</v>
      </c>
      <c r="AD1054" s="221"/>
      <c r="AH1054" s="257"/>
      <c r="AJ1054" s="258"/>
      <c r="AK1054" s="259"/>
      <c r="AL1054" s="242"/>
    </row>
    <row r="1055" spans="1:38" s="229" customFormat="1" ht="15" customHeight="1">
      <c r="A1055" s="217">
        <v>2024</v>
      </c>
      <c r="B1055" s="217" t="s">
        <v>61</v>
      </c>
      <c r="C1055" s="218" t="s">
        <v>2944</v>
      </c>
      <c r="D1055" s="217">
        <v>1234</v>
      </c>
      <c r="E1055" s="219" t="s">
        <v>4234</v>
      </c>
      <c r="F1055" s="217"/>
      <c r="G1055" s="217"/>
      <c r="H1055" s="220" t="s">
        <v>4233</v>
      </c>
      <c r="I1055" s="249" t="s">
        <v>52</v>
      </c>
      <c r="J1055" s="220" t="s">
        <v>4232</v>
      </c>
      <c r="K1055" s="220"/>
      <c r="L1055" s="219" t="s">
        <v>4235</v>
      </c>
      <c r="M1055" s="222" t="s">
        <v>4233</v>
      </c>
      <c r="N1055" s="222" t="s">
        <v>4233</v>
      </c>
      <c r="O1055" s="222" t="s">
        <v>4236</v>
      </c>
      <c r="P1055" s="269" t="s">
        <v>2945</v>
      </c>
      <c r="Q1055" s="269" t="s">
        <v>294</v>
      </c>
      <c r="R1055" s="221" t="s">
        <v>312</v>
      </c>
      <c r="S1055" s="280" t="s">
        <v>35</v>
      </c>
      <c r="T1055" s="274" t="s">
        <v>2946</v>
      </c>
      <c r="U1055" s="274" t="s">
        <v>183</v>
      </c>
      <c r="V1055" s="221" t="s">
        <v>2947</v>
      </c>
      <c r="W1055" s="231" t="s">
        <v>2004</v>
      </c>
      <c r="X1055" s="269" t="s">
        <v>2948</v>
      </c>
      <c r="Y1055" s="220" t="s">
        <v>219</v>
      </c>
      <c r="Z1055" s="271" t="s">
        <v>223</v>
      </c>
      <c r="AA1055" s="220" t="s">
        <v>175</v>
      </c>
      <c r="AB1055" s="239" t="s">
        <v>316</v>
      </c>
      <c r="AC1055" s="273" t="s">
        <v>227</v>
      </c>
      <c r="AD1055" s="221" t="s">
        <v>564</v>
      </c>
      <c r="AH1055" s="257"/>
      <c r="AJ1055" s="258"/>
      <c r="AK1055" s="259"/>
      <c r="AL1055" s="242"/>
    </row>
    <row r="1056" spans="1:38" s="229" customFormat="1" ht="15" customHeight="1">
      <c r="A1056" s="217">
        <v>2024</v>
      </c>
      <c r="B1056" s="217" t="s">
        <v>61</v>
      </c>
      <c r="C1056" s="218" t="s">
        <v>2949</v>
      </c>
      <c r="D1056" s="217">
        <v>1234</v>
      </c>
      <c r="E1056" s="219" t="s">
        <v>4234</v>
      </c>
      <c r="F1056" s="217"/>
      <c r="G1056" s="217"/>
      <c r="H1056" s="220" t="s">
        <v>4233</v>
      </c>
      <c r="I1056" s="249" t="s">
        <v>52</v>
      </c>
      <c r="J1056" s="220" t="s">
        <v>4232</v>
      </c>
      <c r="K1056" s="220"/>
      <c r="L1056" s="219" t="s">
        <v>4235</v>
      </c>
      <c r="M1056" s="222" t="s">
        <v>4233</v>
      </c>
      <c r="N1056" s="222" t="s">
        <v>4233</v>
      </c>
      <c r="O1056" s="222" t="s">
        <v>4236</v>
      </c>
      <c r="P1056" s="269" t="s">
        <v>1049</v>
      </c>
      <c r="Q1056" s="269" t="s">
        <v>356</v>
      </c>
      <c r="R1056" s="221" t="s">
        <v>316</v>
      </c>
      <c r="S1056" s="280" t="s">
        <v>35</v>
      </c>
      <c r="T1056" s="274" t="s">
        <v>2946</v>
      </c>
      <c r="U1056" s="223" t="s">
        <v>182</v>
      </c>
      <c r="V1056" s="221" t="s">
        <v>2950</v>
      </c>
      <c r="W1056" s="231" t="s">
        <v>2004</v>
      </c>
      <c r="X1056" s="269" t="s">
        <v>2951</v>
      </c>
      <c r="Y1056" s="220" t="s">
        <v>219</v>
      </c>
      <c r="Z1056" s="271" t="s">
        <v>223</v>
      </c>
      <c r="AA1056" s="220" t="s">
        <v>175</v>
      </c>
      <c r="AB1056" s="239" t="s">
        <v>316</v>
      </c>
      <c r="AC1056" s="273" t="s">
        <v>227</v>
      </c>
      <c r="AD1056" s="221" t="s">
        <v>564</v>
      </c>
      <c r="AH1056" s="257"/>
      <c r="AJ1056" s="258"/>
      <c r="AK1056" s="259"/>
      <c r="AL1056" s="242"/>
    </row>
    <row r="1057" spans="1:38" s="229" customFormat="1" ht="15" customHeight="1">
      <c r="A1057" s="217">
        <v>2024</v>
      </c>
      <c r="B1057" s="217" t="s">
        <v>61</v>
      </c>
      <c r="C1057" s="218" t="s">
        <v>2949</v>
      </c>
      <c r="D1057" s="217">
        <v>1234</v>
      </c>
      <c r="E1057" s="219" t="s">
        <v>4234</v>
      </c>
      <c r="F1057" s="217"/>
      <c r="G1057" s="217"/>
      <c r="H1057" s="220" t="s">
        <v>4233</v>
      </c>
      <c r="I1057" s="249" t="s">
        <v>75</v>
      </c>
      <c r="J1057" s="220" t="s">
        <v>4232</v>
      </c>
      <c r="K1057" s="220"/>
      <c r="L1057" s="219" t="s">
        <v>4235</v>
      </c>
      <c r="M1057" s="222" t="s">
        <v>4233</v>
      </c>
      <c r="N1057" s="222" t="s">
        <v>4233</v>
      </c>
      <c r="O1057" s="222" t="s">
        <v>4236</v>
      </c>
      <c r="P1057" s="269" t="s">
        <v>449</v>
      </c>
      <c r="Q1057" s="269" t="s">
        <v>294</v>
      </c>
      <c r="R1057" s="221"/>
      <c r="S1057" s="223"/>
      <c r="T1057" s="223"/>
      <c r="U1057" s="223"/>
      <c r="V1057" s="249" t="s">
        <v>75</v>
      </c>
      <c r="W1057" s="220"/>
      <c r="X1057" s="269"/>
      <c r="Y1057" s="220"/>
      <c r="Z1057" s="271"/>
      <c r="AA1057" s="249" t="s">
        <v>75</v>
      </c>
      <c r="AB1057" s="239"/>
      <c r="AC1057" s="273"/>
      <c r="AD1057" s="221"/>
      <c r="AH1057" s="257"/>
      <c r="AJ1057" s="258"/>
      <c r="AK1057" s="259"/>
      <c r="AL1057" s="242"/>
    </row>
    <row r="1058" spans="1:38" s="229" customFormat="1" ht="15" customHeight="1">
      <c r="A1058" s="217">
        <v>2024</v>
      </c>
      <c r="B1058" s="217" t="s">
        <v>61</v>
      </c>
      <c r="C1058" s="218" t="s">
        <v>2952</v>
      </c>
      <c r="D1058" s="217">
        <v>1234</v>
      </c>
      <c r="E1058" s="219" t="s">
        <v>4234</v>
      </c>
      <c r="F1058" s="217"/>
      <c r="G1058" s="217"/>
      <c r="H1058" s="220" t="s">
        <v>4233</v>
      </c>
      <c r="I1058" s="249" t="s">
        <v>2061</v>
      </c>
      <c r="J1058" s="220" t="s">
        <v>4232</v>
      </c>
      <c r="K1058" s="220"/>
      <c r="L1058" s="219" t="s">
        <v>4235</v>
      </c>
      <c r="M1058" s="222" t="s">
        <v>4233</v>
      </c>
      <c r="N1058" s="222" t="s">
        <v>4233</v>
      </c>
      <c r="O1058" s="222" t="s">
        <v>4236</v>
      </c>
      <c r="P1058" s="269" t="s">
        <v>325</v>
      </c>
      <c r="Q1058" s="269" t="s">
        <v>325</v>
      </c>
      <c r="R1058" s="221"/>
      <c r="S1058" s="223"/>
      <c r="T1058" s="223"/>
      <c r="U1058" s="223"/>
      <c r="V1058" s="221" t="s">
        <v>2061</v>
      </c>
      <c r="W1058" s="220"/>
      <c r="X1058" s="269"/>
      <c r="Y1058" s="220"/>
      <c r="Z1058" s="271"/>
      <c r="AA1058" s="220" t="s">
        <v>2061</v>
      </c>
      <c r="AB1058" s="239"/>
      <c r="AC1058" s="273"/>
      <c r="AD1058" s="221"/>
      <c r="AH1058" s="257"/>
      <c r="AJ1058" s="258"/>
      <c r="AK1058" s="259"/>
      <c r="AL1058" s="242"/>
    </row>
    <row r="1059" spans="1:38" s="229" customFormat="1" ht="15" customHeight="1">
      <c r="A1059" s="217">
        <v>2024</v>
      </c>
      <c r="B1059" s="217" t="s">
        <v>61</v>
      </c>
      <c r="C1059" s="218" t="s">
        <v>2952</v>
      </c>
      <c r="D1059" s="217">
        <v>1234</v>
      </c>
      <c r="E1059" s="219" t="s">
        <v>4234</v>
      </c>
      <c r="F1059" s="217"/>
      <c r="G1059" s="217"/>
      <c r="H1059" s="220" t="s">
        <v>4233</v>
      </c>
      <c r="I1059" s="249" t="s">
        <v>52</v>
      </c>
      <c r="J1059" s="220" t="s">
        <v>4232</v>
      </c>
      <c r="K1059" s="220"/>
      <c r="L1059" s="219" t="s">
        <v>4235</v>
      </c>
      <c r="M1059" s="222" t="s">
        <v>4233</v>
      </c>
      <c r="N1059" s="222" t="s">
        <v>4233</v>
      </c>
      <c r="O1059" s="222" t="s">
        <v>4236</v>
      </c>
      <c r="P1059" s="269" t="s">
        <v>663</v>
      </c>
      <c r="Q1059" s="269" t="s">
        <v>356</v>
      </c>
      <c r="R1059" s="221"/>
      <c r="S1059" s="280" t="s">
        <v>41</v>
      </c>
      <c r="T1059" s="274" t="s">
        <v>33</v>
      </c>
      <c r="U1059" s="223" t="s">
        <v>82</v>
      </c>
      <c r="V1059" s="221" t="s">
        <v>1511</v>
      </c>
      <c r="W1059" s="231" t="s">
        <v>2953</v>
      </c>
      <c r="X1059" s="269" t="s">
        <v>2954</v>
      </c>
      <c r="Y1059" s="220"/>
      <c r="Z1059" s="271" t="s">
        <v>223</v>
      </c>
      <c r="AA1059" s="220" t="s">
        <v>2221</v>
      </c>
      <c r="AB1059" s="239"/>
      <c r="AC1059" s="273" t="s">
        <v>227</v>
      </c>
      <c r="AD1059" s="221" t="s">
        <v>2955</v>
      </c>
      <c r="AH1059" s="257"/>
      <c r="AJ1059" s="258"/>
      <c r="AK1059" s="259"/>
      <c r="AL1059" s="242"/>
    </row>
    <row r="1060" spans="1:38" s="229" customFormat="1" ht="15" customHeight="1">
      <c r="A1060" s="217">
        <v>2024</v>
      </c>
      <c r="B1060" s="217" t="s">
        <v>61</v>
      </c>
      <c r="C1060" s="218" t="s">
        <v>2952</v>
      </c>
      <c r="D1060" s="217">
        <v>1234</v>
      </c>
      <c r="E1060" s="219" t="s">
        <v>4234</v>
      </c>
      <c r="F1060" s="217"/>
      <c r="G1060" s="217"/>
      <c r="H1060" s="220" t="s">
        <v>4233</v>
      </c>
      <c r="I1060" s="249" t="s">
        <v>52</v>
      </c>
      <c r="J1060" s="220" t="s">
        <v>4232</v>
      </c>
      <c r="K1060" s="220"/>
      <c r="L1060" s="219" t="s">
        <v>4235</v>
      </c>
      <c r="M1060" s="222" t="s">
        <v>4233</v>
      </c>
      <c r="N1060" s="222" t="s">
        <v>4233</v>
      </c>
      <c r="O1060" s="222" t="s">
        <v>4236</v>
      </c>
      <c r="P1060" s="269" t="s">
        <v>353</v>
      </c>
      <c r="Q1060" s="269" t="s">
        <v>294</v>
      </c>
      <c r="R1060" s="221" t="s">
        <v>310</v>
      </c>
      <c r="S1060" s="223" t="s">
        <v>43</v>
      </c>
      <c r="T1060" s="274" t="s">
        <v>30</v>
      </c>
      <c r="U1060" s="223" t="s">
        <v>79</v>
      </c>
      <c r="V1060" s="221" t="s">
        <v>128</v>
      </c>
      <c r="W1060" s="231" t="s">
        <v>2732</v>
      </c>
      <c r="X1060" s="269" t="s">
        <v>2956</v>
      </c>
      <c r="Y1060" s="220" t="s">
        <v>219</v>
      </c>
      <c r="Z1060" s="271" t="s">
        <v>223</v>
      </c>
      <c r="AA1060" s="220" t="s">
        <v>288</v>
      </c>
      <c r="AB1060" s="239"/>
      <c r="AC1060" s="273" t="s">
        <v>227</v>
      </c>
      <c r="AD1060" s="221"/>
      <c r="AH1060" s="257"/>
      <c r="AJ1060" s="258"/>
      <c r="AK1060" s="259"/>
      <c r="AL1060" s="242"/>
    </row>
    <row r="1061" spans="1:38" s="229" customFormat="1" ht="15" customHeight="1">
      <c r="A1061" s="217">
        <v>2024</v>
      </c>
      <c r="B1061" s="217" t="s">
        <v>61</v>
      </c>
      <c r="C1061" s="218" t="s">
        <v>2952</v>
      </c>
      <c r="D1061" s="217">
        <v>1234</v>
      </c>
      <c r="E1061" s="219" t="s">
        <v>4234</v>
      </c>
      <c r="F1061" s="217"/>
      <c r="G1061" s="217"/>
      <c r="H1061" s="220" t="s">
        <v>4233</v>
      </c>
      <c r="I1061" s="249" t="s">
        <v>2061</v>
      </c>
      <c r="J1061" s="220" t="s">
        <v>4232</v>
      </c>
      <c r="K1061" s="220"/>
      <c r="L1061" s="219" t="s">
        <v>4235</v>
      </c>
      <c r="M1061" s="222" t="s">
        <v>4233</v>
      </c>
      <c r="N1061" s="222" t="s">
        <v>4233</v>
      </c>
      <c r="O1061" s="222" t="s">
        <v>4236</v>
      </c>
      <c r="P1061" s="269" t="s">
        <v>381</v>
      </c>
      <c r="Q1061" s="269" t="s">
        <v>294</v>
      </c>
      <c r="R1061" s="221" t="s">
        <v>289</v>
      </c>
      <c r="S1061" s="280" t="s">
        <v>35</v>
      </c>
      <c r="T1061" s="274" t="s">
        <v>29</v>
      </c>
      <c r="U1061" s="223" t="s">
        <v>78</v>
      </c>
      <c r="V1061" s="221" t="s">
        <v>2061</v>
      </c>
      <c r="W1061" s="231" t="s">
        <v>35</v>
      </c>
      <c r="X1061" s="269" t="s">
        <v>2957</v>
      </c>
      <c r="Y1061" s="220" t="s">
        <v>219</v>
      </c>
      <c r="Z1061" s="271" t="s">
        <v>220</v>
      </c>
      <c r="AA1061" s="256" t="s">
        <v>2061</v>
      </c>
      <c r="AB1061" s="239"/>
      <c r="AC1061" s="273" t="s">
        <v>224</v>
      </c>
      <c r="AD1061" s="221" t="s">
        <v>2958</v>
      </c>
      <c r="AH1061" s="257"/>
      <c r="AJ1061" s="258"/>
      <c r="AK1061" s="259"/>
      <c r="AL1061" s="242"/>
    </row>
    <row r="1062" spans="1:38" s="229" customFormat="1" ht="15" customHeight="1">
      <c r="A1062" s="217">
        <v>2024</v>
      </c>
      <c r="B1062" s="217" t="s">
        <v>61</v>
      </c>
      <c r="C1062" s="218" t="s">
        <v>2952</v>
      </c>
      <c r="D1062" s="217">
        <v>1234</v>
      </c>
      <c r="E1062" s="219" t="s">
        <v>4234</v>
      </c>
      <c r="F1062" s="217"/>
      <c r="G1062" s="217"/>
      <c r="H1062" s="220" t="s">
        <v>4233</v>
      </c>
      <c r="I1062" s="249" t="s">
        <v>52</v>
      </c>
      <c r="J1062" s="220" t="s">
        <v>4232</v>
      </c>
      <c r="K1062" s="220"/>
      <c r="L1062" s="219" t="s">
        <v>4235</v>
      </c>
      <c r="M1062" s="222" t="s">
        <v>4233</v>
      </c>
      <c r="N1062" s="222" t="s">
        <v>4233</v>
      </c>
      <c r="O1062" s="222" t="s">
        <v>4236</v>
      </c>
      <c r="P1062" s="269" t="s">
        <v>306</v>
      </c>
      <c r="Q1062" s="269" t="s">
        <v>294</v>
      </c>
      <c r="R1062" s="221" t="s">
        <v>312</v>
      </c>
      <c r="S1062" s="223" t="s">
        <v>76</v>
      </c>
      <c r="T1062" s="274" t="s">
        <v>2959</v>
      </c>
      <c r="U1062" s="221" t="s">
        <v>86</v>
      </c>
      <c r="V1062" s="221" t="s">
        <v>86</v>
      </c>
      <c r="W1062" s="231" t="s">
        <v>1539</v>
      </c>
      <c r="X1062" s="269" t="s">
        <v>2960</v>
      </c>
      <c r="Y1062" s="220" t="s">
        <v>222</v>
      </c>
      <c r="Z1062" s="271" t="s">
        <v>223</v>
      </c>
      <c r="AA1062" s="220" t="s">
        <v>175</v>
      </c>
      <c r="AB1062" s="239" t="s">
        <v>316</v>
      </c>
      <c r="AC1062" s="273" t="s">
        <v>227</v>
      </c>
      <c r="AD1062" s="221" t="s">
        <v>2961</v>
      </c>
      <c r="AH1062" s="257"/>
      <c r="AJ1062" s="258"/>
      <c r="AK1062" s="259"/>
      <c r="AL1062" s="242"/>
    </row>
    <row r="1063" spans="1:38" s="229" customFormat="1" ht="15" customHeight="1">
      <c r="A1063" s="217">
        <v>2024</v>
      </c>
      <c r="B1063" s="217" t="s">
        <v>61</v>
      </c>
      <c r="C1063" s="218" t="s">
        <v>2952</v>
      </c>
      <c r="D1063" s="217">
        <v>1234</v>
      </c>
      <c r="E1063" s="219" t="s">
        <v>4234</v>
      </c>
      <c r="F1063" s="217"/>
      <c r="G1063" s="217"/>
      <c r="H1063" s="220" t="s">
        <v>4233</v>
      </c>
      <c r="I1063" s="249" t="s">
        <v>52</v>
      </c>
      <c r="J1063" s="220" t="s">
        <v>4232</v>
      </c>
      <c r="K1063" s="220" t="s">
        <v>2962</v>
      </c>
      <c r="L1063" s="219" t="s">
        <v>4235</v>
      </c>
      <c r="M1063" s="222" t="s">
        <v>4233</v>
      </c>
      <c r="N1063" s="222" t="s">
        <v>4233</v>
      </c>
      <c r="O1063" s="222" t="s">
        <v>4236</v>
      </c>
      <c r="P1063" s="269" t="s">
        <v>306</v>
      </c>
      <c r="Q1063" s="269" t="s">
        <v>294</v>
      </c>
      <c r="R1063" s="221" t="s">
        <v>310</v>
      </c>
      <c r="S1063" s="223" t="s">
        <v>43</v>
      </c>
      <c r="T1063" s="274" t="s">
        <v>29</v>
      </c>
      <c r="U1063" s="223" t="s">
        <v>78</v>
      </c>
      <c r="V1063" s="221" t="s">
        <v>2963</v>
      </c>
      <c r="W1063" s="231" t="s">
        <v>2645</v>
      </c>
      <c r="X1063" s="231" t="s">
        <v>2964</v>
      </c>
      <c r="Y1063" s="220" t="s">
        <v>222</v>
      </c>
      <c r="Z1063" s="271" t="s">
        <v>220</v>
      </c>
      <c r="AA1063" s="293" t="s">
        <v>2965</v>
      </c>
      <c r="AB1063" s="239" t="s">
        <v>310</v>
      </c>
      <c r="AC1063" s="273" t="s">
        <v>227</v>
      </c>
      <c r="AD1063" s="221" t="s">
        <v>2966</v>
      </c>
      <c r="AH1063" s="257"/>
      <c r="AJ1063" s="258"/>
      <c r="AK1063" s="259"/>
      <c r="AL1063" s="242"/>
    </row>
    <row r="1064" spans="1:38" s="229" customFormat="1" ht="15" customHeight="1">
      <c r="A1064" s="217">
        <v>2024</v>
      </c>
      <c r="B1064" s="217" t="s">
        <v>61</v>
      </c>
      <c r="C1064" s="218" t="s">
        <v>2952</v>
      </c>
      <c r="D1064" s="217">
        <v>1234</v>
      </c>
      <c r="E1064" s="219" t="s">
        <v>4234</v>
      </c>
      <c r="F1064" s="217"/>
      <c r="G1064" s="217"/>
      <c r="H1064" s="220" t="s">
        <v>4233</v>
      </c>
      <c r="I1064" s="249" t="s">
        <v>52</v>
      </c>
      <c r="J1064" s="220" t="s">
        <v>4232</v>
      </c>
      <c r="K1064" s="220" t="s">
        <v>281</v>
      </c>
      <c r="L1064" s="219" t="s">
        <v>4235</v>
      </c>
      <c r="M1064" s="222" t="s">
        <v>4233</v>
      </c>
      <c r="N1064" s="222" t="s">
        <v>4233</v>
      </c>
      <c r="O1064" s="222" t="s">
        <v>4236</v>
      </c>
      <c r="P1064" s="269" t="s">
        <v>1552</v>
      </c>
      <c r="Q1064" s="269" t="s">
        <v>294</v>
      </c>
      <c r="R1064" s="221" t="s">
        <v>289</v>
      </c>
      <c r="S1064" s="223" t="s">
        <v>90</v>
      </c>
      <c r="T1064" s="274" t="s">
        <v>33</v>
      </c>
      <c r="U1064" s="223" t="s">
        <v>78</v>
      </c>
      <c r="V1064" s="221" t="s">
        <v>882</v>
      </c>
      <c r="W1064" s="231" t="s">
        <v>2967</v>
      </c>
      <c r="X1064" s="231" t="s">
        <v>2968</v>
      </c>
      <c r="Y1064" s="220"/>
      <c r="Z1064" s="271" t="s">
        <v>220</v>
      </c>
      <c r="AA1064" s="220" t="s">
        <v>304</v>
      </c>
      <c r="AB1064" s="239" t="s">
        <v>289</v>
      </c>
      <c r="AC1064" s="273" t="s">
        <v>227</v>
      </c>
      <c r="AD1064" s="221"/>
      <c r="AH1064" s="257"/>
      <c r="AJ1064" s="258"/>
      <c r="AK1064" s="259"/>
      <c r="AL1064" s="242"/>
    </row>
    <row r="1065" spans="1:38" s="229" customFormat="1" ht="15" customHeight="1">
      <c r="A1065" s="217">
        <v>2024</v>
      </c>
      <c r="B1065" s="217" t="s">
        <v>61</v>
      </c>
      <c r="C1065" s="218" t="s">
        <v>2952</v>
      </c>
      <c r="D1065" s="217">
        <v>1234</v>
      </c>
      <c r="E1065" s="219" t="s">
        <v>4234</v>
      </c>
      <c r="F1065" s="217"/>
      <c r="G1065" s="217"/>
      <c r="H1065" s="220" t="s">
        <v>4233</v>
      </c>
      <c r="I1065" s="249" t="s">
        <v>52</v>
      </c>
      <c r="J1065" s="220" t="s">
        <v>4232</v>
      </c>
      <c r="K1065" s="220"/>
      <c r="L1065" s="219" t="s">
        <v>4235</v>
      </c>
      <c r="M1065" s="222" t="s">
        <v>4233</v>
      </c>
      <c r="N1065" s="222" t="s">
        <v>4233</v>
      </c>
      <c r="O1065" s="222" t="s">
        <v>4236</v>
      </c>
      <c r="P1065" s="269" t="s">
        <v>1987</v>
      </c>
      <c r="Q1065" s="269" t="s">
        <v>294</v>
      </c>
      <c r="R1065" s="221"/>
      <c r="S1065" s="223" t="s">
        <v>43</v>
      </c>
      <c r="T1065" s="274" t="s">
        <v>30</v>
      </c>
      <c r="U1065" s="223" t="s">
        <v>80</v>
      </c>
      <c r="V1065" s="221" t="s">
        <v>93</v>
      </c>
      <c r="W1065" s="231" t="s">
        <v>2969</v>
      </c>
      <c r="X1065" s="269" t="s">
        <v>2970</v>
      </c>
      <c r="Y1065" s="220" t="s">
        <v>222</v>
      </c>
      <c r="Z1065" s="271" t="s">
        <v>220</v>
      </c>
      <c r="AA1065" s="220" t="s">
        <v>1322</v>
      </c>
      <c r="AB1065" s="239"/>
      <c r="AC1065" s="273" t="s">
        <v>227</v>
      </c>
      <c r="AD1065" s="221" t="s">
        <v>2971</v>
      </c>
      <c r="AH1065" s="257"/>
      <c r="AJ1065" s="258"/>
      <c r="AK1065" s="259"/>
      <c r="AL1065" s="242"/>
    </row>
    <row r="1066" spans="1:38" s="229" customFormat="1" ht="15" customHeight="1">
      <c r="A1066" s="217">
        <v>2024</v>
      </c>
      <c r="B1066" s="217" t="s">
        <v>61</v>
      </c>
      <c r="C1066" s="218" t="s">
        <v>2952</v>
      </c>
      <c r="D1066" s="217">
        <v>1234</v>
      </c>
      <c r="E1066" s="219" t="s">
        <v>4234</v>
      </c>
      <c r="F1066" s="217"/>
      <c r="G1066" s="217"/>
      <c r="H1066" s="220" t="s">
        <v>4233</v>
      </c>
      <c r="I1066" s="249" t="s">
        <v>291</v>
      </c>
      <c r="J1066" s="220" t="s">
        <v>4232</v>
      </c>
      <c r="K1066" s="220"/>
      <c r="L1066" s="219" t="s">
        <v>4235</v>
      </c>
      <c r="M1066" s="222" t="s">
        <v>4233</v>
      </c>
      <c r="N1066" s="222" t="s">
        <v>4233</v>
      </c>
      <c r="O1066" s="222" t="s">
        <v>4236</v>
      </c>
      <c r="P1066" s="269" t="s">
        <v>1987</v>
      </c>
      <c r="Q1066" s="269" t="s">
        <v>294</v>
      </c>
      <c r="R1066" s="221"/>
      <c r="S1066" s="223"/>
      <c r="T1066" s="223"/>
      <c r="U1066" s="223"/>
      <c r="V1066" s="221" t="s">
        <v>291</v>
      </c>
      <c r="W1066" s="220"/>
      <c r="X1066" s="269"/>
      <c r="Y1066" s="220"/>
      <c r="Z1066" s="271"/>
      <c r="AA1066" s="249" t="s">
        <v>291</v>
      </c>
      <c r="AB1066" s="239"/>
      <c r="AC1066" s="273"/>
      <c r="AD1066" s="221"/>
      <c r="AH1066" s="257"/>
      <c r="AJ1066" s="258"/>
      <c r="AK1066" s="259"/>
      <c r="AL1066" s="242"/>
    </row>
    <row r="1067" spans="1:38" s="229" customFormat="1" ht="15" customHeight="1">
      <c r="A1067" s="217">
        <v>2024</v>
      </c>
      <c r="B1067" s="217" t="s">
        <v>61</v>
      </c>
      <c r="C1067" s="218" t="s">
        <v>2972</v>
      </c>
      <c r="D1067" s="217">
        <v>1234</v>
      </c>
      <c r="E1067" s="219" t="s">
        <v>4234</v>
      </c>
      <c r="F1067" s="217" t="s">
        <v>310</v>
      </c>
      <c r="G1067" s="217" t="s">
        <v>2973</v>
      </c>
      <c r="H1067" s="220" t="s">
        <v>4233</v>
      </c>
      <c r="I1067" s="249" t="s">
        <v>52</v>
      </c>
      <c r="J1067" s="220" t="s">
        <v>4232</v>
      </c>
      <c r="K1067" s="220"/>
      <c r="L1067" s="219" t="s">
        <v>4235</v>
      </c>
      <c r="M1067" s="222" t="s">
        <v>4233</v>
      </c>
      <c r="N1067" s="222" t="s">
        <v>4233</v>
      </c>
      <c r="O1067" s="222" t="s">
        <v>4236</v>
      </c>
      <c r="P1067" s="269" t="s">
        <v>2278</v>
      </c>
      <c r="Q1067" s="269" t="s">
        <v>523</v>
      </c>
      <c r="R1067" s="221" t="s">
        <v>289</v>
      </c>
      <c r="S1067" s="280" t="s">
        <v>35</v>
      </c>
      <c r="T1067" s="274" t="s">
        <v>27</v>
      </c>
      <c r="U1067" s="223" t="s">
        <v>83</v>
      </c>
      <c r="V1067" s="221" t="s">
        <v>2974</v>
      </c>
      <c r="W1067" s="231" t="s">
        <v>2975</v>
      </c>
      <c r="X1067" s="269" t="s">
        <v>1186</v>
      </c>
      <c r="Y1067" s="220" t="s">
        <v>2921</v>
      </c>
      <c r="Z1067" s="271" t="s">
        <v>223</v>
      </c>
      <c r="AA1067" s="220" t="s">
        <v>323</v>
      </c>
      <c r="AB1067" s="239" t="s">
        <v>2922</v>
      </c>
      <c r="AC1067" s="273" t="s">
        <v>2923</v>
      </c>
      <c r="AD1067" s="221"/>
      <c r="AH1067" s="257"/>
      <c r="AJ1067" s="258"/>
      <c r="AK1067" s="259"/>
      <c r="AL1067" s="242"/>
    </row>
    <row r="1068" spans="1:38" s="229" customFormat="1" ht="15" customHeight="1">
      <c r="A1068" s="217">
        <v>2024</v>
      </c>
      <c r="B1068" s="217" t="s">
        <v>61</v>
      </c>
      <c r="C1068" s="218" t="s">
        <v>2972</v>
      </c>
      <c r="D1068" s="217">
        <v>1234</v>
      </c>
      <c r="E1068" s="219" t="s">
        <v>4234</v>
      </c>
      <c r="F1068" s="217"/>
      <c r="G1068" s="217"/>
      <c r="H1068" s="220" t="s">
        <v>4233</v>
      </c>
      <c r="I1068" s="249" t="s">
        <v>52</v>
      </c>
      <c r="J1068" s="220" t="s">
        <v>4232</v>
      </c>
      <c r="K1068" s="220"/>
      <c r="L1068" s="219" t="s">
        <v>4235</v>
      </c>
      <c r="M1068" s="222" t="s">
        <v>4233</v>
      </c>
      <c r="N1068" s="222" t="s">
        <v>4233</v>
      </c>
      <c r="O1068" s="222" t="s">
        <v>4236</v>
      </c>
      <c r="P1068" s="269" t="s">
        <v>506</v>
      </c>
      <c r="Q1068" s="269" t="s">
        <v>294</v>
      </c>
      <c r="R1068" s="221" t="s">
        <v>310</v>
      </c>
      <c r="S1068" s="223" t="s">
        <v>43</v>
      </c>
      <c r="T1068" s="274" t="s">
        <v>33</v>
      </c>
      <c r="U1068" s="223" t="s">
        <v>79</v>
      </c>
      <c r="V1068" s="221" t="s">
        <v>106</v>
      </c>
      <c r="W1068" s="231" t="s">
        <v>2732</v>
      </c>
      <c r="X1068" s="269" t="s">
        <v>2976</v>
      </c>
      <c r="Y1068" s="220" t="s">
        <v>222</v>
      </c>
      <c r="Z1068" s="271" t="s">
        <v>223</v>
      </c>
      <c r="AA1068" s="220" t="s">
        <v>288</v>
      </c>
      <c r="AB1068" s="239"/>
      <c r="AC1068" s="273" t="s">
        <v>227</v>
      </c>
      <c r="AD1068" s="221"/>
      <c r="AH1068" s="257"/>
      <c r="AJ1068" s="258"/>
      <c r="AK1068" s="259"/>
      <c r="AL1068" s="242"/>
    </row>
    <row r="1069" spans="1:38" s="229" customFormat="1" ht="15" customHeight="1">
      <c r="A1069" s="217">
        <v>2024</v>
      </c>
      <c r="B1069" s="217" t="s">
        <v>61</v>
      </c>
      <c r="C1069" s="218" t="s">
        <v>2972</v>
      </c>
      <c r="D1069" s="217">
        <v>1234</v>
      </c>
      <c r="E1069" s="219" t="s">
        <v>4234</v>
      </c>
      <c r="F1069" s="217"/>
      <c r="G1069" s="217"/>
      <c r="H1069" s="220" t="s">
        <v>4233</v>
      </c>
      <c r="I1069" s="249" t="s">
        <v>52</v>
      </c>
      <c r="J1069" s="220" t="s">
        <v>4232</v>
      </c>
      <c r="K1069" s="220"/>
      <c r="L1069" s="219" t="s">
        <v>4235</v>
      </c>
      <c r="M1069" s="222" t="s">
        <v>4233</v>
      </c>
      <c r="N1069" s="222" t="s">
        <v>4233</v>
      </c>
      <c r="O1069" s="222" t="s">
        <v>4236</v>
      </c>
      <c r="P1069" s="269" t="s">
        <v>2364</v>
      </c>
      <c r="Q1069" s="269" t="s">
        <v>294</v>
      </c>
      <c r="R1069" s="221" t="s">
        <v>316</v>
      </c>
      <c r="S1069" s="223" t="s">
        <v>43</v>
      </c>
      <c r="T1069" s="274" t="s">
        <v>30</v>
      </c>
      <c r="U1069" s="223" t="s">
        <v>80</v>
      </c>
      <c r="V1069" s="221" t="s">
        <v>158</v>
      </c>
      <c r="W1069" s="231" t="s">
        <v>2977</v>
      </c>
      <c r="X1069" s="269" t="s">
        <v>2978</v>
      </c>
      <c r="Y1069" s="220" t="s">
        <v>222</v>
      </c>
      <c r="Z1069" s="271" t="s">
        <v>220</v>
      </c>
      <c r="AA1069" s="220" t="s">
        <v>1322</v>
      </c>
      <c r="AB1069" s="239"/>
      <c r="AC1069" s="273" t="s">
        <v>227</v>
      </c>
      <c r="AD1069" s="221" t="s">
        <v>2979</v>
      </c>
      <c r="AH1069" s="257"/>
      <c r="AJ1069" s="258"/>
      <c r="AK1069" s="259"/>
      <c r="AL1069" s="242"/>
    </row>
    <row r="1070" spans="1:38" s="229" customFormat="1" ht="15" customHeight="1">
      <c r="A1070" s="217">
        <v>2024</v>
      </c>
      <c r="B1070" s="217" t="s">
        <v>61</v>
      </c>
      <c r="C1070" s="218" t="s">
        <v>2980</v>
      </c>
      <c r="D1070" s="217">
        <v>1234</v>
      </c>
      <c r="E1070" s="219" t="s">
        <v>4234</v>
      </c>
      <c r="F1070" s="217"/>
      <c r="G1070" s="217"/>
      <c r="H1070" s="220" t="s">
        <v>4233</v>
      </c>
      <c r="I1070" s="249" t="s">
        <v>2061</v>
      </c>
      <c r="J1070" s="220" t="s">
        <v>4232</v>
      </c>
      <c r="K1070" s="220"/>
      <c r="L1070" s="219" t="s">
        <v>4235</v>
      </c>
      <c r="M1070" s="222" t="s">
        <v>4233</v>
      </c>
      <c r="N1070" s="222" t="s">
        <v>4233</v>
      </c>
      <c r="O1070" s="222" t="s">
        <v>4236</v>
      </c>
      <c r="P1070" s="269" t="s">
        <v>325</v>
      </c>
      <c r="Q1070" s="269" t="s">
        <v>325</v>
      </c>
      <c r="R1070" s="221"/>
      <c r="S1070" s="223"/>
      <c r="T1070" s="223"/>
      <c r="U1070" s="223"/>
      <c r="V1070" s="221" t="s">
        <v>2061</v>
      </c>
      <c r="W1070" s="220"/>
      <c r="X1070" s="269"/>
      <c r="Y1070" s="220"/>
      <c r="Z1070" s="271"/>
      <c r="AA1070" s="220" t="s">
        <v>2061</v>
      </c>
      <c r="AB1070" s="239"/>
      <c r="AC1070" s="273"/>
      <c r="AD1070" s="221"/>
      <c r="AH1070" s="257"/>
      <c r="AJ1070" s="258"/>
      <c r="AK1070" s="259"/>
      <c r="AL1070" s="242"/>
    </row>
    <row r="1071" spans="1:38" s="229" customFormat="1" ht="15" customHeight="1">
      <c r="A1071" s="217">
        <v>2024</v>
      </c>
      <c r="B1071" s="217" t="s">
        <v>61</v>
      </c>
      <c r="C1071" s="218" t="s">
        <v>2980</v>
      </c>
      <c r="D1071" s="217">
        <v>1234</v>
      </c>
      <c r="E1071" s="219" t="s">
        <v>4234</v>
      </c>
      <c r="F1071" s="217"/>
      <c r="G1071" s="217"/>
      <c r="H1071" s="220" t="s">
        <v>4233</v>
      </c>
      <c r="I1071" s="249" t="s">
        <v>52</v>
      </c>
      <c r="J1071" s="220" t="s">
        <v>4232</v>
      </c>
      <c r="K1071" s="220"/>
      <c r="L1071" s="219" t="s">
        <v>4235</v>
      </c>
      <c r="M1071" s="222" t="s">
        <v>4233</v>
      </c>
      <c r="N1071" s="222" t="s">
        <v>4233</v>
      </c>
      <c r="O1071" s="222" t="s">
        <v>4236</v>
      </c>
      <c r="P1071" s="269" t="s">
        <v>1125</v>
      </c>
      <c r="Q1071" s="269" t="s">
        <v>556</v>
      </c>
      <c r="R1071" s="221" t="s">
        <v>312</v>
      </c>
      <c r="S1071" s="223" t="s">
        <v>43</v>
      </c>
      <c r="T1071" s="274" t="s">
        <v>30</v>
      </c>
      <c r="U1071" s="223" t="s">
        <v>80</v>
      </c>
      <c r="V1071" s="269" t="s">
        <v>132</v>
      </c>
      <c r="W1071" s="231" t="s">
        <v>454</v>
      </c>
      <c r="X1071" s="269" t="s">
        <v>2981</v>
      </c>
      <c r="Y1071" s="220" t="s">
        <v>222</v>
      </c>
      <c r="Z1071" s="271" t="s">
        <v>220</v>
      </c>
      <c r="AA1071" s="293" t="s">
        <v>288</v>
      </c>
      <c r="AB1071" s="239"/>
      <c r="AC1071" s="273" t="s">
        <v>227</v>
      </c>
      <c r="AD1071" s="221" t="s">
        <v>2982</v>
      </c>
      <c r="AH1071" s="257"/>
      <c r="AJ1071" s="258"/>
      <c r="AK1071" s="259"/>
      <c r="AL1071" s="242"/>
    </row>
    <row r="1072" spans="1:38" s="229" customFormat="1" ht="15" customHeight="1">
      <c r="A1072" s="217">
        <v>2024</v>
      </c>
      <c r="B1072" s="217" t="s">
        <v>61</v>
      </c>
      <c r="C1072" s="218" t="s">
        <v>2980</v>
      </c>
      <c r="D1072" s="217">
        <v>1234</v>
      </c>
      <c r="E1072" s="219" t="s">
        <v>4234</v>
      </c>
      <c r="F1072" s="217"/>
      <c r="G1072" s="217"/>
      <c r="H1072" s="220" t="s">
        <v>4233</v>
      </c>
      <c r="I1072" s="221" t="s">
        <v>481</v>
      </c>
      <c r="J1072" s="220" t="s">
        <v>4232</v>
      </c>
      <c r="K1072" s="220" t="s">
        <v>281</v>
      </c>
      <c r="L1072" s="219" t="s">
        <v>4235</v>
      </c>
      <c r="M1072" s="222" t="s">
        <v>4233</v>
      </c>
      <c r="N1072" s="222" t="s">
        <v>4233</v>
      </c>
      <c r="O1072" s="222" t="s">
        <v>4236</v>
      </c>
      <c r="P1072" s="269" t="s">
        <v>1370</v>
      </c>
      <c r="Q1072" s="269" t="s">
        <v>294</v>
      </c>
      <c r="R1072" s="221"/>
      <c r="S1072" s="223"/>
      <c r="T1072" s="223"/>
      <c r="U1072" s="223"/>
      <c r="V1072" s="221" t="s">
        <v>2983</v>
      </c>
      <c r="W1072" s="220"/>
      <c r="X1072" s="269"/>
      <c r="Y1072" s="220"/>
      <c r="Z1072" s="271"/>
      <c r="AA1072" s="220" t="s">
        <v>481</v>
      </c>
      <c r="AB1072" s="239"/>
      <c r="AC1072" s="273"/>
      <c r="AD1072" s="221"/>
      <c r="AH1072" s="257"/>
      <c r="AJ1072" s="258"/>
      <c r="AK1072" s="259"/>
      <c r="AL1072" s="242"/>
    </row>
    <row r="1073" spans="1:38" s="229" customFormat="1" ht="15" customHeight="1">
      <c r="A1073" s="217">
        <v>2024</v>
      </c>
      <c r="B1073" s="217" t="s">
        <v>61</v>
      </c>
      <c r="C1073" s="218" t="s">
        <v>2984</v>
      </c>
      <c r="D1073" s="217">
        <v>1234</v>
      </c>
      <c r="E1073" s="219" t="s">
        <v>4234</v>
      </c>
      <c r="F1073" s="217"/>
      <c r="G1073" s="217"/>
      <c r="H1073" s="220" t="s">
        <v>4233</v>
      </c>
      <c r="I1073" s="249" t="s">
        <v>291</v>
      </c>
      <c r="J1073" s="220" t="s">
        <v>4232</v>
      </c>
      <c r="K1073" s="220"/>
      <c r="L1073" s="219" t="s">
        <v>4235</v>
      </c>
      <c r="M1073" s="222" t="s">
        <v>4233</v>
      </c>
      <c r="N1073" s="222" t="s">
        <v>4233</v>
      </c>
      <c r="O1073" s="222" t="s">
        <v>4236</v>
      </c>
      <c r="P1073" s="269" t="s">
        <v>506</v>
      </c>
      <c r="Q1073" s="269" t="s">
        <v>294</v>
      </c>
      <c r="R1073" s="221" t="s">
        <v>310</v>
      </c>
      <c r="S1073" s="223" t="s">
        <v>43</v>
      </c>
      <c r="T1073" s="274" t="s">
        <v>33</v>
      </c>
      <c r="U1073" s="223" t="s">
        <v>79</v>
      </c>
      <c r="V1073" s="221" t="s">
        <v>291</v>
      </c>
      <c r="W1073" s="231" t="s">
        <v>2732</v>
      </c>
      <c r="X1073" s="269" t="s">
        <v>2985</v>
      </c>
      <c r="Y1073" s="220" t="s">
        <v>222</v>
      </c>
      <c r="Z1073" s="271" t="s">
        <v>223</v>
      </c>
      <c r="AA1073" s="220" t="s">
        <v>291</v>
      </c>
      <c r="AB1073" s="239"/>
      <c r="AC1073" s="273" t="s">
        <v>227</v>
      </c>
      <c r="AD1073" s="221"/>
      <c r="AH1073" s="257"/>
      <c r="AJ1073" s="258"/>
      <c r="AK1073" s="259"/>
      <c r="AL1073" s="242"/>
    </row>
    <row r="1074" spans="1:38" s="229" customFormat="1" ht="15" customHeight="1">
      <c r="A1074" s="217">
        <v>2024</v>
      </c>
      <c r="B1074" s="217" t="s">
        <v>61</v>
      </c>
      <c r="C1074" s="218" t="s">
        <v>2986</v>
      </c>
      <c r="D1074" s="217">
        <v>1234</v>
      </c>
      <c r="E1074" s="219" t="s">
        <v>4234</v>
      </c>
      <c r="F1074" s="217" t="s">
        <v>310</v>
      </c>
      <c r="G1074" s="217" t="s">
        <v>2987</v>
      </c>
      <c r="H1074" s="220" t="s">
        <v>4233</v>
      </c>
      <c r="I1074" s="249" t="s">
        <v>52</v>
      </c>
      <c r="J1074" s="220" t="s">
        <v>4232</v>
      </c>
      <c r="K1074" s="220"/>
      <c r="L1074" s="219" t="s">
        <v>4235</v>
      </c>
      <c r="M1074" s="222" t="s">
        <v>4233</v>
      </c>
      <c r="N1074" s="222" t="s">
        <v>4233</v>
      </c>
      <c r="O1074" s="222" t="s">
        <v>4236</v>
      </c>
      <c r="P1074" s="269" t="s">
        <v>306</v>
      </c>
      <c r="Q1074" s="269" t="s">
        <v>294</v>
      </c>
      <c r="R1074" s="221" t="s">
        <v>289</v>
      </c>
      <c r="S1074" s="280" t="s">
        <v>35</v>
      </c>
      <c r="T1074" s="274" t="s">
        <v>27</v>
      </c>
      <c r="U1074" s="223" t="s">
        <v>180</v>
      </c>
      <c r="V1074" s="221" t="s">
        <v>2988</v>
      </c>
      <c r="W1074" s="231" t="s">
        <v>2989</v>
      </c>
      <c r="X1074" s="269" t="s">
        <v>1186</v>
      </c>
      <c r="Y1074" s="220" t="s">
        <v>2921</v>
      </c>
      <c r="Z1074" s="271" t="s">
        <v>223</v>
      </c>
      <c r="AA1074" s="220" t="s">
        <v>323</v>
      </c>
      <c r="AB1074" s="239" t="s">
        <v>2922</v>
      </c>
      <c r="AC1074" s="273" t="s">
        <v>2923</v>
      </c>
      <c r="AD1074" s="221"/>
      <c r="AH1074" s="257"/>
      <c r="AJ1074" s="258"/>
      <c r="AK1074" s="259"/>
      <c r="AL1074" s="242"/>
    </row>
    <row r="1075" spans="1:38" s="229" customFormat="1" ht="15" customHeight="1">
      <c r="A1075" s="217">
        <v>2024</v>
      </c>
      <c r="B1075" s="217" t="s">
        <v>61</v>
      </c>
      <c r="C1075" s="218" t="s">
        <v>2986</v>
      </c>
      <c r="D1075" s="217">
        <v>1234</v>
      </c>
      <c r="E1075" s="219" t="s">
        <v>4234</v>
      </c>
      <c r="F1075" s="217"/>
      <c r="G1075" s="217"/>
      <c r="H1075" s="220" t="s">
        <v>4233</v>
      </c>
      <c r="I1075" s="249" t="s">
        <v>52</v>
      </c>
      <c r="J1075" s="220" t="s">
        <v>4232</v>
      </c>
      <c r="K1075" s="220"/>
      <c r="L1075" s="219" t="s">
        <v>4235</v>
      </c>
      <c r="M1075" s="222" t="s">
        <v>4233</v>
      </c>
      <c r="N1075" s="222" t="s">
        <v>4233</v>
      </c>
      <c r="O1075" s="222" t="s">
        <v>4236</v>
      </c>
      <c r="P1075" s="269" t="s">
        <v>306</v>
      </c>
      <c r="Q1075" s="269" t="s">
        <v>294</v>
      </c>
      <c r="R1075" s="221" t="s">
        <v>316</v>
      </c>
      <c r="S1075" s="223" t="s">
        <v>43</v>
      </c>
      <c r="T1075" s="274" t="s">
        <v>30</v>
      </c>
      <c r="U1075" s="223" t="s">
        <v>78</v>
      </c>
      <c r="V1075" s="221" t="s">
        <v>94</v>
      </c>
      <c r="W1075" s="231" t="s">
        <v>2083</v>
      </c>
      <c r="X1075" s="269" t="s">
        <v>2990</v>
      </c>
      <c r="Y1075" s="220" t="s">
        <v>222</v>
      </c>
      <c r="Z1075" s="271" t="s">
        <v>220</v>
      </c>
      <c r="AA1075" s="220" t="s">
        <v>1322</v>
      </c>
      <c r="AB1075" s="239"/>
      <c r="AC1075" s="273" t="s">
        <v>227</v>
      </c>
      <c r="AD1075" s="221" t="s">
        <v>2991</v>
      </c>
      <c r="AH1075" s="257"/>
      <c r="AJ1075" s="258"/>
      <c r="AK1075" s="259"/>
      <c r="AL1075" s="242"/>
    </row>
    <row r="1076" spans="1:38" s="229" customFormat="1" ht="15" customHeight="1">
      <c r="A1076" s="217">
        <v>2024</v>
      </c>
      <c r="B1076" s="217" t="s">
        <v>61</v>
      </c>
      <c r="C1076" s="218" t="s">
        <v>2992</v>
      </c>
      <c r="D1076" s="217">
        <v>1234</v>
      </c>
      <c r="E1076" s="219" t="s">
        <v>4234</v>
      </c>
      <c r="F1076" s="217"/>
      <c r="G1076" s="217"/>
      <c r="H1076" s="220" t="s">
        <v>4233</v>
      </c>
      <c r="I1076" s="249" t="s">
        <v>74</v>
      </c>
      <c r="J1076" s="220" t="s">
        <v>4232</v>
      </c>
      <c r="K1076" s="220"/>
      <c r="L1076" s="219" t="s">
        <v>4235</v>
      </c>
      <c r="M1076" s="222" t="s">
        <v>4233</v>
      </c>
      <c r="N1076" s="222" t="s">
        <v>4233</v>
      </c>
      <c r="O1076" s="222" t="s">
        <v>4236</v>
      </c>
      <c r="P1076" s="269" t="s">
        <v>325</v>
      </c>
      <c r="Q1076" s="269" t="s">
        <v>325</v>
      </c>
      <c r="R1076" s="221"/>
      <c r="S1076" s="223"/>
      <c r="T1076" s="223"/>
      <c r="U1076" s="223"/>
      <c r="V1076" s="221" t="s">
        <v>2061</v>
      </c>
      <c r="W1076" s="220"/>
      <c r="X1076" s="269"/>
      <c r="Y1076" s="220"/>
      <c r="Z1076" s="271"/>
      <c r="AA1076" s="220" t="s">
        <v>2061</v>
      </c>
      <c r="AB1076" s="239"/>
      <c r="AC1076" s="273"/>
      <c r="AD1076" s="221"/>
      <c r="AH1076" s="257"/>
      <c r="AJ1076" s="258"/>
      <c r="AK1076" s="259"/>
      <c r="AL1076" s="242"/>
    </row>
    <row r="1077" spans="1:38" s="229" customFormat="1" ht="15" customHeight="1">
      <c r="A1077" s="217">
        <v>2024</v>
      </c>
      <c r="B1077" s="217" t="s">
        <v>61</v>
      </c>
      <c r="C1077" s="218" t="s">
        <v>2992</v>
      </c>
      <c r="D1077" s="217">
        <v>1234</v>
      </c>
      <c r="E1077" s="219" t="s">
        <v>4234</v>
      </c>
      <c r="F1077" s="217"/>
      <c r="G1077" s="217"/>
      <c r="H1077" s="220" t="s">
        <v>4233</v>
      </c>
      <c r="I1077" s="249" t="s">
        <v>75</v>
      </c>
      <c r="J1077" s="220" t="s">
        <v>4232</v>
      </c>
      <c r="K1077" s="220"/>
      <c r="L1077" s="219" t="s">
        <v>4235</v>
      </c>
      <c r="M1077" s="222" t="s">
        <v>4233</v>
      </c>
      <c r="N1077" s="222" t="s">
        <v>4233</v>
      </c>
      <c r="O1077" s="222" t="s">
        <v>4236</v>
      </c>
      <c r="P1077" s="269" t="s">
        <v>805</v>
      </c>
      <c r="Q1077" s="269" t="s">
        <v>294</v>
      </c>
      <c r="R1077" s="221"/>
      <c r="S1077" s="223"/>
      <c r="T1077" s="223"/>
      <c r="U1077" s="223"/>
      <c r="V1077" s="221" t="s">
        <v>75</v>
      </c>
      <c r="W1077" s="220"/>
      <c r="X1077" s="269"/>
      <c r="Y1077" s="220"/>
      <c r="Z1077" s="271"/>
      <c r="AA1077" s="220" t="s">
        <v>75</v>
      </c>
      <c r="AB1077" s="239"/>
      <c r="AC1077" s="273"/>
      <c r="AD1077" s="221"/>
      <c r="AH1077" s="257"/>
      <c r="AJ1077" s="258"/>
      <c r="AK1077" s="259"/>
      <c r="AL1077" s="242"/>
    </row>
    <row r="1078" spans="1:38" s="229" customFormat="1" ht="15" customHeight="1">
      <c r="A1078" s="217">
        <v>2024</v>
      </c>
      <c r="B1078" s="217" t="s">
        <v>61</v>
      </c>
      <c r="C1078" s="218" t="s">
        <v>2992</v>
      </c>
      <c r="D1078" s="217">
        <v>1234</v>
      </c>
      <c r="E1078" s="219" t="s">
        <v>4234</v>
      </c>
      <c r="F1078" s="217"/>
      <c r="G1078" s="217"/>
      <c r="H1078" s="220" t="s">
        <v>4233</v>
      </c>
      <c r="I1078" s="249" t="s">
        <v>52</v>
      </c>
      <c r="J1078" s="220" t="s">
        <v>4232</v>
      </c>
      <c r="K1078" s="220"/>
      <c r="L1078" s="219" t="s">
        <v>4235</v>
      </c>
      <c r="M1078" s="222" t="s">
        <v>4233</v>
      </c>
      <c r="N1078" s="222" t="s">
        <v>4233</v>
      </c>
      <c r="O1078" s="222" t="s">
        <v>4236</v>
      </c>
      <c r="P1078" s="269" t="s">
        <v>1257</v>
      </c>
      <c r="Q1078" s="269" t="s">
        <v>294</v>
      </c>
      <c r="R1078" s="221" t="s">
        <v>316</v>
      </c>
      <c r="S1078" s="223" t="s">
        <v>43</v>
      </c>
      <c r="T1078" s="274" t="s">
        <v>33</v>
      </c>
      <c r="U1078" s="223" t="s">
        <v>79</v>
      </c>
      <c r="V1078" s="221" t="s">
        <v>514</v>
      </c>
      <c r="W1078" s="231" t="s">
        <v>454</v>
      </c>
      <c r="X1078" s="269" t="s">
        <v>2993</v>
      </c>
      <c r="Y1078" s="220" t="s">
        <v>219</v>
      </c>
      <c r="Z1078" s="271" t="s">
        <v>223</v>
      </c>
      <c r="AA1078" s="220" t="s">
        <v>288</v>
      </c>
      <c r="AB1078" s="239"/>
      <c r="AC1078" s="273"/>
      <c r="AD1078" s="221"/>
      <c r="AH1078" s="257"/>
      <c r="AJ1078" s="258"/>
      <c r="AK1078" s="259"/>
      <c r="AL1078" s="242"/>
    </row>
    <row r="1079" spans="1:38" s="229" customFormat="1" ht="15" customHeight="1">
      <c r="A1079" s="217">
        <v>2024</v>
      </c>
      <c r="B1079" s="217" t="s">
        <v>61</v>
      </c>
      <c r="C1079" s="218" t="s">
        <v>2992</v>
      </c>
      <c r="D1079" s="217">
        <v>1234</v>
      </c>
      <c r="E1079" s="219" t="s">
        <v>4234</v>
      </c>
      <c r="F1079" s="217"/>
      <c r="G1079" s="217"/>
      <c r="H1079" s="220" t="s">
        <v>4233</v>
      </c>
      <c r="I1079" s="249" t="s">
        <v>73</v>
      </c>
      <c r="J1079" s="220" t="s">
        <v>4232</v>
      </c>
      <c r="K1079" s="220" t="s">
        <v>281</v>
      </c>
      <c r="L1079" s="219" t="s">
        <v>4235</v>
      </c>
      <c r="M1079" s="222" t="s">
        <v>4233</v>
      </c>
      <c r="N1079" s="222" t="s">
        <v>4233</v>
      </c>
      <c r="O1079" s="222" t="s">
        <v>4236</v>
      </c>
      <c r="P1079" s="269" t="s">
        <v>1598</v>
      </c>
      <c r="Q1079" s="269" t="s">
        <v>294</v>
      </c>
      <c r="R1079" s="221" t="s">
        <v>316</v>
      </c>
      <c r="S1079" s="223" t="s">
        <v>43</v>
      </c>
      <c r="T1079" s="274" t="s">
        <v>30</v>
      </c>
      <c r="U1079" s="223" t="s">
        <v>84</v>
      </c>
      <c r="V1079" s="249" t="s">
        <v>202</v>
      </c>
      <c r="W1079" s="231" t="s">
        <v>252</v>
      </c>
      <c r="X1079" s="269" t="s">
        <v>2994</v>
      </c>
      <c r="Y1079" s="220" t="s">
        <v>222</v>
      </c>
      <c r="Z1079" s="271" t="s">
        <v>220</v>
      </c>
      <c r="AA1079" s="249" t="s">
        <v>202</v>
      </c>
      <c r="AB1079" s="239"/>
      <c r="AC1079" s="273"/>
      <c r="AD1079" s="221" t="s">
        <v>2995</v>
      </c>
      <c r="AH1079" s="257"/>
      <c r="AJ1079" s="258"/>
      <c r="AK1079" s="259"/>
      <c r="AL1079" s="242"/>
    </row>
    <row r="1080" spans="1:38" s="229" customFormat="1" ht="15" customHeight="1">
      <c r="A1080" s="217">
        <v>2024</v>
      </c>
      <c r="B1080" s="217" t="s">
        <v>61</v>
      </c>
      <c r="C1080" s="218" t="s">
        <v>2992</v>
      </c>
      <c r="D1080" s="217">
        <v>1234</v>
      </c>
      <c r="E1080" s="219" t="s">
        <v>4234</v>
      </c>
      <c r="F1080" s="217"/>
      <c r="G1080" s="217"/>
      <c r="H1080" s="220" t="s">
        <v>4233</v>
      </c>
      <c r="I1080" s="249" t="s">
        <v>75</v>
      </c>
      <c r="J1080" s="220" t="s">
        <v>4232</v>
      </c>
      <c r="K1080" s="220"/>
      <c r="L1080" s="219" t="s">
        <v>4235</v>
      </c>
      <c r="M1080" s="222" t="s">
        <v>4233</v>
      </c>
      <c r="N1080" s="222" t="s">
        <v>4233</v>
      </c>
      <c r="O1080" s="222" t="s">
        <v>4236</v>
      </c>
      <c r="P1080" s="269" t="s">
        <v>1606</v>
      </c>
      <c r="Q1080" s="269" t="s">
        <v>294</v>
      </c>
      <c r="R1080" s="221"/>
      <c r="S1080" s="223"/>
      <c r="T1080" s="223"/>
      <c r="U1080" s="223"/>
      <c r="V1080" s="221" t="s">
        <v>75</v>
      </c>
      <c r="W1080" s="220"/>
      <c r="X1080" s="269"/>
      <c r="Y1080" s="220"/>
      <c r="Z1080" s="271"/>
      <c r="AA1080" s="220" t="s">
        <v>75</v>
      </c>
      <c r="AB1080" s="239"/>
      <c r="AC1080" s="273"/>
      <c r="AD1080" s="221"/>
      <c r="AH1080" s="257"/>
      <c r="AJ1080" s="258"/>
      <c r="AK1080" s="259"/>
      <c r="AL1080" s="242"/>
    </row>
    <row r="1081" spans="1:38" s="229" customFormat="1" ht="15" customHeight="1">
      <c r="A1081" s="217">
        <v>2024</v>
      </c>
      <c r="B1081" s="217" t="s">
        <v>61</v>
      </c>
      <c r="C1081" s="218" t="s">
        <v>2992</v>
      </c>
      <c r="D1081" s="217">
        <v>1234</v>
      </c>
      <c r="E1081" s="219" t="s">
        <v>4234</v>
      </c>
      <c r="F1081" s="217" t="s">
        <v>310</v>
      </c>
      <c r="G1081" s="217" t="s">
        <v>2996</v>
      </c>
      <c r="H1081" s="220" t="s">
        <v>4233</v>
      </c>
      <c r="I1081" s="249" t="s">
        <v>52</v>
      </c>
      <c r="J1081" s="220" t="s">
        <v>4232</v>
      </c>
      <c r="K1081" s="220"/>
      <c r="L1081" s="219" t="s">
        <v>4235</v>
      </c>
      <c r="M1081" s="222" t="s">
        <v>4233</v>
      </c>
      <c r="N1081" s="222" t="s">
        <v>4233</v>
      </c>
      <c r="O1081" s="222" t="s">
        <v>4236</v>
      </c>
      <c r="P1081" s="269" t="s">
        <v>909</v>
      </c>
      <c r="Q1081" s="269" t="s">
        <v>294</v>
      </c>
      <c r="R1081" s="221" t="s">
        <v>289</v>
      </c>
      <c r="S1081" s="223" t="s">
        <v>90</v>
      </c>
      <c r="T1081" s="274" t="s">
        <v>27</v>
      </c>
      <c r="U1081" s="223" t="s">
        <v>78</v>
      </c>
      <c r="V1081" s="221" t="s">
        <v>1193</v>
      </c>
      <c r="W1081" s="231" t="s">
        <v>2997</v>
      </c>
      <c r="X1081" s="269" t="s">
        <v>2998</v>
      </c>
      <c r="Y1081" s="220" t="s">
        <v>219</v>
      </c>
      <c r="Z1081" s="271" t="s">
        <v>220</v>
      </c>
      <c r="AA1081" s="220" t="s">
        <v>323</v>
      </c>
      <c r="AB1081" s="239" t="s">
        <v>289</v>
      </c>
      <c r="AC1081" s="273" t="s">
        <v>227</v>
      </c>
      <c r="AD1081" s="221" t="s">
        <v>2999</v>
      </c>
      <c r="AH1081" s="257"/>
      <c r="AJ1081" s="258"/>
      <c r="AK1081" s="259"/>
      <c r="AL1081" s="242"/>
    </row>
    <row r="1082" spans="1:38" s="229" customFormat="1" ht="15" customHeight="1">
      <c r="A1082" s="217">
        <v>2024</v>
      </c>
      <c r="B1082" s="217" t="s">
        <v>61</v>
      </c>
      <c r="C1082" s="218" t="s">
        <v>3000</v>
      </c>
      <c r="D1082" s="217">
        <v>1234</v>
      </c>
      <c r="E1082" s="219" t="s">
        <v>4234</v>
      </c>
      <c r="F1082" s="217"/>
      <c r="G1082" s="217"/>
      <c r="H1082" s="220" t="s">
        <v>4233</v>
      </c>
      <c r="I1082" s="249" t="s">
        <v>75</v>
      </c>
      <c r="J1082" s="220" t="s">
        <v>4232</v>
      </c>
      <c r="K1082" s="256"/>
      <c r="L1082" s="219" t="s">
        <v>4235</v>
      </c>
      <c r="M1082" s="222" t="s">
        <v>4233</v>
      </c>
      <c r="N1082" s="222" t="s">
        <v>4233</v>
      </c>
      <c r="O1082" s="222" t="s">
        <v>4236</v>
      </c>
      <c r="P1082" s="269" t="s">
        <v>2121</v>
      </c>
      <c r="Q1082" s="269" t="s">
        <v>294</v>
      </c>
      <c r="R1082" s="221"/>
      <c r="S1082" s="223"/>
      <c r="T1082" s="223"/>
      <c r="U1082" s="223"/>
      <c r="V1082" s="221" t="s">
        <v>75</v>
      </c>
      <c r="W1082" s="220"/>
      <c r="X1082" s="269"/>
      <c r="Y1082" s="220"/>
      <c r="Z1082" s="271"/>
      <c r="AA1082" s="220" t="s">
        <v>75</v>
      </c>
      <c r="AB1082" s="239"/>
      <c r="AC1082" s="273"/>
      <c r="AD1082" s="221" t="s">
        <v>3001</v>
      </c>
      <c r="AH1082" s="257"/>
      <c r="AJ1082" s="258"/>
      <c r="AK1082" s="259"/>
      <c r="AL1082" s="242"/>
    </row>
    <row r="1083" spans="1:38" s="229" customFormat="1" ht="15" customHeight="1">
      <c r="A1083" s="217">
        <v>2024</v>
      </c>
      <c r="B1083" s="217" t="s">
        <v>61</v>
      </c>
      <c r="C1083" s="218" t="s">
        <v>3000</v>
      </c>
      <c r="D1083" s="217">
        <v>1234</v>
      </c>
      <c r="E1083" s="219" t="s">
        <v>4234</v>
      </c>
      <c r="F1083" s="217"/>
      <c r="G1083" s="217"/>
      <c r="H1083" s="220" t="s">
        <v>4233</v>
      </c>
      <c r="I1083" s="249" t="s">
        <v>881</v>
      </c>
      <c r="J1083" s="220" t="s">
        <v>4232</v>
      </c>
      <c r="K1083" s="220"/>
      <c r="L1083" s="219" t="s">
        <v>4235</v>
      </c>
      <c r="M1083" s="222" t="s">
        <v>4233</v>
      </c>
      <c r="N1083" s="222" t="s">
        <v>4233</v>
      </c>
      <c r="O1083" s="222" t="s">
        <v>4236</v>
      </c>
      <c r="P1083" s="269" t="s">
        <v>780</v>
      </c>
      <c r="Q1083" s="269" t="s">
        <v>294</v>
      </c>
      <c r="R1083" s="221"/>
      <c r="S1083" s="223"/>
      <c r="T1083" s="223"/>
      <c r="U1083" s="223"/>
      <c r="V1083" s="221" t="s">
        <v>881</v>
      </c>
      <c r="W1083" s="220"/>
      <c r="X1083" s="269"/>
      <c r="Y1083" s="220"/>
      <c r="Z1083" s="271"/>
      <c r="AA1083" s="220" t="s">
        <v>881</v>
      </c>
      <c r="AB1083" s="239"/>
      <c r="AC1083" s="273"/>
      <c r="AD1083" s="221"/>
      <c r="AH1083" s="257"/>
      <c r="AJ1083" s="258"/>
      <c r="AK1083" s="259"/>
      <c r="AL1083" s="242"/>
    </row>
    <row r="1084" spans="1:38" s="229" customFormat="1" ht="15" customHeight="1">
      <c r="A1084" s="217">
        <v>2024</v>
      </c>
      <c r="B1084" s="217" t="s">
        <v>61</v>
      </c>
      <c r="C1084" s="218" t="s">
        <v>3000</v>
      </c>
      <c r="D1084" s="217">
        <v>1234</v>
      </c>
      <c r="E1084" s="219" t="s">
        <v>4234</v>
      </c>
      <c r="F1084" s="217"/>
      <c r="G1084" s="217"/>
      <c r="H1084" s="220" t="s">
        <v>4233</v>
      </c>
      <c r="I1084" s="249" t="s">
        <v>291</v>
      </c>
      <c r="J1084" s="220" t="s">
        <v>4232</v>
      </c>
      <c r="K1084" s="220"/>
      <c r="L1084" s="219" t="s">
        <v>4235</v>
      </c>
      <c r="M1084" s="222" t="s">
        <v>4233</v>
      </c>
      <c r="N1084" s="222" t="s">
        <v>4233</v>
      </c>
      <c r="O1084" s="222" t="s">
        <v>4236</v>
      </c>
      <c r="P1084" s="269" t="s">
        <v>909</v>
      </c>
      <c r="Q1084" s="269" t="s">
        <v>294</v>
      </c>
      <c r="R1084" s="221"/>
      <c r="S1084" s="223"/>
      <c r="T1084" s="223"/>
      <c r="U1084" s="223"/>
      <c r="V1084" s="221" t="s">
        <v>291</v>
      </c>
      <c r="W1084" s="220"/>
      <c r="X1084" s="269"/>
      <c r="Y1084" s="220"/>
      <c r="Z1084" s="271"/>
      <c r="AA1084" s="220" t="s">
        <v>291</v>
      </c>
      <c r="AB1084" s="239"/>
      <c r="AC1084" s="273"/>
      <c r="AD1084" s="221"/>
      <c r="AH1084" s="257"/>
      <c r="AJ1084" s="258"/>
      <c r="AK1084" s="259"/>
      <c r="AL1084" s="242"/>
    </row>
    <row r="1085" spans="1:38" s="229" customFormat="1" ht="15" customHeight="1">
      <c r="A1085" s="217">
        <v>2024</v>
      </c>
      <c r="B1085" s="217" t="s">
        <v>61</v>
      </c>
      <c r="C1085" s="218" t="s">
        <v>3000</v>
      </c>
      <c r="D1085" s="217">
        <v>1234</v>
      </c>
      <c r="E1085" s="219" t="s">
        <v>4234</v>
      </c>
      <c r="F1085" s="217"/>
      <c r="G1085" s="217"/>
      <c r="H1085" s="220" t="s">
        <v>4233</v>
      </c>
      <c r="I1085" s="249" t="s">
        <v>52</v>
      </c>
      <c r="J1085" s="220" t="s">
        <v>4232</v>
      </c>
      <c r="K1085" s="220"/>
      <c r="L1085" s="219" t="s">
        <v>4235</v>
      </c>
      <c r="M1085" s="222" t="s">
        <v>4233</v>
      </c>
      <c r="N1085" s="222" t="s">
        <v>4233</v>
      </c>
      <c r="O1085" s="222" t="s">
        <v>4236</v>
      </c>
      <c r="P1085" s="269" t="s">
        <v>559</v>
      </c>
      <c r="Q1085" s="269" t="s">
        <v>294</v>
      </c>
      <c r="R1085" s="221" t="s">
        <v>316</v>
      </c>
      <c r="S1085" s="223" t="s">
        <v>43</v>
      </c>
      <c r="T1085" s="274" t="s">
        <v>33</v>
      </c>
      <c r="U1085" s="223" t="s">
        <v>79</v>
      </c>
      <c r="V1085" s="221" t="s">
        <v>397</v>
      </c>
      <c r="W1085" s="231" t="s">
        <v>2083</v>
      </c>
      <c r="X1085" s="269" t="s">
        <v>3002</v>
      </c>
      <c r="Y1085" s="220" t="s">
        <v>222</v>
      </c>
      <c r="Z1085" s="271" t="s">
        <v>223</v>
      </c>
      <c r="AA1085" s="220" t="s">
        <v>288</v>
      </c>
      <c r="AB1085" s="239"/>
      <c r="AC1085" s="273"/>
      <c r="AD1085" s="221"/>
      <c r="AH1085" s="257"/>
      <c r="AJ1085" s="258"/>
      <c r="AK1085" s="259"/>
      <c r="AL1085" s="242"/>
    </row>
    <row r="1086" spans="1:38" s="229" customFormat="1" ht="15" customHeight="1">
      <c r="A1086" s="217">
        <v>2024</v>
      </c>
      <c r="B1086" s="217" t="s">
        <v>61</v>
      </c>
      <c r="C1086" s="218" t="s">
        <v>3000</v>
      </c>
      <c r="D1086" s="217">
        <v>1234</v>
      </c>
      <c r="E1086" s="219" t="s">
        <v>4234</v>
      </c>
      <c r="F1086" s="217"/>
      <c r="G1086" s="217"/>
      <c r="H1086" s="220" t="s">
        <v>4233</v>
      </c>
      <c r="I1086" s="249" t="s">
        <v>52</v>
      </c>
      <c r="J1086" s="220" t="s">
        <v>4232</v>
      </c>
      <c r="K1086" s="220"/>
      <c r="L1086" s="219" t="s">
        <v>4235</v>
      </c>
      <c r="M1086" s="222" t="s">
        <v>4233</v>
      </c>
      <c r="N1086" s="222" t="s">
        <v>4233</v>
      </c>
      <c r="O1086" s="222" t="s">
        <v>4236</v>
      </c>
      <c r="P1086" s="269" t="s">
        <v>581</v>
      </c>
      <c r="Q1086" s="269" t="s">
        <v>366</v>
      </c>
      <c r="R1086" s="221"/>
      <c r="S1086" s="223" t="s">
        <v>90</v>
      </c>
      <c r="T1086" s="274" t="s">
        <v>30</v>
      </c>
      <c r="U1086" s="223" t="s">
        <v>80</v>
      </c>
      <c r="V1086" s="221" t="s">
        <v>130</v>
      </c>
      <c r="W1086" s="231" t="s">
        <v>2332</v>
      </c>
      <c r="X1086" s="269" t="s">
        <v>3003</v>
      </c>
      <c r="Y1086" s="220" t="s">
        <v>222</v>
      </c>
      <c r="Z1086" s="271" t="s">
        <v>220</v>
      </c>
      <c r="AA1086" s="220" t="s">
        <v>1322</v>
      </c>
      <c r="AB1086" s="239"/>
      <c r="AC1086" s="273" t="s">
        <v>227</v>
      </c>
      <c r="AD1086" s="221" t="s">
        <v>3004</v>
      </c>
      <c r="AH1086" s="257"/>
      <c r="AJ1086" s="258"/>
      <c r="AK1086" s="259"/>
      <c r="AL1086" s="242"/>
    </row>
    <row r="1087" spans="1:38" s="229" customFormat="1" ht="15" customHeight="1">
      <c r="A1087" s="217">
        <v>2024</v>
      </c>
      <c r="B1087" s="217" t="s">
        <v>61</v>
      </c>
      <c r="C1087" s="218" t="s">
        <v>3000</v>
      </c>
      <c r="D1087" s="217">
        <v>1234</v>
      </c>
      <c r="E1087" s="219" t="s">
        <v>4234</v>
      </c>
      <c r="F1087" s="217"/>
      <c r="G1087" s="217"/>
      <c r="H1087" s="220" t="s">
        <v>4233</v>
      </c>
      <c r="I1087" s="249" t="s">
        <v>52</v>
      </c>
      <c r="J1087" s="220" t="s">
        <v>4232</v>
      </c>
      <c r="K1087" s="220"/>
      <c r="L1087" s="219" t="s">
        <v>4235</v>
      </c>
      <c r="M1087" s="222" t="s">
        <v>4233</v>
      </c>
      <c r="N1087" s="222" t="s">
        <v>4233</v>
      </c>
      <c r="O1087" s="222" t="s">
        <v>4236</v>
      </c>
      <c r="P1087" s="269" t="s">
        <v>559</v>
      </c>
      <c r="Q1087" s="269" t="s">
        <v>294</v>
      </c>
      <c r="R1087" s="221" t="s">
        <v>312</v>
      </c>
      <c r="S1087" s="223" t="s">
        <v>90</v>
      </c>
      <c r="T1087" s="274" t="s">
        <v>30</v>
      </c>
      <c r="U1087" s="223" t="s">
        <v>80</v>
      </c>
      <c r="V1087" s="221" t="s">
        <v>100</v>
      </c>
      <c r="W1087" s="231" t="s">
        <v>3005</v>
      </c>
      <c r="X1087" s="269" t="s">
        <v>3006</v>
      </c>
      <c r="Y1087" s="220" t="s">
        <v>219</v>
      </c>
      <c r="Z1087" s="271" t="s">
        <v>223</v>
      </c>
      <c r="AA1087" s="220" t="s">
        <v>288</v>
      </c>
      <c r="AB1087" s="239"/>
      <c r="AC1087" s="273"/>
      <c r="AD1087" s="221"/>
      <c r="AH1087" s="257"/>
      <c r="AJ1087" s="258"/>
      <c r="AK1087" s="259"/>
      <c r="AL1087" s="242"/>
    </row>
    <row r="1088" spans="1:38" s="229" customFormat="1" ht="15" customHeight="1">
      <c r="A1088" s="217">
        <v>2024</v>
      </c>
      <c r="B1088" s="217" t="s">
        <v>61</v>
      </c>
      <c r="C1088" s="218" t="s">
        <v>3007</v>
      </c>
      <c r="D1088" s="217">
        <v>1234</v>
      </c>
      <c r="E1088" s="219" t="s">
        <v>4234</v>
      </c>
      <c r="F1088" s="217"/>
      <c r="G1088" s="217"/>
      <c r="H1088" s="220" t="s">
        <v>4233</v>
      </c>
      <c r="I1088" s="249" t="s">
        <v>52</v>
      </c>
      <c r="J1088" s="220" t="s">
        <v>4232</v>
      </c>
      <c r="K1088" s="220"/>
      <c r="L1088" s="219" t="s">
        <v>4235</v>
      </c>
      <c r="M1088" s="222" t="s">
        <v>4233</v>
      </c>
      <c r="N1088" s="222" t="s">
        <v>4233</v>
      </c>
      <c r="O1088" s="222" t="s">
        <v>4236</v>
      </c>
      <c r="P1088" s="269" t="s">
        <v>519</v>
      </c>
      <c r="Q1088" s="269" t="s">
        <v>294</v>
      </c>
      <c r="R1088" s="221" t="s">
        <v>312</v>
      </c>
      <c r="S1088" s="280" t="s">
        <v>35</v>
      </c>
      <c r="T1088" s="274" t="s">
        <v>3008</v>
      </c>
      <c r="U1088" s="223" t="s">
        <v>182</v>
      </c>
      <c r="V1088" s="221" t="s">
        <v>3009</v>
      </c>
      <c r="W1088" s="274" t="s">
        <v>3008</v>
      </c>
      <c r="X1088" s="269" t="s">
        <v>3010</v>
      </c>
      <c r="Y1088" s="220" t="s">
        <v>222</v>
      </c>
      <c r="Z1088" s="271" t="s">
        <v>223</v>
      </c>
      <c r="AA1088" s="220" t="s">
        <v>175</v>
      </c>
      <c r="AB1088" s="239" t="s">
        <v>316</v>
      </c>
      <c r="AC1088" s="273" t="s">
        <v>227</v>
      </c>
      <c r="AD1088" s="221" t="s">
        <v>564</v>
      </c>
      <c r="AH1088" s="257"/>
      <c r="AJ1088" s="258"/>
      <c r="AK1088" s="259"/>
      <c r="AL1088" s="242"/>
    </row>
    <row r="1089" spans="1:38" s="229" customFormat="1" ht="15" customHeight="1">
      <c r="A1089" s="217">
        <v>2024</v>
      </c>
      <c r="B1089" s="217" t="s">
        <v>61</v>
      </c>
      <c r="C1089" s="218" t="s">
        <v>3007</v>
      </c>
      <c r="D1089" s="217">
        <v>1234</v>
      </c>
      <c r="E1089" s="219" t="s">
        <v>4234</v>
      </c>
      <c r="F1089" s="217"/>
      <c r="G1089" s="217"/>
      <c r="H1089" s="220" t="s">
        <v>4233</v>
      </c>
      <c r="I1089" s="249" t="s">
        <v>52</v>
      </c>
      <c r="J1089" s="220" t="s">
        <v>4232</v>
      </c>
      <c r="K1089" s="220"/>
      <c r="L1089" s="219" t="s">
        <v>4235</v>
      </c>
      <c r="M1089" s="222" t="s">
        <v>4233</v>
      </c>
      <c r="N1089" s="222" t="s">
        <v>4233</v>
      </c>
      <c r="O1089" s="222" t="s">
        <v>4236</v>
      </c>
      <c r="P1089" s="269" t="s">
        <v>3011</v>
      </c>
      <c r="Q1089" s="269" t="s">
        <v>967</v>
      </c>
      <c r="R1089" s="221" t="s">
        <v>316</v>
      </c>
      <c r="S1089" s="223" t="s">
        <v>43</v>
      </c>
      <c r="T1089" s="274" t="s">
        <v>33</v>
      </c>
      <c r="U1089" s="223" t="s">
        <v>79</v>
      </c>
      <c r="V1089" s="221" t="s">
        <v>100</v>
      </c>
      <c r="W1089" s="231" t="s">
        <v>454</v>
      </c>
      <c r="X1089" s="269" t="s">
        <v>3012</v>
      </c>
      <c r="Y1089" s="220" t="s">
        <v>222</v>
      </c>
      <c r="Z1089" s="271" t="s">
        <v>223</v>
      </c>
      <c r="AA1089" s="220" t="s">
        <v>288</v>
      </c>
      <c r="AB1089" s="239"/>
      <c r="AC1089" s="273"/>
      <c r="AD1089" s="221"/>
      <c r="AH1089" s="257"/>
      <c r="AJ1089" s="258"/>
      <c r="AK1089" s="259"/>
      <c r="AL1089" s="242"/>
    </row>
    <row r="1090" spans="1:38" s="229" customFormat="1" ht="15" customHeight="1">
      <c r="A1090" s="217">
        <v>2024</v>
      </c>
      <c r="B1090" s="217" t="s">
        <v>61</v>
      </c>
      <c r="C1090" s="218" t="s">
        <v>3007</v>
      </c>
      <c r="D1090" s="217">
        <v>1234</v>
      </c>
      <c r="E1090" s="219" t="s">
        <v>4234</v>
      </c>
      <c r="F1090" s="217"/>
      <c r="G1090" s="217"/>
      <c r="H1090" s="220" t="s">
        <v>4233</v>
      </c>
      <c r="I1090" s="221" t="s">
        <v>73</v>
      </c>
      <c r="J1090" s="220" t="s">
        <v>4232</v>
      </c>
      <c r="K1090" s="220"/>
      <c r="L1090" s="219" t="s">
        <v>4235</v>
      </c>
      <c r="M1090" s="222" t="s">
        <v>4233</v>
      </c>
      <c r="N1090" s="222" t="s">
        <v>4233</v>
      </c>
      <c r="O1090" s="222" t="s">
        <v>4236</v>
      </c>
      <c r="P1090" s="269" t="s">
        <v>344</v>
      </c>
      <c r="Q1090" s="269" t="s">
        <v>345</v>
      </c>
      <c r="R1090" s="221"/>
      <c r="S1090" s="223"/>
      <c r="T1090" s="223"/>
      <c r="U1090" s="223"/>
      <c r="V1090" s="221" t="s">
        <v>73</v>
      </c>
      <c r="W1090" s="220"/>
      <c r="X1090" s="269"/>
      <c r="Y1090" s="220"/>
      <c r="Z1090" s="271"/>
      <c r="AA1090" s="221" t="s">
        <v>73</v>
      </c>
      <c r="AB1090" s="239"/>
      <c r="AC1090" s="273"/>
      <c r="AD1090" s="221"/>
      <c r="AH1090" s="257"/>
      <c r="AJ1090" s="258"/>
      <c r="AK1090" s="259"/>
      <c r="AL1090" s="242"/>
    </row>
    <row r="1091" spans="1:38" s="229" customFormat="1" ht="15" customHeight="1">
      <c r="A1091" s="217">
        <v>2024</v>
      </c>
      <c r="B1091" s="217" t="s">
        <v>61</v>
      </c>
      <c r="C1091" s="218" t="s">
        <v>3007</v>
      </c>
      <c r="D1091" s="217">
        <v>1234</v>
      </c>
      <c r="E1091" s="219" t="s">
        <v>4234</v>
      </c>
      <c r="F1091" s="217"/>
      <c r="G1091" s="217"/>
      <c r="H1091" s="220" t="s">
        <v>4233</v>
      </c>
      <c r="I1091" s="249" t="s">
        <v>75</v>
      </c>
      <c r="J1091" s="220" t="s">
        <v>4232</v>
      </c>
      <c r="K1091" s="220"/>
      <c r="L1091" s="219" t="s">
        <v>4235</v>
      </c>
      <c r="M1091" s="222" t="s">
        <v>4233</v>
      </c>
      <c r="N1091" s="222" t="s">
        <v>4233</v>
      </c>
      <c r="O1091" s="222" t="s">
        <v>4236</v>
      </c>
      <c r="P1091" s="269" t="s">
        <v>3013</v>
      </c>
      <c r="Q1091" s="269" t="s">
        <v>294</v>
      </c>
      <c r="R1091" s="221"/>
      <c r="S1091" s="223"/>
      <c r="T1091" s="223"/>
      <c r="U1091" s="223"/>
      <c r="V1091" s="221" t="s">
        <v>75</v>
      </c>
      <c r="W1091" s="220"/>
      <c r="X1091" s="269"/>
      <c r="Y1091" s="220"/>
      <c r="Z1091" s="271"/>
      <c r="AA1091" s="220" t="s">
        <v>75</v>
      </c>
      <c r="AB1091" s="239"/>
      <c r="AC1091" s="273"/>
      <c r="AD1091" s="221"/>
      <c r="AH1091" s="257"/>
      <c r="AJ1091" s="258"/>
      <c r="AK1091" s="259"/>
      <c r="AL1091" s="242"/>
    </row>
    <row r="1092" spans="1:38" s="229" customFormat="1" ht="15" customHeight="1">
      <c r="A1092" s="217">
        <v>2024</v>
      </c>
      <c r="B1092" s="217" t="s">
        <v>61</v>
      </c>
      <c r="C1092" s="218" t="s">
        <v>3007</v>
      </c>
      <c r="D1092" s="217">
        <v>1234</v>
      </c>
      <c r="E1092" s="219" t="s">
        <v>4234</v>
      </c>
      <c r="F1092" s="217"/>
      <c r="G1092" s="217"/>
      <c r="H1092" s="220" t="s">
        <v>4233</v>
      </c>
      <c r="I1092" s="249" t="s">
        <v>291</v>
      </c>
      <c r="J1092" s="220" t="s">
        <v>4232</v>
      </c>
      <c r="K1092" s="220"/>
      <c r="L1092" s="219" t="s">
        <v>4235</v>
      </c>
      <c r="M1092" s="222" t="s">
        <v>4233</v>
      </c>
      <c r="N1092" s="222" t="s">
        <v>4233</v>
      </c>
      <c r="O1092" s="222" t="s">
        <v>4236</v>
      </c>
      <c r="P1092" s="269" t="s">
        <v>506</v>
      </c>
      <c r="Q1092" s="269" t="s">
        <v>294</v>
      </c>
      <c r="R1092" s="221"/>
      <c r="S1092" s="223"/>
      <c r="T1092" s="223"/>
      <c r="U1092" s="223"/>
      <c r="V1092" s="221" t="s">
        <v>291</v>
      </c>
      <c r="W1092" s="220"/>
      <c r="X1092" s="269"/>
      <c r="Y1092" s="220"/>
      <c r="Z1092" s="271"/>
      <c r="AA1092" s="220" t="s">
        <v>291</v>
      </c>
      <c r="AB1092" s="239"/>
      <c r="AC1092" s="273"/>
      <c r="AD1092" s="221"/>
      <c r="AH1092" s="257"/>
      <c r="AJ1092" s="258"/>
      <c r="AK1092" s="259"/>
      <c r="AL1092" s="242"/>
    </row>
    <row r="1093" spans="1:38" s="229" customFormat="1" ht="15" customHeight="1">
      <c r="A1093" s="217">
        <v>2024</v>
      </c>
      <c r="B1093" s="217" t="s">
        <v>61</v>
      </c>
      <c r="C1093" s="218" t="s">
        <v>3007</v>
      </c>
      <c r="D1093" s="217">
        <v>1234</v>
      </c>
      <c r="E1093" s="219" t="s">
        <v>4234</v>
      </c>
      <c r="F1093" s="217"/>
      <c r="G1093" s="217"/>
      <c r="H1093" s="220" t="s">
        <v>4233</v>
      </c>
      <c r="I1093" s="249" t="s">
        <v>52</v>
      </c>
      <c r="J1093" s="220" t="s">
        <v>4232</v>
      </c>
      <c r="K1093" s="220"/>
      <c r="L1093" s="219" t="s">
        <v>4235</v>
      </c>
      <c r="M1093" s="222" t="s">
        <v>4233</v>
      </c>
      <c r="N1093" s="222" t="s">
        <v>4233</v>
      </c>
      <c r="O1093" s="222" t="s">
        <v>4236</v>
      </c>
      <c r="P1093" s="269" t="s">
        <v>365</v>
      </c>
      <c r="Q1093" s="269" t="s">
        <v>366</v>
      </c>
      <c r="R1093" s="221" t="s">
        <v>316</v>
      </c>
      <c r="S1093" s="223" t="s">
        <v>76</v>
      </c>
      <c r="T1093" s="274" t="s">
        <v>3014</v>
      </c>
      <c r="U1093" s="223" t="s">
        <v>78</v>
      </c>
      <c r="V1093" s="221" t="s">
        <v>407</v>
      </c>
      <c r="W1093" s="231" t="s">
        <v>3015</v>
      </c>
      <c r="X1093" s="269" t="s">
        <v>3016</v>
      </c>
      <c r="Y1093" s="220" t="s">
        <v>222</v>
      </c>
      <c r="Z1093" s="271" t="s">
        <v>220</v>
      </c>
      <c r="AA1093" s="220" t="s">
        <v>1736</v>
      </c>
      <c r="AB1093" s="239" t="s">
        <v>289</v>
      </c>
      <c r="AC1093" s="273" t="s">
        <v>227</v>
      </c>
      <c r="AD1093" s="221" t="s">
        <v>3017</v>
      </c>
      <c r="AH1093" s="257"/>
      <c r="AJ1093" s="258"/>
      <c r="AK1093" s="259"/>
      <c r="AL1093" s="242"/>
    </row>
    <row r="1094" spans="1:38" s="229" customFormat="1" ht="15" customHeight="1">
      <c r="A1094" s="217">
        <v>2024</v>
      </c>
      <c r="B1094" s="217" t="s">
        <v>61</v>
      </c>
      <c r="C1094" s="218" t="s">
        <v>3018</v>
      </c>
      <c r="D1094" s="217">
        <v>1234</v>
      </c>
      <c r="E1094" s="219" t="s">
        <v>4234</v>
      </c>
      <c r="F1094" s="217"/>
      <c r="G1094" s="217"/>
      <c r="H1094" s="220" t="s">
        <v>4233</v>
      </c>
      <c r="I1094" s="249" t="s">
        <v>52</v>
      </c>
      <c r="J1094" s="220" t="s">
        <v>4232</v>
      </c>
      <c r="K1094" s="220"/>
      <c r="L1094" s="219" t="s">
        <v>4235</v>
      </c>
      <c r="M1094" s="222" t="s">
        <v>4233</v>
      </c>
      <c r="N1094" s="222" t="s">
        <v>4233</v>
      </c>
      <c r="O1094" s="222" t="s">
        <v>4236</v>
      </c>
      <c r="P1094" s="269" t="s">
        <v>595</v>
      </c>
      <c r="Q1094" s="269" t="s">
        <v>294</v>
      </c>
      <c r="R1094" s="221" t="s">
        <v>316</v>
      </c>
      <c r="S1094" s="223" t="s">
        <v>76</v>
      </c>
      <c r="T1094" s="274" t="s">
        <v>3019</v>
      </c>
      <c r="U1094" s="223" t="s">
        <v>79</v>
      </c>
      <c r="V1094" s="221" t="s">
        <v>1193</v>
      </c>
      <c r="W1094" s="231" t="s">
        <v>76</v>
      </c>
      <c r="X1094" s="269" t="s">
        <v>3020</v>
      </c>
      <c r="Y1094" s="220" t="s">
        <v>222</v>
      </c>
      <c r="Z1094" s="271" t="s">
        <v>220</v>
      </c>
      <c r="AA1094" s="220" t="s">
        <v>3021</v>
      </c>
      <c r="AB1094" s="239" t="s">
        <v>289</v>
      </c>
      <c r="AC1094" s="273" t="s">
        <v>227</v>
      </c>
      <c r="AD1094" s="281"/>
      <c r="AH1094" s="257"/>
      <c r="AJ1094" s="258"/>
      <c r="AK1094" s="259"/>
      <c r="AL1094" s="242"/>
    </row>
    <row r="1095" spans="1:38" s="229" customFormat="1" ht="15" customHeight="1">
      <c r="A1095" s="217">
        <v>2024</v>
      </c>
      <c r="B1095" s="217" t="s">
        <v>61</v>
      </c>
      <c r="C1095" s="218" t="s">
        <v>3018</v>
      </c>
      <c r="D1095" s="217">
        <v>1234</v>
      </c>
      <c r="E1095" s="219" t="s">
        <v>4234</v>
      </c>
      <c r="F1095" s="217"/>
      <c r="G1095" s="217"/>
      <c r="H1095" s="220" t="s">
        <v>4233</v>
      </c>
      <c r="I1095" s="249" t="s">
        <v>74</v>
      </c>
      <c r="J1095" s="220" t="s">
        <v>4232</v>
      </c>
      <c r="K1095" s="220"/>
      <c r="L1095" s="219" t="s">
        <v>4235</v>
      </c>
      <c r="M1095" s="222" t="s">
        <v>4233</v>
      </c>
      <c r="N1095" s="222" t="s">
        <v>4233</v>
      </c>
      <c r="O1095" s="222" t="s">
        <v>4236</v>
      </c>
      <c r="P1095" s="269" t="s">
        <v>325</v>
      </c>
      <c r="Q1095" s="269" t="s">
        <v>325</v>
      </c>
      <c r="R1095" s="221"/>
      <c r="S1095" s="223"/>
      <c r="T1095" s="223"/>
      <c r="U1095" s="223"/>
      <c r="V1095" s="221" t="s">
        <v>2061</v>
      </c>
      <c r="W1095" s="220"/>
      <c r="X1095" s="269"/>
      <c r="Y1095" s="220"/>
      <c r="Z1095" s="271"/>
      <c r="AA1095" s="220" t="s">
        <v>2061</v>
      </c>
      <c r="AB1095" s="239"/>
      <c r="AC1095" s="273"/>
      <c r="AD1095" s="221"/>
      <c r="AH1095" s="257"/>
      <c r="AJ1095" s="258"/>
      <c r="AK1095" s="259"/>
      <c r="AL1095" s="242"/>
    </row>
    <row r="1096" spans="1:38" s="229" customFormat="1" ht="15" customHeight="1">
      <c r="A1096" s="217">
        <v>2024</v>
      </c>
      <c r="B1096" s="217" t="s">
        <v>61</v>
      </c>
      <c r="C1096" s="218" t="s">
        <v>3018</v>
      </c>
      <c r="D1096" s="217">
        <v>1234</v>
      </c>
      <c r="E1096" s="219" t="s">
        <v>4234</v>
      </c>
      <c r="F1096" s="217"/>
      <c r="G1096" s="217"/>
      <c r="H1096" s="220" t="s">
        <v>4233</v>
      </c>
      <c r="I1096" s="249" t="s">
        <v>52</v>
      </c>
      <c r="J1096" s="220" t="s">
        <v>4232</v>
      </c>
      <c r="K1096" s="220"/>
      <c r="L1096" s="219" t="s">
        <v>4235</v>
      </c>
      <c r="M1096" s="222" t="s">
        <v>4233</v>
      </c>
      <c r="N1096" s="222" t="s">
        <v>4233</v>
      </c>
      <c r="O1096" s="222" t="s">
        <v>4236</v>
      </c>
      <c r="P1096" s="269" t="s">
        <v>306</v>
      </c>
      <c r="Q1096" s="269" t="s">
        <v>294</v>
      </c>
      <c r="R1096" s="221" t="s">
        <v>316</v>
      </c>
      <c r="S1096" s="223" t="s">
        <v>76</v>
      </c>
      <c r="T1096" s="274" t="s">
        <v>3022</v>
      </c>
      <c r="U1096" s="223" t="s">
        <v>79</v>
      </c>
      <c r="V1096" s="221" t="s">
        <v>3023</v>
      </c>
      <c r="W1096" s="231" t="s">
        <v>3024</v>
      </c>
      <c r="X1096" s="269" t="s">
        <v>3025</v>
      </c>
      <c r="Y1096" s="220" t="s">
        <v>222</v>
      </c>
      <c r="Z1096" s="271" t="s">
        <v>220</v>
      </c>
      <c r="AA1096" s="220" t="s">
        <v>288</v>
      </c>
      <c r="AB1096" s="239"/>
      <c r="AC1096" s="273" t="s">
        <v>227</v>
      </c>
      <c r="AD1096" s="221" t="s">
        <v>3026</v>
      </c>
      <c r="AH1096" s="257"/>
      <c r="AJ1096" s="258"/>
      <c r="AK1096" s="259"/>
      <c r="AL1096" s="242"/>
    </row>
    <row r="1097" spans="1:38" s="229" customFormat="1" ht="15" customHeight="1">
      <c r="A1097" s="217">
        <v>2024</v>
      </c>
      <c r="B1097" s="217" t="s">
        <v>61</v>
      </c>
      <c r="C1097" s="218" t="s">
        <v>3018</v>
      </c>
      <c r="D1097" s="217">
        <v>1234</v>
      </c>
      <c r="E1097" s="219" t="s">
        <v>4234</v>
      </c>
      <c r="F1097" s="217" t="s">
        <v>310</v>
      </c>
      <c r="G1097" s="217" t="s">
        <v>3027</v>
      </c>
      <c r="H1097" s="220" t="s">
        <v>4233</v>
      </c>
      <c r="I1097" s="221" t="s">
        <v>52</v>
      </c>
      <c r="J1097" s="220" t="s">
        <v>4232</v>
      </c>
      <c r="K1097" s="220"/>
      <c r="L1097" s="219" t="s">
        <v>4235</v>
      </c>
      <c r="M1097" s="222" t="s">
        <v>4233</v>
      </c>
      <c r="N1097" s="222" t="s">
        <v>4233</v>
      </c>
      <c r="O1097" s="222" t="s">
        <v>4236</v>
      </c>
      <c r="P1097" s="269" t="s">
        <v>1049</v>
      </c>
      <c r="Q1097" s="269" t="s">
        <v>356</v>
      </c>
      <c r="R1097" s="221" t="s">
        <v>289</v>
      </c>
      <c r="S1097" s="280" t="s">
        <v>35</v>
      </c>
      <c r="T1097" s="274" t="s">
        <v>27</v>
      </c>
      <c r="U1097" s="223" t="s">
        <v>83</v>
      </c>
      <c r="V1097" s="221" t="s">
        <v>2426</v>
      </c>
      <c r="W1097" s="231" t="s">
        <v>3028</v>
      </c>
      <c r="X1097" s="269" t="s">
        <v>3029</v>
      </c>
      <c r="Y1097" s="220" t="s">
        <v>222</v>
      </c>
      <c r="Z1097" s="271" t="s">
        <v>223</v>
      </c>
      <c r="AA1097" s="220" t="s">
        <v>323</v>
      </c>
      <c r="AB1097" s="239" t="s">
        <v>2922</v>
      </c>
      <c r="AC1097" s="273" t="s">
        <v>227</v>
      </c>
      <c r="AD1097" s="221" t="s">
        <v>1186</v>
      </c>
      <c r="AH1097" s="257"/>
      <c r="AJ1097" s="258"/>
      <c r="AK1097" s="259"/>
      <c r="AL1097" s="242"/>
    </row>
    <row r="1098" spans="1:38" s="229" customFormat="1" ht="15" customHeight="1">
      <c r="A1098" s="217">
        <v>2024</v>
      </c>
      <c r="B1098" s="217" t="s">
        <v>61</v>
      </c>
      <c r="C1098" s="218" t="s">
        <v>3030</v>
      </c>
      <c r="D1098" s="217">
        <v>1234</v>
      </c>
      <c r="E1098" s="219" t="s">
        <v>4234</v>
      </c>
      <c r="F1098" s="217" t="s">
        <v>310</v>
      </c>
      <c r="G1098" s="217" t="s">
        <v>3031</v>
      </c>
      <c r="H1098" s="220" t="s">
        <v>4233</v>
      </c>
      <c r="I1098" s="221" t="s">
        <v>52</v>
      </c>
      <c r="J1098" s="220" t="s">
        <v>4232</v>
      </c>
      <c r="K1098" s="220"/>
      <c r="L1098" s="219" t="s">
        <v>4235</v>
      </c>
      <c r="M1098" s="222" t="s">
        <v>4233</v>
      </c>
      <c r="N1098" s="222" t="s">
        <v>4233</v>
      </c>
      <c r="O1098" s="222" t="s">
        <v>4236</v>
      </c>
      <c r="P1098" s="269" t="s">
        <v>909</v>
      </c>
      <c r="Q1098" s="269" t="s">
        <v>294</v>
      </c>
      <c r="R1098" s="221" t="s">
        <v>289</v>
      </c>
      <c r="S1098" s="223" t="s">
        <v>76</v>
      </c>
      <c r="T1098" s="274" t="s">
        <v>27</v>
      </c>
      <c r="U1098" s="223" t="s">
        <v>78</v>
      </c>
      <c r="V1098" s="221" t="s">
        <v>547</v>
      </c>
      <c r="W1098" s="231" t="s">
        <v>3032</v>
      </c>
      <c r="X1098" s="269" t="s">
        <v>2998</v>
      </c>
      <c r="Y1098" s="220" t="s">
        <v>219</v>
      </c>
      <c r="Z1098" s="271" t="s">
        <v>220</v>
      </c>
      <c r="AA1098" s="220" t="s">
        <v>323</v>
      </c>
      <c r="AB1098" s="239" t="s">
        <v>310</v>
      </c>
      <c r="AC1098" s="273" t="s">
        <v>227</v>
      </c>
      <c r="AD1098" s="221" t="s">
        <v>2999</v>
      </c>
      <c r="AH1098" s="257"/>
      <c r="AJ1098" s="258"/>
      <c r="AK1098" s="259"/>
      <c r="AL1098" s="242"/>
    </row>
    <row r="1099" spans="1:38" s="229" customFormat="1" ht="15" customHeight="1">
      <c r="A1099" s="217">
        <v>2024</v>
      </c>
      <c r="B1099" s="217" t="s">
        <v>61</v>
      </c>
      <c r="C1099" s="218" t="s">
        <v>3030</v>
      </c>
      <c r="D1099" s="217">
        <v>1234</v>
      </c>
      <c r="E1099" s="219" t="s">
        <v>4234</v>
      </c>
      <c r="F1099" s="217"/>
      <c r="G1099" s="217"/>
      <c r="H1099" s="220" t="s">
        <v>4233</v>
      </c>
      <c r="I1099" s="249" t="s">
        <v>52</v>
      </c>
      <c r="J1099" s="220" t="s">
        <v>4232</v>
      </c>
      <c r="K1099" s="220"/>
      <c r="L1099" s="219" t="s">
        <v>4235</v>
      </c>
      <c r="M1099" s="222" t="s">
        <v>4233</v>
      </c>
      <c r="N1099" s="222" t="s">
        <v>4233</v>
      </c>
      <c r="O1099" s="222" t="s">
        <v>4236</v>
      </c>
      <c r="P1099" s="269" t="s">
        <v>733</v>
      </c>
      <c r="Q1099" s="269" t="s">
        <v>294</v>
      </c>
      <c r="R1099" s="221" t="s">
        <v>316</v>
      </c>
      <c r="S1099" s="223" t="s">
        <v>76</v>
      </c>
      <c r="T1099" s="274" t="s">
        <v>28</v>
      </c>
      <c r="U1099" s="223" t="s">
        <v>79</v>
      </c>
      <c r="V1099" s="221" t="s">
        <v>28</v>
      </c>
      <c r="W1099" s="231" t="s">
        <v>76</v>
      </c>
      <c r="X1099" s="269" t="s">
        <v>3033</v>
      </c>
      <c r="Y1099" s="220" t="s">
        <v>219</v>
      </c>
      <c r="Z1099" s="271" t="s">
        <v>223</v>
      </c>
      <c r="AA1099" s="220" t="s">
        <v>288</v>
      </c>
      <c r="AB1099" s="239"/>
      <c r="AC1099" s="273" t="s">
        <v>227</v>
      </c>
      <c r="AD1099" s="307"/>
      <c r="AH1099" s="257"/>
      <c r="AJ1099" s="258"/>
      <c r="AK1099" s="259"/>
      <c r="AL1099" s="242"/>
    </row>
    <row r="1100" spans="1:38" s="229" customFormat="1" ht="15" customHeight="1">
      <c r="A1100" s="217">
        <v>2024</v>
      </c>
      <c r="B1100" s="217" t="s">
        <v>61</v>
      </c>
      <c r="C1100" s="218" t="s">
        <v>3034</v>
      </c>
      <c r="D1100" s="217">
        <v>1234</v>
      </c>
      <c r="E1100" s="219" t="s">
        <v>4234</v>
      </c>
      <c r="F1100" s="217"/>
      <c r="G1100" s="217"/>
      <c r="H1100" s="220" t="s">
        <v>4233</v>
      </c>
      <c r="I1100" s="249" t="s">
        <v>291</v>
      </c>
      <c r="J1100" s="220" t="s">
        <v>4232</v>
      </c>
      <c r="K1100" s="220"/>
      <c r="L1100" s="219" t="s">
        <v>4235</v>
      </c>
      <c r="M1100" s="222" t="s">
        <v>4233</v>
      </c>
      <c r="N1100" s="222" t="s">
        <v>4233</v>
      </c>
      <c r="O1100" s="222" t="s">
        <v>4236</v>
      </c>
      <c r="P1100" s="269" t="s">
        <v>506</v>
      </c>
      <c r="Q1100" s="269" t="s">
        <v>294</v>
      </c>
      <c r="R1100" s="221"/>
      <c r="S1100" s="223"/>
      <c r="T1100" s="223"/>
      <c r="U1100" s="223"/>
      <c r="V1100" s="221" t="s">
        <v>291</v>
      </c>
      <c r="W1100" s="220"/>
      <c r="X1100" s="269"/>
      <c r="Y1100" s="220"/>
      <c r="Z1100" s="271"/>
      <c r="AA1100" s="221" t="s">
        <v>291</v>
      </c>
      <c r="AB1100" s="239"/>
      <c r="AC1100" s="273"/>
      <c r="AD1100" s="221"/>
      <c r="AH1100" s="257"/>
      <c r="AJ1100" s="258"/>
      <c r="AK1100" s="259"/>
      <c r="AL1100" s="242"/>
    </row>
    <row r="1101" spans="1:38" s="229" customFormat="1" ht="15" customHeight="1">
      <c r="A1101" s="217">
        <v>2024</v>
      </c>
      <c r="B1101" s="217" t="s">
        <v>61</v>
      </c>
      <c r="C1101" s="218" t="s">
        <v>3035</v>
      </c>
      <c r="D1101" s="217">
        <v>1234</v>
      </c>
      <c r="E1101" s="219" t="s">
        <v>4234</v>
      </c>
      <c r="F1101" s="217"/>
      <c r="G1101" s="217"/>
      <c r="H1101" s="220" t="s">
        <v>4233</v>
      </c>
      <c r="I1101" s="249" t="s">
        <v>52</v>
      </c>
      <c r="J1101" s="220" t="s">
        <v>4232</v>
      </c>
      <c r="K1101" s="220"/>
      <c r="L1101" s="219" t="s">
        <v>4235</v>
      </c>
      <c r="M1101" s="222" t="s">
        <v>4233</v>
      </c>
      <c r="N1101" s="222" t="s">
        <v>4233</v>
      </c>
      <c r="O1101" s="222" t="s">
        <v>4236</v>
      </c>
      <c r="P1101" s="269" t="s">
        <v>506</v>
      </c>
      <c r="Q1101" s="269" t="s">
        <v>294</v>
      </c>
      <c r="R1101" s="221" t="s">
        <v>316</v>
      </c>
      <c r="S1101" s="223" t="s">
        <v>90</v>
      </c>
      <c r="T1101" s="274" t="s">
        <v>33</v>
      </c>
      <c r="U1101" s="223" t="s">
        <v>79</v>
      </c>
      <c r="V1101" s="221" t="s">
        <v>106</v>
      </c>
      <c r="W1101" s="231" t="s">
        <v>3036</v>
      </c>
      <c r="X1101" s="269" t="s">
        <v>3006</v>
      </c>
      <c r="Y1101" s="220" t="s">
        <v>222</v>
      </c>
      <c r="Z1101" s="271" t="s">
        <v>223</v>
      </c>
      <c r="AA1101" s="220" t="s">
        <v>288</v>
      </c>
      <c r="AB1101" s="239"/>
      <c r="AC1101" s="273"/>
      <c r="AD1101" s="221"/>
      <c r="AH1101" s="257"/>
      <c r="AJ1101" s="258"/>
      <c r="AK1101" s="259"/>
      <c r="AL1101" s="242"/>
    </row>
    <row r="1102" spans="1:38" s="229" customFormat="1" ht="15" customHeight="1">
      <c r="A1102" s="217">
        <v>2024</v>
      </c>
      <c r="B1102" s="217" t="s">
        <v>61</v>
      </c>
      <c r="C1102" s="218" t="s">
        <v>3035</v>
      </c>
      <c r="D1102" s="217">
        <v>1234</v>
      </c>
      <c r="E1102" s="219" t="s">
        <v>4234</v>
      </c>
      <c r="F1102" s="217"/>
      <c r="G1102" s="217"/>
      <c r="H1102" s="220" t="s">
        <v>4233</v>
      </c>
      <c r="I1102" s="249" t="s">
        <v>52</v>
      </c>
      <c r="J1102" s="220" t="s">
        <v>4232</v>
      </c>
      <c r="K1102" s="220"/>
      <c r="L1102" s="219" t="s">
        <v>4235</v>
      </c>
      <c r="M1102" s="222" t="s">
        <v>4233</v>
      </c>
      <c r="N1102" s="222" t="s">
        <v>4233</v>
      </c>
      <c r="O1102" s="222" t="s">
        <v>4236</v>
      </c>
      <c r="P1102" s="269" t="s">
        <v>506</v>
      </c>
      <c r="Q1102" s="269" t="s">
        <v>294</v>
      </c>
      <c r="R1102" s="221" t="s">
        <v>312</v>
      </c>
      <c r="S1102" s="280" t="s">
        <v>35</v>
      </c>
      <c r="T1102" s="274" t="s">
        <v>3008</v>
      </c>
      <c r="U1102" s="223" t="s">
        <v>182</v>
      </c>
      <c r="V1102" s="221" t="s">
        <v>3037</v>
      </c>
      <c r="W1102" s="274" t="s">
        <v>3008</v>
      </c>
      <c r="X1102" s="269" t="s">
        <v>3038</v>
      </c>
      <c r="Y1102" s="220" t="s">
        <v>222</v>
      </c>
      <c r="Z1102" s="271" t="s">
        <v>223</v>
      </c>
      <c r="AA1102" s="220" t="s">
        <v>175</v>
      </c>
      <c r="AB1102" s="239" t="s">
        <v>316</v>
      </c>
      <c r="AC1102" s="273" t="s">
        <v>227</v>
      </c>
      <c r="AD1102" s="221" t="s">
        <v>402</v>
      </c>
      <c r="AH1102" s="257"/>
      <c r="AJ1102" s="258"/>
      <c r="AK1102" s="259"/>
      <c r="AL1102" s="242"/>
    </row>
    <row r="1103" spans="1:38" s="229" customFormat="1" ht="15" customHeight="1">
      <c r="A1103" s="217">
        <v>2024</v>
      </c>
      <c r="B1103" s="217" t="s">
        <v>61</v>
      </c>
      <c r="C1103" s="218" t="s">
        <v>3039</v>
      </c>
      <c r="D1103" s="217">
        <v>1234</v>
      </c>
      <c r="E1103" s="219" t="s">
        <v>4234</v>
      </c>
      <c r="F1103" s="217"/>
      <c r="G1103" s="217"/>
      <c r="H1103" s="220" t="s">
        <v>4233</v>
      </c>
      <c r="I1103" s="249" t="s">
        <v>52</v>
      </c>
      <c r="J1103" s="220" t="s">
        <v>4232</v>
      </c>
      <c r="K1103" s="220"/>
      <c r="L1103" s="219" t="s">
        <v>4235</v>
      </c>
      <c r="M1103" s="222" t="s">
        <v>4233</v>
      </c>
      <c r="N1103" s="222" t="s">
        <v>4233</v>
      </c>
      <c r="O1103" s="222" t="s">
        <v>4236</v>
      </c>
      <c r="P1103" s="269" t="s">
        <v>3040</v>
      </c>
      <c r="Q1103" s="269" t="s">
        <v>356</v>
      </c>
      <c r="R1103" s="221" t="s">
        <v>316</v>
      </c>
      <c r="S1103" s="280" t="s">
        <v>35</v>
      </c>
      <c r="T1103" s="274" t="s">
        <v>29</v>
      </c>
      <c r="U1103" s="223" t="s">
        <v>81</v>
      </c>
      <c r="V1103" s="221" t="s">
        <v>1193</v>
      </c>
      <c r="W1103" s="231" t="s">
        <v>3041</v>
      </c>
      <c r="X1103" s="269" t="s">
        <v>3042</v>
      </c>
      <c r="Y1103" s="220" t="s">
        <v>219</v>
      </c>
      <c r="Z1103" s="271" t="s">
        <v>223</v>
      </c>
      <c r="AA1103" s="293" t="s">
        <v>304</v>
      </c>
      <c r="AB1103" s="239" t="s">
        <v>289</v>
      </c>
      <c r="AC1103" s="273" t="s">
        <v>227</v>
      </c>
      <c r="AD1103" s="308"/>
      <c r="AH1103" s="257"/>
      <c r="AJ1103" s="258"/>
      <c r="AK1103" s="259"/>
      <c r="AL1103" s="242"/>
    </row>
    <row r="1104" spans="1:38" s="229" customFormat="1" ht="15" customHeight="1">
      <c r="A1104" s="217">
        <v>2024</v>
      </c>
      <c r="B1104" s="217" t="s">
        <v>61</v>
      </c>
      <c r="C1104" s="218" t="s">
        <v>3039</v>
      </c>
      <c r="D1104" s="217">
        <v>1234</v>
      </c>
      <c r="E1104" s="219" t="s">
        <v>4234</v>
      </c>
      <c r="F1104" s="217"/>
      <c r="G1104" s="217"/>
      <c r="H1104" s="220" t="s">
        <v>4233</v>
      </c>
      <c r="I1104" s="249" t="s">
        <v>52</v>
      </c>
      <c r="J1104" s="220" t="s">
        <v>4232</v>
      </c>
      <c r="K1104" s="220"/>
      <c r="L1104" s="219" t="s">
        <v>4235</v>
      </c>
      <c r="M1104" s="222" t="s">
        <v>4233</v>
      </c>
      <c r="N1104" s="222" t="s">
        <v>4233</v>
      </c>
      <c r="O1104" s="222" t="s">
        <v>4236</v>
      </c>
      <c r="P1104" s="269" t="s">
        <v>3043</v>
      </c>
      <c r="Q1104" s="269" t="s">
        <v>294</v>
      </c>
      <c r="R1104" s="221" t="s">
        <v>316</v>
      </c>
      <c r="S1104" s="223" t="s">
        <v>43</v>
      </c>
      <c r="T1104" s="274" t="s">
        <v>29</v>
      </c>
      <c r="U1104" s="223" t="s">
        <v>79</v>
      </c>
      <c r="V1104" s="221" t="s">
        <v>407</v>
      </c>
      <c r="W1104" s="231" t="s">
        <v>2083</v>
      </c>
      <c r="X1104" s="269" t="s">
        <v>3044</v>
      </c>
      <c r="Y1104" s="220" t="s">
        <v>222</v>
      </c>
      <c r="Z1104" s="271" t="s">
        <v>223</v>
      </c>
      <c r="AA1104" s="220" t="s">
        <v>288</v>
      </c>
      <c r="AB1104" s="239"/>
      <c r="AC1104" s="273"/>
      <c r="AD1104" s="221"/>
      <c r="AH1104" s="257"/>
      <c r="AJ1104" s="258"/>
      <c r="AK1104" s="259"/>
      <c r="AL1104" s="242"/>
    </row>
    <row r="1105" spans="1:38" s="229" customFormat="1" ht="15" customHeight="1">
      <c r="A1105" s="217">
        <v>2024</v>
      </c>
      <c r="B1105" s="217" t="s">
        <v>61</v>
      </c>
      <c r="C1105" s="218" t="s">
        <v>3039</v>
      </c>
      <c r="D1105" s="217">
        <v>1234</v>
      </c>
      <c r="E1105" s="219" t="s">
        <v>4234</v>
      </c>
      <c r="F1105" s="217"/>
      <c r="G1105" s="217"/>
      <c r="H1105" s="220" t="s">
        <v>4233</v>
      </c>
      <c r="I1105" s="249" t="s">
        <v>52</v>
      </c>
      <c r="J1105" s="220" t="s">
        <v>4232</v>
      </c>
      <c r="K1105" s="220"/>
      <c r="L1105" s="219" t="s">
        <v>4235</v>
      </c>
      <c r="M1105" s="222" t="s">
        <v>4233</v>
      </c>
      <c r="N1105" s="222" t="s">
        <v>4233</v>
      </c>
      <c r="O1105" s="222" t="s">
        <v>4236</v>
      </c>
      <c r="P1105" s="269" t="s">
        <v>2547</v>
      </c>
      <c r="Q1105" s="269" t="s">
        <v>396</v>
      </c>
      <c r="R1105" s="221" t="s">
        <v>312</v>
      </c>
      <c r="S1105" s="280" t="s">
        <v>35</v>
      </c>
      <c r="T1105" s="274" t="s">
        <v>2899</v>
      </c>
      <c r="U1105" s="223" t="s">
        <v>184</v>
      </c>
      <c r="V1105" s="221" t="s">
        <v>3045</v>
      </c>
      <c r="W1105" s="274" t="s">
        <v>2899</v>
      </c>
      <c r="X1105" s="274" t="s">
        <v>3046</v>
      </c>
      <c r="Y1105" s="220" t="s">
        <v>222</v>
      </c>
      <c r="Z1105" s="271" t="s">
        <v>223</v>
      </c>
      <c r="AA1105" s="220" t="s">
        <v>175</v>
      </c>
      <c r="AB1105" s="239" t="s">
        <v>316</v>
      </c>
      <c r="AC1105" s="273" t="s">
        <v>227</v>
      </c>
      <c r="AD1105" s="221" t="s">
        <v>402</v>
      </c>
      <c r="AH1105" s="257"/>
      <c r="AJ1105" s="258"/>
      <c r="AK1105" s="259"/>
      <c r="AL1105" s="242"/>
    </row>
    <row r="1106" spans="1:38" s="229" customFormat="1" ht="15" customHeight="1">
      <c r="A1106" s="217">
        <v>2024</v>
      </c>
      <c r="B1106" s="217" t="s">
        <v>61</v>
      </c>
      <c r="C1106" s="218" t="s">
        <v>3039</v>
      </c>
      <c r="D1106" s="217">
        <v>1234</v>
      </c>
      <c r="E1106" s="219" t="s">
        <v>4234</v>
      </c>
      <c r="F1106" s="217" t="s">
        <v>310</v>
      </c>
      <c r="G1106" s="217" t="s">
        <v>3047</v>
      </c>
      <c r="H1106" s="220" t="s">
        <v>4233</v>
      </c>
      <c r="I1106" s="249" t="s">
        <v>52</v>
      </c>
      <c r="J1106" s="220" t="s">
        <v>4232</v>
      </c>
      <c r="K1106" s="220"/>
      <c r="L1106" s="219" t="s">
        <v>4235</v>
      </c>
      <c r="M1106" s="222" t="s">
        <v>4233</v>
      </c>
      <c r="N1106" s="222" t="s">
        <v>4233</v>
      </c>
      <c r="O1106" s="222" t="s">
        <v>4236</v>
      </c>
      <c r="P1106" s="269" t="s">
        <v>1598</v>
      </c>
      <c r="Q1106" s="269" t="s">
        <v>294</v>
      </c>
      <c r="R1106" s="221" t="s">
        <v>289</v>
      </c>
      <c r="S1106" s="280" t="s">
        <v>35</v>
      </c>
      <c r="T1106" s="274" t="s">
        <v>29</v>
      </c>
      <c r="U1106" s="223" t="s">
        <v>83</v>
      </c>
      <c r="V1106" s="221" t="s">
        <v>3048</v>
      </c>
      <c r="W1106" s="231" t="s">
        <v>3049</v>
      </c>
      <c r="X1106" s="269" t="s">
        <v>1186</v>
      </c>
      <c r="Y1106" s="220" t="s">
        <v>222</v>
      </c>
      <c r="Z1106" s="271" t="s">
        <v>223</v>
      </c>
      <c r="AA1106" s="220" t="s">
        <v>323</v>
      </c>
      <c r="AB1106" s="239" t="s">
        <v>2922</v>
      </c>
      <c r="AC1106" s="273" t="s">
        <v>227</v>
      </c>
      <c r="AD1106" s="221" t="s">
        <v>1186</v>
      </c>
      <c r="AH1106" s="257"/>
      <c r="AJ1106" s="258"/>
      <c r="AK1106" s="259"/>
      <c r="AL1106" s="242"/>
    </row>
    <row r="1107" spans="1:38" s="229" customFormat="1" ht="15" customHeight="1">
      <c r="A1107" s="217">
        <v>2024</v>
      </c>
      <c r="B1107" s="217" t="s">
        <v>61</v>
      </c>
      <c r="C1107" s="218" t="s">
        <v>3050</v>
      </c>
      <c r="D1107" s="217">
        <v>1234</v>
      </c>
      <c r="E1107" s="219" t="s">
        <v>4234</v>
      </c>
      <c r="F1107" s="217" t="s">
        <v>310</v>
      </c>
      <c r="G1107" s="217" t="s">
        <v>3051</v>
      </c>
      <c r="H1107" s="220" t="s">
        <v>4233</v>
      </c>
      <c r="I1107" s="249" t="s">
        <v>52</v>
      </c>
      <c r="J1107" s="220" t="s">
        <v>4232</v>
      </c>
      <c r="K1107" s="220"/>
      <c r="L1107" s="219" t="s">
        <v>4235</v>
      </c>
      <c r="M1107" s="222" t="s">
        <v>4233</v>
      </c>
      <c r="N1107" s="222" t="s">
        <v>4233</v>
      </c>
      <c r="O1107" s="222" t="s">
        <v>4236</v>
      </c>
      <c r="P1107" s="269" t="s">
        <v>2861</v>
      </c>
      <c r="Q1107" s="269" t="s">
        <v>294</v>
      </c>
      <c r="R1107" s="221" t="s">
        <v>289</v>
      </c>
      <c r="S1107" s="280" t="s">
        <v>35</v>
      </c>
      <c r="T1107" s="274" t="s">
        <v>27</v>
      </c>
      <c r="U1107" s="274" t="s">
        <v>180</v>
      </c>
      <c r="V1107" s="221" t="s">
        <v>2380</v>
      </c>
      <c r="W1107" s="231" t="s">
        <v>2989</v>
      </c>
      <c r="X1107" s="269" t="s">
        <v>1186</v>
      </c>
      <c r="Y1107" s="220" t="s">
        <v>2921</v>
      </c>
      <c r="Z1107" s="271" t="s">
        <v>223</v>
      </c>
      <c r="AA1107" s="220" t="s">
        <v>323</v>
      </c>
      <c r="AB1107" s="239" t="s">
        <v>310</v>
      </c>
      <c r="AC1107" s="273" t="s">
        <v>227</v>
      </c>
      <c r="AD1107" s="221" t="s">
        <v>1186</v>
      </c>
      <c r="AH1107" s="257"/>
      <c r="AJ1107" s="258"/>
      <c r="AK1107" s="259"/>
      <c r="AL1107" s="242"/>
    </row>
    <row r="1108" spans="1:38" s="229" customFormat="1" ht="15" customHeight="1">
      <c r="A1108" s="217">
        <v>2024</v>
      </c>
      <c r="B1108" s="217" t="s">
        <v>61</v>
      </c>
      <c r="C1108" s="218" t="s">
        <v>3050</v>
      </c>
      <c r="D1108" s="217">
        <v>1234</v>
      </c>
      <c r="E1108" s="219" t="s">
        <v>4234</v>
      </c>
      <c r="F1108" s="217" t="s">
        <v>310</v>
      </c>
      <c r="G1108" s="217" t="s">
        <v>3052</v>
      </c>
      <c r="H1108" s="220" t="s">
        <v>4233</v>
      </c>
      <c r="I1108" s="249" t="s">
        <v>52</v>
      </c>
      <c r="J1108" s="220" t="s">
        <v>4232</v>
      </c>
      <c r="K1108" s="220"/>
      <c r="L1108" s="219" t="s">
        <v>4235</v>
      </c>
      <c r="M1108" s="222" t="s">
        <v>4233</v>
      </c>
      <c r="N1108" s="222" t="s">
        <v>4233</v>
      </c>
      <c r="O1108" s="222" t="s">
        <v>4236</v>
      </c>
      <c r="P1108" s="269" t="s">
        <v>1722</v>
      </c>
      <c r="Q1108" s="269" t="s">
        <v>487</v>
      </c>
      <c r="R1108" s="221" t="s">
        <v>310</v>
      </c>
      <c r="S1108" s="280" t="s">
        <v>35</v>
      </c>
      <c r="T1108" s="274" t="s">
        <v>29</v>
      </c>
      <c r="U1108" s="223" t="s">
        <v>83</v>
      </c>
      <c r="V1108" s="221" t="s">
        <v>3053</v>
      </c>
      <c r="W1108" s="231" t="s">
        <v>3054</v>
      </c>
      <c r="X1108" s="269" t="s">
        <v>1186</v>
      </c>
      <c r="Y1108" s="220" t="s">
        <v>222</v>
      </c>
      <c r="Z1108" s="271" t="s">
        <v>223</v>
      </c>
      <c r="AA1108" s="220" t="s">
        <v>323</v>
      </c>
      <c r="AB1108" s="239" t="s">
        <v>289</v>
      </c>
      <c r="AC1108" s="273" t="s">
        <v>227</v>
      </c>
      <c r="AD1108" s="221" t="s">
        <v>1186</v>
      </c>
      <c r="AH1108" s="257"/>
      <c r="AJ1108" s="258"/>
      <c r="AK1108" s="259"/>
      <c r="AL1108" s="242"/>
    </row>
    <row r="1109" spans="1:38" s="229" customFormat="1" ht="15" customHeight="1">
      <c r="A1109" s="217">
        <v>2024</v>
      </c>
      <c r="B1109" s="217" t="s">
        <v>61</v>
      </c>
      <c r="C1109" s="218" t="s">
        <v>3050</v>
      </c>
      <c r="D1109" s="217">
        <v>1234</v>
      </c>
      <c r="E1109" s="219" t="s">
        <v>4234</v>
      </c>
      <c r="F1109" s="217"/>
      <c r="G1109" s="217"/>
      <c r="H1109" s="220" t="s">
        <v>4233</v>
      </c>
      <c r="I1109" s="249" t="s">
        <v>74</v>
      </c>
      <c r="J1109" s="220" t="s">
        <v>4232</v>
      </c>
      <c r="K1109" s="220"/>
      <c r="L1109" s="219" t="s">
        <v>4235</v>
      </c>
      <c r="M1109" s="222" t="s">
        <v>4233</v>
      </c>
      <c r="N1109" s="222" t="s">
        <v>4233</v>
      </c>
      <c r="O1109" s="222" t="s">
        <v>4236</v>
      </c>
      <c r="P1109" s="269" t="s">
        <v>325</v>
      </c>
      <c r="Q1109" s="269" t="s">
        <v>325</v>
      </c>
      <c r="R1109" s="221"/>
      <c r="S1109" s="223"/>
      <c r="T1109" s="223"/>
      <c r="U1109" s="223"/>
      <c r="V1109" s="221" t="s">
        <v>2061</v>
      </c>
      <c r="W1109" s="220"/>
      <c r="X1109" s="269"/>
      <c r="Y1109" s="220"/>
      <c r="Z1109" s="271"/>
      <c r="AA1109" s="220" t="s">
        <v>2061</v>
      </c>
      <c r="AB1109" s="239"/>
      <c r="AC1109" s="273"/>
      <c r="AD1109" s="221"/>
      <c r="AH1109" s="257"/>
      <c r="AJ1109" s="258"/>
      <c r="AK1109" s="259"/>
      <c r="AL1109" s="242"/>
    </row>
    <row r="1110" spans="1:38" s="229" customFormat="1" ht="15" customHeight="1">
      <c r="A1110" s="217">
        <v>2024</v>
      </c>
      <c r="B1110" s="217" t="s">
        <v>61</v>
      </c>
      <c r="C1110" s="218" t="s">
        <v>3050</v>
      </c>
      <c r="D1110" s="217">
        <v>1234</v>
      </c>
      <c r="E1110" s="219" t="s">
        <v>4234</v>
      </c>
      <c r="F1110" s="217" t="s">
        <v>310</v>
      </c>
      <c r="G1110" s="217" t="s">
        <v>3055</v>
      </c>
      <c r="H1110" s="220" t="s">
        <v>4233</v>
      </c>
      <c r="I1110" s="249" t="s">
        <v>52</v>
      </c>
      <c r="J1110" s="220" t="s">
        <v>4232</v>
      </c>
      <c r="K1110" s="220"/>
      <c r="L1110" s="219" t="s">
        <v>4235</v>
      </c>
      <c r="M1110" s="222" t="s">
        <v>4233</v>
      </c>
      <c r="N1110" s="222" t="s">
        <v>4233</v>
      </c>
      <c r="O1110" s="222" t="s">
        <v>4236</v>
      </c>
      <c r="P1110" s="269" t="s">
        <v>1562</v>
      </c>
      <c r="Q1110" s="269" t="s">
        <v>871</v>
      </c>
      <c r="R1110" s="221" t="s">
        <v>289</v>
      </c>
      <c r="S1110" s="280" t="s">
        <v>35</v>
      </c>
      <c r="T1110" s="274" t="s">
        <v>27</v>
      </c>
      <c r="U1110" s="274" t="s">
        <v>180</v>
      </c>
      <c r="V1110" s="221" t="s">
        <v>3056</v>
      </c>
      <c r="W1110" s="231" t="s">
        <v>2920</v>
      </c>
      <c r="X1110" s="269" t="s">
        <v>1186</v>
      </c>
      <c r="Y1110" s="220" t="s">
        <v>2921</v>
      </c>
      <c r="Z1110" s="271" t="s">
        <v>223</v>
      </c>
      <c r="AA1110" s="220" t="s">
        <v>323</v>
      </c>
      <c r="AB1110" s="239" t="s">
        <v>2922</v>
      </c>
      <c r="AC1110" s="273" t="s">
        <v>227</v>
      </c>
      <c r="AD1110" s="221" t="s">
        <v>1186</v>
      </c>
      <c r="AH1110" s="257"/>
      <c r="AJ1110" s="258"/>
      <c r="AK1110" s="259"/>
      <c r="AL1110" s="242"/>
    </row>
    <row r="1111" spans="1:38" s="229" customFormat="1" ht="15" customHeight="1">
      <c r="A1111" s="217">
        <v>2024</v>
      </c>
      <c r="B1111" s="217" t="s">
        <v>61</v>
      </c>
      <c r="C1111" s="218" t="s">
        <v>3050</v>
      </c>
      <c r="D1111" s="217">
        <v>1234</v>
      </c>
      <c r="E1111" s="219" t="s">
        <v>4234</v>
      </c>
      <c r="F1111" s="217"/>
      <c r="G1111" s="217"/>
      <c r="H1111" s="220" t="s">
        <v>4233</v>
      </c>
      <c r="I1111" s="249" t="s">
        <v>52</v>
      </c>
      <c r="J1111" s="220" t="s">
        <v>4232</v>
      </c>
      <c r="K1111" s="220"/>
      <c r="L1111" s="219" t="s">
        <v>4235</v>
      </c>
      <c r="M1111" s="222" t="s">
        <v>4233</v>
      </c>
      <c r="N1111" s="222" t="s">
        <v>4233</v>
      </c>
      <c r="O1111" s="222" t="s">
        <v>4236</v>
      </c>
      <c r="P1111" s="269" t="s">
        <v>1314</v>
      </c>
      <c r="Q1111" s="269" t="s">
        <v>294</v>
      </c>
      <c r="R1111" s="221" t="s">
        <v>312</v>
      </c>
      <c r="S1111" s="223" t="s">
        <v>43</v>
      </c>
      <c r="T1111" s="274" t="s">
        <v>30</v>
      </c>
      <c r="U1111" s="223" t="s">
        <v>79</v>
      </c>
      <c r="V1111" s="221" t="s">
        <v>3057</v>
      </c>
      <c r="W1111" s="231" t="s">
        <v>2083</v>
      </c>
      <c r="X1111" s="269" t="s">
        <v>3058</v>
      </c>
      <c r="Y1111" s="220" t="s">
        <v>222</v>
      </c>
      <c r="Z1111" s="271" t="s">
        <v>223</v>
      </c>
      <c r="AA1111" s="220" t="s">
        <v>288</v>
      </c>
      <c r="AB1111" s="239"/>
      <c r="AC1111" s="273" t="s">
        <v>227</v>
      </c>
      <c r="AD1111" s="221" t="s">
        <v>3059</v>
      </c>
      <c r="AH1111" s="257"/>
      <c r="AJ1111" s="258"/>
      <c r="AK1111" s="259"/>
      <c r="AL1111" s="242"/>
    </row>
    <row r="1112" spans="1:38" s="229" customFormat="1" ht="15" customHeight="1">
      <c r="A1112" s="217">
        <v>2024</v>
      </c>
      <c r="B1112" s="217" t="s">
        <v>61</v>
      </c>
      <c r="C1112" s="218" t="s">
        <v>3060</v>
      </c>
      <c r="D1112" s="217">
        <v>1234</v>
      </c>
      <c r="E1112" s="219" t="s">
        <v>4234</v>
      </c>
      <c r="F1112" s="217"/>
      <c r="G1112" s="217"/>
      <c r="H1112" s="220" t="s">
        <v>4233</v>
      </c>
      <c r="I1112" s="249" t="s">
        <v>52</v>
      </c>
      <c r="J1112" s="220" t="s">
        <v>4232</v>
      </c>
      <c r="K1112" s="220"/>
      <c r="L1112" s="219" t="s">
        <v>4235</v>
      </c>
      <c r="M1112" s="222" t="s">
        <v>4233</v>
      </c>
      <c r="N1112" s="222" t="s">
        <v>4233</v>
      </c>
      <c r="O1112" s="222" t="s">
        <v>4236</v>
      </c>
      <c r="P1112" s="269" t="s">
        <v>3061</v>
      </c>
      <c r="Q1112" s="269" t="s">
        <v>294</v>
      </c>
      <c r="R1112" s="221" t="s">
        <v>1486</v>
      </c>
      <c r="S1112" s="223" t="s">
        <v>43</v>
      </c>
      <c r="T1112" s="274" t="s">
        <v>30</v>
      </c>
      <c r="U1112" s="223" t="s">
        <v>80</v>
      </c>
      <c r="V1112" s="221" t="s">
        <v>93</v>
      </c>
      <c r="W1112" s="231" t="s">
        <v>2083</v>
      </c>
      <c r="X1112" s="232" t="s">
        <v>3062</v>
      </c>
      <c r="Y1112" s="220" t="s">
        <v>222</v>
      </c>
      <c r="Z1112" s="271" t="s">
        <v>220</v>
      </c>
      <c r="AA1112" s="220" t="s">
        <v>174</v>
      </c>
      <c r="AB1112" s="239"/>
      <c r="AC1112" s="273" t="s">
        <v>227</v>
      </c>
      <c r="AD1112" s="221"/>
      <c r="AH1112" s="257"/>
      <c r="AJ1112" s="258"/>
      <c r="AK1112" s="259"/>
      <c r="AL1112" s="242"/>
    </row>
    <row r="1113" spans="1:38" s="229" customFormat="1" ht="15" customHeight="1">
      <c r="A1113" s="217">
        <v>2024</v>
      </c>
      <c r="B1113" s="217" t="s">
        <v>61</v>
      </c>
      <c r="C1113" s="218" t="s">
        <v>3063</v>
      </c>
      <c r="D1113" s="217">
        <v>1234</v>
      </c>
      <c r="E1113" s="219" t="s">
        <v>4234</v>
      </c>
      <c r="F1113" s="217" t="s">
        <v>310</v>
      </c>
      <c r="G1113" s="217" t="s">
        <v>3064</v>
      </c>
      <c r="H1113" s="220" t="s">
        <v>4233</v>
      </c>
      <c r="I1113" s="249" t="s">
        <v>52</v>
      </c>
      <c r="J1113" s="220" t="s">
        <v>4232</v>
      </c>
      <c r="K1113" s="220"/>
      <c r="L1113" s="219" t="s">
        <v>4235</v>
      </c>
      <c r="M1113" s="222" t="s">
        <v>4233</v>
      </c>
      <c r="N1113" s="222" t="s">
        <v>4233</v>
      </c>
      <c r="O1113" s="222" t="s">
        <v>4236</v>
      </c>
      <c r="P1113" s="269" t="s">
        <v>522</v>
      </c>
      <c r="Q1113" s="269" t="s">
        <v>523</v>
      </c>
      <c r="R1113" s="221" t="s">
        <v>289</v>
      </c>
      <c r="S1113" s="280" t="s">
        <v>35</v>
      </c>
      <c r="T1113" s="274" t="s">
        <v>27</v>
      </c>
      <c r="U1113" s="223" t="s">
        <v>180</v>
      </c>
      <c r="V1113" s="221" t="s">
        <v>3065</v>
      </c>
      <c r="W1113" s="231" t="s">
        <v>1443</v>
      </c>
      <c r="X1113" s="269" t="s">
        <v>1186</v>
      </c>
      <c r="Y1113" s="220" t="s">
        <v>222</v>
      </c>
      <c r="Z1113" s="271" t="s">
        <v>223</v>
      </c>
      <c r="AA1113" s="220" t="s">
        <v>323</v>
      </c>
      <c r="AB1113" s="239" t="s">
        <v>289</v>
      </c>
      <c r="AC1113" s="273" t="s">
        <v>227</v>
      </c>
      <c r="AD1113" s="221" t="s">
        <v>1186</v>
      </c>
      <c r="AH1113" s="257"/>
      <c r="AJ1113" s="258"/>
      <c r="AK1113" s="259"/>
      <c r="AL1113" s="242"/>
    </row>
    <row r="1114" spans="1:38" s="229" customFormat="1" ht="15" customHeight="1">
      <c r="A1114" s="217">
        <v>2024</v>
      </c>
      <c r="B1114" s="217" t="s">
        <v>61</v>
      </c>
      <c r="C1114" s="218" t="s">
        <v>3063</v>
      </c>
      <c r="D1114" s="217">
        <v>1234</v>
      </c>
      <c r="E1114" s="219" t="s">
        <v>4234</v>
      </c>
      <c r="F1114" s="217"/>
      <c r="G1114" s="217"/>
      <c r="H1114" s="220" t="s">
        <v>4233</v>
      </c>
      <c r="I1114" s="249" t="s">
        <v>74</v>
      </c>
      <c r="J1114" s="220" t="s">
        <v>4232</v>
      </c>
      <c r="K1114" s="220"/>
      <c r="L1114" s="219" t="s">
        <v>4235</v>
      </c>
      <c r="M1114" s="222" t="s">
        <v>4233</v>
      </c>
      <c r="N1114" s="222" t="s">
        <v>4233</v>
      </c>
      <c r="O1114" s="222" t="s">
        <v>4236</v>
      </c>
      <c r="P1114" s="269" t="s">
        <v>325</v>
      </c>
      <c r="Q1114" s="269" t="s">
        <v>325</v>
      </c>
      <c r="R1114" s="221"/>
      <c r="S1114" s="223"/>
      <c r="T1114" s="223"/>
      <c r="U1114" s="223"/>
      <c r="V1114" s="221" t="s">
        <v>2061</v>
      </c>
      <c r="W1114" s="220"/>
      <c r="X1114" s="269"/>
      <c r="Y1114" s="220"/>
      <c r="Z1114" s="271"/>
      <c r="AA1114" s="220" t="s">
        <v>2061</v>
      </c>
      <c r="AB1114" s="239"/>
      <c r="AC1114" s="273"/>
      <c r="AD1114" s="221"/>
      <c r="AH1114" s="257"/>
      <c r="AJ1114" s="258"/>
      <c r="AK1114" s="259"/>
      <c r="AL1114" s="242"/>
    </row>
    <row r="1115" spans="1:38" s="229" customFormat="1" ht="15" customHeight="1">
      <c r="A1115" s="217">
        <v>2024</v>
      </c>
      <c r="B1115" s="217" t="s">
        <v>61</v>
      </c>
      <c r="C1115" s="218" t="s">
        <v>3063</v>
      </c>
      <c r="D1115" s="217">
        <v>1234</v>
      </c>
      <c r="E1115" s="219" t="s">
        <v>4234</v>
      </c>
      <c r="F1115" s="217"/>
      <c r="G1115" s="217"/>
      <c r="H1115" s="220" t="s">
        <v>4233</v>
      </c>
      <c r="I1115" s="249" t="s">
        <v>52</v>
      </c>
      <c r="J1115" s="220" t="s">
        <v>4232</v>
      </c>
      <c r="K1115" s="220"/>
      <c r="L1115" s="219" t="s">
        <v>4235</v>
      </c>
      <c r="M1115" s="222" t="s">
        <v>4233</v>
      </c>
      <c r="N1115" s="222" t="s">
        <v>4233</v>
      </c>
      <c r="O1115" s="222" t="s">
        <v>4236</v>
      </c>
      <c r="P1115" s="269" t="s">
        <v>293</v>
      </c>
      <c r="Q1115" s="269" t="s">
        <v>294</v>
      </c>
      <c r="R1115" s="221" t="s">
        <v>316</v>
      </c>
      <c r="S1115" s="223" t="s">
        <v>43</v>
      </c>
      <c r="T1115" s="274" t="s">
        <v>33</v>
      </c>
      <c r="U1115" s="223" t="s">
        <v>78</v>
      </c>
      <c r="V1115" s="221" t="s">
        <v>821</v>
      </c>
      <c r="W1115" s="231" t="s">
        <v>2083</v>
      </c>
      <c r="X1115" s="269" t="s">
        <v>3066</v>
      </c>
      <c r="Y1115" s="220" t="s">
        <v>222</v>
      </c>
      <c r="Z1115" s="271" t="s">
        <v>220</v>
      </c>
      <c r="AA1115" s="220" t="s">
        <v>288</v>
      </c>
      <c r="AB1115" s="239"/>
      <c r="AC1115" s="273"/>
      <c r="AD1115" s="221" t="s">
        <v>3067</v>
      </c>
      <c r="AH1115" s="257"/>
      <c r="AJ1115" s="258"/>
      <c r="AK1115" s="259"/>
      <c r="AL1115" s="242"/>
    </row>
    <row r="1116" spans="1:38" s="229" customFormat="1" ht="15" customHeight="1">
      <c r="A1116" s="217">
        <v>2024</v>
      </c>
      <c r="B1116" s="217" t="s">
        <v>61</v>
      </c>
      <c r="C1116" s="218" t="s">
        <v>3068</v>
      </c>
      <c r="D1116" s="217">
        <v>1234</v>
      </c>
      <c r="E1116" s="219" t="s">
        <v>4234</v>
      </c>
      <c r="F1116" s="217"/>
      <c r="G1116" s="217"/>
      <c r="H1116" s="220" t="s">
        <v>4233</v>
      </c>
      <c r="I1116" s="249" t="s">
        <v>52</v>
      </c>
      <c r="J1116" s="220" t="s">
        <v>4232</v>
      </c>
      <c r="K1116" s="220"/>
      <c r="L1116" s="219" t="s">
        <v>4235</v>
      </c>
      <c r="M1116" s="222" t="s">
        <v>4233</v>
      </c>
      <c r="N1116" s="222" t="s">
        <v>4233</v>
      </c>
      <c r="O1116" s="222" t="s">
        <v>4236</v>
      </c>
      <c r="P1116" s="269" t="s">
        <v>2547</v>
      </c>
      <c r="Q1116" s="269" t="s">
        <v>396</v>
      </c>
      <c r="R1116" s="221" t="s">
        <v>312</v>
      </c>
      <c r="S1116" s="280" t="s">
        <v>35</v>
      </c>
      <c r="T1116" s="274" t="s">
        <v>2899</v>
      </c>
      <c r="U1116" s="223" t="s">
        <v>184</v>
      </c>
      <c r="V1116" s="221" t="s">
        <v>3069</v>
      </c>
      <c r="W1116" s="274" t="s">
        <v>2899</v>
      </c>
      <c r="X1116" s="274" t="s">
        <v>3046</v>
      </c>
      <c r="Y1116" s="220" t="s">
        <v>219</v>
      </c>
      <c r="Z1116" s="271" t="s">
        <v>223</v>
      </c>
      <c r="AA1116" s="220" t="s">
        <v>175</v>
      </c>
      <c r="AB1116" s="239" t="s">
        <v>316</v>
      </c>
      <c r="AC1116" s="273" t="s">
        <v>227</v>
      </c>
      <c r="AD1116" s="221" t="s">
        <v>402</v>
      </c>
      <c r="AH1116" s="257"/>
      <c r="AJ1116" s="258"/>
      <c r="AK1116" s="259"/>
      <c r="AL1116" s="242"/>
    </row>
    <row r="1117" spans="1:38" s="229" customFormat="1" ht="15" customHeight="1">
      <c r="A1117" s="217">
        <v>2024</v>
      </c>
      <c r="B1117" s="217" t="s">
        <v>61</v>
      </c>
      <c r="C1117" s="218" t="s">
        <v>3070</v>
      </c>
      <c r="D1117" s="217">
        <v>1234</v>
      </c>
      <c r="E1117" s="219" t="s">
        <v>4234</v>
      </c>
      <c r="F1117" s="217"/>
      <c r="G1117" s="217"/>
      <c r="H1117" s="220" t="s">
        <v>4233</v>
      </c>
      <c r="I1117" s="249" t="s">
        <v>52</v>
      </c>
      <c r="J1117" s="220" t="s">
        <v>4232</v>
      </c>
      <c r="K1117" s="220"/>
      <c r="L1117" s="219" t="s">
        <v>4235</v>
      </c>
      <c r="M1117" s="222" t="s">
        <v>4233</v>
      </c>
      <c r="N1117" s="222" t="s">
        <v>4233</v>
      </c>
      <c r="O1117" s="222" t="s">
        <v>4236</v>
      </c>
      <c r="P1117" s="269" t="s">
        <v>1824</v>
      </c>
      <c r="Q1117" s="269" t="s">
        <v>871</v>
      </c>
      <c r="R1117" s="221" t="s">
        <v>316</v>
      </c>
      <c r="S1117" s="223" t="s">
        <v>90</v>
      </c>
      <c r="T1117" s="274" t="s">
        <v>30</v>
      </c>
      <c r="U1117" s="223" t="s">
        <v>80</v>
      </c>
      <c r="V1117" s="221" t="s">
        <v>95</v>
      </c>
      <c r="W1117" s="231" t="s">
        <v>2332</v>
      </c>
      <c r="X1117" s="269" t="s">
        <v>3071</v>
      </c>
      <c r="Y1117" s="220" t="s">
        <v>222</v>
      </c>
      <c r="Z1117" s="271" t="s">
        <v>220</v>
      </c>
      <c r="AA1117" s="220" t="s">
        <v>1322</v>
      </c>
      <c r="AB1117" s="239"/>
      <c r="AC1117" s="273" t="s">
        <v>227</v>
      </c>
      <c r="AD1117" s="221" t="s">
        <v>3072</v>
      </c>
      <c r="AH1117" s="257"/>
      <c r="AJ1117" s="258"/>
      <c r="AK1117" s="259"/>
      <c r="AL1117" s="242"/>
    </row>
    <row r="1118" spans="1:38" s="229" customFormat="1" ht="15" customHeight="1">
      <c r="A1118" s="217">
        <v>2024</v>
      </c>
      <c r="B1118" s="217" t="s">
        <v>61</v>
      </c>
      <c r="C1118" s="218" t="s">
        <v>3070</v>
      </c>
      <c r="D1118" s="217">
        <v>1234</v>
      </c>
      <c r="E1118" s="219" t="s">
        <v>4234</v>
      </c>
      <c r="F1118" s="217"/>
      <c r="G1118" s="217"/>
      <c r="H1118" s="220" t="s">
        <v>4233</v>
      </c>
      <c r="I1118" s="249" t="s">
        <v>52</v>
      </c>
      <c r="J1118" s="220" t="s">
        <v>4232</v>
      </c>
      <c r="K1118" s="220"/>
      <c r="L1118" s="219" t="s">
        <v>4235</v>
      </c>
      <c r="M1118" s="222" t="s">
        <v>4233</v>
      </c>
      <c r="N1118" s="222" t="s">
        <v>4233</v>
      </c>
      <c r="O1118" s="222" t="s">
        <v>4236</v>
      </c>
      <c r="P1118" s="269" t="s">
        <v>1331</v>
      </c>
      <c r="Q1118" s="269" t="s">
        <v>356</v>
      </c>
      <c r="R1118" s="221" t="s">
        <v>310</v>
      </c>
      <c r="S1118" s="223" t="s">
        <v>43</v>
      </c>
      <c r="T1118" s="274" t="s">
        <v>30</v>
      </c>
      <c r="U1118" s="223" t="s">
        <v>80</v>
      </c>
      <c r="V1118" s="221" t="s">
        <v>95</v>
      </c>
      <c r="W1118" s="231" t="s">
        <v>3073</v>
      </c>
      <c r="X1118" s="269" t="s">
        <v>3074</v>
      </c>
      <c r="Y1118" s="220" t="s">
        <v>222</v>
      </c>
      <c r="Z1118" s="271" t="s">
        <v>220</v>
      </c>
      <c r="AA1118" s="220" t="s">
        <v>288</v>
      </c>
      <c r="AB1118" s="239"/>
      <c r="AC1118" s="273"/>
      <c r="AD1118" s="221" t="s">
        <v>3075</v>
      </c>
      <c r="AH1118" s="257"/>
      <c r="AJ1118" s="258"/>
      <c r="AK1118" s="259"/>
      <c r="AL1118" s="242"/>
    </row>
    <row r="1119" spans="1:38" s="229" customFormat="1" ht="15" customHeight="1">
      <c r="A1119" s="217">
        <v>2024</v>
      </c>
      <c r="B1119" s="217" t="s">
        <v>61</v>
      </c>
      <c r="C1119" s="218" t="s">
        <v>3070</v>
      </c>
      <c r="D1119" s="217">
        <v>1234</v>
      </c>
      <c r="E1119" s="219" t="s">
        <v>4234</v>
      </c>
      <c r="F1119" s="217"/>
      <c r="G1119" s="217"/>
      <c r="H1119" s="220" t="s">
        <v>4233</v>
      </c>
      <c r="I1119" s="249" t="s">
        <v>52</v>
      </c>
      <c r="J1119" s="220" t="s">
        <v>4232</v>
      </c>
      <c r="K1119" s="220"/>
      <c r="L1119" s="219" t="s">
        <v>4235</v>
      </c>
      <c r="M1119" s="222" t="s">
        <v>4233</v>
      </c>
      <c r="N1119" s="222" t="s">
        <v>4233</v>
      </c>
      <c r="O1119" s="222" t="s">
        <v>4236</v>
      </c>
      <c r="P1119" s="269" t="s">
        <v>670</v>
      </c>
      <c r="Q1119" s="269" t="s">
        <v>294</v>
      </c>
      <c r="R1119" s="221"/>
      <c r="S1119" s="223" t="s">
        <v>43</v>
      </c>
      <c r="T1119" s="274" t="s">
        <v>30</v>
      </c>
      <c r="U1119" s="223" t="s">
        <v>80</v>
      </c>
      <c r="V1119" s="221" t="s">
        <v>93</v>
      </c>
      <c r="W1119" s="231" t="s">
        <v>454</v>
      </c>
      <c r="X1119" s="269" t="s">
        <v>3076</v>
      </c>
      <c r="Y1119" s="220" t="s">
        <v>222</v>
      </c>
      <c r="Z1119" s="271" t="s">
        <v>220</v>
      </c>
      <c r="AA1119" s="220" t="s">
        <v>288</v>
      </c>
      <c r="AB1119" s="239"/>
      <c r="AC1119" s="273" t="s">
        <v>227</v>
      </c>
      <c r="AD1119" s="221" t="s">
        <v>3077</v>
      </c>
      <c r="AH1119" s="257"/>
      <c r="AJ1119" s="258"/>
      <c r="AK1119" s="259"/>
      <c r="AL1119" s="242"/>
    </row>
    <row r="1120" spans="1:38" s="229" customFormat="1" ht="15" customHeight="1">
      <c r="A1120" s="217">
        <v>2024</v>
      </c>
      <c r="B1120" s="217" t="s">
        <v>61</v>
      </c>
      <c r="C1120" s="218" t="s">
        <v>3070</v>
      </c>
      <c r="D1120" s="217">
        <v>1234</v>
      </c>
      <c r="E1120" s="219" t="s">
        <v>4234</v>
      </c>
      <c r="F1120" s="217"/>
      <c r="G1120" s="217"/>
      <c r="H1120" s="220" t="s">
        <v>4233</v>
      </c>
      <c r="I1120" s="249" t="s">
        <v>52</v>
      </c>
      <c r="J1120" s="220" t="s">
        <v>4232</v>
      </c>
      <c r="K1120" s="220" t="s">
        <v>281</v>
      </c>
      <c r="L1120" s="219" t="s">
        <v>4235</v>
      </c>
      <c r="M1120" s="222" t="s">
        <v>4233</v>
      </c>
      <c r="N1120" s="222" t="s">
        <v>4233</v>
      </c>
      <c r="O1120" s="222" t="s">
        <v>4236</v>
      </c>
      <c r="P1120" s="269" t="s">
        <v>2598</v>
      </c>
      <c r="Q1120" s="269" t="s">
        <v>871</v>
      </c>
      <c r="R1120" s="221" t="s">
        <v>310</v>
      </c>
      <c r="S1120" s="223" t="s">
        <v>76</v>
      </c>
      <c r="T1120" s="274" t="s">
        <v>26</v>
      </c>
      <c r="U1120" s="223" t="s">
        <v>81</v>
      </c>
      <c r="V1120" s="221" t="s">
        <v>3078</v>
      </c>
      <c r="W1120" s="231" t="s">
        <v>76</v>
      </c>
      <c r="X1120" s="292" t="s">
        <v>3079</v>
      </c>
      <c r="Y1120" s="220"/>
      <c r="Z1120" s="271" t="s">
        <v>223</v>
      </c>
      <c r="AA1120" s="220" t="s">
        <v>304</v>
      </c>
      <c r="AB1120" s="239" t="s">
        <v>289</v>
      </c>
      <c r="AC1120" s="273" t="s">
        <v>227</v>
      </c>
      <c r="AD1120" s="221"/>
      <c r="AH1120" s="257"/>
      <c r="AJ1120" s="258"/>
      <c r="AK1120" s="259"/>
      <c r="AL1120" s="242"/>
    </row>
    <row r="1121" spans="1:38" s="229" customFormat="1" ht="15" customHeight="1">
      <c r="A1121" s="217">
        <v>2024</v>
      </c>
      <c r="B1121" s="217" t="s">
        <v>61</v>
      </c>
      <c r="C1121" s="218" t="s">
        <v>3070</v>
      </c>
      <c r="D1121" s="217">
        <v>1234</v>
      </c>
      <c r="E1121" s="219" t="s">
        <v>4234</v>
      </c>
      <c r="F1121" s="217"/>
      <c r="G1121" s="217"/>
      <c r="H1121" s="220" t="s">
        <v>4233</v>
      </c>
      <c r="I1121" s="249" t="s">
        <v>52</v>
      </c>
      <c r="J1121" s="220" t="s">
        <v>4232</v>
      </c>
      <c r="K1121" s="220"/>
      <c r="L1121" s="219" t="s">
        <v>4235</v>
      </c>
      <c r="M1121" s="222" t="s">
        <v>4233</v>
      </c>
      <c r="N1121" s="222" t="s">
        <v>4233</v>
      </c>
      <c r="O1121" s="222" t="s">
        <v>4236</v>
      </c>
      <c r="P1121" s="269" t="s">
        <v>449</v>
      </c>
      <c r="Q1121" s="269" t="s">
        <v>294</v>
      </c>
      <c r="R1121" s="221" t="s">
        <v>316</v>
      </c>
      <c r="S1121" s="223" t="s">
        <v>43</v>
      </c>
      <c r="T1121" s="274" t="s">
        <v>33</v>
      </c>
      <c r="U1121" s="223" t="s">
        <v>79</v>
      </c>
      <c r="V1121" s="221" t="s">
        <v>3080</v>
      </c>
      <c r="W1121" s="231" t="s">
        <v>2732</v>
      </c>
      <c r="X1121" s="269" t="s">
        <v>3081</v>
      </c>
      <c r="Y1121" s="220" t="s">
        <v>222</v>
      </c>
      <c r="Z1121" s="271" t="s">
        <v>223</v>
      </c>
      <c r="AA1121" s="220" t="s">
        <v>288</v>
      </c>
      <c r="AB1121" s="239"/>
      <c r="AC1121" s="273" t="s">
        <v>227</v>
      </c>
      <c r="AD1121" s="221" t="s">
        <v>3082</v>
      </c>
      <c r="AH1121" s="257"/>
      <c r="AJ1121" s="258"/>
      <c r="AK1121" s="259"/>
      <c r="AL1121" s="242"/>
    </row>
    <row r="1122" spans="1:38" s="229" customFormat="1" ht="15" customHeight="1">
      <c r="A1122" s="217">
        <v>2024</v>
      </c>
      <c r="B1122" s="217" t="s">
        <v>61</v>
      </c>
      <c r="C1122" s="218" t="s">
        <v>3068</v>
      </c>
      <c r="D1122" s="217">
        <v>1234</v>
      </c>
      <c r="E1122" s="219" t="s">
        <v>4234</v>
      </c>
      <c r="F1122" s="217"/>
      <c r="G1122" s="217"/>
      <c r="H1122" s="220" t="s">
        <v>4233</v>
      </c>
      <c r="I1122" s="249" t="s">
        <v>52</v>
      </c>
      <c r="J1122" s="220" t="s">
        <v>4232</v>
      </c>
      <c r="K1122" s="220"/>
      <c r="L1122" s="219" t="s">
        <v>4235</v>
      </c>
      <c r="M1122" s="222" t="s">
        <v>4233</v>
      </c>
      <c r="N1122" s="222" t="s">
        <v>4233</v>
      </c>
      <c r="O1122" s="222" t="s">
        <v>4236</v>
      </c>
      <c r="P1122" s="269" t="s">
        <v>3083</v>
      </c>
      <c r="Q1122" s="269" t="s">
        <v>487</v>
      </c>
      <c r="R1122" s="221" t="s">
        <v>316</v>
      </c>
      <c r="S1122" s="223" t="s">
        <v>43</v>
      </c>
      <c r="T1122" s="274" t="s">
        <v>30</v>
      </c>
      <c r="U1122" s="223" t="s">
        <v>78</v>
      </c>
      <c r="V1122" s="221" t="s">
        <v>106</v>
      </c>
      <c r="W1122" s="231" t="s">
        <v>2083</v>
      </c>
      <c r="X1122" s="269" t="s">
        <v>3084</v>
      </c>
      <c r="Y1122" s="220" t="s">
        <v>222</v>
      </c>
      <c r="Z1122" s="271" t="s">
        <v>220</v>
      </c>
      <c r="AA1122" s="220" t="s">
        <v>288</v>
      </c>
      <c r="AB1122" s="239"/>
      <c r="AC1122" s="273" t="s">
        <v>227</v>
      </c>
      <c r="AD1122" s="221" t="s">
        <v>3085</v>
      </c>
      <c r="AH1122" s="257"/>
      <c r="AJ1122" s="258"/>
      <c r="AK1122" s="259"/>
      <c r="AL1122" s="242"/>
    </row>
    <row r="1123" spans="1:38" s="229" customFormat="1" ht="15" customHeight="1">
      <c r="A1123" s="217">
        <v>2024</v>
      </c>
      <c r="B1123" s="217" t="s">
        <v>61</v>
      </c>
      <c r="C1123" s="218" t="s">
        <v>3063</v>
      </c>
      <c r="D1123" s="217">
        <v>1234</v>
      </c>
      <c r="E1123" s="219" t="s">
        <v>4234</v>
      </c>
      <c r="F1123" s="217"/>
      <c r="G1123" s="217"/>
      <c r="H1123" s="220" t="s">
        <v>4233</v>
      </c>
      <c r="I1123" s="249" t="s">
        <v>75</v>
      </c>
      <c r="J1123" s="220" t="s">
        <v>4232</v>
      </c>
      <c r="K1123" s="220"/>
      <c r="L1123" s="219" t="s">
        <v>4235</v>
      </c>
      <c r="M1123" s="222" t="s">
        <v>4233</v>
      </c>
      <c r="N1123" s="222" t="s">
        <v>4233</v>
      </c>
      <c r="O1123" s="222" t="s">
        <v>4236</v>
      </c>
      <c r="P1123" s="269" t="s">
        <v>506</v>
      </c>
      <c r="Q1123" s="269" t="s">
        <v>294</v>
      </c>
      <c r="R1123" s="221"/>
      <c r="S1123" s="223"/>
      <c r="T1123" s="223"/>
      <c r="U1123" s="223"/>
      <c r="V1123" s="221" t="s">
        <v>75</v>
      </c>
      <c r="W1123" s="220"/>
      <c r="X1123" s="269"/>
      <c r="Y1123" s="220"/>
      <c r="Z1123" s="271"/>
      <c r="AA1123" s="220" t="s">
        <v>75</v>
      </c>
      <c r="AB1123" s="239"/>
      <c r="AC1123" s="273"/>
      <c r="AD1123" s="221"/>
      <c r="AH1123" s="257"/>
      <c r="AJ1123" s="258"/>
      <c r="AK1123" s="259"/>
      <c r="AL1123" s="242"/>
    </row>
    <row r="1124" spans="1:38" s="229" customFormat="1" ht="15" customHeight="1">
      <c r="A1124" s="217">
        <v>2024</v>
      </c>
      <c r="B1124" s="217" t="s">
        <v>61</v>
      </c>
      <c r="C1124" s="218" t="s">
        <v>3086</v>
      </c>
      <c r="D1124" s="217">
        <v>1234</v>
      </c>
      <c r="E1124" s="219" t="s">
        <v>4234</v>
      </c>
      <c r="F1124" s="217"/>
      <c r="G1124" s="217"/>
      <c r="H1124" s="220" t="s">
        <v>4233</v>
      </c>
      <c r="I1124" s="249" t="s">
        <v>52</v>
      </c>
      <c r="J1124" s="220" t="s">
        <v>4232</v>
      </c>
      <c r="K1124" s="220"/>
      <c r="L1124" s="219" t="s">
        <v>4235</v>
      </c>
      <c r="M1124" s="222" t="s">
        <v>4233</v>
      </c>
      <c r="N1124" s="222" t="s">
        <v>4233</v>
      </c>
      <c r="O1124" s="222" t="s">
        <v>4236</v>
      </c>
      <c r="P1124" s="269" t="s">
        <v>2676</v>
      </c>
      <c r="Q1124" s="269" t="s">
        <v>294</v>
      </c>
      <c r="R1124" s="221" t="s">
        <v>316</v>
      </c>
      <c r="S1124" s="223" t="s">
        <v>43</v>
      </c>
      <c r="T1124" s="274" t="s">
        <v>2686</v>
      </c>
      <c r="U1124" s="223" t="s">
        <v>79</v>
      </c>
      <c r="V1124" s="221" t="s">
        <v>3087</v>
      </c>
      <c r="W1124" s="231" t="s">
        <v>2732</v>
      </c>
      <c r="X1124" s="269" t="s">
        <v>2976</v>
      </c>
      <c r="Y1124" s="220" t="s">
        <v>222</v>
      </c>
      <c r="Z1124" s="271" t="s">
        <v>223</v>
      </c>
      <c r="AA1124" s="220" t="s">
        <v>288</v>
      </c>
      <c r="AB1124" s="239"/>
      <c r="AC1124" s="273" t="s">
        <v>227</v>
      </c>
      <c r="AD1124" s="221" t="s">
        <v>3088</v>
      </c>
      <c r="AH1124" s="257"/>
      <c r="AJ1124" s="258"/>
      <c r="AK1124" s="259"/>
      <c r="AL1124" s="242"/>
    </row>
    <row r="1125" spans="1:38" s="229" customFormat="1" ht="15" customHeight="1">
      <c r="A1125" s="217">
        <v>2024</v>
      </c>
      <c r="B1125" s="217" t="s">
        <v>61</v>
      </c>
      <c r="C1125" s="218" t="s">
        <v>3086</v>
      </c>
      <c r="D1125" s="217">
        <v>1234</v>
      </c>
      <c r="E1125" s="219" t="s">
        <v>4234</v>
      </c>
      <c r="F1125" s="217" t="s">
        <v>310</v>
      </c>
      <c r="G1125" s="217" t="s">
        <v>3089</v>
      </c>
      <c r="H1125" s="220" t="s">
        <v>4233</v>
      </c>
      <c r="I1125" s="249" t="s">
        <v>52</v>
      </c>
      <c r="J1125" s="220" t="s">
        <v>4232</v>
      </c>
      <c r="K1125" s="244"/>
      <c r="L1125" s="219" t="s">
        <v>4235</v>
      </c>
      <c r="M1125" s="222" t="s">
        <v>4233</v>
      </c>
      <c r="N1125" s="222" t="s">
        <v>4233</v>
      </c>
      <c r="O1125" s="222" t="s">
        <v>4236</v>
      </c>
      <c r="P1125" s="269" t="s">
        <v>3090</v>
      </c>
      <c r="Q1125" s="269" t="s">
        <v>366</v>
      </c>
      <c r="R1125" s="221" t="s">
        <v>289</v>
      </c>
      <c r="S1125" s="280" t="s">
        <v>35</v>
      </c>
      <c r="T1125" s="274" t="s">
        <v>26</v>
      </c>
      <c r="U1125" s="223" t="s">
        <v>83</v>
      </c>
      <c r="V1125" s="221" t="s">
        <v>3091</v>
      </c>
      <c r="W1125" s="231" t="s">
        <v>3092</v>
      </c>
      <c r="X1125" s="269" t="s">
        <v>1186</v>
      </c>
      <c r="Y1125" s="220" t="s">
        <v>219</v>
      </c>
      <c r="Z1125" s="271" t="s">
        <v>223</v>
      </c>
      <c r="AA1125" s="220" t="s">
        <v>323</v>
      </c>
      <c r="AB1125" s="239" t="s">
        <v>289</v>
      </c>
      <c r="AC1125" s="273" t="s">
        <v>227</v>
      </c>
      <c r="AD1125" s="221" t="s">
        <v>1186</v>
      </c>
      <c r="AH1125" s="257"/>
      <c r="AJ1125" s="258"/>
      <c r="AK1125" s="259"/>
      <c r="AL1125" s="242"/>
    </row>
    <row r="1126" spans="1:38" s="229" customFormat="1" ht="15" customHeight="1">
      <c r="A1126" s="217">
        <v>2024</v>
      </c>
      <c r="B1126" s="217" t="s">
        <v>61</v>
      </c>
      <c r="C1126" s="218" t="s">
        <v>3093</v>
      </c>
      <c r="D1126" s="217">
        <v>1234</v>
      </c>
      <c r="E1126" s="219" t="s">
        <v>4234</v>
      </c>
      <c r="F1126" s="217"/>
      <c r="G1126" s="217"/>
      <c r="H1126" s="220" t="s">
        <v>4233</v>
      </c>
      <c r="I1126" s="249" t="s">
        <v>52</v>
      </c>
      <c r="J1126" s="220" t="s">
        <v>4232</v>
      </c>
      <c r="K1126" s="220" t="s">
        <v>281</v>
      </c>
      <c r="L1126" s="219" t="s">
        <v>4235</v>
      </c>
      <c r="M1126" s="222" t="s">
        <v>4233</v>
      </c>
      <c r="N1126" s="222" t="s">
        <v>4233</v>
      </c>
      <c r="O1126" s="222" t="s">
        <v>4236</v>
      </c>
      <c r="P1126" s="269" t="s">
        <v>670</v>
      </c>
      <c r="Q1126" s="269" t="s">
        <v>294</v>
      </c>
      <c r="R1126" s="221" t="s">
        <v>316</v>
      </c>
      <c r="S1126" s="223" t="s">
        <v>90</v>
      </c>
      <c r="T1126" s="274" t="s">
        <v>30</v>
      </c>
      <c r="U1126" s="223" t="s">
        <v>78</v>
      </c>
      <c r="V1126" s="221" t="s">
        <v>96</v>
      </c>
      <c r="W1126" s="231" t="s">
        <v>2332</v>
      </c>
      <c r="X1126" s="269" t="s">
        <v>3094</v>
      </c>
      <c r="Y1126" s="220" t="s">
        <v>222</v>
      </c>
      <c r="Z1126" s="271" t="s">
        <v>220</v>
      </c>
      <c r="AA1126" s="220" t="s">
        <v>1322</v>
      </c>
      <c r="AB1126" s="239" t="s">
        <v>1486</v>
      </c>
      <c r="AC1126" s="273" t="s">
        <v>227</v>
      </c>
      <c r="AD1126" s="221" t="s">
        <v>3095</v>
      </c>
      <c r="AH1126" s="257"/>
      <c r="AJ1126" s="258"/>
      <c r="AK1126" s="259"/>
      <c r="AL1126" s="242"/>
    </row>
    <row r="1127" spans="1:38" s="229" customFormat="1" ht="15" customHeight="1">
      <c r="A1127" s="217">
        <v>2024</v>
      </c>
      <c r="B1127" s="217" t="s">
        <v>61</v>
      </c>
      <c r="C1127" s="218" t="s">
        <v>3093</v>
      </c>
      <c r="D1127" s="217">
        <v>1234</v>
      </c>
      <c r="E1127" s="219" t="s">
        <v>4234</v>
      </c>
      <c r="F1127" s="217"/>
      <c r="G1127" s="217"/>
      <c r="H1127" s="220" t="s">
        <v>4233</v>
      </c>
      <c r="I1127" s="249" t="s">
        <v>52</v>
      </c>
      <c r="J1127" s="220" t="s">
        <v>4232</v>
      </c>
      <c r="K1127" s="220"/>
      <c r="L1127" s="219" t="s">
        <v>4235</v>
      </c>
      <c r="M1127" s="222" t="s">
        <v>4233</v>
      </c>
      <c r="N1127" s="222" t="s">
        <v>4233</v>
      </c>
      <c r="O1127" s="222" t="s">
        <v>4236</v>
      </c>
      <c r="P1127" s="269" t="s">
        <v>3096</v>
      </c>
      <c r="Q1127" s="269" t="s">
        <v>396</v>
      </c>
      <c r="R1127" s="221" t="s">
        <v>316</v>
      </c>
      <c r="S1127" s="223" t="s">
        <v>43</v>
      </c>
      <c r="T1127" s="274" t="s">
        <v>30</v>
      </c>
      <c r="U1127" s="223" t="s">
        <v>78</v>
      </c>
      <c r="V1127" s="221" t="s">
        <v>95</v>
      </c>
      <c r="W1127" s="231" t="s">
        <v>2083</v>
      </c>
      <c r="X1127" s="269" t="s">
        <v>3097</v>
      </c>
      <c r="Y1127" s="220" t="s">
        <v>222</v>
      </c>
      <c r="Z1127" s="271" t="s">
        <v>220</v>
      </c>
      <c r="AA1127" s="220" t="s">
        <v>1322</v>
      </c>
      <c r="AB1127" s="239"/>
      <c r="AC1127" s="273" t="s">
        <v>227</v>
      </c>
      <c r="AD1127" s="221" t="s">
        <v>3098</v>
      </c>
      <c r="AH1127" s="257"/>
      <c r="AJ1127" s="258"/>
      <c r="AK1127" s="259"/>
      <c r="AL1127" s="242"/>
    </row>
    <row r="1128" spans="1:38" s="229" customFormat="1" ht="15" customHeight="1">
      <c r="A1128" s="217">
        <v>2024</v>
      </c>
      <c r="B1128" s="217" t="s">
        <v>61</v>
      </c>
      <c r="C1128" s="218" t="s">
        <v>3093</v>
      </c>
      <c r="D1128" s="217">
        <v>1234</v>
      </c>
      <c r="E1128" s="219" t="s">
        <v>4234</v>
      </c>
      <c r="F1128" s="217"/>
      <c r="G1128" s="217"/>
      <c r="H1128" s="220" t="s">
        <v>4233</v>
      </c>
      <c r="I1128" s="249" t="s">
        <v>52</v>
      </c>
      <c r="J1128" s="220" t="s">
        <v>4232</v>
      </c>
      <c r="K1128" s="220" t="s">
        <v>2962</v>
      </c>
      <c r="L1128" s="219" t="s">
        <v>4235</v>
      </c>
      <c r="M1128" s="222" t="s">
        <v>4233</v>
      </c>
      <c r="N1128" s="222" t="s">
        <v>4233</v>
      </c>
      <c r="O1128" s="222" t="s">
        <v>4236</v>
      </c>
      <c r="P1128" s="269" t="s">
        <v>771</v>
      </c>
      <c r="Q1128" s="269" t="s">
        <v>294</v>
      </c>
      <c r="R1128" s="221" t="s">
        <v>310</v>
      </c>
      <c r="S1128" s="223" t="s">
        <v>43</v>
      </c>
      <c r="T1128" s="274" t="s">
        <v>29</v>
      </c>
      <c r="U1128" s="223" t="s">
        <v>79</v>
      </c>
      <c r="V1128" s="221" t="s">
        <v>3099</v>
      </c>
      <c r="W1128" s="231" t="s">
        <v>2083</v>
      </c>
      <c r="X1128" s="269" t="s">
        <v>2934</v>
      </c>
      <c r="Y1128" s="220" t="s">
        <v>222</v>
      </c>
      <c r="Z1128" s="271" t="s">
        <v>223</v>
      </c>
      <c r="AA1128" s="220" t="s">
        <v>288</v>
      </c>
      <c r="AB1128" s="239"/>
      <c r="AC1128" s="273"/>
      <c r="AD1128" s="221" t="s">
        <v>3100</v>
      </c>
      <c r="AH1128" s="257"/>
      <c r="AJ1128" s="258"/>
      <c r="AK1128" s="259"/>
      <c r="AL1128" s="242"/>
    </row>
    <row r="1129" spans="1:38" s="229" customFormat="1" ht="15" customHeight="1">
      <c r="A1129" s="217">
        <v>2024</v>
      </c>
      <c r="B1129" s="217" t="s">
        <v>61</v>
      </c>
      <c r="C1129" s="218" t="s">
        <v>3068</v>
      </c>
      <c r="D1129" s="217">
        <v>1234</v>
      </c>
      <c r="E1129" s="219" t="s">
        <v>4234</v>
      </c>
      <c r="F1129" s="217"/>
      <c r="G1129" s="217"/>
      <c r="H1129" s="220" t="s">
        <v>4233</v>
      </c>
      <c r="I1129" s="249" t="s">
        <v>52</v>
      </c>
      <c r="J1129" s="220" t="s">
        <v>4232</v>
      </c>
      <c r="K1129" s="220"/>
      <c r="L1129" s="219" t="s">
        <v>4235</v>
      </c>
      <c r="M1129" s="222" t="s">
        <v>4233</v>
      </c>
      <c r="N1129" s="222" t="s">
        <v>4233</v>
      </c>
      <c r="O1129" s="222" t="s">
        <v>4236</v>
      </c>
      <c r="P1129" s="269" t="s">
        <v>909</v>
      </c>
      <c r="Q1129" s="269" t="s">
        <v>294</v>
      </c>
      <c r="R1129" s="221" t="s">
        <v>310</v>
      </c>
      <c r="S1129" s="223" t="s">
        <v>90</v>
      </c>
      <c r="T1129" s="274" t="s">
        <v>27</v>
      </c>
      <c r="U1129" s="223" t="s">
        <v>79</v>
      </c>
      <c r="V1129" s="221" t="s">
        <v>1193</v>
      </c>
      <c r="W1129" s="287" t="s">
        <v>2083</v>
      </c>
      <c r="X1129" s="231" t="s">
        <v>3101</v>
      </c>
      <c r="Y1129" s="220"/>
      <c r="Z1129" s="271" t="s">
        <v>220</v>
      </c>
      <c r="AA1129" s="220" t="s">
        <v>304</v>
      </c>
      <c r="AB1129" s="239" t="s">
        <v>289</v>
      </c>
      <c r="AC1129" s="273" t="s">
        <v>227</v>
      </c>
      <c r="AD1129" s="221" t="s">
        <v>3102</v>
      </c>
      <c r="AH1129" s="257"/>
      <c r="AJ1129" s="258"/>
      <c r="AK1129" s="259"/>
      <c r="AL1129" s="242"/>
    </row>
    <row r="1130" spans="1:38" s="229" customFormat="1" ht="15" customHeight="1">
      <c r="A1130" s="217">
        <v>2024</v>
      </c>
      <c r="B1130" s="217" t="s">
        <v>61</v>
      </c>
      <c r="C1130" s="218" t="s">
        <v>3068</v>
      </c>
      <c r="D1130" s="217">
        <v>1234</v>
      </c>
      <c r="E1130" s="219" t="s">
        <v>4234</v>
      </c>
      <c r="F1130" s="217"/>
      <c r="G1130" s="217"/>
      <c r="H1130" s="220" t="s">
        <v>4233</v>
      </c>
      <c r="I1130" s="249" t="s">
        <v>291</v>
      </c>
      <c r="J1130" s="220" t="s">
        <v>4232</v>
      </c>
      <c r="K1130" s="220"/>
      <c r="L1130" s="219" t="s">
        <v>4235</v>
      </c>
      <c r="M1130" s="222" t="s">
        <v>4233</v>
      </c>
      <c r="N1130" s="222" t="s">
        <v>4233</v>
      </c>
      <c r="O1130" s="222" t="s">
        <v>4236</v>
      </c>
      <c r="P1130" s="269" t="s">
        <v>293</v>
      </c>
      <c r="Q1130" s="269" t="s">
        <v>294</v>
      </c>
      <c r="R1130" s="221" t="s">
        <v>312</v>
      </c>
      <c r="S1130" s="223" t="s">
        <v>90</v>
      </c>
      <c r="T1130" s="274" t="s">
        <v>33</v>
      </c>
      <c r="U1130" s="223" t="s">
        <v>79</v>
      </c>
      <c r="V1130" s="221" t="s">
        <v>291</v>
      </c>
      <c r="W1130" s="231" t="s">
        <v>3103</v>
      </c>
      <c r="X1130" s="269" t="s">
        <v>3104</v>
      </c>
      <c r="Y1130" s="220" t="s">
        <v>222</v>
      </c>
      <c r="Z1130" s="271" t="s">
        <v>223</v>
      </c>
      <c r="AA1130" s="220" t="s">
        <v>291</v>
      </c>
      <c r="AB1130" s="239"/>
      <c r="AC1130" s="273"/>
      <c r="AD1130" s="221"/>
      <c r="AH1130" s="257"/>
      <c r="AJ1130" s="258"/>
      <c r="AK1130" s="259"/>
      <c r="AL1130" s="242"/>
    </row>
    <row r="1131" spans="1:38" s="229" customFormat="1" ht="15" customHeight="1">
      <c r="A1131" s="217">
        <v>2024</v>
      </c>
      <c r="B1131" s="217" t="s">
        <v>61</v>
      </c>
      <c r="C1131" s="218" t="s">
        <v>3105</v>
      </c>
      <c r="D1131" s="217">
        <v>1234</v>
      </c>
      <c r="E1131" s="219" t="s">
        <v>4234</v>
      </c>
      <c r="F1131" s="217"/>
      <c r="G1131" s="217"/>
      <c r="H1131" s="220" t="s">
        <v>4233</v>
      </c>
      <c r="I1131" s="249" t="s">
        <v>2061</v>
      </c>
      <c r="J1131" s="220" t="s">
        <v>4232</v>
      </c>
      <c r="K1131" s="220"/>
      <c r="L1131" s="219" t="s">
        <v>4235</v>
      </c>
      <c r="M1131" s="222" t="s">
        <v>4233</v>
      </c>
      <c r="N1131" s="222" t="s">
        <v>4233</v>
      </c>
      <c r="O1131" s="222" t="s">
        <v>4236</v>
      </c>
      <c r="P1131" s="269" t="s">
        <v>325</v>
      </c>
      <c r="Q1131" s="269" t="s">
        <v>325</v>
      </c>
      <c r="R1131" s="221"/>
      <c r="S1131" s="223"/>
      <c r="T1131" s="223"/>
      <c r="U1131" s="223"/>
      <c r="V1131" s="249" t="s">
        <v>2061</v>
      </c>
      <c r="W1131" s="220"/>
      <c r="X1131" s="269"/>
      <c r="Y1131" s="220"/>
      <c r="Z1131" s="271"/>
      <c r="AA1131" s="249" t="s">
        <v>2061</v>
      </c>
      <c r="AB1131" s="239"/>
      <c r="AC1131" s="273"/>
      <c r="AD1131" s="221"/>
      <c r="AH1131" s="257"/>
      <c r="AJ1131" s="258"/>
      <c r="AK1131" s="259"/>
      <c r="AL1131" s="242"/>
    </row>
    <row r="1132" spans="1:38" s="229" customFormat="1" ht="15" customHeight="1">
      <c r="A1132" s="217">
        <v>2024</v>
      </c>
      <c r="B1132" s="217" t="s">
        <v>61</v>
      </c>
      <c r="C1132" s="218" t="s">
        <v>3105</v>
      </c>
      <c r="D1132" s="217">
        <v>1234</v>
      </c>
      <c r="E1132" s="219" t="s">
        <v>4234</v>
      </c>
      <c r="F1132" s="217"/>
      <c r="G1132" s="217"/>
      <c r="H1132" s="220" t="s">
        <v>4233</v>
      </c>
      <c r="I1132" s="249" t="s">
        <v>2061</v>
      </c>
      <c r="J1132" s="220" t="s">
        <v>4232</v>
      </c>
      <c r="K1132" s="220"/>
      <c r="L1132" s="219" t="s">
        <v>4235</v>
      </c>
      <c r="M1132" s="222" t="s">
        <v>4233</v>
      </c>
      <c r="N1132" s="222" t="s">
        <v>4233</v>
      </c>
      <c r="O1132" s="222" t="s">
        <v>4236</v>
      </c>
      <c r="P1132" s="269" t="s">
        <v>325</v>
      </c>
      <c r="Q1132" s="269" t="s">
        <v>325</v>
      </c>
      <c r="R1132" s="221"/>
      <c r="S1132" s="223"/>
      <c r="T1132" s="223"/>
      <c r="U1132" s="223"/>
      <c r="V1132" s="249" t="s">
        <v>2061</v>
      </c>
      <c r="W1132" s="220"/>
      <c r="X1132" s="269"/>
      <c r="Y1132" s="220"/>
      <c r="Z1132" s="271"/>
      <c r="AA1132" s="249" t="s">
        <v>2061</v>
      </c>
      <c r="AB1132" s="239"/>
      <c r="AC1132" s="273"/>
      <c r="AD1132" s="221"/>
      <c r="AH1132" s="257"/>
      <c r="AJ1132" s="258"/>
      <c r="AK1132" s="259"/>
      <c r="AL1132" s="242"/>
    </row>
    <row r="1133" spans="1:38" s="229" customFormat="1" ht="15" customHeight="1">
      <c r="A1133" s="217">
        <v>2024</v>
      </c>
      <c r="B1133" s="217" t="s">
        <v>61</v>
      </c>
      <c r="C1133" s="218" t="s">
        <v>3105</v>
      </c>
      <c r="D1133" s="217">
        <v>1234</v>
      </c>
      <c r="E1133" s="219" t="s">
        <v>4234</v>
      </c>
      <c r="F1133" s="217"/>
      <c r="G1133" s="217"/>
      <c r="H1133" s="220" t="s">
        <v>4233</v>
      </c>
      <c r="I1133" s="249" t="s">
        <v>52</v>
      </c>
      <c r="J1133" s="220" t="s">
        <v>4232</v>
      </c>
      <c r="K1133" s="220"/>
      <c r="L1133" s="219" t="s">
        <v>4235</v>
      </c>
      <c r="M1133" s="222" t="s">
        <v>4233</v>
      </c>
      <c r="N1133" s="222" t="s">
        <v>4233</v>
      </c>
      <c r="O1133" s="222" t="s">
        <v>4236</v>
      </c>
      <c r="P1133" s="269" t="s">
        <v>300</v>
      </c>
      <c r="Q1133" s="269" t="s">
        <v>294</v>
      </c>
      <c r="R1133" s="221" t="s">
        <v>316</v>
      </c>
      <c r="S1133" s="280" t="s">
        <v>41</v>
      </c>
      <c r="T1133" s="274" t="s">
        <v>33</v>
      </c>
      <c r="U1133" s="223" t="s">
        <v>78</v>
      </c>
      <c r="V1133" s="221" t="s">
        <v>100</v>
      </c>
      <c r="W1133" s="231" t="s">
        <v>2083</v>
      </c>
      <c r="X1133" s="269" t="s">
        <v>3106</v>
      </c>
      <c r="Y1133" s="220" t="s">
        <v>222</v>
      </c>
      <c r="Z1133" s="271" t="s">
        <v>220</v>
      </c>
      <c r="AA1133" s="220" t="s">
        <v>288</v>
      </c>
      <c r="AB1133" s="239"/>
      <c r="AC1133" s="273"/>
      <c r="AD1133" s="221"/>
      <c r="AH1133" s="257"/>
      <c r="AJ1133" s="258"/>
      <c r="AK1133" s="259"/>
      <c r="AL1133" s="242"/>
    </row>
    <row r="1134" spans="1:38" s="229" customFormat="1" ht="15" customHeight="1">
      <c r="A1134" s="217">
        <v>2024</v>
      </c>
      <c r="B1134" s="217" t="s">
        <v>61</v>
      </c>
      <c r="C1134" s="218" t="s">
        <v>3105</v>
      </c>
      <c r="D1134" s="217">
        <v>1234</v>
      </c>
      <c r="E1134" s="219" t="s">
        <v>4234</v>
      </c>
      <c r="F1134" s="217" t="s">
        <v>310</v>
      </c>
      <c r="G1134" s="217" t="s">
        <v>3107</v>
      </c>
      <c r="H1134" s="220" t="s">
        <v>4233</v>
      </c>
      <c r="I1134" s="249" t="s">
        <v>52</v>
      </c>
      <c r="J1134" s="220" t="s">
        <v>4232</v>
      </c>
      <c r="K1134" s="244"/>
      <c r="L1134" s="219" t="s">
        <v>4235</v>
      </c>
      <c r="M1134" s="222" t="s">
        <v>4233</v>
      </c>
      <c r="N1134" s="222" t="s">
        <v>4233</v>
      </c>
      <c r="O1134" s="222" t="s">
        <v>4236</v>
      </c>
      <c r="P1134" s="269" t="s">
        <v>438</v>
      </c>
      <c r="Q1134" s="269" t="s">
        <v>294</v>
      </c>
      <c r="R1134" s="221" t="s">
        <v>289</v>
      </c>
      <c r="S1134" s="280" t="s">
        <v>35</v>
      </c>
      <c r="T1134" s="274" t="s">
        <v>27</v>
      </c>
      <c r="U1134" s="223" t="s">
        <v>180</v>
      </c>
      <c r="V1134" s="221" t="s">
        <v>3108</v>
      </c>
      <c r="W1134" s="231" t="s">
        <v>2989</v>
      </c>
      <c r="X1134" s="269" t="s">
        <v>1186</v>
      </c>
      <c r="Y1134" s="220" t="s">
        <v>2921</v>
      </c>
      <c r="Z1134" s="271" t="s">
        <v>223</v>
      </c>
      <c r="AA1134" s="220" t="s">
        <v>323</v>
      </c>
      <c r="AB1134" s="239" t="s">
        <v>289</v>
      </c>
      <c r="AC1134" s="273" t="s">
        <v>227</v>
      </c>
      <c r="AD1134" s="221" t="s">
        <v>419</v>
      </c>
      <c r="AH1134" s="257"/>
      <c r="AJ1134" s="258"/>
      <c r="AK1134" s="259"/>
      <c r="AL1134" s="242"/>
    </row>
    <row r="1135" spans="1:38" s="229" customFormat="1" ht="15" customHeight="1">
      <c r="A1135" s="217">
        <v>2024</v>
      </c>
      <c r="B1135" s="217" t="s">
        <v>61</v>
      </c>
      <c r="C1135" s="218" t="s">
        <v>3109</v>
      </c>
      <c r="D1135" s="217">
        <v>1234</v>
      </c>
      <c r="E1135" s="219" t="s">
        <v>4234</v>
      </c>
      <c r="F1135" s="217"/>
      <c r="G1135" s="217"/>
      <c r="H1135" s="220" t="s">
        <v>4233</v>
      </c>
      <c r="I1135" s="249" t="s">
        <v>2061</v>
      </c>
      <c r="J1135" s="220" t="s">
        <v>4232</v>
      </c>
      <c r="K1135" s="220"/>
      <c r="L1135" s="219" t="s">
        <v>4235</v>
      </c>
      <c r="M1135" s="222" t="s">
        <v>4233</v>
      </c>
      <c r="N1135" s="222" t="s">
        <v>4233</v>
      </c>
      <c r="O1135" s="222" t="s">
        <v>4236</v>
      </c>
      <c r="P1135" s="269" t="s">
        <v>325</v>
      </c>
      <c r="Q1135" s="269" t="s">
        <v>325</v>
      </c>
      <c r="R1135" s="221"/>
      <c r="S1135" s="223"/>
      <c r="T1135" s="223"/>
      <c r="U1135" s="223"/>
      <c r="V1135" s="249" t="s">
        <v>2061</v>
      </c>
      <c r="W1135" s="220"/>
      <c r="X1135" s="269"/>
      <c r="Y1135" s="220"/>
      <c r="Z1135" s="271"/>
      <c r="AA1135" s="249" t="s">
        <v>2061</v>
      </c>
      <c r="AB1135" s="239"/>
      <c r="AC1135" s="273"/>
      <c r="AD1135" s="221"/>
      <c r="AH1135" s="257"/>
      <c r="AJ1135" s="258"/>
      <c r="AK1135" s="259"/>
      <c r="AL1135" s="242"/>
    </row>
    <row r="1136" spans="1:38" s="229" customFormat="1" ht="15" customHeight="1">
      <c r="A1136" s="217">
        <v>2024</v>
      </c>
      <c r="B1136" s="217" t="s">
        <v>61</v>
      </c>
      <c r="C1136" s="218" t="s">
        <v>3110</v>
      </c>
      <c r="D1136" s="217">
        <v>1234</v>
      </c>
      <c r="E1136" s="219" t="s">
        <v>4234</v>
      </c>
      <c r="F1136" s="217"/>
      <c r="G1136" s="217"/>
      <c r="H1136" s="220" t="s">
        <v>4233</v>
      </c>
      <c r="I1136" s="249" t="s">
        <v>52</v>
      </c>
      <c r="J1136" s="220" t="s">
        <v>4232</v>
      </c>
      <c r="K1136" s="220"/>
      <c r="L1136" s="219" t="s">
        <v>4235</v>
      </c>
      <c r="M1136" s="222" t="s">
        <v>4233</v>
      </c>
      <c r="N1136" s="222" t="s">
        <v>4233</v>
      </c>
      <c r="O1136" s="222" t="s">
        <v>4236</v>
      </c>
      <c r="P1136" s="269" t="s">
        <v>867</v>
      </c>
      <c r="Q1136" s="269" t="s">
        <v>868</v>
      </c>
      <c r="R1136" s="221" t="s">
        <v>289</v>
      </c>
      <c r="S1136" s="223" t="s">
        <v>43</v>
      </c>
      <c r="T1136" s="223"/>
      <c r="U1136" s="223" t="s">
        <v>80</v>
      </c>
      <c r="V1136" s="221" t="s">
        <v>106</v>
      </c>
      <c r="W1136" s="220" t="s">
        <v>1706</v>
      </c>
      <c r="X1136" s="269" t="s">
        <v>3111</v>
      </c>
      <c r="Y1136" s="220" t="s">
        <v>222</v>
      </c>
      <c r="Z1136" s="271" t="s">
        <v>220</v>
      </c>
      <c r="AA1136" s="220" t="s">
        <v>174</v>
      </c>
      <c r="AB1136" s="239" t="s">
        <v>1486</v>
      </c>
      <c r="AC1136" s="273" t="s">
        <v>227</v>
      </c>
      <c r="AD1136" s="221"/>
      <c r="AH1136" s="257"/>
      <c r="AJ1136" s="258"/>
      <c r="AK1136" s="259"/>
      <c r="AL1136" s="242"/>
    </row>
    <row r="1137" spans="1:38" s="229" customFormat="1" ht="15" customHeight="1">
      <c r="A1137" s="217">
        <v>2024</v>
      </c>
      <c r="B1137" s="217" t="s">
        <v>61</v>
      </c>
      <c r="C1137" s="218" t="s">
        <v>3110</v>
      </c>
      <c r="D1137" s="217">
        <v>1234</v>
      </c>
      <c r="E1137" s="219" t="s">
        <v>4234</v>
      </c>
      <c r="F1137" s="217"/>
      <c r="G1137" s="217"/>
      <c r="H1137" s="220" t="s">
        <v>4233</v>
      </c>
      <c r="I1137" s="249" t="s">
        <v>2061</v>
      </c>
      <c r="J1137" s="220" t="s">
        <v>4232</v>
      </c>
      <c r="K1137" s="220"/>
      <c r="L1137" s="219" t="s">
        <v>4235</v>
      </c>
      <c r="M1137" s="222" t="s">
        <v>4233</v>
      </c>
      <c r="N1137" s="222" t="s">
        <v>4233</v>
      </c>
      <c r="O1137" s="222" t="s">
        <v>4236</v>
      </c>
      <c r="P1137" s="269" t="s">
        <v>325</v>
      </c>
      <c r="Q1137" s="269" t="s">
        <v>325</v>
      </c>
      <c r="R1137" s="221"/>
      <c r="S1137" s="223"/>
      <c r="T1137" s="223"/>
      <c r="U1137" s="223"/>
      <c r="V1137" s="249" t="s">
        <v>2061</v>
      </c>
      <c r="W1137" s="220"/>
      <c r="X1137" s="269"/>
      <c r="Y1137" s="220"/>
      <c r="Z1137" s="271"/>
      <c r="AA1137" s="249" t="s">
        <v>2061</v>
      </c>
      <c r="AB1137" s="239"/>
      <c r="AC1137" s="273"/>
      <c r="AD1137" s="221"/>
      <c r="AH1137" s="257"/>
      <c r="AJ1137" s="258"/>
      <c r="AK1137" s="259"/>
      <c r="AL1137" s="242"/>
    </row>
    <row r="1138" spans="1:38" s="229" customFormat="1" ht="15" customHeight="1">
      <c r="A1138" s="217">
        <v>2024</v>
      </c>
      <c r="B1138" s="217" t="s">
        <v>62</v>
      </c>
      <c r="C1138" s="218" t="s">
        <v>3112</v>
      </c>
      <c r="D1138" s="217">
        <v>1234</v>
      </c>
      <c r="E1138" s="219" t="s">
        <v>4234</v>
      </c>
      <c r="F1138" s="217"/>
      <c r="G1138" s="217"/>
      <c r="H1138" s="220" t="s">
        <v>4233</v>
      </c>
      <c r="I1138" s="249" t="s">
        <v>73</v>
      </c>
      <c r="J1138" s="220" t="s">
        <v>4232</v>
      </c>
      <c r="K1138" s="220"/>
      <c r="L1138" s="219" t="s">
        <v>4235</v>
      </c>
      <c r="M1138" s="222" t="s">
        <v>4233</v>
      </c>
      <c r="N1138" s="222" t="s">
        <v>4233</v>
      </c>
      <c r="O1138" s="222" t="s">
        <v>4236</v>
      </c>
      <c r="P1138" s="269" t="s">
        <v>666</v>
      </c>
      <c r="Q1138" s="269" t="s">
        <v>294</v>
      </c>
      <c r="R1138" s="221"/>
      <c r="S1138" s="223"/>
      <c r="T1138" s="223"/>
      <c r="U1138" s="223"/>
      <c r="V1138" s="221" t="s">
        <v>202</v>
      </c>
      <c r="W1138" s="220"/>
      <c r="X1138" s="269"/>
      <c r="Y1138" s="220"/>
      <c r="Z1138" s="271"/>
      <c r="AA1138" s="220" t="s">
        <v>202</v>
      </c>
      <c r="AB1138" s="239"/>
      <c r="AC1138" s="273"/>
      <c r="AD1138" s="221"/>
      <c r="AH1138" s="257"/>
      <c r="AJ1138" s="258"/>
      <c r="AK1138" s="259"/>
      <c r="AL1138" s="242"/>
    </row>
    <row r="1139" spans="1:38" s="229" customFormat="1" ht="15" customHeight="1">
      <c r="A1139" s="217">
        <v>2024</v>
      </c>
      <c r="B1139" s="217" t="s">
        <v>62</v>
      </c>
      <c r="C1139" s="218" t="s">
        <v>3112</v>
      </c>
      <c r="D1139" s="217">
        <v>1234</v>
      </c>
      <c r="E1139" s="219" t="s">
        <v>4234</v>
      </c>
      <c r="F1139" s="217"/>
      <c r="G1139" s="217"/>
      <c r="H1139" s="220" t="s">
        <v>4233</v>
      </c>
      <c r="I1139" s="249" t="s">
        <v>52</v>
      </c>
      <c r="J1139" s="220" t="s">
        <v>4232</v>
      </c>
      <c r="K1139" s="220"/>
      <c r="L1139" s="219" t="s">
        <v>4235</v>
      </c>
      <c r="M1139" s="222" t="s">
        <v>4233</v>
      </c>
      <c r="N1139" s="222" t="s">
        <v>4233</v>
      </c>
      <c r="O1139" s="222" t="s">
        <v>4236</v>
      </c>
      <c r="P1139" s="269" t="s">
        <v>2233</v>
      </c>
      <c r="Q1139" s="269" t="s">
        <v>1089</v>
      </c>
      <c r="R1139" s="221" t="s">
        <v>312</v>
      </c>
      <c r="S1139" s="223" t="s">
        <v>43</v>
      </c>
      <c r="T1139" s="274" t="s">
        <v>30</v>
      </c>
      <c r="U1139" s="223" t="s">
        <v>80</v>
      </c>
      <c r="V1139" s="221" t="s">
        <v>94</v>
      </c>
      <c r="W1139" s="231" t="s">
        <v>454</v>
      </c>
      <c r="X1139" s="269" t="s">
        <v>3113</v>
      </c>
      <c r="Y1139" s="220" t="s">
        <v>222</v>
      </c>
      <c r="Z1139" s="271" t="s">
        <v>220</v>
      </c>
      <c r="AA1139" s="220" t="s">
        <v>1322</v>
      </c>
      <c r="AB1139" s="239" t="s">
        <v>1486</v>
      </c>
      <c r="AC1139" s="273" t="s">
        <v>227</v>
      </c>
      <c r="AD1139" s="221" t="s">
        <v>3114</v>
      </c>
      <c r="AH1139" s="257"/>
      <c r="AJ1139" s="258"/>
      <c r="AK1139" s="259"/>
      <c r="AL1139" s="242"/>
    </row>
    <row r="1140" spans="1:38" s="229" customFormat="1" ht="15" customHeight="1">
      <c r="A1140" s="217">
        <v>2024</v>
      </c>
      <c r="B1140" s="217" t="s">
        <v>62</v>
      </c>
      <c r="C1140" s="218" t="s">
        <v>3112</v>
      </c>
      <c r="D1140" s="217">
        <v>1234</v>
      </c>
      <c r="E1140" s="219" t="s">
        <v>4234</v>
      </c>
      <c r="F1140" s="217"/>
      <c r="G1140" s="217"/>
      <c r="H1140" s="220" t="s">
        <v>4233</v>
      </c>
      <c r="I1140" s="249" t="s">
        <v>52</v>
      </c>
      <c r="J1140" s="220" t="s">
        <v>4232</v>
      </c>
      <c r="K1140" s="220" t="s">
        <v>281</v>
      </c>
      <c r="L1140" s="219" t="s">
        <v>4235</v>
      </c>
      <c r="M1140" s="222" t="s">
        <v>4233</v>
      </c>
      <c r="N1140" s="222" t="s">
        <v>4233</v>
      </c>
      <c r="O1140" s="222" t="s">
        <v>4236</v>
      </c>
      <c r="P1140" s="269" t="s">
        <v>3115</v>
      </c>
      <c r="Q1140" s="269" t="s">
        <v>366</v>
      </c>
      <c r="R1140" s="221" t="s">
        <v>312</v>
      </c>
      <c r="S1140" s="223" t="s">
        <v>43</v>
      </c>
      <c r="T1140" s="274" t="s">
        <v>30</v>
      </c>
      <c r="U1140" s="223" t="s">
        <v>80</v>
      </c>
      <c r="V1140" s="221" t="s">
        <v>125</v>
      </c>
      <c r="W1140" s="231" t="s">
        <v>454</v>
      </c>
      <c r="X1140" s="269" t="s">
        <v>3116</v>
      </c>
      <c r="Y1140" s="220" t="s">
        <v>222</v>
      </c>
      <c r="Z1140" s="271" t="s">
        <v>220</v>
      </c>
      <c r="AA1140" s="220" t="s">
        <v>1322</v>
      </c>
      <c r="AB1140" s="239" t="s">
        <v>1486</v>
      </c>
      <c r="AC1140" s="273" t="s">
        <v>227</v>
      </c>
      <c r="AD1140" s="221" t="s">
        <v>3117</v>
      </c>
      <c r="AH1140" s="257"/>
      <c r="AJ1140" s="258"/>
      <c r="AK1140" s="259"/>
      <c r="AL1140" s="242"/>
    </row>
    <row r="1141" spans="1:38" s="229" customFormat="1" ht="15" customHeight="1">
      <c r="A1141" s="217">
        <v>2024</v>
      </c>
      <c r="B1141" s="217" t="s">
        <v>62</v>
      </c>
      <c r="C1141" s="218" t="s">
        <v>3118</v>
      </c>
      <c r="D1141" s="217">
        <v>1234</v>
      </c>
      <c r="E1141" s="219" t="s">
        <v>4234</v>
      </c>
      <c r="F1141" s="217"/>
      <c r="G1141" s="217"/>
      <c r="H1141" s="220" t="s">
        <v>4233</v>
      </c>
      <c r="I1141" s="249" t="s">
        <v>52</v>
      </c>
      <c r="J1141" s="220" t="s">
        <v>4232</v>
      </c>
      <c r="K1141" s="220" t="s">
        <v>281</v>
      </c>
      <c r="L1141" s="219" t="s">
        <v>4235</v>
      </c>
      <c r="M1141" s="222" t="s">
        <v>4233</v>
      </c>
      <c r="N1141" s="222" t="s">
        <v>4233</v>
      </c>
      <c r="O1141" s="222" t="s">
        <v>4236</v>
      </c>
      <c r="P1141" s="269" t="s">
        <v>2419</v>
      </c>
      <c r="Q1141" s="269" t="s">
        <v>356</v>
      </c>
      <c r="R1141" s="221" t="s">
        <v>316</v>
      </c>
      <c r="S1141" s="223" t="s">
        <v>43</v>
      </c>
      <c r="T1141" s="274" t="s">
        <v>30</v>
      </c>
      <c r="U1141" s="223" t="s">
        <v>78</v>
      </c>
      <c r="V1141" s="221" t="s">
        <v>102</v>
      </c>
      <c r="W1141" s="231" t="s">
        <v>454</v>
      </c>
      <c r="X1141" s="269" t="s">
        <v>3119</v>
      </c>
      <c r="Y1141" s="220" t="s">
        <v>222</v>
      </c>
      <c r="Z1141" s="271" t="s">
        <v>220</v>
      </c>
      <c r="AA1141" s="220" t="s">
        <v>1322</v>
      </c>
      <c r="AB1141" s="239" t="s">
        <v>1486</v>
      </c>
      <c r="AC1141" s="273" t="s">
        <v>227</v>
      </c>
      <c r="AD1141" s="221" t="s">
        <v>3120</v>
      </c>
      <c r="AH1141" s="257"/>
      <c r="AJ1141" s="258"/>
      <c r="AK1141" s="259"/>
      <c r="AL1141" s="242"/>
    </row>
    <row r="1142" spans="1:38" s="229" customFormat="1" ht="15" customHeight="1">
      <c r="A1142" s="217">
        <v>2024</v>
      </c>
      <c r="B1142" s="217" t="s">
        <v>62</v>
      </c>
      <c r="C1142" s="218" t="s">
        <v>3118</v>
      </c>
      <c r="D1142" s="217">
        <v>1234</v>
      </c>
      <c r="E1142" s="219" t="s">
        <v>4234</v>
      </c>
      <c r="F1142" s="217" t="s">
        <v>310</v>
      </c>
      <c r="G1142" s="217" t="s">
        <v>3121</v>
      </c>
      <c r="H1142" s="220" t="s">
        <v>4233</v>
      </c>
      <c r="I1142" s="249" t="s">
        <v>52</v>
      </c>
      <c r="J1142" s="220" t="s">
        <v>4232</v>
      </c>
      <c r="K1142" s="244"/>
      <c r="L1142" s="219" t="s">
        <v>4235</v>
      </c>
      <c r="M1142" s="222" t="s">
        <v>4233</v>
      </c>
      <c r="N1142" s="222" t="s">
        <v>4233</v>
      </c>
      <c r="O1142" s="222" t="s">
        <v>4236</v>
      </c>
      <c r="P1142" s="269" t="s">
        <v>315</v>
      </c>
      <c r="Q1142" s="269" t="s">
        <v>294</v>
      </c>
      <c r="R1142" s="221" t="s">
        <v>289</v>
      </c>
      <c r="S1142" s="280" t="s">
        <v>35</v>
      </c>
      <c r="T1142" s="274" t="s">
        <v>27</v>
      </c>
      <c r="U1142" s="274" t="s">
        <v>180</v>
      </c>
      <c r="V1142" s="221" t="s">
        <v>1193</v>
      </c>
      <c r="W1142" s="231" t="s">
        <v>773</v>
      </c>
      <c r="X1142" s="269" t="s">
        <v>1186</v>
      </c>
      <c r="Y1142" s="220" t="s">
        <v>222</v>
      </c>
      <c r="Z1142" s="271" t="s">
        <v>223</v>
      </c>
      <c r="AA1142" s="220" t="s">
        <v>323</v>
      </c>
      <c r="AB1142" s="239" t="s">
        <v>310</v>
      </c>
      <c r="AC1142" s="273" t="s">
        <v>227</v>
      </c>
      <c r="AD1142" s="221" t="s">
        <v>1186</v>
      </c>
      <c r="AH1142" s="257"/>
      <c r="AJ1142" s="258"/>
      <c r="AK1142" s="259"/>
      <c r="AL1142" s="242"/>
    </row>
    <row r="1143" spans="1:38" s="229" customFormat="1" ht="15" customHeight="1">
      <c r="A1143" s="217">
        <v>2024</v>
      </c>
      <c r="B1143" s="217" t="s">
        <v>62</v>
      </c>
      <c r="C1143" s="218" t="s">
        <v>3118</v>
      </c>
      <c r="D1143" s="217">
        <v>1234</v>
      </c>
      <c r="E1143" s="219" t="s">
        <v>4234</v>
      </c>
      <c r="F1143" s="217"/>
      <c r="G1143" s="217"/>
      <c r="H1143" s="220" t="s">
        <v>4233</v>
      </c>
      <c r="I1143" s="249" t="s">
        <v>52</v>
      </c>
      <c r="J1143" s="220" t="s">
        <v>4232</v>
      </c>
      <c r="K1143" s="220" t="s">
        <v>281</v>
      </c>
      <c r="L1143" s="219" t="s">
        <v>4235</v>
      </c>
      <c r="M1143" s="222" t="s">
        <v>4233</v>
      </c>
      <c r="N1143" s="222" t="s">
        <v>4233</v>
      </c>
      <c r="O1143" s="222" t="s">
        <v>4236</v>
      </c>
      <c r="P1143" s="269" t="s">
        <v>3122</v>
      </c>
      <c r="Q1143" s="269" t="s">
        <v>556</v>
      </c>
      <c r="R1143" s="221" t="s">
        <v>316</v>
      </c>
      <c r="S1143" s="223" t="s">
        <v>43</v>
      </c>
      <c r="T1143" s="274" t="s">
        <v>3123</v>
      </c>
      <c r="U1143" s="223" t="s">
        <v>78</v>
      </c>
      <c r="V1143" s="221" t="s">
        <v>3124</v>
      </c>
      <c r="W1143" s="231" t="s">
        <v>454</v>
      </c>
      <c r="X1143" s="269" t="s">
        <v>3125</v>
      </c>
      <c r="Y1143" s="220" t="s">
        <v>222</v>
      </c>
      <c r="Z1143" s="271" t="s">
        <v>220</v>
      </c>
      <c r="AA1143" s="220" t="s">
        <v>1322</v>
      </c>
      <c r="AB1143" s="239" t="s">
        <v>1486</v>
      </c>
      <c r="AC1143" s="273" t="s">
        <v>227</v>
      </c>
      <c r="AD1143" s="221" t="s">
        <v>3126</v>
      </c>
      <c r="AH1143" s="257"/>
      <c r="AJ1143" s="258"/>
      <c r="AK1143" s="259"/>
      <c r="AL1143" s="242"/>
    </row>
    <row r="1144" spans="1:38" s="229" customFormat="1" ht="15" customHeight="1">
      <c r="A1144" s="217">
        <v>2024</v>
      </c>
      <c r="B1144" s="217" t="s">
        <v>62</v>
      </c>
      <c r="C1144" s="218" t="s">
        <v>3118</v>
      </c>
      <c r="D1144" s="217">
        <v>1234</v>
      </c>
      <c r="E1144" s="219" t="s">
        <v>4234</v>
      </c>
      <c r="F1144" s="217"/>
      <c r="G1144" s="217"/>
      <c r="H1144" s="220" t="s">
        <v>4233</v>
      </c>
      <c r="I1144" s="249" t="s">
        <v>52</v>
      </c>
      <c r="J1144" s="220" t="s">
        <v>4232</v>
      </c>
      <c r="K1144" s="220"/>
      <c r="L1144" s="219" t="s">
        <v>4235</v>
      </c>
      <c r="M1144" s="222" t="s">
        <v>4233</v>
      </c>
      <c r="N1144" s="222" t="s">
        <v>4233</v>
      </c>
      <c r="O1144" s="222" t="s">
        <v>4236</v>
      </c>
      <c r="P1144" s="269" t="s">
        <v>721</v>
      </c>
      <c r="Q1144" s="269" t="s">
        <v>556</v>
      </c>
      <c r="R1144" s="221" t="s">
        <v>316</v>
      </c>
      <c r="S1144" s="223" t="s">
        <v>43</v>
      </c>
      <c r="T1144" s="274" t="s">
        <v>29</v>
      </c>
      <c r="U1144" s="223" t="s">
        <v>79</v>
      </c>
      <c r="V1144" s="221" t="s">
        <v>3127</v>
      </c>
      <c r="W1144" s="231" t="s">
        <v>2083</v>
      </c>
      <c r="X1144" s="269" t="s">
        <v>3128</v>
      </c>
      <c r="Y1144" s="220" t="s">
        <v>222</v>
      </c>
      <c r="Z1144" s="271" t="s">
        <v>223</v>
      </c>
      <c r="AA1144" s="220" t="s">
        <v>288</v>
      </c>
      <c r="AB1144" s="239"/>
      <c r="AC1144" s="273" t="s">
        <v>227</v>
      </c>
      <c r="AD1144" s="221" t="s">
        <v>3129</v>
      </c>
      <c r="AH1144" s="257"/>
      <c r="AJ1144" s="258"/>
      <c r="AK1144" s="259"/>
      <c r="AL1144" s="242"/>
    </row>
    <row r="1145" spans="1:38" s="229" customFormat="1" ht="15" customHeight="1">
      <c r="A1145" s="217">
        <v>2024</v>
      </c>
      <c r="B1145" s="217" t="s">
        <v>62</v>
      </c>
      <c r="C1145" s="218" t="s">
        <v>3118</v>
      </c>
      <c r="D1145" s="217">
        <v>1234</v>
      </c>
      <c r="E1145" s="219" t="s">
        <v>4234</v>
      </c>
      <c r="F1145" s="217"/>
      <c r="G1145" s="217"/>
      <c r="H1145" s="220" t="s">
        <v>4233</v>
      </c>
      <c r="I1145" s="249" t="s">
        <v>52</v>
      </c>
      <c r="J1145" s="220" t="s">
        <v>4232</v>
      </c>
      <c r="K1145" s="220"/>
      <c r="L1145" s="219" t="s">
        <v>4235</v>
      </c>
      <c r="M1145" s="222" t="s">
        <v>4233</v>
      </c>
      <c r="N1145" s="222" t="s">
        <v>4233</v>
      </c>
      <c r="O1145" s="222" t="s">
        <v>4236</v>
      </c>
      <c r="P1145" s="269" t="s">
        <v>721</v>
      </c>
      <c r="Q1145" s="269" t="s">
        <v>556</v>
      </c>
      <c r="R1145" s="221" t="s">
        <v>316</v>
      </c>
      <c r="S1145" s="223" t="s">
        <v>43</v>
      </c>
      <c r="T1145" s="274" t="s">
        <v>3123</v>
      </c>
      <c r="U1145" s="223" t="s">
        <v>78</v>
      </c>
      <c r="V1145" s="221" t="s">
        <v>3124</v>
      </c>
      <c r="W1145" s="231" t="s">
        <v>454</v>
      </c>
      <c r="X1145" s="269" t="s">
        <v>1808</v>
      </c>
      <c r="Y1145" s="220" t="s">
        <v>222</v>
      </c>
      <c r="Z1145" s="271" t="s">
        <v>223</v>
      </c>
      <c r="AA1145" s="220" t="s">
        <v>288</v>
      </c>
      <c r="AB1145" s="239"/>
      <c r="AC1145" s="273"/>
      <c r="AD1145" s="221" t="s">
        <v>3130</v>
      </c>
      <c r="AH1145" s="257"/>
      <c r="AJ1145" s="258"/>
      <c r="AK1145" s="259"/>
      <c r="AL1145" s="242"/>
    </row>
    <row r="1146" spans="1:38" s="229" customFormat="1" ht="15" customHeight="1">
      <c r="A1146" s="217">
        <v>2024</v>
      </c>
      <c r="B1146" s="217" t="s">
        <v>62</v>
      </c>
      <c r="C1146" s="218" t="s">
        <v>3118</v>
      </c>
      <c r="D1146" s="217">
        <v>1234</v>
      </c>
      <c r="E1146" s="219" t="s">
        <v>4234</v>
      </c>
      <c r="F1146" s="217"/>
      <c r="G1146" s="217"/>
      <c r="H1146" s="220" t="s">
        <v>4233</v>
      </c>
      <c r="I1146" s="249" t="s">
        <v>52</v>
      </c>
      <c r="J1146" s="220" t="s">
        <v>4232</v>
      </c>
      <c r="K1146" s="220"/>
      <c r="L1146" s="219" t="s">
        <v>4235</v>
      </c>
      <c r="M1146" s="222" t="s">
        <v>4233</v>
      </c>
      <c r="N1146" s="222" t="s">
        <v>4233</v>
      </c>
      <c r="O1146" s="222" t="s">
        <v>4236</v>
      </c>
      <c r="P1146" s="269" t="s">
        <v>721</v>
      </c>
      <c r="Q1146" s="269" t="s">
        <v>556</v>
      </c>
      <c r="R1146" s="221" t="s">
        <v>316</v>
      </c>
      <c r="S1146" s="223" t="s">
        <v>43</v>
      </c>
      <c r="T1146" s="274" t="s">
        <v>3022</v>
      </c>
      <c r="U1146" s="223" t="s">
        <v>78</v>
      </c>
      <c r="V1146" s="221" t="s">
        <v>285</v>
      </c>
      <c r="W1146" s="231" t="s">
        <v>2083</v>
      </c>
      <c r="X1146" s="269" t="s">
        <v>3131</v>
      </c>
      <c r="Y1146" s="220" t="s">
        <v>222</v>
      </c>
      <c r="Z1146" s="271" t="s">
        <v>223</v>
      </c>
      <c r="AA1146" s="220" t="s">
        <v>288</v>
      </c>
      <c r="AB1146" s="239"/>
      <c r="AC1146" s="273"/>
      <c r="AD1146" s="221" t="s">
        <v>3130</v>
      </c>
      <c r="AH1146" s="257"/>
      <c r="AJ1146" s="258"/>
      <c r="AK1146" s="259"/>
      <c r="AL1146" s="242"/>
    </row>
    <row r="1147" spans="1:38" s="229" customFormat="1" ht="15" customHeight="1">
      <c r="A1147" s="217">
        <v>2024</v>
      </c>
      <c r="B1147" s="217" t="s">
        <v>62</v>
      </c>
      <c r="C1147" s="218" t="s">
        <v>3118</v>
      </c>
      <c r="D1147" s="217">
        <v>1234</v>
      </c>
      <c r="E1147" s="219" t="s">
        <v>4234</v>
      </c>
      <c r="F1147" s="217"/>
      <c r="G1147" s="217"/>
      <c r="H1147" s="220" t="s">
        <v>4233</v>
      </c>
      <c r="I1147" s="249" t="s">
        <v>52</v>
      </c>
      <c r="J1147" s="220" t="s">
        <v>4232</v>
      </c>
      <c r="K1147" s="220"/>
      <c r="L1147" s="219" t="s">
        <v>4235</v>
      </c>
      <c r="M1147" s="222" t="s">
        <v>4233</v>
      </c>
      <c r="N1147" s="222" t="s">
        <v>4233</v>
      </c>
      <c r="O1147" s="222" t="s">
        <v>4236</v>
      </c>
      <c r="P1147" s="269" t="s">
        <v>721</v>
      </c>
      <c r="Q1147" s="269" t="s">
        <v>556</v>
      </c>
      <c r="R1147" s="221" t="s">
        <v>316</v>
      </c>
      <c r="S1147" s="223" t="s">
        <v>43</v>
      </c>
      <c r="T1147" s="274" t="s">
        <v>3123</v>
      </c>
      <c r="U1147" s="223" t="s">
        <v>79</v>
      </c>
      <c r="V1147" s="221" t="s">
        <v>3132</v>
      </c>
      <c r="W1147" s="231" t="s">
        <v>454</v>
      </c>
      <c r="X1147" s="269" t="s">
        <v>1103</v>
      </c>
      <c r="Y1147" s="220" t="s">
        <v>222</v>
      </c>
      <c r="Z1147" s="271" t="s">
        <v>223</v>
      </c>
      <c r="AA1147" s="220" t="s">
        <v>288</v>
      </c>
      <c r="AB1147" s="239"/>
      <c r="AC1147" s="273" t="s">
        <v>227</v>
      </c>
      <c r="AD1147" s="221" t="s">
        <v>3133</v>
      </c>
      <c r="AH1147" s="257"/>
      <c r="AJ1147" s="258"/>
      <c r="AK1147" s="259"/>
      <c r="AL1147" s="242"/>
    </row>
    <row r="1148" spans="1:38" s="229" customFormat="1" ht="15" customHeight="1">
      <c r="A1148" s="217">
        <v>2024</v>
      </c>
      <c r="B1148" s="217" t="s">
        <v>62</v>
      </c>
      <c r="C1148" s="218" t="s">
        <v>3118</v>
      </c>
      <c r="D1148" s="217">
        <v>1234</v>
      </c>
      <c r="E1148" s="219" t="s">
        <v>4234</v>
      </c>
      <c r="F1148" s="247" t="s">
        <v>1097</v>
      </c>
      <c r="G1148" s="247">
        <v>202401257076</v>
      </c>
      <c r="H1148" s="220" t="s">
        <v>4233</v>
      </c>
      <c r="I1148" s="249" t="s">
        <v>52</v>
      </c>
      <c r="J1148" s="220" t="s">
        <v>4232</v>
      </c>
      <c r="K1148" s="220"/>
      <c r="L1148" s="219" t="s">
        <v>4235</v>
      </c>
      <c r="M1148" s="222" t="s">
        <v>4233</v>
      </c>
      <c r="N1148" s="222" t="s">
        <v>4233</v>
      </c>
      <c r="O1148" s="222" t="s">
        <v>4236</v>
      </c>
      <c r="P1148" s="269" t="s">
        <v>3134</v>
      </c>
      <c r="Q1148" s="269" t="s">
        <v>967</v>
      </c>
      <c r="R1148" s="221" t="s">
        <v>2280</v>
      </c>
      <c r="S1148" s="223" t="s">
        <v>76</v>
      </c>
      <c r="T1148" s="274" t="s">
        <v>26</v>
      </c>
      <c r="U1148" s="223" t="s">
        <v>78</v>
      </c>
      <c r="V1148" s="221" t="s">
        <v>626</v>
      </c>
      <c r="W1148" s="231" t="s">
        <v>3135</v>
      </c>
      <c r="X1148" s="269" t="s">
        <v>3136</v>
      </c>
      <c r="Y1148" s="220" t="s">
        <v>222</v>
      </c>
      <c r="Z1148" s="271" t="s">
        <v>220</v>
      </c>
      <c r="AA1148" s="220" t="s">
        <v>3137</v>
      </c>
      <c r="AB1148" s="239" t="s">
        <v>1486</v>
      </c>
      <c r="AC1148" s="273" t="s">
        <v>227</v>
      </c>
      <c r="AD1148" s="221" t="s">
        <v>3138</v>
      </c>
      <c r="AH1148" s="257"/>
      <c r="AJ1148" s="258"/>
      <c r="AK1148" s="259"/>
      <c r="AL1148" s="242"/>
    </row>
    <row r="1149" spans="1:38" s="229" customFormat="1" ht="15" customHeight="1">
      <c r="A1149" s="217">
        <v>2024</v>
      </c>
      <c r="B1149" s="217" t="s">
        <v>62</v>
      </c>
      <c r="C1149" s="218" t="s">
        <v>3118</v>
      </c>
      <c r="D1149" s="217">
        <v>1234</v>
      </c>
      <c r="E1149" s="219" t="s">
        <v>4234</v>
      </c>
      <c r="F1149" s="217"/>
      <c r="G1149" s="217"/>
      <c r="H1149" s="220" t="s">
        <v>4233</v>
      </c>
      <c r="I1149" s="249" t="s">
        <v>52</v>
      </c>
      <c r="J1149" s="220" t="s">
        <v>4232</v>
      </c>
      <c r="K1149" s="220" t="s">
        <v>281</v>
      </c>
      <c r="L1149" s="219" t="s">
        <v>4235</v>
      </c>
      <c r="M1149" s="222" t="s">
        <v>4233</v>
      </c>
      <c r="N1149" s="222" t="s">
        <v>4233</v>
      </c>
      <c r="O1149" s="222" t="s">
        <v>4236</v>
      </c>
      <c r="P1149" s="269" t="s">
        <v>484</v>
      </c>
      <c r="Q1149" s="269" t="s">
        <v>366</v>
      </c>
      <c r="R1149" s="221" t="s">
        <v>312</v>
      </c>
      <c r="S1149" s="223" t="s">
        <v>43</v>
      </c>
      <c r="T1149" s="274" t="s">
        <v>30</v>
      </c>
      <c r="U1149" s="223" t="s">
        <v>80</v>
      </c>
      <c r="V1149" s="221" t="s">
        <v>156</v>
      </c>
      <c r="W1149" s="231" t="s">
        <v>454</v>
      </c>
      <c r="X1149" s="231" t="s">
        <v>3139</v>
      </c>
      <c r="Y1149" s="220" t="s">
        <v>222</v>
      </c>
      <c r="Z1149" s="271" t="s">
        <v>223</v>
      </c>
      <c r="AA1149" s="220" t="s">
        <v>1322</v>
      </c>
      <c r="AB1149" s="239" t="s">
        <v>1486</v>
      </c>
      <c r="AC1149" s="273" t="s">
        <v>227</v>
      </c>
      <c r="AD1149" s="221" t="s">
        <v>3140</v>
      </c>
      <c r="AH1149" s="257"/>
      <c r="AJ1149" s="258"/>
      <c r="AK1149" s="259"/>
      <c r="AL1149" s="242"/>
    </row>
    <row r="1150" spans="1:38" s="229" customFormat="1" ht="15" customHeight="1">
      <c r="A1150" s="217">
        <v>2024</v>
      </c>
      <c r="B1150" s="217" t="s">
        <v>62</v>
      </c>
      <c r="C1150" s="218" t="s">
        <v>3118</v>
      </c>
      <c r="D1150" s="217">
        <v>1234</v>
      </c>
      <c r="E1150" s="219" t="s">
        <v>4234</v>
      </c>
      <c r="F1150" s="217"/>
      <c r="G1150" s="217"/>
      <c r="H1150" s="220" t="s">
        <v>4233</v>
      </c>
      <c r="I1150" s="249" t="s">
        <v>52</v>
      </c>
      <c r="J1150" s="220" t="s">
        <v>4232</v>
      </c>
      <c r="K1150" s="220" t="s">
        <v>281</v>
      </c>
      <c r="L1150" s="219" t="s">
        <v>4235</v>
      </c>
      <c r="M1150" s="222" t="s">
        <v>4233</v>
      </c>
      <c r="N1150" s="222" t="s">
        <v>4233</v>
      </c>
      <c r="O1150" s="222" t="s">
        <v>4236</v>
      </c>
      <c r="P1150" s="269" t="s">
        <v>300</v>
      </c>
      <c r="Q1150" s="269" t="s">
        <v>294</v>
      </c>
      <c r="R1150" s="221" t="s">
        <v>316</v>
      </c>
      <c r="S1150" s="223" t="s">
        <v>43</v>
      </c>
      <c r="T1150" s="274" t="s">
        <v>33</v>
      </c>
      <c r="U1150" s="223" t="s">
        <v>78</v>
      </c>
      <c r="V1150" s="221" t="s">
        <v>100</v>
      </c>
      <c r="W1150" s="231" t="s">
        <v>2083</v>
      </c>
      <c r="X1150" s="231" t="s">
        <v>3141</v>
      </c>
      <c r="Y1150" s="220" t="s">
        <v>222</v>
      </c>
      <c r="Z1150" s="271" t="s">
        <v>220</v>
      </c>
      <c r="AA1150" s="220" t="s">
        <v>1322</v>
      </c>
      <c r="AB1150" s="239" t="s">
        <v>1486</v>
      </c>
      <c r="AC1150" s="273" t="s">
        <v>227</v>
      </c>
      <c r="AD1150" s="221" t="s">
        <v>3142</v>
      </c>
      <c r="AH1150" s="257"/>
      <c r="AJ1150" s="258"/>
      <c r="AK1150" s="259"/>
      <c r="AL1150" s="242"/>
    </row>
    <row r="1151" spans="1:38" s="229" customFormat="1" ht="15" customHeight="1">
      <c r="A1151" s="217">
        <v>2024</v>
      </c>
      <c r="B1151" s="217" t="s">
        <v>62</v>
      </c>
      <c r="C1151" s="218" t="s">
        <v>3143</v>
      </c>
      <c r="D1151" s="217">
        <v>1234</v>
      </c>
      <c r="E1151" s="219" t="s">
        <v>4234</v>
      </c>
      <c r="F1151" s="217"/>
      <c r="G1151" s="217"/>
      <c r="H1151" s="220" t="s">
        <v>4233</v>
      </c>
      <c r="I1151" s="249" t="s">
        <v>52</v>
      </c>
      <c r="J1151" s="220" t="s">
        <v>4232</v>
      </c>
      <c r="K1151" s="220" t="s">
        <v>281</v>
      </c>
      <c r="L1151" s="219" t="s">
        <v>4235</v>
      </c>
      <c r="M1151" s="222" t="s">
        <v>4233</v>
      </c>
      <c r="N1151" s="222" t="s">
        <v>4233</v>
      </c>
      <c r="O1151" s="222" t="s">
        <v>4236</v>
      </c>
      <c r="P1151" s="269" t="s">
        <v>283</v>
      </c>
      <c r="Q1151" s="269" t="s">
        <v>284</v>
      </c>
      <c r="R1151" s="221" t="s">
        <v>316</v>
      </c>
      <c r="S1151" s="223" t="s">
        <v>43</v>
      </c>
      <c r="T1151" s="274" t="s">
        <v>30</v>
      </c>
      <c r="U1151" s="223" t="s">
        <v>78</v>
      </c>
      <c r="V1151" s="221" t="s">
        <v>100</v>
      </c>
      <c r="W1151" s="231" t="s">
        <v>454</v>
      </c>
      <c r="X1151" s="269" t="s">
        <v>3144</v>
      </c>
      <c r="Y1151" s="220" t="s">
        <v>222</v>
      </c>
      <c r="Z1151" s="271" t="s">
        <v>220</v>
      </c>
      <c r="AA1151" s="220" t="s">
        <v>1322</v>
      </c>
      <c r="AB1151" s="239" t="s">
        <v>1486</v>
      </c>
      <c r="AC1151" s="273" t="s">
        <v>227</v>
      </c>
      <c r="AD1151" s="221" t="s">
        <v>3145</v>
      </c>
      <c r="AH1151" s="257"/>
      <c r="AJ1151" s="258"/>
      <c r="AK1151" s="259"/>
      <c r="AL1151" s="242"/>
    </row>
    <row r="1152" spans="1:38" s="229" customFormat="1" ht="15" customHeight="1">
      <c r="A1152" s="217">
        <v>2024</v>
      </c>
      <c r="B1152" s="217" t="s">
        <v>62</v>
      </c>
      <c r="C1152" s="218" t="s">
        <v>3146</v>
      </c>
      <c r="D1152" s="217">
        <v>1234</v>
      </c>
      <c r="E1152" s="219" t="s">
        <v>4234</v>
      </c>
      <c r="F1152" s="217"/>
      <c r="G1152" s="217"/>
      <c r="H1152" s="220" t="s">
        <v>4233</v>
      </c>
      <c r="I1152" s="221" t="s">
        <v>881</v>
      </c>
      <c r="J1152" s="220" t="s">
        <v>4232</v>
      </c>
      <c r="K1152" s="220"/>
      <c r="L1152" s="219" t="s">
        <v>4235</v>
      </c>
      <c r="M1152" s="222" t="s">
        <v>4233</v>
      </c>
      <c r="N1152" s="222" t="s">
        <v>4233</v>
      </c>
      <c r="O1152" s="222" t="s">
        <v>4236</v>
      </c>
      <c r="P1152" s="269" t="s">
        <v>1455</v>
      </c>
      <c r="Q1152" s="269" t="s">
        <v>294</v>
      </c>
      <c r="R1152" s="221"/>
      <c r="S1152" s="223"/>
      <c r="T1152" s="223"/>
      <c r="U1152" s="223"/>
      <c r="V1152" s="221" t="s">
        <v>95</v>
      </c>
      <c r="W1152" s="220"/>
      <c r="X1152" s="269"/>
      <c r="Y1152" s="220"/>
      <c r="Z1152" s="271"/>
      <c r="AA1152" s="220" t="s">
        <v>881</v>
      </c>
      <c r="AB1152" s="239"/>
      <c r="AC1152" s="273"/>
      <c r="AD1152" s="221"/>
      <c r="AH1152" s="257"/>
      <c r="AJ1152" s="258"/>
      <c r="AK1152" s="259"/>
      <c r="AL1152" s="242"/>
    </row>
    <row r="1153" spans="1:38" s="229" customFormat="1" ht="15" customHeight="1">
      <c r="A1153" s="217">
        <v>2024</v>
      </c>
      <c r="B1153" s="217" t="s">
        <v>62</v>
      </c>
      <c r="C1153" s="218" t="s">
        <v>3146</v>
      </c>
      <c r="D1153" s="217">
        <v>1234</v>
      </c>
      <c r="E1153" s="219" t="s">
        <v>4234</v>
      </c>
      <c r="F1153" s="217" t="s">
        <v>310</v>
      </c>
      <c r="G1153" s="217" t="s">
        <v>3147</v>
      </c>
      <c r="H1153" s="220" t="s">
        <v>4233</v>
      </c>
      <c r="I1153" s="249" t="s">
        <v>52</v>
      </c>
      <c r="J1153" s="220" t="s">
        <v>4232</v>
      </c>
      <c r="K1153" s="244"/>
      <c r="L1153" s="219" t="s">
        <v>4235</v>
      </c>
      <c r="M1153" s="222" t="s">
        <v>4233</v>
      </c>
      <c r="N1153" s="222" t="s">
        <v>4233</v>
      </c>
      <c r="O1153" s="222" t="s">
        <v>4236</v>
      </c>
      <c r="P1153" s="269" t="s">
        <v>306</v>
      </c>
      <c r="Q1153" s="269" t="s">
        <v>294</v>
      </c>
      <c r="R1153" s="221" t="s">
        <v>310</v>
      </c>
      <c r="S1153" s="280" t="s">
        <v>35</v>
      </c>
      <c r="T1153" s="274" t="s">
        <v>29</v>
      </c>
      <c r="U1153" s="223" t="s">
        <v>181</v>
      </c>
      <c r="V1153" s="221" t="s">
        <v>3148</v>
      </c>
      <c r="W1153" s="231" t="s">
        <v>3149</v>
      </c>
      <c r="X1153" s="269" t="s">
        <v>1186</v>
      </c>
      <c r="Y1153" s="220" t="s">
        <v>222</v>
      </c>
      <c r="Z1153" s="271" t="s">
        <v>223</v>
      </c>
      <c r="AA1153" s="220" t="s">
        <v>323</v>
      </c>
      <c r="AB1153" s="239" t="s">
        <v>310</v>
      </c>
      <c r="AC1153" s="273" t="s">
        <v>227</v>
      </c>
      <c r="AD1153" s="221" t="s">
        <v>1186</v>
      </c>
      <c r="AH1153" s="257"/>
      <c r="AJ1153" s="258"/>
      <c r="AK1153" s="259"/>
      <c r="AL1153" s="242"/>
    </row>
    <row r="1154" spans="1:38" s="229" customFormat="1" ht="15" customHeight="1">
      <c r="A1154" s="217">
        <v>2024</v>
      </c>
      <c r="B1154" s="217" t="s">
        <v>62</v>
      </c>
      <c r="C1154" s="218" t="s">
        <v>3150</v>
      </c>
      <c r="D1154" s="217">
        <v>1234</v>
      </c>
      <c r="E1154" s="219" t="s">
        <v>4234</v>
      </c>
      <c r="F1154" s="217"/>
      <c r="G1154" s="217"/>
      <c r="H1154" s="220" t="s">
        <v>4233</v>
      </c>
      <c r="I1154" s="249" t="s">
        <v>2061</v>
      </c>
      <c r="J1154" s="220" t="s">
        <v>4232</v>
      </c>
      <c r="K1154" s="220"/>
      <c r="L1154" s="219" t="s">
        <v>4235</v>
      </c>
      <c r="M1154" s="222" t="s">
        <v>4233</v>
      </c>
      <c r="N1154" s="222" t="s">
        <v>4233</v>
      </c>
      <c r="O1154" s="222" t="s">
        <v>4236</v>
      </c>
      <c r="P1154" s="269" t="s">
        <v>325</v>
      </c>
      <c r="Q1154" s="269" t="s">
        <v>325</v>
      </c>
      <c r="R1154" s="221"/>
      <c r="S1154" s="223"/>
      <c r="T1154" s="223"/>
      <c r="U1154" s="223"/>
      <c r="V1154" s="221" t="s">
        <v>2061</v>
      </c>
      <c r="W1154" s="220"/>
      <c r="X1154" s="269"/>
      <c r="Y1154" s="220"/>
      <c r="Z1154" s="271"/>
      <c r="AA1154" s="220" t="s">
        <v>2061</v>
      </c>
      <c r="AB1154" s="239"/>
      <c r="AC1154" s="273"/>
      <c r="AD1154" s="221"/>
      <c r="AH1154" s="257"/>
      <c r="AJ1154" s="258"/>
      <c r="AK1154" s="259"/>
      <c r="AL1154" s="242"/>
    </row>
    <row r="1155" spans="1:38" s="229" customFormat="1" ht="15" customHeight="1">
      <c r="A1155" s="217">
        <v>2024</v>
      </c>
      <c r="B1155" s="217" t="s">
        <v>62</v>
      </c>
      <c r="C1155" s="218" t="s">
        <v>3150</v>
      </c>
      <c r="D1155" s="217">
        <v>1234</v>
      </c>
      <c r="E1155" s="219" t="s">
        <v>4234</v>
      </c>
      <c r="F1155" s="217"/>
      <c r="G1155" s="217"/>
      <c r="H1155" s="220" t="s">
        <v>4233</v>
      </c>
      <c r="I1155" s="249" t="s">
        <v>52</v>
      </c>
      <c r="J1155" s="220" t="s">
        <v>4232</v>
      </c>
      <c r="K1155" s="220" t="s">
        <v>281</v>
      </c>
      <c r="L1155" s="219" t="s">
        <v>4235</v>
      </c>
      <c r="M1155" s="222" t="s">
        <v>4233</v>
      </c>
      <c r="N1155" s="222" t="s">
        <v>4233</v>
      </c>
      <c r="O1155" s="222" t="s">
        <v>4236</v>
      </c>
      <c r="P1155" s="269" t="s">
        <v>1987</v>
      </c>
      <c r="Q1155" s="269" t="s">
        <v>294</v>
      </c>
      <c r="R1155" s="221" t="s">
        <v>1486</v>
      </c>
      <c r="S1155" s="223" t="s">
        <v>43</v>
      </c>
      <c r="T1155" s="274" t="s">
        <v>30</v>
      </c>
      <c r="U1155" s="223" t="s">
        <v>82</v>
      </c>
      <c r="V1155" s="221" t="s">
        <v>95</v>
      </c>
      <c r="W1155" s="231" t="s">
        <v>2083</v>
      </c>
      <c r="X1155" s="232" t="s">
        <v>3151</v>
      </c>
      <c r="Y1155" s="220" t="s">
        <v>222</v>
      </c>
      <c r="Z1155" s="271" t="s">
        <v>220</v>
      </c>
      <c r="AA1155" s="220" t="s">
        <v>174</v>
      </c>
      <c r="AB1155" s="239" t="s">
        <v>1486</v>
      </c>
      <c r="AC1155" s="273" t="s">
        <v>227</v>
      </c>
      <c r="AD1155" s="221"/>
      <c r="AH1155" s="257"/>
      <c r="AJ1155" s="258"/>
      <c r="AK1155" s="259"/>
      <c r="AL1155" s="242"/>
    </row>
    <row r="1156" spans="1:38" s="229" customFormat="1" ht="15" customHeight="1">
      <c r="A1156" s="217">
        <v>2024</v>
      </c>
      <c r="B1156" s="217" t="s">
        <v>62</v>
      </c>
      <c r="C1156" s="218" t="s">
        <v>3150</v>
      </c>
      <c r="D1156" s="217">
        <v>1234</v>
      </c>
      <c r="E1156" s="219" t="s">
        <v>4234</v>
      </c>
      <c r="F1156" s="217"/>
      <c r="G1156" s="217"/>
      <c r="H1156" s="220" t="s">
        <v>4233</v>
      </c>
      <c r="I1156" s="249" t="s">
        <v>52</v>
      </c>
      <c r="J1156" s="220" t="s">
        <v>4232</v>
      </c>
      <c r="K1156" s="220"/>
      <c r="L1156" s="219" t="s">
        <v>4235</v>
      </c>
      <c r="M1156" s="222" t="s">
        <v>4233</v>
      </c>
      <c r="N1156" s="222" t="s">
        <v>4233</v>
      </c>
      <c r="O1156" s="222" t="s">
        <v>4236</v>
      </c>
      <c r="P1156" s="269" t="s">
        <v>895</v>
      </c>
      <c r="Q1156" s="269" t="s">
        <v>294</v>
      </c>
      <c r="R1156" s="221" t="s">
        <v>316</v>
      </c>
      <c r="S1156" s="223" t="s">
        <v>76</v>
      </c>
      <c r="T1156" s="274" t="s">
        <v>3152</v>
      </c>
      <c r="U1156" s="223" t="s">
        <v>82</v>
      </c>
      <c r="V1156" s="221" t="s">
        <v>3153</v>
      </c>
      <c r="W1156" s="231" t="s">
        <v>3154</v>
      </c>
      <c r="X1156" s="269" t="s">
        <v>3155</v>
      </c>
      <c r="Y1156" s="220" t="s">
        <v>222</v>
      </c>
      <c r="Z1156" s="271" t="s">
        <v>220</v>
      </c>
      <c r="AA1156" s="220" t="s">
        <v>288</v>
      </c>
      <c r="AB1156" s="239"/>
      <c r="AC1156" s="273"/>
      <c r="AD1156" s="221"/>
      <c r="AH1156" s="257"/>
      <c r="AJ1156" s="258"/>
      <c r="AK1156" s="259"/>
      <c r="AL1156" s="242"/>
    </row>
    <row r="1157" spans="1:38" s="229" customFormat="1" ht="15" customHeight="1">
      <c r="A1157" s="217">
        <v>2024</v>
      </c>
      <c r="B1157" s="217" t="s">
        <v>62</v>
      </c>
      <c r="C1157" s="218" t="s">
        <v>3150</v>
      </c>
      <c r="D1157" s="217">
        <v>1234</v>
      </c>
      <c r="E1157" s="219" t="s">
        <v>4234</v>
      </c>
      <c r="F1157" s="217"/>
      <c r="G1157" s="217"/>
      <c r="H1157" s="220" t="s">
        <v>4233</v>
      </c>
      <c r="I1157" s="249" t="s">
        <v>74</v>
      </c>
      <c r="J1157" s="220" t="s">
        <v>4232</v>
      </c>
      <c r="K1157" s="220"/>
      <c r="L1157" s="219" t="s">
        <v>4235</v>
      </c>
      <c r="M1157" s="222" t="s">
        <v>4233</v>
      </c>
      <c r="N1157" s="222" t="s">
        <v>4233</v>
      </c>
      <c r="O1157" s="222" t="s">
        <v>4236</v>
      </c>
      <c r="P1157" s="269" t="s">
        <v>325</v>
      </c>
      <c r="Q1157" s="269" t="s">
        <v>325</v>
      </c>
      <c r="R1157" s="221"/>
      <c r="S1157" s="223"/>
      <c r="T1157" s="223"/>
      <c r="U1157" s="223"/>
      <c r="V1157" s="221" t="s">
        <v>2061</v>
      </c>
      <c r="W1157" s="220"/>
      <c r="X1157" s="269"/>
      <c r="Y1157" s="220"/>
      <c r="Z1157" s="271"/>
      <c r="AA1157" s="220" t="s">
        <v>2061</v>
      </c>
      <c r="AB1157" s="239"/>
      <c r="AC1157" s="273"/>
      <c r="AD1157" s="221"/>
      <c r="AH1157" s="257"/>
      <c r="AJ1157" s="258"/>
      <c r="AK1157" s="259"/>
      <c r="AL1157" s="242"/>
    </row>
    <row r="1158" spans="1:38" s="229" customFormat="1" ht="15" customHeight="1">
      <c r="A1158" s="217">
        <v>2024</v>
      </c>
      <c r="B1158" s="217" t="s">
        <v>62</v>
      </c>
      <c r="C1158" s="218" t="s">
        <v>3150</v>
      </c>
      <c r="D1158" s="217">
        <v>1234</v>
      </c>
      <c r="E1158" s="219" t="s">
        <v>4234</v>
      </c>
      <c r="F1158" s="217"/>
      <c r="G1158" s="217"/>
      <c r="H1158" s="220" t="s">
        <v>4233</v>
      </c>
      <c r="I1158" s="249" t="s">
        <v>52</v>
      </c>
      <c r="J1158" s="220" t="s">
        <v>4232</v>
      </c>
      <c r="K1158" s="220" t="s">
        <v>281</v>
      </c>
      <c r="L1158" s="219" t="s">
        <v>4235</v>
      </c>
      <c r="M1158" s="222" t="s">
        <v>4233</v>
      </c>
      <c r="N1158" s="222" t="s">
        <v>4233</v>
      </c>
      <c r="O1158" s="222" t="s">
        <v>4236</v>
      </c>
      <c r="P1158" s="269" t="s">
        <v>3156</v>
      </c>
      <c r="Q1158" s="269" t="s">
        <v>556</v>
      </c>
      <c r="R1158" s="221" t="s">
        <v>1486</v>
      </c>
      <c r="S1158" s="223" t="s">
        <v>43</v>
      </c>
      <c r="T1158" s="274" t="s">
        <v>30</v>
      </c>
      <c r="U1158" s="223" t="s">
        <v>80</v>
      </c>
      <c r="V1158" s="221" t="s">
        <v>148</v>
      </c>
      <c r="W1158" s="231" t="s">
        <v>454</v>
      </c>
      <c r="X1158" s="269" t="s">
        <v>3157</v>
      </c>
      <c r="Y1158" s="220" t="s">
        <v>222</v>
      </c>
      <c r="Z1158" s="271" t="s">
        <v>220</v>
      </c>
      <c r="AA1158" s="220" t="s">
        <v>174</v>
      </c>
      <c r="AB1158" s="239" t="s">
        <v>1486</v>
      </c>
      <c r="AC1158" s="273" t="s">
        <v>227</v>
      </c>
      <c r="AD1158" s="221"/>
      <c r="AH1158" s="257"/>
      <c r="AJ1158" s="258"/>
      <c r="AK1158" s="259"/>
      <c r="AL1158" s="242"/>
    </row>
    <row r="1159" spans="1:38" s="229" customFormat="1" ht="15" customHeight="1">
      <c r="A1159" s="217">
        <v>2024</v>
      </c>
      <c r="B1159" s="217" t="s">
        <v>62</v>
      </c>
      <c r="C1159" s="218" t="s">
        <v>3150</v>
      </c>
      <c r="D1159" s="217">
        <v>1234</v>
      </c>
      <c r="E1159" s="219" t="s">
        <v>4234</v>
      </c>
      <c r="F1159" s="217" t="s">
        <v>310</v>
      </c>
      <c r="G1159" s="217" t="s">
        <v>3158</v>
      </c>
      <c r="H1159" s="220" t="s">
        <v>4233</v>
      </c>
      <c r="I1159" s="249" t="s">
        <v>52</v>
      </c>
      <c r="J1159" s="220" t="s">
        <v>4232</v>
      </c>
      <c r="K1159" s="244"/>
      <c r="L1159" s="219" t="s">
        <v>4235</v>
      </c>
      <c r="M1159" s="222" t="s">
        <v>4233</v>
      </c>
      <c r="N1159" s="222" t="s">
        <v>4233</v>
      </c>
      <c r="O1159" s="222" t="s">
        <v>4236</v>
      </c>
      <c r="P1159" s="269" t="s">
        <v>3159</v>
      </c>
      <c r="Q1159" s="269" t="s">
        <v>294</v>
      </c>
      <c r="R1159" s="221" t="s">
        <v>289</v>
      </c>
      <c r="S1159" s="280" t="s">
        <v>35</v>
      </c>
      <c r="T1159" s="274" t="s">
        <v>27</v>
      </c>
      <c r="U1159" s="274" t="s">
        <v>180</v>
      </c>
      <c r="V1159" s="221" t="s">
        <v>879</v>
      </c>
      <c r="W1159" s="231" t="s">
        <v>773</v>
      </c>
      <c r="X1159" s="269" t="s">
        <v>1186</v>
      </c>
      <c r="Y1159" s="220" t="s">
        <v>222</v>
      </c>
      <c r="Z1159" s="271" t="s">
        <v>223</v>
      </c>
      <c r="AA1159" s="220" t="s">
        <v>323</v>
      </c>
      <c r="AB1159" s="239" t="s">
        <v>289</v>
      </c>
      <c r="AC1159" s="273" t="s">
        <v>227</v>
      </c>
      <c r="AD1159" s="221" t="s">
        <v>1186</v>
      </c>
      <c r="AH1159" s="257"/>
      <c r="AJ1159" s="258"/>
      <c r="AK1159" s="259"/>
      <c r="AL1159" s="242"/>
    </row>
    <row r="1160" spans="1:38" s="229" customFormat="1" ht="15" customHeight="1">
      <c r="A1160" s="217">
        <v>2024</v>
      </c>
      <c r="B1160" s="217" t="s">
        <v>62</v>
      </c>
      <c r="C1160" s="218" t="s">
        <v>3160</v>
      </c>
      <c r="D1160" s="217">
        <v>1234</v>
      </c>
      <c r="E1160" s="219" t="s">
        <v>4234</v>
      </c>
      <c r="F1160" s="217"/>
      <c r="G1160" s="217"/>
      <c r="H1160" s="220" t="s">
        <v>4233</v>
      </c>
      <c r="I1160" s="249" t="s">
        <v>52</v>
      </c>
      <c r="J1160" s="220" t="s">
        <v>4232</v>
      </c>
      <c r="K1160" s="220" t="s">
        <v>281</v>
      </c>
      <c r="L1160" s="219" t="s">
        <v>4235</v>
      </c>
      <c r="M1160" s="222" t="s">
        <v>4233</v>
      </c>
      <c r="N1160" s="222" t="s">
        <v>4233</v>
      </c>
      <c r="O1160" s="222" t="s">
        <v>4236</v>
      </c>
      <c r="P1160" s="269" t="s">
        <v>1306</v>
      </c>
      <c r="Q1160" s="269" t="s">
        <v>412</v>
      </c>
      <c r="R1160" s="221" t="s">
        <v>1486</v>
      </c>
      <c r="S1160" s="223" t="s">
        <v>43</v>
      </c>
      <c r="T1160" s="274" t="s">
        <v>3161</v>
      </c>
      <c r="U1160" s="223" t="s">
        <v>82</v>
      </c>
      <c r="V1160" s="221" t="s">
        <v>103</v>
      </c>
      <c r="W1160" s="231" t="s">
        <v>454</v>
      </c>
      <c r="X1160" s="232" t="s">
        <v>3162</v>
      </c>
      <c r="Y1160" s="220" t="s">
        <v>222</v>
      </c>
      <c r="Z1160" s="271" t="s">
        <v>220</v>
      </c>
      <c r="AA1160" s="220" t="s">
        <v>174</v>
      </c>
      <c r="AB1160" s="239" t="s">
        <v>1486</v>
      </c>
      <c r="AC1160" s="273" t="s">
        <v>227</v>
      </c>
      <c r="AD1160" s="221"/>
      <c r="AH1160" s="257"/>
      <c r="AJ1160" s="258"/>
      <c r="AK1160" s="259"/>
      <c r="AL1160" s="242"/>
    </row>
    <row r="1161" spans="1:38" s="229" customFormat="1" ht="15" customHeight="1">
      <c r="A1161" s="217">
        <v>2024</v>
      </c>
      <c r="B1161" s="217" t="s">
        <v>62</v>
      </c>
      <c r="C1161" s="218" t="s">
        <v>3163</v>
      </c>
      <c r="D1161" s="217">
        <v>1234</v>
      </c>
      <c r="E1161" s="219" t="s">
        <v>4234</v>
      </c>
      <c r="F1161" s="217"/>
      <c r="G1161" s="217"/>
      <c r="H1161" s="220" t="s">
        <v>4233</v>
      </c>
      <c r="I1161" s="249" t="s">
        <v>52</v>
      </c>
      <c r="J1161" s="220" t="s">
        <v>4232</v>
      </c>
      <c r="K1161" s="220" t="s">
        <v>281</v>
      </c>
      <c r="L1161" s="219" t="s">
        <v>4235</v>
      </c>
      <c r="M1161" s="222" t="s">
        <v>4233</v>
      </c>
      <c r="N1161" s="222" t="s">
        <v>4233</v>
      </c>
      <c r="O1161" s="222" t="s">
        <v>4236</v>
      </c>
      <c r="P1161" s="269" t="s">
        <v>484</v>
      </c>
      <c r="Q1161" s="269" t="s">
        <v>366</v>
      </c>
      <c r="R1161" s="221" t="s">
        <v>312</v>
      </c>
      <c r="S1161" s="223" t="s">
        <v>43</v>
      </c>
      <c r="T1161" s="274" t="s">
        <v>30</v>
      </c>
      <c r="U1161" s="223" t="s">
        <v>80</v>
      </c>
      <c r="V1161" s="221" t="s">
        <v>3164</v>
      </c>
      <c r="W1161" s="231" t="s">
        <v>454</v>
      </c>
      <c r="X1161" s="269" t="s">
        <v>3165</v>
      </c>
      <c r="Y1161" s="220" t="s">
        <v>222</v>
      </c>
      <c r="Z1161" s="271" t="s">
        <v>223</v>
      </c>
      <c r="AA1161" s="220" t="s">
        <v>1322</v>
      </c>
      <c r="AB1161" s="239" t="s">
        <v>1486</v>
      </c>
      <c r="AC1161" s="273" t="s">
        <v>227</v>
      </c>
      <c r="AD1161" s="221"/>
      <c r="AH1161" s="257"/>
      <c r="AJ1161" s="258"/>
      <c r="AK1161" s="259"/>
      <c r="AL1161" s="242"/>
    </row>
    <row r="1162" spans="1:38" s="229" customFormat="1" ht="15" customHeight="1">
      <c r="A1162" s="217">
        <v>2024</v>
      </c>
      <c r="B1162" s="217" t="s">
        <v>62</v>
      </c>
      <c r="C1162" s="218" t="s">
        <v>3163</v>
      </c>
      <c r="D1162" s="217">
        <v>1234</v>
      </c>
      <c r="E1162" s="219" t="s">
        <v>4234</v>
      </c>
      <c r="F1162" s="217"/>
      <c r="G1162" s="217"/>
      <c r="H1162" s="220" t="s">
        <v>4233</v>
      </c>
      <c r="I1162" s="249" t="s">
        <v>74</v>
      </c>
      <c r="J1162" s="220" t="s">
        <v>4232</v>
      </c>
      <c r="K1162" s="220"/>
      <c r="L1162" s="219" t="s">
        <v>4235</v>
      </c>
      <c r="M1162" s="222" t="s">
        <v>4233</v>
      </c>
      <c r="N1162" s="222" t="s">
        <v>4233</v>
      </c>
      <c r="O1162" s="222" t="s">
        <v>4236</v>
      </c>
      <c r="P1162" s="269" t="s">
        <v>325</v>
      </c>
      <c r="Q1162" s="269" t="s">
        <v>325</v>
      </c>
      <c r="R1162" s="221"/>
      <c r="S1162" s="223"/>
      <c r="T1162" s="223"/>
      <c r="U1162" s="223"/>
      <c r="V1162" s="221" t="s">
        <v>2061</v>
      </c>
      <c r="W1162" s="220"/>
      <c r="X1162" s="269"/>
      <c r="Y1162" s="220"/>
      <c r="Z1162" s="271"/>
      <c r="AA1162" s="220" t="s">
        <v>2061</v>
      </c>
      <c r="AB1162" s="239"/>
      <c r="AC1162" s="273"/>
      <c r="AD1162" s="221"/>
      <c r="AH1162" s="257"/>
      <c r="AJ1162" s="258"/>
      <c r="AK1162" s="259"/>
      <c r="AL1162" s="242"/>
    </row>
    <row r="1163" spans="1:38" s="229" customFormat="1" ht="15" customHeight="1">
      <c r="A1163" s="217">
        <v>2024</v>
      </c>
      <c r="B1163" s="217" t="s">
        <v>62</v>
      </c>
      <c r="C1163" s="218" t="s">
        <v>3166</v>
      </c>
      <c r="D1163" s="217">
        <v>1234</v>
      </c>
      <c r="E1163" s="219" t="s">
        <v>4234</v>
      </c>
      <c r="F1163" s="217"/>
      <c r="G1163" s="217"/>
      <c r="H1163" s="220" t="s">
        <v>4233</v>
      </c>
      <c r="I1163" s="249" t="s">
        <v>52</v>
      </c>
      <c r="J1163" s="220" t="s">
        <v>4232</v>
      </c>
      <c r="K1163" s="220"/>
      <c r="L1163" s="219" t="s">
        <v>4235</v>
      </c>
      <c r="M1163" s="222" t="s">
        <v>4233</v>
      </c>
      <c r="N1163" s="222" t="s">
        <v>4233</v>
      </c>
      <c r="O1163" s="222" t="s">
        <v>4236</v>
      </c>
      <c r="P1163" s="269" t="s">
        <v>306</v>
      </c>
      <c r="Q1163" s="269" t="s">
        <v>294</v>
      </c>
      <c r="R1163" s="221" t="s">
        <v>289</v>
      </c>
      <c r="S1163" s="223" t="s">
        <v>76</v>
      </c>
      <c r="T1163" s="274" t="s">
        <v>3019</v>
      </c>
      <c r="U1163" s="223" t="s">
        <v>78</v>
      </c>
      <c r="V1163" s="221" t="s">
        <v>1193</v>
      </c>
      <c r="W1163" s="231" t="s">
        <v>3167</v>
      </c>
      <c r="X1163" s="292" t="s">
        <v>3168</v>
      </c>
      <c r="Y1163" s="220"/>
      <c r="Z1163" s="271" t="s">
        <v>220</v>
      </c>
      <c r="AA1163" s="220" t="s">
        <v>2456</v>
      </c>
      <c r="AB1163" s="239" t="s">
        <v>289</v>
      </c>
      <c r="AC1163" s="273" t="s">
        <v>227</v>
      </c>
      <c r="AD1163" s="222"/>
      <c r="AH1163" s="257"/>
      <c r="AJ1163" s="258"/>
      <c r="AK1163" s="259"/>
      <c r="AL1163" s="242"/>
    </row>
    <row r="1164" spans="1:38" s="229" customFormat="1" ht="15" customHeight="1">
      <c r="A1164" s="217">
        <v>2024</v>
      </c>
      <c r="B1164" s="217" t="s">
        <v>62</v>
      </c>
      <c r="C1164" s="218" t="s">
        <v>3166</v>
      </c>
      <c r="D1164" s="217">
        <v>1234</v>
      </c>
      <c r="E1164" s="219" t="s">
        <v>4234</v>
      </c>
      <c r="F1164" s="217"/>
      <c r="G1164" s="217"/>
      <c r="H1164" s="220" t="s">
        <v>4233</v>
      </c>
      <c r="I1164" s="249" t="s">
        <v>52</v>
      </c>
      <c r="J1164" s="220" t="s">
        <v>4232</v>
      </c>
      <c r="K1164" s="220"/>
      <c r="L1164" s="219" t="s">
        <v>4235</v>
      </c>
      <c r="M1164" s="222" t="s">
        <v>4233</v>
      </c>
      <c r="N1164" s="222" t="s">
        <v>4233</v>
      </c>
      <c r="O1164" s="222" t="s">
        <v>4236</v>
      </c>
      <c r="P1164" s="269" t="s">
        <v>810</v>
      </c>
      <c r="Q1164" s="269" t="s">
        <v>294</v>
      </c>
      <c r="R1164" s="221" t="s">
        <v>316</v>
      </c>
      <c r="S1164" s="223" t="s">
        <v>43</v>
      </c>
      <c r="T1164" s="274" t="s">
        <v>29</v>
      </c>
      <c r="U1164" s="223" t="s">
        <v>79</v>
      </c>
      <c r="V1164" s="221" t="s">
        <v>3169</v>
      </c>
      <c r="W1164" s="231" t="s">
        <v>2083</v>
      </c>
      <c r="X1164" s="292" t="s">
        <v>3170</v>
      </c>
      <c r="Y1164" s="220" t="s">
        <v>219</v>
      </c>
      <c r="Z1164" s="271" t="s">
        <v>223</v>
      </c>
      <c r="AA1164" s="256" t="s">
        <v>1736</v>
      </c>
      <c r="AB1164" s="239" t="s">
        <v>289</v>
      </c>
      <c r="AC1164" s="273" t="s">
        <v>227</v>
      </c>
      <c r="AD1164" s="221"/>
      <c r="AH1164" s="257"/>
      <c r="AJ1164" s="258"/>
      <c r="AK1164" s="259"/>
      <c r="AL1164" s="242"/>
    </row>
    <row r="1165" spans="1:38" s="229" customFormat="1" ht="15" customHeight="1">
      <c r="A1165" s="217">
        <v>2024</v>
      </c>
      <c r="B1165" s="217" t="s">
        <v>62</v>
      </c>
      <c r="C1165" s="218" t="s">
        <v>3166</v>
      </c>
      <c r="D1165" s="217">
        <v>1234</v>
      </c>
      <c r="E1165" s="219" t="s">
        <v>4234</v>
      </c>
      <c r="F1165" s="217"/>
      <c r="G1165" s="217"/>
      <c r="H1165" s="220" t="s">
        <v>4233</v>
      </c>
      <c r="I1165" s="249" t="s">
        <v>52</v>
      </c>
      <c r="J1165" s="220" t="s">
        <v>4232</v>
      </c>
      <c r="K1165" s="220" t="s">
        <v>281</v>
      </c>
      <c r="L1165" s="219" t="s">
        <v>4235</v>
      </c>
      <c r="M1165" s="222" t="s">
        <v>4233</v>
      </c>
      <c r="N1165" s="222" t="s">
        <v>4233</v>
      </c>
      <c r="O1165" s="222" t="s">
        <v>4236</v>
      </c>
      <c r="P1165" s="269" t="s">
        <v>451</v>
      </c>
      <c r="Q1165" s="269" t="s">
        <v>452</v>
      </c>
      <c r="R1165" s="221" t="s">
        <v>1486</v>
      </c>
      <c r="S1165" s="223" t="s">
        <v>43</v>
      </c>
      <c r="T1165" s="274" t="s">
        <v>33</v>
      </c>
      <c r="U1165" s="223" t="s">
        <v>82</v>
      </c>
      <c r="V1165" s="221" t="s">
        <v>3171</v>
      </c>
      <c r="W1165" s="231" t="s">
        <v>454</v>
      </c>
      <c r="X1165" s="269" t="s">
        <v>3172</v>
      </c>
      <c r="Y1165" s="220" t="s">
        <v>222</v>
      </c>
      <c r="Z1165" s="271" t="s">
        <v>220</v>
      </c>
      <c r="AA1165" s="220" t="s">
        <v>174</v>
      </c>
      <c r="AB1165" s="239" t="s">
        <v>1486</v>
      </c>
      <c r="AC1165" s="273" t="s">
        <v>227</v>
      </c>
      <c r="AD1165" s="221"/>
      <c r="AH1165" s="257"/>
      <c r="AJ1165" s="258"/>
      <c r="AK1165" s="259"/>
      <c r="AL1165" s="242"/>
    </row>
    <row r="1166" spans="1:38" s="229" customFormat="1" ht="15" customHeight="1">
      <c r="A1166" s="217">
        <v>2024</v>
      </c>
      <c r="B1166" s="217" t="s">
        <v>62</v>
      </c>
      <c r="C1166" s="218" t="s">
        <v>3166</v>
      </c>
      <c r="D1166" s="217">
        <v>1234</v>
      </c>
      <c r="E1166" s="219" t="s">
        <v>4234</v>
      </c>
      <c r="F1166" s="217"/>
      <c r="G1166" s="217"/>
      <c r="H1166" s="220" t="s">
        <v>4233</v>
      </c>
      <c r="I1166" s="249" t="s">
        <v>52</v>
      </c>
      <c r="J1166" s="220" t="s">
        <v>4232</v>
      </c>
      <c r="K1166" s="220" t="s">
        <v>281</v>
      </c>
      <c r="L1166" s="219" t="s">
        <v>4235</v>
      </c>
      <c r="M1166" s="222" t="s">
        <v>4233</v>
      </c>
      <c r="N1166" s="222" t="s">
        <v>4233</v>
      </c>
      <c r="O1166" s="222" t="s">
        <v>4236</v>
      </c>
      <c r="P1166" s="269" t="s">
        <v>306</v>
      </c>
      <c r="Q1166" s="269" t="s">
        <v>294</v>
      </c>
      <c r="R1166" s="221" t="s">
        <v>289</v>
      </c>
      <c r="S1166" s="223" t="s">
        <v>17</v>
      </c>
      <c r="T1166" s="274" t="s">
        <v>3019</v>
      </c>
      <c r="U1166" s="223" t="s">
        <v>79</v>
      </c>
      <c r="V1166" s="221" t="s">
        <v>3173</v>
      </c>
      <c r="W1166" s="220" t="s">
        <v>308</v>
      </c>
      <c r="X1166" s="231" t="s">
        <v>3174</v>
      </c>
      <c r="Y1166" s="220" t="s">
        <v>222</v>
      </c>
      <c r="Z1166" s="271" t="s">
        <v>220</v>
      </c>
      <c r="AA1166" s="220" t="s">
        <v>420</v>
      </c>
      <c r="AB1166" s="239" t="s">
        <v>1076</v>
      </c>
      <c r="AC1166" s="273" t="s">
        <v>227</v>
      </c>
      <c r="AD1166" s="222" t="s">
        <v>3175</v>
      </c>
      <c r="AH1166" s="257"/>
      <c r="AJ1166" s="258"/>
      <c r="AK1166" s="259"/>
      <c r="AL1166" s="242"/>
    </row>
    <row r="1167" spans="1:38" s="229" customFormat="1" ht="15" customHeight="1">
      <c r="A1167" s="217">
        <v>2024</v>
      </c>
      <c r="B1167" s="217" t="s">
        <v>62</v>
      </c>
      <c r="C1167" s="218" t="s">
        <v>3166</v>
      </c>
      <c r="D1167" s="217">
        <v>1234</v>
      </c>
      <c r="E1167" s="219" t="s">
        <v>4234</v>
      </c>
      <c r="F1167" s="217"/>
      <c r="G1167" s="217"/>
      <c r="H1167" s="220" t="s">
        <v>4233</v>
      </c>
      <c r="I1167" s="249" t="s">
        <v>74</v>
      </c>
      <c r="J1167" s="220" t="s">
        <v>4232</v>
      </c>
      <c r="K1167" s="220"/>
      <c r="L1167" s="219" t="s">
        <v>4235</v>
      </c>
      <c r="M1167" s="222" t="s">
        <v>4233</v>
      </c>
      <c r="N1167" s="222" t="s">
        <v>4233</v>
      </c>
      <c r="O1167" s="222" t="s">
        <v>4236</v>
      </c>
      <c r="P1167" s="269" t="s">
        <v>441</v>
      </c>
      <c r="Q1167" s="269" t="s">
        <v>294</v>
      </c>
      <c r="R1167" s="221"/>
      <c r="S1167" s="223"/>
      <c r="T1167" s="223"/>
      <c r="U1167" s="223"/>
      <c r="V1167" s="221" t="s">
        <v>3176</v>
      </c>
      <c r="W1167" s="220"/>
      <c r="X1167" s="269"/>
      <c r="Y1167" s="220"/>
      <c r="Z1167" s="271"/>
      <c r="AA1167" s="220" t="s">
        <v>2061</v>
      </c>
      <c r="AB1167" s="239"/>
      <c r="AC1167" s="273"/>
      <c r="AD1167" s="221"/>
      <c r="AH1167" s="257"/>
      <c r="AJ1167" s="258"/>
      <c r="AK1167" s="259"/>
      <c r="AL1167" s="242"/>
    </row>
    <row r="1168" spans="1:38" s="229" customFormat="1" ht="15" customHeight="1">
      <c r="A1168" s="217">
        <v>2024</v>
      </c>
      <c r="B1168" s="217" t="s">
        <v>62</v>
      </c>
      <c r="C1168" s="218" t="s">
        <v>3166</v>
      </c>
      <c r="D1168" s="217">
        <v>1234</v>
      </c>
      <c r="E1168" s="219" t="s">
        <v>4234</v>
      </c>
      <c r="F1168" s="217"/>
      <c r="G1168" s="217"/>
      <c r="H1168" s="220" t="s">
        <v>4233</v>
      </c>
      <c r="I1168" s="249" t="s">
        <v>52</v>
      </c>
      <c r="J1168" s="220" t="s">
        <v>4232</v>
      </c>
      <c r="K1168" s="220"/>
      <c r="L1168" s="219" t="s">
        <v>4235</v>
      </c>
      <c r="M1168" s="222" t="s">
        <v>4233</v>
      </c>
      <c r="N1168" s="222" t="s">
        <v>4233</v>
      </c>
      <c r="O1168" s="222" t="s">
        <v>4236</v>
      </c>
      <c r="P1168" s="269" t="s">
        <v>810</v>
      </c>
      <c r="Q1168" s="269" t="s">
        <v>294</v>
      </c>
      <c r="R1168" s="221" t="s">
        <v>316</v>
      </c>
      <c r="S1168" s="223" t="s">
        <v>76</v>
      </c>
      <c r="T1168" s="274" t="s">
        <v>33</v>
      </c>
      <c r="U1168" s="223" t="s">
        <v>78</v>
      </c>
      <c r="V1168" s="221" t="s">
        <v>120</v>
      </c>
      <c r="W1168" s="287" t="s">
        <v>2083</v>
      </c>
      <c r="X1168" s="269" t="s">
        <v>3177</v>
      </c>
      <c r="Y1168" s="220" t="s">
        <v>219</v>
      </c>
      <c r="Z1168" s="271" t="s">
        <v>220</v>
      </c>
      <c r="AA1168" s="220" t="s">
        <v>304</v>
      </c>
      <c r="AB1168" s="239" t="s">
        <v>289</v>
      </c>
      <c r="AC1168" s="273" t="s">
        <v>227</v>
      </c>
      <c r="AD1168" s="221" t="s">
        <v>3178</v>
      </c>
      <c r="AH1168" s="257"/>
      <c r="AJ1168" s="258"/>
      <c r="AK1168" s="259"/>
      <c r="AL1168" s="242"/>
    </row>
    <row r="1169" spans="1:38" s="229" customFormat="1" ht="15" customHeight="1">
      <c r="A1169" s="217">
        <v>2024</v>
      </c>
      <c r="B1169" s="217" t="s">
        <v>62</v>
      </c>
      <c r="C1169" s="218" t="s">
        <v>3179</v>
      </c>
      <c r="D1169" s="217">
        <v>1234</v>
      </c>
      <c r="E1169" s="219" t="s">
        <v>4234</v>
      </c>
      <c r="F1169" s="217"/>
      <c r="G1169" s="217"/>
      <c r="H1169" s="220" t="s">
        <v>4233</v>
      </c>
      <c r="I1169" s="249" t="s">
        <v>52</v>
      </c>
      <c r="J1169" s="220" t="s">
        <v>4232</v>
      </c>
      <c r="K1169" s="220"/>
      <c r="L1169" s="219" t="s">
        <v>4235</v>
      </c>
      <c r="M1169" s="222" t="s">
        <v>4233</v>
      </c>
      <c r="N1169" s="222" t="s">
        <v>4233</v>
      </c>
      <c r="O1169" s="222" t="s">
        <v>4236</v>
      </c>
      <c r="P1169" s="269" t="s">
        <v>1314</v>
      </c>
      <c r="Q1169" s="269" t="s">
        <v>294</v>
      </c>
      <c r="R1169" s="221" t="s">
        <v>316</v>
      </c>
      <c r="S1169" s="223" t="s">
        <v>43</v>
      </c>
      <c r="T1169" s="274" t="s">
        <v>30</v>
      </c>
      <c r="U1169" s="223" t="s">
        <v>80</v>
      </c>
      <c r="V1169" s="221" t="s">
        <v>166</v>
      </c>
      <c r="W1169" s="231" t="s">
        <v>2083</v>
      </c>
      <c r="X1169" s="269" t="s">
        <v>3180</v>
      </c>
      <c r="Y1169" s="220" t="s">
        <v>222</v>
      </c>
      <c r="Z1169" s="271" t="s">
        <v>220</v>
      </c>
      <c r="AA1169" s="255" t="s">
        <v>288</v>
      </c>
      <c r="AB1169" s="239"/>
      <c r="AC1169" s="273"/>
      <c r="AD1169" s="221" t="s">
        <v>3181</v>
      </c>
      <c r="AH1169" s="257"/>
      <c r="AJ1169" s="258"/>
      <c r="AK1169" s="259"/>
      <c r="AL1169" s="242"/>
    </row>
    <row r="1170" spans="1:38" s="229" customFormat="1" ht="15" customHeight="1">
      <c r="A1170" s="217">
        <v>2024</v>
      </c>
      <c r="B1170" s="217" t="s">
        <v>62</v>
      </c>
      <c r="C1170" s="218" t="s">
        <v>3179</v>
      </c>
      <c r="D1170" s="217">
        <v>1234</v>
      </c>
      <c r="E1170" s="219" t="s">
        <v>4234</v>
      </c>
      <c r="F1170" s="217"/>
      <c r="G1170" s="217"/>
      <c r="H1170" s="220" t="s">
        <v>4233</v>
      </c>
      <c r="I1170" s="249" t="s">
        <v>52</v>
      </c>
      <c r="J1170" s="220" t="s">
        <v>4232</v>
      </c>
      <c r="K1170" s="220"/>
      <c r="L1170" s="219" t="s">
        <v>4235</v>
      </c>
      <c r="M1170" s="222" t="s">
        <v>4233</v>
      </c>
      <c r="N1170" s="222" t="s">
        <v>4233</v>
      </c>
      <c r="O1170" s="222" t="s">
        <v>4236</v>
      </c>
      <c r="P1170" s="269" t="s">
        <v>1314</v>
      </c>
      <c r="Q1170" s="269" t="s">
        <v>294</v>
      </c>
      <c r="R1170" s="221" t="s">
        <v>316</v>
      </c>
      <c r="S1170" s="223" t="s">
        <v>43</v>
      </c>
      <c r="T1170" s="274" t="s">
        <v>30</v>
      </c>
      <c r="U1170" s="223" t="s">
        <v>80</v>
      </c>
      <c r="V1170" s="221" t="s">
        <v>93</v>
      </c>
      <c r="W1170" s="231" t="s">
        <v>2083</v>
      </c>
      <c r="X1170" s="269" t="s">
        <v>3180</v>
      </c>
      <c r="Y1170" s="220" t="s">
        <v>222</v>
      </c>
      <c r="Z1170" s="271" t="s">
        <v>220</v>
      </c>
      <c r="AA1170" s="255" t="s">
        <v>288</v>
      </c>
      <c r="AB1170" s="239"/>
      <c r="AC1170" s="273"/>
      <c r="AD1170" s="221" t="s">
        <v>3182</v>
      </c>
      <c r="AH1170" s="257"/>
      <c r="AJ1170" s="258"/>
      <c r="AK1170" s="259"/>
      <c r="AL1170" s="242"/>
    </row>
    <row r="1171" spans="1:38" s="229" customFormat="1" ht="15" customHeight="1">
      <c r="A1171" s="217">
        <v>2024</v>
      </c>
      <c r="B1171" s="217" t="s">
        <v>62</v>
      </c>
      <c r="C1171" s="218" t="s">
        <v>3179</v>
      </c>
      <c r="D1171" s="217">
        <v>1234</v>
      </c>
      <c r="E1171" s="219" t="s">
        <v>4234</v>
      </c>
      <c r="F1171" s="217"/>
      <c r="G1171" s="217"/>
      <c r="H1171" s="220" t="s">
        <v>4233</v>
      </c>
      <c r="I1171" s="249" t="s">
        <v>52</v>
      </c>
      <c r="J1171" s="220" t="s">
        <v>4232</v>
      </c>
      <c r="K1171" s="220"/>
      <c r="L1171" s="219" t="s">
        <v>4235</v>
      </c>
      <c r="M1171" s="222" t="s">
        <v>4233</v>
      </c>
      <c r="N1171" s="222" t="s">
        <v>4233</v>
      </c>
      <c r="O1171" s="222" t="s">
        <v>4236</v>
      </c>
      <c r="P1171" s="269" t="s">
        <v>898</v>
      </c>
      <c r="Q1171" s="269" t="s">
        <v>294</v>
      </c>
      <c r="R1171" s="221" t="s">
        <v>312</v>
      </c>
      <c r="S1171" s="223" t="s">
        <v>76</v>
      </c>
      <c r="T1171" s="274" t="s">
        <v>29</v>
      </c>
      <c r="U1171" s="223" t="s">
        <v>82</v>
      </c>
      <c r="V1171" s="221" t="s">
        <v>3183</v>
      </c>
      <c r="W1171" s="231" t="s">
        <v>3184</v>
      </c>
      <c r="X1171" s="269" t="s">
        <v>3185</v>
      </c>
      <c r="Y1171" s="220"/>
      <c r="Z1171" s="271" t="s">
        <v>220</v>
      </c>
      <c r="AA1171" s="220" t="s">
        <v>3186</v>
      </c>
      <c r="AB1171" s="239" t="s">
        <v>1076</v>
      </c>
      <c r="AC1171" s="273" t="s">
        <v>227</v>
      </c>
      <c r="AD1171" s="221" t="s">
        <v>3187</v>
      </c>
      <c r="AH1171" s="257"/>
      <c r="AJ1171" s="258"/>
      <c r="AK1171" s="259"/>
      <c r="AL1171" s="242"/>
    </row>
    <row r="1172" spans="1:38" s="229" customFormat="1" ht="15" customHeight="1">
      <c r="A1172" s="217">
        <v>2024</v>
      </c>
      <c r="B1172" s="217" t="s">
        <v>62</v>
      </c>
      <c r="C1172" s="218" t="s">
        <v>3179</v>
      </c>
      <c r="D1172" s="217">
        <v>1234</v>
      </c>
      <c r="E1172" s="219" t="s">
        <v>4234</v>
      </c>
      <c r="F1172" s="217"/>
      <c r="G1172" s="217"/>
      <c r="H1172" s="220" t="s">
        <v>4233</v>
      </c>
      <c r="I1172" s="249" t="s">
        <v>52</v>
      </c>
      <c r="J1172" s="220" t="s">
        <v>4232</v>
      </c>
      <c r="K1172" s="220"/>
      <c r="L1172" s="219" t="s">
        <v>4235</v>
      </c>
      <c r="M1172" s="222" t="s">
        <v>4233</v>
      </c>
      <c r="N1172" s="222" t="s">
        <v>4233</v>
      </c>
      <c r="O1172" s="222" t="s">
        <v>4236</v>
      </c>
      <c r="P1172" s="269" t="s">
        <v>381</v>
      </c>
      <c r="Q1172" s="269" t="s">
        <v>294</v>
      </c>
      <c r="R1172" s="221" t="s">
        <v>316</v>
      </c>
      <c r="S1172" s="223" t="s">
        <v>43</v>
      </c>
      <c r="T1172" s="274" t="s">
        <v>30</v>
      </c>
      <c r="U1172" s="223" t="s">
        <v>80</v>
      </c>
      <c r="V1172" s="221" t="s">
        <v>138</v>
      </c>
      <c r="W1172" s="231" t="s">
        <v>2083</v>
      </c>
      <c r="X1172" s="269" t="s">
        <v>3188</v>
      </c>
      <c r="Y1172" s="220" t="s">
        <v>222</v>
      </c>
      <c r="Z1172" s="271" t="s">
        <v>220</v>
      </c>
      <c r="AA1172" s="220" t="s">
        <v>175</v>
      </c>
      <c r="AB1172" s="239" t="s">
        <v>316</v>
      </c>
      <c r="AC1172" s="273" t="s">
        <v>227</v>
      </c>
      <c r="AD1172" s="221" t="s">
        <v>3189</v>
      </c>
      <c r="AH1172" s="257"/>
      <c r="AJ1172" s="258"/>
      <c r="AK1172" s="259"/>
      <c r="AL1172" s="242"/>
    </row>
    <row r="1173" spans="1:38" s="229" customFormat="1" ht="15" customHeight="1">
      <c r="A1173" s="217">
        <v>2024</v>
      </c>
      <c r="B1173" s="217" t="s">
        <v>62</v>
      </c>
      <c r="C1173" s="218" t="s">
        <v>3179</v>
      </c>
      <c r="D1173" s="217">
        <v>1234</v>
      </c>
      <c r="E1173" s="219" t="s">
        <v>4234</v>
      </c>
      <c r="F1173" s="217"/>
      <c r="G1173" s="217"/>
      <c r="H1173" s="220" t="s">
        <v>4233</v>
      </c>
      <c r="I1173" s="249" t="s">
        <v>52</v>
      </c>
      <c r="J1173" s="220" t="s">
        <v>4232</v>
      </c>
      <c r="K1173" s="220" t="s">
        <v>281</v>
      </c>
      <c r="L1173" s="219" t="s">
        <v>4235</v>
      </c>
      <c r="M1173" s="222" t="s">
        <v>4233</v>
      </c>
      <c r="N1173" s="222" t="s">
        <v>4233</v>
      </c>
      <c r="O1173" s="222" t="s">
        <v>4236</v>
      </c>
      <c r="P1173" s="269" t="s">
        <v>927</v>
      </c>
      <c r="Q1173" s="269" t="s">
        <v>396</v>
      </c>
      <c r="R1173" s="221" t="s">
        <v>1486</v>
      </c>
      <c r="S1173" s="223" t="s">
        <v>43</v>
      </c>
      <c r="T1173" s="274" t="s">
        <v>30</v>
      </c>
      <c r="U1173" s="223" t="s">
        <v>80</v>
      </c>
      <c r="V1173" s="221" t="s">
        <v>97</v>
      </c>
      <c r="W1173" s="231" t="s">
        <v>454</v>
      </c>
      <c r="X1173" s="232" t="s">
        <v>3190</v>
      </c>
      <c r="Y1173" s="220" t="s">
        <v>222</v>
      </c>
      <c r="Z1173" s="271" t="s">
        <v>220</v>
      </c>
      <c r="AA1173" s="220" t="s">
        <v>174</v>
      </c>
      <c r="AB1173" s="239" t="s">
        <v>1486</v>
      </c>
      <c r="AC1173" s="273" t="s">
        <v>227</v>
      </c>
      <c r="AD1173" s="221"/>
      <c r="AH1173" s="257"/>
      <c r="AJ1173" s="258"/>
      <c r="AK1173" s="259"/>
      <c r="AL1173" s="242"/>
    </row>
    <row r="1174" spans="1:38" s="229" customFormat="1" ht="15" customHeight="1">
      <c r="A1174" s="239">
        <v>2024</v>
      </c>
      <c r="B1174" s="239" t="s">
        <v>62</v>
      </c>
      <c r="C1174" s="286" t="s">
        <v>3179</v>
      </c>
      <c r="D1174" s="217">
        <v>1234</v>
      </c>
      <c r="E1174" s="219" t="s">
        <v>4234</v>
      </c>
      <c r="F1174" s="217"/>
      <c r="G1174" s="217"/>
      <c r="H1174" s="220" t="s">
        <v>4233</v>
      </c>
      <c r="I1174" s="249" t="s">
        <v>52</v>
      </c>
      <c r="J1174" s="220" t="s">
        <v>4232</v>
      </c>
      <c r="K1174" s="248"/>
      <c r="L1174" s="219" t="s">
        <v>4235</v>
      </c>
      <c r="M1174" s="222" t="s">
        <v>4233</v>
      </c>
      <c r="N1174" s="222" t="s">
        <v>4233</v>
      </c>
      <c r="O1174" s="222" t="s">
        <v>4236</v>
      </c>
      <c r="P1174" s="269" t="s">
        <v>623</v>
      </c>
      <c r="Q1174" s="269" t="s">
        <v>294</v>
      </c>
      <c r="R1174" s="221"/>
      <c r="S1174" s="280" t="s">
        <v>41</v>
      </c>
      <c r="T1174" s="274" t="s">
        <v>33</v>
      </c>
      <c r="U1174" s="223" t="s">
        <v>82</v>
      </c>
      <c r="V1174" s="221" t="s">
        <v>3191</v>
      </c>
      <c r="W1174" s="231" t="s">
        <v>3192</v>
      </c>
      <c r="X1174" s="269" t="s">
        <v>3193</v>
      </c>
      <c r="Y1174" s="220" t="s">
        <v>219</v>
      </c>
      <c r="Z1174" s="271" t="s">
        <v>223</v>
      </c>
      <c r="AA1174" s="248" t="s">
        <v>2221</v>
      </c>
      <c r="AB1174" s="239"/>
      <c r="AC1174" s="273" t="s">
        <v>227</v>
      </c>
      <c r="AD1174" s="249" t="s">
        <v>3194</v>
      </c>
      <c r="AH1174" s="257"/>
      <c r="AJ1174" s="258"/>
      <c r="AK1174" s="259"/>
      <c r="AL1174" s="242"/>
    </row>
    <row r="1175" spans="1:38" s="229" customFormat="1" ht="15" customHeight="1">
      <c r="A1175" s="217">
        <v>2024</v>
      </c>
      <c r="B1175" s="217" t="s">
        <v>62</v>
      </c>
      <c r="C1175" s="218" t="s">
        <v>3179</v>
      </c>
      <c r="D1175" s="217">
        <v>1234</v>
      </c>
      <c r="E1175" s="219" t="s">
        <v>4234</v>
      </c>
      <c r="F1175" s="217"/>
      <c r="G1175" s="217"/>
      <c r="H1175" s="220" t="s">
        <v>4233</v>
      </c>
      <c r="I1175" s="249" t="s">
        <v>52</v>
      </c>
      <c r="J1175" s="220" t="s">
        <v>4232</v>
      </c>
      <c r="K1175" s="220"/>
      <c r="L1175" s="219" t="s">
        <v>4235</v>
      </c>
      <c r="M1175" s="222" t="s">
        <v>4233</v>
      </c>
      <c r="N1175" s="222" t="s">
        <v>4233</v>
      </c>
      <c r="O1175" s="222" t="s">
        <v>4236</v>
      </c>
      <c r="P1175" s="269" t="s">
        <v>3195</v>
      </c>
      <c r="Q1175" s="269" t="s">
        <v>294</v>
      </c>
      <c r="R1175" s="221" t="s">
        <v>316</v>
      </c>
      <c r="S1175" s="280" t="s">
        <v>35</v>
      </c>
      <c r="T1175" s="274" t="s">
        <v>3196</v>
      </c>
      <c r="U1175" s="223" t="s">
        <v>83</v>
      </c>
      <c r="V1175" s="221" t="s">
        <v>86</v>
      </c>
      <c r="W1175" s="231" t="s">
        <v>3197</v>
      </c>
      <c r="X1175" s="269" t="s">
        <v>3198</v>
      </c>
      <c r="Y1175" s="220" t="s">
        <v>222</v>
      </c>
      <c r="Z1175" s="271" t="s">
        <v>223</v>
      </c>
      <c r="AA1175" s="220" t="s">
        <v>175</v>
      </c>
      <c r="AB1175" s="239" t="s">
        <v>316</v>
      </c>
      <c r="AC1175" s="273" t="s">
        <v>227</v>
      </c>
      <c r="AD1175" s="221" t="s">
        <v>3199</v>
      </c>
      <c r="AH1175" s="257"/>
      <c r="AJ1175" s="258"/>
      <c r="AK1175" s="259"/>
      <c r="AL1175" s="242"/>
    </row>
    <row r="1176" spans="1:38" s="229" customFormat="1" ht="15" customHeight="1">
      <c r="A1176" s="217">
        <v>2024</v>
      </c>
      <c r="B1176" s="217" t="s">
        <v>62</v>
      </c>
      <c r="C1176" s="218" t="s">
        <v>3179</v>
      </c>
      <c r="D1176" s="217">
        <v>1234</v>
      </c>
      <c r="E1176" s="219" t="s">
        <v>4234</v>
      </c>
      <c r="F1176" s="217"/>
      <c r="G1176" s="217"/>
      <c r="H1176" s="220" t="s">
        <v>4233</v>
      </c>
      <c r="I1176" s="249" t="s">
        <v>74</v>
      </c>
      <c r="J1176" s="220" t="s">
        <v>4232</v>
      </c>
      <c r="K1176" s="220"/>
      <c r="L1176" s="219" t="s">
        <v>4235</v>
      </c>
      <c r="M1176" s="222" t="s">
        <v>4233</v>
      </c>
      <c r="N1176" s="222" t="s">
        <v>4233</v>
      </c>
      <c r="O1176" s="222" t="s">
        <v>4236</v>
      </c>
      <c r="P1176" s="269" t="s">
        <v>325</v>
      </c>
      <c r="Q1176" s="269" t="s">
        <v>325</v>
      </c>
      <c r="R1176" s="221"/>
      <c r="S1176" s="223"/>
      <c r="T1176" s="223"/>
      <c r="U1176" s="223"/>
      <c r="V1176" s="249" t="s">
        <v>74</v>
      </c>
      <c r="W1176" s="220"/>
      <c r="X1176" s="269"/>
      <c r="Y1176" s="220"/>
      <c r="Z1176" s="271"/>
      <c r="AA1176" s="249" t="s">
        <v>74</v>
      </c>
      <c r="AB1176" s="239"/>
      <c r="AC1176" s="273"/>
      <c r="AD1176" s="221"/>
      <c r="AH1176" s="257"/>
      <c r="AJ1176" s="258"/>
      <c r="AK1176" s="259"/>
      <c r="AL1176" s="242"/>
    </row>
    <row r="1177" spans="1:38" s="229" customFormat="1" ht="15" customHeight="1">
      <c r="A1177" s="217">
        <v>2024</v>
      </c>
      <c r="B1177" s="217" t="s">
        <v>62</v>
      </c>
      <c r="C1177" s="218" t="s">
        <v>3179</v>
      </c>
      <c r="D1177" s="217">
        <v>1234</v>
      </c>
      <c r="E1177" s="219" t="s">
        <v>4234</v>
      </c>
      <c r="F1177" s="217"/>
      <c r="G1177" s="217"/>
      <c r="H1177" s="220" t="s">
        <v>4233</v>
      </c>
      <c r="I1177" s="249" t="s">
        <v>74</v>
      </c>
      <c r="J1177" s="220" t="s">
        <v>4232</v>
      </c>
      <c r="K1177" s="220"/>
      <c r="L1177" s="219" t="s">
        <v>4235</v>
      </c>
      <c r="M1177" s="222" t="s">
        <v>4233</v>
      </c>
      <c r="N1177" s="222" t="s">
        <v>4233</v>
      </c>
      <c r="O1177" s="222" t="s">
        <v>4236</v>
      </c>
      <c r="P1177" s="269" t="s">
        <v>325</v>
      </c>
      <c r="Q1177" s="269" t="s">
        <v>325</v>
      </c>
      <c r="R1177" s="221"/>
      <c r="S1177" s="223"/>
      <c r="T1177" s="223"/>
      <c r="U1177" s="223"/>
      <c r="V1177" s="249" t="s">
        <v>74</v>
      </c>
      <c r="W1177" s="220"/>
      <c r="X1177" s="269"/>
      <c r="Y1177" s="220"/>
      <c r="Z1177" s="271"/>
      <c r="AA1177" s="249" t="s">
        <v>74</v>
      </c>
      <c r="AB1177" s="239"/>
      <c r="AC1177" s="273"/>
      <c r="AD1177" s="221"/>
      <c r="AH1177" s="257"/>
      <c r="AJ1177" s="258"/>
      <c r="AK1177" s="259"/>
      <c r="AL1177" s="242"/>
    </row>
    <row r="1178" spans="1:38" s="229" customFormat="1" ht="15" customHeight="1">
      <c r="A1178" s="217">
        <v>2024</v>
      </c>
      <c r="B1178" s="217" t="s">
        <v>62</v>
      </c>
      <c r="C1178" s="218" t="s">
        <v>3179</v>
      </c>
      <c r="D1178" s="217">
        <v>1234</v>
      </c>
      <c r="E1178" s="219" t="s">
        <v>4234</v>
      </c>
      <c r="F1178" s="217"/>
      <c r="G1178" s="217"/>
      <c r="H1178" s="220" t="s">
        <v>4233</v>
      </c>
      <c r="I1178" s="249" t="s">
        <v>74</v>
      </c>
      <c r="J1178" s="220" t="s">
        <v>4232</v>
      </c>
      <c r="K1178" s="220"/>
      <c r="L1178" s="219" t="s">
        <v>4235</v>
      </c>
      <c r="M1178" s="222" t="s">
        <v>4233</v>
      </c>
      <c r="N1178" s="222" t="s">
        <v>4233</v>
      </c>
      <c r="O1178" s="222" t="s">
        <v>4236</v>
      </c>
      <c r="P1178" s="269" t="s">
        <v>325</v>
      </c>
      <c r="Q1178" s="269" t="s">
        <v>325</v>
      </c>
      <c r="R1178" s="221"/>
      <c r="S1178" s="223"/>
      <c r="T1178" s="223"/>
      <c r="U1178" s="223"/>
      <c r="V1178" s="249" t="s">
        <v>74</v>
      </c>
      <c r="W1178" s="220"/>
      <c r="X1178" s="269"/>
      <c r="Y1178" s="220"/>
      <c r="Z1178" s="271"/>
      <c r="AA1178" s="249" t="s">
        <v>74</v>
      </c>
      <c r="AB1178" s="239"/>
      <c r="AC1178" s="273"/>
      <c r="AD1178" s="221"/>
      <c r="AH1178" s="257"/>
      <c r="AJ1178" s="258"/>
      <c r="AK1178" s="259"/>
      <c r="AL1178" s="242"/>
    </row>
    <row r="1179" spans="1:38" s="229" customFormat="1" ht="15" customHeight="1">
      <c r="A1179" s="217">
        <v>2024</v>
      </c>
      <c r="B1179" s="217" t="s">
        <v>62</v>
      </c>
      <c r="C1179" s="218" t="s">
        <v>3179</v>
      </c>
      <c r="D1179" s="217">
        <v>1234</v>
      </c>
      <c r="E1179" s="219" t="s">
        <v>4234</v>
      </c>
      <c r="F1179" s="217"/>
      <c r="G1179" s="217"/>
      <c r="H1179" s="220" t="s">
        <v>4233</v>
      </c>
      <c r="I1179" s="249" t="s">
        <v>52</v>
      </c>
      <c r="J1179" s="220" t="s">
        <v>4232</v>
      </c>
      <c r="K1179" s="220" t="s">
        <v>281</v>
      </c>
      <c r="L1179" s="219" t="s">
        <v>4235</v>
      </c>
      <c r="M1179" s="222" t="s">
        <v>4233</v>
      </c>
      <c r="N1179" s="222" t="s">
        <v>4233</v>
      </c>
      <c r="O1179" s="222" t="s">
        <v>4236</v>
      </c>
      <c r="P1179" s="269" t="s">
        <v>306</v>
      </c>
      <c r="Q1179" s="269" t="s">
        <v>294</v>
      </c>
      <c r="R1179" s="221" t="s">
        <v>312</v>
      </c>
      <c r="S1179" s="223" t="s">
        <v>43</v>
      </c>
      <c r="T1179" s="274" t="s">
        <v>33</v>
      </c>
      <c r="U1179" s="223" t="s">
        <v>79</v>
      </c>
      <c r="V1179" s="221" t="s">
        <v>3200</v>
      </c>
      <c r="W1179" s="231" t="s">
        <v>2083</v>
      </c>
      <c r="X1179" s="231" t="s">
        <v>3201</v>
      </c>
      <c r="Y1179" s="220" t="s">
        <v>219</v>
      </c>
      <c r="Z1179" s="271" t="s">
        <v>223</v>
      </c>
      <c r="AA1179" s="256" t="s">
        <v>1736</v>
      </c>
      <c r="AB1179" s="239" t="s">
        <v>289</v>
      </c>
      <c r="AC1179" s="273" t="s">
        <v>227</v>
      </c>
      <c r="AD1179" s="221"/>
      <c r="AH1179" s="257"/>
      <c r="AJ1179" s="258"/>
      <c r="AK1179" s="259"/>
      <c r="AL1179" s="242"/>
    </row>
    <row r="1180" spans="1:38" s="229" customFormat="1" ht="15" customHeight="1">
      <c r="A1180" s="217">
        <v>2024</v>
      </c>
      <c r="B1180" s="217" t="s">
        <v>62</v>
      </c>
      <c r="C1180" s="218" t="s">
        <v>3202</v>
      </c>
      <c r="D1180" s="217">
        <v>1234</v>
      </c>
      <c r="E1180" s="219" t="s">
        <v>4234</v>
      </c>
      <c r="F1180" s="217"/>
      <c r="G1180" s="217"/>
      <c r="H1180" s="220" t="s">
        <v>4233</v>
      </c>
      <c r="I1180" s="249" t="s">
        <v>74</v>
      </c>
      <c r="J1180" s="220" t="s">
        <v>4232</v>
      </c>
      <c r="K1180" s="220"/>
      <c r="L1180" s="219" t="s">
        <v>4235</v>
      </c>
      <c r="M1180" s="222" t="s">
        <v>4233</v>
      </c>
      <c r="N1180" s="222" t="s">
        <v>4233</v>
      </c>
      <c r="O1180" s="222" t="s">
        <v>4236</v>
      </c>
      <c r="P1180" s="269" t="s">
        <v>325</v>
      </c>
      <c r="Q1180" s="269" t="s">
        <v>325</v>
      </c>
      <c r="R1180" s="221"/>
      <c r="S1180" s="223"/>
      <c r="T1180" s="223"/>
      <c r="U1180" s="223"/>
      <c r="V1180" s="221" t="s">
        <v>2061</v>
      </c>
      <c r="W1180" s="220"/>
      <c r="X1180" s="269"/>
      <c r="Y1180" s="220"/>
      <c r="Z1180" s="271"/>
      <c r="AA1180" s="249" t="s">
        <v>74</v>
      </c>
      <c r="AB1180" s="239"/>
      <c r="AC1180" s="273"/>
      <c r="AD1180" s="221"/>
      <c r="AH1180" s="257"/>
      <c r="AJ1180" s="258"/>
      <c r="AK1180" s="259"/>
      <c r="AL1180" s="242"/>
    </row>
    <row r="1181" spans="1:38" s="229" customFormat="1" ht="15" customHeight="1">
      <c r="A1181" s="217">
        <v>2024</v>
      </c>
      <c r="B1181" s="217" t="s">
        <v>62</v>
      </c>
      <c r="C1181" s="218" t="s">
        <v>3202</v>
      </c>
      <c r="D1181" s="217">
        <v>1234</v>
      </c>
      <c r="E1181" s="219" t="s">
        <v>4234</v>
      </c>
      <c r="F1181" s="217"/>
      <c r="G1181" s="217"/>
      <c r="H1181" s="220" t="s">
        <v>4233</v>
      </c>
      <c r="I1181" s="249" t="s">
        <v>52</v>
      </c>
      <c r="J1181" s="220" t="s">
        <v>4232</v>
      </c>
      <c r="K1181" s="220"/>
      <c r="L1181" s="219" t="s">
        <v>4235</v>
      </c>
      <c r="M1181" s="222" t="s">
        <v>4233</v>
      </c>
      <c r="N1181" s="222" t="s">
        <v>4233</v>
      </c>
      <c r="O1181" s="222" t="s">
        <v>4236</v>
      </c>
      <c r="P1181" s="269" t="s">
        <v>806</v>
      </c>
      <c r="Q1181" s="269" t="s">
        <v>294</v>
      </c>
      <c r="R1181" s="221" t="s">
        <v>316</v>
      </c>
      <c r="S1181" s="223" t="s">
        <v>43</v>
      </c>
      <c r="T1181" s="274" t="s">
        <v>3022</v>
      </c>
      <c r="U1181" s="223" t="s">
        <v>79</v>
      </c>
      <c r="V1181" s="221" t="s">
        <v>3203</v>
      </c>
      <c r="W1181" s="231" t="s">
        <v>2083</v>
      </c>
      <c r="X1181" s="269" t="s">
        <v>3204</v>
      </c>
      <c r="Y1181" s="220" t="s">
        <v>222</v>
      </c>
      <c r="Z1181" s="271" t="s">
        <v>223</v>
      </c>
      <c r="AA1181" s="220" t="s">
        <v>288</v>
      </c>
      <c r="AB1181" s="239"/>
      <c r="AC1181" s="273"/>
      <c r="AD1181" s="221" t="s">
        <v>3205</v>
      </c>
      <c r="AH1181" s="257"/>
      <c r="AJ1181" s="258"/>
      <c r="AK1181" s="259"/>
      <c r="AL1181" s="242"/>
    </row>
    <row r="1182" spans="1:38" s="229" customFormat="1" ht="15" customHeight="1">
      <c r="A1182" s="217">
        <v>2024</v>
      </c>
      <c r="B1182" s="217" t="s">
        <v>62</v>
      </c>
      <c r="C1182" s="218" t="s">
        <v>3202</v>
      </c>
      <c r="D1182" s="217">
        <v>1234</v>
      </c>
      <c r="E1182" s="219" t="s">
        <v>4234</v>
      </c>
      <c r="F1182" s="217"/>
      <c r="G1182" s="217"/>
      <c r="H1182" s="220" t="s">
        <v>4233</v>
      </c>
      <c r="I1182" s="249" t="s">
        <v>74</v>
      </c>
      <c r="J1182" s="220" t="s">
        <v>4232</v>
      </c>
      <c r="K1182" s="220"/>
      <c r="L1182" s="219" t="s">
        <v>4235</v>
      </c>
      <c r="M1182" s="222" t="s">
        <v>4233</v>
      </c>
      <c r="N1182" s="222" t="s">
        <v>4233</v>
      </c>
      <c r="O1182" s="222" t="s">
        <v>4236</v>
      </c>
      <c r="P1182" s="269" t="s">
        <v>325</v>
      </c>
      <c r="Q1182" s="269" t="s">
        <v>325</v>
      </c>
      <c r="R1182" s="221"/>
      <c r="S1182" s="223"/>
      <c r="T1182" s="223"/>
      <c r="U1182" s="223"/>
      <c r="V1182" s="221" t="s">
        <v>2061</v>
      </c>
      <c r="W1182" s="220"/>
      <c r="X1182" s="269"/>
      <c r="Y1182" s="220"/>
      <c r="Z1182" s="271"/>
      <c r="AA1182" s="249" t="s">
        <v>74</v>
      </c>
      <c r="AB1182" s="239"/>
      <c r="AC1182" s="273"/>
      <c r="AD1182" s="221"/>
      <c r="AH1182" s="257"/>
      <c r="AJ1182" s="258"/>
      <c r="AK1182" s="259"/>
      <c r="AL1182" s="242"/>
    </row>
    <row r="1183" spans="1:38" s="229" customFormat="1" ht="15" customHeight="1">
      <c r="A1183" s="217">
        <v>2024</v>
      </c>
      <c r="B1183" s="217" t="s">
        <v>62</v>
      </c>
      <c r="C1183" s="218" t="s">
        <v>3202</v>
      </c>
      <c r="D1183" s="217">
        <v>1234</v>
      </c>
      <c r="E1183" s="219" t="s">
        <v>4234</v>
      </c>
      <c r="F1183" s="217"/>
      <c r="G1183" s="217"/>
      <c r="H1183" s="220" t="s">
        <v>4233</v>
      </c>
      <c r="I1183" s="249" t="s">
        <v>52</v>
      </c>
      <c r="J1183" s="220" t="s">
        <v>4232</v>
      </c>
      <c r="K1183" s="220"/>
      <c r="L1183" s="219" t="s">
        <v>4235</v>
      </c>
      <c r="M1183" s="222" t="s">
        <v>4233</v>
      </c>
      <c r="N1183" s="222" t="s">
        <v>4233</v>
      </c>
      <c r="O1183" s="222" t="s">
        <v>4236</v>
      </c>
      <c r="P1183" s="269" t="s">
        <v>306</v>
      </c>
      <c r="Q1183" s="269" t="s">
        <v>294</v>
      </c>
      <c r="R1183" s="221" t="s">
        <v>289</v>
      </c>
      <c r="S1183" s="223" t="s">
        <v>76</v>
      </c>
      <c r="T1183" s="274" t="s">
        <v>3019</v>
      </c>
      <c r="U1183" s="223" t="s">
        <v>78</v>
      </c>
      <c r="V1183" s="221" t="s">
        <v>671</v>
      </c>
      <c r="W1183" s="231" t="s">
        <v>3206</v>
      </c>
      <c r="X1183" s="292" t="s">
        <v>3207</v>
      </c>
      <c r="Y1183" s="220"/>
      <c r="Z1183" s="271" t="s">
        <v>220</v>
      </c>
      <c r="AA1183" s="220" t="s">
        <v>323</v>
      </c>
      <c r="AB1183" s="239" t="s">
        <v>1076</v>
      </c>
      <c r="AC1183" s="273" t="s">
        <v>227</v>
      </c>
      <c r="AD1183" s="222"/>
      <c r="AH1183" s="257"/>
      <c r="AJ1183" s="258"/>
      <c r="AK1183" s="259"/>
      <c r="AL1183" s="242"/>
    </row>
    <row r="1184" spans="1:38" s="229" customFormat="1" ht="15" customHeight="1">
      <c r="A1184" s="217">
        <v>2024</v>
      </c>
      <c r="B1184" s="217" t="s">
        <v>62</v>
      </c>
      <c r="C1184" s="218" t="s">
        <v>3202</v>
      </c>
      <c r="D1184" s="217">
        <v>1234</v>
      </c>
      <c r="E1184" s="219" t="s">
        <v>4234</v>
      </c>
      <c r="F1184" s="217"/>
      <c r="G1184" s="217"/>
      <c r="H1184" s="220" t="s">
        <v>4233</v>
      </c>
      <c r="I1184" s="249" t="s">
        <v>52</v>
      </c>
      <c r="J1184" s="220" t="s">
        <v>4232</v>
      </c>
      <c r="K1184" s="220"/>
      <c r="L1184" s="219" t="s">
        <v>4235</v>
      </c>
      <c r="M1184" s="222" t="s">
        <v>4233</v>
      </c>
      <c r="N1184" s="222" t="s">
        <v>4233</v>
      </c>
      <c r="O1184" s="222" t="s">
        <v>4236</v>
      </c>
      <c r="P1184" s="269" t="s">
        <v>1207</v>
      </c>
      <c r="Q1184" s="269" t="s">
        <v>1208</v>
      </c>
      <c r="R1184" s="221" t="s">
        <v>1076</v>
      </c>
      <c r="S1184" s="223" t="s">
        <v>43</v>
      </c>
      <c r="T1184" s="274" t="s">
        <v>29</v>
      </c>
      <c r="U1184" s="223" t="s">
        <v>78</v>
      </c>
      <c r="V1184" s="221" t="s">
        <v>3208</v>
      </c>
      <c r="W1184" s="231" t="s">
        <v>454</v>
      </c>
      <c r="X1184" s="231" t="s">
        <v>3209</v>
      </c>
      <c r="Y1184" s="220" t="s">
        <v>222</v>
      </c>
      <c r="Z1184" s="271" t="s">
        <v>220</v>
      </c>
      <c r="AA1184" s="220" t="s">
        <v>174</v>
      </c>
      <c r="AB1184" s="239" t="s">
        <v>1486</v>
      </c>
      <c r="AC1184" s="273" t="s">
        <v>227</v>
      </c>
      <c r="AD1184" s="221"/>
      <c r="AH1184" s="257"/>
      <c r="AJ1184" s="258"/>
      <c r="AK1184" s="259"/>
      <c r="AL1184" s="242"/>
    </row>
    <row r="1185" spans="1:38" s="229" customFormat="1" ht="15" customHeight="1">
      <c r="A1185" s="217">
        <v>2024</v>
      </c>
      <c r="B1185" s="217" t="s">
        <v>62</v>
      </c>
      <c r="C1185" s="218" t="s">
        <v>3202</v>
      </c>
      <c r="D1185" s="217">
        <v>1234</v>
      </c>
      <c r="E1185" s="219" t="s">
        <v>4234</v>
      </c>
      <c r="F1185" s="217"/>
      <c r="G1185" s="217"/>
      <c r="H1185" s="220" t="s">
        <v>4233</v>
      </c>
      <c r="I1185" s="249" t="s">
        <v>74</v>
      </c>
      <c r="J1185" s="220" t="s">
        <v>4232</v>
      </c>
      <c r="K1185" s="220"/>
      <c r="L1185" s="219" t="s">
        <v>4235</v>
      </c>
      <c r="M1185" s="222" t="s">
        <v>4233</v>
      </c>
      <c r="N1185" s="222" t="s">
        <v>4233</v>
      </c>
      <c r="O1185" s="222" t="s">
        <v>4236</v>
      </c>
      <c r="P1185" s="269" t="s">
        <v>325</v>
      </c>
      <c r="Q1185" s="269" t="s">
        <v>325</v>
      </c>
      <c r="R1185" s="221"/>
      <c r="S1185" s="223"/>
      <c r="T1185" s="223"/>
      <c r="U1185" s="223"/>
      <c r="V1185" s="249" t="s">
        <v>74</v>
      </c>
      <c r="W1185" s="220"/>
      <c r="X1185" s="269"/>
      <c r="Y1185" s="220"/>
      <c r="Z1185" s="271"/>
      <c r="AA1185" s="249" t="s">
        <v>74</v>
      </c>
      <c r="AB1185" s="239"/>
      <c r="AC1185" s="273"/>
      <c r="AD1185" s="221"/>
      <c r="AH1185" s="257"/>
      <c r="AJ1185" s="258"/>
      <c r="AK1185" s="259"/>
      <c r="AL1185" s="242"/>
    </row>
    <row r="1186" spans="1:38" s="229" customFormat="1" ht="15" customHeight="1">
      <c r="A1186" s="217">
        <v>2024</v>
      </c>
      <c r="B1186" s="217" t="s">
        <v>62</v>
      </c>
      <c r="C1186" s="218" t="s">
        <v>3202</v>
      </c>
      <c r="D1186" s="217">
        <v>1234</v>
      </c>
      <c r="E1186" s="219" t="s">
        <v>4234</v>
      </c>
      <c r="F1186" s="217"/>
      <c r="G1186" s="217"/>
      <c r="H1186" s="220" t="s">
        <v>4233</v>
      </c>
      <c r="I1186" s="249" t="s">
        <v>52</v>
      </c>
      <c r="J1186" s="220" t="s">
        <v>4232</v>
      </c>
      <c r="K1186" s="220"/>
      <c r="L1186" s="219" t="s">
        <v>4235</v>
      </c>
      <c r="M1186" s="222" t="s">
        <v>4233</v>
      </c>
      <c r="N1186" s="222" t="s">
        <v>4233</v>
      </c>
      <c r="O1186" s="222" t="s">
        <v>4236</v>
      </c>
      <c r="P1186" s="269" t="s">
        <v>1729</v>
      </c>
      <c r="Q1186" s="269" t="s">
        <v>284</v>
      </c>
      <c r="R1186" s="221" t="s">
        <v>289</v>
      </c>
      <c r="S1186" s="223" t="s">
        <v>90</v>
      </c>
      <c r="T1186" s="274" t="s">
        <v>3210</v>
      </c>
      <c r="U1186" s="223" t="s">
        <v>79</v>
      </c>
      <c r="V1186" s="221" t="s">
        <v>407</v>
      </c>
      <c r="W1186" s="231" t="s">
        <v>3211</v>
      </c>
      <c r="X1186" s="231" t="s">
        <v>3212</v>
      </c>
      <c r="Y1186" s="220"/>
      <c r="Z1186" s="271" t="s">
        <v>223</v>
      </c>
      <c r="AA1186" s="220" t="s">
        <v>304</v>
      </c>
      <c r="AB1186" s="239" t="s">
        <v>289</v>
      </c>
      <c r="AC1186" s="273" t="s">
        <v>227</v>
      </c>
      <c r="AD1186" s="221"/>
      <c r="AH1186" s="257"/>
      <c r="AJ1186" s="258"/>
      <c r="AK1186" s="259"/>
      <c r="AL1186" s="242"/>
    </row>
    <row r="1187" spans="1:38" s="229" customFormat="1" ht="15" customHeight="1">
      <c r="A1187" s="217">
        <v>2024</v>
      </c>
      <c r="B1187" s="217" t="s">
        <v>62</v>
      </c>
      <c r="C1187" s="218" t="s">
        <v>3202</v>
      </c>
      <c r="D1187" s="217">
        <v>1234</v>
      </c>
      <c r="E1187" s="219" t="s">
        <v>4234</v>
      </c>
      <c r="F1187" s="217" t="s">
        <v>310</v>
      </c>
      <c r="G1187" s="217" t="s">
        <v>3213</v>
      </c>
      <c r="H1187" s="220" t="s">
        <v>4233</v>
      </c>
      <c r="I1187" s="249" t="s">
        <v>52</v>
      </c>
      <c r="J1187" s="220" t="s">
        <v>4232</v>
      </c>
      <c r="K1187" s="244"/>
      <c r="L1187" s="219" t="s">
        <v>4235</v>
      </c>
      <c r="M1187" s="222" t="s">
        <v>4233</v>
      </c>
      <c r="N1187" s="222" t="s">
        <v>4233</v>
      </c>
      <c r="O1187" s="222" t="s">
        <v>4236</v>
      </c>
      <c r="P1187" s="269" t="s">
        <v>519</v>
      </c>
      <c r="Q1187" s="269" t="s">
        <v>294</v>
      </c>
      <c r="R1187" s="221" t="s">
        <v>289</v>
      </c>
      <c r="S1187" s="280" t="s">
        <v>35</v>
      </c>
      <c r="T1187" s="274" t="s">
        <v>29</v>
      </c>
      <c r="U1187" s="223" t="s">
        <v>181</v>
      </c>
      <c r="V1187" s="221" t="s">
        <v>3214</v>
      </c>
      <c r="W1187" s="231" t="s">
        <v>3215</v>
      </c>
      <c r="X1187" s="269" t="s">
        <v>1186</v>
      </c>
      <c r="Y1187" s="220" t="s">
        <v>222</v>
      </c>
      <c r="Z1187" s="271" t="s">
        <v>223</v>
      </c>
      <c r="AA1187" s="220" t="s">
        <v>323</v>
      </c>
      <c r="AB1187" s="239" t="s">
        <v>289</v>
      </c>
      <c r="AC1187" s="273" t="s">
        <v>227</v>
      </c>
      <c r="AD1187" s="221" t="s">
        <v>1186</v>
      </c>
      <c r="AH1187" s="257"/>
      <c r="AJ1187" s="258"/>
      <c r="AK1187" s="259"/>
      <c r="AL1187" s="242"/>
    </row>
    <row r="1188" spans="1:38" s="229" customFormat="1" ht="15" customHeight="1">
      <c r="A1188" s="217">
        <v>2024</v>
      </c>
      <c r="B1188" s="217" t="s">
        <v>62</v>
      </c>
      <c r="C1188" s="218" t="s">
        <v>3202</v>
      </c>
      <c r="D1188" s="217">
        <v>1234</v>
      </c>
      <c r="E1188" s="219" t="s">
        <v>4234</v>
      </c>
      <c r="F1188" s="217"/>
      <c r="G1188" s="217"/>
      <c r="H1188" s="220" t="s">
        <v>4233</v>
      </c>
      <c r="I1188" s="249" t="s">
        <v>52</v>
      </c>
      <c r="J1188" s="220" t="s">
        <v>4232</v>
      </c>
      <c r="K1188" s="220"/>
      <c r="L1188" s="219" t="s">
        <v>4235</v>
      </c>
      <c r="M1188" s="222" t="s">
        <v>4233</v>
      </c>
      <c r="N1188" s="222" t="s">
        <v>4233</v>
      </c>
      <c r="O1188" s="222" t="s">
        <v>4236</v>
      </c>
      <c r="P1188" s="269" t="s">
        <v>3216</v>
      </c>
      <c r="Q1188" s="269" t="s">
        <v>366</v>
      </c>
      <c r="R1188" s="221" t="s">
        <v>316</v>
      </c>
      <c r="S1188" s="223" t="s">
        <v>43</v>
      </c>
      <c r="T1188" s="274" t="s">
        <v>30</v>
      </c>
      <c r="U1188" s="223" t="s">
        <v>80</v>
      </c>
      <c r="V1188" s="221" t="s">
        <v>3164</v>
      </c>
      <c r="W1188" s="231" t="s">
        <v>3217</v>
      </c>
      <c r="X1188" s="269" t="s">
        <v>3218</v>
      </c>
      <c r="Y1188" s="220" t="s">
        <v>222</v>
      </c>
      <c r="Z1188" s="271" t="s">
        <v>223</v>
      </c>
      <c r="AA1188" s="220" t="s">
        <v>288</v>
      </c>
      <c r="AB1188" s="239"/>
      <c r="AC1188" s="273" t="s">
        <v>227</v>
      </c>
      <c r="AD1188" s="221" t="s">
        <v>3219</v>
      </c>
      <c r="AH1188" s="257"/>
      <c r="AJ1188" s="258"/>
      <c r="AK1188" s="259"/>
      <c r="AL1188" s="242"/>
    </row>
    <row r="1189" spans="1:38" s="229" customFormat="1" ht="15" customHeight="1">
      <c r="A1189" s="217">
        <v>2024</v>
      </c>
      <c r="B1189" s="217" t="s">
        <v>62</v>
      </c>
      <c r="C1189" s="218" t="s">
        <v>3202</v>
      </c>
      <c r="D1189" s="217">
        <v>1234</v>
      </c>
      <c r="E1189" s="219" t="s">
        <v>4234</v>
      </c>
      <c r="F1189" s="217" t="s">
        <v>310</v>
      </c>
      <c r="G1189" s="217" t="s">
        <v>3220</v>
      </c>
      <c r="H1189" s="220" t="s">
        <v>4233</v>
      </c>
      <c r="I1189" s="249" t="s">
        <v>52</v>
      </c>
      <c r="J1189" s="220" t="s">
        <v>4232</v>
      </c>
      <c r="K1189" s="244"/>
      <c r="L1189" s="219" t="s">
        <v>4235</v>
      </c>
      <c r="M1189" s="222" t="s">
        <v>4233</v>
      </c>
      <c r="N1189" s="222" t="s">
        <v>4233</v>
      </c>
      <c r="O1189" s="222" t="s">
        <v>4236</v>
      </c>
      <c r="P1189" s="269" t="s">
        <v>3221</v>
      </c>
      <c r="Q1189" s="269" t="s">
        <v>294</v>
      </c>
      <c r="R1189" s="221" t="s">
        <v>289</v>
      </c>
      <c r="S1189" s="280" t="s">
        <v>35</v>
      </c>
      <c r="T1189" s="274" t="s">
        <v>27</v>
      </c>
      <c r="U1189" s="223" t="s">
        <v>78</v>
      </c>
      <c r="V1189" s="221" t="s">
        <v>3222</v>
      </c>
      <c r="W1189" s="231" t="s">
        <v>3223</v>
      </c>
      <c r="X1189" s="269" t="s">
        <v>1186</v>
      </c>
      <c r="Y1189" s="220" t="s">
        <v>219</v>
      </c>
      <c r="Z1189" s="271" t="s">
        <v>223</v>
      </c>
      <c r="AA1189" s="220" t="s">
        <v>323</v>
      </c>
      <c r="AB1189" s="239" t="s">
        <v>310</v>
      </c>
      <c r="AC1189" s="273" t="s">
        <v>227</v>
      </c>
      <c r="AD1189" s="221" t="s">
        <v>1186</v>
      </c>
      <c r="AH1189" s="257"/>
      <c r="AJ1189" s="258"/>
      <c r="AK1189" s="259"/>
      <c r="AL1189" s="242"/>
    </row>
    <row r="1190" spans="1:38" s="229" customFormat="1" ht="15" customHeight="1">
      <c r="A1190" s="217">
        <v>2024</v>
      </c>
      <c r="B1190" s="217" t="s">
        <v>62</v>
      </c>
      <c r="C1190" s="218" t="s">
        <v>3224</v>
      </c>
      <c r="D1190" s="217">
        <v>1234</v>
      </c>
      <c r="E1190" s="219" t="s">
        <v>4234</v>
      </c>
      <c r="F1190" s="217"/>
      <c r="G1190" s="217"/>
      <c r="H1190" s="220" t="s">
        <v>4233</v>
      </c>
      <c r="I1190" s="249" t="s">
        <v>52</v>
      </c>
      <c r="J1190" s="220" t="s">
        <v>4232</v>
      </c>
      <c r="K1190" s="220"/>
      <c r="L1190" s="219" t="s">
        <v>4235</v>
      </c>
      <c r="M1190" s="222" t="s">
        <v>4233</v>
      </c>
      <c r="N1190" s="222" t="s">
        <v>4233</v>
      </c>
      <c r="O1190" s="222" t="s">
        <v>4236</v>
      </c>
      <c r="P1190" s="269" t="s">
        <v>870</v>
      </c>
      <c r="Q1190" s="269" t="s">
        <v>871</v>
      </c>
      <c r="R1190" s="221" t="s">
        <v>316</v>
      </c>
      <c r="S1190" s="280" t="s">
        <v>35</v>
      </c>
      <c r="T1190" s="274" t="s">
        <v>29</v>
      </c>
      <c r="U1190" s="223" t="s">
        <v>83</v>
      </c>
      <c r="V1190" s="221" t="s">
        <v>807</v>
      </c>
      <c r="W1190" s="231" t="s">
        <v>3225</v>
      </c>
      <c r="X1190" s="269" t="s">
        <v>3226</v>
      </c>
      <c r="Y1190" s="220" t="s">
        <v>222</v>
      </c>
      <c r="Z1190" s="271" t="s">
        <v>223</v>
      </c>
      <c r="AA1190" s="256" t="s">
        <v>3227</v>
      </c>
      <c r="AB1190" s="239"/>
      <c r="AC1190" s="273"/>
      <c r="AD1190" s="221" t="s">
        <v>3228</v>
      </c>
      <c r="AH1190" s="257"/>
      <c r="AJ1190" s="258"/>
      <c r="AK1190" s="259"/>
      <c r="AL1190" s="242"/>
    </row>
    <row r="1191" spans="1:38" s="229" customFormat="1" ht="15" customHeight="1">
      <c r="A1191" s="217">
        <v>2024</v>
      </c>
      <c r="B1191" s="217" t="s">
        <v>62</v>
      </c>
      <c r="C1191" s="218" t="s">
        <v>3229</v>
      </c>
      <c r="D1191" s="217">
        <v>1234</v>
      </c>
      <c r="E1191" s="219" t="s">
        <v>4234</v>
      </c>
      <c r="F1191" s="217"/>
      <c r="G1191" s="217"/>
      <c r="H1191" s="220" t="s">
        <v>4233</v>
      </c>
      <c r="I1191" s="249" t="s">
        <v>52</v>
      </c>
      <c r="J1191" s="220" t="s">
        <v>4232</v>
      </c>
      <c r="K1191" s="220"/>
      <c r="L1191" s="219" t="s">
        <v>4235</v>
      </c>
      <c r="M1191" s="222" t="s">
        <v>4233</v>
      </c>
      <c r="N1191" s="222" t="s">
        <v>4233</v>
      </c>
      <c r="O1191" s="222" t="s">
        <v>4236</v>
      </c>
      <c r="P1191" s="269" t="s">
        <v>810</v>
      </c>
      <c r="Q1191" s="269" t="s">
        <v>294</v>
      </c>
      <c r="R1191" s="221" t="s">
        <v>312</v>
      </c>
      <c r="S1191" s="223" t="s">
        <v>76</v>
      </c>
      <c r="T1191" s="274" t="s">
        <v>30</v>
      </c>
      <c r="U1191" s="223" t="s">
        <v>80</v>
      </c>
      <c r="V1191" s="221" t="s">
        <v>93</v>
      </c>
      <c r="W1191" s="231" t="s">
        <v>3230</v>
      </c>
      <c r="X1191" s="269" t="s">
        <v>3231</v>
      </c>
      <c r="Y1191" s="220" t="s">
        <v>222</v>
      </c>
      <c r="Z1191" s="271" t="s">
        <v>220</v>
      </c>
      <c r="AA1191" s="256" t="s">
        <v>3232</v>
      </c>
      <c r="AB1191" s="239" t="s">
        <v>316</v>
      </c>
      <c r="AC1191" s="273" t="s">
        <v>227</v>
      </c>
      <c r="AD1191" s="221" t="s">
        <v>3233</v>
      </c>
      <c r="AH1191" s="257"/>
      <c r="AJ1191" s="258"/>
      <c r="AK1191" s="259"/>
      <c r="AL1191" s="242"/>
    </row>
    <row r="1192" spans="1:38" s="229" customFormat="1" ht="15" customHeight="1">
      <c r="A1192" s="217">
        <v>2024</v>
      </c>
      <c r="B1192" s="217" t="s">
        <v>62</v>
      </c>
      <c r="C1192" s="218" t="s">
        <v>3229</v>
      </c>
      <c r="D1192" s="217">
        <v>1234</v>
      </c>
      <c r="E1192" s="219" t="s">
        <v>4234</v>
      </c>
      <c r="F1192" s="217"/>
      <c r="G1192" s="217"/>
      <c r="H1192" s="220" t="s">
        <v>4233</v>
      </c>
      <c r="I1192" s="249" t="s">
        <v>52</v>
      </c>
      <c r="J1192" s="220" t="s">
        <v>4232</v>
      </c>
      <c r="K1192" s="220" t="s">
        <v>281</v>
      </c>
      <c r="L1192" s="219" t="s">
        <v>4235</v>
      </c>
      <c r="M1192" s="222" t="s">
        <v>4233</v>
      </c>
      <c r="N1192" s="222" t="s">
        <v>4233</v>
      </c>
      <c r="O1192" s="222" t="s">
        <v>4236</v>
      </c>
      <c r="P1192" s="269" t="s">
        <v>733</v>
      </c>
      <c r="Q1192" s="269" t="s">
        <v>294</v>
      </c>
      <c r="R1192" s="221" t="s">
        <v>312</v>
      </c>
      <c r="S1192" s="223" t="s">
        <v>90</v>
      </c>
      <c r="T1192" s="274" t="s">
        <v>33</v>
      </c>
      <c r="U1192" s="223" t="s">
        <v>79</v>
      </c>
      <c r="V1192" s="221" t="s">
        <v>1175</v>
      </c>
      <c r="W1192" s="309" t="s">
        <v>3234</v>
      </c>
      <c r="X1192" s="269" t="s">
        <v>3235</v>
      </c>
      <c r="Y1192" s="220"/>
      <c r="Z1192" s="271" t="s">
        <v>223</v>
      </c>
      <c r="AA1192" s="220" t="s">
        <v>304</v>
      </c>
      <c r="AB1192" s="239" t="s">
        <v>289</v>
      </c>
      <c r="AC1192" s="273" t="s">
        <v>227</v>
      </c>
      <c r="AD1192" s="221"/>
      <c r="AH1192" s="257"/>
      <c r="AJ1192" s="258"/>
      <c r="AK1192" s="259"/>
      <c r="AL1192" s="242"/>
    </row>
    <row r="1193" spans="1:38" s="229" customFormat="1" ht="15" customHeight="1">
      <c r="A1193" s="217">
        <v>2024</v>
      </c>
      <c r="B1193" s="217" t="s">
        <v>62</v>
      </c>
      <c r="C1193" s="218" t="s">
        <v>3236</v>
      </c>
      <c r="D1193" s="217">
        <v>1234</v>
      </c>
      <c r="E1193" s="219" t="s">
        <v>4234</v>
      </c>
      <c r="F1193" s="217"/>
      <c r="G1193" s="217"/>
      <c r="H1193" s="220" t="s">
        <v>4233</v>
      </c>
      <c r="I1193" s="249" t="s">
        <v>52</v>
      </c>
      <c r="J1193" s="220" t="s">
        <v>4232</v>
      </c>
      <c r="K1193" s="220"/>
      <c r="L1193" s="219" t="s">
        <v>4235</v>
      </c>
      <c r="M1193" s="222" t="s">
        <v>4233</v>
      </c>
      <c r="N1193" s="222" t="s">
        <v>4233</v>
      </c>
      <c r="O1193" s="222" t="s">
        <v>4236</v>
      </c>
      <c r="P1193" s="269" t="s">
        <v>484</v>
      </c>
      <c r="Q1193" s="269" t="s">
        <v>366</v>
      </c>
      <c r="R1193" s="221" t="s">
        <v>312</v>
      </c>
      <c r="S1193" s="223" t="s">
        <v>90</v>
      </c>
      <c r="T1193" s="274" t="s">
        <v>30</v>
      </c>
      <c r="U1193" s="223" t="s">
        <v>80</v>
      </c>
      <c r="V1193" s="221" t="s">
        <v>94</v>
      </c>
      <c r="W1193" s="231" t="s">
        <v>88</v>
      </c>
      <c r="X1193" s="269" t="s">
        <v>3237</v>
      </c>
      <c r="Y1193" s="220" t="s">
        <v>222</v>
      </c>
      <c r="Z1193" s="271" t="s">
        <v>223</v>
      </c>
      <c r="AA1193" s="220" t="s">
        <v>1322</v>
      </c>
      <c r="AB1193" s="239"/>
      <c r="AC1193" s="273" t="s">
        <v>227</v>
      </c>
      <c r="AD1193" s="221"/>
      <c r="AH1193" s="257"/>
      <c r="AJ1193" s="258"/>
      <c r="AK1193" s="259"/>
      <c r="AL1193" s="242"/>
    </row>
    <row r="1194" spans="1:38" s="229" customFormat="1" ht="15" customHeight="1">
      <c r="A1194" s="217">
        <v>2024</v>
      </c>
      <c r="B1194" s="217" t="s">
        <v>62</v>
      </c>
      <c r="C1194" s="218" t="s">
        <v>3236</v>
      </c>
      <c r="D1194" s="217">
        <v>1234</v>
      </c>
      <c r="E1194" s="219" t="s">
        <v>4234</v>
      </c>
      <c r="F1194" s="217" t="s">
        <v>310</v>
      </c>
      <c r="G1194" s="217" t="s">
        <v>3238</v>
      </c>
      <c r="H1194" s="220" t="s">
        <v>4233</v>
      </c>
      <c r="I1194" s="249" t="s">
        <v>52</v>
      </c>
      <c r="J1194" s="220" t="s">
        <v>4232</v>
      </c>
      <c r="K1194" s="244"/>
      <c r="L1194" s="219" t="s">
        <v>4235</v>
      </c>
      <c r="M1194" s="222" t="s">
        <v>4233</v>
      </c>
      <c r="N1194" s="222" t="s">
        <v>4233</v>
      </c>
      <c r="O1194" s="222" t="s">
        <v>4236</v>
      </c>
      <c r="P1194" s="269" t="s">
        <v>477</v>
      </c>
      <c r="Q1194" s="269" t="s">
        <v>406</v>
      </c>
      <c r="R1194" s="221" t="s">
        <v>289</v>
      </c>
      <c r="S1194" s="280" t="s">
        <v>35</v>
      </c>
      <c r="T1194" s="274" t="s">
        <v>26</v>
      </c>
      <c r="U1194" s="274" t="s">
        <v>180</v>
      </c>
      <c r="V1194" s="221" t="s">
        <v>1616</v>
      </c>
      <c r="W1194" s="231" t="s">
        <v>1200</v>
      </c>
      <c r="X1194" s="269" t="s">
        <v>1186</v>
      </c>
      <c r="Y1194" s="220" t="s">
        <v>222</v>
      </c>
      <c r="Z1194" s="271" t="s">
        <v>223</v>
      </c>
      <c r="AA1194" s="220" t="s">
        <v>323</v>
      </c>
      <c r="AB1194" s="239" t="s">
        <v>310</v>
      </c>
      <c r="AC1194" s="273" t="s">
        <v>227</v>
      </c>
      <c r="AD1194" s="221" t="s">
        <v>1186</v>
      </c>
      <c r="AH1194" s="257"/>
      <c r="AJ1194" s="258"/>
      <c r="AK1194" s="259"/>
      <c r="AL1194" s="242"/>
    </row>
    <row r="1195" spans="1:38" s="229" customFormat="1" ht="15" customHeight="1">
      <c r="A1195" s="217">
        <v>2024</v>
      </c>
      <c r="B1195" s="217" t="s">
        <v>62</v>
      </c>
      <c r="C1195" s="218" t="s">
        <v>3236</v>
      </c>
      <c r="D1195" s="217">
        <v>1234</v>
      </c>
      <c r="E1195" s="219" t="s">
        <v>4234</v>
      </c>
      <c r="F1195" s="217"/>
      <c r="G1195" s="217"/>
      <c r="H1195" s="220" t="s">
        <v>4233</v>
      </c>
      <c r="I1195" s="249" t="s">
        <v>52</v>
      </c>
      <c r="J1195" s="220" t="s">
        <v>4232</v>
      </c>
      <c r="K1195" s="220"/>
      <c r="L1195" s="219" t="s">
        <v>4235</v>
      </c>
      <c r="M1195" s="222" t="s">
        <v>4233</v>
      </c>
      <c r="N1195" s="222" t="s">
        <v>4233</v>
      </c>
      <c r="O1195" s="222" t="s">
        <v>4236</v>
      </c>
      <c r="P1195" s="269" t="s">
        <v>1036</v>
      </c>
      <c r="Q1195" s="269" t="s">
        <v>651</v>
      </c>
      <c r="R1195" s="221" t="s">
        <v>316</v>
      </c>
      <c r="S1195" s="223" t="s">
        <v>43</v>
      </c>
      <c r="T1195" s="274" t="s">
        <v>33</v>
      </c>
      <c r="U1195" s="223" t="s">
        <v>78</v>
      </c>
      <c r="V1195" s="221" t="s">
        <v>3239</v>
      </c>
      <c r="W1195" s="231" t="s">
        <v>454</v>
      </c>
      <c r="X1195" s="269" t="s">
        <v>3240</v>
      </c>
      <c r="Y1195" s="220" t="s">
        <v>222</v>
      </c>
      <c r="Z1195" s="271" t="s">
        <v>220</v>
      </c>
      <c r="AA1195" s="220" t="s">
        <v>288</v>
      </c>
      <c r="AB1195" s="239"/>
      <c r="AC1195" s="273" t="s">
        <v>227</v>
      </c>
      <c r="AD1195" s="221" t="s">
        <v>3241</v>
      </c>
      <c r="AH1195" s="257"/>
      <c r="AJ1195" s="258"/>
      <c r="AK1195" s="259"/>
      <c r="AL1195" s="242"/>
    </row>
    <row r="1196" spans="1:38" s="229" customFormat="1" ht="15" customHeight="1">
      <c r="A1196" s="217">
        <v>2024</v>
      </c>
      <c r="B1196" s="217" t="s">
        <v>62</v>
      </c>
      <c r="C1196" s="218" t="s">
        <v>3236</v>
      </c>
      <c r="D1196" s="217">
        <v>1234</v>
      </c>
      <c r="E1196" s="219" t="s">
        <v>4234</v>
      </c>
      <c r="F1196" s="217"/>
      <c r="G1196" s="217"/>
      <c r="H1196" s="220" t="s">
        <v>4233</v>
      </c>
      <c r="I1196" s="249" t="s">
        <v>52</v>
      </c>
      <c r="J1196" s="220" t="s">
        <v>4232</v>
      </c>
      <c r="K1196" s="220"/>
      <c r="L1196" s="219" t="s">
        <v>4235</v>
      </c>
      <c r="M1196" s="222" t="s">
        <v>4233</v>
      </c>
      <c r="N1196" s="222" t="s">
        <v>4233</v>
      </c>
      <c r="O1196" s="222" t="s">
        <v>4236</v>
      </c>
      <c r="P1196" s="269" t="s">
        <v>998</v>
      </c>
      <c r="Q1196" s="269" t="s">
        <v>874</v>
      </c>
      <c r="R1196" s="221" t="s">
        <v>316</v>
      </c>
      <c r="S1196" s="223" t="s">
        <v>43</v>
      </c>
      <c r="T1196" s="274" t="s">
        <v>30</v>
      </c>
      <c r="U1196" s="223" t="s">
        <v>88</v>
      </c>
      <c r="V1196" s="221" t="s">
        <v>3242</v>
      </c>
      <c r="W1196" s="231" t="s">
        <v>454</v>
      </c>
      <c r="X1196" s="269" t="s">
        <v>3243</v>
      </c>
      <c r="Y1196" s="220" t="s">
        <v>222</v>
      </c>
      <c r="Z1196" s="271" t="s">
        <v>223</v>
      </c>
      <c r="AA1196" s="220" t="s">
        <v>1322</v>
      </c>
      <c r="AB1196" s="239"/>
      <c r="AC1196" s="273" t="s">
        <v>227</v>
      </c>
      <c r="AD1196" s="221" t="s">
        <v>3244</v>
      </c>
      <c r="AH1196" s="257"/>
      <c r="AJ1196" s="258"/>
      <c r="AK1196" s="259"/>
      <c r="AL1196" s="242"/>
    </row>
    <row r="1197" spans="1:38" s="229" customFormat="1" ht="15" customHeight="1">
      <c r="A1197" s="217">
        <v>2024</v>
      </c>
      <c r="B1197" s="217" t="s">
        <v>62</v>
      </c>
      <c r="C1197" s="218" t="s">
        <v>3236</v>
      </c>
      <c r="D1197" s="217">
        <v>1234</v>
      </c>
      <c r="E1197" s="219" t="s">
        <v>4234</v>
      </c>
      <c r="F1197" s="217"/>
      <c r="G1197" s="217"/>
      <c r="H1197" s="220" t="s">
        <v>4233</v>
      </c>
      <c r="I1197" s="249" t="s">
        <v>52</v>
      </c>
      <c r="J1197" s="220" t="s">
        <v>4232</v>
      </c>
      <c r="K1197" s="220"/>
      <c r="L1197" s="219" t="s">
        <v>4235</v>
      </c>
      <c r="M1197" s="222" t="s">
        <v>4233</v>
      </c>
      <c r="N1197" s="222" t="s">
        <v>4233</v>
      </c>
      <c r="O1197" s="222" t="s">
        <v>4236</v>
      </c>
      <c r="P1197" s="269" t="s">
        <v>942</v>
      </c>
      <c r="Q1197" s="269" t="s">
        <v>375</v>
      </c>
      <c r="R1197" s="221" t="s">
        <v>316</v>
      </c>
      <c r="S1197" s="223" t="s">
        <v>43</v>
      </c>
      <c r="T1197" s="274" t="s">
        <v>30</v>
      </c>
      <c r="U1197" s="223" t="s">
        <v>80</v>
      </c>
      <c r="V1197" s="221" t="s">
        <v>93</v>
      </c>
      <c r="W1197" s="231" t="s">
        <v>454</v>
      </c>
      <c r="X1197" s="269" t="s">
        <v>3245</v>
      </c>
      <c r="Y1197" s="220" t="s">
        <v>222</v>
      </c>
      <c r="Z1197" s="271" t="s">
        <v>220</v>
      </c>
      <c r="AA1197" s="220" t="s">
        <v>1322</v>
      </c>
      <c r="AB1197" s="239"/>
      <c r="AC1197" s="273" t="s">
        <v>227</v>
      </c>
      <c r="AD1197" s="221" t="s">
        <v>3246</v>
      </c>
      <c r="AH1197" s="257"/>
      <c r="AJ1197" s="258"/>
      <c r="AK1197" s="259"/>
      <c r="AL1197" s="242"/>
    </row>
    <row r="1198" spans="1:38" s="229" customFormat="1" ht="15" customHeight="1">
      <c r="A1198" s="217">
        <v>2024</v>
      </c>
      <c r="B1198" s="217" t="s">
        <v>62</v>
      </c>
      <c r="C1198" s="218" t="s">
        <v>3236</v>
      </c>
      <c r="D1198" s="217">
        <v>1234</v>
      </c>
      <c r="E1198" s="219" t="s">
        <v>4234</v>
      </c>
      <c r="F1198" s="217"/>
      <c r="G1198" s="217"/>
      <c r="H1198" s="220" t="s">
        <v>4233</v>
      </c>
      <c r="I1198" s="249" t="s">
        <v>52</v>
      </c>
      <c r="J1198" s="220" t="s">
        <v>4232</v>
      </c>
      <c r="K1198" s="220"/>
      <c r="L1198" s="219" t="s">
        <v>4235</v>
      </c>
      <c r="M1198" s="222" t="s">
        <v>4233</v>
      </c>
      <c r="N1198" s="222" t="s">
        <v>4233</v>
      </c>
      <c r="O1198" s="222" t="s">
        <v>4236</v>
      </c>
      <c r="P1198" s="269" t="s">
        <v>942</v>
      </c>
      <c r="Q1198" s="269" t="s">
        <v>375</v>
      </c>
      <c r="R1198" s="221" t="s">
        <v>316</v>
      </c>
      <c r="S1198" s="223" t="s">
        <v>43</v>
      </c>
      <c r="T1198" s="274" t="s">
        <v>29</v>
      </c>
      <c r="U1198" s="223" t="s">
        <v>78</v>
      </c>
      <c r="V1198" s="221" t="s">
        <v>3247</v>
      </c>
      <c r="W1198" s="231" t="s">
        <v>454</v>
      </c>
      <c r="X1198" s="269" t="s">
        <v>3248</v>
      </c>
      <c r="Y1198" s="220" t="s">
        <v>222</v>
      </c>
      <c r="Z1198" s="271" t="s">
        <v>220</v>
      </c>
      <c r="AA1198" s="220" t="s">
        <v>1322</v>
      </c>
      <c r="AB1198" s="239"/>
      <c r="AC1198" s="273" t="s">
        <v>227</v>
      </c>
      <c r="AD1198" s="221" t="s">
        <v>3249</v>
      </c>
      <c r="AH1198" s="257"/>
      <c r="AJ1198" s="258"/>
      <c r="AK1198" s="259"/>
      <c r="AL1198" s="242"/>
    </row>
    <row r="1199" spans="1:38" s="229" customFormat="1" ht="15" customHeight="1">
      <c r="A1199" s="217">
        <v>2024</v>
      </c>
      <c r="B1199" s="217" t="s">
        <v>62</v>
      </c>
      <c r="C1199" s="218" t="s">
        <v>3236</v>
      </c>
      <c r="D1199" s="217">
        <v>1234</v>
      </c>
      <c r="E1199" s="219" t="s">
        <v>4234</v>
      </c>
      <c r="F1199" s="217"/>
      <c r="G1199" s="217"/>
      <c r="H1199" s="220" t="s">
        <v>4233</v>
      </c>
      <c r="I1199" s="249" t="s">
        <v>52</v>
      </c>
      <c r="J1199" s="220" t="s">
        <v>4232</v>
      </c>
      <c r="K1199" s="220"/>
      <c r="L1199" s="219" t="s">
        <v>4235</v>
      </c>
      <c r="M1199" s="222" t="s">
        <v>4233</v>
      </c>
      <c r="N1199" s="222" t="s">
        <v>4233</v>
      </c>
      <c r="O1199" s="222" t="s">
        <v>4236</v>
      </c>
      <c r="P1199" s="269" t="s">
        <v>374</v>
      </c>
      <c r="Q1199" s="269" t="s">
        <v>375</v>
      </c>
      <c r="R1199" s="221" t="s">
        <v>316</v>
      </c>
      <c r="S1199" s="223" t="s">
        <v>43</v>
      </c>
      <c r="T1199" s="274" t="s">
        <v>33</v>
      </c>
      <c r="U1199" s="223" t="s">
        <v>78</v>
      </c>
      <c r="V1199" s="221" t="s">
        <v>821</v>
      </c>
      <c r="W1199" s="231" t="s">
        <v>454</v>
      </c>
      <c r="X1199" s="269" t="s">
        <v>3240</v>
      </c>
      <c r="Y1199" s="220" t="s">
        <v>222</v>
      </c>
      <c r="Z1199" s="271" t="s">
        <v>220</v>
      </c>
      <c r="AA1199" s="220" t="s">
        <v>288</v>
      </c>
      <c r="AB1199" s="239"/>
      <c r="AC1199" s="273" t="s">
        <v>227</v>
      </c>
      <c r="AD1199" s="221" t="s">
        <v>3250</v>
      </c>
      <c r="AH1199" s="257"/>
      <c r="AJ1199" s="258"/>
      <c r="AK1199" s="259"/>
      <c r="AL1199" s="242"/>
    </row>
    <row r="1200" spans="1:38" s="229" customFormat="1" ht="19.5" customHeight="1">
      <c r="A1200" s="217">
        <v>2024</v>
      </c>
      <c r="B1200" s="217" t="s">
        <v>62</v>
      </c>
      <c r="C1200" s="218" t="s">
        <v>3236</v>
      </c>
      <c r="D1200" s="217">
        <v>1234</v>
      </c>
      <c r="E1200" s="219" t="s">
        <v>4234</v>
      </c>
      <c r="F1200" s="217" t="s">
        <v>310</v>
      </c>
      <c r="G1200" s="217" t="s">
        <v>3251</v>
      </c>
      <c r="H1200" s="220" t="s">
        <v>4233</v>
      </c>
      <c r="I1200" s="249" t="s">
        <v>52</v>
      </c>
      <c r="J1200" s="220" t="s">
        <v>4232</v>
      </c>
      <c r="K1200" s="244"/>
      <c r="L1200" s="219" t="s">
        <v>4235</v>
      </c>
      <c r="M1200" s="222" t="s">
        <v>4233</v>
      </c>
      <c r="N1200" s="222" t="s">
        <v>4233</v>
      </c>
      <c r="O1200" s="222" t="s">
        <v>4236</v>
      </c>
      <c r="P1200" s="269" t="s">
        <v>506</v>
      </c>
      <c r="Q1200" s="269" t="s">
        <v>294</v>
      </c>
      <c r="R1200" s="221" t="s">
        <v>289</v>
      </c>
      <c r="S1200" s="280" t="s">
        <v>35</v>
      </c>
      <c r="T1200" s="274" t="s">
        <v>27</v>
      </c>
      <c r="U1200" s="223" t="s">
        <v>181</v>
      </c>
      <c r="V1200" s="221" t="s">
        <v>3252</v>
      </c>
      <c r="W1200" s="231" t="s">
        <v>3253</v>
      </c>
      <c r="X1200" s="269" t="s">
        <v>1186</v>
      </c>
      <c r="Y1200" s="220" t="s">
        <v>222</v>
      </c>
      <c r="Z1200" s="271" t="s">
        <v>220</v>
      </c>
      <c r="AA1200" s="220" t="s">
        <v>323</v>
      </c>
      <c r="AB1200" s="239" t="s">
        <v>289</v>
      </c>
      <c r="AC1200" s="273" t="s">
        <v>227</v>
      </c>
      <c r="AD1200" s="221" t="s">
        <v>1186</v>
      </c>
      <c r="AH1200" s="257"/>
      <c r="AJ1200" s="258"/>
      <c r="AK1200" s="259"/>
      <c r="AL1200" s="242"/>
    </row>
    <row r="1201" spans="1:38" s="229" customFormat="1" ht="15" customHeight="1">
      <c r="A1201" s="217">
        <v>2024</v>
      </c>
      <c r="B1201" s="217" t="s">
        <v>62</v>
      </c>
      <c r="C1201" s="218" t="s">
        <v>3254</v>
      </c>
      <c r="D1201" s="217">
        <v>1234</v>
      </c>
      <c r="E1201" s="219" t="s">
        <v>4234</v>
      </c>
      <c r="F1201" s="217"/>
      <c r="G1201" s="217"/>
      <c r="H1201" s="220" t="s">
        <v>4233</v>
      </c>
      <c r="I1201" s="249" t="s">
        <v>52</v>
      </c>
      <c r="J1201" s="220" t="s">
        <v>4232</v>
      </c>
      <c r="K1201" s="220"/>
      <c r="L1201" s="219" t="s">
        <v>4235</v>
      </c>
      <c r="M1201" s="222" t="s">
        <v>4233</v>
      </c>
      <c r="N1201" s="222" t="s">
        <v>4233</v>
      </c>
      <c r="O1201" s="222" t="s">
        <v>4236</v>
      </c>
      <c r="P1201" s="269" t="s">
        <v>1395</v>
      </c>
      <c r="Q1201" s="269" t="s">
        <v>556</v>
      </c>
      <c r="R1201" s="221" t="s">
        <v>312</v>
      </c>
      <c r="S1201" s="223" t="s">
        <v>43</v>
      </c>
      <c r="T1201" s="274" t="s">
        <v>33</v>
      </c>
      <c r="U1201" s="223" t="s">
        <v>79</v>
      </c>
      <c r="V1201" s="221" t="s">
        <v>106</v>
      </c>
      <c r="W1201" s="231" t="s">
        <v>454</v>
      </c>
      <c r="X1201" s="269" t="s">
        <v>3240</v>
      </c>
      <c r="Y1201" s="220" t="s">
        <v>222</v>
      </c>
      <c r="Z1201" s="271" t="s">
        <v>223</v>
      </c>
      <c r="AA1201" s="220" t="s">
        <v>288</v>
      </c>
      <c r="AB1201" s="239"/>
      <c r="AC1201" s="273" t="s">
        <v>227</v>
      </c>
      <c r="AD1201" s="221" t="s">
        <v>3255</v>
      </c>
      <c r="AH1201" s="257"/>
      <c r="AJ1201" s="258"/>
      <c r="AK1201" s="259"/>
      <c r="AL1201" s="242"/>
    </row>
    <row r="1202" spans="1:38" s="229" customFormat="1" ht="15" customHeight="1">
      <c r="A1202" s="217">
        <v>2024</v>
      </c>
      <c r="B1202" s="217" t="s">
        <v>62</v>
      </c>
      <c r="C1202" s="218" t="s">
        <v>3254</v>
      </c>
      <c r="D1202" s="217">
        <v>1234</v>
      </c>
      <c r="E1202" s="219" t="s">
        <v>4234</v>
      </c>
      <c r="F1202" s="217"/>
      <c r="G1202" s="217"/>
      <c r="H1202" s="220" t="s">
        <v>4233</v>
      </c>
      <c r="I1202" s="249" t="s">
        <v>52</v>
      </c>
      <c r="J1202" s="220" t="s">
        <v>4232</v>
      </c>
      <c r="K1202" s="220"/>
      <c r="L1202" s="219" t="s">
        <v>4235</v>
      </c>
      <c r="M1202" s="222" t="s">
        <v>4233</v>
      </c>
      <c r="N1202" s="222" t="s">
        <v>4233</v>
      </c>
      <c r="O1202" s="222" t="s">
        <v>4236</v>
      </c>
      <c r="P1202" s="269" t="s">
        <v>306</v>
      </c>
      <c r="Q1202" s="269" t="s">
        <v>294</v>
      </c>
      <c r="R1202" s="221" t="s">
        <v>316</v>
      </c>
      <c r="S1202" s="223" t="s">
        <v>43</v>
      </c>
      <c r="T1202" s="274" t="s">
        <v>33</v>
      </c>
      <c r="U1202" s="223" t="s">
        <v>79</v>
      </c>
      <c r="V1202" s="221" t="s">
        <v>3256</v>
      </c>
      <c r="W1202" s="231" t="s">
        <v>2083</v>
      </c>
      <c r="X1202" s="269" t="s">
        <v>1103</v>
      </c>
      <c r="Y1202" s="220" t="s">
        <v>222</v>
      </c>
      <c r="Z1202" s="271" t="s">
        <v>223</v>
      </c>
      <c r="AA1202" s="220" t="s">
        <v>288</v>
      </c>
      <c r="AB1202" s="239"/>
      <c r="AC1202" s="273" t="s">
        <v>227</v>
      </c>
      <c r="AD1202" s="221" t="s">
        <v>3257</v>
      </c>
      <c r="AH1202" s="257"/>
      <c r="AJ1202" s="258"/>
      <c r="AK1202" s="259"/>
      <c r="AL1202" s="242"/>
    </row>
    <row r="1203" spans="1:38" s="229" customFormat="1" ht="15" customHeight="1">
      <c r="A1203" s="217">
        <v>2024</v>
      </c>
      <c r="B1203" s="217" t="s">
        <v>62</v>
      </c>
      <c r="C1203" s="218" t="s">
        <v>3254</v>
      </c>
      <c r="D1203" s="217">
        <v>1234</v>
      </c>
      <c r="E1203" s="219" t="s">
        <v>4234</v>
      </c>
      <c r="F1203" s="217"/>
      <c r="G1203" s="217"/>
      <c r="H1203" s="220" t="s">
        <v>4233</v>
      </c>
      <c r="I1203" s="249" t="s">
        <v>52</v>
      </c>
      <c r="J1203" s="220" t="s">
        <v>4232</v>
      </c>
      <c r="K1203" s="220"/>
      <c r="L1203" s="219" t="s">
        <v>4235</v>
      </c>
      <c r="M1203" s="222" t="s">
        <v>4233</v>
      </c>
      <c r="N1203" s="222" t="s">
        <v>4233</v>
      </c>
      <c r="O1203" s="222" t="s">
        <v>4236</v>
      </c>
      <c r="P1203" s="269" t="s">
        <v>306</v>
      </c>
      <c r="Q1203" s="269" t="s">
        <v>294</v>
      </c>
      <c r="R1203" s="221" t="s">
        <v>312</v>
      </c>
      <c r="S1203" s="223" t="s">
        <v>43</v>
      </c>
      <c r="T1203" s="274" t="s">
        <v>33</v>
      </c>
      <c r="U1203" s="223" t="s">
        <v>79</v>
      </c>
      <c r="V1203" s="221" t="s">
        <v>3256</v>
      </c>
      <c r="W1203" s="231" t="s">
        <v>2083</v>
      </c>
      <c r="X1203" s="269" t="s">
        <v>1103</v>
      </c>
      <c r="Y1203" s="220" t="s">
        <v>219</v>
      </c>
      <c r="Z1203" s="271" t="s">
        <v>223</v>
      </c>
      <c r="AA1203" s="220" t="s">
        <v>288</v>
      </c>
      <c r="AB1203" s="239"/>
      <c r="AC1203" s="273" t="s">
        <v>227</v>
      </c>
      <c r="AD1203" s="221" t="s">
        <v>3258</v>
      </c>
      <c r="AH1203" s="257"/>
      <c r="AJ1203" s="258"/>
      <c r="AK1203" s="259"/>
      <c r="AL1203" s="242"/>
    </row>
    <row r="1204" spans="1:38" s="229" customFormat="1" ht="15" customHeight="1">
      <c r="A1204" s="217">
        <v>2024</v>
      </c>
      <c r="B1204" s="217" t="s">
        <v>62</v>
      </c>
      <c r="C1204" s="218" t="s">
        <v>3259</v>
      </c>
      <c r="D1204" s="217">
        <v>1234</v>
      </c>
      <c r="E1204" s="219" t="s">
        <v>4234</v>
      </c>
      <c r="F1204" s="217"/>
      <c r="G1204" s="217"/>
      <c r="H1204" s="220" t="s">
        <v>4233</v>
      </c>
      <c r="I1204" s="249" t="s">
        <v>52</v>
      </c>
      <c r="J1204" s="220" t="s">
        <v>4232</v>
      </c>
      <c r="K1204" s="220" t="s">
        <v>281</v>
      </c>
      <c r="L1204" s="219" t="s">
        <v>4235</v>
      </c>
      <c r="M1204" s="222" t="s">
        <v>4233</v>
      </c>
      <c r="N1204" s="222" t="s">
        <v>4233</v>
      </c>
      <c r="O1204" s="222" t="s">
        <v>4236</v>
      </c>
      <c r="P1204" s="269" t="s">
        <v>998</v>
      </c>
      <c r="Q1204" s="269" t="s">
        <v>366</v>
      </c>
      <c r="R1204" s="221" t="s">
        <v>1486</v>
      </c>
      <c r="S1204" s="223" t="s">
        <v>43</v>
      </c>
      <c r="T1204" s="274" t="s">
        <v>30</v>
      </c>
      <c r="U1204" s="223" t="s">
        <v>80</v>
      </c>
      <c r="V1204" s="221" t="s">
        <v>94</v>
      </c>
      <c r="W1204" s="231" t="s">
        <v>454</v>
      </c>
      <c r="X1204" s="269" t="s">
        <v>3260</v>
      </c>
      <c r="Y1204" s="220" t="s">
        <v>222</v>
      </c>
      <c r="Z1204" s="271" t="s">
        <v>220</v>
      </c>
      <c r="AA1204" s="220" t="s">
        <v>174</v>
      </c>
      <c r="AB1204" s="239" t="s">
        <v>1486</v>
      </c>
      <c r="AC1204" s="273" t="s">
        <v>227</v>
      </c>
      <c r="AD1204" s="221"/>
      <c r="AH1204" s="257"/>
      <c r="AJ1204" s="258"/>
      <c r="AK1204" s="259"/>
      <c r="AL1204" s="242"/>
    </row>
    <row r="1205" spans="1:38" s="229" customFormat="1" ht="15" customHeight="1">
      <c r="A1205" s="217">
        <v>2024</v>
      </c>
      <c r="B1205" s="217" t="s">
        <v>62</v>
      </c>
      <c r="C1205" s="218" t="s">
        <v>3259</v>
      </c>
      <c r="D1205" s="217">
        <v>1234</v>
      </c>
      <c r="E1205" s="219" t="s">
        <v>4234</v>
      </c>
      <c r="F1205" s="217"/>
      <c r="G1205" s="217"/>
      <c r="H1205" s="220" t="s">
        <v>4233</v>
      </c>
      <c r="I1205" s="249" t="s">
        <v>75</v>
      </c>
      <c r="J1205" s="220" t="s">
        <v>4232</v>
      </c>
      <c r="K1205" s="220"/>
      <c r="L1205" s="219" t="s">
        <v>4235</v>
      </c>
      <c r="M1205" s="222" t="s">
        <v>4233</v>
      </c>
      <c r="N1205" s="222" t="s">
        <v>4233</v>
      </c>
      <c r="O1205" s="222" t="s">
        <v>4236</v>
      </c>
      <c r="P1205" s="269" t="s">
        <v>3261</v>
      </c>
      <c r="Q1205" s="269" t="s">
        <v>294</v>
      </c>
      <c r="R1205" s="221"/>
      <c r="S1205" s="223"/>
      <c r="T1205" s="223"/>
      <c r="U1205" s="223"/>
      <c r="V1205" s="221" t="s">
        <v>75</v>
      </c>
      <c r="W1205" s="220"/>
      <c r="X1205" s="269"/>
      <c r="Y1205" s="220"/>
      <c r="Z1205" s="271"/>
      <c r="AA1205" s="220" t="s">
        <v>75</v>
      </c>
      <c r="AB1205" s="239"/>
      <c r="AC1205" s="273"/>
      <c r="AD1205" s="221"/>
      <c r="AH1205" s="257"/>
      <c r="AJ1205" s="258"/>
      <c r="AK1205" s="259"/>
      <c r="AL1205" s="242"/>
    </row>
    <row r="1206" spans="1:38" s="229" customFormat="1" ht="15" customHeight="1">
      <c r="A1206" s="217">
        <v>2024</v>
      </c>
      <c r="B1206" s="217" t="s">
        <v>62</v>
      </c>
      <c r="C1206" s="218" t="s">
        <v>3259</v>
      </c>
      <c r="D1206" s="217">
        <v>1234</v>
      </c>
      <c r="E1206" s="219" t="s">
        <v>4234</v>
      </c>
      <c r="F1206" s="217"/>
      <c r="G1206" s="217"/>
      <c r="H1206" s="220" t="s">
        <v>4233</v>
      </c>
      <c r="I1206" s="249" t="s">
        <v>74</v>
      </c>
      <c r="J1206" s="220" t="s">
        <v>4232</v>
      </c>
      <c r="K1206" s="220"/>
      <c r="L1206" s="219" t="s">
        <v>4235</v>
      </c>
      <c r="M1206" s="222" t="s">
        <v>4233</v>
      </c>
      <c r="N1206" s="222" t="s">
        <v>4233</v>
      </c>
      <c r="O1206" s="222" t="s">
        <v>4236</v>
      </c>
      <c r="P1206" s="269" t="s">
        <v>325</v>
      </c>
      <c r="Q1206" s="269" t="s">
        <v>325</v>
      </c>
      <c r="R1206" s="221"/>
      <c r="S1206" s="223"/>
      <c r="T1206" s="223"/>
      <c r="U1206" s="223"/>
      <c r="V1206" s="221" t="s">
        <v>2061</v>
      </c>
      <c r="W1206" s="220"/>
      <c r="X1206" s="269"/>
      <c r="Y1206" s="220"/>
      <c r="Z1206" s="271"/>
      <c r="AA1206" s="220" t="s">
        <v>2061</v>
      </c>
      <c r="AB1206" s="239"/>
      <c r="AC1206" s="273"/>
      <c r="AD1206" s="221"/>
      <c r="AH1206" s="257"/>
      <c r="AJ1206" s="258"/>
      <c r="AK1206" s="259"/>
      <c r="AL1206" s="242"/>
    </row>
    <row r="1207" spans="1:38" s="229" customFormat="1" ht="15" customHeight="1">
      <c r="A1207" s="217">
        <v>2024</v>
      </c>
      <c r="B1207" s="217" t="s">
        <v>62</v>
      </c>
      <c r="C1207" s="218" t="s">
        <v>3259</v>
      </c>
      <c r="D1207" s="217">
        <v>1234</v>
      </c>
      <c r="E1207" s="219" t="s">
        <v>4234</v>
      </c>
      <c r="F1207" s="217"/>
      <c r="G1207" s="217"/>
      <c r="H1207" s="220" t="s">
        <v>4233</v>
      </c>
      <c r="I1207" s="249" t="s">
        <v>52</v>
      </c>
      <c r="J1207" s="220" t="s">
        <v>4232</v>
      </c>
      <c r="K1207" s="220"/>
      <c r="L1207" s="219" t="s">
        <v>4235</v>
      </c>
      <c r="M1207" s="222" t="s">
        <v>4233</v>
      </c>
      <c r="N1207" s="222" t="s">
        <v>4233</v>
      </c>
      <c r="O1207" s="222" t="s">
        <v>4236</v>
      </c>
      <c r="P1207" s="269" t="s">
        <v>1418</v>
      </c>
      <c r="Q1207" s="269" t="s">
        <v>294</v>
      </c>
      <c r="R1207" s="221" t="s">
        <v>316</v>
      </c>
      <c r="S1207" s="223" t="s">
        <v>43</v>
      </c>
      <c r="T1207" s="274" t="s">
        <v>3262</v>
      </c>
      <c r="U1207" s="223" t="s">
        <v>78</v>
      </c>
      <c r="V1207" s="221" t="s">
        <v>3263</v>
      </c>
      <c r="W1207" s="231" t="s">
        <v>2083</v>
      </c>
      <c r="X1207" s="269" t="s">
        <v>1103</v>
      </c>
      <c r="Y1207" s="220" t="s">
        <v>222</v>
      </c>
      <c r="Z1207" s="271" t="s">
        <v>220</v>
      </c>
      <c r="AA1207" s="220" t="s">
        <v>288</v>
      </c>
      <c r="AB1207" s="239"/>
      <c r="AC1207" s="273" t="s">
        <v>227</v>
      </c>
      <c r="AD1207" s="221" t="s">
        <v>3264</v>
      </c>
      <c r="AH1207" s="257"/>
      <c r="AJ1207" s="258"/>
      <c r="AK1207" s="259"/>
      <c r="AL1207" s="242"/>
    </row>
    <row r="1208" spans="1:38" s="229" customFormat="1" ht="15" customHeight="1">
      <c r="A1208" s="217">
        <v>2024</v>
      </c>
      <c r="B1208" s="217" t="s">
        <v>62</v>
      </c>
      <c r="C1208" s="218" t="s">
        <v>3259</v>
      </c>
      <c r="D1208" s="217">
        <v>1234</v>
      </c>
      <c r="E1208" s="219" t="s">
        <v>4234</v>
      </c>
      <c r="F1208" s="217"/>
      <c r="G1208" s="217"/>
      <c r="H1208" s="220" t="s">
        <v>4233</v>
      </c>
      <c r="I1208" s="249" t="s">
        <v>52</v>
      </c>
      <c r="J1208" s="220" t="s">
        <v>4232</v>
      </c>
      <c r="K1208" s="220"/>
      <c r="L1208" s="219" t="s">
        <v>4235</v>
      </c>
      <c r="M1208" s="222" t="s">
        <v>4233</v>
      </c>
      <c r="N1208" s="222" t="s">
        <v>4233</v>
      </c>
      <c r="O1208" s="222" t="s">
        <v>4236</v>
      </c>
      <c r="P1208" s="269" t="s">
        <v>1178</v>
      </c>
      <c r="Q1208" s="269" t="s">
        <v>294</v>
      </c>
      <c r="R1208" s="221" t="s">
        <v>316</v>
      </c>
      <c r="S1208" s="223" t="s">
        <v>43</v>
      </c>
      <c r="T1208" s="274" t="s">
        <v>30</v>
      </c>
      <c r="U1208" s="223" t="s">
        <v>88</v>
      </c>
      <c r="V1208" s="221" t="s">
        <v>103</v>
      </c>
      <c r="W1208" s="231" t="s">
        <v>454</v>
      </c>
      <c r="X1208" s="269" t="s">
        <v>3265</v>
      </c>
      <c r="Y1208" s="220" t="s">
        <v>222</v>
      </c>
      <c r="Z1208" s="271" t="s">
        <v>223</v>
      </c>
      <c r="AA1208" s="220" t="s">
        <v>288</v>
      </c>
      <c r="AB1208" s="239"/>
      <c r="AC1208" s="273" t="s">
        <v>227</v>
      </c>
      <c r="AD1208" s="221" t="s">
        <v>3266</v>
      </c>
      <c r="AH1208" s="257"/>
      <c r="AJ1208" s="258"/>
      <c r="AK1208" s="259"/>
      <c r="AL1208" s="242"/>
    </row>
    <row r="1209" spans="1:38" s="229" customFormat="1" ht="15" customHeight="1">
      <c r="A1209" s="217">
        <v>2024</v>
      </c>
      <c r="B1209" s="217" t="s">
        <v>62</v>
      </c>
      <c r="C1209" s="218" t="s">
        <v>3259</v>
      </c>
      <c r="D1209" s="217">
        <v>1234</v>
      </c>
      <c r="E1209" s="219" t="s">
        <v>4234</v>
      </c>
      <c r="F1209" s="217"/>
      <c r="G1209" s="217"/>
      <c r="H1209" s="220" t="s">
        <v>4233</v>
      </c>
      <c r="I1209" s="249" t="s">
        <v>52</v>
      </c>
      <c r="J1209" s="220" t="s">
        <v>4232</v>
      </c>
      <c r="K1209" s="220"/>
      <c r="L1209" s="219" t="s">
        <v>4235</v>
      </c>
      <c r="M1209" s="222" t="s">
        <v>4233</v>
      </c>
      <c r="N1209" s="222" t="s">
        <v>4233</v>
      </c>
      <c r="O1209" s="222" t="s">
        <v>4236</v>
      </c>
      <c r="P1209" s="269" t="s">
        <v>519</v>
      </c>
      <c r="Q1209" s="269" t="s">
        <v>294</v>
      </c>
      <c r="R1209" s="221" t="s">
        <v>316</v>
      </c>
      <c r="S1209" s="223" t="s">
        <v>43</v>
      </c>
      <c r="T1209" s="274" t="s">
        <v>33</v>
      </c>
      <c r="U1209" s="223" t="s">
        <v>88</v>
      </c>
      <c r="V1209" s="221" t="s">
        <v>103</v>
      </c>
      <c r="W1209" s="231" t="s">
        <v>454</v>
      </c>
      <c r="X1209" s="269" t="s">
        <v>3267</v>
      </c>
      <c r="Y1209" s="220" t="s">
        <v>222</v>
      </c>
      <c r="Z1209" s="271" t="s">
        <v>223</v>
      </c>
      <c r="AA1209" s="220" t="s">
        <v>288</v>
      </c>
      <c r="AB1209" s="239"/>
      <c r="AC1209" s="273" t="s">
        <v>227</v>
      </c>
      <c r="AD1209" s="221" t="s">
        <v>3268</v>
      </c>
      <c r="AH1209" s="257"/>
      <c r="AJ1209" s="258"/>
      <c r="AK1209" s="259"/>
      <c r="AL1209" s="242"/>
    </row>
    <row r="1210" spans="1:38" s="229" customFormat="1" ht="15" customHeight="1">
      <c r="A1210" s="217">
        <v>2024</v>
      </c>
      <c r="B1210" s="217" t="s">
        <v>62</v>
      </c>
      <c r="C1210" s="218" t="s">
        <v>3259</v>
      </c>
      <c r="D1210" s="217">
        <v>1234</v>
      </c>
      <c r="E1210" s="219" t="s">
        <v>4234</v>
      </c>
      <c r="F1210" s="217"/>
      <c r="G1210" s="217"/>
      <c r="H1210" s="220" t="s">
        <v>4233</v>
      </c>
      <c r="I1210" s="249" t="s">
        <v>52</v>
      </c>
      <c r="J1210" s="220" t="s">
        <v>4232</v>
      </c>
      <c r="K1210" s="220"/>
      <c r="L1210" s="219" t="s">
        <v>4235</v>
      </c>
      <c r="M1210" s="222" t="s">
        <v>4233</v>
      </c>
      <c r="N1210" s="222" t="s">
        <v>4233</v>
      </c>
      <c r="O1210" s="222" t="s">
        <v>4236</v>
      </c>
      <c r="P1210" s="269" t="s">
        <v>623</v>
      </c>
      <c r="Q1210" s="269" t="s">
        <v>294</v>
      </c>
      <c r="R1210" s="221" t="s">
        <v>316</v>
      </c>
      <c r="S1210" s="223" t="s">
        <v>90</v>
      </c>
      <c r="T1210" s="274" t="s">
        <v>3269</v>
      </c>
      <c r="U1210" s="223" t="s">
        <v>82</v>
      </c>
      <c r="V1210" s="221" t="s">
        <v>3270</v>
      </c>
      <c r="W1210" s="231" t="s">
        <v>3271</v>
      </c>
      <c r="X1210" s="269" t="s">
        <v>3272</v>
      </c>
      <c r="Y1210" s="220" t="s">
        <v>219</v>
      </c>
      <c r="Z1210" s="271" t="s">
        <v>223</v>
      </c>
      <c r="AA1210" s="220" t="s">
        <v>598</v>
      </c>
      <c r="AB1210" s="239"/>
      <c r="AC1210" s="273"/>
      <c r="AD1210" s="221"/>
      <c r="AH1210" s="257"/>
      <c r="AJ1210" s="258"/>
      <c r="AK1210" s="259"/>
      <c r="AL1210" s="242"/>
    </row>
    <row r="1211" spans="1:38" s="229" customFormat="1" ht="15" customHeight="1">
      <c r="A1211" s="217">
        <v>2024</v>
      </c>
      <c r="B1211" s="217" t="s">
        <v>62</v>
      </c>
      <c r="C1211" s="218" t="s">
        <v>3259</v>
      </c>
      <c r="D1211" s="217">
        <v>1234</v>
      </c>
      <c r="E1211" s="219" t="s">
        <v>4234</v>
      </c>
      <c r="F1211" s="217" t="s">
        <v>310</v>
      </c>
      <c r="G1211" s="217" t="s">
        <v>3273</v>
      </c>
      <c r="H1211" s="220" t="s">
        <v>4233</v>
      </c>
      <c r="I1211" s="249" t="s">
        <v>52</v>
      </c>
      <c r="J1211" s="220" t="s">
        <v>4232</v>
      </c>
      <c r="K1211" s="244"/>
      <c r="L1211" s="219" t="s">
        <v>4235</v>
      </c>
      <c r="M1211" s="222" t="s">
        <v>4233</v>
      </c>
      <c r="N1211" s="222" t="s">
        <v>4233</v>
      </c>
      <c r="O1211" s="222" t="s">
        <v>4236</v>
      </c>
      <c r="P1211" s="269" t="s">
        <v>1675</v>
      </c>
      <c r="Q1211" s="269" t="s">
        <v>406</v>
      </c>
      <c r="R1211" s="221" t="s">
        <v>289</v>
      </c>
      <c r="S1211" s="280" t="s">
        <v>35</v>
      </c>
      <c r="T1211" s="274" t="s">
        <v>26</v>
      </c>
      <c r="U1211" s="274" t="s">
        <v>180</v>
      </c>
      <c r="V1211" s="221" t="s">
        <v>1616</v>
      </c>
      <c r="W1211" s="231" t="s">
        <v>1200</v>
      </c>
      <c r="X1211" s="269" t="s">
        <v>1186</v>
      </c>
      <c r="Y1211" s="220" t="s">
        <v>222</v>
      </c>
      <c r="Z1211" s="271" t="s">
        <v>223</v>
      </c>
      <c r="AA1211" s="220" t="s">
        <v>323</v>
      </c>
      <c r="AB1211" s="239" t="s">
        <v>310</v>
      </c>
      <c r="AC1211" s="273" t="s">
        <v>227</v>
      </c>
      <c r="AD1211" s="221" t="s">
        <v>1186</v>
      </c>
      <c r="AH1211" s="257"/>
      <c r="AJ1211" s="258"/>
      <c r="AK1211" s="259"/>
      <c r="AL1211" s="242"/>
    </row>
    <row r="1212" spans="1:38" s="229" customFormat="1" ht="15" customHeight="1">
      <c r="A1212" s="217">
        <v>2024</v>
      </c>
      <c r="B1212" s="217" t="s">
        <v>62</v>
      </c>
      <c r="C1212" s="218" t="s">
        <v>3274</v>
      </c>
      <c r="D1212" s="217">
        <v>1234</v>
      </c>
      <c r="E1212" s="219" t="s">
        <v>4234</v>
      </c>
      <c r="F1212" s="217"/>
      <c r="G1212" s="217"/>
      <c r="H1212" s="220" t="s">
        <v>4233</v>
      </c>
      <c r="I1212" s="249" t="s">
        <v>2061</v>
      </c>
      <c r="J1212" s="220" t="s">
        <v>4232</v>
      </c>
      <c r="K1212" s="220"/>
      <c r="L1212" s="219" t="s">
        <v>4235</v>
      </c>
      <c r="M1212" s="222" t="s">
        <v>4233</v>
      </c>
      <c r="N1212" s="222" t="s">
        <v>4233</v>
      </c>
      <c r="O1212" s="222" t="s">
        <v>4236</v>
      </c>
      <c r="P1212" s="269" t="s">
        <v>325</v>
      </c>
      <c r="Q1212" s="269" t="s">
        <v>325</v>
      </c>
      <c r="R1212" s="221"/>
      <c r="S1212" s="223"/>
      <c r="T1212" s="223"/>
      <c r="U1212" s="223"/>
      <c r="V1212" s="221" t="s">
        <v>2061</v>
      </c>
      <c r="W1212" s="220"/>
      <c r="X1212" s="269"/>
      <c r="Y1212" s="220"/>
      <c r="Z1212" s="271"/>
      <c r="AA1212" s="220" t="s">
        <v>2061</v>
      </c>
      <c r="AB1212" s="239"/>
      <c r="AC1212" s="273"/>
      <c r="AD1212" s="221"/>
      <c r="AH1212" s="257"/>
      <c r="AJ1212" s="258"/>
      <c r="AK1212" s="259"/>
      <c r="AL1212" s="242"/>
    </row>
    <row r="1213" spans="1:38" s="229" customFormat="1" ht="15" customHeight="1">
      <c r="A1213" s="217">
        <v>2024</v>
      </c>
      <c r="B1213" s="217" t="s">
        <v>62</v>
      </c>
      <c r="C1213" s="218" t="s">
        <v>3274</v>
      </c>
      <c r="D1213" s="217">
        <v>1234</v>
      </c>
      <c r="E1213" s="219" t="s">
        <v>4234</v>
      </c>
      <c r="F1213" s="217"/>
      <c r="G1213" s="217"/>
      <c r="H1213" s="220" t="s">
        <v>4233</v>
      </c>
      <c r="I1213" s="249" t="s">
        <v>52</v>
      </c>
      <c r="J1213" s="220" t="s">
        <v>4232</v>
      </c>
      <c r="K1213" s="220"/>
      <c r="L1213" s="219" t="s">
        <v>4235</v>
      </c>
      <c r="M1213" s="222" t="s">
        <v>4233</v>
      </c>
      <c r="N1213" s="222" t="s">
        <v>4233</v>
      </c>
      <c r="O1213" s="222" t="s">
        <v>4236</v>
      </c>
      <c r="P1213" s="269" t="s">
        <v>306</v>
      </c>
      <c r="Q1213" s="269" t="s">
        <v>294</v>
      </c>
      <c r="R1213" s="221" t="s">
        <v>312</v>
      </c>
      <c r="S1213" s="223" t="s">
        <v>76</v>
      </c>
      <c r="T1213" s="274" t="s">
        <v>3022</v>
      </c>
      <c r="U1213" s="223" t="s">
        <v>79</v>
      </c>
      <c r="V1213" s="221" t="s">
        <v>3275</v>
      </c>
      <c r="W1213" s="231" t="s">
        <v>3230</v>
      </c>
      <c r="X1213" s="269" t="s">
        <v>3276</v>
      </c>
      <c r="Y1213" s="220" t="s">
        <v>219</v>
      </c>
      <c r="Z1213" s="271" t="s">
        <v>223</v>
      </c>
      <c r="AA1213" s="220" t="s">
        <v>323</v>
      </c>
      <c r="AB1213" s="239"/>
      <c r="AC1213" s="273" t="s">
        <v>227</v>
      </c>
      <c r="AD1213" s="221" t="s">
        <v>3277</v>
      </c>
      <c r="AH1213" s="257"/>
      <c r="AJ1213" s="258"/>
      <c r="AK1213" s="259"/>
      <c r="AL1213" s="242"/>
    </row>
    <row r="1214" spans="1:38" s="229" customFormat="1" ht="15" customHeight="1">
      <c r="A1214" s="217">
        <v>2024</v>
      </c>
      <c r="B1214" s="217" t="s">
        <v>62</v>
      </c>
      <c r="C1214" s="218" t="s">
        <v>3274</v>
      </c>
      <c r="D1214" s="217">
        <v>1234</v>
      </c>
      <c r="E1214" s="219" t="s">
        <v>4234</v>
      </c>
      <c r="F1214" s="217" t="s">
        <v>310</v>
      </c>
      <c r="G1214" s="217" t="s">
        <v>3278</v>
      </c>
      <c r="H1214" s="220" t="s">
        <v>4233</v>
      </c>
      <c r="I1214" s="249" t="s">
        <v>52</v>
      </c>
      <c r="J1214" s="220" t="s">
        <v>4232</v>
      </c>
      <c r="K1214" s="244"/>
      <c r="L1214" s="219" t="s">
        <v>4235</v>
      </c>
      <c r="M1214" s="222" t="s">
        <v>4233</v>
      </c>
      <c r="N1214" s="222" t="s">
        <v>4233</v>
      </c>
      <c r="O1214" s="222" t="s">
        <v>4236</v>
      </c>
      <c r="P1214" s="269" t="s">
        <v>3279</v>
      </c>
      <c r="Q1214" s="269" t="s">
        <v>294</v>
      </c>
      <c r="R1214" s="221" t="s">
        <v>289</v>
      </c>
      <c r="S1214" s="280" t="s">
        <v>35</v>
      </c>
      <c r="T1214" s="274" t="s">
        <v>27</v>
      </c>
      <c r="U1214" s="223" t="s">
        <v>181</v>
      </c>
      <c r="V1214" s="221" t="s">
        <v>3280</v>
      </c>
      <c r="W1214" s="231" t="s">
        <v>3281</v>
      </c>
      <c r="X1214" s="269" t="s">
        <v>3282</v>
      </c>
      <c r="Y1214" s="220" t="s">
        <v>219</v>
      </c>
      <c r="Z1214" s="271" t="s">
        <v>220</v>
      </c>
      <c r="AA1214" s="220" t="s">
        <v>323</v>
      </c>
      <c r="AB1214" s="239" t="s">
        <v>289</v>
      </c>
      <c r="AC1214" s="273" t="s">
        <v>227</v>
      </c>
      <c r="AD1214" s="221" t="s">
        <v>1186</v>
      </c>
      <c r="AH1214" s="257"/>
      <c r="AJ1214" s="258"/>
      <c r="AK1214" s="259"/>
      <c r="AL1214" s="242"/>
    </row>
    <row r="1215" spans="1:38" s="229" customFormat="1" ht="15" customHeight="1">
      <c r="A1215" s="217">
        <v>2024</v>
      </c>
      <c r="B1215" s="217" t="s">
        <v>62</v>
      </c>
      <c r="C1215" s="218" t="s">
        <v>3283</v>
      </c>
      <c r="D1215" s="217">
        <v>1234</v>
      </c>
      <c r="E1215" s="219" t="s">
        <v>4234</v>
      </c>
      <c r="F1215" s="217"/>
      <c r="G1215" s="217"/>
      <c r="H1215" s="220" t="s">
        <v>4233</v>
      </c>
      <c r="I1215" s="249" t="s">
        <v>52</v>
      </c>
      <c r="J1215" s="220" t="s">
        <v>4232</v>
      </c>
      <c r="K1215" s="220"/>
      <c r="L1215" s="219" t="s">
        <v>4235</v>
      </c>
      <c r="M1215" s="222" t="s">
        <v>4233</v>
      </c>
      <c r="N1215" s="222" t="s">
        <v>4233</v>
      </c>
      <c r="O1215" s="222" t="s">
        <v>4236</v>
      </c>
      <c r="P1215" s="269" t="s">
        <v>740</v>
      </c>
      <c r="Q1215" s="269" t="s">
        <v>294</v>
      </c>
      <c r="R1215" s="221" t="s">
        <v>316</v>
      </c>
      <c r="S1215" s="223" t="s">
        <v>90</v>
      </c>
      <c r="T1215" s="274" t="s">
        <v>30</v>
      </c>
      <c r="U1215" s="223" t="s">
        <v>80</v>
      </c>
      <c r="V1215" s="221" t="s">
        <v>95</v>
      </c>
      <c r="W1215" s="231" t="s">
        <v>88</v>
      </c>
      <c r="X1215" s="269" t="s">
        <v>3284</v>
      </c>
      <c r="Y1215" s="220" t="s">
        <v>219</v>
      </c>
      <c r="Z1215" s="271" t="s">
        <v>223</v>
      </c>
      <c r="AA1215" s="220" t="s">
        <v>288</v>
      </c>
      <c r="AB1215" s="239"/>
      <c r="AC1215" s="273" t="s">
        <v>227</v>
      </c>
      <c r="AD1215" s="221" t="s">
        <v>3285</v>
      </c>
      <c r="AH1215" s="257"/>
      <c r="AJ1215" s="258"/>
      <c r="AK1215" s="259"/>
      <c r="AL1215" s="242"/>
    </row>
    <row r="1216" spans="1:38" s="229" customFormat="1" ht="15" customHeight="1">
      <c r="A1216" s="217">
        <v>2024</v>
      </c>
      <c r="B1216" s="217" t="s">
        <v>62</v>
      </c>
      <c r="C1216" s="218" t="s">
        <v>3283</v>
      </c>
      <c r="D1216" s="217">
        <v>1234</v>
      </c>
      <c r="E1216" s="219" t="s">
        <v>4234</v>
      </c>
      <c r="F1216" s="217"/>
      <c r="G1216" s="217"/>
      <c r="H1216" s="220" t="s">
        <v>4233</v>
      </c>
      <c r="I1216" s="249" t="s">
        <v>52</v>
      </c>
      <c r="J1216" s="220" t="s">
        <v>4232</v>
      </c>
      <c r="K1216" s="220"/>
      <c r="L1216" s="219" t="s">
        <v>4235</v>
      </c>
      <c r="M1216" s="222" t="s">
        <v>4233</v>
      </c>
      <c r="N1216" s="222" t="s">
        <v>4233</v>
      </c>
      <c r="O1216" s="222" t="s">
        <v>4236</v>
      </c>
      <c r="P1216" s="269" t="s">
        <v>2025</v>
      </c>
      <c r="Q1216" s="269" t="s">
        <v>294</v>
      </c>
      <c r="R1216" s="221" t="s">
        <v>316</v>
      </c>
      <c r="S1216" s="223" t="s">
        <v>43</v>
      </c>
      <c r="T1216" s="274" t="s">
        <v>30</v>
      </c>
      <c r="U1216" s="223" t="s">
        <v>80</v>
      </c>
      <c r="V1216" s="221" t="s">
        <v>96</v>
      </c>
      <c r="W1216" s="231" t="s">
        <v>454</v>
      </c>
      <c r="X1216" s="269" t="s">
        <v>3286</v>
      </c>
      <c r="Y1216" s="220" t="s">
        <v>222</v>
      </c>
      <c r="Z1216" s="271" t="s">
        <v>220</v>
      </c>
      <c r="AA1216" s="220" t="s">
        <v>1322</v>
      </c>
      <c r="AB1216" s="239"/>
      <c r="AC1216" s="273" t="s">
        <v>227</v>
      </c>
      <c r="AD1216" s="221" t="s">
        <v>3287</v>
      </c>
      <c r="AH1216" s="257"/>
      <c r="AJ1216" s="258"/>
      <c r="AK1216" s="259"/>
      <c r="AL1216" s="242"/>
    </row>
    <row r="1217" spans="1:38" s="229" customFormat="1" ht="15" customHeight="1">
      <c r="A1217" s="217">
        <v>2024</v>
      </c>
      <c r="B1217" s="217" t="s">
        <v>62</v>
      </c>
      <c r="C1217" s="218" t="s">
        <v>3283</v>
      </c>
      <c r="D1217" s="217">
        <v>1234</v>
      </c>
      <c r="E1217" s="219" t="s">
        <v>4234</v>
      </c>
      <c r="F1217" s="217"/>
      <c r="G1217" s="217"/>
      <c r="H1217" s="220" t="s">
        <v>4233</v>
      </c>
      <c r="I1217" s="249" t="s">
        <v>52</v>
      </c>
      <c r="J1217" s="220" t="s">
        <v>4232</v>
      </c>
      <c r="K1217" s="220"/>
      <c r="L1217" s="219" t="s">
        <v>4235</v>
      </c>
      <c r="M1217" s="222" t="s">
        <v>4233</v>
      </c>
      <c r="N1217" s="222" t="s">
        <v>4233</v>
      </c>
      <c r="O1217" s="222" t="s">
        <v>4236</v>
      </c>
      <c r="P1217" s="269" t="s">
        <v>663</v>
      </c>
      <c r="Q1217" s="269" t="s">
        <v>356</v>
      </c>
      <c r="R1217" s="221" t="s">
        <v>316</v>
      </c>
      <c r="S1217" s="223" t="s">
        <v>43</v>
      </c>
      <c r="T1217" s="274" t="s">
        <v>33</v>
      </c>
      <c r="U1217" s="223" t="s">
        <v>78</v>
      </c>
      <c r="V1217" s="221" t="s">
        <v>104</v>
      </c>
      <c r="W1217" s="231" t="s">
        <v>454</v>
      </c>
      <c r="X1217" s="269" t="s">
        <v>3286</v>
      </c>
      <c r="Y1217" s="220" t="s">
        <v>222</v>
      </c>
      <c r="Z1217" s="271" t="s">
        <v>220</v>
      </c>
      <c r="AA1217" s="220" t="s">
        <v>1322</v>
      </c>
      <c r="AB1217" s="239"/>
      <c r="AC1217" s="273" t="s">
        <v>227</v>
      </c>
      <c r="AD1217" s="221" t="s">
        <v>3288</v>
      </c>
      <c r="AH1217" s="257"/>
      <c r="AJ1217" s="258"/>
      <c r="AK1217" s="259"/>
      <c r="AL1217" s="242"/>
    </row>
    <row r="1218" spans="1:38" s="229" customFormat="1" ht="15" customHeight="1">
      <c r="A1218" s="217">
        <v>2024</v>
      </c>
      <c r="B1218" s="217" t="s">
        <v>62</v>
      </c>
      <c r="C1218" s="218" t="s">
        <v>3283</v>
      </c>
      <c r="D1218" s="217">
        <v>1234</v>
      </c>
      <c r="E1218" s="219" t="s">
        <v>4234</v>
      </c>
      <c r="F1218" s="217"/>
      <c r="G1218" s="217"/>
      <c r="H1218" s="220" t="s">
        <v>4233</v>
      </c>
      <c r="I1218" s="249" t="s">
        <v>52</v>
      </c>
      <c r="J1218" s="220" t="s">
        <v>4232</v>
      </c>
      <c r="K1218" s="220"/>
      <c r="L1218" s="219" t="s">
        <v>4235</v>
      </c>
      <c r="M1218" s="222" t="s">
        <v>4233</v>
      </c>
      <c r="N1218" s="222" t="s">
        <v>4233</v>
      </c>
      <c r="O1218" s="222" t="s">
        <v>4236</v>
      </c>
      <c r="P1218" s="269" t="s">
        <v>486</v>
      </c>
      <c r="Q1218" s="269" t="s">
        <v>487</v>
      </c>
      <c r="R1218" s="221" t="s">
        <v>312</v>
      </c>
      <c r="S1218" s="223" t="s">
        <v>90</v>
      </c>
      <c r="T1218" s="274" t="s">
        <v>30</v>
      </c>
      <c r="U1218" s="223" t="s">
        <v>80</v>
      </c>
      <c r="V1218" s="221" t="s">
        <v>95</v>
      </c>
      <c r="W1218" s="231" t="s">
        <v>3289</v>
      </c>
      <c r="X1218" s="269" t="s">
        <v>3290</v>
      </c>
      <c r="Y1218" s="220" t="s">
        <v>222</v>
      </c>
      <c r="Z1218" s="271" t="s">
        <v>223</v>
      </c>
      <c r="AA1218" s="220" t="s">
        <v>1322</v>
      </c>
      <c r="AB1218" s="239"/>
      <c r="AC1218" s="273" t="s">
        <v>227</v>
      </c>
      <c r="AD1218" s="221" t="s">
        <v>3291</v>
      </c>
      <c r="AH1218" s="257"/>
      <c r="AJ1218" s="258"/>
      <c r="AK1218" s="259"/>
      <c r="AL1218" s="242"/>
    </row>
    <row r="1219" spans="1:38" s="229" customFormat="1" ht="15" customHeight="1">
      <c r="A1219" s="217">
        <v>2024</v>
      </c>
      <c r="B1219" s="217" t="s">
        <v>62</v>
      </c>
      <c r="C1219" s="218" t="s">
        <v>3283</v>
      </c>
      <c r="D1219" s="217">
        <v>1234</v>
      </c>
      <c r="E1219" s="219" t="s">
        <v>4234</v>
      </c>
      <c r="F1219" s="217"/>
      <c r="G1219" s="217"/>
      <c r="H1219" s="220" t="s">
        <v>4233</v>
      </c>
      <c r="I1219" s="249" t="s">
        <v>52</v>
      </c>
      <c r="J1219" s="220" t="s">
        <v>4232</v>
      </c>
      <c r="K1219" s="220"/>
      <c r="L1219" s="219" t="s">
        <v>4235</v>
      </c>
      <c r="M1219" s="222" t="s">
        <v>4233</v>
      </c>
      <c r="N1219" s="222" t="s">
        <v>4233</v>
      </c>
      <c r="O1219" s="222" t="s">
        <v>4236</v>
      </c>
      <c r="P1219" s="269" t="s">
        <v>559</v>
      </c>
      <c r="Q1219" s="269" t="s">
        <v>294</v>
      </c>
      <c r="R1219" s="221" t="s">
        <v>316</v>
      </c>
      <c r="S1219" s="280" t="s">
        <v>35</v>
      </c>
      <c r="T1219" s="274" t="s">
        <v>29</v>
      </c>
      <c r="U1219" s="223" t="s">
        <v>81</v>
      </c>
      <c r="V1219" s="221" t="s">
        <v>3292</v>
      </c>
      <c r="W1219" s="231" t="s">
        <v>3293</v>
      </c>
      <c r="X1219" s="269" t="s">
        <v>3294</v>
      </c>
      <c r="Y1219" s="220" t="s">
        <v>219</v>
      </c>
      <c r="Z1219" s="271" t="s">
        <v>223</v>
      </c>
      <c r="AA1219" s="256" t="s">
        <v>3295</v>
      </c>
      <c r="AB1219" s="239"/>
      <c r="AC1219" s="273"/>
      <c r="AD1219" s="221" t="s">
        <v>3296</v>
      </c>
      <c r="AH1219" s="257"/>
      <c r="AJ1219" s="258"/>
      <c r="AK1219" s="259"/>
      <c r="AL1219" s="242"/>
    </row>
    <row r="1220" spans="1:38" s="229" customFormat="1" ht="15" customHeight="1">
      <c r="A1220" s="217">
        <v>2024</v>
      </c>
      <c r="B1220" s="217" t="s">
        <v>62</v>
      </c>
      <c r="C1220" s="218" t="s">
        <v>3297</v>
      </c>
      <c r="D1220" s="217">
        <v>1234</v>
      </c>
      <c r="E1220" s="219" t="s">
        <v>4234</v>
      </c>
      <c r="F1220" s="217"/>
      <c r="G1220" s="217"/>
      <c r="H1220" s="220" t="s">
        <v>4233</v>
      </c>
      <c r="I1220" s="249" t="s">
        <v>881</v>
      </c>
      <c r="J1220" s="220" t="s">
        <v>4232</v>
      </c>
      <c r="K1220" s="220"/>
      <c r="L1220" s="219" t="s">
        <v>4235</v>
      </c>
      <c r="M1220" s="222" t="s">
        <v>4233</v>
      </c>
      <c r="N1220" s="222" t="s">
        <v>4233</v>
      </c>
      <c r="O1220" s="222" t="s">
        <v>4236</v>
      </c>
      <c r="P1220" s="269" t="s">
        <v>361</v>
      </c>
      <c r="Q1220" s="269" t="s">
        <v>294</v>
      </c>
      <c r="R1220" s="221"/>
      <c r="S1220" s="223"/>
      <c r="T1220" s="223"/>
      <c r="U1220" s="223"/>
      <c r="V1220" s="221" t="s">
        <v>3298</v>
      </c>
      <c r="W1220" s="220"/>
      <c r="X1220" s="269"/>
      <c r="Y1220" s="220"/>
      <c r="Z1220" s="271"/>
      <c r="AA1220" s="220" t="s">
        <v>881</v>
      </c>
      <c r="AB1220" s="239"/>
      <c r="AC1220" s="273"/>
      <c r="AD1220" s="221"/>
      <c r="AH1220" s="257"/>
      <c r="AJ1220" s="258"/>
      <c r="AK1220" s="259"/>
      <c r="AL1220" s="242"/>
    </row>
    <row r="1221" spans="1:38" s="229" customFormat="1" ht="15" customHeight="1">
      <c r="A1221" s="217">
        <v>2024</v>
      </c>
      <c r="B1221" s="217" t="s">
        <v>62</v>
      </c>
      <c r="C1221" s="218" t="s">
        <v>3299</v>
      </c>
      <c r="D1221" s="217">
        <v>1234</v>
      </c>
      <c r="E1221" s="219" t="s">
        <v>4234</v>
      </c>
      <c r="F1221" s="217"/>
      <c r="G1221" s="217"/>
      <c r="H1221" s="220" t="s">
        <v>4233</v>
      </c>
      <c r="I1221" s="249" t="s">
        <v>52</v>
      </c>
      <c r="J1221" s="220" t="s">
        <v>4232</v>
      </c>
      <c r="K1221" s="220" t="s">
        <v>281</v>
      </c>
      <c r="L1221" s="219" t="s">
        <v>4235</v>
      </c>
      <c r="M1221" s="222" t="s">
        <v>4233</v>
      </c>
      <c r="N1221" s="222" t="s">
        <v>4233</v>
      </c>
      <c r="O1221" s="222" t="s">
        <v>4236</v>
      </c>
      <c r="P1221" s="269" t="s">
        <v>427</v>
      </c>
      <c r="Q1221" s="269" t="s">
        <v>294</v>
      </c>
      <c r="R1221" s="221" t="s">
        <v>1486</v>
      </c>
      <c r="S1221" s="223" t="s">
        <v>43</v>
      </c>
      <c r="T1221" s="274" t="s">
        <v>30</v>
      </c>
      <c r="U1221" s="223" t="s">
        <v>80</v>
      </c>
      <c r="V1221" s="221" t="s">
        <v>96</v>
      </c>
      <c r="W1221" s="231" t="s">
        <v>454</v>
      </c>
      <c r="X1221" s="232" t="s">
        <v>3300</v>
      </c>
      <c r="Y1221" s="220" t="s">
        <v>222</v>
      </c>
      <c r="Z1221" s="271" t="s">
        <v>220</v>
      </c>
      <c r="AA1221" s="220" t="s">
        <v>1322</v>
      </c>
      <c r="AB1221" s="239" t="s">
        <v>2280</v>
      </c>
      <c r="AC1221" s="273" t="s">
        <v>227</v>
      </c>
      <c r="AD1221" s="221" t="s">
        <v>3301</v>
      </c>
      <c r="AH1221" s="257"/>
      <c r="AJ1221" s="258"/>
      <c r="AK1221" s="259"/>
      <c r="AL1221" s="242"/>
    </row>
    <row r="1222" spans="1:38" s="229" customFormat="1" ht="15" customHeight="1">
      <c r="A1222" s="217">
        <v>2024</v>
      </c>
      <c r="B1222" s="217" t="s">
        <v>62</v>
      </c>
      <c r="C1222" s="218" t="s">
        <v>3299</v>
      </c>
      <c r="D1222" s="217">
        <v>1234</v>
      </c>
      <c r="E1222" s="219" t="s">
        <v>4234</v>
      </c>
      <c r="F1222" s="217"/>
      <c r="G1222" s="217"/>
      <c r="H1222" s="220" t="s">
        <v>4233</v>
      </c>
      <c r="I1222" s="249" t="s">
        <v>75</v>
      </c>
      <c r="J1222" s="220" t="s">
        <v>4232</v>
      </c>
      <c r="K1222" s="220"/>
      <c r="L1222" s="219" t="s">
        <v>4235</v>
      </c>
      <c r="M1222" s="222" t="s">
        <v>4233</v>
      </c>
      <c r="N1222" s="222" t="s">
        <v>4233</v>
      </c>
      <c r="O1222" s="222" t="s">
        <v>4236</v>
      </c>
      <c r="P1222" s="269" t="s">
        <v>516</v>
      </c>
      <c r="Q1222" s="269" t="s">
        <v>294</v>
      </c>
      <c r="R1222" s="221"/>
      <c r="S1222" s="223"/>
      <c r="T1222" s="223"/>
      <c r="U1222" s="223"/>
      <c r="V1222" s="221" t="s">
        <v>75</v>
      </c>
      <c r="W1222" s="220"/>
      <c r="X1222" s="269"/>
      <c r="Y1222" s="220"/>
      <c r="Z1222" s="271"/>
      <c r="AA1222" s="220" t="s">
        <v>75</v>
      </c>
      <c r="AB1222" s="239"/>
      <c r="AC1222" s="273"/>
      <c r="AD1222" s="221"/>
      <c r="AH1222" s="257"/>
      <c r="AJ1222" s="258"/>
      <c r="AK1222" s="259"/>
      <c r="AL1222" s="242"/>
    </row>
    <row r="1223" spans="1:38" s="229" customFormat="1" ht="15" customHeight="1">
      <c r="A1223" s="217">
        <v>2024</v>
      </c>
      <c r="B1223" s="217" t="s">
        <v>62</v>
      </c>
      <c r="C1223" s="218" t="s">
        <v>3299</v>
      </c>
      <c r="D1223" s="217">
        <v>1234</v>
      </c>
      <c r="E1223" s="219" t="s">
        <v>4234</v>
      </c>
      <c r="F1223" s="217"/>
      <c r="G1223" s="217"/>
      <c r="H1223" s="220" t="s">
        <v>4233</v>
      </c>
      <c r="I1223" s="249" t="s">
        <v>2061</v>
      </c>
      <c r="J1223" s="220" t="s">
        <v>4232</v>
      </c>
      <c r="K1223" s="220"/>
      <c r="L1223" s="219" t="s">
        <v>4235</v>
      </c>
      <c r="M1223" s="222" t="s">
        <v>4233</v>
      </c>
      <c r="N1223" s="222" t="s">
        <v>4233</v>
      </c>
      <c r="O1223" s="222" t="s">
        <v>4236</v>
      </c>
      <c r="P1223" s="269" t="s">
        <v>325</v>
      </c>
      <c r="Q1223" s="269" t="s">
        <v>325</v>
      </c>
      <c r="R1223" s="221"/>
      <c r="S1223" s="223"/>
      <c r="T1223" s="223"/>
      <c r="U1223" s="223"/>
      <c r="V1223" s="221" t="s">
        <v>2061</v>
      </c>
      <c r="W1223" s="220"/>
      <c r="X1223" s="269"/>
      <c r="Y1223" s="220"/>
      <c r="Z1223" s="271"/>
      <c r="AA1223" s="220" t="s">
        <v>2061</v>
      </c>
      <c r="AB1223" s="239"/>
      <c r="AC1223" s="273"/>
      <c r="AD1223" s="221"/>
      <c r="AH1223" s="257"/>
      <c r="AJ1223" s="258"/>
      <c r="AK1223" s="259"/>
      <c r="AL1223" s="242"/>
    </row>
    <row r="1224" spans="1:38" s="229" customFormat="1" ht="15" customHeight="1">
      <c r="A1224" s="217">
        <v>2024</v>
      </c>
      <c r="B1224" s="217" t="s">
        <v>62</v>
      </c>
      <c r="C1224" s="218" t="s">
        <v>3299</v>
      </c>
      <c r="D1224" s="217">
        <v>1234</v>
      </c>
      <c r="E1224" s="219" t="s">
        <v>4234</v>
      </c>
      <c r="F1224" s="217"/>
      <c r="G1224" s="217"/>
      <c r="H1224" s="220" t="s">
        <v>4233</v>
      </c>
      <c r="I1224" s="249" t="s">
        <v>2061</v>
      </c>
      <c r="J1224" s="220" t="s">
        <v>4232</v>
      </c>
      <c r="K1224" s="220"/>
      <c r="L1224" s="219" t="s">
        <v>4235</v>
      </c>
      <c r="M1224" s="222" t="s">
        <v>4233</v>
      </c>
      <c r="N1224" s="222" t="s">
        <v>4233</v>
      </c>
      <c r="O1224" s="222" t="s">
        <v>4236</v>
      </c>
      <c r="P1224" s="269" t="s">
        <v>325</v>
      </c>
      <c r="Q1224" s="269" t="s">
        <v>325</v>
      </c>
      <c r="R1224" s="221"/>
      <c r="S1224" s="223"/>
      <c r="T1224" s="223"/>
      <c r="U1224" s="223"/>
      <c r="V1224" s="249" t="s">
        <v>2061</v>
      </c>
      <c r="W1224" s="220"/>
      <c r="X1224" s="269"/>
      <c r="Y1224" s="220"/>
      <c r="Z1224" s="271"/>
      <c r="AA1224" s="249" t="s">
        <v>2061</v>
      </c>
      <c r="AB1224" s="239"/>
      <c r="AC1224" s="273"/>
      <c r="AD1224" s="221"/>
      <c r="AH1224" s="257"/>
      <c r="AJ1224" s="258"/>
      <c r="AK1224" s="259"/>
      <c r="AL1224" s="242"/>
    </row>
    <row r="1225" spans="1:38" s="229" customFormat="1" ht="15" customHeight="1">
      <c r="A1225" s="217">
        <v>2024</v>
      </c>
      <c r="B1225" s="217" t="s">
        <v>62</v>
      </c>
      <c r="C1225" s="218" t="s">
        <v>3299</v>
      </c>
      <c r="D1225" s="217">
        <v>1234</v>
      </c>
      <c r="E1225" s="219" t="s">
        <v>4234</v>
      </c>
      <c r="F1225" s="217"/>
      <c r="G1225" s="217"/>
      <c r="H1225" s="220" t="s">
        <v>4233</v>
      </c>
      <c r="I1225" s="221" t="s">
        <v>881</v>
      </c>
      <c r="J1225" s="220" t="s">
        <v>4232</v>
      </c>
      <c r="K1225" s="220"/>
      <c r="L1225" s="219" t="s">
        <v>4235</v>
      </c>
      <c r="M1225" s="222" t="s">
        <v>4233</v>
      </c>
      <c r="N1225" s="222" t="s">
        <v>4233</v>
      </c>
      <c r="O1225" s="222" t="s">
        <v>4236</v>
      </c>
      <c r="P1225" s="269" t="s">
        <v>647</v>
      </c>
      <c r="Q1225" s="269" t="s">
        <v>396</v>
      </c>
      <c r="R1225" s="221"/>
      <c r="S1225" s="223"/>
      <c r="T1225" s="223"/>
      <c r="U1225" s="223"/>
      <c r="V1225" s="221" t="s">
        <v>3298</v>
      </c>
      <c r="W1225" s="220"/>
      <c r="X1225" s="269"/>
      <c r="Y1225" s="220"/>
      <c r="Z1225" s="271" t="s">
        <v>223</v>
      </c>
      <c r="AA1225" s="220" t="s">
        <v>881</v>
      </c>
      <c r="AB1225" s="239"/>
      <c r="AC1225" s="273"/>
      <c r="AD1225" s="221"/>
      <c r="AH1225" s="257"/>
      <c r="AJ1225" s="258"/>
      <c r="AK1225" s="259"/>
      <c r="AL1225" s="242"/>
    </row>
    <row r="1226" spans="1:38" s="229" customFormat="1" ht="15" customHeight="1">
      <c r="A1226" s="217">
        <v>2024</v>
      </c>
      <c r="B1226" s="217" t="s">
        <v>62</v>
      </c>
      <c r="C1226" s="218" t="s">
        <v>3299</v>
      </c>
      <c r="D1226" s="217">
        <v>1234</v>
      </c>
      <c r="E1226" s="219" t="s">
        <v>4234</v>
      </c>
      <c r="F1226" s="217" t="s">
        <v>310</v>
      </c>
      <c r="G1226" s="217" t="s">
        <v>3302</v>
      </c>
      <c r="H1226" s="220" t="s">
        <v>4233</v>
      </c>
      <c r="I1226" s="249" t="s">
        <v>52</v>
      </c>
      <c r="J1226" s="220" t="s">
        <v>4232</v>
      </c>
      <c r="K1226" s="244"/>
      <c r="L1226" s="219" t="s">
        <v>4235</v>
      </c>
      <c r="M1226" s="222" t="s">
        <v>4233</v>
      </c>
      <c r="N1226" s="222" t="s">
        <v>4233</v>
      </c>
      <c r="O1226" s="222" t="s">
        <v>4236</v>
      </c>
      <c r="P1226" s="269" t="s">
        <v>1395</v>
      </c>
      <c r="Q1226" s="269" t="s">
        <v>556</v>
      </c>
      <c r="R1226" s="221" t="s">
        <v>289</v>
      </c>
      <c r="S1226" s="223" t="s">
        <v>76</v>
      </c>
      <c r="T1226" s="274" t="s">
        <v>26</v>
      </c>
      <c r="U1226" s="223" t="s">
        <v>83</v>
      </c>
      <c r="V1226" s="221" t="s">
        <v>1193</v>
      </c>
      <c r="W1226" s="231" t="s">
        <v>3303</v>
      </c>
      <c r="X1226" s="269" t="s">
        <v>419</v>
      </c>
      <c r="Y1226" s="220" t="s">
        <v>222</v>
      </c>
      <c r="Z1226" s="271" t="s">
        <v>223</v>
      </c>
      <c r="AA1226" s="220" t="s">
        <v>323</v>
      </c>
      <c r="AB1226" s="239" t="s">
        <v>289</v>
      </c>
      <c r="AC1226" s="273" t="s">
        <v>227</v>
      </c>
      <c r="AD1226" s="221" t="s">
        <v>1186</v>
      </c>
      <c r="AH1226" s="257"/>
      <c r="AJ1226" s="258"/>
      <c r="AK1226" s="259"/>
      <c r="AL1226" s="242"/>
    </row>
    <row r="1227" spans="1:38" s="229" customFormat="1" ht="15" customHeight="1">
      <c r="A1227" s="260">
        <v>2024</v>
      </c>
      <c r="B1227" s="260" t="s">
        <v>62</v>
      </c>
      <c r="C1227" s="261" t="s">
        <v>3299</v>
      </c>
      <c r="D1227" s="217">
        <v>1234</v>
      </c>
      <c r="E1227" s="219" t="s">
        <v>4234</v>
      </c>
      <c r="F1227" s="260"/>
      <c r="G1227" s="260"/>
      <c r="H1227" s="220" t="s">
        <v>4233</v>
      </c>
      <c r="I1227" s="310" t="s">
        <v>52</v>
      </c>
      <c r="J1227" s="220" t="s">
        <v>4232</v>
      </c>
      <c r="K1227" s="262"/>
      <c r="L1227" s="219" t="s">
        <v>4235</v>
      </c>
      <c r="M1227" s="222" t="s">
        <v>4233</v>
      </c>
      <c r="N1227" s="222" t="s">
        <v>4233</v>
      </c>
      <c r="O1227" s="222" t="s">
        <v>4236</v>
      </c>
      <c r="P1227" s="311" t="s">
        <v>1756</v>
      </c>
      <c r="Q1227" s="311" t="s">
        <v>294</v>
      </c>
      <c r="R1227" s="263" t="s">
        <v>316</v>
      </c>
      <c r="S1227" s="223" t="s">
        <v>90</v>
      </c>
      <c r="T1227" s="312" t="s">
        <v>3304</v>
      </c>
      <c r="U1227" s="264" t="s">
        <v>82</v>
      </c>
      <c r="V1227" s="263" t="s">
        <v>2283</v>
      </c>
      <c r="W1227" s="313" t="s">
        <v>3271</v>
      </c>
      <c r="X1227" s="311" t="s">
        <v>3305</v>
      </c>
      <c r="Y1227" s="262" t="s">
        <v>219</v>
      </c>
      <c r="Z1227" s="314" t="s">
        <v>223</v>
      </c>
      <c r="AA1227" s="220" t="s">
        <v>598</v>
      </c>
      <c r="AB1227" s="266"/>
      <c r="AC1227" s="315"/>
      <c r="AD1227" s="263"/>
      <c r="AH1227" s="257"/>
      <c r="AJ1227" s="258"/>
      <c r="AK1227" s="259"/>
      <c r="AL1227" s="242"/>
    </row>
    <row r="1228" spans="1:38" s="229" customFormat="1" ht="15" customHeight="1">
      <c r="A1228" s="217">
        <v>2024</v>
      </c>
      <c r="B1228" s="217" t="s">
        <v>62</v>
      </c>
      <c r="C1228" s="218" t="s">
        <v>3299</v>
      </c>
      <c r="D1228" s="217">
        <v>1234</v>
      </c>
      <c r="E1228" s="219" t="s">
        <v>4234</v>
      </c>
      <c r="F1228" s="217"/>
      <c r="G1228" s="217"/>
      <c r="H1228" s="220" t="s">
        <v>4233</v>
      </c>
      <c r="I1228" s="249" t="s">
        <v>52</v>
      </c>
      <c r="J1228" s="220" t="s">
        <v>4232</v>
      </c>
      <c r="K1228" s="220"/>
      <c r="L1228" s="219" t="s">
        <v>4235</v>
      </c>
      <c r="M1228" s="222" t="s">
        <v>4233</v>
      </c>
      <c r="N1228" s="222" t="s">
        <v>4233</v>
      </c>
      <c r="O1228" s="222" t="s">
        <v>4236</v>
      </c>
      <c r="P1228" s="269" t="s">
        <v>559</v>
      </c>
      <c r="Q1228" s="269" t="s">
        <v>294</v>
      </c>
      <c r="R1228" s="221" t="s">
        <v>316</v>
      </c>
      <c r="S1228" s="223" t="s">
        <v>43</v>
      </c>
      <c r="T1228" s="274" t="s">
        <v>3123</v>
      </c>
      <c r="U1228" s="223" t="s">
        <v>78</v>
      </c>
      <c r="V1228" s="221" t="s">
        <v>149</v>
      </c>
      <c r="W1228" s="231" t="s">
        <v>454</v>
      </c>
      <c r="X1228" s="269" t="s">
        <v>3286</v>
      </c>
      <c r="Y1228" s="220" t="s">
        <v>222</v>
      </c>
      <c r="Z1228" s="271" t="s">
        <v>220</v>
      </c>
      <c r="AA1228" s="220" t="s">
        <v>288</v>
      </c>
      <c r="AB1228" s="239"/>
      <c r="AC1228" s="273" t="s">
        <v>227</v>
      </c>
      <c r="AD1228" s="221" t="s">
        <v>3306</v>
      </c>
      <c r="AH1228" s="257"/>
      <c r="AJ1228" s="258"/>
      <c r="AK1228" s="259"/>
      <c r="AL1228" s="242"/>
    </row>
    <row r="1229" spans="1:38" s="229" customFormat="1" ht="15" customHeight="1">
      <c r="A1229" s="239">
        <v>2024</v>
      </c>
      <c r="B1229" s="239" t="s">
        <v>62</v>
      </c>
      <c r="C1229" s="286" t="s">
        <v>3307</v>
      </c>
      <c r="D1229" s="217">
        <v>1234</v>
      </c>
      <c r="E1229" s="219" t="s">
        <v>4234</v>
      </c>
      <c r="F1229" s="217"/>
      <c r="G1229" s="217"/>
      <c r="H1229" s="220" t="s">
        <v>4233</v>
      </c>
      <c r="I1229" s="249" t="s">
        <v>52</v>
      </c>
      <c r="J1229" s="220" t="s">
        <v>4232</v>
      </c>
      <c r="K1229" s="248"/>
      <c r="L1229" s="219" t="s">
        <v>4235</v>
      </c>
      <c r="M1229" s="222" t="s">
        <v>4233</v>
      </c>
      <c r="N1229" s="222" t="s">
        <v>4233</v>
      </c>
      <c r="O1229" s="222" t="s">
        <v>4236</v>
      </c>
      <c r="P1229" s="269" t="s">
        <v>506</v>
      </c>
      <c r="Q1229" s="269" t="s">
        <v>294</v>
      </c>
      <c r="R1229" s="221"/>
      <c r="S1229" s="280" t="s">
        <v>41</v>
      </c>
      <c r="T1229" s="274" t="s">
        <v>30</v>
      </c>
      <c r="U1229" s="223" t="s">
        <v>82</v>
      </c>
      <c r="V1229" s="221" t="s">
        <v>94</v>
      </c>
      <c r="W1229" s="231" t="s">
        <v>3308</v>
      </c>
      <c r="X1229" s="269" t="s">
        <v>3309</v>
      </c>
      <c r="Y1229" s="220" t="s">
        <v>219</v>
      </c>
      <c r="Z1229" s="271" t="s">
        <v>223</v>
      </c>
      <c r="AA1229" s="248" t="s">
        <v>2221</v>
      </c>
      <c r="AB1229" s="239"/>
      <c r="AC1229" s="273" t="s">
        <v>227</v>
      </c>
      <c r="AD1229" s="249" t="s">
        <v>3309</v>
      </c>
      <c r="AH1229" s="257"/>
      <c r="AJ1229" s="258"/>
      <c r="AK1229" s="259"/>
      <c r="AL1229" s="242"/>
    </row>
    <row r="1230" spans="1:38" s="229" customFormat="1" ht="15" customHeight="1">
      <c r="A1230" s="217">
        <v>2024</v>
      </c>
      <c r="B1230" s="217" t="s">
        <v>62</v>
      </c>
      <c r="C1230" s="218" t="s">
        <v>3307</v>
      </c>
      <c r="D1230" s="217">
        <v>1234</v>
      </c>
      <c r="E1230" s="219" t="s">
        <v>4234</v>
      </c>
      <c r="F1230" s="217"/>
      <c r="G1230" s="217"/>
      <c r="H1230" s="220" t="s">
        <v>4233</v>
      </c>
      <c r="I1230" s="249" t="s">
        <v>52</v>
      </c>
      <c r="J1230" s="220" t="s">
        <v>4232</v>
      </c>
      <c r="K1230" s="220" t="s">
        <v>281</v>
      </c>
      <c r="L1230" s="219" t="s">
        <v>4235</v>
      </c>
      <c r="M1230" s="222" t="s">
        <v>4233</v>
      </c>
      <c r="N1230" s="222" t="s">
        <v>4233</v>
      </c>
      <c r="O1230" s="222" t="s">
        <v>4236</v>
      </c>
      <c r="P1230" s="269" t="s">
        <v>870</v>
      </c>
      <c r="Q1230" s="269" t="s">
        <v>871</v>
      </c>
      <c r="R1230" s="221" t="s">
        <v>289</v>
      </c>
      <c r="S1230" s="223" t="s">
        <v>76</v>
      </c>
      <c r="T1230" s="274" t="s">
        <v>3310</v>
      </c>
      <c r="U1230" s="223" t="s">
        <v>78</v>
      </c>
      <c r="V1230" s="221" t="s">
        <v>327</v>
      </c>
      <c r="W1230" s="231" t="s">
        <v>3311</v>
      </c>
      <c r="X1230" s="231" t="s">
        <v>3312</v>
      </c>
      <c r="Y1230" s="220" t="s">
        <v>222</v>
      </c>
      <c r="Z1230" s="271" t="s">
        <v>220</v>
      </c>
      <c r="AA1230" s="220" t="s">
        <v>304</v>
      </c>
      <c r="AB1230" s="239" t="s">
        <v>289</v>
      </c>
      <c r="AC1230" s="273" t="s">
        <v>227</v>
      </c>
      <c r="AD1230" s="221"/>
      <c r="AH1230" s="257"/>
      <c r="AJ1230" s="258"/>
      <c r="AK1230" s="259"/>
      <c r="AL1230" s="242"/>
    </row>
    <row r="1231" spans="1:38" s="229" customFormat="1" ht="15" customHeight="1">
      <c r="A1231" s="217">
        <v>2024</v>
      </c>
      <c r="B1231" s="217" t="s">
        <v>62</v>
      </c>
      <c r="C1231" s="218" t="s">
        <v>3307</v>
      </c>
      <c r="D1231" s="217">
        <v>1234</v>
      </c>
      <c r="E1231" s="219" t="s">
        <v>4234</v>
      </c>
      <c r="F1231" s="217"/>
      <c r="G1231" s="217"/>
      <c r="H1231" s="220" t="s">
        <v>4233</v>
      </c>
      <c r="I1231" s="249" t="s">
        <v>2061</v>
      </c>
      <c r="J1231" s="220" t="s">
        <v>4232</v>
      </c>
      <c r="K1231" s="220"/>
      <c r="L1231" s="219" t="s">
        <v>4235</v>
      </c>
      <c r="M1231" s="222" t="s">
        <v>4233</v>
      </c>
      <c r="N1231" s="222" t="s">
        <v>4233</v>
      </c>
      <c r="O1231" s="222" t="s">
        <v>4236</v>
      </c>
      <c r="P1231" s="269" t="s">
        <v>325</v>
      </c>
      <c r="Q1231" s="269" t="s">
        <v>325</v>
      </c>
      <c r="R1231" s="221"/>
      <c r="S1231" s="223"/>
      <c r="T1231" s="223"/>
      <c r="U1231" s="223"/>
      <c r="V1231" s="221" t="s">
        <v>2061</v>
      </c>
      <c r="W1231" s="220"/>
      <c r="X1231" s="269"/>
      <c r="Y1231" s="220"/>
      <c r="Z1231" s="271"/>
      <c r="AA1231" s="220" t="s">
        <v>2061</v>
      </c>
      <c r="AB1231" s="239"/>
      <c r="AC1231" s="273"/>
      <c r="AD1231" s="221"/>
      <c r="AH1231" s="257"/>
      <c r="AJ1231" s="258"/>
      <c r="AK1231" s="259"/>
      <c r="AL1231" s="242"/>
    </row>
    <row r="1232" spans="1:38" s="229" customFormat="1" ht="15" customHeight="1">
      <c r="A1232" s="217">
        <v>2024</v>
      </c>
      <c r="B1232" s="217" t="s">
        <v>62</v>
      </c>
      <c r="C1232" s="218" t="s">
        <v>3313</v>
      </c>
      <c r="D1232" s="217">
        <v>1234</v>
      </c>
      <c r="E1232" s="219" t="s">
        <v>4234</v>
      </c>
      <c r="F1232" s="217"/>
      <c r="G1232" s="217"/>
      <c r="H1232" s="220" t="s">
        <v>4233</v>
      </c>
      <c r="I1232" s="249" t="s">
        <v>52</v>
      </c>
      <c r="J1232" s="220" t="s">
        <v>4232</v>
      </c>
      <c r="K1232" s="220"/>
      <c r="L1232" s="219" t="s">
        <v>4235</v>
      </c>
      <c r="M1232" s="222" t="s">
        <v>4233</v>
      </c>
      <c r="N1232" s="222" t="s">
        <v>4233</v>
      </c>
      <c r="O1232" s="222" t="s">
        <v>4236</v>
      </c>
      <c r="P1232" s="269" t="s">
        <v>663</v>
      </c>
      <c r="Q1232" s="269" t="s">
        <v>356</v>
      </c>
      <c r="R1232" s="221" t="s">
        <v>312</v>
      </c>
      <c r="S1232" s="223" t="s">
        <v>43</v>
      </c>
      <c r="T1232" s="274" t="s">
        <v>33</v>
      </c>
      <c r="U1232" s="223" t="s">
        <v>78</v>
      </c>
      <c r="V1232" s="221" t="s">
        <v>104</v>
      </c>
      <c r="W1232" s="231" t="s">
        <v>454</v>
      </c>
      <c r="X1232" s="269" t="s">
        <v>3314</v>
      </c>
      <c r="Y1232" s="220" t="s">
        <v>222</v>
      </c>
      <c r="Z1232" s="271" t="s">
        <v>223</v>
      </c>
      <c r="AA1232" s="220" t="s">
        <v>288</v>
      </c>
      <c r="AB1232" s="239"/>
      <c r="AC1232" s="273" t="s">
        <v>227</v>
      </c>
      <c r="AD1232" s="221" t="s">
        <v>3315</v>
      </c>
      <c r="AH1232" s="257"/>
      <c r="AJ1232" s="258"/>
      <c r="AK1232" s="259"/>
      <c r="AL1232" s="242"/>
    </row>
    <row r="1233" spans="1:38" s="229" customFormat="1" ht="15" customHeight="1">
      <c r="A1233" s="217">
        <v>2024</v>
      </c>
      <c r="B1233" s="217" t="s">
        <v>62</v>
      </c>
      <c r="C1233" s="218" t="s">
        <v>3313</v>
      </c>
      <c r="D1233" s="217">
        <v>1234</v>
      </c>
      <c r="E1233" s="219" t="s">
        <v>4234</v>
      </c>
      <c r="F1233" s="217"/>
      <c r="G1233" s="217"/>
      <c r="H1233" s="220" t="s">
        <v>4233</v>
      </c>
      <c r="I1233" s="249" t="s">
        <v>52</v>
      </c>
      <c r="J1233" s="220" t="s">
        <v>4232</v>
      </c>
      <c r="K1233" s="220" t="s">
        <v>281</v>
      </c>
      <c r="L1233" s="219" t="s">
        <v>4235</v>
      </c>
      <c r="M1233" s="222" t="s">
        <v>4233</v>
      </c>
      <c r="N1233" s="222" t="s">
        <v>4233</v>
      </c>
      <c r="O1233" s="222" t="s">
        <v>4236</v>
      </c>
      <c r="P1233" s="269" t="s">
        <v>2696</v>
      </c>
      <c r="Q1233" s="269" t="s">
        <v>406</v>
      </c>
      <c r="R1233" s="221" t="s">
        <v>312</v>
      </c>
      <c r="S1233" s="223" t="s">
        <v>43</v>
      </c>
      <c r="T1233" s="274" t="s">
        <v>33</v>
      </c>
      <c r="U1233" s="223" t="s">
        <v>78</v>
      </c>
      <c r="V1233" s="221" t="s">
        <v>3316</v>
      </c>
      <c r="W1233" s="231" t="s">
        <v>454</v>
      </c>
      <c r="X1233" s="269" t="s">
        <v>3317</v>
      </c>
      <c r="Y1233" s="220" t="s">
        <v>222</v>
      </c>
      <c r="Z1233" s="271" t="s">
        <v>220</v>
      </c>
      <c r="AA1233" s="220" t="s">
        <v>1322</v>
      </c>
      <c r="AB1233" s="239" t="s">
        <v>1486</v>
      </c>
      <c r="AC1233" s="273" t="s">
        <v>227</v>
      </c>
      <c r="AD1233" s="221" t="s">
        <v>3318</v>
      </c>
      <c r="AH1233" s="257"/>
      <c r="AJ1233" s="258"/>
      <c r="AK1233" s="259"/>
      <c r="AL1233" s="242"/>
    </row>
    <row r="1234" spans="1:38" s="229" customFormat="1" ht="15" customHeight="1">
      <c r="A1234" s="217">
        <v>2024</v>
      </c>
      <c r="B1234" s="217" t="s">
        <v>62</v>
      </c>
      <c r="C1234" s="218" t="s">
        <v>3313</v>
      </c>
      <c r="D1234" s="217">
        <v>1234</v>
      </c>
      <c r="E1234" s="219" t="s">
        <v>4234</v>
      </c>
      <c r="F1234" s="217"/>
      <c r="G1234" s="217"/>
      <c r="H1234" s="220" t="s">
        <v>4233</v>
      </c>
      <c r="I1234" s="249" t="s">
        <v>52</v>
      </c>
      <c r="J1234" s="220" t="s">
        <v>4232</v>
      </c>
      <c r="K1234" s="220"/>
      <c r="L1234" s="219" t="s">
        <v>4235</v>
      </c>
      <c r="M1234" s="222" t="s">
        <v>4233</v>
      </c>
      <c r="N1234" s="222" t="s">
        <v>4233</v>
      </c>
      <c r="O1234" s="222" t="s">
        <v>4236</v>
      </c>
      <c r="P1234" s="269" t="s">
        <v>431</v>
      </c>
      <c r="Q1234" s="269" t="s">
        <v>294</v>
      </c>
      <c r="R1234" s="221" t="s">
        <v>316</v>
      </c>
      <c r="S1234" s="280" t="s">
        <v>35</v>
      </c>
      <c r="T1234" s="274" t="s">
        <v>29</v>
      </c>
      <c r="U1234" s="223" t="s">
        <v>83</v>
      </c>
      <c r="V1234" s="221" t="s">
        <v>3319</v>
      </c>
      <c r="W1234" s="231" t="s">
        <v>3320</v>
      </c>
      <c r="X1234" s="269" t="s">
        <v>3321</v>
      </c>
      <c r="Y1234" s="220" t="s">
        <v>222</v>
      </c>
      <c r="Z1234" s="271" t="s">
        <v>223</v>
      </c>
      <c r="AA1234" s="256" t="s">
        <v>3322</v>
      </c>
      <c r="AB1234" s="239"/>
      <c r="AC1234" s="273"/>
      <c r="AD1234" s="221"/>
      <c r="AH1234" s="257"/>
      <c r="AJ1234" s="258"/>
      <c r="AK1234" s="259"/>
      <c r="AL1234" s="242"/>
    </row>
    <row r="1235" spans="1:38" s="229" customFormat="1" ht="15" customHeight="1">
      <c r="A1235" s="217">
        <v>2024</v>
      </c>
      <c r="B1235" s="217" t="s">
        <v>62</v>
      </c>
      <c r="C1235" s="218" t="s">
        <v>3313</v>
      </c>
      <c r="D1235" s="217">
        <v>1234</v>
      </c>
      <c r="E1235" s="219" t="s">
        <v>4234</v>
      </c>
      <c r="F1235" s="217"/>
      <c r="G1235" s="217"/>
      <c r="H1235" s="220" t="s">
        <v>4233</v>
      </c>
      <c r="I1235" s="249" t="s">
        <v>291</v>
      </c>
      <c r="J1235" s="220" t="s">
        <v>4232</v>
      </c>
      <c r="K1235" s="220"/>
      <c r="L1235" s="219" t="s">
        <v>4235</v>
      </c>
      <c r="M1235" s="222" t="s">
        <v>4233</v>
      </c>
      <c r="N1235" s="222" t="s">
        <v>4233</v>
      </c>
      <c r="O1235" s="222" t="s">
        <v>4236</v>
      </c>
      <c r="P1235" s="269" t="s">
        <v>431</v>
      </c>
      <c r="Q1235" s="269" t="s">
        <v>294</v>
      </c>
      <c r="R1235" s="221"/>
      <c r="S1235" s="223"/>
      <c r="T1235" s="223"/>
      <c r="U1235" s="223"/>
      <c r="V1235" s="221" t="s">
        <v>291</v>
      </c>
      <c r="W1235" s="220"/>
      <c r="X1235" s="269"/>
      <c r="Y1235" s="220"/>
      <c r="Z1235" s="271"/>
      <c r="AA1235" s="220" t="s">
        <v>291</v>
      </c>
      <c r="AB1235" s="239"/>
      <c r="AC1235" s="273"/>
      <c r="AD1235" s="221"/>
      <c r="AH1235" s="257"/>
      <c r="AJ1235" s="258"/>
      <c r="AK1235" s="259"/>
      <c r="AL1235" s="242"/>
    </row>
    <row r="1236" spans="1:38" s="229" customFormat="1" ht="15" customHeight="1">
      <c r="A1236" s="217">
        <v>2024</v>
      </c>
      <c r="B1236" s="217" t="s">
        <v>62</v>
      </c>
      <c r="C1236" s="218" t="s">
        <v>3313</v>
      </c>
      <c r="D1236" s="217">
        <v>1234</v>
      </c>
      <c r="E1236" s="219" t="s">
        <v>4234</v>
      </c>
      <c r="F1236" s="217"/>
      <c r="G1236" s="217"/>
      <c r="H1236" s="220" t="s">
        <v>4233</v>
      </c>
      <c r="I1236" s="249" t="s">
        <v>52</v>
      </c>
      <c r="J1236" s="220" t="s">
        <v>4232</v>
      </c>
      <c r="K1236" s="220"/>
      <c r="L1236" s="219" t="s">
        <v>4235</v>
      </c>
      <c r="M1236" s="222" t="s">
        <v>4233</v>
      </c>
      <c r="N1236" s="222" t="s">
        <v>4233</v>
      </c>
      <c r="O1236" s="222" t="s">
        <v>4236</v>
      </c>
      <c r="P1236" s="269" t="s">
        <v>283</v>
      </c>
      <c r="Q1236" s="269" t="s">
        <v>284</v>
      </c>
      <c r="R1236" s="221" t="s">
        <v>316</v>
      </c>
      <c r="S1236" s="223" t="s">
        <v>43</v>
      </c>
      <c r="T1236" s="274" t="s">
        <v>33</v>
      </c>
      <c r="U1236" s="223" t="s">
        <v>78</v>
      </c>
      <c r="V1236" s="221" t="s">
        <v>3323</v>
      </c>
      <c r="W1236" s="231" t="s">
        <v>2083</v>
      </c>
      <c r="X1236" s="269" t="s">
        <v>1103</v>
      </c>
      <c r="Y1236" s="220" t="s">
        <v>222</v>
      </c>
      <c r="Z1236" s="271" t="s">
        <v>220</v>
      </c>
      <c r="AA1236" s="220" t="s">
        <v>288</v>
      </c>
      <c r="AB1236" s="239"/>
      <c r="AC1236" s="273" t="s">
        <v>227</v>
      </c>
      <c r="AD1236" s="221" t="s">
        <v>3324</v>
      </c>
      <c r="AH1236" s="257"/>
      <c r="AJ1236" s="258"/>
      <c r="AK1236" s="259"/>
      <c r="AL1236" s="242"/>
    </row>
    <row r="1237" spans="1:38" s="229" customFormat="1" ht="15" customHeight="1">
      <c r="A1237" s="217">
        <v>2024</v>
      </c>
      <c r="B1237" s="217" t="s">
        <v>62</v>
      </c>
      <c r="C1237" s="218" t="s">
        <v>3313</v>
      </c>
      <c r="D1237" s="217">
        <v>1234</v>
      </c>
      <c r="E1237" s="219" t="s">
        <v>4234</v>
      </c>
      <c r="F1237" s="217"/>
      <c r="G1237" s="217"/>
      <c r="H1237" s="220" t="s">
        <v>4233</v>
      </c>
      <c r="I1237" s="249" t="s">
        <v>52</v>
      </c>
      <c r="J1237" s="220" t="s">
        <v>4232</v>
      </c>
      <c r="K1237" s="220"/>
      <c r="L1237" s="219" t="s">
        <v>4235</v>
      </c>
      <c r="M1237" s="222" t="s">
        <v>4233</v>
      </c>
      <c r="N1237" s="222" t="s">
        <v>4233</v>
      </c>
      <c r="O1237" s="222" t="s">
        <v>4236</v>
      </c>
      <c r="P1237" s="269" t="s">
        <v>283</v>
      </c>
      <c r="Q1237" s="269" t="s">
        <v>284</v>
      </c>
      <c r="R1237" s="221" t="s">
        <v>316</v>
      </c>
      <c r="S1237" s="223" t="s">
        <v>43</v>
      </c>
      <c r="T1237" s="274" t="s">
        <v>33</v>
      </c>
      <c r="U1237" s="223" t="s">
        <v>78</v>
      </c>
      <c r="V1237" s="221" t="s">
        <v>3323</v>
      </c>
      <c r="W1237" s="231" t="s">
        <v>2083</v>
      </c>
      <c r="X1237" s="269" t="s">
        <v>1103</v>
      </c>
      <c r="Y1237" s="220" t="s">
        <v>222</v>
      </c>
      <c r="Z1237" s="271" t="s">
        <v>220</v>
      </c>
      <c r="AA1237" s="220" t="s">
        <v>288</v>
      </c>
      <c r="AB1237" s="239"/>
      <c r="AC1237" s="273" t="s">
        <v>227</v>
      </c>
      <c r="AD1237" s="221" t="s">
        <v>3324</v>
      </c>
      <c r="AH1237" s="257"/>
      <c r="AJ1237" s="258"/>
      <c r="AK1237" s="259"/>
      <c r="AL1237" s="242"/>
    </row>
    <row r="1238" spans="1:38" s="229" customFormat="1" ht="15" customHeight="1">
      <c r="A1238" s="217">
        <v>2024</v>
      </c>
      <c r="B1238" s="217" t="s">
        <v>62</v>
      </c>
      <c r="C1238" s="218" t="s">
        <v>3313</v>
      </c>
      <c r="D1238" s="217">
        <v>1234</v>
      </c>
      <c r="E1238" s="219" t="s">
        <v>4234</v>
      </c>
      <c r="F1238" s="217"/>
      <c r="G1238" s="217"/>
      <c r="H1238" s="220" t="s">
        <v>4233</v>
      </c>
      <c r="I1238" s="249" t="s">
        <v>52</v>
      </c>
      <c r="J1238" s="220" t="s">
        <v>4232</v>
      </c>
      <c r="K1238" s="220"/>
      <c r="L1238" s="219" t="s">
        <v>4235</v>
      </c>
      <c r="M1238" s="222" t="s">
        <v>4233</v>
      </c>
      <c r="N1238" s="222" t="s">
        <v>4233</v>
      </c>
      <c r="O1238" s="222" t="s">
        <v>4236</v>
      </c>
      <c r="P1238" s="269" t="s">
        <v>344</v>
      </c>
      <c r="Q1238" s="269" t="s">
        <v>345</v>
      </c>
      <c r="R1238" s="221" t="s">
        <v>316</v>
      </c>
      <c r="S1238" s="223" t="s">
        <v>43</v>
      </c>
      <c r="T1238" s="274" t="s">
        <v>29</v>
      </c>
      <c r="U1238" s="223" t="s">
        <v>78</v>
      </c>
      <c r="V1238" s="221" t="s">
        <v>3325</v>
      </c>
      <c r="W1238" s="231" t="s">
        <v>454</v>
      </c>
      <c r="X1238" s="269" t="s">
        <v>2151</v>
      </c>
      <c r="Y1238" s="220" t="s">
        <v>219</v>
      </c>
      <c r="Z1238" s="271" t="s">
        <v>220</v>
      </c>
      <c r="AA1238" s="220" t="s">
        <v>288</v>
      </c>
      <c r="AB1238" s="239"/>
      <c r="AC1238" s="273"/>
      <c r="AD1238" s="221" t="s">
        <v>3326</v>
      </c>
      <c r="AH1238" s="257"/>
      <c r="AJ1238" s="258"/>
      <c r="AK1238" s="259"/>
      <c r="AL1238" s="242"/>
    </row>
    <row r="1239" spans="1:38" s="229" customFormat="1" ht="15" customHeight="1">
      <c r="A1239" s="217">
        <v>2024</v>
      </c>
      <c r="B1239" s="217" t="s">
        <v>62</v>
      </c>
      <c r="C1239" s="218" t="s">
        <v>3313</v>
      </c>
      <c r="D1239" s="217">
        <v>1234</v>
      </c>
      <c r="E1239" s="219" t="s">
        <v>4234</v>
      </c>
      <c r="F1239" s="217"/>
      <c r="G1239" s="217"/>
      <c r="H1239" s="220" t="s">
        <v>4233</v>
      </c>
      <c r="I1239" s="249" t="s">
        <v>52</v>
      </c>
      <c r="J1239" s="220" t="s">
        <v>4232</v>
      </c>
      <c r="K1239" s="220"/>
      <c r="L1239" s="219" t="s">
        <v>4235</v>
      </c>
      <c r="M1239" s="222" t="s">
        <v>4233</v>
      </c>
      <c r="N1239" s="222" t="s">
        <v>4233</v>
      </c>
      <c r="O1239" s="222" t="s">
        <v>4236</v>
      </c>
      <c r="P1239" s="269" t="s">
        <v>344</v>
      </c>
      <c r="Q1239" s="269" t="s">
        <v>345</v>
      </c>
      <c r="R1239" s="221" t="s">
        <v>316</v>
      </c>
      <c r="S1239" s="223" t="s">
        <v>43</v>
      </c>
      <c r="T1239" s="274" t="s">
        <v>29</v>
      </c>
      <c r="U1239" s="223" t="s">
        <v>79</v>
      </c>
      <c r="V1239" s="221" t="s">
        <v>3327</v>
      </c>
      <c r="W1239" s="231" t="s">
        <v>454</v>
      </c>
      <c r="X1239" s="269" t="s">
        <v>3328</v>
      </c>
      <c r="Y1239" s="220" t="s">
        <v>222</v>
      </c>
      <c r="Z1239" s="271" t="s">
        <v>223</v>
      </c>
      <c r="AA1239" s="220" t="s">
        <v>288</v>
      </c>
      <c r="AB1239" s="239"/>
      <c r="AC1239" s="273"/>
      <c r="AD1239" s="221" t="s">
        <v>3329</v>
      </c>
      <c r="AH1239" s="257"/>
      <c r="AJ1239" s="258"/>
      <c r="AK1239" s="259"/>
      <c r="AL1239" s="242"/>
    </row>
    <row r="1240" spans="1:38" s="229" customFormat="1" ht="15" customHeight="1">
      <c r="A1240" s="217">
        <v>2024</v>
      </c>
      <c r="B1240" s="217" t="s">
        <v>62</v>
      </c>
      <c r="C1240" s="218" t="s">
        <v>3330</v>
      </c>
      <c r="D1240" s="217">
        <v>1234</v>
      </c>
      <c r="E1240" s="219" t="s">
        <v>4234</v>
      </c>
      <c r="F1240" s="217"/>
      <c r="G1240" s="217"/>
      <c r="H1240" s="220" t="s">
        <v>4233</v>
      </c>
      <c r="I1240" s="249" t="s">
        <v>2061</v>
      </c>
      <c r="J1240" s="220" t="s">
        <v>4232</v>
      </c>
      <c r="K1240" s="220"/>
      <c r="L1240" s="219" t="s">
        <v>4235</v>
      </c>
      <c r="M1240" s="222" t="s">
        <v>4233</v>
      </c>
      <c r="N1240" s="222" t="s">
        <v>4233</v>
      </c>
      <c r="O1240" s="222" t="s">
        <v>4236</v>
      </c>
      <c r="P1240" s="269" t="s">
        <v>1606</v>
      </c>
      <c r="Q1240" s="269" t="s">
        <v>294</v>
      </c>
      <c r="R1240" s="221"/>
      <c r="S1240" s="223"/>
      <c r="T1240" s="223"/>
      <c r="U1240" s="223"/>
      <c r="V1240" s="221" t="s">
        <v>2061</v>
      </c>
      <c r="W1240" s="220"/>
      <c r="X1240" s="269"/>
      <c r="Y1240" s="220"/>
      <c r="Z1240" s="271"/>
      <c r="AA1240" s="220" t="s">
        <v>2061</v>
      </c>
      <c r="AB1240" s="239"/>
      <c r="AC1240" s="273"/>
      <c r="AD1240" s="221"/>
      <c r="AH1240" s="257"/>
      <c r="AJ1240" s="258"/>
      <c r="AK1240" s="259"/>
      <c r="AL1240" s="242"/>
    </row>
    <row r="1241" spans="1:38" s="229" customFormat="1" ht="15" customHeight="1">
      <c r="A1241" s="217">
        <v>2024</v>
      </c>
      <c r="B1241" s="217" t="s">
        <v>62</v>
      </c>
      <c r="C1241" s="218" t="s">
        <v>3330</v>
      </c>
      <c r="D1241" s="217">
        <v>1234</v>
      </c>
      <c r="E1241" s="219" t="s">
        <v>4234</v>
      </c>
      <c r="F1241" s="217"/>
      <c r="G1241" s="217"/>
      <c r="H1241" s="220" t="s">
        <v>4233</v>
      </c>
      <c r="I1241" s="249" t="s">
        <v>52</v>
      </c>
      <c r="J1241" s="220" t="s">
        <v>4232</v>
      </c>
      <c r="K1241" s="220"/>
      <c r="L1241" s="219" t="s">
        <v>4235</v>
      </c>
      <c r="M1241" s="222" t="s">
        <v>4233</v>
      </c>
      <c r="N1241" s="222" t="s">
        <v>4233</v>
      </c>
      <c r="O1241" s="222" t="s">
        <v>4236</v>
      </c>
      <c r="P1241" s="269" t="s">
        <v>670</v>
      </c>
      <c r="Q1241" s="269" t="s">
        <v>294</v>
      </c>
      <c r="R1241" s="221" t="s">
        <v>316</v>
      </c>
      <c r="S1241" s="280" t="s">
        <v>35</v>
      </c>
      <c r="T1241" s="274" t="s">
        <v>3331</v>
      </c>
      <c r="U1241" s="223" t="s">
        <v>80</v>
      </c>
      <c r="V1241" s="221" t="s">
        <v>93</v>
      </c>
      <c r="W1241" s="231" t="s">
        <v>851</v>
      </c>
      <c r="X1241" s="269" t="s">
        <v>3332</v>
      </c>
      <c r="Y1241" s="220" t="s">
        <v>222</v>
      </c>
      <c r="Z1241" s="271" t="s">
        <v>223</v>
      </c>
      <c r="AA1241" s="220" t="s">
        <v>175</v>
      </c>
      <c r="AB1241" s="239" t="s">
        <v>316</v>
      </c>
      <c r="AC1241" s="273" t="s">
        <v>227</v>
      </c>
      <c r="AD1241" s="221"/>
      <c r="AH1241" s="257"/>
      <c r="AJ1241" s="258"/>
      <c r="AK1241" s="259"/>
      <c r="AL1241" s="242"/>
    </row>
    <row r="1242" spans="1:38" s="229" customFormat="1" ht="15" customHeight="1">
      <c r="A1242" s="217">
        <v>2024</v>
      </c>
      <c r="B1242" s="217" t="s">
        <v>62</v>
      </c>
      <c r="C1242" s="218" t="s">
        <v>3330</v>
      </c>
      <c r="D1242" s="217">
        <v>1234</v>
      </c>
      <c r="E1242" s="219" t="s">
        <v>4234</v>
      </c>
      <c r="F1242" s="217"/>
      <c r="G1242" s="217"/>
      <c r="H1242" s="220" t="s">
        <v>4233</v>
      </c>
      <c r="I1242" s="249" t="s">
        <v>52</v>
      </c>
      <c r="J1242" s="220" t="s">
        <v>4232</v>
      </c>
      <c r="K1242" s="220"/>
      <c r="L1242" s="219" t="s">
        <v>4235</v>
      </c>
      <c r="M1242" s="222" t="s">
        <v>4233</v>
      </c>
      <c r="N1242" s="222" t="s">
        <v>4233</v>
      </c>
      <c r="O1242" s="222" t="s">
        <v>4236</v>
      </c>
      <c r="P1242" s="269" t="s">
        <v>2547</v>
      </c>
      <c r="Q1242" s="269" t="s">
        <v>396</v>
      </c>
      <c r="R1242" s="221" t="s">
        <v>312</v>
      </c>
      <c r="S1242" s="223" t="s">
        <v>43</v>
      </c>
      <c r="T1242" s="274" t="s">
        <v>33</v>
      </c>
      <c r="U1242" s="223" t="s">
        <v>79</v>
      </c>
      <c r="V1242" s="221" t="s">
        <v>104</v>
      </c>
      <c r="W1242" s="231" t="s">
        <v>454</v>
      </c>
      <c r="X1242" s="269" t="s">
        <v>3240</v>
      </c>
      <c r="Y1242" s="220" t="s">
        <v>222</v>
      </c>
      <c r="Z1242" s="271" t="s">
        <v>223</v>
      </c>
      <c r="AA1242" s="220" t="s">
        <v>288</v>
      </c>
      <c r="AB1242" s="239"/>
      <c r="AC1242" s="273"/>
      <c r="AD1242" s="221" t="s">
        <v>3333</v>
      </c>
      <c r="AH1242" s="257"/>
      <c r="AJ1242" s="258"/>
      <c r="AK1242" s="259"/>
      <c r="AL1242" s="242"/>
    </row>
    <row r="1243" spans="1:38" s="229" customFormat="1" ht="15" customHeight="1">
      <c r="A1243" s="217">
        <v>2024</v>
      </c>
      <c r="B1243" s="217" t="s">
        <v>62</v>
      </c>
      <c r="C1243" s="218" t="s">
        <v>3330</v>
      </c>
      <c r="D1243" s="217">
        <v>1234</v>
      </c>
      <c r="E1243" s="219" t="s">
        <v>4234</v>
      </c>
      <c r="F1243" s="217" t="s">
        <v>310</v>
      </c>
      <c r="G1243" s="217" t="s">
        <v>3334</v>
      </c>
      <c r="H1243" s="220" t="s">
        <v>4233</v>
      </c>
      <c r="I1243" s="249" t="s">
        <v>52</v>
      </c>
      <c r="J1243" s="220" t="s">
        <v>4232</v>
      </c>
      <c r="K1243" s="220"/>
      <c r="L1243" s="219" t="s">
        <v>4235</v>
      </c>
      <c r="M1243" s="222" t="s">
        <v>4233</v>
      </c>
      <c r="N1243" s="222" t="s">
        <v>4233</v>
      </c>
      <c r="O1243" s="222" t="s">
        <v>4236</v>
      </c>
      <c r="P1243" s="269" t="s">
        <v>2090</v>
      </c>
      <c r="Q1243" s="269" t="s">
        <v>294</v>
      </c>
      <c r="R1243" s="221" t="s">
        <v>289</v>
      </c>
      <c r="S1243" s="280" t="s">
        <v>35</v>
      </c>
      <c r="T1243" s="274" t="s">
        <v>27</v>
      </c>
      <c r="U1243" s="223" t="s">
        <v>180</v>
      </c>
      <c r="V1243" s="221" t="s">
        <v>1218</v>
      </c>
      <c r="W1243" s="231" t="s">
        <v>1200</v>
      </c>
      <c r="X1243" s="269" t="s">
        <v>1186</v>
      </c>
      <c r="Y1243" s="220" t="s">
        <v>222</v>
      </c>
      <c r="Z1243" s="271" t="s">
        <v>223</v>
      </c>
      <c r="AA1243" s="220" t="s">
        <v>323</v>
      </c>
      <c r="AB1243" s="239" t="s">
        <v>310</v>
      </c>
      <c r="AC1243" s="273" t="s">
        <v>227</v>
      </c>
      <c r="AD1243" s="221" t="s">
        <v>1186</v>
      </c>
      <c r="AH1243" s="257"/>
      <c r="AJ1243" s="258"/>
      <c r="AK1243" s="259"/>
      <c r="AL1243" s="242"/>
    </row>
    <row r="1244" spans="1:38" s="229" customFormat="1" ht="15" customHeight="1">
      <c r="A1244" s="217">
        <v>2024</v>
      </c>
      <c r="B1244" s="217" t="s">
        <v>62</v>
      </c>
      <c r="C1244" s="218" t="s">
        <v>3330</v>
      </c>
      <c r="D1244" s="217">
        <v>1234</v>
      </c>
      <c r="E1244" s="219" t="s">
        <v>4234</v>
      </c>
      <c r="F1244" s="217"/>
      <c r="G1244" s="217"/>
      <c r="H1244" s="220" t="s">
        <v>4233</v>
      </c>
      <c r="I1244" s="249" t="s">
        <v>52</v>
      </c>
      <c r="J1244" s="220" t="s">
        <v>4232</v>
      </c>
      <c r="K1244" s="220"/>
      <c r="L1244" s="219" t="s">
        <v>4235</v>
      </c>
      <c r="M1244" s="222" t="s">
        <v>4233</v>
      </c>
      <c r="N1244" s="222" t="s">
        <v>4233</v>
      </c>
      <c r="O1244" s="222" t="s">
        <v>4236</v>
      </c>
      <c r="P1244" s="269" t="s">
        <v>3335</v>
      </c>
      <c r="Q1244" s="269" t="s">
        <v>366</v>
      </c>
      <c r="R1244" s="221" t="s">
        <v>316</v>
      </c>
      <c r="S1244" s="223" t="s">
        <v>43</v>
      </c>
      <c r="T1244" s="274" t="s">
        <v>30</v>
      </c>
      <c r="U1244" s="223" t="s">
        <v>80</v>
      </c>
      <c r="V1244" s="221" t="s">
        <v>115</v>
      </c>
      <c r="W1244" s="231" t="s">
        <v>454</v>
      </c>
      <c r="X1244" s="269" t="s">
        <v>3336</v>
      </c>
      <c r="Y1244" s="220" t="s">
        <v>222</v>
      </c>
      <c r="Z1244" s="271" t="s">
        <v>220</v>
      </c>
      <c r="AA1244" s="220" t="s">
        <v>288</v>
      </c>
      <c r="AB1244" s="239"/>
      <c r="AC1244" s="273"/>
      <c r="AD1244" s="221" t="s">
        <v>3337</v>
      </c>
      <c r="AH1244" s="257"/>
      <c r="AJ1244" s="258"/>
      <c r="AK1244" s="259"/>
      <c r="AL1244" s="242"/>
    </row>
    <row r="1245" spans="1:38" s="229" customFormat="1" ht="15" customHeight="1">
      <c r="A1245" s="217">
        <v>2024</v>
      </c>
      <c r="B1245" s="217" t="s">
        <v>62</v>
      </c>
      <c r="C1245" s="218" t="s">
        <v>3330</v>
      </c>
      <c r="D1245" s="217">
        <v>1234</v>
      </c>
      <c r="E1245" s="219" t="s">
        <v>4234</v>
      </c>
      <c r="F1245" s="217"/>
      <c r="G1245" s="217"/>
      <c r="H1245" s="220" t="s">
        <v>4233</v>
      </c>
      <c r="I1245" s="249" t="s">
        <v>52</v>
      </c>
      <c r="J1245" s="220" t="s">
        <v>4232</v>
      </c>
      <c r="K1245" s="220" t="s">
        <v>281</v>
      </c>
      <c r="L1245" s="219" t="s">
        <v>4235</v>
      </c>
      <c r="M1245" s="222" t="s">
        <v>4233</v>
      </c>
      <c r="N1245" s="222" t="s">
        <v>4233</v>
      </c>
      <c r="O1245" s="222" t="s">
        <v>4236</v>
      </c>
      <c r="P1245" s="269" t="s">
        <v>1331</v>
      </c>
      <c r="Q1245" s="269" t="s">
        <v>356</v>
      </c>
      <c r="R1245" s="221" t="s">
        <v>312</v>
      </c>
      <c r="S1245" s="223" t="s">
        <v>43</v>
      </c>
      <c r="T1245" s="274" t="s">
        <v>30</v>
      </c>
      <c r="U1245" s="223" t="s">
        <v>80</v>
      </c>
      <c r="V1245" s="221" t="s">
        <v>95</v>
      </c>
      <c r="W1245" s="231" t="s">
        <v>454</v>
      </c>
      <c r="X1245" s="269" t="s">
        <v>3338</v>
      </c>
      <c r="Y1245" s="220" t="s">
        <v>222</v>
      </c>
      <c r="Z1245" s="271" t="s">
        <v>220</v>
      </c>
      <c r="AA1245" s="256" t="s">
        <v>1322</v>
      </c>
      <c r="AB1245" s="239" t="s">
        <v>1486</v>
      </c>
      <c r="AC1245" s="273" t="s">
        <v>227</v>
      </c>
      <c r="AD1245" s="221" t="s">
        <v>3339</v>
      </c>
      <c r="AH1245" s="257"/>
      <c r="AJ1245" s="258"/>
      <c r="AK1245" s="259"/>
      <c r="AL1245" s="242"/>
    </row>
    <row r="1246" spans="1:38" s="229" customFormat="1" ht="15" customHeight="1">
      <c r="A1246" s="217">
        <v>2024</v>
      </c>
      <c r="B1246" s="217" t="s">
        <v>62</v>
      </c>
      <c r="C1246" s="218" t="s">
        <v>3330</v>
      </c>
      <c r="D1246" s="217">
        <v>1234</v>
      </c>
      <c r="E1246" s="219" t="s">
        <v>4234</v>
      </c>
      <c r="F1246" s="217"/>
      <c r="G1246" s="217"/>
      <c r="H1246" s="220" t="s">
        <v>4233</v>
      </c>
      <c r="I1246" s="249" t="s">
        <v>52</v>
      </c>
      <c r="J1246" s="220" t="s">
        <v>4232</v>
      </c>
      <c r="K1246" s="220"/>
      <c r="L1246" s="219" t="s">
        <v>4235</v>
      </c>
      <c r="M1246" s="222" t="s">
        <v>4233</v>
      </c>
      <c r="N1246" s="222" t="s">
        <v>4233</v>
      </c>
      <c r="O1246" s="222" t="s">
        <v>4236</v>
      </c>
      <c r="P1246" s="269" t="s">
        <v>506</v>
      </c>
      <c r="Q1246" s="269" t="s">
        <v>294</v>
      </c>
      <c r="R1246" s="221" t="s">
        <v>316</v>
      </c>
      <c r="S1246" s="280" t="s">
        <v>35</v>
      </c>
      <c r="T1246" s="274" t="s">
        <v>29</v>
      </c>
      <c r="U1246" s="223" t="s">
        <v>83</v>
      </c>
      <c r="V1246" s="221" t="s">
        <v>3340</v>
      </c>
      <c r="W1246" s="231" t="s">
        <v>3320</v>
      </c>
      <c r="X1246" s="269" t="s">
        <v>3341</v>
      </c>
      <c r="Y1246" s="220" t="s">
        <v>222</v>
      </c>
      <c r="Z1246" s="271" t="s">
        <v>223</v>
      </c>
      <c r="AA1246" s="256" t="s">
        <v>3322</v>
      </c>
      <c r="AB1246" s="239"/>
      <c r="AC1246" s="273"/>
      <c r="AD1246" s="221"/>
      <c r="AH1246" s="257"/>
      <c r="AJ1246" s="258"/>
      <c r="AK1246" s="259"/>
      <c r="AL1246" s="242"/>
    </row>
    <row r="1247" spans="1:38" s="229" customFormat="1" ht="15" customHeight="1">
      <c r="A1247" s="217">
        <v>2024</v>
      </c>
      <c r="B1247" s="217" t="s">
        <v>62</v>
      </c>
      <c r="C1247" s="218" t="s">
        <v>3330</v>
      </c>
      <c r="D1247" s="217">
        <v>1234</v>
      </c>
      <c r="E1247" s="219" t="s">
        <v>4234</v>
      </c>
      <c r="F1247" s="217"/>
      <c r="G1247" s="217"/>
      <c r="H1247" s="220" t="s">
        <v>4233</v>
      </c>
      <c r="I1247" s="249" t="s">
        <v>52</v>
      </c>
      <c r="J1247" s="220" t="s">
        <v>4232</v>
      </c>
      <c r="K1247" s="220"/>
      <c r="L1247" s="219" t="s">
        <v>4235</v>
      </c>
      <c r="M1247" s="222" t="s">
        <v>4233</v>
      </c>
      <c r="N1247" s="222" t="s">
        <v>4233</v>
      </c>
      <c r="O1247" s="222" t="s">
        <v>4236</v>
      </c>
      <c r="P1247" s="269" t="s">
        <v>559</v>
      </c>
      <c r="Q1247" s="269" t="s">
        <v>294</v>
      </c>
      <c r="R1247" s="221" t="s">
        <v>316</v>
      </c>
      <c r="S1247" s="223" t="s">
        <v>43</v>
      </c>
      <c r="T1247" s="274" t="s">
        <v>30</v>
      </c>
      <c r="U1247" s="223" t="s">
        <v>79</v>
      </c>
      <c r="V1247" s="221" t="s">
        <v>3342</v>
      </c>
      <c r="W1247" s="231" t="s">
        <v>2083</v>
      </c>
      <c r="X1247" s="269" t="s">
        <v>1103</v>
      </c>
      <c r="Y1247" s="220" t="s">
        <v>222</v>
      </c>
      <c r="Z1247" s="271" t="s">
        <v>223</v>
      </c>
      <c r="AA1247" s="220" t="s">
        <v>288</v>
      </c>
      <c r="AB1247" s="239"/>
      <c r="AC1247" s="273" t="s">
        <v>227</v>
      </c>
      <c r="AD1247" s="221" t="s">
        <v>3343</v>
      </c>
      <c r="AH1247" s="257"/>
      <c r="AJ1247" s="258"/>
      <c r="AK1247" s="259"/>
      <c r="AL1247" s="242"/>
    </row>
    <row r="1248" spans="1:38" s="229" customFormat="1" ht="15" customHeight="1">
      <c r="A1248" s="217">
        <v>2024</v>
      </c>
      <c r="B1248" s="217" t="s">
        <v>62</v>
      </c>
      <c r="C1248" s="218" t="s">
        <v>3330</v>
      </c>
      <c r="D1248" s="217">
        <v>1234</v>
      </c>
      <c r="E1248" s="219" t="s">
        <v>4234</v>
      </c>
      <c r="F1248" s="217"/>
      <c r="G1248" s="217"/>
      <c r="H1248" s="220" t="s">
        <v>4233</v>
      </c>
      <c r="I1248" s="249" t="s">
        <v>52</v>
      </c>
      <c r="J1248" s="220" t="s">
        <v>4232</v>
      </c>
      <c r="K1248" s="220"/>
      <c r="L1248" s="219" t="s">
        <v>4235</v>
      </c>
      <c r="M1248" s="222" t="s">
        <v>4233</v>
      </c>
      <c r="N1248" s="222" t="s">
        <v>4233</v>
      </c>
      <c r="O1248" s="222" t="s">
        <v>4236</v>
      </c>
      <c r="P1248" s="269" t="s">
        <v>306</v>
      </c>
      <c r="Q1248" s="269" t="s">
        <v>294</v>
      </c>
      <c r="R1248" s="221" t="s">
        <v>316</v>
      </c>
      <c r="S1248" s="280" t="s">
        <v>35</v>
      </c>
      <c r="T1248" s="274" t="s">
        <v>3344</v>
      </c>
      <c r="U1248" s="223" t="s">
        <v>183</v>
      </c>
      <c r="V1248" s="221" t="s">
        <v>3345</v>
      </c>
      <c r="W1248" s="231" t="s">
        <v>3346</v>
      </c>
      <c r="X1248" s="269" t="s">
        <v>3347</v>
      </c>
      <c r="Y1248" s="220" t="s">
        <v>219</v>
      </c>
      <c r="Z1248" s="271" t="s">
        <v>223</v>
      </c>
      <c r="AA1248" s="220" t="s">
        <v>175</v>
      </c>
      <c r="AB1248" s="239" t="s">
        <v>3348</v>
      </c>
      <c r="AC1248" s="273" t="s">
        <v>227</v>
      </c>
      <c r="AD1248" s="221"/>
      <c r="AH1248" s="257"/>
      <c r="AJ1248" s="258"/>
      <c r="AK1248" s="259"/>
      <c r="AL1248" s="242"/>
    </row>
    <row r="1249" spans="1:38" s="229" customFormat="1" ht="15" customHeight="1">
      <c r="A1249" s="217">
        <v>2024</v>
      </c>
      <c r="B1249" s="217" t="s">
        <v>62</v>
      </c>
      <c r="C1249" s="218" t="s">
        <v>3349</v>
      </c>
      <c r="D1249" s="217">
        <v>1234</v>
      </c>
      <c r="E1249" s="219" t="s">
        <v>4234</v>
      </c>
      <c r="F1249" s="217"/>
      <c r="G1249" s="217"/>
      <c r="H1249" s="220" t="s">
        <v>4233</v>
      </c>
      <c r="I1249" s="249" t="s">
        <v>52</v>
      </c>
      <c r="J1249" s="220" t="s">
        <v>4232</v>
      </c>
      <c r="K1249" s="220" t="s">
        <v>3350</v>
      </c>
      <c r="L1249" s="219" t="s">
        <v>4235</v>
      </c>
      <c r="M1249" s="222" t="s">
        <v>4233</v>
      </c>
      <c r="N1249" s="222" t="s">
        <v>4233</v>
      </c>
      <c r="O1249" s="222" t="s">
        <v>4236</v>
      </c>
      <c r="P1249" s="269" t="s">
        <v>306</v>
      </c>
      <c r="Q1249" s="269" t="s">
        <v>294</v>
      </c>
      <c r="R1249" s="221" t="s">
        <v>289</v>
      </c>
      <c r="S1249" s="280" t="s">
        <v>35</v>
      </c>
      <c r="T1249" s="274" t="s">
        <v>3351</v>
      </c>
      <c r="U1249" s="223" t="s">
        <v>79</v>
      </c>
      <c r="V1249" s="221" t="s">
        <v>3352</v>
      </c>
      <c r="W1249" s="231" t="s">
        <v>3353</v>
      </c>
      <c r="X1249" s="231" t="s">
        <v>3354</v>
      </c>
      <c r="Y1249" s="220"/>
      <c r="Z1249" s="271" t="s">
        <v>220</v>
      </c>
      <c r="AA1249" s="220" t="s">
        <v>304</v>
      </c>
      <c r="AB1249" s="239" t="s">
        <v>310</v>
      </c>
      <c r="AC1249" s="273" t="s">
        <v>227</v>
      </c>
      <c r="AD1249" s="222"/>
      <c r="AH1249" s="257"/>
      <c r="AJ1249" s="258"/>
      <c r="AK1249" s="259"/>
      <c r="AL1249" s="242"/>
    </row>
    <row r="1250" spans="1:38" s="229" customFormat="1" ht="15" customHeight="1">
      <c r="A1250" s="217">
        <v>2024</v>
      </c>
      <c r="B1250" s="217" t="s">
        <v>62</v>
      </c>
      <c r="C1250" s="218" t="s">
        <v>3349</v>
      </c>
      <c r="D1250" s="217">
        <v>1234</v>
      </c>
      <c r="E1250" s="219" t="s">
        <v>4234</v>
      </c>
      <c r="F1250" s="217"/>
      <c r="G1250" s="217"/>
      <c r="H1250" s="220" t="s">
        <v>4233</v>
      </c>
      <c r="I1250" s="249" t="s">
        <v>74</v>
      </c>
      <c r="J1250" s="220" t="s">
        <v>4232</v>
      </c>
      <c r="K1250" s="220"/>
      <c r="L1250" s="219" t="s">
        <v>4235</v>
      </c>
      <c r="M1250" s="222" t="s">
        <v>4233</v>
      </c>
      <c r="N1250" s="222" t="s">
        <v>4233</v>
      </c>
      <c r="O1250" s="222" t="s">
        <v>4236</v>
      </c>
      <c r="P1250" s="269" t="s">
        <v>325</v>
      </c>
      <c r="Q1250" s="269" t="s">
        <v>325</v>
      </c>
      <c r="R1250" s="221"/>
      <c r="S1250" s="223"/>
      <c r="T1250" s="223"/>
      <c r="U1250" s="223"/>
      <c r="V1250" s="221" t="s">
        <v>2061</v>
      </c>
      <c r="W1250" s="220"/>
      <c r="X1250" s="269"/>
      <c r="Y1250" s="220"/>
      <c r="Z1250" s="271"/>
      <c r="AA1250" s="220" t="s">
        <v>2061</v>
      </c>
      <c r="AB1250" s="239"/>
      <c r="AC1250" s="273"/>
      <c r="AD1250" s="221"/>
      <c r="AH1250" s="257"/>
      <c r="AJ1250" s="258"/>
      <c r="AK1250" s="259"/>
      <c r="AL1250" s="242"/>
    </row>
    <row r="1251" spans="1:38" s="229" customFormat="1" ht="15" customHeight="1">
      <c r="A1251" s="217">
        <v>2024</v>
      </c>
      <c r="B1251" s="217" t="s">
        <v>62</v>
      </c>
      <c r="C1251" s="218">
        <v>45410</v>
      </c>
      <c r="D1251" s="217">
        <v>1234</v>
      </c>
      <c r="E1251" s="219" t="s">
        <v>4234</v>
      </c>
      <c r="F1251" s="217"/>
      <c r="G1251" s="217"/>
      <c r="H1251" s="220" t="s">
        <v>4233</v>
      </c>
      <c r="I1251" s="249" t="s">
        <v>52</v>
      </c>
      <c r="J1251" s="220" t="s">
        <v>4232</v>
      </c>
      <c r="K1251" s="220"/>
      <c r="L1251" s="219" t="s">
        <v>4235</v>
      </c>
      <c r="M1251" s="222" t="s">
        <v>4233</v>
      </c>
      <c r="N1251" s="222" t="s">
        <v>4233</v>
      </c>
      <c r="O1251" s="222" t="s">
        <v>4236</v>
      </c>
      <c r="P1251" s="269" t="s">
        <v>592</v>
      </c>
      <c r="Q1251" s="269" t="s">
        <v>487</v>
      </c>
      <c r="R1251" s="221" t="s">
        <v>316</v>
      </c>
      <c r="S1251" s="223" t="s">
        <v>43</v>
      </c>
      <c r="T1251" s="274" t="s">
        <v>33</v>
      </c>
      <c r="U1251" s="223" t="s">
        <v>79</v>
      </c>
      <c r="V1251" s="221" t="s">
        <v>821</v>
      </c>
      <c r="W1251" s="231" t="s">
        <v>454</v>
      </c>
      <c r="X1251" s="269" t="s">
        <v>3286</v>
      </c>
      <c r="Y1251" s="220" t="s">
        <v>222</v>
      </c>
      <c r="Z1251" s="271" t="s">
        <v>223</v>
      </c>
      <c r="AA1251" s="220" t="s">
        <v>288</v>
      </c>
      <c r="AB1251" s="239"/>
      <c r="AC1251" s="273" t="s">
        <v>227</v>
      </c>
      <c r="AD1251" s="221" t="s">
        <v>3355</v>
      </c>
      <c r="AH1251" s="257"/>
      <c r="AJ1251" s="258"/>
      <c r="AK1251" s="259"/>
      <c r="AL1251" s="242"/>
    </row>
    <row r="1252" spans="1:38" s="229" customFormat="1" ht="15" customHeight="1">
      <c r="A1252" s="239">
        <v>2024</v>
      </c>
      <c r="B1252" s="239" t="s">
        <v>62</v>
      </c>
      <c r="C1252" s="286" t="s">
        <v>3349</v>
      </c>
      <c r="D1252" s="217">
        <v>1234</v>
      </c>
      <c r="E1252" s="219" t="s">
        <v>4234</v>
      </c>
      <c r="F1252" s="217"/>
      <c r="G1252" s="217"/>
      <c r="H1252" s="220" t="s">
        <v>4233</v>
      </c>
      <c r="I1252" s="249" t="s">
        <v>52</v>
      </c>
      <c r="J1252" s="220" t="s">
        <v>4232</v>
      </c>
      <c r="K1252" s="248"/>
      <c r="L1252" s="219" t="s">
        <v>4235</v>
      </c>
      <c r="M1252" s="222" t="s">
        <v>4233</v>
      </c>
      <c r="N1252" s="222" t="s">
        <v>4233</v>
      </c>
      <c r="O1252" s="222" t="s">
        <v>4236</v>
      </c>
      <c r="P1252" s="269" t="s">
        <v>370</v>
      </c>
      <c r="Q1252" s="269" t="s">
        <v>371</v>
      </c>
      <c r="R1252" s="221"/>
      <c r="S1252" s="280" t="s">
        <v>41</v>
      </c>
      <c r="T1252" s="274" t="s">
        <v>33</v>
      </c>
      <c r="U1252" s="223" t="s">
        <v>82</v>
      </c>
      <c r="V1252" s="221" t="s">
        <v>3323</v>
      </c>
      <c r="W1252" s="231" t="s">
        <v>3356</v>
      </c>
      <c r="X1252" s="269" t="s">
        <v>3357</v>
      </c>
      <c r="Y1252" s="220" t="s">
        <v>219</v>
      </c>
      <c r="Z1252" s="271" t="s">
        <v>223</v>
      </c>
      <c r="AA1252" s="248" t="s">
        <v>2221</v>
      </c>
      <c r="AB1252" s="239"/>
      <c r="AC1252" s="273" t="s">
        <v>227</v>
      </c>
      <c r="AD1252" s="249" t="s">
        <v>3358</v>
      </c>
      <c r="AH1252" s="257"/>
      <c r="AJ1252" s="258"/>
      <c r="AK1252" s="259"/>
      <c r="AL1252" s="242"/>
    </row>
    <row r="1253" spans="1:38" s="229" customFormat="1" ht="15" customHeight="1">
      <c r="A1253" s="217">
        <v>2024</v>
      </c>
      <c r="B1253" s="217" t="s">
        <v>62</v>
      </c>
      <c r="C1253" s="218" t="s">
        <v>3359</v>
      </c>
      <c r="D1253" s="217">
        <v>1234</v>
      </c>
      <c r="E1253" s="219" t="s">
        <v>4234</v>
      </c>
      <c r="F1253" s="217"/>
      <c r="G1253" s="217"/>
      <c r="H1253" s="220" t="s">
        <v>4233</v>
      </c>
      <c r="I1253" s="249" t="s">
        <v>74</v>
      </c>
      <c r="J1253" s="220" t="s">
        <v>4232</v>
      </c>
      <c r="K1253" s="220"/>
      <c r="L1253" s="219" t="s">
        <v>4235</v>
      </c>
      <c r="M1253" s="222" t="s">
        <v>4233</v>
      </c>
      <c r="N1253" s="222" t="s">
        <v>4233</v>
      </c>
      <c r="O1253" s="222" t="s">
        <v>4236</v>
      </c>
      <c r="P1253" s="269" t="s">
        <v>325</v>
      </c>
      <c r="Q1253" s="269" t="s">
        <v>325</v>
      </c>
      <c r="R1253" s="221"/>
      <c r="S1253" s="223"/>
      <c r="T1253" s="223"/>
      <c r="U1253" s="223"/>
      <c r="V1253" s="221" t="s">
        <v>2061</v>
      </c>
      <c r="W1253" s="220"/>
      <c r="X1253" s="269"/>
      <c r="Y1253" s="220"/>
      <c r="Z1253" s="271"/>
      <c r="AA1253" s="220" t="s">
        <v>2061</v>
      </c>
      <c r="AB1253" s="239"/>
      <c r="AC1253" s="273"/>
      <c r="AD1253" s="221"/>
      <c r="AH1253" s="257"/>
      <c r="AJ1253" s="258"/>
      <c r="AK1253" s="259"/>
      <c r="AL1253" s="242"/>
    </row>
    <row r="1254" spans="1:38" s="229" customFormat="1" ht="15" customHeight="1">
      <c r="A1254" s="217">
        <v>2024</v>
      </c>
      <c r="B1254" s="217" t="s">
        <v>62</v>
      </c>
      <c r="C1254" s="218" t="s">
        <v>3359</v>
      </c>
      <c r="D1254" s="217">
        <v>1234</v>
      </c>
      <c r="E1254" s="219" t="s">
        <v>4234</v>
      </c>
      <c r="F1254" s="217"/>
      <c r="G1254" s="217"/>
      <c r="H1254" s="220" t="s">
        <v>4233</v>
      </c>
      <c r="I1254" s="249" t="s">
        <v>52</v>
      </c>
      <c r="J1254" s="220" t="s">
        <v>4232</v>
      </c>
      <c r="K1254" s="220"/>
      <c r="L1254" s="219" t="s">
        <v>4235</v>
      </c>
      <c r="M1254" s="222" t="s">
        <v>4233</v>
      </c>
      <c r="N1254" s="222" t="s">
        <v>4233</v>
      </c>
      <c r="O1254" s="222" t="s">
        <v>4236</v>
      </c>
      <c r="P1254" s="269" t="s">
        <v>306</v>
      </c>
      <c r="Q1254" s="269" t="s">
        <v>294</v>
      </c>
      <c r="R1254" s="221" t="s">
        <v>316</v>
      </c>
      <c r="S1254" s="223" t="s">
        <v>43</v>
      </c>
      <c r="T1254" s="274" t="s">
        <v>29</v>
      </c>
      <c r="U1254" s="223" t="s">
        <v>78</v>
      </c>
      <c r="V1254" s="221" t="s">
        <v>3360</v>
      </c>
      <c r="W1254" s="231" t="s">
        <v>2083</v>
      </c>
      <c r="X1254" s="269" t="s">
        <v>1103</v>
      </c>
      <c r="Y1254" s="220" t="s">
        <v>222</v>
      </c>
      <c r="Z1254" s="271" t="s">
        <v>220</v>
      </c>
      <c r="AA1254" s="220" t="s">
        <v>288</v>
      </c>
      <c r="AB1254" s="239"/>
      <c r="AC1254" s="273" t="s">
        <v>227</v>
      </c>
      <c r="AD1254" s="221" t="s">
        <v>3361</v>
      </c>
      <c r="AH1254" s="257"/>
      <c r="AJ1254" s="258"/>
      <c r="AK1254" s="259"/>
      <c r="AL1254" s="242"/>
    </row>
    <row r="1255" spans="1:38" s="229" customFormat="1" ht="15" customHeight="1">
      <c r="A1255" s="217">
        <v>2024</v>
      </c>
      <c r="B1255" s="217" t="s">
        <v>62</v>
      </c>
      <c r="C1255" s="218" t="s">
        <v>3359</v>
      </c>
      <c r="D1255" s="217">
        <v>1234</v>
      </c>
      <c r="E1255" s="219" t="s">
        <v>4234</v>
      </c>
      <c r="F1255" s="217" t="s">
        <v>289</v>
      </c>
      <c r="G1255" s="217"/>
      <c r="H1255" s="220" t="s">
        <v>4233</v>
      </c>
      <c r="I1255" s="249" t="s">
        <v>52</v>
      </c>
      <c r="J1255" s="220" t="s">
        <v>4232</v>
      </c>
      <c r="K1255" s="220"/>
      <c r="L1255" s="219" t="s">
        <v>4235</v>
      </c>
      <c r="M1255" s="222" t="s">
        <v>4233</v>
      </c>
      <c r="N1255" s="222" t="s">
        <v>4233</v>
      </c>
      <c r="O1255" s="222" t="s">
        <v>4236</v>
      </c>
      <c r="P1255" s="269" t="s">
        <v>471</v>
      </c>
      <c r="Q1255" s="269" t="s">
        <v>294</v>
      </c>
      <c r="R1255" s="221" t="s">
        <v>289</v>
      </c>
      <c r="S1255" s="280" t="s">
        <v>35</v>
      </c>
      <c r="T1255" s="274" t="s">
        <v>27</v>
      </c>
      <c r="U1255" s="223" t="s">
        <v>83</v>
      </c>
      <c r="V1255" s="221" t="s">
        <v>3362</v>
      </c>
      <c r="W1255" s="231" t="s">
        <v>3320</v>
      </c>
      <c r="X1255" s="269" t="s">
        <v>3363</v>
      </c>
      <c r="Y1255" s="220" t="s">
        <v>222</v>
      </c>
      <c r="Z1255" s="271" t="s">
        <v>223</v>
      </c>
      <c r="AA1255" s="220" t="s">
        <v>323</v>
      </c>
      <c r="AB1255" s="239" t="s">
        <v>289</v>
      </c>
      <c r="AC1255" s="273" t="s">
        <v>227</v>
      </c>
      <c r="AD1255" s="221" t="s">
        <v>1186</v>
      </c>
      <c r="AH1255" s="257"/>
      <c r="AJ1255" s="258"/>
      <c r="AK1255" s="259"/>
      <c r="AL1255" s="242"/>
    </row>
    <row r="1256" spans="1:38" s="229" customFormat="1" ht="15" customHeight="1">
      <c r="A1256" s="217">
        <v>2024</v>
      </c>
      <c r="B1256" s="217" t="s">
        <v>62</v>
      </c>
      <c r="C1256" s="218" t="s">
        <v>3359</v>
      </c>
      <c r="D1256" s="217">
        <v>1234</v>
      </c>
      <c r="E1256" s="219" t="s">
        <v>4234</v>
      </c>
      <c r="F1256" s="217"/>
      <c r="G1256" s="217"/>
      <c r="H1256" s="220" t="s">
        <v>4233</v>
      </c>
      <c r="I1256" s="249" t="s">
        <v>52</v>
      </c>
      <c r="J1256" s="220" t="s">
        <v>4232</v>
      </c>
      <c r="K1256" s="220"/>
      <c r="L1256" s="219" t="s">
        <v>4235</v>
      </c>
      <c r="M1256" s="222" t="s">
        <v>4233</v>
      </c>
      <c r="N1256" s="222" t="s">
        <v>4233</v>
      </c>
      <c r="O1256" s="222" t="s">
        <v>4236</v>
      </c>
      <c r="P1256" s="269" t="s">
        <v>623</v>
      </c>
      <c r="Q1256" s="269" t="s">
        <v>294</v>
      </c>
      <c r="R1256" s="269" t="s">
        <v>312</v>
      </c>
      <c r="S1256" s="223" t="s">
        <v>90</v>
      </c>
      <c r="T1256" s="274" t="s">
        <v>33</v>
      </c>
      <c r="U1256" s="223" t="s">
        <v>79</v>
      </c>
      <c r="V1256" s="221" t="s">
        <v>3191</v>
      </c>
      <c r="W1256" s="231" t="s">
        <v>454</v>
      </c>
      <c r="X1256" s="269" t="s">
        <v>3364</v>
      </c>
      <c r="Y1256" s="220" t="s">
        <v>222</v>
      </c>
      <c r="Z1256" s="271" t="s">
        <v>223</v>
      </c>
      <c r="AA1256" s="220" t="s">
        <v>288</v>
      </c>
      <c r="AB1256" s="239"/>
      <c r="AC1256" s="273" t="s">
        <v>227</v>
      </c>
      <c r="AD1256" s="221" t="s">
        <v>3365</v>
      </c>
      <c r="AH1256" s="257"/>
      <c r="AJ1256" s="258"/>
      <c r="AK1256" s="259"/>
      <c r="AL1256" s="242"/>
    </row>
    <row r="1257" spans="1:38" s="229" customFormat="1" ht="15" customHeight="1">
      <c r="A1257" s="217">
        <v>2024</v>
      </c>
      <c r="B1257" s="217" t="s">
        <v>62</v>
      </c>
      <c r="C1257" s="218" t="s">
        <v>3366</v>
      </c>
      <c r="D1257" s="217">
        <v>1234</v>
      </c>
      <c r="E1257" s="219" t="s">
        <v>4234</v>
      </c>
      <c r="F1257" s="217"/>
      <c r="G1257" s="217"/>
      <c r="H1257" s="220" t="s">
        <v>4233</v>
      </c>
      <c r="I1257" s="249" t="s">
        <v>52</v>
      </c>
      <c r="J1257" s="220" t="s">
        <v>4232</v>
      </c>
      <c r="K1257" s="220" t="s">
        <v>3350</v>
      </c>
      <c r="L1257" s="219" t="s">
        <v>4235</v>
      </c>
      <c r="M1257" s="222" t="s">
        <v>4233</v>
      </c>
      <c r="N1257" s="222" t="s">
        <v>4233</v>
      </c>
      <c r="O1257" s="222" t="s">
        <v>4236</v>
      </c>
      <c r="P1257" s="269" t="s">
        <v>451</v>
      </c>
      <c r="Q1257" s="269" t="s">
        <v>452</v>
      </c>
      <c r="R1257" s="221" t="s">
        <v>316</v>
      </c>
      <c r="S1257" s="223" t="s">
        <v>76</v>
      </c>
      <c r="T1257" s="274" t="s">
        <v>3367</v>
      </c>
      <c r="U1257" s="223" t="s">
        <v>78</v>
      </c>
      <c r="V1257" s="221" t="s">
        <v>3368</v>
      </c>
      <c r="W1257" s="231" t="s">
        <v>3230</v>
      </c>
      <c r="X1257" s="231" t="s">
        <v>3369</v>
      </c>
      <c r="Y1257" s="220" t="s">
        <v>219</v>
      </c>
      <c r="Z1257" s="271" t="s">
        <v>220</v>
      </c>
      <c r="AA1257" s="220" t="s">
        <v>2903</v>
      </c>
      <c r="AB1257" s="239" t="s">
        <v>289</v>
      </c>
      <c r="AC1257" s="273" t="s">
        <v>227</v>
      </c>
      <c r="AD1257" s="221"/>
      <c r="AH1257" s="257"/>
      <c r="AJ1257" s="258"/>
      <c r="AK1257" s="259"/>
      <c r="AL1257" s="242"/>
    </row>
    <row r="1258" spans="1:38" s="229" customFormat="1" ht="15" customHeight="1">
      <c r="A1258" s="217">
        <v>2024</v>
      </c>
      <c r="B1258" s="217" t="s">
        <v>62</v>
      </c>
      <c r="C1258" s="218" t="s">
        <v>3366</v>
      </c>
      <c r="D1258" s="217">
        <v>1234</v>
      </c>
      <c r="E1258" s="219" t="s">
        <v>4234</v>
      </c>
      <c r="F1258" s="217"/>
      <c r="G1258" s="217"/>
      <c r="H1258" s="220" t="s">
        <v>4233</v>
      </c>
      <c r="I1258" s="249" t="s">
        <v>52</v>
      </c>
      <c r="J1258" s="220" t="s">
        <v>4232</v>
      </c>
      <c r="K1258" s="220"/>
      <c r="L1258" s="219" t="s">
        <v>4235</v>
      </c>
      <c r="M1258" s="222" t="s">
        <v>4233</v>
      </c>
      <c r="N1258" s="222" t="s">
        <v>4233</v>
      </c>
      <c r="O1258" s="222" t="s">
        <v>4236</v>
      </c>
      <c r="P1258" s="269" t="s">
        <v>2025</v>
      </c>
      <c r="Q1258" s="269" t="s">
        <v>294</v>
      </c>
      <c r="R1258" s="221" t="s">
        <v>316</v>
      </c>
      <c r="S1258" s="223" t="s">
        <v>43</v>
      </c>
      <c r="T1258" s="274" t="s">
        <v>30</v>
      </c>
      <c r="U1258" s="223" t="s">
        <v>80</v>
      </c>
      <c r="V1258" s="221" t="s">
        <v>99</v>
      </c>
      <c r="W1258" s="231" t="s">
        <v>2083</v>
      </c>
      <c r="X1258" s="269" t="s">
        <v>1686</v>
      </c>
      <c r="Y1258" s="220" t="s">
        <v>222</v>
      </c>
      <c r="Z1258" s="271" t="s">
        <v>220</v>
      </c>
      <c r="AA1258" s="220" t="s">
        <v>288</v>
      </c>
      <c r="AB1258" s="239"/>
      <c r="AC1258" s="273"/>
      <c r="AD1258" s="221" t="s">
        <v>3370</v>
      </c>
      <c r="AH1258" s="257"/>
      <c r="AJ1258" s="258"/>
      <c r="AK1258" s="259"/>
      <c r="AL1258" s="242"/>
    </row>
    <row r="1259" spans="1:38" s="229" customFormat="1" ht="15" customHeight="1">
      <c r="A1259" s="217">
        <v>2024</v>
      </c>
      <c r="B1259" s="217" t="s">
        <v>62</v>
      </c>
      <c r="C1259" s="218" t="s">
        <v>3366</v>
      </c>
      <c r="D1259" s="217">
        <v>1234</v>
      </c>
      <c r="E1259" s="219" t="s">
        <v>4234</v>
      </c>
      <c r="F1259" s="217"/>
      <c r="G1259" s="217"/>
      <c r="H1259" s="220" t="s">
        <v>4233</v>
      </c>
      <c r="I1259" s="249" t="s">
        <v>52</v>
      </c>
      <c r="J1259" s="220" t="s">
        <v>4232</v>
      </c>
      <c r="K1259" s="220"/>
      <c r="L1259" s="219" t="s">
        <v>4235</v>
      </c>
      <c r="M1259" s="222" t="s">
        <v>4233</v>
      </c>
      <c r="N1259" s="222" t="s">
        <v>4233</v>
      </c>
      <c r="O1259" s="222" t="s">
        <v>4236</v>
      </c>
      <c r="P1259" s="269" t="s">
        <v>3371</v>
      </c>
      <c r="Q1259" s="269" t="s">
        <v>523</v>
      </c>
      <c r="R1259" s="221" t="s">
        <v>312</v>
      </c>
      <c r="S1259" s="223" t="s">
        <v>43</v>
      </c>
      <c r="T1259" s="274" t="s">
        <v>29</v>
      </c>
      <c r="U1259" s="223" t="s">
        <v>78</v>
      </c>
      <c r="V1259" s="221" t="s">
        <v>3372</v>
      </c>
      <c r="W1259" s="231" t="s">
        <v>454</v>
      </c>
      <c r="X1259" s="269" t="s">
        <v>3364</v>
      </c>
      <c r="Y1259" s="220" t="s">
        <v>222</v>
      </c>
      <c r="Z1259" s="271" t="s">
        <v>220</v>
      </c>
      <c r="AA1259" s="220" t="s">
        <v>288</v>
      </c>
      <c r="AB1259" s="239"/>
      <c r="AC1259" s="273"/>
      <c r="AD1259" s="221"/>
      <c r="AH1259" s="257"/>
      <c r="AJ1259" s="258"/>
      <c r="AK1259" s="259"/>
      <c r="AL1259" s="242"/>
    </row>
    <row r="1260" spans="1:38" s="229" customFormat="1" ht="15" customHeight="1">
      <c r="A1260" s="217">
        <v>2024</v>
      </c>
      <c r="B1260" s="217" t="s">
        <v>62</v>
      </c>
      <c r="C1260" s="218" t="s">
        <v>3366</v>
      </c>
      <c r="D1260" s="217">
        <v>1234</v>
      </c>
      <c r="E1260" s="219" t="s">
        <v>4234</v>
      </c>
      <c r="F1260" s="217"/>
      <c r="G1260" s="217"/>
      <c r="H1260" s="220" t="s">
        <v>4233</v>
      </c>
      <c r="I1260" s="249" t="s">
        <v>74</v>
      </c>
      <c r="J1260" s="220" t="s">
        <v>4232</v>
      </c>
      <c r="K1260" s="220"/>
      <c r="L1260" s="219" t="s">
        <v>4235</v>
      </c>
      <c r="M1260" s="222" t="s">
        <v>4233</v>
      </c>
      <c r="N1260" s="222" t="s">
        <v>4233</v>
      </c>
      <c r="O1260" s="222" t="s">
        <v>4236</v>
      </c>
      <c r="P1260" s="269" t="s">
        <v>325</v>
      </c>
      <c r="Q1260" s="269" t="s">
        <v>325</v>
      </c>
      <c r="R1260" s="221"/>
      <c r="S1260" s="223"/>
      <c r="T1260" s="223"/>
      <c r="U1260" s="223"/>
      <c r="V1260" s="221" t="s">
        <v>74</v>
      </c>
      <c r="W1260" s="220"/>
      <c r="X1260" s="269"/>
      <c r="Y1260" s="220"/>
      <c r="Z1260" s="271"/>
      <c r="AA1260" s="220" t="s">
        <v>74</v>
      </c>
      <c r="AB1260" s="239"/>
      <c r="AC1260" s="273"/>
      <c r="AD1260" s="221"/>
      <c r="AH1260" s="257"/>
      <c r="AJ1260" s="258"/>
      <c r="AK1260" s="259"/>
      <c r="AL1260" s="242"/>
    </row>
    <row r="1261" spans="1:38" s="229" customFormat="1" ht="15" customHeight="1">
      <c r="A1261" s="217">
        <v>2024</v>
      </c>
      <c r="B1261" s="217" t="s">
        <v>63</v>
      </c>
      <c r="C1261" s="218" t="s">
        <v>3373</v>
      </c>
      <c r="D1261" s="217">
        <v>1234</v>
      </c>
      <c r="E1261" s="219" t="s">
        <v>4234</v>
      </c>
      <c r="F1261" s="217"/>
      <c r="G1261" s="217"/>
      <c r="H1261" s="220" t="s">
        <v>4233</v>
      </c>
      <c r="I1261" s="249" t="s">
        <v>74</v>
      </c>
      <c r="J1261" s="220" t="s">
        <v>4232</v>
      </c>
      <c r="K1261" s="220"/>
      <c r="L1261" s="219" t="s">
        <v>4235</v>
      </c>
      <c r="M1261" s="222" t="s">
        <v>4233</v>
      </c>
      <c r="N1261" s="222" t="s">
        <v>4233</v>
      </c>
      <c r="O1261" s="222" t="s">
        <v>4236</v>
      </c>
      <c r="P1261" s="269" t="s">
        <v>325</v>
      </c>
      <c r="Q1261" s="269" t="s">
        <v>325</v>
      </c>
      <c r="R1261" s="221"/>
      <c r="S1261" s="223"/>
      <c r="T1261" s="223"/>
      <c r="U1261" s="223"/>
      <c r="V1261" s="221" t="s">
        <v>74</v>
      </c>
      <c r="W1261" s="220"/>
      <c r="X1261" s="269"/>
      <c r="Y1261" s="220"/>
      <c r="Z1261" s="271"/>
      <c r="AA1261" s="220" t="s">
        <v>74</v>
      </c>
      <c r="AB1261" s="239"/>
      <c r="AC1261" s="273"/>
      <c r="AD1261" s="221"/>
      <c r="AH1261" s="257"/>
      <c r="AJ1261" s="258"/>
      <c r="AK1261" s="259"/>
      <c r="AL1261" s="242"/>
    </row>
    <row r="1262" spans="1:38" s="229" customFormat="1" ht="15" customHeight="1">
      <c r="A1262" s="217">
        <v>2024</v>
      </c>
      <c r="B1262" s="217" t="s">
        <v>63</v>
      </c>
      <c r="C1262" s="218" t="s">
        <v>3373</v>
      </c>
      <c r="D1262" s="217">
        <v>1234</v>
      </c>
      <c r="E1262" s="219" t="s">
        <v>4234</v>
      </c>
      <c r="F1262" s="217"/>
      <c r="G1262" s="217"/>
      <c r="H1262" s="220" t="s">
        <v>4233</v>
      </c>
      <c r="I1262" s="249" t="s">
        <v>52</v>
      </c>
      <c r="J1262" s="220" t="s">
        <v>4232</v>
      </c>
      <c r="K1262" s="220" t="s">
        <v>281</v>
      </c>
      <c r="L1262" s="219" t="s">
        <v>4235</v>
      </c>
      <c r="M1262" s="222" t="s">
        <v>4233</v>
      </c>
      <c r="N1262" s="222" t="s">
        <v>4233</v>
      </c>
      <c r="O1262" s="222" t="s">
        <v>4236</v>
      </c>
      <c r="P1262" s="269" t="s">
        <v>1314</v>
      </c>
      <c r="Q1262" s="269" t="s">
        <v>294</v>
      </c>
      <c r="R1262" s="221" t="s">
        <v>316</v>
      </c>
      <c r="S1262" s="223" t="s">
        <v>43</v>
      </c>
      <c r="T1262" s="274" t="s">
        <v>30</v>
      </c>
      <c r="U1262" s="223" t="s">
        <v>80</v>
      </c>
      <c r="V1262" s="221" t="s">
        <v>96</v>
      </c>
      <c r="W1262" s="231" t="s">
        <v>454</v>
      </c>
      <c r="X1262" s="232" t="s">
        <v>3374</v>
      </c>
      <c r="Y1262" s="220" t="s">
        <v>222</v>
      </c>
      <c r="Z1262" s="271" t="s">
        <v>220</v>
      </c>
      <c r="AA1262" s="220" t="s">
        <v>174</v>
      </c>
      <c r="AB1262" s="239" t="s">
        <v>1486</v>
      </c>
      <c r="AC1262" s="273" t="s">
        <v>227</v>
      </c>
      <c r="AD1262" s="221"/>
      <c r="AH1262" s="257"/>
      <c r="AJ1262" s="258"/>
      <c r="AK1262" s="259"/>
      <c r="AL1262" s="242"/>
    </row>
    <row r="1263" spans="1:38" s="229" customFormat="1" ht="15" customHeight="1">
      <c r="A1263" s="217">
        <v>2024</v>
      </c>
      <c r="B1263" s="217" t="s">
        <v>63</v>
      </c>
      <c r="C1263" s="218" t="s">
        <v>3373</v>
      </c>
      <c r="D1263" s="217">
        <v>1234</v>
      </c>
      <c r="E1263" s="219" t="s">
        <v>4234</v>
      </c>
      <c r="F1263" s="217"/>
      <c r="G1263" s="217"/>
      <c r="H1263" s="220" t="s">
        <v>4233</v>
      </c>
      <c r="I1263" s="249" t="s">
        <v>52</v>
      </c>
      <c r="J1263" s="220" t="s">
        <v>4232</v>
      </c>
      <c r="K1263" s="220" t="s">
        <v>3350</v>
      </c>
      <c r="L1263" s="219" t="s">
        <v>4235</v>
      </c>
      <c r="M1263" s="222" t="s">
        <v>4233</v>
      </c>
      <c r="N1263" s="222" t="s">
        <v>4233</v>
      </c>
      <c r="O1263" s="222" t="s">
        <v>4236</v>
      </c>
      <c r="P1263" s="269" t="s">
        <v>2488</v>
      </c>
      <c r="Q1263" s="269" t="s">
        <v>294</v>
      </c>
      <c r="R1263" s="221" t="s">
        <v>316</v>
      </c>
      <c r="S1263" s="223" t="s">
        <v>90</v>
      </c>
      <c r="T1263" s="309" t="s">
        <v>3375</v>
      </c>
      <c r="U1263" s="223" t="s">
        <v>79</v>
      </c>
      <c r="V1263" s="221" t="s">
        <v>3376</v>
      </c>
      <c r="W1263" s="231" t="s">
        <v>3377</v>
      </c>
      <c r="X1263" s="231" t="s">
        <v>3378</v>
      </c>
      <c r="Y1263" s="220" t="s">
        <v>219</v>
      </c>
      <c r="Z1263" s="271" t="s">
        <v>220</v>
      </c>
      <c r="AA1263" s="220" t="s">
        <v>304</v>
      </c>
      <c r="AB1263" s="239" t="s">
        <v>316</v>
      </c>
      <c r="AC1263" s="273" t="s">
        <v>227</v>
      </c>
      <c r="AD1263" s="221"/>
      <c r="AH1263" s="257"/>
      <c r="AJ1263" s="258"/>
      <c r="AK1263" s="259"/>
      <c r="AL1263" s="242"/>
    </row>
    <row r="1264" spans="1:38" s="229" customFormat="1" ht="15" customHeight="1">
      <c r="A1264" s="217">
        <v>2024</v>
      </c>
      <c r="B1264" s="217" t="s">
        <v>63</v>
      </c>
      <c r="C1264" s="218">
        <v>45414</v>
      </c>
      <c r="D1264" s="217">
        <v>1234</v>
      </c>
      <c r="E1264" s="219" t="s">
        <v>4234</v>
      </c>
      <c r="F1264" s="217"/>
      <c r="G1264" s="217"/>
      <c r="H1264" s="220" t="s">
        <v>4233</v>
      </c>
      <c r="I1264" s="249" t="s">
        <v>52</v>
      </c>
      <c r="J1264" s="220" t="s">
        <v>4232</v>
      </c>
      <c r="K1264" s="220"/>
      <c r="L1264" s="219" t="s">
        <v>4235</v>
      </c>
      <c r="M1264" s="222" t="s">
        <v>4233</v>
      </c>
      <c r="N1264" s="222" t="s">
        <v>4233</v>
      </c>
      <c r="O1264" s="222" t="s">
        <v>4236</v>
      </c>
      <c r="P1264" s="269" t="s">
        <v>670</v>
      </c>
      <c r="Q1264" s="269" t="s">
        <v>294</v>
      </c>
      <c r="R1264" s="221" t="s">
        <v>316</v>
      </c>
      <c r="S1264" s="223" t="s">
        <v>76</v>
      </c>
      <c r="T1264" s="274" t="s">
        <v>29</v>
      </c>
      <c r="U1264" s="223" t="s">
        <v>78</v>
      </c>
      <c r="V1264" s="221" t="s">
        <v>3379</v>
      </c>
      <c r="W1264" s="231" t="s">
        <v>3380</v>
      </c>
      <c r="X1264" s="269" t="s">
        <v>3381</v>
      </c>
      <c r="Y1264" s="220" t="s">
        <v>222</v>
      </c>
      <c r="Z1264" s="271" t="s">
        <v>220</v>
      </c>
      <c r="AA1264" s="220" t="s">
        <v>288</v>
      </c>
      <c r="AB1264" s="239"/>
      <c r="AC1264" s="273" t="s">
        <v>227</v>
      </c>
      <c r="AD1264" s="221" t="s">
        <v>3382</v>
      </c>
      <c r="AH1264" s="257"/>
      <c r="AJ1264" s="258"/>
      <c r="AK1264" s="259"/>
      <c r="AL1264" s="242"/>
    </row>
    <row r="1265" spans="1:38" s="229" customFormat="1" ht="15" customHeight="1">
      <c r="A1265" s="217">
        <v>2024</v>
      </c>
      <c r="B1265" s="217" t="s">
        <v>63</v>
      </c>
      <c r="C1265" s="218" t="s">
        <v>3373</v>
      </c>
      <c r="D1265" s="217">
        <v>1234</v>
      </c>
      <c r="E1265" s="219" t="s">
        <v>4234</v>
      </c>
      <c r="F1265" s="217"/>
      <c r="G1265" s="217"/>
      <c r="H1265" s="220" t="s">
        <v>4233</v>
      </c>
      <c r="I1265" s="249" t="s">
        <v>52</v>
      </c>
      <c r="J1265" s="220" t="s">
        <v>4232</v>
      </c>
      <c r="K1265" s="220"/>
      <c r="L1265" s="219" t="s">
        <v>4235</v>
      </c>
      <c r="M1265" s="222" t="s">
        <v>4233</v>
      </c>
      <c r="N1265" s="222" t="s">
        <v>4233</v>
      </c>
      <c r="O1265" s="222" t="s">
        <v>4236</v>
      </c>
      <c r="P1265" s="269" t="s">
        <v>522</v>
      </c>
      <c r="Q1265" s="269" t="s">
        <v>523</v>
      </c>
      <c r="R1265" s="221" t="s">
        <v>316</v>
      </c>
      <c r="S1265" s="223" t="s">
        <v>76</v>
      </c>
      <c r="T1265" s="274" t="s">
        <v>3383</v>
      </c>
      <c r="U1265" s="223" t="s">
        <v>80</v>
      </c>
      <c r="V1265" s="221" t="s">
        <v>128</v>
      </c>
      <c r="W1265" s="231" t="s">
        <v>851</v>
      </c>
      <c r="X1265" s="269" t="s">
        <v>3384</v>
      </c>
      <c r="Y1265" s="220" t="s">
        <v>219</v>
      </c>
      <c r="Z1265" s="271" t="s">
        <v>223</v>
      </c>
      <c r="AA1265" s="220" t="s">
        <v>3385</v>
      </c>
      <c r="AB1265" s="239"/>
      <c r="AC1265" s="273" t="s">
        <v>227</v>
      </c>
      <c r="AD1265" s="221"/>
      <c r="AH1265" s="257"/>
      <c r="AJ1265" s="258"/>
      <c r="AK1265" s="259"/>
      <c r="AL1265" s="242"/>
    </row>
    <row r="1266" spans="1:38" s="229" customFormat="1" ht="15" customHeight="1">
      <c r="A1266" s="217">
        <v>2024</v>
      </c>
      <c r="B1266" s="217" t="s">
        <v>63</v>
      </c>
      <c r="C1266" s="218" t="s">
        <v>3373</v>
      </c>
      <c r="D1266" s="217">
        <v>1234</v>
      </c>
      <c r="E1266" s="219" t="s">
        <v>4234</v>
      </c>
      <c r="F1266" s="217"/>
      <c r="G1266" s="217"/>
      <c r="H1266" s="220" t="s">
        <v>4233</v>
      </c>
      <c r="I1266" s="249" t="s">
        <v>74</v>
      </c>
      <c r="J1266" s="220" t="s">
        <v>4232</v>
      </c>
      <c r="K1266" s="220"/>
      <c r="L1266" s="219" t="s">
        <v>4235</v>
      </c>
      <c r="M1266" s="222" t="s">
        <v>4233</v>
      </c>
      <c r="N1266" s="222" t="s">
        <v>4233</v>
      </c>
      <c r="O1266" s="222" t="s">
        <v>4236</v>
      </c>
      <c r="P1266" s="269" t="s">
        <v>325</v>
      </c>
      <c r="Q1266" s="269" t="s">
        <v>325</v>
      </c>
      <c r="R1266" s="221"/>
      <c r="S1266" s="223"/>
      <c r="T1266" s="223"/>
      <c r="U1266" s="223"/>
      <c r="V1266" s="221" t="s">
        <v>74</v>
      </c>
      <c r="W1266" s="220"/>
      <c r="X1266" s="269"/>
      <c r="Y1266" s="220"/>
      <c r="Z1266" s="271"/>
      <c r="AA1266" s="220" t="s">
        <v>74</v>
      </c>
      <c r="AB1266" s="239"/>
      <c r="AC1266" s="273"/>
      <c r="AD1266" s="221"/>
      <c r="AH1266" s="257"/>
      <c r="AJ1266" s="258"/>
      <c r="AK1266" s="259"/>
      <c r="AL1266" s="242"/>
    </row>
    <row r="1267" spans="1:38" s="229" customFormat="1" ht="15" customHeight="1">
      <c r="A1267" s="217">
        <v>2024</v>
      </c>
      <c r="B1267" s="217" t="s">
        <v>63</v>
      </c>
      <c r="C1267" s="218" t="s">
        <v>3373</v>
      </c>
      <c r="D1267" s="217">
        <v>1234</v>
      </c>
      <c r="E1267" s="219" t="s">
        <v>4234</v>
      </c>
      <c r="F1267" s="217"/>
      <c r="G1267" s="217"/>
      <c r="H1267" s="220" t="s">
        <v>4233</v>
      </c>
      <c r="I1267" s="249" t="s">
        <v>52</v>
      </c>
      <c r="J1267" s="220" t="s">
        <v>4232</v>
      </c>
      <c r="K1267" s="220"/>
      <c r="L1267" s="219" t="s">
        <v>4235</v>
      </c>
      <c r="M1267" s="222" t="s">
        <v>4233</v>
      </c>
      <c r="N1267" s="222" t="s">
        <v>4233</v>
      </c>
      <c r="O1267" s="222" t="s">
        <v>4236</v>
      </c>
      <c r="P1267" s="269" t="s">
        <v>522</v>
      </c>
      <c r="Q1267" s="269" t="s">
        <v>523</v>
      </c>
      <c r="R1267" s="221" t="s">
        <v>312</v>
      </c>
      <c r="S1267" s="223" t="s">
        <v>43</v>
      </c>
      <c r="T1267" s="274" t="s">
        <v>30</v>
      </c>
      <c r="U1267" s="223" t="s">
        <v>78</v>
      </c>
      <c r="V1267" s="221" t="s">
        <v>3386</v>
      </c>
      <c r="W1267" s="231" t="s">
        <v>454</v>
      </c>
      <c r="X1267" s="269" t="s">
        <v>3387</v>
      </c>
      <c r="Y1267" s="220" t="s">
        <v>222</v>
      </c>
      <c r="Z1267" s="271" t="s">
        <v>220</v>
      </c>
      <c r="AA1267" s="256" t="s">
        <v>1322</v>
      </c>
      <c r="AB1267" s="239"/>
      <c r="AC1267" s="273" t="s">
        <v>227</v>
      </c>
      <c r="AD1267" s="221" t="s">
        <v>3388</v>
      </c>
      <c r="AH1267" s="257"/>
      <c r="AJ1267" s="258"/>
      <c r="AK1267" s="259"/>
      <c r="AL1267" s="242"/>
    </row>
    <row r="1268" spans="1:38" s="229" customFormat="1" ht="15" customHeight="1">
      <c r="A1268" s="217">
        <v>2024</v>
      </c>
      <c r="B1268" s="217" t="s">
        <v>63</v>
      </c>
      <c r="C1268" s="218" t="s">
        <v>3389</v>
      </c>
      <c r="D1268" s="217">
        <v>1234</v>
      </c>
      <c r="E1268" s="219" t="s">
        <v>4234</v>
      </c>
      <c r="F1268" s="217"/>
      <c r="G1268" s="217"/>
      <c r="H1268" s="220" t="s">
        <v>4233</v>
      </c>
      <c r="I1268" s="249" t="s">
        <v>74</v>
      </c>
      <c r="J1268" s="220" t="s">
        <v>4232</v>
      </c>
      <c r="K1268" s="220"/>
      <c r="L1268" s="219" t="s">
        <v>4235</v>
      </c>
      <c r="M1268" s="222" t="s">
        <v>4233</v>
      </c>
      <c r="N1268" s="222" t="s">
        <v>4233</v>
      </c>
      <c r="O1268" s="222" t="s">
        <v>4236</v>
      </c>
      <c r="P1268" s="269" t="s">
        <v>325</v>
      </c>
      <c r="Q1268" s="269" t="s">
        <v>325</v>
      </c>
      <c r="R1268" s="221"/>
      <c r="S1268" s="223"/>
      <c r="T1268" s="223"/>
      <c r="U1268" s="223"/>
      <c r="V1268" s="221" t="s">
        <v>74</v>
      </c>
      <c r="W1268" s="220"/>
      <c r="X1268" s="269"/>
      <c r="Y1268" s="220"/>
      <c r="Z1268" s="271"/>
      <c r="AA1268" s="220" t="s">
        <v>74</v>
      </c>
      <c r="AB1268" s="239"/>
      <c r="AC1268" s="273"/>
      <c r="AD1268" s="221"/>
      <c r="AH1268" s="257"/>
      <c r="AJ1268" s="258"/>
      <c r="AK1268" s="259"/>
      <c r="AL1268" s="242"/>
    </row>
    <row r="1269" spans="1:38" s="229" customFormat="1" ht="15" customHeight="1">
      <c r="A1269" s="217">
        <v>2024</v>
      </c>
      <c r="B1269" s="217" t="s">
        <v>63</v>
      </c>
      <c r="C1269" s="218" t="s">
        <v>3389</v>
      </c>
      <c r="D1269" s="217">
        <v>1234</v>
      </c>
      <c r="E1269" s="219" t="s">
        <v>4234</v>
      </c>
      <c r="F1269" s="217"/>
      <c r="G1269" s="217"/>
      <c r="H1269" s="220" t="s">
        <v>4233</v>
      </c>
      <c r="I1269" s="249" t="s">
        <v>52</v>
      </c>
      <c r="J1269" s="220" t="s">
        <v>4232</v>
      </c>
      <c r="K1269" s="220"/>
      <c r="L1269" s="219" t="s">
        <v>4235</v>
      </c>
      <c r="M1269" s="222" t="s">
        <v>4233</v>
      </c>
      <c r="N1269" s="222" t="s">
        <v>4233</v>
      </c>
      <c r="O1269" s="222" t="s">
        <v>4236</v>
      </c>
      <c r="P1269" s="269" t="s">
        <v>522</v>
      </c>
      <c r="Q1269" s="269" t="s">
        <v>523</v>
      </c>
      <c r="R1269" s="221" t="s">
        <v>316</v>
      </c>
      <c r="S1269" s="223" t="s">
        <v>43</v>
      </c>
      <c r="T1269" s="274" t="s">
        <v>30</v>
      </c>
      <c r="U1269" s="223" t="s">
        <v>78</v>
      </c>
      <c r="V1269" s="221" t="s">
        <v>3386</v>
      </c>
      <c r="W1269" s="231" t="s">
        <v>454</v>
      </c>
      <c r="X1269" s="269" t="s">
        <v>3387</v>
      </c>
      <c r="Y1269" s="220" t="s">
        <v>222</v>
      </c>
      <c r="Z1269" s="271" t="s">
        <v>220</v>
      </c>
      <c r="AA1269" s="256" t="s">
        <v>1322</v>
      </c>
      <c r="AB1269" s="239"/>
      <c r="AC1269" s="273" t="s">
        <v>227</v>
      </c>
      <c r="AD1269" s="221" t="s">
        <v>3388</v>
      </c>
      <c r="AH1269" s="257"/>
      <c r="AJ1269" s="258"/>
      <c r="AK1269" s="259"/>
      <c r="AL1269" s="242"/>
    </row>
    <row r="1270" spans="1:38" s="229" customFormat="1" ht="15" customHeight="1">
      <c r="A1270" s="217">
        <v>2024</v>
      </c>
      <c r="B1270" s="217" t="s">
        <v>63</v>
      </c>
      <c r="C1270" s="218" t="s">
        <v>3389</v>
      </c>
      <c r="D1270" s="217">
        <v>1234</v>
      </c>
      <c r="E1270" s="219" t="s">
        <v>4234</v>
      </c>
      <c r="F1270" s="217"/>
      <c r="G1270" s="217"/>
      <c r="H1270" s="220" t="s">
        <v>4233</v>
      </c>
      <c r="I1270" s="249" t="s">
        <v>52</v>
      </c>
      <c r="J1270" s="220" t="s">
        <v>4232</v>
      </c>
      <c r="K1270" s="220"/>
      <c r="L1270" s="219" t="s">
        <v>4235</v>
      </c>
      <c r="M1270" s="222" t="s">
        <v>4233</v>
      </c>
      <c r="N1270" s="222" t="s">
        <v>4233</v>
      </c>
      <c r="O1270" s="222" t="s">
        <v>4236</v>
      </c>
      <c r="P1270" s="269" t="s">
        <v>2605</v>
      </c>
      <c r="Q1270" s="269" t="s">
        <v>294</v>
      </c>
      <c r="R1270" s="221" t="s">
        <v>316</v>
      </c>
      <c r="S1270" s="223" t="s">
        <v>90</v>
      </c>
      <c r="T1270" s="274" t="s">
        <v>33</v>
      </c>
      <c r="U1270" s="223" t="s">
        <v>78</v>
      </c>
      <c r="V1270" s="221" t="s">
        <v>3390</v>
      </c>
      <c r="W1270" s="231" t="s">
        <v>3391</v>
      </c>
      <c r="X1270" s="269" t="s">
        <v>3392</v>
      </c>
      <c r="Y1270" s="220" t="s">
        <v>222</v>
      </c>
      <c r="Z1270" s="271" t="s">
        <v>223</v>
      </c>
      <c r="AA1270" s="220" t="s">
        <v>288</v>
      </c>
      <c r="AB1270" s="239"/>
      <c r="AC1270" s="273" t="s">
        <v>227</v>
      </c>
      <c r="AD1270" s="221"/>
      <c r="AH1270" s="257"/>
      <c r="AJ1270" s="258"/>
      <c r="AK1270" s="259"/>
      <c r="AL1270" s="242"/>
    </row>
    <row r="1271" spans="1:38" s="229" customFormat="1" ht="15" customHeight="1">
      <c r="A1271" s="217">
        <v>2024</v>
      </c>
      <c r="B1271" s="217" t="s">
        <v>63</v>
      </c>
      <c r="C1271" s="218" t="s">
        <v>3389</v>
      </c>
      <c r="D1271" s="217">
        <v>1234</v>
      </c>
      <c r="E1271" s="219" t="s">
        <v>4234</v>
      </c>
      <c r="F1271" s="217"/>
      <c r="G1271" s="217"/>
      <c r="H1271" s="220" t="s">
        <v>4233</v>
      </c>
      <c r="I1271" s="249" t="s">
        <v>73</v>
      </c>
      <c r="J1271" s="220" t="s">
        <v>4232</v>
      </c>
      <c r="K1271" s="220"/>
      <c r="L1271" s="219" t="s">
        <v>4235</v>
      </c>
      <c r="M1271" s="222" t="s">
        <v>4233</v>
      </c>
      <c r="N1271" s="222" t="s">
        <v>4233</v>
      </c>
      <c r="O1271" s="222" t="s">
        <v>4236</v>
      </c>
      <c r="P1271" s="269" t="s">
        <v>623</v>
      </c>
      <c r="Q1271" s="269" t="s">
        <v>294</v>
      </c>
      <c r="R1271" s="221"/>
      <c r="S1271" s="223"/>
      <c r="T1271" s="223"/>
      <c r="U1271" s="223"/>
      <c r="V1271" s="221" t="s">
        <v>3393</v>
      </c>
      <c r="W1271" s="220"/>
      <c r="X1271" s="269"/>
      <c r="Y1271" s="220"/>
      <c r="Z1271" s="271"/>
      <c r="AA1271" s="220" t="s">
        <v>202</v>
      </c>
      <c r="AB1271" s="239"/>
      <c r="AC1271" s="273"/>
      <c r="AD1271" s="221"/>
      <c r="AH1271" s="257"/>
      <c r="AJ1271" s="258"/>
      <c r="AK1271" s="259"/>
      <c r="AL1271" s="242"/>
    </row>
    <row r="1272" spans="1:38" s="229" customFormat="1" ht="15" customHeight="1">
      <c r="A1272" s="217">
        <v>2024</v>
      </c>
      <c r="B1272" s="217" t="s">
        <v>63</v>
      </c>
      <c r="C1272" s="218" t="s">
        <v>3389</v>
      </c>
      <c r="D1272" s="217">
        <v>1234</v>
      </c>
      <c r="E1272" s="219" t="s">
        <v>4234</v>
      </c>
      <c r="F1272" s="217"/>
      <c r="G1272" s="217"/>
      <c r="H1272" s="220" t="s">
        <v>4233</v>
      </c>
      <c r="I1272" s="249" t="s">
        <v>52</v>
      </c>
      <c r="J1272" s="220" t="s">
        <v>4232</v>
      </c>
      <c r="K1272" s="220"/>
      <c r="L1272" s="219" t="s">
        <v>4235</v>
      </c>
      <c r="M1272" s="222" t="s">
        <v>4233</v>
      </c>
      <c r="N1272" s="222" t="s">
        <v>4233</v>
      </c>
      <c r="O1272" s="222" t="s">
        <v>4236</v>
      </c>
      <c r="P1272" s="269" t="s">
        <v>391</v>
      </c>
      <c r="Q1272" s="269" t="s">
        <v>294</v>
      </c>
      <c r="R1272" s="221" t="s">
        <v>316</v>
      </c>
      <c r="S1272" s="223" t="s">
        <v>43</v>
      </c>
      <c r="T1272" s="274" t="s">
        <v>33</v>
      </c>
      <c r="U1272" s="223" t="s">
        <v>79</v>
      </c>
      <c r="V1272" s="221" t="s">
        <v>106</v>
      </c>
      <c r="W1272" s="231" t="s">
        <v>2083</v>
      </c>
      <c r="X1272" s="269" t="s">
        <v>3394</v>
      </c>
      <c r="Y1272" s="220" t="s">
        <v>222</v>
      </c>
      <c r="Z1272" s="271" t="s">
        <v>223</v>
      </c>
      <c r="AA1272" s="220" t="s">
        <v>288</v>
      </c>
      <c r="AB1272" s="239"/>
      <c r="AC1272" s="273" t="s">
        <v>227</v>
      </c>
      <c r="AD1272" s="221" t="s">
        <v>3395</v>
      </c>
      <c r="AH1272" s="257"/>
      <c r="AJ1272" s="258"/>
      <c r="AK1272" s="259"/>
      <c r="AL1272" s="242"/>
    </row>
    <row r="1273" spans="1:38" s="229" customFormat="1" ht="15" customHeight="1">
      <c r="A1273" s="217">
        <v>2024</v>
      </c>
      <c r="B1273" s="217" t="s">
        <v>63</v>
      </c>
      <c r="C1273" s="218" t="s">
        <v>3389</v>
      </c>
      <c r="D1273" s="217">
        <v>1234</v>
      </c>
      <c r="E1273" s="219" t="s">
        <v>4234</v>
      </c>
      <c r="F1273" s="217"/>
      <c r="G1273" s="217"/>
      <c r="H1273" s="220" t="s">
        <v>4233</v>
      </c>
      <c r="I1273" s="249" t="s">
        <v>74</v>
      </c>
      <c r="J1273" s="220" t="s">
        <v>4232</v>
      </c>
      <c r="K1273" s="220"/>
      <c r="L1273" s="219" t="s">
        <v>4235</v>
      </c>
      <c r="M1273" s="222" t="s">
        <v>4233</v>
      </c>
      <c r="N1273" s="222" t="s">
        <v>4233</v>
      </c>
      <c r="O1273" s="222" t="s">
        <v>4236</v>
      </c>
      <c r="P1273" s="269" t="s">
        <v>325</v>
      </c>
      <c r="Q1273" s="269" t="s">
        <v>325</v>
      </c>
      <c r="R1273" s="221"/>
      <c r="S1273" s="223"/>
      <c r="T1273" s="223"/>
      <c r="U1273" s="223"/>
      <c r="V1273" s="249" t="s">
        <v>74</v>
      </c>
      <c r="W1273" s="220"/>
      <c r="X1273" s="269"/>
      <c r="Y1273" s="220"/>
      <c r="Z1273" s="271"/>
      <c r="AA1273" s="249" t="s">
        <v>74</v>
      </c>
      <c r="AB1273" s="239"/>
      <c r="AC1273" s="273"/>
      <c r="AD1273" s="221"/>
      <c r="AH1273" s="257"/>
      <c r="AJ1273" s="258"/>
      <c r="AK1273" s="259"/>
      <c r="AL1273" s="242"/>
    </row>
    <row r="1274" spans="1:38" s="229" customFormat="1" ht="15" customHeight="1">
      <c r="A1274" s="217">
        <v>2024</v>
      </c>
      <c r="B1274" s="217" t="s">
        <v>63</v>
      </c>
      <c r="C1274" s="218" t="s">
        <v>3389</v>
      </c>
      <c r="D1274" s="217">
        <v>1234</v>
      </c>
      <c r="E1274" s="219" t="s">
        <v>4234</v>
      </c>
      <c r="F1274" s="217"/>
      <c r="G1274" s="217"/>
      <c r="H1274" s="220" t="s">
        <v>4233</v>
      </c>
      <c r="I1274" s="249" t="s">
        <v>74</v>
      </c>
      <c r="J1274" s="220" t="s">
        <v>4232</v>
      </c>
      <c r="K1274" s="220"/>
      <c r="L1274" s="219" t="s">
        <v>4235</v>
      </c>
      <c r="M1274" s="222" t="s">
        <v>4233</v>
      </c>
      <c r="N1274" s="222" t="s">
        <v>4233</v>
      </c>
      <c r="O1274" s="222" t="s">
        <v>4236</v>
      </c>
      <c r="P1274" s="269" t="s">
        <v>325</v>
      </c>
      <c r="Q1274" s="269" t="s">
        <v>325</v>
      </c>
      <c r="R1274" s="221"/>
      <c r="S1274" s="223"/>
      <c r="T1274" s="223"/>
      <c r="U1274" s="223"/>
      <c r="V1274" s="249" t="s">
        <v>74</v>
      </c>
      <c r="W1274" s="220"/>
      <c r="X1274" s="269"/>
      <c r="Y1274" s="220"/>
      <c r="Z1274" s="271"/>
      <c r="AA1274" s="249" t="s">
        <v>74</v>
      </c>
      <c r="AB1274" s="239"/>
      <c r="AC1274" s="273"/>
      <c r="AD1274" s="221"/>
      <c r="AH1274" s="257"/>
      <c r="AJ1274" s="258"/>
      <c r="AK1274" s="259"/>
      <c r="AL1274" s="242"/>
    </row>
    <row r="1275" spans="1:38" s="229" customFormat="1" ht="15" customHeight="1">
      <c r="A1275" s="217">
        <v>2024</v>
      </c>
      <c r="B1275" s="217" t="s">
        <v>63</v>
      </c>
      <c r="C1275" s="218" t="s">
        <v>3389</v>
      </c>
      <c r="D1275" s="217">
        <v>1234</v>
      </c>
      <c r="E1275" s="219" t="s">
        <v>4234</v>
      </c>
      <c r="F1275" s="217"/>
      <c r="G1275" s="217"/>
      <c r="H1275" s="220" t="s">
        <v>4233</v>
      </c>
      <c r="I1275" s="249" t="s">
        <v>74</v>
      </c>
      <c r="J1275" s="220" t="s">
        <v>4232</v>
      </c>
      <c r="K1275" s="220"/>
      <c r="L1275" s="219" t="s">
        <v>4235</v>
      </c>
      <c r="M1275" s="222" t="s">
        <v>4233</v>
      </c>
      <c r="N1275" s="222" t="s">
        <v>4233</v>
      </c>
      <c r="O1275" s="222" t="s">
        <v>4236</v>
      </c>
      <c r="P1275" s="269" t="s">
        <v>325</v>
      </c>
      <c r="Q1275" s="269" t="s">
        <v>325</v>
      </c>
      <c r="R1275" s="221"/>
      <c r="S1275" s="223"/>
      <c r="T1275" s="223"/>
      <c r="U1275" s="223"/>
      <c r="V1275" s="249" t="s">
        <v>74</v>
      </c>
      <c r="W1275" s="220"/>
      <c r="X1275" s="269"/>
      <c r="Y1275" s="220"/>
      <c r="Z1275" s="271"/>
      <c r="AA1275" s="249" t="s">
        <v>74</v>
      </c>
      <c r="AB1275" s="239"/>
      <c r="AC1275" s="273"/>
      <c r="AD1275" s="221"/>
      <c r="AH1275" s="257"/>
      <c r="AJ1275" s="258"/>
      <c r="AK1275" s="259"/>
      <c r="AL1275" s="242"/>
    </row>
    <row r="1276" spans="1:38" s="229" customFormat="1" ht="15" customHeight="1">
      <c r="A1276" s="217">
        <v>2024</v>
      </c>
      <c r="B1276" s="217" t="s">
        <v>63</v>
      </c>
      <c r="C1276" s="218" t="s">
        <v>3396</v>
      </c>
      <c r="D1276" s="217">
        <v>1234</v>
      </c>
      <c r="E1276" s="219" t="s">
        <v>4234</v>
      </c>
      <c r="F1276" s="217" t="s">
        <v>310</v>
      </c>
      <c r="G1276" s="217" t="s">
        <v>3397</v>
      </c>
      <c r="H1276" s="220" t="s">
        <v>4233</v>
      </c>
      <c r="I1276" s="249" t="s">
        <v>52</v>
      </c>
      <c r="J1276" s="220" t="s">
        <v>4232</v>
      </c>
      <c r="K1276" s="220"/>
      <c r="L1276" s="219" t="s">
        <v>4235</v>
      </c>
      <c r="M1276" s="222" t="s">
        <v>4233</v>
      </c>
      <c r="N1276" s="222" t="s">
        <v>4233</v>
      </c>
      <c r="O1276" s="222" t="s">
        <v>4236</v>
      </c>
      <c r="P1276" s="269" t="s">
        <v>1365</v>
      </c>
      <c r="Q1276" s="269" t="s">
        <v>406</v>
      </c>
      <c r="R1276" s="221" t="s">
        <v>289</v>
      </c>
      <c r="S1276" s="280" t="s">
        <v>35</v>
      </c>
      <c r="T1276" s="274" t="s">
        <v>26</v>
      </c>
      <c r="U1276" s="274" t="s">
        <v>180</v>
      </c>
      <c r="V1276" s="221" t="s">
        <v>534</v>
      </c>
      <c r="W1276" s="231" t="s">
        <v>1200</v>
      </c>
      <c r="X1276" s="269" t="s">
        <v>1186</v>
      </c>
      <c r="Y1276" s="220" t="s">
        <v>222</v>
      </c>
      <c r="Z1276" s="271" t="s">
        <v>223</v>
      </c>
      <c r="AA1276" s="220" t="s">
        <v>323</v>
      </c>
      <c r="AB1276" s="239" t="s">
        <v>310</v>
      </c>
      <c r="AC1276" s="273" t="s">
        <v>227</v>
      </c>
      <c r="AD1276" s="221" t="s">
        <v>1186</v>
      </c>
      <c r="AH1276" s="257"/>
      <c r="AJ1276" s="258"/>
      <c r="AK1276" s="259"/>
      <c r="AL1276" s="242"/>
    </row>
    <row r="1277" spans="1:38" s="229" customFormat="1" ht="15" customHeight="1">
      <c r="A1277" s="217">
        <v>2024</v>
      </c>
      <c r="B1277" s="217" t="s">
        <v>63</v>
      </c>
      <c r="C1277" s="218" t="s">
        <v>3396</v>
      </c>
      <c r="D1277" s="217">
        <v>1234</v>
      </c>
      <c r="E1277" s="219" t="s">
        <v>4234</v>
      </c>
      <c r="F1277" s="217"/>
      <c r="G1277" s="217"/>
      <c r="H1277" s="220" t="s">
        <v>4233</v>
      </c>
      <c r="I1277" s="249" t="s">
        <v>52</v>
      </c>
      <c r="J1277" s="220" t="s">
        <v>4232</v>
      </c>
      <c r="K1277" s="220" t="s">
        <v>3350</v>
      </c>
      <c r="L1277" s="219" t="s">
        <v>4235</v>
      </c>
      <c r="M1277" s="222" t="s">
        <v>4233</v>
      </c>
      <c r="N1277" s="222" t="s">
        <v>4233</v>
      </c>
      <c r="O1277" s="222" t="s">
        <v>4236</v>
      </c>
      <c r="P1277" s="269" t="s">
        <v>1078</v>
      </c>
      <c r="Q1277" s="269" t="s">
        <v>294</v>
      </c>
      <c r="R1277" s="221" t="s">
        <v>316</v>
      </c>
      <c r="S1277" s="280" t="s">
        <v>35</v>
      </c>
      <c r="T1277" s="309" t="s">
        <v>3019</v>
      </c>
      <c r="U1277" s="223" t="s">
        <v>79</v>
      </c>
      <c r="V1277" s="221" t="s">
        <v>3398</v>
      </c>
      <c r="W1277" s="231" t="s">
        <v>548</v>
      </c>
      <c r="X1277" s="292" t="s">
        <v>3399</v>
      </c>
      <c r="Y1277" s="220"/>
      <c r="Z1277" s="271" t="s">
        <v>220</v>
      </c>
      <c r="AA1277" s="220" t="s">
        <v>304</v>
      </c>
      <c r="AB1277" s="239" t="s">
        <v>310</v>
      </c>
      <c r="AC1277" s="273" t="s">
        <v>227</v>
      </c>
      <c r="AD1277" s="221"/>
      <c r="AH1277" s="257"/>
      <c r="AJ1277" s="258"/>
      <c r="AK1277" s="259"/>
      <c r="AL1277" s="242"/>
    </row>
    <row r="1278" spans="1:38" s="229" customFormat="1" ht="15" customHeight="1">
      <c r="A1278" s="217">
        <v>2024</v>
      </c>
      <c r="B1278" s="217" t="s">
        <v>63</v>
      </c>
      <c r="C1278" s="218" t="s">
        <v>3396</v>
      </c>
      <c r="D1278" s="217">
        <v>1234</v>
      </c>
      <c r="E1278" s="219" t="s">
        <v>4234</v>
      </c>
      <c r="F1278" s="217"/>
      <c r="G1278" s="217"/>
      <c r="H1278" s="220" t="s">
        <v>4233</v>
      </c>
      <c r="I1278" s="249" t="s">
        <v>52</v>
      </c>
      <c r="J1278" s="220" t="s">
        <v>4232</v>
      </c>
      <c r="K1278" s="220"/>
      <c r="L1278" s="219" t="s">
        <v>4235</v>
      </c>
      <c r="M1278" s="222" t="s">
        <v>4233</v>
      </c>
      <c r="N1278" s="222" t="s">
        <v>4233</v>
      </c>
      <c r="O1278" s="222" t="s">
        <v>4236</v>
      </c>
      <c r="P1278" s="269" t="s">
        <v>867</v>
      </c>
      <c r="Q1278" s="269" t="s">
        <v>868</v>
      </c>
      <c r="R1278" s="221" t="s">
        <v>316</v>
      </c>
      <c r="S1278" s="223" t="s">
        <v>90</v>
      </c>
      <c r="T1278" s="274" t="s">
        <v>30</v>
      </c>
      <c r="U1278" s="223" t="s">
        <v>80</v>
      </c>
      <c r="V1278" s="221" t="s">
        <v>151</v>
      </c>
      <c r="W1278" s="231" t="s">
        <v>3400</v>
      </c>
      <c r="X1278" s="269" t="s">
        <v>3401</v>
      </c>
      <c r="Y1278" s="220" t="s">
        <v>222</v>
      </c>
      <c r="Z1278" s="271" t="s">
        <v>220</v>
      </c>
      <c r="AA1278" s="220" t="s">
        <v>598</v>
      </c>
      <c r="AB1278" s="239"/>
      <c r="AC1278" s="273" t="s">
        <v>227</v>
      </c>
      <c r="AD1278" s="221"/>
      <c r="AH1278" s="257"/>
      <c r="AJ1278" s="258"/>
      <c r="AK1278" s="259"/>
      <c r="AL1278" s="242"/>
    </row>
    <row r="1279" spans="1:38" s="229" customFormat="1" ht="15" customHeight="1">
      <c r="A1279" s="217">
        <v>2024</v>
      </c>
      <c r="B1279" s="217" t="s">
        <v>63</v>
      </c>
      <c r="C1279" s="218" t="s">
        <v>3396</v>
      </c>
      <c r="D1279" s="217">
        <v>1234</v>
      </c>
      <c r="E1279" s="219" t="s">
        <v>4234</v>
      </c>
      <c r="F1279" s="217"/>
      <c r="G1279" s="217"/>
      <c r="H1279" s="220" t="s">
        <v>4233</v>
      </c>
      <c r="I1279" s="249" t="s">
        <v>52</v>
      </c>
      <c r="J1279" s="220" t="s">
        <v>4232</v>
      </c>
      <c r="K1279" s="220"/>
      <c r="L1279" s="219" t="s">
        <v>4235</v>
      </c>
      <c r="M1279" s="222" t="s">
        <v>4233</v>
      </c>
      <c r="N1279" s="222" t="s">
        <v>4233</v>
      </c>
      <c r="O1279" s="222" t="s">
        <v>4236</v>
      </c>
      <c r="P1279" s="269" t="s">
        <v>1418</v>
      </c>
      <c r="Q1279" s="269" t="s">
        <v>294</v>
      </c>
      <c r="R1279" s="221" t="s">
        <v>316</v>
      </c>
      <c r="S1279" s="223" t="s">
        <v>43</v>
      </c>
      <c r="T1279" s="274" t="s">
        <v>30</v>
      </c>
      <c r="U1279" s="223" t="s">
        <v>79</v>
      </c>
      <c r="V1279" s="221" t="s">
        <v>103</v>
      </c>
      <c r="W1279" s="231" t="s">
        <v>2083</v>
      </c>
      <c r="X1279" s="269" t="s">
        <v>3402</v>
      </c>
      <c r="Y1279" s="220" t="s">
        <v>222</v>
      </c>
      <c r="Z1279" s="271" t="s">
        <v>223</v>
      </c>
      <c r="AA1279" s="220" t="s">
        <v>288</v>
      </c>
      <c r="AB1279" s="239"/>
      <c r="AC1279" s="273" t="s">
        <v>227</v>
      </c>
      <c r="AD1279" s="221" t="s">
        <v>3403</v>
      </c>
      <c r="AH1279" s="257"/>
      <c r="AJ1279" s="258"/>
      <c r="AK1279" s="259"/>
      <c r="AL1279" s="242"/>
    </row>
    <row r="1280" spans="1:38" s="229" customFormat="1" ht="15" customHeight="1">
      <c r="A1280" s="217">
        <v>2024</v>
      </c>
      <c r="B1280" s="217" t="s">
        <v>63</v>
      </c>
      <c r="C1280" s="218" t="s">
        <v>3396</v>
      </c>
      <c r="D1280" s="217">
        <v>1234</v>
      </c>
      <c r="E1280" s="219" t="s">
        <v>4234</v>
      </c>
      <c r="F1280" s="217"/>
      <c r="G1280" s="217"/>
      <c r="H1280" s="220" t="s">
        <v>4233</v>
      </c>
      <c r="I1280" s="249" t="s">
        <v>52</v>
      </c>
      <c r="J1280" s="220" t="s">
        <v>4232</v>
      </c>
      <c r="K1280" s="220"/>
      <c r="L1280" s="219" t="s">
        <v>4235</v>
      </c>
      <c r="M1280" s="222" t="s">
        <v>4233</v>
      </c>
      <c r="N1280" s="222" t="s">
        <v>4233</v>
      </c>
      <c r="O1280" s="222" t="s">
        <v>4236</v>
      </c>
      <c r="P1280" s="269" t="s">
        <v>555</v>
      </c>
      <c r="Q1280" s="269" t="s">
        <v>556</v>
      </c>
      <c r="R1280" s="221" t="s">
        <v>312</v>
      </c>
      <c r="S1280" s="223" t="s">
        <v>43</v>
      </c>
      <c r="T1280" s="274" t="s">
        <v>30</v>
      </c>
      <c r="U1280" s="223" t="s">
        <v>79</v>
      </c>
      <c r="V1280" s="221" t="s">
        <v>95</v>
      </c>
      <c r="W1280" s="231" t="s">
        <v>2083</v>
      </c>
      <c r="X1280" s="269" t="s">
        <v>3404</v>
      </c>
      <c r="Y1280" s="220" t="s">
        <v>219</v>
      </c>
      <c r="Z1280" s="271" t="s">
        <v>223</v>
      </c>
      <c r="AA1280" s="220" t="s">
        <v>288</v>
      </c>
      <c r="AB1280" s="239"/>
      <c r="AC1280" s="273" t="s">
        <v>227</v>
      </c>
      <c r="AD1280" s="221" t="s">
        <v>3405</v>
      </c>
      <c r="AH1280" s="257"/>
      <c r="AJ1280" s="258"/>
      <c r="AK1280" s="259"/>
      <c r="AL1280" s="242"/>
    </row>
    <row r="1281" spans="1:38" s="229" customFormat="1" ht="15" customHeight="1">
      <c r="A1281" s="217">
        <v>2024</v>
      </c>
      <c r="B1281" s="217" t="s">
        <v>63</v>
      </c>
      <c r="C1281" s="218" t="s">
        <v>3396</v>
      </c>
      <c r="D1281" s="217">
        <v>1234</v>
      </c>
      <c r="E1281" s="219" t="s">
        <v>4234</v>
      </c>
      <c r="F1281" s="217"/>
      <c r="G1281" s="217"/>
      <c r="H1281" s="220" t="s">
        <v>4233</v>
      </c>
      <c r="I1281" s="249" t="s">
        <v>74</v>
      </c>
      <c r="J1281" s="220" t="s">
        <v>4232</v>
      </c>
      <c r="K1281" s="220"/>
      <c r="L1281" s="219" t="s">
        <v>4235</v>
      </c>
      <c r="M1281" s="222" t="s">
        <v>4233</v>
      </c>
      <c r="N1281" s="222" t="s">
        <v>4233</v>
      </c>
      <c r="O1281" s="222" t="s">
        <v>4236</v>
      </c>
      <c r="P1281" s="269" t="s">
        <v>325</v>
      </c>
      <c r="Q1281" s="269" t="s">
        <v>325</v>
      </c>
      <c r="R1281" s="221"/>
      <c r="S1281" s="223"/>
      <c r="T1281" s="223"/>
      <c r="U1281" s="223"/>
      <c r="V1281" s="221" t="s">
        <v>2061</v>
      </c>
      <c r="W1281" s="220"/>
      <c r="X1281" s="269"/>
      <c r="Y1281" s="220"/>
      <c r="Z1281" s="271"/>
      <c r="AA1281" s="220" t="s">
        <v>2061</v>
      </c>
      <c r="AB1281" s="239"/>
      <c r="AC1281" s="273"/>
      <c r="AD1281" s="221"/>
      <c r="AH1281" s="257"/>
      <c r="AJ1281" s="258"/>
      <c r="AK1281" s="259"/>
      <c r="AL1281" s="242"/>
    </row>
    <row r="1282" spans="1:38" s="229" customFormat="1" ht="15" customHeight="1">
      <c r="A1282" s="217">
        <v>2024</v>
      </c>
      <c r="B1282" s="217" t="s">
        <v>63</v>
      </c>
      <c r="C1282" s="218" t="s">
        <v>3406</v>
      </c>
      <c r="D1282" s="217">
        <v>1234</v>
      </c>
      <c r="E1282" s="219" t="s">
        <v>4234</v>
      </c>
      <c r="F1282" s="217"/>
      <c r="G1282" s="217"/>
      <c r="H1282" s="220" t="s">
        <v>4233</v>
      </c>
      <c r="I1282" s="249" t="s">
        <v>52</v>
      </c>
      <c r="J1282" s="220" t="s">
        <v>4232</v>
      </c>
      <c r="K1282" s="220"/>
      <c r="L1282" s="219" t="s">
        <v>4235</v>
      </c>
      <c r="M1282" s="222" t="s">
        <v>4233</v>
      </c>
      <c r="N1282" s="222" t="s">
        <v>4233</v>
      </c>
      <c r="O1282" s="222" t="s">
        <v>4236</v>
      </c>
      <c r="P1282" s="269" t="s">
        <v>2233</v>
      </c>
      <c r="Q1282" s="269" t="s">
        <v>1089</v>
      </c>
      <c r="R1282" s="221" t="s">
        <v>316</v>
      </c>
      <c r="S1282" s="223" t="s">
        <v>43</v>
      </c>
      <c r="T1282" s="274" t="s">
        <v>30</v>
      </c>
      <c r="U1282" s="223" t="s">
        <v>78</v>
      </c>
      <c r="V1282" s="221" t="s">
        <v>112</v>
      </c>
      <c r="W1282" s="231" t="s">
        <v>454</v>
      </c>
      <c r="X1282" s="269" t="s">
        <v>3407</v>
      </c>
      <c r="Y1282" s="220" t="s">
        <v>222</v>
      </c>
      <c r="Z1282" s="271" t="s">
        <v>220</v>
      </c>
      <c r="AA1282" s="256" t="s">
        <v>1322</v>
      </c>
      <c r="AB1282" s="239"/>
      <c r="AC1282" s="273" t="s">
        <v>227</v>
      </c>
      <c r="AD1282" s="221" t="s">
        <v>3408</v>
      </c>
      <c r="AH1282" s="257"/>
      <c r="AJ1282" s="258"/>
      <c r="AK1282" s="259"/>
      <c r="AL1282" s="242"/>
    </row>
    <row r="1283" spans="1:38" s="229" customFormat="1" ht="15" customHeight="1">
      <c r="A1283" s="217">
        <v>2024</v>
      </c>
      <c r="B1283" s="217" t="s">
        <v>63</v>
      </c>
      <c r="C1283" s="218" t="s">
        <v>3406</v>
      </c>
      <c r="D1283" s="217">
        <v>1234</v>
      </c>
      <c r="E1283" s="219" t="s">
        <v>4234</v>
      </c>
      <c r="F1283" s="217"/>
      <c r="G1283" s="217"/>
      <c r="H1283" s="220" t="s">
        <v>4233</v>
      </c>
      <c r="I1283" s="249" t="s">
        <v>74</v>
      </c>
      <c r="J1283" s="220" t="s">
        <v>4232</v>
      </c>
      <c r="K1283" s="220"/>
      <c r="L1283" s="219" t="s">
        <v>4235</v>
      </c>
      <c r="M1283" s="222" t="s">
        <v>4233</v>
      </c>
      <c r="N1283" s="222" t="s">
        <v>4233</v>
      </c>
      <c r="O1283" s="222" t="s">
        <v>4236</v>
      </c>
      <c r="P1283" s="269" t="s">
        <v>325</v>
      </c>
      <c r="Q1283" s="269" t="s">
        <v>325</v>
      </c>
      <c r="R1283" s="221"/>
      <c r="S1283" s="223"/>
      <c r="T1283" s="223"/>
      <c r="U1283" s="223"/>
      <c r="V1283" s="249" t="s">
        <v>74</v>
      </c>
      <c r="W1283" s="220"/>
      <c r="X1283" s="269"/>
      <c r="Y1283" s="220"/>
      <c r="Z1283" s="271"/>
      <c r="AA1283" s="249" t="s">
        <v>74</v>
      </c>
      <c r="AB1283" s="239"/>
      <c r="AC1283" s="273"/>
      <c r="AD1283" s="221"/>
      <c r="AH1283" s="257"/>
      <c r="AJ1283" s="258"/>
      <c r="AK1283" s="259"/>
      <c r="AL1283" s="242"/>
    </row>
    <row r="1284" spans="1:38" s="229" customFormat="1" ht="15" customHeight="1">
      <c r="A1284" s="217">
        <v>2024</v>
      </c>
      <c r="B1284" s="217" t="s">
        <v>63</v>
      </c>
      <c r="C1284" s="218" t="s">
        <v>3406</v>
      </c>
      <c r="D1284" s="217">
        <v>1234</v>
      </c>
      <c r="E1284" s="219" t="s">
        <v>4234</v>
      </c>
      <c r="F1284" s="217"/>
      <c r="G1284" s="217"/>
      <c r="H1284" s="220" t="s">
        <v>4233</v>
      </c>
      <c r="I1284" s="249" t="s">
        <v>74</v>
      </c>
      <c r="J1284" s="220" t="s">
        <v>4232</v>
      </c>
      <c r="K1284" s="220"/>
      <c r="L1284" s="219" t="s">
        <v>4235</v>
      </c>
      <c r="M1284" s="222" t="s">
        <v>4233</v>
      </c>
      <c r="N1284" s="222" t="s">
        <v>4233</v>
      </c>
      <c r="O1284" s="222" t="s">
        <v>4236</v>
      </c>
      <c r="P1284" s="269" t="s">
        <v>325</v>
      </c>
      <c r="Q1284" s="269" t="s">
        <v>325</v>
      </c>
      <c r="R1284" s="221"/>
      <c r="S1284" s="223"/>
      <c r="T1284" s="223"/>
      <c r="U1284" s="223"/>
      <c r="V1284" s="249" t="s">
        <v>74</v>
      </c>
      <c r="W1284" s="220"/>
      <c r="X1284" s="269"/>
      <c r="Y1284" s="220"/>
      <c r="Z1284" s="271"/>
      <c r="AA1284" s="249" t="s">
        <v>74</v>
      </c>
      <c r="AB1284" s="239"/>
      <c r="AC1284" s="273"/>
      <c r="AD1284" s="221"/>
      <c r="AH1284" s="257"/>
      <c r="AJ1284" s="258"/>
      <c r="AK1284" s="259"/>
      <c r="AL1284" s="242"/>
    </row>
    <row r="1285" spans="1:38" s="229" customFormat="1" ht="15" customHeight="1">
      <c r="A1285" s="217">
        <v>2024</v>
      </c>
      <c r="B1285" s="217" t="s">
        <v>63</v>
      </c>
      <c r="C1285" s="218" t="s">
        <v>3406</v>
      </c>
      <c r="D1285" s="217">
        <v>1234</v>
      </c>
      <c r="E1285" s="219" t="s">
        <v>4234</v>
      </c>
      <c r="F1285" s="217"/>
      <c r="G1285" s="217"/>
      <c r="H1285" s="220" t="s">
        <v>4233</v>
      </c>
      <c r="I1285" s="249" t="s">
        <v>52</v>
      </c>
      <c r="J1285" s="220" t="s">
        <v>4232</v>
      </c>
      <c r="K1285" s="220"/>
      <c r="L1285" s="219" t="s">
        <v>4235</v>
      </c>
      <c r="M1285" s="222" t="s">
        <v>4233</v>
      </c>
      <c r="N1285" s="222" t="s">
        <v>4233</v>
      </c>
      <c r="O1285" s="222" t="s">
        <v>4236</v>
      </c>
      <c r="P1285" s="269" t="s">
        <v>306</v>
      </c>
      <c r="Q1285" s="269" t="s">
        <v>294</v>
      </c>
      <c r="R1285" s="221" t="s">
        <v>316</v>
      </c>
      <c r="S1285" s="223" t="s">
        <v>43</v>
      </c>
      <c r="T1285" s="274" t="s">
        <v>29</v>
      </c>
      <c r="U1285" s="223" t="s">
        <v>79</v>
      </c>
      <c r="V1285" s="221" t="s">
        <v>3409</v>
      </c>
      <c r="W1285" s="231" t="s">
        <v>2083</v>
      </c>
      <c r="X1285" s="269" t="s">
        <v>3410</v>
      </c>
      <c r="Y1285" s="220" t="s">
        <v>222</v>
      </c>
      <c r="Z1285" s="271" t="s">
        <v>223</v>
      </c>
      <c r="AA1285" s="220" t="s">
        <v>288</v>
      </c>
      <c r="AB1285" s="239"/>
      <c r="AC1285" s="273" t="s">
        <v>227</v>
      </c>
      <c r="AD1285" s="221" t="s">
        <v>3411</v>
      </c>
      <c r="AH1285" s="257"/>
      <c r="AJ1285" s="258"/>
      <c r="AK1285" s="259"/>
      <c r="AL1285" s="242"/>
    </row>
    <row r="1286" spans="1:38" s="229" customFormat="1" ht="15" customHeight="1">
      <c r="A1286" s="217">
        <v>2024</v>
      </c>
      <c r="B1286" s="217" t="s">
        <v>63</v>
      </c>
      <c r="C1286" s="218" t="s">
        <v>3406</v>
      </c>
      <c r="D1286" s="217">
        <v>1234</v>
      </c>
      <c r="E1286" s="219" t="s">
        <v>4234</v>
      </c>
      <c r="F1286" s="217"/>
      <c r="G1286" s="217"/>
      <c r="H1286" s="220" t="s">
        <v>4233</v>
      </c>
      <c r="I1286" s="249" t="s">
        <v>52</v>
      </c>
      <c r="J1286" s="220" t="s">
        <v>4232</v>
      </c>
      <c r="K1286" s="220"/>
      <c r="L1286" s="219" t="s">
        <v>4235</v>
      </c>
      <c r="M1286" s="222" t="s">
        <v>4233</v>
      </c>
      <c r="N1286" s="222" t="s">
        <v>4233</v>
      </c>
      <c r="O1286" s="222" t="s">
        <v>4236</v>
      </c>
      <c r="P1286" s="269" t="s">
        <v>2399</v>
      </c>
      <c r="Q1286" s="269" t="s">
        <v>523</v>
      </c>
      <c r="R1286" s="221" t="s">
        <v>316</v>
      </c>
      <c r="S1286" s="223" t="s">
        <v>43</v>
      </c>
      <c r="T1286" s="274" t="s">
        <v>33</v>
      </c>
      <c r="U1286" s="223" t="s">
        <v>78</v>
      </c>
      <c r="V1286" s="221" t="s">
        <v>106</v>
      </c>
      <c r="W1286" s="231" t="s">
        <v>454</v>
      </c>
      <c r="X1286" s="269" t="s">
        <v>3412</v>
      </c>
      <c r="Y1286" s="220" t="s">
        <v>222</v>
      </c>
      <c r="Z1286" s="271" t="s">
        <v>220</v>
      </c>
      <c r="AA1286" s="220" t="s">
        <v>288</v>
      </c>
      <c r="AB1286" s="239"/>
      <c r="AC1286" s="273" t="s">
        <v>227</v>
      </c>
      <c r="AD1286" s="221" t="s">
        <v>3413</v>
      </c>
      <c r="AH1286" s="257"/>
      <c r="AJ1286" s="258"/>
      <c r="AK1286" s="259"/>
      <c r="AL1286" s="242"/>
    </row>
    <row r="1287" spans="1:38" s="229" customFormat="1" ht="15" customHeight="1">
      <c r="A1287" s="217">
        <v>2024</v>
      </c>
      <c r="B1287" s="217" t="s">
        <v>63</v>
      </c>
      <c r="C1287" s="218" t="s">
        <v>3406</v>
      </c>
      <c r="D1287" s="217">
        <v>1234</v>
      </c>
      <c r="E1287" s="219" t="s">
        <v>4234</v>
      </c>
      <c r="F1287" s="217"/>
      <c r="G1287" s="217"/>
      <c r="H1287" s="220" t="s">
        <v>4233</v>
      </c>
      <c r="I1287" s="249" t="s">
        <v>74</v>
      </c>
      <c r="J1287" s="220" t="s">
        <v>4232</v>
      </c>
      <c r="K1287" s="220"/>
      <c r="L1287" s="219" t="s">
        <v>4235</v>
      </c>
      <c r="M1287" s="222" t="s">
        <v>4233</v>
      </c>
      <c r="N1287" s="222" t="s">
        <v>4233</v>
      </c>
      <c r="O1287" s="222" t="s">
        <v>4236</v>
      </c>
      <c r="P1287" s="269" t="s">
        <v>325</v>
      </c>
      <c r="Q1287" s="269" t="s">
        <v>325</v>
      </c>
      <c r="R1287" s="221"/>
      <c r="S1287" s="223"/>
      <c r="T1287" s="223"/>
      <c r="U1287" s="223"/>
      <c r="V1287" s="249" t="s">
        <v>74</v>
      </c>
      <c r="W1287" s="220"/>
      <c r="X1287" s="269"/>
      <c r="Y1287" s="220"/>
      <c r="Z1287" s="271"/>
      <c r="AA1287" s="249" t="s">
        <v>74</v>
      </c>
      <c r="AB1287" s="239"/>
      <c r="AC1287" s="273"/>
      <c r="AD1287" s="221"/>
      <c r="AH1287" s="257"/>
      <c r="AJ1287" s="258"/>
      <c r="AK1287" s="259"/>
      <c r="AL1287" s="242"/>
    </row>
    <row r="1288" spans="1:38" s="229" customFormat="1" ht="15" customHeight="1">
      <c r="A1288" s="217">
        <v>2024</v>
      </c>
      <c r="B1288" s="217" t="s">
        <v>63</v>
      </c>
      <c r="C1288" s="218" t="s">
        <v>3406</v>
      </c>
      <c r="D1288" s="217">
        <v>1234</v>
      </c>
      <c r="E1288" s="219" t="s">
        <v>4234</v>
      </c>
      <c r="F1288" s="217"/>
      <c r="G1288" s="217"/>
      <c r="H1288" s="220" t="s">
        <v>4233</v>
      </c>
      <c r="I1288" s="249" t="s">
        <v>52</v>
      </c>
      <c r="J1288" s="220" t="s">
        <v>4232</v>
      </c>
      <c r="K1288" s="220"/>
      <c r="L1288" s="219" t="s">
        <v>4235</v>
      </c>
      <c r="M1288" s="222" t="s">
        <v>4233</v>
      </c>
      <c r="N1288" s="222" t="s">
        <v>4233</v>
      </c>
      <c r="O1288" s="222" t="s">
        <v>4236</v>
      </c>
      <c r="P1288" s="269" t="s">
        <v>1606</v>
      </c>
      <c r="Q1288" s="269" t="s">
        <v>294</v>
      </c>
      <c r="R1288" s="221" t="s">
        <v>316</v>
      </c>
      <c r="S1288" s="223" t="s">
        <v>43</v>
      </c>
      <c r="T1288" s="274" t="s">
        <v>30</v>
      </c>
      <c r="U1288" s="223" t="s">
        <v>78</v>
      </c>
      <c r="V1288" s="221" t="s">
        <v>103</v>
      </c>
      <c r="W1288" s="231" t="s">
        <v>454</v>
      </c>
      <c r="X1288" s="269" t="s">
        <v>3414</v>
      </c>
      <c r="Y1288" s="220" t="s">
        <v>222</v>
      </c>
      <c r="Z1288" s="271" t="s">
        <v>220</v>
      </c>
      <c r="AA1288" s="256" t="s">
        <v>1322</v>
      </c>
      <c r="AB1288" s="239"/>
      <c r="AC1288" s="273" t="s">
        <v>227</v>
      </c>
      <c r="AD1288" s="221" t="s">
        <v>3415</v>
      </c>
      <c r="AH1288" s="257"/>
      <c r="AJ1288" s="258"/>
      <c r="AK1288" s="259"/>
      <c r="AL1288" s="242"/>
    </row>
    <row r="1289" spans="1:38" s="229" customFormat="1" ht="15" customHeight="1">
      <c r="A1289" s="217">
        <v>2024</v>
      </c>
      <c r="B1289" s="217" t="s">
        <v>63</v>
      </c>
      <c r="C1289" s="218" t="s">
        <v>3406</v>
      </c>
      <c r="D1289" s="217">
        <v>1234</v>
      </c>
      <c r="E1289" s="219" t="s">
        <v>4234</v>
      </c>
      <c r="F1289" s="217"/>
      <c r="G1289" s="217"/>
      <c r="H1289" s="220" t="s">
        <v>4233</v>
      </c>
      <c r="I1289" s="249" t="s">
        <v>52</v>
      </c>
      <c r="J1289" s="220" t="s">
        <v>4232</v>
      </c>
      <c r="K1289" s="220"/>
      <c r="L1289" s="219" t="s">
        <v>4235</v>
      </c>
      <c r="M1289" s="222" t="s">
        <v>4233</v>
      </c>
      <c r="N1289" s="222" t="s">
        <v>4233</v>
      </c>
      <c r="O1289" s="222" t="s">
        <v>4236</v>
      </c>
      <c r="P1289" s="269" t="s">
        <v>506</v>
      </c>
      <c r="Q1289" s="269" t="s">
        <v>294</v>
      </c>
      <c r="R1289" s="221" t="s">
        <v>312</v>
      </c>
      <c r="S1289" s="223" t="s">
        <v>43</v>
      </c>
      <c r="T1289" s="274" t="s">
        <v>33</v>
      </c>
      <c r="U1289" s="223" t="s">
        <v>79</v>
      </c>
      <c r="V1289" s="221" t="s">
        <v>106</v>
      </c>
      <c r="W1289" s="231" t="s">
        <v>3416</v>
      </c>
      <c r="X1289" s="269" t="s">
        <v>3417</v>
      </c>
      <c r="Y1289" s="220" t="s">
        <v>222</v>
      </c>
      <c r="Z1289" s="271" t="s">
        <v>223</v>
      </c>
      <c r="AA1289" s="220" t="s">
        <v>288</v>
      </c>
      <c r="AB1289" s="239"/>
      <c r="AC1289" s="273" t="s">
        <v>227</v>
      </c>
      <c r="AD1289" s="221" t="s">
        <v>3418</v>
      </c>
      <c r="AH1289" s="257"/>
      <c r="AJ1289" s="258"/>
      <c r="AK1289" s="259"/>
      <c r="AL1289" s="242"/>
    </row>
    <row r="1290" spans="1:38" s="229" customFormat="1" ht="15" customHeight="1">
      <c r="A1290" s="217">
        <v>2024</v>
      </c>
      <c r="B1290" s="217" t="s">
        <v>63</v>
      </c>
      <c r="C1290" s="218" t="s">
        <v>3406</v>
      </c>
      <c r="D1290" s="217">
        <v>1234</v>
      </c>
      <c r="E1290" s="219" t="s">
        <v>4234</v>
      </c>
      <c r="F1290" s="217"/>
      <c r="G1290" s="217"/>
      <c r="H1290" s="220" t="s">
        <v>4233</v>
      </c>
      <c r="I1290" s="249" t="s">
        <v>74</v>
      </c>
      <c r="J1290" s="220" t="s">
        <v>4232</v>
      </c>
      <c r="K1290" s="220"/>
      <c r="L1290" s="219" t="s">
        <v>4235</v>
      </c>
      <c r="M1290" s="222" t="s">
        <v>4233</v>
      </c>
      <c r="N1290" s="222" t="s">
        <v>4233</v>
      </c>
      <c r="O1290" s="222" t="s">
        <v>4236</v>
      </c>
      <c r="P1290" s="269" t="s">
        <v>325</v>
      </c>
      <c r="Q1290" s="269" t="s">
        <v>325</v>
      </c>
      <c r="R1290" s="221"/>
      <c r="S1290" s="223"/>
      <c r="T1290" s="223"/>
      <c r="U1290" s="223"/>
      <c r="V1290" s="249" t="s">
        <v>74</v>
      </c>
      <c r="W1290" s="220"/>
      <c r="X1290" s="269"/>
      <c r="Y1290" s="220"/>
      <c r="Z1290" s="271"/>
      <c r="AA1290" s="249" t="s">
        <v>74</v>
      </c>
      <c r="AB1290" s="239"/>
      <c r="AC1290" s="273"/>
      <c r="AD1290" s="221"/>
      <c r="AH1290" s="257"/>
      <c r="AJ1290" s="258"/>
      <c r="AK1290" s="259"/>
      <c r="AL1290" s="242"/>
    </row>
    <row r="1291" spans="1:38" s="229" customFormat="1" ht="15" customHeight="1">
      <c r="A1291" s="217">
        <v>2024</v>
      </c>
      <c r="B1291" s="217" t="s">
        <v>63</v>
      </c>
      <c r="C1291" s="218" t="s">
        <v>3419</v>
      </c>
      <c r="D1291" s="217">
        <v>1234</v>
      </c>
      <c r="E1291" s="219" t="s">
        <v>4234</v>
      </c>
      <c r="F1291" s="217"/>
      <c r="G1291" s="217"/>
      <c r="H1291" s="220" t="s">
        <v>4233</v>
      </c>
      <c r="I1291" s="249" t="s">
        <v>52</v>
      </c>
      <c r="J1291" s="220" t="s">
        <v>4232</v>
      </c>
      <c r="K1291" s="220"/>
      <c r="L1291" s="219" t="s">
        <v>4235</v>
      </c>
      <c r="M1291" s="222" t="s">
        <v>4233</v>
      </c>
      <c r="N1291" s="222" t="s">
        <v>4233</v>
      </c>
      <c r="O1291" s="222" t="s">
        <v>4236</v>
      </c>
      <c r="P1291" s="269" t="s">
        <v>2490</v>
      </c>
      <c r="Q1291" s="269" t="s">
        <v>294</v>
      </c>
      <c r="R1291" s="221" t="s">
        <v>316</v>
      </c>
      <c r="S1291" s="223" t="s">
        <v>43</v>
      </c>
      <c r="T1291" s="274" t="s">
        <v>30</v>
      </c>
      <c r="U1291" s="223" t="s">
        <v>78</v>
      </c>
      <c r="V1291" s="221" t="s">
        <v>95</v>
      </c>
      <c r="W1291" s="231" t="s">
        <v>454</v>
      </c>
      <c r="X1291" s="269" t="s">
        <v>3420</v>
      </c>
      <c r="Y1291" s="220" t="s">
        <v>222</v>
      </c>
      <c r="Z1291" s="271" t="s">
        <v>220</v>
      </c>
      <c r="AA1291" s="316" t="s">
        <v>1322</v>
      </c>
      <c r="AB1291" s="239"/>
      <c r="AC1291" s="273" t="s">
        <v>227</v>
      </c>
      <c r="AD1291" s="221" t="s">
        <v>3421</v>
      </c>
      <c r="AH1291" s="257"/>
      <c r="AJ1291" s="258"/>
      <c r="AK1291" s="259"/>
      <c r="AL1291" s="242"/>
    </row>
    <row r="1292" spans="1:38" s="229" customFormat="1" ht="15" customHeight="1">
      <c r="A1292" s="217">
        <v>2024</v>
      </c>
      <c r="B1292" s="217" t="s">
        <v>63</v>
      </c>
      <c r="C1292" s="218" t="s">
        <v>3419</v>
      </c>
      <c r="D1292" s="217">
        <v>1234</v>
      </c>
      <c r="E1292" s="219" t="s">
        <v>4234</v>
      </c>
      <c r="F1292" s="217"/>
      <c r="G1292" s="217"/>
      <c r="H1292" s="220" t="s">
        <v>4233</v>
      </c>
      <c r="I1292" s="249" t="s">
        <v>52</v>
      </c>
      <c r="J1292" s="220" t="s">
        <v>4232</v>
      </c>
      <c r="K1292" s="220" t="s">
        <v>3350</v>
      </c>
      <c r="L1292" s="219" t="s">
        <v>4235</v>
      </c>
      <c r="M1292" s="222" t="s">
        <v>4233</v>
      </c>
      <c r="N1292" s="222" t="s">
        <v>4233</v>
      </c>
      <c r="O1292" s="222" t="s">
        <v>4236</v>
      </c>
      <c r="P1292" s="269" t="s">
        <v>810</v>
      </c>
      <c r="Q1292" s="269" t="s">
        <v>294</v>
      </c>
      <c r="R1292" s="221" t="s">
        <v>316</v>
      </c>
      <c r="S1292" s="223" t="s">
        <v>76</v>
      </c>
      <c r="T1292" s="274" t="s">
        <v>3422</v>
      </c>
      <c r="U1292" s="223" t="s">
        <v>78</v>
      </c>
      <c r="V1292" s="221" t="s">
        <v>3423</v>
      </c>
      <c r="W1292" s="231" t="s">
        <v>3424</v>
      </c>
      <c r="X1292" s="292" t="s">
        <v>3425</v>
      </c>
      <c r="Y1292" s="220" t="s">
        <v>222</v>
      </c>
      <c r="Z1292" s="271" t="s">
        <v>220</v>
      </c>
      <c r="AA1292" s="220" t="s">
        <v>304</v>
      </c>
      <c r="AB1292" s="239" t="s">
        <v>289</v>
      </c>
      <c r="AC1292" s="273" t="s">
        <v>227</v>
      </c>
      <c r="AD1292" s="221" t="s">
        <v>3426</v>
      </c>
      <c r="AH1292" s="257"/>
      <c r="AJ1292" s="258"/>
      <c r="AK1292" s="259"/>
      <c r="AL1292" s="242"/>
    </row>
    <row r="1293" spans="1:38" s="229" customFormat="1" ht="15" customHeight="1">
      <c r="A1293" s="217">
        <v>2024</v>
      </c>
      <c r="B1293" s="217" t="s">
        <v>63</v>
      </c>
      <c r="C1293" s="218" t="s">
        <v>3419</v>
      </c>
      <c r="D1293" s="217">
        <v>1234</v>
      </c>
      <c r="E1293" s="219" t="s">
        <v>4234</v>
      </c>
      <c r="F1293" s="217"/>
      <c r="G1293" s="217"/>
      <c r="H1293" s="220" t="s">
        <v>4233</v>
      </c>
      <c r="I1293" s="249" t="s">
        <v>52</v>
      </c>
      <c r="J1293" s="220" t="s">
        <v>4232</v>
      </c>
      <c r="K1293" s="220"/>
      <c r="L1293" s="219" t="s">
        <v>4235</v>
      </c>
      <c r="M1293" s="222" t="s">
        <v>4233</v>
      </c>
      <c r="N1293" s="222" t="s">
        <v>4233</v>
      </c>
      <c r="O1293" s="222" t="s">
        <v>4236</v>
      </c>
      <c r="P1293" s="269" t="s">
        <v>998</v>
      </c>
      <c r="Q1293" s="269" t="s">
        <v>366</v>
      </c>
      <c r="R1293" s="221" t="s">
        <v>316</v>
      </c>
      <c r="S1293" s="223" t="s">
        <v>43</v>
      </c>
      <c r="T1293" s="274" t="s">
        <v>30</v>
      </c>
      <c r="U1293" s="223" t="s">
        <v>78</v>
      </c>
      <c r="V1293" s="221" t="s">
        <v>3427</v>
      </c>
      <c r="W1293" s="231" t="s">
        <v>2332</v>
      </c>
      <c r="X1293" s="269" t="s">
        <v>3428</v>
      </c>
      <c r="Y1293" s="220" t="s">
        <v>222</v>
      </c>
      <c r="Z1293" s="271" t="s">
        <v>220</v>
      </c>
      <c r="AA1293" s="256" t="s">
        <v>1322</v>
      </c>
      <c r="AB1293" s="239" t="s">
        <v>1486</v>
      </c>
      <c r="AC1293" s="273" t="s">
        <v>227</v>
      </c>
      <c r="AD1293" s="221" t="s">
        <v>3429</v>
      </c>
      <c r="AH1293" s="257"/>
      <c r="AJ1293" s="258"/>
      <c r="AK1293" s="259"/>
      <c r="AL1293" s="242"/>
    </row>
    <row r="1294" spans="1:38" s="229" customFormat="1" ht="15" customHeight="1">
      <c r="A1294" s="217">
        <v>2024</v>
      </c>
      <c r="B1294" s="217" t="s">
        <v>63</v>
      </c>
      <c r="C1294" s="218" t="s">
        <v>3419</v>
      </c>
      <c r="D1294" s="217">
        <v>1234</v>
      </c>
      <c r="E1294" s="219" t="s">
        <v>4234</v>
      </c>
      <c r="F1294" s="217"/>
      <c r="G1294" s="217"/>
      <c r="H1294" s="220" t="s">
        <v>4233</v>
      </c>
      <c r="I1294" s="249" t="s">
        <v>74</v>
      </c>
      <c r="J1294" s="220" t="s">
        <v>4232</v>
      </c>
      <c r="K1294" s="220"/>
      <c r="L1294" s="219" t="s">
        <v>4235</v>
      </c>
      <c r="M1294" s="222" t="s">
        <v>4233</v>
      </c>
      <c r="N1294" s="222" t="s">
        <v>4233</v>
      </c>
      <c r="O1294" s="222" t="s">
        <v>4236</v>
      </c>
      <c r="P1294" s="269" t="s">
        <v>325</v>
      </c>
      <c r="Q1294" s="269" t="s">
        <v>325</v>
      </c>
      <c r="R1294" s="221"/>
      <c r="S1294" s="223"/>
      <c r="T1294" s="223"/>
      <c r="U1294" s="223"/>
      <c r="V1294" s="221" t="s">
        <v>2061</v>
      </c>
      <c r="W1294" s="220"/>
      <c r="X1294" s="269"/>
      <c r="Y1294" s="220"/>
      <c r="Z1294" s="271"/>
      <c r="AA1294" s="220" t="s">
        <v>2061</v>
      </c>
      <c r="AB1294" s="239"/>
      <c r="AC1294" s="273"/>
      <c r="AD1294" s="221"/>
      <c r="AH1294" s="257"/>
      <c r="AJ1294" s="258"/>
      <c r="AK1294" s="259"/>
      <c r="AL1294" s="242"/>
    </row>
    <row r="1295" spans="1:38" s="229" customFormat="1" ht="15" customHeight="1">
      <c r="A1295" s="217">
        <v>2024</v>
      </c>
      <c r="B1295" s="217" t="s">
        <v>63</v>
      </c>
      <c r="C1295" s="218" t="s">
        <v>3430</v>
      </c>
      <c r="D1295" s="217">
        <v>1234</v>
      </c>
      <c r="E1295" s="219" t="s">
        <v>4234</v>
      </c>
      <c r="F1295" s="217"/>
      <c r="G1295" s="217"/>
      <c r="H1295" s="220" t="s">
        <v>4233</v>
      </c>
      <c r="I1295" s="249" t="s">
        <v>52</v>
      </c>
      <c r="J1295" s="220" t="s">
        <v>4232</v>
      </c>
      <c r="K1295" s="220"/>
      <c r="L1295" s="219" t="s">
        <v>4235</v>
      </c>
      <c r="M1295" s="222" t="s">
        <v>4233</v>
      </c>
      <c r="N1295" s="222" t="s">
        <v>4233</v>
      </c>
      <c r="O1295" s="222" t="s">
        <v>4236</v>
      </c>
      <c r="P1295" s="269" t="s">
        <v>670</v>
      </c>
      <c r="Q1295" s="269" t="s">
        <v>294</v>
      </c>
      <c r="R1295" s="221"/>
      <c r="S1295" s="223" t="s">
        <v>76</v>
      </c>
      <c r="T1295" s="223" t="s">
        <v>26</v>
      </c>
      <c r="U1295" s="223" t="s">
        <v>78</v>
      </c>
      <c r="V1295" s="221" t="s">
        <v>3431</v>
      </c>
      <c r="W1295" s="220" t="s">
        <v>249</v>
      </c>
      <c r="X1295" s="269" t="s">
        <v>3432</v>
      </c>
      <c r="Y1295" s="220" t="s">
        <v>3433</v>
      </c>
      <c r="Z1295" s="271" t="s">
        <v>220</v>
      </c>
      <c r="AA1295" s="220" t="s">
        <v>26</v>
      </c>
      <c r="AB1295" s="239"/>
      <c r="AC1295" s="273"/>
      <c r="AD1295" s="221"/>
      <c r="AH1295" s="257"/>
      <c r="AJ1295" s="258"/>
      <c r="AK1295" s="259"/>
      <c r="AL1295" s="242"/>
    </row>
    <row r="1296" spans="1:38" s="229" customFormat="1" ht="15" customHeight="1">
      <c r="A1296" s="217">
        <v>2024</v>
      </c>
      <c r="B1296" s="217" t="s">
        <v>63</v>
      </c>
      <c r="C1296" s="218" t="s">
        <v>3434</v>
      </c>
      <c r="D1296" s="217">
        <v>1234</v>
      </c>
      <c r="E1296" s="219" t="s">
        <v>4234</v>
      </c>
      <c r="F1296" s="217" t="s">
        <v>310</v>
      </c>
      <c r="G1296" s="217" t="s">
        <v>3435</v>
      </c>
      <c r="H1296" s="220" t="s">
        <v>4233</v>
      </c>
      <c r="I1296" s="249" t="s">
        <v>52</v>
      </c>
      <c r="J1296" s="220" t="s">
        <v>4232</v>
      </c>
      <c r="K1296" s="220"/>
      <c r="L1296" s="219" t="s">
        <v>4235</v>
      </c>
      <c r="M1296" s="222" t="s">
        <v>4233</v>
      </c>
      <c r="N1296" s="222" t="s">
        <v>4233</v>
      </c>
      <c r="O1296" s="222" t="s">
        <v>4236</v>
      </c>
      <c r="P1296" s="269" t="s">
        <v>306</v>
      </c>
      <c r="Q1296" s="269" t="s">
        <v>294</v>
      </c>
      <c r="R1296" s="221" t="s">
        <v>289</v>
      </c>
      <c r="S1296" s="280" t="s">
        <v>35</v>
      </c>
      <c r="T1296" s="274" t="s">
        <v>27</v>
      </c>
      <c r="U1296" s="223" t="s">
        <v>180</v>
      </c>
      <c r="V1296" s="221" t="s">
        <v>1032</v>
      </c>
      <c r="W1296" s="231" t="s">
        <v>3436</v>
      </c>
      <c r="X1296" s="269" t="s">
        <v>1186</v>
      </c>
      <c r="Y1296" s="220" t="s">
        <v>222</v>
      </c>
      <c r="Z1296" s="271" t="s">
        <v>223</v>
      </c>
      <c r="AA1296" s="220" t="s">
        <v>323</v>
      </c>
      <c r="AB1296" s="239" t="s">
        <v>310</v>
      </c>
      <c r="AC1296" s="273" t="s">
        <v>227</v>
      </c>
      <c r="AD1296" s="221" t="s">
        <v>1186</v>
      </c>
      <c r="AH1296" s="257"/>
      <c r="AJ1296" s="258"/>
      <c r="AK1296" s="259"/>
      <c r="AL1296" s="242"/>
    </row>
    <row r="1297" spans="1:38" s="229" customFormat="1" ht="15" customHeight="1">
      <c r="A1297" s="217">
        <v>2024</v>
      </c>
      <c r="B1297" s="217" t="s">
        <v>63</v>
      </c>
      <c r="C1297" s="218" t="s">
        <v>3434</v>
      </c>
      <c r="D1297" s="217">
        <v>1234</v>
      </c>
      <c r="E1297" s="219" t="s">
        <v>4234</v>
      </c>
      <c r="F1297" s="217"/>
      <c r="G1297" s="217"/>
      <c r="H1297" s="220" t="s">
        <v>4233</v>
      </c>
      <c r="I1297" s="249" t="s">
        <v>52</v>
      </c>
      <c r="J1297" s="220" t="s">
        <v>4232</v>
      </c>
      <c r="K1297" s="220"/>
      <c r="L1297" s="219" t="s">
        <v>4235</v>
      </c>
      <c r="M1297" s="222" t="s">
        <v>4233</v>
      </c>
      <c r="N1297" s="222" t="s">
        <v>4233</v>
      </c>
      <c r="O1297" s="222" t="s">
        <v>4236</v>
      </c>
      <c r="P1297" s="269" t="s">
        <v>1093</v>
      </c>
      <c r="Q1297" s="269" t="s">
        <v>1089</v>
      </c>
      <c r="R1297" s="221" t="s">
        <v>312</v>
      </c>
      <c r="S1297" s="223" t="s">
        <v>43</v>
      </c>
      <c r="T1297" s="274" t="s">
        <v>30</v>
      </c>
      <c r="U1297" s="223" t="s">
        <v>78</v>
      </c>
      <c r="V1297" s="221" t="s">
        <v>95</v>
      </c>
      <c r="W1297" s="231" t="s">
        <v>454</v>
      </c>
      <c r="X1297" s="269" t="s">
        <v>3437</v>
      </c>
      <c r="Y1297" s="220" t="s">
        <v>222</v>
      </c>
      <c r="Z1297" s="271" t="s">
        <v>220</v>
      </c>
      <c r="AA1297" s="220" t="s">
        <v>174</v>
      </c>
      <c r="AB1297" s="239"/>
      <c r="AC1297" s="273" t="s">
        <v>227</v>
      </c>
      <c r="AD1297" s="221"/>
      <c r="AH1297" s="257"/>
      <c r="AJ1297" s="258"/>
      <c r="AK1297" s="259"/>
      <c r="AL1297" s="242"/>
    </row>
    <row r="1298" spans="1:38" s="229" customFormat="1" ht="15" customHeight="1">
      <c r="A1298" s="217">
        <v>2024</v>
      </c>
      <c r="B1298" s="217" t="s">
        <v>63</v>
      </c>
      <c r="C1298" s="218" t="s">
        <v>3434</v>
      </c>
      <c r="D1298" s="217">
        <v>1234</v>
      </c>
      <c r="E1298" s="219" t="s">
        <v>4234</v>
      </c>
      <c r="F1298" s="217"/>
      <c r="G1298" s="217"/>
      <c r="H1298" s="220" t="s">
        <v>4233</v>
      </c>
      <c r="I1298" s="249" t="s">
        <v>52</v>
      </c>
      <c r="J1298" s="220" t="s">
        <v>4232</v>
      </c>
      <c r="K1298" s="220" t="s">
        <v>3350</v>
      </c>
      <c r="L1298" s="219" t="s">
        <v>4235</v>
      </c>
      <c r="M1298" s="222" t="s">
        <v>4233</v>
      </c>
      <c r="N1298" s="222" t="s">
        <v>4233</v>
      </c>
      <c r="O1298" s="222" t="s">
        <v>4236</v>
      </c>
      <c r="P1298" s="269" t="s">
        <v>3438</v>
      </c>
      <c r="Q1298" s="269" t="s">
        <v>294</v>
      </c>
      <c r="R1298" s="221" t="s">
        <v>316</v>
      </c>
      <c r="S1298" s="223" t="s">
        <v>76</v>
      </c>
      <c r="T1298" s="274" t="s">
        <v>29</v>
      </c>
      <c r="U1298" s="223" t="s">
        <v>79</v>
      </c>
      <c r="V1298" s="221" t="s">
        <v>3439</v>
      </c>
      <c r="W1298" s="231" t="s">
        <v>3440</v>
      </c>
      <c r="X1298" s="231" t="s">
        <v>3441</v>
      </c>
      <c r="Y1298" s="220" t="s">
        <v>222</v>
      </c>
      <c r="Z1298" s="271" t="s">
        <v>223</v>
      </c>
      <c r="AA1298" s="220" t="s">
        <v>304</v>
      </c>
      <c r="AB1298" s="239" t="s">
        <v>289</v>
      </c>
      <c r="AC1298" s="273" t="s">
        <v>227</v>
      </c>
      <c r="AD1298" s="221"/>
      <c r="AH1298" s="257"/>
      <c r="AJ1298" s="258"/>
      <c r="AK1298" s="259"/>
      <c r="AL1298" s="242"/>
    </row>
    <row r="1299" spans="1:38" s="229" customFormat="1" ht="15" customHeight="1">
      <c r="A1299" s="217">
        <v>2024</v>
      </c>
      <c r="B1299" s="217" t="s">
        <v>63</v>
      </c>
      <c r="C1299" s="218" t="s">
        <v>3442</v>
      </c>
      <c r="D1299" s="217">
        <v>1234</v>
      </c>
      <c r="E1299" s="219" t="s">
        <v>4234</v>
      </c>
      <c r="F1299" s="217"/>
      <c r="G1299" s="217"/>
      <c r="H1299" s="220" t="s">
        <v>4233</v>
      </c>
      <c r="I1299" s="249" t="s">
        <v>74</v>
      </c>
      <c r="J1299" s="220" t="s">
        <v>4232</v>
      </c>
      <c r="K1299" s="220"/>
      <c r="L1299" s="219" t="s">
        <v>4235</v>
      </c>
      <c r="M1299" s="222" t="s">
        <v>4233</v>
      </c>
      <c r="N1299" s="222" t="s">
        <v>4233</v>
      </c>
      <c r="O1299" s="222" t="s">
        <v>4236</v>
      </c>
      <c r="P1299" s="269" t="s">
        <v>325</v>
      </c>
      <c r="Q1299" s="269" t="s">
        <v>325</v>
      </c>
      <c r="R1299" s="221"/>
      <c r="S1299" s="223"/>
      <c r="T1299" s="223"/>
      <c r="U1299" s="223"/>
      <c r="V1299" s="221" t="s">
        <v>2061</v>
      </c>
      <c r="W1299" s="220"/>
      <c r="X1299" s="269"/>
      <c r="Y1299" s="220"/>
      <c r="Z1299" s="271"/>
      <c r="AA1299" s="220" t="s">
        <v>2061</v>
      </c>
      <c r="AB1299" s="239"/>
      <c r="AC1299" s="273"/>
      <c r="AD1299" s="221"/>
      <c r="AH1299" s="257"/>
      <c r="AJ1299" s="258"/>
      <c r="AK1299" s="259"/>
      <c r="AL1299" s="242"/>
    </row>
    <row r="1300" spans="1:38" s="229" customFormat="1" ht="15" customHeight="1">
      <c r="A1300" s="217">
        <v>2024</v>
      </c>
      <c r="B1300" s="217" t="s">
        <v>63</v>
      </c>
      <c r="C1300" s="218" t="s">
        <v>3443</v>
      </c>
      <c r="D1300" s="217">
        <v>1234</v>
      </c>
      <c r="E1300" s="219" t="s">
        <v>4234</v>
      </c>
      <c r="F1300" s="217"/>
      <c r="G1300" s="217"/>
      <c r="H1300" s="220" t="s">
        <v>4233</v>
      </c>
      <c r="I1300" s="249" t="s">
        <v>52</v>
      </c>
      <c r="J1300" s="220" t="s">
        <v>4232</v>
      </c>
      <c r="K1300" s="220"/>
      <c r="L1300" s="219" t="s">
        <v>4235</v>
      </c>
      <c r="M1300" s="222" t="s">
        <v>4233</v>
      </c>
      <c r="N1300" s="222" t="s">
        <v>4233</v>
      </c>
      <c r="O1300" s="222" t="s">
        <v>4236</v>
      </c>
      <c r="P1300" s="269" t="s">
        <v>3444</v>
      </c>
      <c r="Q1300" s="269" t="s">
        <v>967</v>
      </c>
      <c r="R1300" s="221" t="s">
        <v>316</v>
      </c>
      <c r="S1300" s="223" t="s">
        <v>43</v>
      </c>
      <c r="T1300" s="274" t="s">
        <v>30</v>
      </c>
      <c r="U1300" s="223" t="s">
        <v>78</v>
      </c>
      <c r="V1300" s="221" t="s">
        <v>407</v>
      </c>
      <c r="W1300" s="231" t="s">
        <v>454</v>
      </c>
      <c r="X1300" s="269" t="s">
        <v>3445</v>
      </c>
      <c r="Y1300" s="220" t="s">
        <v>222</v>
      </c>
      <c r="Z1300" s="271" t="s">
        <v>220</v>
      </c>
      <c r="AA1300" s="256" t="s">
        <v>1322</v>
      </c>
      <c r="AB1300" s="239"/>
      <c r="AC1300" s="273" t="s">
        <v>227</v>
      </c>
      <c r="AD1300" s="221" t="s">
        <v>3446</v>
      </c>
      <c r="AH1300" s="257"/>
      <c r="AJ1300" s="258"/>
      <c r="AK1300" s="259"/>
      <c r="AL1300" s="242"/>
    </row>
    <row r="1301" spans="1:38" s="229" customFormat="1" ht="15" customHeight="1">
      <c r="A1301" s="217">
        <v>2024</v>
      </c>
      <c r="B1301" s="217" t="s">
        <v>63</v>
      </c>
      <c r="C1301" s="218" t="s">
        <v>3443</v>
      </c>
      <c r="D1301" s="217">
        <v>1234</v>
      </c>
      <c r="E1301" s="219" t="s">
        <v>4234</v>
      </c>
      <c r="F1301" s="217"/>
      <c r="G1301" s="217"/>
      <c r="H1301" s="220" t="s">
        <v>4233</v>
      </c>
      <c r="I1301" s="249" t="s">
        <v>52</v>
      </c>
      <c r="J1301" s="220" t="s">
        <v>4232</v>
      </c>
      <c r="K1301" s="220"/>
      <c r="L1301" s="219" t="s">
        <v>4235</v>
      </c>
      <c r="M1301" s="222" t="s">
        <v>4233</v>
      </c>
      <c r="N1301" s="222" t="s">
        <v>4233</v>
      </c>
      <c r="O1301" s="222" t="s">
        <v>4236</v>
      </c>
      <c r="P1301" s="269" t="s">
        <v>3447</v>
      </c>
      <c r="Q1301" s="269" t="s">
        <v>356</v>
      </c>
      <c r="R1301" s="221" t="s">
        <v>316</v>
      </c>
      <c r="S1301" s="223" t="s">
        <v>43</v>
      </c>
      <c r="T1301" s="274" t="s">
        <v>33</v>
      </c>
      <c r="U1301" s="223" t="s">
        <v>78</v>
      </c>
      <c r="V1301" s="221" t="s">
        <v>821</v>
      </c>
      <c r="W1301" s="231" t="s">
        <v>454</v>
      </c>
      <c r="X1301" s="269" t="s">
        <v>3448</v>
      </c>
      <c r="Y1301" s="220" t="s">
        <v>222</v>
      </c>
      <c r="Z1301" s="271" t="s">
        <v>220</v>
      </c>
      <c r="AA1301" s="220" t="s">
        <v>288</v>
      </c>
      <c r="AB1301" s="239"/>
      <c r="AC1301" s="273" t="s">
        <v>227</v>
      </c>
      <c r="AD1301" s="221" t="s">
        <v>3449</v>
      </c>
      <c r="AH1301" s="257"/>
      <c r="AJ1301" s="258"/>
      <c r="AK1301" s="259"/>
      <c r="AL1301" s="242"/>
    </row>
    <row r="1302" spans="1:38" s="229" customFormat="1" ht="15" customHeight="1">
      <c r="A1302" s="217">
        <v>2024</v>
      </c>
      <c r="B1302" s="217" t="s">
        <v>63</v>
      </c>
      <c r="C1302" s="218" t="s">
        <v>3443</v>
      </c>
      <c r="D1302" s="217">
        <v>1234</v>
      </c>
      <c r="E1302" s="219" t="s">
        <v>4234</v>
      </c>
      <c r="F1302" s="217" t="s">
        <v>310</v>
      </c>
      <c r="G1302" s="217" t="s">
        <v>3450</v>
      </c>
      <c r="H1302" s="220" t="s">
        <v>4233</v>
      </c>
      <c r="I1302" s="249" t="s">
        <v>52</v>
      </c>
      <c r="J1302" s="220" t="s">
        <v>4232</v>
      </c>
      <c r="K1302" s="220"/>
      <c r="L1302" s="219" t="s">
        <v>4235</v>
      </c>
      <c r="M1302" s="222" t="s">
        <v>4233</v>
      </c>
      <c r="N1302" s="222" t="s">
        <v>4233</v>
      </c>
      <c r="O1302" s="222" t="s">
        <v>4236</v>
      </c>
      <c r="P1302" s="269" t="s">
        <v>3451</v>
      </c>
      <c r="Q1302" s="269" t="s">
        <v>294</v>
      </c>
      <c r="R1302" s="221" t="s">
        <v>289</v>
      </c>
      <c r="S1302" s="280" t="s">
        <v>35</v>
      </c>
      <c r="T1302" s="274" t="s">
        <v>26</v>
      </c>
      <c r="U1302" s="223" t="s">
        <v>181</v>
      </c>
      <c r="V1302" s="221" t="s">
        <v>626</v>
      </c>
      <c r="W1302" s="231" t="s">
        <v>3452</v>
      </c>
      <c r="X1302" s="269" t="s">
        <v>1186</v>
      </c>
      <c r="Y1302" s="220" t="s">
        <v>219</v>
      </c>
      <c r="Z1302" s="271" t="s">
        <v>223</v>
      </c>
      <c r="AA1302" s="220" t="s">
        <v>323</v>
      </c>
      <c r="AB1302" s="239" t="s">
        <v>289</v>
      </c>
      <c r="AC1302" s="273" t="s">
        <v>227</v>
      </c>
      <c r="AD1302" s="221" t="s">
        <v>1186</v>
      </c>
      <c r="AH1302" s="257"/>
      <c r="AJ1302" s="258"/>
      <c r="AK1302" s="259"/>
      <c r="AL1302" s="242"/>
    </row>
    <row r="1303" spans="1:38" s="229" customFormat="1" ht="15" customHeight="1">
      <c r="A1303" s="217">
        <v>2024</v>
      </c>
      <c r="B1303" s="217" t="s">
        <v>63</v>
      </c>
      <c r="C1303" s="218" t="s">
        <v>3443</v>
      </c>
      <c r="D1303" s="217">
        <v>1234</v>
      </c>
      <c r="E1303" s="219" t="s">
        <v>4234</v>
      </c>
      <c r="F1303" s="217"/>
      <c r="G1303" s="217"/>
      <c r="H1303" s="220" t="s">
        <v>4233</v>
      </c>
      <c r="I1303" s="249" t="s">
        <v>2061</v>
      </c>
      <c r="J1303" s="220" t="s">
        <v>4232</v>
      </c>
      <c r="K1303" s="220"/>
      <c r="L1303" s="219" t="s">
        <v>4235</v>
      </c>
      <c r="M1303" s="222" t="s">
        <v>4233</v>
      </c>
      <c r="N1303" s="222" t="s">
        <v>4233</v>
      </c>
      <c r="O1303" s="222" t="s">
        <v>4236</v>
      </c>
      <c r="P1303" s="269" t="s">
        <v>325</v>
      </c>
      <c r="Q1303" s="269" t="s">
        <v>325</v>
      </c>
      <c r="R1303" s="221"/>
      <c r="S1303" s="223"/>
      <c r="T1303" s="223"/>
      <c r="U1303" s="223"/>
      <c r="V1303" s="221" t="s">
        <v>2061</v>
      </c>
      <c r="W1303" s="220"/>
      <c r="X1303" s="269"/>
      <c r="Y1303" s="220"/>
      <c r="Z1303" s="271"/>
      <c r="AA1303" s="220" t="s">
        <v>2061</v>
      </c>
      <c r="AB1303" s="239"/>
      <c r="AC1303" s="273"/>
      <c r="AD1303" s="221"/>
      <c r="AH1303" s="257"/>
      <c r="AJ1303" s="258"/>
      <c r="AK1303" s="259"/>
      <c r="AL1303" s="242"/>
    </row>
    <row r="1304" spans="1:38" s="229" customFormat="1" ht="15" customHeight="1">
      <c r="A1304" s="217">
        <v>2024</v>
      </c>
      <c r="B1304" s="217" t="s">
        <v>63</v>
      </c>
      <c r="C1304" s="218" t="s">
        <v>3443</v>
      </c>
      <c r="D1304" s="217">
        <v>1234</v>
      </c>
      <c r="E1304" s="219" t="s">
        <v>4234</v>
      </c>
      <c r="F1304" s="217"/>
      <c r="G1304" s="217"/>
      <c r="H1304" s="220" t="s">
        <v>4233</v>
      </c>
      <c r="I1304" s="249" t="s">
        <v>52</v>
      </c>
      <c r="J1304" s="220" t="s">
        <v>4232</v>
      </c>
      <c r="K1304" s="220"/>
      <c r="L1304" s="219" t="s">
        <v>4235</v>
      </c>
      <c r="M1304" s="222" t="s">
        <v>4233</v>
      </c>
      <c r="N1304" s="222" t="s">
        <v>4233</v>
      </c>
      <c r="O1304" s="222" t="s">
        <v>4236</v>
      </c>
      <c r="P1304" s="269" t="s">
        <v>3453</v>
      </c>
      <c r="Q1304" s="269" t="s">
        <v>294</v>
      </c>
      <c r="R1304" s="221"/>
      <c r="S1304" s="280" t="s">
        <v>35</v>
      </c>
      <c r="T1304" s="274" t="s">
        <v>3454</v>
      </c>
      <c r="U1304" s="223" t="s">
        <v>180</v>
      </c>
      <c r="V1304" s="221" t="s">
        <v>935</v>
      </c>
      <c r="W1304" s="231" t="s">
        <v>3455</v>
      </c>
      <c r="X1304" s="269" t="s">
        <v>3456</v>
      </c>
      <c r="Y1304" s="220"/>
      <c r="Z1304" s="271" t="s">
        <v>223</v>
      </c>
      <c r="AA1304" s="220" t="s">
        <v>323</v>
      </c>
      <c r="AB1304" s="239"/>
      <c r="AC1304" s="273"/>
      <c r="AD1304" s="221"/>
      <c r="AH1304" s="257"/>
      <c r="AJ1304" s="258"/>
      <c r="AK1304" s="259"/>
      <c r="AL1304" s="242"/>
    </row>
    <row r="1305" spans="1:38" s="229" customFormat="1" ht="15" customHeight="1">
      <c r="A1305" s="217">
        <v>2024</v>
      </c>
      <c r="B1305" s="217" t="s">
        <v>63</v>
      </c>
      <c r="C1305" s="218" t="s">
        <v>3443</v>
      </c>
      <c r="D1305" s="217">
        <v>1234</v>
      </c>
      <c r="E1305" s="219" t="s">
        <v>4234</v>
      </c>
      <c r="F1305" s="217"/>
      <c r="G1305" s="217"/>
      <c r="H1305" s="220" t="s">
        <v>4233</v>
      </c>
      <c r="I1305" s="249" t="s">
        <v>2061</v>
      </c>
      <c r="J1305" s="220" t="s">
        <v>4232</v>
      </c>
      <c r="K1305" s="220"/>
      <c r="L1305" s="219" t="s">
        <v>4235</v>
      </c>
      <c r="M1305" s="222" t="s">
        <v>4233</v>
      </c>
      <c r="N1305" s="222" t="s">
        <v>4233</v>
      </c>
      <c r="O1305" s="222" t="s">
        <v>4236</v>
      </c>
      <c r="P1305" s="269" t="s">
        <v>325</v>
      </c>
      <c r="Q1305" s="269" t="s">
        <v>325</v>
      </c>
      <c r="R1305" s="221"/>
      <c r="S1305" s="223"/>
      <c r="T1305" s="223"/>
      <c r="U1305" s="223"/>
      <c r="V1305" s="221" t="s">
        <v>2061</v>
      </c>
      <c r="W1305" s="220"/>
      <c r="X1305" s="269"/>
      <c r="Y1305" s="220"/>
      <c r="Z1305" s="271"/>
      <c r="AA1305" s="220" t="s">
        <v>2061</v>
      </c>
      <c r="AB1305" s="239"/>
      <c r="AC1305" s="273"/>
      <c r="AD1305" s="221"/>
      <c r="AH1305" s="257"/>
      <c r="AJ1305" s="258"/>
      <c r="AK1305" s="259"/>
      <c r="AL1305" s="242"/>
    </row>
    <row r="1306" spans="1:38" s="229" customFormat="1" ht="15" customHeight="1">
      <c r="A1306" s="217">
        <v>2024</v>
      </c>
      <c r="B1306" s="217" t="s">
        <v>63</v>
      </c>
      <c r="C1306" s="218" t="s">
        <v>3443</v>
      </c>
      <c r="D1306" s="217">
        <v>1234</v>
      </c>
      <c r="E1306" s="219" t="s">
        <v>4234</v>
      </c>
      <c r="F1306" s="217"/>
      <c r="G1306" s="217"/>
      <c r="H1306" s="220" t="s">
        <v>4233</v>
      </c>
      <c r="I1306" s="249" t="s">
        <v>52</v>
      </c>
      <c r="J1306" s="220" t="s">
        <v>4232</v>
      </c>
      <c r="K1306" s="220"/>
      <c r="L1306" s="219" t="s">
        <v>4235</v>
      </c>
      <c r="M1306" s="222" t="s">
        <v>4233</v>
      </c>
      <c r="N1306" s="222" t="s">
        <v>4233</v>
      </c>
      <c r="O1306" s="222" t="s">
        <v>4236</v>
      </c>
      <c r="P1306" s="269" t="s">
        <v>2025</v>
      </c>
      <c r="Q1306" s="269" t="s">
        <v>294</v>
      </c>
      <c r="R1306" s="221" t="s">
        <v>316</v>
      </c>
      <c r="S1306" s="223" t="s">
        <v>76</v>
      </c>
      <c r="T1306" s="274" t="s">
        <v>29</v>
      </c>
      <c r="U1306" s="223" t="s">
        <v>81</v>
      </c>
      <c r="V1306" s="221" t="s">
        <v>3457</v>
      </c>
      <c r="W1306" s="231" t="s">
        <v>3458</v>
      </c>
      <c r="X1306" s="269" t="s">
        <v>3459</v>
      </c>
      <c r="Y1306" s="220" t="s">
        <v>222</v>
      </c>
      <c r="Z1306" s="271" t="s">
        <v>223</v>
      </c>
      <c r="AA1306" s="256" t="s">
        <v>3460</v>
      </c>
      <c r="AB1306" s="239"/>
      <c r="AC1306" s="273" t="s">
        <v>227</v>
      </c>
      <c r="AD1306" s="221" t="s">
        <v>3461</v>
      </c>
      <c r="AH1306" s="257"/>
      <c r="AJ1306" s="258"/>
      <c r="AK1306" s="259"/>
      <c r="AL1306" s="242"/>
    </row>
    <row r="1307" spans="1:38" s="229" customFormat="1" ht="15" customHeight="1">
      <c r="A1307" s="217">
        <v>2024</v>
      </c>
      <c r="B1307" s="217" t="s">
        <v>63</v>
      </c>
      <c r="C1307" s="218" t="s">
        <v>3443</v>
      </c>
      <c r="D1307" s="217">
        <v>1234</v>
      </c>
      <c r="E1307" s="219" t="s">
        <v>4234</v>
      </c>
      <c r="F1307" s="217"/>
      <c r="G1307" s="217"/>
      <c r="H1307" s="220" t="s">
        <v>4233</v>
      </c>
      <c r="I1307" s="249" t="s">
        <v>52</v>
      </c>
      <c r="J1307" s="220" t="s">
        <v>4232</v>
      </c>
      <c r="K1307" s="220"/>
      <c r="L1307" s="219" t="s">
        <v>4235</v>
      </c>
      <c r="M1307" s="222" t="s">
        <v>4233</v>
      </c>
      <c r="N1307" s="222" t="s">
        <v>4233</v>
      </c>
      <c r="O1307" s="222" t="s">
        <v>4236</v>
      </c>
      <c r="P1307" s="269" t="s">
        <v>663</v>
      </c>
      <c r="Q1307" s="269" t="s">
        <v>356</v>
      </c>
      <c r="R1307" s="221"/>
      <c r="S1307" s="280" t="s">
        <v>41</v>
      </c>
      <c r="T1307" s="274" t="s">
        <v>27</v>
      </c>
      <c r="U1307" s="223" t="s">
        <v>82</v>
      </c>
      <c r="V1307" s="221" t="s">
        <v>3462</v>
      </c>
      <c r="W1307" s="231" t="s">
        <v>3463</v>
      </c>
      <c r="X1307" s="269" t="s">
        <v>3464</v>
      </c>
      <c r="Y1307" s="220" t="s">
        <v>219</v>
      </c>
      <c r="Z1307" s="271" t="s">
        <v>223</v>
      </c>
      <c r="AA1307" s="220" t="s">
        <v>2221</v>
      </c>
      <c r="AB1307" s="239"/>
      <c r="AC1307" s="273" t="s">
        <v>227</v>
      </c>
      <c r="AD1307" s="221" t="s">
        <v>3465</v>
      </c>
      <c r="AH1307" s="257"/>
      <c r="AJ1307" s="258"/>
      <c r="AK1307" s="259"/>
      <c r="AL1307" s="242"/>
    </row>
    <row r="1308" spans="1:38" s="229" customFormat="1" ht="15" customHeight="1">
      <c r="A1308" s="217">
        <v>2024</v>
      </c>
      <c r="B1308" s="217" t="s">
        <v>63</v>
      </c>
      <c r="C1308" s="218" t="s">
        <v>3443</v>
      </c>
      <c r="D1308" s="217">
        <v>1234</v>
      </c>
      <c r="E1308" s="219" t="s">
        <v>4234</v>
      </c>
      <c r="F1308" s="217"/>
      <c r="G1308" s="217"/>
      <c r="H1308" s="220" t="s">
        <v>4233</v>
      </c>
      <c r="I1308" s="249" t="s">
        <v>52</v>
      </c>
      <c r="J1308" s="220" t="s">
        <v>4232</v>
      </c>
      <c r="K1308" s="220"/>
      <c r="L1308" s="219" t="s">
        <v>4235</v>
      </c>
      <c r="M1308" s="222" t="s">
        <v>4233</v>
      </c>
      <c r="N1308" s="222" t="s">
        <v>4233</v>
      </c>
      <c r="O1308" s="222" t="s">
        <v>4236</v>
      </c>
      <c r="P1308" s="269" t="s">
        <v>449</v>
      </c>
      <c r="Q1308" s="269" t="s">
        <v>294</v>
      </c>
      <c r="R1308" s="221" t="s">
        <v>316</v>
      </c>
      <c r="S1308" s="223" t="s">
        <v>43</v>
      </c>
      <c r="T1308" s="274" t="s">
        <v>30</v>
      </c>
      <c r="U1308" s="223" t="s">
        <v>78</v>
      </c>
      <c r="V1308" s="221" t="s">
        <v>103</v>
      </c>
      <c r="W1308" s="231" t="s">
        <v>454</v>
      </c>
      <c r="X1308" s="269" t="s">
        <v>3466</v>
      </c>
      <c r="Y1308" s="220" t="s">
        <v>222</v>
      </c>
      <c r="Z1308" s="271" t="s">
        <v>220</v>
      </c>
      <c r="AA1308" s="256" t="s">
        <v>1322</v>
      </c>
      <c r="AB1308" s="239"/>
      <c r="AC1308" s="273" t="s">
        <v>227</v>
      </c>
      <c r="AD1308" s="221" t="s">
        <v>3467</v>
      </c>
      <c r="AH1308" s="257"/>
      <c r="AJ1308" s="258"/>
      <c r="AK1308" s="259"/>
      <c r="AL1308" s="242"/>
    </row>
    <row r="1309" spans="1:38" s="229" customFormat="1" ht="15" customHeight="1">
      <c r="A1309" s="217">
        <v>2024</v>
      </c>
      <c r="B1309" s="217" t="s">
        <v>63</v>
      </c>
      <c r="C1309" s="218" t="s">
        <v>3468</v>
      </c>
      <c r="D1309" s="217">
        <v>1234</v>
      </c>
      <c r="E1309" s="219" t="s">
        <v>4234</v>
      </c>
      <c r="F1309" s="217" t="s">
        <v>310</v>
      </c>
      <c r="G1309" s="217" t="s">
        <v>3469</v>
      </c>
      <c r="H1309" s="220" t="s">
        <v>4233</v>
      </c>
      <c r="I1309" s="249" t="s">
        <v>52</v>
      </c>
      <c r="J1309" s="220" t="s">
        <v>4232</v>
      </c>
      <c r="K1309" s="220"/>
      <c r="L1309" s="219" t="s">
        <v>4235</v>
      </c>
      <c r="M1309" s="222" t="s">
        <v>4233</v>
      </c>
      <c r="N1309" s="222" t="s">
        <v>4233</v>
      </c>
      <c r="O1309" s="222" t="s">
        <v>4236</v>
      </c>
      <c r="P1309" s="269" t="s">
        <v>519</v>
      </c>
      <c r="Q1309" s="269" t="s">
        <v>294</v>
      </c>
      <c r="R1309" s="221" t="s">
        <v>289</v>
      </c>
      <c r="S1309" s="280" t="s">
        <v>35</v>
      </c>
      <c r="T1309" s="274" t="s">
        <v>27</v>
      </c>
      <c r="U1309" s="223" t="s">
        <v>180</v>
      </c>
      <c r="V1309" s="221" t="s">
        <v>1032</v>
      </c>
      <c r="W1309" s="231" t="s">
        <v>3470</v>
      </c>
      <c r="X1309" s="269" t="s">
        <v>1186</v>
      </c>
      <c r="Y1309" s="220" t="s">
        <v>222</v>
      </c>
      <c r="Z1309" s="271" t="s">
        <v>223</v>
      </c>
      <c r="AA1309" s="220" t="s">
        <v>323</v>
      </c>
      <c r="AB1309" s="239" t="s">
        <v>289</v>
      </c>
      <c r="AC1309" s="273" t="s">
        <v>227</v>
      </c>
      <c r="AD1309" s="221" t="s">
        <v>1186</v>
      </c>
      <c r="AH1309" s="257"/>
      <c r="AJ1309" s="258"/>
      <c r="AK1309" s="259"/>
      <c r="AL1309" s="242"/>
    </row>
    <row r="1310" spans="1:38" s="229" customFormat="1" ht="15" customHeight="1">
      <c r="A1310" s="217">
        <v>2024</v>
      </c>
      <c r="B1310" s="217" t="s">
        <v>63</v>
      </c>
      <c r="C1310" s="218" t="s">
        <v>3468</v>
      </c>
      <c r="D1310" s="217">
        <v>1234</v>
      </c>
      <c r="E1310" s="219" t="s">
        <v>4234</v>
      </c>
      <c r="F1310" s="217"/>
      <c r="G1310" s="217"/>
      <c r="H1310" s="220" t="s">
        <v>4233</v>
      </c>
      <c r="I1310" s="249" t="s">
        <v>2061</v>
      </c>
      <c r="J1310" s="220" t="s">
        <v>4232</v>
      </c>
      <c r="K1310" s="220"/>
      <c r="L1310" s="219" t="s">
        <v>4235</v>
      </c>
      <c r="M1310" s="222" t="s">
        <v>4233</v>
      </c>
      <c r="N1310" s="222" t="s">
        <v>4233</v>
      </c>
      <c r="O1310" s="222" t="s">
        <v>4236</v>
      </c>
      <c r="P1310" s="269" t="s">
        <v>325</v>
      </c>
      <c r="Q1310" s="269" t="s">
        <v>325</v>
      </c>
      <c r="R1310" s="221"/>
      <c r="S1310" s="223"/>
      <c r="T1310" s="223"/>
      <c r="U1310" s="223"/>
      <c r="V1310" s="221" t="s">
        <v>2061</v>
      </c>
      <c r="W1310" s="220"/>
      <c r="X1310" s="269"/>
      <c r="Y1310" s="220"/>
      <c r="Z1310" s="271"/>
      <c r="AA1310" s="220" t="s">
        <v>2061</v>
      </c>
      <c r="AB1310" s="239"/>
      <c r="AC1310" s="273"/>
      <c r="AD1310" s="221"/>
      <c r="AH1310" s="257"/>
      <c r="AJ1310" s="258"/>
      <c r="AK1310" s="259"/>
      <c r="AL1310" s="242"/>
    </row>
    <row r="1311" spans="1:38" s="229" customFormat="1" ht="15" customHeight="1">
      <c r="A1311" s="217">
        <v>2024</v>
      </c>
      <c r="B1311" s="217" t="s">
        <v>63</v>
      </c>
      <c r="C1311" s="218" t="s">
        <v>3468</v>
      </c>
      <c r="D1311" s="217">
        <v>1234</v>
      </c>
      <c r="E1311" s="219" t="s">
        <v>4234</v>
      </c>
      <c r="F1311" s="217"/>
      <c r="G1311" s="217"/>
      <c r="H1311" s="220" t="s">
        <v>4233</v>
      </c>
      <c r="I1311" s="249" t="s">
        <v>73</v>
      </c>
      <c r="J1311" s="220" t="s">
        <v>4232</v>
      </c>
      <c r="K1311" s="220"/>
      <c r="L1311" s="219" t="s">
        <v>4235</v>
      </c>
      <c r="M1311" s="222" t="s">
        <v>4233</v>
      </c>
      <c r="N1311" s="222" t="s">
        <v>4233</v>
      </c>
      <c r="O1311" s="222" t="s">
        <v>4236</v>
      </c>
      <c r="P1311" s="269" t="s">
        <v>1395</v>
      </c>
      <c r="Q1311" s="269" t="s">
        <v>556</v>
      </c>
      <c r="R1311" s="221"/>
      <c r="S1311" s="223"/>
      <c r="T1311" s="223"/>
      <c r="U1311" s="223"/>
      <c r="V1311" s="221" t="s">
        <v>202</v>
      </c>
      <c r="W1311" s="220"/>
      <c r="X1311" s="269"/>
      <c r="Y1311" s="220"/>
      <c r="Z1311" s="271"/>
      <c r="AA1311" s="220" t="s">
        <v>202</v>
      </c>
      <c r="AB1311" s="239"/>
      <c r="AC1311" s="273"/>
      <c r="AD1311" s="221"/>
      <c r="AH1311" s="257"/>
      <c r="AJ1311" s="258"/>
      <c r="AK1311" s="259"/>
      <c r="AL1311" s="242"/>
    </row>
    <row r="1312" spans="1:38" s="229" customFormat="1" ht="15" customHeight="1">
      <c r="A1312" s="217">
        <v>2024</v>
      </c>
      <c r="B1312" s="217" t="s">
        <v>63</v>
      </c>
      <c r="C1312" s="218" t="s">
        <v>3468</v>
      </c>
      <c r="D1312" s="217">
        <v>1234</v>
      </c>
      <c r="E1312" s="219" t="s">
        <v>4234</v>
      </c>
      <c r="F1312" s="217"/>
      <c r="G1312" s="217"/>
      <c r="H1312" s="220" t="s">
        <v>4233</v>
      </c>
      <c r="I1312" s="249" t="s">
        <v>52</v>
      </c>
      <c r="J1312" s="220" t="s">
        <v>4232</v>
      </c>
      <c r="K1312" s="220"/>
      <c r="L1312" s="219" t="s">
        <v>4235</v>
      </c>
      <c r="M1312" s="222" t="s">
        <v>4233</v>
      </c>
      <c r="N1312" s="222" t="s">
        <v>4233</v>
      </c>
      <c r="O1312" s="222" t="s">
        <v>4236</v>
      </c>
      <c r="P1312" s="269" t="s">
        <v>659</v>
      </c>
      <c r="Q1312" s="269" t="s">
        <v>345</v>
      </c>
      <c r="R1312" s="221" t="s">
        <v>289</v>
      </c>
      <c r="S1312" s="223" t="s">
        <v>43</v>
      </c>
      <c r="T1312" s="274" t="s">
        <v>33</v>
      </c>
      <c r="U1312" s="223" t="s">
        <v>79</v>
      </c>
      <c r="V1312" s="221" t="s">
        <v>100</v>
      </c>
      <c r="W1312" s="231" t="s">
        <v>2083</v>
      </c>
      <c r="X1312" s="269" t="s">
        <v>3471</v>
      </c>
      <c r="Y1312" s="220" t="s">
        <v>219</v>
      </c>
      <c r="Z1312" s="271" t="s">
        <v>223</v>
      </c>
      <c r="AA1312" s="220" t="s">
        <v>288</v>
      </c>
      <c r="AB1312" s="239"/>
      <c r="AC1312" s="273" t="s">
        <v>227</v>
      </c>
      <c r="AD1312" s="221" t="s">
        <v>3472</v>
      </c>
      <c r="AH1312" s="257"/>
      <c r="AJ1312" s="258"/>
      <c r="AK1312" s="259"/>
      <c r="AL1312" s="242"/>
    </row>
    <row r="1313" spans="1:38" s="229" customFormat="1" ht="15" customHeight="1">
      <c r="A1313" s="217">
        <v>2024</v>
      </c>
      <c r="B1313" s="217" t="s">
        <v>63</v>
      </c>
      <c r="C1313" s="218" t="s">
        <v>3468</v>
      </c>
      <c r="D1313" s="217">
        <v>1234</v>
      </c>
      <c r="E1313" s="219" t="s">
        <v>4234</v>
      </c>
      <c r="F1313" s="217" t="s">
        <v>310</v>
      </c>
      <c r="G1313" s="217" t="s">
        <v>3473</v>
      </c>
      <c r="H1313" s="220" t="s">
        <v>4233</v>
      </c>
      <c r="I1313" s="249" t="s">
        <v>52</v>
      </c>
      <c r="J1313" s="220" t="s">
        <v>4232</v>
      </c>
      <c r="K1313" s="220"/>
      <c r="L1313" s="219" t="s">
        <v>4235</v>
      </c>
      <c r="M1313" s="222" t="s">
        <v>4233</v>
      </c>
      <c r="N1313" s="222" t="s">
        <v>4233</v>
      </c>
      <c r="O1313" s="222" t="s">
        <v>4236</v>
      </c>
      <c r="P1313" s="269" t="s">
        <v>306</v>
      </c>
      <c r="Q1313" s="269" t="s">
        <v>294</v>
      </c>
      <c r="R1313" s="221" t="s">
        <v>289</v>
      </c>
      <c r="S1313" s="280" t="s">
        <v>35</v>
      </c>
      <c r="T1313" s="274" t="s">
        <v>27</v>
      </c>
      <c r="U1313" s="223" t="s">
        <v>180</v>
      </c>
      <c r="V1313" s="221" t="s">
        <v>626</v>
      </c>
      <c r="W1313" s="231" t="s">
        <v>3474</v>
      </c>
      <c r="X1313" s="269" t="s">
        <v>1186</v>
      </c>
      <c r="Y1313" s="220" t="s">
        <v>222</v>
      </c>
      <c r="Z1313" s="271" t="s">
        <v>223</v>
      </c>
      <c r="AA1313" s="220" t="s">
        <v>323</v>
      </c>
      <c r="AB1313" s="239" t="s">
        <v>310</v>
      </c>
      <c r="AC1313" s="273" t="s">
        <v>227</v>
      </c>
      <c r="AD1313" s="221" t="s">
        <v>1186</v>
      </c>
      <c r="AH1313" s="257"/>
      <c r="AJ1313" s="258"/>
      <c r="AK1313" s="259"/>
      <c r="AL1313" s="242"/>
    </row>
    <row r="1314" spans="1:38" s="229" customFormat="1" ht="15" customHeight="1">
      <c r="A1314" s="217">
        <v>2024</v>
      </c>
      <c r="B1314" s="217" t="s">
        <v>63</v>
      </c>
      <c r="C1314" s="218" t="s">
        <v>3475</v>
      </c>
      <c r="D1314" s="217">
        <v>1234</v>
      </c>
      <c r="E1314" s="219" t="s">
        <v>4234</v>
      </c>
      <c r="F1314" s="217"/>
      <c r="G1314" s="217"/>
      <c r="H1314" s="220" t="s">
        <v>4233</v>
      </c>
      <c r="I1314" s="249" t="s">
        <v>52</v>
      </c>
      <c r="J1314" s="220" t="s">
        <v>4232</v>
      </c>
      <c r="K1314" s="220"/>
      <c r="L1314" s="219" t="s">
        <v>4235</v>
      </c>
      <c r="M1314" s="222" t="s">
        <v>4233</v>
      </c>
      <c r="N1314" s="222" t="s">
        <v>4233</v>
      </c>
      <c r="O1314" s="222" t="s">
        <v>4236</v>
      </c>
      <c r="P1314" s="269" t="s">
        <v>1049</v>
      </c>
      <c r="Q1314" s="269" t="s">
        <v>356</v>
      </c>
      <c r="R1314" s="221" t="s">
        <v>316</v>
      </c>
      <c r="S1314" s="223" t="s">
        <v>43</v>
      </c>
      <c r="T1314" s="274" t="s">
        <v>33</v>
      </c>
      <c r="U1314" s="223" t="s">
        <v>79</v>
      </c>
      <c r="V1314" s="221" t="s">
        <v>100</v>
      </c>
      <c r="W1314" s="231" t="s">
        <v>2083</v>
      </c>
      <c r="X1314" s="269" t="s">
        <v>3476</v>
      </c>
      <c r="Y1314" s="220" t="s">
        <v>219</v>
      </c>
      <c r="Z1314" s="271" t="s">
        <v>223</v>
      </c>
      <c r="AA1314" s="220" t="s">
        <v>288</v>
      </c>
      <c r="AB1314" s="239"/>
      <c r="AC1314" s="273" t="s">
        <v>227</v>
      </c>
      <c r="AD1314" s="221" t="s">
        <v>3477</v>
      </c>
      <c r="AH1314" s="257"/>
      <c r="AJ1314" s="258"/>
      <c r="AK1314" s="259"/>
      <c r="AL1314" s="242"/>
    </row>
    <row r="1315" spans="1:38" s="229" customFormat="1" ht="15" customHeight="1">
      <c r="A1315" s="217">
        <v>2024</v>
      </c>
      <c r="B1315" s="217" t="s">
        <v>63</v>
      </c>
      <c r="C1315" s="218" t="s">
        <v>3475</v>
      </c>
      <c r="D1315" s="217">
        <v>1234</v>
      </c>
      <c r="E1315" s="219" t="s">
        <v>4234</v>
      </c>
      <c r="F1315" s="217"/>
      <c r="G1315" s="217"/>
      <c r="H1315" s="220" t="s">
        <v>4233</v>
      </c>
      <c r="I1315" s="249" t="s">
        <v>481</v>
      </c>
      <c r="J1315" s="220" t="s">
        <v>4232</v>
      </c>
      <c r="K1315" s="220"/>
      <c r="L1315" s="219" t="s">
        <v>4235</v>
      </c>
      <c r="M1315" s="222" t="s">
        <v>4233</v>
      </c>
      <c r="N1315" s="222" t="s">
        <v>4233</v>
      </c>
      <c r="O1315" s="222" t="s">
        <v>4236</v>
      </c>
      <c r="P1315" s="269" t="s">
        <v>1791</v>
      </c>
      <c r="Q1315" s="269" t="s">
        <v>294</v>
      </c>
      <c r="R1315" s="221"/>
      <c r="S1315" s="223"/>
      <c r="T1315" s="223"/>
      <c r="U1315" s="223"/>
      <c r="V1315" s="221" t="s">
        <v>481</v>
      </c>
      <c r="W1315" s="220"/>
      <c r="X1315" s="269"/>
      <c r="Y1315" s="220"/>
      <c r="Z1315" s="271"/>
      <c r="AA1315" s="220" t="s">
        <v>481</v>
      </c>
      <c r="AB1315" s="239"/>
      <c r="AC1315" s="273"/>
      <c r="AD1315" s="221"/>
      <c r="AH1315" s="257"/>
      <c r="AJ1315" s="258"/>
      <c r="AK1315" s="259"/>
      <c r="AL1315" s="242"/>
    </row>
    <row r="1316" spans="1:38" s="229" customFormat="1" ht="15" customHeight="1">
      <c r="A1316" s="217">
        <v>2024</v>
      </c>
      <c r="B1316" s="217" t="s">
        <v>63</v>
      </c>
      <c r="C1316" s="218" t="s">
        <v>3475</v>
      </c>
      <c r="D1316" s="217">
        <v>1234</v>
      </c>
      <c r="E1316" s="219" t="s">
        <v>4234</v>
      </c>
      <c r="F1316" s="217"/>
      <c r="G1316" s="217"/>
      <c r="H1316" s="220" t="s">
        <v>4233</v>
      </c>
      <c r="I1316" s="249" t="s">
        <v>75</v>
      </c>
      <c r="J1316" s="220" t="s">
        <v>4232</v>
      </c>
      <c r="K1316" s="220" t="s">
        <v>3350</v>
      </c>
      <c r="L1316" s="219" t="s">
        <v>4235</v>
      </c>
      <c r="M1316" s="222" t="s">
        <v>4233</v>
      </c>
      <c r="N1316" s="222" t="s">
        <v>4233</v>
      </c>
      <c r="O1316" s="222" t="s">
        <v>4236</v>
      </c>
      <c r="P1316" s="269" t="s">
        <v>1606</v>
      </c>
      <c r="Q1316" s="269" t="s">
        <v>294</v>
      </c>
      <c r="R1316" s="221"/>
      <c r="S1316" s="223"/>
      <c r="T1316" s="223"/>
      <c r="U1316" s="223"/>
      <c r="V1316" s="221" t="s">
        <v>96</v>
      </c>
      <c r="W1316" s="220"/>
      <c r="X1316" s="269"/>
      <c r="Y1316" s="220"/>
      <c r="Z1316" s="271"/>
      <c r="AA1316" s="220" t="s">
        <v>75</v>
      </c>
      <c r="AB1316" s="239" t="s">
        <v>289</v>
      </c>
      <c r="AC1316" s="273"/>
      <c r="AD1316" s="221"/>
      <c r="AH1316" s="257"/>
      <c r="AJ1316" s="258"/>
      <c r="AK1316" s="259"/>
      <c r="AL1316" s="242"/>
    </row>
    <row r="1317" spans="1:38" s="229" customFormat="1" ht="15" customHeight="1">
      <c r="A1317" s="217">
        <v>2024</v>
      </c>
      <c r="B1317" s="217" t="s">
        <v>63</v>
      </c>
      <c r="C1317" s="218" t="s">
        <v>3478</v>
      </c>
      <c r="D1317" s="217">
        <v>1234</v>
      </c>
      <c r="E1317" s="219" t="s">
        <v>4234</v>
      </c>
      <c r="F1317" s="217"/>
      <c r="G1317" s="217"/>
      <c r="H1317" s="220" t="s">
        <v>4233</v>
      </c>
      <c r="I1317" s="249" t="s">
        <v>2061</v>
      </c>
      <c r="J1317" s="220" t="s">
        <v>4232</v>
      </c>
      <c r="K1317" s="220"/>
      <c r="L1317" s="219" t="s">
        <v>4235</v>
      </c>
      <c r="M1317" s="222" t="s">
        <v>4233</v>
      </c>
      <c r="N1317" s="222" t="s">
        <v>4233</v>
      </c>
      <c r="O1317" s="222" t="s">
        <v>4236</v>
      </c>
      <c r="P1317" s="269" t="s">
        <v>325</v>
      </c>
      <c r="Q1317" s="269" t="s">
        <v>325</v>
      </c>
      <c r="R1317" s="221"/>
      <c r="S1317" s="223"/>
      <c r="T1317" s="223"/>
      <c r="U1317" s="223"/>
      <c r="V1317" s="221" t="s">
        <v>2061</v>
      </c>
      <c r="W1317" s="220"/>
      <c r="X1317" s="269"/>
      <c r="Y1317" s="220"/>
      <c r="Z1317" s="271"/>
      <c r="AA1317" s="220" t="s">
        <v>2061</v>
      </c>
      <c r="AB1317" s="239"/>
      <c r="AC1317" s="273"/>
      <c r="AD1317" s="221"/>
      <c r="AH1317" s="257"/>
      <c r="AJ1317" s="258"/>
      <c r="AK1317" s="259"/>
      <c r="AL1317" s="242"/>
    </row>
    <row r="1318" spans="1:38" s="229" customFormat="1" ht="15" customHeight="1">
      <c r="A1318" s="217">
        <v>2024</v>
      </c>
      <c r="B1318" s="217" t="s">
        <v>63</v>
      </c>
      <c r="C1318" s="218" t="s">
        <v>3478</v>
      </c>
      <c r="D1318" s="217">
        <v>1234</v>
      </c>
      <c r="E1318" s="219" t="s">
        <v>4234</v>
      </c>
      <c r="F1318" s="217"/>
      <c r="G1318" s="217"/>
      <c r="H1318" s="220" t="s">
        <v>4233</v>
      </c>
      <c r="I1318" s="249" t="s">
        <v>52</v>
      </c>
      <c r="J1318" s="220" t="s">
        <v>4232</v>
      </c>
      <c r="K1318" s="220"/>
      <c r="L1318" s="219" t="s">
        <v>4235</v>
      </c>
      <c r="M1318" s="222" t="s">
        <v>4233</v>
      </c>
      <c r="N1318" s="222" t="s">
        <v>4233</v>
      </c>
      <c r="O1318" s="222" t="s">
        <v>4236</v>
      </c>
      <c r="P1318" s="269" t="s">
        <v>361</v>
      </c>
      <c r="Q1318" s="269" t="s">
        <v>294</v>
      </c>
      <c r="R1318" s="221" t="s">
        <v>316</v>
      </c>
      <c r="S1318" s="280" t="s">
        <v>35</v>
      </c>
      <c r="T1318" s="274" t="s">
        <v>29</v>
      </c>
      <c r="U1318" s="223" t="s">
        <v>83</v>
      </c>
      <c r="V1318" s="221" t="s">
        <v>1488</v>
      </c>
      <c r="W1318" s="231" t="s">
        <v>3479</v>
      </c>
      <c r="X1318" s="269" t="s">
        <v>3480</v>
      </c>
      <c r="Y1318" s="220" t="s">
        <v>222</v>
      </c>
      <c r="Z1318" s="271" t="s">
        <v>223</v>
      </c>
      <c r="AA1318" s="220" t="s">
        <v>323</v>
      </c>
      <c r="AB1318" s="239"/>
      <c r="AC1318" s="273"/>
      <c r="AD1318" s="221" t="s">
        <v>3481</v>
      </c>
      <c r="AH1318" s="257"/>
      <c r="AJ1318" s="258"/>
      <c r="AK1318" s="259"/>
      <c r="AL1318" s="242"/>
    </row>
    <row r="1319" spans="1:38" s="229" customFormat="1" ht="15" customHeight="1">
      <c r="A1319" s="217">
        <v>2024</v>
      </c>
      <c r="B1319" s="217" t="s">
        <v>63</v>
      </c>
      <c r="C1319" s="218" t="s">
        <v>3478</v>
      </c>
      <c r="D1319" s="217">
        <v>1234</v>
      </c>
      <c r="E1319" s="219" t="s">
        <v>4234</v>
      </c>
      <c r="F1319" s="217"/>
      <c r="G1319" s="217"/>
      <c r="H1319" s="220" t="s">
        <v>4233</v>
      </c>
      <c r="I1319" s="249" t="s">
        <v>52</v>
      </c>
      <c r="J1319" s="220" t="s">
        <v>4232</v>
      </c>
      <c r="K1319" s="220"/>
      <c r="L1319" s="219" t="s">
        <v>4235</v>
      </c>
      <c r="M1319" s="222" t="s">
        <v>4233</v>
      </c>
      <c r="N1319" s="222" t="s">
        <v>4233</v>
      </c>
      <c r="O1319" s="222" t="s">
        <v>4236</v>
      </c>
      <c r="P1319" s="269" t="s">
        <v>2037</v>
      </c>
      <c r="Q1319" s="269" t="s">
        <v>1089</v>
      </c>
      <c r="R1319" s="221" t="s">
        <v>316</v>
      </c>
      <c r="S1319" s="223" t="s">
        <v>43</v>
      </c>
      <c r="T1319" s="274" t="s">
        <v>33</v>
      </c>
      <c r="U1319" s="223" t="s">
        <v>79</v>
      </c>
      <c r="V1319" s="221" t="s">
        <v>3482</v>
      </c>
      <c r="W1319" s="231" t="s">
        <v>454</v>
      </c>
      <c r="X1319" s="269" t="s">
        <v>1946</v>
      </c>
      <c r="Y1319" s="220" t="s">
        <v>222</v>
      </c>
      <c r="Z1319" s="271" t="s">
        <v>223</v>
      </c>
      <c r="AA1319" s="220" t="s">
        <v>288</v>
      </c>
      <c r="AB1319" s="239"/>
      <c r="AC1319" s="273"/>
      <c r="AD1319" s="221" t="s">
        <v>3483</v>
      </c>
      <c r="AH1319" s="257"/>
      <c r="AJ1319" s="258"/>
      <c r="AK1319" s="259"/>
      <c r="AL1319" s="242"/>
    </row>
    <row r="1320" spans="1:38" s="229" customFormat="1" ht="15" customHeight="1">
      <c r="A1320" s="217">
        <v>2024</v>
      </c>
      <c r="B1320" s="217" t="s">
        <v>63</v>
      </c>
      <c r="C1320" s="218" t="s">
        <v>3478</v>
      </c>
      <c r="D1320" s="217">
        <v>1234</v>
      </c>
      <c r="E1320" s="219" t="s">
        <v>4234</v>
      </c>
      <c r="F1320" s="217"/>
      <c r="G1320" s="217"/>
      <c r="H1320" s="220" t="s">
        <v>4233</v>
      </c>
      <c r="I1320" s="249" t="s">
        <v>52</v>
      </c>
      <c r="J1320" s="220" t="s">
        <v>4232</v>
      </c>
      <c r="K1320" s="220"/>
      <c r="L1320" s="219" t="s">
        <v>4235</v>
      </c>
      <c r="M1320" s="222" t="s">
        <v>4233</v>
      </c>
      <c r="N1320" s="222" t="s">
        <v>4233</v>
      </c>
      <c r="O1320" s="222" t="s">
        <v>4236</v>
      </c>
      <c r="P1320" s="269" t="s">
        <v>506</v>
      </c>
      <c r="Q1320" s="269" t="s">
        <v>294</v>
      </c>
      <c r="R1320" s="221" t="s">
        <v>312</v>
      </c>
      <c r="S1320" s="223" t="s">
        <v>90</v>
      </c>
      <c r="T1320" s="274" t="s">
        <v>33</v>
      </c>
      <c r="U1320" s="223" t="s">
        <v>79</v>
      </c>
      <c r="V1320" s="221" t="s">
        <v>106</v>
      </c>
      <c r="W1320" s="231" t="s">
        <v>3416</v>
      </c>
      <c r="X1320" s="269" t="s">
        <v>3417</v>
      </c>
      <c r="Y1320" s="220" t="s">
        <v>219</v>
      </c>
      <c r="Z1320" s="271" t="s">
        <v>223</v>
      </c>
      <c r="AA1320" s="220" t="s">
        <v>288</v>
      </c>
      <c r="AB1320" s="239"/>
      <c r="AC1320" s="273" t="s">
        <v>227</v>
      </c>
      <c r="AD1320" s="221"/>
      <c r="AH1320" s="257"/>
      <c r="AJ1320" s="258"/>
      <c r="AK1320" s="259"/>
      <c r="AL1320" s="242"/>
    </row>
    <row r="1321" spans="1:38" s="229" customFormat="1" ht="15" customHeight="1">
      <c r="A1321" s="217">
        <v>2024</v>
      </c>
      <c r="B1321" s="217" t="s">
        <v>63</v>
      </c>
      <c r="C1321" s="218" t="s">
        <v>3478</v>
      </c>
      <c r="D1321" s="217">
        <v>1234</v>
      </c>
      <c r="E1321" s="219" t="s">
        <v>4234</v>
      </c>
      <c r="F1321" s="217"/>
      <c r="G1321" s="217"/>
      <c r="H1321" s="220" t="s">
        <v>4233</v>
      </c>
      <c r="I1321" s="249" t="s">
        <v>52</v>
      </c>
      <c r="J1321" s="220" t="s">
        <v>4232</v>
      </c>
      <c r="K1321" s="220"/>
      <c r="L1321" s="219" t="s">
        <v>4235</v>
      </c>
      <c r="M1321" s="222" t="s">
        <v>4233</v>
      </c>
      <c r="N1321" s="222" t="s">
        <v>4233</v>
      </c>
      <c r="O1321" s="222" t="s">
        <v>4236</v>
      </c>
      <c r="P1321" s="269" t="s">
        <v>1093</v>
      </c>
      <c r="Q1321" s="269" t="s">
        <v>1089</v>
      </c>
      <c r="R1321" s="221" t="s">
        <v>312</v>
      </c>
      <c r="S1321" s="223" t="s">
        <v>43</v>
      </c>
      <c r="T1321" s="274" t="s">
        <v>33</v>
      </c>
      <c r="U1321" s="223" t="s">
        <v>78</v>
      </c>
      <c r="V1321" s="221" t="s">
        <v>106</v>
      </c>
      <c r="W1321" s="231" t="s">
        <v>454</v>
      </c>
      <c r="X1321" s="269" t="s">
        <v>3484</v>
      </c>
      <c r="Y1321" s="220" t="s">
        <v>222</v>
      </c>
      <c r="Z1321" s="271" t="s">
        <v>220</v>
      </c>
      <c r="AA1321" s="220" t="s">
        <v>1322</v>
      </c>
      <c r="AB1321" s="239"/>
      <c r="AC1321" s="273" t="s">
        <v>227</v>
      </c>
      <c r="AD1321" s="221" t="s">
        <v>3485</v>
      </c>
      <c r="AH1321" s="257"/>
      <c r="AJ1321" s="258"/>
      <c r="AK1321" s="259"/>
      <c r="AL1321" s="242"/>
    </row>
    <row r="1322" spans="1:38" s="229" customFormat="1" ht="15" customHeight="1">
      <c r="A1322" s="217">
        <v>2024</v>
      </c>
      <c r="B1322" s="217" t="s">
        <v>63</v>
      </c>
      <c r="C1322" s="218" t="s">
        <v>3478</v>
      </c>
      <c r="D1322" s="217">
        <v>1234</v>
      </c>
      <c r="E1322" s="219" t="s">
        <v>4234</v>
      </c>
      <c r="F1322" s="217"/>
      <c r="G1322" s="217"/>
      <c r="H1322" s="220" t="s">
        <v>4233</v>
      </c>
      <c r="I1322" s="249" t="s">
        <v>2061</v>
      </c>
      <c r="J1322" s="220" t="s">
        <v>4232</v>
      </c>
      <c r="K1322" s="220"/>
      <c r="L1322" s="219" t="s">
        <v>4235</v>
      </c>
      <c r="M1322" s="222" t="s">
        <v>4233</v>
      </c>
      <c r="N1322" s="222" t="s">
        <v>4233</v>
      </c>
      <c r="O1322" s="222" t="s">
        <v>4236</v>
      </c>
      <c r="P1322" s="269" t="s">
        <v>325</v>
      </c>
      <c r="Q1322" s="269" t="s">
        <v>325</v>
      </c>
      <c r="R1322" s="221"/>
      <c r="S1322" s="223"/>
      <c r="T1322" s="223"/>
      <c r="U1322" s="223"/>
      <c r="V1322" s="221" t="s">
        <v>2061</v>
      </c>
      <c r="W1322" s="220"/>
      <c r="X1322" s="269"/>
      <c r="Y1322" s="220"/>
      <c r="Z1322" s="271"/>
      <c r="AA1322" s="220" t="s">
        <v>2061</v>
      </c>
      <c r="AB1322" s="239"/>
      <c r="AC1322" s="273"/>
      <c r="AD1322" s="221"/>
      <c r="AH1322" s="257"/>
      <c r="AJ1322" s="258"/>
      <c r="AK1322" s="259"/>
      <c r="AL1322" s="242"/>
    </row>
    <row r="1323" spans="1:38" s="229" customFormat="1" ht="15" customHeight="1">
      <c r="A1323" s="217">
        <v>2024</v>
      </c>
      <c r="B1323" s="217" t="s">
        <v>63</v>
      </c>
      <c r="C1323" s="218" t="s">
        <v>3478</v>
      </c>
      <c r="D1323" s="217">
        <v>1234</v>
      </c>
      <c r="E1323" s="219" t="s">
        <v>4234</v>
      </c>
      <c r="F1323" s="217"/>
      <c r="G1323" s="217"/>
      <c r="H1323" s="220" t="s">
        <v>4233</v>
      </c>
      <c r="I1323" s="249" t="s">
        <v>52</v>
      </c>
      <c r="J1323" s="220" t="s">
        <v>4232</v>
      </c>
      <c r="K1323" s="220" t="s">
        <v>3350</v>
      </c>
      <c r="L1323" s="219" t="s">
        <v>4235</v>
      </c>
      <c r="M1323" s="222" t="s">
        <v>4233</v>
      </c>
      <c r="N1323" s="222" t="s">
        <v>4233</v>
      </c>
      <c r="O1323" s="222" t="s">
        <v>4236</v>
      </c>
      <c r="P1323" s="269" t="s">
        <v>1213</v>
      </c>
      <c r="Q1323" s="269" t="s">
        <v>356</v>
      </c>
      <c r="R1323" s="221" t="s">
        <v>316</v>
      </c>
      <c r="S1323" s="223" t="s">
        <v>90</v>
      </c>
      <c r="T1323" s="274" t="s">
        <v>30</v>
      </c>
      <c r="U1323" s="223" t="s">
        <v>80</v>
      </c>
      <c r="V1323" s="221" t="s">
        <v>93</v>
      </c>
      <c r="W1323" s="231" t="s">
        <v>2925</v>
      </c>
      <c r="X1323" s="292" t="s">
        <v>3486</v>
      </c>
      <c r="Y1323" s="220" t="s">
        <v>222</v>
      </c>
      <c r="Z1323" s="271" t="s">
        <v>220</v>
      </c>
      <c r="AA1323" s="220" t="s">
        <v>304</v>
      </c>
      <c r="AB1323" s="239" t="s">
        <v>289</v>
      </c>
      <c r="AC1323" s="273" t="s">
        <v>227</v>
      </c>
      <c r="AD1323" s="221" t="s">
        <v>3487</v>
      </c>
      <c r="AH1323" s="257"/>
      <c r="AJ1323" s="258"/>
      <c r="AK1323" s="259"/>
      <c r="AL1323" s="242"/>
    </row>
    <row r="1324" spans="1:38" s="229" customFormat="1" ht="15" customHeight="1">
      <c r="A1324" s="217">
        <v>2024</v>
      </c>
      <c r="B1324" s="217" t="s">
        <v>63</v>
      </c>
      <c r="C1324" s="218" t="s">
        <v>3488</v>
      </c>
      <c r="D1324" s="217">
        <v>1234</v>
      </c>
      <c r="E1324" s="219" t="s">
        <v>4234</v>
      </c>
      <c r="F1324" s="217"/>
      <c r="G1324" s="217"/>
      <c r="H1324" s="220" t="s">
        <v>4233</v>
      </c>
      <c r="I1324" s="249" t="s">
        <v>75</v>
      </c>
      <c r="J1324" s="220" t="s">
        <v>4232</v>
      </c>
      <c r="K1324" s="220"/>
      <c r="L1324" s="219" t="s">
        <v>4235</v>
      </c>
      <c r="M1324" s="222" t="s">
        <v>4233</v>
      </c>
      <c r="N1324" s="222" t="s">
        <v>4233</v>
      </c>
      <c r="O1324" s="222" t="s">
        <v>4236</v>
      </c>
      <c r="P1324" s="269" t="s">
        <v>3489</v>
      </c>
      <c r="Q1324" s="269" t="s">
        <v>294</v>
      </c>
      <c r="R1324" s="221"/>
      <c r="S1324" s="223"/>
      <c r="T1324" s="223"/>
      <c r="U1324" s="223"/>
      <c r="V1324" s="221" t="s">
        <v>3490</v>
      </c>
      <c r="W1324" s="220"/>
      <c r="X1324" s="269"/>
      <c r="Y1324" s="220"/>
      <c r="Z1324" s="271"/>
      <c r="AA1324" s="220" t="s">
        <v>75</v>
      </c>
      <c r="AB1324" s="239"/>
      <c r="AC1324" s="273"/>
      <c r="AD1324" s="221"/>
      <c r="AH1324" s="257"/>
      <c r="AJ1324" s="258"/>
      <c r="AK1324" s="259"/>
      <c r="AL1324" s="242"/>
    </row>
    <row r="1325" spans="1:38" s="229" customFormat="1" ht="15" customHeight="1">
      <c r="A1325" s="217">
        <v>2024</v>
      </c>
      <c r="B1325" s="217" t="s">
        <v>63</v>
      </c>
      <c r="C1325" s="218" t="s">
        <v>3491</v>
      </c>
      <c r="D1325" s="217">
        <v>1234</v>
      </c>
      <c r="E1325" s="219" t="s">
        <v>4234</v>
      </c>
      <c r="F1325" s="217" t="s">
        <v>310</v>
      </c>
      <c r="G1325" s="217" t="s">
        <v>3492</v>
      </c>
      <c r="H1325" s="220" t="s">
        <v>4233</v>
      </c>
      <c r="I1325" s="249" t="s">
        <v>52</v>
      </c>
      <c r="J1325" s="220" t="s">
        <v>4232</v>
      </c>
      <c r="K1325" s="220"/>
      <c r="L1325" s="219" t="s">
        <v>4235</v>
      </c>
      <c r="M1325" s="222" t="s">
        <v>4233</v>
      </c>
      <c r="N1325" s="222" t="s">
        <v>4233</v>
      </c>
      <c r="O1325" s="222" t="s">
        <v>4236</v>
      </c>
      <c r="P1325" s="269" t="s">
        <v>2189</v>
      </c>
      <c r="Q1325" s="269" t="s">
        <v>294</v>
      </c>
      <c r="R1325" s="221" t="s">
        <v>289</v>
      </c>
      <c r="S1325" s="280" t="s">
        <v>35</v>
      </c>
      <c r="T1325" s="274" t="s">
        <v>27</v>
      </c>
      <c r="U1325" s="223" t="s">
        <v>180</v>
      </c>
      <c r="V1325" s="221" t="s">
        <v>3493</v>
      </c>
      <c r="W1325" s="231" t="s">
        <v>3474</v>
      </c>
      <c r="X1325" s="269" t="s">
        <v>1186</v>
      </c>
      <c r="Y1325" s="220" t="s">
        <v>222</v>
      </c>
      <c r="Z1325" s="271" t="s">
        <v>223</v>
      </c>
      <c r="AA1325" s="220" t="s">
        <v>323</v>
      </c>
      <c r="AB1325" s="239" t="s">
        <v>310</v>
      </c>
      <c r="AC1325" s="273" t="s">
        <v>227</v>
      </c>
      <c r="AD1325" s="221" t="s">
        <v>1186</v>
      </c>
      <c r="AH1325" s="257"/>
      <c r="AJ1325" s="258"/>
      <c r="AK1325" s="259"/>
      <c r="AL1325" s="242"/>
    </row>
    <row r="1326" spans="1:38" s="229" customFormat="1" ht="15" customHeight="1">
      <c r="A1326" s="217">
        <v>2024</v>
      </c>
      <c r="B1326" s="217" t="s">
        <v>63</v>
      </c>
      <c r="C1326" s="218" t="s">
        <v>3494</v>
      </c>
      <c r="D1326" s="217">
        <v>1234</v>
      </c>
      <c r="E1326" s="219" t="s">
        <v>4234</v>
      </c>
      <c r="F1326" s="217"/>
      <c r="G1326" s="217"/>
      <c r="H1326" s="220" t="s">
        <v>4233</v>
      </c>
      <c r="I1326" s="249" t="s">
        <v>52</v>
      </c>
      <c r="J1326" s="220" t="s">
        <v>4232</v>
      </c>
      <c r="K1326" s="220"/>
      <c r="L1326" s="219" t="s">
        <v>4235</v>
      </c>
      <c r="M1326" s="222" t="s">
        <v>4233</v>
      </c>
      <c r="N1326" s="222" t="s">
        <v>4233</v>
      </c>
      <c r="O1326" s="222" t="s">
        <v>4236</v>
      </c>
      <c r="P1326" s="269" t="s">
        <v>1084</v>
      </c>
      <c r="Q1326" s="269" t="s">
        <v>345</v>
      </c>
      <c r="R1326" s="221"/>
      <c r="S1326" s="280" t="s">
        <v>35</v>
      </c>
      <c r="T1326" s="274" t="s">
        <v>3495</v>
      </c>
      <c r="U1326" s="223"/>
      <c r="V1326" s="221" t="s">
        <v>3496</v>
      </c>
      <c r="W1326" s="231" t="s">
        <v>1135</v>
      </c>
      <c r="X1326" s="269" t="s">
        <v>3497</v>
      </c>
      <c r="Y1326" s="220" t="s">
        <v>219</v>
      </c>
      <c r="Z1326" s="271" t="s">
        <v>223</v>
      </c>
      <c r="AA1326" s="220" t="s">
        <v>175</v>
      </c>
      <c r="AB1326" s="239"/>
      <c r="AC1326" s="273" t="s">
        <v>227</v>
      </c>
      <c r="AD1326" s="221"/>
      <c r="AH1326" s="257"/>
      <c r="AJ1326" s="258"/>
      <c r="AK1326" s="259"/>
      <c r="AL1326" s="242"/>
    </row>
    <row r="1327" spans="1:38" s="229" customFormat="1" ht="15" customHeight="1">
      <c r="A1327" s="217">
        <v>2024</v>
      </c>
      <c r="B1327" s="217" t="s">
        <v>63</v>
      </c>
      <c r="C1327" s="218" t="s">
        <v>3494</v>
      </c>
      <c r="D1327" s="217">
        <v>1234</v>
      </c>
      <c r="E1327" s="219" t="s">
        <v>4234</v>
      </c>
      <c r="F1327" s="217"/>
      <c r="G1327" s="217"/>
      <c r="H1327" s="220" t="s">
        <v>4233</v>
      </c>
      <c r="I1327" s="249" t="s">
        <v>2061</v>
      </c>
      <c r="J1327" s="220" t="s">
        <v>4232</v>
      </c>
      <c r="K1327" s="220"/>
      <c r="L1327" s="219" t="s">
        <v>4235</v>
      </c>
      <c r="M1327" s="222" t="s">
        <v>4233</v>
      </c>
      <c r="N1327" s="222" t="s">
        <v>4233</v>
      </c>
      <c r="O1327" s="222" t="s">
        <v>4236</v>
      </c>
      <c r="P1327" s="269" t="s">
        <v>325</v>
      </c>
      <c r="Q1327" s="269" t="s">
        <v>325</v>
      </c>
      <c r="R1327" s="221"/>
      <c r="S1327" s="223"/>
      <c r="T1327" s="223"/>
      <c r="U1327" s="223"/>
      <c r="V1327" s="221" t="s">
        <v>2061</v>
      </c>
      <c r="W1327" s="220"/>
      <c r="X1327" s="269"/>
      <c r="Y1327" s="220"/>
      <c r="Z1327" s="271"/>
      <c r="AA1327" s="220" t="s">
        <v>2061</v>
      </c>
      <c r="AB1327" s="239"/>
      <c r="AC1327" s="273"/>
      <c r="AD1327" s="221"/>
      <c r="AH1327" s="257"/>
      <c r="AJ1327" s="258"/>
      <c r="AK1327" s="259"/>
      <c r="AL1327" s="242"/>
    </row>
    <row r="1328" spans="1:38" s="229" customFormat="1" ht="15" customHeight="1">
      <c r="A1328" s="217">
        <v>2024</v>
      </c>
      <c r="B1328" s="217" t="s">
        <v>63</v>
      </c>
      <c r="C1328" s="218" t="s">
        <v>3498</v>
      </c>
      <c r="D1328" s="217">
        <v>1234</v>
      </c>
      <c r="E1328" s="219" t="s">
        <v>4234</v>
      </c>
      <c r="F1328" s="217"/>
      <c r="G1328" s="217"/>
      <c r="H1328" s="220" t="s">
        <v>4233</v>
      </c>
      <c r="I1328" s="249" t="s">
        <v>52</v>
      </c>
      <c r="J1328" s="220" t="s">
        <v>4232</v>
      </c>
      <c r="K1328" s="220" t="s">
        <v>3350</v>
      </c>
      <c r="L1328" s="219" t="s">
        <v>4235</v>
      </c>
      <c r="M1328" s="222" t="s">
        <v>4233</v>
      </c>
      <c r="N1328" s="222" t="s">
        <v>4233</v>
      </c>
      <c r="O1328" s="222" t="s">
        <v>4236</v>
      </c>
      <c r="P1328" s="269" t="s">
        <v>3195</v>
      </c>
      <c r="Q1328" s="269" t="s">
        <v>294</v>
      </c>
      <c r="R1328" s="221" t="s">
        <v>289</v>
      </c>
      <c r="S1328" s="223" t="s">
        <v>76</v>
      </c>
      <c r="T1328" s="274" t="s">
        <v>3499</v>
      </c>
      <c r="U1328" s="223" t="s">
        <v>78</v>
      </c>
      <c r="V1328" s="221" t="s">
        <v>3500</v>
      </c>
      <c r="W1328" s="231" t="s">
        <v>3501</v>
      </c>
      <c r="X1328" s="231" t="s">
        <v>3502</v>
      </c>
      <c r="Y1328" s="220"/>
      <c r="Z1328" s="271" t="s">
        <v>220</v>
      </c>
      <c r="AA1328" s="220" t="s">
        <v>304</v>
      </c>
      <c r="AB1328" s="239" t="s">
        <v>289</v>
      </c>
      <c r="AC1328" s="273" t="s">
        <v>227</v>
      </c>
      <c r="AD1328" s="221"/>
      <c r="AH1328" s="257"/>
      <c r="AJ1328" s="258"/>
      <c r="AK1328" s="259"/>
      <c r="AL1328" s="242"/>
    </row>
    <row r="1329" spans="1:38" s="229" customFormat="1" ht="15" customHeight="1">
      <c r="A1329" s="217">
        <v>2024</v>
      </c>
      <c r="B1329" s="217" t="s">
        <v>63</v>
      </c>
      <c r="C1329" s="218" t="s">
        <v>3498</v>
      </c>
      <c r="D1329" s="217">
        <v>1234</v>
      </c>
      <c r="E1329" s="219" t="s">
        <v>4234</v>
      </c>
      <c r="F1329" s="217"/>
      <c r="G1329" s="217"/>
      <c r="H1329" s="220" t="s">
        <v>4233</v>
      </c>
      <c r="I1329" s="249" t="s">
        <v>52</v>
      </c>
      <c r="J1329" s="220" t="s">
        <v>4232</v>
      </c>
      <c r="K1329" s="220"/>
      <c r="L1329" s="219" t="s">
        <v>4235</v>
      </c>
      <c r="M1329" s="222" t="s">
        <v>4233</v>
      </c>
      <c r="N1329" s="222" t="s">
        <v>4233</v>
      </c>
      <c r="O1329" s="222" t="s">
        <v>4236</v>
      </c>
      <c r="P1329" s="269" t="s">
        <v>867</v>
      </c>
      <c r="Q1329" s="269" t="s">
        <v>868</v>
      </c>
      <c r="R1329" s="221" t="s">
        <v>316</v>
      </c>
      <c r="S1329" s="223" t="s">
        <v>43</v>
      </c>
      <c r="T1329" s="274" t="s">
        <v>33</v>
      </c>
      <c r="U1329" s="223" t="s">
        <v>78</v>
      </c>
      <c r="V1329" s="221" t="s">
        <v>106</v>
      </c>
      <c r="W1329" s="231" t="s">
        <v>3503</v>
      </c>
      <c r="X1329" s="269" t="s">
        <v>1946</v>
      </c>
      <c r="Y1329" s="220" t="s">
        <v>222</v>
      </c>
      <c r="Z1329" s="271" t="s">
        <v>220</v>
      </c>
      <c r="AA1329" s="220" t="s">
        <v>288</v>
      </c>
      <c r="AB1329" s="239"/>
      <c r="AC1329" s="273"/>
      <c r="AD1329" s="221" t="s">
        <v>3504</v>
      </c>
      <c r="AH1329" s="257"/>
      <c r="AJ1329" s="258"/>
      <c r="AK1329" s="259"/>
      <c r="AL1329" s="242"/>
    </row>
    <row r="1330" spans="1:38" s="229" customFormat="1" ht="15" customHeight="1">
      <c r="A1330" s="217">
        <v>2024</v>
      </c>
      <c r="B1330" s="217" t="s">
        <v>63</v>
      </c>
      <c r="C1330" s="218" t="s">
        <v>3498</v>
      </c>
      <c r="D1330" s="217">
        <v>1234</v>
      </c>
      <c r="E1330" s="219" t="s">
        <v>4234</v>
      </c>
      <c r="F1330" s="217"/>
      <c r="G1330" s="217"/>
      <c r="H1330" s="220" t="s">
        <v>4233</v>
      </c>
      <c r="I1330" s="249" t="s">
        <v>52</v>
      </c>
      <c r="J1330" s="220" t="s">
        <v>4232</v>
      </c>
      <c r="K1330" s="220"/>
      <c r="L1330" s="219" t="s">
        <v>4235</v>
      </c>
      <c r="M1330" s="222" t="s">
        <v>4233</v>
      </c>
      <c r="N1330" s="222" t="s">
        <v>4233</v>
      </c>
      <c r="O1330" s="222" t="s">
        <v>4236</v>
      </c>
      <c r="P1330" s="269" t="s">
        <v>2085</v>
      </c>
      <c r="Q1330" s="269" t="s">
        <v>1208</v>
      </c>
      <c r="R1330" s="221" t="s">
        <v>316</v>
      </c>
      <c r="S1330" s="223" t="s">
        <v>43</v>
      </c>
      <c r="T1330" s="274" t="s">
        <v>33</v>
      </c>
      <c r="U1330" s="223" t="s">
        <v>79</v>
      </c>
      <c r="V1330" s="221" t="s">
        <v>3505</v>
      </c>
      <c r="W1330" s="231" t="s">
        <v>454</v>
      </c>
      <c r="X1330" s="269" t="s">
        <v>3506</v>
      </c>
      <c r="Y1330" s="220" t="s">
        <v>222</v>
      </c>
      <c r="Z1330" s="271" t="s">
        <v>223</v>
      </c>
      <c r="AA1330" s="220" t="s">
        <v>288</v>
      </c>
      <c r="AB1330" s="239"/>
      <c r="AC1330" s="273" t="s">
        <v>227</v>
      </c>
      <c r="AD1330" s="221" t="s">
        <v>3507</v>
      </c>
      <c r="AH1330" s="257"/>
      <c r="AJ1330" s="258"/>
      <c r="AK1330" s="259"/>
      <c r="AL1330" s="242"/>
    </row>
    <row r="1331" spans="1:38" s="229" customFormat="1" ht="15" customHeight="1">
      <c r="A1331" s="217">
        <v>2024</v>
      </c>
      <c r="B1331" s="217" t="s">
        <v>63</v>
      </c>
      <c r="C1331" s="218" t="s">
        <v>3498</v>
      </c>
      <c r="D1331" s="217">
        <v>1234</v>
      </c>
      <c r="E1331" s="219" t="s">
        <v>4234</v>
      </c>
      <c r="F1331" s="217"/>
      <c r="G1331" s="217"/>
      <c r="H1331" s="220" t="s">
        <v>4233</v>
      </c>
      <c r="I1331" s="249" t="s">
        <v>52</v>
      </c>
      <c r="J1331" s="220" t="s">
        <v>4232</v>
      </c>
      <c r="K1331" s="220"/>
      <c r="L1331" s="219" t="s">
        <v>4235</v>
      </c>
      <c r="M1331" s="222" t="s">
        <v>4233</v>
      </c>
      <c r="N1331" s="222" t="s">
        <v>4233</v>
      </c>
      <c r="O1331" s="222" t="s">
        <v>4236</v>
      </c>
      <c r="P1331" s="269" t="s">
        <v>2399</v>
      </c>
      <c r="Q1331" s="269" t="s">
        <v>523</v>
      </c>
      <c r="R1331" s="221" t="s">
        <v>312</v>
      </c>
      <c r="S1331" s="280" t="s">
        <v>35</v>
      </c>
      <c r="T1331" s="274" t="s">
        <v>30</v>
      </c>
      <c r="U1331" s="223"/>
      <c r="V1331" s="221" t="s">
        <v>103</v>
      </c>
      <c r="W1331" s="231" t="s">
        <v>3508</v>
      </c>
      <c r="X1331" s="269" t="s">
        <v>3509</v>
      </c>
      <c r="Y1331" s="220" t="s">
        <v>222</v>
      </c>
      <c r="Z1331" s="271" t="s">
        <v>223</v>
      </c>
      <c r="AA1331" s="220" t="s">
        <v>175</v>
      </c>
      <c r="AB1331" s="239"/>
      <c r="AC1331" s="273" t="s">
        <v>227</v>
      </c>
      <c r="AD1331" s="221" t="s">
        <v>3510</v>
      </c>
      <c r="AH1331" s="257"/>
      <c r="AJ1331" s="258"/>
      <c r="AK1331" s="259"/>
      <c r="AL1331" s="242"/>
    </row>
    <row r="1332" spans="1:38" s="229" customFormat="1" ht="15" customHeight="1">
      <c r="A1332" s="217">
        <v>2024</v>
      </c>
      <c r="B1332" s="217" t="s">
        <v>63</v>
      </c>
      <c r="C1332" s="218" t="s">
        <v>3498</v>
      </c>
      <c r="D1332" s="217">
        <v>1234</v>
      </c>
      <c r="E1332" s="219" t="s">
        <v>4234</v>
      </c>
      <c r="F1332" s="217" t="s">
        <v>310</v>
      </c>
      <c r="G1332" s="217" t="s">
        <v>3511</v>
      </c>
      <c r="H1332" s="220" t="s">
        <v>4233</v>
      </c>
      <c r="I1332" s="249" t="s">
        <v>52</v>
      </c>
      <c r="J1332" s="220" t="s">
        <v>4232</v>
      </c>
      <c r="K1332" s="220"/>
      <c r="L1332" s="219" t="s">
        <v>4235</v>
      </c>
      <c r="M1332" s="222" t="s">
        <v>4233</v>
      </c>
      <c r="N1332" s="222" t="s">
        <v>4233</v>
      </c>
      <c r="O1332" s="222" t="s">
        <v>4236</v>
      </c>
      <c r="P1332" s="269" t="s">
        <v>3512</v>
      </c>
      <c r="Q1332" s="269" t="s">
        <v>294</v>
      </c>
      <c r="R1332" s="221" t="s">
        <v>289</v>
      </c>
      <c r="S1332" s="280" t="s">
        <v>35</v>
      </c>
      <c r="T1332" s="274" t="s">
        <v>27</v>
      </c>
      <c r="U1332" s="223" t="s">
        <v>83</v>
      </c>
      <c r="V1332" s="221" t="s">
        <v>3513</v>
      </c>
      <c r="W1332" s="231" t="s">
        <v>3514</v>
      </c>
      <c r="X1332" s="269" t="s">
        <v>1186</v>
      </c>
      <c r="Y1332" s="220" t="s">
        <v>222</v>
      </c>
      <c r="Z1332" s="271" t="s">
        <v>223</v>
      </c>
      <c r="AA1332" s="220" t="s">
        <v>323</v>
      </c>
      <c r="AB1332" s="239" t="s">
        <v>289</v>
      </c>
      <c r="AC1332" s="273" t="s">
        <v>227</v>
      </c>
      <c r="AD1332" s="221" t="s">
        <v>1186</v>
      </c>
      <c r="AH1332" s="257"/>
      <c r="AJ1332" s="258"/>
      <c r="AK1332" s="259"/>
      <c r="AL1332" s="242"/>
    </row>
    <row r="1333" spans="1:38" s="229" customFormat="1" ht="15" customHeight="1">
      <c r="A1333" s="217">
        <v>2024</v>
      </c>
      <c r="B1333" s="217" t="s">
        <v>63</v>
      </c>
      <c r="C1333" s="218" t="s">
        <v>3498</v>
      </c>
      <c r="D1333" s="217">
        <v>1234</v>
      </c>
      <c r="E1333" s="219" t="s">
        <v>4234</v>
      </c>
      <c r="F1333" s="217" t="s">
        <v>289</v>
      </c>
      <c r="G1333" s="217"/>
      <c r="H1333" s="220" t="s">
        <v>4233</v>
      </c>
      <c r="I1333" s="249" t="s">
        <v>52</v>
      </c>
      <c r="J1333" s="220" t="s">
        <v>4232</v>
      </c>
      <c r="K1333" s="220"/>
      <c r="L1333" s="219" t="s">
        <v>4235</v>
      </c>
      <c r="M1333" s="222" t="s">
        <v>4233</v>
      </c>
      <c r="N1333" s="222" t="s">
        <v>4233</v>
      </c>
      <c r="O1333" s="222" t="s">
        <v>4236</v>
      </c>
      <c r="P1333" s="269" t="s">
        <v>585</v>
      </c>
      <c r="Q1333" s="269" t="s">
        <v>294</v>
      </c>
      <c r="R1333" s="221" t="s">
        <v>289</v>
      </c>
      <c r="S1333" s="280" t="s">
        <v>35</v>
      </c>
      <c r="T1333" s="274" t="s">
        <v>27</v>
      </c>
      <c r="U1333" s="223" t="s">
        <v>83</v>
      </c>
      <c r="V1333" s="221" t="s">
        <v>3515</v>
      </c>
      <c r="W1333" s="231" t="s">
        <v>3514</v>
      </c>
      <c r="X1333" s="269" t="s">
        <v>1186</v>
      </c>
      <c r="Y1333" s="220" t="s">
        <v>219</v>
      </c>
      <c r="Z1333" s="271" t="s">
        <v>223</v>
      </c>
      <c r="AA1333" s="220" t="s">
        <v>323</v>
      </c>
      <c r="AB1333" s="239" t="s">
        <v>289</v>
      </c>
      <c r="AC1333" s="273" t="s">
        <v>227</v>
      </c>
      <c r="AD1333" s="221" t="s">
        <v>1186</v>
      </c>
      <c r="AH1333" s="257"/>
      <c r="AJ1333" s="258"/>
      <c r="AK1333" s="259"/>
      <c r="AL1333" s="242"/>
    </row>
    <row r="1334" spans="1:38" s="229" customFormat="1" ht="15" customHeight="1">
      <c r="A1334" s="217">
        <v>2024</v>
      </c>
      <c r="B1334" s="217" t="s">
        <v>63</v>
      </c>
      <c r="C1334" s="218" t="s">
        <v>3498</v>
      </c>
      <c r="D1334" s="217">
        <v>1234</v>
      </c>
      <c r="E1334" s="219" t="s">
        <v>4234</v>
      </c>
      <c r="F1334" s="217"/>
      <c r="G1334" s="217"/>
      <c r="H1334" s="220" t="s">
        <v>4233</v>
      </c>
      <c r="I1334" s="249" t="s">
        <v>52</v>
      </c>
      <c r="J1334" s="220" t="s">
        <v>4232</v>
      </c>
      <c r="K1334" s="220" t="s">
        <v>3350</v>
      </c>
      <c r="L1334" s="219" t="s">
        <v>4235</v>
      </c>
      <c r="M1334" s="222" t="s">
        <v>4233</v>
      </c>
      <c r="N1334" s="222" t="s">
        <v>4233</v>
      </c>
      <c r="O1334" s="222" t="s">
        <v>4236</v>
      </c>
      <c r="P1334" s="269" t="s">
        <v>506</v>
      </c>
      <c r="Q1334" s="269" t="s">
        <v>294</v>
      </c>
      <c r="R1334" s="221" t="s">
        <v>316</v>
      </c>
      <c r="S1334" s="223" t="s">
        <v>43</v>
      </c>
      <c r="T1334" s="274" t="s">
        <v>3516</v>
      </c>
      <c r="U1334" s="223" t="s">
        <v>78</v>
      </c>
      <c r="V1334" s="221" t="s">
        <v>3517</v>
      </c>
      <c r="W1334" s="231" t="s">
        <v>454</v>
      </c>
      <c r="X1334" s="231" t="s">
        <v>3518</v>
      </c>
      <c r="Y1334" s="220" t="s">
        <v>222</v>
      </c>
      <c r="Z1334" s="271" t="s">
        <v>220</v>
      </c>
      <c r="AA1334" s="220" t="s">
        <v>304</v>
      </c>
      <c r="AB1334" s="239" t="s">
        <v>289</v>
      </c>
      <c r="AC1334" s="273" t="s">
        <v>227</v>
      </c>
      <c r="AD1334" s="221" t="s">
        <v>3519</v>
      </c>
      <c r="AH1334" s="257"/>
      <c r="AJ1334" s="258"/>
      <c r="AK1334" s="259"/>
      <c r="AL1334" s="242"/>
    </row>
    <row r="1335" spans="1:38" s="229" customFormat="1" ht="15" customHeight="1">
      <c r="A1335" s="217">
        <v>2024</v>
      </c>
      <c r="B1335" s="217" t="s">
        <v>63</v>
      </c>
      <c r="C1335" s="218" t="s">
        <v>3498</v>
      </c>
      <c r="D1335" s="217">
        <v>1234</v>
      </c>
      <c r="E1335" s="219" t="s">
        <v>4234</v>
      </c>
      <c r="F1335" s="217" t="s">
        <v>310</v>
      </c>
      <c r="G1335" s="217" t="s">
        <v>3520</v>
      </c>
      <c r="H1335" s="220" t="s">
        <v>4233</v>
      </c>
      <c r="I1335" s="249" t="s">
        <v>52</v>
      </c>
      <c r="J1335" s="220" t="s">
        <v>4232</v>
      </c>
      <c r="K1335" s="220"/>
      <c r="L1335" s="219" t="s">
        <v>4235</v>
      </c>
      <c r="M1335" s="222" t="s">
        <v>4233</v>
      </c>
      <c r="N1335" s="222" t="s">
        <v>4233</v>
      </c>
      <c r="O1335" s="222" t="s">
        <v>4236</v>
      </c>
      <c r="P1335" s="269" t="s">
        <v>477</v>
      </c>
      <c r="Q1335" s="269" t="s">
        <v>406</v>
      </c>
      <c r="R1335" s="221" t="s">
        <v>289</v>
      </c>
      <c r="S1335" s="280" t="s">
        <v>35</v>
      </c>
      <c r="T1335" s="274" t="s">
        <v>27</v>
      </c>
      <c r="U1335" s="223" t="s">
        <v>180</v>
      </c>
      <c r="V1335" s="221" t="s">
        <v>3521</v>
      </c>
      <c r="W1335" s="231" t="s">
        <v>3522</v>
      </c>
      <c r="X1335" s="269" t="s">
        <v>1186</v>
      </c>
      <c r="Y1335" s="220" t="s">
        <v>222</v>
      </c>
      <c r="Z1335" s="271" t="s">
        <v>223</v>
      </c>
      <c r="AA1335" s="220" t="s">
        <v>323</v>
      </c>
      <c r="AB1335" s="239" t="s">
        <v>310</v>
      </c>
      <c r="AC1335" s="273" t="s">
        <v>227</v>
      </c>
      <c r="AD1335" s="221" t="s">
        <v>1186</v>
      </c>
      <c r="AH1335" s="257"/>
      <c r="AJ1335" s="258"/>
      <c r="AK1335" s="259"/>
      <c r="AL1335" s="242"/>
    </row>
    <row r="1336" spans="1:38" s="229" customFormat="1" ht="15" customHeight="1">
      <c r="A1336" s="217">
        <v>2024</v>
      </c>
      <c r="B1336" s="217" t="s">
        <v>63</v>
      </c>
      <c r="C1336" s="218" t="s">
        <v>3523</v>
      </c>
      <c r="D1336" s="217">
        <v>1234</v>
      </c>
      <c r="E1336" s="219" t="s">
        <v>4234</v>
      </c>
      <c r="F1336" s="217"/>
      <c r="G1336" s="217"/>
      <c r="H1336" s="220" t="s">
        <v>4233</v>
      </c>
      <c r="I1336" s="249" t="s">
        <v>52</v>
      </c>
      <c r="J1336" s="220" t="s">
        <v>4232</v>
      </c>
      <c r="K1336" s="220" t="s">
        <v>3350</v>
      </c>
      <c r="L1336" s="219" t="s">
        <v>4235</v>
      </c>
      <c r="M1336" s="222" t="s">
        <v>4233</v>
      </c>
      <c r="N1336" s="222" t="s">
        <v>4233</v>
      </c>
      <c r="O1336" s="222" t="s">
        <v>4236</v>
      </c>
      <c r="P1336" s="269" t="s">
        <v>1084</v>
      </c>
      <c r="Q1336" s="269" t="s">
        <v>345</v>
      </c>
      <c r="R1336" s="221" t="s">
        <v>316</v>
      </c>
      <c r="S1336" s="223" t="s">
        <v>76</v>
      </c>
      <c r="T1336" s="274" t="s">
        <v>29</v>
      </c>
      <c r="U1336" s="223" t="s">
        <v>79</v>
      </c>
      <c r="V1336" s="221" t="s">
        <v>3292</v>
      </c>
      <c r="W1336" s="231" t="s">
        <v>76</v>
      </c>
      <c r="X1336" s="269" t="s">
        <v>3524</v>
      </c>
      <c r="Y1336" s="220" t="s">
        <v>222</v>
      </c>
      <c r="Z1336" s="271" t="s">
        <v>220</v>
      </c>
      <c r="AA1336" s="220" t="s">
        <v>3525</v>
      </c>
      <c r="AB1336" s="239" t="s">
        <v>316</v>
      </c>
      <c r="AC1336" s="273" t="s">
        <v>227</v>
      </c>
      <c r="AD1336" s="221" t="s">
        <v>3526</v>
      </c>
      <c r="AH1336" s="257"/>
      <c r="AJ1336" s="258"/>
      <c r="AK1336" s="259"/>
      <c r="AL1336" s="242"/>
    </row>
    <row r="1337" spans="1:38" s="229" customFormat="1" ht="15" customHeight="1">
      <c r="A1337" s="217">
        <v>2024</v>
      </c>
      <c r="B1337" s="217" t="s">
        <v>63</v>
      </c>
      <c r="C1337" s="218" t="s">
        <v>3523</v>
      </c>
      <c r="D1337" s="217">
        <v>1234</v>
      </c>
      <c r="E1337" s="219" t="s">
        <v>4234</v>
      </c>
      <c r="F1337" s="217"/>
      <c r="G1337" s="217"/>
      <c r="H1337" s="220" t="s">
        <v>4233</v>
      </c>
      <c r="I1337" s="249" t="s">
        <v>52</v>
      </c>
      <c r="J1337" s="220" t="s">
        <v>4232</v>
      </c>
      <c r="K1337" s="220"/>
      <c r="L1337" s="219" t="s">
        <v>4235</v>
      </c>
      <c r="M1337" s="222" t="s">
        <v>4233</v>
      </c>
      <c r="N1337" s="222" t="s">
        <v>4233</v>
      </c>
      <c r="O1337" s="222" t="s">
        <v>4236</v>
      </c>
      <c r="P1337" s="269" t="s">
        <v>1066</v>
      </c>
      <c r="Q1337" s="269" t="s">
        <v>294</v>
      </c>
      <c r="R1337" s="221" t="s">
        <v>316</v>
      </c>
      <c r="S1337" s="223" t="s">
        <v>43</v>
      </c>
      <c r="T1337" s="274" t="s">
        <v>30</v>
      </c>
      <c r="U1337" s="223" t="s">
        <v>84</v>
      </c>
      <c r="V1337" s="221" t="s">
        <v>3527</v>
      </c>
      <c r="W1337" s="231" t="s">
        <v>454</v>
      </c>
      <c r="X1337" s="231" t="s">
        <v>3528</v>
      </c>
      <c r="Y1337" s="220" t="s">
        <v>222</v>
      </c>
      <c r="Z1337" s="271" t="s">
        <v>220</v>
      </c>
      <c r="AA1337" s="220" t="s">
        <v>174</v>
      </c>
      <c r="AB1337" s="239"/>
      <c r="AC1337" s="273" t="s">
        <v>227</v>
      </c>
      <c r="AD1337" s="221"/>
      <c r="AH1337" s="257"/>
      <c r="AJ1337" s="258"/>
      <c r="AK1337" s="259"/>
      <c r="AL1337" s="242"/>
    </row>
    <row r="1338" spans="1:38" s="229" customFormat="1" ht="15" customHeight="1">
      <c r="A1338" s="217">
        <v>2024</v>
      </c>
      <c r="B1338" s="217" t="s">
        <v>63</v>
      </c>
      <c r="C1338" s="218" t="s">
        <v>3523</v>
      </c>
      <c r="D1338" s="217">
        <v>1234</v>
      </c>
      <c r="E1338" s="219" t="s">
        <v>4234</v>
      </c>
      <c r="F1338" s="217" t="s">
        <v>310</v>
      </c>
      <c r="G1338" s="217" t="s">
        <v>3529</v>
      </c>
      <c r="H1338" s="220" t="s">
        <v>4233</v>
      </c>
      <c r="I1338" s="249" t="s">
        <v>52</v>
      </c>
      <c r="J1338" s="220" t="s">
        <v>4232</v>
      </c>
      <c r="K1338" s="220"/>
      <c r="L1338" s="219" t="s">
        <v>4235</v>
      </c>
      <c r="M1338" s="222" t="s">
        <v>4233</v>
      </c>
      <c r="N1338" s="222" t="s">
        <v>4233</v>
      </c>
      <c r="O1338" s="222" t="s">
        <v>4236</v>
      </c>
      <c r="P1338" s="269" t="s">
        <v>1722</v>
      </c>
      <c r="Q1338" s="269" t="s">
        <v>487</v>
      </c>
      <c r="R1338" s="221" t="s">
        <v>289</v>
      </c>
      <c r="S1338" s="280" t="s">
        <v>35</v>
      </c>
      <c r="T1338" s="274" t="s">
        <v>27</v>
      </c>
      <c r="U1338" s="223" t="s">
        <v>83</v>
      </c>
      <c r="V1338" s="221" t="s">
        <v>3530</v>
      </c>
      <c r="W1338" s="231" t="s">
        <v>3531</v>
      </c>
      <c r="X1338" s="269" t="s">
        <v>1186</v>
      </c>
      <c r="Y1338" s="220" t="s">
        <v>219</v>
      </c>
      <c r="Z1338" s="271" t="s">
        <v>223</v>
      </c>
      <c r="AA1338" s="220" t="s">
        <v>323</v>
      </c>
      <c r="AB1338" s="239" t="s">
        <v>289</v>
      </c>
      <c r="AC1338" s="273" t="s">
        <v>227</v>
      </c>
      <c r="AD1338" s="221"/>
      <c r="AH1338" s="257"/>
      <c r="AJ1338" s="258"/>
      <c r="AK1338" s="259"/>
      <c r="AL1338" s="242"/>
    </row>
    <row r="1339" spans="1:38" s="229" customFormat="1" ht="15" customHeight="1">
      <c r="A1339" s="217">
        <v>2024</v>
      </c>
      <c r="B1339" s="217" t="s">
        <v>63</v>
      </c>
      <c r="C1339" s="218" t="s">
        <v>3523</v>
      </c>
      <c r="D1339" s="217">
        <v>1234</v>
      </c>
      <c r="E1339" s="219" t="s">
        <v>4234</v>
      </c>
      <c r="F1339" s="217"/>
      <c r="G1339" s="217"/>
      <c r="H1339" s="220" t="s">
        <v>4233</v>
      </c>
      <c r="I1339" s="249" t="s">
        <v>52</v>
      </c>
      <c r="J1339" s="220" t="s">
        <v>4232</v>
      </c>
      <c r="K1339" s="220"/>
      <c r="L1339" s="219" t="s">
        <v>4235</v>
      </c>
      <c r="M1339" s="222" t="s">
        <v>4233</v>
      </c>
      <c r="N1339" s="222" t="s">
        <v>4233</v>
      </c>
      <c r="O1339" s="222" t="s">
        <v>4236</v>
      </c>
      <c r="P1339" s="269" t="s">
        <v>3096</v>
      </c>
      <c r="Q1339" s="269" t="s">
        <v>396</v>
      </c>
      <c r="R1339" s="221" t="s">
        <v>316</v>
      </c>
      <c r="S1339" s="223" t="s">
        <v>43</v>
      </c>
      <c r="T1339" s="274" t="s">
        <v>30</v>
      </c>
      <c r="U1339" s="223" t="s">
        <v>84</v>
      </c>
      <c r="V1339" s="221" t="s">
        <v>95</v>
      </c>
      <c r="W1339" s="231" t="s">
        <v>454</v>
      </c>
      <c r="X1339" s="269" t="s">
        <v>3532</v>
      </c>
      <c r="Y1339" s="220" t="s">
        <v>222</v>
      </c>
      <c r="Z1339" s="271" t="s">
        <v>220</v>
      </c>
      <c r="AA1339" s="220" t="s">
        <v>174</v>
      </c>
      <c r="AB1339" s="239"/>
      <c r="AC1339" s="273" t="s">
        <v>227</v>
      </c>
      <c r="AD1339" s="221"/>
      <c r="AH1339" s="257"/>
      <c r="AJ1339" s="258"/>
      <c r="AK1339" s="259"/>
      <c r="AL1339" s="242"/>
    </row>
    <row r="1340" spans="1:38" s="229" customFormat="1" ht="15" customHeight="1">
      <c r="A1340" s="217">
        <v>2024</v>
      </c>
      <c r="B1340" s="217" t="s">
        <v>63</v>
      </c>
      <c r="C1340" s="218" t="s">
        <v>3523</v>
      </c>
      <c r="D1340" s="217">
        <v>1234</v>
      </c>
      <c r="E1340" s="219" t="s">
        <v>4234</v>
      </c>
      <c r="F1340" s="217"/>
      <c r="G1340" s="217"/>
      <c r="H1340" s="220" t="s">
        <v>4233</v>
      </c>
      <c r="I1340" s="249" t="s">
        <v>52</v>
      </c>
      <c r="J1340" s="220" t="s">
        <v>4232</v>
      </c>
      <c r="K1340" s="220"/>
      <c r="L1340" s="219" t="s">
        <v>4235</v>
      </c>
      <c r="M1340" s="222" t="s">
        <v>4233</v>
      </c>
      <c r="N1340" s="222" t="s">
        <v>4233</v>
      </c>
      <c r="O1340" s="222" t="s">
        <v>4236</v>
      </c>
      <c r="P1340" s="269" t="s">
        <v>670</v>
      </c>
      <c r="Q1340" s="269" t="s">
        <v>294</v>
      </c>
      <c r="R1340" s="221" t="s">
        <v>312</v>
      </c>
      <c r="S1340" s="223" t="s">
        <v>90</v>
      </c>
      <c r="T1340" s="274" t="s">
        <v>30</v>
      </c>
      <c r="U1340" s="223" t="s">
        <v>80</v>
      </c>
      <c r="V1340" s="221" t="s">
        <v>107</v>
      </c>
      <c r="W1340" s="231" t="s">
        <v>3533</v>
      </c>
      <c r="X1340" s="269" t="s">
        <v>3534</v>
      </c>
      <c r="Y1340" s="220" t="s">
        <v>219</v>
      </c>
      <c r="Z1340" s="271" t="s">
        <v>223</v>
      </c>
      <c r="AA1340" s="220" t="s">
        <v>288</v>
      </c>
      <c r="AB1340" s="239"/>
      <c r="AC1340" s="273" t="s">
        <v>227</v>
      </c>
      <c r="AD1340" s="221"/>
      <c r="AH1340" s="257"/>
      <c r="AJ1340" s="258"/>
      <c r="AK1340" s="259"/>
      <c r="AL1340" s="242"/>
    </row>
    <row r="1341" spans="1:38" s="229" customFormat="1" ht="15" customHeight="1">
      <c r="A1341" s="217">
        <v>2024</v>
      </c>
      <c r="B1341" s="217" t="s">
        <v>63</v>
      </c>
      <c r="C1341" s="218" t="s">
        <v>3523</v>
      </c>
      <c r="D1341" s="217">
        <v>1234</v>
      </c>
      <c r="E1341" s="219" t="s">
        <v>4234</v>
      </c>
      <c r="F1341" s="217"/>
      <c r="G1341" s="217"/>
      <c r="H1341" s="220" t="s">
        <v>4233</v>
      </c>
      <c r="I1341" s="249" t="s">
        <v>291</v>
      </c>
      <c r="J1341" s="220" t="s">
        <v>4232</v>
      </c>
      <c r="K1341" s="220"/>
      <c r="L1341" s="219" t="s">
        <v>4235</v>
      </c>
      <c r="M1341" s="222" t="s">
        <v>4233</v>
      </c>
      <c r="N1341" s="222" t="s">
        <v>4233</v>
      </c>
      <c r="O1341" s="222" t="s">
        <v>4236</v>
      </c>
      <c r="P1341" s="269" t="s">
        <v>585</v>
      </c>
      <c r="Q1341" s="269" t="s">
        <v>294</v>
      </c>
      <c r="R1341" s="221"/>
      <c r="S1341" s="223"/>
      <c r="T1341" s="223"/>
      <c r="U1341" s="223"/>
      <c r="V1341" s="221" t="s">
        <v>291</v>
      </c>
      <c r="W1341" s="220"/>
      <c r="X1341" s="269"/>
      <c r="Y1341" s="220"/>
      <c r="Z1341" s="271"/>
      <c r="AA1341" s="220" t="s">
        <v>291</v>
      </c>
      <c r="AB1341" s="239"/>
      <c r="AC1341" s="273"/>
      <c r="AD1341" s="221"/>
      <c r="AH1341" s="257"/>
      <c r="AJ1341" s="258"/>
      <c r="AK1341" s="259"/>
      <c r="AL1341" s="242"/>
    </row>
    <row r="1342" spans="1:38" s="229" customFormat="1" ht="15" customHeight="1">
      <c r="A1342" s="217">
        <v>2024</v>
      </c>
      <c r="B1342" s="217" t="s">
        <v>63</v>
      </c>
      <c r="C1342" s="218" t="s">
        <v>3523</v>
      </c>
      <c r="D1342" s="217">
        <v>1234</v>
      </c>
      <c r="E1342" s="219" t="s">
        <v>4234</v>
      </c>
      <c r="F1342" s="217"/>
      <c r="G1342" s="217"/>
      <c r="H1342" s="220" t="s">
        <v>4233</v>
      </c>
      <c r="I1342" s="249" t="s">
        <v>52</v>
      </c>
      <c r="J1342" s="220" t="s">
        <v>4232</v>
      </c>
      <c r="K1342" s="220"/>
      <c r="L1342" s="219" t="s">
        <v>4235</v>
      </c>
      <c r="M1342" s="222" t="s">
        <v>4233</v>
      </c>
      <c r="N1342" s="222" t="s">
        <v>4233</v>
      </c>
      <c r="O1342" s="222" t="s">
        <v>4236</v>
      </c>
      <c r="P1342" s="269" t="s">
        <v>512</v>
      </c>
      <c r="Q1342" s="269" t="s">
        <v>513</v>
      </c>
      <c r="R1342" s="221"/>
      <c r="S1342" s="280" t="s">
        <v>41</v>
      </c>
      <c r="T1342" s="274" t="s">
        <v>27</v>
      </c>
      <c r="U1342" s="223" t="s">
        <v>82</v>
      </c>
      <c r="V1342" s="221" t="s">
        <v>3535</v>
      </c>
      <c r="W1342" s="231" t="s">
        <v>3536</v>
      </c>
      <c r="X1342" s="269" t="s">
        <v>3537</v>
      </c>
      <c r="Y1342" s="220" t="s">
        <v>222</v>
      </c>
      <c r="Z1342" s="271" t="s">
        <v>223</v>
      </c>
      <c r="AA1342" s="220" t="s">
        <v>2221</v>
      </c>
      <c r="AB1342" s="239"/>
      <c r="AC1342" s="273" t="s">
        <v>227</v>
      </c>
      <c r="AD1342" s="221"/>
      <c r="AH1342" s="257"/>
      <c r="AJ1342" s="258"/>
      <c r="AK1342" s="259"/>
      <c r="AL1342" s="242"/>
    </row>
    <row r="1343" spans="1:38" s="229" customFormat="1" ht="15" customHeight="1">
      <c r="A1343" s="217">
        <v>2024</v>
      </c>
      <c r="B1343" s="217" t="s">
        <v>63</v>
      </c>
      <c r="C1343" s="218" t="s">
        <v>3538</v>
      </c>
      <c r="D1343" s="217">
        <v>1234</v>
      </c>
      <c r="E1343" s="219" t="s">
        <v>4234</v>
      </c>
      <c r="F1343" s="217"/>
      <c r="G1343" s="217"/>
      <c r="H1343" s="220" t="s">
        <v>4233</v>
      </c>
      <c r="I1343" s="249" t="s">
        <v>74</v>
      </c>
      <c r="J1343" s="220" t="s">
        <v>4232</v>
      </c>
      <c r="K1343" s="220"/>
      <c r="L1343" s="219" t="s">
        <v>4235</v>
      </c>
      <c r="M1343" s="222" t="s">
        <v>4233</v>
      </c>
      <c r="N1343" s="222" t="s">
        <v>4233</v>
      </c>
      <c r="O1343" s="222" t="s">
        <v>4236</v>
      </c>
      <c r="P1343" s="269" t="s">
        <v>325</v>
      </c>
      <c r="Q1343" s="269" t="s">
        <v>325</v>
      </c>
      <c r="R1343" s="221"/>
      <c r="S1343" s="223"/>
      <c r="T1343" s="223"/>
      <c r="U1343" s="223"/>
      <c r="V1343" s="221" t="s">
        <v>2061</v>
      </c>
      <c r="W1343" s="220"/>
      <c r="X1343" s="269"/>
      <c r="Y1343" s="220"/>
      <c r="Z1343" s="271"/>
      <c r="AA1343" s="221" t="s">
        <v>2061</v>
      </c>
      <c r="AB1343" s="239"/>
      <c r="AC1343" s="273"/>
      <c r="AD1343" s="221"/>
      <c r="AH1343" s="257"/>
      <c r="AJ1343" s="258"/>
      <c r="AK1343" s="259"/>
      <c r="AL1343" s="242"/>
    </row>
    <row r="1344" spans="1:38" s="229" customFormat="1" ht="15" customHeight="1">
      <c r="A1344" s="217">
        <v>2024</v>
      </c>
      <c r="B1344" s="217" t="s">
        <v>63</v>
      </c>
      <c r="C1344" s="218" t="s">
        <v>3538</v>
      </c>
      <c r="D1344" s="217">
        <v>1234</v>
      </c>
      <c r="E1344" s="219" t="s">
        <v>4234</v>
      </c>
      <c r="F1344" s="217"/>
      <c r="G1344" s="217"/>
      <c r="H1344" s="220" t="s">
        <v>4233</v>
      </c>
      <c r="I1344" s="249" t="s">
        <v>74</v>
      </c>
      <c r="J1344" s="220" t="s">
        <v>4232</v>
      </c>
      <c r="K1344" s="220"/>
      <c r="L1344" s="219" t="s">
        <v>4235</v>
      </c>
      <c r="M1344" s="222" t="s">
        <v>4233</v>
      </c>
      <c r="N1344" s="222" t="s">
        <v>4233</v>
      </c>
      <c r="O1344" s="222" t="s">
        <v>4236</v>
      </c>
      <c r="P1344" s="269" t="s">
        <v>325</v>
      </c>
      <c r="Q1344" s="269" t="s">
        <v>325</v>
      </c>
      <c r="R1344" s="221"/>
      <c r="S1344" s="223"/>
      <c r="T1344" s="223"/>
      <c r="U1344" s="223"/>
      <c r="V1344" s="221" t="s">
        <v>2061</v>
      </c>
      <c r="W1344" s="220"/>
      <c r="X1344" s="269"/>
      <c r="Y1344" s="220"/>
      <c r="Z1344" s="271"/>
      <c r="AA1344" s="221" t="s">
        <v>2061</v>
      </c>
      <c r="AB1344" s="239"/>
      <c r="AC1344" s="273"/>
      <c r="AD1344" s="221"/>
      <c r="AH1344" s="257"/>
      <c r="AJ1344" s="258"/>
      <c r="AK1344" s="259"/>
      <c r="AL1344" s="242"/>
    </row>
    <row r="1345" spans="1:38" s="229" customFormat="1" ht="15" customHeight="1">
      <c r="A1345" s="217">
        <v>2024</v>
      </c>
      <c r="B1345" s="217" t="s">
        <v>63</v>
      </c>
      <c r="C1345" s="218" t="s">
        <v>3538</v>
      </c>
      <c r="D1345" s="217">
        <v>1234</v>
      </c>
      <c r="E1345" s="219" t="s">
        <v>4234</v>
      </c>
      <c r="F1345" s="217"/>
      <c r="G1345" s="217"/>
      <c r="H1345" s="220" t="s">
        <v>4233</v>
      </c>
      <c r="I1345" s="249" t="s">
        <v>52</v>
      </c>
      <c r="J1345" s="220" t="s">
        <v>4232</v>
      </c>
      <c r="K1345" s="220"/>
      <c r="L1345" s="219" t="s">
        <v>4235</v>
      </c>
      <c r="M1345" s="222" t="s">
        <v>4233</v>
      </c>
      <c r="N1345" s="222" t="s">
        <v>4233</v>
      </c>
      <c r="O1345" s="222" t="s">
        <v>4236</v>
      </c>
      <c r="P1345" s="269" t="s">
        <v>2307</v>
      </c>
      <c r="Q1345" s="269" t="s">
        <v>294</v>
      </c>
      <c r="R1345" s="221" t="s">
        <v>316</v>
      </c>
      <c r="S1345" s="223" t="s">
        <v>76</v>
      </c>
      <c r="T1345" s="274" t="s">
        <v>3539</v>
      </c>
      <c r="U1345" s="223" t="s">
        <v>80</v>
      </c>
      <c r="V1345" s="221" t="s">
        <v>104</v>
      </c>
      <c r="W1345" s="231" t="s">
        <v>3540</v>
      </c>
      <c r="X1345" s="269" t="s">
        <v>3541</v>
      </c>
      <c r="Y1345" s="220" t="s">
        <v>219</v>
      </c>
      <c r="Z1345" s="271" t="s">
        <v>220</v>
      </c>
      <c r="AA1345" s="220" t="s">
        <v>3542</v>
      </c>
      <c r="AB1345" s="239"/>
      <c r="AC1345" s="273" t="s">
        <v>227</v>
      </c>
      <c r="AD1345" s="221"/>
      <c r="AH1345" s="257"/>
      <c r="AJ1345" s="258"/>
      <c r="AK1345" s="259"/>
      <c r="AL1345" s="242"/>
    </row>
    <row r="1346" spans="1:38" s="229" customFormat="1" ht="15" customHeight="1">
      <c r="A1346" s="217">
        <v>2024</v>
      </c>
      <c r="B1346" s="217" t="s">
        <v>63</v>
      </c>
      <c r="C1346" s="218" t="s">
        <v>3538</v>
      </c>
      <c r="D1346" s="217">
        <v>1234</v>
      </c>
      <c r="E1346" s="219" t="s">
        <v>4234</v>
      </c>
      <c r="F1346" s="217"/>
      <c r="G1346" s="217"/>
      <c r="H1346" s="220" t="s">
        <v>4233</v>
      </c>
      <c r="I1346" s="249" t="s">
        <v>52</v>
      </c>
      <c r="J1346" s="220" t="s">
        <v>4232</v>
      </c>
      <c r="K1346" s="220"/>
      <c r="L1346" s="219" t="s">
        <v>4235</v>
      </c>
      <c r="M1346" s="222" t="s">
        <v>4233</v>
      </c>
      <c r="N1346" s="222" t="s">
        <v>4233</v>
      </c>
      <c r="O1346" s="222" t="s">
        <v>4236</v>
      </c>
      <c r="P1346" s="269" t="s">
        <v>506</v>
      </c>
      <c r="Q1346" s="269" t="s">
        <v>294</v>
      </c>
      <c r="R1346" s="221" t="s">
        <v>316</v>
      </c>
      <c r="S1346" s="223" t="s">
        <v>90</v>
      </c>
      <c r="T1346" s="274" t="s">
        <v>33</v>
      </c>
      <c r="U1346" s="223" t="s">
        <v>79</v>
      </c>
      <c r="V1346" s="221" t="s">
        <v>106</v>
      </c>
      <c r="W1346" s="231" t="s">
        <v>3543</v>
      </c>
      <c r="X1346" s="269" t="s">
        <v>3544</v>
      </c>
      <c r="Y1346" s="220" t="s">
        <v>222</v>
      </c>
      <c r="Z1346" s="271" t="s">
        <v>223</v>
      </c>
      <c r="AA1346" s="220" t="s">
        <v>288</v>
      </c>
      <c r="AB1346" s="239"/>
      <c r="AC1346" s="273" t="s">
        <v>227</v>
      </c>
      <c r="AD1346" s="221" t="s">
        <v>3545</v>
      </c>
      <c r="AH1346" s="257"/>
      <c r="AJ1346" s="258"/>
      <c r="AK1346" s="259"/>
      <c r="AL1346" s="242"/>
    </row>
    <row r="1347" spans="1:38" s="229" customFormat="1" ht="15" customHeight="1">
      <c r="A1347" s="217">
        <v>2024</v>
      </c>
      <c r="B1347" s="217" t="s">
        <v>63</v>
      </c>
      <c r="C1347" s="218" t="s">
        <v>3538</v>
      </c>
      <c r="D1347" s="217">
        <v>1234</v>
      </c>
      <c r="E1347" s="219" t="s">
        <v>4234</v>
      </c>
      <c r="F1347" s="217"/>
      <c r="G1347" s="217"/>
      <c r="H1347" s="220" t="s">
        <v>4233</v>
      </c>
      <c r="I1347" s="249" t="s">
        <v>52</v>
      </c>
      <c r="J1347" s="220" t="s">
        <v>4232</v>
      </c>
      <c r="K1347" s="220"/>
      <c r="L1347" s="219" t="s">
        <v>4235</v>
      </c>
      <c r="M1347" s="222" t="s">
        <v>4233</v>
      </c>
      <c r="N1347" s="222" t="s">
        <v>4233</v>
      </c>
      <c r="O1347" s="222" t="s">
        <v>4236</v>
      </c>
      <c r="P1347" s="269" t="s">
        <v>3335</v>
      </c>
      <c r="Q1347" s="269" t="s">
        <v>366</v>
      </c>
      <c r="R1347" s="221" t="s">
        <v>316</v>
      </c>
      <c r="S1347" s="223" t="s">
        <v>43</v>
      </c>
      <c r="T1347" s="274" t="s">
        <v>30</v>
      </c>
      <c r="U1347" s="223" t="s">
        <v>78</v>
      </c>
      <c r="V1347" s="221" t="s">
        <v>97</v>
      </c>
      <c r="W1347" s="231" t="s">
        <v>454</v>
      </c>
      <c r="X1347" s="269" t="s">
        <v>3546</v>
      </c>
      <c r="Y1347" s="220" t="s">
        <v>222</v>
      </c>
      <c r="Z1347" s="271" t="s">
        <v>223</v>
      </c>
      <c r="AA1347" s="220" t="s">
        <v>288</v>
      </c>
      <c r="AB1347" s="239"/>
      <c r="AC1347" s="273" t="s">
        <v>227</v>
      </c>
      <c r="AD1347" s="221" t="s">
        <v>3547</v>
      </c>
      <c r="AH1347" s="257"/>
      <c r="AJ1347" s="258"/>
      <c r="AK1347" s="259"/>
      <c r="AL1347" s="242"/>
    </row>
    <row r="1348" spans="1:38" s="229" customFormat="1" ht="15" customHeight="1">
      <c r="A1348" s="217">
        <v>2024</v>
      </c>
      <c r="B1348" s="217" t="s">
        <v>63</v>
      </c>
      <c r="C1348" s="218" t="s">
        <v>3538</v>
      </c>
      <c r="D1348" s="217">
        <v>1234</v>
      </c>
      <c r="E1348" s="219" t="s">
        <v>4234</v>
      </c>
      <c r="F1348" s="217"/>
      <c r="G1348" s="217"/>
      <c r="H1348" s="220" t="s">
        <v>4233</v>
      </c>
      <c r="I1348" s="249" t="s">
        <v>52</v>
      </c>
      <c r="J1348" s="220" t="s">
        <v>4232</v>
      </c>
      <c r="K1348" s="220"/>
      <c r="L1348" s="219" t="s">
        <v>4235</v>
      </c>
      <c r="M1348" s="222" t="s">
        <v>4233</v>
      </c>
      <c r="N1348" s="222" t="s">
        <v>4233</v>
      </c>
      <c r="O1348" s="222" t="s">
        <v>4236</v>
      </c>
      <c r="P1348" s="269" t="s">
        <v>1455</v>
      </c>
      <c r="Q1348" s="269" t="s">
        <v>294</v>
      </c>
      <c r="R1348" s="221" t="s">
        <v>316</v>
      </c>
      <c r="S1348" s="223" t="s">
        <v>90</v>
      </c>
      <c r="T1348" s="274" t="s">
        <v>29</v>
      </c>
      <c r="U1348" s="223" t="s">
        <v>88</v>
      </c>
      <c r="V1348" s="221" t="s">
        <v>2786</v>
      </c>
      <c r="W1348" s="231" t="s">
        <v>3533</v>
      </c>
      <c r="X1348" s="269"/>
      <c r="Y1348" s="220" t="s">
        <v>219</v>
      </c>
      <c r="Z1348" s="271" t="s">
        <v>223</v>
      </c>
      <c r="AA1348" s="220" t="s">
        <v>288</v>
      </c>
      <c r="AB1348" s="239"/>
      <c r="AC1348" s="273"/>
      <c r="AD1348" s="221"/>
      <c r="AH1348" s="257"/>
      <c r="AJ1348" s="258"/>
      <c r="AK1348" s="259"/>
      <c r="AL1348" s="242"/>
    </row>
    <row r="1349" spans="1:38" s="229" customFormat="1" ht="15" customHeight="1">
      <c r="A1349" s="217">
        <v>2024</v>
      </c>
      <c r="B1349" s="217" t="s">
        <v>63</v>
      </c>
      <c r="C1349" s="218" t="s">
        <v>3538</v>
      </c>
      <c r="D1349" s="217">
        <v>1234</v>
      </c>
      <c r="E1349" s="219" t="s">
        <v>4234</v>
      </c>
      <c r="F1349" s="217" t="s">
        <v>310</v>
      </c>
      <c r="G1349" s="217" t="s">
        <v>3548</v>
      </c>
      <c r="H1349" s="220" t="s">
        <v>4233</v>
      </c>
      <c r="I1349" s="249" t="s">
        <v>52</v>
      </c>
      <c r="J1349" s="220" t="s">
        <v>4232</v>
      </c>
      <c r="K1349" s="220"/>
      <c r="L1349" s="219" t="s">
        <v>4235</v>
      </c>
      <c r="M1349" s="222" t="s">
        <v>4233</v>
      </c>
      <c r="N1349" s="222" t="s">
        <v>4233</v>
      </c>
      <c r="O1349" s="222" t="s">
        <v>4236</v>
      </c>
      <c r="P1349" s="269" t="s">
        <v>449</v>
      </c>
      <c r="Q1349" s="269" t="s">
        <v>294</v>
      </c>
      <c r="R1349" s="221" t="s">
        <v>289</v>
      </c>
      <c r="S1349" s="280" t="s">
        <v>35</v>
      </c>
      <c r="T1349" s="274" t="s">
        <v>27</v>
      </c>
      <c r="U1349" s="223" t="s">
        <v>181</v>
      </c>
      <c r="V1349" s="221" t="s">
        <v>1400</v>
      </c>
      <c r="W1349" s="231" t="s">
        <v>3549</v>
      </c>
      <c r="X1349" s="269" t="s">
        <v>3550</v>
      </c>
      <c r="Y1349" s="220" t="s">
        <v>222</v>
      </c>
      <c r="Z1349" s="271" t="s">
        <v>223</v>
      </c>
      <c r="AA1349" s="220" t="s">
        <v>323</v>
      </c>
      <c r="AB1349" s="239" t="s">
        <v>289</v>
      </c>
      <c r="AC1349" s="273" t="s">
        <v>227</v>
      </c>
      <c r="AD1349" s="221" t="s">
        <v>3551</v>
      </c>
      <c r="AH1349" s="257"/>
      <c r="AJ1349" s="258"/>
      <c r="AK1349" s="259"/>
      <c r="AL1349" s="242"/>
    </row>
    <row r="1350" spans="1:38" s="229" customFormat="1" ht="15" customHeight="1">
      <c r="A1350" s="217">
        <v>2024</v>
      </c>
      <c r="B1350" s="217" t="s">
        <v>63</v>
      </c>
      <c r="C1350" s="218" t="s">
        <v>3538</v>
      </c>
      <c r="D1350" s="217">
        <v>1234</v>
      </c>
      <c r="E1350" s="219" t="s">
        <v>4234</v>
      </c>
      <c r="F1350" s="217"/>
      <c r="G1350" s="217"/>
      <c r="H1350" s="220" t="s">
        <v>4233</v>
      </c>
      <c r="I1350" s="249" t="s">
        <v>52</v>
      </c>
      <c r="J1350" s="220" t="s">
        <v>4232</v>
      </c>
      <c r="K1350" s="220"/>
      <c r="L1350" s="219" t="s">
        <v>4235</v>
      </c>
      <c r="M1350" s="222" t="s">
        <v>4233</v>
      </c>
      <c r="N1350" s="222" t="s">
        <v>4233</v>
      </c>
      <c r="O1350" s="222" t="s">
        <v>4236</v>
      </c>
      <c r="P1350" s="269" t="s">
        <v>3552</v>
      </c>
      <c r="Q1350" s="269" t="s">
        <v>345</v>
      </c>
      <c r="R1350" s="221" t="s">
        <v>316</v>
      </c>
      <c r="S1350" s="223" t="s">
        <v>43</v>
      </c>
      <c r="T1350" s="274" t="s">
        <v>33</v>
      </c>
      <c r="U1350" s="223" t="s">
        <v>79</v>
      </c>
      <c r="V1350" s="221" t="s">
        <v>106</v>
      </c>
      <c r="W1350" s="231" t="s">
        <v>3553</v>
      </c>
      <c r="X1350" s="269" t="s">
        <v>3554</v>
      </c>
      <c r="Y1350" s="220" t="s">
        <v>222</v>
      </c>
      <c r="Z1350" s="271" t="s">
        <v>223</v>
      </c>
      <c r="AA1350" s="220" t="s">
        <v>288</v>
      </c>
      <c r="AB1350" s="239"/>
      <c r="AC1350" s="273" t="s">
        <v>227</v>
      </c>
      <c r="AD1350" s="221" t="s">
        <v>3555</v>
      </c>
      <c r="AH1350" s="257"/>
      <c r="AJ1350" s="258"/>
      <c r="AK1350" s="259"/>
      <c r="AL1350" s="242"/>
    </row>
    <row r="1351" spans="1:38" s="229" customFormat="1" ht="15" customHeight="1">
      <c r="A1351" s="217">
        <v>2024</v>
      </c>
      <c r="B1351" s="217" t="s">
        <v>63</v>
      </c>
      <c r="C1351" s="218" t="s">
        <v>3538</v>
      </c>
      <c r="D1351" s="217">
        <v>1234</v>
      </c>
      <c r="E1351" s="219" t="s">
        <v>4234</v>
      </c>
      <c r="F1351" s="217"/>
      <c r="G1351" s="217"/>
      <c r="H1351" s="220" t="s">
        <v>4233</v>
      </c>
      <c r="I1351" s="249" t="s">
        <v>52</v>
      </c>
      <c r="J1351" s="220" t="s">
        <v>4232</v>
      </c>
      <c r="K1351" s="220"/>
      <c r="L1351" s="219" t="s">
        <v>4235</v>
      </c>
      <c r="M1351" s="222" t="s">
        <v>4233</v>
      </c>
      <c r="N1351" s="222" t="s">
        <v>4233</v>
      </c>
      <c r="O1351" s="222" t="s">
        <v>4236</v>
      </c>
      <c r="P1351" s="269" t="s">
        <v>1230</v>
      </c>
      <c r="Q1351" s="269" t="s">
        <v>396</v>
      </c>
      <c r="R1351" s="221" t="s">
        <v>316</v>
      </c>
      <c r="S1351" s="223" t="s">
        <v>43</v>
      </c>
      <c r="T1351" s="274" t="s">
        <v>30</v>
      </c>
      <c r="U1351" s="223" t="s">
        <v>78</v>
      </c>
      <c r="V1351" s="221" t="s">
        <v>103</v>
      </c>
      <c r="W1351" s="231" t="s">
        <v>454</v>
      </c>
      <c r="X1351" s="269" t="s">
        <v>3556</v>
      </c>
      <c r="Y1351" s="220" t="s">
        <v>222</v>
      </c>
      <c r="Z1351" s="271" t="s">
        <v>220</v>
      </c>
      <c r="AA1351" s="220" t="s">
        <v>174</v>
      </c>
      <c r="AB1351" s="239"/>
      <c r="AC1351" s="273" t="s">
        <v>227</v>
      </c>
      <c r="AD1351" s="221" t="s">
        <v>3557</v>
      </c>
      <c r="AH1351" s="257"/>
      <c r="AJ1351" s="258"/>
      <c r="AK1351" s="259"/>
      <c r="AL1351" s="242"/>
    </row>
    <row r="1352" spans="1:38" s="229" customFormat="1" ht="15" customHeight="1">
      <c r="A1352" s="217">
        <v>2024</v>
      </c>
      <c r="B1352" s="217" t="s">
        <v>63</v>
      </c>
      <c r="C1352" s="218" t="s">
        <v>3538</v>
      </c>
      <c r="D1352" s="217">
        <v>1234</v>
      </c>
      <c r="E1352" s="219" t="s">
        <v>4234</v>
      </c>
      <c r="F1352" s="217"/>
      <c r="G1352" s="217"/>
      <c r="H1352" s="220" t="s">
        <v>4233</v>
      </c>
      <c r="I1352" s="249" t="s">
        <v>52</v>
      </c>
      <c r="J1352" s="220" t="s">
        <v>4232</v>
      </c>
      <c r="K1352" s="220"/>
      <c r="L1352" s="219" t="s">
        <v>4235</v>
      </c>
      <c r="M1352" s="222" t="s">
        <v>4233</v>
      </c>
      <c r="N1352" s="222" t="s">
        <v>4233</v>
      </c>
      <c r="O1352" s="222" t="s">
        <v>4236</v>
      </c>
      <c r="P1352" s="269" t="s">
        <v>381</v>
      </c>
      <c r="Q1352" s="269" t="s">
        <v>294</v>
      </c>
      <c r="R1352" s="221" t="s">
        <v>316</v>
      </c>
      <c r="S1352" s="280" t="s">
        <v>35</v>
      </c>
      <c r="T1352" s="274" t="s">
        <v>29</v>
      </c>
      <c r="U1352" s="223" t="s">
        <v>181</v>
      </c>
      <c r="V1352" s="221" t="s">
        <v>3558</v>
      </c>
      <c r="W1352" s="231" t="s">
        <v>3559</v>
      </c>
      <c r="X1352" s="269"/>
      <c r="Y1352" s="220" t="s">
        <v>222</v>
      </c>
      <c r="Z1352" s="271" t="s">
        <v>223</v>
      </c>
      <c r="AA1352" s="220" t="s">
        <v>323</v>
      </c>
      <c r="AB1352" s="239"/>
      <c r="AC1352" s="273" t="s">
        <v>227</v>
      </c>
      <c r="AD1352" s="221" t="s">
        <v>3560</v>
      </c>
      <c r="AH1352" s="257"/>
      <c r="AJ1352" s="258"/>
      <c r="AK1352" s="259"/>
      <c r="AL1352" s="242"/>
    </row>
    <row r="1353" spans="1:38" s="229" customFormat="1" ht="15" customHeight="1">
      <c r="A1353" s="217">
        <v>2024</v>
      </c>
      <c r="B1353" s="217" t="s">
        <v>63</v>
      </c>
      <c r="C1353" s="218" t="s">
        <v>3561</v>
      </c>
      <c r="D1353" s="217">
        <v>1234</v>
      </c>
      <c r="E1353" s="219" t="s">
        <v>4234</v>
      </c>
      <c r="F1353" s="217"/>
      <c r="G1353" s="217"/>
      <c r="H1353" s="220" t="s">
        <v>4233</v>
      </c>
      <c r="I1353" s="249" t="s">
        <v>74</v>
      </c>
      <c r="J1353" s="220" t="s">
        <v>4232</v>
      </c>
      <c r="K1353" s="220"/>
      <c r="L1353" s="219" t="s">
        <v>4235</v>
      </c>
      <c r="M1353" s="222" t="s">
        <v>4233</v>
      </c>
      <c r="N1353" s="222" t="s">
        <v>4233</v>
      </c>
      <c r="O1353" s="222" t="s">
        <v>4236</v>
      </c>
      <c r="P1353" s="269" t="s">
        <v>325</v>
      </c>
      <c r="Q1353" s="269" t="s">
        <v>325</v>
      </c>
      <c r="R1353" s="221"/>
      <c r="S1353" s="223"/>
      <c r="T1353" s="223"/>
      <c r="U1353" s="223"/>
      <c r="V1353" s="221" t="s">
        <v>2061</v>
      </c>
      <c r="W1353" s="220"/>
      <c r="X1353" s="269"/>
      <c r="Y1353" s="220"/>
      <c r="Z1353" s="271"/>
      <c r="AA1353" s="220" t="s">
        <v>2061</v>
      </c>
      <c r="AB1353" s="239"/>
      <c r="AC1353" s="273"/>
      <c r="AD1353" s="221"/>
      <c r="AH1353" s="257"/>
      <c r="AJ1353" s="258"/>
      <c r="AK1353" s="259"/>
      <c r="AL1353" s="242"/>
    </row>
    <row r="1354" spans="1:38" s="238" customFormat="1" ht="17.25" customHeight="1">
      <c r="A1354" s="239">
        <v>2024</v>
      </c>
      <c r="B1354" s="239" t="s">
        <v>63</v>
      </c>
      <c r="C1354" s="286" t="s">
        <v>3561</v>
      </c>
      <c r="D1354" s="217">
        <v>1234</v>
      </c>
      <c r="E1354" s="219" t="s">
        <v>4234</v>
      </c>
      <c r="F1354" s="239"/>
      <c r="G1354" s="239"/>
      <c r="H1354" s="220" t="s">
        <v>4233</v>
      </c>
      <c r="I1354" s="249" t="s">
        <v>291</v>
      </c>
      <c r="J1354" s="220" t="s">
        <v>4232</v>
      </c>
      <c r="K1354" s="248"/>
      <c r="L1354" s="219" t="s">
        <v>4235</v>
      </c>
      <c r="M1354" s="222" t="s">
        <v>4233</v>
      </c>
      <c r="N1354" s="222" t="s">
        <v>4233</v>
      </c>
      <c r="O1354" s="222" t="s">
        <v>4236</v>
      </c>
      <c r="P1354" s="287" t="s">
        <v>512</v>
      </c>
      <c r="Q1354" s="287" t="s">
        <v>513</v>
      </c>
      <c r="R1354" s="249"/>
      <c r="S1354" s="223"/>
      <c r="T1354" s="223"/>
      <c r="U1354" s="223"/>
      <c r="V1354" s="249" t="s">
        <v>291</v>
      </c>
      <c r="W1354" s="220"/>
      <c r="X1354" s="287"/>
      <c r="Y1354" s="248"/>
      <c r="Z1354" s="271"/>
      <c r="AA1354" s="248" t="s">
        <v>291</v>
      </c>
      <c r="AB1354" s="239"/>
      <c r="AC1354" s="273"/>
      <c r="AD1354" s="249"/>
      <c r="AH1354" s="257"/>
      <c r="AJ1354" s="258"/>
      <c r="AK1354" s="259"/>
    </row>
    <row r="1355" spans="1:38" s="229" customFormat="1" ht="15" customHeight="1">
      <c r="A1355" s="239">
        <v>2024</v>
      </c>
      <c r="B1355" s="239" t="s">
        <v>63</v>
      </c>
      <c r="C1355" s="218" t="s">
        <v>3562</v>
      </c>
      <c r="D1355" s="217">
        <v>1234</v>
      </c>
      <c r="E1355" s="219" t="s">
        <v>4234</v>
      </c>
      <c r="F1355" s="217"/>
      <c r="G1355" s="217"/>
      <c r="H1355" s="220" t="s">
        <v>4233</v>
      </c>
      <c r="I1355" s="249" t="s">
        <v>52</v>
      </c>
      <c r="J1355" s="220" t="s">
        <v>4232</v>
      </c>
      <c r="K1355" s="220"/>
      <c r="L1355" s="219" t="s">
        <v>4235</v>
      </c>
      <c r="M1355" s="222" t="s">
        <v>4233</v>
      </c>
      <c r="N1355" s="222" t="s">
        <v>4233</v>
      </c>
      <c r="O1355" s="222" t="s">
        <v>4236</v>
      </c>
      <c r="P1355" s="269" t="s">
        <v>1987</v>
      </c>
      <c r="Q1355" s="269" t="s">
        <v>294</v>
      </c>
      <c r="R1355" s="221" t="s">
        <v>312</v>
      </c>
      <c r="S1355" s="223" t="s">
        <v>43</v>
      </c>
      <c r="T1355" s="274" t="s">
        <v>30</v>
      </c>
      <c r="U1355" s="223" t="s">
        <v>80</v>
      </c>
      <c r="V1355" s="221" t="s">
        <v>153</v>
      </c>
      <c r="W1355" s="231" t="s">
        <v>3563</v>
      </c>
      <c r="X1355" s="231" t="s">
        <v>3564</v>
      </c>
      <c r="Y1355" s="220" t="s">
        <v>222</v>
      </c>
      <c r="Z1355" s="271" t="s">
        <v>220</v>
      </c>
      <c r="AA1355" s="256" t="s">
        <v>1322</v>
      </c>
      <c r="AB1355" s="239" t="s">
        <v>1486</v>
      </c>
      <c r="AC1355" s="273" t="s">
        <v>224</v>
      </c>
      <c r="AD1355" s="221" t="s">
        <v>3565</v>
      </c>
      <c r="AH1355" s="257"/>
      <c r="AJ1355" s="258"/>
      <c r="AK1355" s="259"/>
      <c r="AL1355" s="242"/>
    </row>
    <row r="1356" spans="1:38" s="229" customFormat="1" ht="15" customHeight="1">
      <c r="A1356" s="239">
        <v>2024</v>
      </c>
      <c r="B1356" s="239" t="s">
        <v>63</v>
      </c>
      <c r="C1356" s="218" t="s">
        <v>3562</v>
      </c>
      <c r="D1356" s="217">
        <v>1234</v>
      </c>
      <c r="E1356" s="219" t="s">
        <v>4234</v>
      </c>
      <c r="F1356" s="217"/>
      <c r="G1356" s="217"/>
      <c r="H1356" s="220" t="s">
        <v>4233</v>
      </c>
      <c r="I1356" s="249" t="s">
        <v>52</v>
      </c>
      <c r="J1356" s="220" t="s">
        <v>4232</v>
      </c>
      <c r="K1356" s="220"/>
      <c r="L1356" s="219" t="s">
        <v>4235</v>
      </c>
      <c r="M1356" s="222" t="s">
        <v>4233</v>
      </c>
      <c r="N1356" s="222" t="s">
        <v>4233</v>
      </c>
      <c r="O1356" s="222" t="s">
        <v>4236</v>
      </c>
      <c r="P1356" s="269" t="s">
        <v>1767</v>
      </c>
      <c r="Q1356" s="269" t="s">
        <v>1404</v>
      </c>
      <c r="R1356" s="221" t="s">
        <v>316</v>
      </c>
      <c r="S1356" s="223" t="s">
        <v>43</v>
      </c>
      <c r="T1356" s="274" t="s">
        <v>29</v>
      </c>
      <c r="U1356" s="223" t="s">
        <v>78</v>
      </c>
      <c r="V1356" s="221" t="s">
        <v>3566</v>
      </c>
      <c r="W1356" s="231" t="s">
        <v>454</v>
      </c>
      <c r="X1356" s="269" t="s">
        <v>3567</v>
      </c>
      <c r="Y1356" s="220" t="s">
        <v>222</v>
      </c>
      <c r="Z1356" s="271" t="s">
        <v>220</v>
      </c>
      <c r="AA1356" s="220" t="s">
        <v>174</v>
      </c>
      <c r="AB1356" s="239"/>
      <c r="AC1356" s="273" t="s">
        <v>227</v>
      </c>
      <c r="AD1356" s="221"/>
      <c r="AH1356" s="257"/>
      <c r="AJ1356" s="258"/>
      <c r="AK1356" s="259"/>
      <c r="AL1356" s="242"/>
    </row>
    <row r="1357" spans="1:38" s="229" customFormat="1" ht="15" customHeight="1">
      <c r="A1357" s="239">
        <v>2024</v>
      </c>
      <c r="B1357" s="239" t="s">
        <v>63</v>
      </c>
      <c r="C1357" s="218" t="s">
        <v>3562</v>
      </c>
      <c r="D1357" s="217">
        <v>1234</v>
      </c>
      <c r="E1357" s="219" t="s">
        <v>4234</v>
      </c>
      <c r="F1357" s="217"/>
      <c r="G1357" s="217"/>
      <c r="H1357" s="220" t="s">
        <v>4233</v>
      </c>
      <c r="I1357" s="249" t="s">
        <v>75</v>
      </c>
      <c r="J1357" s="220" t="s">
        <v>4232</v>
      </c>
      <c r="K1357" s="220"/>
      <c r="L1357" s="219" t="s">
        <v>4235</v>
      </c>
      <c r="M1357" s="222" t="s">
        <v>4233</v>
      </c>
      <c r="N1357" s="222" t="s">
        <v>4233</v>
      </c>
      <c r="O1357" s="222" t="s">
        <v>4236</v>
      </c>
      <c r="P1357" s="269" t="s">
        <v>805</v>
      </c>
      <c r="Q1357" s="269" t="s">
        <v>294</v>
      </c>
      <c r="R1357" s="221"/>
      <c r="S1357" s="223"/>
      <c r="T1357" s="223"/>
      <c r="U1357" s="223"/>
      <c r="V1357" s="221" t="s">
        <v>75</v>
      </c>
      <c r="W1357" s="220"/>
      <c r="X1357" s="269"/>
      <c r="Y1357" s="220"/>
      <c r="Z1357" s="271"/>
      <c r="AA1357" s="220" t="s">
        <v>75</v>
      </c>
      <c r="AB1357" s="239"/>
      <c r="AC1357" s="273"/>
      <c r="AD1357" s="221"/>
      <c r="AH1357" s="257"/>
      <c r="AJ1357" s="258"/>
      <c r="AK1357" s="259"/>
      <c r="AL1357" s="242"/>
    </row>
    <row r="1358" spans="1:38" s="229" customFormat="1" ht="15" customHeight="1">
      <c r="A1358" s="239">
        <v>2024</v>
      </c>
      <c r="B1358" s="239" t="s">
        <v>63</v>
      </c>
      <c r="C1358" s="218" t="s">
        <v>3562</v>
      </c>
      <c r="D1358" s="217">
        <v>1234</v>
      </c>
      <c r="E1358" s="219" t="s">
        <v>4234</v>
      </c>
      <c r="F1358" s="217" t="s">
        <v>310</v>
      </c>
      <c r="G1358" s="217" t="s">
        <v>3568</v>
      </c>
      <c r="H1358" s="220" t="s">
        <v>4233</v>
      </c>
      <c r="I1358" s="249" t="s">
        <v>52</v>
      </c>
      <c r="J1358" s="220" t="s">
        <v>4232</v>
      </c>
      <c r="K1358" s="220"/>
      <c r="L1358" s="219" t="s">
        <v>4235</v>
      </c>
      <c r="M1358" s="222" t="s">
        <v>4233</v>
      </c>
      <c r="N1358" s="222" t="s">
        <v>4233</v>
      </c>
      <c r="O1358" s="222" t="s">
        <v>4236</v>
      </c>
      <c r="P1358" s="269" t="s">
        <v>1722</v>
      </c>
      <c r="Q1358" s="269" t="s">
        <v>487</v>
      </c>
      <c r="R1358" s="221" t="s">
        <v>289</v>
      </c>
      <c r="S1358" s="280" t="s">
        <v>35</v>
      </c>
      <c r="T1358" s="274" t="s">
        <v>27</v>
      </c>
      <c r="U1358" s="223" t="s">
        <v>83</v>
      </c>
      <c r="V1358" s="221" t="s">
        <v>3569</v>
      </c>
      <c r="W1358" s="231" t="s">
        <v>3570</v>
      </c>
      <c r="X1358" s="269" t="s">
        <v>1186</v>
      </c>
      <c r="Y1358" s="220" t="s">
        <v>219</v>
      </c>
      <c r="Z1358" s="271" t="s">
        <v>223</v>
      </c>
      <c r="AA1358" s="220" t="s">
        <v>323</v>
      </c>
      <c r="AB1358" s="239" t="s">
        <v>289</v>
      </c>
      <c r="AC1358" s="273" t="s">
        <v>227</v>
      </c>
      <c r="AD1358" s="221"/>
      <c r="AH1358" s="257"/>
      <c r="AJ1358" s="258"/>
      <c r="AK1358" s="259"/>
      <c r="AL1358" s="242"/>
    </row>
    <row r="1359" spans="1:38" s="229" customFormat="1" ht="15" customHeight="1">
      <c r="A1359" s="239">
        <v>2024</v>
      </c>
      <c r="B1359" s="239" t="s">
        <v>63</v>
      </c>
      <c r="C1359" s="218" t="s">
        <v>3562</v>
      </c>
      <c r="D1359" s="217">
        <v>1234</v>
      </c>
      <c r="E1359" s="219" t="s">
        <v>4234</v>
      </c>
      <c r="F1359" s="217"/>
      <c r="G1359" s="217"/>
      <c r="H1359" s="220" t="s">
        <v>4233</v>
      </c>
      <c r="I1359" s="249" t="s">
        <v>708</v>
      </c>
      <c r="J1359" s="220" t="s">
        <v>4232</v>
      </c>
      <c r="K1359" s="220"/>
      <c r="L1359" s="219" t="s">
        <v>4235</v>
      </c>
      <c r="M1359" s="222" t="s">
        <v>4233</v>
      </c>
      <c r="N1359" s="222" t="s">
        <v>4233</v>
      </c>
      <c r="O1359" s="222" t="s">
        <v>4236</v>
      </c>
      <c r="P1359" s="269" t="s">
        <v>306</v>
      </c>
      <c r="Q1359" s="269" t="s">
        <v>294</v>
      </c>
      <c r="R1359" s="221"/>
      <c r="S1359" s="223"/>
      <c r="T1359" s="223"/>
      <c r="U1359" s="223"/>
      <c r="V1359" s="221" t="s">
        <v>3571</v>
      </c>
      <c r="W1359" s="220"/>
      <c r="X1359" s="269"/>
      <c r="Y1359" s="220"/>
      <c r="Z1359" s="271"/>
      <c r="AA1359" s="220" t="s">
        <v>708</v>
      </c>
      <c r="AB1359" s="239"/>
      <c r="AC1359" s="273"/>
      <c r="AD1359" s="221"/>
      <c r="AH1359" s="257"/>
      <c r="AJ1359" s="258"/>
      <c r="AK1359" s="259"/>
      <c r="AL1359" s="242"/>
    </row>
    <row r="1360" spans="1:38" s="229" customFormat="1" ht="15" customHeight="1">
      <c r="A1360" s="239">
        <v>2024</v>
      </c>
      <c r="B1360" s="239" t="s">
        <v>63</v>
      </c>
      <c r="C1360" s="218" t="s">
        <v>3562</v>
      </c>
      <c r="D1360" s="217">
        <v>1234</v>
      </c>
      <c r="E1360" s="219" t="s">
        <v>4234</v>
      </c>
      <c r="F1360" s="217"/>
      <c r="G1360" s="217"/>
      <c r="H1360" s="220" t="s">
        <v>4233</v>
      </c>
      <c r="I1360" s="249" t="s">
        <v>74</v>
      </c>
      <c r="J1360" s="220" t="s">
        <v>4232</v>
      </c>
      <c r="K1360" s="220"/>
      <c r="L1360" s="219" t="s">
        <v>4235</v>
      </c>
      <c r="M1360" s="222" t="s">
        <v>4233</v>
      </c>
      <c r="N1360" s="222" t="s">
        <v>4233</v>
      </c>
      <c r="O1360" s="222" t="s">
        <v>4236</v>
      </c>
      <c r="P1360" s="269" t="s">
        <v>325</v>
      </c>
      <c r="Q1360" s="269" t="s">
        <v>325</v>
      </c>
      <c r="R1360" s="221"/>
      <c r="S1360" s="223"/>
      <c r="T1360" s="223"/>
      <c r="U1360" s="223"/>
      <c r="V1360" s="221" t="s">
        <v>74</v>
      </c>
      <c r="W1360" s="220"/>
      <c r="X1360" s="269"/>
      <c r="Y1360" s="220"/>
      <c r="Z1360" s="271"/>
      <c r="AA1360" s="220" t="s">
        <v>74</v>
      </c>
      <c r="AB1360" s="239"/>
      <c r="AC1360" s="273"/>
      <c r="AD1360" s="221"/>
      <c r="AH1360" s="257"/>
      <c r="AJ1360" s="258"/>
      <c r="AK1360" s="259"/>
      <c r="AL1360" s="242"/>
    </row>
    <row r="1361" spans="1:38" s="229" customFormat="1" ht="15" customHeight="1">
      <c r="A1361" s="239">
        <v>2024</v>
      </c>
      <c r="B1361" s="239" t="s">
        <v>63</v>
      </c>
      <c r="C1361" s="218" t="s">
        <v>3562</v>
      </c>
      <c r="D1361" s="217">
        <v>1234</v>
      </c>
      <c r="E1361" s="219" t="s">
        <v>4234</v>
      </c>
      <c r="F1361" s="217" t="s">
        <v>310</v>
      </c>
      <c r="G1361" s="217" t="s">
        <v>3572</v>
      </c>
      <c r="H1361" s="220" t="s">
        <v>4233</v>
      </c>
      <c r="I1361" s="249" t="s">
        <v>52</v>
      </c>
      <c r="J1361" s="220" t="s">
        <v>4232</v>
      </c>
      <c r="K1361" s="220"/>
      <c r="L1361" s="219" t="s">
        <v>4235</v>
      </c>
      <c r="M1361" s="222" t="s">
        <v>4233</v>
      </c>
      <c r="N1361" s="222" t="s">
        <v>4233</v>
      </c>
      <c r="O1361" s="222" t="s">
        <v>4236</v>
      </c>
      <c r="P1361" s="269" t="s">
        <v>3573</v>
      </c>
      <c r="Q1361" s="269" t="s">
        <v>396</v>
      </c>
      <c r="R1361" s="221" t="s">
        <v>289</v>
      </c>
      <c r="S1361" s="223" t="s">
        <v>76</v>
      </c>
      <c r="T1361" s="274" t="s">
        <v>27</v>
      </c>
      <c r="U1361" s="223" t="s">
        <v>87</v>
      </c>
      <c r="V1361" s="221" t="s">
        <v>1400</v>
      </c>
      <c r="W1361" s="231" t="s">
        <v>3574</v>
      </c>
      <c r="X1361" s="269" t="s">
        <v>3550</v>
      </c>
      <c r="Y1361" s="220" t="s">
        <v>222</v>
      </c>
      <c r="Z1361" s="271" t="s">
        <v>223</v>
      </c>
      <c r="AA1361" s="220" t="s">
        <v>323</v>
      </c>
      <c r="AB1361" s="239" t="s">
        <v>289</v>
      </c>
      <c r="AC1361" s="273" t="s">
        <v>227</v>
      </c>
      <c r="AD1361" s="221" t="s">
        <v>3551</v>
      </c>
      <c r="AH1361" s="257"/>
      <c r="AJ1361" s="258"/>
      <c r="AK1361" s="259"/>
      <c r="AL1361" s="242"/>
    </row>
    <row r="1362" spans="1:38" s="229" customFormat="1" ht="15" customHeight="1">
      <c r="A1362" s="239">
        <v>2024</v>
      </c>
      <c r="B1362" s="239" t="s">
        <v>63</v>
      </c>
      <c r="C1362" s="218" t="s">
        <v>3575</v>
      </c>
      <c r="D1362" s="217">
        <v>1234</v>
      </c>
      <c r="E1362" s="219" t="s">
        <v>4234</v>
      </c>
      <c r="F1362" s="217"/>
      <c r="G1362" s="217"/>
      <c r="H1362" s="220" t="s">
        <v>4233</v>
      </c>
      <c r="I1362" s="249" t="s">
        <v>52</v>
      </c>
      <c r="J1362" s="220" t="s">
        <v>4232</v>
      </c>
      <c r="K1362" s="220"/>
      <c r="L1362" s="219" t="s">
        <v>4235</v>
      </c>
      <c r="M1362" s="222" t="s">
        <v>4233</v>
      </c>
      <c r="N1362" s="222" t="s">
        <v>4233</v>
      </c>
      <c r="O1362" s="222" t="s">
        <v>4236</v>
      </c>
      <c r="P1362" s="269" t="s">
        <v>3576</v>
      </c>
      <c r="Q1362" s="269" t="s">
        <v>1404</v>
      </c>
      <c r="R1362" s="221" t="s">
        <v>316</v>
      </c>
      <c r="S1362" s="223" t="s">
        <v>43</v>
      </c>
      <c r="T1362" s="274" t="s">
        <v>30</v>
      </c>
      <c r="U1362" s="223" t="s">
        <v>78</v>
      </c>
      <c r="V1362" s="221" t="s">
        <v>103</v>
      </c>
      <c r="W1362" s="231" t="s">
        <v>454</v>
      </c>
      <c r="X1362" s="269" t="s">
        <v>3577</v>
      </c>
      <c r="Y1362" s="220" t="s">
        <v>222</v>
      </c>
      <c r="Z1362" s="271" t="s">
        <v>220</v>
      </c>
      <c r="AA1362" s="256" t="s">
        <v>1322</v>
      </c>
      <c r="AB1362" s="239"/>
      <c r="AC1362" s="273" t="s">
        <v>227</v>
      </c>
      <c r="AD1362" s="221" t="s">
        <v>3578</v>
      </c>
      <c r="AH1362" s="257"/>
      <c r="AJ1362" s="258"/>
      <c r="AK1362" s="259"/>
      <c r="AL1362" s="242"/>
    </row>
    <row r="1363" spans="1:38" s="229" customFormat="1" ht="15" customHeight="1">
      <c r="A1363" s="239">
        <v>2024</v>
      </c>
      <c r="B1363" s="239" t="s">
        <v>63</v>
      </c>
      <c r="C1363" s="218" t="s">
        <v>3575</v>
      </c>
      <c r="D1363" s="217">
        <v>1234</v>
      </c>
      <c r="E1363" s="219" t="s">
        <v>4234</v>
      </c>
      <c r="F1363" s="217"/>
      <c r="G1363" s="217"/>
      <c r="H1363" s="220" t="s">
        <v>4233</v>
      </c>
      <c r="I1363" s="249" t="s">
        <v>52</v>
      </c>
      <c r="J1363" s="220" t="s">
        <v>4232</v>
      </c>
      <c r="K1363" s="220"/>
      <c r="L1363" s="219" t="s">
        <v>4235</v>
      </c>
      <c r="M1363" s="222" t="s">
        <v>4233</v>
      </c>
      <c r="N1363" s="222" t="s">
        <v>4233</v>
      </c>
      <c r="O1363" s="222" t="s">
        <v>4236</v>
      </c>
      <c r="P1363" s="269" t="s">
        <v>1931</v>
      </c>
      <c r="Q1363" s="269" t="s">
        <v>294</v>
      </c>
      <c r="R1363" s="221"/>
      <c r="S1363" s="280" t="s">
        <v>41</v>
      </c>
      <c r="T1363" s="274" t="s">
        <v>27</v>
      </c>
      <c r="U1363" s="223" t="s">
        <v>82</v>
      </c>
      <c r="V1363" s="221" t="s">
        <v>3579</v>
      </c>
      <c r="W1363" s="231" t="s">
        <v>3580</v>
      </c>
      <c r="X1363" s="269" t="s">
        <v>3581</v>
      </c>
      <c r="Y1363" s="220" t="s">
        <v>219</v>
      </c>
      <c r="Z1363" s="271" t="s">
        <v>223</v>
      </c>
      <c r="AA1363" s="220" t="s">
        <v>288</v>
      </c>
      <c r="AB1363" s="239"/>
      <c r="AC1363" s="273" t="s">
        <v>224</v>
      </c>
      <c r="AD1363" s="221"/>
      <c r="AH1363" s="257"/>
      <c r="AJ1363" s="258"/>
      <c r="AK1363" s="259"/>
      <c r="AL1363" s="242"/>
    </row>
    <row r="1364" spans="1:38" s="229" customFormat="1" ht="15" customHeight="1">
      <c r="A1364" s="239">
        <v>2024</v>
      </c>
      <c r="B1364" s="239" t="s">
        <v>63</v>
      </c>
      <c r="C1364" s="218" t="s">
        <v>3575</v>
      </c>
      <c r="D1364" s="217">
        <v>1234</v>
      </c>
      <c r="E1364" s="219" t="s">
        <v>4234</v>
      </c>
      <c r="F1364" s="217"/>
      <c r="G1364" s="217"/>
      <c r="H1364" s="220" t="s">
        <v>4233</v>
      </c>
      <c r="I1364" s="249" t="s">
        <v>52</v>
      </c>
      <c r="J1364" s="220" t="s">
        <v>4232</v>
      </c>
      <c r="K1364" s="220"/>
      <c r="L1364" s="219" t="s">
        <v>4235</v>
      </c>
      <c r="M1364" s="222" t="s">
        <v>4233</v>
      </c>
      <c r="N1364" s="222" t="s">
        <v>4233</v>
      </c>
      <c r="O1364" s="222" t="s">
        <v>4236</v>
      </c>
      <c r="P1364" s="269" t="s">
        <v>1931</v>
      </c>
      <c r="Q1364" s="269" t="s">
        <v>294</v>
      </c>
      <c r="R1364" s="221" t="s">
        <v>312</v>
      </c>
      <c r="S1364" s="223" t="s">
        <v>90</v>
      </c>
      <c r="T1364" s="274" t="s">
        <v>30</v>
      </c>
      <c r="U1364" s="223" t="s">
        <v>88</v>
      </c>
      <c r="V1364" s="221" t="s">
        <v>95</v>
      </c>
      <c r="W1364" s="231" t="s">
        <v>2083</v>
      </c>
      <c r="X1364" s="269" t="s">
        <v>3582</v>
      </c>
      <c r="Y1364" s="220" t="s">
        <v>219</v>
      </c>
      <c r="Z1364" s="271" t="s">
        <v>223</v>
      </c>
      <c r="AA1364" s="220" t="s">
        <v>288</v>
      </c>
      <c r="AB1364" s="239"/>
      <c r="AC1364" s="273"/>
      <c r="AD1364" s="221" t="s">
        <v>3583</v>
      </c>
      <c r="AH1364" s="257"/>
      <c r="AJ1364" s="258"/>
      <c r="AK1364" s="259"/>
      <c r="AL1364" s="242"/>
    </row>
    <row r="1365" spans="1:38" s="229" customFormat="1" ht="15" customHeight="1">
      <c r="A1365" s="239">
        <v>2024</v>
      </c>
      <c r="B1365" s="239" t="s">
        <v>63</v>
      </c>
      <c r="C1365" s="218" t="s">
        <v>3575</v>
      </c>
      <c r="D1365" s="217">
        <v>1234</v>
      </c>
      <c r="E1365" s="219" t="s">
        <v>4234</v>
      </c>
      <c r="F1365" s="217" t="s">
        <v>310</v>
      </c>
      <c r="G1365" s="217" t="s">
        <v>3584</v>
      </c>
      <c r="H1365" s="220" t="s">
        <v>4233</v>
      </c>
      <c r="I1365" s="249" t="s">
        <v>52</v>
      </c>
      <c r="J1365" s="220" t="s">
        <v>4232</v>
      </c>
      <c r="K1365" s="220"/>
      <c r="L1365" s="219" t="s">
        <v>4235</v>
      </c>
      <c r="M1365" s="222" t="s">
        <v>4233</v>
      </c>
      <c r="N1365" s="222" t="s">
        <v>4233</v>
      </c>
      <c r="O1365" s="222" t="s">
        <v>4236</v>
      </c>
      <c r="P1365" s="269" t="s">
        <v>3585</v>
      </c>
      <c r="Q1365" s="269" t="s">
        <v>294</v>
      </c>
      <c r="R1365" s="221" t="s">
        <v>289</v>
      </c>
      <c r="S1365" s="280" t="s">
        <v>35</v>
      </c>
      <c r="T1365" s="274" t="s">
        <v>27</v>
      </c>
      <c r="U1365" s="223" t="s">
        <v>180</v>
      </c>
      <c r="V1365" s="221" t="s">
        <v>626</v>
      </c>
      <c r="W1365" s="231" t="s">
        <v>3586</v>
      </c>
      <c r="X1365" s="269" t="s">
        <v>1186</v>
      </c>
      <c r="Y1365" s="220" t="s">
        <v>222</v>
      </c>
      <c r="Z1365" s="271" t="s">
        <v>223</v>
      </c>
      <c r="AA1365" s="220" t="s">
        <v>323</v>
      </c>
      <c r="AB1365" s="239" t="s">
        <v>310</v>
      </c>
      <c r="AC1365" s="273" t="s">
        <v>227</v>
      </c>
      <c r="AD1365" s="221"/>
      <c r="AE1365" s="279"/>
      <c r="AF1365" s="276"/>
      <c r="AH1365" s="257"/>
      <c r="AJ1365" s="228"/>
      <c r="AK1365" s="259"/>
      <c r="AL1365" s="228"/>
    </row>
    <row r="1366" spans="1:38" s="229" customFormat="1" ht="15" customHeight="1">
      <c r="A1366" s="239">
        <v>2024</v>
      </c>
      <c r="B1366" s="239" t="s">
        <v>63</v>
      </c>
      <c r="C1366" s="218" t="s">
        <v>3575</v>
      </c>
      <c r="D1366" s="217">
        <v>1234</v>
      </c>
      <c r="E1366" s="219" t="s">
        <v>4234</v>
      </c>
      <c r="F1366" s="217"/>
      <c r="G1366" s="217"/>
      <c r="H1366" s="220" t="s">
        <v>4233</v>
      </c>
      <c r="I1366" s="249" t="s">
        <v>52</v>
      </c>
      <c r="J1366" s="220" t="s">
        <v>4232</v>
      </c>
      <c r="K1366" s="220"/>
      <c r="L1366" s="219" t="s">
        <v>4235</v>
      </c>
      <c r="M1366" s="222" t="s">
        <v>4233</v>
      </c>
      <c r="N1366" s="222" t="s">
        <v>4233</v>
      </c>
      <c r="O1366" s="222" t="s">
        <v>4236</v>
      </c>
      <c r="P1366" s="269" t="s">
        <v>1178</v>
      </c>
      <c r="Q1366" s="269" t="s">
        <v>294</v>
      </c>
      <c r="R1366" s="221" t="s">
        <v>316</v>
      </c>
      <c r="S1366" s="223" t="s">
        <v>90</v>
      </c>
      <c r="T1366" s="274" t="s">
        <v>30</v>
      </c>
      <c r="U1366" s="223" t="s">
        <v>80</v>
      </c>
      <c r="V1366" s="221" t="s">
        <v>93</v>
      </c>
      <c r="W1366" s="231" t="s">
        <v>3533</v>
      </c>
      <c r="X1366" s="269" t="s">
        <v>3534</v>
      </c>
      <c r="Y1366" s="220" t="s">
        <v>222</v>
      </c>
      <c r="Z1366" s="271" t="s">
        <v>223</v>
      </c>
      <c r="AA1366" s="220" t="s">
        <v>288</v>
      </c>
      <c r="AB1366" s="239"/>
      <c r="AC1366" s="273" t="s">
        <v>227</v>
      </c>
      <c r="AD1366" s="221" t="s">
        <v>3587</v>
      </c>
      <c r="AE1366" s="279"/>
      <c r="AF1366" s="276"/>
      <c r="AH1366" s="257"/>
      <c r="AI1366" s="317"/>
      <c r="AK1366" s="259"/>
      <c r="AL1366" s="228"/>
    </row>
    <row r="1367" spans="1:38" s="229" customFormat="1" ht="15" customHeight="1">
      <c r="A1367" s="239">
        <v>2024</v>
      </c>
      <c r="B1367" s="239" t="s">
        <v>63</v>
      </c>
      <c r="C1367" s="218" t="s">
        <v>3575</v>
      </c>
      <c r="D1367" s="217">
        <v>1234</v>
      </c>
      <c r="E1367" s="219" t="s">
        <v>4234</v>
      </c>
      <c r="F1367" s="217"/>
      <c r="G1367" s="217"/>
      <c r="H1367" s="220" t="s">
        <v>4233</v>
      </c>
      <c r="I1367" s="249" t="s">
        <v>52</v>
      </c>
      <c r="J1367" s="220" t="s">
        <v>4232</v>
      </c>
      <c r="K1367" s="220" t="s">
        <v>3350</v>
      </c>
      <c r="L1367" s="219" t="s">
        <v>4235</v>
      </c>
      <c r="M1367" s="222" t="s">
        <v>4233</v>
      </c>
      <c r="N1367" s="222" t="s">
        <v>4233</v>
      </c>
      <c r="O1367" s="222" t="s">
        <v>4236</v>
      </c>
      <c r="P1367" s="269" t="s">
        <v>1418</v>
      </c>
      <c r="Q1367" s="269" t="s">
        <v>294</v>
      </c>
      <c r="R1367" s="221" t="s">
        <v>316</v>
      </c>
      <c r="S1367" s="223" t="s">
        <v>90</v>
      </c>
      <c r="T1367" s="274" t="s">
        <v>3019</v>
      </c>
      <c r="U1367" s="223" t="s">
        <v>82</v>
      </c>
      <c r="V1367" s="221" t="s">
        <v>3588</v>
      </c>
      <c r="W1367" s="231" t="s">
        <v>3589</v>
      </c>
      <c r="X1367" s="231" t="s">
        <v>3590</v>
      </c>
      <c r="Y1367" s="220" t="s">
        <v>222</v>
      </c>
      <c r="Z1367" s="271" t="s">
        <v>220</v>
      </c>
      <c r="AA1367" s="220" t="s">
        <v>3525</v>
      </c>
      <c r="AB1367" s="239" t="s">
        <v>1076</v>
      </c>
      <c r="AC1367" s="273" t="s">
        <v>227</v>
      </c>
      <c r="AD1367" s="318" t="s">
        <v>3591</v>
      </c>
      <c r="AE1367" s="279"/>
      <c r="AF1367" s="276"/>
      <c r="AH1367" s="257"/>
      <c r="AK1367" s="259"/>
      <c r="AL1367" s="242"/>
    </row>
    <row r="1368" spans="1:38" s="229" customFormat="1" ht="15" customHeight="1">
      <c r="A1368" s="239">
        <v>2024</v>
      </c>
      <c r="B1368" s="239" t="s">
        <v>63</v>
      </c>
      <c r="C1368" s="218" t="s">
        <v>3575</v>
      </c>
      <c r="D1368" s="217">
        <v>1234</v>
      </c>
      <c r="E1368" s="219" t="s">
        <v>4234</v>
      </c>
      <c r="F1368" s="217"/>
      <c r="G1368" s="217"/>
      <c r="H1368" s="220" t="s">
        <v>4233</v>
      </c>
      <c r="I1368" s="221" t="s">
        <v>74</v>
      </c>
      <c r="J1368" s="220" t="s">
        <v>4232</v>
      </c>
      <c r="K1368" s="220"/>
      <c r="L1368" s="219" t="s">
        <v>4235</v>
      </c>
      <c r="M1368" s="222" t="s">
        <v>4233</v>
      </c>
      <c r="N1368" s="222" t="s">
        <v>4233</v>
      </c>
      <c r="O1368" s="222" t="s">
        <v>4236</v>
      </c>
      <c r="P1368" s="269" t="s">
        <v>325</v>
      </c>
      <c r="Q1368" s="269" t="s">
        <v>325</v>
      </c>
      <c r="R1368" s="221"/>
      <c r="S1368" s="223"/>
      <c r="T1368" s="223"/>
      <c r="U1368" s="223"/>
      <c r="V1368" s="221" t="s">
        <v>74</v>
      </c>
      <c r="W1368" s="220"/>
      <c r="X1368" s="269"/>
      <c r="Y1368" s="220"/>
      <c r="Z1368" s="271"/>
      <c r="AA1368" s="221" t="s">
        <v>74</v>
      </c>
      <c r="AB1368" s="239"/>
      <c r="AC1368" s="273"/>
      <c r="AD1368" s="221"/>
      <c r="AE1368" s="279"/>
      <c r="AF1368" s="276"/>
      <c r="AH1368" s="257"/>
      <c r="AJ1368" s="228"/>
      <c r="AK1368" s="259"/>
      <c r="AL1368" s="228"/>
    </row>
    <row r="1369" spans="1:38" s="229" customFormat="1" ht="15" customHeight="1">
      <c r="A1369" s="239">
        <v>2024</v>
      </c>
      <c r="B1369" s="239" t="s">
        <v>63</v>
      </c>
      <c r="C1369" s="218" t="s">
        <v>3575</v>
      </c>
      <c r="D1369" s="217">
        <v>1234</v>
      </c>
      <c r="E1369" s="219" t="s">
        <v>4234</v>
      </c>
      <c r="F1369" s="217"/>
      <c r="G1369" s="217"/>
      <c r="H1369" s="220" t="s">
        <v>4233</v>
      </c>
      <c r="I1369" s="221" t="s">
        <v>74</v>
      </c>
      <c r="J1369" s="220" t="s">
        <v>4232</v>
      </c>
      <c r="K1369" s="220"/>
      <c r="L1369" s="219" t="s">
        <v>4235</v>
      </c>
      <c r="M1369" s="222" t="s">
        <v>4233</v>
      </c>
      <c r="N1369" s="222" t="s">
        <v>4233</v>
      </c>
      <c r="O1369" s="222" t="s">
        <v>4236</v>
      </c>
      <c r="P1369" s="269" t="s">
        <v>325</v>
      </c>
      <c r="Q1369" s="269" t="s">
        <v>325</v>
      </c>
      <c r="R1369" s="221"/>
      <c r="S1369" s="223"/>
      <c r="T1369" s="223"/>
      <c r="U1369" s="223"/>
      <c r="V1369" s="221" t="s">
        <v>74</v>
      </c>
      <c r="W1369" s="220"/>
      <c r="X1369" s="269"/>
      <c r="Y1369" s="220"/>
      <c r="Z1369" s="271"/>
      <c r="AA1369" s="221" t="s">
        <v>74</v>
      </c>
      <c r="AB1369" s="239"/>
      <c r="AC1369" s="273"/>
      <c r="AD1369" s="221"/>
      <c r="AE1369" s="279"/>
      <c r="AF1369" s="276"/>
      <c r="AH1369" s="257"/>
      <c r="AJ1369" s="228"/>
      <c r="AK1369" s="259"/>
      <c r="AL1369" s="228"/>
    </row>
    <row r="1370" spans="1:38" s="229" customFormat="1" ht="15" customHeight="1">
      <c r="A1370" s="239">
        <v>2024</v>
      </c>
      <c r="B1370" s="239" t="s">
        <v>63</v>
      </c>
      <c r="C1370" s="218" t="s">
        <v>3575</v>
      </c>
      <c r="D1370" s="217">
        <v>1234</v>
      </c>
      <c r="E1370" s="219" t="s">
        <v>4234</v>
      </c>
      <c r="F1370" s="217" t="s">
        <v>310</v>
      </c>
      <c r="G1370" s="217" t="s">
        <v>3592</v>
      </c>
      <c r="H1370" s="220" t="s">
        <v>4233</v>
      </c>
      <c r="I1370" s="249" t="s">
        <v>52</v>
      </c>
      <c r="J1370" s="220" t="s">
        <v>4232</v>
      </c>
      <c r="K1370" s="220"/>
      <c r="L1370" s="219" t="s">
        <v>4235</v>
      </c>
      <c r="M1370" s="222" t="s">
        <v>4233</v>
      </c>
      <c r="N1370" s="222" t="s">
        <v>4233</v>
      </c>
      <c r="O1370" s="222" t="s">
        <v>4236</v>
      </c>
      <c r="P1370" s="269" t="s">
        <v>3593</v>
      </c>
      <c r="Q1370" s="269" t="s">
        <v>294</v>
      </c>
      <c r="R1370" s="221" t="s">
        <v>289</v>
      </c>
      <c r="S1370" s="223" t="s">
        <v>76</v>
      </c>
      <c r="T1370" s="274" t="s">
        <v>29</v>
      </c>
      <c r="U1370" s="223" t="s">
        <v>78</v>
      </c>
      <c r="V1370" s="221" t="s">
        <v>3594</v>
      </c>
      <c r="W1370" s="231" t="s">
        <v>3595</v>
      </c>
      <c r="X1370" s="269" t="s">
        <v>1186</v>
      </c>
      <c r="Y1370" s="220" t="s">
        <v>222</v>
      </c>
      <c r="Z1370" s="271" t="s">
        <v>220</v>
      </c>
      <c r="AA1370" s="220" t="s">
        <v>323</v>
      </c>
      <c r="AB1370" s="239" t="s">
        <v>289</v>
      </c>
      <c r="AC1370" s="273" t="s">
        <v>227</v>
      </c>
      <c r="AD1370" s="221" t="s">
        <v>3596</v>
      </c>
      <c r="AE1370" s="279"/>
      <c r="AF1370" s="276"/>
      <c r="AH1370" s="257"/>
      <c r="AK1370" s="284"/>
      <c r="AL1370" s="228"/>
    </row>
    <row r="1371" spans="1:38" s="229" customFormat="1" ht="15" customHeight="1">
      <c r="A1371" s="239">
        <v>2024</v>
      </c>
      <c r="B1371" s="239" t="s">
        <v>63</v>
      </c>
      <c r="C1371" s="218" t="s">
        <v>3597</v>
      </c>
      <c r="D1371" s="217">
        <v>1234</v>
      </c>
      <c r="E1371" s="219" t="s">
        <v>4234</v>
      </c>
      <c r="F1371" s="217"/>
      <c r="G1371" s="217"/>
      <c r="H1371" s="220" t="s">
        <v>4233</v>
      </c>
      <c r="I1371" s="249" t="s">
        <v>52</v>
      </c>
      <c r="J1371" s="220" t="s">
        <v>4232</v>
      </c>
      <c r="K1371" s="220"/>
      <c r="L1371" s="219" t="s">
        <v>4235</v>
      </c>
      <c r="M1371" s="222" t="s">
        <v>4233</v>
      </c>
      <c r="N1371" s="222" t="s">
        <v>4233</v>
      </c>
      <c r="O1371" s="222" t="s">
        <v>4236</v>
      </c>
      <c r="P1371" s="269" t="s">
        <v>3598</v>
      </c>
      <c r="Q1371" s="269" t="s">
        <v>356</v>
      </c>
      <c r="R1371" s="221" t="s">
        <v>316</v>
      </c>
      <c r="S1371" s="223" t="s">
        <v>43</v>
      </c>
      <c r="T1371" s="274" t="s">
        <v>29</v>
      </c>
      <c r="U1371" s="223" t="s">
        <v>78</v>
      </c>
      <c r="V1371" s="221" t="s">
        <v>407</v>
      </c>
      <c r="W1371" s="231" t="s">
        <v>454</v>
      </c>
      <c r="X1371" s="269" t="s">
        <v>3599</v>
      </c>
      <c r="Y1371" s="220" t="s">
        <v>222</v>
      </c>
      <c r="Z1371" s="271" t="s">
        <v>220</v>
      </c>
      <c r="AA1371" s="256" t="s">
        <v>1322</v>
      </c>
      <c r="AB1371" s="239"/>
      <c r="AC1371" s="273" t="s">
        <v>227</v>
      </c>
      <c r="AD1371" s="221" t="s">
        <v>3600</v>
      </c>
      <c r="AE1371" s="279"/>
      <c r="AF1371" s="276"/>
      <c r="AH1371" s="257"/>
      <c r="AK1371" s="284"/>
      <c r="AL1371" s="228"/>
    </row>
    <row r="1372" spans="1:38" s="229" customFormat="1" ht="15" customHeight="1">
      <c r="A1372" s="239">
        <v>2024</v>
      </c>
      <c r="B1372" s="239" t="s">
        <v>63</v>
      </c>
      <c r="C1372" s="218" t="s">
        <v>3597</v>
      </c>
      <c r="D1372" s="217">
        <v>1234</v>
      </c>
      <c r="E1372" s="219" t="s">
        <v>4234</v>
      </c>
      <c r="F1372" s="217"/>
      <c r="G1372" s="217"/>
      <c r="H1372" s="220" t="s">
        <v>4233</v>
      </c>
      <c r="I1372" s="249" t="s">
        <v>52</v>
      </c>
      <c r="J1372" s="220" t="s">
        <v>4232</v>
      </c>
      <c r="K1372" s="220"/>
      <c r="L1372" s="219" t="s">
        <v>4235</v>
      </c>
      <c r="M1372" s="222" t="s">
        <v>4233</v>
      </c>
      <c r="N1372" s="222" t="s">
        <v>4233</v>
      </c>
      <c r="O1372" s="222" t="s">
        <v>4236</v>
      </c>
      <c r="P1372" s="269" t="s">
        <v>559</v>
      </c>
      <c r="Q1372" s="269" t="s">
        <v>294</v>
      </c>
      <c r="R1372" s="221" t="s">
        <v>316</v>
      </c>
      <c r="S1372" s="223" t="s">
        <v>90</v>
      </c>
      <c r="T1372" s="274" t="s">
        <v>33</v>
      </c>
      <c r="U1372" s="223" t="s">
        <v>79</v>
      </c>
      <c r="V1372" s="221" t="s">
        <v>106</v>
      </c>
      <c r="W1372" s="231" t="s">
        <v>454</v>
      </c>
      <c r="X1372" s="269" t="s">
        <v>3601</v>
      </c>
      <c r="Y1372" s="220" t="s">
        <v>222</v>
      </c>
      <c r="Z1372" s="271" t="s">
        <v>223</v>
      </c>
      <c r="AA1372" s="220" t="s">
        <v>288</v>
      </c>
      <c r="AB1372" s="239"/>
      <c r="AC1372" s="273" t="s">
        <v>227</v>
      </c>
      <c r="AD1372" s="221" t="s">
        <v>3602</v>
      </c>
      <c r="AE1372" s="279"/>
      <c r="AF1372" s="276"/>
      <c r="AH1372" s="257"/>
      <c r="AJ1372" s="228"/>
      <c r="AK1372" s="259"/>
      <c r="AL1372" s="228"/>
    </row>
    <row r="1373" spans="1:38" s="229" customFormat="1" ht="15" customHeight="1">
      <c r="A1373" s="239">
        <v>2024</v>
      </c>
      <c r="B1373" s="239" t="s">
        <v>63</v>
      </c>
      <c r="C1373" s="218" t="s">
        <v>3603</v>
      </c>
      <c r="D1373" s="217">
        <v>1234</v>
      </c>
      <c r="E1373" s="219" t="s">
        <v>4234</v>
      </c>
      <c r="F1373" s="217"/>
      <c r="G1373" s="217"/>
      <c r="H1373" s="220" t="s">
        <v>4233</v>
      </c>
      <c r="I1373" s="249" t="s">
        <v>52</v>
      </c>
      <c r="J1373" s="220" t="s">
        <v>4232</v>
      </c>
      <c r="K1373" s="220"/>
      <c r="L1373" s="219" t="s">
        <v>4235</v>
      </c>
      <c r="M1373" s="222" t="s">
        <v>4233</v>
      </c>
      <c r="N1373" s="222" t="s">
        <v>4233</v>
      </c>
      <c r="O1373" s="222" t="s">
        <v>4236</v>
      </c>
      <c r="P1373" s="269" t="s">
        <v>543</v>
      </c>
      <c r="Q1373" s="269" t="s">
        <v>406</v>
      </c>
      <c r="R1373" s="221" t="s">
        <v>316</v>
      </c>
      <c r="S1373" s="223" t="s">
        <v>43</v>
      </c>
      <c r="T1373" s="274" t="s">
        <v>29</v>
      </c>
      <c r="U1373" s="223" t="s">
        <v>79</v>
      </c>
      <c r="V1373" s="221" t="s">
        <v>3604</v>
      </c>
      <c r="W1373" s="231" t="s">
        <v>2083</v>
      </c>
      <c r="X1373" s="269" t="s">
        <v>1946</v>
      </c>
      <c r="Y1373" s="220" t="s">
        <v>222</v>
      </c>
      <c r="Z1373" s="271" t="s">
        <v>223</v>
      </c>
      <c r="AA1373" s="220" t="s">
        <v>288</v>
      </c>
      <c r="AB1373" s="239"/>
      <c r="AC1373" s="273"/>
      <c r="AD1373" s="221" t="s">
        <v>3605</v>
      </c>
      <c r="AE1373" s="279"/>
      <c r="AF1373" s="276"/>
      <c r="AH1373" s="257"/>
      <c r="AI1373" s="317"/>
      <c r="AJ1373" s="228"/>
      <c r="AK1373" s="259"/>
      <c r="AL1373" s="228"/>
    </row>
    <row r="1374" spans="1:38" s="229" customFormat="1" ht="15" customHeight="1">
      <c r="A1374" s="239">
        <v>2024</v>
      </c>
      <c r="B1374" s="239" t="s">
        <v>63</v>
      </c>
      <c r="C1374" s="218" t="s">
        <v>3606</v>
      </c>
      <c r="D1374" s="217">
        <v>1234</v>
      </c>
      <c r="E1374" s="219" t="s">
        <v>4234</v>
      </c>
      <c r="F1374" s="217"/>
      <c r="G1374" s="217"/>
      <c r="H1374" s="220" t="s">
        <v>4233</v>
      </c>
      <c r="I1374" s="249" t="s">
        <v>52</v>
      </c>
      <c r="J1374" s="220" t="s">
        <v>4232</v>
      </c>
      <c r="K1374" s="220" t="s">
        <v>3350</v>
      </c>
      <c r="L1374" s="219" t="s">
        <v>4235</v>
      </c>
      <c r="M1374" s="222" t="s">
        <v>4233</v>
      </c>
      <c r="N1374" s="222" t="s">
        <v>4233</v>
      </c>
      <c r="O1374" s="222" t="s">
        <v>4236</v>
      </c>
      <c r="P1374" s="269" t="s">
        <v>1664</v>
      </c>
      <c r="Q1374" s="269" t="s">
        <v>345</v>
      </c>
      <c r="R1374" s="221" t="s">
        <v>316</v>
      </c>
      <c r="S1374" s="223" t="s">
        <v>76</v>
      </c>
      <c r="T1374" s="274" t="s">
        <v>29</v>
      </c>
      <c r="U1374" s="223" t="s">
        <v>81</v>
      </c>
      <c r="V1374" s="221" t="s">
        <v>3607</v>
      </c>
      <c r="W1374" s="231" t="s">
        <v>3608</v>
      </c>
      <c r="X1374" s="231" t="s">
        <v>3609</v>
      </c>
      <c r="Y1374" s="220" t="s">
        <v>222</v>
      </c>
      <c r="Z1374" s="271" t="s">
        <v>220</v>
      </c>
      <c r="AA1374" s="220" t="s">
        <v>3525</v>
      </c>
      <c r="AB1374" s="239" t="s">
        <v>316</v>
      </c>
      <c r="AC1374" s="273" t="s">
        <v>227</v>
      </c>
      <c r="AD1374" s="221"/>
      <c r="AE1374" s="279"/>
      <c r="AF1374" s="276"/>
      <c r="AH1374" s="257"/>
      <c r="AJ1374" s="228"/>
      <c r="AK1374" s="259"/>
      <c r="AL1374" s="228"/>
    </row>
    <row r="1375" spans="1:38" s="229" customFormat="1" ht="15" customHeight="1">
      <c r="A1375" s="239">
        <v>2024</v>
      </c>
      <c r="B1375" s="239" t="s">
        <v>63</v>
      </c>
      <c r="C1375" s="218" t="s">
        <v>3606</v>
      </c>
      <c r="D1375" s="217">
        <v>1234</v>
      </c>
      <c r="E1375" s="219" t="s">
        <v>4234</v>
      </c>
      <c r="F1375" s="217"/>
      <c r="G1375" s="217"/>
      <c r="H1375" s="220" t="s">
        <v>4233</v>
      </c>
      <c r="I1375" s="249" t="s">
        <v>52</v>
      </c>
      <c r="J1375" s="220" t="s">
        <v>4232</v>
      </c>
      <c r="K1375" s="220"/>
      <c r="L1375" s="219" t="s">
        <v>4235</v>
      </c>
      <c r="M1375" s="222" t="s">
        <v>4233</v>
      </c>
      <c r="N1375" s="222" t="s">
        <v>4233</v>
      </c>
      <c r="O1375" s="222" t="s">
        <v>4236</v>
      </c>
      <c r="P1375" s="269" t="s">
        <v>559</v>
      </c>
      <c r="Q1375" s="269" t="s">
        <v>294</v>
      </c>
      <c r="R1375" s="221" t="s">
        <v>289</v>
      </c>
      <c r="S1375" s="223" t="s">
        <v>43</v>
      </c>
      <c r="T1375" s="274" t="s">
        <v>30</v>
      </c>
      <c r="U1375" s="223" t="s">
        <v>80</v>
      </c>
      <c r="V1375" s="221" t="s">
        <v>121</v>
      </c>
      <c r="W1375" s="231" t="s">
        <v>454</v>
      </c>
      <c r="X1375" s="269" t="s">
        <v>3180</v>
      </c>
      <c r="Y1375" s="220" t="s">
        <v>222</v>
      </c>
      <c r="Z1375" s="271" t="s">
        <v>220</v>
      </c>
      <c r="AA1375" s="220" t="s">
        <v>288</v>
      </c>
      <c r="AB1375" s="239"/>
      <c r="AC1375" s="273" t="s">
        <v>227</v>
      </c>
      <c r="AD1375" s="221" t="s">
        <v>3610</v>
      </c>
      <c r="AE1375" s="279"/>
      <c r="AF1375" s="276"/>
      <c r="AH1375" s="257"/>
      <c r="AJ1375" s="228"/>
      <c r="AK1375" s="259"/>
      <c r="AL1375" s="228"/>
    </row>
    <row r="1376" spans="1:38" s="229" customFormat="1" ht="15" customHeight="1">
      <c r="A1376" s="239">
        <v>2024</v>
      </c>
      <c r="B1376" s="239" t="s">
        <v>54</v>
      </c>
      <c r="C1376" s="218" t="s">
        <v>3611</v>
      </c>
      <c r="D1376" s="217">
        <v>1234</v>
      </c>
      <c r="E1376" s="219" t="s">
        <v>4234</v>
      </c>
      <c r="F1376" s="217"/>
      <c r="G1376" s="217"/>
      <c r="H1376" s="220" t="s">
        <v>4233</v>
      </c>
      <c r="I1376" s="249" t="s">
        <v>73</v>
      </c>
      <c r="J1376" s="220" t="s">
        <v>4232</v>
      </c>
      <c r="K1376" s="220"/>
      <c r="L1376" s="219" t="s">
        <v>4235</v>
      </c>
      <c r="M1376" s="222" t="s">
        <v>4233</v>
      </c>
      <c r="N1376" s="222" t="s">
        <v>4233</v>
      </c>
      <c r="O1376" s="222" t="s">
        <v>4236</v>
      </c>
      <c r="P1376" s="269" t="s">
        <v>300</v>
      </c>
      <c r="Q1376" s="269" t="s">
        <v>294</v>
      </c>
      <c r="R1376" s="221"/>
      <c r="S1376" s="223"/>
      <c r="T1376" s="223"/>
      <c r="U1376" s="223"/>
      <c r="V1376" s="221" t="s">
        <v>202</v>
      </c>
      <c r="W1376" s="220"/>
      <c r="X1376" s="269"/>
      <c r="Y1376" s="220"/>
      <c r="Z1376" s="271"/>
      <c r="AA1376" s="220" t="s">
        <v>202</v>
      </c>
      <c r="AB1376" s="239"/>
      <c r="AC1376" s="273"/>
      <c r="AD1376" s="221"/>
      <c r="AE1376" s="279"/>
      <c r="AF1376" s="279"/>
      <c r="AH1376" s="257"/>
      <c r="AK1376" s="259"/>
      <c r="AL1376" s="228"/>
    </row>
    <row r="1377" spans="1:38" s="229" customFormat="1" ht="15" customHeight="1">
      <c r="A1377" s="239">
        <v>2024</v>
      </c>
      <c r="B1377" s="239" t="s">
        <v>54</v>
      </c>
      <c r="C1377" s="218" t="s">
        <v>3612</v>
      </c>
      <c r="D1377" s="217">
        <v>1234</v>
      </c>
      <c r="E1377" s="219" t="s">
        <v>4234</v>
      </c>
      <c r="F1377" s="217"/>
      <c r="G1377" s="217"/>
      <c r="H1377" s="220" t="s">
        <v>4233</v>
      </c>
      <c r="I1377" s="249" t="s">
        <v>75</v>
      </c>
      <c r="J1377" s="220" t="s">
        <v>4232</v>
      </c>
      <c r="K1377" s="220"/>
      <c r="L1377" s="219" t="s">
        <v>4235</v>
      </c>
      <c r="M1377" s="222" t="s">
        <v>4233</v>
      </c>
      <c r="N1377" s="222" t="s">
        <v>4233</v>
      </c>
      <c r="O1377" s="222" t="s">
        <v>4236</v>
      </c>
      <c r="P1377" s="269" t="s">
        <v>1314</v>
      </c>
      <c r="Q1377" s="269" t="s">
        <v>294</v>
      </c>
      <c r="R1377" s="221"/>
      <c r="S1377" s="223"/>
      <c r="T1377" s="223"/>
      <c r="U1377" s="223"/>
      <c r="V1377" s="221" t="s">
        <v>75</v>
      </c>
      <c r="W1377" s="220"/>
      <c r="X1377" s="269"/>
      <c r="Y1377" s="220"/>
      <c r="Z1377" s="271"/>
      <c r="AA1377" s="220" t="s">
        <v>75</v>
      </c>
      <c r="AB1377" s="239"/>
      <c r="AC1377" s="273"/>
      <c r="AD1377" s="221"/>
      <c r="AE1377" s="279"/>
      <c r="AF1377" s="276"/>
      <c r="AL1377" s="319"/>
    </row>
    <row r="1378" spans="1:38" s="229" customFormat="1" ht="15" customHeight="1">
      <c r="A1378" s="239">
        <v>2024</v>
      </c>
      <c r="B1378" s="239" t="s">
        <v>54</v>
      </c>
      <c r="C1378" s="218" t="s">
        <v>3612</v>
      </c>
      <c r="D1378" s="217">
        <v>1234</v>
      </c>
      <c r="E1378" s="219" t="s">
        <v>4234</v>
      </c>
      <c r="F1378" s="217"/>
      <c r="G1378" s="217"/>
      <c r="H1378" s="220" t="s">
        <v>4233</v>
      </c>
      <c r="I1378" s="249" t="s">
        <v>52</v>
      </c>
      <c r="J1378" s="220" t="s">
        <v>4232</v>
      </c>
      <c r="K1378" s="220"/>
      <c r="L1378" s="219" t="s">
        <v>4235</v>
      </c>
      <c r="M1378" s="222" t="s">
        <v>4233</v>
      </c>
      <c r="N1378" s="222" t="s">
        <v>4233</v>
      </c>
      <c r="O1378" s="222" t="s">
        <v>4236</v>
      </c>
      <c r="P1378" s="269" t="s">
        <v>283</v>
      </c>
      <c r="Q1378" s="269" t="s">
        <v>284</v>
      </c>
      <c r="R1378" s="221" t="s">
        <v>312</v>
      </c>
      <c r="S1378" s="223" t="s">
        <v>43</v>
      </c>
      <c r="T1378" s="274" t="s">
        <v>30</v>
      </c>
      <c r="U1378" s="223" t="s">
        <v>78</v>
      </c>
      <c r="V1378" s="221" t="s">
        <v>95</v>
      </c>
      <c r="W1378" s="231" t="s">
        <v>2083</v>
      </c>
      <c r="X1378" s="269" t="s">
        <v>3613</v>
      </c>
      <c r="Y1378" s="220" t="s">
        <v>222</v>
      </c>
      <c r="Z1378" s="271" t="s">
        <v>220</v>
      </c>
      <c r="AA1378" s="256" t="s">
        <v>1322</v>
      </c>
      <c r="AB1378" s="239"/>
      <c r="AC1378" s="273" t="s">
        <v>227</v>
      </c>
      <c r="AD1378" s="221" t="s">
        <v>3614</v>
      </c>
      <c r="AE1378" s="279"/>
      <c r="AF1378" s="276"/>
      <c r="AH1378" s="257"/>
      <c r="AJ1378" s="228"/>
      <c r="AK1378" s="259"/>
      <c r="AL1378" s="242"/>
    </row>
    <row r="1379" spans="1:38" s="229" customFormat="1" ht="15" customHeight="1">
      <c r="A1379" s="239">
        <v>2024</v>
      </c>
      <c r="B1379" s="239" t="s">
        <v>54</v>
      </c>
      <c r="C1379" s="218" t="s">
        <v>3612</v>
      </c>
      <c r="D1379" s="217">
        <v>1234</v>
      </c>
      <c r="E1379" s="219" t="s">
        <v>4234</v>
      </c>
      <c r="F1379" s="217"/>
      <c r="G1379" s="217"/>
      <c r="H1379" s="220" t="s">
        <v>4233</v>
      </c>
      <c r="I1379" s="249" t="s">
        <v>52</v>
      </c>
      <c r="J1379" s="220" t="s">
        <v>4232</v>
      </c>
      <c r="K1379" s="220"/>
      <c r="L1379" s="219" t="s">
        <v>4235</v>
      </c>
      <c r="M1379" s="222" t="s">
        <v>4233</v>
      </c>
      <c r="N1379" s="222" t="s">
        <v>4233</v>
      </c>
      <c r="O1379" s="222" t="s">
        <v>4236</v>
      </c>
      <c r="P1379" s="269" t="s">
        <v>1134</v>
      </c>
      <c r="Q1379" s="269" t="s">
        <v>356</v>
      </c>
      <c r="R1379" s="221" t="s">
        <v>312</v>
      </c>
      <c r="S1379" s="223" t="s">
        <v>90</v>
      </c>
      <c r="T1379" s="274" t="s">
        <v>33</v>
      </c>
      <c r="U1379" s="223" t="s">
        <v>88</v>
      </c>
      <c r="V1379" s="221" t="s">
        <v>100</v>
      </c>
      <c r="W1379" s="231" t="s">
        <v>2083</v>
      </c>
      <c r="X1379" s="269" t="s">
        <v>3615</v>
      </c>
      <c r="Y1379" s="220" t="s">
        <v>222</v>
      </c>
      <c r="Z1379" s="271" t="s">
        <v>223</v>
      </c>
      <c r="AA1379" s="220" t="s">
        <v>288</v>
      </c>
      <c r="AB1379" s="239"/>
      <c r="AC1379" s="273" t="s">
        <v>227</v>
      </c>
      <c r="AD1379" s="221" t="s">
        <v>3616</v>
      </c>
      <c r="AE1379" s="228"/>
      <c r="AF1379" s="228"/>
      <c r="AH1379" s="257"/>
      <c r="AJ1379" s="228"/>
      <c r="AK1379" s="259"/>
      <c r="AL1379" s="228"/>
    </row>
    <row r="1380" spans="1:38" s="229" customFormat="1" ht="15" customHeight="1">
      <c r="A1380" s="239">
        <v>2024</v>
      </c>
      <c r="B1380" s="239" t="s">
        <v>54</v>
      </c>
      <c r="C1380" s="218" t="s">
        <v>3612</v>
      </c>
      <c r="D1380" s="217">
        <v>1234</v>
      </c>
      <c r="E1380" s="219" t="s">
        <v>4234</v>
      </c>
      <c r="F1380" s="217"/>
      <c r="G1380" s="217"/>
      <c r="H1380" s="220" t="s">
        <v>4233</v>
      </c>
      <c r="I1380" s="249" t="s">
        <v>52</v>
      </c>
      <c r="J1380" s="220" t="s">
        <v>4232</v>
      </c>
      <c r="K1380" s="220"/>
      <c r="L1380" s="219" t="s">
        <v>4235</v>
      </c>
      <c r="M1380" s="222" t="s">
        <v>4233</v>
      </c>
      <c r="N1380" s="222" t="s">
        <v>4233</v>
      </c>
      <c r="O1380" s="222" t="s">
        <v>4236</v>
      </c>
      <c r="P1380" s="269" t="s">
        <v>471</v>
      </c>
      <c r="Q1380" s="269" t="s">
        <v>294</v>
      </c>
      <c r="R1380" s="221" t="s">
        <v>316</v>
      </c>
      <c r="S1380" s="223" t="s">
        <v>43</v>
      </c>
      <c r="T1380" s="274" t="s">
        <v>30</v>
      </c>
      <c r="U1380" s="223" t="s">
        <v>82</v>
      </c>
      <c r="V1380" s="221" t="s">
        <v>93</v>
      </c>
      <c r="W1380" s="231" t="s">
        <v>454</v>
      </c>
      <c r="X1380" s="269" t="s">
        <v>3617</v>
      </c>
      <c r="Y1380" s="220" t="s">
        <v>222</v>
      </c>
      <c r="Z1380" s="271" t="s">
        <v>220</v>
      </c>
      <c r="AA1380" s="220" t="s">
        <v>174</v>
      </c>
      <c r="AB1380" s="239"/>
      <c r="AC1380" s="273" t="s">
        <v>227</v>
      </c>
      <c r="AD1380" s="221"/>
      <c r="AE1380" s="279"/>
      <c r="AF1380" s="276"/>
      <c r="AH1380" s="257"/>
      <c r="AJ1380" s="228"/>
      <c r="AK1380" s="259"/>
      <c r="AL1380" s="228"/>
    </row>
    <row r="1381" spans="1:38" s="229" customFormat="1" ht="15" customHeight="1">
      <c r="A1381" s="239">
        <v>2024</v>
      </c>
      <c r="B1381" s="239" t="s">
        <v>54</v>
      </c>
      <c r="C1381" s="218" t="s">
        <v>3612</v>
      </c>
      <c r="D1381" s="217">
        <v>1234</v>
      </c>
      <c r="E1381" s="219" t="s">
        <v>4234</v>
      </c>
      <c r="F1381" s="217"/>
      <c r="G1381" s="217"/>
      <c r="H1381" s="220" t="s">
        <v>4233</v>
      </c>
      <c r="I1381" s="249" t="s">
        <v>52</v>
      </c>
      <c r="J1381" s="220" t="s">
        <v>4232</v>
      </c>
      <c r="K1381" s="220" t="s">
        <v>3350</v>
      </c>
      <c r="L1381" s="219" t="s">
        <v>4235</v>
      </c>
      <c r="M1381" s="222" t="s">
        <v>4233</v>
      </c>
      <c r="N1381" s="222" t="s">
        <v>4233</v>
      </c>
      <c r="O1381" s="222" t="s">
        <v>4236</v>
      </c>
      <c r="P1381" s="269" t="s">
        <v>914</v>
      </c>
      <c r="Q1381" s="269" t="s">
        <v>294</v>
      </c>
      <c r="R1381" s="221" t="s">
        <v>289</v>
      </c>
      <c r="S1381" s="280" t="s">
        <v>35</v>
      </c>
      <c r="T1381" s="274" t="s">
        <v>3618</v>
      </c>
      <c r="U1381" s="223" t="s">
        <v>79</v>
      </c>
      <c r="V1381" s="221" t="s">
        <v>1400</v>
      </c>
      <c r="W1381" s="231" t="s">
        <v>253</v>
      </c>
      <c r="X1381" s="231" t="s">
        <v>3619</v>
      </c>
      <c r="Y1381" s="220"/>
      <c r="Z1381" s="271" t="s">
        <v>223</v>
      </c>
      <c r="AA1381" s="220" t="s">
        <v>304</v>
      </c>
      <c r="AB1381" s="239" t="s">
        <v>289</v>
      </c>
      <c r="AC1381" s="273" t="s">
        <v>227</v>
      </c>
      <c r="AD1381" s="221"/>
      <c r="AE1381" s="228"/>
      <c r="AF1381" s="228"/>
      <c r="AH1381" s="257"/>
      <c r="AJ1381" s="228"/>
      <c r="AK1381" s="259"/>
      <c r="AL1381" s="228"/>
    </row>
    <row r="1382" spans="1:38" s="229" customFormat="1" ht="15" customHeight="1">
      <c r="A1382" s="239">
        <v>2024</v>
      </c>
      <c r="B1382" s="239" t="s">
        <v>54</v>
      </c>
      <c r="C1382" s="218" t="s">
        <v>3612</v>
      </c>
      <c r="D1382" s="217">
        <v>1234</v>
      </c>
      <c r="E1382" s="219" t="s">
        <v>4234</v>
      </c>
      <c r="F1382" s="217"/>
      <c r="G1382" s="217"/>
      <c r="H1382" s="220" t="s">
        <v>4233</v>
      </c>
      <c r="I1382" s="249" t="s">
        <v>74</v>
      </c>
      <c r="J1382" s="220" t="s">
        <v>4232</v>
      </c>
      <c r="K1382" s="220"/>
      <c r="L1382" s="219" t="s">
        <v>4235</v>
      </c>
      <c r="M1382" s="222" t="s">
        <v>4233</v>
      </c>
      <c r="N1382" s="222" t="s">
        <v>4233</v>
      </c>
      <c r="O1382" s="222" t="s">
        <v>4236</v>
      </c>
      <c r="P1382" s="269" t="s">
        <v>283</v>
      </c>
      <c r="Q1382" s="269" t="s">
        <v>284</v>
      </c>
      <c r="R1382" s="221"/>
      <c r="S1382" s="223"/>
      <c r="T1382" s="223"/>
      <c r="U1382" s="223"/>
      <c r="V1382" s="221" t="s">
        <v>74</v>
      </c>
      <c r="W1382" s="220"/>
      <c r="X1382" s="269"/>
      <c r="Y1382" s="220"/>
      <c r="Z1382" s="271"/>
      <c r="AA1382" s="220" t="s">
        <v>74</v>
      </c>
      <c r="AB1382" s="239"/>
      <c r="AC1382" s="273"/>
      <c r="AD1382" s="221"/>
      <c r="AE1382" s="279"/>
      <c r="AF1382" s="276"/>
      <c r="AH1382" s="257"/>
      <c r="AK1382" s="284"/>
      <c r="AL1382" s="242"/>
    </row>
    <row r="1383" spans="1:38" s="229" customFormat="1" ht="15" customHeight="1">
      <c r="A1383" s="239">
        <v>2024</v>
      </c>
      <c r="B1383" s="239" t="s">
        <v>54</v>
      </c>
      <c r="C1383" s="218" t="s">
        <v>3620</v>
      </c>
      <c r="D1383" s="217">
        <v>1234</v>
      </c>
      <c r="E1383" s="219" t="s">
        <v>4234</v>
      </c>
      <c r="F1383" s="217"/>
      <c r="G1383" s="217"/>
      <c r="H1383" s="220" t="s">
        <v>4233</v>
      </c>
      <c r="I1383" s="249" t="s">
        <v>52</v>
      </c>
      <c r="J1383" s="220" t="s">
        <v>4232</v>
      </c>
      <c r="K1383" s="220"/>
      <c r="L1383" s="219" t="s">
        <v>4235</v>
      </c>
      <c r="M1383" s="222" t="s">
        <v>4233</v>
      </c>
      <c r="N1383" s="222" t="s">
        <v>4233</v>
      </c>
      <c r="O1383" s="222" t="s">
        <v>4236</v>
      </c>
      <c r="P1383" s="269" t="s">
        <v>3621</v>
      </c>
      <c r="Q1383" s="269" t="s">
        <v>513</v>
      </c>
      <c r="R1383" s="221" t="s">
        <v>316</v>
      </c>
      <c r="S1383" s="223" t="s">
        <v>43</v>
      </c>
      <c r="T1383" s="274" t="s">
        <v>30</v>
      </c>
      <c r="U1383" s="223" t="s">
        <v>80</v>
      </c>
      <c r="V1383" s="221" t="s">
        <v>94</v>
      </c>
      <c r="W1383" s="231" t="s">
        <v>454</v>
      </c>
      <c r="X1383" s="269" t="s">
        <v>3622</v>
      </c>
      <c r="Y1383" s="220" t="s">
        <v>222</v>
      </c>
      <c r="Z1383" s="271" t="s">
        <v>220</v>
      </c>
      <c r="AA1383" s="256" t="s">
        <v>1322</v>
      </c>
      <c r="AB1383" s="239"/>
      <c r="AC1383" s="273" t="s">
        <v>227</v>
      </c>
      <c r="AD1383" s="221" t="s">
        <v>3623</v>
      </c>
      <c r="AE1383" s="279"/>
      <c r="AF1383" s="276"/>
      <c r="AH1383" s="257"/>
      <c r="AI1383" s="317"/>
      <c r="AK1383" s="259"/>
      <c r="AL1383" s="228"/>
    </row>
    <row r="1384" spans="1:38" s="229" customFormat="1" ht="15" customHeight="1">
      <c r="A1384" s="239">
        <v>2024</v>
      </c>
      <c r="B1384" s="239" t="s">
        <v>54</v>
      </c>
      <c r="C1384" s="218" t="s">
        <v>3620</v>
      </c>
      <c r="D1384" s="217">
        <v>1234</v>
      </c>
      <c r="E1384" s="219" t="s">
        <v>4234</v>
      </c>
      <c r="F1384" s="217"/>
      <c r="G1384" s="217"/>
      <c r="H1384" s="220" t="s">
        <v>4233</v>
      </c>
      <c r="I1384" s="249" t="s">
        <v>52</v>
      </c>
      <c r="J1384" s="220" t="s">
        <v>4232</v>
      </c>
      <c r="K1384" s="220"/>
      <c r="L1384" s="219" t="s">
        <v>4235</v>
      </c>
      <c r="M1384" s="222" t="s">
        <v>4233</v>
      </c>
      <c r="N1384" s="222" t="s">
        <v>4233</v>
      </c>
      <c r="O1384" s="222" t="s">
        <v>4236</v>
      </c>
      <c r="P1384" s="269" t="s">
        <v>810</v>
      </c>
      <c r="Q1384" s="269" t="s">
        <v>294</v>
      </c>
      <c r="R1384" s="221"/>
      <c r="S1384" s="223" t="s">
        <v>76</v>
      </c>
      <c r="T1384" s="274" t="s">
        <v>27</v>
      </c>
      <c r="U1384" s="223" t="s">
        <v>82</v>
      </c>
      <c r="V1384" s="221" t="s">
        <v>3624</v>
      </c>
      <c r="W1384" s="231" t="s">
        <v>253</v>
      </c>
      <c r="X1384" s="269" t="s">
        <v>3625</v>
      </c>
      <c r="Y1384" s="220"/>
      <c r="Z1384" s="271" t="s">
        <v>223</v>
      </c>
      <c r="AA1384" s="220" t="s">
        <v>3626</v>
      </c>
      <c r="AB1384" s="239"/>
      <c r="AC1384" s="273"/>
      <c r="AD1384" s="221" t="s">
        <v>3627</v>
      </c>
      <c r="AE1384" s="279"/>
      <c r="AF1384" s="276"/>
      <c r="AJ1384" s="228"/>
      <c r="AK1384" s="284"/>
      <c r="AL1384" s="228"/>
    </row>
    <row r="1385" spans="1:38" s="229" customFormat="1" ht="15" customHeight="1">
      <c r="A1385" s="239">
        <v>2024</v>
      </c>
      <c r="B1385" s="239" t="s">
        <v>54</v>
      </c>
      <c r="C1385" s="218" t="s">
        <v>3620</v>
      </c>
      <c r="D1385" s="217">
        <v>1234</v>
      </c>
      <c r="E1385" s="219" t="s">
        <v>4234</v>
      </c>
      <c r="F1385" s="217"/>
      <c r="G1385" s="217"/>
      <c r="H1385" s="220" t="s">
        <v>4233</v>
      </c>
      <c r="I1385" s="249" t="s">
        <v>52</v>
      </c>
      <c r="J1385" s="220" t="s">
        <v>4232</v>
      </c>
      <c r="K1385" s="220"/>
      <c r="L1385" s="219" t="s">
        <v>4235</v>
      </c>
      <c r="M1385" s="222" t="s">
        <v>4233</v>
      </c>
      <c r="N1385" s="222" t="s">
        <v>4233</v>
      </c>
      <c r="O1385" s="222" t="s">
        <v>4236</v>
      </c>
      <c r="P1385" s="269" t="s">
        <v>1562</v>
      </c>
      <c r="Q1385" s="269" t="s">
        <v>871</v>
      </c>
      <c r="R1385" s="221" t="s">
        <v>316</v>
      </c>
      <c r="S1385" s="223" t="s">
        <v>43</v>
      </c>
      <c r="T1385" s="274" t="s">
        <v>33</v>
      </c>
      <c r="U1385" s="223" t="s">
        <v>79</v>
      </c>
      <c r="V1385" s="221" t="s">
        <v>104</v>
      </c>
      <c r="W1385" s="231" t="s">
        <v>2083</v>
      </c>
      <c r="X1385" s="269" t="s">
        <v>3628</v>
      </c>
      <c r="Y1385" s="220" t="s">
        <v>222</v>
      </c>
      <c r="Z1385" s="271" t="s">
        <v>220</v>
      </c>
      <c r="AA1385" s="256" t="s">
        <v>1322</v>
      </c>
      <c r="AB1385" s="239"/>
      <c r="AC1385" s="273" t="s">
        <v>227</v>
      </c>
      <c r="AD1385" s="221" t="s">
        <v>3614</v>
      </c>
      <c r="AE1385" s="279"/>
      <c r="AF1385" s="276"/>
      <c r="AH1385" s="257"/>
      <c r="AI1385" s="317"/>
      <c r="AK1385" s="259"/>
      <c r="AL1385" s="228"/>
    </row>
    <row r="1386" spans="1:38" s="229" customFormat="1" ht="15" customHeight="1">
      <c r="A1386" s="239">
        <v>2024</v>
      </c>
      <c r="B1386" s="239" t="s">
        <v>54</v>
      </c>
      <c r="C1386" s="218" t="s">
        <v>3620</v>
      </c>
      <c r="D1386" s="217">
        <v>1234</v>
      </c>
      <c r="E1386" s="219" t="s">
        <v>4234</v>
      </c>
      <c r="F1386" s="217"/>
      <c r="G1386" s="217"/>
      <c r="H1386" s="220" t="s">
        <v>4233</v>
      </c>
      <c r="I1386" s="249" t="s">
        <v>52</v>
      </c>
      <c r="J1386" s="220" t="s">
        <v>4232</v>
      </c>
      <c r="K1386" s="220"/>
      <c r="L1386" s="219" t="s">
        <v>4235</v>
      </c>
      <c r="M1386" s="222" t="s">
        <v>4233</v>
      </c>
      <c r="N1386" s="222" t="s">
        <v>4233</v>
      </c>
      <c r="O1386" s="222" t="s">
        <v>4236</v>
      </c>
      <c r="P1386" s="269" t="s">
        <v>559</v>
      </c>
      <c r="Q1386" s="269" t="s">
        <v>294</v>
      </c>
      <c r="R1386" s="221" t="s">
        <v>289</v>
      </c>
      <c r="S1386" s="223" t="s">
        <v>43</v>
      </c>
      <c r="T1386" s="274" t="s">
        <v>33</v>
      </c>
      <c r="U1386" s="223" t="s">
        <v>79</v>
      </c>
      <c r="V1386" s="221" t="s">
        <v>106</v>
      </c>
      <c r="W1386" s="231" t="s">
        <v>2083</v>
      </c>
      <c r="X1386" s="269" t="s">
        <v>2254</v>
      </c>
      <c r="Y1386" s="220" t="s">
        <v>219</v>
      </c>
      <c r="Z1386" s="271" t="s">
        <v>223</v>
      </c>
      <c r="AA1386" s="220" t="s">
        <v>288</v>
      </c>
      <c r="AB1386" s="239"/>
      <c r="AC1386" s="273" t="s">
        <v>227</v>
      </c>
      <c r="AD1386" s="221" t="s">
        <v>3629</v>
      </c>
      <c r="AE1386" s="279"/>
      <c r="AF1386" s="276"/>
      <c r="AH1386" s="257"/>
      <c r="AJ1386" s="228"/>
      <c r="AK1386" s="259"/>
      <c r="AL1386" s="228"/>
    </row>
    <row r="1387" spans="1:38" s="229" customFormat="1" ht="15" customHeight="1">
      <c r="A1387" s="239">
        <v>2024</v>
      </c>
      <c r="B1387" s="239" t="s">
        <v>54</v>
      </c>
      <c r="C1387" s="218" t="s">
        <v>3620</v>
      </c>
      <c r="D1387" s="217">
        <v>1234</v>
      </c>
      <c r="E1387" s="219" t="s">
        <v>4234</v>
      </c>
      <c r="F1387" s="217"/>
      <c r="G1387" s="217"/>
      <c r="H1387" s="220" t="s">
        <v>4233</v>
      </c>
      <c r="I1387" s="249" t="s">
        <v>52</v>
      </c>
      <c r="J1387" s="220" t="s">
        <v>4232</v>
      </c>
      <c r="K1387" s="220"/>
      <c r="L1387" s="219" t="s">
        <v>4235</v>
      </c>
      <c r="M1387" s="222" t="s">
        <v>4233</v>
      </c>
      <c r="N1387" s="222" t="s">
        <v>4233</v>
      </c>
      <c r="O1387" s="222" t="s">
        <v>4236</v>
      </c>
      <c r="P1387" s="269" t="s">
        <v>1136</v>
      </c>
      <c r="Q1387" s="269" t="s">
        <v>294</v>
      </c>
      <c r="R1387" s="221" t="s">
        <v>316</v>
      </c>
      <c r="S1387" s="223" t="s">
        <v>90</v>
      </c>
      <c r="T1387" s="274" t="s">
        <v>30</v>
      </c>
      <c r="U1387" s="223" t="s">
        <v>80</v>
      </c>
      <c r="V1387" s="221" t="s">
        <v>93</v>
      </c>
      <c r="W1387" s="231" t="s">
        <v>3630</v>
      </c>
      <c r="X1387" s="269" t="s">
        <v>3631</v>
      </c>
      <c r="Y1387" s="220" t="s">
        <v>222</v>
      </c>
      <c r="Z1387" s="271" t="s">
        <v>223</v>
      </c>
      <c r="AA1387" s="220" t="s">
        <v>288</v>
      </c>
      <c r="AB1387" s="239"/>
      <c r="AC1387" s="273" t="s">
        <v>227</v>
      </c>
      <c r="AD1387" s="245" t="s">
        <v>3632</v>
      </c>
      <c r="AE1387" s="279"/>
      <c r="AF1387" s="276"/>
      <c r="AH1387" s="257"/>
      <c r="AJ1387" s="228"/>
      <c r="AK1387" s="259"/>
      <c r="AL1387" s="242"/>
    </row>
    <row r="1388" spans="1:38" s="229" customFormat="1" ht="15" customHeight="1">
      <c r="A1388" s="239">
        <v>2024</v>
      </c>
      <c r="B1388" s="239" t="s">
        <v>54</v>
      </c>
      <c r="C1388" s="218" t="s">
        <v>3620</v>
      </c>
      <c r="D1388" s="217">
        <v>1234</v>
      </c>
      <c r="E1388" s="219" t="s">
        <v>4234</v>
      </c>
      <c r="F1388" s="217" t="s">
        <v>310</v>
      </c>
      <c r="G1388" s="217" t="s">
        <v>3633</v>
      </c>
      <c r="H1388" s="220" t="s">
        <v>4233</v>
      </c>
      <c r="I1388" s="249" t="s">
        <v>52</v>
      </c>
      <c r="J1388" s="220" t="s">
        <v>4232</v>
      </c>
      <c r="K1388" s="220"/>
      <c r="L1388" s="219" t="s">
        <v>4235</v>
      </c>
      <c r="M1388" s="222" t="s">
        <v>4233</v>
      </c>
      <c r="N1388" s="222" t="s">
        <v>4233</v>
      </c>
      <c r="O1388" s="222" t="s">
        <v>4236</v>
      </c>
      <c r="P1388" s="269" t="s">
        <v>1562</v>
      </c>
      <c r="Q1388" s="269" t="s">
        <v>871</v>
      </c>
      <c r="R1388" s="221" t="s">
        <v>289</v>
      </c>
      <c r="S1388" s="280" t="s">
        <v>35</v>
      </c>
      <c r="T1388" s="274" t="s">
        <v>27</v>
      </c>
      <c r="U1388" s="223" t="s">
        <v>181</v>
      </c>
      <c r="V1388" s="221" t="s">
        <v>3634</v>
      </c>
      <c r="W1388" s="231" t="s">
        <v>239</v>
      </c>
      <c r="X1388" s="231" t="s">
        <v>3635</v>
      </c>
      <c r="Y1388" s="220" t="s">
        <v>222</v>
      </c>
      <c r="Z1388" s="271" t="s">
        <v>223</v>
      </c>
      <c r="AA1388" s="220" t="s">
        <v>323</v>
      </c>
      <c r="AB1388" s="239" t="s">
        <v>289</v>
      </c>
      <c r="AC1388" s="273" t="s">
        <v>227</v>
      </c>
      <c r="AD1388" s="221"/>
      <c r="AE1388" s="279"/>
      <c r="AF1388" s="276"/>
      <c r="AH1388" s="257"/>
      <c r="AJ1388" s="228"/>
      <c r="AK1388" s="259"/>
      <c r="AL1388" s="228"/>
    </row>
    <row r="1389" spans="1:38" s="229" customFormat="1" ht="15" customHeight="1">
      <c r="A1389" s="239">
        <v>2024</v>
      </c>
      <c r="B1389" s="239" t="s">
        <v>54</v>
      </c>
      <c r="C1389" s="218" t="s">
        <v>3636</v>
      </c>
      <c r="D1389" s="217">
        <v>1234</v>
      </c>
      <c r="E1389" s="219" t="s">
        <v>4234</v>
      </c>
      <c r="F1389" s="217"/>
      <c r="G1389" s="217"/>
      <c r="H1389" s="220" t="s">
        <v>4233</v>
      </c>
      <c r="I1389" s="249" t="s">
        <v>74</v>
      </c>
      <c r="J1389" s="220" t="s">
        <v>4232</v>
      </c>
      <c r="K1389" s="220"/>
      <c r="L1389" s="219" t="s">
        <v>4235</v>
      </c>
      <c r="M1389" s="222" t="s">
        <v>4233</v>
      </c>
      <c r="N1389" s="222" t="s">
        <v>4233</v>
      </c>
      <c r="O1389" s="222" t="s">
        <v>4236</v>
      </c>
      <c r="P1389" s="269" t="s">
        <v>325</v>
      </c>
      <c r="Q1389" s="269" t="s">
        <v>325</v>
      </c>
      <c r="R1389" s="221"/>
      <c r="S1389" s="223"/>
      <c r="T1389" s="223"/>
      <c r="U1389" s="223"/>
      <c r="V1389" s="221" t="s">
        <v>74</v>
      </c>
      <c r="W1389" s="220"/>
      <c r="X1389" s="269"/>
      <c r="Y1389" s="220"/>
      <c r="Z1389" s="271"/>
      <c r="AA1389" s="220" t="s">
        <v>74</v>
      </c>
      <c r="AB1389" s="239"/>
      <c r="AC1389" s="273"/>
      <c r="AD1389" s="221"/>
      <c r="AE1389" s="279"/>
      <c r="AF1389" s="276"/>
      <c r="AL1389" s="319"/>
    </row>
    <row r="1390" spans="1:38" s="229" customFormat="1" ht="15" customHeight="1">
      <c r="A1390" s="239">
        <v>2024</v>
      </c>
      <c r="B1390" s="239" t="s">
        <v>54</v>
      </c>
      <c r="C1390" s="218" t="s">
        <v>3636</v>
      </c>
      <c r="D1390" s="217">
        <v>1234</v>
      </c>
      <c r="E1390" s="219" t="s">
        <v>4234</v>
      </c>
      <c r="F1390" s="217" t="s">
        <v>289</v>
      </c>
      <c r="G1390" s="217"/>
      <c r="H1390" s="220" t="s">
        <v>4233</v>
      </c>
      <c r="I1390" s="249" t="s">
        <v>52</v>
      </c>
      <c r="J1390" s="220" t="s">
        <v>4232</v>
      </c>
      <c r="K1390" s="220"/>
      <c r="L1390" s="219" t="s">
        <v>4235</v>
      </c>
      <c r="M1390" s="222" t="s">
        <v>4233</v>
      </c>
      <c r="N1390" s="222" t="s">
        <v>4233</v>
      </c>
      <c r="O1390" s="222" t="s">
        <v>4236</v>
      </c>
      <c r="P1390" s="269" t="s">
        <v>3637</v>
      </c>
      <c r="Q1390" s="269" t="s">
        <v>294</v>
      </c>
      <c r="R1390" s="221" t="s">
        <v>289</v>
      </c>
      <c r="S1390" s="223" t="s">
        <v>90</v>
      </c>
      <c r="T1390" s="274" t="s">
        <v>27</v>
      </c>
      <c r="U1390" s="223" t="s">
        <v>87</v>
      </c>
      <c r="V1390" s="221" t="s">
        <v>3638</v>
      </c>
      <c r="W1390" s="231" t="s">
        <v>254</v>
      </c>
      <c r="X1390" s="269" t="s">
        <v>2740</v>
      </c>
      <c r="Y1390" s="220" t="s">
        <v>222</v>
      </c>
      <c r="Z1390" s="271" t="s">
        <v>223</v>
      </c>
      <c r="AA1390" s="220" t="s">
        <v>323</v>
      </c>
      <c r="AB1390" s="239" t="s">
        <v>310</v>
      </c>
      <c r="AC1390" s="273" t="s">
        <v>227</v>
      </c>
      <c r="AD1390" s="221"/>
      <c r="AE1390" s="228"/>
      <c r="AF1390" s="279"/>
      <c r="AK1390" s="259"/>
      <c r="AL1390" s="228"/>
    </row>
    <row r="1391" spans="1:38" s="229" customFormat="1" ht="15" customHeight="1">
      <c r="A1391" s="239">
        <v>2024</v>
      </c>
      <c r="B1391" s="239" t="s">
        <v>54</v>
      </c>
      <c r="C1391" s="218" t="s">
        <v>3636</v>
      </c>
      <c r="D1391" s="217">
        <v>1234</v>
      </c>
      <c r="E1391" s="219" t="s">
        <v>4234</v>
      </c>
      <c r="F1391" s="217"/>
      <c r="G1391" s="217"/>
      <c r="H1391" s="220" t="s">
        <v>4233</v>
      </c>
      <c r="I1391" s="249" t="s">
        <v>2061</v>
      </c>
      <c r="J1391" s="220" t="s">
        <v>4232</v>
      </c>
      <c r="K1391" s="220"/>
      <c r="L1391" s="219" t="s">
        <v>4235</v>
      </c>
      <c r="M1391" s="222" t="s">
        <v>4233</v>
      </c>
      <c r="N1391" s="222" t="s">
        <v>4233</v>
      </c>
      <c r="O1391" s="222" t="s">
        <v>4236</v>
      </c>
      <c r="P1391" s="269" t="s">
        <v>325</v>
      </c>
      <c r="Q1391" s="269" t="s">
        <v>325</v>
      </c>
      <c r="R1391" s="221"/>
      <c r="S1391" s="223"/>
      <c r="T1391" s="223"/>
      <c r="U1391" s="223"/>
      <c r="V1391" s="221" t="s">
        <v>2061</v>
      </c>
      <c r="W1391" s="220"/>
      <c r="X1391" s="269"/>
      <c r="Y1391" s="220"/>
      <c r="Z1391" s="271"/>
      <c r="AA1391" s="220" t="s">
        <v>2061</v>
      </c>
      <c r="AB1391" s="239"/>
      <c r="AC1391" s="273"/>
      <c r="AD1391" s="221"/>
      <c r="AE1391" s="228"/>
      <c r="AF1391" s="228"/>
      <c r="AH1391" s="257"/>
      <c r="AJ1391" s="228"/>
      <c r="AK1391" s="259"/>
      <c r="AL1391" s="228"/>
    </row>
    <row r="1392" spans="1:38" s="229" customFormat="1" ht="15" customHeight="1">
      <c r="A1392" s="239">
        <v>2024</v>
      </c>
      <c r="B1392" s="239" t="s">
        <v>54</v>
      </c>
      <c r="C1392" s="218" t="s">
        <v>3636</v>
      </c>
      <c r="D1392" s="217">
        <v>1234</v>
      </c>
      <c r="E1392" s="219" t="s">
        <v>4234</v>
      </c>
      <c r="F1392" s="217"/>
      <c r="G1392" s="217"/>
      <c r="H1392" s="220" t="s">
        <v>4233</v>
      </c>
      <c r="I1392" s="249" t="s">
        <v>52</v>
      </c>
      <c r="J1392" s="220" t="s">
        <v>4232</v>
      </c>
      <c r="K1392" s="220"/>
      <c r="L1392" s="219" t="s">
        <v>4235</v>
      </c>
      <c r="M1392" s="222" t="s">
        <v>4233</v>
      </c>
      <c r="N1392" s="222" t="s">
        <v>4233</v>
      </c>
      <c r="O1392" s="222" t="s">
        <v>4236</v>
      </c>
      <c r="P1392" s="269" t="s">
        <v>1093</v>
      </c>
      <c r="Q1392" s="269" t="s">
        <v>1089</v>
      </c>
      <c r="R1392" s="221" t="s">
        <v>316</v>
      </c>
      <c r="S1392" s="223" t="s">
        <v>43</v>
      </c>
      <c r="T1392" s="274" t="s">
        <v>30</v>
      </c>
      <c r="U1392" s="223" t="s">
        <v>84</v>
      </c>
      <c r="V1392" s="221" t="s">
        <v>3639</v>
      </c>
      <c r="W1392" s="231" t="s">
        <v>454</v>
      </c>
      <c r="X1392" s="269" t="s">
        <v>3640</v>
      </c>
      <c r="Y1392" s="220" t="s">
        <v>222</v>
      </c>
      <c r="Z1392" s="271" t="s">
        <v>220</v>
      </c>
      <c r="AA1392" s="220" t="s">
        <v>174</v>
      </c>
      <c r="AB1392" s="239"/>
      <c r="AC1392" s="273" t="s">
        <v>227</v>
      </c>
      <c r="AD1392" s="221"/>
      <c r="AE1392" s="279"/>
      <c r="AF1392" s="276"/>
      <c r="AH1392" s="257"/>
      <c r="AJ1392" s="228"/>
      <c r="AK1392" s="259"/>
      <c r="AL1392" s="242"/>
    </row>
    <row r="1393" spans="1:38" s="229" customFormat="1" ht="15" customHeight="1">
      <c r="A1393" s="239">
        <v>2024</v>
      </c>
      <c r="B1393" s="239" t="s">
        <v>54</v>
      </c>
      <c r="C1393" s="218" t="s">
        <v>3636</v>
      </c>
      <c r="D1393" s="217">
        <v>1234</v>
      </c>
      <c r="E1393" s="219" t="s">
        <v>4234</v>
      </c>
      <c r="F1393" s="217" t="s">
        <v>310</v>
      </c>
      <c r="G1393" s="217" t="s">
        <v>3641</v>
      </c>
      <c r="H1393" s="220" t="s">
        <v>4233</v>
      </c>
      <c r="I1393" s="249" t="s">
        <v>52</v>
      </c>
      <c r="J1393" s="220" t="s">
        <v>4232</v>
      </c>
      <c r="K1393" s="220"/>
      <c r="L1393" s="219" t="s">
        <v>4235</v>
      </c>
      <c r="M1393" s="222" t="s">
        <v>4233</v>
      </c>
      <c r="N1393" s="222" t="s">
        <v>4233</v>
      </c>
      <c r="O1393" s="222" t="s">
        <v>4236</v>
      </c>
      <c r="P1393" s="269" t="s">
        <v>506</v>
      </c>
      <c r="Q1393" s="269" t="s">
        <v>294</v>
      </c>
      <c r="R1393" s="221" t="s">
        <v>310</v>
      </c>
      <c r="S1393" s="280" t="s">
        <v>35</v>
      </c>
      <c r="T1393" s="274" t="s">
        <v>27</v>
      </c>
      <c r="U1393" s="223" t="s">
        <v>83</v>
      </c>
      <c r="V1393" s="221" t="s">
        <v>407</v>
      </c>
      <c r="W1393" s="231" t="s">
        <v>240</v>
      </c>
      <c r="X1393" s="269" t="s">
        <v>1186</v>
      </c>
      <c r="Y1393" s="220" t="s">
        <v>222</v>
      </c>
      <c r="Z1393" s="271" t="s">
        <v>223</v>
      </c>
      <c r="AA1393" s="220" t="s">
        <v>323</v>
      </c>
      <c r="AB1393" s="239" t="s">
        <v>310</v>
      </c>
      <c r="AC1393" s="273" t="s">
        <v>227</v>
      </c>
      <c r="AD1393" s="221"/>
      <c r="AE1393" s="228"/>
      <c r="AF1393" s="228"/>
      <c r="AH1393" s="257"/>
      <c r="AJ1393" s="228"/>
      <c r="AK1393" s="259"/>
      <c r="AL1393" s="228"/>
    </row>
    <row r="1394" spans="1:38" s="229" customFormat="1" ht="15" customHeight="1">
      <c r="A1394" s="239">
        <v>2024</v>
      </c>
      <c r="B1394" s="239" t="s">
        <v>54</v>
      </c>
      <c r="C1394" s="218">
        <v>45449</v>
      </c>
      <c r="D1394" s="217">
        <v>1234</v>
      </c>
      <c r="E1394" s="219" t="s">
        <v>4234</v>
      </c>
      <c r="F1394" s="217"/>
      <c r="G1394" s="217"/>
      <c r="H1394" s="220" t="s">
        <v>4233</v>
      </c>
      <c r="I1394" s="249" t="s">
        <v>52</v>
      </c>
      <c r="J1394" s="220" t="s">
        <v>4232</v>
      </c>
      <c r="K1394" s="220"/>
      <c r="L1394" s="219" t="s">
        <v>4235</v>
      </c>
      <c r="M1394" s="222" t="s">
        <v>4233</v>
      </c>
      <c r="N1394" s="222" t="s">
        <v>4233</v>
      </c>
      <c r="O1394" s="222" t="s">
        <v>4236</v>
      </c>
      <c r="P1394" s="269" t="s">
        <v>3642</v>
      </c>
      <c r="Q1394" s="269" t="s">
        <v>412</v>
      </c>
      <c r="R1394" s="221" t="s">
        <v>316</v>
      </c>
      <c r="S1394" s="223" t="s">
        <v>43</v>
      </c>
      <c r="T1394" s="274" t="s">
        <v>33</v>
      </c>
      <c r="U1394" s="223" t="s">
        <v>78</v>
      </c>
      <c r="V1394" s="221" t="s">
        <v>3643</v>
      </c>
      <c r="W1394" s="231" t="s">
        <v>454</v>
      </c>
      <c r="X1394" s="269" t="s">
        <v>3644</v>
      </c>
      <c r="Y1394" s="220" t="s">
        <v>222</v>
      </c>
      <c r="Z1394" s="271" t="s">
        <v>220</v>
      </c>
      <c r="AA1394" s="256" t="s">
        <v>1322</v>
      </c>
      <c r="AB1394" s="239"/>
      <c r="AC1394" s="273" t="s">
        <v>227</v>
      </c>
      <c r="AD1394" s="221" t="s">
        <v>3645</v>
      </c>
      <c r="AE1394" s="279"/>
      <c r="AF1394" s="276"/>
      <c r="AH1394" s="257"/>
      <c r="AJ1394" s="228"/>
      <c r="AK1394" s="259"/>
      <c r="AL1394" s="242"/>
    </row>
    <row r="1395" spans="1:38" s="229" customFormat="1" ht="15" customHeight="1">
      <c r="A1395" s="239">
        <v>2024</v>
      </c>
      <c r="B1395" s="239" t="s">
        <v>54</v>
      </c>
      <c r="C1395" s="218" t="s">
        <v>3646</v>
      </c>
      <c r="D1395" s="217">
        <v>1234</v>
      </c>
      <c r="E1395" s="219" t="s">
        <v>4234</v>
      </c>
      <c r="F1395" s="217"/>
      <c r="G1395" s="217"/>
      <c r="H1395" s="220" t="s">
        <v>4233</v>
      </c>
      <c r="I1395" s="249" t="s">
        <v>52</v>
      </c>
      <c r="J1395" s="220" t="s">
        <v>4232</v>
      </c>
      <c r="K1395" s="220"/>
      <c r="L1395" s="219" t="s">
        <v>4235</v>
      </c>
      <c r="M1395" s="222" t="s">
        <v>4233</v>
      </c>
      <c r="N1395" s="222" t="s">
        <v>4233</v>
      </c>
      <c r="O1395" s="222" t="s">
        <v>4236</v>
      </c>
      <c r="P1395" s="269" t="s">
        <v>3642</v>
      </c>
      <c r="Q1395" s="269" t="s">
        <v>412</v>
      </c>
      <c r="R1395" s="221" t="s">
        <v>316</v>
      </c>
      <c r="S1395" s="280" t="s">
        <v>35</v>
      </c>
      <c r="T1395" s="274" t="s">
        <v>30</v>
      </c>
      <c r="U1395" s="223" t="s">
        <v>80</v>
      </c>
      <c r="V1395" s="221" t="s">
        <v>94</v>
      </c>
      <c r="W1395" s="220" t="s">
        <v>253</v>
      </c>
      <c r="X1395" s="269" t="s">
        <v>3647</v>
      </c>
      <c r="Y1395" s="220" t="s">
        <v>219</v>
      </c>
      <c r="Z1395" s="271"/>
      <c r="AA1395" s="220" t="s">
        <v>288</v>
      </c>
      <c r="AB1395" s="239"/>
      <c r="AC1395" s="273"/>
      <c r="AD1395" s="221" t="s">
        <v>3627</v>
      </c>
      <c r="AE1395" s="279"/>
      <c r="AF1395" s="276"/>
      <c r="AH1395" s="257"/>
      <c r="AK1395" s="259"/>
      <c r="AL1395" s="242"/>
    </row>
    <row r="1396" spans="1:38" s="229" customFormat="1" ht="15" customHeight="1">
      <c r="A1396" s="239">
        <v>2024</v>
      </c>
      <c r="B1396" s="239" t="s">
        <v>54</v>
      </c>
      <c r="C1396" s="218" t="s">
        <v>3646</v>
      </c>
      <c r="D1396" s="217">
        <v>1234</v>
      </c>
      <c r="E1396" s="219" t="s">
        <v>4234</v>
      </c>
      <c r="F1396" s="217"/>
      <c r="G1396" s="217"/>
      <c r="H1396" s="220" t="s">
        <v>4233</v>
      </c>
      <c r="I1396" s="249" t="s">
        <v>52</v>
      </c>
      <c r="J1396" s="220" t="s">
        <v>4232</v>
      </c>
      <c r="K1396" s="220"/>
      <c r="L1396" s="219" t="s">
        <v>4235</v>
      </c>
      <c r="M1396" s="222" t="s">
        <v>4233</v>
      </c>
      <c r="N1396" s="222" t="s">
        <v>4233</v>
      </c>
      <c r="O1396" s="222" t="s">
        <v>4236</v>
      </c>
      <c r="P1396" s="269" t="s">
        <v>306</v>
      </c>
      <c r="Q1396" s="269" t="s">
        <v>294</v>
      </c>
      <c r="R1396" s="221" t="s">
        <v>316</v>
      </c>
      <c r="S1396" s="223" t="s">
        <v>76</v>
      </c>
      <c r="T1396" s="274" t="s">
        <v>882</v>
      </c>
      <c r="U1396" s="223" t="s">
        <v>79</v>
      </c>
      <c r="V1396" s="221" t="s">
        <v>3648</v>
      </c>
      <c r="W1396" s="231" t="s">
        <v>76</v>
      </c>
      <c r="X1396" s="269" t="s">
        <v>3649</v>
      </c>
      <c r="Y1396" s="220" t="s">
        <v>222</v>
      </c>
      <c r="Z1396" s="271" t="s">
        <v>223</v>
      </c>
      <c r="AA1396" s="220" t="s">
        <v>288</v>
      </c>
      <c r="AB1396" s="239"/>
      <c r="AC1396" s="273" t="s">
        <v>227</v>
      </c>
      <c r="AD1396" s="249" t="s">
        <v>3650</v>
      </c>
      <c r="AE1396" s="279"/>
      <c r="AF1396" s="276"/>
      <c r="AH1396" s="257"/>
      <c r="AJ1396" s="228"/>
      <c r="AK1396" s="259"/>
      <c r="AL1396" s="242"/>
    </row>
    <row r="1397" spans="1:38" s="229" customFormat="1" ht="15" customHeight="1">
      <c r="A1397" s="239">
        <v>2024</v>
      </c>
      <c r="B1397" s="239" t="s">
        <v>54</v>
      </c>
      <c r="C1397" s="218" t="s">
        <v>3646</v>
      </c>
      <c r="D1397" s="217">
        <v>1234</v>
      </c>
      <c r="E1397" s="219" t="s">
        <v>4234</v>
      </c>
      <c r="F1397" s="217"/>
      <c r="G1397" s="217"/>
      <c r="H1397" s="220" t="s">
        <v>4233</v>
      </c>
      <c r="I1397" s="249" t="s">
        <v>52</v>
      </c>
      <c r="J1397" s="220" t="s">
        <v>4232</v>
      </c>
      <c r="K1397" s="220"/>
      <c r="L1397" s="219" t="s">
        <v>4235</v>
      </c>
      <c r="M1397" s="222" t="s">
        <v>4233</v>
      </c>
      <c r="N1397" s="222" t="s">
        <v>4233</v>
      </c>
      <c r="O1397" s="222" t="s">
        <v>4236</v>
      </c>
      <c r="P1397" s="269" t="s">
        <v>3642</v>
      </c>
      <c r="Q1397" s="269" t="s">
        <v>412</v>
      </c>
      <c r="R1397" s="221" t="s">
        <v>316</v>
      </c>
      <c r="S1397" s="223" t="s">
        <v>43</v>
      </c>
      <c r="T1397" s="274" t="s">
        <v>3123</v>
      </c>
      <c r="U1397" s="223" t="s">
        <v>79</v>
      </c>
      <c r="V1397" s="221" t="s">
        <v>100</v>
      </c>
      <c r="W1397" s="231" t="s">
        <v>2083</v>
      </c>
      <c r="X1397" s="232" t="s">
        <v>3651</v>
      </c>
      <c r="Y1397" s="220" t="s">
        <v>222</v>
      </c>
      <c r="Z1397" s="271" t="s">
        <v>220</v>
      </c>
      <c r="AA1397" s="220" t="s">
        <v>1322</v>
      </c>
      <c r="AB1397" s="239"/>
      <c r="AC1397" s="273" t="s">
        <v>227</v>
      </c>
      <c r="AD1397" s="221" t="s">
        <v>3652</v>
      </c>
      <c r="AE1397" s="279"/>
      <c r="AF1397" s="276"/>
      <c r="AH1397" s="257"/>
      <c r="AJ1397" s="228"/>
      <c r="AK1397" s="259"/>
      <c r="AL1397" s="228"/>
    </row>
    <row r="1398" spans="1:38" s="229" customFormat="1" ht="15" customHeight="1">
      <c r="A1398" s="239">
        <v>2024</v>
      </c>
      <c r="B1398" s="239" t="s">
        <v>54</v>
      </c>
      <c r="C1398" s="218" t="s">
        <v>3646</v>
      </c>
      <c r="D1398" s="217">
        <v>1234</v>
      </c>
      <c r="E1398" s="219" t="s">
        <v>4234</v>
      </c>
      <c r="F1398" s="217"/>
      <c r="G1398" s="217"/>
      <c r="H1398" s="220" t="s">
        <v>4233</v>
      </c>
      <c r="I1398" s="249" t="s">
        <v>52</v>
      </c>
      <c r="J1398" s="220" t="s">
        <v>4232</v>
      </c>
      <c r="K1398" s="220"/>
      <c r="L1398" s="219" t="s">
        <v>4235</v>
      </c>
      <c r="M1398" s="222" t="s">
        <v>4233</v>
      </c>
      <c r="N1398" s="222" t="s">
        <v>4233</v>
      </c>
      <c r="O1398" s="222" t="s">
        <v>4236</v>
      </c>
      <c r="P1398" s="269" t="s">
        <v>306</v>
      </c>
      <c r="Q1398" s="269" t="s">
        <v>294</v>
      </c>
      <c r="R1398" s="221" t="s">
        <v>316</v>
      </c>
      <c r="S1398" s="223" t="s">
        <v>76</v>
      </c>
      <c r="T1398" s="274" t="s">
        <v>882</v>
      </c>
      <c r="U1398" s="223" t="s">
        <v>79</v>
      </c>
      <c r="V1398" s="221" t="s">
        <v>3648</v>
      </c>
      <c r="W1398" s="231" t="s">
        <v>76</v>
      </c>
      <c r="X1398" s="269" t="s">
        <v>3653</v>
      </c>
      <c r="Y1398" s="220" t="s">
        <v>222</v>
      </c>
      <c r="Z1398" s="271" t="s">
        <v>223</v>
      </c>
      <c r="AA1398" s="220" t="s">
        <v>288</v>
      </c>
      <c r="AB1398" s="239"/>
      <c r="AC1398" s="273" t="s">
        <v>227</v>
      </c>
      <c r="AD1398" s="249" t="s">
        <v>3650</v>
      </c>
      <c r="AE1398" s="228"/>
      <c r="AF1398" s="228"/>
      <c r="AH1398" s="257"/>
      <c r="AI1398" s="320"/>
      <c r="AJ1398" s="228"/>
      <c r="AK1398" s="259"/>
      <c r="AL1398" s="228"/>
    </row>
    <row r="1399" spans="1:38" s="229" customFormat="1" ht="15" customHeight="1">
      <c r="A1399" s="239">
        <v>2024</v>
      </c>
      <c r="B1399" s="239" t="s">
        <v>54</v>
      </c>
      <c r="C1399" s="218" t="s">
        <v>3646</v>
      </c>
      <c r="D1399" s="217">
        <v>1234</v>
      </c>
      <c r="E1399" s="219" t="s">
        <v>4234</v>
      </c>
      <c r="F1399" s="217" t="s">
        <v>310</v>
      </c>
      <c r="G1399" s="217" t="s">
        <v>3654</v>
      </c>
      <c r="H1399" s="220" t="s">
        <v>4233</v>
      </c>
      <c r="I1399" s="249" t="s">
        <v>52</v>
      </c>
      <c r="J1399" s="220" t="s">
        <v>4232</v>
      </c>
      <c r="K1399" s="220"/>
      <c r="L1399" s="219" t="s">
        <v>4235</v>
      </c>
      <c r="M1399" s="222" t="s">
        <v>4233</v>
      </c>
      <c r="N1399" s="222" t="s">
        <v>4233</v>
      </c>
      <c r="O1399" s="222" t="s">
        <v>4236</v>
      </c>
      <c r="P1399" s="269" t="s">
        <v>306</v>
      </c>
      <c r="Q1399" s="269" t="s">
        <v>294</v>
      </c>
      <c r="R1399" s="221" t="s">
        <v>289</v>
      </c>
      <c r="S1399" s="280" t="s">
        <v>35</v>
      </c>
      <c r="T1399" s="274" t="s">
        <v>27</v>
      </c>
      <c r="U1399" s="223" t="s">
        <v>180</v>
      </c>
      <c r="V1399" s="221" t="s">
        <v>3655</v>
      </c>
      <c r="W1399" s="231" t="s">
        <v>2989</v>
      </c>
      <c r="X1399" s="269" t="s">
        <v>1186</v>
      </c>
      <c r="Y1399" s="220" t="s">
        <v>222</v>
      </c>
      <c r="Z1399" s="271" t="s">
        <v>223</v>
      </c>
      <c r="AA1399" s="220" t="s">
        <v>323</v>
      </c>
      <c r="AB1399" s="239" t="s">
        <v>310</v>
      </c>
      <c r="AC1399" s="273" t="s">
        <v>227</v>
      </c>
      <c r="AD1399" s="321" t="s">
        <v>3656</v>
      </c>
      <c r="AE1399" s="279"/>
      <c r="AF1399" s="276"/>
      <c r="AJ1399" s="228"/>
      <c r="AK1399" s="259"/>
      <c r="AL1399" s="242"/>
    </row>
    <row r="1400" spans="1:38" s="229" customFormat="1" ht="15" customHeight="1">
      <c r="A1400" s="239">
        <v>2024</v>
      </c>
      <c r="B1400" s="239" t="s">
        <v>54</v>
      </c>
      <c r="C1400" s="218" t="s">
        <v>3646</v>
      </c>
      <c r="D1400" s="217">
        <v>1234</v>
      </c>
      <c r="E1400" s="219" t="s">
        <v>4234</v>
      </c>
      <c r="F1400" s="217" t="s">
        <v>310</v>
      </c>
      <c r="G1400" s="217" t="s">
        <v>3657</v>
      </c>
      <c r="H1400" s="220" t="s">
        <v>4233</v>
      </c>
      <c r="I1400" s="249" t="s">
        <v>52</v>
      </c>
      <c r="J1400" s="220" t="s">
        <v>4232</v>
      </c>
      <c r="K1400" s="220"/>
      <c r="L1400" s="219" t="s">
        <v>4235</v>
      </c>
      <c r="M1400" s="222" t="s">
        <v>4233</v>
      </c>
      <c r="N1400" s="222" t="s">
        <v>4233</v>
      </c>
      <c r="O1400" s="222" t="s">
        <v>4236</v>
      </c>
      <c r="P1400" s="269" t="s">
        <v>623</v>
      </c>
      <c r="Q1400" s="269" t="s">
        <v>294</v>
      </c>
      <c r="R1400" s="221" t="s">
        <v>289</v>
      </c>
      <c r="S1400" s="280" t="s">
        <v>35</v>
      </c>
      <c r="T1400" s="274" t="s">
        <v>27</v>
      </c>
      <c r="U1400" s="223" t="s">
        <v>180</v>
      </c>
      <c r="V1400" s="221" t="s">
        <v>2127</v>
      </c>
      <c r="W1400" s="231" t="s">
        <v>3658</v>
      </c>
      <c r="X1400" s="269" t="s">
        <v>1186</v>
      </c>
      <c r="Y1400" s="220" t="s">
        <v>222</v>
      </c>
      <c r="Z1400" s="271" t="s">
        <v>223</v>
      </c>
      <c r="AA1400" s="220" t="s">
        <v>323</v>
      </c>
      <c r="AB1400" s="239" t="s">
        <v>310</v>
      </c>
      <c r="AC1400" s="273" t="s">
        <v>227</v>
      </c>
      <c r="AD1400" s="221"/>
      <c r="AE1400" s="228"/>
      <c r="AF1400" s="228"/>
      <c r="AH1400" s="257"/>
      <c r="AJ1400" s="228"/>
      <c r="AK1400" s="259"/>
      <c r="AL1400" s="228"/>
    </row>
    <row r="1401" spans="1:38" s="229" customFormat="1" ht="15" customHeight="1">
      <c r="A1401" s="239">
        <v>2024</v>
      </c>
      <c r="B1401" s="239" t="s">
        <v>54</v>
      </c>
      <c r="C1401" s="218" t="s">
        <v>3646</v>
      </c>
      <c r="D1401" s="217">
        <v>1234</v>
      </c>
      <c r="E1401" s="219" t="s">
        <v>4234</v>
      </c>
      <c r="F1401" s="217"/>
      <c r="G1401" s="217"/>
      <c r="H1401" s="220" t="s">
        <v>4233</v>
      </c>
      <c r="I1401" s="249" t="s">
        <v>52</v>
      </c>
      <c r="J1401" s="220" t="s">
        <v>4232</v>
      </c>
      <c r="K1401" s="220"/>
      <c r="L1401" s="219" t="s">
        <v>4235</v>
      </c>
      <c r="M1401" s="222" t="s">
        <v>4233</v>
      </c>
      <c r="N1401" s="222" t="s">
        <v>4233</v>
      </c>
      <c r="O1401" s="222" t="s">
        <v>4236</v>
      </c>
      <c r="P1401" s="269" t="s">
        <v>3659</v>
      </c>
      <c r="Q1401" s="269" t="s">
        <v>523</v>
      </c>
      <c r="R1401" s="221" t="s">
        <v>316</v>
      </c>
      <c r="S1401" s="223" t="s">
        <v>43</v>
      </c>
      <c r="T1401" s="274" t="s">
        <v>30</v>
      </c>
      <c r="U1401" s="223" t="s">
        <v>78</v>
      </c>
      <c r="V1401" s="221" t="s">
        <v>103</v>
      </c>
      <c r="W1401" s="231" t="s">
        <v>454</v>
      </c>
      <c r="X1401" s="269" t="s">
        <v>2424</v>
      </c>
      <c r="Y1401" s="220" t="s">
        <v>222</v>
      </c>
      <c r="Z1401" s="271" t="s">
        <v>220</v>
      </c>
      <c r="AA1401" s="220" t="s">
        <v>288</v>
      </c>
      <c r="AB1401" s="239"/>
      <c r="AC1401" s="273" t="s">
        <v>224</v>
      </c>
      <c r="AD1401" s="221" t="s">
        <v>3660</v>
      </c>
      <c r="AE1401" s="279"/>
      <c r="AF1401" s="276"/>
      <c r="AH1401" s="257"/>
      <c r="AJ1401" s="228"/>
      <c r="AK1401" s="259"/>
      <c r="AL1401" s="228"/>
    </row>
    <row r="1402" spans="1:38" s="229" customFormat="1" ht="15" customHeight="1">
      <c r="A1402" s="239">
        <v>2024</v>
      </c>
      <c r="B1402" s="239" t="s">
        <v>54</v>
      </c>
      <c r="C1402" s="218" t="s">
        <v>3646</v>
      </c>
      <c r="D1402" s="217">
        <v>1234</v>
      </c>
      <c r="E1402" s="219" t="s">
        <v>4234</v>
      </c>
      <c r="F1402" s="217"/>
      <c r="G1402" s="217"/>
      <c r="H1402" s="220" t="s">
        <v>4233</v>
      </c>
      <c r="I1402" s="249" t="s">
        <v>52</v>
      </c>
      <c r="J1402" s="220" t="s">
        <v>4232</v>
      </c>
      <c r="K1402" s="220" t="s">
        <v>3350</v>
      </c>
      <c r="L1402" s="219" t="s">
        <v>4235</v>
      </c>
      <c r="M1402" s="222" t="s">
        <v>4233</v>
      </c>
      <c r="N1402" s="222" t="s">
        <v>4233</v>
      </c>
      <c r="O1402" s="222" t="s">
        <v>4236</v>
      </c>
      <c r="P1402" s="269" t="s">
        <v>1494</v>
      </c>
      <c r="Q1402" s="269" t="s">
        <v>294</v>
      </c>
      <c r="R1402" s="221" t="s">
        <v>316</v>
      </c>
      <c r="S1402" s="223" t="s">
        <v>76</v>
      </c>
      <c r="T1402" s="274" t="s">
        <v>3661</v>
      </c>
      <c r="U1402" s="223" t="s">
        <v>78</v>
      </c>
      <c r="V1402" s="221" t="s">
        <v>3022</v>
      </c>
      <c r="W1402" s="231" t="s">
        <v>76</v>
      </c>
      <c r="X1402" s="292" t="s">
        <v>3662</v>
      </c>
      <c r="Y1402" s="220" t="s">
        <v>219</v>
      </c>
      <c r="Z1402" s="271" t="s">
        <v>223</v>
      </c>
      <c r="AA1402" s="220" t="s">
        <v>1736</v>
      </c>
      <c r="AB1402" s="239" t="s">
        <v>289</v>
      </c>
      <c r="AC1402" s="273" t="s">
        <v>227</v>
      </c>
      <c r="AD1402" s="221"/>
      <c r="AE1402" s="279"/>
      <c r="AF1402" s="276"/>
      <c r="AH1402" s="257"/>
      <c r="AJ1402" s="228"/>
      <c r="AK1402" s="259"/>
      <c r="AL1402" s="242"/>
    </row>
    <row r="1403" spans="1:38" s="229" customFormat="1" ht="15" customHeight="1">
      <c r="A1403" s="239">
        <v>2024</v>
      </c>
      <c r="B1403" s="239" t="s">
        <v>54</v>
      </c>
      <c r="C1403" s="218" t="s">
        <v>3646</v>
      </c>
      <c r="D1403" s="217">
        <v>1234</v>
      </c>
      <c r="E1403" s="219" t="s">
        <v>4234</v>
      </c>
      <c r="F1403" s="217"/>
      <c r="G1403" s="217"/>
      <c r="H1403" s="220" t="s">
        <v>4233</v>
      </c>
      <c r="I1403" s="249" t="s">
        <v>75</v>
      </c>
      <c r="J1403" s="220" t="s">
        <v>4232</v>
      </c>
      <c r="K1403" s="220"/>
      <c r="L1403" s="219" t="s">
        <v>4235</v>
      </c>
      <c r="M1403" s="222" t="s">
        <v>4233</v>
      </c>
      <c r="N1403" s="222" t="s">
        <v>4233</v>
      </c>
      <c r="O1403" s="222" t="s">
        <v>4236</v>
      </c>
      <c r="P1403" s="269" t="s">
        <v>449</v>
      </c>
      <c r="Q1403" s="269" t="s">
        <v>294</v>
      </c>
      <c r="R1403" s="221"/>
      <c r="S1403" s="223"/>
      <c r="T1403" s="223"/>
      <c r="U1403" s="223"/>
      <c r="V1403" s="221" t="s">
        <v>75</v>
      </c>
      <c r="W1403" s="220"/>
      <c r="X1403" s="269"/>
      <c r="Y1403" s="220"/>
      <c r="Z1403" s="271"/>
      <c r="AA1403" s="220" t="s">
        <v>75</v>
      </c>
      <c r="AB1403" s="239"/>
      <c r="AC1403" s="273"/>
      <c r="AD1403" s="221"/>
      <c r="AE1403" s="279"/>
      <c r="AF1403" s="322"/>
      <c r="AH1403" s="257"/>
      <c r="AK1403" s="259"/>
      <c r="AL1403" s="228"/>
    </row>
    <row r="1404" spans="1:38" s="229" customFormat="1" ht="15" customHeight="1">
      <c r="A1404" s="239">
        <v>2024</v>
      </c>
      <c r="B1404" s="239" t="s">
        <v>54</v>
      </c>
      <c r="C1404" s="218" t="s">
        <v>3646</v>
      </c>
      <c r="D1404" s="217">
        <v>1234</v>
      </c>
      <c r="E1404" s="219" t="s">
        <v>4234</v>
      </c>
      <c r="F1404" s="217"/>
      <c r="G1404" s="217"/>
      <c r="H1404" s="220" t="s">
        <v>4233</v>
      </c>
      <c r="I1404" s="249" t="s">
        <v>52</v>
      </c>
      <c r="J1404" s="220" t="s">
        <v>4232</v>
      </c>
      <c r="K1404" s="220"/>
      <c r="L1404" s="219" t="s">
        <v>4235</v>
      </c>
      <c r="M1404" s="222" t="s">
        <v>4233</v>
      </c>
      <c r="N1404" s="222" t="s">
        <v>4233</v>
      </c>
      <c r="O1404" s="222" t="s">
        <v>4236</v>
      </c>
      <c r="P1404" s="269" t="s">
        <v>374</v>
      </c>
      <c r="Q1404" s="269" t="s">
        <v>375</v>
      </c>
      <c r="R1404" s="221" t="s">
        <v>316</v>
      </c>
      <c r="S1404" s="223" t="s">
        <v>76</v>
      </c>
      <c r="T1404" s="274" t="s">
        <v>30</v>
      </c>
      <c r="U1404" s="223" t="s">
        <v>81</v>
      </c>
      <c r="V1404" s="221" t="s">
        <v>93</v>
      </c>
      <c r="W1404" s="220" t="s">
        <v>253</v>
      </c>
      <c r="X1404" s="269" t="s">
        <v>3663</v>
      </c>
      <c r="Y1404" s="220" t="s">
        <v>219</v>
      </c>
      <c r="Z1404" s="271"/>
      <c r="AA1404" s="220" t="s">
        <v>288</v>
      </c>
      <c r="AB1404" s="239"/>
      <c r="AC1404" s="273"/>
      <c r="AD1404" s="221" t="s">
        <v>3627</v>
      </c>
      <c r="AE1404" s="279"/>
      <c r="AF1404" s="276"/>
      <c r="AJ1404" s="228"/>
      <c r="AK1404" s="259"/>
      <c r="AL1404" s="228"/>
    </row>
    <row r="1405" spans="1:38" s="229" customFormat="1" ht="15" customHeight="1">
      <c r="A1405" s="239">
        <v>2024</v>
      </c>
      <c r="B1405" s="239" t="s">
        <v>54</v>
      </c>
      <c r="C1405" s="218" t="s">
        <v>3646</v>
      </c>
      <c r="D1405" s="217">
        <v>1234</v>
      </c>
      <c r="E1405" s="219" t="s">
        <v>4234</v>
      </c>
      <c r="F1405" s="217"/>
      <c r="G1405" s="217"/>
      <c r="H1405" s="220" t="s">
        <v>4233</v>
      </c>
      <c r="I1405" s="249" t="s">
        <v>52</v>
      </c>
      <c r="J1405" s="220" t="s">
        <v>4232</v>
      </c>
      <c r="K1405" s="220" t="s">
        <v>3350</v>
      </c>
      <c r="L1405" s="219" t="s">
        <v>4235</v>
      </c>
      <c r="M1405" s="222" t="s">
        <v>4233</v>
      </c>
      <c r="N1405" s="222" t="s">
        <v>4233</v>
      </c>
      <c r="O1405" s="222" t="s">
        <v>4236</v>
      </c>
      <c r="P1405" s="269" t="s">
        <v>3664</v>
      </c>
      <c r="Q1405" s="269" t="s">
        <v>294</v>
      </c>
      <c r="R1405" s="221" t="s">
        <v>289</v>
      </c>
      <c r="S1405" s="223" t="s">
        <v>90</v>
      </c>
      <c r="T1405" s="274" t="s">
        <v>3019</v>
      </c>
      <c r="U1405" s="223"/>
      <c r="V1405" s="221" t="s">
        <v>3665</v>
      </c>
      <c r="W1405" s="231" t="s">
        <v>2083</v>
      </c>
      <c r="X1405" s="231" t="s">
        <v>3666</v>
      </c>
      <c r="Y1405" s="220" t="s">
        <v>222</v>
      </c>
      <c r="Z1405" s="271" t="s">
        <v>223</v>
      </c>
      <c r="AA1405" s="220" t="s">
        <v>1736</v>
      </c>
      <c r="AB1405" s="239" t="s">
        <v>316</v>
      </c>
      <c r="AC1405" s="273" t="s">
        <v>227</v>
      </c>
      <c r="AD1405" s="221"/>
      <c r="AE1405" s="279"/>
      <c r="AF1405" s="276"/>
      <c r="AJ1405" s="228"/>
      <c r="AK1405" s="259"/>
      <c r="AL1405" s="242"/>
    </row>
    <row r="1406" spans="1:38" s="229" customFormat="1" ht="15" customHeight="1">
      <c r="A1406" s="239">
        <v>2024</v>
      </c>
      <c r="B1406" s="239" t="s">
        <v>54</v>
      </c>
      <c r="C1406" s="218" t="s">
        <v>3646</v>
      </c>
      <c r="D1406" s="217">
        <v>1234</v>
      </c>
      <c r="E1406" s="219" t="s">
        <v>4234</v>
      </c>
      <c r="F1406" s="217"/>
      <c r="G1406" s="217"/>
      <c r="H1406" s="220" t="s">
        <v>4233</v>
      </c>
      <c r="I1406" s="249" t="s">
        <v>52</v>
      </c>
      <c r="J1406" s="220" t="s">
        <v>4232</v>
      </c>
      <c r="K1406" s="220"/>
      <c r="L1406" s="219" t="s">
        <v>4235</v>
      </c>
      <c r="M1406" s="222" t="s">
        <v>4233</v>
      </c>
      <c r="N1406" s="222" t="s">
        <v>4233</v>
      </c>
      <c r="O1406" s="222" t="s">
        <v>4236</v>
      </c>
      <c r="P1406" s="269" t="s">
        <v>1049</v>
      </c>
      <c r="Q1406" s="269" t="s">
        <v>356</v>
      </c>
      <c r="R1406" s="221" t="s">
        <v>312</v>
      </c>
      <c r="S1406" s="223" t="s">
        <v>90</v>
      </c>
      <c r="T1406" s="274" t="s">
        <v>33</v>
      </c>
      <c r="U1406" s="223" t="s">
        <v>88</v>
      </c>
      <c r="V1406" s="221" t="s">
        <v>100</v>
      </c>
      <c r="W1406" s="231" t="s">
        <v>3630</v>
      </c>
      <c r="X1406" s="269" t="s">
        <v>3667</v>
      </c>
      <c r="Y1406" s="220" t="s">
        <v>219</v>
      </c>
      <c r="Z1406" s="271" t="s">
        <v>223</v>
      </c>
      <c r="AA1406" s="220" t="s">
        <v>288</v>
      </c>
      <c r="AB1406" s="239"/>
      <c r="AC1406" s="273" t="s">
        <v>227</v>
      </c>
      <c r="AD1406" s="221"/>
      <c r="AE1406" s="279"/>
      <c r="AF1406" s="276"/>
      <c r="AJ1406" s="228"/>
      <c r="AK1406" s="259"/>
      <c r="AL1406" s="228"/>
    </row>
    <row r="1407" spans="1:38" s="229" customFormat="1" ht="15" customHeight="1">
      <c r="A1407" s="239">
        <v>2024</v>
      </c>
      <c r="B1407" s="239" t="s">
        <v>54</v>
      </c>
      <c r="C1407" s="218" t="s">
        <v>3646</v>
      </c>
      <c r="D1407" s="217">
        <v>1234</v>
      </c>
      <c r="E1407" s="219" t="s">
        <v>4234</v>
      </c>
      <c r="F1407" s="217"/>
      <c r="G1407" s="217"/>
      <c r="H1407" s="220" t="s">
        <v>4233</v>
      </c>
      <c r="I1407" s="249" t="s">
        <v>73</v>
      </c>
      <c r="J1407" s="220" t="s">
        <v>4232</v>
      </c>
      <c r="K1407" s="220"/>
      <c r="L1407" s="219" t="s">
        <v>4235</v>
      </c>
      <c r="M1407" s="222" t="s">
        <v>4233</v>
      </c>
      <c r="N1407" s="222" t="s">
        <v>4233</v>
      </c>
      <c r="O1407" s="222" t="s">
        <v>4236</v>
      </c>
      <c r="P1407" s="269"/>
      <c r="Q1407" s="269"/>
      <c r="R1407" s="221"/>
      <c r="S1407" s="223"/>
      <c r="T1407" s="223"/>
      <c r="U1407" s="223"/>
      <c r="V1407" s="221" t="s">
        <v>202</v>
      </c>
      <c r="W1407" s="220"/>
      <c r="X1407" s="269"/>
      <c r="Y1407" s="220"/>
      <c r="Z1407" s="271"/>
      <c r="AA1407" s="220" t="s">
        <v>202</v>
      </c>
      <c r="AB1407" s="239"/>
      <c r="AC1407" s="273"/>
      <c r="AD1407" s="221"/>
      <c r="AE1407" s="279"/>
      <c r="AF1407" s="276"/>
      <c r="AJ1407" s="228"/>
      <c r="AK1407" s="259"/>
      <c r="AL1407" s="228"/>
    </row>
    <row r="1408" spans="1:38" s="229" customFormat="1" ht="15" customHeight="1">
      <c r="A1408" s="239">
        <v>2024</v>
      </c>
      <c r="B1408" s="239" t="s">
        <v>54</v>
      </c>
      <c r="C1408" s="218" t="s">
        <v>3668</v>
      </c>
      <c r="D1408" s="217">
        <v>1234</v>
      </c>
      <c r="E1408" s="219" t="s">
        <v>4234</v>
      </c>
      <c r="F1408" s="217"/>
      <c r="G1408" s="217"/>
      <c r="H1408" s="220" t="s">
        <v>4233</v>
      </c>
      <c r="I1408" s="249" t="s">
        <v>2061</v>
      </c>
      <c r="J1408" s="220" t="s">
        <v>4232</v>
      </c>
      <c r="K1408" s="220"/>
      <c r="L1408" s="219" t="s">
        <v>4235</v>
      </c>
      <c r="M1408" s="222" t="s">
        <v>4233</v>
      </c>
      <c r="N1408" s="222" t="s">
        <v>4233</v>
      </c>
      <c r="O1408" s="222" t="s">
        <v>4236</v>
      </c>
      <c r="P1408" s="269"/>
      <c r="Q1408" s="269"/>
      <c r="R1408" s="221"/>
      <c r="S1408" s="223"/>
      <c r="T1408" s="223"/>
      <c r="U1408" s="223"/>
      <c r="V1408" s="221" t="s">
        <v>2061</v>
      </c>
      <c r="W1408" s="220"/>
      <c r="X1408" s="269"/>
      <c r="Y1408" s="220"/>
      <c r="Z1408" s="271"/>
      <c r="AA1408" s="220" t="s">
        <v>2061</v>
      </c>
      <c r="AB1408" s="239"/>
      <c r="AC1408" s="273"/>
      <c r="AD1408" s="221"/>
      <c r="AE1408" s="279"/>
      <c r="AF1408" s="276"/>
      <c r="AJ1408" s="228"/>
      <c r="AK1408" s="259"/>
      <c r="AL1408" s="228"/>
    </row>
    <row r="1409" spans="1:38" s="229" customFormat="1" ht="15" customHeight="1">
      <c r="A1409" s="239">
        <v>2024</v>
      </c>
      <c r="B1409" s="239" t="s">
        <v>54</v>
      </c>
      <c r="C1409" s="218" t="s">
        <v>3668</v>
      </c>
      <c r="D1409" s="217">
        <v>1234</v>
      </c>
      <c r="E1409" s="219" t="s">
        <v>4234</v>
      </c>
      <c r="F1409" s="217"/>
      <c r="G1409" s="217"/>
      <c r="H1409" s="220" t="s">
        <v>4233</v>
      </c>
      <c r="I1409" s="249" t="s">
        <v>52</v>
      </c>
      <c r="J1409" s="220" t="s">
        <v>4232</v>
      </c>
      <c r="K1409" s="220"/>
      <c r="L1409" s="219" t="s">
        <v>4235</v>
      </c>
      <c r="M1409" s="222" t="s">
        <v>4233</v>
      </c>
      <c r="N1409" s="222" t="s">
        <v>4233</v>
      </c>
      <c r="O1409" s="222" t="s">
        <v>4236</v>
      </c>
      <c r="P1409" s="269" t="s">
        <v>3669</v>
      </c>
      <c r="Q1409" s="269" t="s">
        <v>294</v>
      </c>
      <c r="R1409" s="221" t="s">
        <v>316</v>
      </c>
      <c r="S1409" s="280" t="s">
        <v>35</v>
      </c>
      <c r="T1409" s="274" t="s">
        <v>3670</v>
      </c>
      <c r="U1409" s="223" t="s">
        <v>85</v>
      </c>
      <c r="V1409" s="221" t="s">
        <v>3671</v>
      </c>
      <c r="W1409" s="220" t="s">
        <v>236</v>
      </c>
      <c r="X1409" s="269" t="s">
        <v>3672</v>
      </c>
      <c r="Y1409" s="220" t="s">
        <v>222</v>
      </c>
      <c r="Z1409" s="271" t="s">
        <v>223</v>
      </c>
      <c r="AA1409" s="220" t="s">
        <v>175</v>
      </c>
      <c r="AB1409" s="239" t="s">
        <v>316</v>
      </c>
      <c r="AC1409" s="273" t="s">
        <v>227</v>
      </c>
      <c r="AD1409" s="221"/>
      <c r="AE1409" s="279"/>
      <c r="AF1409" s="276"/>
      <c r="AH1409" s="257"/>
      <c r="AI1409" s="303"/>
      <c r="AJ1409" s="228"/>
      <c r="AK1409" s="259"/>
      <c r="AL1409" s="228"/>
    </row>
    <row r="1410" spans="1:38" s="229" customFormat="1" ht="15" customHeight="1">
      <c r="A1410" s="239">
        <v>2024</v>
      </c>
      <c r="B1410" s="239" t="s">
        <v>54</v>
      </c>
      <c r="C1410" s="218" t="s">
        <v>3668</v>
      </c>
      <c r="D1410" s="217">
        <v>1234</v>
      </c>
      <c r="E1410" s="219" t="s">
        <v>4234</v>
      </c>
      <c r="F1410" s="217" t="s">
        <v>310</v>
      </c>
      <c r="G1410" s="217" t="s">
        <v>3673</v>
      </c>
      <c r="H1410" s="220" t="s">
        <v>4233</v>
      </c>
      <c r="I1410" s="249" t="s">
        <v>52</v>
      </c>
      <c r="J1410" s="220" t="s">
        <v>4232</v>
      </c>
      <c r="K1410" s="220"/>
      <c r="L1410" s="219" t="s">
        <v>4235</v>
      </c>
      <c r="M1410" s="222" t="s">
        <v>4233</v>
      </c>
      <c r="N1410" s="222" t="s">
        <v>4233</v>
      </c>
      <c r="O1410" s="222" t="s">
        <v>4236</v>
      </c>
      <c r="P1410" s="269" t="s">
        <v>306</v>
      </c>
      <c r="Q1410" s="269" t="s">
        <v>294</v>
      </c>
      <c r="R1410" s="221" t="s">
        <v>289</v>
      </c>
      <c r="S1410" s="280" t="s">
        <v>35</v>
      </c>
      <c r="T1410" s="274" t="s">
        <v>29</v>
      </c>
      <c r="U1410" s="223" t="s">
        <v>83</v>
      </c>
      <c r="V1410" s="221" t="s">
        <v>3674</v>
      </c>
      <c r="W1410" s="231" t="s">
        <v>3675</v>
      </c>
      <c r="X1410" s="269" t="s">
        <v>1186</v>
      </c>
      <c r="Y1410" s="220" t="s">
        <v>219</v>
      </c>
      <c r="Z1410" s="271" t="s">
        <v>223</v>
      </c>
      <c r="AA1410" s="220" t="s">
        <v>323</v>
      </c>
      <c r="AB1410" s="239" t="s">
        <v>289</v>
      </c>
      <c r="AC1410" s="273" t="s">
        <v>227</v>
      </c>
      <c r="AD1410" s="221"/>
      <c r="AE1410" s="279"/>
      <c r="AF1410" s="279"/>
      <c r="AH1410" s="257"/>
      <c r="AK1410" s="259"/>
      <c r="AL1410" s="228"/>
    </row>
    <row r="1411" spans="1:38" s="229" customFormat="1" ht="15" customHeight="1">
      <c r="A1411" s="239">
        <v>2024</v>
      </c>
      <c r="B1411" s="239" t="s">
        <v>54</v>
      </c>
      <c r="C1411" s="218" t="s">
        <v>3668</v>
      </c>
      <c r="D1411" s="217">
        <v>1234</v>
      </c>
      <c r="E1411" s="219" t="s">
        <v>4234</v>
      </c>
      <c r="F1411" s="217"/>
      <c r="G1411" s="217"/>
      <c r="H1411" s="220" t="s">
        <v>4233</v>
      </c>
      <c r="I1411" s="249" t="s">
        <v>2061</v>
      </c>
      <c r="J1411" s="220" t="s">
        <v>4232</v>
      </c>
      <c r="K1411" s="220"/>
      <c r="L1411" s="219" t="s">
        <v>4235</v>
      </c>
      <c r="M1411" s="222" t="s">
        <v>4233</v>
      </c>
      <c r="N1411" s="222" t="s">
        <v>4233</v>
      </c>
      <c r="O1411" s="222" t="s">
        <v>4236</v>
      </c>
      <c r="P1411" s="269" t="s">
        <v>325</v>
      </c>
      <c r="Q1411" s="269" t="s">
        <v>325</v>
      </c>
      <c r="R1411" s="221"/>
      <c r="S1411" s="223"/>
      <c r="T1411" s="223"/>
      <c r="U1411" s="223"/>
      <c r="V1411" s="221" t="s">
        <v>2061</v>
      </c>
      <c r="W1411" s="220"/>
      <c r="X1411" s="269"/>
      <c r="Y1411" s="220"/>
      <c r="Z1411" s="271"/>
      <c r="AA1411" s="220" t="s">
        <v>2061</v>
      </c>
      <c r="AB1411" s="239"/>
      <c r="AC1411" s="273"/>
      <c r="AD1411" s="221"/>
      <c r="AE1411" s="228"/>
      <c r="AF1411" s="228"/>
      <c r="AH1411" s="257"/>
      <c r="AJ1411" s="228"/>
      <c r="AK1411" s="259"/>
      <c r="AL1411" s="228"/>
    </row>
    <row r="1412" spans="1:38" s="229" customFormat="1" ht="15" customHeight="1">
      <c r="A1412" s="239">
        <v>2024</v>
      </c>
      <c r="B1412" s="239" t="s">
        <v>54</v>
      </c>
      <c r="C1412" s="218" t="s">
        <v>3668</v>
      </c>
      <c r="D1412" s="217">
        <v>1234</v>
      </c>
      <c r="E1412" s="219" t="s">
        <v>4234</v>
      </c>
      <c r="F1412" s="217"/>
      <c r="G1412" s="217"/>
      <c r="H1412" s="220" t="s">
        <v>4233</v>
      </c>
      <c r="I1412" s="249" t="s">
        <v>52</v>
      </c>
      <c r="J1412" s="220" t="s">
        <v>4232</v>
      </c>
      <c r="K1412" s="220" t="s">
        <v>3350</v>
      </c>
      <c r="L1412" s="219" t="s">
        <v>4235</v>
      </c>
      <c r="M1412" s="222" t="s">
        <v>4233</v>
      </c>
      <c r="N1412" s="222" t="s">
        <v>4233</v>
      </c>
      <c r="O1412" s="222" t="s">
        <v>4236</v>
      </c>
      <c r="P1412" s="269" t="s">
        <v>740</v>
      </c>
      <c r="Q1412" s="269" t="s">
        <v>294</v>
      </c>
      <c r="R1412" s="221" t="s">
        <v>289</v>
      </c>
      <c r="S1412" s="223" t="s">
        <v>90</v>
      </c>
      <c r="T1412" s="274" t="s">
        <v>33</v>
      </c>
      <c r="U1412" s="223" t="s">
        <v>78</v>
      </c>
      <c r="V1412" s="221" t="s">
        <v>3676</v>
      </c>
      <c r="W1412" s="231" t="s">
        <v>3677</v>
      </c>
      <c r="X1412" s="231" t="s">
        <v>3678</v>
      </c>
      <c r="Y1412" s="220" t="s">
        <v>219</v>
      </c>
      <c r="Z1412" s="271" t="s">
        <v>220</v>
      </c>
      <c r="AA1412" s="220" t="s">
        <v>1736</v>
      </c>
      <c r="AB1412" s="239" t="s">
        <v>1076</v>
      </c>
      <c r="AC1412" s="273" t="s">
        <v>227</v>
      </c>
      <c r="AD1412" s="222" t="s">
        <v>3679</v>
      </c>
      <c r="AE1412" s="279"/>
      <c r="AF1412" s="276"/>
      <c r="AH1412" s="257"/>
      <c r="AI1412" s="317"/>
      <c r="AK1412" s="259"/>
      <c r="AL1412" s="228"/>
    </row>
    <row r="1413" spans="1:38" s="229" customFormat="1" ht="15" customHeight="1">
      <c r="A1413" s="239">
        <v>2024</v>
      </c>
      <c r="B1413" s="239" t="s">
        <v>54</v>
      </c>
      <c r="C1413" s="218" t="s">
        <v>3668</v>
      </c>
      <c r="D1413" s="217">
        <v>1234</v>
      </c>
      <c r="E1413" s="219" t="s">
        <v>4234</v>
      </c>
      <c r="F1413" s="217"/>
      <c r="G1413" s="217"/>
      <c r="H1413" s="220" t="s">
        <v>4233</v>
      </c>
      <c r="I1413" s="249" t="s">
        <v>52</v>
      </c>
      <c r="J1413" s="220" t="s">
        <v>4232</v>
      </c>
      <c r="K1413" s="220"/>
      <c r="L1413" s="219" t="s">
        <v>4235</v>
      </c>
      <c r="M1413" s="222" t="s">
        <v>4233</v>
      </c>
      <c r="N1413" s="222" t="s">
        <v>4233</v>
      </c>
      <c r="O1413" s="222" t="s">
        <v>4236</v>
      </c>
      <c r="P1413" s="269" t="s">
        <v>559</v>
      </c>
      <c r="Q1413" s="269" t="s">
        <v>294</v>
      </c>
      <c r="R1413" s="221" t="s">
        <v>316</v>
      </c>
      <c r="S1413" s="280" t="s">
        <v>35</v>
      </c>
      <c r="T1413" s="274" t="s">
        <v>3161</v>
      </c>
      <c r="U1413" s="223" t="s">
        <v>84</v>
      </c>
      <c r="V1413" s="221" t="s">
        <v>3680</v>
      </c>
      <c r="W1413" s="220" t="s">
        <v>240</v>
      </c>
      <c r="X1413" s="269" t="s">
        <v>3681</v>
      </c>
      <c r="Y1413" s="220" t="s">
        <v>219</v>
      </c>
      <c r="Z1413" s="271" t="s">
        <v>223</v>
      </c>
      <c r="AA1413" s="220" t="s">
        <v>175</v>
      </c>
      <c r="AB1413" s="239" t="s">
        <v>316</v>
      </c>
      <c r="AC1413" s="273" t="s">
        <v>227</v>
      </c>
      <c r="AD1413" s="221"/>
      <c r="AE1413" s="279"/>
      <c r="AF1413" s="276"/>
      <c r="AH1413" s="257"/>
      <c r="AJ1413" s="228"/>
      <c r="AK1413" s="259"/>
      <c r="AL1413" s="228"/>
    </row>
    <row r="1414" spans="1:38" s="229" customFormat="1" ht="15" customHeight="1">
      <c r="A1414" s="239">
        <v>2024</v>
      </c>
      <c r="B1414" s="239" t="s">
        <v>54</v>
      </c>
      <c r="C1414" s="218" t="s">
        <v>3682</v>
      </c>
      <c r="D1414" s="217">
        <v>1234</v>
      </c>
      <c r="E1414" s="219" t="s">
        <v>4234</v>
      </c>
      <c r="F1414" s="217"/>
      <c r="G1414" s="217"/>
      <c r="H1414" s="220" t="s">
        <v>4233</v>
      </c>
      <c r="I1414" s="249" t="s">
        <v>52</v>
      </c>
      <c r="J1414" s="220" t="s">
        <v>4232</v>
      </c>
      <c r="K1414" s="220"/>
      <c r="L1414" s="219" t="s">
        <v>4235</v>
      </c>
      <c r="M1414" s="222" t="s">
        <v>4233</v>
      </c>
      <c r="N1414" s="222" t="s">
        <v>4233</v>
      </c>
      <c r="O1414" s="222" t="s">
        <v>4236</v>
      </c>
      <c r="P1414" s="269" t="s">
        <v>3683</v>
      </c>
      <c r="Q1414" s="269" t="s">
        <v>406</v>
      </c>
      <c r="R1414" s="221" t="s">
        <v>289</v>
      </c>
      <c r="S1414" s="223" t="s">
        <v>43</v>
      </c>
      <c r="T1414" s="274" t="s">
        <v>33</v>
      </c>
      <c r="U1414" s="223" t="s">
        <v>78</v>
      </c>
      <c r="V1414" s="221" t="s">
        <v>3684</v>
      </c>
      <c r="W1414" s="231" t="s">
        <v>2083</v>
      </c>
      <c r="X1414" s="269" t="s">
        <v>3685</v>
      </c>
      <c r="Y1414" s="220" t="s">
        <v>222</v>
      </c>
      <c r="Z1414" s="271" t="s">
        <v>220</v>
      </c>
      <c r="AA1414" s="220" t="s">
        <v>288</v>
      </c>
      <c r="AB1414" s="239"/>
      <c r="AC1414" s="273" t="s">
        <v>227</v>
      </c>
      <c r="AD1414" s="221" t="s">
        <v>3686</v>
      </c>
      <c r="AE1414" s="279"/>
      <c r="AF1414" s="276"/>
      <c r="AJ1414" s="228"/>
      <c r="AK1414" s="259"/>
      <c r="AL1414" s="228"/>
    </row>
    <row r="1415" spans="1:38" s="229" customFormat="1" ht="15" customHeight="1">
      <c r="A1415" s="239">
        <v>2024</v>
      </c>
      <c r="B1415" s="239" t="s">
        <v>54</v>
      </c>
      <c r="C1415" s="218" t="s">
        <v>3687</v>
      </c>
      <c r="D1415" s="217">
        <v>1234</v>
      </c>
      <c r="E1415" s="219" t="s">
        <v>4234</v>
      </c>
      <c r="F1415" s="217"/>
      <c r="G1415" s="217"/>
      <c r="H1415" s="220" t="s">
        <v>4233</v>
      </c>
      <c r="I1415" s="249" t="s">
        <v>52</v>
      </c>
      <c r="J1415" s="220" t="s">
        <v>4232</v>
      </c>
      <c r="K1415" s="220"/>
      <c r="L1415" s="219" t="s">
        <v>4235</v>
      </c>
      <c r="M1415" s="222" t="s">
        <v>4233</v>
      </c>
      <c r="N1415" s="222" t="s">
        <v>4233</v>
      </c>
      <c r="O1415" s="222" t="s">
        <v>4236</v>
      </c>
      <c r="P1415" s="269" t="s">
        <v>306</v>
      </c>
      <c r="Q1415" s="269" t="s">
        <v>294</v>
      </c>
      <c r="R1415" s="221" t="s">
        <v>316</v>
      </c>
      <c r="S1415" s="223" t="s">
        <v>43</v>
      </c>
      <c r="T1415" s="274" t="s">
        <v>30</v>
      </c>
      <c r="U1415" s="223" t="s">
        <v>84</v>
      </c>
      <c r="V1415" s="221" t="s">
        <v>3688</v>
      </c>
      <c r="W1415" s="231" t="s">
        <v>454</v>
      </c>
      <c r="X1415" s="269" t="s">
        <v>3689</v>
      </c>
      <c r="Y1415" s="220" t="s">
        <v>222</v>
      </c>
      <c r="Z1415" s="271" t="s">
        <v>220</v>
      </c>
      <c r="AA1415" s="220" t="s">
        <v>174</v>
      </c>
      <c r="AB1415" s="239"/>
      <c r="AC1415" s="273" t="s">
        <v>227</v>
      </c>
      <c r="AD1415" s="321" t="s">
        <v>3656</v>
      </c>
      <c r="AE1415" s="228"/>
      <c r="AF1415" s="228"/>
      <c r="AH1415" s="257"/>
      <c r="AJ1415" s="228"/>
      <c r="AK1415" s="259"/>
      <c r="AL1415" s="228"/>
    </row>
    <row r="1416" spans="1:38" s="229" customFormat="1" ht="15" customHeight="1">
      <c r="A1416" s="239">
        <v>2024</v>
      </c>
      <c r="B1416" s="239" t="s">
        <v>54</v>
      </c>
      <c r="C1416" s="218" t="s">
        <v>3687</v>
      </c>
      <c r="D1416" s="217">
        <v>1234</v>
      </c>
      <c r="E1416" s="219" t="s">
        <v>4234</v>
      </c>
      <c r="F1416" s="217"/>
      <c r="G1416" s="217"/>
      <c r="H1416" s="220" t="s">
        <v>4233</v>
      </c>
      <c r="I1416" s="249" t="s">
        <v>52</v>
      </c>
      <c r="J1416" s="220" t="s">
        <v>4232</v>
      </c>
      <c r="K1416" s="220"/>
      <c r="L1416" s="219" t="s">
        <v>4235</v>
      </c>
      <c r="M1416" s="222" t="s">
        <v>4233</v>
      </c>
      <c r="N1416" s="222" t="s">
        <v>4233</v>
      </c>
      <c r="O1416" s="222" t="s">
        <v>4236</v>
      </c>
      <c r="P1416" s="269" t="s">
        <v>1562</v>
      </c>
      <c r="Q1416" s="269" t="s">
        <v>871</v>
      </c>
      <c r="R1416" s="221" t="s">
        <v>316</v>
      </c>
      <c r="S1416" s="223" t="s">
        <v>43</v>
      </c>
      <c r="T1416" s="274" t="s">
        <v>30</v>
      </c>
      <c r="U1416" s="223" t="s">
        <v>84</v>
      </c>
      <c r="V1416" s="221" t="s">
        <v>3690</v>
      </c>
      <c r="W1416" s="231" t="s">
        <v>454</v>
      </c>
      <c r="X1416" s="269" t="s">
        <v>3691</v>
      </c>
      <c r="Y1416" s="220" t="s">
        <v>222</v>
      </c>
      <c r="Z1416" s="271" t="s">
        <v>220</v>
      </c>
      <c r="AA1416" s="220" t="s">
        <v>174</v>
      </c>
      <c r="AB1416" s="239"/>
      <c r="AC1416" s="273" t="s">
        <v>227</v>
      </c>
      <c r="AD1416" s="221"/>
      <c r="AE1416" s="279"/>
      <c r="AF1416" s="276"/>
      <c r="AH1416" s="257"/>
      <c r="AJ1416" s="228"/>
      <c r="AK1416" s="259"/>
      <c r="AL1416" s="228"/>
    </row>
    <row r="1417" spans="1:38" s="229" customFormat="1" ht="15" customHeight="1">
      <c r="A1417" s="239">
        <v>2024</v>
      </c>
      <c r="B1417" s="239" t="s">
        <v>54</v>
      </c>
      <c r="C1417" s="218" t="s">
        <v>3692</v>
      </c>
      <c r="D1417" s="217">
        <v>1234</v>
      </c>
      <c r="E1417" s="219" t="s">
        <v>4234</v>
      </c>
      <c r="F1417" s="217"/>
      <c r="G1417" s="217"/>
      <c r="H1417" s="220" t="s">
        <v>4233</v>
      </c>
      <c r="I1417" s="249" t="s">
        <v>52</v>
      </c>
      <c r="J1417" s="220" t="s">
        <v>4232</v>
      </c>
      <c r="K1417" s="220" t="s">
        <v>3350</v>
      </c>
      <c r="L1417" s="219" t="s">
        <v>4235</v>
      </c>
      <c r="M1417" s="222" t="s">
        <v>4233</v>
      </c>
      <c r="N1417" s="222" t="s">
        <v>4233</v>
      </c>
      <c r="O1417" s="222" t="s">
        <v>4236</v>
      </c>
      <c r="P1417" s="269" t="s">
        <v>2419</v>
      </c>
      <c r="Q1417" s="269" t="s">
        <v>356</v>
      </c>
      <c r="R1417" s="221" t="s">
        <v>289</v>
      </c>
      <c r="S1417" s="223" t="s">
        <v>90</v>
      </c>
      <c r="T1417" s="274" t="s">
        <v>27</v>
      </c>
      <c r="U1417" s="223" t="s">
        <v>78</v>
      </c>
      <c r="V1417" s="221" t="s">
        <v>478</v>
      </c>
      <c r="W1417" s="231"/>
      <c r="X1417" s="231" t="s">
        <v>3693</v>
      </c>
      <c r="Y1417" s="220"/>
      <c r="Z1417" s="271" t="s">
        <v>220</v>
      </c>
      <c r="AA1417" s="220" t="s">
        <v>304</v>
      </c>
      <c r="AB1417" s="239" t="s">
        <v>289</v>
      </c>
      <c r="AC1417" s="273" t="s">
        <v>227</v>
      </c>
      <c r="AD1417" s="221"/>
      <c r="AE1417" s="279"/>
      <c r="AF1417" s="276"/>
      <c r="AJ1417" s="228"/>
      <c r="AK1417" s="259"/>
      <c r="AL1417" s="238"/>
    </row>
    <row r="1418" spans="1:38" s="229" customFormat="1" ht="15" customHeight="1">
      <c r="A1418" s="239">
        <v>2024</v>
      </c>
      <c r="B1418" s="239" t="s">
        <v>54</v>
      </c>
      <c r="C1418" s="218" t="s">
        <v>3692</v>
      </c>
      <c r="D1418" s="217">
        <v>1234</v>
      </c>
      <c r="E1418" s="219" t="s">
        <v>4234</v>
      </c>
      <c r="F1418" s="217" t="s">
        <v>310</v>
      </c>
      <c r="G1418" s="217" t="s">
        <v>3694</v>
      </c>
      <c r="H1418" s="220" t="s">
        <v>4233</v>
      </c>
      <c r="I1418" s="249" t="s">
        <v>52</v>
      </c>
      <c r="J1418" s="220" t="s">
        <v>4232</v>
      </c>
      <c r="K1418" s="220"/>
      <c r="L1418" s="219" t="s">
        <v>4235</v>
      </c>
      <c r="M1418" s="222" t="s">
        <v>4233</v>
      </c>
      <c r="N1418" s="222" t="s">
        <v>4233</v>
      </c>
      <c r="O1418" s="222" t="s">
        <v>4236</v>
      </c>
      <c r="P1418" s="269" t="s">
        <v>1306</v>
      </c>
      <c r="Q1418" s="269" t="s">
        <v>412</v>
      </c>
      <c r="R1418" s="221" t="s">
        <v>289</v>
      </c>
      <c r="S1418" s="280" t="s">
        <v>35</v>
      </c>
      <c r="T1418" s="274" t="s">
        <v>27</v>
      </c>
      <c r="U1418" s="223" t="s">
        <v>180</v>
      </c>
      <c r="V1418" s="221" t="s">
        <v>3695</v>
      </c>
      <c r="W1418" s="231" t="s">
        <v>3658</v>
      </c>
      <c r="X1418" s="269" t="s">
        <v>1186</v>
      </c>
      <c r="Y1418" s="220" t="s">
        <v>222</v>
      </c>
      <c r="Z1418" s="271" t="s">
        <v>223</v>
      </c>
      <c r="AA1418" s="220" t="s">
        <v>323</v>
      </c>
      <c r="AB1418" s="239" t="s">
        <v>289</v>
      </c>
      <c r="AC1418" s="273" t="s">
        <v>227</v>
      </c>
      <c r="AD1418" s="221"/>
      <c r="AE1418" s="228"/>
      <c r="AF1418" s="228"/>
      <c r="AH1418" s="257"/>
      <c r="AJ1418" s="228"/>
      <c r="AK1418" s="259"/>
      <c r="AL1418" s="228"/>
    </row>
    <row r="1419" spans="1:38" s="229" customFormat="1" ht="15" customHeight="1">
      <c r="A1419" s="239">
        <v>2024</v>
      </c>
      <c r="B1419" s="239" t="s">
        <v>54</v>
      </c>
      <c r="C1419" s="218" t="s">
        <v>3692</v>
      </c>
      <c r="D1419" s="217">
        <v>1234</v>
      </c>
      <c r="E1419" s="219" t="s">
        <v>4234</v>
      </c>
      <c r="F1419" s="217"/>
      <c r="G1419" s="217"/>
      <c r="H1419" s="220" t="s">
        <v>4233</v>
      </c>
      <c r="I1419" s="249" t="s">
        <v>52</v>
      </c>
      <c r="J1419" s="220" t="s">
        <v>4232</v>
      </c>
      <c r="K1419" s="220"/>
      <c r="L1419" s="219" t="s">
        <v>4235</v>
      </c>
      <c r="M1419" s="222" t="s">
        <v>4233</v>
      </c>
      <c r="N1419" s="222" t="s">
        <v>4233</v>
      </c>
      <c r="O1419" s="222" t="s">
        <v>4236</v>
      </c>
      <c r="P1419" s="269" t="s">
        <v>2203</v>
      </c>
      <c r="Q1419" s="269" t="s">
        <v>967</v>
      </c>
      <c r="R1419" s="221" t="s">
        <v>312</v>
      </c>
      <c r="S1419" s="223" t="s">
        <v>90</v>
      </c>
      <c r="T1419" s="274" t="s">
        <v>30</v>
      </c>
      <c r="U1419" s="223" t="s">
        <v>80</v>
      </c>
      <c r="V1419" s="221" t="s">
        <v>155</v>
      </c>
      <c r="W1419" s="231" t="s">
        <v>3630</v>
      </c>
      <c r="X1419" s="269" t="s">
        <v>3696</v>
      </c>
      <c r="Y1419" s="220" t="s">
        <v>222</v>
      </c>
      <c r="Z1419" s="271" t="s">
        <v>220</v>
      </c>
      <c r="AA1419" s="220" t="s">
        <v>288</v>
      </c>
      <c r="AB1419" s="239"/>
      <c r="AC1419" s="273" t="s">
        <v>224</v>
      </c>
      <c r="AD1419" s="221" t="s">
        <v>3697</v>
      </c>
      <c r="AE1419" s="279"/>
      <c r="AF1419" s="276"/>
      <c r="AH1419" s="257"/>
      <c r="AJ1419" s="228"/>
      <c r="AK1419" s="259"/>
      <c r="AL1419" s="228"/>
    </row>
    <row r="1420" spans="1:38" s="229" customFormat="1" ht="15" customHeight="1">
      <c r="A1420" s="239">
        <v>2024</v>
      </c>
      <c r="B1420" s="239" t="s">
        <v>54</v>
      </c>
      <c r="C1420" s="218" t="s">
        <v>3692</v>
      </c>
      <c r="D1420" s="217">
        <v>1234</v>
      </c>
      <c r="E1420" s="219" t="s">
        <v>4234</v>
      </c>
      <c r="F1420" s="217"/>
      <c r="G1420" s="217"/>
      <c r="H1420" s="220" t="s">
        <v>4233</v>
      </c>
      <c r="I1420" s="249" t="s">
        <v>52</v>
      </c>
      <c r="J1420" s="220" t="s">
        <v>4232</v>
      </c>
      <c r="K1420" s="220" t="s">
        <v>3350</v>
      </c>
      <c r="L1420" s="219" t="s">
        <v>4235</v>
      </c>
      <c r="M1420" s="222" t="s">
        <v>4233</v>
      </c>
      <c r="N1420" s="222" t="s">
        <v>4233</v>
      </c>
      <c r="O1420" s="222" t="s">
        <v>4236</v>
      </c>
      <c r="P1420" s="269" t="s">
        <v>1418</v>
      </c>
      <c r="Q1420" s="269" t="s">
        <v>294</v>
      </c>
      <c r="R1420" s="221" t="s">
        <v>289</v>
      </c>
      <c r="S1420" s="223" t="s">
        <v>76</v>
      </c>
      <c r="T1420" s="274" t="s">
        <v>30</v>
      </c>
      <c r="U1420" s="223" t="s">
        <v>80</v>
      </c>
      <c r="V1420" s="221" t="s">
        <v>30</v>
      </c>
      <c r="W1420" s="231" t="s">
        <v>2332</v>
      </c>
      <c r="X1420" s="231" t="s">
        <v>3698</v>
      </c>
      <c r="Y1420" s="220" t="s">
        <v>222</v>
      </c>
      <c r="Z1420" s="271" t="s">
        <v>223</v>
      </c>
      <c r="AA1420" s="220" t="s">
        <v>304</v>
      </c>
      <c r="AB1420" s="239" t="s">
        <v>310</v>
      </c>
      <c r="AC1420" s="273" t="s">
        <v>227</v>
      </c>
      <c r="AD1420" s="221"/>
      <c r="AE1420" s="228"/>
      <c r="AF1420" s="228"/>
      <c r="AH1420" s="257"/>
      <c r="AJ1420" s="228"/>
      <c r="AK1420" s="259"/>
      <c r="AL1420" s="228"/>
    </row>
    <row r="1421" spans="1:38" s="229" customFormat="1" ht="15" customHeight="1">
      <c r="A1421" s="239">
        <v>2024</v>
      </c>
      <c r="B1421" s="239" t="s">
        <v>54</v>
      </c>
      <c r="C1421" s="218" t="s">
        <v>3692</v>
      </c>
      <c r="D1421" s="217">
        <v>1234</v>
      </c>
      <c r="E1421" s="219" t="s">
        <v>4234</v>
      </c>
      <c r="F1421" s="217"/>
      <c r="G1421" s="217"/>
      <c r="H1421" s="220" t="s">
        <v>4233</v>
      </c>
      <c r="I1421" s="249" t="s">
        <v>52</v>
      </c>
      <c r="J1421" s="220" t="s">
        <v>4232</v>
      </c>
      <c r="K1421" s="220"/>
      <c r="L1421" s="219" t="s">
        <v>4235</v>
      </c>
      <c r="M1421" s="222" t="s">
        <v>4233</v>
      </c>
      <c r="N1421" s="222" t="s">
        <v>4233</v>
      </c>
      <c r="O1421" s="222" t="s">
        <v>4236</v>
      </c>
      <c r="P1421" s="269" t="s">
        <v>370</v>
      </c>
      <c r="Q1421" s="269" t="s">
        <v>371</v>
      </c>
      <c r="R1421" s="221" t="s">
        <v>289</v>
      </c>
      <c r="S1421" s="223" t="s">
        <v>43</v>
      </c>
      <c r="T1421" s="274" t="s">
        <v>3699</v>
      </c>
      <c r="U1421" s="223" t="s">
        <v>80</v>
      </c>
      <c r="V1421" s="221" t="s">
        <v>133</v>
      </c>
      <c r="W1421" s="231" t="s">
        <v>2083</v>
      </c>
      <c r="X1421" s="232" t="s">
        <v>3700</v>
      </c>
      <c r="Y1421" s="220" t="s">
        <v>222</v>
      </c>
      <c r="Z1421" s="271" t="s">
        <v>220</v>
      </c>
      <c r="AA1421" s="256" t="s">
        <v>1322</v>
      </c>
      <c r="AB1421" s="239" t="s">
        <v>1486</v>
      </c>
      <c r="AC1421" s="273" t="s">
        <v>224</v>
      </c>
      <c r="AD1421" s="221" t="s">
        <v>3701</v>
      </c>
      <c r="AE1421" s="279"/>
      <c r="AF1421" s="276"/>
      <c r="AH1421" s="257"/>
      <c r="AK1421" s="259"/>
      <c r="AL1421" s="228"/>
    </row>
    <row r="1422" spans="1:38" s="229" customFormat="1" ht="15" customHeight="1">
      <c r="A1422" s="239">
        <v>2024</v>
      </c>
      <c r="B1422" s="239" t="s">
        <v>54</v>
      </c>
      <c r="C1422" s="218" t="s">
        <v>3692</v>
      </c>
      <c r="D1422" s="217">
        <v>1234</v>
      </c>
      <c r="E1422" s="219" t="s">
        <v>4234</v>
      </c>
      <c r="F1422" s="217"/>
      <c r="G1422" s="217"/>
      <c r="H1422" s="220" t="s">
        <v>4233</v>
      </c>
      <c r="I1422" s="249" t="s">
        <v>52</v>
      </c>
      <c r="J1422" s="220" t="s">
        <v>4232</v>
      </c>
      <c r="K1422" s="220"/>
      <c r="L1422" s="219" t="s">
        <v>4235</v>
      </c>
      <c r="M1422" s="222" t="s">
        <v>4233</v>
      </c>
      <c r="N1422" s="222" t="s">
        <v>4233</v>
      </c>
      <c r="O1422" s="222" t="s">
        <v>4236</v>
      </c>
      <c r="P1422" s="269" t="s">
        <v>1544</v>
      </c>
      <c r="Q1422" s="269" t="s">
        <v>366</v>
      </c>
      <c r="R1422" s="221" t="s">
        <v>289</v>
      </c>
      <c r="S1422" s="223" t="s">
        <v>43</v>
      </c>
      <c r="T1422" s="274" t="s">
        <v>30</v>
      </c>
      <c r="U1422" s="223" t="s">
        <v>84</v>
      </c>
      <c r="V1422" s="221" t="s">
        <v>93</v>
      </c>
      <c r="W1422" s="231" t="s">
        <v>454</v>
      </c>
      <c r="X1422" s="269" t="s">
        <v>3702</v>
      </c>
      <c r="Y1422" s="220" t="s">
        <v>222</v>
      </c>
      <c r="Z1422" s="271" t="s">
        <v>220</v>
      </c>
      <c r="AA1422" s="220" t="s">
        <v>174</v>
      </c>
      <c r="AB1422" s="239"/>
      <c r="AC1422" s="273" t="s">
        <v>227</v>
      </c>
      <c r="AD1422" s="221"/>
      <c r="AE1422" s="279"/>
      <c r="AF1422" s="276"/>
      <c r="AJ1422" s="228"/>
      <c r="AK1422" s="259"/>
      <c r="AL1422" s="228"/>
    </row>
    <row r="1423" spans="1:38" s="229" customFormat="1" ht="15" customHeight="1">
      <c r="A1423" s="239">
        <v>2024</v>
      </c>
      <c r="B1423" s="239" t="s">
        <v>54</v>
      </c>
      <c r="C1423" s="218" t="s">
        <v>3703</v>
      </c>
      <c r="D1423" s="217">
        <v>1234</v>
      </c>
      <c r="E1423" s="219" t="s">
        <v>4234</v>
      </c>
      <c r="F1423" s="217"/>
      <c r="G1423" s="217"/>
      <c r="H1423" s="220" t="s">
        <v>4233</v>
      </c>
      <c r="I1423" s="249" t="s">
        <v>52</v>
      </c>
      <c r="J1423" s="220" t="s">
        <v>4232</v>
      </c>
      <c r="K1423" s="220" t="s">
        <v>2889</v>
      </c>
      <c r="L1423" s="219" t="s">
        <v>4235</v>
      </c>
      <c r="M1423" s="222" t="s">
        <v>4233</v>
      </c>
      <c r="N1423" s="222" t="s">
        <v>4233</v>
      </c>
      <c r="O1423" s="222" t="s">
        <v>4236</v>
      </c>
      <c r="P1423" s="269" t="s">
        <v>519</v>
      </c>
      <c r="Q1423" s="269" t="s">
        <v>294</v>
      </c>
      <c r="R1423" s="221" t="s">
        <v>316</v>
      </c>
      <c r="S1423" s="280" t="s">
        <v>35</v>
      </c>
      <c r="T1423" s="274" t="s">
        <v>30</v>
      </c>
      <c r="U1423" s="223" t="s">
        <v>84</v>
      </c>
      <c r="V1423" s="221" t="s">
        <v>3704</v>
      </c>
      <c r="W1423" s="220" t="s">
        <v>257</v>
      </c>
      <c r="X1423" s="269" t="s">
        <v>3705</v>
      </c>
      <c r="Y1423" s="220" t="s">
        <v>222</v>
      </c>
      <c r="Z1423" s="271" t="s">
        <v>220</v>
      </c>
      <c r="AA1423" s="220" t="s">
        <v>175</v>
      </c>
      <c r="AB1423" s="239" t="s">
        <v>316</v>
      </c>
      <c r="AC1423" s="273" t="s">
        <v>227</v>
      </c>
      <c r="AD1423" s="221"/>
      <c r="AE1423" s="228"/>
      <c r="AF1423" s="276"/>
      <c r="AH1423" s="257"/>
      <c r="AJ1423" s="228"/>
      <c r="AK1423" s="259"/>
      <c r="AL1423" s="242"/>
    </row>
    <row r="1424" spans="1:38" s="229" customFormat="1" ht="15" customHeight="1">
      <c r="A1424" s="239">
        <v>2024</v>
      </c>
      <c r="B1424" s="239" t="s">
        <v>54</v>
      </c>
      <c r="C1424" s="218" t="s">
        <v>3703</v>
      </c>
      <c r="D1424" s="217">
        <v>1234</v>
      </c>
      <c r="E1424" s="219" t="s">
        <v>4234</v>
      </c>
      <c r="F1424" s="217"/>
      <c r="G1424" s="217"/>
      <c r="H1424" s="220" t="s">
        <v>4233</v>
      </c>
      <c r="I1424" s="249" t="s">
        <v>74</v>
      </c>
      <c r="J1424" s="220" t="s">
        <v>4232</v>
      </c>
      <c r="K1424" s="220"/>
      <c r="L1424" s="219" t="s">
        <v>4235</v>
      </c>
      <c r="M1424" s="222" t="s">
        <v>4233</v>
      </c>
      <c r="N1424" s="222" t="s">
        <v>4233</v>
      </c>
      <c r="O1424" s="222" t="s">
        <v>4236</v>
      </c>
      <c r="P1424" s="269" t="s">
        <v>325</v>
      </c>
      <c r="Q1424" s="269" t="s">
        <v>325</v>
      </c>
      <c r="R1424" s="221"/>
      <c r="S1424" s="223"/>
      <c r="T1424" s="223"/>
      <c r="U1424" s="223"/>
      <c r="V1424" s="221" t="s">
        <v>2061</v>
      </c>
      <c r="W1424" s="220"/>
      <c r="X1424" s="269"/>
      <c r="Y1424" s="220"/>
      <c r="Z1424" s="271"/>
      <c r="AA1424" s="220" t="s">
        <v>2061</v>
      </c>
      <c r="AB1424" s="239"/>
      <c r="AC1424" s="273"/>
      <c r="AD1424" s="221"/>
      <c r="AE1424" s="279"/>
      <c r="AF1424" s="242"/>
      <c r="AJ1424" s="228"/>
      <c r="AK1424" s="259"/>
      <c r="AL1424" s="228"/>
    </row>
    <row r="1425" spans="1:38" s="229" customFormat="1" ht="15" customHeight="1">
      <c r="A1425" s="239">
        <v>2024</v>
      </c>
      <c r="B1425" s="239" t="s">
        <v>54</v>
      </c>
      <c r="C1425" s="218" t="s">
        <v>3703</v>
      </c>
      <c r="D1425" s="217">
        <v>1234</v>
      </c>
      <c r="E1425" s="219" t="s">
        <v>4234</v>
      </c>
      <c r="F1425" s="217"/>
      <c r="G1425" s="217"/>
      <c r="H1425" s="220" t="s">
        <v>4233</v>
      </c>
      <c r="I1425" s="249" t="s">
        <v>52</v>
      </c>
      <c r="J1425" s="220" t="s">
        <v>4232</v>
      </c>
      <c r="K1425" s="220"/>
      <c r="L1425" s="219" t="s">
        <v>4235</v>
      </c>
      <c r="M1425" s="222" t="s">
        <v>4233</v>
      </c>
      <c r="N1425" s="222" t="s">
        <v>4233</v>
      </c>
      <c r="O1425" s="222" t="s">
        <v>4236</v>
      </c>
      <c r="P1425" s="269" t="s">
        <v>666</v>
      </c>
      <c r="Q1425" s="269" t="s">
        <v>294</v>
      </c>
      <c r="R1425" s="221" t="s">
        <v>316</v>
      </c>
      <c r="S1425" s="223" t="s">
        <v>43</v>
      </c>
      <c r="T1425" s="274" t="s">
        <v>30</v>
      </c>
      <c r="U1425" s="223" t="s">
        <v>80</v>
      </c>
      <c r="V1425" s="221" t="s">
        <v>93</v>
      </c>
      <c r="W1425" s="231" t="s">
        <v>2083</v>
      </c>
      <c r="X1425" s="269" t="s">
        <v>3706</v>
      </c>
      <c r="Y1425" s="220" t="s">
        <v>222</v>
      </c>
      <c r="Z1425" s="271" t="s">
        <v>220</v>
      </c>
      <c r="AA1425" s="220" t="s">
        <v>288</v>
      </c>
      <c r="AB1425" s="239"/>
      <c r="AC1425" s="273" t="s">
        <v>227</v>
      </c>
      <c r="AD1425" s="221" t="s">
        <v>3707</v>
      </c>
      <c r="AE1425" s="279"/>
      <c r="AF1425" s="276"/>
      <c r="AH1425" s="257"/>
      <c r="AK1425" s="259"/>
      <c r="AL1425" s="228"/>
    </row>
    <row r="1426" spans="1:38" s="229" customFormat="1" ht="15" customHeight="1">
      <c r="A1426" s="239">
        <v>2024</v>
      </c>
      <c r="B1426" s="239" t="s">
        <v>54</v>
      </c>
      <c r="C1426" s="218" t="s">
        <v>3703</v>
      </c>
      <c r="D1426" s="217">
        <v>1234</v>
      </c>
      <c r="E1426" s="219" t="s">
        <v>4234</v>
      </c>
      <c r="F1426" s="217"/>
      <c r="G1426" s="217"/>
      <c r="H1426" s="220" t="s">
        <v>4233</v>
      </c>
      <c r="I1426" s="249" t="s">
        <v>52</v>
      </c>
      <c r="J1426" s="220" t="s">
        <v>4232</v>
      </c>
      <c r="K1426" s="220"/>
      <c r="L1426" s="219" t="s">
        <v>4235</v>
      </c>
      <c r="M1426" s="222" t="s">
        <v>4233</v>
      </c>
      <c r="N1426" s="222" t="s">
        <v>4233</v>
      </c>
      <c r="O1426" s="222" t="s">
        <v>4236</v>
      </c>
      <c r="P1426" s="269" t="s">
        <v>1257</v>
      </c>
      <c r="Q1426" s="269" t="s">
        <v>294</v>
      </c>
      <c r="R1426" s="221"/>
      <c r="S1426" s="280" t="s">
        <v>41</v>
      </c>
      <c r="T1426" s="274" t="s">
        <v>28</v>
      </c>
      <c r="U1426" s="223" t="s">
        <v>82</v>
      </c>
      <c r="V1426" s="221" t="s">
        <v>3708</v>
      </c>
      <c r="W1426" s="231" t="s">
        <v>3709</v>
      </c>
      <c r="X1426" s="269" t="s">
        <v>3710</v>
      </c>
      <c r="Y1426" s="220" t="s">
        <v>222</v>
      </c>
      <c r="Z1426" s="271" t="s">
        <v>223</v>
      </c>
      <c r="AA1426" s="220" t="s">
        <v>2221</v>
      </c>
      <c r="AB1426" s="239"/>
      <c r="AC1426" s="273" t="s">
        <v>227</v>
      </c>
      <c r="AD1426" s="221"/>
      <c r="AE1426" s="279"/>
      <c r="AF1426" s="276"/>
      <c r="AK1426" s="259"/>
      <c r="AL1426" s="228"/>
    </row>
    <row r="1427" spans="1:38" s="229" customFormat="1" ht="15" customHeight="1">
      <c r="A1427" s="239">
        <v>2024</v>
      </c>
      <c r="B1427" s="239" t="s">
        <v>54</v>
      </c>
      <c r="C1427" s="218" t="s">
        <v>3703</v>
      </c>
      <c r="D1427" s="217">
        <v>1234</v>
      </c>
      <c r="E1427" s="219" t="s">
        <v>4234</v>
      </c>
      <c r="F1427" s="217"/>
      <c r="G1427" s="217"/>
      <c r="H1427" s="220" t="s">
        <v>4233</v>
      </c>
      <c r="I1427" s="249" t="s">
        <v>52</v>
      </c>
      <c r="J1427" s="220" t="s">
        <v>4232</v>
      </c>
      <c r="K1427" s="220"/>
      <c r="L1427" s="219" t="s">
        <v>4235</v>
      </c>
      <c r="M1427" s="222" t="s">
        <v>4233</v>
      </c>
      <c r="N1427" s="222" t="s">
        <v>4233</v>
      </c>
      <c r="O1427" s="222" t="s">
        <v>4236</v>
      </c>
      <c r="P1427" s="269" t="s">
        <v>1257</v>
      </c>
      <c r="Q1427" s="269" t="s">
        <v>294</v>
      </c>
      <c r="R1427" s="221"/>
      <c r="S1427" s="280" t="s">
        <v>41</v>
      </c>
      <c r="T1427" s="274" t="s">
        <v>3711</v>
      </c>
      <c r="U1427" s="223" t="s">
        <v>82</v>
      </c>
      <c r="V1427" s="221" t="s">
        <v>3712</v>
      </c>
      <c r="W1427" s="231" t="s">
        <v>3713</v>
      </c>
      <c r="X1427" s="269" t="s">
        <v>3714</v>
      </c>
      <c r="Y1427" s="220" t="s">
        <v>222</v>
      </c>
      <c r="Z1427" s="271" t="s">
        <v>223</v>
      </c>
      <c r="AA1427" s="220" t="s">
        <v>2221</v>
      </c>
      <c r="AB1427" s="239"/>
      <c r="AC1427" s="273" t="s">
        <v>227</v>
      </c>
      <c r="AD1427" s="221" t="s">
        <v>3715</v>
      </c>
      <c r="AE1427" s="279"/>
      <c r="AF1427" s="276"/>
      <c r="AH1427" s="257"/>
      <c r="AJ1427" s="228"/>
      <c r="AK1427" s="259"/>
      <c r="AL1427" s="228"/>
    </row>
    <row r="1428" spans="1:38" s="229" customFormat="1" ht="15" customHeight="1">
      <c r="A1428" s="239">
        <v>2024</v>
      </c>
      <c r="B1428" s="239" t="s">
        <v>54</v>
      </c>
      <c r="C1428" s="218" t="s">
        <v>3703</v>
      </c>
      <c r="D1428" s="217">
        <v>1234</v>
      </c>
      <c r="E1428" s="219" t="s">
        <v>4234</v>
      </c>
      <c r="F1428" s="217"/>
      <c r="G1428" s="217"/>
      <c r="H1428" s="220" t="s">
        <v>4233</v>
      </c>
      <c r="I1428" s="249" t="s">
        <v>74</v>
      </c>
      <c r="J1428" s="220" t="s">
        <v>4232</v>
      </c>
      <c r="K1428" s="220"/>
      <c r="L1428" s="219" t="s">
        <v>4235</v>
      </c>
      <c r="M1428" s="222" t="s">
        <v>4233</v>
      </c>
      <c r="N1428" s="222" t="s">
        <v>4233</v>
      </c>
      <c r="O1428" s="222" t="s">
        <v>4236</v>
      </c>
      <c r="P1428" s="269" t="s">
        <v>325</v>
      </c>
      <c r="Q1428" s="269" t="s">
        <v>325</v>
      </c>
      <c r="R1428" s="221"/>
      <c r="S1428" s="223"/>
      <c r="T1428" s="223"/>
      <c r="U1428" s="223"/>
      <c r="V1428" s="221" t="s">
        <v>2061</v>
      </c>
      <c r="W1428" s="220"/>
      <c r="X1428" s="269"/>
      <c r="Y1428" s="220"/>
      <c r="Z1428" s="271"/>
      <c r="AA1428" s="220" t="s">
        <v>2061</v>
      </c>
      <c r="AB1428" s="239"/>
      <c r="AC1428" s="273"/>
      <c r="AD1428" s="221"/>
      <c r="AE1428" s="279"/>
      <c r="AF1428" s="276"/>
      <c r="AK1428" s="259"/>
      <c r="AL1428" s="228"/>
    </row>
    <row r="1429" spans="1:38" s="229" customFormat="1" ht="15" customHeight="1">
      <c r="A1429" s="239">
        <v>2024</v>
      </c>
      <c r="B1429" s="239" t="s">
        <v>54</v>
      </c>
      <c r="C1429" s="218" t="s">
        <v>3716</v>
      </c>
      <c r="D1429" s="217">
        <v>1234</v>
      </c>
      <c r="E1429" s="219" t="s">
        <v>4234</v>
      </c>
      <c r="F1429" s="217"/>
      <c r="G1429" s="217"/>
      <c r="H1429" s="220" t="s">
        <v>4233</v>
      </c>
      <c r="I1429" s="249" t="s">
        <v>52</v>
      </c>
      <c r="J1429" s="220" t="s">
        <v>4232</v>
      </c>
      <c r="K1429" s="220"/>
      <c r="L1429" s="219" t="s">
        <v>4235</v>
      </c>
      <c r="M1429" s="222" t="s">
        <v>4233</v>
      </c>
      <c r="N1429" s="222" t="s">
        <v>4233</v>
      </c>
      <c r="O1429" s="222" t="s">
        <v>4236</v>
      </c>
      <c r="P1429" s="269" t="s">
        <v>365</v>
      </c>
      <c r="Q1429" s="269" t="s">
        <v>366</v>
      </c>
      <c r="R1429" s="221"/>
      <c r="S1429" s="280" t="s">
        <v>41</v>
      </c>
      <c r="T1429" s="274" t="s">
        <v>3717</v>
      </c>
      <c r="U1429" s="223" t="s">
        <v>82</v>
      </c>
      <c r="V1429" s="221" t="s">
        <v>3718</v>
      </c>
      <c r="W1429" s="231" t="s">
        <v>3719</v>
      </c>
      <c r="X1429" s="269" t="s">
        <v>3720</v>
      </c>
      <c r="Y1429" s="220" t="s">
        <v>219</v>
      </c>
      <c r="Z1429" s="271" t="s">
        <v>223</v>
      </c>
      <c r="AA1429" s="220" t="s">
        <v>2221</v>
      </c>
      <c r="AB1429" s="239"/>
      <c r="AC1429" s="273" t="s">
        <v>227</v>
      </c>
      <c r="AD1429" s="221" t="s">
        <v>3721</v>
      </c>
      <c r="AE1429" s="279"/>
      <c r="AF1429" s="276"/>
      <c r="AH1429" s="257"/>
      <c r="AJ1429" s="228"/>
      <c r="AK1429" s="259"/>
      <c r="AL1429" s="228"/>
    </row>
    <row r="1430" spans="1:38" s="229" customFormat="1" ht="15" customHeight="1">
      <c r="A1430" s="239">
        <v>2024</v>
      </c>
      <c r="B1430" s="239" t="s">
        <v>54</v>
      </c>
      <c r="C1430" s="218" t="s">
        <v>3716</v>
      </c>
      <c r="D1430" s="217">
        <v>1234</v>
      </c>
      <c r="E1430" s="219" t="s">
        <v>4234</v>
      </c>
      <c r="F1430" s="217" t="s">
        <v>310</v>
      </c>
      <c r="G1430" s="217" t="s">
        <v>3722</v>
      </c>
      <c r="H1430" s="220" t="s">
        <v>4233</v>
      </c>
      <c r="I1430" s="249" t="s">
        <v>52</v>
      </c>
      <c r="J1430" s="220" t="s">
        <v>4232</v>
      </c>
      <c r="K1430" s="220"/>
      <c r="L1430" s="219" t="s">
        <v>4235</v>
      </c>
      <c r="M1430" s="222" t="s">
        <v>4233</v>
      </c>
      <c r="N1430" s="222" t="s">
        <v>4233</v>
      </c>
      <c r="O1430" s="222" t="s">
        <v>4236</v>
      </c>
      <c r="P1430" s="269" t="s">
        <v>306</v>
      </c>
      <c r="Q1430" s="269" t="s">
        <v>294</v>
      </c>
      <c r="R1430" s="221" t="s">
        <v>289</v>
      </c>
      <c r="S1430" s="280" t="s">
        <v>35</v>
      </c>
      <c r="T1430" s="274" t="s">
        <v>26</v>
      </c>
      <c r="U1430" s="223" t="s">
        <v>83</v>
      </c>
      <c r="V1430" s="221" t="s">
        <v>1193</v>
      </c>
      <c r="W1430" s="231" t="s">
        <v>3723</v>
      </c>
      <c r="X1430" s="269" t="s">
        <v>1186</v>
      </c>
      <c r="Y1430" s="220" t="s">
        <v>222</v>
      </c>
      <c r="Z1430" s="271" t="s">
        <v>223</v>
      </c>
      <c r="AA1430" s="220" t="s">
        <v>323</v>
      </c>
      <c r="AB1430" s="239" t="s">
        <v>289</v>
      </c>
      <c r="AC1430" s="273" t="s">
        <v>227</v>
      </c>
      <c r="AD1430" s="221"/>
      <c r="AE1430" s="228"/>
      <c r="AF1430" s="228"/>
      <c r="AH1430" s="257"/>
      <c r="AJ1430" s="228"/>
      <c r="AK1430" s="259"/>
      <c r="AL1430" s="228"/>
    </row>
    <row r="1431" spans="1:38" s="229" customFormat="1" ht="15" customHeight="1">
      <c r="A1431" s="239">
        <v>2024</v>
      </c>
      <c r="B1431" s="239" t="s">
        <v>54</v>
      </c>
      <c r="C1431" s="218" t="s">
        <v>3716</v>
      </c>
      <c r="D1431" s="217">
        <v>1234</v>
      </c>
      <c r="E1431" s="219" t="s">
        <v>4234</v>
      </c>
      <c r="F1431" s="217" t="s">
        <v>310</v>
      </c>
      <c r="G1431" s="217" t="s">
        <v>3724</v>
      </c>
      <c r="H1431" s="220" t="s">
        <v>4233</v>
      </c>
      <c r="I1431" s="249" t="s">
        <v>52</v>
      </c>
      <c r="J1431" s="220" t="s">
        <v>4232</v>
      </c>
      <c r="K1431" s="220"/>
      <c r="L1431" s="219" t="s">
        <v>4235</v>
      </c>
      <c r="M1431" s="222" t="s">
        <v>4233</v>
      </c>
      <c r="N1431" s="222" t="s">
        <v>4233</v>
      </c>
      <c r="O1431" s="222" t="s">
        <v>4236</v>
      </c>
      <c r="P1431" s="269" t="s">
        <v>306</v>
      </c>
      <c r="Q1431" s="269" t="s">
        <v>294</v>
      </c>
      <c r="R1431" s="221" t="s">
        <v>289</v>
      </c>
      <c r="S1431" s="280" t="s">
        <v>35</v>
      </c>
      <c r="T1431" s="274" t="s">
        <v>27</v>
      </c>
      <c r="U1431" s="223" t="s">
        <v>180</v>
      </c>
      <c r="V1431" s="221" t="s">
        <v>2127</v>
      </c>
      <c r="W1431" s="231" t="s">
        <v>3658</v>
      </c>
      <c r="X1431" s="269" t="s">
        <v>1186</v>
      </c>
      <c r="Y1431" s="220" t="s">
        <v>222</v>
      </c>
      <c r="Z1431" s="271" t="s">
        <v>223</v>
      </c>
      <c r="AA1431" s="220" t="s">
        <v>323</v>
      </c>
      <c r="AB1431" s="239" t="s">
        <v>310</v>
      </c>
      <c r="AC1431" s="273" t="s">
        <v>227</v>
      </c>
      <c r="AD1431" s="221"/>
      <c r="AE1431" s="279"/>
      <c r="AF1431" s="276"/>
      <c r="AJ1431" s="228"/>
      <c r="AK1431" s="259"/>
      <c r="AL1431" s="228"/>
    </row>
    <row r="1432" spans="1:38" s="229" customFormat="1" ht="15" customHeight="1">
      <c r="A1432" s="239">
        <v>2024</v>
      </c>
      <c r="B1432" s="239" t="s">
        <v>54</v>
      </c>
      <c r="C1432" s="218" t="s">
        <v>3725</v>
      </c>
      <c r="D1432" s="217">
        <v>1234</v>
      </c>
      <c r="E1432" s="219" t="s">
        <v>4234</v>
      </c>
      <c r="F1432" s="217" t="s">
        <v>310</v>
      </c>
      <c r="G1432" s="217" t="s">
        <v>3726</v>
      </c>
      <c r="H1432" s="220" t="s">
        <v>4233</v>
      </c>
      <c r="I1432" s="249" t="s">
        <v>52</v>
      </c>
      <c r="J1432" s="220" t="s">
        <v>4232</v>
      </c>
      <c r="K1432" s="220"/>
      <c r="L1432" s="219" t="s">
        <v>4235</v>
      </c>
      <c r="M1432" s="222" t="s">
        <v>4233</v>
      </c>
      <c r="N1432" s="222" t="s">
        <v>4233</v>
      </c>
      <c r="O1432" s="222" t="s">
        <v>4236</v>
      </c>
      <c r="P1432" s="269" t="s">
        <v>706</v>
      </c>
      <c r="Q1432" s="269" t="s">
        <v>294</v>
      </c>
      <c r="R1432" s="221" t="s">
        <v>289</v>
      </c>
      <c r="S1432" s="280" t="s">
        <v>35</v>
      </c>
      <c r="T1432" s="274" t="s">
        <v>26</v>
      </c>
      <c r="U1432" s="223" t="s">
        <v>180</v>
      </c>
      <c r="V1432" s="221" t="s">
        <v>1193</v>
      </c>
      <c r="W1432" s="231" t="s">
        <v>3658</v>
      </c>
      <c r="X1432" s="269" t="s">
        <v>1186</v>
      </c>
      <c r="Y1432" s="220" t="s">
        <v>222</v>
      </c>
      <c r="Z1432" s="271" t="s">
        <v>223</v>
      </c>
      <c r="AA1432" s="220" t="s">
        <v>323</v>
      </c>
      <c r="AB1432" s="239" t="s">
        <v>310</v>
      </c>
      <c r="AC1432" s="273" t="s">
        <v>227</v>
      </c>
      <c r="AD1432" s="221"/>
      <c r="AE1432" s="279"/>
      <c r="AF1432" s="276"/>
      <c r="AK1432" s="259"/>
      <c r="AL1432" s="228"/>
    </row>
    <row r="1433" spans="1:38" s="229" customFormat="1" ht="15" customHeight="1">
      <c r="A1433" s="239">
        <v>2024</v>
      </c>
      <c r="B1433" s="239" t="s">
        <v>54</v>
      </c>
      <c r="C1433" s="218" t="s">
        <v>3725</v>
      </c>
      <c r="D1433" s="217">
        <v>1234</v>
      </c>
      <c r="E1433" s="219" t="s">
        <v>4234</v>
      </c>
      <c r="F1433" s="217"/>
      <c r="G1433" s="217"/>
      <c r="H1433" s="220" t="s">
        <v>4233</v>
      </c>
      <c r="I1433" s="249" t="s">
        <v>52</v>
      </c>
      <c r="J1433" s="220" t="s">
        <v>4232</v>
      </c>
      <c r="K1433" s="220"/>
      <c r="L1433" s="219" t="s">
        <v>4235</v>
      </c>
      <c r="M1433" s="222" t="s">
        <v>4233</v>
      </c>
      <c r="N1433" s="222" t="s">
        <v>4233</v>
      </c>
      <c r="O1433" s="222" t="s">
        <v>4236</v>
      </c>
      <c r="P1433" s="269" t="s">
        <v>3279</v>
      </c>
      <c r="Q1433" s="269" t="s">
        <v>294</v>
      </c>
      <c r="R1433" s="221" t="s">
        <v>312</v>
      </c>
      <c r="S1433" s="223" t="s">
        <v>90</v>
      </c>
      <c r="T1433" s="274" t="s">
        <v>30</v>
      </c>
      <c r="U1433" s="223" t="s">
        <v>80</v>
      </c>
      <c r="V1433" s="221" t="s">
        <v>104</v>
      </c>
      <c r="W1433" s="231" t="s">
        <v>3630</v>
      </c>
      <c r="X1433" s="269" t="s">
        <v>3727</v>
      </c>
      <c r="Y1433" s="220" t="s">
        <v>222</v>
      </c>
      <c r="Z1433" s="271" t="s">
        <v>223</v>
      </c>
      <c r="AA1433" s="220" t="s">
        <v>288</v>
      </c>
      <c r="AB1433" s="239"/>
      <c r="AC1433" s="273" t="s">
        <v>227</v>
      </c>
      <c r="AD1433" s="221" t="s">
        <v>3728</v>
      </c>
      <c r="AE1433" s="228"/>
      <c r="AF1433" s="228"/>
      <c r="AH1433" s="257"/>
      <c r="AJ1433" s="228"/>
      <c r="AK1433" s="259"/>
      <c r="AL1433" s="228"/>
    </row>
    <row r="1434" spans="1:38" s="229" customFormat="1" ht="15" customHeight="1">
      <c r="A1434" s="239">
        <v>2024</v>
      </c>
      <c r="B1434" s="239" t="s">
        <v>54</v>
      </c>
      <c r="C1434" s="218" t="s">
        <v>3725</v>
      </c>
      <c r="D1434" s="217">
        <v>1234</v>
      </c>
      <c r="E1434" s="219" t="s">
        <v>4234</v>
      </c>
      <c r="F1434" s="217"/>
      <c r="G1434" s="217"/>
      <c r="H1434" s="220" t="s">
        <v>4233</v>
      </c>
      <c r="I1434" s="249" t="s">
        <v>52</v>
      </c>
      <c r="J1434" s="220" t="s">
        <v>4232</v>
      </c>
      <c r="K1434" s="220" t="s">
        <v>3350</v>
      </c>
      <c r="L1434" s="219" t="s">
        <v>4235</v>
      </c>
      <c r="M1434" s="222" t="s">
        <v>4233</v>
      </c>
      <c r="N1434" s="222" t="s">
        <v>4233</v>
      </c>
      <c r="O1434" s="222" t="s">
        <v>4236</v>
      </c>
      <c r="P1434" s="269" t="s">
        <v>3729</v>
      </c>
      <c r="Q1434" s="269" t="s">
        <v>967</v>
      </c>
      <c r="R1434" s="221" t="s">
        <v>289</v>
      </c>
      <c r="S1434" s="223" t="s">
        <v>76</v>
      </c>
      <c r="T1434" s="274" t="s">
        <v>3730</v>
      </c>
      <c r="U1434" s="223" t="s">
        <v>26</v>
      </c>
      <c r="V1434" s="221" t="s">
        <v>1184</v>
      </c>
      <c r="W1434" s="292" t="s">
        <v>3731</v>
      </c>
      <c r="X1434" s="231" t="s">
        <v>3732</v>
      </c>
      <c r="Y1434" s="220"/>
      <c r="Z1434" s="271" t="s">
        <v>220</v>
      </c>
      <c r="AA1434" s="220" t="s">
        <v>304</v>
      </c>
      <c r="AB1434" s="239" t="s">
        <v>289</v>
      </c>
      <c r="AC1434" s="273" t="s">
        <v>227</v>
      </c>
      <c r="AD1434" s="221"/>
      <c r="AE1434" s="279"/>
      <c r="AF1434" s="276"/>
      <c r="AK1434" s="259"/>
      <c r="AL1434" s="228"/>
    </row>
    <row r="1435" spans="1:38" s="229" customFormat="1" ht="15" customHeight="1">
      <c r="A1435" s="239">
        <v>2024</v>
      </c>
      <c r="B1435" s="239" t="s">
        <v>54</v>
      </c>
      <c r="C1435" s="218" t="s">
        <v>3725</v>
      </c>
      <c r="D1435" s="217">
        <v>1234</v>
      </c>
      <c r="E1435" s="219" t="s">
        <v>4234</v>
      </c>
      <c r="F1435" s="217"/>
      <c r="G1435" s="217"/>
      <c r="H1435" s="220" t="s">
        <v>4233</v>
      </c>
      <c r="I1435" s="249" t="s">
        <v>52</v>
      </c>
      <c r="J1435" s="220" t="s">
        <v>4232</v>
      </c>
      <c r="K1435" s="220"/>
      <c r="L1435" s="219" t="s">
        <v>4235</v>
      </c>
      <c r="M1435" s="222" t="s">
        <v>4233</v>
      </c>
      <c r="N1435" s="222" t="s">
        <v>4233</v>
      </c>
      <c r="O1435" s="222" t="s">
        <v>4236</v>
      </c>
      <c r="P1435" s="269" t="s">
        <v>1066</v>
      </c>
      <c r="Q1435" s="269" t="s">
        <v>294</v>
      </c>
      <c r="R1435" s="221" t="s">
        <v>312</v>
      </c>
      <c r="S1435" s="223" t="s">
        <v>43</v>
      </c>
      <c r="T1435" s="274" t="s">
        <v>30</v>
      </c>
      <c r="U1435" s="223" t="s">
        <v>80</v>
      </c>
      <c r="V1435" s="221" t="s">
        <v>95</v>
      </c>
      <c r="W1435" s="231" t="s">
        <v>454</v>
      </c>
      <c r="X1435" s="269" t="s">
        <v>3733</v>
      </c>
      <c r="Y1435" s="220" t="s">
        <v>222</v>
      </c>
      <c r="Z1435" s="271" t="s">
        <v>220</v>
      </c>
      <c r="AA1435" s="220" t="s">
        <v>288</v>
      </c>
      <c r="AB1435" s="239"/>
      <c r="AC1435" s="273" t="s">
        <v>227</v>
      </c>
      <c r="AD1435" s="221" t="s">
        <v>3734</v>
      </c>
      <c r="AE1435" s="279"/>
      <c r="AF1435" s="276"/>
      <c r="AK1435" s="259"/>
      <c r="AL1435" s="228"/>
    </row>
    <row r="1436" spans="1:38" s="229" customFormat="1" ht="15" customHeight="1">
      <c r="A1436" s="239">
        <v>2024</v>
      </c>
      <c r="B1436" s="239" t="s">
        <v>54</v>
      </c>
      <c r="C1436" s="218" t="s">
        <v>3725</v>
      </c>
      <c r="D1436" s="217">
        <v>1234</v>
      </c>
      <c r="E1436" s="219" t="s">
        <v>4234</v>
      </c>
      <c r="F1436" s="217"/>
      <c r="G1436" s="217"/>
      <c r="H1436" s="220" t="s">
        <v>4233</v>
      </c>
      <c r="I1436" s="249" t="s">
        <v>52</v>
      </c>
      <c r="J1436" s="220" t="s">
        <v>4232</v>
      </c>
      <c r="K1436" s="220"/>
      <c r="L1436" s="219" t="s">
        <v>4235</v>
      </c>
      <c r="M1436" s="222" t="s">
        <v>4233</v>
      </c>
      <c r="N1436" s="222" t="s">
        <v>4233</v>
      </c>
      <c r="O1436" s="222" t="s">
        <v>4236</v>
      </c>
      <c r="P1436" s="269" t="s">
        <v>3642</v>
      </c>
      <c r="Q1436" s="269" t="s">
        <v>412</v>
      </c>
      <c r="R1436" s="221" t="s">
        <v>312</v>
      </c>
      <c r="S1436" s="223" t="s">
        <v>90</v>
      </c>
      <c r="T1436" s="274" t="s">
        <v>33</v>
      </c>
      <c r="U1436" s="223" t="s">
        <v>80</v>
      </c>
      <c r="V1436" s="221" t="s">
        <v>149</v>
      </c>
      <c r="W1436" s="231" t="s">
        <v>2083</v>
      </c>
      <c r="X1436" s="269" t="s">
        <v>3735</v>
      </c>
      <c r="Y1436" s="220" t="s">
        <v>222</v>
      </c>
      <c r="Z1436" s="271" t="s">
        <v>223</v>
      </c>
      <c r="AA1436" s="220" t="s">
        <v>288</v>
      </c>
      <c r="AB1436" s="239"/>
      <c r="AC1436" s="273" t="s">
        <v>227</v>
      </c>
      <c r="AD1436" s="221" t="s">
        <v>3736</v>
      </c>
      <c r="AE1436" s="279"/>
      <c r="AF1436" s="276"/>
      <c r="AH1436" s="257"/>
      <c r="AI1436" s="303"/>
      <c r="AJ1436" s="228"/>
      <c r="AK1436" s="259"/>
      <c r="AL1436" s="228"/>
    </row>
    <row r="1437" spans="1:38" s="229" customFormat="1" ht="15" customHeight="1">
      <c r="A1437" s="239">
        <v>2024</v>
      </c>
      <c r="B1437" s="239" t="s">
        <v>54</v>
      </c>
      <c r="C1437" s="218" t="s">
        <v>3737</v>
      </c>
      <c r="D1437" s="217">
        <v>1234</v>
      </c>
      <c r="E1437" s="219" t="s">
        <v>4234</v>
      </c>
      <c r="F1437" s="217"/>
      <c r="G1437" s="217"/>
      <c r="H1437" s="220" t="s">
        <v>4233</v>
      </c>
      <c r="I1437" s="249" t="s">
        <v>52</v>
      </c>
      <c r="J1437" s="220" t="s">
        <v>4232</v>
      </c>
      <c r="K1437" s="220"/>
      <c r="L1437" s="219" t="s">
        <v>4235</v>
      </c>
      <c r="M1437" s="222" t="s">
        <v>4233</v>
      </c>
      <c r="N1437" s="222" t="s">
        <v>4233</v>
      </c>
      <c r="O1437" s="222" t="s">
        <v>4236</v>
      </c>
      <c r="P1437" s="269" t="s">
        <v>1455</v>
      </c>
      <c r="Q1437" s="269" t="s">
        <v>294</v>
      </c>
      <c r="R1437" s="221" t="s">
        <v>289</v>
      </c>
      <c r="S1437" s="223" t="s">
        <v>43</v>
      </c>
      <c r="T1437" s="274" t="s">
        <v>30</v>
      </c>
      <c r="U1437" s="223" t="s">
        <v>82</v>
      </c>
      <c r="V1437" s="221" t="s">
        <v>103</v>
      </c>
      <c r="W1437" s="231" t="s">
        <v>454</v>
      </c>
      <c r="X1437" s="269" t="s">
        <v>3738</v>
      </c>
      <c r="Y1437" s="220" t="s">
        <v>222</v>
      </c>
      <c r="Z1437" s="271" t="s">
        <v>220</v>
      </c>
      <c r="AA1437" s="220" t="s">
        <v>174</v>
      </c>
      <c r="AB1437" s="239"/>
      <c r="AC1437" s="273" t="s">
        <v>227</v>
      </c>
      <c r="AD1437" s="221"/>
      <c r="AE1437" s="323"/>
      <c r="AF1437" s="323"/>
      <c r="AH1437" s="323"/>
      <c r="AJ1437" s="228"/>
      <c r="AK1437" s="259"/>
      <c r="AL1437" s="323"/>
    </row>
    <row r="1438" spans="1:38" s="229" customFormat="1" ht="15" customHeight="1">
      <c r="A1438" s="239">
        <v>2024</v>
      </c>
      <c r="B1438" s="239" t="s">
        <v>54</v>
      </c>
      <c r="C1438" s="218" t="s">
        <v>3739</v>
      </c>
      <c r="D1438" s="217">
        <v>1234</v>
      </c>
      <c r="E1438" s="219" t="s">
        <v>4234</v>
      </c>
      <c r="F1438" s="217"/>
      <c r="G1438" s="217"/>
      <c r="H1438" s="220" t="s">
        <v>4233</v>
      </c>
      <c r="I1438" s="249" t="s">
        <v>52</v>
      </c>
      <c r="J1438" s="220" t="s">
        <v>4232</v>
      </c>
      <c r="K1438" s="220"/>
      <c r="L1438" s="219" t="s">
        <v>4235</v>
      </c>
      <c r="M1438" s="222" t="s">
        <v>4233</v>
      </c>
      <c r="N1438" s="222" t="s">
        <v>4233</v>
      </c>
      <c r="O1438" s="222" t="s">
        <v>4236</v>
      </c>
      <c r="P1438" s="269" t="s">
        <v>3740</v>
      </c>
      <c r="Q1438" s="269" t="s">
        <v>294</v>
      </c>
      <c r="R1438" s="221" t="s">
        <v>316</v>
      </c>
      <c r="S1438" s="223" t="s">
        <v>43</v>
      </c>
      <c r="T1438" s="274" t="s">
        <v>30</v>
      </c>
      <c r="U1438" s="223" t="s">
        <v>80</v>
      </c>
      <c r="V1438" s="221" t="s">
        <v>111</v>
      </c>
      <c r="W1438" s="231" t="s">
        <v>2083</v>
      </c>
      <c r="X1438" s="269" t="s">
        <v>1686</v>
      </c>
      <c r="Y1438" s="220" t="s">
        <v>222</v>
      </c>
      <c r="Z1438" s="271" t="s">
        <v>220</v>
      </c>
      <c r="AA1438" s="220" t="s">
        <v>288</v>
      </c>
      <c r="AB1438" s="239"/>
      <c r="AC1438" s="273"/>
      <c r="AD1438" s="221" t="s">
        <v>3741</v>
      </c>
      <c r="AE1438" s="279"/>
      <c r="AF1438" s="242"/>
      <c r="AH1438" s="257"/>
      <c r="AI1438" s="323"/>
      <c r="AK1438" s="284"/>
      <c r="AL1438" s="228"/>
    </row>
    <row r="1439" spans="1:38" s="229" customFormat="1" ht="15" customHeight="1">
      <c r="A1439" s="239">
        <v>2024</v>
      </c>
      <c r="B1439" s="239" t="s">
        <v>54</v>
      </c>
      <c r="C1439" s="218" t="s">
        <v>3739</v>
      </c>
      <c r="D1439" s="217">
        <v>1234</v>
      </c>
      <c r="E1439" s="219" t="s">
        <v>4234</v>
      </c>
      <c r="F1439" s="217"/>
      <c r="G1439" s="217"/>
      <c r="H1439" s="220" t="s">
        <v>4233</v>
      </c>
      <c r="I1439" s="249" t="s">
        <v>52</v>
      </c>
      <c r="J1439" s="220" t="s">
        <v>4232</v>
      </c>
      <c r="K1439" s="220"/>
      <c r="L1439" s="219" t="s">
        <v>4235</v>
      </c>
      <c r="M1439" s="222" t="s">
        <v>4233</v>
      </c>
      <c r="N1439" s="222" t="s">
        <v>4233</v>
      </c>
      <c r="O1439" s="222" t="s">
        <v>4236</v>
      </c>
      <c r="P1439" s="269" t="s">
        <v>670</v>
      </c>
      <c r="Q1439" s="269" t="s">
        <v>294</v>
      </c>
      <c r="R1439" s="221" t="s">
        <v>316</v>
      </c>
      <c r="S1439" s="223" t="s">
        <v>43</v>
      </c>
      <c r="T1439" s="274" t="s">
        <v>30</v>
      </c>
      <c r="U1439" s="223" t="s">
        <v>80</v>
      </c>
      <c r="V1439" s="221" t="s">
        <v>93</v>
      </c>
      <c r="W1439" s="220" t="s">
        <v>257</v>
      </c>
      <c r="X1439" s="269" t="s">
        <v>3742</v>
      </c>
      <c r="Y1439" s="220" t="s">
        <v>222</v>
      </c>
      <c r="Z1439" s="271" t="s">
        <v>220</v>
      </c>
      <c r="AA1439" s="256" t="s">
        <v>3743</v>
      </c>
      <c r="AB1439" s="239"/>
      <c r="AC1439" s="273" t="s">
        <v>227</v>
      </c>
      <c r="AD1439" s="221" t="s">
        <v>3744</v>
      </c>
      <c r="AE1439" s="279"/>
      <c r="AF1439" s="279"/>
      <c r="AH1439" s="257"/>
      <c r="AK1439" s="259"/>
      <c r="AL1439" s="228"/>
    </row>
    <row r="1440" spans="1:38" s="229" customFormat="1" ht="15" customHeight="1">
      <c r="A1440" s="239">
        <v>2024</v>
      </c>
      <c r="B1440" s="239" t="s">
        <v>54</v>
      </c>
      <c r="C1440" s="218" t="s">
        <v>3739</v>
      </c>
      <c r="D1440" s="217">
        <v>1234</v>
      </c>
      <c r="E1440" s="219" t="s">
        <v>4234</v>
      </c>
      <c r="F1440" s="217"/>
      <c r="G1440" s="217"/>
      <c r="H1440" s="220" t="s">
        <v>4233</v>
      </c>
      <c r="I1440" s="249" t="s">
        <v>291</v>
      </c>
      <c r="J1440" s="220" t="s">
        <v>4232</v>
      </c>
      <c r="K1440" s="220"/>
      <c r="L1440" s="219" t="s">
        <v>4235</v>
      </c>
      <c r="M1440" s="222" t="s">
        <v>4233</v>
      </c>
      <c r="N1440" s="222" t="s">
        <v>4233</v>
      </c>
      <c r="O1440" s="222" t="s">
        <v>4236</v>
      </c>
      <c r="P1440" s="269" t="s">
        <v>3740</v>
      </c>
      <c r="Q1440" s="269" t="s">
        <v>294</v>
      </c>
      <c r="R1440" s="221"/>
      <c r="S1440" s="223"/>
      <c r="T1440" s="223"/>
      <c r="U1440" s="223"/>
      <c r="V1440" s="221" t="s">
        <v>291</v>
      </c>
      <c r="W1440" s="220"/>
      <c r="X1440" s="269"/>
      <c r="Y1440" s="220"/>
      <c r="Z1440" s="271"/>
      <c r="AA1440" s="220" t="s">
        <v>291</v>
      </c>
      <c r="AB1440" s="239"/>
      <c r="AC1440" s="273"/>
      <c r="AD1440" s="221"/>
      <c r="AE1440" s="279"/>
      <c r="AF1440" s="276"/>
      <c r="AH1440" s="257"/>
      <c r="AK1440" s="259"/>
      <c r="AL1440" s="242"/>
    </row>
    <row r="1441" spans="1:38" s="229" customFormat="1" ht="15" customHeight="1">
      <c r="A1441" s="239">
        <v>2024</v>
      </c>
      <c r="B1441" s="239" t="s">
        <v>54</v>
      </c>
      <c r="C1441" s="218" t="s">
        <v>3739</v>
      </c>
      <c r="D1441" s="217">
        <v>1234</v>
      </c>
      <c r="E1441" s="219" t="s">
        <v>4234</v>
      </c>
      <c r="F1441" s="217"/>
      <c r="G1441" s="217"/>
      <c r="H1441" s="220" t="s">
        <v>4233</v>
      </c>
      <c r="I1441" s="249" t="s">
        <v>75</v>
      </c>
      <c r="J1441" s="220" t="s">
        <v>4232</v>
      </c>
      <c r="K1441" s="220"/>
      <c r="L1441" s="219" t="s">
        <v>4235</v>
      </c>
      <c r="M1441" s="222" t="s">
        <v>4233</v>
      </c>
      <c r="N1441" s="222" t="s">
        <v>4233</v>
      </c>
      <c r="O1441" s="222" t="s">
        <v>4236</v>
      </c>
      <c r="P1441" s="269" t="s">
        <v>449</v>
      </c>
      <c r="Q1441" s="269" t="s">
        <v>294</v>
      </c>
      <c r="R1441" s="221"/>
      <c r="S1441" s="223"/>
      <c r="T1441" s="223"/>
      <c r="U1441" s="223"/>
      <c r="V1441" s="221" t="s">
        <v>75</v>
      </c>
      <c r="W1441" s="220"/>
      <c r="X1441" s="269"/>
      <c r="Y1441" s="220"/>
      <c r="Z1441" s="271"/>
      <c r="AA1441" s="220" t="s">
        <v>75</v>
      </c>
      <c r="AB1441" s="239"/>
      <c r="AC1441" s="273"/>
      <c r="AD1441" s="221"/>
      <c r="AE1441" s="279"/>
      <c r="AF1441" s="276"/>
      <c r="AH1441" s="257"/>
      <c r="AK1441" s="259"/>
      <c r="AL1441" s="242"/>
    </row>
    <row r="1442" spans="1:38" s="229" customFormat="1" ht="15" customHeight="1">
      <c r="A1442" s="239">
        <v>2024</v>
      </c>
      <c r="B1442" s="239" t="s">
        <v>54</v>
      </c>
      <c r="C1442" s="218" t="s">
        <v>3739</v>
      </c>
      <c r="D1442" s="217">
        <v>1234</v>
      </c>
      <c r="E1442" s="219" t="s">
        <v>4234</v>
      </c>
      <c r="F1442" s="217"/>
      <c r="G1442" s="217"/>
      <c r="H1442" s="220" t="s">
        <v>4233</v>
      </c>
      <c r="I1442" s="249" t="s">
        <v>74</v>
      </c>
      <c r="J1442" s="220" t="s">
        <v>4232</v>
      </c>
      <c r="K1442" s="220"/>
      <c r="L1442" s="219" t="s">
        <v>4235</v>
      </c>
      <c r="M1442" s="222" t="s">
        <v>4233</v>
      </c>
      <c r="N1442" s="222" t="s">
        <v>4233</v>
      </c>
      <c r="O1442" s="222" t="s">
        <v>4236</v>
      </c>
      <c r="P1442" s="269" t="s">
        <v>325</v>
      </c>
      <c r="Q1442" s="269" t="s">
        <v>325</v>
      </c>
      <c r="R1442" s="221"/>
      <c r="S1442" s="223"/>
      <c r="T1442" s="223"/>
      <c r="U1442" s="223"/>
      <c r="V1442" s="221" t="s">
        <v>2061</v>
      </c>
      <c r="W1442" s="220"/>
      <c r="X1442" s="269"/>
      <c r="Y1442" s="220"/>
      <c r="Z1442" s="271"/>
      <c r="AA1442" s="220" t="s">
        <v>2061</v>
      </c>
      <c r="AB1442" s="239"/>
      <c r="AC1442" s="273"/>
      <c r="AD1442" s="221"/>
      <c r="AE1442" s="279"/>
      <c r="AF1442" s="276"/>
      <c r="AK1442" s="259"/>
      <c r="AL1442" s="228"/>
    </row>
    <row r="1443" spans="1:38" s="229" customFormat="1" ht="15" customHeight="1">
      <c r="A1443" s="239">
        <v>2024</v>
      </c>
      <c r="B1443" s="239" t="s">
        <v>54</v>
      </c>
      <c r="C1443" s="218" t="s">
        <v>3739</v>
      </c>
      <c r="D1443" s="217">
        <v>1234</v>
      </c>
      <c r="E1443" s="219" t="s">
        <v>4234</v>
      </c>
      <c r="F1443" s="217"/>
      <c r="G1443" s="217"/>
      <c r="H1443" s="220" t="s">
        <v>4233</v>
      </c>
      <c r="I1443" s="249" t="s">
        <v>52</v>
      </c>
      <c r="J1443" s="220" t="s">
        <v>4232</v>
      </c>
      <c r="K1443" s="220"/>
      <c r="L1443" s="219" t="s">
        <v>4235</v>
      </c>
      <c r="M1443" s="222" t="s">
        <v>4233</v>
      </c>
      <c r="N1443" s="222" t="s">
        <v>4233</v>
      </c>
      <c r="O1443" s="222" t="s">
        <v>4236</v>
      </c>
      <c r="P1443" s="269" t="s">
        <v>300</v>
      </c>
      <c r="Q1443" s="269" t="s">
        <v>294</v>
      </c>
      <c r="R1443" s="221" t="s">
        <v>289</v>
      </c>
      <c r="S1443" s="223" t="s">
        <v>43</v>
      </c>
      <c r="T1443" s="274" t="s">
        <v>29</v>
      </c>
      <c r="U1443" s="223" t="s">
        <v>78</v>
      </c>
      <c r="V1443" s="221" t="s">
        <v>2786</v>
      </c>
      <c r="W1443" s="231" t="s">
        <v>2083</v>
      </c>
      <c r="X1443" s="269" t="s">
        <v>2424</v>
      </c>
      <c r="Y1443" s="220" t="s">
        <v>222</v>
      </c>
      <c r="Z1443" s="271" t="s">
        <v>220</v>
      </c>
      <c r="AA1443" s="220" t="s">
        <v>288</v>
      </c>
      <c r="AB1443" s="239"/>
      <c r="AC1443" s="273"/>
      <c r="AD1443" s="221" t="s">
        <v>3745</v>
      </c>
      <c r="AE1443" s="279"/>
      <c r="AF1443" s="276"/>
      <c r="AH1443" s="257"/>
      <c r="AJ1443" s="228"/>
      <c r="AK1443" s="259"/>
      <c r="AL1443" s="228"/>
    </row>
    <row r="1444" spans="1:38" s="229" customFormat="1" ht="15" customHeight="1">
      <c r="A1444" s="239">
        <v>2024</v>
      </c>
      <c r="B1444" s="239" t="s">
        <v>54</v>
      </c>
      <c r="C1444" s="218" t="s">
        <v>3739</v>
      </c>
      <c r="D1444" s="217">
        <v>1234</v>
      </c>
      <c r="E1444" s="219" t="s">
        <v>4234</v>
      </c>
      <c r="F1444" s="217"/>
      <c r="G1444" s="217"/>
      <c r="H1444" s="220" t="s">
        <v>4233</v>
      </c>
      <c r="I1444" s="249" t="s">
        <v>52</v>
      </c>
      <c r="J1444" s="220" t="s">
        <v>4232</v>
      </c>
      <c r="K1444" s="220" t="s">
        <v>2889</v>
      </c>
      <c r="L1444" s="219" t="s">
        <v>4235</v>
      </c>
      <c r="M1444" s="222" t="s">
        <v>4233</v>
      </c>
      <c r="N1444" s="222" t="s">
        <v>4233</v>
      </c>
      <c r="O1444" s="222" t="s">
        <v>4236</v>
      </c>
      <c r="P1444" s="269" t="s">
        <v>3746</v>
      </c>
      <c r="Q1444" s="269" t="s">
        <v>294</v>
      </c>
      <c r="R1444" s="221" t="s">
        <v>1097</v>
      </c>
      <c r="S1444" s="280" t="s">
        <v>38</v>
      </c>
      <c r="T1444" s="274" t="s">
        <v>30</v>
      </c>
      <c r="U1444" s="223" t="s">
        <v>80</v>
      </c>
      <c r="V1444" s="221" t="s">
        <v>157</v>
      </c>
      <c r="W1444" s="231" t="s">
        <v>3747</v>
      </c>
      <c r="X1444" s="233"/>
      <c r="Y1444" s="220" t="s">
        <v>222</v>
      </c>
      <c r="Z1444" s="271"/>
      <c r="AA1444" s="220" t="s">
        <v>3748</v>
      </c>
      <c r="AB1444" s="239" t="s">
        <v>1486</v>
      </c>
      <c r="AC1444" s="324" t="s">
        <v>3749</v>
      </c>
      <c r="AD1444" s="221" t="s">
        <v>3750</v>
      </c>
      <c r="AE1444" s="279"/>
      <c r="AF1444" s="276"/>
      <c r="AH1444" s="257"/>
      <c r="AK1444" s="259"/>
      <c r="AL1444" s="242"/>
    </row>
    <row r="1445" spans="1:38" s="229" customFormat="1" ht="15" customHeight="1">
      <c r="A1445" s="239">
        <v>2024</v>
      </c>
      <c r="B1445" s="239" t="s">
        <v>54</v>
      </c>
      <c r="C1445" s="218" t="s">
        <v>3751</v>
      </c>
      <c r="D1445" s="217">
        <v>1234</v>
      </c>
      <c r="E1445" s="219" t="s">
        <v>4234</v>
      </c>
      <c r="F1445" s="217"/>
      <c r="G1445" s="217"/>
      <c r="H1445" s="220" t="s">
        <v>4233</v>
      </c>
      <c r="I1445" s="249" t="s">
        <v>52</v>
      </c>
      <c r="J1445" s="220" t="s">
        <v>4232</v>
      </c>
      <c r="K1445" s="220"/>
      <c r="L1445" s="219" t="s">
        <v>4235</v>
      </c>
      <c r="M1445" s="222" t="s">
        <v>4233</v>
      </c>
      <c r="N1445" s="222" t="s">
        <v>4233</v>
      </c>
      <c r="O1445" s="222" t="s">
        <v>4236</v>
      </c>
      <c r="P1445" s="269" t="s">
        <v>3642</v>
      </c>
      <c r="Q1445" s="269" t="s">
        <v>412</v>
      </c>
      <c r="R1445" s="221" t="s">
        <v>316</v>
      </c>
      <c r="S1445" s="223" t="s">
        <v>43</v>
      </c>
      <c r="T1445" s="274" t="s">
        <v>30</v>
      </c>
      <c r="U1445" s="223" t="s">
        <v>78</v>
      </c>
      <c r="V1445" s="221" t="s">
        <v>3752</v>
      </c>
      <c r="W1445" s="231" t="s">
        <v>454</v>
      </c>
      <c r="X1445" s="269" t="s">
        <v>3753</v>
      </c>
      <c r="Y1445" s="220" t="s">
        <v>222</v>
      </c>
      <c r="Z1445" s="271" t="s">
        <v>220</v>
      </c>
      <c r="AA1445" s="256" t="s">
        <v>1322</v>
      </c>
      <c r="AB1445" s="239"/>
      <c r="AC1445" s="273" t="s">
        <v>227</v>
      </c>
      <c r="AD1445" s="221" t="s">
        <v>3754</v>
      </c>
      <c r="AE1445" s="279"/>
      <c r="AF1445" s="276"/>
      <c r="AI1445" s="323"/>
      <c r="AJ1445" s="228"/>
      <c r="AK1445" s="259"/>
      <c r="AL1445" s="228"/>
    </row>
    <row r="1446" spans="1:38" s="229" customFormat="1" ht="15" customHeight="1">
      <c r="A1446" s="239">
        <v>2024</v>
      </c>
      <c r="B1446" s="239" t="s">
        <v>54</v>
      </c>
      <c r="C1446" s="218" t="s">
        <v>3751</v>
      </c>
      <c r="D1446" s="217">
        <v>1234</v>
      </c>
      <c r="E1446" s="219" t="s">
        <v>4234</v>
      </c>
      <c r="F1446" s="217"/>
      <c r="G1446" s="217"/>
      <c r="H1446" s="220" t="s">
        <v>4233</v>
      </c>
      <c r="I1446" s="249" t="s">
        <v>73</v>
      </c>
      <c r="J1446" s="220" t="s">
        <v>4232</v>
      </c>
      <c r="K1446" s="220"/>
      <c r="L1446" s="219" t="s">
        <v>4235</v>
      </c>
      <c r="M1446" s="222" t="s">
        <v>4233</v>
      </c>
      <c r="N1446" s="222" t="s">
        <v>4233</v>
      </c>
      <c r="O1446" s="222" t="s">
        <v>4236</v>
      </c>
      <c r="P1446" s="269" t="s">
        <v>2938</v>
      </c>
      <c r="Q1446" s="269" t="s">
        <v>2939</v>
      </c>
      <c r="R1446" s="221"/>
      <c r="S1446" s="223"/>
      <c r="T1446" s="223"/>
      <c r="U1446" s="223"/>
      <c r="V1446" s="221" t="s">
        <v>73</v>
      </c>
      <c r="W1446" s="220"/>
      <c r="X1446" s="269"/>
      <c r="Y1446" s="220"/>
      <c r="Z1446" s="271"/>
      <c r="AA1446" s="220" t="s">
        <v>73</v>
      </c>
      <c r="AB1446" s="239"/>
      <c r="AC1446" s="273"/>
      <c r="AD1446" s="221"/>
      <c r="AE1446" s="279"/>
      <c r="AF1446" s="276"/>
      <c r="AJ1446" s="228"/>
      <c r="AK1446" s="259"/>
      <c r="AL1446" s="228"/>
    </row>
    <row r="1447" spans="1:38" s="229" customFormat="1" ht="15" customHeight="1">
      <c r="A1447" s="239">
        <v>2024</v>
      </c>
      <c r="B1447" s="239" t="s">
        <v>54</v>
      </c>
      <c r="C1447" s="218" t="s">
        <v>3751</v>
      </c>
      <c r="D1447" s="217">
        <v>1234</v>
      </c>
      <c r="E1447" s="219" t="s">
        <v>4234</v>
      </c>
      <c r="F1447" s="217"/>
      <c r="G1447" s="217"/>
      <c r="H1447" s="220" t="s">
        <v>4233</v>
      </c>
      <c r="I1447" s="249" t="s">
        <v>73</v>
      </c>
      <c r="J1447" s="220" t="s">
        <v>4232</v>
      </c>
      <c r="K1447" s="220"/>
      <c r="L1447" s="219" t="s">
        <v>4235</v>
      </c>
      <c r="M1447" s="222" t="s">
        <v>4233</v>
      </c>
      <c r="N1447" s="222" t="s">
        <v>4233</v>
      </c>
      <c r="O1447" s="222" t="s">
        <v>4236</v>
      </c>
      <c r="P1447" s="269" t="s">
        <v>2938</v>
      </c>
      <c r="Q1447" s="269" t="s">
        <v>2939</v>
      </c>
      <c r="R1447" s="221"/>
      <c r="S1447" s="223"/>
      <c r="T1447" s="223"/>
      <c r="U1447" s="223"/>
      <c r="V1447" s="221" t="s">
        <v>73</v>
      </c>
      <c r="W1447" s="220"/>
      <c r="X1447" s="269"/>
      <c r="Y1447" s="220"/>
      <c r="Z1447" s="271"/>
      <c r="AA1447" s="220" t="s">
        <v>73</v>
      </c>
      <c r="AB1447" s="239"/>
      <c r="AC1447" s="273"/>
      <c r="AD1447" s="221"/>
      <c r="AE1447" s="279"/>
      <c r="AF1447" s="276"/>
      <c r="AI1447" s="323"/>
      <c r="AJ1447" s="228"/>
      <c r="AK1447" s="259"/>
      <c r="AL1447" s="228"/>
    </row>
    <row r="1448" spans="1:38" s="229" customFormat="1" ht="15" customHeight="1">
      <c r="A1448" s="239">
        <v>2024</v>
      </c>
      <c r="B1448" s="239" t="s">
        <v>54</v>
      </c>
      <c r="C1448" s="218" t="s">
        <v>3755</v>
      </c>
      <c r="D1448" s="217">
        <v>1234</v>
      </c>
      <c r="E1448" s="219" t="s">
        <v>4234</v>
      </c>
      <c r="F1448" s="217"/>
      <c r="G1448" s="217"/>
      <c r="H1448" s="220" t="s">
        <v>4233</v>
      </c>
      <c r="I1448" s="249" t="s">
        <v>73</v>
      </c>
      <c r="J1448" s="220" t="s">
        <v>4232</v>
      </c>
      <c r="K1448" s="220"/>
      <c r="L1448" s="219" t="s">
        <v>4235</v>
      </c>
      <c r="M1448" s="222" t="s">
        <v>4233</v>
      </c>
      <c r="N1448" s="222" t="s">
        <v>4233</v>
      </c>
      <c r="O1448" s="222" t="s">
        <v>4236</v>
      </c>
      <c r="P1448" s="269" t="s">
        <v>325</v>
      </c>
      <c r="Q1448" s="269" t="s">
        <v>325</v>
      </c>
      <c r="R1448" s="221"/>
      <c r="S1448" s="223"/>
      <c r="T1448" s="223"/>
      <c r="U1448" s="223"/>
      <c r="V1448" s="221" t="s">
        <v>202</v>
      </c>
      <c r="W1448" s="220"/>
      <c r="X1448" s="269"/>
      <c r="Y1448" s="220"/>
      <c r="Z1448" s="271"/>
      <c r="AA1448" s="220" t="s">
        <v>202</v>
      </c>
      <c r="AB1448" s="239"/>
      <c r="AC1448" s="273"/>
      <c r="AD1448" s="221"/>
      <c r="AE1448" s="279"/>
      <c r="AF1448" s="276"/>
      <c r="AK1448" s="259"/>
      <c r="AL1448" s="228"/>
    </row>
    <row r="1449" spans="1:38" s="229" customFormat="1" ht="15" customHeight="1">
      <c r="A1449" s="239">
        <v>2024</v>
      </c>
      <c r="B1449" s="239" t="s">
        <v>54</v>
      </c>
      <c r="C1449" s="218" t="s">
        <v>3755</v>
      </c>
      <c r="D1449" s="217">
        <v>1234</v>
      </c>
      <c r="E1449" s="219" t="s">
        <v>4234</v>
      </c>
      <c r="F1449" s="217"/>
      <c r="G1449" s="217"/>
      <c r="H1449" s="220" t="s">
        <v>4233</v>
      </c>
      <c r="I1449" s="249" t="s">
        <v>52</v>
      </c>
      <c r="J1449" s="220" t="s">
        <v>4232</v>
      </c>
      <c r="K1449" s="220"/>
      <c r="L1449" s="219" t="s">
        <v>4235</v>
      </c>
      <c r="M1449" s="222" t="s">
        <v>4233</v>
      </c>
      <c r="N1449" s="222" t="s">
        <v>4233</v>
      </c>
      <c r="O1449" s="222" t="s">
        <v>4236</v>
      </c>
      <c r="P1449" s="269" t="s">
        <v>1314</v>
      </c>
      <c r="Q1449" s="269" t="s">
        <v>294</v>
      </c>
      <c r="R1449" s="221" t="s">
        <v>312</v>
      </c>
      <c r="S1449" s="223" t="s">
        <v>43</v>
      </c>
      <c r="T1449" s="274" t="s">
        <v>30</v>
      </c>
      <c r="U1449" s="223" t="s">
        <v>88</v>
      </c>
      <c r="V1449" s="221" t="s">
        <v>99</v>
      </c>
      <c r="W1449" s="231" t="s">
        <v>3756</v>
      </c>
      <c r="X1449" s="269" t="s">
        <v>3757</v>
      </c>
      <c r="Y1449" s="220" t="s">
        <v>222</v>
      </c>
      <c r="Z1449" s="271" t="s">
        <v>223</v>
      </c>
      <c r="AA1449" s="220" t="s">
        <v>174</v>
      </c>
      <c r="AB1449" s="239" t="s">
        <v>1486</v>
      </c>
      <c r="AC1449" s="273" t="s">
        <v>227</v>
      </c>
      <c r="AD1449" s="281"/>
      <c r="AE1449" s="228"/>
      <c r="AF1449" s="228"/>
      <c r="AH1449" s="257"/>
      <c r="AJ1449" s="228"/>
      <c r="AK1449" s="259"/>
      <c r="AL1449" s="228"/>
    </row>
    <row r="1450" spans="1:38" s="229" customFormat="1" ht="15" customHeight="1">
      <c r="A1450" s="239">
        <v>2024</v>
      </c>
      <c r="B1450" s="239" t="s">
        <v>54</v>
      </c>
      <c r="C1450" s="218" t="s">
        <v>3755</v>
      </c>
      <c r="D1450" s="217">
        <v>1234</v>
      </c>
      <c r="E1450" s="219" t="s">
        <v>4234</v>
      </c>
      <c r="F1450" s="217"/>
      <c r="G1450" s="217"/>
      <c r="H1450" s="220" t="s">
        <v>4233</v>
      </c>
      <c r="I1450" s="249" t="s">
        <v>52</v>
      </c>
      <c r="J1450" s="220" t="s">
        <v>4232</v>
      </c>
      <c r="K1450" s="220"/>
      <c r="L1450" s="219" t="s">
        <v>4235</v>
      </c>
      <c r="M1450" s="222" t="s">
        <v>4233</v>
      </c>
      <c r="N1450" s="222" t="s">
        <v>4233</v>
      </c>
      <c r="O1450" s="222" t="s">
        <v>4236</v>
      </c>
      <c r="P1450" s="269" t="s">
        <v>2233</v>
      </c>
      <c r="Q1450" s="269" t="s">
        <v>1089</v>
      </c>
      <c r="R1450" s="221"/>
      <c r="S1450" s="223" t="s">
        <v>43</v>
      </c>
      <c r="T1450" s="274" t="s">
        <v>30</v>
      </c>
      <c r="U1450" s="223" t="s">
        <v>78</v>
      </c>
      <c r="V1450" s="221" t="s">
        <v>577</v>
      </c>
      <c r="W1450" s="231" t="s">
        <v>2083</v>
      </c>
      <c r="X1450" s="269" t="s">
        <v>3758</v>
      </c>
      <c r="Y1450" s="220" t="s">
        <v>222</v>
      </c>
      <c r="Z1450" s="271" t="s">
        <v>220</v>
      </c>
      <c r="AA1450" s="256" t="s">
        <v>1322</v>
      </c>
      <c r="AB1450" s="239"/>
      <c r="AC1450" s="273" t="s">
        <v>227</v>
      </c>
      <c r="AD1450" s="221" t="s">
        <v>3759</v>
      </c>
      <c r="AE1450" s="279"/>
      <c r="AF1450" s="276"/>
      <c r="AJ1450" s="228"/>
      <c r="AK1450" s="259"/>
      <c r="AL1450" s="228"/>
    </row>
    <row r="1451" spans="1:38" s="229" customFormat="1" ht="15" customHeight="1">
      <c r="A1451" s="239">
        <v>2024</v>
      </c>
      <c r="B1451" s="239" t="s">
        <v>54</v>
      </c>
      <c r="C1451" s="218" t="s">
        <v>3755</v>
      </c>
      <c r="D1451" s="217">
        <v>1234</v>
      </c>
      <c r="E1451" s="219" t="s">
        <v>4234</v>
      </c>
      <c r="F1451" s="217"/>
      <c r="G1451" s="217"/>
      <c r="H1451" s="220" t="s">
        <v>4233</v>
      </c>
      <c r="I1451" s="249" t="s">
        <v>52</v>
      </c>
      <c r="J1451" s="220" t="s">
        <v>4232</v>
      </c>
      <c r="K1451" s="220"/>
      <c r="L1451" s="219" t="s">
        <v>4235</v>
      </c>
      <c r="M1451" s="222" t="s">
        <v>4233</v>
      </c>
      <c r="N1451" s="222" t="s">
        <v>4233</v>
      </c>
      <c r="O1451" s="222" t="s">
        <v>4236</v>
      </c>
      <c r="P1451" s="269" t="s">
        <v>1314</v>
      </c>
      <c r="Q1451" s="269" t="s">
        <v>294</v>
      </c>
      <c r="R1451" s="221" t="s">
        <v>312</v>
      </c>
      <c r="S1451" s="223" t="s">
        <v>43</v>
      </c>
      <c r="T1451" s="274" t="s">
        <v>30</v>
      </c>
      <c r="U1451" s="223" t="s">
        <v>88</v>
      </c>
      <c r="V1451" s="221" t="s">
        <v>93</v>
      </c>
      <c r="W1451" s="231" t="s">
        <v>3756</v>
      </c>
      <c r="X1451" s="269" t="s">
        <v>3757</v>
      </c>
      <c r="Y1451" s="220" t="s">
        <v>222</v>
      </c>
      <c r="Z1451" s="271" t="s">
        <v>223</v>
      </c>
      <c r="AA1451" s="220" t="s">
        <v>174</v>
      </c>
      <c r="AB1451" s="239" t="s">
        <v>1486</v>
      </c>
      <c r="AC1451" s="273" t="s">
        <v>227</v>
      </c>
      <c r="AD1451" s="281"/>
      <c r="AE1451" s="279"/>
      <c r="AF1451" s="276"/>
      <c r="AJ1451" s="228"/>
      <c r="AK1451" s="259"/>
      <c r="AL1451" s="228"/>
    </row>
    <row r="1452" spans="1:38" s="229" customFormat="1" ht="15" customHeight="1">
      <c r="A1452" s="239">
        <v>2024</v>
      </c>
      <c r="B1452" s="239" t="s">
        <v>54</v>
      </c>
      <c r="C1452" s="218" t="s">
        <v>3755</v>
      </c>
      <c r="D1452" s="217">
        <v>1234</v>
      </c>
      <c r="E1452" s="219" t="s">
        <v>4234</v>
      </c>
      <c r="F1452" s="217"/>
      <c r="G1452" s="217"/>
      <c r="H1452" s="220" t="s">
        <v>4233</v>
      </c>
      <c r="I1452" s="249" t="s">
        <v>52</v>
      </c>
      <c r="J1452" s="220" t="s">
        <v>4232</v>
      </c>
      <c r="K1452" s="220"/>
      <c r="L1452" s="219" t="s">
        <v>4235</v>
      </c>
      <c r="M1452" s="222" t="s">
        <v>4233</v>
      </c>
      <c r="N1452" s="222" t="s">
        <v>4233</v>
      </c>
      <c r="O1452" s="222" t="s">
        <v>4236</v>
      </c>
      <c r="P1452" s="269" t="s">
        <v>946</v>
      </c>
      <c r="Q1452" s="269" t="s">
        <v>947</v>
      </c>
      <c r="R1452" s="221" t="s">
        <v>316</v>
      </c>
      <c r="S1452" s="223" t="s">
        <v>17</v>
      </c>
      <c r="T1452" s="274" t="s">
        <v>3760</v>
      </c>
      <c r="U1452" s="223" t="s">
        <v>80</v>
      </c>
      <c r="V1452" s="221" t="s">
        <v>160</v>
      </c>
      <c r="W1452" s="231" t="s">
        <v>3761</v>
      </c>
      <c r="X1452" s="231" t="s">
        <v>3757</v>
      </c>
      <c r="Y1452" s="220" t="s">
        <v>222</v>
      </c>
      <c r="Z1452" s="271" t="s">
        <v>223</v>
      </c>
      <c r="AA1452" s="220" t="s">
        <v>174</v>
      </c>
      <c r="AB1452" s="239" t="s">
        <v>1486</v>
      </c>
      <c r="AC1452" s="273" t="s">
        <v>224</v>
      </c>
      <c r="AD1452" s="281"/>
      <c r="AE1452" s="279"/>
      <c r="AF1452" s="276"/>
      <c r="AH1452" s="257"/>
      <c r="AJ1452" s="228"/>
      <c r="AK1452" s="259"/>
      <c r="AL1452" s="228"/>
    </row>
    <row r="1453" spans="1:38" s="229" customFormat="1" ht="15" customHeight="1">
      <c r="A1453" s="239">
        <v>2024</v>
      </c>
      <c r="B1453" s="239" t="s">
        <v>54</v>
      </c>
      <c r="C1453" s="218" t="s">
        <v>3762</v>
      </c>
      <c r="D1453" s="217">
        <v>1234</v>
      </c>
      <c r="E1453" s="219" t="s">
        <v>4234</v>
      </c>
      <c r="F1453" s="217"/>
      <c r="G1453" s="217"/>
      <c r="H1453" s="220" t="s">
        <v>4233</v>
      </c>
      <c r="I1453" s="249" t="s">
        <v>52</v>
      </c>
      <c r="J1453" s="220" t="s">
        <v>4232</v>
      </c>
      <c r="K1453" s="220"/>
      <c r="L1453" s="219" t="s">
        <v>4235</v>
      </c>
      <c r="M1453" s="222" t="s">
        <v>4233</v>
      </c>
      <c r="N1453" s="222" t="s">
        <v>4233</v>
      </c>
      <c r="O1453" s="222" t="s">
        <v>4236</v>
      </c>
      <c r="P1453" s="269" t="s">
        <v>559</v>
      </c>
      <c r="Q1453" s="269" t="s">
        <v>294</v>
      </c>
      <c r="R1453" s="221" t="s">
        <v>289</v>
      </c>
      <c r="S1453" s="223" t="s">
        <v>43</v>
      </c>
      <c r="T1453" s="274" t="s">
        <v>29</v>
      </c>
      <c r="U1453" s="223" t="s">
        <v>78</v>
      </c>
      <c r="V1453" s="221" t="s">
        <v>3763</v>
      </c>
      <c r="W1453" s="269" t="s">
        <v>1582</v>
      </c>
      <c r="X1453" s="269" t="s">
        <v>2424</v>
      </c>
      <c r="Y1453" s="220" t="s">
        <v>222</v>
      </c>
      <c r="Z1453" s="271" t="s">
        <v>220</v>
      </c>
      <c r="AA1453" s="220" t="s">
        <v>288</v>
      </c>
      <c r="AB1453" s="239"/>
      <c r="AC1453" s="273"/>
      <c r="AD1453" s="221" t="s">
        <v>3764</v>
      </c>
      <c r="AE1453" s="279"/>
      <c r="AF1453" s="279"/>
      <c r="AH1453" s="257"/>
      <c r="AK1453" s="259"/>
      <c r="AL1453" s="228"/>
    </row>
    <row r="1454" spans="1:38" s="229" customFormat="1" ht="15" customHeight="1">
      <c r="A1454" s="239">
        <v>2024</v>
      </c>
      <c r="B1454" s="239" t="s">
        <v>54</v>
      </c>
      <c r="C1454" s="218" t="s">
        <v>3762</v>
      </c>
      <c r="D1454" s="217">
        <v>1234</v>
      </c>
      <c r="E1454" s="219" t="s">
        <v>4234</v>
      </c>
      <c r="F1454" s="217"/>
      <c r="G1454" s="217"/>
      <c r="H1454" s="220" t="s">
        <v>4233</v>
      </c>
      <c r="I1454" s="249" t="s">
        <v>74</v>
      </c>
      <c r="J1454" s="220" t="s">
        <v>4232</v>
      </c>
      <c r="K1454" s="220"/>
      <c r="L1454" s="219" t="s">
        <v>4235</v>
      </c>
      <c r="M1454" s="222" t="s">
        <v>4233</v>
      </c>
      <c r="N1454" s="222" t="s">
        <v>4233</v>
      </c>
      <c r="O1454" s="222" t="s">
        <v>4236</v>
      </c>
      <c r="P1454" s="269" t="s">
        <v>325</v>
      </c>
      <c r="Q1454" s="269" t="s">
        <v>325</v>
      </c>
      <c r="R1454" s="221"/>
      <c r="S1454" s="223"/>
      <c r="T1454" s="223"/>
      <c r="U1454" s="223"/>
      <c r="V1454" s="221" t="s">
        <v>74</v>
      </c>
      <c r="W1454" s="220"/>
      <c r="X1454" s="269"/>
      <c r="Y1454" s="220"/>
      <c r="Z1454" s="271"/>
      <c r="AA1454" s="220" t="s">
        <v>74</v>
      </c>
      <c r="AB1454" s="239"/>
      <c r="AC1454" s="273"/>
      <c r="AD1454" s="221"/>
      <c r="AE1454" s="279"/>
      <c r="AF1454" s="242"/>
      <c r="AH1454" s="283"/>
      <c r="AK1454" s="284"/>
      <c r="AL1454" s="242"/>
    </row>
    <row r="1455" spans="1:38" s="229" customFormat="1" ht="15" customHeight="1">
      <c r="A1455" s="239">
        <v>2024</v>
      </c>
      <c r="B1455" s="239" t="s">
        <v>54</v>
      </c>
      <c r="C1455" s="218" t="s">
        <v>3762</v>
      </c>
      <c r="D1455" s="217">
        <v>1234</v>
      </c>
      <c r="E1455" s="219" t="s">
        <v>4234</v>
      </c>
      <c r="F1455" s="217" t="s">
        <v>310</v>
      </c>
      <c r="G1455" s="217" t="s">
        <v>3765</v>
      </c>
      <c r="H1455" s="220" t="s">
        <v>4233</v>
      </c>
      <c r="I1455" s="249" t="s">
        <v>52</v>
      </c>
      <c r="J1455" s="220" t="s">
        <v>4232</v>
      </c>
      <c r="K1455" s="220" t="s">
        <v>2889</v>
      </c>
      <c r="L1455" s="219" t="s">
        <v>4235</v>
      </c>
      <c r="M1455" s="222" t="s">
        <v>4233</v>
      </c>
      <c r="N1455" s="222" t="s">
        <v>4233</v>
      </c>
      <c r="O1455" s="222" t="s">
        <v>4236</v>
      </c>
      <c r="P1455" s="269" t="s">
        <v>1389</v>
      </c>
      <c r="Q1455" s="269" t="s">
        <v>294</v>
      </c>
      <c r="R1455" s="221" t="s">
        <v>289</v>
      </c>
      <c r="S1455" s="280" t="s">
        <v>35</v>
      </c>
      <c r="T1455" s="274" t="s">
        <v>29</v>
      </c>
      <c r="U1455" s="223" t="s">
        <v>181</v>
      </c>
      <c r="V1455" s="221" t="s">
        <v>3766</v>
      </c>
      <c r="W1455" s="231" t="s">
        <v>3767</v>
      </c>
      <c r="X1455" s="269" t="s">
        <v>3768</v>
      </c>
      <c r="Y1455" s="220" t="s">
        <v>222</v>
      </c>
      <c r="Z1455" s="271" t="s">
        <v>220</v>
      </c>
      <c r="AA1455" s="220" t="s">
        <v>323</v>
      </c>
      <c r="AB1455" s="239" t="s">
        <v>310</v>
      </c>
      <c r="AC1455" s="273" t="s">
        <v>227</v>
      </c>
      <c r="AD1455" s="221"/>
      <c r="AE1455" s="279"/>
      <c r="AF1455" s="276"/>
      <c r="AJ1455" s="228"/>
      <c r="AK1455" s="259"/>
      <c r="AL1455" s="228"/>
    </row>
    <row r="1456" spans="1:38" s="229" customFormat="1" ht="15" customHeight="1">
      <c r="A1456" s="239">
        <v>2024</v>
      </c>
      <c r="B1456" s="239" t="s">
        <v>54</v>
      </c>
      <c r="C1456" s="218" t="s">
        <v>3762</v>
      </c>
      <c r="D1456" s="217">
        <v>1234</v>
      </c>
      <c r="E1456" s="219" t="s">
        <v>4234</v>
      </c>
      <c r="F1456" s="217" t="s">
        <v>289</v>
      </c>
      <c r="G1456" s="217"/>
      <c r="H1456" s="220" t="s">
        <v>4233</v>
      </c>
      <c r="I1456" s="249" t="s">
        <v>52</v>
      </c>
      <c r="J1456" s="220" t="s">
        <v>4232</v>
      </c>
      <c r="K1456" s="220"/>
      <c r="L1456" s="219" t="s">
        <v>4235</v>
      </c>
      <c r="M1456" s="222" t="s">
        <v>4233</v>
      </c>
      <c r="N1456" s="222" t="s">
        <v>4233</v>
      </c>
      <c r="O1456" s="222" t="s">
        <v>4236</v>
      </c>
      <c r="P1456" s="269" t="s">
        <v>3769</v>
      </c>
      <c r="Q1456" s="269" t="s">
        <v>294</v>
      </c>
      <c r="R1456" s="221" t="s">
        <v>289</v>
      </c>
      <c r="S1456" s="280" t="s">
        <v>35</v>
      </c>
      <c r="T1456" s="274" t="s">
        <v>27</v>
      </c>
      <c r="U1456" s="223" t="s">
        <v>83</v>
      </c>
      <c r="V1456" s="221" t="s">
        <v>3770</v>
      </c>
      <c r="W1456" s="231" t="s">
        <v>3771</v>
      </c>
      <c r="X1456" s="269" t="s">
        <v>1186</v>
      </c>
      <c r="Y1456" s="220" t="s">
        <v>219</v>
      </c>
      <c r="Z1456" s="271" t="s">
        <v>223</v>
      </c>
      <c r="AA1456" s="220" t="s">
        <v>323</v>
      </c>
      <c r="AB1456" s="239" t="s">
        <v>289</v>
      </c>
      <c r="AC1456" s="273" t="s">
        <v>227</v>
      </c>
      <c r="AD1456" s="221"/>
      <c r="AE1456" s="279"/>
      <c r="AF1456" s="276"/>
      <c r="AH1456" s="257"/>
      <c r="AI1456" s="303"/>
      <c r="AJ1456" s="228"/>
      <c r="AK1456" s="259"/>
      <c r="AL1456" s="228"/>
    </row>
    <row r="1457" spans="1:38" s="229" customFormat="1" ht="15" customHeight="1">
      <c r="A1457" s="239">
        <v>2024</v>
      </c>
      <c r="B1457" s="239" t="s">
        <v>54</v>
      </c>
      <c r="C1457" s="218" t="s">
        <v>3772</v>
      </c>
      <c r="D1457" s="217">
        <v>1234</v>
      </c>
      <c r="E1457" s="219" t="s">
        <v>4234</v>
      </c>
      <c r="F1457" s="217"/>
      <c r="G1457" s="217"/>
      <c r="H1457" s="220" t="s">
        <v>4233</v>
      </c>
      <c r="I1457" s="249" t="s">
        <v>52</v>
      </c>
      <c r="J1457" s="220" t="s">
        <v>4232</v>
      </c>
      <c r="K1457" s="220"/>
      <c r="L1457" s="219" t="s">
        <v>4235</v>
      </c>
      <c r="M1457" s="222" t="s">
        <v>4233</v>
      </c>
      <c r="N1457" s="222" t="s">
        <v>4233</v>
      </c>
      <c r="O1457" s="222" t="s">
        <v>4236</v>
      </c>
      <c r="P1457" s="269" t="s">
        <v>1036</v>
      </c>
      <c r="Q1457" s="269" t="s">
        <v>651</v>
      </c>
      <c r="R1457" s="221" t="s">
        <v>316</v>
      </c>
      <c r="S1457" s="223" t="s">
        <v>43</v>
      </c>
      <c r="T1457" s="274" t="s">
        <v>33</v>
      </c>
      <c r="U1457" s="223" t="s">
        <v>78</v>
      </c>
      <c r="V1457" s="221" t="s">
        <v>821</v>
      </c>
      <c r="W1457" s="231" t="s">
        <v>2083</v>
      </c>
      <c r="X1457" s="269" t="s">
        <v>3773</v>
      </c>
      <c r="Y1457" s="220" t="s">
        <v>222</v>
      </c>
      <c r="Z1457" s="271" t="s">
        <v>220</v>
      </c>
      <c r="AA1457" s="220" t="s">
        <v>288</v>
      </c>
      <c r="AB1457" s="239"/>
      <c r="AC1457" s="273" t="s">
        <v>227</v>
      </c>
      <c r="AD1457" s="221" t="s">
        <v>3774</v>
      </c>
      <c r="AE1457" s="228"/>
      <c r="AF1457" s="276"/>
      <c r="AJ1457" s="228"/>
      <c r="AK1457" s="259"/>
      <c r="AL1457" s="228"/>
    </row>
    <row r="1458" spans="1:38" s="229" customFormat="1" ht="15" customHeight="1">
      <c r="A1458" s="239">
        <v>2024</v>
      </c>
      <c r="B1458" s="239" t="s">
        <v>54</v>
      </c>
      <c r="C1458" s="218" t="s">
        <v>3772</v>
      </c>
      <c r="D1458" s="217">
        <v>1234</v>
      </c>
      <c r="E1458" s="219" t="s">
        <v>4234</v>
      </c>
      <c r="F1458" s="217"/>
      <c r="G1458" s="217"/>
      <c r="H1458" s="220" t="s">
        <v>4233</v>
      </c>
      <c r="I1458" s="249" t="s">
        <v>52</v>
      </c>
      <c r="J1458" s="220" t="s">
        <v>4232</v>
      </c>
      <c r="K1458" s="220"/>
      <c r="L1458" s="219" t="s">
        <v>4235</v>
      </c>
      <c r="M1458" s="222" t="s">
        <v>4233</v>
      </c>
      <c r="N1458" s="222" t="s">
        <v>4233</v>
      </c>
      <c r="O1458" s="222" t="s">
        <v>4236</v>
      </c>
      <c r="P1458" s="269" t="s">
        <v>792</v>
      </c>
      <c r="Q1458" s="269"/>
      <c r="R1458" s="269" t="s">
        <v>294</v>
      </c>
      <c r="S1458" s="221" t="s">
        <v>76</v>
      </c>
      <c r="T1458" s="223" t="s">
        <v>30</v>
      </c>
      <c r="U1458" s="223" t="s">
        <v>80</v>
      </c>
      <c r="V1458" s="221" t="s">
        <v>93</v>
      </c>
      <c r="W1458" s="220" t="s">
        <v>247</v>
      </c>
      <c r="X1458" s="269" t="s">
        <v>3775</v>
      </c>
      <c r="Y1458" s="220" t="s">
        <v>219</v>
      </c>
      <c r="Z1458" s="271" t="s">
        <v>223</v>
      </c>
      <c r="AA1458" s="220" t="s">
        <v>175</v>
      </c>
      <c r="AB1458" s="239" t="s">
        <v>316</v>
      </c>
      <c r="AC1458" s="273" t="s">
        <v>227</v>
      </c>
      <c r="AD1458" s="221"/>
      <c r="AE1458" s="228"/>
      <c r="AF1458" s="228"/>
      <c r="AH1458" s="257"/>
      <c r="AJ1458" s="228"/>
      <c r="AK1458" s="259"/>
      <c r="AL1458" s="228"/>
    </row>
    <row r="1459" spans="1:38" s="229" customFormat="1" ht="15" customHeight="1">
      <c r="A1459" s="239">
        <v>2024</v>
      </c>
      <c r="B1459" s="239" t="s">
        <v>54</v>
      </c>
      <c r="C1459" s="218" t="s">
        <v>3772</v>
      </c>
      <c r="D1459" s="217">
        <v>1234</v>
      </c>
      <c r="E1459" s="219" t="s">
        <v>4234</v>
      </c>
      <c r="F1459" s="217"/>
      <c r="G1459" s="217"/>
      <c r="H1459" s="220" t="s">
        <v>4233</v>
      </c>
      <c r="I1459" s="249" t="s">
        <v>52</v>
      </c>
      <c r="J1459" s="220" t="s">
        <v>4232</v>
      </c>
      <c r="K1459" s="220"/>
      <c r="L1459" s="219" t="s">
        <v>4235</v>
      </c>
      <c r="M1459" s="222" t="s">
        <v>4233</v>
      </c>
      <c r="N1459" s="222" t="s">
        <v>4233</v>
      </c>
      <c r="O1459" s="222" t="s">
        <v>4236</v>
      </c>
      <c r="P1459" s="269" t="s">
        <v>1314</v>
      </c>
      <c r="Q1459" s="269" t="s">
        <v>294</v>
      </c>
      <c r="R1459" s="221" t="s">
        <v>316</v>
      </c>
      <c r="S1459" s="223" t="s">
        <v>43</v>
      </c>
      <c r="T1459" s="274" t="s">
        <v>3661</v>
      </c>
      <c r="U1459" s="223" t="s">
        <v>79</v>
      </c>
      <c r="V1459" s="221" t="s">
        <v>3776</v>
      </c>
      <c r="W1459" s="231" t="s">
        <v>2083</v>
      </c>
      <c r="X1459" s="269" t="s">
        <v>3777</v>
      </c>
      <c r="Y1459" s="220" t="s">
        <v>219</v>
      </c>
      <c r="Z1459" s="271" t="s">
        <v>223</v>
      </c>
      <c r="AA1459" s="220" t="s">
        <v>288</v>
      </c>
      <c r="AB1459" s="239"/>
      <c r="AC1459" s="273" t="s">
        <v>227</v>
      </c>
      <c r="AD1459" s="221"/>
      <c r="AE1459" s="228"/>
      <c r="AF1459" s="228"/>
      <c r="AH1459" s="257"/>
      <c r="AJ1459" s="228"/>
      <c r="AK1459" s="259"/>
      <c r="AL1459" s="228"/>
    </row>
    <row r="1460" spans="1:38" s="229" customFormat="1" ht="15" customHeight="1">
      <c r="A1460" s="239">
        <v>2024</v>
      </c>
      <c r="B1460" s="239" t="s">
        <v>54</v>
      </c>
      <c r="C1460" s="218" t="s">
        <v>3772</v>
      </c>
      <c r="D1460" s="217">
        <v>1234</v>
      </c>
      <c r="E1460" s="219" t="s">
        <v>4234</v>
      </c>
      <c r="F1460" s="217"/>
      <c r="G1460" s="217"/>
      <c r="H1460" s="220" t="s">
        <v>4233</v>
      </c>
      <c r="I1460" s="249" t="s">
        <v>52</v>
      </c>
      <c r="J1460" s="220" t="s">
        <v>4232</v>
      </c>
      <c r="K1460" s="220"/>
      <c r="L1460" s="219" t="s">
        <v>4235</v>
      </c>
      <c r="M1460" s="222" t="s">
        <v>4233</v>
      </c>
      <c r="N1460" s="222" t="s">
        <v>4233</v>
      </c>
      <c r="O1460" s="222" t="s">
        <v>4236</v>
      </c>
      <c r="P1460" s="269" t="s">
        <v>1562</v>
      </c>
      <c r="Q1460" s="269" t="s">
        <v>871</v>
      </c>
      <c r="R1460" s="221" t="s">
        <v>316</v>
      </c>
      <c r="S1460" s="223" t="s">
        <v>43</v>
      </c>
      <c r="T1460" s="274" t="s">
        <v>33</v>
      </c>
      <c r="U1460" s="223" t="s">
        <v>78</v>
      </c>
      <c r="V1460" s="221" t="s">
        <v>3778</v>
      </c>
      <c r="W1460" s="231" t="s">
        <v>454</v>
      </c>
      <c r="X1460" s="269" t="s">
        <v>3779</v>
      </c>
      <c r="Y1460" s="220" t="s">
        <v>222</v>
      </c>
      <c r="Z1460" s="271" t="s">
        <v>220</v>
      </c>
      <c r="AA1460" s="256" t="s">
        <v>1322</v>
      </c>
      <c r="AB1460" s="239" t="s">
        <v>1486</v>
      </c>
      <c r="AC1460" s="273" t="s">
        <v>227</v>
      </c>
      <c r="AD1460" s="221" t="s">
        <v>3780</v>
      </c>
      <c r="AE1460" s="228"/>
      <c r="AF1460" s="228"/>
      <c r="AH1460" s="257"/>
      <c r="AJ1460" s="228"/>
      <c r="AK1460" s="259"/>
      <c r="AL1460" s="228"/>
    </row>
    <row r="1461" spans="1:38" s="229" customFormat="1" ht="15" customHeight="1">
      <c r="A1461" s="239">
        <v>2024</v>
      </c>
      <c r="B1461" s="239" t="s">
        <v>54</v>
      </c>
      <c r="C1461" s="218" t="s">
        <v>3772</v>
      </c>
      <c r="D1461" s="217">
        <v>1234</v>
      </c>
      <c r="E1461" s="219" t="s">
        <v>4234</v>
      </c>
      <c r="F1461" s="217"/>
      <c r="G1461" s="217"/>
      <c r="H1461" s="220" t="s">
        <v>4233</v>
      </c>
      <c r="I1461" s="249" t="s">
        <v>52</v>
      </c>
      <c r="J1461" s="220" t="s">
        <v>4232</v>
      </c>
      <c r="K1461" s="220"/>
      <c r="L1461" s="219" t="s">
        <v>4235</v>
      </c>
      <c r="M1461" s="222" t="s">
        <v>4233</v>
      </c>
      <c r="N1461" s="222" t="s">
        <v>4233</v>
      </c>
      <c r="O1461" s="222" t="s">
        <v>4236</v>
      </c>
      <c r="P1461" s="269" t="s">
        <v>306</v>
      </c>
      <c r="Q1461" s="269" t="s">
        <v>294</v>
      </c>
      <c r="R1461" s="221" t="s">
        <v>312</v>
      </c>
      <c r="S1461" s="223" t="s">
        <v>76</v>
      </c>
      <c r="T1461" s="274" t="s">
        <v>30</v>
      </c>
      <c r="U1461" s="223" t="s">
        <v>80</v>
      </c>
      <c r="V1461" s="221" t="s">
        <v>3781</v>
      </c>
      <c r="W1461" s="220" t="s">
        <v>253</v>
      </c>
      <c r="X1461" s="269" t="s">
        <v>3782</v>
      </c>
      <c r="Y1461" s="220" t="s">
        <v>222</v>
      </c>
      <c r="Z1461" s="271" t="s">
        <v>220</v>
      </c>
      <c r="AA1461" s="256" t="s">
        <v>3743</v>
      </c>
      <c r="AB1461" s="239" t="s">
        <v>316</v>
      </c>
      <c r="AC1461" s="273" t="s">
        <v>227</v>
      </c>
      <c r="AD1461" s="221" t="s">
        <v>3783</v>
      </c>
      <c r="AE1461" s="279"/>
      <c r="AF1461" s="276"/>
      <c r="AH1461" s="257"/>
      <c r="AJ1461" s="228"/>
      <c r="AK1461" s="259"/>
      <c r="AL1461" s="228"/>
    </row>
    <row r="1462" spans="1:38" s="229" customFormat="1" ht="15" customHeight="1">
      <c r="A1462" s="239">
        <v>2024</v>
      </c>
      <c r="B1462" s="239" t="s">
        <v>54</v>
      </c>
      <c r="C1462" s="218" t="s">
        <v>3772</v>
      </c>
      <c r="D1462" s="217">
        <v>1234</v>
      </c>
      <c r="E1462" s="219" t="s">
        <v>4234</v>
      </c>
      <c r="F1462" s="217"/>
      <c r="G1462" s="217"/>
      <c r="H1462" s="220" t="s">
        <v>4233</v>
      </c>
      <c r="I1462" s="249" t="s">
        <v>52</v>
      </c>
      <c r="J1462" s="220" t="s">
        <v>4232</v>
      </c>
      <c r="K1462" s="220" t="s">
        <v>3350</v>
      </c>
      <c r="L1462" s="219" t="s">
        <v>4235</v>
      </c>
      <c r="M1462" s="222" t="s">
        <v>4233</v>
      </c>
      <c r="N1462" s="222" t="s">
        <v>4233</v>
      </c>
      <c r="O1462" s="222" t="s">
        <v>4236</v>
      </c>
      <c r="P1462" s="269" t="s">
        <v>2090</v>
      </c>
      <c r="Q1462" s="269" t="s">
        <v>294</v>
      </c>
      <c r="R1462" s="221" t="s">
        <v>289</v>
      </c>
      <c r="S1462" s="223" t="s">
        <v>90</v>
      </c>
      <c r="T1462" s="309" t="s">
        <v>184</v>
      </c>
      <c r="U1462" s="223" t="s">
        <v>79</v>
      </c>
      <c r="V1462" s="221" t="s">
        <v>3784</v>
      </c>
      <c r="W1462" s="309" t="s">
        <v>3785</v>
      </c>
      <c r="X1462" s="231" t="s">
        <v>3786</v>
      </c>
      <c r="Y1462" s="220"/>
      <c r="Z1462" s="271" t="s">
        <v>220</v>
      </c>
      <c r="AA1462" s="220" t="s">
        <v>304</v>
      </c>
      <c r="AB1462" s="239" t="s">
        <v>310</v>
      </c>
      <c r="AC1462" s="273" t="s">
        <v>227</v>
      </c>
      <c r="AD1462" s="221"/>
      <c r="AE1462" s="228"/>
      <c r="AF1462" s="228"/>
      <c r="AH1462" s="257"/>
      <c r="AJ1462" s="228"/>
      <c r="AK1462" s="259"/>
      <c r="AL1462" s="228"/>
    </row>
    <row r="1463" spans="1:38" s="229" customFormat="1" ht="15" customHeight="1">
      <c r="A1463" s="239">
        <v>2024</v>
      </c>
      <c r="B1463" s="239" t="s">
        <v>54</v>
      </c>
      <c r="C1463" s="218" t="s">
        <v>3772</v>
      </c>
      <c r="D1463" s="217">
        <v>1234</v>
      </c>
      <c r="E1463" s="219" t="s">
        <v>4234</v>
      </c>
      <c r="F1463" s="217"/>
      <c r="G1463" s="217"/>
      <c r="H1463" s="220" t="s">
        <v>4233</v>
      </c>
      <c r="I1463" s="249" t="s">
        <v>52</v>
      </c>
      <c r="J1463" s="220" t="s">
        <v>4232</v>
      </c>
      <c r="K1463" s="220"/>
      <c r="L1463" s="219" t="s">
        <v>4235</v>
      </c>
      <c r="M1463" s="222" t="s">
        <v>4233</v>
      </c>
      <c r="N1463" s="222" t="s">
        <v>4233</v>
      </c>
      <c r="O1463" s="222" t="s">
        <v>4236</v>
      </c>
      <c r="P1463" s="269" t="s">
        <v>1314</v>
      </c>
      <c r="Q1463" s="269" t="s">
        <v>294</v>
      </c>
      <c r="R1463" s="221" t="s">
        <v>316</v>
      </c>
      <c r="S1463" s="223" t="s">
        <v>76</v>
      </c>
      <c r="T1463" s="274" t="s">
        <v>30</v>
      </c>
      <c r="U1463" s="223" t="s">
        <v>80</v>
      </c>
      <c r="V1463" s="221" t="s">
        <v>3781</v>
      </c>
      <c r="W1463" s="220" t="s">
        <v>257</v>
      </c>
      <c r="X1463" s="269" t="s">
        <v>3787</v>
      </c>
      <c r="Y1463" s="220" t="s">
        <v>222</v>
      </c>
      <c r="Z1463" s="271" t="s">
        <v>220</v>
      </c>
      <c r="AA1463" s="256" t="s">
        <v>3743</v>
      </c>
      <c r="AB1463" s="239" t="s">
        <v>316</v>
      </c>
      <c r="AC1463" s="273" t="s">
        <v>227</v>
      </c>
      <c r="AD1463" s="221"/>
      <c r="AE1463" s="228"/>
      <c r="AF1463" s="228"/>
      <c r="AH1463" s="257"/>
      <c r="AJ1463" s="228"/>
      <c r="AK1463" s="259"/>
      <c r="AL1463" s="228"/>
    </row>
    <row r="1464" spans="1:38" s="229" customFormat="1" ht="15" customHeight="1">
      <c r="A1464" s="239">
        <v>2024</v>
      </c>
      <c r="B1464" s="239" t="s">
        <v>54</v>
      </c>
      <c r="C1464" s="218" t="s">
        <v>3788</v>
      </c>
      <c r="D1464" s="217">
        <v>1234</v>
      </c>
      <c r="E1464" s="219" t="s">
        <v>4234</v>
      </c>
      <c r="F1464" s="217" t="s">
        <v>310</v>
      </c>
      <c r="G1464" s="217" t="s">
        <v>3492</v>
      </c>
      <c r="H1464" s="220" t="s">
        <v>4233</v>
      </c>
      <c r="I1464" s="249" t="s">
        <v>52</v>
      </c>
      <c r="J1464" s="220" t="s">
        <v>4232</v>
      </c>
      <c r="K1464" s="220"/>
      <c r="L1464" s="219" t="s">
        <v>4235</v>
      </c>
      <c r="M1464" s="222" t="s">
        <v>4233</v>
      </c>
      <c r="N1464" s="222" t="s">
        <v>4233</v>
      </c>
      <c r="O1464" s="222" t="s">
        <v>4236</v>
      </c>
      <c r="P1464" s="269" t="s">
        <v>2189</v>
      </c>
      <c r="Q1464" s="269" t="s">
        <v>294</v>
      </c>
      <c r="R1464" s="221" t="s">
        <v>310</v>
      </c>
      <c r="S1464" s="280" t="s">
        <v>35</v>
      </c>
      <c r="T1464" s="274" t="s">
        <v>27</v>
      </c>
      <c r="U1464" s="223" t="s">
        <v>180</v>
      </c>
      <c r="V1464" s="221" t="s">
        <v>3789</v>
      </c>
      <c r="W1464" s="231" t="s">
        <v>3790</v>
      </c>
      <c r="X1464" s="269" t="s">
        <v>1186</v>
      </c>
      <c r="Y1464" s="220" t="s">
        <v>219</v>
      </c>
      <c r="Z1464" s="271" t="s">
        <v>223</v>
      </c>
      <c r="AA1464" s="220" t="s">
        <v>172</v>
      </c>
      <c r="AB1464" s="239" t="s">
        <v>310</v>
      </c>
      <c r="AC1464" s="273" t="s">
        <v>227</v>
      </c>
      <c r="AD1464" s="221"/>
      <c r="AE1464" s="279"/>
      <c r="AF1464" s="276"/>
      <c r="AJ1464" s="228"/>
      <c r="AK1464" s="259"/>
      <c r="AL1464" s="242"/>
    </row>
    <row r="1465" spans="1:38" s="229" customFormat="1" ht="15" customHeight="1">
      <c r="A1465" s="239">
        <v>2024</v>
      </c>
      <c r="B1465" s="239" t="s">
        <v>54</v>
      </c>
      <c r="C1465" s="218" t="s">
        <v>3791</v>
      </c>
      <c r="D1465" s="217">
        <v>1234</v>
      </c>
      <c r="E1465" s="219" t="s">
        <v>4234</v>
      </c>
      <c r="F1465" s="217"/>
      <c r="G1465" s="217"/>
      <c r="H1465" s="220" t="s">
        <v>4233</v>
      </c>
      <c r="I1465" s="249" t="s">
        <v>52</v>
      </c>
      <c r="J1465" s="220" t="s">
        <v>4232</v>
      </c>
      <c r="K1465" s="220"/>
      <c r="L1465" s="219" t="s">
        <v>4235</v>
      </c>
      <c r="M1465" s="222" t="s">
        <v>4233</v>
      </c>
      <c r="N1465" s="222" t="s">
        <v>4233</v>
      </c>
      <c r="O1465" s="222" t="s">
        <v>4236</v>
      </c>
      <c r="P1465" s="269" t="s">
        <v>1987</v>
      </c>
      <c r="Q1465" s="269" t="s">
        <v>294</v>
      </c>
      <c r="R1465" s="221"/>
      <c r="S1465" s="280" t="s">
        <v>41</v>
      </c>
      <c r="T1465" s="274" t="s">
        <v>33</v>
      </c>
      <c r="U1465" s="223" t="s">
        <v>82</v>
      </c>
      <c r="V1465" s="221" t="s">
        <v>95</v>
      </c>
      <c r="W1465" s="231" t="s">
        <v>3792</v>
      </c>
      <c r="X1465" s="269" t="s">
        <v>3793</v>
      </c>
      <c r="Y1465" s="220" t="s">
        <v>222</v>
      </c>
      <c r="Z1465" s="271" t="s">
        <v>223</v>
      </c>
      <c r="AA1465" s="220" t="s">
        <v>2221</v>
      </c>
      <c r="AB1465" s="239"/>
      <c r="AC1465" s="273" t="s">
        <v>227</v>
      </c>
      <c r="AD1465" s="221"/>
      <c r="AE1465" s="279"/>
      <c r="AF1465" s="276"/>
      <c r="AH1465" s="257"/>
      <c r="AJ1465" s="228"/>
      <c r="AK1465" s="259"/>
      <c r="AL1465" s="228"/>
    </row>
    <row r="1466" spans="1:38" s="229" customFormat="1" ht="15" customHeight="1">
      <c r="A1466" s="239">
        <v>2024</v>
      </c>
      <c r="B1466" s="239" t="s">
        <v>54</v>
      </c>
      <c r="C1466" s="218" t="s">
        <v>3791</v>
      </c>
      <c r="D1466" s="217">
        <v>1234</v>
      </c>
      <c r="E1466" s="219" t="s">
        <v>4234</v>
      </c>
      <c r="F1466" s="217"/>
      <c r="G1466" s="217"/>
      <c r="H1466" s="220" t="s">
        <v>4233</v>
      </c>
      <c r="I1466" s="249" t="s">
        <v>73</v>
      </c>
      <c r="J1466" s="220" t="s">
        <v>4232</v>
      </c>
      <c r="K1466" s="220"/>
      <c r="L1466" s="219" t="s">
        <v>4235</v>
      </c>
      <c r="M1466" s="222" t="s">
        <v>4233</v>
      </c>
      <c r="N1466" s="222" t="s">
        <v>4233</v>
      </c>
      <c r="O1466" s="222" t="s">
        <v>4236</v>
      </c>
      <c r="P1466" s="269" t="s">
        <v>3794</v>
      </c>
      <c r="Q1466" s="269" t="s">
        <v>294</v>
      </c>
      <c r="R1466" s="221"/>
      <c r="S1466" s="223"/>
      <c r="T1466" s="223"/>
      <c r="U1466" s="223"/>
      <c r="V1466" s="221" t="s">
        <v>202</v>
      </c>
      <c r="W1466" s="220"/>
      <c r="X1466" s="269"/>
      <c r="Y1466" s="220"/>
      <c r="Z1466" s="271"/>
      <c r="AA1466" s="220" t="s">
        <v>202</v>
      </c>
      <c r="AB1466" s="239"/>
      <c r="AC1466" s="273"/>
      <c r="AD1466" s="221"/>
      <c r="AE1466" s="279"/>
      <c r="AF1466" s="276"/>
      <c r="AJ1466" s="228"/>
      <c r="AK1466" s="259"/>
      <c r="AL1466" s="228"/>
    </row>
    <row r="1467" spans="1:38" s="229" customFormat="1" ht="15" customHeight="1">
      <c r="A1467" s="239">
        <v>2024</v>
      </c>
      <c r="B1467" s="239" t="s">
        <v>54</v>
      </c>
      <c r="C1467" s="218" t="s">
        <v>3791</v>
      </c>
      <c r="D1467" s="217">
        <v>1234</v>
      </c>
      <c r="E1467" s="219" t="s">
        <v>4234</v>
      </c>
      <c r="F1467" s="217"/>
      <c r="G1467" s="217"/>
      <c r="H1467" s="220" t="s">
        <v>4233</v>
      </c>
      <c r="I1467" s="249" t="s">
        <v>74</v>
      </c>
      <c r="J1467" s="220" t="s">
        <v>4232</v>
      </c>
      <c r="K1467" s="220"/>
      <c r="L1467" s="219" t="s">
        <v>4235</v>
      </c>
      <c r="M1467" s="222" t="s">
        <v>4233</v>
      </c>
      <c r="N1467" s="222" t="s">
        <v>4233</v>
      </c>
      <c r="O1467" s="222" t="s">
        <v>4236</v>
      </c>
      <c r="P1467" s="269" t="s">
        <v>325</v>
      </c>
      <c r="Q1467" s="269" t="s">
        <v>325</v>
      </c>
      <c r="R1467" s="221"/>
      <c r="S1467" s="223"/>
      <c r="T1467" s="223"/>
      <c r="U1467" s="223"/>
      <c r="V1467" s="248" t="s">
        <v>74</v>
      </c>
      <c r="W1467" s="220"/>
      <c r="X1467" s="269"/>
      <c r="Y1467" s="220"/>
      <c r="Z1467" s="271"/>
      <c r="AA1467" s="248" t="s">
        <v>74</v>
      </c>
      <c r="AB1467" s="239"/>
      <c r="AC1467" s="273"/>
      <c r="AD1467" s="249"/>
      <c r="AE1467" s="228"/>
      <c r="AF1467" s="228"/>
      <c r="AH1467" s="257"/>
      <c r="AI1467" s="320"/>
      <c r="AJ1467" s="228"/>
      <c r="AK1467" s="259"/>
      <c r="AL1467" s="228"/>
    </row>
    <row r="1468" spans="1:38" s="229" customFormat="1" ht="15" customHeight="1">
      <c r="A1468" s="239">
        <v>2024</v>
      </c>
      <c r="B1468" s="239" t="s">
        <v>54</v>
      </c>
      <c r="C1468" s="218" t="s">
        <v>3791</v>
      </c>
      <c r="D1468" s="217">
        <v>1234</v>
      </c>
      <c r="E1468" s="219" t="s">
        <v>4234</v>
      </c>
      <c r="F1468" s="217"/>
      <c r="G1468" s="217"/>
      <c r="H1468" s="220" t="s">
        <v>4233</v>
      </c>
      <c r="I1468" s="249" t="s">
        <v>74</v>
      </c>
      <c r="J1468" s="220" t="s">
        <v>4232</v>
      </c>
      <c r="K1468" s="220"/>
      <c r="L1468" s="219" t="s">
        <v>4235</v>
      </c>
      <c r="M1468" s="222" t="s">
        <v>4233</v>
      </c>
      <c r="N1468" s="222" t="s">
        <v>4233</v>
      </c>
      <c r="O1468" s="222" t="s">
        <v>4236</v>
      </c>
      <c r="P1468" s="269" t="s">
        <v>325</v>
      </c>
      <c r="Q1468" s="269" t="s">
        <v>325</v>
      </c>
      <c r="R1468" s="221"/>
      <c r="S1468" s="223"/>
      <c r="T1468" s="223"/>
      <c r="U1468" s="223"/>
      <c r="V1468" s="248" t="s">
        <v>74</v>
      </c>
      <c r="W1468" s="220"/>
      <c r="X1468" s="269"/>
      <c r="Y1468" s="220"/>
      <c r="Z1468" s="271"/>
      <c r="AA1468" s="248" t="s">
        <v>74</v>
      </c>
      <c r="AB1468" s="239"/>
      <c r="AC1468" s="273"/>
      <c r="AD1468" s="249"/>
      <c r="AE1468" s="228"/>
      <c r="AF1468" s="228"/>
      <c r="AH1468" s="257"/>
      <c r="AI1468" s="320"/>
      <c r="AJ1468" s="228"/>
      <c r="AK1468" s="259"/>
      <c r="AL1468" s="228"/>
    </row>
    <row r="1469" spans="1:38" s="229" customFormat="1" ht="15" customHeight="1">
      <c r="A1469" s="239">
        <v>2024</v>
      </c>
      <c r="B1469" s="239" t="s">
        <v>54</v>
      </c>
      <c r="C1469" s="218" t="s">
        <v>3791</v>
      </c>
      <c r="D1469" s="217">
        <v>1234</v>
      </c>
      <c r="E1469" s="219" t="s">
        <v>4234</v>
      </c>
      <c r="F1469" s="217"/>
      <c r="G1469" s="217"/>
      <c r="H1469" s="220" t="s">
        <v>4233</v>
      </c>
      <c r="I1469" s="249" t="s">
        <v>52</v>
      </c>
      <c r="J1469" s="220" t="s">
        <v>4232</v>
      </c>
      <c r="K1469" s="220"/>
      <c r="L1469" s="219" t="s">
        <v>4235</v>
      </c>
      <c r="M1469" s="222" t="s">
        <v>4233</v>
      </c>
      <c r="N1469" s="222" t="s">
        <v>4233</v>
      </c>
      <c r="O1469" s="222" t="s">
        <v>4236</v>
      </c>
      <c r="P1469" s="269" t="s">
        <v>559</v>
      </c>
      <c r="Q1469" s="269" t="s">
        <v>294</v>
      </c>
      <c r="R1469" s="221" t="s">
        <v>316</v>
      </c>
      <c r="S1469" s="223" t="s">
        <v>43</v>
      </c>
      <c r="T1469" s="274" t="s">
        <v>3123</v>
      </c>
      <c r="U1469" s="223" t="s">
        <v>79</v>
      </c>
      <c r="V1469" s="221" t="s">
        <v>3795</v>
      </c>
      <c r="W1469" s="231" t="s">
        <v>2083</v>
      </c>
      <c r="X1469" s="269" t="s">
        <v>3796</v>
      </c>
      <c r="Y1469" s="220" t="s">
        <v>219</v>
      </c>
      <c r="Z1469" s="271" t="s">
        <v>223</v>
      </c>
      <c r="AA1469" s="220" t="s">
        <v>288</v>
      </c>
      <c r="AB1469" s="239"/>
      <c r="AC1469" s="273" t="s">
        <v>227</v>
      </c>
      <c r="AD1469" s="226"/>
      <c r="AE1469" s="228"/>
      <c r="AF1469" s="228"/>
      <c r="AH1469" s="257"/>
      <c r="AJ1469" s="228"/>
      <c r="AK1469" s="259"/>
      <c r="AL1469" s="228"/>
    </row>
    <row r="1470" spans="1:38" s="229" customFormat="1" ht="15" customHeight="1">
      <c r="A1470" s="239">
        <v>2024</v>
      </c>
      <c r="B1470" s="239" t="s">
        <v>54</v>
      </c>
      <c r="C1470" s="218" t="s">
        <v>3791</v>
      </c>
      <c r="D1470" s="217">
        <v>1234</v>
      </c>
      <c r="E1470" s="219" t="s">
        <v>4234</v>
      </c>
      <c r="F1470" s="217"/>
      <c r="G1470" s="217"/>
      <c r="H1470" s="220" t="s">
        <v>4233</v>
      </c>
      <c r="I1470" s="249" t="s">
        <v>52</v>
      </c>
      <c r="J1470" s="220" t="s">
        <v>4232</v>
      </c>
      <c r="K1470" s="220"/>
      <c r="L1470" s="219" t="s">
        <v>4235</v>
      </c>
      <c r="M1470" s="222" t="s">
        <v>4233</v>
      </c>
      <c r="N1470" s="222" t="s">
        <v>4233</v>
      </c>
      <c r="O1470" s="222" t="s">
        <v>4236</v>
      </c>
      <c r="P1470" s="269" t="s">
        <v>1306</v>
      </c>
      <c r="Q1470" s="269" t="s">
        <v>412</v>
      </c>
      <c r="R1470" s="221" t="s">
        <v>312</v>
      </c>
      <c r="S1470" s="223" t="s">
        <v>43</v>
      </c>
      <c r="T1470" s="274" t="s">
        <v>33</v>
      </c>
      <c r="U1470" s="223" t="s">
        <v>79</v>
      </c>
      <c r="V1470" s="221" t="s">
        <v>149</v>
      </c>
      <c r="W1470" s="231" t="s">
        <v>2083</v>
      </c>
      <c r="X1470" s="269" t="s">
        <v>911</v>
      </c>
      <c r="Y1470" s="220" t="s">
        <v>222</v>
      </c>
      <c r="Z1470" s="271" t="s">
        <v>223</v>
      </c>
      <c r="AA1470" s="220" t="s">
        <v>288</v>
      </c>
      <c r="AB1470" s="239"/>
      <c r="AC1470" s="273" t="s">
        <v>227</v>
      </c>
      <c r="AD1470" s="221" t="s">
        <v>3797</v>
      </c>
      <c r="AE1470" s="279"/>
      <c r="AF1470" s="276"/>
      <c r="AH1470" s="257"/>
      <c r="AI1470" s="317"/>
      <c r="AK1470" s="259"/>
      <c r="AL1470" s="228"/>
    </row>
    <row r="1471" spans="1:38" s="229" customFormat="1" ht="15" customHeight="1">
      <c r="A1471" s="239">
        <v>2024</v>
      </c>
      <c r="B1471" s="239" t="s">
        <v>54</v>
      </c>
      <c r="C1471" s="218" t="s">
        <v>3791</v>
      </c>
      <c r="D1471" s="217">
        <v>1234</v>
      </c>
      <c r="E1471" s="219" t="s">
        <v>4234</v>
      </c>
      <c r="F1471" s="217"/>
      <c r="G1471" s="217"/>
      <c r="H1471" s="220" t="s">
        <v>4233</v>
      </c>
      <c r="I1471" s="249" t="s">
        <v>74</v>
      </c>
      <c r="J1471" s="220" t="s">
        <v>4232</v>
      </c>
      <c r="K1471" s="220"/>
      <c r="L1471" s="219" t="s">
        <v>4235</v>
      </c>
      <c r="M1471" s="222" t="s">
        <v>4233</v>
      </c>
      <c r="N1471" s="222" t="s">
        <v>4233</v>
      </c>
      <c r="O1471" s="222" t="s">
        <v>4236</v>
      </c>
      <c r="P1471" s="269" t="s">
        <v>325</v>
      </c>
      <c r="Q1471" s="269" t="s">
        <v>325</v>
      </c>
      <c r="R1471" s="221"/>
      <c r="S1471" s="223"/>
      <c r="T1471" s="223"/>
      <c r="U1471" s="223"/>
      <c r="V1471" s="248" t="s">
        <v>74</v>
      </c>
      <c r="W1471" s="220"/>
      <c r="X1471" s="269"/>
      <c r="Y1471" s="220"/>
      <c r="Z1471" s="271"/>
      <c r="AA1471" s="248" t="s">
        <v>74</v>
      </c>
      <c r="AB1471" s="239"/>
      <c r="AC1471" s="273"/>
      <c r="AD1471" s="325"/>
      <c r="AE1471" s="279"/>
      <c r="AF1471" s="276"/>
      <c r="AH1471" s="257"/>
      <c r="AJ1471" s="228"/>
      <c r="AK1471" s="259"/>
      <c r="AL1471" s="228"/>
    </row>
    <row r="1472" spans="1:38" s="229" customFormat="1" ht="15" customHeight="1">
      <c r="A1472" s="239">
        <v>2024</v>
      </c>
      <c r="B1472" s="239" t="s">
        <v>54</v>
      </c>
      <c r="C1472" s="218" t="s">
        <v>3798</v>
      </c>
      <c r="D1472" s="217">
        <v>1234</v>
      </c>
      <c r="E1472" s="219" t="s">
        <v>4234</v>
      </c>
      <c r="F1472" s="217"/>
      <c r="G1472" s="217"/>
      <c r="H1472" s="220" t="s">
        <v>4233</v>
      </c>
      <c r="I1472" s="249" t="s">
        <v>74</v>
      </c>
      <c r="J1472" s="220" t="s">
        <v>4232</v>
      </c>
      <c r="K1472" s="220"/>
      <c r="L1472" s="219" t="s">
        <v>4235</v>
      </c>
      <c r="M1472" s="222" t="s">
        <v>4233</v>
      </c>
      <c r="N1472" s="222" t="s">
        <v>4233</v>
      </c>
      <c r="O1472" s="222" t="s">
        <v>4236</v>
      </c>
      <c r="P1472" s="269" t="s">
        <v>325</v>
      </c>
      <c r="Q1472" s="269" t="s">
        <v>325</v>
      </c>
      <c r="R1472" s="221"/>
      <c r="S1472" s="223"/>
      <c r="T1472" s="223"/>
      <c r="U1472" s="223"/>
      <c r="V1472" s="248" t="s">
        <v>74</v>
      </c>
      <c r="W1472" s="220"/>
      <c r="X1472" s="269"/>
      <c r="Y1472" s="220"/>
      <c r="Z1472" s="271"/>
      <c r="AA1472" s="248" t="s">
        <v>74</v>
      </c>
      <c r="AB1472" s="239"/>
      <c r="AC1472" s="273"/>
      <c r="AD1472" s="221"/>
      <c r="AE1472" s="279"/>
      <c r="AF1472" s="276"/>
      <c r="AJ1472" s="228"/>
      <c r="AK1472" s="259"/>
      <c r="AL1472" s="228"/>
    </row>
    <row r="1473" spans="1:38" s="229" customFormat="1" ht="15" customHeight="1">
      <c r="A1473" s="239">
        <v>2024</v>
      </c>
      <c r="B1473" s="239" t="s">
        <v>54</v>
      </c>
      <c r="C1473" s="218" t="s">
        <v>3798</v>
      </c>
      <c r="D1473" s="217">
        <v>1234</v>
      </c>
      <c r="E1473" s="219" t="s">
        <v>4234</v>
      </c>
      <c r="F1473" s="217"/>
      <c r="G1473" s="217"/>
      <c r="H1473" s="220" t="s">
        <v>4233</v>
      </c>
      <c r="I1473" s="249" t="s">
        <v>74</v>
      </c>
      <c r="J1473" s="220" t="s">
        <v>4232</v>
      </c>
      <c r="K1473" s="220"/>
      <c r="L1473" s="219" t="s">
        <v>4235</v>
      </c>
      <c r="M1473" s="222" t="s">
        <v>4233</v>
      </c>
      <c r="N1473" s="222" t="s">
        <v>4233</v>
      </c>
      <c r="O1473" s="222" t="s">
        <v>4236</v>
      </c>
      <c r="P1473" s="269" t="s">
        <v>325</v>
      </c>
      <c r="Q1473" s="269" t="s">
        <v>325</v>
      </c>
      <c r="R1473" s="221"/>
      <c r="S1473" s="223"/>
      <c r="T1473" s="223"/>
      <c r="U1473" s="223"/>
      <c r="V1473" s="248" t="s">
        <v>74</v>
      </c>
      <c r="W1473" s="220"/>
      <c r="X1473" s="269"/>
      <c r="Y1473" s="220"/>
      <c r="Z1473" s="271"/>
      <c r="AA1473" s="248" t="s">
        <v>74</v>
      </c>
      <c r="AB1473" s="239"/>
      <c r="AC1473" s="273"/>
      <c r="AD1473" s="221"/>
      <c r="AE1473" s="279"/>
      <c r="AF1473" s="276"/>
      <c r="AH1473" s="257"/>
      <c r="AK1473" s="259"/>
      <c r="AL1473" s="228"/>
    </row>
    <row r="1474" spans="1:38" s="229" customFormat="1" ht="15" customHeight="1">
      <c r="A1474" s="239">
        <v>2024</v>
      </c>
      <c r="B1474" s="239" t="s">
        <v>54</v>
      </c>
      <c r="C1474" s="218" t="s">
        <v>3798</v>
      </c>
      <c r="D1474" s="217">
        <v>1234</v>
      </c>
      <c r="E1474" s="219" t="s">
        <v>4234</v>
      </c>
      <c r="F1474" s="217"/>
      <c r="G1474" s="217"/>
      <c r="H1474" s="220" t="s">
        <v>4233</v>
      </c>
      <c r="I1474" s="249" t="s">
        <v>74</v>
      </c>
      <c r="J1474" s="220" t="s">
        <v>4232</v>
      </c>
      <c r="K1474" s="220"/>
      <c r="L1474" s="219" t="s">
        <v>4235</v>
      </c>
      <c r="M1474" s="222" t="s">
        <v>4233</v>
      </c>
      <c r="N1474" s="222" t="s">
        <v>4233</v>
      </c>
      <c r="O1474" s="222" t="s">
        <v>4236</v>
      </c>
      <c r="P1474" s="269" t="s">
        <v>325</v>
      </c>
      <c r="Q1474" s="269" t="s">
        <v>325</v>
      </c>
      <c r="R1474" s="221"/>
      <c r="S1474" s="223"/>
      <c r="T1474" s="223"/>
      <c r="U1474" s="223"/>
      <c r="V1474" s="248" t="s">
        <v>74</v>
      </c>
      <c r="W1474" s="220"/>
      <c r="X1474" s="269"/>
      <c r="Y1474" s="220"/>
      <c r="Z1474" s="271"/>
      <c r="AA1474" s="248" t="s">
        <v>74</v>
      </c>
      <c r="AB1474" s="239"/>
      <c r="AC1474" s="273"/>
      <c r="AD1474" s="221"/>
      <c r="AE1474" s="279"/>
      <c r="AF1474" s="276"/>
      <c r="AJ1474" s="228"/>
      <c r="AK1474" s="259"/>
      <c r="AL1474" s="228"/>
    </row>
    <row r="1475" spans="1:38" s="229" customFormat="1" ht="15" customHeight="1">
      <c r="A1475" s="239">
        <v>2024</v>
      </c>
      <c r="B1475" s="239" t="s">
        <v>54</v>
      </c>
      <c r="C1475" s="218" t="s">
        <v>3798</v>
      </c>
      <c r="D1475" s="217">
        <v>1234</v>
      </c>
      <c r="E1475" s="219" t="s">
        <v>4234</v>
      </c>
      <c r="F1475" s="217"/>
      <c r="G1475" s="217"/>
      <c r="H1475" s="220" t="s">
        <v>4233</v>
      </c>
      <c r="I1475" s="249" t="s">
        <v>52</v>
      </c>
      <c r="J1475" s="220" t="s">
        <v>4232</v>
      </c>
      <c r="K1475" s="220" t="s">
        <v>3350</v>
      </c>
      <c r="L1475" s="219" t="s">
        <v>4235</v>
      </c>
      <c r="M1475" s="222" t="s">
        <v>4233</v>
      </c>
      <c r="N1475" s="222" t="s">
        <v>4233</v>
      </c>
      <c r="O1475" s="222" t="s">
        <v>4236</v>
      </c>
      <c r="P1475" s="269" t="s">
        <v>3799</v>
      </c>
      <c r="Q1475" s="269" t="s">
        <v>523</v>
      </c>
      <c r="R1475" s="221" t="s">
        <v>316</v>
      </c>
      <c r="S1475" s="223" t="s">
        <v>76</v>
      </c>
      <c r="T1475" s="223" t="s">
        <v>27</v>
      </c>
      <c r="U1475" s="223" t="s">
        <v>82</v>
      </c>
      <c r="V1475" s="221" t="s">
        <v>814</v>
      </c>
      <c r="W1475" s="220" t="s">
        <v>252</v>
      </c>
      <c r="X1475" s="292" t="s">
        <v>3800</v>
      </c>
      <c r="Y1475" s="220"/>
      <c r="Z1475" s="271" t="s">
        <v>220</v>
      </c>
      <c r="AA1475" s="220" t="s">
        <v>304</v>
      </c>
      <c r="AB1475" s="239" t="s">
        <v>289</v>
      </c>
      <c r="AC1475" s="273" t="s">
        <v>227</v>
      </c>
      <c r="AD1475" s="221"/>
      <c r="AE1475" s="228"/>
      <c r="AF1475" s="228"/>
      <c r="AH1475" s="257"/>
      <c r="AJ1475" s="228"/>
      <c r="AK1475" s="259"/>
      <c r="AL1475" s="228"/>
    </row>
    <row r="1476" spans="1:38" s="229" customFormat="1" ht="15" customHeight="1">
      <c r="A1476" s="239">
        <v>2024</v>
      </c>
      <c r="B1476" s="239" t="s">
        <v>54</v>
      </c>
      <c r="C1476" s="218" t="s">
        <v>3798</v>
      </c>
      <c r="D1476" s="217">
        <v>1234</v>
      </c>
      <c r="E1476" s="219" t="s">
        <v>4234</v>
      </c>
      <c r="F1476" s="217"/>
      <c r="G1476" s="217"/>
      <c r="H1476" s="220" t="s">
        <v>4233</v>
      </c>
      <c r="I1476" s="249" t="s">
        <v>52</v>
      </c>
      <c r="J1476" s="220" t="s">
        <v>4232</v>
      </c>
      <c r="K1476" s="220"/>
      <c r="L1476" s="219" t="s">
        <v>4235</v>
      </c>
      <c r="M1476" s="222" t="s">
        <v>4233</v>
      </c>
      <c r="N1476" s="222" t="s">
        <v>4233</v>
      </c>
      <c r="O1476" s="222" t="s">
        <v>4236</v>
      </c>
      <c r="P1476" s="269" t="s">
        <v>905</v>
      </c>
      <c r="Q1476" s="269" t="s">
        <v>523</v>
      </c>
      <c r="R1476" s="221" t="s">
        <v>312</v>
      </c>
      <c r="S1476" s="223" t="s">
        <v>43</v>
      </c>
      <c r="T1476" s="223" t="s">
        <v>30</v>
      </c>
      <c r="U1476" s="223" t="s">
        <v>80</v>
      </c>
      <c r="V1476" s="221" t="s">
        <v>103</v>
      </c>
      <c r="W1476" s="220" t="s">
        <v>241</v>
      </c>
      <c r="X1476" s="269" t="s">
        <v>3801</v>
      </c>
      <c r="Y1476" s="220" t="s">
        <v>222</v>
      </c>
      <c r="Z1476" s="271" t="s">
        <v>220</v>
      </c>
      <c r="AA1476" s="220" t="s">
        <v>174</v>
      </c>
      <c r="AB1476" s="239" t="s">
        <v>1486</v>
      </c>
      <c r="AC1476" s="273" t="s">
        <v>227</v>
      </c>
      <c r="AD1476" s="221"/>
      <c r="AE1476" s="279"/>
      <c r="AF1476" s="276"/>
      <c r="AH1476" s="257"/>
      <c r="AJ1476" s="228"/>
      <c r="AK1476" s="259"/>
      <c r="AL1476" s="228"/>
    </row>
    <row r="1477" spans="1:38" s="229" customFormat="1" ht="15" customHeight="1">
      <c r="A1477" s="239">
        <v>2024</v>
      </c>
      <c r="B1477" s="239" t="s">
        <v>54</v>
      </c>
      <c r="C1477" s="218" t="s">
        <v>3798</v>
      </c>
      <c r="D1477" s="217">
        <v>1234</v>
      </c>
      <c r="E1477" s="219" t="s">
        <v>4234</v>
      </c>
      <c r="F1477" s="217"/>
      <c r="G1477" s="217"/>
      <c r="H1477" s="220" t="s">
        <v>4233</v>
      </c>
      <c r="I1477" s="249" t="s">
        <v>52</v>
      </c>
      <c r="J1477" s="220" t="s">
        <v>4232</v>
      </c>
      <c r="K1477" s="220"/>
      <c r="L1477" s="219" t="s">
        <v>4235</v>
      </c>
      <c r="M1477" s="222" t="s">
        <v>4233</v>
      </c>
      <c r="N1477" s="222" t="s">
        <v>4233</v>
      </c>
      <c r="O1477" s="222" t="s">
        <v>4236</v>
      </c>
      <c r="P1477" s="269" t="s">
        <v>1314</v>
      </c>
      <c r="Q1477" s="269" t="s">
        <v>294</v>
      </c>
      <c r="R1477" s="221" t="s">
        <v>316</v>
      </c>
      <c r="S1477" s="223" t="s">
        <v>35</v>
      </c>
      <c r="T1477" s="223" t="s">
        <v>30</v>
      </c>
      <c r="U1477" s="223" t="s">
        <v>80</v>
      </c>
      <c r="V1477" s="221" t="s">
        <v>3781</v>
      </c>
      <c r="W1477" s="220" t="s">
        <v>248</v>
      </c>
      <c r="X1477" s="269" t="s">
        <v>3802</v>
      </c>
      <c r="Y1477" s="220" t="s">
        <v>219</v>
      </c>
      <c r="Z1477" s="271" t="s">
        <v>223</v>
      </c>
      <c r="AA1477" s="220" t="s">
        <v>175</v>
      </c>
      <c r="AB1477" s="239" t="s">
        <v>316</v>
      </c>
      <c r="AC1477" s="273" t="s">
        <v>227</v>
      </c>
      <c r="AD1477" s="221"/>
      <c r="AE1477" s="279"/>
      <c r="AF1477" s="276"/>
      <c r="AH1477" s="257"/>
      <c r="AK1477" s="259"/>
      <c r="AL1477" s="228"/>
    </row>
    <row r="1478" spans="1:38" s="229" customFormat="1" ht="15" customHeight="1">
      <c r="A1478" s="239">
        <v>2024</v>
      </c>
      <c r="B1478" s="239" t="s">
        <v>54</v>
      </c>
      <c r="C1478" s="218" t="s">
        <v>3798</v>
      </c>
      <c r="D1478" s="217">
        <v>1234</v>
      </c>
      <c r="E1478" s="219" t="s">
        <v>4234</v>
      </c>
      <c r="F1478" s="217"/>
      <c r="G1478" s="217"/>
      <c r="H1478" s="220" t="s">
        <v>4233</v>
      </c>
      <c r="I1478" s="249" t="s">
        <v>52</v>
      </c>
      <c r="J1478" s="220" t="s">
        <v>4232</v>
      </c>
      <c r="K1478" s="220" t="s">
        <v>3350</v>
      </c>
      <c r="L1478" s="219" t="s">
        <v>4235</v>
      </c>
      <c r="M1478" s="222" t="s">
        <v>4233</v>
      </c>
      <c r="N1478" s="222" t="s">
        <v>4233</v>
      </c>
      <c r="O1478" s="222" t="s">
        <v>4236</v>
      </c>
      <c r="P1478" s="269" t="s">
        <v>942</v>
      </c>
      <c r="Q1478" s="269" t="s">
        <v>375</v>
      </c>
      <c r="R1478" s="221" t="s">
        <v>316</v>
      </c>
      <c r="S1478" s="223" t="s">
        <v>35</v>
      </c>
      <c r="T1478" s="223" t="s">
        <v>30</v>
      </c>
      <c r="U1478" s="223" t="s">
        <v>80</v>
      </c>
      <c r="V1478" s="221" t="s">
        <v>103</v>
      </c>
      <c r="W1478" s="220" t="s">
        <v>253</v>
      </c>
      <c r="X1478" s="231" t="s">
        <v>3803</v>
      </c>
      <c r="Y1478" s="220" t="s">
        <v>219</v>
      </c>
      <c r="Z1478" s="271" t="s">
        <v>223</v>
      </c>
      <c r="AA1478" s="220" t="s">
        <v>1837</v>
      </c>
      <c r="AB1478" s="239" t="s">
        <v>316</v>
      </c>
      <c r="AC1478" s="273" t="s">
        <v>227</v>
      </c>
      <c r="AD1478" s="221"/>
      <c r="AE1478" s="228"/>
      <c r="AF1478" s="228"/>
      <c r="AH1478" s="257"/>
      <c r="AJ1478" s="228"/>
      <c r="AK1478" s="259"/>
      <c r="AL1478" s="228"/>
    </row>
    <row r="1479" spans="1:38" s="229" customFormat="1" ht="15" customHeight="1">
      <c r="A1479" s="239">
        <v>2024</v>
      </c>
      <c r="B1479" s="239" t="s">
        <v>54</v>
      </c>
      <c r="C1479" s="218" t="s">
        <v>3804</v>
      </c>
      <c r="D1479" s="217">
        <v>1234</v>
      </c>
      <c r="E1479" s="219" t="s">
        <v>4234</v>
      </c>
      <c r="F1479" s="217"/>
      <c r="G1479" s="217"/>
      <c r="H1479" s="220" t="s">
        <v>4233</v>
      </c>
      <c r="I1479" s="249" t="s">
        <v>52</v>
      </c>
      <c r="J1479" s="220" t="s">
        <v>4232</v>
      </c>
      <c r="K1479" s="220"/>
      <c r="L1479" s="219" t="s">
        <v>4235</v>
      </c>
      <c r="M1479" s="222" t="s">
        <v>4233</v>
      </c>
      <c r="N1479" s="222" t="s">
        <v>4233</v>
      </c>
      <c r="O1479" s="222" t="s">
        <v>4236</v>
      </c>
      <c r="P1479" s="269" t="s">
        <v>1623</v>
      </c>
      <c r="Q1479" s="269" t="s">
        <v>396</v>
      </c>
      <c r="R1479" s="221" t="s">
        <v>316</v>
      </c>
      <c r="S1479" s="223" t="s">
        <v>43</v>
      </c>
      <c r="T1479" s="223" t="s">
        <v>30</v>
      </c>
      <c r="U1479" s="223" t="s">
        <v>80</v>
      </c>
      <c r="V1479" s="221" t="s">
        <v>114</v>
      </c>
      <c r="W1479" s="220" t="s">
        <v>252</v>
      </c>
      <c r="X1479" s="269" t="s">
        <v>3805</v>
      </c>
      <c r="Y1479" s="220" t="s">
        <v>222</v>
      </c>
      <c r="Z1479" s="271" t="s">
        <v>220</v>
      </c>
      <c r="AA1479" s="220" t="s">
        <v>174</v>
      </c>
      <c r="AB1479" s="239" t="s">
        <v>1486</v>
      </c>
      <c r="AC1479" s="273" t="s">
        <v>227</v>
      </c>
      <c r="AD1479" s="221"/>
      <c r="AE1479" s="279"/>
      <c r="AF1479" s="279"/>
      <c r="AH1479" s="257"/>
      <c r="AK1479" s="284"/>
      <c r="AL1479" s="228"/>
    </row>
    <row r="1480" spans="1:38" s="229" customFormat="1" ht="15" customHeight="1">
      <c r="A1480" s="239">
        <v>2024</v>
      </c>
      <c r="B1480" s="239" t="s">
        <v>54</v>
      </c>
      <c r="C1480" s="218" t="s">
        <v>3804</v>
      </c>
      <c r="D1480" s="217">
        <v>1234</v>
      </c>
      <c r="E1480" s="219" t="s">
        <v>4234</v>
      </c>
      <c r="F1480" s="217"/>
      <c r="G1480" s="217"/>
      <c r="H1480" s="220" t="s">
        <v>4233</v>
      </c>
      <c r="I1480" s="249" t="s">
        <v>74</v>
      </c>
      <c r="J1480" s="220" t="s">
        <v>4232</v>
      </c>
      <c r="K1480" s="220"/>
      <c r="L1480" s="219" t="s">
        <v>4235</v>
      </c>
      <c r="M1480" s="222" t="s">
        <v>4233</v>
      </c>
      <c r="N1480" s="222" t="s">
        <v>4233</v>
      </c>
      <c r="O1480" s="222" t="s">
        <v>4236</v>
      </c>
      <c r="P1480" s="269" t="s">
        <v>325</v>
      </c>
      <c r="Q1480" s="269" t="s">
        <v>325</v>
      </c>
      <c r="R1480" s="221"/>
      <c r="S1480" s="223"/>
      <c r="T1480" s="223"/>
      <c r="U1480" s="223"/>
      <c r="V1480" s="221" t="s">
        <v>74</v>
      </c>
      <c r="W1480" s="220"/>
      <c r="X1480" s="269"/>
      <c r="Y1480" s="220"/>
      <c r="Z1480" s="271"/>
      <c r="AA1480" s="220" t="s">
        <v>74</v>
      </c>
      <c r="AB1480" s="239"/>
      <c r="AC1480" s="273"/>
      <c r="AD1480" s="221"/>
      <c r="AE1480" s="279"/>
      <c r="AF1480" s="276"/>
      <c r="AH1480" s="257"/>
      <c r="AK1480" s="259"/>
      <c r="AL1480" s="228"/>
    </row>
    <row r="1481" spans="1:38" s="229" customFormat="1" ht="15" customHeight="1">
      <c r="A1481" s="239">
        <v>2024</v>
      </c>
      <c r="B1481" s="239" t="s">
        <v>54</v>
      </c>
      <c r="C1481" s="218" t="s">
        <v>3806</v>
      </c>
      <c r="D1481" s="217">
        <v>1234</v>
      </c>
      <c r="E1481" s="219" t="s">
        <v>4234</v>
      </c>
      <c r="F1481" s="217"/>
      <c r="G1481" s="217"/>
      <c r="H1481" s="220" t="s">
        <v>4233</v>
      </c>
      <c r="I1481" s="249" t="s">
        <v>52</v>
      </c>
      <c r="J1481" s="220" t="s">
        <v>4232</v>
      </c>
      <c r="K1481" s="220"/>
      <c r="L1481" s="219" t="s">
        <v>4235</v>
      </c>
      <c r="M1481" s="222" t="s">
        <v>4233</v>
      </c>
      <c r="N1481" s="222" t="s">
        <v>4233</v>
      </c>
      <c r="O1481" s="222" t="s">
        <v>4236</v>
      </c>
      <c r="P1481" s="269" t="s">
        <v>581</v>
      </c>
      <c r="Q1481" s="269" t="s">
        <v>366</v>
      </c>
      <c r="R1481" s="221" t="s">
        <v>316</v>
      </c>
      <c r="S1481" s="223" t="s">
        <v>43</v>
      </c>
      <c r="T1481" s="223" t="s">
        <v>30</v>
      </c>
      <c r="U1481" s="223" t="s">
        <v>80</v>
      </c>
      <c r="V1481" s="221" t="s">
        <v>97</v>
      </c>
      <c r="W1481" s="220" t="s">
        <v>250</v>
      </c>
      <c r="X1481" s="269" t="s">
        <v>3807</v>
      </c>
      <c r="Y1481" s="220" t="s">
        <v>222</v>
      </c>
      <c r="Z1481" s="271" t="s">
        <v>220</v>
      </c>
      <c r="AA1481" s="220" t="s">
        <v>288</v>
      </c>
      <c r="AB1481" s="239"/>
      <c r="AC1481" s="273"/>
      <c r="AD1481" s="221" t="s">
        <v>3808</v>
      </c>
      <c r="AE1481" s="279"/>
      <c r="AF1481" s="276"/>
      <c r="AH1481" s="257"/>
      <c r="AI1481" s="326"/>
      <c r="AJ1481" s="228"/>
      <c r="AK1481" s="259"/>
      <c r="AL1481" s="228"/>
    </row>
    <row r="1482" spans="1:38" s="229" customFormat="1" ht="15" customHeight="1">
      <c r="A1482" s="239">
        <v>2024</v>
      </c>
      <c r="B1482" s="239" t="s">
        <v>54</v>
      </c>
      <c r="C1482" s="218" t="s">
        <v>3806</v>
      </c>
      <c r="D1482" s="217">
        <v>1234</v>
      </c>
      <c r="E1482" s="219" t="s">
        <v>4234</v>
      </c>
      <c r="F1482" s="217"/>
      <c r="G1482" s="217"/>
      <c r="H1482" s="220" t="s">
        <v>4233</v>
      </c>
      <c r="I1482" s="249" t="s">
        <v>52</v>
      </c>
      <c r="J1482" s="220" t="s">
        <v>4232</v>
      </c>
      <c r="K1482" s="220"/>
      <c r="L1482" s="219" t="s">
        <v>4235</v>
      </c>
      <c r="M1482" s="222" t="s">
        <v>4233</v>
      </c>
      <c r="N1482" s="222" t="s">
        <v>4233</v>
      </c>
      <c r="O1482" s="222" t="s">
        <v>4236</v>
      </c>
      <c r="P1482" s="269" t="s">
        <v>581</v>
      </c>
      <c r="Q1482" s="269" t="s">
        <v>366</v>
      </c>
      <c r="R1482" s="221" t="s">
        <v>289</v>
      </c>
      <c r="S1482" s="223" t="s">
        <v>43</v>
      </c>
      <c r="T1482" s="223" t="s">
        <v>30</v>
      </c>
      <c r="U1482" s="223" t="s">
        <v>80</v>
      </c>
      <c r="V1482" s="221" t="s">
        <v>97</v>
      </c>
      <c r="W1482" s="220" t="s">
        <v>250</v>
      </c>
      <c r="X1482" s="269" t="s">
        <v>3807</v>
      </c>
      <c r="Y1482" s="220" t="s">
        <v>222</v>
      </c>
      <c r="Z1482" s="271" t="s">
        <v>220</v>
      </c>
      <c r="AA1482" s="220" t="s">
        <v>288</v>
      </c>
      <c r="AB1482" s="239"/>
      <c r="AC1482" s="273"/>
      <c r="AD1482" s="221" t="s">
        <v>3808</v>
      </c>
      <c r="AE1482" s="279"/>
      <c r="AF1482" s="279"/>
      <c r="AH1482" s="257"/>
      <c r="AK1482" s="259"/>
      <c r="AL1482" s="228"/>
    </row>
    <row r="1483" spans="1:38" s="229" customFormat="1" ht="15" customHeight="1">
      <c r="A1483" s="239">
        <v>2024</v>
      </c>
      <c r="B1483" s="239" t="s">
        <v>54</v>
      </c>
      <c r="C1483" s="218" t="s">
        <v>3806</v>
      </c>
      <c r="D1483" s="217">
        <v>1234</v>
      </c>
      <c r="E1483" s="219" t="s">
        <v>4234</v>
      </c>
      <c r="F1483" s="217"/>
      <c r="G1483" s="217"/>
      <c r="H1483" s="220" t="s">
        <v>4233</v>
      </c>
      <c r="I1483" s="249" t="s">
        <v>74</v>
      </c>
      <c r="J1483" s="220" t="s">
        <v>4232</v>
      </c>
      <c r="K1483" s="220"/>
      <c r="L1483" s="219" t="s">
        <v>4235</v>
      </c>
      <c r="M1483" s="222" t="s">
        <v>4233</v>
      </c>
      <c r="N1483" s="222" t="s">
        <v>4233</v>
      </c>
      <c r="O1483" s="222" t="s">
        <v>4236</v>
      </c>
      <c r="P1483" s="269" t="s">
        <v>325</v>
      </c>
      <c r="Q1483" s="269" t="s">
        <v>325</v>
      </c>
      <c r="R1483" s="221"/>
      <c r="S1483" s="223"/>
      <c r="T1483" s="223"/>
      <c r="U1483" s="223"/>
      <c r="V1483" s="221" t="s">
        <v>74</v>
      </c>
      <c r="W1483" s="220"/>
      <c r="X1483" s="269"/>
      <c r="Y1483" s="220"/>
      <c r="Z1483" s="271"/>
      <c r="AA1483" s="220" t="s">
        <v>74</v>
      </c>
      <c r="AB1483" s="239"/>
      <c r="AC1483" s="273"/>
      <c r="AD1483" s="221"/>
      <c r="AE1483" s="279"/>
      <c r="AF1483" s="276"/>
      <c r="AH1483" s="257"/>
      <c r="AJ1483" s="228"/>
      <c r="AK1483" s="259"/>
      <c r="AL1483" s="228"/>
    </row>
    <row r="1484" spans="1:38" s="229" customFormat="1" ht="15" customHeight="1">
      <c r="A1484" s="239">
        <v>2024</v>
      </c>
      <c r="B1484" s="239" t="s">
        <v>54</v>
      </c>
      <c r="C1484" s="218" t="s">
        <v>3806</v>
      </c>
      <c r="D1484" s="217">
        <v>1234</v>
      </c>
      <c r="E1484" s="219" t="s">
        <v>4234</v>
      </c>
      <c r="F1484" s="217" t="s">
        <v>289</v>
      </c>
      <c r="G1484" s="217"/>
      <c r="H1484" s="220" t="s">
        <v>4233</v>
      </c>
      <c r="I1484" s="249" t="s">
        <v>52</v>
      </c>
      <c r="J1484" s="220" t="s">
        <v>4232</v>
      </c>
      <c r="K1484" s="220"/>
      <c r="L1484" s="219" t="s">
        <v>4235</v>
      </c>
      <c r="M1484" s="222" t="s">
        <v>4233</v>
      </c>
      <c r="N1484" s="222" t="s">
        <v>4233</v>
      </c>
      <c r="O1484" s="222" t="s">
        <v>4236</v>
      </c>
      <c r="P1484" s="269" t="s">
        <v>300</v>
      </c>
      <c r="Q1484" s="269" t="s">
        <v>294</v>
      </c>
      <c r="R1484" s="221" t="s">
        <v>289</v>
      </c>
      <c r="S1484" s="223" t="s">
        <v>35</v>
      </c>
      <c r="T1484" s="223" t="s">
        <v>29</v>
      </c>
      <c r="U1484" s="223" t="s">
        <v>83</v>
      </c>
      <c r="V1484" s="221" t="s">
        <v>3809</v>
      </c>
      <c r="W1484" s="220" t="s">
        <v>240</v>
      </c>
      <c r="X1484" s="269" t="s">
        <v>1186</v>
      </c>
      <c r="Y1484" s="220" t="s">
        <v>222</v>
      </c>
      <c r="Z1484" s="271" t="s">
        <v>223</v>
      </c>
      <c r="AA1484" s="220" t="s">
        <v>172</v>
      </c>
      <c r="AB1484" s="239" t="s">
        <v>289</v>
      </c>
      <c r="AC1484" s="273" t="s">
        <v>227</v>
      </c>
      <c r="AD1484" s="221"/>
      <c r="AE1484" s="228"/>
      <c r="AF1484" s="228"/>
      <c r="AH1484" s="257"/>
      <c r="AJ1484" s="228"/>
      <c r="AK1484" s="259"/>
      <c r="AL1484" s="228"/>
    </row>
    <row r="1485" spans="1:38" s="229" customFormat="1" ht="15" customHeight="1">
      <c r="A1485" s="239">
        <v>2024</v>
      </c>
      <c r="B1485" s="239" t="s">
        <v>54</v>
      </c>
      <c r="C1485" s="218" t="s">
        <v>3806</v>
      </c>
      <c r="D1485" s="217">
        <v>1234</v>
      </c>
      <c r="E1485" s="219" t="s">
        <v>4234</v>
      </c>
      <c r="F1485" s="217"/>
      <c r="G1485" s="217"/>
      <c r="H1485" s="220" t="s">
        <v>4233</v>
      </c>
      <c r="I1485" s="249" t="s">
        <v>52</v>
      </c>
      <c r="J1485" s="220" t="s">
        <v>4232</v>
      </c>
      <c r="K1485" s="220"/>
      <c r="L1485" s="219" t="s">
        <v>4235</v>
      </c>
      <c r="M1485" s="222" t="s">
        <v>4233</v>
      </c>
      <c r="N1485" s="222" t="s">
        <v>4233</v>
      </c>
      <c r="O1485" s="222" t="s">
        <v>4236</v>
      </c>
      <c r="P1485" s="269" t="s">
        <v>659</v>
      </c>
      <c r="Q1485" s="269" t="s">
        <v>345</v>
      </c>
      <c r="R1485" s="221" t="s">
        <v>312</v>
      </c>
      <c r="S1485" s="223" t="s">
        <v>43</v>
      </c>
      <c r="T1485" s="274" t="s">
        <v>30</v>
      </c>
      <c r="U1485" s="223" t="s">
        <v>79</v>
      </c>
      <c r="V1485" s="221" t="s">
        <v>95</v>
      </c>
      <c r="W1485" s="220" t="s">
        <v>250</v>
      </c>
      <c r="X1485" s="269" t="s">
        <v>2424</v>
      </c>
      <c r="Y1485" s="220" t="s">
        <v>219</v>
      </c>
      <c r="Z1485" s="271" t="s">
        <v>223</v>
      </c>
      <c r="AA1485" s="220" t="s">
        <v>288</v>
      </c>
      <c r="AB1485" s="239"/>
      <c r="AC1485" s="273"/>
      <c r="AD1485" s="221" t="s">
        <v>3810</v>
      </c>
      <c r="AE1485" s="279"/>
      <c r="AF1485" s="276"/>
      <c r="AH1485" s="257"/>
      <c r="AJ1485" s="228"/>
      <c r="AK1485" s="259"/>
      <c r="AL1485" s="228"/>
    </row>
    <row r="1486" spans="1:38" s="229" customFormat="1" ht="15" customHeight="1">
      <c r="A1486" s="239">
        <v>2024</v>
      </c>
      <c r="B1486" s="239" t="s">
        <v>54</v>
      </c>
      <c r="C1486" s="218" t="s">
        <v>3806</v>
      </c>
      <c r="D1486" s="217">
        <v>1234</v>
      </c>
      <c r="E1486" s="219" t="s">
        <v>4234</v>
      </c>
      <c r="F1486" s="217"/>
      <c r="G1486" s="217"/>
      <c r="H1486" s="220" t="s">
        <v>4233</v>
      </c>
      <c r="I1486" s="249" t="s">
        <v>52</v>
      </c>
      <c r="J1486" s="220" t="s">
        <v>4232</v>
      </c>
      <c r="K1486" s="220"/>
      <c r="L1486" s="219" t="s">
        <v>4235</v>
      </c>
      <c r="M1486" s="222" t="s">
        <v>4233</v>
      </c>
      <c r="N1486" s="222" t="s">
        <v>4233</v>
      </c>
      <c r="O1486" s="222" t="s">
        <v>4236</v>
      </c>
      <c r="P1486" s="269" t="s">
        <v>670</v>
      </c>
      <c r="Q1486" s="269" t="s">
        <v>294</v>
      </c>
      <c r="R1486" s="221" t="s">
        <v>316</v>
      </c>
      <c r="S1486" s="223" t="s">
        <v>90</v>
      </c>
      <c r="T1486" s="274" t="s">
        <v>30</v>
      </c>
      <c r="U1486" s="223" t="s">
        <v>80</v>
      </c>
      <c r="V1486" s="221" t="s">
        <v>3781</v>
      </c>
      <c r="W1486" s="220"/>
      <c r="X1486" s="269" t="s">
        <v>3811</v>
      </c>
      <c r="Y1486" s="220" t="s">
        <v>222</v>
      </c>
      <c r="Z1486" s="271" t="s">
        <v>223</v>
      </c>
      <c r="AA1486" s="220" t="s">
        <v>288</v>
      </c>
      <c r="AB1486" s="239"/>
      <c r="AC1486" s="273" t="s">
        <v>227</v>
      </c>
      <c r="AD1486" s="221"/>
      <c r="AE1486" s="279"/>
      <c r="AF1486" s="276"/>
      <c r="AH1486" s="257"/>
      <c r="AI1486" s="326"/>
      <c r="AJ1486" s="228"/>
      <c r="AK1486" s="259"/>
      <c r="AL1486" s="228"/>
    </row>
    <row r="1487" spans="1:38" s="229" customFormat="1" ht="15" customHeight="1">
      <c r="A1487" s="239">
        <v>2024</v>
      </c>
      <c r="B1487" s="239" t="s">
        <v>54</v>
      </c>
      <c r="C1487" s="218" t="s">
        <v>3806</v>
      </c>
      <c r="D1487" s="217">
        <v>1234</v>
      </c>
      <c r="E1487" s="219" t="s">
        <v>4234</v>
      </c>
      <c r="F1487" s="217"/>
      <c r="G1487" s="217"/>
      <c r="H1487" s="220" t="s">
        <v>4233</v>
      </c>
      <c r="I1487" s="249" t="s">
        <v>52</v>
      </c>
      <c r="J1487" s="220" t="s">
        <v>4232</v>
      </c>
      <c r="K1487" s="220" t="s">
        <v>3350</v>
      </c>
      <c r="L1487" s="219" t="s">
        <v>4235</v>
      </c>
      <c r="M1487" s="222" t="s">
        <v>4233</v>
      </c>
      <c r="N1487" s="222" t="s">
        <v>4233</v>
      </c>
      <c r="O1487" s="222" t="s">
        <v>4236</v>
      </c>
      <c r="P1487" s="269" t="s">
        <v>431</v>
      </c>
      <c r="Q1487" s="269" t="s">
        <v>294</v>
      </c>
      <c r="R1487" s="221" t="s">
        <v>316</v>
      </c>
      <c r="S1487" s="223" t="s">
        <v>90</v>
      </c>
      <c r="T1487" s="274" t="s">
        <v>29</v>
      </c>
      <c r="U1487" s="223" t="s">
        <v>88</v>
      </c>
      <c r="V1487" s="221" t="s">
        <v>3812</v>
      </c>
      <c r="W1487" s="220" t="s">
        <v>250</v>
      </c>
      <c r="X1487" s="231" t="s">
        <v>3813</v>
      </c>
      <c r="Y1487" s="220" t="s">
        <v>222</v>
      </c>
      <c r="Z1487" s="271" t="s">
        <v>220</v>
      </c>
      <c r="AA1487" s="220" t="s">
        <v>1736</v>
      </c>
      <c r="AB1487" s="239" t="s">
        <v>316</v>
      </c>
      <c r="AC1487" s="273" t="s">
        <v>227</v>
      </c>
      <c r="AD1487" s="221" t="s">
        <v>3814</v>
      </c>
      <c r="AE1487" s="228"/>
      <c r="AF1487" s="228"/>
      <c r="AH1487" s="257"/>
      <c r="AJ1487" s="228"/>
      <c r="AK1487" s="259"/>
      <c r="AL1487" s="228"/>
    </row>
    <row r="1488" spans="1:38" s="229" customFormat="1" ht="15" customHeight="1">
      <c r="A1488" s="239">
        <v>2024</v>
      </c>
      <c r="B1488" s="239" t="s">
        <v>54</v>
      </c>
      <c r="C1488" s="218" t="s">
        <v>3815</v>
      </c>
      <c r="D1488" s="217">
        <v>1234</v>
      </c>
      <c r="E1488" s="219" t="s">
        <v>4234</v>
      </c>
      <c r="F1488" s="217"/>
      <c r="G1488" s="217"/>
      <c r="H1488" s="220" t="s">
        <v>4233</v>
      </c>
      <c r="I1488" s="249" t="s">
        <v>52</v>
      </c>
      <c r="J1488" s="220" t="s">
        <v>4232</v>
      </c>
      <c r="K1488" s="220"/>
      <c r="L1488" s="219" t="s">
        <v>4235</v>
      </c>
      <c r="M1488" s="222" t="s">
        <v>4233</v>
      </c>
      <c r="N1488" s="222" t="s">
        <v>4233</v>
      </c>
      <c r="O1488" s="222" t="s">
        <v>4236</v>
      </c>
      <c r="P1488" s="269" t="s">
        <v>1606</v>
      </c>
      <c r="Q1488" s="269" t="s">
        <v>294</v>
      </c>
      <c r="R1488" s="221" t="s">
        <v>289</v>
      </c>
      <c r="S1488" s="223" t="s">
        <v>90</v>
      </c>
      <c r="T1488" s="274" t="s">
        <v>30</v>
      </c>
      <c r="U1488" s="223" t="s">
        <v>80</v>
      </c>
      <c r="V1488" s="221" t="s">
        <v>110</v>
      </c>
      <c r="W1488" s="220" t="s">
        <v>241</v>
      </c>
      <c r="X1488" s="269" t="s">
        <v>3816</v>
      </c>
      <c r="Y1488" s="220" t="s">
        <v>222</v>
      </c>
      <c r="Z1488" s="271" t="s">
        <v>220</v>
      </c>
      <c r="AA1488" s="220" t="s">
        <v>288</v>
      </c>
      <c r="AB1488" s="239"/>
      <c r="AC1488" s="273"/>
      <c r="AD1488" s="221"/>
      <c r="AE1488" s="279"/>
      <c r="AF1488" s="276"/>
      <c r="AH1488" s="257"/>
      <c r="AJ1488" s="228"/>
      <c r="AK1488" s="259"/>
      <c r="AL1488" s="228"/>
    </row>
    <row r="1489" spans="1:38" s="229" customFormat="1" ht="15" customHeight="1">
      <c r="A1489" s="239">
        <v>2024</v>
      </c>
      <c r="B1489" s="239" t="s">
        <v>54</v>
      </c>
      <c r="C1489" s="218" t="s">
        <v>3815</v>
      </c>
      <c r="D1489" s="217">
        <v>1234</v>
      </c>
      <c r="E1489" s="219" t="s">
        <v>4234</v>
      </c>
      <c r="F1489" s="217"/>
      <c r="G1489" s="217"/>
      <c r="H1489" s="220" t="s">
        <v>4233</v>
      </c>
      <c r="I1489" s="249" t="s">
        <v>52</v>
      </c>
      <c r="J1489" s="220" t="s">
        <v>4232</v>
      </c>
      <c r="K1489" s="220"/>
      <c r="L1489" s="219" t="s">
        <v>4235</v>
      </c>
      <c r="M1489" s="222" t="s">
        <v>4233</v>
      </c>
      <c r="N1489" s="222" t="s">
        <v>4233</v>
      </c>
      <c r="O1489" s="222" t="s">
        <v>4236</v>
      </c>
      <c r="P1489" s="269" t="s">
        <v>3817</v>
      </c>
      <c r="Q1489" s="269" t="s">
        <v>406</v>
      </c>
      <c r="R1489" s="221" t="s">
        <v>316</v>
      </c>
      <c r="S1489" s="223" t="s">
        <v>76</v>
      </c>
      <c r="T1489" s="274" t="s">
        <v>2775</v>
      </c>
      <c r="U1489" s="223" t="s">
        <v>78</v>
      </c>
      <c r="V1489" s="221" t="s">
        <v>3818</v>
      </c>
      <c r="W1489" s="220"/>
      <c r="X1489" s="269" t="s">
        <v>3819</v>
      </c>
      <c r="Y1489" s="220" t="s">
        <v>222</v>
      </c>
      <c r="Z1489" s="271"/>
      <c r="AA1489" s="220" t="s">
        <v>2355</v>
      </c>
      <c r="AB1489" s="239"/>
      <c r="AC1489" s="273" t="s">
        <v>227</v>
      </c>
      <c r="AD1489" s="221" t="s">
        <v>3819</v>
      </c>
      <c r="AE1489" s="228"/>
      <c r="AF1489" s="228"/>
      <c r="AH1489" s="257"/>
      <c r="AJ1489" s="228"/>
      <c r="AK1489" s="259"/>
      <c r="AL1489" s="228"/>
    </row>
    <row r="1490" spans="1:38" s="229" customFormat="1" ht="15" customHeight="1">
      <c r="A1490" s="239">
        <v>2024</v>
      </c>
      <c r="B1490" s="239" t="s">
        <v>54</v>
      </c>
      <c r="C1490" s="218" t="s">
        <v>3815</v>
      </c>
      <c r="D1490" s="217">
        <v>1234</v>
      </c>
      <c r="E1490" s="219" t="s">
        <v>4234</v>
      </c>
      <c r="F1490" s="217" t="s">
        <v>310</v>
      </c>
      <c r="G1490" s="217" t="s">
        <v>3820</v>
      </c>
      <c r="H1490" s="220" t="s">
        <v>4233</v>
      </c>
      <c r="I1490" s="249" t="s">
        <v>52</v>
      </c>
      <c r="J1490" s="220" t="s">
        <v>4232</v>
      </c>
      <c r="K1490" s="220"/>
      <c r="L1490" s="219" t="s">
        <v>4235</v>
      </c>
      <c r="M1490" s="222" t="s">
        <v>4233</v>
      </c>
      <c r="N1490" s="222" t="s">
        <v>4233</v>
      </c>
      <c r="O1490" s="222" t="s">
        <v>4236</v>
      </c>
      <c r="P1490" s="269" t="s">
        <v>306</v>
      </c>
      <c r="Q1490" s="269" t="s">
        <v>294</v>
      </c>
      <c r="R1490" s="221" t="s">
        <v>289</v>
      </c>
      <c r="S1490" s="223" t="s">
        <v>35</v>
      </c>
      <c r="T1490" s="223" t="s">
        <v>27</v>
      </c>
      <c r="U1490" s="223" t="s">
        <v>78</v>
      </c>
      <c r="V1490" s="221" t="s">
        <v>534</v>
      </c>
      <c r="W1490" s="220" t="s">
        <v>233</v>
      </c>
      <c r="X1490" s="269" t="s">
        <v>3821</v>
      </c>
      <c r="Y1490" s="220" t="s">
        <v>219</v>
      </c>
      <c r="Z1490" s="271" t="s">
        <v>220</v>
      </c>
      <c r="AA1490" s="220" t="s">
        <v>172</v>
      </c>
      <c r="AB1490" s="239" t="s">
        <v>310</v>
      </c>
      <c r="AC1490" s="273" t="s">
        <v>227</v>
      </c>
      <c r="AD1490" s="221" t="s">
        <v>3822</v>
      </c>
      <c r="AE1490" s="228"/>
      <c r="AF1490" s="228"/>
      <c r="AH1490" s="257"/>
      <c r="AJ1490" s="228"/>
      <c r="AK1490" s="259"/>
      <c r="AL1490" s="228"/>
    </row>
    <row r="1491" spans="1:38" s="229" customFormat="1" ht="15" customHeight="1">
      <c r="A1491" s="239">
        <v>2024</v>
      </c>
      <c r="B1491" s="239" t="s">
        <v>57</v>
      </c>
      <c r="C1491" s="218" t="s">
        <v>3823</v>
      </c>
      <c r="D1491" s="217">
        <v>1234</v>
      </c>
      <c r="E1491" s="219" t="s">
        <v>4234</v>
      </c>
      <c r="F1491" s="217"/>
      <c r="G1491" s="217"/>
      <c r="H1491" s="220" t="s">
        <v>4233</v>
      </c>
      <c r="I1491" s="249" t="s">
        <v>52</v>
      </c>
      <c r="J1491" s="220" t="s">
        <v>4232</v>
      </c>
      <c r="K1491" s="220"/>
      <c r="L1491" s="219" t="s">
        <v>4235</v>
      </c>
      <c r="M1491" s="222" t="s">
        <v>4233</v>
      </c>
      <c r="N1491" s="222" t="s">
        <v>4233</v>
      </c>
      <c r="O1491" s="222" t="s">
        <v>4236</v>
      </c>
      <c r="P1491" s="269" t="s">
        <v>283</v>
      </c>
      <c r="Q1491" s="269" t="s">
        <v>284</v>
      </c>
      <c r="R1491" s="221" t="s">
        <v>310</v>
      </c>
      <c r="S1491" s="223" t="s">
        <v>38</v>
      </c>
      <c r="T1491" s="223" t="s">
        <v>39</v>
      </c>
      <c r="U1491" s="223" t="s">
        <v>80</v>
      </c>
      <c r="V1491" s="221" t="s">
        <v>105</v>
      </c>
      <c r="W1491" s="220" t="s">
        <v>249</v>
      </c>
      <c r="X1491" s="269" t="s">
        <v>3824</v>
      </c>
      <c r="Y1491" s="220" t="s">
        <v>222</v>
      </c>
      <c r="Z1491" s="271" t="s">
        <v>220</v>
      </c>
      <c r="AA1491" s="220" t="s">
        <v>3748</v>
      </c>
      <c r="AB1491" s="239" t="s">
        <v>1486</v>
      </c>
      <c r="AC1491" s="273" t="s">
        <v>227</v>
      </c>
      <c r="AD1491" s="221"/>
      <c r="AE1491" s="279"/>
      <c r="AF1491" s="276"/>
      <c r="AH1491" s="257"/>
      <c r="AJ1491" s="228"/>
      <c r="AK1491" s="259"/>
      <c r="AL1491" s="228"/>
    </row>
    <row r="1492" spans="1:38" s="229" customFormat="1" ht="15" customHeight="1">
      <c r="A1492" s="239">
        <v>2024</v>
      </c>
      <c r="B1492" s="239" t="s">
        <v>57</v>
      </c>
      <c r="C1492" s="218" t="s">
        <v>3823</v>
      </c>
      <c r="D1492" s="217">
        <v>1234</v>
      </c>
      <c r="E1492" s="219" t="s">
        <v>4234</v>
      </c>
      <c r="F1492" s="217"/>
      <c r="G1492" s="217"/>
      <c r="H1492" s="220" t="s">
        <v>4233</v>
      </c>
      <c r="I1492" s="249" t="s">
        <v>2061</v>
      </c>
      <c r="J1492" s="220" t="s">
        <v>4232</v>
      </c>
      <c r="K1492" s="220"/>
      <c r="L1492" s="219" t="s">
        <v>4235</v>
      </c>
      <c r="M1492" s="222" t="s">
        <v>4233</v>
      </c>
      <c r="N1492" s="222" t="s">
        <v>4233</v>
      </c>
      <c r="O1492" s="222" t="s">
        <v>4236</v>
      </c>
      <c r="P1492" s="269" t="s">
        <v>325</v>
      </c>
      <c r="Q1492" s="269" t="s">
        <v>325</v>
      </c>
      <c r="R1492" s="221"/>
      <c r="S1492" s="223"/>
      <c r="T1492" s="223"/>
      <c r="U1492" s="223"/>
      <c r="V1492" s="221" t="s">
        <v>2061</v>
      </c>
      <c r="W1492" s="220"/>
      <c r="X1492" s="269"/>
      <c r="Y1492" s="220"/>
      <c r="Z1492" s="271"/>
      <c r="AA1492" s="220" t="s">
        <v>2061</v>
      </c>
      <c r="AB1492" s="239"/>
      <c r="AC1492" s="273"/>
      <c r="AD1492" s="221"/>
      <c r="AE1492" s="279"/>
      <c r="AF1492" s="276"/>
      <c r="AH1492" s="257"/>
      <c r="AI1492" s="326"/>
      <c r="AJ1492" s="228"/>
      <c r="AK1492" s="259"/>
      <c r="AL1492" s="228"/>
    </row>
    <row r="1493" spans="1:38" s="229" customFormat="1" ht="15" customHeight="1">
      <c r="A1493" s="239">
        <v>2024</v>
      </c>
      <c r="B1493" s="239" t="s">
        <v>57</v>
      </c>
      <c r="C1493" s="218" t="s">
        <v>3823</v>
      </c>
      <c r="D1493" s="217">
        <v>1234</v>
      </c>
      <c r="E1493" s="219" t="s">
        <v>4234</v>
      </c>
      <c r="F1493" s="217"/>
      <c r="G1493" s="217"/>
      <c r="H1493" s="220" t="s">
        <v>4233</v>
      </c>
      <c r="I1493" s="249" t="s">
        <v>52</v>
      </c>
      <c r="J1493" s="220" t="s">
        <v>4232</v>
      </c>
      <c r="K1493" s="220"/>
      <c r="L1493" s="219" t="s">
        <v>4235</v>
      </c>
      <c r="M1493" s="222" t="s">
        <v>4233</v>
      </c>
      <c r="N1493" s="222" t="s">
        <v>4233</v>
      </c>
      <c r="O1493" s="222" t="s">
        <v>4236</v>
      </c>
      <c r="P1493" s="269" t="s">
        <v>2085</v>
      </c>
      <c r="Q1493" s="269" t="s">
        <v>1208</v>
      </c>
      <c r="R1493" s="221" t="s">
        <v>316</v>
      </c>
      <c r="S1493" s="223" t="s">
        <v>43</v>
      </c>
      <c r="T1493" s="223" t="s">
        <v>18</v>
      </c>
      <c r="U1493" s="223" t="s">
        <v>79</v>
      </c>
      <c r="V1493" s="221" t="s">
        <v>3825</v>
      </c>
      <c r="W1493" s="220" t="s">
        <v>252</v>
      </c>
      <c r="X1493" s="231" t="s">
        <v>3826</v>
      </c>
      <c r="Y1493" s="220" t="s">
        <v>222</v>
      </c>
      <c r="Z1493" s="271" t="s">
        <v>223</v>
      </c>
      <c r="AA1493" s="220" t="s">
        <v>1736</v>
      </c>
      <c r="AB1493" s="239" t="s">
        <v>289</v>
      </c>
      <c r="AC1493" s="273" t="s">
        <v>227</v>
      </c>
      <c r="AD1493" s="221" t="s">
        <v>3827</v>
      </c>
      <c r="AE1493" s="228"/>
      <c r="AF1493" s="228"/>
      <c r="AH1493" s="257"/>
      <c r="AJ1493" s="228"/>
      <c r="AK1493" s="259"/>
      <c r="AL1493" s="228"/>
    </row>
    <row r="1494" spans="1:38" s="229" customFormat="1" ht="15" customHeight="1">
      <c r="A1494" s="239">
        <v>2024</v>
      </c>
      <c r="B1494" s="239" t="s">
        <v>57</v>
      </c>
      <c r="C1494" s="218" t="s">
        <v>3823</v>
      </c>
      <c r="D1494" s="217">
        <v>1234</v>
      </c>
      <c r="E1494" s="219" t="s">
        <v>4234</v>
      </c>
      <c r="F1494" s="217"/>
      <c r="G1494" s="217"/>
      <c r="H1494" s="220" t="s">
        <v>4233</v>
      </c>
      <c r="I1494" s="249" t="s">
        <v>52</v>
      </c>
      <c r="J1494" s="220" t="s">
        <v>4232</v>
      </c>
      <c r="K1494" s="220"/>
      <c r="L1494" s="219" t="s">
        <v>4235</v>
      </c>
      <c r="M1494" s="222" t="s">
        <v>4233</v>
      </c>
      <c r="N1494" s="222" t="s">
        <v>4233</v>
      </c>
      <c r="O1494" s="222" t="s">
        <v>4236</v>
      </c>
      <c r="P1494" s="269" t="s">
        <v>733</v>
      </c>
      <c r="Q1494" s="269" t="s">
        <v>294</v>
      </c>
      <c r="R1494" s="221" t="s">
        <v>289</v>
      </c>
      <c r="S1494" s="223" t="s">
        <v>43</v>
      </c>
      <c r="T1494" s="223" t="s">
        <v>30</v>
      </c>
      <c r="U1494" s="223" t="s">
        <v>78</v>
      </c>
      <c r="V1494" s="221" t="s">
        <v>3828</v>
      </c>
      <c r="W1494" s="220" t="s">
        <v>250</v>
      </c>
      <c r="X1494" s="269" t="s">
        <v>911</v>
      </c>
      <c r="Y1494" s="220" t="s">
        <v>222</v>
      </c>
      <c r="Z1494" s="271" t="s">
        <v>220</v>
      </c>
      <c r="AA1494" s="220" t="s">
        <v>288</v>
      </c>
      <c r="AB1494" s="239"/>
      <c r="AC1494" s="273" t="s">
        <v>227</v>
      </c>
      <c r="AD1494" s="221" t="s">
        <v>3829</v>
      </c>
      <c r="AE1494" s="228"/>
      <c r="AF1494" s="228"/>
      <c r="AH1494" s="257"/>
      <c r="AJ1494" s="228"/>
      <c r="AK1494" s="259"/>
      <c r="AL1494" s="228"/>
    </row>
    <row r="1495" spans="1:38" s="229" customFormat="1" ht="15" customHeight="1">
      <c r="A1495" s="239">
        <v>2024</v>
      </c>
      <c r="B1495" s="239" t="s">
        <v>57</v>
      </c>
      <c r="C1495" s="218" t="s">
        <v>3823</v>
      </c>
      <c r="D1495" s="217">
        <v>1234</v>
      </c>
      <c r="E1495" s="219" t="s">
        <v>4234</v>
      </c>
      <c r="F1495" s="217"/>
      <c r="G1495" s="217"/>
      <c r="H1495" s="220" t="s">
        <v>4233</v>
      </c>
      <c r="I1495" s="249" t="s">
        <v>52</v>
      </c>
      <c r="J1495" s="220" t="s">
        <v>4232</v>
      </c>
      <c r="K1495" s="220"/>
      <c r="L1495" s="219" t="s">
        <v>4235</v>
      </c>
      <c r="M1495" s="222" t="s">
        <v>4233</v>
      </c>
      <c r="N1495" s="222" t="s">
        <v>4233</v>
      </c>
      <c r="O1495" s="222" t="s">
        <v>4236</v>
      </c>
      <c r="P1495" s="269" t="s">
        <v>2093</v>
      </c>
      <c r="Q1495" s="269" t="s">
        <v>375</v>
      </c>
      <c r="R1495" s="221" t="s">
        <v>289</v>
      </c>
      <c r="S1495" s="223" t="s">
        <v>43</v>
      </c>
      <c r="T1495" s="223" t="s">
        <v>30</v>
      </c>
      <c r="U1495" s="223" t="s">
        <v>80</v>
      </c>
      <c r="V1495" s="221" t="s">
        <v>135</v>
      </c>
      <c r="W1495" s="220" t="s">
        <v>252</v>
      </c>
      <c r="X1495" s="269" t="s">
        <v>3830</v>
      </c>
      <c r="Y1495" s="220" t="s">
        <v>222</v>
      </c>
      <c r="Z1495" s="271" t="s">
        <v>220</v>
      </c>
      <c r="AA1495" s="220" t="s">
        <v>174</v>
      </c>
      <c r="AB1495" s="239" t="s">
        <v>1486</v>
      </c>
      <c r="AC1495" s="273" t="s">
        <v>227</v>
      </c>
      <c r="AD1495" s="221"/>
      <c r="AE1495" s="228"/>
      <c r="AF1495" s="228"/>
      <c r="AH1495" s="257"/>
      <c r="AJ1495" s="228"/>
      <c r="AK1495" s="259"/>
      <c r="AL1495" s="228"/>
    </row>
    <row r="1496" spans="1:38" s="229" customFormat="1" ht="15" customHeight="1">
      <c r="A1496" s="239">
        <v>2024</v>
      </c>
      <c r="B1496" s="239" t="s">
        <v>57</v>
      </c>
      <c r="C1496" s="218" t="s">
        <v>3823</v>
      </c>
      <c r="D1496" s="217">
        <v>1234</v>
      </c>
      <c r="E1496" s="219" t="s">
        <v>4234</v>
      </c>
      <c r="F1496" s="217"/>
      <c r="G1496" s="217"/>
      <c r="H1496" s="220" t="s">
        <v>4233</v>
      </c>
      <c r="I1496" s="249" t="s">
        <v>73</v>
      </c>
      <c r="J1496" s="220" t="s">
        <v>4232</v>
      </c>
      <c r="K1496" s="220"/>
      <c r="L1496" s="219" t="s">
        <v>4235</v>
      </c>
      <c r="M1496" s="222" t="s">
        <v>4233</v>
      </c>
      <c r="N1496" s="222" t="s">
        <v>4233</v>
      </c>
      <c r="O1496" s="222" t="s">
        <v>4236</v>
      </c>
      <c r="P1496" s="269" t="s">
        <v>1722</v>
      </c>
      <c r="Q1496" s="269" t="s">
        <v>487</v>
      </c>
      <c r="R1496" s="221"/>
      <c r="S1496" s="223"/>
      <c r="T1496" s="223"/>
      <c r="U1496" s="223"/>
      <c r="V1496" s="221" t="s">
        <v>202</v>
      </c>
      <c r="W1496" s="220"/>
      <c r="X1496" s="269"/>
      <c r="Y1496" s="220"/>
      <c r="Z1496" s="271"/>
      <c r="AA1496" s="220" t="s">
        <v>202</v>
      </c>
      <c r="AB1496" s="239"/>
      <c r="AC1496" s="273"/>
      <c r="AD1496" s="221"/>
      <c r="AE1496" s="228"/>
      <c r="AF1496" s="228"/>
      <c r="AH1496" s="257"/>
      <c r="AJ1496" s="228"/>
      <c r="AK1496" s="259"/>
      <c r="AL1496" s="228"/>
    </row>
    <row r="1497" spans="1:38" s="229" customFormat="1" ht="15" customHeight="1">
      <c r="A1497" s="239">
        <v>2024</v>
      </c>
      <c r="B1497" s="239" t="s">
        <v>57</v>
      </c>
      <c r="C1497" s="218" t="s">
        <v>3823</v>
      </c>
      <c r="D1497" s="217">
        <v>1234</v>
      </c>
      <c r="E1497" s="219" t="s">
        <v>4234</v>
      </c>
      <c r="F1497" s="217" t="s">
        <v>310</v>
      </c>
      <c r="G1497" s="217" t="s">
        <v>3831</v>
      </c>
      <c r="H1497" s="220" t="s">
        <v>4233</v>
      </c>
      <c r="I1497" s="249" t="s">
        <v>52</v>
      </c>
      <c r="J1497" s="220" t="s">
        <v>4232</v>
      </c>
      <c r="K1497" s="220"/>
      <c r="L1497" s="219" t="s">
        <v>4235</v>
      </c>
      <c r="M1497" s="222" t="s">
        <v>4233</v>
      </c>
      <c r="N1497" s="222" t="s">
        <v>4233</v>
      </c>
      <c r="O1497" s="222" t="s">
        <v>4236</v>
      </c>
      <c r="P1497" s="269" t="s">
        <v>3832</v>
      </c>
      <c r="Q1497" s="269" t="s">
        <v>406</v>
      </c>
      <c r="R1497" s="221" t="s">
        <v>289</v>
      </c>
      <c r="S1497" s="223" t="s">
        <v>35</v>
      </c>
      <c r="T1497" s="223" t="s">
        <v>27</v>
      </c>
      <c r="U1497" s="223" t="s">
        <v>181</v>
      </c>
      <c r="V1497" s="221" t="s">
        <v>3833</v>
      </c>
      <c r="W1497" s="220" t="s">
        <v>239</v>
      </c>
      <c r="X1497" s="269" t="s">
        <v>1186</v>
      </c>
      <c r="Y1497" s="220" t="s">
        <v>222</v>
      </c>
      <c r="Z1497" s="271" t="s">
        <v>223</v>
      </c>
      <c r="AA1497" s="220" t="s">
        <v>172</v>
      </c>
      <c r="AB1497" s="239" t="s">
        <v>310</v>
      </c>
      <c r="AC1497" s="273" t="s">
        <v>227</v>
      </c>
      <c r="AD1497" s="221"/>
      <c r="AE1497" s="228"/>
      <c r="AF1497" s="228"/>
      <c r="AH1497" s="257"/>
      <c r="AJ1497" s="228"/>
      <c r="AK1497" s="259"/>
      <c r="AL1497" s="228"/>
    </row>
    <row r="1498" spans="1:38" s="229" customFormat="1" ht="15" customHeight="1">
      <c r="A1498" s="239">
        <v>2024</v>
      </c>
      <c r="B1498" s="239" t="s">
        <v>57</v>
      </c>
      <c r="C1498" s="218" t="s">
        <v>3834</v>
      </c>
      <c r="D1498" s="217">
        <v>1234</v>
      </c>
      <c r="E1498" s="219" t="s">
        <v>4234</v>
      </c>
      <c r="F1498" s="217"/>
      <c r="G1498" s="217"/>
      <c r="H1498" s="220" t="s">
        <v>4233</v>
      </c>
      <c r="I1498" s="249" t="s">
        <v>52</v>
      </c>
      <c r="J1498" s="220" t="s">
        <v>4232</v>
      </c>
      <c r="K1498" s="220"/>
      <c r="L1498" s="219" t="s">
        <v>4235</v>
      </c>
      <c r="M1498" s="222" t="s">
        <v>4233</v>
      </c>
      <c r="N1498" s="222" t="s">
        <v>4233</v>
      </c>
      <c r="O1498" s="222" t="s">
        <v>4236</v>
      </c>
      <c r="P1498" s="269" t="s">
        <v>395</v>
      </c>
      <c r="Q1498" s="269" t="s">
        <v>396</v>
      </c>
      <c r="R1498" s="221" t="s">
        <v>316</v>
      </c>
      <c r="S1498" s="223" t="s">
        <v>35</v>
      </c>
      <c r="T1498" s="223" t="s">
        <v>27</v>
      </c>
      <c r="U1498" s="223" t="s">
        <v>83</v>
      </c>
      <c r="V1498" s="221" t="s">
        <v>3835</v>
      </c>
      <c r="W1498" s="220" t="s">
        <v>239</v>
      </c>
      <c r="X1498" s="269" t="s">
        <v>3836</v>
      </c>
      <c r="Y1498" s="220" t="s">
        <v>222</v>
      </c>
      <c r="Z1498" s="271" t="s">
        <v>223</v>
      </c>
      <c r="AA1498" s="220" t="s">
        <v>175</v>
      </c>
      <c r="AB1498" s="239" t="s">
        <v>316</v>
      </c>
      <c r="AC1498" s="273" t="s">
        <v>227</v>
      </c>
      <c r="AD1498" s="221" t="s">
        <v>3837</v>
      </c>
      <c r="AE1498" s="228"/>
      <c r="AF1498" s="228"/>
      <c r="AH1498" s="257"/>
      <c r="AJ1498" s="228"/>
      <c r="AK1498" s="259"/>
      <c r="AL1498" s="228"/>
    </row>
    <row r="1499" spans="1:38" s="229" customFormat="1" ht="15" customHeight="1">
      <c r="A1499" s="239">
        <v>2024</v>
      </c>
      <c r="B1499" s="239" t="s">
        <v>57</v>
      </c>
      <c r="C1499" s="218" t="s">
        <v>3834</v>
      </c>
      <c r="D1499" s="217">
        <v>1234</v>
      </c>
      <c r="E1499" s="219" t="s">
        <v>4234</v>
      </c>
      <c r="F1499" s="217"/>
      <c r="G1499" s="217"/>
      <c r="H1499" s="220" t="s">
        <v>4233</v>
      </c>
      <c r="I1499" s="249" t="s">
        <v>52</v>
      </c>
      <c r="J1499" s="220" t="s">
        <v>4232</v>
      </c>
      <c r="K1499" s="220"/>
      <c r="L1499" s="219" t="s">
        <v>4235</v>
      </c>
      <c r="M1499" s="222" t="s">
        <v>4233</v>
      </c>
      <c r="N1499" s="222" t="s">
        <v>4233</v>
      </c>
      <c r="O1499" s="222" t="s">
        <v>4236</v>
      </c>
      <c r="P1499" s="269" t="s">
        <v>836</v>
      </c>
      <c r="Q1499" s="269" t="s">
        <v>556</v>
      </c>
      <c r="R1499" s="221"/>
      <c r="S1499" s="223" t="s">
        <v>41</v>
      </c>
      <c r="T1499" s="223" t="s">
        <v>30</v>
      </c>
      <c r="U1499" s="223" t="s">
        <v>80</v>
      </c>
      <c r="V1499" s="221" t="s">
        <v>94</v>
      </c>
      <c r="W1499" s="220" t="s">
        <v>228</v>
      </c>
      <c r="X1499" s="269" t="s">
        <v>3838</v>
      </c>
      <c r="Y1499" s="220" t="s">
        <v>219</v>
      </c>
      <c r="Z1499" s="271" t="s">
        <v>223</v>
      </c>
      <c r="AA1499" s="220" t="s">
        <v>2221</v>
      </c>
      <c r="AB1499" s="239"/>
      <c r="AC1499" s="273" t="s">
        <v>227</v>
      </c>
      <c r="AD1499" s="221" t="s">
        <v>3839</v>
      </c>
      <c r="AE1499" s="228"/>
      <c r="AF1499" s="228"/>
      <c r="AH1499" s="257"/>
      <c r="AJ1499" s="228"/>
      <c r="AK1499" s="259"/>
      <c r="AL1499" s="228"/>
    </row>
    <row r="1500" spans="1:38" s="229" customFormat="1" ht="15" customHeight="1">
      <c r="A1500" s="239">
        <v>2024</v>
      </c>
      <c r="B1500" s="239" t="s">
        <v>57</v>
      </c>
      <c r="C1500" s="218" t="s">
        <v>3834</v>
      </c>
      <c r="D1500" s="217">
        <v>1234</v>
      </c>
      <c r="E1500" s="219" t="s">
        <v>4234</v>
      </c>
      <c r="F1500" s="217"/>
      <c r="G1500" s="217"/>
      <c r="H1500" s="220" t="s">
        <v>4233</v>
      </c>
      <c r="I1500" s="249" t="s">
        <v>52</v>
      </c>
      <c r="J1500" s="220" t="s">
        <v>4232</v>
      </c>
      <c r="K1500" s="220"/>
      <c r="L1500" s="219" t="s">
        <v>4235</v>
      </c>
      <c r="M1500" s="222" t="s">
        <v>4233</v>
      </c>
      <c r="N1500" s="222" t="s">
        <v>4233</v>
      </c>
      <c r="O1500" s="222" t="s">
        <v>4236</v>
      </c>
      <c r="P1500" s="269" t="s">
        <v>1664</v>
      </c>
      <c r="Q1500" s="269" t="s">
        <v>345</v>
      </c>
      <c r="R1500" s="221" t="s">
        <v>312</v>
      </c>
      <c r="S1500" s="223" t="s">
        <v>90</v>
      </c>
      <c r="T1500" s="223" t="s">
        <v>29</v>
      </c>
      <c r="U1500" s="223" t="s">
        <v>79</v>
      </c>
      <c r="V1500" s="221" t="s">
        <v>3840</v>
      </c>
      <c r="W1500" s="220" t="s">
        <v>88</v>
      </c>
      <c r="X1500" s="269" t="s">
        <v>911</v>
      </c>
      <c r="Y1500" s="220" t="s">
        <v>219</v>
      </c>
      <c r="Z1500" s="271" t="s">
        <v>223</v>
      </c>
      <c r="AA1500" s="220" t="s">
        <v>288</v>
      </c>
      <c r="AB1500" s="239"/>
      <c r="AC1500" s="273" t="s">
        <v>227</v>
      </c>
      <c r="AD1500" s="221" t="s">
        <v>3841</v>
      </c>
      <c r="AE1500" s="279"/>
      <c r="AF1500" s="276"/>
      <c r="AH1500" s="257"/>
      <c r="AK1500" s="259"/>
      <c r="AL1500" s="228"/>
    </row>
    <row r="1501" spans="1:38" s="229" customFormat="1" ht="15" customHeight="1">
      <c r="A1501" s="239">
        <v>2024</v>
      </c>
      <c r="B1501" s="239" t="s">
        <v>57</v>
      </c>
      <c r="C1501" s="218" t="s">
        <v>3842</v>
      </c>
      <c r="D1501" s="217">
        <v>1234</v>
      </c>
      <c r="E1501" s="219" t="s">
        <v>4234</v>
      </c>
      <c r="F1501" s="217"/>
      <c r="G1501" s="217"/>
      <c r="H1501" s="220" t="s">
        <v>4233</v>
      </c>
      <c r="I1501" s="249" t="s">
        <v>52</v>
      </c>
      <c r="J1501" s="220" t="s">
        <v>4232</v>
      </c>
      <c r="K1501" s="220"/>
      <c r="L1501" s="219" t="s">
        <v>4235</v>
      </c>
      <c r="M1501" s="222" t="s">
        <v>4233</v>
      </c>
      <c r="N1501" s="222" t="s">
        <v>4233</v>
      </c>
      <c r="O1501" s="222" t="s">
        <v>4236</v>
      </c>
      <c r="P1501" s="269" t="s">
        <v>914</v>
      </c>
      <c r="Q1501" s="269" t="s">
        <v>294</v>
      </c>
      <c r="R1501" s="221"/>
      <c r="S1501" s="223" t="s">
        <v>41</v>
      </c>
      <c r="T1501" s="223"/>
      <c r="U1501" s="223"/>
      <c r="V1501" s="221" t="s">
        <v>3843</v>
      </c>
      <c r="W1501" s="220"/>
      <c r="X1501" s="269"/>
      <c r="Y1501" s="220"/>
      <c r="Z1501" s="271"/>
      <c r="AA1501" s="220" t="s">
        <v>3844</v>
      </c>
      <c r="AB1501" s="239"/>
      <c r="AC1501" s="273"/>
      <c r="AD1501" s="221"/>
      <c r="AE1501" s="228"/>
      <c r="AF1501" s="276"/>
      <c r="AH1501" s="257"/>
      <c r="AI1501" s="326"/>
      <c r="AJ1501" s="228"/>
      <c r="AK1501" s="259"/>
      <c r="AL1501" s="228"/>
    </row>
    <row r="1502" spans="1:38" s="229" customFormat="1" ht="15" customHeight="1">
      <c r="A1502" s="239">
        <v>2024</v>
      </c>
      <c r="B1502" s="239" t="s">
        <v>57</v>
      </c>
      <c r="C1502" s="218" t="s">
        <v>3842</v>
      </c>
      <c r="D1502" s="217">
        <v>1234</v>
      </c>
      <c r="E1502" s="219" t="s">
        <v>4234</v>
      </c>
      <c r="F1502" s="217" t="s">
        <v>310</v>
      </c>
      <c r="G1502" s="217" t="s">
        <v>3845</v>
      </c>
      <c r="H1502" s="220" t="s">
        <v>4233</v>
      </c>
      <c r="I1502" s="249" t="s">
        <v>52</v>
      </c>
      <c r="J1502" s="220" t="s">
        <v>4232</v>
      </c>
      <c r="K1502" s="220"/>
      <c r="L1502" s="219" t="s">
        <v>4235</v>
      </c>
      <c r="M1502" s="222" t="s">
        <v>4233</v>
      </c>
      <c r="N1502" s="222" t="s">
        <v>4233</v>
      </c>
      <c r="O1502" s="222" t="s">
        <v>4236</v>
      </c>
      <c r="P1502" s="269" t="s">
        <v>506</v>
      </c>
      <c r="Q1502" s="269" t="s">
        <v>294</v>
      </c>
      <c r="R1502" s="221" t="s">
        <v>289</v>
      </c>
      <c r="S1502" s="223" t="s">
        <v>35</v>
      </c>
      <c r="T1502" s="223" t="s">
        <v>27</v>
      </c>
      <c r="U1502" s="223" t="s">
        <v>181</v>
      </c>
      <c r="V1502" s="221" t="s">
        <v>3846</v>
      </c>
      <c r="W1502" s="220" t="s">
        <v>239</v>
      </c>
      <c r="X1502" s="269" t="s">
        <v>1186</v>
      </c>
      <c r="Y1502" s="220" t="s">
        <v>219</v>
      </c>
      <c r="Z1502" s="271" t="s">
        <v>223</v>
      </c>
      <c r="AA1502" s="220" t="s">
        <v>172</v>
      </c>
      <c r="AB1502" s="239" t="s">
        <v>289</v>
      </c>
      <c r="AC1502" s="273" t="s">
        <v>227</v>
      </c>
      <c r="AD1502" s="221"/>
      <c r="AE1502" s="228"/>
      <c r="AF1502" s="228"/>
      <c r="AH1502" s="257"/>
      <c r="AJ1502" s="228"/>
      <c r="AK1502" s="259"/>
      <c r="AL1502" s="228"/>
    </row>
    <row r="1503" spans="1:38" s="229" customFormat="1" ht="15" customHeight="1">
      <c r="A1503" s="239">
        <v>2024</v>
      </c>
      <c r="B1503" s="239" t="s">
        <v>57</v>
      </c>
      <c r="C1503" s="218" t="s">
        <v>3842</v>
      </c>
      <c r="D1503" s="217">
        <v>1234</v>
      </c>
      <c r="E1503" s="219" t="s">
        <v>4234</v>
      </c>
      <c r="F1503" s="217"/>
      <c r="G1503" s="217"/>
      <c r="H1503" s="220" t="s">
        <v>4233</v>
      </c>
      <c r="I1503" s="249" t="s">
        <v>52</v>
      </c>
      <c r="J1503" s="220" t="s">
        <v>4232</v>
      </c>
      <c r="K1503" s="220"/>
      <c r="L1503" s="219" t="s">
        <v>4235</v>
      </c>
      <c r="M1503" s="222" t="s">
        <v>4233</v>
      </c>
      <c r="N1503" s="222" t="s">
        <v>4233</v>
      </c>
      <c r="O1503" s="222" t="s">
        <v>4236</v>
      </c>
      <c r="P1503" s="269" t="s">
        <v>1824</v>
      </c>
      <c r="Q1503" s="269" t="s">
        <v>871</v>
      </c>
      <c r="R1503" s="221" t="s">
        <v>316</v>
      </c>
      <c r="S1503" s="223" t="s">
        <v>43</v>
      </c>
      <c r="T1503" s="223" t="s">
        <v>18</v>
      </c>
      <c r="U1503" s="223" t="s">
        <v>79</v>
      </c>
      <c r="V1503" s="221" t="s">
        <v>357</v>
      </c>
      <c r="W1503" s="220" t="s">
        <v>250</v>
      </c>
      <c r="X1503" s="269" t="s">
        <v>3847</v>
      </c>
      <c r="Y1503" s="220" t="s">
        <v>219</v>
      </c>
      <c r="Z1503" s="271" t="s">
        <v>223</v>
      </c>
      <c r="AA1503" s="220" t="s">
        <v>288</v>
      </c>
      <c r="AB1503" s="239"/>
      <c r="AC1503" s="273" t="s">
        <v>227</v>
      </c>
      <c r="AD1503" s="221" t="s">
        <v>3810</v>
      </c>
      <c r="AE1503" s="228"/>
      <c r="AF1503" s="276"/>
      <c r="AH1503" s="257"/>
      <c r="AI1503" s="276"/>
      <c r="AJ1503" s="228"/>
      <c r="AK1503" s="259"/>
      <c r="AL1503" s="228"/>
    </row>
    <row r="1504" spans="1:38" s="229" customFormat="1" ht="15" customHeight="1">
      <c r="A1504" s="239">
        <v>2024</v>
      </c>
      <c r="B1504" s="239" t="s">
        <v>57</v>
      </c>
      <c r="C1504" s="218" t="s">
        <v>3842</v>
      </c>
      <c r="D1504" s="217">
        <v>1234</v>
      </c>
      <c r="E1504" s="219" t="s">
        <v>4234</v>
      </c>
      <c r="F1504" s="217" t="s">
        <v>310</v>
      </c>
      <c r="G1504" s="217" t="s">
        <v>3848</v>
      </c>
      <c r="H1504" s="220" t="s">
        <v>4233</v>
      </c>
      <c r="I1504" s="249" t="s">
        <v>52</v>
      </c>
      <c r="J1504" s="220" t="s">
        <v>4232</v>
      </c>
      <c r="K1504" s="220"/>
      <c r="L1504" s="219" t="s">
        <v>4235</v>
      </c>
      <c r="M1504" s="222" t="s">
        <v>4233</v>
      </c>
      <c r="N1504" s="222" t="s">
        <v>4233</v>
      </c>
      <c r="O1504" s="222" t="s">
        <v>4236</v>
      </c>
      <c r="P1504" s="269" t="s">
        <v>3849</v>
      </c>
      <c r="Q1504" s="269" t="s">
        <v>294</v>
      </c>
      <c r="R1504" s="221" t="s">
        <v>289</v>
      </c>
      <c r="S1504" s="223" t="s">
        <v>35</v>
      </c>
      <c r="T1504" s="223" t="s">
        <v>26</v>
      </c>
      <c r="U1504" s="223" t="s">
        <v>83</v>
      </c>
      <c r="V1504" s="221" t="s">
        <v>626</v>
      </c>
      <c r="W1504" s="220" t="s">
        <v>240</v>
      </c>
      <c r="X1504" s="269" t="s">
        <v>3850</v>
      </c>
      <c r="Y1504" s="220" t="s">
        <v>222</v>
      </c>
      <c r="Z1504" s="271" t="s">
        <v>223</v>
      </c>
      <c r="AA1504" s="220" t="s">
        <v>172</v>
      </c>
      <c r="AB1504" s="239" t="s">
        <v>310</v>
      </c>
      <c r="AC1504" s="273" t="s">
        <v>227</v>
      </c>
      <c r="AD1504" s="221"/>
      <c r="AE1504" s="228"/>
      <c r="AF1504" s="228"/>
      <c r="AH1504" s="257"/>
      <c r="AJ1504" s="228"/>
      <c r="AK1504" s="259"/>
      <c r="AL1504" s="228"/>
    </row>
    <row r="1505" spans="1:1021 1025:2045 2049:3069 3073:4093 4097:5117 5121:6141 6145:7165 7169:8189 8193:9213 9217:10237 10241:11261 11265:12285 12289:13309 13313:14333 14337:15357 15361:16381" s="229" customFormat="1" ht="15" customHeight="1">
      <c r="A1505" s="239">
        <v>2024</v>
      </c>
      <c r="B1505" s="239" t="s">
        <v>57</v>
      </c>
      <c r="C1505" s="218" t="s">
        <v>3851</v>
      </c>
      <c r="D1505" s="217">
        <v>1234</v>
      </c>
      <c r="E1505" s="219" t="s">
        <v>4234</v>
      </c>
      <c r="F1505" s="217"/>
      <c r="G1505" s="217"/>
      <c r="H1505" s="220" t="s">
        <v>4233</v>
      </c>
      <c r="I1505" s="249" t="s">
        <v>52</v>
      </c>
      <c r="J1505" s="220" t="s">
        <v>4232</v>
      </c>
      <c r="K1505" s="220"/>
      <c r="L1505" s="219" t="s">
        <v>4235</v>
      </c>
      <c r="M1505" s="222" t="s">
        <v>4233</v>
      </c>
      <c r="N1505" s="222" t="s">
        <v>4233</v>
      </c>
      <c r="O1505" s="222" t="s">
        <v>4236</v>
      </c>
      <c r="P1505" s="269" t="s">
        <v>3852</v>
      </c>
      <c r="Q1505" s="269" t="s">
        <v>345</v>
      </c>
      <c r="R1505" s="221" t="s">
        <v>289</v>
      </c>
      <c r="S1505" s="223" t="s">
        <v>41</v>
      </c>
      <c r="T1505" s="223" t="s">
        <v>30</v>
      </c>
      <c r="U1505" s="223" t="s">
        <v>80</v>
      </c>
      <c r="V1505" s="221" t="s">
        <v>94</v>
      </c>
      <c r="W1505" s="220" t="s">
        <v>252</v>
      </c>
      <c r="X1505" s="269" t="s">
        <v>3853</v>
      </c>
      <c r="Y1505" s="220" t="s">
        <v>222</v>
      </c>
      <c r="Z1505" s="271" t="s">
        <v>220</v>
      </c>
      <c r="AA1505" s="220" t="s">
        <v>1322</v>
      </c>
      <c r="AB1505" s="239" t="s">
        <v>1486</v>
      </c>
      <c r="AC1505" s="273" t="s">
        <v>227</v>
      </c>
      <c r="AD1505" s="281" t="s">
        <v>3854</v>
      </c>
      <c r="AE1505" s="279"/>
      <c r="AF1505" s="276"/>
      <c r="AH1505" s="257"/>
      <c r="AK1505" s="259"/>
      <c r="AL1505" s="228"/>
    </row>
    <row r="1506" spans="1:1021 1025:2045 2049:3069 3073:4093 4097:5117 5121:6141 6145:7165 7169:8189 8193:9213 9217:10237 10241:11261 11265:12285 12289:13309 13313:14333 14337:15357 15361:16381" s="229" customFormat="1" ht="15" customHeight="1">
      <c r="A1506" s="239">
        <v>2024</v>
      </c>
      <c r="B1506" s="239" t="s">
        <v>57</v>
      </c>
      <c r="C1506" s="218" t="s">
        <v>3851</v>
      </c>
      <c r="D1506" s="217">
        <v>1234</v>
      </c>
      <c r="E1506" s="219" t="s">
        <v>4234</v>
      </c>
      <c r="F1506" s="217"/>
      <c r="G1506" s="217"/>
      <c r="H1506" s="220" t="s">
        <v>4233</v>
      </c>
      <c r="I1506" s="249" t="s">
        <v>52</v>
      </c>
      <c r="J1506" s="220" t="s">
        <v>4232</v>
      </c>
      <c r="K1506" s="220"/>
      <c r="L1506" s="219" t="s">
        <v>4235</v>
      </c>
      <c r="M1506" s="222" t="s">
        <v>4233</v>
      </c>
      <c r="N1506" s="222" t="s">
        <v>4233</v>
      </c>
      <c r="O1506" s="222" t="s">
        <v>4236</v>
      </c>
      <c r="P1506" s="269" t="s">
        <v>998</v>
      </c>
      <c r="Q1506" s="269" t="s">
        <v>366</v>
      </c>
      <c r="R1506" s="221" t="s">
        <v>316</v>
      </c>
      <c r="S1506" s="223" t="s">
        <v>43</v>
      </c>
      <c r="T1506" s="223" t="s">
        <v>30</v>
      </c>
      <c r="U1506" s="223" t="s">
        <v>80</v>
      </c>
      <c r="V1506" s="221" t="s">
        <v>99</v>
      </c>
      <c r="W1506" s="220" t="s">
        <v>252</v>
      </c>
      <c r="X1506" s="269" t="s">
        <v>3855</v>
      </c>
      <c r="Y1506" s="220" t="s">
        <v>222</v>
      </c>
      <c r="Z1506" s="271" t="s">
        <v>220</v>
      </c>
      <c r="AA1506" s="256" t="s">
        <v>1322</v>
      </c>
      <c r="AB1506" s="239"/>
      <c r="AC1506" s="273" t="s">
        <v>227</v>
      </c>
      <c r="AD1506" s="221" t="s">
        <v>3856</v>
      </c>
      <c r="AE1506" s="279"/>
      <c r="AF1506" s="276"/>
      <c r="AH1506" s="257"/>
      <c r="AJ1506" s="228"/>
      <c r="AK1506" s="259"/>
      <c r="AL1506" s="228"/>
    </row>
    <row r="1507" spans="1:1021 1025:2045 2049:3069 3073:4093 4097:5117 5121:6141 6145:7165 7169:8189 8193:9213 9217:10237 10241:11261 11265:12285 12289:13309 13313:14333 14337:15357 15361:16381" s="229" customFormat="1" ht="15" customHeight="1">
      <c r="A1507" s="239">
        <v>2024</v>
      </c>
      <c r="B1507" s="239" t="s">
        <v>57</v>
      </c>
      <c r="C1507" s="218" t="s">
        <v>3857</v>
      </c>
      <c r="D1507" s="217">
        <v>1234</v>
      </c>
      <c r="E1507" s="219" t="s">
        <v>4234</v>
      </c>
      <c r="F1507" s="217"/>
      <c r="G1507" s="217"/>
      <c r="H1507" s="220" t="s">
        <v>4233</v>
      </c>
      <c r="I1507" s="249" t="s">
        <v>52</v>
      </c>
      <c r="J1507" s="220" t="s">
        <v>4232</v>
      </c>
      <c r="K1507" s="220"/>
      <c r="L1507" s="219" t="s">
        <v>4235</v>
      </c>
      <c r="M1507" s="222" t="s">
        <v>4233</v>
      </c>
      <c r="N1507" s="222" t="s">
        <v>4233</v>
      </c>
      <c r="O1507" s="222" t="s">
        <v>4236</v>
      </c>
      <c r="P1507" s="269" t="s">
        <v>2399</v>
      </c>
      <c r="Q1507" s="269" t="s">
        <v>523</v>
      </c>
      <c r="R1507" s="221"/>
      <c r="S1507" s="223" t="s">
        <v>35</v>
      </c>
      <c r="T1507" s="223" t="s">
        <v>30</v>
      </c>
      <c r="U1507" s="223" t="s">
        <v>84</v>
      </c>
      <c r="V1507" s="221" t="s">
        <v>148</v>
      </c>
      <c r="W1507" s="220" t="s">
        <v>253</v>
      </c>
      <c r="X1507" s="269" t="s">
        <v>3858</v>
      </c>
      <c r="Y1507" s="220" t="s">
        <v>219</v>
      </c>
      <c r="Z1507" s="271"/>
      <c r="AA1507" s="220" t="s">
        <v>2355</v>
      </c>
      <c r="AB1507" s="239"/>
      <c r="AC1507" s="273"/>
      <c r="AD1507" s="221" t="s">
        <v>3859</v>
      </c>
      <c r="AE1507" s="279"/>
      <c r="AF1507" s="276"/>
      <c r="AH1507" s="257"/>
      <c r="AJ1507" s="228"/>
      <c r="AK1507" s="259"/>
      <c r="AL1507" s="228"/>
    </row>
    <row r="1508" spans="1:1021 1025:2045 2049:3069 3073:4093 4097:5117 5121:6141 6145:7165 7169:8189 8193:9213 9217:10237 10241:11261 11265:12285 12289:13309 13313:14333 14337:15357 15361:16381" s="229" customFormat="1" ht="15" customHeight="1">
      <c r="A1508" s="239">
        <v>2024</v>
      </c>
      <c r="B1508" s="239" t="s">
        <v>57</v>
      </c>
      <c r="C1508" s="218" t="s">
        <v>3860</v>
      </c>
      <c r="D1508" s="217">
        <v>1234</v>
      </c>
      <c r="E1508" s="219" t="s">
        <v>4234</v>
      </c>
      <c r="F1508" s="217"/>
      <c r="G1508" s="217"/>
      <c r="H1508" s="220" t="s">
        <v>4233</v>
      </c>
      <c r="I1508" s="249" t="s">
        <v>2061</v>
      </c>
      <c r="J1508" s="220" t="s">
        <v>4232</v>
      </c>
      <c r="K1508" s="220"/>
      <c r="L1508" s="219" t="s">
        <v>4235</v>
      </c>
      <c r="M1508" s="222" t="s">
        <v>4233</v>
      </c>
      <c r="N1508" s="222" t="s">
        <v>4233</v>
      </c>
      <c r="O1508" s="222" t="s">
        <v>4236</v>
      </c>
      <c r="P1508" s="269" t="s">
        <v>325</v>
      </c>
      <c r="Q1508" s="269" t="s">
        <v>325</v>
      </c>
      <c r="R1508" s="221"/>
      <c r="S1508" s="223"/>
      <c r="T1508" s="223"/>
      <c r="U1508" s="223"/>
      <c r="V1508" s="221" t="s">
        <v>2061</v>
      </c>
      <c r="W1508" s="220"/>
      <c r="X1508" s="269"/>
      <c r="Y1508" s="220"/>
      <c r="Z1508" s="271"/>
      <c r="AA1508" s="220" t="s">
        <v>2061</v>
      </c>
      <c r="AB1508" s="239"/>
      <c r="AC1508" s="273"/>
      <c r="AD1508" s="221"/>
      <c r="AE1508" s="228"/>
      <c r="AF1508" s="228"/>
      <c r="AH1508" s="257"/>
      <c r="AJ1508" s="228"/>
      <c r="AK1508" s="259"/>
      <c r="AL1508" s="228"/>
    </row>
    <row r="1509" spans="1:1021 1025:2045 2049:3069 3073:4093 4097:5117 5121:6141 6145:7165 7169:8189 8193:9213 9217:10237 10241:11261 11265:12285 12289:13309 13313:14333 14337:15357 15361:16381" s="229" customFormat="1" ht="15" customHeight="1">
      <c r="A1509" s="239">
        <v>2024</v>
      </c>
      <c r="B1509" s="239" t="s">
        <v>57</v>
      </c>
      <c r="C1509" s="218" t="s">
        <v>3860</v>
      </c>
      <c r="D1509" s="217">
        <v>1234</v>
      </c>
      <c r="E1509" s="219" t="s">
        <v>4234</v>
      </c>
      <c r="F1509" s="217"/>
      <c r="G1509" s="217"/>
      <c r="H1509" s="220" t="s">
        <v>4233</v>
      </c>
      <c r="I1509" s="249" t="s">
        <v>52</v>
      </c>
      <c r="J1509" s="220" t="s">
        <v>4232</v>
      </c>
      <c r="K1509" s="220"/>
      <c r="L1509" s="219" t="s">
        <v>4235</v>
      </c>
      <c r="M1509" s="222" t="s">
        <v>4233</v>
      </c>
      <c r="N1509" s="222" t="s">
        <v>4233</v>
      </c>
      <c r="O1509" s="222" t="s">
        <v>4236</v>
      </c>
      <c r="P1509" s="269" t="s">
        <v>3335</v>
      </c>
      <c r="Q1509" s="269" t="s">
        <v>366</v>
      </c>
      <c r="R1509" s="221" t="s">
        <v>289</v>
      </c>
      <c r="S1509" s="223" t="s">
        <v>43</v>
      </c>
      <c r="T1509" s="223" t="s">
        <v>30</v>
      </c>
      <c r="U1509" s="223" t="s">
        <v>84</v>
      </c>
      <c r="V1509" s="221" t="s">
        <v>103</v>
      </c>
      <c r="W1509" s="220" t="s">
        <v>252</v>
      </c>
      <c r="X1509" s="269" t="s">
        <v>3861</v>
      </c>
      <c r="Y1509" s="220" t="s">
        <v>222</v>
      </c>
      <c r="Z1509" s="271" t="s">
        <v>220</v>
      </c>
      <c r="AA1509" s="220" t="s">
        <v>174</v>
      </c>
      <c r="AB1509" s="239" t="s">
        <v>1486</v>
      </c>
      <c r="AC1509" s="273" t="s">
        <v>227</v>
      </c>
      <c r="AD1509" s="221"/>
      <c r="AE1509" s="279"/>
      <c r="AF1509" s="276"/>
      <c r="AH1509" s="257"/>
      <c r="AI1509" s="323"/>
      <c r="AK1509" s="327"/>
      <c r="AL1509" s="242"/>
    </row>
    <row r="1510" spans="1:1021 1025:2045 2049:3069 3073:4093 4097:5117 5121:6141 6145:7165 7169:8189 8193:9213 9217:10237 10241:11261 11265:12285 12289:13309 13313:14333 14337:15357 15361:16381" s="229" customFormat="1" ht="15" customHeight="1">
      <c r="A1510" s="239">
        <v>2024</v>
      </c>
      <c r="B1510" s="239" t="s">
        <v>57</v>
      </c>
      <c r="C1510" s="218" t="s">
        <v>3860</v>
      </c>
      <c r="D1510" s="217">
        <v>1234</v>
      </c>
      <c r="E1510" s="219" t="s">
        <v>4234</v>
      </c>
      <c r="F1510" s="217"/>
      <c r="G1510" s="217"/>
      <c r="H1510" s="220" t="s">
        <v>4233</v>
      </c>
      <c r="I1510" s="249" t="s">
        <v>2061</v>
      </c>
      <c r="J1510" s="220" t="s">
        <v>4232</v>
      </c>
      <c r="K1510" s="220"/>
      <c r="L1510" s="219" t="s">
        <v>4235</v>
      </c>
      <c r="M1510" s="222" t="s">
        <v>4233</v>
      </c>
      <c r="N1510" s="222" t="s">
        <v>4233</v>
      </c>
      <c r="O1510" s="222" t="s">
        <v>4236</v>
      </c>
      <c r="P1510" s="269" t="s">
        <v>325</v>
      </c>
      <c r="Q1510" s="269" t="s">
        <v>325</v>
      </c>
      <c r="R1510" s="221"/>
      <c r="S1510" s="223"/>
      <c r="T1510" s="223"/>
      <c r="U1510" s="223"/>
      <c r="V1510" s="221" t="s">
        <v>2061</v>
      </c>
      <c r="W1510" s="220"/>
      <c r="X1510" s="269"/>
      <c r="Y1510" s="220"/>
      <c r="Z1510" s="271"/>
      <c r="AA1510" s="220" t="s">
        <v>2061</v>
      </c>
      <c r="AB1510" s="239"/>
      <c r="AC1510" s="273"/>
      <c r="AD1510" s="221"/>
      <c r="AE1510" s="228"/>
      <c r="AF1510" s="228"/>
      <c r="AH1510" s="257"/>
      <c r="AJ1510" s="228"/>
      <c r="AK1510" s="259"/>
      <c r="AL1510" s="228"/>
    </row>
    <row r="1511" spans="1:1021 1025:2045 2049:3069 3073:4093 4097:5117 5121:6141 6145:7165 7169:8189 8193:9213 9217:10237 10241:11261 11265:12285 12289:13309 13313:14333 14337:15357 15361:16381" s="229" customFormat="1" ht="15" customHeight="1">
      <c r="A1511" s="239">
        <v>2024</v>
      </c>
      <c r="B1511" s="239" t="s">
        <v>57</v>
      </c>
      <c r="C1511" s="218" t="s">
        <v>3860</v>
      </c>
      <c r="D1511" s="217">
        <v>1234</v>
      </c>
      <c r="E1511" s="219" t="s">
        <v>4234</v>
      </c>
      <c r="F1511" s="217"/>
      <c r="G1511" s="217"/>
      <c r="H1511" s="220" t="s">
        <v>4233</v>
      </c>
      <c r="I1511" s="249" t="s">
        <v>52</v>
      </c>
      <c r="J1511" s="220" t="s">
        <v>4232</v>
      </c>
      <c r="K1511" s="220"/>
      <c r="L1511" s="219" t="s">
        <v>4235</v>
      </c>
      <c r="M1511" s="222" t="s">
        <v>4233</v>
      </c>
      <c r="N1511" s="222" t="s">
        <v>4233</v>
      </c>
      <c r="O1511" s="222" t="s">
        <v>4236</v>
      </c>
      <c r="P1511" s="269" t="s">
        <v>3862</v>
      </c>
      <c r="Q1511" s="269" t="s">
        <v>375</v>
      </c>
      <c r="R1511" s="221" t="s">
        <v>316</v>
      </c>
      <c r="S1511" s="223" t="s">
        <v>43</v>
      </c>
      <c r="T1511" s="223" t="s">
        <v>30</v>
      </c>
      <c r="U1511" s="223" t="s">
        <v>80</v>
      </c>
      <c r="V1511" s="221" t="s">
        <v>110</v>
      </c>
      <c r="W1511" s="220" t="s">
        <v>252</v>
      </c>
      <c r="X1511" s="269" t="s">
        <v>3863</v>
      </c>
      <c r="Y1511" s="220" t="s">
        <v>219</v>
      </c>
      <c r="Z1511" s="271" t="s">
        <v>220</v>
      </c>
      <c r="AA1511" s="256" t="s">
        <v>1322</v>
      </c>
      <c r="AB1511" s="239" t="s">
        <v>1486</v>
      </c>
      <c r="AC1511" s="273" t="s">
        <v>227</v>
      </c>
      <c r="AD1511" s="221" t="s">
        <v>3864</v>
      </c>
      <c r="AE1511" s="279"/>
      <c r="AF1511" s="228"/>
      <c r="AH1511" s="257"/>
      <c r="AI1511" s="303"/>
      <c r="AJ1511" s="228"/>
      <c r="AK1511" s="259"/>
      <c r="AL1511" s="242"/>
    </row>
    <row r="1512" spans="1:1021 1025:2045 2049:3069 3073:4093 4097:5117 5121:6141 6145:7165 7169:8189 8193:9213 9217:10237 10241:11261 11265:12285 12289:13309 13313:14333 14337:15357 15361:16381" s="229" customFormat="1" ht="15" customHeight="1">
      <c r="A1512" s="239">
        <v>2024</v>
      </c>
      <c r="B1512" s="239" t="s">
        <v>57</v>
      </c>
      <c r="C1512" s="218" t="s">
        <v>3860</v>
      </c>
      <c r="D1512" s="217">
        <v>1234</v>
      </c>
      <c r="E1512" s="219" t="s">
        <v>4234</v>
      </c>
      <c r="F1512" s="217" t="s">
        <v>310</v>
      </c>
      <c r="G1512" s="217" t="s">
        <v>3865</v>
      </c>
      <c r="H1512" s="220" t="s">
        <v>4233</v>
      </c>
      <c r="I1512" s="249" t="s">
        <v>52</v>
      </c>
      <c r="J1512" s="220" t="s">
        <v>4232</v>
      </c>
      <c r="K1512" s="220"/>
      <c r="L1512" s="219" t="s">
        <v>4235</v>
      </c>
      <c r="M1512" s="222" t="s">
        <v>4233</v>
      </c>
      <c r="N1512" s="222" t="s">
        <v>4233</v>
      </c>
      <c r="O1512" s="222" t="s">
        <v>4236</v>
      </c>
      <c r="P1512" s="269" t="s">
        <v>746</v>
      </c>
      <c r="Q1512" s="269" t="s">
        <v>294</v>
      </c>
      <c r="R1512" s="221" t="s">
        <v>289</v>
      </c>
      <c r="S1512" s="223" t="s">
        <v>35</v>
      </c>
      <c r="T1512" s="223" t="s">
        <v>27</v>
      </c>
      <c r="U1512" s="223" t="s">
        <v>180</v>
      </c>
      <c r="V1512" s="221" t="s">
        <v>2127</v>
      </c>
      <c r="W1512" s="220" t="s">
        <v>244</v>
      </c>
      <c r="X1512" s="269" t="s">
        <v>1186</v>
      </c>
      <c r="Y1512" s="220" t="s">
        <v>222</v>
      </c>
      <c r="Z1512" s="271" t="s">
        <v>223</v>
      </c>
      <c r="AA1512" s="220" t="s">
        <v>172</v>
      </c>
      <c r="AB1512" s="239" t="s">
        <v>289</v>
      </c>
      <c r="AC1512" s="273" t="s">
        <v>227</v>
      </c>
      <c r="AD1512" s="221"/>
      <c r="AE1512" s="228"/>
      <c r="AF1512" s="276"/>
      <c r="AH1512" s="257"/>
      <c r="AJ1512" s="228"/>
      <c r="AK1512" s="327"/>
      <c r="AL1512" s="228"/>
    </row>
    <row r="1513" spans="1:1021 1025:2045 2049:3069 3073:4093 4097:5117 5121:6141 6145:7165 7169:8189 8193:9213 9217:10237 10241:11261 11265:12285 12289:13309 13313:14333 14337:15357 15361:16381" s="229" customFormat="1" ht="15" customHeight="1">
      <c r="A1513" s="239">
        <v>2024</v>
      </c>
      <c r="B1513" s="239" t="s">
        <v>57</v>
      </c>
      <c r="C1513" s="218" t="s">
        <v>3866</v>
      </c>
      <c r="D1513" s="217">
        <v>1234</v>
      </c>
      <c r="E1513" s="219" t="s">
        <v>4234</v>
      </c>
      <c r="F1513" s="217"/>
      <c r="G1513" s="217"/>
      <c r="H1513" s="220" t="s">
        <v>4233</v>
      </c>
      <c r="I1513" s="249" t="s">
        <v>52</v>
      </c>
      <c r="J1513" s="220" t="s">
        <v>4232</v>
      </c>
      <c r="K1513" s="220"/>
      <c r="L1513" s="219" t="s">
        <v>4235</v>
      </c>
      <c r="M1513" s="222" t="s">
        <v>4233</v>
      </c>
      <c r="N1513" s="222" t="s">
        <v>4233</v>
      </c>
      <c r="O1513" s="222" t="s">
        <v>4236</v>
      </c>
      <c r="P1513" s="269" t="s">
        <v>3867</v>
      </c>
      <c r="Q1513" s="269" t="s">
        <v>356</v>
      </c>
      <c r="R1513" s="221" t="s">
        <v>289</v>
      </c>
      <c r="S1513" s="223" t="s">
        <v>76</v>
      </c>
      <c r="T1513" s="223" t="s">
        <v>24</v>
      </c>
      <c r="U1513" s="223" t="s">
        <v>78</v>
      </c>
      <c r="V1513" s="221" t="s">
        <v>3868</v>
      </c>
      <c r="W1513" s="220" t="s">
        <v>233</v>
      </c>
      <c r="X1513" s="231" t="s">
        <v>3869</v>
      </c>
      <c r="Y1513" s="220" t="s">
        <v>222</v>
      </c>
      <c r="Z1513" s="271" t="s">
        <v>220</v>
      </c>
      <c r="AA1513" s="220" t="s">
        <v>304</v>
      </c>
      <c r="AB1513" s="239" t="s">
        <v>289</v>
      </c>
      <c r="AC1513" s="273" t="s">
        <v>227</v>
      </c>
      <c r="AD1513" s="328" t="s">
        <v>3870</v>
      </c>
      <c r="AE1513" s="228"/>
      <c r="AF1513" s="228"/>
      <c r="AH1513" s="257"/>
      <c r="AJ1513" s="228"/>
      <c r="AK1513" s="259"/>
      <c r="AL1513" s="228"/>
    </row>
    <row r="1514" spans="1:1021 1025:2045 2049:3069 3073:4093 4097:5117 5121:6141 6145:7165 7169:8189 8193:9213 9217:10237 10241:11261 11265:12285 12289:13309 13313:14333 14337:15357 15361:16381" s="229" customFormat="1" ht="15" customHeight="1">
      <c r="A1514" s="239">
        <v>2024</v>
      </c>
      <c r="B1514" s="239" t="s">
        <v>57</v>
      </c>
      <c r="C1514" s="218" t="s">
        <v>3866</v>
      </c>
      <c r="D1514" s="217">
        <v>1234</v>
      </c>
      <c r="E1514" s="219" t="s">
        <v>4234</v>
      </c>
      <c r="F1514" s="217"/>
      <c r="G1514" s="217"/>
      <c r="H1514" s="220" t="s">
        <v>4233</v>
      </c>
      <c r="I1514" s="249" t="s">
        <v>52</v>
      </c>
      <c r="J1514" s="220" t="s">
        <v>4232</v>
      </c>
      <c r="K1514" s="220"/>
      <c r="L1514" s="219" t="s">
        <v>4235</v>
      </c>
      <c r="M1514" s="222" t="s">
        <v>4233</v>
      </c>
      <c r="N1514" s="222" t="s">
        <v>4233</v>
      </c>
      <c r="O1514" s="222" t="s">
        <v>4236</v>
      </c>
      <c r="P1514" s="269" t="s">
        <v>2025</v>
      </c>
      <c r="Q1514" s="269" t="s">
        <v>294</v>
      </c>
      <c r="R1514" s="221" t="s">
        <v>316</v>
      </c>
      <c r="S1514" s="223" t="s">
        <v>35</v>
      </c>
      <c r="T1514" s="223" t="s">
        <v>30</v>
      </c>
      <c r="U1514" s="223" t="s">
        <v>80</v>
      </c>
      <c r="V1514" s="221" t="s">
        <v>107</v>
      </c>
      <c r="W1514" s="220" t="s">
        <v>253</v>
      </c>
      <c r="X1514" s="269" t="s">
        <v>3871</v>
      </c>
      <c r="Y1514" s="220" t="s">
        <v>219</v>
      </c>
      <c r="Z1514" s="271" t="s">
        <v>220</v>
      </c>
      <c r="AA1514" s="220" t="s">
        <v>175</v>
      </c>
      <c r="AB1514" s="239" t="s">
        <v>316</v>
      </c>
      <c r="AC1514" s="273" t="s">
        <v>227</v>
      </c>
      <c r="AD1514" s="221"/>
      <c r="AE1514" s="279"/>
      <c r="AF1514" s="276"/>
      <c r="AH1514" s="257"/>
      <c r="AJ1514" s="228"/>
      <c r="AK1514" s="259"/>
      <c r="AL1514" s="228"/>
    </row>
    <row r="1515" spans="1:1021 1025:2045 2049:3069 3073:4093 4097:5117 5121:6141 6145:7165 7169:8189 8193:9213 9217:10237 10241:11261 11265:12285 12289:13309 13313:14333 14337:15357 15361:16381" s="229" customFormat="1" ht="15" customHeight="1">
      <c r="A1515" s="239">
        <v>2024</v>
      </c>
      <c r="B1515" s="239" t="s">
        <v>57</v>
      </c>
      <c r="C1515" s="218" t="s">
        <v>3866</v>
      </c>
      <c r="D1515" s="217">
        <v>1234</v>
      </c>
      <c r="E1515" s="219" t="s">
        <v>4234</v>
      </c>
      <c r="F1515" s="217"/>
      <c r="G1515" s="217"/>
      <c r="H1515" s="220" t="s">
        <v>4233</v>
      </c>
      <c r="I1515" s="249" t="s">
        <v>52</v>
      </c>
      <c r="J1515" s="220" t="s">
        <v>4232</v>
      </c>
      <c r="K1515" s="220"/>
      <c r="L1515" s="219" t="s">
        <v>4235</v>
      </c>
      <c r="M1515" s="222" t="s">
        <v>4233</v>
      </c>
      <c r="N1515" s="222" t="s">
        <v>4233</v>
      </c>
      <c r="O1515" s="222" t="s">
        <v>4236</v>
      </c>
      <c r="P1515" s="269" t="s">
        <v>3872</v>
      </c>
      <c r="Q1515" s="269" t="s">
        <v>523</v>
      </c>
      <c r="R1515" s="221" t="s">
        <v>316</v>
      </c>
      <c r="S1515" s="223" t="s">
        <v>35</v>
      </c>
      <c r="T1515" s="223" t="s">
        <v>26</v>
      </c>
      <c r="U1515" s="223" t="s">
        <v>79</v>
      </c>
      <c r="V1515" s="221" t="s">
        <v>3873</v>
      </c>
      <c r="W1515" s="220" t="s">
        <v>233</v>
      </c>
      <c r="X1515" s="231" t="s">
        <v>3874</v>
      </c>
      <c r="Y1515" s="220"/>
      <c r="Z1515" s="271" t="s">
        <v>220</v>
      </c>
      <c r="AA1515" s="220" t="s">
        <v>2341</v>
      </c>
      <c r="AB1515" s="239" t="s">
        <v>289</v>
      </c>
      <c r="AC1515" s="273" t="s">
        <v>227</v>
      </c>
      <c r="AD1515" s="222"/>
      <c r="AE1515" s="279"/>
      <c r="AF1515" s="276"/>
      <c r="AH1515" s="257"/>
      <c r="AJ1515" s="228"/>
      <c r="AK1515" s="259"/>
      <c r="AL1515" s="228"/>
    </row>
    <row r="1516" spans="1:1021 1025:2045 2049:3069 3073:4093 4097:5117 5121:6141 6145:7165 7169:8189 8193:9213 9217:10237 10241:11261 11265:12285 12289:13309 13313:14333 14337:15357 15361:16381" s="229" customFormat="1" ht="15" customHeight="1">
      <c r="A1516" s="239">
        <v>2024</v>
      </c>
      <c r="B1516" s="239" t="s">
        <v>57</v>
      </c>
      <c r="C1516" s="218" t="s">
        <v>3875</v>
      </c>
      <c r="D1516" s="217">
        <v>1234</v>
      </c>
      <c r="E1516" s="219" t="s">
        <v>4234</v>
      </c>
      <c r="F1516" s="217" t="s">
        <v>310</v>
      </c>
      <c r="G1516" s="217" t="s">
        <v>3877</v>
      </c>
      <c r="H1516" s="220" t="s">
        <v>4233</v>
      </c>
      <c r="I1516" s="249" t="s">
        <v>52</v>
      </c>
      <c r="J1516" s="220" t="s">
        <v>4232</v>
      </c>
      <c r="K1516" s="220"/>
      <c r="L1516" s="219" t="s">
        <v>4235</v>
      </c>
      <c r="M1516" s="222" t="s">
        <v>4233</v>
      </c>
      <c r="N1516" s="222" t="s">
        <v>4233</v>
      </c>
      <c r="O1516" s="222" t="s">
        <v>4236</v>
      </c>
      <c r="P1516" s="269" t="s">
        <v>1481</v>
      </c>
      <c r="Q1516" s="269" t="s">
        <v>523</v>
      </c>
      <c r="R1516" s="221" t="s">
        <v>289</v>
      </c>
      <c r="S1516" s="223" t="s">
        <v>35</v>
      </c>
      <c r="T1516" s="223" t="s">
        <v>27</v>
      </c>
      <c r="U1516" s="223" t="s">
        <v>181</v>
      </c>
      <c r="V1516" s="221" t="s">
        <v>3881</v>
      </c>
      <c r="W1516" s="220" t="s">
        <v>239</v>
      </c>
      <c r="X1516" s="269" t="s">
        <v>1186</v>
      </c>
      <c r="Y1516" s="220" t="s">
        <v>222</v>
      </c>
      <c r="Z1516" s="271" t="s">
        <v>223</v>
      </c>
      <c r="AA1516" s="220" t="s">
        <v>172</v>
      </c>
      <c r="AB1516" s="239" t="s">
        <v>289</v>
      </c>
      <c r="AC1516" s="273" t="s">
        <v>227</v>
      </c>
      <c r="AD1516" s="221"/>
      <c r="AE1516" s="228"/>
      <c r="AF1516" s="228"/>
      <c r="AG1516" s="229">
        <v>2024</v>
      </c>
      <c r="AH1516" s="257" t="s">
        <v>57</v>
      </c>
      <c r="AI1516" s="303" t="s">
        <v>3875</v>
      </c>
      <c r="AJ1516" s="228">
        <v>12963689</v>
      </c>
      <c r="AK1516" s="259" t="s">
        <v>3876</v>
      </c>
      <c r="AL1516" s="228" t="s">
        <v>310</v>
      </c>
      <c r="AM1516" s="229" t="s">
        <v>3877</v>
      </c>
      <c r="AN1516" s="229" t="s">
        <v>1480</v>
      </c>
      <c r="AO1516" s="229" t="s">
        <v>52</v>
      </c>
      <c r="AP1516" s="229" t="s">
        <v>3878</v>
      </c>
      <c r="AR1516" s="229" t="s">
        <v>3879</v>
      </c>
      <c r="AS1516" s="229" t="s">
        <v>437</v>
      </c>
      <c r="AT1516" s="229" t="s">
        <v>282</v>
      </c>
      <c r="AU1516" s="229" t="s">
        <v>3880</v>
      </c>
      <c r="AV1516" s="229" t="s">
        <v>1481</v>
      </c>
      <c r="AW1516" s="229" t="s">
        <v>523</v>
      </c>
      <c r="AX1516" s="229" t="s">
        <v>289</v>
      </c>
      <c r="AY1516" s="229" t="s">
        <v>35</v>
      </c>
      <c r="AZ1516" s="229" t="s">
        <v>27</v>
      </c>
      <c r="BA1516" s="229" t="s">
        <v>181</v>
      </c>
      <c r="BB1516" s="229" t="s">
        <v>3881</v>
      </c>
      <c r="BC1516" s="229" t="s">
        <v>239</v>
      </c>
      <c r="BD1516" s="229" t="s">
        <v>1186</v>
      </c>
      <c r="BE1516" s="229" t="s">
        <v>222</v>
      </c>
      <c r="BF1516" s="229" t="s">
        <v>223</v>
      </c>
      <c r="BG1516" s="229" t="s">
        <v>172</v>
      </c>
      <c r="BH1516" s="229" t="s">
        <v>289</v>
      </c>
      <c r="BI1516" s="229" t="s">
        <v>227</v>
      </c>
      <c r="BM1516" s="229">
        <v>2024</v>
      </c>
      <c r="BN1516" s="229" t="s">
        <v>57</v>
      </c>
      <c r="BO1516" s="229" t="s">
        <v>3875</v>
      </c>
      <c r="BP1516" s="229">
        <v>12963689</v>
      </c>
      <c r="BQ1516" s="229" t="s">
        <v>3876</v>
      </c>
      <c r="BR1516" s="229" t="s">
        <v>310</v>
      </c>
      <c r="BS1516" s="229" t="s">
        <v>3877</v>
      </c>
      <c r="BT1516" s="229" t="s">
        <v>1480</v>
      </c>
      <c r="BU1516" s="229" t="s">
        <v>52</v>
      </c>
      <c r="BV1516" s="229" t="s">
        <v>3878</v>
      </c>
      <c r="BX1516" s="229" t="s">
        <v>3879</v>
      </c>
      <c r="BY1516" s="229" t="s">
        <v>437</v>
      </c>
      <c r="BZ1516" s="229" t="s">
        <v>282</v>
      </c>
      <c r="CA1516" s="229" t="s">
        <v>3880</v>
      </c>
      <c r="CB1516" s="229" t="s">
        <v>1481</v>
      </c>
      <c r="CC1516" s="229" t="s">
        <v>523</v>
      </c>
      <c r="CD1516" s="229" t="s">
        <v>289</v>
      </c>
      <c r="CE1516" s="229" t="s">
        <v>35</v>
      </c>
      <c r="CF1516" s="229" t="s">
        <v>27</v>
      </c>
      <c r="CG1516" s="229" t="s">
        <v>181</v>
      </c>
      <c r="CH1516" s="229" t="s">
        <v>3881</v>
      </c>
      <c r="CI1516" s="229" t="s">
        <v>239</v>
      </c>
      <c r="CJ1516" s="229" t="s">
        <v>1186</v>
      </c>
      <c r="CK1516" s="229" t="s">
        <v>222</v>
      </c>
      <c r="CL1516" s="229" t="s">
        <v>223</v>
      </c>
      <c r="CM1516" s="229" t="s">
        <v>172</v>
      </c>
      <c r="CN1516" s="229" t="s">
        <v>289</v>
      </c>
      <c r="CO1516" s="229" t="s">
        <v>227</v>
      </c>
      <c r="CS1516" s="229">
        <v>2024</v>
      </c>
      <c r="CT1516" s="229" t="s">
        <v>57</v>
      </c>
      <c r="CU1516" s="229" t="s">
        <v>3875</v>
      </c>
      <c r="CV1516" s="229">
        <v>12963689</v>
      </c>
      <c r="CW1516" s="229" t="s">
        <v>3876</v>
      </c>
      <c r="CX1516" s="229" t="s">
        <v>310</v>
      </c>
      <c r="CY1516" s="229" t="s">
        <v>3877</v>
      </c>
      <c r="CZ1516" s="229" t="s">
        <v>1480</v>
      </c>
      <c r="DA1516" s="229" t="s">
        <v>52</v>
      </c>
      <c r="DB1516" s="229" t="s">
        <v>3878</v>
      </c>
      <c r="DD1516" s="229" t="s">
        <v>3879</v>
      </c>
      <c r="DE1516" s="229" t="s">
        <v>437</v>
      </c>
      <c r="DF1516" s="229" t="s">
        <v>282</v>
      </c>
      <c r="DG1516" s="229" t="s">
        <v>3880</v>
      </c>
      <c r="DH1516" s="229" t="s">
        <v>1481</v>
      </c>
      <c r="DI1516" s="229" t="s">
        <v>523</v>
      </c>
      <c r="DJ1516" s="229" t="s">
        <v>289</v>
      </c>
      <c r="DK1516" s="229" t="s">
        <v>35</v>
      </c>
      <c r="DL1516" s="229" t="s">
        <v>27</v>
      </c>
      <c r="DM1516" s="229" t="s">
        <v>181</v>
      </c>
      <c r="DN1516" s="229" t="s">
        <v>3881</v>
      </c>
      <c r="DO1516" s="229" t="s">
        <v>239</v>
      </c>
      <c r="DP1516" s="229" t="s">
        <v>1186</v>
      </c>
      <c r="DQ1516" s="229" t="s">
        <v>222</v>
      </c>
      <c r="DR1516" s="229" t="s">
        <v>223</v>
      </c>
      <c r="DS1516" s="229" t="s">
        <v>172</v>
      </c>
      <c r="DT1516" s="229" t="s">
        <v>289</v>
      </c>
      <c r="DU1516" s="229" t="s">
        <v>227</v>
      </c>
      <c r="DY1516" s="229">
        <v>2024</v>
      </c>
      <c r="DZ1516" s="229" t="s">
        <v>57</v>
      </c>
      <c r="EA1516" s="229" t="s">
        <v>3875</v>
      </c>
      <c r="EB1516" s="229">
        <v>12963689</v>
      </c>
      <c r="EC1516" s="229" t="s">
        <v>3876</v>
      </c>
      <c r="ED1516" s="229" t="s">
        <v>310</v>
      </c>
      <c r="EE1516" s="229" t="s">
        <v>3877</v>
      </c>
      <c r="EF1516" s="229" t="s">
        <v>1480</v>
      </c>
      <c r="EG1516" s="229" t="s">
        <v>52</v>
      </c>
      <c r="EH1516" s="229" t="s">
        <v>3878</v>
      </c>
      <c r="EJ1516" s="229" t="s">
        <v>3879</v>
      </c>
      <c r="EK1516" s="229" t="s">
        <v>437</v>
      </c>
      <c r="EL1516" s="229" t="s">
        <v>282</v>
      </c>
      <c r="EM1516" s="229" t="s">
        <v>3880</v>
      </c>
      <c r="EN1516" s="229" t="s">
        <v>1481</v>
      </c>
      <c r="EO1516" s="229" t="s">
        <v>523</v>
      </c>
      <c r="EP1516" s="229" t="s">
        <v>289</v>
      </c>
      <c r="EQ1516" s="229" t="s">
        <v>35</v>
      </c>
      <c r="ER1516" s="229" t="s">
        <v>27</v>
      </c>
      <c r="ES1516" s="229" t="s">
        <v>181</v>
      </c>
      <c r="ET1516" s="229" t="s">
        <v>3881</v>
      </c>
      <c r="EU1516" s="229" t="s">
        <v>239</v>
      </c>
      <c r="EV1516" s="229" t="s">
        <v>1186</v>
      </c>
      <c r="EW1516" s="229" t="s">
        <v>222</v>
      </c>
      <c r="EX1516" s="229" t="s">
        <v>223</v>
      </c>
      <c r="EY1516" s="229" t="s">
        <v>172</v>
      </c>
      <c r="EZ1516" s="229" t="s">
        <v>289</v>
      </c>
      <c r="FA1516" s="229" t="s">
        <v>227</v>
      </c>
      <c r="FE1516" s="229">
        <v>2024</v>
      </c>
      <c r="FF1516" s="229" t="s">
        <v>57</v>
      </c>
      <c r="FG1516" s="229" t="s">
        <v>3875</v>
      </c>
      <c r="FH1516" s="229">
        <v>12963689</v>
      </c>
      <c r="FI1516" s="229" t="s">
        <v>3876</v>
      </c>
      <c r="FJ1516" s="229" t="s">
        <v>310</v>
      </c>
      <c r="FK1516" s="229" t="s">
        <v>3877</v>
      </c>
      <c r="FL1516" s="229" t="s">
        <v>1480</v>
      </c>
      <c r="FM1516" s="229" t="s">
        <v>52</v>
      </c>
      <c r="FN1516" s="229" t="s">
        <v>3878</v>
      </c>
      <c r="FP1516" s="229" t="s">
        <v>3879</v>
      </c>
      <c r="FQ1516" s="229" t="s">
        <v>437</v>
      </c>
      <c r="FR1516" s="229" t="s">
        <v>282</v>
      </c>
      <c r="FS1516" s="229" t="s">
        <v>3880</v>
      </c>
      <c r="FT1516" s="229" t="s">
        <v>1481</v>
      </c>
      <c r="FU1516" s="229" t="s">
        <v>523</v>
      </c>
      <c r="FV1516" s="229" t="s">
        <v>289</v>
      </c>
      <c r="FW1516" s="229" t="s">
        <v>35</v>
      </c>
      <c r="FX1516" s="229" t="s">
        <v>27</v>
      </c>
      <c r="FY1516" s="229" t="s">
        <v>181</v>
      </c>
      <c r="FZ1516" s="229" t="s">
        <v>3881</v>
      </c>
      <c r="GA1516" s="229" t="s">
        <v>239</v>
      </c>
      <c r="GB1516" s="229" t="s">
        <v>1186</v>
      </c>
      <c r="GC1516" s="229" t="s">
        <v>222</v>
      </c>
      <c r="GD1516" s="229" t="s">
        <v>223</v>
      </c>
      <c r="GE1516" s="229" t="s">
        <v>172</v>
      </c>
      <c r="GF1516" s="229" t="s">
        <v>289</v>
      </c>
      <c r="GG1516" s="229" t="s">
        <v>227</v>
      </c>
      <c r="GK1516" s="229">
        <v>2024</v>
      </c>
      <c r="GL1516" s="229" t="s">
        <v>57</v>
      </c>
      <c r="GM1516" s="229" t="s">
        <v>3875</v>
      </c>
      <c r="GN1516" s="229">
        <v>12963689</v>
      </c>
      <c r="GO1516" s="229" t="s">
        <v>3876</v>
      </c>
      <c r="GP1516" s="229" t="s">
        <v>310</v>
      </c>
      <c r="GQ1516" s="229" t="s">
        <v>3877</v>
      </c>
      <c r="GR1516" s="229" t="s">
        <v>1480</v>
      </c>
      <c r="GS1516" s="229" t="s">
        <v>52</v>
      </c>
      <c r="GT1516" s="229" t="s">
        <v>3878</v>
      </c>
      <c r="GV1516" s="229" t="s">
        <v>3879</v>
      </c>
      <c r="GW1516" s="229" t="s">
        <v>437</v>
      </c>
      <c r="GX1516" s="229" t="s">
        <v>282</v>
      </c>
      <c r="GY1516" s="229" t="s">
        <v>3880</v>
      </c>
      <c r="GZ1516" s="229" t="s">
        <v>1481</v>
      </c>
      <c r="HA1516" s="229" t="s">
        <v>523</v>
      </c>
      <c r="HB1516" s="229" t="s">
        <v>289</v>
      </c>
      <c r="HC1516" s="229" t="s">
        <v>35</v>
      </c>
      <c r="HD1516" s="229" t="s">
        <v>27</v>
      </c>
      <c r="HE1516" s="229" t="s">
        <v>181</v>
      </c>
      <c r="HF1516" s="229" t="s">
        <v>3881</v>
      </c>
      <c r="HG1516" s="229" t="s">
        <v>239</v>
      </c>
      <c r="HH1516" s="229" t="s">
        <v>1186</v>
      </c>
      <c r="HI1516" s="229" t="s">
        <v>222</v>
      </c>
      <c r="HJ1516" s="229" t="s">
        <v>223</v>
      </c>
      <c r="HK1516" s="229" t="s">
        <v>172</v>
      </c>
      <c r="HL1516" s="229" t="s">
        <v>289</v>
      </c>
      <c r="HM1516" s="229" t="s">
        <v>227</v>
      </c>
      <c r="HQ1516" s="229">
        <v>2024</v>
      </c>
      <c r="HR1516" s="229" t="s">
        <v>57</v>
      </c>
      <c r="HS1516" s="229" t="s">
        <v>3875</v>
      </c>
      <c r="HT1516" s="229">
        <v>12963689</v>
      </c>
      <c r="HU1516" s="229" t="s">
        <v>3876</v>
      </c>
      <c r="HV1516" s="229" t="s">
        <v>310</v>
      </c>
      <c r="HW1516" s="229" t="s">
        <v>3877</v>
      </c>
      <c r="HX1516" s="229" t="s">
        <v>1480</v>
      </c>
      <c r="HY1516" s="229" t="s">
        <v>52</v>
      </c>
      <c r="HZ1516" s="229" t="s">
        <v>3878</v>
      </c>
      <c r="IB1516" s="229" t="s">
        <v>3879</v>
      </c>
      <c r="IC1516" s="229" t="s">
        <v>437</v>
      </c>
      <c r="ID1516" s="229" t="s">
        <v>282</v>
      </c>
      <c r="IE1516" s="229" t="s">
        <v>3880</v>
      </c>
      <c r="IF1516" s="229" t="s">
        <v>1481</v>
      </c>
      <c r="IG1516" s="229" t="s">
        <v>523</v>
      </c>
      <c r="IH1516" s="229" t="s">
        <v>289</v>
      </c>
      <c r="II1516" s="229" t="s">
        <v>35</v>
      </c>
      <c r="IJ1516" s="229" t="s">
        <v>27</v>
      </c>
      <c r="IK1516" s="229" t="s">
        <v>181</v>
      </c>
      <c r="IL1516" s="229" t="s">
        <v>3881</v>
      </c>
      <c r="IM1516" s="229" t="s">
        <v>239</v>
      </c>
      <c r="IN1516" s="229" t="s">
        <v>1186</v>
      </c>
      <c r="IO1516" s="229" t="s">
        <v>222</v>
      </c>
      <c r="IP1516" s="229" t="s">
        <v>223</v>
      </c>
      <c r="IQ1516" s="229" t="s">
        <v>172</v>
      </c>
      <c r="IR1516" s="229" t="s">
        <v>289</v>
      </c>
      <c r="IS1516" s="229" t="s">
        <v>227</v>
      </c>
      <c r="IW1516" s="229">
        <v>2024</v>
      </c>
      <c r="IX1516" s="229" t="s">
        <v>57</v>
      </c>
      <c r="IY1516" s="229" t="s">
        <v>3875</v>
      </c>
      <c r="IZ1516" s="229">
        <v>12963689</v>
      </c>
      <c r="JA1516" s="229" t="s">
        <v>3876</v>
      </c>
      <c r="JB1516" s="229" t="s">
        <v>310</v>
      </c>
      <c r="JC1516" s="229" t="s">
        <v>3877</v>
      </c>
      <c r="JD1516" s="229" t="s">
        <v>1480</v>
      </c>
      <c r="JE1516" s="229" t="s">
        <v>52</v>
      </c>
      <c r="JF1516" s="229" t="s">
        <v>3878</v>
      </c>
      <c r="JH1516" s="229" t="s">
        <v>3879</v>
      </c>
      <c r="JI1516" s="229" t="s">
        <v>437</v>
      </c>
      <c r="JJ1516" s="229" t="s">
        <v>282</v>
      </c>
      <c r="JK1516" s="229" t="s">
        <v>3880</v>
      </c>
      <c r="JL1516" s="229" t="s">
        <v>1481</v>
      </c>
      <c r="JM1516" s="229" t="s">
        <v>523</v>
      </c>
      <c r="JN1516" s="229" t="s">
        <v>289</v>
      </c>
      <c r="JO1516" s="229" t="s">
        <v>35</v>
      </c>
      <c r="JP1516" s="229" t="s">
        <v>27</v>
      </c>
      <c r="JQ1516" s="229" t="s">
        <v>181</v>
      </c>
      <c r="JR1516" s="229" t="s">
        <v>3881</v>
      </c>
      <c r="JS1516" s="229" t="s">
        <v>239</v>
      </c>
      <c r="JT1516" s="229" t="s">
        <v>1186</v>
      </c>
      <c r="JU1516" s="229" t="s">
        <v>222</v>
      </c>
      <c r="JV1516" s="229" t="s">
        <v>223</v>
      </c>
      <c r="JW1516" s="229" t="s">
        <v>172</v>
      </c>
      <c r="JX1516" s="229" t="s">
        <v>289</v>
      </c>
      <c r="JY1516" s="229" t="s">
        <v>227</v>
      </c>
      <c r="KC1516" s="229">
        <v>2024</v>
      </c>
      <c r="KD1516" s="229" t="s">
        <v>57</v>
      </c>
      <c r="KE1516" s="229" t="s">
        <v>3875</v>
      </c>
      <c r="KF1516" s="229">
        <v>12963689</v>
      </c>
      <c r="KG1516" s="229" t="s">
        <v>3876</v>
      </c>
      <c r="KH1516" s="229" t="s">
        <v>310</v>
      </c>
      <c r="KI1516" s="229" t="s">
        <v>3877</v>
      </c>
      <c r="KJ1516" s="229" t="s">
        <v>1480</v>
      </c>
      <c r="KK1516" s="229" t="s">
        <v>52</v>
      </c>
      <c r="KL1516" s="229" t="s">
        <v>3878</v>
      </c>
      <c r="KN1516" s="229" t="s">
        <v>3879</v>
      </c>
      <c r="KO1516" s="229" t="s">
        <v>437</v>
      </c>
      <c r="KP1516" s="229" t="s">
        <v>282</v>
      </c>
      <c r="KQ1516" s="229" t="s">
        <v>3880</v>
      </c>
      <c r="KR1516" s="229" t="s">
        <v>1481</v>
      </c>
      <c r="KS1516" s="229" t="s">
        <v>523</v>
      </c>
      <c r="KT1516" s="229" t="s">
        <v>289</v>
      </c>
      <c r="KU1516" s="229" t="s">
        <v>35</v>
      </c>
      <c r="KV1516" s="229" t="s">
        <v>27</v>
      </c>
      <c r="KW1516" s="229" t="s">
        <v>181</v>
      </c>
      <c r="KX1516" s="229" t="s">
        <v>3881</v>
      </c>
      <c r="KY1516" s="229" t="s">
        <v>239</v>
      </c>
      <c r="KZ1516" s="229" t="s">
        <v>1186</v>
      </c>
      <c r="LA1516" s="229" t="s">
        <v>222</v>
      </c>
      <c r="LB1516" s="229" t="s">
        <v>223</v>
      </c>
      <c r="LC1516" s="229" t="s">
        <v>172</v>
      </c>
      <c r="LD1516" s="229" t="s">
        <v>289</v>
      </c>
      <c r="LE1516" s="229" t="s">
        <v>227</v>
      </c>
      <c r="LI1516" s="229">
        <v>2024</v>
      </c>
      <c r="LJ1516" s="229" t="s">
        <v>57</v>
      </c>
      <c r="LK1516" s="229" t="s">
        <v>3875</v>
      </c>
      <c r="LL1516" s="229">
        <v>12963689</v>
      </c>
      <c r="LM1516" s="229" t="s">
        <v>3876</v>
      </c>
      <c r="LN1516" s="229" t="s">
        <v>310</v>
      </c>
      <c r="LO1516" s="229" t="s">
        <v>3877</v>
      </c>
      <c r="LP1516" s="229" t="s">
        <v>1480</v>
      </c>
      <c r="LQ1516" s="229" t="s">
        <v>52</v>
      </c>
      <c r="LR1516" s="229" t="s">
        <v>3878</v>
      </c>
      <c r="LT1516" s="229" t="s">
        <v>3879</v>
      </c>
      <c r="LU1516" s="229" t="s">
        <v>437</v>
      </c>
      <c r="LV1516" s="229" t="s">
        <v>282</v>
      </c>
      <c r="LW1516" s="229" t="s">
        <v>3880</v>
      </c>
      <c r="LX1516" s="229" t="s">
        <v>1481</v>
      </c>
      <c r="LY1516" s="229" t="s">
        <v>523</v>
      </c>
      <c r="LZ1516" s="229" t="s">
        <v>289</v>
      </c>
      <c r="MA1516" s="229" t="s">
        <v>35</v>
      </c>
      <c r="MB1516" s="229" t="s">
        <v>27</v>
      </c>
      <c r="MC1516" s="229" t="s">
        <v>181</v>
      </c>
      <c r="MD1516" s="229" t="s">
        <v>3881</v>
      </c>
      <c r="ME1516" s="229" t="s">
        <v>239</v>
      </c>
      <c r="MF1516" s="229" t="s">
        <v>1186</v>
      </c>
      <c r="MG1516" s="229" t="s">
        <v>222</v>
      </c>
      <c r="MH1516" s="229" t="s">
        <v>223</v>
      </c>
      <c r="MI1516" s="229" t="s">
        <v>172</v>
      </c>
      <c r="MJ1516" s="229" t="s">
        <v>289</v>
      </c>
      <c r="MK1516" s="229" t="s">
        <v>227</v>
      </c>
      <c r="MO1516" s="229">
        <v>2024</v>
      </c>
      <c r="MP1516" s="229" t="s">
        <v>57</v>
      </c>
      <c r="MQ1516" s="229" t="s">
        <v>3875</v>
      </c>
      <c r="MR1516" s="229">
        <v>12963689</v>
      </c>
      <c r="MS1516" s="229" t="s">
        <v>3876</v>
      </c>
      <c r="MT1516" s="229" t="s">
        <v>310</v>
      </c>
      <c r="MU1516" s="229" t="s">
        <v>3877</v>
      </c>
      <c r="MV1516" s="229" t="s">
        <v>1480</v>
      </c>
      <c r="MW1516" s="229" t="s">
        <v>52</v>
      </c>
      <c r="MX1516" s="229" t="s">
        <v>3878</v>
      </c>
      <c r="MZ1516" s="229" t="s">
        <v>3879</v>
      </c>
      <c r="NA1516" s="229" t="s">
        <v>437</v>
      </c>
      <c r="NB1516" s="229" t="s">
        <v>282</v>
      </c>
      <c r="NC1516" s="229" t="s">
        <v>3880</v>
      </c>
      <c r="ND1516" s="229" t="s">
        <v>1481</v>
      </c>
      <c r="NE1516" s="229" t="s">
        <v>523</v>
      </c>
      <c r="NF1516" s="229" t="s">
        <v>289</v>
      </c>
      <c r="NG1516" s="229" t="s">
        <v>35</v>
      </c>
      <c r="NH1516" s="229" t="s">
        <v>27</v>
      </c>
      <c r="NI1516" s="229" t="s">
        <v>181</v>
      </c>
      <c r="NJ1516" s="229" t="s">
        <v>3881</v>
      </c>
      <c r="NK1516" s="229" t="s">
        <v>239</v>
      </c>
      <c r="NL1516" s="229" t="s">
        <v>1186</v>
      </c>
      <c r="NM1516" s="229" t="s">
        <v>222</v>
      </c>
      <c r="NN1516" s="229" t="s">
        <v>223</v>
      </c>
      <c r="NO1516" s="229" t="s">
        <v>172</v>
      </c>
      <c r="NP1516" s="229" t="s">
        <v>289</v>
      </c>
      <c r="NQ1516" s="229" t="s">
        <v>227</v>
      </c>
      <c r="NU1516" s="229">
        <v>2024</v>
      </c>
      <c r="NV1516" s="229" t="s">
        <v>57</v>
      </c>
      <c r="NW1516" s="229" t="s">
        <v>3875</v>
      </c>
      <c r="NX1516" s="229">
        <v>12963689</v>
      </c>
      <c r="NY1516" s="229" t="s">
        <v>3876</v>
      </c>
      <c r="NZ1516" s="229" t="s">
        <v>310</v>
      </c>
      <c r="OA1516" s="229" t="s">
        <v>3877</v>
      </c>
      <c r="OB1516" s="229" t="s">
        <v>1480</v>
      </c>
      <c r="OC1516" s="229" t="s">
        <v>52</v>
      </c>
      <c r="OD1516" s="229" t="s">
        <v>3878</v>
      </c>
      <c r="OF1516" s="229" t="s">
        <v>3879</v>
      </c>
      <c r="OG1516" s="229" t="s">
        <v>437</v>
      </c>
      <c r="OH1516" s="229" t="s">
        <v>282</v>
      </c>
      <c r="OI1516" s="229" t="s">
        <v>3880</v>
      </c>
      <c r="OJ1516" s="229" t="s">
        <v>1481</v>
      </c>
      <c r="OK1516" s="229" t="s">
        <v>523</v>
      </c>
      <c r="OL1516" s="229" t="s">
        <v>289</v>
      </c>
      <c r="OM1516" s="229" t="s">
        <v>35</v>
      </c>
      <c r="ON1516" s="229" t="s">
        <v>27</v>
      </c>
      <c r="OO1516" s="229" t="s">
        <v>181</v>
      </c>
      <c r="OP1516" s="229" t="s">
        <v>3881</v>
      </c>
      <c r="OQ1516" s="229" t="s">
        <v>239</v>
      </c>
      <c r="OR1516" s="229" t="s">
        <v>1186</v>
      </c>
      <c r="OS1516" s="229" t="s">
        <v>222</v>
      </c>
      <c r="OT1516" s="229" t="s">
        <v>223</v>
      </c>
      <c r="OU1516" s="229" t="s">
        <v>172</v>
      </c>
      <c r="OV1516" s="229" t="s">
        <v>289</v>
      </c>
      <c r="OW1516" s="229" t="s">
        <v>227</v>
      </c>
      <c r="PA1516" s="229">
        <v>2024</v>
      </c>
      <c r="PB1516" s="229" t="s">
        <v>57</v>
      </c>
      <c r="PC1516" s="229" t="s">
        <v>3875</v>
      </c>
      <c r="PD1516" s="229">
        <v>12963689</v>
      </c>
      <c r="PE1516" s="229" t="s">
        <v>3876</v>
      </c>
      <c r="PF1516" s="229" t="s">
        <v>310</v>
      </c>
      <c r="PG1516" s="229" t="s">
        <v>3877</v>
      </c>
      <c r="PH1516" s="229" t="s">
        <v>1480</v>
      </c>
      <c r="PI1516" s="229" t="s">
        <v>52</v>
      </c>
      <c r="PJ1516" s="229" t="s">
        <v>3878</v>
      </c>
      <c r="PL1516" s="229" t="s">
        <v>3879</v>
      </c>
      <c r="PM1516" s="229" t="s">
        <v>437</v>
      </c>
      <c r="PN1516" s="229" t="s">
        <v>282</v>
      </c>
      <c r="PO1516" s="229" t="s">
        <v>3880</v>
      </c>
      <c r="PP1516" s="229" t="s">
        <v>1481</v>
      </c>
      <c r="PQ1516" s="229" t="s">
        <v>523</v>
      </c>
      <c r="PR1516" s="229" t="s">
        <v>289</v>
      </c>
      <c r="PS1516" s="229" t="s">
        <v>35</v>
      </c>
      <c r="PT1516" s="229" t="s">
        <v>27</v>
      </c>
      <c r="PU1516" s="229" t="s">
        <v>181</v>
      </c>
      <c r="PV1516" s="229" t="s">
        <v>3881</v>
      </c>
      <c r="PW1516" s="229" t="s">
        <v>239</v>
      </c>
      <c r="PX1516" s="229" t="s">
        <v>1186</v>
      </c>
      <c r="PY1516" s="229" t="s">
        <v>222</v>
      </c>
      <c r="PZ1516" s="229" t="s">
        <v>223</v>
      </c>
      <c r="QA1516" s="229" t="s">
        <v>172</v>
      </c>
      <c r="QB1516" s="229" t="s">
        <v>289</v>
      </c>
      <c r="QC1516" s="229" t="s">
        <v>227</v>
      </c>
      <c r="QG1516" s="229">
        <v>2024</v>
      </c>
      <c r="QH1516" s="229" t="s">
        <v>57</v>
      </c>
      <c r="QI1516" s="229" t="s">
        <v>3875</v>
      </c>
      <c r="QJ1516" s="229">
        <v>12963689</v>
      </c>
      <c r="QK1516" s="229" t="s">
        <v>3876</v>
      </c>
      <c r="QL1516" s="229" t="s">
        <v>310</v>
      </c>
      <c r="QM1516" s="229" t="s">
        <v>3877</v>
      </c>
      <c r="QN1516" s="229" t="s">
        <v>1480</v>
      </c>
      <c r="QO1516" s="229" t="s">
        <v>52</v>
      </c>
      <c r="QP1516" s="229" t="s">
        <v>3878</v>
      </c>
      <c r="QR1516" s="229" t="s">
        <v>3879</v>
      </c>
      <c r="QS1516" s="229" t="s">
        <v>437</v>
      </c>
      <c r="QT1516" s="229" t="s">
        <v>282</v>
      </c>
      <c r="QU1516" s="229" t="s">
        <v>3880</v>
      </c>
      <c r="QV1516" s="229" t="s">
        <v>1481</v>
      </c>
      <c r="QW1516" s="229" t="s">
        <v>523</v>
      </c>
      <c r="QX1516" s="229" t="s">
        <v>289</v>
      </c>
      <c r="QY1516" s="229" t="s">
        <v>35</v>
      </c>
      <c r="QZ1516" s="229" t="s">
        <v>27</v>
      </c>
      <c r="RA1516" s="229" t="s">
        <v>181</v>
      </c>
      <c r="RB1516" s="229" t="s">
        <v>3881</v>
      </c>
      <c r="RC1516" s="229" t="s">
        <v>239</v>
      </c>
      <c r="RD1516" s="229" t="s">
        <v>1186</v>
      </c>
      <c r="RE1516" s="229" t="s">
        <v>222</v>
      </c>
      <c r="RF1516" s="229" t="s">
        <v>223</v>
      </c>
      <c r="RG1516" s="229" t="s">
        <v>172</v>
      </c>
      <c r="RH1516" s="229" t="s">
        <v>289</v>
      </c>
      <c r="RI1516" s="229" t="s">
        <v>227</v>
      </c>
      <c r="RM1516" s="229">
        <v>2024</v>
      </c>
      <c r="RN1516" s="229" t="s">
        <v>57</v>
      </c>
      <c r="RO1516" s="229" t="s">
        <v>3875</v>
      </c>
      <c r="RP1516" s="229">
        <v>12963689</v>
      </c>
      <c r="RQ1516" s="229" t="s">
        <v>3876</v>
      </c>
      <c r="RR1516" s="229" t="s">
        <v>310</v>
      </c>
      <c r="RS1516" s="229" t="s">
        <v>3877</v>
      </c>
      <c r="RT1516" s="229" t="s">
        <v>1480</v>
      </c>
      <c r="RU1516" s="229" t="s">
        <v>52</v>
      </c>
      <c r="RV1516" s="229" t="s">
        <v>3878</v>
      </c>
      <c r="RX1516" s="229" t="s">
        <v>3879</v>
      </c>
      <c r="RY1516" s="229" t="s">
        <v>437</v>
      </c>
      <c r="RZ1516" s="229" t="s">
        <v>282</v>
      </c>
      <c r="SA1516" s="229" t="s">
        <v>3880</v>
      </c>
      <c r="SB1516" s="229" t="s">
        <v>1481</v>
      </c>
      <c r="SC1516" s="229" t="s">
        <v>523</v>
      </c>
      <c r="SD1516" s="229" t="s">
        <v>289</v>
      </c>
      <c r="SE1516" s="229" t="s">
        <v>35</v>
      </c>
      <c r="SF1516" s="229" t="s">
        <v>27</v>
      </c>
      <c r="SG1516" s="229" t="s">
        <v>181</v>
      </c>
      <c r="SH1516" s="229" t="s">
        <v>3881</v>
      </c>
      <c r="SI1516" s="229" t="s">
        <v>239</v>
      </c>
      <c r="SJ1516" s="229" t="s">
        <v>1186</v>
      </c>
      <c r="SK1516" s="229" t="s">
        <v>222</v>
      </c>
      <c r="SL1516" s="229" t="s">
        <v>223</v>
      </c>
      <c r="SM1516" s="229" t="s">
        <v>172</v>
      </c>
      <c r="SN1516" s="229" t="s">
        <v>289</v>
      </c>
      <c r="SO1516" s="229" t="s">
        <v>227</v>
      </c>
      <c r="SS1516" s="229">
        <v>2024</v>
      </c>
      <c r="ST1516" s="229" t="s">
        <v>57</v>
      </c>
      <c r="SU1516" s="229" t="s">
        <v>3875</v>
      </c>
      <c r="SV1516" s="229">
        <v>12963689</v>
      </c>
      <c r="SW1516" s="229" t="s">
        <v>3876</v>
      </c>
      <c r="SX1516" s="229" t="s">
        <v>310</v>
      </c>
      <c r="SY1516" s="229" t="s">
        <v>3877</v>
      </c>
      <c r="SZ1516" s="229" t="s">
        <v>1480</v>
      </c>
      <c r="TA1516" s="229" t="s">
        <v>52</v>
      </c>
      <c r="TB1516" s="229" t="s">
        <v>3878</v>
      </c>
      <c r="TD1516" s="229" t="s">
        <v>3879</v>
      </c>
      <c r="TE1516" s="229" t="s">
        <v>437</v>
      </c>
      <c r="TF1516" s="229" t="s">
        <v>282</v>
      </c>
      <c r="TG1516" s="229" t="s">
        <v>3880</v>
      </c>
      <c r="TH1516" s="229" t="s">
        <v>1481</v>
      </c>
      <c r="TI1516" s="229" t="s">
        <v>523</v>
      </c>
      <c r="TJ1516" s="229" t="s">
        <v>289</v>
      </c>
      <c r="TK1516" s="229" t="s">
        <v>35</v>
      </c>
      <c r="TL1516" s="229" t="s">
        <v>27</v>
      </c>
      <c r="TM1516" s="229" t="s">
        <v>181</v>
      </c>
      <c r="TN1516" s="229" t="s">
        <v>3881</v>
      </c>
      <c r="TO1516" s="229" t="s">
        <v>239</v>
      </c>
      <c r="TP1516" s="229" t="s">
        <v>1186</v>
      </c>
      <c r="TQ1516" s="229" t="s">
        <v>222</v>
      </c>
      <c r="TR1516" s="229" t="s">
        <v>223</v>
      </c>
      <c r="TS1516" s="229" t="s">
        <v>172</v>
      </c>
      <c r="TT1516" s="229" t="s">
        <v>289</v>
      </c>
      <c r="TU1516" s="229" t="s">
        <v>227</v>
      </c>
      <c r="TY1516" s="229">
        <v>2024</v>
      </c>
      <c r="TZ1516" s="229" t="s">
        <v>57</v>
      </c>
      <c r="UA1516" s="229" t="s">
        <v>3875</v>
      </c>
      <c r="UB1516" s="229">
        <v>12963689</v>
      </c>
      <c r="UC1516" s="229" t="s">
        <v>3876</v>
      </c>
      <c r="UD1516" s="229" t="s">
        <v>310</v>
      </c>
      <c r="UE1516" s="229" t="s">
        <v>3877</v>
      </c>
      <c r="UF1516" s="229" t="s">
        <v>1480</v>
      </c>
      <c r="UG1516" s="229" t="s">
        <v>52</v>
      </c>
      <c r="UH1516" s="229" t="s">
        <v>3878</v>
      </c>
      <c r="UJ1516" s="229" t="s">
        <v>3879</v>
      </c>
      <c r="UK1516" s="229" t="s">
        <v>437</v>
      </c>
      <c r="UL1516" s="229" t="s">
        <v>282</v>
      </c>
      <c r="UM1516" s="229" t="s">
        <v>3880</v>
      </c>
      <c r="UN1516" s="229" t="s">
        <v>1481</v>
      </c>
      <c r="UO1516" s="229" t="s">
        <v>523</v>
      </c>
      <c r="UP1516" s="229" t="s">
        <v>289</v>
      </c>
      <c r="UQ1516" s="229" t="s">
        <v>35</v>
      </c>
      <c r="UR1516" s="229" t="s">
        <v>27</v>
      </c>
      <c r="US1516" s="229" t="s">
        <v>181</v>
      </c>
      <c r="UT1516" s="229" t="s">
        <v>3881</v>
      </c>
      <c r="UU1516" s="229" t="s">
        <v>239</v>
      </c>
      <c r="UV1516" s="229" t="s">
        <v>1186</v>
      </c>
      <c r="UW1516" s="229" t="s">
        <v>222</v>
      </c>
      <c r="UX1516" s="229" t="s">
        <v>223</v>
      </c>
      <c r="UY1516" s="229" t="s">
        <v>172</v>
      </c>
      <c r="UZ1516" s="229" t="s">
        <v>289</v>
      </c>
      <c r="VA1516" s="229" t="s">
        <v>227</v>
      </c>
      <c r="VE1516" s="229">
        <v>2024</v>
      </c>
      <c r="VF1516" s="229" t="s">
        <v>57</v>
      </c>
      <c r="VG1516" s="229" t="s">
        <v>3875</v>
      </c>
      <c r="VH1516" s="229">
        <v>12963689</v>
      </c>
      <c r="VI1516" s="229" t="s">
        <v>3876</v>
      </c>
      <c r="VJ1516" s="229" t="s">
        <v>310</v>
      </c>
      <c r="VK1516" s="229" t="s">
        <v>3877</v>
      </c>
      <c r="VL1516" s="229" t="s">
        <v>1480</v>
      </c>
      <c r="VM1516" s="229" t="s">
        <v>52</v>
      </c>
      <c r="VN1516" s="229" t="s">
        <v>3878</v>
      </c>
      <c r="VP1516" s="229" t="s">
        <v>3879</v>
      </c>
      <c r="VQ1516" s="229" t="s">
        <v>437</v>
      </c>
      <c r="VR1516" s="229" t="s">
        <v>282</v>
      </c>
      <c r="VS1516" s="229" t="s">
        <v>3880</v>
      </c>
      <c r="VT1516" s="229" t="s">
        <v>1481</v>
      </c>
      <c r="VU1516" s="229" t="s">
        <v>523</v>
      </c>
      <c r="VV1516" s="229" t="s">
        <v>289</v>
      </c>
      <c r="VW1516" s="229" t="s">
        <v>35</v>
      </c>
      <c r="VX1516" s="229" t="s">
        <v>27</v>
      </c>
      <c r="VY1516" s="229" t="s">
        <v>181</v>
      </c>
      <c r="VZ1516" s="229" t="s">
        <v>3881</v>
      </c>
      <c r="WA1516" s="229" t="s">
        <v>239</v>
      </c>
      <c r="WB1516" s="229" t="s">
        <v>1186</v>
      </c>
      <c r="WC1516" s="229" t="s">
        <v>222</v>
      </c>
      <c r="WD1516" s="229" t="s">
        <v>223</v>
      </c>
      <c r="WE1516" s="229" t="s">
        <v>172</v>
      </c>
      <c r="WF1516" s="229" t="s">
        <v>289</v>
      </c>
      <c r="WG1516" s="229" t="s">
        <v>227</v>
      </c>
      <c r="WK1516" s="229">
        <v>2024</v>
      </c>
      <c r="WL1516" s="229" t="s">
        <v>57</v>
      </c>
      <c r="WM1516" s="229" t="s">
        <v>3875</v>
      </c>
      <c r="WN1516" s="229">
        <v>12963689</v>
      </c>
      <c r="WO1516" s="229" t="s">
        <v>3876</v>
      </c>
      <c r="WP1516" s="229" t="s">
        <v>310</v>
      </c>
      <c r="WQ1516" s="229" t="s">
        <v>3877</v>
      </c>
      <c r="WR1516" s="229" t="s">
        <v>1480</v>
      </c>
      <c r="WS1516" s="229" t="s">
        <v>52</v>
      </c>
      <c r="WT1516" s="229" t="s">
        <v>3878</v>
      </c>
      <c r="WV1516" s="229" t="s">
        <v>3879</v>
      </c>
      <c r="WW1516" s="229" t="s">
        <v>437</v>
      </c>
      <c r="WX1516" s="229" t="s">
        <v>282</v>
      </c>
      <c r="WY1516" s="229" t="s">
        <v>3880</v>
      </c>
      <c r="WZ1516" s="229" t="s">
        <v>1481</v>
      </c>
      <c r="XA1516" s="229" t="s">
        <v>523</v>
      </c>
      <c r="XB1516" s="229" t="s">
        <v>289</v>
      </c>
      <c r="XC1516" s="229" t="s">
        <v>35</v>
      </c>
      <c r="XD1516" s="229" t="s">
        <v>27</v>
      </c>
      <c r="XE1516" s="229" t="s">
        <v>181</v>
      </c>
      <c r="XF1516" s="229" t="s">
        <v>3881</v>
      </c>
      <c r="XG1516" s="229" t="s">
        <v>239</v>
      </c>
      <c r="XH1516" s="229" t="s">
        <v>1186</v>
      </c>
      <c r="XI1516" s="229" t="s">
        <v>222</v>
      </c>
      <c r="XJ1516" s="229" t="s">
        <v>223</v>
      </c>
      <c r="XK1516" s="229" t="s">
        <v>172</v>
      </c>
      <c r="XL1516" s="229" t="s">
        <v>289</v>
      </c>
      <c r="XM1516" s="229" t="s">
        <v>227</v>
      </c>
      <c r="XQ1516" s="229">
        <v>2024</v>
      </c>
      <c r="XR1516" s="229" t="s">
        <v>57</v>
      </c>
      <c r="XS1516" s="229" t="s">
        <v>3875</v>
      </c>
      <c r="XT1516" s="229">
        <v>12963689</v>
      </c>
      <c r="XU1516" s="229" t="s">
        <v>3876</v>
      </c>
      <c r="XV1516" s="229" t="s">
        <v>310</v>
      </c>
      <c r="XW1516" s="229" t="s">
        <v>3877</v>
      </c>
      <c r="XX1516" s="229" t="s">
        <v>1480</v>
      </c>
      <c r="XY1516" s="229" t="s">
        <v>52</v>
      </c>
      <c r="XZ1516" s="229" t="s">
        <v>3878</v>
      </c>
      <c r="YB1516" s="229" t="s">
        <v>3879</v>
      </c>
      <c r="YC1516" s="229" t="s">
        <v>437</v>
      </c>
      <c r="YD1516" s="229" t="s">
        <v>282</v>
      </c>
      <c r="YE1516" s="229" t="s">
        <v>3880</v>
      </c>
      <c r="YF1516" s="229" t="s">
        <v>1481</v>
      </c>
      <c r="YG1516" s="229" t="s">
        <v>523</v>
      </c>
      <c r="YH1516" s="229" t="s">
        <v>289</v>
      </c>
      <c r="YI1516" s="229" t="s">
        <v>35</v>
      </c>
      <c r="YJ1516" s="229" t="s">
        <v>27</v>
      </c>
      <c r="YK1516" s="229" t="s">
        <v>181</v>
      </c>
      <c r="YL1516" s="229" t="s">
        <v>3881</v>
      </c>
      <c r="YM1516" s="229" t="s">
        <v>239</v>
      </c>
      <c r="YN1516" s="229" t="s">
        <v>1186</v>
      </c>
      <c r="YO1516" s="229" t="s">
        <v>222</v>
      </c>
      <c r="YP1516" s="229" t="s">
        <v>223</v>
      </c>
      <c r="YQ1516" s="229" t="s">
        <v>172</v>
      </c>
      <c r="YR1516" s="229" t="s">
        <v>289</v>
      </c>
      <c r="YS1516" s="229" t="s">
        <v>227</v>
      </c>
      <c r="YW1516" s="229">
        <v>2024</v>
      </c>
      <c r="YX1516" s="229" t="s">
        <v>57</v>
      </c>
      <c r="YY1516" s="229" t="s">
        <v>3875</v>
      </c>
      <c r="YZ1516" s="229">
        <v>12963689</v>
      </c>
      <c r="ZA1516" s="229" t="s">
        <v>3876</v>
      </c>
      <c r="ZB1516" s="229" t="s">
        <v>310</v>
      </c>
      <c r="ZC1516" s="229" t="s">
        <v>3877</v>
      </c>
      <c r="ZD1516" s="229" t="s">
        <v>1480</v>
      </c>
      <c r="ZE1516" s="229" t="s">
        <v>52</v>
      </c>
      <c r="ZF1516" s="229" t="s">
        <v>3878</v>
      </c>
      <c r="ZH1516" s="229" t="s">
        <v>3879</v>
      </c>
      <c r="ZI1516" s="229" t="s">
        <v>437</v>
      </c>
      <c r="ZJ1516" s="229" t="s">
        <v>282</v>
      </c>
      <c r="ZK1516" s="229" t="s">
        <v>3880</v>
      </c>
      <c r="ZL1516" s="229" t="s">
        <v>1481</v>
      </c>
      <c r="ZM1516" s="229" t="s">
        <v>523</v>
      </c>
      <c r="ZN1516" s="229" t="s">
        <v>289</v>
      </c>
      <c r="ZO1516" s="229" t="s">
        <v>35</v>
      </c>
      <c r="ZP1516" s="229" t="s">
        <v>27</v>
      </c>
      <c r="ZQ1516" s="229" t="s">
        <v>181</v>
      </c>
      <c r="ZR1516" s="229" t="s">
        <v>3881</v>
      </c>
      <c r="ZS1516" s="229" t="s">
        <v>239</v>
      </c>
      <c r="ZT1516" s="229" t="s">
        <v>1186</v>
      </c>
      <c r="ZU1516" s="229" t="s">
        <v>222</v>
      </c>
      <c r="ZV1516" s="229" t="s">
        <v>223</v>
      </c>
      <c r="ZW1516" s="229" t="s">
        <v>172</v>
      </c>
      <c r="ZX1516" s="229" t="s">
        <v>289</v>
      </c>
      <c r="ZY1516" s="229" t="s">
        <v>227</v>
      </c>
      <c r="AAC1516" s="229">
        <v>2024</v>
      </c>
      <c r="AAD1516" s="229" t="s">
        <v>57</v>
      </c>
      <c r="AAE1516" s="229" t="s">
        <v>3875</v>
      </c>
      <c r="AAF1516" s="229">
        <v>12963689</v>
      </c>
      <c r="AAG1516" s="229" t="s">
        <v>3876</v>
      </c>
      <c r="AAH1516" s="229" t="s">
        <v>310</v>
      </c>
      <c r="AAI1516" s="229" t="s">
        <v>3877</v>
      </c>
      <c r="AAJ1516" s="229" t="s">
        <v>1480</v>
      </c>
      <c r="AAK1516" s="229" t="s">
        <v>52</v>
      </c>
      <c r="AAL1516" s="229" t="s">
        <v>3878</v>
      </c>
      <c r="AAN1516" s="229" t="s">
        <v>3879</v>
      </c>
      <c r="AAO1516" s="229" t="s">
        <v>437</v>
      </c>
      <c r="AAP1516" s="229" t="s">
        <v>282</v>
      </c>
      <c r="AAQ1516" s="229" t="s">
        <v>3880</v>
      </c>
      <c r="AAR1516" s="229" t="s">
        <v>1481</v>
      </c>
      <c r="AAS1516" s="229" t="s">
        <v>523</v>
      </c>
      <c r="AAT1516" s="229" t="s">
        <v>289</v>
      </c>
      <c r="AAU1516" s="229" t="s">
        <v>35</v>
      </c>
      <c r="AAV1516" s="229" t="s">
        <v>27</v>
      </c>
      <c r="AAW1516" s="229" t="s">
        <v>181</v>
      </c>
      <c r="AAX1516" s="229" t="s">
        <v>3881</v>
      </c>
      <c r="AAY1516" s="229" t="s">
        <v>239</v>
      </c>
      <c r="AAZ1516" s="229" t="s">
        <v>1186</v>
      </c>
      <c r="ABA1516" s="229" t="s">
        <v>222</v>
      </c>
      <c r="ABB1516" s="229" t="s">
        <v>223</v>
      </c>
      <c r="ABC1516" s="229" t="s">
        <v>172</v>
      </c>
      <c r="ABD1516" s="229" t="s">
        <v>289</v>
      </c>
      <c r="ABE1516" s="229" t="s">
        <v>227</v>
      </c>
      <c r="ABI1516" s="229">
        <v>2024</v>
      </c>
      <c r="ABJ1516" s="229" t="s">
        <v>57</v>
      </c>
      <c r="ABK1516" s="229" t="s">
        <v>3875</v>
      </c>
      <c r="ABL1516" s="229">
        <v>12963689</v>
      </c>
      <c r="ABM1516" s="229" t="s">
        <v>3876</v>
      </c>
      <c r="ABN1516" s="229" t="s">
        <v>310</v>
      </c>
      <c r="ABO1516" s="229" t="s">
        <v>3877</v>
      </c>
      <c r="ABP1516" s="229" t="s">
        <v>1480</v>
      </c>
      <c r="ABQ1516" s="229" t="s">
        <v>52</v>
      </c>
      <c r="ABR1516" s="229" t="s">
        <v>3878</v>
      </c>
      <c r="ABT1516" s="229" t="s">
        <v>3879</v>
      </c>
      <c r="ABU1516" s="229" t="s">
        <v>437</v>
      </c>
      <c r="ABV1516" s="229" t="s">
        <v>282</v>
      </c>
      <c r="ABW1516" s="229" t="s">
        <v>3880</v>
      </c>
      <c r="ABX1516" s="229" t="s">
        <v>1481</v>
      </c>
      <c r="ABY1516" s="229" t="s">
        <v>523</v>
      </c>
      <c r="ABZ1516" s="229" t="s">
        <v>289</v>
      </c>
      <c r="ACA1516" s="229" t="s">
        <v>35</v>
      </c>
      <c r="ACB1516" s="229" t="s">
        <v>27</v>
      </c>
      <c r="ACC1516" s="229" t="s">
        <v>181</v>
      </c>
      <c r="ACD1516" s="229" t="s">
        <v>3881</v>
      </c>
      <c r="ACE1516" s="229" t="s">
        <v>239</v>
      </c>
      <c r="ACF1516" s="229" t="s">
        <v>1186</v>
      </c>
      <c r="ACG1516" s="229" t="s">
        <v>222</v>
      </c>
      <c r="ACH1516" s="229" t="s">
        <v>223</v>
      </c>
      <c r="ACI1516" s="229" t="s">
        <v>172</v>
      </c>
      <c r="ACJ1516" s="229" t="s">
        <v>289</v>
      </c>
      <c r="ACK1516" s="229" t="s">
        <v>227</v>
      </c>
      <c r="ACO1516" s="229">
        <v>2024</v>
      </c>
      <c r="ACP1516" s="229" t="s">
        <v>57</v>
      </c>
      <c r="ACQ1516" s="229" t="s">
        <v>3875</v>
      </c>
      <c r="ACR1516" s="229">
        <v>12963689</v>
      </c>
      <c r="ACS1516" s="229" t="s">
        <v>3876</v>
      </c>
      <c r="ACT1516" s="229" t="s">
        <v>310</v>
      </c>
      <c r="ACU1516" s="229" t="s">
        <v>3877</v>
      </c>
      <c r="ACV1516" s="229" t="s">
        <v>1480</v>
      </c>
      <c r="ACW1516" s="229" t="s">
        <v>52</v>
      </c>
      <c r="ACX1516" s="229" t="s">
        <v>3878</v>
      </c>
      <c r="ACZ1516" s="229" t="s">
        <v>3879</v>
      </c>
      <c r="ADA1516" s="229" t="s">
        <v>437</v>
      </c>
      <c r="ADB1516" s="229" t="s">
        <v>282</v>
      </c>
      <c r="ADC1516" s="229" t="s">
        <v>3880</v>
      </c>
      <c r="ADD1516" s="229" t="s">
        <v>1481</v>
      </c>
      <c r="ADE1516" s="229" t="s">
        <v>523</v>
      </c>
      <c r="ADF1516" s="229" t="s">
        <v>289</v>
      </c>
      <c r="ADG1516" s="229" t="s">
        <v>35</v>
      </c>
      <c r="ADH1516" s="229" t="s">
        <v>27</v>
      </c>
      <c r="ADI1516" s="229" t="s">
        <v>181</v>
      </c>
      <c r="ADJ1516" s="229" t="s">
        <v>3881</v>
      </c>
      <c r="ADK1516" s="229" t="s">
        <v>239</v>
      </c>
      <c r="ADL1516" s="229" t="s">
        <v>1186</v>
      </c>
      <c r="ADM1516" s="229" t="s">
        <v>222</v>
      </c>
      <c r="ADN1516" s="229" t="s">
        <v>223</v>
      </c>
      <c r="ADO1516" s="229" t="s">
        <v>172</v>
      </c>
      <c r="ADP1516" s="229" t="s">
        <v>289</v>
      </c>
      <c r="ADQ1516" s="229" t="s">
        <v>227</v>
      </c>
      <c r="ADU1516" s="229">
        <v>2024</v>
      </c>
      <c r="ADV1516" s="229" t="s">
        <v>57</v>
      </c>
      <c r="ADW1516" s="229" t="s">
        <v>3875</v>
      </c>
      <c r="ADX1516" s="229">
        <v>12963689</v>
      </c>
      <c r="ADY1516" s="229" t="s">
        <v>3876</v>
      </c>
      <c r="ADZ1516" s="229" t="s">
        <v>310</v>
      </c>
      <c r="AEA1516" s="229" t="s">
        <v>3877</v>
      </c>
      <c r="AEB1516" s="229" t="s">
        <v>1480</v>
      </c>
      <c r="AEC1516" s="229" t="s">
        <v>52</v>
      </c>
      <c r="AED1516" s="229" t="s">
        <v>3878</v>
      </c>
      <c r="AEF1516" s="229" t="s">
        <v>3879</v>
      </c>
      <c r="AEG1516" s="229" t="s">
        <v>437</v>
      </c>
      <c r="AEH1516" s="229" t="s">
        <v>282</v>
      </c>
      <c r="AEI1516" s="229" t="s">
        <v>3880</v>
      </c>
      <c r="AEJ1516" s="229" t="s">
        <v>1481</v>
      </c>
      <c r="AEK1516" s="229" t="s">
        <v>523</v>
      </c>
      <c r="AEL1516" s="229" t="s">
        <v>289</v>
      </c>
      <c r="AEM1516" s="229" t="s">
        <v>35</v>
      </c>
      <c r="AEN1516" s="229" t="s">
        <v>27</v>
      </c>
      <c r="AEO1516" s="229" t="s">
        <v>181</v>
      </c>
      <c r="AEP1516" s="229" t="s">
        <v>3881</v>
      </c>
      <c r="AEQ1516" s="229" t="s">
        <v>239</v>
      </c>
      <c r="AER1516" s="229" t="s">
        <v>1186</v>
      </c>
      <c r="AES1516" s="229" t="s">
        <v>222</v>
      </c>
      <c r="AET1516" s="229" t="s">
        <v>223</v>
      </c>
      <c r="AEU1516" s="229" t="s">
        <v>172</v>
      </c>
      <c r="AEV1516" s="229" t="s">
        <v>289</v>
      </c>
      <c r="AEW1516" s="229" t="s">
        <v>227</v>
      </c>
      <c r="AFA1516" s="229">
        <v>2024</v>
      </c>
      <c r="AFB1516" s="229" t="s">
        <v>57</v>
      </c>
      <c r="AFC1516" s="229" t="s">
        <v>3875</v>
      </c>
      <c r="AFD1516" s="229">
        <v>12963689</v>
      </c>
      <c r="AFE1516" s="229" t="s">
        <v>3876</v>
      </c>
      <c r="AFF1516" s="229" t="s">
        <v>310</v>
      </c>
      <c r="AFG1516" s="229" t="s">
        <v>3877</v>
      </c>
      <c r="AFH1516" s="229" t="s">
        <v>1480</v>
      </c>
      <c r="AFI1516" s="229" t="s">
        <v>52</v>
      </c>
      <c r="AFJ1516" s="229" t="s">
        <v>3878</v>
      </c>
      <c r="AFL1516" s="229" t="s">
        <v>3879</v>
      </c>
      <c r="AFM1516" s="229" t="s">
        <v>437</v>
      </c>
      <c r="AFN1516" s="229" t="s">
        <v>282</v>
      </c>
      <c r="AFO1516" s="229" t="s">
        <v>3880</v>
      </c>
      <c r="AFP1516" s="229" t="s">
        <v>1481</v>
      </c>
      <c r="AFQ1516" s="229" t="s">
        <v>523</v>
      </c>
      <c r="AFR1516" s="229" t="s">
        <v>289</v>
      </c>
      <c r="AFS1516" s="229" t="s">
        <v>35</v>
      </c>
      <c r="AFT1516" s="229" t="s">
        <v>27</v>
      </c>
      <c r="AFU1516" s="229" t="s">
        <v>181</v>
      </c>
      <c r="AFV1516" s="229" t="s">
        <v>3881</v>
      </c>
      <c r="AFW1516" s="229" t="s">
        <v>239</v>
      </c>
      <c r="AFX1516" s="229" t="s">
        <v>1186</v>
      </c>
      <c r="AFY1516" s="229" t="s">
        <v>222</v>
      </c>
      <c r="AFZ1516" s="229" t="s">
        <v>223</v>
      </c>
      <c r="AGA1516" s="229" t="s">
        <v>172</v>
      </c>
      <c r="AGB1516" s="229" t="s">
        <v>289</v>
      </c>
      <c r="AGC1516" s="229" t="s">
        <v>227</v>
      </c>
      <c r="AGG1516" s="229">
        <v>2024</v>
      </c>
      <c r="AGH1516" s="229" t="s">
        <v>57</v>
      </c>
      <c r="AGI1516" s="229" t="s">
        <v>3875</v>
      </c>
      <c r="AGJ1516" s="229">
        <v>12963689</v>
      </c>
      <c r="AGK1516" s="229" t="s">
        <v>3876</v>
      </c>
      <c r="AGL1516" s="229" t="s">
        <v>310</v>
      </c>
      <c r="AGM1516" s="229" t="s">
        <v>3877</v>
      </c>
      <c r="AGN1516" s="229" t="s">
        <v>1480</v>
      </c>
      <c r="AGO1516" s="229" t="s">
        <v>52</v>
      </c>
      <c r="AGP1516" s="229" t="s">
        <v>3878</v>
      </c>
      <c r="AGR1516" s="229" t="s">
        <v>3879</v>
      </c>
      <c r="AGS1516" s="229" t="s">
        <v>437</v>
      </c>
      <c r="AGT1516" s="229" t="s">
        <v>282</v>
      </c>
      <c r="AGU1516" s="229" t="s">
        <v>3880</v>
      </c>
      <c r="AGV1516" s="229" t="s">
        <v>1481</v>
      </c>
      <c r="AGW1516" s="229" t="s">
        <v>523</v>
      </c>
      <c r="AGX1516" s="229" t="s">
        <v>289</v>
      </c>
      <c r="AGY1516" s="229" t="s">
        <v>35</v>
      </c>
      <c r="AGZ1516" s="229" t="s">
        <v>27</v>
      </c>
      <c r="AHA1516" s="229" t="s">
        <v>181</v>
      </c>
      <c r="AHB1516" s="229" t="s">
        <v>3881</v>
      </c>
      <c r="AHC1516" s="229" t="s">
        <v>239</v>
      </c>
      <c r="AHD1516" s="229" t="s">
        <v>1186</v>
      </c>
      <c r="AHE1516" s="229" t="s">
        <v>222</v>
      </c>
      <c r="AHF1516" s="229" t="s">
        <v>223</v>
      </c>
      <c r="AHG1516" s="229" t="s">
        <v>172</v>
      </c>
      <c r="AHH1516" s="229" t="s">
        <v>289</v>
      </c>
      <c r="AHI1516" s="229" t="s">
        <v>227</v>
      </c>
      <c r="AHM1516" s="229">
        <v>2024</v>
      </c>
      <c r="AHN1516" s="229" t="s">
        <v>57</v>
      </c>
      <c r="AHO1516" s="229" t="s">
        <v>3875</v>
      </c>
      <c r="AHP1516" s="229">
        <v>12963689</v>
      </c>
      <c r="AHQ1516" s="229" t="s">
        <v>3876</v>
      </c>
      <c r="AHR1516" s="229" t="s">
        <v>310</v>
      </c>
      <c r="AHS1516" s="229" t="s">
        <v>3877</v>
      </c>
      <c r="AHT1516" s="229" t="s">
        <v>1480</v>
      </c>
      <c r="AHU1516" s="229" t="s">
        <v>52</v>
      </c>
      <c r="AHV1516" s="229" t="s">
        <v>3878</v>
      </c>
      <c r="AHX1516" s="229" t="s">
        <v>3879</v>
      </c>
      <c r="AHY1516" s="229" t="s">
        <v>437</v>
      </c>
      <c r="AHZ1516" s="229" t="s">
        <v>282</v>
      </c>
      <c r="AIA1516" s="229" t="s">
        <v>3880</v>
      </c>
      <c r="AIB1516" s="229" t="s">
        <v>1481</v>
      </c>
      <c r="AIC1516" s="229" t="s">
        <v>523</v>
      </c>
      <c r="AID1516" s="229" t="s">
        <v>289</v>
      </c>
      <c r="AIE1516" s="229" t="s">
        <v>35</v>
      </c>
      <c r="AIF1516" s="229" t="s">
        <v>27</v>
      </c>
      <c r="AIG1516" s="229" t="s">
        <v>181</v>
      </c>
      <c r="AIH1516" s="229" t="s">
        <v>3881</v>
      </c>
      <c r="AII1516" s="229" t="s">
        <v>239</v>
      </c>
      <c r="AIJ1516" s="229" t="s">
        <v>1186</v>
      </c>
      <c r="AIK1516" s="229" t="s">
        <v>222</v>
      </c>
      <c r="AIL1516" s="229" t="s">
        <v>223</v>
      </c>
      <c r="AIM1516" s="229" t="s">
        <v>172</v>
      </c>
      <c r="AIN1516" s="229" t="s">
        <v>289</v>
      </c>
      <c r="AIO1516" s="229" t="s">
        <v>227</v>
      </c>
      <c r="AIS1516" s="229">
        <v>2024</v>
      </c>
      <c r="AIT1516" s="229" t="s">
        <v>57</v>
      </c>
      <c r="AIU1516" s="229" t="s">
        <v>3875</v>
      </c>
      <c r="AIV1516" s="229">
        <v>12963689</v>
      </c>
      <c r="AIW1516" s="229" t="s">
        <v>3876</v>
      </c>
      <c r="AIX1516" s="229" t="s">
        <v>310</v>
      </c>
      <c r="AIY1516" s="229" t="s">
        <v>3877</v>
      </c>
      <c r="AIZ1516" s="229" t="s">
        <v>1480</v>
      </c>
      <c r="AJA1516" s="229" t="s">
        <v>52</v>
      </c>
      <c r="AJB1516" s="229" t="s">
        <v>3878</v>
      </c>
      <c r="AJD1516" s="229" t="s">
        <v>3879</v>
      </c>
      <c r="AJE1516" s="229" t="s">
        <v>437</v>
      </c>
      <c r="AJF1516" s="229" t="s">
        <v>282</v>
      </c>
      <c r="AJG1516" s="229" t="s">
        <v>3880</v>
      </c>
      <c r="AJH1516" s="229" t="s">
        <v>1481</v>
      </c>
      <c r="AJI1516" s="229" t="s">
        <v>523</v>
      </c>
      <c r="AJJ1516" s="229" t="s">
        <v>289</v>
      </c>
      <c r="AJK1516" s="229" t="s">
        <v>35</v>
      </c>
      <c r="AJL1516" s="229" t="s">
        <v>27</v>
      </c>
      <c r="AJM1516" s="229" t="s">
        <v>181</v>
      </c>
      <c r="AJN1516" s="229" t="s">
        <v>3881</v>
      </c>
      <c r="AJO1516" s="229" t="s">
        <v>239</v>
      </c>
      <c r="AJP1516" s="229" t="s">
        <v>1186</v>
      </c>
      <c r="AJQ1516" s="229" t="s">
        <v>222</v>
      </c>
      <c r="AJR1516" s="229" t="s">
        <v>223</v>
      </c>
      <c r="AJS1516" s="229" t="s">
        <v>172</v>
      </c>
      <c r="AJT1516" s="229" t="s">
        <v>289</v>
      </c>
      <c r="AJU1516" s="229" t="s">
        <v>227</v>
      </c>
      <c r="AJY1516" s="229">
        <v>2024</v>
      </c>
      <c r="AJZ1516" s="229" t="s">
        <v>57</v>
      </c>
      <c r="AKA1516" s="229" t="s">
        <v>3875</v>
      </c>
      <c r="AKB1516" s="229">
        <v>12963689</v>
      </c>
      <c r="AKC1516" s="229" t="s">
        <v>3876</v>
      </c>
      <c r="AKD1516" s="229" t="s">
        <v>310</v>
      </c>
      <c r="AKE1516" s="229" t="s">
        <v>3877</v>
      </c>
      <c r="AKF1516" s="229" t="s">
        <v>1480</v>
      </c>
      <c r="AKG1516" s="229" t="s">
        <v>52</v>
      </c>
      <c r="AKH1516" s="229" t="s">
        <v>3878</v>
      </c>
      <c r="AKJ1516" s="229" t="s">
        <v>3879</v>
      </c>
      <c r="AKK1516" s="229" t="s">
        <v>437</v>
      </c>
      <c r="AKL1516" s="229" t="s">
        <v>282</v>
      </c>
      <c r="AKM1516" s="229" t="s">
        <v>3880</v>
      </c>
      <c r="AKN1516" s="229" t="s">
        <v>1481</v>
      </c>
      <c r="AKO1516" s="229" t="s">
        <v>523</v>
      </c>
      <c r="AKP1516" s="229" t="s">
        <v>289</v>
      </c>
      <c r="AKQ1516" s="229" t="s">
        <v>35</v>
      </c>
      <c r="AKR1516" s="229" t="s">
        <v>27</v>
      </c>
      <c r="AKS1516" s="229" t="s">
        <v>181</v>
      </c>
      <c r="AKT1516" s="229" t="s">
        <v>3881</v>
      </c>
      <c r="AKU1516" s="229" t="s">
        <v>239</v>
      </c>
      <c r="AKV1516" s="229" t="s">
        <v>1186</v>
      </c>
      <c r="AKW1516" s="229" t="s">
        <v>222</v>
      </c>
      <c r="AKX1516" s="229" t="s">
        <v>223</v>
      </c>
      <c r="AKY1516" s="229" t="s">
        <v>172</v>
      </c>
      <c r="AKZ1516" s="229" t="s">
        <v>289</v>
      </c>
      <c r="ALA1516" s="229" t="s">
        <v>227</v>
      </c>
      <c r="ALE1516" s="229">
        <v>2024</v>
      </c>
      <c r="ALF1516" s="229" t="s">
        <v>57</v>
      </c>
      <c r="ALG1516" s="229" t="s">
        <v>3875</v>
      </c>
      <c r="ALH1516" s="229">
        <v>12963689</v>
      </c>
      <c r="ALI1516" s="229" t="s">
        <v>3876</v>
      </c>
      <c r="ALJ1516" s="229" t="s">
        <v>310</v>
      </c>
      <c r="ALK1516" s="229" t="s">
        <v>3877</v>
      </c>
      <c r="ALL1516" s="229" t="s">
        <v>1480</v>
      </c>
      <c r="ALM1516" s="229" t="s">
        <v>52</v>
      </c>
      <c r="ALN1516" s="229" t="s">
        <v>3878</v>
      </c>
      <c r="ALP1516" s="229" t="s">
        <v>3879</v>
      </c>
      <c r="ALQ1516" s="229" t="s">
        <v>437</v>
      </c>
      <c r="ALR1516" s="229" t="s">
        <v>282</v>
      </c>
      <c r="ALS1516" s="229" t="s">
        <v>3880</v>
      </c>
      <c r="ALT1516" s="229" t="s">
        <v>1481</v>
      </c>
      <c r="ALU1516" s="229" t="s">
        <v>523</v>
      </c>
      <c r="ALV1516" s="229" t="s">
        <v>289</v>
      </c>
      <c r="ALW1516" s="229" t="s">
        <v>35</v>
      </c>
      <c r="ALX1516" s="229" t="s">
        <v>27</v>
      </c>
      <c r="ALY1516" s="229" t="s">
        <v>181</v>
      </c>
      <c r="ALZ1516" s="229" t="s">
        <v>3881</v>
      </c>
      <c r="AMA1516" s="229" t="s">
        <v>239</v>
      </c>
      <c r="AMB1516" s="229" t="s">
        <v>1186</v>
      </c>
      <c r="AMC1516" s="229" t="s">
        <v>222</v>
      </c>
      <c r="AMD1516" s="229" t="s">
        <v>223</v>
      </c>
      <c r="AME1516" s="229" t="s">
        <v>172</v>
      </c>
      <c r="AMF1516" s="229" t="s">
        <v>289</v>
      </c>
      <c r="AMG1516" s="229" t="s">
        <v>227</v>
      </c>
      <c r="AMK1516" s="229">
        <v>2024</v>
      </c>
      <c r="AML1516" s="229" t="s">
        <v>57</v>
      </c>
      <c r="AMM1516" s="229" t="s">
        <v>3875</v>
      </c>
      <c r="AMN1516" s="229">
        <v>12963689</v>
      </c>
      <c r="AMO1516" s="229" t="s">
        <v>3876</v>
      </c>
      <c r="AMP1516" s="229" t="s">
        <v>310</v>
      </c>
      <c r="AMQ1516" s="229" t="s">
        <v>3877</v>
      </c>
      <c r="AMR1516" s="229" t="s">
        <v>1480</v>
      </c>
      <c r="AMS1516" s="229" t="s">
        <v>52</v>
      </c>
      <c r="AMT1516" s="229" t="s">
        <v>3878</v>
      </c>
      <c r="AMV1516" s="229" t="s">
        <v>3879</v>
      </c>
      <c r="AMW1516" s="229" t="s">
        <v>437</v>
      </c>
      <c r="AMX1516" s="229" t="s">
        <v>282</v>
      </c>
      <c r="AMY1516" s="229" t="s">
        <v>3880</v>
      </c>
      <c r="AMZ1516" s="229" t="s">
        <v>1481</v>
      </c>
      <c r="ANA1516" s="229" t="s">
        <v>523</v>
      </c>
      <c r="ANB1516" s="229" t="s">
        <v>289</v>
      </c>
      <c r="ANC1516" s="229" t="s">
        <v>35</v>
      </c>
      <c r="AND1516" s="229" t="s">
        <v>27</v>
      </c>
      <c r="ANE1516" s="229" t="s">
        <v>181</v>
      </c>
      <c r="ANF1516" s="229" t="s">
        <v>3881</v>
      </c>
      <c r="ANG1516" s="229" t="s">
        <v>239</v>
      </c>
      <c r="ANH1516" s="229" t="s">
        <v>1186</v>
      </c>
      <c r="ANI1516" s="229" t="s">
        <v>222</v>
      </c>
      <c r="ANJ1516" s="229" t="s">
        <v>223</v>
      </c>
      <c r="ANK1516" s="229" t="s">
        <v>172</v>
      </c>
      <c r="ANL1516" s="229" t="s">
        <v>289</v>
      </c>
      <c r="ANM1516" s="229" t="s">
        <v>227</v>
      </c>
      <c r="ANQ1516" s="229">
        <v>2024</v>
      </c>
      <c r="ANR1516" s="229" t="s">
        <v>57</v>
      </c>
      <c r="ANS1516" s="229" t="s">
        <v>3875</v>
      </c>
      <c r="ANT1516" s="229">
        <v>12963689</v>
      </c>
      <c r="ANU1516" s="229" t="s">
        <v>3876</v>
      </c>
      <c r="ANV1516" s="229" t="s">
        <v>310</v>
      </c>
      <c r="ANW1516" s="229" t="s">
        <v>3877</v>
      </c>
      <c r="ANX1516" s="229" t="s">
        <v>1480</v>
      </c>
      <c r="ANY1516" s="229" t="s">
        <v>52</v>
      </c>
      <c r="ANZ1516" s="229" t="s">
        <v>3878</v>
      </c>
      <c r="AOB1516" s="229" t="s">
        <v>3879</v>
      </c>
      <c r="AOC1516" s="229" t="s">
        <v>437</v>
      </c>
      <c r="AOD1516" s="229" t="s">
        <v>282</v>
      </c>
      <c r="AOE1516" s="229" t="s">
        <v>3880</v>
      </c>
      <c r="AOF1516" s="229" t="s">
        <v>1481</v>
      </c>
      <c r="AOG1516" s="229" t="s">
        <v>523</v>
      </c>
      <c r="AOH1516" s="229" t="s">
        <v>289</v>
      </c>
      <c r="AOI1516" s="229" t="s">
        <v>35</v>
      </c>
      <c r="AOJ1516" s="229" t="s">
        <v>27</v>
      </c>
      <c r="AOK1516" s="229" t="s">
        <v>181</v>
      </c>
      <c r="AOL1516" s="229" t="s">
        <v>3881</v>
      </c>
      <c r="AOM1516" s="229" t="s">
        <v>239</v>
      </c>
      <c r="AON1516" s="229" t="s">
        <v>1186</v>
      </c>
      <c r="AOO1516" s="229" t="s">
        <v>222</v>
      </c>
      <c r="AOP1516" s="229" t="s">
        <v>223</v>
      </c>
      <c r="AOQ1516" s="229" t="s">
        <v>172</v>
      </c>
      <c r="AOR1516" s="229" t="s">
        <v>289</v>
      </c>
      <c r="AOS1516" s="229" t="s">
        <v>227</v>
      </c>
      <c r="AOW1516" s="229">
        <v>2024</v>
      </c>
      <c r="AOX1516" s="229" t="s">
        <v>57</v>
      </c>
      <c r="AOY1516" s="229" t="s">
        <v>3875</v>
      </c>
      <c r="AOZ1516" s="229">
        <v>12963689</v>
      </c>
      <c r="APA1516" s="229" t="s">
        <v>3876</v>
      </c>
      <c r="APB1516" s="229" t="s">
        <v>310</v>
      </c>
      <c r="APC1516" s="229" t="s">
        <v>3877</v>
      </c>
      <c r="APD1516" s="229" t="s">
        <v>1480</v>
      </c>
      <c r="APE1516" s="229" t="s">
        <v>52</v>
      </c>
      <c r="APF1516" s="229" t="s">
        <v>3878</v>
      </c>
      <c r="APH1516" s="229" t="s">
        <v>3879</v>
      </c>
      <c r="API1516" s="229" t="s">
        <v>437</v>
      </c>
      <c r="APJ1516" s="229" t="s">
        <v>282</v>
      </c>
      <c r="APK1516" s="229" t="s">
        <v>3880</v>
      </c>
      <c r="APL1516" s="229" t="s">
        <v>1481</v>
      </c>
      <c r="APM1516" s="229" t="s">
        <v>523</v>
      </c>
      <c r="APN1516" s="229" t="s">
        <v>289</v>
      </c>
      <c r="APO1516" s="229" t="s">
        <v>35</v>
      </c>
      <c r="APP1516" s="229" t="s">
        <v>27</v>
      </c>
      <c r="APQ1516" s="229" t="s">
        <v>181</v>
      </c>
      <c r="APR1516" s="229" t="s">
        <v>3881</v>
      </c>
      <c r="APS1516" s="229" t="s">
        <v>239</v>
      </c>
      <c r="APT1516" s="229" t="s">
        <v>1186</v>
      </c>
      <c r="APU1516" s="229" t="s">
        <v>222</v>
      </c>
      <c r="APV1516" s="229" t="s">
        <v>223</v>
      </c>
      <c r="APW1516" s="229" t="s">
        <v>172</v>
      </c>
      <c r="APX1516" s="229" t="s">
        <v>289</v>
      </c>
      <c r="APY1516" s="229" t="s">
        <v>227</v>
      </c>
      <c r="AQC1516" s="229">
        <v>2024</v>
      </c>
      <c r="AQD1516" s="229" t="s">
        <v>57</v>
      </c>
      <c r="AQE1516" s="229" t="s">
        <v>3875</v>
      </c>
      <c r="AQF1516" s="229">
        <v>12963689</v>
      </c>
      <c r="AQG1516" s="229" t="s">
        <v>3876</v>
      </c>
      <c r="AQH1516" s="229" t="s">
        <v>310</v>
      </c>
      <c r="AQI1516" s="229" t="s">
        <v>3877</v>
      </c>
      <c r="AQJ1516" s="229" t="s">
        <v>1480</v>
      </c>
      <c r="AQK1516" s="229" t="s">
        <v>52</v>
      </c>
      <c r="AQL1516" s="229" t="s">
        <v>3878</v>
      </c>
      <c r="AQN1516" s="229" t="s">
        <v>3879</v>
      </c>
      <c r="AQO1516" s="229" t="s">
        <v>437</v>
      </c>
      <c r="AQP1516" s="229" t="s">
        <v>282</v>
      </c>
      <c r="AQQ1516" s="229" t="s">
        <v>3880</v>
      </c>
      <c r="AQR1516" s="229" t="s">
        <v>1481</v>
      </c>
      <c r="AQS1516" s="229" t="s">
        <v>523</v>
      </c>
      <c r="AQT1516" s="229" t="s">
        <v>289</v>
      </c>
      <c r="AQU1516" s="229" t="s">
        <v>35</v>
      </c>
      <c r="AQV1516" s="229" t="s">
        <v>27</v>
      </c>
      <c r="AQW1516" s="229" t="s">
        <v>181</v>
      </c>
      <c r="AQX1516" s="229" t="s">
        <v>3881</v>
      </c>
      <c r="AQY1516" s="229" t="s">
        <v>239</v>
      </c>
      <c r="AQZ1516" s="229" t="s">
        <v>1186</v>
      </c>
      <c r="ARA1516" s="229" t="s">
        <v>222</v>
      </c>
      <c r="ARB1516" s="229" t="s">
        <v>223</v>
      </c>
      <c r="ARC1516" s="229" t="s">
        <v>172</v>
      </c>
      <c r="ARD1516" s="229" t="s">
        <v>289</v>
      </c>
      <c r="ARE1516" s="229" t="s">
        <v>227</v>
      </c>
      <c r="ARI1516" s="229">
        <v>2024</v>
      </c>
      <c r="ARJ1516" s="229" t="s">
        <v>57</v>
      </c>
      <c r="ARK1516" s="229" t="s">
        <v>3875</v>
      </c>
      <c r="ARL1516" s="229">
        <v>12963689</v>
      </c>
      <c r="ARM1516" s="229" t="s">
        <v>3876</v>
      </c>
      <c r="ARN1516" s="229" t="s">
        <v>310</v>
      </c>
      <c r="ARO1516" s="229" t="s">
        <v>3877</v>
      </c>
      <c r="ARP1516" s="229" t="s">
        <v>1480</v>
      </c>
      <c r="ARQ1516" s="229" t="s">
        <v>52</v>
      </c>
      <c r="ARR1516" s="229" t="s">
        <v>3878</v>
      </c>
      <c r="ART1516" s="229" t="s">
        <v>3879</v>
      </c>
      <c r="ARU1516" s="229" t="s">
        <v>437</v>
      </c>
      <c r="ARV1516" s="229" t="s">
        <v>282</v>
      </c>
      <c r="ARW1516" s="229" t="s">
        <v>3880</v>
      </c>
      <c r="ARX1516" s="229" t="s">
        <v>1481</v>
      </c>
      <c r="ARY1516" s="229" t="s">
        <v>523</v>
      </c>
      <c r="ARZ1516" s="229" t="s">
        <v>289</v>
      </c>
      <c r="ASA1516" s="229" t="s">
        <v>35</v>
      </c>
      <c r="ASB1516" s="229" t="s">
        <v>27</v>
      </c>
      <c r="ASC1516" s="229" t="s">
        <v>181</v>
      </c>
      <c r="ASD1516" s="229" t="s">
        <v>3881</v>
      </c>
      <c r="ASE1516" s="229" t="s">
        <v>239</v>
      </c>
      <c r="ASF1516" s="229" t="s">
        <v>1186</v>
      </c>
      <c r="ASG1516" s="229" t="s">
        <v>222</v>
      </c>
      <c r="ASH1516" s="229" t="s">
        <v>223</v>
      </c>
      <c r="ASI1516" s="229" t="s">
        <v>172</v>
      </c>
      <c r="ASJ1516" s="229" t="s">
        <v>289</v>
      </c>
      <c r="ASK1516" s="229" t="s">
        <v>227</v>
      </c>
      <c r="ASO1516" s="229">
        <v>2024</v>
      </c>
      <c r="ASP1516" s="229" t="s">
        <v>57</v>
      </c>
      <c r="ASQ1516" s="229" t="s">
        <v>3875</v>
      </c>
      <c r="ASR1516" s="229">
        <v>12963689</v>
      </c>
      <c r="ASS1516" s="229" t="s">
        <v>3876</v>
      </c>
      <c r="AST1516" s="229" t="s">
        <v>310</v>
      </c>
      <c r="ASU1516" s="229" t="s">
        <v>3877</v>
      </c>
      <c r="ASV1516" s="229" t="s">
        <v>1480</v>
      </c>
      <c r="ASW1516" s="229" t="s">
        <v>52</v>
      </c>
      <c r="ASX1516" s="229" t="s">
        <v>3878</v>
      </c>
      <c r="ASZ1516" s="229" t="s">
        <v>3879</v>
      </c>
      <c r="ATA1516" s="229" t="s">
        <v>437</v>
      </c>
      <c r="ATB1516" s="229" t="s">
        <v>282</v>
      </c>
      <c r="ATC1516" s="229" t="s">
        <v>3880</v>
      </c>
      <c r="ATD1516" s="229" t="s">
        <v>1481</v>
      </c>
      <c r="ATE1516" s="229" t="s">
        <v>523</v>
      </c>
      <c r="ATF1516" s="229" t="s">
        <v>289</v>
      </c>
      <c r="ATG1516" s="229" t="s">
        <v>35</v>
      </c>
      <c r="ATH1516" s="229" t="s">
        <v>27</v>
      </c>
      <c r="ATI1516" s="229" t="s">
        <v>181</v>
      </c>
      <c r="ATJ1516" s="229" t="s">
        <v>3881</v>
      </c>
      <c r="ATK1516" s="229" t="s">
        <v>239</v>
      </c>
      <c r="ATL1516" s="229" t="s">
        <v>1186</v>
      </c>
      <c r="ATM1516" s="229" t="s">
        <v>222</v>
      </c>
      <c r="ATN1516" s="229" t="s">
        <v>223</v>
      </c>
      <c r="ATO1516" s="229" t="s">
        <v>172</v>
      </c>
      <c r="ATP1516" s="229" t="s">
        <v>289</v>
      </c>
      <c r="ATQ1516" s="229" t="s">
        <v>227</v>
      </c>
      <c r="ATU1516" s="229">
        <v>2024</v>
      </c>
      <c r="ATV1516" s="229" t="s">
        <v>57</v>
      </c>
      <c r="ATW1516" s="229" t="s">
        <v>3875</v>
      </c>
      <c r="ATX1516" s="229">
        <v>12963689</v>
      </c>
      <c r="ATY1516" s="229" t="s">
        <v>3876</v>
      </c>
      <c r="ATZ1516" s="229" t="s">
        <v>310</v>
      </c>
      <c r="AUA1516" s="229" t="s">
        <v>3877</v>
      </c>
      <c r="AUB1516" s="229" t="s">
        <v>1480</v>
      </c>
      <c r="AUC1516" s="229" t="s">
        <v>52</v>
      </c>
      <c r="AUD1516" s="229" t="s">
        <v>3878</v>
      </c>
      <c r="AUF1516" s="229" t="s">
        <v>3879</v>
      </c>
      <c r="AUG1516" s="229" t="s">
        <v>437</v>
      </c>
      <c r="AUH1516" s="229" t="s">
        <v>282</v>
      </c>
      <c r="AUI1516" s="229" t="s">
        <v>3880</v>
      </c>
      <c r="AUJ1516" s="229" t="s">
        <v>1481</v>
      </c>
      <c r="AUK1516" s="229" t="s">
        <v>523</v>
      </c>
      <c r="AUL1516" s="229" t="s">
        <v>289</v>
      </c>
      <c r="AUM1516" s="229" t="s">
        <v>35</v>
      </c>
      <c r="AUN1516" s="229" t="s">
        <v>27</v>
      </c>
      <c r="AUO1516" s="229" t="s">
        <v>181</v>
      </c>
      <c r="AUP1516" s="229" t="s">
        <v>3881</v>
      </c>
      <c r="AUQ1516" s="229" t="s">
        <v>239</v>
      </c>
      <c r="AUR1516" s="229" t="s">
        <v>1186</v>
      </c>
      <c r="AUS1516" s="229" t="s">
        <v>222</v>
      </c>
      <c r="AUT1516" s="229" t="s">
        <v>223</v>
      </c>
      <c r="AUU1516" s="229" t="s">
        <v>172</v>
      </c>
      <c r="AUV1516" s="229" t="s">
        <v>289</v>
      </c>
      <c r="AUW1516" s="229" t="s">
        <v>227</v>
      </c>
      <c r="AVA1516" s="229">
        <v>2024</v>
      </c>
      <c r="AVB1516" s="229" t="s">
        <v>57</v>
      </c>
      <c r="AVC1516" s="229" t="s">
        <v>3875</v>
      </c>
      <c r="AVD1516" s="229">
        <v>12963689</v>
      </c>
      <c r="AVE1516" s="229" t="s">
        <v>3876</v>
      </c>
      <c r="AVF1516" s="229" t="s">
        <v>310</v>
      </c>
      <c r="AVG1516" s="229" t="s">
        <v>3877</v>
      </c>
      <c r="AVH1516" s="229" t="s">
        <v>1480</v>
      </c>
      <c r="AVI1516" s="229" t="s">
        <v>52</v>
      </c>
      <c r="AVJ1516" s="229" t="s">
        <v>3878</v>
      </c>
      <c r="AVL1516" s="229" t="s">
        <v>3879</v>
      </c>
      <c r="AVM1516" s="229" t="s">
        <v>437</v>
      </c>
      <c r="AVN1516" s="229" t="s">
        <v>282</v>
      </c>
      <c r="AVO1516" s="229" t="s">
        <v>3880</v>
      </c>
      <c r="AVP1516" s="229" t="s">
        <v>1481</v>
      </c>
      <c r="AVQ1516" s="229" t="s">
        <v>523</v>
      </c>
      <c r="AVR1516" s="229" t="s">
        <v>289</v>
      </c>
      <c r="AVS1516" s="229" t="s">
        <v>35</v>
      </c>
      <c r="AVT1516" s="229" t="s">
        <v>27</v>
      </c>
      <c r="AVU1516" s="229" t="s">
        <v>181</v>
      </c>
      <c r="AVV1516" s="229" t="s">
        <v>3881</v>
      </c>
      <c r="AVW1516" s="229" t="s">
        <v>239</v>
      </c>
      <c r="AVX1516" s="229" t="s">
        <v>1186</v>
      </c>
      <c r="AVY1516" s="229" t="s">
        <v>222</v>
      </c>
      <c r="AVZ1516" s="229" t="s">
        <v>223</v>
      </c>
      <c r="AWA1516" s="229" t="s">
        <v>172</v>
      </c>
      <c r="AWB1516" s="229" t="s">
        <v>289</v>
      </c>
      <c r="AWC1516" s="229" t="s">
        <v>227</v>
      </c>
      <c r="AWG1516" s="229">
        <v>2024</v>
      </c>
      <c r="AWH1516" s="229" t="s">
        <v>57</v>
      </c>
      <c r="AWI1516" s="229" t="s">
        <v>3875</v>
      </c>
      <c r="AWJ1516" s="229">
        <v>12963689</v>
      </c>
      <c r="AWK1516" s="229" t="s">
        <v>3876</v>
      </c>
      <c r="AWL1516" s="229" t="s">
        <v>310</v>
      </c>
      <c r="AWM1516" s="229" t="s">
        <v>3877</v>
      </c>
      <c r="AWN1516" s="229" t="s">
        <v>1480</v>
      </c>
      <c r="AWO1516" s="229" t="s">
        <v>52</v>
      </c>
      <c r="AWP1516" s="229" t="s">
        <v>3878</v>
      </c>
      <c r="AWR1516" s="229" t="s">
        <v>3879</v>
      </c>
      <c r="AWS1516" s="229" t="s">
        <v>437</v>
      </c>
      <c r="AWT1516" s="229" t="s">
        <v>282</v>
      </c>
      <c r="AWU1516" s="229" t="s">
        <v>3880</v>
      </c>
      <c r="AWV1516" s="229" t="s">
        <v>1481</v>
      </c>
      <c r="AWW1516" s="229" t="s">
        <v>523</v>
      </c>
      <c r="AWX1516" s="229" t="s">
        <v>289</v>
      </c>
      <c r="AWY1516" s="229" t="s">
        <v>35</v>
      </c>
      <c r="AWZ1516" s="229" t="s">
        <v>27</v>
      </c>
      <c r="AXA1516" s="229" t="s">
        <v>181</v>
      </c>
      <c r="AXB1516" s="229" t="s">
        <v>3881</v>
      </c>
      <c r="AXC1516" s="229" t="s">
        <v>239</v>
      </c>
      <c r="AXD1516" s="229" t="s">
        <v>1186</v>
      </c>
      <c r="AXE1516" s="229" t="s">
        <v>222</v>
      </c>
      <c r="AXF1516" s="229" t="s">
        <v>223</v>
      </c>
      <c r="AXG1516" s="229" t="s">
        <v>172</v>
      </c>
      <c r="AXH1516" s="229" t="s">
        <v>289</v>
      </c>
      <c r="AXI1516" s="229" t="s">
        <v>227</v>
      </c>
      <c r="AXM1516" s="229">
        <v>2024</v>
      </c>
      <c r="AXN1516" s="229" t="s">
        <v>57</v>
      </c>
      <c r="AXO1516" s="229" t="s">
        <v>3875</v>
      </c>
      <c r="AXP1516" s="229">
        <v>12963689</v>
      </c>
      <c r="AXQ1516" s="229" t="s">
        <v>3876</v>
      </c>
      <c r="AXR1516" s="229" t="s">
        <v>310</v>
      </c>
      <c r="AXS1516" s="229" t="s">
        <v>3877</v>
      </c>
      <c r="AXT1516" s="229" t="s">
        <v>1480</v>
      </c>
      <c r="AXU1516" s="229" t="s">
        <v>52</v>
      </c>
      <c r="AXV1516" s="229" t="s">
        <v>3878</v>
      </c>
      <c r="AXX1516" s="229" t="s">
        <v>3879</v>
      </c>
      <c r="AXY1516" s="229" t="s">
        <v>437</v>
      </c>
      <c r="AXZ1516" s="229" t="s">
        <v>282</v>
      </c>
      <c r="AYA1516" s="229" t="s">
        <v>3880</v>
      </c>
      <c r="AYB1516" s="229" t="s">
        <v>1481</v>
      </c>
      <c r="AYC1516" s="229" t="s">
        <v>523</v>
      </c>
      <c r="AYD1516" s="229" t="s">
        <v>289</v>
      </c>
      <c r="AYE1516" s="229" t="s">
        <v>35</v>
      </c>
      <c r="AYF1516" s="229" t="s">
        <v>27</v>
      </c>
      <c r="AYG1516" s="229" t="s">
        <v>181</v>
      </c>
      <c r="AYH1516" s="229" t="s">
        <v>3881</v>
      </c>
      <c r="AYI1516" s="229" t="s">
        <v>239</v>
      </c>
      <c r="AYJ1516" s="229" t="s">
        <v>1186</v>
      </c>
      <c r="AYK1516" s="229" t="s">
        <v>222</v>
      </c>
      <c r="AYL1516" s="229" t="s">
        <v>223</v>
      </c>
      <c r="AYM1516" s="229" t="s">
        <v>172</v>
      </c>
      <c r="AYN1516" s="229" t="s">
        <v>289</v>
      </c>
      <c r="AYO1516" s="229" t="s">
        <v>227</v>
      </c>
      <c r="AYS1516" s="229">
        <v>2024</v>
      </c>
      <c r="AYT1516" s="229" t="s">
        <v>57</v>
      </c>
      <c r="AYU1516" s="229" t="s">
        <v>3875</v>
      </c>
      <c r="AYV1516" s="229">
        <v>12963689</v>
      </c>
      <c r="AYW1516" s="229" t="s">
        <v>3876</v>
      </c>
      <c r="AYX1516" s="229" t="s">
        <v>310</v>
      </c>
      <c r="AYY1516" s="229" t="s">
        <v>3877</v>
      </c>
      <c r="AYZ1516" s="229" t="s">
        <v>1480</v>
      </c>
      <c r="AZA1516" s="229" t="s">
        <v>52</v>
      </c>
      <c r="AZB1516" s="229" t="s">
        <v>3878</v>
      </c>
      <c r="AZD1516" s="229" t="s">
        <v>3879</v>
      </c>
      <c r="AZE1516" s="229" t="s">
        <v>437</v>
      </c>
      <c r="AZF1516" s="229" t="s">
        <v>282</v>
      </c>
      <c r="AZG1516" s="229" t="s">
        <v>3880</v>
      </c>
      <c r="AZH1516" s="229" t="s">
        <v>1481</v>
      </c>
      <c r="AZI1516" s="229" t="s">
        <v>523</v>
      </c>
      <c r="AZJ1516" s="229" t="s">
        <v>289</v>
      </c>
      <c r="AZK1516" s="229" t="s">
        <v>35</v>
      </c>
      <c r="AZL1516" s="229" t="s">
        <v>27</v>
      </c>
      <c r="AZM1516" s="229" t="s">
        <v>181</v>
      </c>
      <c r="AZN1516" s="229" t="s">
        <v>3881</v>
      </c>
      <c r="AZO1516" s="229" t="s">
        <v>239</v>
      </c>
      <c r="AZP1516" s="229" t="s">
        <v>1186</v>
      </c>
      <c r="AZQ1516" s="229" t="s">
        <v>222</v>
      </c>
      <c r="AZR1516" s="229" t="s">
        <v>223</v>
      </c>
      <c r="AZS1516" s="229" t="s">
        <v>172</v>
      </c>
      <c r="AZT1516" s="229" t="s">
        <v>289</v>
      </c>
      <c r="AZU1516" s="229" t="s">
        <v>227</v>
      </c>
      <c r="AZY1516" s="229">
        <v>2024</v>
      </c>
      <c r="AZZ1516" s="229" t="s">
        <v>57</v>
      </c>
      <c r="BAA1516" s="229" t="s">
        <v>3875</v>
      </c>
      <c r="BAB1516" s="229">
        <v>12963689</v>
      </c>
      <c r="BAC1516" s="229" t="s">
        <v>3876</v>
      </c>
      <c r="BAD1516" s="229" t="s">
        <v>310</v>
      </c>
      <c r="BAE1516" s="229" t="s">
        <v>3877</v>
      </c>
      <c r="BAF1516" s="229" t="s">
        <v>1480</v>
      </c>
      <c r="BAG1516" s="229" t="s">
        <v>52</v>
      </c>
      <c r="BAH1516" s="229" t="s">
        <v>3878</v>
      </c>
      <c r="BAJ1516" s="229" t="s">
        <v>3879</v>
      </c>
      <c r="BAK1516" s="229" t="s">
        <v>437</v>
      </c>
      <c r="BAL1516" s="229" t="s">
        <v>282</v>
      </c>
      <c r="BAM1516" s="229" t="s">
        <v>3880</v>
      </c>
      <c r="BAN1516" s="229" t="s">
        <v>1481</v>
      </c>
      <c r="BAO1516" s="229" t="s">
        <v>523</v>
      </c>
      <c r="BAP1516" s="229" t="s">
        <v>289</v>
      </c>
      <c r="BAQ1516" s="229" t="s">
        <v>35</v>
      </c>
      <c r="BAR1516" s="229" t="s">
        <v>27</v>
      </c>
      <c r="BAS1516" s="229" t="s">
        <v>181</v>
      </c>
      <c r="BAT1516" s="229" t="s">
        <v>3881</v>
      </c>
      <c r="BAU1516" s="229" t="s">
        <v>239</v>
      </c>
      <c r="BAV1516" s="229" t="s">
        <v>1186</v>
      </c>
      <c r="BAW1516" s="229" t="s">
        <v>222</v>
      </c>
      <c r="BAX1516" s="229" t="s">
        <v>223</v>
      </c>
      <c r="BAY1516" s="229" t="s">
        <v>172</v>
      </c>
      <c r="BAZ1516" s="229" t="s">
        <v>289</v>
      </c>
      <c r="BBA1516" s="229" t="s">
        <v>227</v>
      </c>
      <c r="BBE1516" s="229">
        <v>2024</v>
      </c>
      <c r="BBF1516" s="229" t="s">
        <v>57</v>
      </c>
      <c r="BBG1516" s="229" t="s">
        <v>3875</v>
      </c>
      <c r="BBH1516" s="229">
        <v>12963689</v>
      </c>
      <c r="BBI1516" s="229" t="s">
        <v>3876</v>
      </c>
      <c r="BBJ1516" s="229" t="s">
        <v>310</v>
      </c>
      <c r="BBK1516" s="229" t="s">
        <v>3877</v>
      </c>
      <c r="BBL1516" s="229" t="s">
        <v>1480</v>
      </c>
      <c r="BBM1516" s="229" t="s">
        <v>52</v>
      </c>
      <c r="BBN1516" s="229" t="s">
        <v>3878</v>
      </c>
      <c r="BBP1516" s="229" t="s">
        <v>3879</v>
      </c>
      <c r="BBQ1516" s="229" t="s">
        <v>437</v>
      </c>
      <c r="BBR1516" s="229" t="s">
        <v>282</v>
      </c>
      <c r="BBS1516" s="229" t="s">
        <v>3880</v>
      </c>
      <c r="BBT1516" s="229" t="s">
        <v>1481</v>
      </c>
      <c r="BBU1516" s="229" t="s">
        <v>523</v>
      </c>
      <c r="BBV1516" s="229" t="s">
        <v>289</v>
      </c>
      <c r="BBW1516" s="229" t="s">
        <v>35</v>
      </c>
      <c r="BBX1516" s="229" t="s">
        <v>27</v>
      </c>
      <c r="BBY1516" s="229" t="s">
        <v>181</v>
      </c>
      <c r="BBZ1516" s="229" t="s">
        <v>3881</v>
      </c>
      <c r="BCA1516" s="229" t="s">
        <v>239</v>
      </c>
      <c r="BCB1516" s="229" t="s">
        <v>1186</v>
      </c>
      <c r="BCC1516" s="229" t="s">
        <v>222</v>
      </c>
      <c r="BCD1516" s="229" t="s">
        <v>223</v>
      </c>
      <c r="BCE1516" s="229" t="s">
        <v>172</v>
      </c>
      <c r="BCF1516" s="229" t="s">
        <v>289</v>
      </c>
      <c r="BCG1516" s="229" t="s">
        <v>227</v>
      </c>
      <c r="BCK1516" s="229">
        <v>2024</v>
      </c>
      <c r="BCL1516" s="229" t="s">
        <v>57</v>
      </c>
      <c r="BCM1516" s="229" t="s">
        <v>3875</v>
      </c>
      <c r="BCN1516" s="229">
        <v>12963689</v>
      </c>
      <c r="BCO1516" s="229" t="s">
        <v>3876</v>
      </c>
      <c r="BCP1516" s="229" t="s">
        <v>310</v>
      </c>
      <c r="BCQ1516" s="229" t="s">
        <v>3877</v>
      </c>
      <c r="BCR1516" s="229" t="s">
        <v>1480</v>
      </c>
      <c r="BCS1516" s="229" t="s">
        <v>52</v>
      </c>
      <c r="BCT1516" s="229" t="s">
        <v>3878</v>
      </c>
      <c r="BCV1516" s="229" t="s">
        <v>3879</v>
      </c>
      <c r="BCW1516" s="229" t="s">
        <v>437</v>
      </c>
      <c r="BCX1516" s="229" t="s">
        <v>282</v>
      </c>
      <c r="BCY1516" s="229" t="s">
        <v>3880</v>
      </c>
      <c r="BCZ1516" s="229" t="s">
        <v>1481</v>
      </c>
      <c r="BDA1516" s="229" t="s">
        <v>523</v>
      </c>
      <c r="BDB1516" s="229" t="s">
        <v>289</v>
      </c>
      <c r="BDC1516" s="229" t="s">
        <v>35</v>
      </c>
      <c r="BDD1516" s="229" t="s">
        <v>27</v>
      </c>
      <c r="BDE1516" s="229" t="s">
        <v>181</v>
      </c>
      <c r="BDF1516" s="229" t="s">
        <v>3881</v>
      </c>
      <c r="BDG1516" s="229" t="s">
        <v>239</v>
      </c>
      <c r="BDH1516" s="229" t="s">
        <v>1186</v>
      </c>
      <c r="BDI1516" s="229" t="s">
        <v>222</v>
      </c>
      <c r="BDJ1516" s="229" t="s">
        <v>223</v>
      </c>
      <c r="BDK1516" s="229" t="s">
        <v>172</v>
      </c>
      <c r="BDL1516" s="229" t="s">
        <v>289</v>
      </c>
      <c r="BDM1516" s="229" t="s">
        <v>227</v>
      </c>
      <c r="BDQ1516" s="229">
        <v>2024</v>
      </c>
      <c r="BDR1516" s="229" t="s">
        <v>57</v>
      </c>
      <c r="BDS1516" s="229" t="s">
        <v>3875</v>
      </c>
      <c r="BDT1516" s="229">
        <v>12963689</v>
      </c>
      <c r="BDU1516" s="229" t="s">
        <v>3876</v>
      </c>
      <c r="BDV1516" s="229" t="s">
        <v>310</v>
      </c>
      <c r="BDW1516" s="229" t="s">
        <v>3877</v>
      </c>
      <c r="BDX1516" s="229" t="s">
        <v>1480</v>
      </c>
      <c r="BDY1516" s="229" t="s">
        <v>52</v>
      </c>
      <c r="BDZ1516" s="229" t="s">
        <v>3878</v>
      </c>
      <c r="BEB1516" s="229" t="s">
        <v>3879</v>
      </c>
      <c r="BEC1516" s="229" t="s">
        <v>437</v>
      </c>
      <c r="BED1516" s="229" t="s">
        <v>282</v>
      </c>
      <c r="BEE1516" s="229" t="s">
        <v>3880</v>
      </c>
      <c r="BEF1516" s="229" t="s">
        <v>1481</v>
      </c>
      <c r="BEG1516" s="229" t="s">
        <v>523</v>
      </c>
      <c r="BEH1516" s="229" t="s">
        <v>289</v>
      </c>
      <c r="BEI1516" s="229" t="s">
        <v>35</v>
      </c>
      <c r="BEJ1516" s="229" t="s">
        <v>27</v>
      </c>
      <c r="BEK1516" s="229" t="s">
        <v>181</v>
      </c>
      <c r="BEL1516" s="229" t="s">
        <v>3881</v>
      </c>
      <c r="BEM1516" s="229" t="s">
        <v>239</v>
      </c>
      <c r="BEN1516" s="229" t="s">
        <v>1186</v>
      </c>
      <c r="BEO1516" s="229" t="s">
        <v>222</v>
      </c>
      <c r="BEP1516" s="229" t="s">
        <v>223</v>
      </c>
      <c r="BEQ1516" s="229" t="s">
        <v>172</v>
      </c>
      <c r="BER1516" s="229" t="s">
        <v>289</v>
      </c>
      <c r="BES1516" s="229" t="s">
        <v>227</v>
      </c>
      <c r="BEW1516" s="229">
        <v>2024</v>
      </c>
      <c r="BEX1516" s="229" t="s">
        <v>57</v>
      </c>
      <c r="BEY1516" s="229" t="s">
        <v>3875</v>
      </c>
      <c r="BEZ1516" s="229">
        <v>12963689</v>
      </c>
      <c r="BFA1516" s="229" t="s">
        <v>3876</v>
      </c>
      <c r="BFB1516" s="229" t="s">
        <v>310</v>
      </c>
      <c r="BFC1516" s="229" t="s">
        <v>3877</v>
      </c>
      <c r="BFD1516" s="229" t="s">
        <v>1480</v>
      </c>
      <c r="BFE1516" s="229" t="s">
        <v>52</v>
      </c>
      <c r="BFF1516" s="229" t="s">
        <v>3878</v>
      </c>
      <c r="BFH1516" s="229" t="s">
        <v>3879</v>
      </c>
      <c r="BFI1516" s="229" t="s">
        <v>437</v>
      </c>
      <c r="BFJ1516" s="229" t="s">
        <v>282</v>
      </c>
      <c r="BFK1516" s="229" t="s">
        <v>3880</v>
      </c>
      <c r="BFL1516" s="229" t="s">
        <v>1481</v>
      </c>
      <c r="BFM1516" s="229" t="s">
        <v>523</v>
      </c>
      <c r="BFN1516" s="229" t="s">
        <v>289</v>
      </c>
      <c r="BFO1516" s="229" t="s">
        <v>35</v>
      </c>
      <c r="BFP1516" s="229" t="s">
        <v>27</v>
      </c>
      <c r="BFQ1516" s="229" t="s">
        <v>181</v>
      </c>
      <c r="BFR1516" s="229" t="s">
        <v>3881</v>
      </c>
      <c r="BFS1516" s="229" t="s">
        <v>239</v>
      </c>
      <c r="BFT1516" s="229" t="s">
        <v>1186</v>
      </c>
      <c r="BFU1516" s="229" t="s">
        <v>222</v>
      </c>
      <c r="BFV1516" s="229" t="s">
        <v>223</v>
      </c>
      <c r="BFW1516" s="229" t="s">
        <v>172</v>
      </c>
      <c r="BFX1516" s="229" t="s">
        <v>289</v>
      </c>
      <c r="BFY1516" s="229" t="s">
        <v>227</v>
      </c>
      <c r="BGC1516" s="229">
        <v>2024</v>
      </c>
      <c r="BGD1516" s="229" t="s">
        <v>57</v>
      </c>
      <c r="BGE1516" s="229" t="s">
        <v>3875</v>
      </c>
      <c r="BGF1516" s="229">
        <v>12963689</v>
      </c>
      <c r="BGG1516" s="229" t="s">
        <v>3876</v>
      </c>
      <c r="BGH1516" s="229" t="s">
        <v>310</v>
      </c>
      <c r="BGI1516" s="229" t="s">
        <v>3877</v>
      </c>
      <c r="BGJ1516" s="229" t="s">
        <v>1480</v>
      </c>
      <c r="BGK1516" s="229" t="s">
        <v>52</v>
      </c>
      <c r="BGL1516" s="229" t="s">
        <v>3878</v>
      </c>
      <c r="BGN1516" s="229" t="s">
        <v>3879</v>
      </c>
      <c r="BGO1516" s="229" t="s">
        <v>437</v>
      </c>
      <c r="BGP1516" s="229" t="s">
        <v>282</v>
      </c>
      <c r="BGQ1516" s="229" t="s">
        <v>3880</v>
      </c>
      <c r="BGR1516" s="229" t="s">
        <v>1481</v>
      </c>
      <c r="BGS1516" s="229" t="s">
        <v>523</v>
      </c>
      <c r="BGT1516" s="229" t="s">
        <v>289</v>
      </c>
      <c r="BGU1516" s="229" t="s">
        <v>35</v>
      </c>
      <c r="BGV1516" s="229" t="s">
        <v>27</v>
      </c>
      <c r="BGW1516" s="229" t="s">
        <v>181</v>
      </c>
      <c r="BGX1516" s="229" t="s">
        <v>3881</v>
      </c>
      <c r="BGY1516" s="229" t="s">
        <v>239</v>
      </c>
      <c r="BGZ1516" s="229" t="s">
        <v>1186</v>
      </c>
      <c r="BHA1516" s="229" t="s">
        <v>222</v>
      </c>
      <c r="BHB1516" s="229" t="s">
        <v>223</v>
      </c>
      <c r="BHC1516" s="229" t="s">
        <v>172</v>
      </c>
      <c r="BHD1516" s="229" t="s">
        <v>289</v>
      </c>
      <c r="BHE1516" s="229" t="s">
        <v>227</v>
      </c>
      <c r="BHI1516" s="229">
        <v>2024</v>
      </c>
      <c r="BHJ1516" s="229" t="s">
        <v>57</v>
      </c>
      <c r="BHK1516" s="229" t="s">
        <v>3875</v>
      </c>
      <c r="BHL1516" s="229">
        <v>12963689</v>
      </c>
      <c r="BHM1516" s="229" t="s">
        <v>3876</v>
      </c>
      <c r="BHN1516" s="229" t="s">
        <v>310</v>
      </c>
      <c r="BHO1516" s="229" t="s">
        <v>3877</v>
      </c>
      <c r="BHP1516" s="229" t="s">
        <v>1480</v>
      </c>
      <c r="BHQ1516" s="229" t="s">
        <v>52</v>
      </c>
      <c r="BHR1516" s="229" t="s">
        <v>3878</v>
      </c>
      <c r="BHT1516" s="229" t="s">
        <v>3879</v>
      </c>
      <c r="BHU1516" s="229" t="s">
        <v>437</v>
      </c>
      <c r="BHV1516" s="229" t="s">
        <v>282</v>
      </c>
      <c r="BHW1516" s="229" t="s">
        <v>3880</v>
      </c>
      <c r="BHX1516" s="229" t="s">
        <v>1481</v>
      </c>
      <c r="BHY1516" s="229" t="s">
        <v>523</v>
      </c>
      <c r="BHZ1516" s="229" t="s">
        <v>289</v>
      </c>
      <c r="BIA1516" s="229" t="s">
        <v>35</v>
      </c>
      <c r="BIB1516" s="229" t="s">
        <v>27</v>
      </c>
      <c r="BIC1516" s="229" t="s">
        <v>181</v>
      </c>
      <c r="BID1516" s="229" t="s">
        <v>3881</v>
      </c>
      <c r="BIE1516" s="229" t="s">
        <v>239</v>
      </c>
      <c r="BIF1516" s="229" t="s">
        <v>1186</v>
      </c>
      <c r="BIG1516" s="229" t="s">
        <v>222</v>
      </c>
      <c r="BIH1516" s="229" t="s">
        <v>223</v>
      </c>
      <c r="BII1516" s="229" t="s">
        <v>172</v>
      </c>
      <c r="BIJ1516" s="229" t="s">
        <v>289</v>
      </c>
      <c r="BIK1516" s="229" t="s">
        <v>227</v>
      </c>
      <c r="BIO1516" s="229">
        <v>2024</v>
      </c>
      <c r="BIP1516" s="229" t="s">
        <v>57</v>
      </c>
      <c r="BIQ1516" s="229" t="s">
        <v>3875</v>
      </c>
      <c r="BIR1516" s="229">
        <v>12963689</v>
      </c>
      <c r="BIS1516" s="229" t="s">
        <v>3876</v>
      </c>
      <c r="BIT1516" s="229" t="s">
        <v>310</v>
      </c>
      <c r="BIU1516" s="229" t="s">
        <v>3877</v>
      </c>
      <c r="BIV1516" s="229" t="s">
        <v>1480</v>
      </c>
      <c r="BIW1516" s="229" t="s">
        <v>52</v>
      </c>
      <c r="BIX1516" s="229" t="s">
        <v>3878</v>
      </c>
      <c r="BIZ1516" s="229" t="s">
        <v>3879</v>
      </c>
      <c r="BJA1516" s="229" t="s">
        <v>437</v>
      </c>
      <c r="BJB1516" s="229" t="s">
        <v>282</v>
      </c>
      <c r="BJC1516" s="229" t="s">
        <v>3880</v>
      </c>
      <c r="BJD1516" s="229" t="s">
        <v>1481</v>
      </c>
      <c r="BJE1516" s="229" t="s">
        <v>523</v>
      </c>
      <c r="BJF1516" s="229" t="s">
        <v>289</v>
      </c>
      <c r="BJG1516" s="229" t="s">
        <v>35</v>
      </c>
      <c r="BJH1516" s="229" t="s">
        <v>27</v>
      </c>
      <c r="BJI1516" s="229" t="s">
        <v>181</v>
      </c>
      <c r="BJJ1516" s="229" t="s">
        <v>3881</v>
      </c>
      <c r="BJK1516" s="229" t="s">
        <v>239</v>
      </c>
      <c r="BJL1516" s="229" t="s">
        <v>1186</v>
      </c>
      <c r="BJM1516" s="229" t="s">
        <v>222</v>
      </c>
      <c r="BJN1516" s="229" t="s">
        <v>223</v>
      </c>
      <c r="BJO1516" s="229" t="s">
        <v>172</v>
      </c>
      <c r="BJP1516" s="229" t="s">
        <v>289</v>
      </c>
      <c r="BJQ1516" s="229" t="s">
        <v>227</v>
      </c>
      <c r="BJU1516" s="229">
        <v>2024</v>
      </c>
      <c r="BJV1516" s="229" t="s">
        <v>57</v>
      </c>
      <c r="BJW1516" s="229" t="s">
        <v>3875</v>
      </c>
      <c r="BJX1516" s="229">
        <v>12963689</v>
      </c>
      <c r="BJY1516" s="229" t="s">
        <v>3876</v>
      </c>
      <c r="BJZ1516" s="229" t="s">
        <v>310</v>
      </c>
      <c r="BKA1516" s="229" t="s">
        <v>3877</v>
      </c>
      <c r="BKB1516" s="229" t="s">
        <v>1480</v>
      </c>
      <c r="BKC1516" s="229" t="s">
        <v>52</v>
      </c>
      <c r="BKD1516" s="229" t="s">
        <v>3878</v>
      </c>
      <c r="BKF1516" s="229" t="s">
        <v>3879</v>
      </c>
      <c r="BKG1516" s="229" t="s">
        <v>437</v>
      </c>
      <c r="BKH1516" s="229" t="s">
        <v>282</v>
      </c>
      <c r="BKI1516" s="229" t="s">
        <v>3880</v>
      </c>
      <c r="BKJ1516" s="229" t="s">
        <v>1481</v>
      </c>
      <c r="BKK1516" s="229" t="s">
        <v>523</v>
      </c>
      <c r="BKL1516" s="229" t="s">
        <v>289</v>
      </c>
      <c r="BKM1516" s="229" t="s">
        <v>35</v>
      </c>
      <c r="BKN1516" s="229" t="s">
        <v>27</v>
      </c>
      <c r="BKO1516" s="229" t="s">
        <v>181</v>
      </c>
      <c r="BKP1516" s="229" t="s">
        <v>3881</v>
      </c>
      <c r="BKQ1516" s="229" t="s">
        <v>239</v>
      </c>
      <c r="BKR1516" s="229" t="s">
        <v>1186</v>
      </c>
      <c r="BKS1516" s="229" t="s">
        <v>222</v>
      </c>
      <c r="BKT1516" s="229" t="s">
        <v>223</v>
      </c>
      <c r="BKU1516" s="229" t="s">
        <v>172</v>
      </c>
      <c r="BKV1516" s="229" t="s">
        <v>289</v>
      </c>
      <c r="BKW1516" s="229" t="s">
        <v>227</v>
      </c>
      <c r="BLA1516" s="229">
        <v>2024</v>
      </c>
      <c r="BLB1516" s="229" t="s">
        <v>57</v>
      </c>
      <c r="BLC1516" s="229" t="s">
        <v>3875</v>
      </c>
      <c r="BLD1516" s="229">
        <v>12963689</v>
      </c>
      <c r="BLE1516" s="229" t="s">
        <v>3876</v>
      </c>
      <c r="BLF1516" s="229" t="s">
        <v>310</v>
      </c>
      <c r="BLG1516" s="229" t="s">
        <v>3877</v>
      </c>
      <c r="BLH1516" s="229" t="s">
        <v>1480</v>
      </c>
      <c r="BLI1516" s="229" t="s">
        <v>52</v>
      </c>
      <c r="BLJ1516" s="229" t="s">
        <v>3878</v>
      </c>
      <c r="BLL1516" s="229" t="s">
        <v>3879</v>
      </c>
      <c r="BLM1516" s="229" t="s">
        <v>437</v>
      </c>
      <c r="BLN1516" s="229" t="s">
        <v>282</v>
      </c>
      <c r="BLO1516" s="229" t="s">
        <v>3880</v>
      </c>
      <c r="BLP1516" s="229" t="s">
        <v>1481</v>
      </c>
      <c r="BLQ1516" s="229" t="s">
        <v>523</v>
      </c>
      <c r="BLR1516" s="229" t="s">
        <v>289</v>
      </c>
      <c r="BLS1516" s="229" t="s">
        <v>35</v>
      </c>
      <c r="BLT1516" s="229" t="s">
        <v>27</v>
      </c>
      <c r="BLU1516" s="229" t="s">
        <v>181</v>
      </c>
      <c r="BLV1516" s="229" t="s">
        <v>3881</v>
      </c>
      <c r="BLW1516" s="229" t="s">
        <v>239</v>
      </c>
      <c r="BLX1516" s="229" t="s">
        <v>1186</v>
      </c>
      <c r="BLY1516" s="229" t="s">
        <v>222</v>
      </c>
      <c r="BLZ1516" s="229" t="s">
        <v>223</v>
      </c>
      <c r="BMA1516" s="229" t="s">
        <v>172</v>
      </c>
      <c r="BMB1516" s="229" t="s">
        <v>289</v>
      </c>
      <c r="BMC1516" s="229" t="s">
        <v>227</v>
      </c>
      <c r="BMG1516" s="229">
        <v>2024</v>
      </c>
      <c r="BMH1516" s="229" t="s">
        <v>57</v>
      </c>
      <c r="BMI1516" s="229" t="s">
        <v>3875</v>
      </c>
      <c r="BMJ1516" s="229">
        <v>12963689</v>
      </c>
      <c r="BMK1516" s="229" t="s">
        <v>3876</v>
      </c>
      <c r="BML1516" s="229" t="s">
        <v>310</v>
      </c>
      <c r="BMM1516" s="229" t="s">
        <v>3877</v>
      </c>
      <c r="BMN1516" s="229" t="s">
        <v>1480</v>
      </c>
      <c r="BMO1516" s="229" t="s">
        <v>52</v>
      </c>
      <c r="BMP1516" s="229" t="s">
        <v>3878</v>
      </c>
      <c r="BMR1516" s="229" t="s">
        <v>3879</v>
      </c>
      <c r="BMS1516" s="229" t="s">
        <v>437</v>
      </c>
      <c r="BMT1516" s="229" t="s">
        <v>282</v>
      </c>
      <c r="BMU1516" s="229" t="s">
        <v>3880</v>
      </c>
      <c r="BMV1516" s="229" t="s">
        <v>1481</v>
      </c>
      <c r="BMW1516" s="229" t="s">
        <v>523</v>
      </c>
      <c r="BMX1516" s="229" t="s">
        <v>289</v>
      </c>
      <c r="BMY1516" s="229" t="s">
        <v>35</v>
      </c>
      <c r="BMZ1516" s="229" t="s">
        <v>27</v>
      </c>
      <c r="BNA1516" s="229" t="s">
        <v>181</v>
      </c>
      <c r="BNB1516" s="229" t="s">
        <v>3881</v>
      </c>
      <c r="BNC1516" s="229" t="s">
        <v>239</v>
      </c>
      <c r="BND1516" s="229" t="s">
        <v>1186</v>
      </c>
      <c r="BNE1516" s="229" t="s">
        <v>222</v>
      </c>
      <c r="BNF1516" s="229" t="s">
        <v>223</v>
      </c>
      <c r="BNG1516" s="229" t="s">
        <v>172</v>
      </c>
      <c r="BNH1516" s="229" t="s">
        <v>289</v>
      </c>
      <c r="BNI1516" s="229" t="s">
        <v>227</v>
      </c>
      <c r="BNM1516" s="229">
        <v>2024</v>
      </c>
      <c r="BNN1516" s="229" t="s">
        <v>57</v>
      </c>
      <c r="BNO1516" s="229" t="s">
        <v>3875</v>
      </c>
      <c r="BNP1516" s="229">
        <v>12963689</v>
      </c>
      <c r="BNQ1516" s="229" t="s">
        <v>3876</v>
      </c>
      <c r="BNR1516" s="229" t="s">
        <v>310</v>
      </c>
      <c r="BNS1516" s="229" t="s">
        <v>3877</v>
      </c>
      <c r="BNT1516" s="229" t="s">
        <v>1480</v>
      </c>
      <c r="BNU1516" s="229" t="s">
        <v>52</v>
      </c>
      <c r="BNV1516" s="229" t="s">
        <v>3878</v>
      </c>
      <c r="BNX1516" s="229" t="s">
        <v>3879</v>
      </c>
      <c r="BNY1516" s="229" t="s">
        <v>437</v>
      </c>
      <c r="BNZ1516" s="229" t="s">
        <v>282</v>
      </c>
      <c r="BOA1516" s="229" t="s">
        <v>3880</v>
      </c>
      <c r="BOB1516" s="229" t="s">
        <v>1481</v>
      </c>
      <c r="BOC1516" s="229" t="s">
        <v>523</v>
      </c>
      <c r="BOD1516" s="229" t="s">
        <v>289</v>
      </c>
      <c r="BOE1516" s="229" t="s">
        <v>35</v>
      </c>
      <c r="BOF1516" s="229" t="s">
        <v>27</v>
      </c>
      <c r="BOG1516" s="229" t="s">
        <v>181</v>
      </c>
      <c r="BOH1516" s="229" t="s">
        <v>3881</v>
      </c>
      <c r="BOI1516" s="229" t="s">
        <v>239</v>
      </c>
      <c r="BOJ1516" s="229" t="s">
        <v>1186</v>
      </c>
      <c r="BOK1516" s="229" t="s">
        <v>222</v>
      </c>
      <c r="BOL1516" s="229" t="s">
        <v>223</v>
      </c>
      <c r="BOM1516" s="229" t="s">
        <v>172</v>
      </c>
      <c r="BON1516" s="229" t="s">
        <v>289</v>
      </c>
      <c r="BOO1516" s="229" t="s">
        <v>227</v>
      </c>
      <c r="BOS1516" s="229">
        <v>2024</v>
      </c>
      <c r="BOT1516" s="229" t="s">
        <v>57</v>
      </c>
      <c r="BOU1516" s="229" t="s">
        <v>3875</v>
      </c>
      <c r="BOV1516" s="229">
        <v>12963689</v>
      </c>
      <c r="BOW1516" s="229" t="s">
        <v>3876</v>
      </c>
      <c r="BOX1516" s="229" t="s">
        <v>310</v>
      </c>
      <c r="BOY1516" s="229" t="s">
        <v>3877</v>
      </c>
      <c r="BOZ1516" s="229" t="s">
        <v>1480</v>
      </c>
      <c r="BPA1516" s="229" t="s">
        <v>52</v>
      </c>
      <c r="BPB1516" s="229" t="s">
        <v>3878</v>
      </c>
      <c r="BPD1516" s="229" t="s">
        <v>3879</v>
      </c>
      <c r="BPE1516" s="229" t="s">
        <v>437</v>
      </c>
      <c r="BPF1516" s="229" t="s">
        <v>282</v>
      </c>
      <c r="BPG1516" s="229" t="s">
        <v>3880</v>
      </c>
      <c r="BPH1516" s="229" t="s">
        <v>1481</v>
      </c>
      <c r="BPI1516" s="229" t="s">
        <v>523</v>
      </c>
      <c r="BPJ1516" s="229" t="s">
        <v>289</v>
      </c>
      <c r="BPK1516" s="229" t="s">
        <v>35</v>
      </c>
      <c r="BPL1516" s="229" t="s">
        <v>27</v>
      </c>
      <c r="BPM1516" s="229" t="s">
        <v>181</v>
      </c>
      <c r="BPN1516" s="229" t="s">
        <v>3881</v>
      </c>
      <c r="BPO1516" s="229" t="s">
        <v>239</v>
      </c>
      <c r="BPP1516" s="229" t="s">
        <v>1186</v>
      </c>
      <c r="BPQ1516" s="229" t="s">
        <v>222</v>
      </c>
      <c r="BPR1516" s="229" t="s">
        <v>223</v>
      </c>
      <c r="BPS1516" s="229" t="s">
        <v>172</v>
      </c>
      <c r="BPT1516" s="229" t="s">
        <v>289</v>
      </c>
      <c r="BPU1516" s="229" t="s">
        <v>227</v>
      </c>
      <c r="BPY1516" s="229">
        <v>2024</v>
      </c>
      <c r="BPZ1516" s="229" t="s">
        <v>57</v>
      </c>
      <c r="BQA1516" s="229" t="s">
        <v>3875</v>
      </c>
      <c r="BQB1516" s="229">
        <v>12963689</v>
      </c>
      <c r="BQC1516" s="229" t="s">
        <v>3876</v>
      </c>
      <c r="BQD1516" s="229" t="s">
        <v>310</v>
      </c>
      <c r="BQE1516" s="229" t="s">
        <v>3877</v>
      </c>
      <c r="BQF1516" s="229" t="s">
        <v>1480</v>
      </c>
      <c r="BQG1516" s="229" t="s">
        <v>52</v>
      </c>
      <c r="BQH1516" s="229" t="s">
        <v>3878</v>
      </c>
      <c r="BQJ1516" s="229" t="s">
        <v>3879</v>
      </c>
      <c r="BQK1516" s="229" t="s">
        <v>437</v>
      </c>
      <c r="BQL1516" s="229" t="s">
        <v>282</v>
      </c>
      <c r="BQM1516" s="229" t="s">
        <v>3880</v>
      </c>
      <c r="BQN1516" s="229" t="s">
        <v>1481</v>
      </c>
      <c r="BQO1516" s="229" t="s">
        <v>523</v>
      </c>
      <c r="BQP1516" s="229" t="s">
        <v>289</v>
      </c>
      <c r="BQQ1516" s="229" t="s">
        <v>35</v>
      </c>
      <c r="BQR1516" s="229" t="s">
        <v>27</v>
      </c>
      <c r="BQS1516" s="229" t="s">
        <v>181</v>
      </c>
      <c r="BQT1516" s="229" t="s">
        <v>3881</v>
      </c>
      <c r="BQU1516" s="229" t="s">
        <v>239</v>
      </c>
      <c r="BQV1516" s="229" t="s">
        <v>1186</v>
      </c>
      <c r="BQW1516" s="229" t="s">
        <v>222</v>
      </c>
      <c r="BQX1516" s="229" t="s">
        <v>223</v>
      </c>
      <c r="BQY1516" s="229" t="s">
        <v>172</v>
      </c>
      <c r="BQZ1516" s="229" t="s">
        <v>289</v>
      </c>
      <c r="BRA1516" s="229" t="s">
        <v>227</v>
      </c>
      <c r="BRE1516" s="229">
        <v>2024</v>
      </c>
      <c r="BRF1516" s="229" t="s">
        <v>57</v>
      </c>
      <c r="BRG1516" s="229" t="s">
        <v>3875</v>
      </c>
      <c r="BRH1516" s="229">
        <v>12963689</v>
      </c>
      <c r="BRI1516" s="229" t="s">
        <v>3876</v>
      </c>
      <c r="BRJ1516" s="229" t="s">
        <v>310</v>
      </c>
      <c r="BRK1516" s="229" t="s">
        <v>3877</v>
      </c>
      <c r="BRL1516" s="229" t="s">
        <v>1480</v>
      </c>
      <c r="BRM1516" s="229" t="s">
        <v>52</v>
      </c>
      <c r="BRN1516" s="229" t="s">
        <v>3878</v>
      </c>
      <c r="BRP1516" s="229" t="s">
        <v>3879</v>
      </c>
      <c r="BRQ1516" s="229" t="s">
        <v>437</v>
      </c>
      <c r="BRR1516" s="229" t="s">
        <v>282</v>
      </c>
      <c r="BRS1516" s="229" t="s">
        <v>3880</v>
      </c>
      <c r="BRT1516" s="229" t="s">
        <v>1481</v>
      </c>
      <c r="BRU1516" s="229" t="s">
        <v>523</v>
      </c>
      <c r="BRV1516" s="229" t="s">
        <v>289</v>
      </c>
      <c r="BRW1516" s="229" t="s">
        <v>35</v>
      </c>
      <c r="BRX1516" s="229" t="s">
        <v>27</v>
      </c>
      <c r="BRY1516" s="229" t="s">
        <v>181</v>
      </c>
      <c r="BRZ1516" s="229" t="s">
        <v>3881</v>
      </c>
      <c r="BSA1516" s="229" t="s">
        <v>239</v>
      </c>
      <c r="BSB1516" s="229" t="s">
        <v>1186</v>
      </c>
      <c r="BSC1516" s="229" t="s">
        <v>222</v>
      </c>
      <c r="BSD1516" s="229" t="s">
        <v>223</v>
      </c>
      <c r="BSE1516" s="229" t="s">
        <v>172</v>
      </c>
      <c r="BSF1516" s="229" t="s">
        <v>289</v>
      </c>
      <c r="BSG1516" s="229" t="s">
        <v>227</v>
      </c>
      <c r="BSK1516" s="229">
        <v>2024</v>
      </c>
      <c r="BSL1516" s="229" t="s">
        <v>57</v>
      </c>
      <c r="BSM1516" s="229" t="s">
        <v>3875</v>
      </c>
      <c r="BSN1516" s="229">
        <v>12963689</v>
      </c>
      <c r="BSO1516" s="229" t="s">
        <v>3876</v>
      </c>
      <c r="BSP1516" s="229" t="s">
        <v>310</v>
      </c>
      <c r="BSQ1516" s="229" t="s">
        <v>3877</v>
      </c>
      <c r="BSR1516" s="229" t="s">
        <v>1480</v>
      </c>
      <c r="BSS1516" s="229" t="s">
        <v>52</v>
      </c>
      <c r="BST1516" s="229" t="s">
        <v>3878</v>
      </c>
      <c r="BSV1516" s="229" t="s">
        <v>3879</v>
      </c>
      <c r="BSW1516" s="229" t="s">
        <v>437</v>
      </c>
      <c r="BSX1516" s="229" t="s">
        <v>282</v>
      </c>
      <c r="BSY1516" s="229" t="s">
        <v>3880</v>
      </c>
      <c r="BSZ1516" s="229" t="s">
        <v>1481</v>
      </c>
      <c r="BTA1516" s="229" t="s">
        <v>523</v>
      </c>
      <c r="BTB1516" s="229" t="s">
        <v>289</v>
      </c>
      <c r="BTC1516" s="229" t="s">
        <v>35</v>
      </c>
      <c r="BTD1516" s="229" t="s">
        <v>27</v>
      </c>
      <c r="BTE1516" s="229" t="s">
        <v>181</v>
      </c>
      <c r="BTF1516" s="229" t="s">
        <v>3881</v>
      </c>
      <c r="BTG1516" s="229" t="s">
        <v>239</v>
      </c>
      <c r="BTH1516" s="229" t="s">
        <v>1186</v>
      </c>
      <c r="BTI1516" s="229" t="s">
        <v>222</v>
      </c>
      <c r="BTJ1516" s="229" t="s">
        <v>223</v>
      </c>
      <c r="BTK1516" s="229" t="s">
        <v>172</v>
      </c>
      <c r="BTL1516" s="229" t="s">
        <v>289</v>
      </c>
      <c r="BTM1516" s="229" t="s">
        <v>227</v>
      </c>
      <c r="BTQ1516" s="229">
        <v>2024</v>
      </c>
      <c r="BTR1516" s="229" t="s">
        <v>57</v>
      </c>
      <c r="BTS1516" s="229" t="s">
        <v>3875</v>
      </c>
      <c r="BTT1516" s="229">
        <v>12963689</v>
      </c>
      <c r="BTU1516" s="229" t="s">
        <v>3876</v>
      </c>
      <c r="BTV1516" s="229" t="s">
        <v>310</v>
      </c>
      <c r="BTW1516" s="229" t="s">
        <v>3877</v>
      </c>
      <c r="BTX1516" s="229" t="s">
        <v>1480</v>
      </c>
      <c r="BTY1516" s="229" t="s">
        <v>52</v>
      </c>
      <c r="BTZ1516" s="229" t="s">
        <v>3878</v>
      </c>
      <c r="BUB1516" s="229" t="s">
        <v>3879</v>
      </c>
      <c r="BUC1516" s="229" t="s">
        <v>437</v>
      </c>
      <c r="BUD1516" s="229" t="s">
        <v>282</v>
      </c>
      <c r="BUE1516" s="229" t="s">
        <v>3880</v>
      </c>
      <c r="BUF1516" s="229" t="s">
        <v>1481</v>
      </c>
      <c r="BUG1516" s="229" t="s">
        <v>523</v>
      </c>
      <c r="BUH1516" s="229" t="s">
        <v>289</v>
      </c>
      <c r="BUI1516" s="229" t="s">
        <v>35</v>
      </c>
      <c r="BUJ1516" s="229" t="s">
        <v>27</v>
      </c>
      <c r="BUK1516" s="229" t="s">
        <v>181</v>
      </c>
      <c r="BUL1516" s="229" t="s">
        <v>3881</v>
      </c>
      <c r="BUM1516" s="229" t="s">
        <v>239</v>
      </c>
      <c r="BUN1516" s="229" t="s">
        <v>1186</v>
      </c>
      <c r="BUO1516" s="229" t="s">
        <v>222</v>
      </c>
      <c r="BUP1516" s="229" t="s">
        <v>223</v>
      </c>
      <c r="BUQ1516" s="229" t="s">
        <v>172</v>
      </c>
      <c r="BUR1516" s="229" t="s">
        <v>289</v>
      </c>
      <c r="BUS1516" s="229" t="s">
        <v>227</v>
      </c>
      <c r="BUW1516" s="229">
        <v>2024</v>
      </c>
      <c r="BUX1516" s="229" t="s">
        <v>57</v>
      </c>
      <c r="BUY1516" s="229" t="s">
        <v>3875</v>
      </c>
      <c r="BUZ1516" s="229">
        <v>12963689</v>
      </c>
      <c r="BVA1516" s="229" t="s">
        <v>3876</v>
      </c>
      <c r="BVB1516" s="229" t="s">
        <v>310</v>
      </c>
      <c r="BVC1516" s="229" t="s">
        <v>3877</v>
      </c>
      <c r="BVD1516" s="229" t="s">
        <v>1480</v>
      </c>
      <c r="BVE1516" s="229" t="s">
        <v>52</v>
      </c>
      <c r="BVF1516" s="229" t="s">
        <v>3878</v>
      </c>
      <c r="BVH1516" s="229" t="s">
        <v>3879</v>
      </c>
      <c r="BVI1516" s="229" t="s">
        <v>437</v>
      </c>
      <c r="BVJ1516" s="229" t="s">
        <v>282</v>
      </c>
      <c r="BVK1516" s="229" t="s">
        <v>3880</v>
      </c>
      <c r="BVL1516" s="229" t="s">
        <v>1481</v>
      </c>
      <c r="BVM1516" s="229" t="s">
        <v>523</v>
      </c>
      <c r="BVN1516" s="229" t="s">
        <v>289</v>
      </c>
      <c r="BVO1516" s="229" t="s">
        <v>35</v>
      </c>
      <c r="BVP1516" s="229" t="s">
        <v>27</v>
      </c>
      <c r="BVQ1516" s="229" t="s">
        <v>181</v>
      </c>
      <c r="BVR1516" s="229" t="s">
        <v>3881</v>
      </c>
      <c r="BVS1516" s="229" t="s">
        <v>239</v>
      </c>
      <c r="BVT1516" s="229" t="s">
        <v>1186</v>
      </c>
      <c r="BVU1516" s="229" t="s">
        <v>222</v>
      </c>
      <c r="BVV1516" s="229" t="s">
        <v>223</v>
      </c>
      <c r="BVW1516" s="229" t="s">
        <v>172</v>
      </c>
      <c r="BVX1516" s="229" t="s">
        <v>289</v>
      </c>
      <c r="BVY1516" s="229" t="s">
        <v>227</v>
      </c>
      <c r="BWC1516" s="229">
        <v>2024</v>
      </c>
      <c r="BWD1516" s="229" t="s">
        <v>57</v>
      </c>
      <c r="BWE1516" s="229" t="s">
        <v>3875</v>
      </c>
      <c r="BWF1516" s="229">
        <v>12963689</v>
      </c>
      <c r="BWG1516" s="229" t="s">
        <v>3876</v>
      </c>
      <c r="BWH1516" s="229" t="s">
        <v>310</v>
      </c>
      <c r="BWI1516" s="229" t="s">
        <v>3877</v>
      </c>
      <c r="BWJ1516" s="229" t="s">
        <v>1480</v>
      </c>
      <c r="BWK1516" s="229" t="s">
        <v>52</v>
      </c>
      <c r="BWL1516" s="229" t="s">
        <v>3878</v>
      </c>
      <c r="BWN1516" s="229" t="s">
        <v>3879</v>
      </c>
      <c r="BWO1516" s="229" t="s">
        <v>437</v>
      </c>
      <c r="BWP1516" s="229" t="s">
        <v>282</v>
      </c>
      <c r="BWQ1516" s="229" t="s">
        <v>3880</v>
      </c>
      <c r="BWR1516" s="229" t="s">
        <v>1481</v>
      </c>
      <c r="BWS1516" s="229" t="s">
        <v>523</v>
      </c>
      <c r="BWT1516" s="229" t="s">
        <v>289</v>
      </c>
      <c r="BWU1516" s="229" t="s">
        <v>35</v>
      </c>
      <c r="BWV1516" s="229" t="s">
        <v>27</v>
      </c>
      <c r="BWW1516" s="229" t="s">
        <v>181</v>
      </c>
      <c r="BWX1516" s="229" t="s">
        <v>3881</v>
      </c>
      <c r="BWY1516" s="229" t="s">
        <v>239</v>
      </c>
      <c r="BWZ1516" s="229" t="s">
        <v>1186</v>
      </c>
      <c r="BXA1516" s="229" t="s">
        <v>222</v>
      </c>
      <c r="BXB1516" s="229" t="s">
        <v>223</v>
      </c>
      <c r="BXC1516" s="229" t="s">
        <v>172</v>
      </c>
      <c r="BXD1516" s="229" t="s">
        <v>289</v>
      </c>
      <c r="BXE1516" s="229" t="s">
        <v>227</v>
      </c>
      <c r="BXI1516" s="229">
        <v>2024</v>
      </c>
      <c r="BXJ1516" s="229" t="s">
        <v>57</v>
      </c>
      <c r="BXK1516" s="229" t="s">
        <v>3875</v>
      </c>
      <c r="BXL1516" s="229">
        <v>12963689</v>
      </c>
      <c r="BXM1516" s="229" t="s">
        <v>3876</v>
      </c>
      <c r="BXN1516" s="229" t="s">
        <v>310</v>
      </c>
      <c r="BXO1516" s="229" t="s">
        <v>3877</v>
      </c>
      <c r="BXP1516" s="229" t="s">
        <v>1480</v>
      </c>
      <c r="BXQ1516" s="229" t="s">
        <v>52</v>
      </c>
      <c r="BXR1516" s="229" t="s">
        <v>3878</v>
      </c>
      <c r="BXT1516" s="229" t="s">
        <v>3879</v>
      </c>
      <c r="BXU1516" s="229" t="s">
        <v>437</v>
      </c>
      <c r="BXV1516" s="229" t="s">
        <v>282</v>
      </c>
      <c r="BXW1516" s="229" t="s">
        <v>3880</v>
      </c>
      <c r="BXX1516" s="229" t="s">
        <v>1481</v>
      </c>
      <c r="BXY1516" s="229" t="s">
        <v>523</v>
      </c>
      <c r="BXZ1516" s="229" t="s">
        <v>289</v>
      </c>
      <c r="BYA1516" s="229" t="s">
        <v>35</v>
      </c>
      <c r="BYB1516" s="229" t="s">
        <v>27</v>
      </c>
      <c r="BYC1516" s="229" t="s">
        <v>181</v>
      </c>
      <c r="BYD1516" s="229" t="s">
        <v>3881</v>
      </c>
      <c r="BYE1516" s="229" t="s">
        <v>239</v>
      </c>
      <c r="BYF1516" s="229" t="s">
        <v>1186</v>
      </c>
      <c r="BYG1516" s="229" t="s">
        <v>222</v>
      </c>
      <c r="BYH1516" s="229" t="s">
        <v>223</v>
      </c>
      <c r="BYI1516" s="229" t="s">
        <v>172</v>
      </c>
      <c r="BYJ1516" s="229" t="s">
        <v>289</v>
      </c>
      <c r="BYK1516" s="229" t="s">
        <v>227</v>
      </c>
      <c r="BYO1516" s="229">
        <v>2024</v>
      </c>
      <c r="BYP1516" s="229" t="s">
        <v>57</v>
      </c>
      <c r="BYQ1516" s="229" t="s">
        <v>3875</v>
      </c>
      <c r="BYR1516" s="229">
        <v>12963689</v>
      </c>
      <c r="BYS1516" s="229" t="s">
        <v>3876</v>
      </c>
      <c r="BYT1516" s="229" t="s">
        <v>310</v>
      </c>
      <c r="BYU1516" s="229" t="s">
        <v>3877</v>
      </c>
      <c r="BYV1516" s="229" t="s">
        <v>1480</v>
      </c>
      <c r="BYW1516" s="229" t="s">
        <v>52</v>
      </c>
      <c r="BYX1516" s="229" t="s">
        <v>3878</v>
      </c>
      <c r="BYZ1516" s="229" t="s">
        <v>3879</v>
      </c>
      <c r="BZA1516" s="229" t="s">
        <v>437</v>
      </c>
      <c r="BZB1516" s="229" t="s">
        <v>282</v>
      </c>
      <c r="BZC1516" s="229" t="s">
        <v>3880</v>
      </c>
      <c r="BZD1516" s="229" t="s">
        <v>1481</v>
      </c>
      <c r="BZE1516" s="229" t="s">
        <v>523</v>
      </c>
      <c r="BZF1516" s="229" t="s">
        <v>289</v>
      </c>
      <c r="BZG1516" s="229" t="s">
        <v>35</v>
      </c>
      <c r="BZH1516" s="229" t="s">
        <v>27</v>
      </c>
      <c r="BZI1516" s="229" t="s">
        <v>181</v>
      </c>
      <c r="BZJ1516" s="229" t="s">
        <v>3881</v>
      </c>
      <c r="BZK1516" s="229" t="s">
        <v>239</v>
      </c>
      <c r="BZL1516" s="229" t="s">
        <v>1186</v>
      </c>
      <c r="BZM1516" s="229" t="s">
        <v>222</v>
      </c>
      <c r="BZN1516" s="229" t="s">
        <v>223</v>
      </c>
      <c r="BZO1516" s="229" t="s">
        <v>172</v>
      </c>
      <c r="BZP1516" s="229" t="s">
        <v>289</v>
      </c>
      <c r="BZQ1516" s="229" t="s">
        <v>227</v>
      </c>
      <c r="BZU1516" s="229">
        <v>2024</v>
      </c>
      <c r="BZV1516" s="229" t="s">
        <v>57</v>
      </c>
      <c r="BZW1516" s="229" t="s">
        <v>3875</v>
      </c>
      <c r="BZX1516" s="229">
        <v>12963689</v>
      </c>
      <c r="BZY1516" s="229" t="s">
        <v>3876</v>
      </c>
      <c r="BZZ1516" s="229" t="s">
        <v>310</v>
      </c>
      <c r="CAA1516" s="229" t="s">
        <v>3877</v>
      </c>
      <c r="CAB1516" s="229" t="s">
        <v>1480</v>
      </c>
      <c r="CAC1516" s="229" t="s">
        <v>52</v>
      </c>
      <c r="CAD1516" s="229" t="s">
        <v>3878</v>
      </c>
      <c r="CAF1516" s="229" t="s">
        <v>3879</v>
      </c>
      <c r="CAG1516" s="229" t="s">
        <v>437</v>
      </c>
      <c r="CAH1516" s="229" t="s">
        <v>282</v>
      </c>
      <c r="CAI1516" s="229" t="s">
        <v>3880</v>
      </c>
      <c r="CAJ1516" s="229" t="s">
        <v>1481</v>
      </c>
      <c r="CAK1516" s="229" t="s">
        <v>523</v>
      </c>
      <c r="CAL1516" s="229" t="s">
        <v>289</v>
      </c>
      <c r="CAM1516" s="229" t="s">
        <v>35</v>
      </c>
      <c r="CAN1516" s="229" t="s">
        <v>27</v>
      </c>
      <c r="CAO1516" s="229" t="s">
        <v>181</v>
      </c>
      <c r="CAP1516" s="229" t="s">
        <v>3881</v>
      </c>
      <c r="CAQ1516" s="229" t="s">
        <v>239</v>
      </c>
      <c r="CAR1516" s="229" t="s">
        <v>1186</v>
      </c>
      <c r="CAS1516" s="229" t="s">
        <v>222</v>
      </c>
      <c r="CAT1516" s="229" t="s">
        <v>223</v>
      </c>
      <c r="CAU1516" s="229" t="s">
        <v>172</v>
      </c>
      <c r="CAV1516" s="229" t="s">
        <v>289</v>
      </c>
      <c r="CAW1516" s="229" t="s">
        <v>227</v>
      </c>
      <c r="CBA1516" s="229">
        <v>2024</v>
      </c>
      <c r="CBB1516" s="229" t="s">
        <v>57</v>
      </c>
      <c r="CBC1516" s="229" t="s">
        <v>3875</v>
      </c>
      <c r="CBD1516" s="229">
        <v>12963689</v>
      </c>
      <c r="CBE1516" s="229" t="s">
        <v>3876</v>
      </c>
      <c r="CBF1516" s="229" t="s">
        <v>310</v>
      </c>
      <c r="CBG1516" s="229" t="s">
        <v>3877</v>
      </c>
      <c r="CBH1516" s="229" t="s">
        <v>1480</v>
      </c>
      <c r="CBI1516" s="229" t="s">
        <v>52</v>
      </c>
      <c r="CBJ1516" s="229" t="s">
        <v>3878</v>
      </c>
      <c r="CBL1516" s="229" t="s">
        <v>3879</v>
      </c>
      <c r="CBM1516" s="229" t="s">
        <v>437</v>
      </c>
      <c r="CBN1516" s="229" t="s">
        <v>282</v>
      </c>
      <c r="CBO1516" s="229" t="s">
        <v>3880</v>
      </c>
      <c r="CBP1516" s="229" t="s">
        <v>1481</v>
      </c>
      <c r="CBQ1516" s="229" t="s">
        <v>523</v>
      </c>
      <c r="CBR1516" s="229" t="s">
        <v>289</v>
      </c>
      <c r="CBS1516" s="229" t="s">
        <v>35</v>
      </c>
      <c r="CBT1516" s="229" t="s">
        <v>27</v>
      </c>
      <c r="CBU1516" s="229" t="s">
        <v>181</v>
      </c>
      <c r="CBV1516" s="229" t="s">
        <v>3881</v>
      </c>
      <c r="CBW1516" s="229" t="s">
        <v>239</v>
      </c>
      <c r="CBX1516" s="229" t="s">
        <v>1186</v>
      </c>
      <c r="CBY1516" s="229" t="s">
        <v>222</v>
      </c>
      <c r="CBZ1516" s="229" t="s">
        <v>223</v>
      </c>
      <c r="CCA1516" s="229" t="s">
        <v>172</v>
      </c>
      <c r="CCB1516" s="229" t="s">
        <v>289</v>
      </c>
      <c r="CCC1516" s="229" t="s">
        <v>227</v>
      </c>
      <c r="CCG1516" s="229">
        <v>2024</v>
      </c>
      <c r="CCH1516" s="229" t="s">
        <v>57</v>
      </c>
      <c r="CCI1516" s="229" t="s">
        <v>3875</v>
      </c>
      <c r="CCJ1516" s="229">
        <v>12963689</v>
      </c>
      <c r="CCK1516" s="229" t="s">
        <v>3876</v>
      </c>
      <c r="CCL1516" s="229" t="s">
        <v>310</v>
      </c>
      <c r="CCM1516" s="229" t="s">
        <v>3877</v>
      </c>
      <c r="CCN1516" s="229" t="s">
        <v>1480</v>
      </c>
      <c r="CCO1516" s="229" t="s">
        <v>52</v>
      </c>
      <c r="CCP1516" s="229" t="s">
        <v>3878</v>
      </c>
      <c r="CCR1516" s="229" t="s">
        <v>3879</v>
      </c>
      <c r="CCS1516" s="229" t="s">
        <v>437</v>
      </c>
      <c r="CCT1516" s="229" t="s">
        <v>282</v>
      </c>
      <c r="CCU1516" s="229" t="s">
        <v>3880</v>
      </c>
      <c r="CCV1516" s="229" t="s">
        <v>1481</v>
      </c>
      <c r="CCW1516" s="229" t="s">
        <v>523</v>
      </c>
      <c r="CCX1516" s="229" t="s">
        <v>289</v>
      </c>
      <c r="CCY1516" s="229" t="s">
        <v>35</v>
      </c>
      <c r="CCZ1516" s="229" t="s">
        <v>27</v>
      </c>
      <c r="CDA1516" s="229" t="s">
        <v>181</v>
      </c>
      <c r="CDB1516" s="229" t="s">
        <v>3881</v>
      </c>
      <c r="CDC1516" s="229" t="s">
        <v>239</v>
      </c>
      <c r="CDD1516" s="229" t="s">
        <v>1186</v>
      </c>
      <c r="CDE1516" s="229" t="s">
        <v>222</v>
      </c>
      <c r="CDF1516" s="229" t="s">
        <v>223</v>
      </c>
      <c r="CDG1516" s="229" t="s">
        <v>172</v>
      </c>
      <c r="CDH1516" s="229" t="s">
        <v>289</v>
      </c>
      <c r="CDI1516" s="229" t="s">
        <v>227</v>
      </c>
      <c r="CDM1516" s="229">
        <v>2024</v>
      </c>
      <c r="CDN1516" s="229" t="s">
        <v>57</v>
      </c>
      <c r="CDO1516" s="229" t="s">
        <v>3875</v>
      </c>
      <c r="CDP1516" s="229">
        <v>12963689</v>
      </c>
      <c r="CDQ1516" s="229" t="s">
        <v>3876</v>
      </c>
      <c r="CDR1516" s="229" t="s">
        <v>310</v>
      </c>
      <c r="CDS1516" s="229" t="s">
        <v>3877</v>
      </c>
      <c r="CDT1516" s="229" t="s">
        <v>1480</v>
      </c>
      <c r="CDU1516" s="229" t="s">
        <v>52</v>
      </c>
      <c r="CDV1516" s="229" t="s">
        <v>3878</v>
      </c>
      <c r="CDX1516" s="229" t="s">
        <v>3879</v>
      </c>
      <c r="CDY1516" s="229" t="s">
        <v>437</v>
      </c>
      <c r="CDZ1516" s="229" t="s">
        <v>282</v>
      </c>
      <c r="CEA1516" s="229" t="s">
        <v>3880</v>
      </c>
      <c r="CEB1516" s="229" t="s">
        <v>1481</v>
      </c>
      <c r="CEC1516" s="229" t="s">
        <v>523</v>
      </c>
      <c r="CED1516" s="229" t="s">
        <v>289</v>
      </c>
      <c r="CEE1516" s="229" t="s">
        <v>35</v>
      </c>
      <c r="CEF1516" s="229" t="s">
        <v>27</v>
      </c>
      <c r="CEG1516" s="229" t="s">
        <v>181</v>
      </c>
      <c r="CEH1516" s="229" t="s">
        <v>3881</v>
      </c>
      <c r="CEI1516" s="229" t="s">
        <v>239</v>
      </c>
      <c r="CEJ1516" s="229" t="s">
        <v>1186</v>
      </c>
      <c r="CEK1516" s="229" t="s">
        <v>222</v>
      </c>
      <c r="CEL1516" s="229" t="s">
        <v>223</v>
      </c>
      <c r="CEM1516" s="229" t="s">
        <v>172</v>
      </c>
      <c r="CEN1516" s="229" t="s">
        <v>289</v>
      </c>
      <c r="CEO1516" s="229" t="s">
        <v>227</v>
      </c>
      <c r="CES1516" s="229">
        <v>2024</v>
      </c>
      <c r="CET1516" s="229" t="s">
        <v>57</v>
      </c>
      <c r="CEU1516" s="229" t="s">
        <v>3875</v>
      </c>
      <c r="CEV1516" s="229">
        <v>12963689</v>
      </c>
      <c r="CEW1516" s="229" t="s">
        <v>3876</v>
      </c>
      <c r="CEX1516" s="229" t="s">
        <v>310</v>
      </c>
      <c r="CEY1516" s="229" t="s">
        <v>3877</v>
      </c>
      <c r="CEZ1516" s="229" t="s">
        <v>1480</v>
      </c>
      <c r="CFA1516" s="229" t="s">
        <v>52</v>
      </c>
      <c r="CFB1516" s="229" t="s">
        <v>3878</v>
      </c>
      <c r="CFD1516" s="229" t="s">
        <v>3879</v>
      </c>
      <c r="CFE1516" s="229" t="s">
        <v>437</v>
      </c>
      <c r="CFF1516" s="229" t="s">
        <v>282</v>
      </c>
      <c r="CFG1516" s="229" t="s">
        <v>3880</v>
      </c>
      <c r="CFH1516" s="229" t="s">
        <v>1481</v>
      </c>
      <c r="CFI1516" s="229" t="s">
        <v>523</v>
      </c>
      <c r="CFJ1516" s="229" t="s">
        <v>289</v>
      </c>
      <c r="CFK1516" s="229" t="s">
        <v>35</v>
      </c>
      <c r="CFL1516" s="229" t="s">
        <v>27</v>
      </c>
      <c r="CFM1516" s="229" t="s">
        <v>181</v>
      </c>
      <c r="CFN1516" s="229" t="s">
        <v>3881</v>
      </c>
      <c r="CFO1516" s="229" t="s">
        <v>239</v>
      </c>
      <c r="CFP1516" s="229" t="s">
        <v>1186</v>
      </c>
      <c r="CFQ1516" s="229" t="s">
        <v>222</v>
      </c>
      <c r="CFR1516" s="229" t="s">
        <v>223</v>
      </c>
      <c r="CFS1516" s="229" t="s">
        <v>172</v>
      </c>
      <c r="CFT1516" s="229" t="s">
        <v>289</v>
      </c>
      <c r="CFU1516" s="229" t="s">
        <v>227</v>
      </c>
      <c r="CFY1516" s="229">
        <v>2024</v>
      </c>
      <c r="CFZ1516" s="229" t="s">
        <v>57</v>
      </c>
      <c r="CGA1516" s="229" t="s">
        <v>3875</v>
      </c>
      <c r="CGB1516" s="229">
        <v>12963689</v>
      </c>
      <c r="CGC1516" s="229" t="s">
        <v>3876</v>
      </c>
      <c r="CGD1516" s="229" t="s">
        <v>310</v>
      </c>
      <c r="CGE1516" s="229" t="s">
        <v>3877</v>
      </c>
      <c r="CGF1516" s="229" t="s">
        <v>1480</v>
      </c>
      <c r="CGG1516" s="229" t="s">
        <v>52</v>
      </c>
      <c r="CGH1516" s="229" t="s">
        <v>3878</v>
      </c>
      <c r="CGJ1516" s="229" t="s">
        <v>3879</v>
      </c>
      <c r="CGK1516" s="229" t="s">
        <v>437</v>
      </c>
      <c r="CGL1516" s="229" t="s">
        <v>282</v>
      </c>
      <c r="CGM1516" s="229" t="s">
        <v>3880</v>
      </c>
      <c r="CGN1516" s="229" t="s">
        <v>1481</v>
      </c>
      <c r="CGO1516" s="229" t="s">
        <v>523</v>
      </c>
      <c r="CGP1516" s="229" t="s">
        <v>289</v>
      </c>
      <c r="CGQ1516" s="229" t="s">
        <v>35</v>
      </c>
      <c r="CGR1516" s="229" t="s">
        <v>27</v>
      </c>
      <c r="CGS1516" s="229" t="s">
        <v>181</v>
      </c>
      <c r="CGT1516" s="229" t="s">
        <v>3881</v>
      </c>
      <c r="CGU1516" s="229" t="s">
        <v>239</v>
      </c>
      <c r="CGV1516" s="229" t="s">
        <v>1186</v>
      </c>
      <c r="CGW1516" s="229" t="s">
        <v>222</v>
      </c>
      <c r="CGX1516" s="229" t="s">
        <v>223</v>
      </c>
      <c r="CGY1516" s="229" t="s">
        <v>172</v>
      </c>
      <c r="CGZ1516" s="229" t="s">
        <v>289</v>
      </c>
      <c r="CHA1516" s="229" t="s">
        <v>227</v>
      </c>
      <c r="CHE1516" s="229">
        <v>2024</v>
      </c>
      <c r="CHF1516" s="229" t="s">
        <v>57</v>
      </c>
      <c r="CHG1516" s="229" t="s">
        <v>3875</v>
      </c>
      <c r="CHH1516" s="229">
        <v>12963689</v>
      </c>
      <c r="CHI1516" s="229" t="s">
        <v>3876</v>
      </c>
      <c r="CHJ1516" s="229" t="s">
        <v>310</v>
      </c>
      <c r="CHK1516" s="229" t="s">
        <v>3877</v>
      </c>
      <c r="CHL1516" s="229" t="s">
        <v>1480</v>
      </c>
      <c r="CHM1516" s="229" t="s">
        <v>52</v>
      </c>
      <c r="CHN1516" s="229" t="s">
        <v>3878</v>
      </c>
      <c r="CHP1516" s="229" t="s">
        <v>3879</v>
      </c>
      <c r="CHQ1516" s="229" t="s">
        <v>437</v>
      </c>
      <c r="CHR1516" s="229" t="s">
        <v>282</v>
      </c>
      <c r="CHS1516" s="229" t="s">
        <v>3880</v>
      </c>
      <c r="CHT1516" s="229" t="s">
        <v>1481</v>
      </c>
      <c r="CHU1516" s="229" t="s">
        <v>523</v>
      </c>
      <c r="CHV1516" s="229" t="s">
        <v>289</v>
      </c>
      <c r="CHW1516" s="229" t="s">
        <v>35</v>
      </c>
      <c r="CHX1516" s="229" t="s">
        <v>27</v>
      </c>
      <c r="CHY1516" s="229" t="s">
        <v>181</v>
      </c>
      <c r="CHZ1516" s="229" t="s">
        <v>3881</v>
      </c>
      <c r="CIA1516" s="229" t="s">
        <v>239</v>
      </c>
      <c r="CIB1516" s="229" t="s">
        <v>1186</v>
      </c>
      <c r="CIC1516" s="229" t="s">
        <v>222</v>
      </c>
      <c r="CID1516" s="229" t="s">
        <v>223</v>
      </c>
      <c r="CIE1516" s="229" t="s">
        <v>172</v>
      </c>
      <c r="CIF1516" s="229" t="s">
        <v>289</v>
      </c>
      <c r="CIG1516" s="229" t="s">
        <v>227</v>
      </c>
      <c r="CIK1516" s="229">
        <v>2024</v>
      </c>
      <c r="CIL1516" s="229" t="s">
        <v>57</v>
      </c>
      <c r="CIM1516" s="229" t="s">
        <v>3875</v>
      </c>
      <c r="CIN1516" s="229">
        <v>12963689</v>
      </c>
      <c r="CIO1516" s="229" t="s">
        <v>3876</v>
      </c>
      <c r="CIP1516" s="229" t="s">
        <v>310</v>
      </c>
      <c r="CIQ1516" s="229" t="s">
        <v>3877</v>
      </c>
      <c r="CIR1516" s="229" t="s">
        <v>1480</v>
      </c>
      <c r="CIS1516" s="229" t="s">
        <v>52</v>
      </c>
      <c r="CIT1516" s="229" t="s">
        <v>3878</v>
      </c>
      <c r="CIV1516" s="229" t="s">
        <v>3879</v>
      </c>
      <c r="CIW1516" s="229" t="s">
        <v>437</v>
      </c>
      <c r="CIX1516" s="229" t="s">
        <v>282</v>
      </c>
      <c r="CIY1516" s="229" t="s">
        <v>3880</v>
      </c>
      <c r="CIZ1516" s="229" t="s">
        <v>1481</v>
      </c>
      <c r="CJA1516" s="229" t="s">
        <v>523</v>
      </c>
      <c r="CJB1516" s="229" t="s">
        <v>289</v>
      </c>
      <c r="CJC1516" s="229" t="s">
        <v>35</v>
      </c>
      <c r="CJD1516" s="229" t="s">
        <v>27</v>
      </c>
      <c r="CJE1516" s="229" t="s">
        <v>181</v>
      </c>
      <c r="CJF1516" s="229" t="s">
        <v>3881</v>
      </c>
      <c r="CJG1516" s="229" t="s">
        <v>239</v>
      </c>
      <c r="CJH1516" s="229" t="s">
        <v>1186</v>
      </c>
      <c r="CJI1516" s="229" t="s">
        <v>222</v>
      </c>
      <c r="CJJ1516" s="229" t="s">
        <v>223</v>
      </c>
      <c r="CJK1516" s="229" t="s">
        <v>172</v>
      </c>
      <c r="CJL1516" s="229" t="s">
        <v>289</v>
      </c>
      <c r="CJM1516" s="229" t="s">
        <v>227</v>
      </c>
      <c r="CJQ1516" s="229">
        <v>2024</v>
      </c>
      <c r="CJR1516" s="229" t="s">
        <v>57</v>
      </c>
      <c r="CJS1516" s="229" t="s">
        <v>3875</v>
      </c>
      <c r="CJT1516" s="229">
        <v>12963689</v>
      </c>
      <c r="CJU1516" s="229" t="s">
        <v>3876</v>
      </c>
      <c r="CJV1516" s="229" t="s">
        <v>310</v>
      </c>
      <c r="CJW1516" s="229" t="s">
        <v>3877</v>
      </c>
      <c r="CJX1516" s="229" t="s">
        <v>1480</v>
      </c>
      <c r="CJY1516" s="229" t="s">
        <v>52</v>
      </c>
      <c r="CJZ1516" s="229" t="s">
        <v>3878</v>
      </c>
      <c r="CKB1516" s="229" t="s">
        <v>3879</v>
      </c>
      <c r="CKC1516" s="229" t="s">
        <v>437</v>
      </c>
      <c r="CKD1516" s="229" t="s">
        <v>282</v>
      </c>
      <c r="CKE1516" s="229" t="s">
        <v>3880</v>
      </c>
      <c r="CKF1516" s="229" t="s">
        <v>1481</v>
      </c>
      <c r="CKG1516" s="229" t="s">
        <v>523</v>
      </c>
      <c r="CKH1516" s="229" t="s">
        <v>289</v>
      </c>
      <c r="CKI1516" s="229" t="s">
        <v>35</v>
      </c>
      <c r="CKJ1516" s="229" t="s">
        <v>27</v>
      </c>
      <c r="CKK1516" s="229" t="s">
        <v>181</v>
      </c>
      <c r="CKL1516" s="229" t="s">
        <v>3881</v>
      </c>
      <c r="CKM1516" s="229" t="s">
        <v>239</v>
      </c>
      <c r="CKN1516" s="229" t="s">
        <v>1186</v>
      </c>
      <c r="CKO1516" s="229" t="s">
        <v>222</v>
      </c>
      <c r="CKP1516" s="229" t="s">
        <v>223</v>
      </c>
      <c r="CKQ1516" s="229" t="s">
        <v>172</v>
      </c>
      <c r="CKR1516" s="229" t="s">
        <v>289</v>
      </c>
      <c r="CKS1516" s="229" t="s">
        <v>227</v>
      </c>
      <c r="CKW1516" s="229">
        <v>2024</v>
      </c>
      <c r="CKX1516" s="229" t="s">
        <v>57</v>
      </c>
      <c r="CKY1516" s="229" t="s">
        <v>3875</v>
      </c>
      <c r="CKZ1516" s="229">
        <v>12963689</v>
      </c>
      <c r="CLA1516" s="229" t="s">
        <v>3876</v>
      </c>
      <c r="CLB1516" s="229" t="s">
        <v>310</v>
      </c>
      <c r="CLC1516" s="229" t="s">
        <v>3877</v>
      </c>
      <c r="CLD1516" s="229" t="s">
        <v>1480</v>
      </c>
      <c r="CLE1516" s="229" t="s">
        <v>52</v>
      </c>
      <c r="CLF1516" s="229" t="s">
        <v>3878</v>
      </c>
      <c r="CLH1516" s="229" t="s">
        <v>3879</v>
      </c>
      <c r="CLI1516" s="229" t="s">
        <v>437</v>
      </c>
      <c r="CLJ1516" s="229" t="s">
        <v>282</v>
      </c>
      <c r="CLK1516" s="229" t="s">
        <v>3880</v>
      </c>
      <c r="CLL1516" s="229" t="s">
        <v>1481</v>
      </c>
      <c r="CLM1516" s="229" t="s">
        <v>523</v>
      </c>
      <c r="CLN1516" s="229" t="s">
        <v>289</v>
      </c>
      <c r="CLO1516" s="229" t="s">
        <v>35</v>
      </c>
      <c r="CLP1516" s="229" t="s">
        <v>27</v>
      </c>
      <c r="CLQ1516" s="229" t="s">
        <v>181</v>
      </c>
      <c r="CLR1516" s="229" t="s">
        <v>3881</v>
      </c>
      <c r="CLS1516" s="229" t="s">
        <v>239</v>
      </c>
      <c r="CLT1516" s="229" t="s">
        <v>1186</v>
      </c>
      <c r="CLU1516" s="229" t="s">
        <v>222</v>
      </c>
      <c r="CLV1516" s="229" t="s">
        <v>223</v>
      </c>
      <c r="CLW1516" s="229" t="s">
        <v>172</v>
      </c>
      <c r="CLX1516" s="229" t="s">
        <v>289</v>
      </c>
      <c r="CLY1516" s="229" t="s">
        <v>227</v>
      </c>
      <c r="CMC1516" s="229">
        <v>2024</v>
      </c>
      <c r="CMD1516" s="229" t="s">
        <v>57</v>
      </c>
      <c r="CME1516" s="229" t="s">
        <v>3875</v>
      </c>
      <c r="CMF1516" s="229">
        <v>12963689</v>
      </c>
      <c r="CMG1516" s="229" t="s">
        <v>3876</v>
      </c>
      <c r="CMH1516" s="229" t="s">
        <v>310</v>
      </c>
      <c r="CMI1516" s="229" t="s">
        <v>3877</v>
      </c>
      <c r="CMJ1516" s="229" t="s">
        <v>1480</v>
      </c>
      <c r="CMK1516" s="229" t="s">
        <v>52</v>
      </c>
      <c r="CML1516" s="229" t="s">
        <v>3878</v>
      </c>
      <c r="CMN1516" s="229" t="s">
        <v>3879</v>
      </c>
      <c r="CMO1516" s="229" t="s">
        <v>437</v>
      </c>
      <c r="CMP1516" s="229" t="s">
        <v>282</v>
      </c>
      <c r="CMQ1516" s="229" t="s">
        <v>3880</v>
      </c>
      <c r="CMR1516" s="229" t="s">
        <v>1481</v>
      </c>
      <c r="CMS1516" s="229" t="s">
        <v>523</v>
      </c>
      <c r="CMT1516" s="229" t="s">
        <v>289</v>
      </c>
      <c r="CMU1516" s="229" t="s">
        <v>35</v>
      </c>
      <c r="CMV1516" s="229" t="s">
        <v>27</v>
      </c>
      <c r="CMW1516" s="229" t="s">
        <v>181</v>
      </c>
      <c r="CMX1516" s="229" t="s">
        <v>3881</v>
      </c>
      <c r="CMY1516" s="229" t="s">
        <v>239</v>
      </c>
      <c r="CMZ1516" s="229" t="s">
        <v>1186</v>
      </c>
      <c r="CNA1516" s="229" t="s">
        <v>222</v>
      </c>
      <c r="CNB1516" s="229" t="s">
        <v>223</v>
      </c>
      <c r="CNC1516" s="229" t="s">
        <v>172</v>
      </c>
      <c r="CND1516" s="229" t="s">
        <v>289</v>
      </c>
      <c r="CNE1516" s="229" t="s">
        <v>227</v>
      </c>
      <c r="CNI1516" s="229">
        <v>2024</v>
      </c>
      <c r="CNJ1516" s="229" t="s">
        <v>57</v>
      </c>
      <c r="CNK1516" s="229" t="s">
        <v>3875</v>
      </c>
      <c r="CNL1516" s="229">
        <v>12963689</v>
      </c>
      <c r="CNM1516" s="229" t="s">
        <v>3876</v>
      </c>
      <c r="CNN1516" s="229" t="s">
        <v>310</v>
      </c>
      <c r="CNO1516" s="229" t="s">
        <v>3877</v>
      </c>
      <c r="CNP1516" s="229" t="s">
        <v>1480</v>
      </c>
      <c r="CNQ1516" s="229" t="s">
        <v>52</v>
      </c>
      <c r="CNR1516" s="229" t="s">
        <v>3878</v>
      </c>
      <c r="CNT1516" s="229" t="s">
        <v>3879</v>
      </c>
      <c r="CNU1516" s="229" t="s">
        <v>437</v>
      </c>
      <c r="CNV1516" s="229" t="s">
        <v>282</v>
      </c>
      <c r="CNW1516" s="229" t="s">
        <v>3880</v>
      </c>
      <c r="CNX1516" s="229" t="s">
        <v>1481</v>
      </c>
      <c r="CNY1516" s="229" t="s">
        <v>523</v>
      </c>
      <c r="CNZ1516" s="229" t="s">
        <v>289</v>
      </c>
      <c r="COA1516" s="229" t="s">
        <v>35</v>
      </c>
      <c r="COB1516" s="229" t="s">
        <v>27</v>
      </c>
      <c r="COC1516" s="229" t="s">
        <v>181</v>
      </c>
      <c r="COD1516" s="229" t="s">
        <v>3881</v>
      </c>
      <c r="COE1516" s="229" t="s">
        <v>239</v>
      </c>
      <c r="COF1516" s="229" t="s">
        <v>1186</v>
      </c>
      <c r="COG1516" s="229" t="s">
        <v>222</v>
      </c>
      <c r="COH1516" s="229" t="s">
        <v>223</v>
      </c>
      <c r="COI1516" s="229" t="s">
        <v>172</v>
      </c>
      <c r="COJ1516" s="229" t="s">
        <v>289</v>
      </c>
      <c r="COK1516" s="229" t="s">
        <v>227</v>
      </c>
      <c r="COO1516" s="229">
        <v>2024</v>
      </c>
      <c r="COP1516" s="229" t="s">
        <v>57</v>
      </c>
      <c r="COQ1516" s="229" t="s">
        <v>3875</v>
      </c>
      <c r="COR1516" s="229">
        <v>12963689</v>
      </c>
      <c r="COS1516" s="229" t="s">
        <v>3876</v>
      </c>
      <c r="COT1516" s="229" t="s">
        <v>310</v>
      </c>
      <c r="COU1516" s="229" t="s">
        <v>3877</v>
      </c>
      <c r="COV1516" s="229" t="s">
        <v>1480</v>
      </c>
      <c r="COW1516" s="229" t="s">
        <v>52</v>
      </c>
      <c r="COX1516" s="229" t="s">
        <v>3878</v>
      </c>
      <c r="COZ1516" s="229" t="s">
        <v>3879</v>
      </c>
      <c r="CPA1516" s="229" t="s">
        <v>437</v>
      </c>
      <c r="CPB1516" s="229" t="s">
        <v>282</v>
      </c>
      <c r="CPC1516" s="229" t="s">
        <v>3880</v>
      </c>
      <c r="CPD1516" s="229" t="s">
        <v>1481</v>
      </c>
      <c r="CPE1516" s="229" t="s">
        <v>523</v>
      </c>
      <c r="CPF1516" s="229" t="s">
        <v>289</v>
      </c>
      <c r="CPG1516" s="229" t="s">
        <v>35</v>
      </c>
      <c r="CPH1516" s="229" t="s">
        <v>27</v>
      </c>
      <c r="CPI1516" s="229" t="s">
        <v>181</v>
      </c>
      <c r="CPJ1516" s="229" t="s">
        <v>3881</v>
      </c>
      <c r="CPK1516" s="229" t="s">
        <v>239</v>
      </c>
      <c r="CPL1516" s="229" t="s">
        <v>1186</v>
      </c>
      <c r="CPM1516" s="229" t="s">
        <v>222</v>
      </c>
      <c r="CPN1516" s="229" t="s">
        <v>223</v>
      </c>
      <c r="CPO1516" s="229" t="s">
        <v>172</v>
      </c>
      <c r="CPP1516" s="229" t="s">
        <v>289</v>
      </c>
      <c r="CPQ1516" s="229" t="s">
        <v>227</v>
      </c>
      <c r="CPU1516" s="229">
        <v>2024</v>
      </c>
      <c r="CPV1516" s="229" t="s">
        <v>57</v>
      </c>
      <c r="CPW1516" s="229" t="s">
        <v>3875</v>
      </c>
      <c r="CPX1516" s="229">
        <v>12963689</v>
      </c>
      <c r="CPY1516" s="229" t="s">
        <v>3876</v>
      </c>
      <c r="CPZ1516" s="229" t="s">
        <v>310</v>
      </c>
      <c r="CQA1516" s="229" t="s">
        <v>3877</v>
      </c>
      <c r="CQB1516" s="229" t="s">
        <v>1480</v>
      </c>
      <c r="CQC1516" s="229" t="s">
        <v>52</v>
      </c>
      <c r="CQD1516" s="229" t="s">
        <v>3878</v>
      </c>
      <c r="CQF1516" s="229" t="s">
        <v>3879</v>
      </c>
      <c r="CQG1516" s="229" t="s">
        <v>437</v>
      </c>
      <c r="CQH1516" s="229" t="s">
        <v>282</v>
      </c>
      <c r="CQI1516" s="229" t="s">
        <v>3880</v>
      </c>
      <c r="CQJ1516" s="229" t="s">
        <v>1481</v>
      </c>
      <c r="CQK1516" s="229" t="s">
        <v>523</v>
      </c>
      <c r="CQL1516" s="229" t="s">
        <v>289</v>
      </c>
      <c r="CQM1516" s="229" t="s">
        <v>35</v>
      </c>
      <c r="CQN1516" s="229" t="s">
        <v>27</v>
      </c>
      <c r="CQO1516" s="229" t="s">
        <v>181</v>
      </c>
      <c r="CQP1516" s="229" t="s">
        <v>3881</v>
      </c>
      <c r="CQQ1516" s="229" t="s">
        <v>239</v>
      </c>
      <c r="CQR1516" s="229" t="s">
        <v>1186</v>
      </c>
      <c r="CQS1516" s="229" t="s">
        <v>222</v>
      </c>
      <c r="CQT1516" s="229" t="s">
        <v>223</v>
      </c>
      <c r="CQU1516" s="229" t="s">
        <v>172</v>
      </c>
      <c r="CQV1516" s="229" t="s">
        <v>289</v>
      </c>
      <c r="CQW1516" s="229" t="s">
        <v>227</v>
      </c>
      <c r="CRA1516" s="229">
        <v>2024</v>
      </c>
      <c r="CRB1516" s="229" t="s">
        <v>57</v>
      </c>
      <c r="CRC1516" s="229" t="s">
        <v>3875</v>
      </c>
      <c r="CRD1516" s="229">
        <v>12963689</v>
      </c>
      <c r="CRE1516" s="229" t="s">
        <v>3876</v>
      </c>
      <c r="CRF1516" s="229" t="s">
        <v>310</v>
      </c>
      <c r="CRG1516" s="229" t="s">
        <v>3877</v>
      </c>
      <c r="CRH1516" s="229" t="s">
        <v>1480</v>
      </c>
      <c r="CRI1516" s="229" t="s">
        <v>52</v>
      </c>
      <c r="CRJ1516" s="229" t="s">
        <v>3878</v>
      </c>
      <c r="CRL1516" s="229" t="s">
        <v>3879</v>
      </c>
      <c r="CRM1516" s="229" t="s">
        <v>437</v>
      </c>
      <c r="CRN1516" s="229" t="s">
        <v>282</v>
      </c>
      <c r="CRO1516" s="229" t="s">
        <v>3880</v>
      </c>
      <c r="CRP1516" s="229" t="s">
        <v>1481</v>
      </c>
      <c r="CRQ1516" s="229" t="s">
        <v>523</v>
      </c>
      <c r="CRR1516" s="229" t="s">
        <v>289</v>
      </c>
      <c r="CRS1516" s="229" t="s">
        <v>35</v>
      </c>
      <c r="CRT1516" s="229" t="s">
        <v>27</v>
      </c>
      <c r="CRU1516" s="229" t="s">
        <v>181</v>
      </c>
      <c r="CRV1516" s="229" t="s">
        <v>3881</v>
      </c>
      <c r="CRW1516" s="229" t="s">
        <v>239</v>
      </c>
      <c r="CRX1516" s="229" t="s">
        <v>1186</v>
      </c>
      <c r="CRY1516" s="229" t="s">
        <v>222</v>
      </c>
      <c r="CRZ1516" s="229" t="s">
        <v>223</v>
      </c>
      <c r="CSA1516" s="229" t="s">
        <v>172</v>
      </c>
      <c r="CSB1516" s="229" t="s">
        <v>289</v>
      </c>
      <c r="CSC1516" s="229" t="s">
        <v>227</v>
      </c>
      <c r="CSG1516" s="229">
        <v>2024</v>
      </c>
      <c r="CSH1516" s="229" t="s">
        <v>57</v>
      </c>
      <c r="CSI1516" s="229" t="s">
        <v>3875</v>
      </c>
      <c r="CSJ1516" s="229">
        <v>12963689</v>
      </c>
      <c r="CSK1516" s="229" t="s">
        <v>3876</v>
      </c>
      <c r="CSL1516" s="229" t="s">
        <v>310</v>
      </c>
      <c r="CSM1516" s="229" t="s">
        <v>3877</v>
      </c>
      <c r="CSN1516" s="229" t="s">
        <v>1480</v>
      </c>
      <c r="CSO1516" s="229" t="s">
        <v>52</v>
      </c>
      <c r="CSP1516" s="229" t="s">
        <v>3878</v>
      </c>
      <c r="CSR1516" s="229" t="s">
        <v>3879</v>
      </c>
      <c r="CSS1516" s="229" t="s">
        <v>437</v>
      </c>
      <c r="CST1516" s="229" t="s">
        <v>282</v>
      </c>
      <c r="CSU1516" s="229" t="s">
        <v>3880</v>
      </c>
      <c r="CSV1516" s="229" t="s">
        <v>1481</v>
      </c>
      <c r="CSW1516" s="229" t="s">
        <v>523</v>
      </c>
      <c r="CSX1516" s="229" t="s">
        <v>289</v>
      </c>
      <c r="CSY1516" s="229" t="s">
        <v>35</v>
      </c>
      <c r="CSZ1516" s="229" t="s">
        <v>27</v>
      </c>
      <c r="CTA1516" s="229" t="s">
        <v>181</v>
      </c>
      <c r="CTB1516" s="229" t="s">
        <v>3881</v>
      </c>
      <c r="CTC1516" s="229" t="s">
        <v>239</v>
      </c>
      <c r="CTD1516" s="229" t="s">
        <v>1186</v>
      </c>
      <c r="CTE1516" s="229" t="s">
        <v>222</v>
      </c>
      <c r="CTF1516" s="229" t="s">
        <v>223</v>
      </c>
      <c r="CTG1516" s="229" t="s">
        <v>172</v>
      </c>
      <c r="CTH1516" s="229" t="s">
        <v>289</v>
      </c>
      <c r="CTI1516" s="229" t="s">
        <v>227</v>
      </c>
      <c r="CTM1516" s="229">
        <v>2024</v>
      </c>
      <c r="CTN1516" s="229" t="s">
        <v>57</v>
      </c>
      <c r="CTO1516" s="229" t="s">
        <v>3875</v>
      </c>
      <c r="CTP1516" s="229">
        <v>12963689</v>
      </c>
      <c r="CTQ1516" s="229" t="s">
        <v>3876</v>
      </c>
      <c r="CTR1516" s="229" t="s">
        <v>310</v>
      </c>
      <c r="CTS1516" s="229" t="s">
        <v>3877</v>
      </c>
      <c r="CTT1516" s="229" t="s">
        <v>1480</v>
      </c>
      <c r="CTU1516" s="229" t="s">
        <v>52</v>
      </c>
      <c r="CTV1516" s="229" t="s">
        <v>3878</v>
      </c>
      <c r="CTX1516" s="229" t="s">
        <v>3879</v>
      </c>
      <c r="CTY1516" s="229" t="s">
        <v>437</v>
      </c>
      <c r="CTZ1516" s="229" t="s">
        <v>282</v>
      </c>
      <c r="CUA1516" s="229" t="s">
        <v>3880</v>
      </c>
      <c r="CUB1516" s="229" t="s">
        <v>1481</v>
      </c>
      <c r="CUC1516" s="229" t="s">
        <v>523</v>
      </c>
      <c r="CUD1516" s="229" t="s">
        <v>289</v>
      </c>
      <c r="CUE1516" s="229" t="s">
        <v>35</v>
      </c>
      <c r="CUF1516" s="229" t="s">
        <v>27</v>
      </c>
      <c r="CUG1516" s="229" t="s">
        <v>181</v>
      </c>
      <c r="CUH1516" s="229" t="s">
        <v>3881</v>
      </c>
      <c r="CUI1516" s="229" t="s">
        <v>239</v>
      </c>
      <c r="CUJ1516" s="229" t="s">
        <v>1186</v>
      </c>
      <c r="CUK1516" s="229" t="s">
        <v>222</v>
      </c>
      <c r="CUL1516" s="229" t="s">
        <v>223</v>
      </c>
      <c r="CUM1516" s="229" t="s">
        <v>172</v>
      </c>
      <c r="CUN1516" s="229" t="s">
        <v>289</v>
      </c>
      <c r="CUO1516" s="229" t="s">
        <v>227</v>
      </c>
      <c r="CUS1516" s="229">
        <v>2024</v>
      </c>
      <c r="CUT1516" s="229" t="s">
        <v>57</v>
      </c>
      <c r="CUU1516" s="229" t="s">
        <v>3875</v>
      </c>
      <c r="CUV1516" s="229">
        <v>12963689</v>
      </c>
      <c r="CUW1516" s="229" t="s">
        <v>3876</v>
      </c>
      <c r="CUX1516" s="229" t="s">
        <v>310</v>
      </c>
      <c r="CUY1516" s="229" t="s">
        <v>3877</v>
      </c>
      <c r="CUZ1516" s="229" t="s">
        <v>1480</v>
      </c>
      <c r="CVA1516" s="229" t="s">
        <v>52</v>
      </c>
      <c r="CVB1516" s="229" t="s">
        <v>3878</v>
      </c>
      <c r="CVD1516" s="229" t="s">
        <v>3879</v>
      </c>
      <c r="CVE1516" s="229" t="s">
        <v>437</v>
      </c>
      <c r="CVF1516" s="229" t="s">
        <v>282</v>
      </c>
      <c r="CVG1516" s="229" t="s">
        <v>3880</v>
      </c>
      <c r="CVH1516" s="229" t="s">
        <v>1481</v>
      </c>
      <c r="CVI1516" s="229" t="s">
        <v>523</v>
      </c>
      <c r="CVJ1516" s="229" t="s">
        <v>289</v>
      </c>
      <c r="CVK1516" s="229" t="s">
        <v>35</v>
      </c>
      <c r="CVL1516" s="229" t="s">
        <v>27</v>
      </c>
      <c r="CVM1516" s="229" t="s">
        <v>181</v>
      </c>
      <c r="CVN1516" s="229" t="s">
        <v>3881</v>
      </c>
      <c r="CVO1516" s="229" t="s">
        <v>239</v>
      </c>
      <c r="CVP1516" s="229" t="s">
        <v>1186</v>
      </c>
      <c r="CVQ1516" s="229" t="s">
        <v>222</v>
      </c>
      <c r="CVR1516" s="229" t="s">
        <v>223</v>
      </c>
      <c r="CVS1516" s="229" t="s">
        <v>172</v>
      </c>
      <c r="CVT1516" s="229" t="s">
        <v>289</v>
      </c>
      <c r="CVU1516" s="229" t="s">
        <v>227</v>
      </c>
      <c r="CVY1516" s="229">
        <v>2024</v>
      </c>
      <c r="CVZ1516" s="229" t="s">
        <v>57</v>
      </c>
      <c r="CWA1516" s="229" t="s">
        <v>3875</v>
      </c>
      <c r="CWB1516" s="229">
        <v>12963689</v>
      </c>
      <c r="CWC1516" s="229" t="s">
        <v>3876</v>
      </c>
      <c r="CWD1516" s="229" t="s">
        <v>310</v>
      </c>
      <c r="CWE1516" s="229" t="s">
        <v>3877</v>
      </c>
      <c r="CWF1516" s="229" t="s">
        <v>1480</v>
      </c>
      <c r="CWG1516" s="229" t="s">
        <v>52</v>
      </c>
      <c r="CWH1516" s="229" t="s">
        <v>3878</v>
      </c>
      <c r="CWJ1516" s="229" t="s">
        <v>3879</v>
      </c>
      <c r="CWK1516" s="229" t="s">
        <v>437</v>
      </c>
      <c r="CWL1516" s="229" t="s">
        <v>282</v>
      </c>
      <c r="CWM1516" s="229" t="s">
        <v>3880</v>
      </c>
      <c r="CWN1516" s="229" t="s">
        <v>1481</v>
      </c>
      <c r="CWO1516" s="229" t="s">
        <v>523</v>
      </c>
      <c r="CWP1516" s="229" t="s">
        <v>289</v>
      </c>
      <c r="CWQ1516" s="229" t="s">
        <v>35</v>
      </c>
      <c r="CWR1516" s="229" t="s">
        <v>27</v>
      </c>
      <c r="CWS1516" s="229" t="s">
        <v>181</v>
      </c>
      <c r="CWT1516" s="229" t="s">
        <v>3881</v>
      </c>
      <c r="CWU1516" s="229" t="s">
        <v>239</v>
      </c>
      <c r="CWV1516" s="229" t="s">
        <v>1186</v>
      </c>
      <c r="CWW1516" s="229" t="s">
        <v>222</v>
      </c>
      <c r="CWX1516" s="229" t="s">
        <v>223</v>
      </c>
      <c r="CWY1516" s="229" t="s">
        <v>172</v>
      </c>
      <c r="CWZ1516" s="229" t="s">
        <v>289</v>
      </c>
      <c r="CXA1516" s="229" t="s">
        <v>227</v>
      </c>
      <c r="CXE1516" s="229">
        <v>2024</v>
      </c>
      <c r="CXF1516" s="229" t="s">
        <v>57</v>
      </c>
      <c r="CXG1516" s="229" t="s">
        <v>3875</v>
      </c>
      <c r="CXH1516" s="229">
        <v>12963689</v>
      </c>
      <c r="CXI1516" s="229" t="s">
        <v>3876</v>
      </c>
      <c r="CXJ1516" s="229" t="s">
        <v>310</v>
      </c>
      <c r="CXK1516" s="229" t="s">
        <v>3877</v>
      </c>
      <c r="CXL1516" s="229" t="s">
        <v>1480</v>
      </c>
      <c r="CXM1516" s="229" t="s">
        <v>52</v>
      </c>
      <c r="CXN1516" s="229" t="s">
        <v>3878</v>
      </c>
      <c r="CXP1516" s="229" t="s">
        <v>3879</v>
      </c>
      <c r="CXQ1516" s="229" t="s">
        <v>437</v>
      </c>
      <c r="CXR1516" s="229" t="s">
        <v>282</v>
      </c>
      <c r="CXS1516" s="229" t="s">
        <v>3880</v>
      </c>
      <c r="CXT1516" s="229" t="s">
        <v>1481</v>
      </c>
      <c r="CXU1516" s="229" t="s">
        <v>523</v>
      </c>
      <c r="CXV1516" s="229" t="s">
        <v>289</v>
      </c>
      <c r="CXW1516" s="229" t="s">
        <v>35</v>
      </c>
      <c r="CXX1516" s="229" t="s">
        <v>27</v>
      </c>
      <c r="CXY1516" s="229" t="s">
        <v>181</v>
      </c>
      <c r="CXZ1516" s="229" t="s">
        <v>3881</v>
      </c>
      <c r="CYA1516" s="229" t="s">
        <v>239</v>
      </c>
      <c r="CYB1516" s="229" t="s">
        <v>1186</v>
      </c>
      <c r="CYC1516" s="229" t="s">
        <v>222</v>
      </c>
      <c r="CYD1516" s="229" t="s">
        <v>223</v>
      </c>
      <c r="CYE1516" s="229" t="s">
        <v>172</v>
      </c>
      <c r="CYF1516" s="229" t="s">
        <v>289</v>
      </c>
      <c r="CYG1516" s="229" t="s">
        <v>227</v>
      </c>
      <c r="CYK1516" s="229">
        <v>2024</v>
      </c>
      <c r="CYL1516" s="229" t="s">
        <v>57</v>
      </c>
      <c r="CYM1516" s="229" t="s">
        <v>3875</v>
      </c>
      <c r="CYN1516" s="229">
        <v>12963689</v>
      </c>
      <c r="CYO1516" s="229" t="s">
        <v>3876</v>
      </c>
      <c r="CYP1516" s="229" t="s">
        <v>310</v>
      </c>
      <c r="CYQ1516" s="229" t="s">
        <v>3877</v>
      </c>
      <c r="CYR1516" s="229" t="s">
        <v>1480</v>
      </c>
      <c r="CYS1516" s="229" t="s">
        <v>52</v>
      </c>
      <c r="CYT1516" s="229" t="s">
        <v>3878</v>
      </c>
      <c r="CYV1516" s="229" t="s">
        <v>3879</v>
      </c>
      <c r="CYW1516" s="229" t="s">
        <v>437</v>
      </c>
      <c r="CYX1516" s="229" t="s">
        <v>282</v>
      </c>
      <c r="CYY1516" s="229" t="s">
        <v>3880</v>
      </c>
      <c r="CYZ1516" s="229" t="s">
        <v>1481</v>
      </c>
      <c r="CZA1516" s="229" t="s">
        <v>523</v>
      </c>
      <c r="CZB1516" s="229" t="s">
        <v>289</v>
      </c>
      <c r="CZC1516" s="229" t="s">
        <v>35</v>
      </c>
      <c r="CZD1516" s="229" t="s">
        <v>27</v>
      </c>
      <c r="CZE1516" s="229" t="s">
        <v>181</v>
      </c>
      <c r="CZF1516" s="229" t="s">
        <v>3881</v>
      </c>
      <c r="CZG1516" s="229" t="s">
        <v>239</v>
      </c>
      <c r="CZH1516" s="229" t="s">
        <v>1186</v>
      </c>
      <c r="CZI1516" s="229" t="s">
        <v>222</v>
      </c>
      <c r="CZJ1516" s="229" t="s">
        <v>223</v>
      </c>
      <c r="CZK1516" s="229" t="s">
        <v>172</v>
      </c>
      <c r="CZL1516" s="229" t="s">
        <v>289</v>
      </c>
      <c r="CZM1516" s="229" t="s">
        <v>227</v>
      </c>
      <c r="CZQ1516" s="229">
        <v>2024</v>
      </c>
      <c r="CZR1516" s="229" t="s">
        <v>57</v>
      </c>
      <c r="CZS1516" s="229" t="s">
        <v>3875</v>
      </c>
      <c r="CZT1516" s="229">
        <v>12963689</v>
      </c>
      <c r="CZU1516" s="229" t="s">
        <v>3876</v>
      </c>
      <c r="CZV1516" s="229" t="s">
        <v>310</v>
      </c>
      <c r="CZW1516" s="229" t="s">
        <v>3877</v>
      </c>
      <c r="CZX1516" s="229" t="s">
        <v>1480</v>
      </c>
      <c r="CZY1516" s="229" t="s">
        <v>52</v>
      </c>
      <c r="CZZ1516" s="229" t="s">
        <v>3878</v>
      </c>
      <c r="DAB1516" s="229" t="s">
        <v>3879</v>
      </c>
      <c r="DAC1516" s="229" t="s">
        <v>437</v>
      </c>
      <c r="DAD1516" s="229" t="s">
        <v>282</v>
      </c>
      <c r="DAE1516" s="229" t="s">
        <v>3880</v>
      </c>
      <c r="DAF1516" s="229" t="s">
        <v>1481</v>
      </c>
      <c r="DAG1516" s="229" t="s">
        <v>523</v>
      </c>
      <c r="DAH1516" s="229" t="s">
        <v>289</v>
      </c>
      <c r="DAI1516" s="229" t="s">
        <v>35</v>
      </c>
      <c r="DAJ1516" s="229" t="s">
        <v>27</v>
      </c>
      <c r="DAK1516" s="229" t="s">
        <v>181</v>
      </c>
      <c r="DAL1516" s="229" t="s">
        <v>3881</v>
      </c>
      <c r="DAM1516" s="229" t="s">
        <v>239</v>
      </c>
      <c r="DAN1516" s="229" t="s">
        <v>1186</v>
      </c>
      <c r="DAO1516" s="229" t="s">
        <v>222</v>
      </c>
      <c r="DAP1516" s="229" t="s">
        <v>223</v>
      </c>
      <c r="DAQ1516" s="229" t="s">
        <v>172</v>
      </c>
      <c r="DAR1516" s="229" t="s">
        <v>289</v>
      </c>
      <c r="DAS1516" s="229" t="s">
        <v>227</v>
      </c>
      <c r="DAW1516" s="229">
        <v>2024</v>
      </c>
      <c r="DAX1516" s="229" t="s">
        <v>57</v>
      </c>
      <c r="DAY1516" s="229" t="s">
        <v>3875</v>
      </c>
      <c r="DAZ1516" s="229">
        <v>12963689</v>
      </c>
      <c r="DBA1516" s="229" t="s">
        <v>3876</v>
      </c>
      <c r="DBB1516" s="229" t="s">
        <v>310</v>
      </c>
      <c r="DBC1516" s="229" t="s">
        <v>3877</v>
      </c>
      <c r="DBD1516" s="229" t="s">
        <v>1480</v>
      </c>
      <c r="DBE1516" s="229" t="s">
        <v>52</v>
      </c>
      <c r="DBF1516" s="229" t="s">
        <v>3878</v>
      </c>
      <c r="DBH1516" s="229" t="s">
        <v>3879</v>
      </c>
      <c r="DBI1516" s="229" t="s">
        <v>437</v>
      </c>
      <c r="DBJ1516" s="229" t="s">
        <v>282</v>
      </c>
      <c r="DBK1516" s="229" t="s">
        <v>3880</v>
      </c>
      <c r="DBL1516" s="229" t="s">
        <v>1481</v>
      </c>
      <c r="DBM1516" s="229" t="s">
        <v>523</v>
      </c>
      <c r="DBN1516" s="229" t="s">
        <v>289</v>
      </c>
      <c r="DBO1516" s="229" t="s">
        <v>35</v>
      </c>
      <c r="DBP1516" s="229" t="s">
        <v>27</v>
      </c>
      <c r="DBQ1516" s="229" t="s">
        <v>181</v>
      </c>
      <c r="DBR1516" s="229" t="s">
        <v>3881</v>
      </c>
      <c r="DBS1516" s="229" t="s">
        <v>239</v>
      </c>
      <c r="DBT1516" s="229" t="s">
        <v>1186</v>
      </c>
      <c r="DBU1516" s="229" t="s">
        <v>222</v>
      </c>
      <c r="DBV1516" s="229" t="s">
        <v>223</v>
      </c>
      <c r="DBW1516" s="229" t="s">
        <v>172</v>
      </c>
      <c r="DBX1516" s="229" t="s">
        <v>289</v>
      </c>
      <c r="DBY1516" s="229" t="s">
        <v>227</v>
      </c>
      <c r="DCC1516" s="229">
        <v>2024</v>
      </c>
      <c r="DCD1516" s="229" t="s">
        <v>57</v>
      </c>
      <c r="DCE1516" s="229" t="s">
        <v>3875</v>
      </c>
      <c r="DCF1516" s="229">
        <v>12963689</v>
      </c>
      <c r="DCG1516" s="229" t="s">
        <v>3876</v>
      </c>
      <c r="DCH1516" s="229" t="s">
        <v>310</v>
      </c>
      <c r="DCI1516" s="229" t="s">
        <v>3877</v>
      </c>
      <c r="DCJ1516" s="229" t="s">
        <v>1480</v>
      </c>
      <c r="DCK1516" s="229" t="s">
        <v>52</v>
      </c>
      <c r="DCL1516" s="229" t="s">
        <v>3878</v>
      </c>
      <c r="DCN1516" s="229" t="s">
        <v>3879</v>
      </c>
      <c r="DCO1516" s="229" t="s">
        <v>437</v>
      </c>
      <c r="DCP1516" s="229" t="s">
        <v>282</v>
      </c>
      <c r="DCQ1516" s="229" t="s">
        <v>3880</v>
      </c>
      <c r="DCR1516" s="229" t="s">
        <v>1481</v>
      </c>
      <c r="DCS1516" s="229" t="s">
        <v>523</v>
      </c>
      <c r="DCT1516" s="229" t="s">
        <v>289</v>
      </c>
      <c r="DCU1516" s="229" t="s">
        <v>35</v>
      </c>
      <c r="DCV1516" s="229" t="s">
        <v>27</v>
      </c>
      <c r="DCW1516" s="229" t="s">
        <v>181</v>
      </c>
      <c r="DCX1516" s="229" t="s">
        <v>3881</v>
      </c>
      <c r="DCY1516" s="229" t="s">
        <v>239</v>
      </c>
      <c r="DCZ1516" s="229" t="s">
        <v>1186</v>
      </c>
      <c r="DDA1516" s="229" t="s">
        <v>222</v>
      </c>
      <c r="DDB1516" s="229" t="s">
        <v>223</v>
      </c>
      <c r="DDC1516" s="229" t="s">
        <v>172</v>
      </c>
      <c r="DDD1516" s="229" t="s">
        <v>289</v>
      </c>
      <c r="DDE1516" s="229" t="s">
        <v>227</v>
      </c>
      <c r="DDI1516" s="229">
        <v>2024</v>
      </c>
      <c r="DDJ1516" s="229" t="s">
        <v>57</v>
      </c>
      <c r="DDK1516" s="229" t="s">
        <v>3875</v>
      </c>
      <c r="DDL1516" s="229">
        <v>12963689</v>
      </c>
      <c r="DDM1516" s="229" t="s">
        <v>3876</v>
      </c>
      <c r="DDN1516" s="229" t="s">
        <v>310</v>
      </c>
      <c r="DDO1516" s="229" t="s">
        <v>3877</v>
      </c>
      <c r="DDP1516" s="229" t="s">
        <v>1480</v>
      </c>
      <c r="DDQ1516" s="229" t="s">
        <v>52</v>
      </c>
      <c r="DDR1516" s="229" t="s">
        <v>3878</v>
      </c>
      <c r="DDT1516" s="229" t="s">
        <v>3879</v>
      </c>
      <c r="DDU1516" s="229" t="s">
        <v>437</v>
      </c>
      <c r="DDV1516" s="229" t="s">
        <v>282</v>
      </c>
      <c r="DDW1516" s="229" t="s">
        <v>3880</v>
      </c>
      <c r="DDX1516" s="229" t="s">
        <v>1481</v>
      </c>
      <c r="DDY1516" s="229" t="s">
        <v>523</v>
      </c>
      <c r="DDZ1516" s="229" t="s">
        <v>289</v>
      </c>
      <c r="DEA1516" s="229" t="s">
        <v>35</v>
      </c>
      <c r="DEB1516" s="229" t="s">
        <v>27</v>
      </c>
      <c r="DEC1516" s="229" t="s">
        <v>181</v>
      </c>
      <c r="DED1516" s="229" t="s">
        <v>3881</v>
      </c>
      <c r="DEE1516" s="229" t="s">
        <v>239</v>
      </c>
      <c r="DEF1516" s="229" t="s">
        <v>1186</v>
      </c>
      <c r="DEG1516" s="229" t="s">
        <v>222</v>
      </c>
      <c r="DEH1516" s="229" t="s">
        <v>223</v>
      </c>
      <c r="DEI1516" s="229" t="s">
        <v>172</v>
      </c>
      <c r="DEJ1516" s="229" t="s">
        <v>289</v>
      </c>
      <c r="DEK1516" s="229" t="s">
        <v>227</v>
      </c>
      <c r="DEO1516" s="229">
        <v>2024</v>
      </c>
      <c r="DEP1516" s="229" t="s">
        <v>57</v>
      </c>
      <c r="DEQ1516" s="229" t="s">
        <v>3875</v>
      </c>
      <c r="DER1516" s="229">
        <v>12963689</v>
      </c>
      <c r="DES1516" s="229" t="s">
        <v>3876</v>
      </c>
      <c r="DET1516" s="229" t="s">
        <v>310</v>
      </c>
      <c r="DEU1516" s="229" t="s">
        <v>3877</v>
      </c>
      <c r="DEV1516" s="229" t="s">
        <v>1480</v>
      </c>
      <c r="DEW1516" s="229" t="s">
        <v>52</v>
      </c>
      <c r="DEX1516" s="229" t="s">
        <v>3878</v>
      </c>
      <c r="DEZ1516" s="229" t="s">
        <v>3879</v>
      </c>
      <c r="DFA1516" s="229" t="s">
        <v>437</v>
      </c>
      <c r="DFB1516" s="229" t="s">
        <v>282</v>
      </c>
      <c r="DFC1516" s="229" t="s">
        <v>3880</v>
      </c>
      <c r="DFD1516" s="229" t="s">
        <v>1481</v>
      </c>
      <c r="DFE1516" s="229" t="s">
        <v>523</v>
      </c>
      <c r="DFF1516" s="229" t="s">
        <v>289</v>
      </c>
      <c r="DFG1516" s="229" t="s">
        <v>35</v>
      </c>
      <c r="DFH1516" s="229" t="s">
        <v>27</v>
      </c>
      <c r="DFI1516" s="229" t="s">
        <v>181</v>
      </c>
      <c r="DFJ1516" s="229" t="s">
        <v>3881</v>
      </c>
      <c r="DFK1516" s="229" t="s">
        <v>239</v>
      </c>
      <c r="DFL1516" s="229" t="s">
        <v>1186</v>
      </c>
      <c r="DFM1516" s="229" t="s">
        <v>222</v>
      </c>
      <c r="DFN1516" s="229" t="s">
        <v>223</v>
      </c>
      <c r="DFO1516" s="229" t="s">
        <v>172</v>
      </c>
      <c r="DFP1516" s="229" t="s">
        <v>289</v>
      </c>
      <c r="DFQ1516" s="229" t="s">
        <v>227</v>
      </c>
      <c r="DFU1516" s="229">
        <v>2024</v>
      </c>
      <c r="DFV1516" s="229" t="s">
        <v>57</v>
      </c>
      <c r="DFW1516" s="229" t="s">
        <v>3875</v>
      </c>
      <c r="DFX1516" s="229">
        <v>12963689</v>
      </c>
      <c r="DFY1516" s="229" t="s">
        <v>3876</v>
      </c>
      <c r="DFZ1516" s="229" t="s">
        <v>310</v>
      </c>
      <c r="DGA1516" s="229" t="s">
        <v>3877</v>
      </c>
      <c r="DGB1516" s="229" t="s">
        <v>1480</v>
      </c>
      <c r="DGC1516" s="229" t="s">
        <v>52</v>
      </c>
      <c r="DGD1516" s="229" t="s">
        <v>3878</v>
      </c>
      <c r="DGF1516" s="229" t="s">
        <v>3879</v>
      </c>
      <c r="DGG1516" s="229" t="s">
        <v>437</v>
      </c>
      <c r="DGH1516" s="229" t="s">
        <v>282</v>
      </c>
      <c r="DGI1516" s="229" t="s">
        <v>3880</v>
      </c>
      <c r="DGJ1516" s="229" t="s">
        <v>1481</v>
      </c>
      <c r="DGK1516" s="229" t="s">
        <v>523</v>
      </c>
      <c r="DGL1516" s="229" t="s">
        <v>289</v>
      </c>
      <c r="DGM1516" s="229" t="s">
        <v>35</v>
      </c>
      <c r="DGN1516" s="229" t="s">
        <v>27</v>
      </c>
      <c r="DGO1516" s="229" t="s">
        <v>181</v>
      </c>
      <c r="DGP1516" s="229" t="s">
        <v>3881</v>
      </c>
      <c r="DGQ1516" s="229" t="s">
        <v>239</v>
      </c>
      <c r="DGR1516" s="229" t="s">
        <v>1186</v>
      </c>
      <c r="DGS1516" s="229" t="s">
        <v>222</v>
      </c>
      <c r="DGT1516" s="229" t="s">
        <v>223</v>
      </c>
      <c r="DGU1516" s="229" t="s">
        <v>172</v>
      </c>
      <c r="DGV1516" s="229" t="s">
        <v>289</v>
      </c>
      <c r="DGW1516" s="229" t="s">
        <v>227</v>
      </c>
      <c r="DHA1516" s="229">
        <v>2024</v>
      </c>
      <c r="DHB1516" s="229" t="s">
        <v>57</v>
      </c>
      <c r="DHC1516" s="229" t="s">
        <v>3875</v>
      </c>
      <c r="DHD1516" s="229">
        <v>12963689</v>
      </c>
      <c r="DHE1516" s="229" t="s">
        <v>3876</v>
      </c>
      <c r="DHF1516" s="229" t="s">
        <v>310</v>
      </c>
      <c r="DHG1516" s="229" t="s">
        <v>3877</v>
      </c>
      <c r="DHH1516" s="229" t="s">
        <v>1480</v>
      </c>
      <c r="DHI1516" s="229" t="s">
        <v>52</v>
      </c>
      <c r="DHJ1516" s="229" t="s">
        <v>3878</v>
      </c>
      <c r="DHL1516" s="229" t="s">
        <v>3879</v>
      </c>
      <c r="DHM1516" s="229" t="s">
        <v>437</v>
      </c>
      <c r="DHN1516" s="229" t="s">
        <v>282</v>
      </c>
      <c r="DHO1516" s="229" t="s">
        <v>3880</v>
      </c>
      <c r="DHP1516" s="229" t="s">
        <v>1481</v>
      </c>
      <c r="DHQ1516" s="229" t="s">
        <v>523</v>
      </c>
      <c r="DHR1516" s="229" t="s">
        <v>289</v>
      </c>
      <c r="DHS1516" s="229" t="s">
        <v>35</v>
      </c>
      <c r="DHT1516" s="229" t="s">
        <v>27</v>
      </c>
      <c r="DHU1516" s="229" t="s">
        <v>181</v>
      </c>
      <c r="DHV1516" s="229" t="s">
        <v>3881</v>
      </c>
      <c r="DHW1516" s="229" t="s">
        <v>239</v>
      </c>
      <c r="DHX1516" s="229" t="s">
        <v>1186</v>
      </c>
      <c r="DHY1516" s="229" t="s">
        <v>222</v>
      </c>
      <c r="DHZ1516" s="229" t="s">
        <v>223</v>
      </c>
      <c r="DIA1516" s="229" t="s">
        <v>172</v>
      </c>
      <c r="DIB1516" s="229" t="s">
        <v>289</v>
      </c>
      <c r="DIC1516" s="229" t="s">
        <v>227</v>
      </c>
      <c r="DIG1516" s="229">
        <v>2024</v>
      </c>
      <c r="DIH1516" s="229" t="s">
        <v>57</v>
      </c>
      <c r="DII1516" s="229" t="s">
        <v>3875</v>
      </c>
      <c r="DIJ1516" s="229">
        <v>12963689</v>
      </c>
      <c r="DIK1516" s="229" t="s">
        <v>3876</v>
      </c>
      <c r="DIL1516" s="229" t="s">
        <v>310</v>
      </c>
      <c r="DIM1516" s="229" t="s">
        <v>3877</v>
      </c>
      <c r="DIN1516" s="229" t="s">
        <v>1480</v>
      </c>
      <c r="DIO1516" s="229" t="s">
        <v>52</v>
      </c>
      <c r="DIP1516" s="229" t="s">
        <v>3878</v>
      </c>
      <c r="DIR1516" s="229" t="s">
        <v>3879</v>
      </c>
      <c r="DIS1516" s="229" t="s">
        <v>437</v>
      </c>
      <c r="DIT1516" s="229" t="s">
        <v>282</v>
      </c>
      <c r="DIU1516" s="229" t="s">
        <v>3880</v>
      </c>
      <c r="DIV1516" s="229" t="s">
        <v>1481</v>
      </c>
      <c r="DIW1516" s="229" t="s">
        <v>523</v>
      </c>
      <c r="DIX1516" s="229" t="s">
        <v>289</v>
      </c>
      <c r="DIY1516" s="229" t="s">
        <v>35</v>
      </c>
      <c r="DIZ1516" s="229" t="s">
        <v>27</v>
      </c>
      <c r="DJA1516" s="229" t="s">
        <v>181</v>
      </c>
      <c r="DJB1516" s="229" t="s">
        <v>3881</v>
      </c>
      <c r="DJC1516" s="229" t="s">
        <v>239</v>
      </c>
      <c r="DJD1516" s="229" t="s">
        <v>1186</v>
      </c>
      <c r="DJE1516" s="229" t="s">
        <v>222</v>
      </c>
      <c r="DJF1516" s="229" t="s">
        <v>223</v>
      </c>
      <c r="DJG1516" s="229" t="s">
        <v>172</v>
      </c>
      <c r="DJH1516" s="229" t="s">
        <v>289</v>
      </c>
      <c r="DJI1516" s="229" t="s">
        <v>227</v>
      </c>
      <c r="DJM1516" s="229">
        <v>2024</v>
      </c>
      <c r="DJN1516" s="229" t="s">
        <v>57</v>
      </c>
      <c r="DJO1516" s="229" t="s">
        <v>3875</v>
      </c>
      <c r="DJP1516" s="229">
        <v>12963689</v>
      </c>
      <c r="DJQ1516" s="229" t="s">
        <v>3876</v>
      </c>
      <c r="DJR1516" s="229" t="s">
        <v>310</v>
      </c>
      <c r="DJS1516" s="229" t="s">
        <v>3877</v>
      </c>
      <c r="DJT1516" s="229" t="s">
        <v>1480</v>
      </c>
      <c r="DJU1516" s="229" t="s">
        <v>52</v>
      </c>
      <c r="DJV1516" s="229" t="s">
        <v>3878</v>
      </c>
      <c r="DJX1516" s="229" t="s">
        <v>3879</v>
      </c>
      <c r="DJY1516" s="229" t="s">
        <v>437</v>
      </c>
      <c r="DJZ1516" s="229" t="s">
        <v>282</v>
      </c>
      <c r="DKA1516" s="229" t="s">
        <v>3880</v>
      </c>
      <c r="DKB1516" s="229" t="s">
        <v>1481</v>
      </c>
      <c r="DKC1516" s="229" t="s">
        <v>523</v>
      </c>
      <c r="DKD1516" s="229" t="s">
        <v>289</v>
      </c>
      <c r="DKE1516" s="229" t="s">
        <v>35</v>
      </c>
      <c r="DKF1516" s="229" t="s">
        <v>27</v>
      </c>
      <c r="DKG1516" s="229" t="s">
        <v>181</v>
      </c>
      <c r="DKH1516" s="229" t="s">
        <v>3881</v>
      </c>
      <c r="DKI1516" s="229" t="s">
        <v>239</v>
      </c>
      <c r="DKJ1516" s="229" t="s">
        <v>1186</v>
      </c>
      <c r="DKK1516" s="229" t="s">
        <v>222</v>
      </c>
      <c r="DKL1516" s="229" t="s">
        <v>223</v>
      </c>
      <c r="DKM1516" s="229" t="s">
        <v>172</v>
      </c>
      <c r="DKN1516" s="229" t="s">
        <v>289</v>
      </c>
      <c r="DKO1516" s="229" t="s">
        <v>227</v>
      </c>
      <c r="DKS1516" s="229">
        <v>2024</v>
      </c>
      <c r="DKT1516" s="229" t="s">
        <v>57</v>
      </c>
      <c r="DKU1516" s="229" t="s">
        <v>3875</v>
      </c>
      <c r="DKV1516" s="229">
        <v>12963689</v>
      </c>
      <c r="DKW1516" s="229" t="s">
        <v>3876</v>
      </c>
      <c r="DKX1516" s="229" t="s">
        <v>310</v>
      </c>
      <c r="DKY1516" s="229" t="s">
        <v>3877</v>
      </c>
      <c r="DKZ1516" s="229" t="s">
        <v>1480</v>
      </c>
      <c r="DLA1516" s="229" t="s">
        <v>52</v>
      </c>
      <c r="DLB1516" s="229" t="s">
        <v>3878</v>
      </c>
      <c r="DLD1516" s="229" t="s">
        <v>3879</v>
      </c>
      <c r="DLE1516" s="229" t="s">
        <v>437</v>
      </c>
      <c r="DLF1516" s="229" t="s">
        <v>282</v>
      </c>
      <c r="DLG1516" s="229" t="s">
        <v>3880</v>
      </c>
      <c r="DLH1516" s="229" t="s">
        <v>1481</v>
      </c>
      <c r="DLI1516" s="229" t="s">
        <v>523</v>
      </c>
      <c r="DLJ1516" s="229" t="s">
        <v>289</v>
      </c>
      <c r="DLK1516" s="229" t="s">
        <v>35</v>
      </c>
      <c r="DLL1516" s="229" t="s">
        <v>27</v>
      </c>
      <c r="DLM1516" s="229" t="s">
        <v>181</v>
      </c>
      <c r="DLN1516" s="229" t="s">
        <v>3881</v>
      </c>
      <c r="DLO1516" s="229" t="s">
        <v>239</v>
      </c>
      <c r="DLP1516" s="229" t="s">
        <v>1186</v>
      </c>
      <c r="DLQ1516" s="229" t="s">
        <v>222</v>
      </c>
      <c r="DLR1516" s="229" t="s">
        <v>223</v>
      </c>
      <c r="DLS1516" s="229" t="s">
        <v>172</v>
      </c>
      <c r="DLT1516" s="229" t="s">
        <v>289</v>
      </c>
      <c r="DLU1516" s="229" t="s">
        <v>227</v>
      </c>
      <c r="DLY1516" s="229">
        <v>2024</v>
      </c>
      <c r="DLZ1516" s="229" t="s">
        <v>57</v>
      </c>
      <c r="DMA1516" s="229" t="s">
        <v>3875</v>
      </c>
      <c r="DMB1516" s="229">
        <v>12963689</v>
      </c>
      <c r="DMC1516" s="229" t="s">
        <v>3876</v>
      </c>
      <c r="DMD1516" s="229" t="s">
        <v>310</v>
      </c>
      <c r="DME1516" s="229" t="s">
        <v>3877</v>
      </c>
      <c r="DMF1516" s="229" t="s">
        <v>1480</v>
      </c>
      <c r="DMG1516" s="229" t="s">
        <v>52</v>
      </c>
      <c r="DMH1516" s="229" t="s">
        <v>3878</v>
      </c>
      <c r="DMJ1516" s="229" t="s">
        <v>3879</v>
      </c>
      <c r="DMK1516" s="229" t="s">
        <v>437</v>
      </c>
      <c r="DML1516" s="229" t="s">
        <v>282</v>
      </c>
      <c r="DMM1516" s="229" t="s">
        <v>3880</v>
      </c>
      <c r="DMN1516" s="229" t="s">
        <v>1481</v>
      </c>
      <c r="DMO1516" s="229" t="s">
        <v>523</v>
      </c>
      <c r="DMP1516" s="229" t="s">
        <v>289</v>
      </c>
      <c r="DMQ1516" s="229" t="s">
        <v>35</v>
      </c>
      <c r="DMR1516" s="229" t="s">
        <v>27</v>
      </c>
      <c r="DMS1516" s="229" t="s">
        <v>181</v>
      </c>
      <c r="DMT1516" s="229" t="s">
        <v>3881</v>
      </c>
      <c r="DMU1516" s="229" t="s">
        <v>239</v>
      </c>
      <c r="DMV1516" s="229" t="s">
        <v>1186</v>
      </c>
      <c r="DMW1516" s="229" t="s">
        <v>222</v>
      </c>
      <c r="DMX1516" s="229" t="s">
        <v>223</v>
      </c>
      <c r="DMY1516" s="229" t="s">
        <v>172</v>
      </c>
      <c r="DMZ1516" s="229" t="s">
        <v>289</v>
      </c>
      <c r="DNA1516" s="229" t="s">
        <v>227</v>
      </c>
      <c r="DNE1516" s="229">
        <v>2024</v>
      </c>
      <c r="DNF1516" s="229" t="s">
        <v>57</v>
      </c>
      <c r="DNG1516" s="229" t="s">
        <v>3875</v>
      </c>
      <c r="DNH1516" s="229">
        <v>12963689</v>
      </c>
      <c r="DNI1516" s="229" t="s">
        <v>3876</v>
      </c>
      <c r="DNJ1516" s="229" t="s">
        <v>310</v>
      </c>
      <c r="DNK1516" s="229" t="s">
        <v>3877</v>
      </c>
      <c r="DNL1516" s="229" t="s">
        <v>1480</v>
      </c>
      <c r="DNM1516" s="229" t="s">
        <v>52</v>
      </c>
      <c r="DNN1516" s="229" t="s">
        <v>3878</v>
      </c>
      <c r="DNP1516" s="229" t="s">
        <v>3879</v>
      </c>
      <c r="DNQ1516" s="229" t="s">
        <v>437</v>
      </c>
      <c r="DNR1516" s="229" t="s">
        <v>282</v>
      </c>
      <c r="DNS1516" s="229" t="s">
        <v>3880</v>
      </c>
      <c r="DNT1516" s="229" t="s">
        <v>1481</v>
      </c>
      <c r="DNU1516" s="229" t="s">
        <v>523</v>
      </c>
      <c r="DNV1516" s="229" t="s">
        <v>289</v>
      </c>
      <c r="DNW1516" s="229" t="s">
        <v>35</v>
      </c>
      <c r="DNX1516" s="229" t="s">
        <v>27</v>
      </c>
      <c r="DNY1516" s="229" t="s">
        <v>181</v>
      </c>
      <c r="DNZ1516" s="229" t="s">
        <v>3881</v>
      </c>
      <c r="DOA1516" s="229" t="s">
        <v>239</v>
      </c>
      <c r="DOB1516" s="229" t="s">
        <v>1186</v>
      </c>
      <c r="DOC1516" s="229" t="s">
        <v>222</v>
      </c>
      <c r="DOD1516" s="229" t="s">
        <v>223</v>
      </c>
      <c r="DOE1516" s="229" t="s">
        <v>172</v>
      </c>
      <c r="DOF1516" s="229" t="s">
        <v>289</v>
      </c>
      <c r="DOG1516" s="229" t="s">
        <v>227</v>
      </c>
      <c r="DOK1516" s="229">
        <v>2024</v>
      </c>
      <c r="DOL1516" s="229" t="s">
        <v>57</v>
      </c>
      <c r="DOM1516" s="229" t="s">
        <v>3875</v>
      </c>
      <c r="DON1516" s="229">
        <v>12963689</v>
      </c>
      <c r="DOO1516" s="229" t="s">
        <v>3876</v>
      </c>
      <c r="DOP1516" s="229" t="s">
        <v>310</v>
      </c>
      <c r="DOQ1516" s="229" t="s">
        <v>3877</v>
      </c>
      <c r="DOR1516" s="229" t="s">
        <v>1480</v>
      </c>
      <c r="DOS1516" s="229" t="s">
        <v>52</v>
      </c>
      <c r="DOT1516" s="229" t="s">
        <v>3878</v>
      </c>
      <c r="DOV1516" s="229" t="s">
        <v>3879</v>
      </c>
      <c r="DOW1516" s="229" t="s">
        <v>437</v>
      </c>
      <c r="DOX1516" s="229" t="s">
        <v>282</v>
      </c>
      <c r="DOY1516" s="229" t="s">
        <v>3880</v>
      </c>
      <c r="DOZ1516" s="229" t="s">
        <v>1481</v>
      </c>
      <c r="DPA1516" s="229" t="s">
        <v>523</v>
      </c>
      <c r="DPB1516" s="229" t="s">
        <v>289</v>
      </c>
      <c r="DPC1516" s="229" t="s">
        <v>35</v>
      </c>
      <c r="DPD1516" s="229" t="s">
        <v>27</v>
      </c>
      <c r="DPE1516" s="229" t="s">
        <v>181</v>
      </c>
      <c r="DPF1516" s="229" t="s">
        <v>3881</v>
      </c>
      <c r="DPG1516" s="229" t="s">
        <v>239</v>
      </c>
      <c r="DPH1516" s="229" t="s">
        <v>1186</v>
      </c>
      <c r="DPI1516" s="229" t="s">
        <v>222</v>
      </c>
      <c r="DPJ1516" s="229" t="s">
        <v>223</v>
      </c>
      <c r="DPK1516" s="229" t="s">
        <v>172</v>
      </c>
      <c r="DPL1516" s="229" t="s">
        <v>289</v>
      </c>
      <c r="DPM1516" s="229" t="s">
        <v>227</v>
      </c>
      <c r="DPQ1516" s="229">
        <v>2024</v>
      </c>
      <c r="DPR1516" s="229" t="s">
        <v>57</v>
      </c>
      <c r="DPS1516" s="229" t="s">
        <v>3875</v>
      </c>
      <c r="DPT1516" s="229">
        <v>12963689</v>
      </c>
      <c r="DPU1516" s="229" t="s">
        <v>3876</v>
      </c>
      <c r="DPV1516" s="229" t="s">
        <v>310</v>
      </c>
      <c r="DPW1516" s="229" t="s">
        <v>3877</v>
      </c>
      <c r="DPX1516" s="229" t="s">
        <v>1480</v>
      </c>
      <c r="DPY1516" s="229" t="s">
        <v>52</v>
      </c>
      <c r="DPZ1516" s="229" t="s">
        <v>3878</v>
      </c>
      <c r="DQB1516" s="229" t="s">
        <v>3879</v>
      </c>
      <c r="DQC1516" s="229" t="s">
        <v>437</v>
      </c>
      <c r="DQD1516" s="229" t="s">
        <v>282</v>
      </c>
      <c r="DQE1516" s="229" t="s">
        <v>3880</v>
      </c>
      <c r="DQF1516" s="229" t="s">
        <v>1481</v>
      </c>
      <c r="DQG1516" s="229" t="s">
        <v>523</v>
      </c>
      <c r="DQH1516" s="229" t="s">
        <v>289</v>
      </c>
      <c r="DQI1516" s="229" t="s">
        <v>35</v>
      </c>
      <c r="DQJ1516" s="229" t="s">
        <v>27</v>
      </c>
      <c r="DQK1516" s="229" t="s">
        <v>181</v>
      </c>
      <c r="DQL1516" s="229" t="s">
        <v>3881</v>
      </c>
      <c r="DQM1516" s="229" t="s">
        <v>239</v>
      </c>
      <c r="DQN1516" s="229" t="s">
        <v>1186</v>
      </c>
      <c r="DQO1516" s="229" t="s">
        <v>222</v>
      </c>
      <c r="DQP1516" s="229" t="s">
        <v>223</v>
      </c>
      <c r="DQQ1516" s="229" t="s">
        <v>172</v>
      </c>
      <c r="DQR1516" s="229" t="s">
        <v>289</v>
      </c>
      <c r="DQS1516" s="229" t="s">
        <v>227</v>
      </c>
      <c r="DQW1516" s="229">
        <v>2024</v>
      </c>
      <c r="DQX1516" s="229" t="s">
        <v>57</v>
      </c>
      <c r="DQY1516" s="229" t="s">
        <v>3875</v>
      </c>
      <c r="DQZ1516" s="229">
        <v>12963689</v>
      </c>
      <c r="DRA1516" s="229" t="s">
        <v>3876</v>
      </c>
      <c r="DRB1516" s="229" t="s">
        <v>310</v>
      </c>
      <c r="DRC1516" s="229" t="s">
        <v>3877</v>
      </c>
      <c r="DRD1516" s="229" t="s">
        <v>1480</v>
      </c>
      <c r="DRE1516" s="229" t="s">
        <v>52</v>
      </c>
      <c r="DRF1516" s="229" t="s">
        <v>3878</v>
      </c>
      <c r="DRH1516" s="229" t="s">
        <v>3879</v>
      </c>
      <c r="DRI1516" s="229" t="s">
        <v>437</v>
      </c>
      <c r="DRJ1516" s="229" t="s">
        <v>282</v>
      </c>
      <c r="DRK1516" s="229" t="s">
        <v>3880</v>
      </c>
      <c r="DRL1516" s="229" t="s">
        <v>1481</v>
      </c>
      <c r="DRM1516" s="229" t="s">
        <v>523</v>
      </c>
      <c r="DRN1516" s="229" t="s">
        <v>289</v>
      </c>
      <c r="DRO1516" s="229" t="s">
        <v>35</v>
      </c>
      <c r="DRP1516" s="229" t="s">
        <v>27</v>
      </c>
      <c r="DRQ1516" s="229" t="s">
        <v>181</v>
      </c>
      <c r="DRR1516" s="229" t="s">
        <v>3881</v>
      </c>
      <c r="DRS1516" s="229" t="s">
        <v>239</v>
      </c>
      <c r="DRT1516" s="229" t="s">
        <v>1186</v>
      </c>
      <c r="DRU1516" s="229" t="s">
        <v>222</v>
      </c>
      <c r="DRV1516" s="229" t="s">
        <v>223</v>
      </c>
      <c r="DRW1516" s="229" t="s">
        <v>172</v>
      </c>
      <c r="DRX1516" s="229" t="s">
        <v>289</v>
      </c>
      <c r="DRY1516" s="229" t="s">
        <v>227</v>
      </c>
      <c r="DSC1516" s="229">
        <v>2024</v>
      </c>
      <c r="DSD1516" s="229" t="s">
        <v>57</v>
      </c>
      <c r="DSE1516" s="229" t="s">
        <v>3875</v>
      </c>
      <c r="DSF1516" s="229">
        <v>12963689</v>
      </c>
      <c r="DSG1516" s="229" t="s">
        <v>3876</v>
      </c>
      <c r="DSH1516" s="229" t="s">
        <v>310</v>
      </c>
      <c r="DSI1516" s="229" t="s">
        <v>3877</v>
      </c>
      <c r="DSJ1516" s="229" t="s">
        <v>1480</v>
      </c>
      <c r="DSK1516" s="229" t="s">
        <v>52</v>
      </c>
      <c r="DSL1516" s="229" t="s">
        <v>3878</v>
      </c>
      <c r="DSN1516" s="229" t="s">
        <v>3879</v>
      </c>
      <c r="DSO1516" s="229" t="s">
        <v>437</v>
      </c>
      <c r="DSP1516" s="229" t="s">
        <v>282</v>
      </c>
      <c r="DSQ1516" s="229" t="s">
        <v>3880</v>
      </c>
      <c r="DSR1516" s="229" t="s">
        <v>1481</v>
      </c>
      <c r="DSS1516" s="229" t="s">
        <v>523</v>
      </c>
      <c r="DST1516" s="229" t="s">
        <v>289</v>
      </c>
      <c r="DSU1516" s="229" t="s">
        <v>35</v>
      </c>
      <c r="DSV1516" s="229" t="s">
        <v>27</v>
      </c>
      <c r="DSW1516" s="229" t="s">
        <v>181</v>
      </c>
      <c r="DSX1516" s="229" t="s">
        <v>3881</v>
      </c>
      <c r="DSY1516" s="229" t="s">
        <v>239</v>
      </c>
      <c r="DSZ1516" s="229" t="s">
        <v>1186</v>
      </c>
      <c r="DTA1516" s="229" t="s">
        <v>222</v>
      </c>
      <c r="DTB1516" s="229" t="s">
        <v>223</v>
      </c>
      <c r="DTC1516" s="229" t="s">
        <v>172</v>
      </c>
      <c r="DTD1516" s="229" t="s">
        <v>289</v>
      </c>
      <c r="DTE1516" s="229" t="s">
        <v>227</v>
      </c>
      <c r="DTI1516" s="229">
        <v>2024</v>
      </c>
      <c r="DTJ1516" s="229" t="s">
        <v>57</v>
      </c>
      <c r="DTK1516" s="229" t="s">
        <v>3875</v>
      </c>
      <c r="DTL1516" s="229">
        <v>12963689</v>
      </c>
      <c r="DTM1516" s="229" t="s">
        <v>3876</v>
      </c>
      <c r="DTN1516" s="229" t="s">
        <v>310</v>
      </c>
      <c r="DTO1516" s="229" t="s">
        <v>3877</v>
      </c>
      <c r="DTP1516" s="229" t="s">
        <v>1480</v>
      </c>
      <c r="DTQ1516" s="229" t="s">
        <v>52</v>
      </c>
      <c r="DTR1516" s="229" t="s">
        <v>3878</v>
      </c>
      <c r="DTT1516" s="229" t="s">
        <v>3879</v>
      </c>
      <c r="DTU1516" s="229" t="s">
        <v>437</v>
      </c>
      <c r="DTV1516" s="229" t="s">
        <v>282</v>
      </c>
      <c r="DTW1516" s="229" t="s">
        <v>3880</v>
      </c>
      <c r="DTX1516" s="229" t="s">
        <v>1481</v>
      </c>
      <c r="DTY1516" s="229" t="s">
        <v>523</v>
      </c>
      <c r="DTZ1516" s="229" t="s">
        <v>289</v>
      </c>
      <c r="DUA1516" s="229" t="s">
        <v>35</v>
      </c>
      <c r="DUB1516" s="229" t="s">
        <v>27</v>
      </c>
      <c r="DUC1516" s="229" t="s">
        <v>181</v>
      </c>
      <c r="DUD1516" s="229" t="s">
        <v>3881</v>
      </c>
      <c r="DUE1516" s="229" t="s">
        <v>239</v>
      </c>
      <c r="DUF1516" s="229" t="s">
        <v>1186</v>
      </c>
      <c r="DUG1516" s="229" t="s">
        <v>222</v>
      </c>
      <c r="DUH1516" s="229" t="s">
        <v>223</v>
      </c>
      <c r="DUI1516" s="229" t="s">
        <v>172</v>
      </c>
      <c r="DUJ1516" s="229" t="s">
        <v>289</v>
      </c>
      <c r="DUK1516" s="229" t="s">
        <v>227</v>
      </c>
      <c r="DUO1516" s="229">
        <v>2024</v>
      </c>
      <c r="DUP1516" s="229" t="s">
        <v>57</v>
      </c>
      <c r="DUQ1516" s="229" t="s">
        <v>3875</v>
      </c>
      <c r="DUR1516" s="229">
        <v>12963689</v>
      </c>
      <c r="DUS1516" s="229" t="s">
        <v>3876</v>
      </c>
      <c r="DUT1516" s="229" t="s">
        <v>310</v>
      </c>
      <c r="DUU1516" s="229" t="s">
        <v>3877</v>
      </c>
      <c r="DUV1516" s="229" t="s">
        <v>1480</v>
      </c>
      <c r="DUW1516" s="229" t="s">
        <v>52</v>
      </c>
      <c r="DUX1516" s="229" t="s">
        <v>3878</v>
      </c>
      <c r="DUZ1516" s="229" t="s">
        <v>3879</v>
      </c>
      <c r="DVA1516" s="229" t="s">
        <v>437</v>
      </c>
      <c r="DVB1516" s="229" t="s">
        <v>282</v>
      </c>
      <c r="DVC1516" s="229" t="s">
        <v>3880</v>
      </c>
      <c r="DVD1516" s="229" t="s">
        <v>1481</v>
      </c>
      <c r="DVE1516" s="229" t="s">
        <v>523</v>
      </c>
      <c r="DVF1516" s="229" t="s">
        <v>289</v>
      </c>
      <c r="DVG1516" s="229" t="s">
        <v>35</v>
      </c>
      <c r="DVH1516" s="229" t="s">
        <v>27</v>
      </c>
      <c r="DVI1516" s="229" t="s">
        <v>181</v>
      </c>
      <c r="DVJ1516" s="229" t="s">
        <v>3881</v>
      </c>
      <c r="DVK1516" s="229" t="s">
        <v>239</v>
      </c>
      <c r="DVL1516" s="229" t="s">
        <v>1186</v>
      </c>
      <c r="DVM1516" s="229" t="s">
        <v>222</v>
      </c>
      <c r="DVN1516" s="229" t="s">
        <v>223</v>
      </c>
      <c r="DVO1516" s="229" t="s">
        <v>172</v>
      </c>
      <c r="DVP1516" s="229" t="s">
        <v>289</v>
      </c>
      <c r="DVQ1516" s="229" t="s">
        <v>227</v>
      </c>
      <c r="DVU1516" s="229">
        <v>2024</v>
      </c>
      <c r="DVV1516" s="229" t="s">
        <v>57</v>
      </c>
      <c r="DVW1516" s="229" t="s">
        <v>3875</v>
      </c>
      <c r="DVX1516" s="229">
        <v>12963689</v>
      </c>
      <c r="DVY1516" s="229" t="s">
        <v>3876</v>
      </c>
      <c r="DVZ1516" s="229" t="s">
        <v>310</v>
      </c>
      <c r="DWA1516" s="229" t="s">
        <v>3877</v>
      </c>
      <c r="DWB1516" s="229" t="s">
        <v>1480</v>
      </c>
      <c r="DWC1516" s="229" t="s">
        <v>52</v>
      </c>
      <c r="DWD1516" s="229" t="s">
        <v>3878</v>
      </c>
      <c r="DWF1516" s="229" t="s">
        <v>3879</v>
      </c>
      <c r="DWG1516" s="229" t="s">
        <v>437</v>
      </c>
      <c r="DWH1516" s="229" t="s">
        <v>282</v>
      </c>
      <c r="DWI1516" s="229" t="s">
        <v>3880</v>
      </c>
      <c r="DWJ1516" s="229" t="s">
        <v>1481</v>
      </c>
      <c r="DWK1516" s="229" t="s">
        <v>523</v>
      </c>
      <c r="DWL1516" s="229" t="s">
        <v>289</v>
      </c>
      <c r="DWM1516" s="229" t="s">
        <v>35</v>
      </c>
      <c r="DWN1516" s="229" t="s">
        <v>27</v>
      </c>
      <c r="DWO1516" s="229" t="s">
        <v>181</v>
      </c>
      <c r="DWP1516" s="229" t="s">
        <v>3881</v>
      </c>
      <c r="DWQ1516" s="229" t="s">
        <v>239</v>
      </c>
      <c r="DWR1516" s="229" t="s">
        <v>1186</v>
      </c>
      <c r="DWS1516" s="229" t="s">
        <v>222</v>
      </c>
      <c r="DWT1516" s="229" t="s">
        <v>223</v>
      </c>
      <c r="DWU1516" s="229" t="s">
        <v>172</v>
      </c>
      <c r="DWV1516" s="229" t="s">
        <v>289</v>
      </c>
      <c r="DWW1516" s="229" t="s">
        <v>227</v>
      </c>
      <c r="DXA1516" s="229">
        <v>2024</v>
      </c>
      <c r="DXB1516" s="229" t="s">
        <v>57</v>
      </c>
      <c r="DXC1516" s="229" t="s">
        <v>3875</v>
      </c>
      <c r="DXD1516" s="229">
        <v>12963689</v>
      </c>
      <c r="DXE1516" s="229" t="s">
        <v>3876</v>
      </c>
      <c r="DXF1516" s="229" t="s">
        <v>310</v>
      </c>
      <c r="DXG1516" s="229" t="s">
        <v>3877</v>
      </c>
      <c r="DXH1516" s="229" t="s">
        <v>1480</v>
      </c>
      <c r="DXI1516" s="229" t="s">
        <v>52</v>
      </c>
      <c r="DXJ1516" s="229" t="s">
        <v>3878</v>
      </c>
      <c r="DXL1516" s="229" t="s">
        <v>3879</v>
      </c>
      <c r="DXM1516" s="229" t="s">
        <v>437</v>
      </c>
      <c r="DXN1516" s="229" t="s">
        <v>282</v>
      </c>
      <c r="DXO1516" s="229" t="s">
        <v>3880</v>
      </c>
      <c r="DXP1516" s="229" t="s">
        <v>1481</v>
      </c>
      <c r="DXQ1516" s="229" t="s">
        <v>523</v>
      </c>
      <c r="DXR1516" s="229" t="s">
        <v>289</v>
      </c>
      <c r="DXS1516" s="229" t="s">
        <v>35</v>
      </c>
      <c r="DXT1516" s="229" t="s">
        <v>27</v>
      </c>
      <c r="DXU1516" s="229" t="s">
        <v>181</v>
      </c>
      <c r="DXV1516" s="229" t="s">
        <v>3881</v>
      </c>
      <c r="DXW1516" s="229" t="s">
        <v>239</v>
      </c>
      <c r="DXX1516" s="229" t="s">
        <v>1186</v>
      </c>
      <c r="DXY1516" s="229" t="s">
        <v>222</v>
      </c>
      <c r="DXZ1516" s="229" t="s">
        <v>223</v>
      </c>
      <c r="DYA1516" s="229" t="s">
        <v>172</v>
      </c>
      <c r="DYB1516" s="229" t="s">
        <v>289</v>
      </c>
      <c r="DYC1516" s="229" t="s">
        <v>227</v>
      </c>
      <c r="DYG1516" s="229">
        <v>2024</v>
      </c>
      <c r="DYH1516" s="229" t="s">
        <v>57</v>
      </c>
      <c r="DYI1516" s="229" t="s">
        <v>3875</v>
      </c>
      <c r="DYJ1516" s="229">
        <v>12963689</v>
      </c>
      <c r="DYK1516" s="229" t="s">
        <v>3876</v>
      </c>
      <c r="DYL1516" s="229" t="s">
        <v>310</v>
      </c>
      <c r="DYM1516" s="229" t="s">
        <v>3877</v>
      </c>
      <c r="DYN1516" s="229" t="s">
        <v>1480</v>
      </c>
      <c r="DYO1516" s="229" t="s">
        <v>52</v>
      </c>
      <c r="DYP1516" s="229" t="s">
        <v>3878</v>
      </c>
      <c r="DYR1516" s="229" t="s">
        <v>3879</v>
      </c>
      <c r="DYS1516" s="229" t="s">
        <v>437</v>
      </c>
      <c r="DYT1516" s="229" t="s">
        <v>282</v>
      </c>
      <c r="DYU1516" s="229" t="s">
        <v>3880</v>
      </c>
      <c r="DYV1516" s="229" t="s">
        <v>1481</v>
      </c>
      <c r="DYW1516" s="229" t="s">
        <v>523</v>
      </c>
      <c r="DYX1516" s="229" t="s">
        <v>289</v>
      </c>
      <c r="DYY1516" s="229" t="s">
        <v>35</v>
      </c>
      <c r="DYZ1516" s="229" t="s">
        <v>27</v>
      </c>
      <c r="DZA1516" s="229" t="s">
        <v>181</v>
      </c>
      <c r="DZB1516" s="229" t="s">
        <v>3881</v>
      </c>
      <c r="DZC1516" s="229" t="s">
        <v>239</v>
      </c>
      <c r="DZD1516" s="229" t="s">
        <v>1186</v>
      </c>
      <c r="DZE1516" s="229" t="s">
        <v>222</v>
      </c>
      <c r="DZF1516" s="229" t="s">
        <v>223</v>
      </c>
      <c r="DZG1516" s="229" t="s">
        <v>172</v>
      </c>
      <c r="DZH1516" s="229" t="s">
        <v>289</v>
      </c>
      <c r="DZI1516" s="229" t="s">
        <v>227</v>
      </c>
      <c r="DZM1516" s="229">
        <v>2024</v>
      </c>
      <c r="DZN1516" s="229" t="s">
        <v>57</v>
      </c>
      <c r="DZO1516" s="229" t="s">
        <v>3875</v>
      </c>
      <c r="DZP1516" s="229">
        <v>12963689</v>
      </c>
      <c r="DZQ1516" s="229" t="s">
        <v>3876</v>
      </c>
      <c r="DZR1516" s="229" t="s">
        <v>310</v>
      </c>
      <c r="DZS1516" s="229" t="s">
        <v>3877</v>
      </c>
      <c r="DZT1516" s="229" t="s">
        <v>1480</v>
      </c>
      <c r="DZU1516" s="229" t="s">
        <v>52</v>
      </c>
      <c r="DZV1516" s="229" t="s">
        <v>3878</v>
      </c>
      <c r="DZX1516" s="229" t="s">
        <v>3879</v>
      </c>
      <c r="DZY1516" s="229" t="s">
        <v>437</v>
      </c>
      <c r="DZZ1516" s="229" t="s">
        <v>282</v>
      </c>
      <c r="EAA1516" s="229" t="s">
        <v>3880</v>
      </c>
      <c r="EAB1516" s="229" t="s">
        <v>1481</v>
      </c>
      <c r="EAC1516" s="229" t="s">
        <v>523</v>
      </c>
      <c r="EAD1516" s="229" t="s">
        <v>289</v>
      </c>
      <c r="EAE1516" s="229" t="s">
        <v>35</v>
      </c>
      <c r="EAF1516" s="229" t="s">
        <v>27</v>
      </c>
      <c r="EAG1516" s="229" t="s">
        <v>181</v>
      </c>
      <c r="EAH1516" s="229" t="s">
        <v>3881</v>
      </c>
      <c r="EAI1516" s="229" t="s">
        <v>239</v>
      </c>
      <c r="EAJ1516" s="229" t="s">
        <v>1186</v>
      </c>
      <c r="EAK1516" s="229" t="s">
        <v>222</v>
      </c>
      <c r="EAL1516" s="229" t="s">
        <v>223</v>
      </c>
      <c r="EAM1516" s="229" t="s">
        <v>172</v>
      </c>
      <c r="EAN1516" s="229" t="s">
        <v>289</v>
      </c>
      <c r="EAO1516" s="229" t="s">
        <v>227</v>
      </c>
      <c r="EAS1516" s="229">
        <v>2024</v>
      </c>
      <c r="EAT1516" s="229" t="s">
        <v>57</v>
      </c>
      <c r="EAU1516" s="229" t="s">
        <v>3875</v>
      </c>
      <c r="EAV1516" s="229">
        <v>12963689</v>
      </c>
      <c r="EAW1516" s="229" t="s">
        <v>3876</v>
      </c>
      <c r="EAX1516" s="229" t="s">
        <v>310</v>
      </c>
      <c r="EAY1516" s="229" t="s">
        <v>3877</v>
      </c>
      <c r="EAZ1516" s="229" t="s">
        <v>1480</v>
      </c>
      <c r="EBA1516" s="229" t="s">
        <v>52</v>
      </c>
      <c r="EBB1516" s="229" t="s">
        <v>3878</v>
      </c>
      <c r="EBD1516" s="229" t="s">
        <v>3879</v>
      </c>
      <c r="EBE1516" s="229" t="s">
        <v>437</v>
      </c>
      <c r="EBF1516" s="229" t="s">
        <v>282</v>
      </c>
      <c r="EBG1516" s="229" t="s">
        <v>3880</v>
      </c>
      <c r="EBH1516" s="229" t="s">
        <v>1481</v>
      </c>
      <c r="EBI1516" s="229" t="s">
        <v>523</v>
      </c>
      <c r="EBJ1516" s="229" t="s">
        <v>289</v>
      </c>
      <c r="EBK1516" s="229" t="s">
        <v>35</v>
      </c>
      <c r="EBL1516" s="229" t="s">
        <v>27</v>
      </c>
      <c r="EBM1516" s="229" t="s">
        <v>181</v>
      </c>
      <c r="EBN1516" s="229" t="s">
        <v>3881</v>
      </c>
      <c r="EBO1516" s="229" t="s">
        <v>239</v>
      </c>
      <c r="EBP1516" s="229" t="s">
        <v>1186</v>
      </c>
      <c r="EBQ1516" s="229" t="s">
        <v>222</v>
      </c>
      <c r="EBR1516" s="229" t="s">
        <v>223</v>
      </c>
      <c r="EBS1516" s="229" t="s">
        <v>172</v>
      </c>
      <c r="EBT1516" s="229" t="s">
        <v>289</v>
      </c>
      <c r="EBU1516" s="229" t="s">
        <v>227</v>
      </c>
      <c r="EBY1516" s="229">
        <v>2024</v>
      </c>
      <c r="EBZ1516" s="229" t="s">
        <v>57</v>
      </c>
      <c r="ECA1516" s="229" t="s">
        <v>3875</v>
      </c>
      <c r="ECB1516" s="229">
        <v>12963689</v>
      </c>
      <c r="ECC1516" s="229" t="s">
        <v>3876</v>
      </c>
      <c r="ECD1516" s="229" t="s">
        <v>310</v>
      </c>
      <c r="ECE1516" s="229" t="s">
        <v>3877</v>
      </c>
      <c r="ECF1516" s="229" t="s">
        <v>1480</v>
      </c>
      <c r="ECG1516" s="229" t="s">
        <v>52</v>
      </c>
      <c r="ECH1516" s="229" t="s">
        <v>3878</v>
      </c>
      <c r="ECJ1516" s="229" t="s">
        <v>3879</v>
      </c>
      <c r="ECK1516" s="229" t="s">
        <v>437</v>
      </c>
      <c r="ECL1516" s="229" t="s">
        <v>282</v>
      </c>
      <c r="ECM1516" s="229" t="s">
        <v>3880</v>
      </c>
      <c r="ECN1516" s="229" t="s">
        <v>1481</v>
      </c>
      <c r="ECO1516" s="229" t="s">
        <v>523</v>
      </c>
      <c r="ECP1516" s="229" t="s">
        <v>289</v>
      </c>
      <c r="ECQ1516" s="229" t="s">
        <v>35</v>
      </c>
      <c r="ECR1516" s="229" t="s">
        <v>27</v>
      </c>
      <c r="ECS1516" s="229" t="s">
        <v>181</v>
      </c>
      <c r="ECT1516" s="229" t="s">
        <v>3881</v>
      </c>
      <c r="ECU1516" s="229" t="s">
        <v>239</v>
      </c>
      <c r="ECV1516" s="229" t="s">
        <v>1186</v>
      </c>
      <c r="ECW1516" s="229" t="s">
        <v>222</v>
      </c>
      <c r="ECX1516" s="229" t="s">
        <v>223</v>
      </c>
      <c r="ECY1516" s="229" t="s">
        <v>172</v>
      </c>
      <c r="ECZ1516" s="229" t="s">
        <v>289</v>
      </c>
      <c r="EDA1516" s="229" t="s">
        <v>227</v>
      </c>
      <c r="EDE1516" s="229">
        <v>2024</v>
      </c>
      <c r="EDF1516" s="229" t="s">
        <v>57</v>
      </c>
      <c r="EDG1516" s="229" t="s">
        <v>3875</v>
      </c>
      <c r="EDH1516" s="229">
        <v>12963689</v>
      </c>
      <c r="EDI1516" s="229" t="s">
        <v>3876</v>
      </c>
      <c r="EDJ1516" s="229" t="s">
        <v>310</v>
      </c>
      <c r="EDK1516" s="229" t="s">
        <v>3877</v>
      </c>
      <c r="EDL1516" s="229" t="s">
        <v>1480</v>
      </c>
      <c r="EDM1516" s="229" t="s">
        <v>52</v>
      </c>
      <c r="EDN1516" s="229" t="s">
        <v>3878</v>
      </c>
      <c r="EDP1516" s="229" t="s">
        <v>3879</v>
      </c>
      <c r="EDQ1516" s="229" t="s">
        <v>437</v>
      </c>
      <c r="EDR1516" s="229" t="s">
        <v>282</v>
      </c>
      <c r="EDS1516" s="229" t="s">
        <v>3880</v>
      </c>
      <c r="EDT1516" s="229" t="s">
        <v>1481</v>
      </c>
      <c r="EDU1516" s="229" t="s">
        <v>523</v>
      </c>
      <c r="EDV1516" s="229" t="s">
        <v>289</v>
      </c>
      <c r="EDW1516" s="229" t="s">
        <v>35</v>
      </c>
      <c r="EDX1516" s="229" t="s">
        <v>27</v>
      </c>
      <c r="EDY1516" s="229" t="s">
        <v>181</v>
      </c>
      <c r="EDZ1516" s="229" t="s">
        <v>3881</v>
      </c>
      <c r="EEA1516" s="229" t="s">
        <v>239</v>
      </c>
      <c r="EEB1516" s="229" t="s">
        <v>1186</v>
      </c>
      <c r="EEC1516" s="229" t="s">
        <v>222</v>
      </c>
      <c r="EED1516" s="229" t="s">
        <v>223</v>
      </c>
      <c r="EEE1516" s="229" t="s">
        <v>172</v>
      </c>
      <c r="EEF1516" s="229" t="s">
        <v>289</v>
      </c>
      <c r="EEG1516" s="229" t="s">
        <v>227</v>
      </c>
      <c r="EEK1516" s="229">
        <v>2024</v>
      </c>
      <c r="EEL1516" s="229" t="s">
        <v>57</v>
      </c>
      <c r="EEM1516" s="229" t="s">
        <v>3875</v>
      </c>
      <c r="EEN1516" s="229">
        <v>12963689</v>
      </c>
      <c r="EEO1516" s="229" t="s">
        <v>3876</v>
      </c>
      <c r="EEP1516" s="229" t="s">
        <v>310</v>
      </c>
      <c r="EEQ1516" s="229" t="s">
        <v>3877</v>
      </c>
      <c r="EER1516" s="229" t="s">
        <v>1480</v>
      </c>
      <c r="EES1516" s="229" t="s">
        <v>52</v>
      </c>
      <c r="EET1516" s="229" t="s">
        <v>3878</v>
      </c>
      <c r="EEV1516" s="229" t="s">
        <v>3879</v>
      </c>
      <c r="EEW1516" s="229" t="s">
        <v>437</v>
      </c>
      <c r="EEX1516" s="229" t="s">
        <v>282</v>
      </c>
      <c r="EEY1516" s="229" t="s">
        <v>3880</v>
      </c>
      <c r="EEZ1516" s="229" t="s">
        <v>1481</v>
      </c>
      <c r="EFA1516" s="229" t="s">
        <v>523</v>
      </c>
      <c r="EFB1516" s="229" t="s">
        <v>289</v>
      </c>
      <c r="EFC1516" s="229" t="s">
        <v>35</v>
      </c>
      <c r="EFD1516" s="229" t="s">
        <v>27</v>
      </c>
      <c r="EFE1516" s="229" t="s">
        <v>181</v>
      </c>
      <c r="EFF1516" s="229" t="s">
        <v>3881</v>
      </c>
      <c r="EFG1516" s="229" t="s">
        <v>239</v>
      </c>
      <c r="EFH1516" s="229" t="s">
        <v>1186</v>
      </c>
      <c r="EFI1516" s="229" t="s">
        <v>222</v>
      </c>
      <c r="EFJ1516" s="229" t="s">
        <v>223</v>
      </c>
      <c r="EFK1516" s="229" t="s">
        <v>172</v>
      </c>
      <c r="EFL1516" s="229" t="s">
        <v>289</v>
      </c>
      <c r="EFM1516" s="229" t="s">
        <v>227</v>
      </c>
      <c r="EFQ1516" s="229">
        <v>2024</v>
      </c>
      <c r="EFR1516" s="229" t="s">
        <v>57</v>
      </c>
      <c r="EFS1516" s="229" t="s">
        <v>3875</v>
      </c>
      <c r="EFT1516" s="229">
        <v>12963689</v>
      </c>
      <c r="EFU1516" s="229" t="s">
        <v>3876</v>
      </c>
      <c r="EFV1516" s="229" t="s">
        <v>310</v>
      </c>
      <c r="EFW1516" s="229" t="s">
        <v>3877</v>
      </c>
      <c r="EFX1516" s="229" t="s">
        <v>1480</v>
      </c>
      <c r="EFY1516" s="229" t="s">
        <v>52</v>
      </c>
      <c r="EFZ1516" s="229" t="s">
        <v>3878</v>
      </c>
      <c r="EGB1516" s="229" t="s">
        <v>3879</v>
      </c>
      <c r="EGC1516" s="229" t="s">
        <v>437</v>
      </c>
      <c r="EGD1516" s="229" t="s">
        <v>282</v>
      </c>
      <c r="EGE1516" s="229" t="s">
        <v>3880</v>
      </c>
      <c r="EGF1516" s="229" t="s">
        <v>1481</v>
      </c>
      <c r="EGG1516" s="229" t="s">
        <v>523</v>
      </c>
      <c r="EGH1516" s="229" t="s">
        <v>289</v>
      </c>
      <c r="EGI1516" s="229" t="s">
        <v>35</v>
      </c>
      <c r="EGJ1516" s="229" t="s">
        <v>27</v>
      </c>
      <c r="EGK1516" s="229" t="s">
        <v>181</v>
      </c>
      <c r="EGL1516" s="229" t="s">
        <v>3881</v>
      </c>
      <c r="EGM1516" s="229" t="s">
        <v>239</v>
      </c>
      <c r="EGN1516" s="229" t="s">
        <v>1186</v>
      </c>
      <c r="EGO1516" s="229" t="s">
        <v>222</v>
      </c>
      <c r="EGP1516" s="229" t="s">
        <v>223</v>
      </c>
      <c r="EGQ1516" s="229" t="s">
        <v>172</v>
      </c>
      <c r="EGR1516" s="229" t="s">
        <v>289</v>
      </c>
      <c r="EGS1516" s="229" t="s">
        <v>227</v>
      </c>
      <c r="EGW1516" s="229">
        <v>2024</v>
      </c>
      <c r="EGX1516" s="229" t="s">
        <v>57</v>
      </c>
      <c r="EGY1516" s="229" t="s">
        <v>3875</v>
      </c>
      <c r="EGZ1516" s="229">
        <v>12963689</v>
      </c>
      <c r="EHA1516" s="229" t="s">
        <v>3876</v>
      </c>
      <c r="EHB1516" s="229" t="s">
        <v>310</v>
      </c>
      <c r="EHC1516" s="229" t="s">
        <v>3877</v>
      </c>
      <c r="EHD1516" s="229" t="s">
        <v>1480</v>
      </c>
      <c r="EHE1516" s="229" t="s">
        <v>52</v>
      </c>
      <c r="EHF1516" s="229" t="s">
        <v>3878</v>
      </c>
      <c r="EHH1516" s="229" t="s">
        <v>3879</v>
      </c>
      <c r="EHI1516" s="229" t="s">
        <v>437</v>
      </c>
      <c r="EHJ1516" s="229" t="s">
        <v>282</v>
      </c>
      <c r="EHK1516" s="229" t="s">
        <v>3880</v>
      </c>
      <c r="EHL1516" s="229" t="s">
        <v>1481</v>
      </c>
      <c r="EHM1516" s="229" t="s">
        <v>523</v>
      </c>
      <c r="EHN1516" s="229" t="s">
        <v>289</v>
      </c>
      <c r="EHO1516" s="229" t="s">
        <v>35</v>
      </c>
      <c r="EHP1516" s="229" t="s">
        <v>27</v>
      </c>
      <c r="EHQ1516" s="229" t="s">
        <v>181</v>
      </c>
      <c r="EHR1516" s="229" t="s">
        <v>3881</v>
      </c>
      <c r="EHS1516" s="229" t="s">
        <v>239</v>
      </c>
      <c r="EHT1516" s="229" t="s">
        <v>1186</v>
      </c>
      <c r="EHU1516" s="229" t="s">
        <v>222</v>
      </c>
      <c r="EHV1516" s="229" t="s">
        <v>223</v>
      </c>
      <c r="EHW1516" s="229" t="s">
        <v>172</v>
      </c>
      <c r="EHX1516" s="229" t="s">
        <v>289</v>
      </c>
      <c r="EHY1516" s="229" t="s">
        <v>227</v>
      </c>
      <c r="EIC1516" s="229">
        <v>2024</v>
      </c>
      <c r="EID1516" s="229" t="s">
        <v>57</v>
      </c>
      <c r="EIE1516" s="229" t="s">
        <v>3875</v>
      </c>
      <c r="EIF1516" s="229">
        <v>12963689</v>
      </c>
      <c r="EIG1516" s="229" t="s">
        <v>3876</v>
      </c>
      <c r="EIH1516" s="229" t="s">
        <v>310</v>
      </c>
      <c r="EII1516" s="229" t="s">
        <v>3877</v>
      </c>
      <c r="EIJ1516" s="229" t="s">
        <v>1480</v>
      </c>
      <c r="EIK1516" s="229" t="s">
        <v>52</v>
      </c>
      <c r="EIL1516" s="229" t="s">
        <v>3878</v>
      </c>
      <c r="EIN1516" s="229" t="s">
        <v>3879</v>
      </c>
      <c r="EIO1516" s="229" t="s">
        <v>437</v>
      </c>
      <c r="EIP1516" s="229" t="s">
        <v>282</v>
      </c>
      <c r="EIQ1516" s="229" t="s">
        <v>3880</v>
      </c>
      <c r="EIR1516" s="229" t="s">
        <v>1481</v>
      </c>
      <c r="EIS1516" s="229" t="s">
        <v>523</v>
      </c>
      <c r="EIT1516" s="229" t="s">
        <v>289</v>
      </c>
      <c r="EIU1516" s="229" t="s">
        <v>35</v>
      </c>
      <c r="EIV1516" s="229" t="s">
        <v>27</v>
      </c>
      <c r="EIW1516" s="229" t="s">
        <v>181</v>
      </c>
      <c r="EIX1516" s="229" t="s">
        <v>3881</v>
      </c>
      <c r="EIY1516" s="229" t="s">
        <v>239</v>
      </c>
      <c r="EIZ1516" s="229" t="s">
        <v>1186</v>
      </c>
      <c r="EJA1516" s="229" t="s">
        <v>222</v>
      </c>
      <c r="EJB1516" s="229" t="s">
        <v>223</v>
      </c>
      <c r="EJC1516" s="229" t="s">
        <v>172</v>
      </c>
      <c r="EJD1516" s="229" t="s">
        <v>289</v>
      </c>
      <c r="EJE1516" s="229" t="s">
        <v>227</v>
      </c>
      <c r="EJI1516" s="229">
        <v>2024</v>
      </c>
      <c r="EJJ1516" s="229" t="s">
        <v>57</v>
      </c>
      <c r="EJK1516" s="229" t="s">
        <v>3875</v>
      </c>
      <c r="EJL1516" s="229">
        <v>12963689</v>
      </c>
      <c r="EJM1516" s="229" t="s">
        <v>3876</v>
      </c>
      <c r="EJN1516" s="229" t="s">
        <v>310</v>
      </c>
      <c r="EJO1516" s="229" t="s">
        <v>3877</v>
      </c>
      <c r="EJP1516" s="229" t="s">
        <v>1480</v>
      </c>
      <c r="EJQ1516" s="229" t="s">
        <v>52</v>
      </c>
      <c r="EJR1516" s="229" t="s">
        <v>3878</v>
      </c>
      <c r="EJT1516" s="229" t="s">
        <v>3879</v>
      </c>
      <c r="EJU1516" s="229" t="s">
        <v>437</v>
      </c>
      <c r="EJV1516" s="229" t="s">
        <v>282</v>
      </c>
      <c r="EJW1516" s="229" t="s">
        <v>3880</v>
      </c>
      <c r="EJX1516" s="229" t="s">
        <v>1481</v>
      </c>
      <c r="EJY1516" s="229" t="s">
        <v>523</v>
      </c>
      <c r="EJZ1516" s="229" t="s">
        <v>289</v>
      </c>
      <c r="EKA1516" s="229" t="s">
        <v>35</v>
      </c>
      <c r="EKB1516" s="229" t="s">
        <v>27</v>
      </c>
      <c r="EKC1516" s="229" t="s">
        <v>181</v>
      </c>
      <c r="EKD1516" s="229" t="s">
        <v>3881</v>
      </c>
      <c r="EKE1516" s="229" t="s">
        <v>239</v>
      </c>
      <c r="EKF1516" s="229" t="s">
        <v>1186</v>
      </c>
      <c r="EKG1516" s="229" t="s">
        <v>222</v>
      </c>
      <c r="EKH1516" s="229" t="s">
        <v>223</v>
      </c>
      <c r="EKI1516" s="229" t="s">
        <v>172</v>
      </c>
      <c r="EKJ1516" s="229" t="s">
        <v>289</v>
      </c>
      <c r="EKK1516" s="229" t="s">
        <v>227</v>
      </c>
      <c r="EKO1516" s="229">
        <v>2024</v>
      </c>
      <c r="EKP1516" s="229" t="s">
        <v>57</v>
      </c>
      <c r="EKQ1516" s="229" t="s">
        <v>3875</v>
      </c>
      <c r="EKR1516" s="229">
        <v>12963689</v>
      </c>
      <c r="EKS1516" s="229" t="s">
        <v>3876</v>
      </c>
      <c r="EKT1516" s="229" t="s">
        <v>310</v>
      </c>
      <c r="EKU1516" s="229" t="s">
        <v>3877</v>
      </c>
      <c r="EKV1516" s="229" t="s">
        <v>1480</v>
      </c>
      <c r="EKW1516" s="229" t="s">
        <v>52</v>
      </c>
      <c r="EKX1516" s="229" t="s">
        <v>3878</v>
      </c>
      <c r="EKZ1516" s="229" t="s">
        <v>3879</v>
      </c>
      <c r="ELA1516" s="229" t="s">
        <v>437</v>
      </c>
      <c r="ELB1516" s="229" t="s">
        <v>282</v>
      </c>
      <c r="ELC1516" s="229" t="s">
        <v>3880</v>
      </c>
      <c r="ELD1516" s="229" t="s">
        <v>1481</v>
      </c>
      <c r="ELE1516" s="229" t="s">
        <v>523</v>
      </c>
      <c r="ELF1516" s="229" t="s">
        <v>289</v>
      </c>
      <c r="ELG1516" s="229" t="s">
        <v>35</v>
      </c>
      <c r="ELH1516" s="229" t="s">
        <v>27</v>
      </c>
      <c r="ELI1516" s="229" t="s">
        <v>181</v>
      </c>
      <c r="ELJ1516" s="229" t="s">
        <v>3881</v>
      </c>
      <c r="ELK1516" s="229" t="s">
        <v>239</v>
      </c>
      <c r="ELL1516" s="229" t="s">
        <v>1186</v>
      </c>
      <c r="ELM1516" s="229" t="s">
        <v>222</v>
      </c>
      <c r="ELN1516" s="229" t="s">
        <v>223</v>
      </c>
      <c r="ELO1516" s="229" t="s">
        <v>172</v>
      </c>
      <c r="ELP1516" s="229" t="s">
        <v>289</v>
      </c>
      <c r="ELQ1516" s="229" t="s">
        <v>227</v>
      </c>
      <c r="ELU1516" s="229">
        <v>2024</v>
      </c>
      <c r="ELV1516" s="229" t="s">
        <v>57</v>
      </c>
      <c r="ELW1516" s="229" t="s">
        <v>3875</v>
      </c>
      <c r="ELX1516" s="229">
        <v>12963689</v>
      </c>
      <c r="ELY1516" s="229" t="s">
        <v>3876</v>
      </c>
      <c r="ELZ1516" s="229" t="s">
        <v>310</v>
      </c>
      <c r="EMA1516" s="229" t="s">
        <v>3877</v>
      </c>
      <c r="EMB1516" s="229" t="s">
        <v>1480</v>
      </c>
      <c r="EMC1516" s="229" t="s">
        <v>52</v>
      </c>
      <c r="EMD1516" s="229" t="s">
        <v>3878</v>
      </c>
      <c r="EMF1516" s="229" t="s">
        <v>3879</v>
      </c>
      <c r="EMG1516" s="229" t="s">
        <v>437</v>
      </c>
      <c r="EMH1516" s="229" t="s">
        <v>282</v>
      </c>
      <c r="EMI1516" s="229" t="s">
        <v>3880</v>
      </c>
      <c r="EMJ1516" s="229" t="s">
        <v>1481</v>
      </c>
      <c r="EMK1516" s="229" t="s">
        <v>523</v>
      </c>
      <c r="EML1516" s="229" t="s">
        <v>289</v>
      </c>
      <c r="EMM1516" s="229" t="s">
        <v>35</v>
      </c>
      <c r="EMN1516" s="229" t="s">
        <v>27</v>
      </c>
      <c r="EMO1516" s="229" t="s">
        <v>181</v>
      </c>
      <c r="EMP1516" s="229" t="s">
        <v>3881</v>
      </c>
      <c r="EMQ1516" s="229" t="s">
        <v>239</v>
      </c>
      <c r="EMR1516" s="229" t="s">
        <v>1186</v>
      </c>
      <c r="EMS1516" s="229" t="s">
        <v>222</v>
      </c>
      <c r="EMT1516" s="229" t="s">
        <v>223</v>
      </c>
      <c r="EMU1516" s="229" t="s">
        <v>172</v>
      </c>
      <c r="EMV1516" s="229" t="s">
        <v>289</v>
      </c>
      <c r="EMW1516" s="229" t="s">
        <v>227</v>
      </c>
      <c r="ENA1516" s="229">
        <v>2024</v>
      </c>
      <c r="ENB1516" s="229" t="s">
        <v>57</v>
      </c>
      <c r="ENC1516" s="229" t="s">
        <v>3875</v>
      </c>
      <c r="END1516" s="229">
        <v>12963689</v>
      </c>
      <c r="ENE1516" s="229" t="s">
        <v>3876</v>
      </c>
      <c r="ENF1516" s="229" t="s">
        <v>310</v>
      </c>
      <c r="ENG1516" s="229" t="s">
        <v>3877</v>
      </c>
      <c r="ENH1516" s="229" t="s">
        <v>1480</v>
      </c>
      <c r="ENI1516" s="229" t="s">
        <v>52</v>
      </c>
      <c r="ENJ1516" s="229" t="s">
        <v>3878</v>
      </c>
      <c r="ENL1516" s="229" t="s">
        <v>3879</v>
      </c>
      <c r="ENM1516" s="229" t="s">
        <v>437</v>
      </c>
      <c r="ENN1516" s="229" t="s">
        <v>282</v>
      </c>
      <c r="ENO1516" s="229" t="s">
        <v>3880</v>
      </c>
      <c r="ENP1516" s="229" t="s">
        <v>1481</v>
      </c>
      <c r="ENQ1516" s="229" t="s">
        <v>523</v>
      </c>
      <c r="ENR1516" s="229" t="s">
        <v>289</v>
      </c>
      <c r="ENS1516" s="229" t="s">
        <v>35</v>
      </c>
      <c r="ENT1516" s="229" t="s">
        <v>27</v>
      </c>
      <c r="ENU1516" s="229" t="s">
        <v>181</v>
      </c>
      <c r="ENV1516" s="229" t="s">
        <v>3881</v>
      </c>
      <c r="ENW1516" s="229" t="s">
        <v>239</v>
      </c>
      <c r="ENX1516" s="229" t="s">
        <v>1186</v>
      </c>
      <c r="ENY1516" s="229" t="s">
        <v>222</v>
      </c>
      <c r="ENZ1516" s="229" t="s">
        <v>223</v>
      </c>
      <c r="EOA1516" s="229" t="s">
        <v>172</v>
      </c>
      <c r="EOB1516" s="229" t="s">
        <v>289</v>
      </c>
      <c r="EOC1516" s="229" t="s">
        <v>227</v>
      </c>
      <c r="EOG1516" s="229">
        <v>2024</v>
      </c>
      <c r="EOH1516" s="229" t="s">
        <v>57</v>
      </c>
      <c r="EOI1516" s="229" t="s">
        <v>3875</v>
      </c>
      <c r="EOJ1516" s="229">
        <v>12963689</v>
      </c>
      <c r="EOK1516" s="229" t="s">
        <v>3876</v>
      </c>
      <c r="EOL1516" s="229" t="s">
        <v>310</v>
      </c>
      <c r="EOM1516" s="229" t="s">
        <v>3877</v>
      </c>
      <c r="EON1516" s="229" t="s">
        <v>1480</v>
      </c>
      <c r="EOO1516" s="229" t="s">
        <v>52</v>
      </c>
      <c r="EOP1516" s="229" t="s">
        <v>3878</v>
      </c>
      <c r="EOR1516" s="229" t="s">
        <v>3879</v>
      </c>
      <c r="EOS1516" s="229" t="s">
        <v>437</v>
      </c>
      <c r="EOT1516" s="229" t="s">
        <v>282</v>
      </c>
      <c r="EOU1516" s="229" t="s">
        <v>3880</v>
      </c>
      <c r="EOV1516" s="229" t="s">
        <v>1481</v>
      </c>
      <c r="EOW1516" s="229" t="s">
        <v>523</v>
      </c>
      <c r="EOX1516" s="229" t="s">
        <v>289</v>
      </c>
      <c r="EOY1516" s="229" t="s">
        <v>35</v>
      </c>
      <c r="EOZ1516" s="229" t="s">
        <v>27</v>
      </c>
      <c r="EPA1516" s="229" t="s">
        <v>181</v>
      </c>
      <c r="EPB1516" s="229" t="s">
        <v>3881</v>
      </c>
      <c r="EPC1516" s="229" t="s">
        <v>239</v>
      </c>
      <c r="EPD1516" s="229" t="s">
        <v>1186</v>
      </c>
      <c r="EPE1516" s="229" t="s">
        <v>222</v>
      </c>
      <c r="EPF1516" s="229" t="s">
        <v>223</v>
      </c>
      <c r="EPG1516" s="229" t="s">
        <v>172</v>
      </c>
      <c r="EPH1516" s="229" t="s">
        <v>289</v>
      </c>
      <c r="EPI1516" s="229" t="s">
        <v>227</v>
      </c>
      <c r="EPM1516" s="229">
        <v>2024</v>
      </c>
      <c r="EPN1516" s="229" t="s">
        <v>57</v>
      </c>
      <c r="EPO1516" s="229" t="s">
        <v>3875</v>
      </c>
      <c r="EPP1516" s="229">
        <v>12963689</v>
      </c>
      <c r="EPQ1516" s="229" t="s">
        <v>3876</v>
      </c>
      <c r="EPR1516" s="229" t="s">
        <v>310</v>
      </c>
      <c r="EPS1516" s="229" t="s">
        <v>3877</v>
      </c>
      <c r="EPT1516" s="229" t="s">
        <v>1480</v>
      </c>
      <c r="EPU1516" s="229" t="s">
        <v>52</v>
      </c>
      <c r="EPV1516" s="229" t="s">
        <v>3878</v>
      </c>
      <c r="EPX1516" s="229" t="s">
        <v>3879</v>
      </c>
      <c r="EPY1516" s="229" t="s">
        <v>437</v>
      </c>
      <c r="EPZ1516" s="229" t="s">
        <v>282</v>
      </c>
      <c r="EQA1516" s="229" t="s">
        <v>3880</v>
      </c>
      <c r="EQB1516" s="229" t="s">
        <v>1481</v>
      </c>
      <c r="EQC1516" s="229" t="s">
        <v>523</v>
      </c>
      <c r="EQD1516" s="229" t="s">
        <v>289</v>
      </c>
      <c r="EQE1516" s="229" t="s">
        <v>35</v>
      </c>
      <c r="EQF1516" s="229" t="s">
        <v>27</v>
      </c>
      <c r="EQG1516" s="229" t="s">
        <v>181</v>
      </c>
      <c r="EQH1516" s="229" t="s">
        <v>3881</v>
      </c>
      <c r="EQI1516" s="229" t="s">
        <v>239</v>
      </c>
      <c r="EQJ1516" s="229" t="s">
        <v>1186</v>
      </c>
      <c r="EQK1516" s="229" t="s">
        <v>222</v>
      </c>
      <c r="EQL1516" s="229" t="s">
        <v>223</v>
      </c>
      <c r="EQM1516" s="229" t="s">
        <v>172</v>
      </c>
      <c r="EQN1516" s="229" t="s">
        <v>289</v>
      </c>
      <c r="EQO1516" s="229" t="s">
        <v>227</v>
      </c>
      <c r="EQS1516" s="229">
        <v>2024</v>
      </c>
      <c r="EQT1516" s="229" t="s">
        <v>57</v>
      </c>
      <c r="EQU1516" s="229" t="s">
        <v>3875</v>
      </c>
      <c r="EQV1516" s="229">
        <v>12963689</v>
      </c>
      <c r="EQW1516" s="229" t="s">
        <v>3876</v>
      </c>
      <c r="EQX1516" s="229" t="s">
        <v>310</v>
      </c>
      <c r="EQY1516" s="229" t="s">
        <v>3877</v>
      </c>
      <c r="EQZ1516" s="229" t="s">
        <v>1480</v>
      </c>
      <c r="ERA1516" s="229" t="s">
        <v>52</v>
      </c>
      <c r="ERB1516" s="229" t="s">
        <v>3878</v>
      </c>
      <c r="ERD1516" s="229" t="s">
        <v>3879</v>
      </c>
      <c r="ERE1516" s="229" t="s">
        <v>437</v>
      </c>
      <c r="ERF1516" s="229" t="s">
        <v>282</v>
      </c>
      <c r="ERG1516" s="229" t="s">
        <v>3880</v>
      </c>
      <c r="ERH1516" s="229" t="s">
        <v>1481</v>
      </c>
      <c r="ERI1516" s="229" t="s">
        <v>523</v>
      </c>
      <c r="ERJ1516" s="229" t="s">
        <v>289</v>
      </c>
      <c r="ERK1516" s="229" t="s">
        <v>35</v>
      </c>
      <c r="ERL1516" s="229" t="s">
        <v>27</v>
      </c>
      <c r="ERM1516" s="229" t="s">
        <v>181</v>
      </c>
      <c r="ERN1516" s="229" t="s">
        <v>3881</v>
      </c>
      <c r="ERO1516" s="229" t="s">
        <v>239</v>
      </c>
      <c r="ERP1516" s="229" t="s">
        <v>1186</v>
      </c>
      <c r="ERQ1516" s="229" t="s">
        <v>222</v>
      </c>
      <c r="ERR1516" s="229" t="s">
        <v>223</v>
      </c>
      <c r="ERS1516" s="229" t="s">
        <v>172</v>
      </c>
      <c r="ERT1516" s="229" t="s">
        <v>289</v>
      </c>
      <c r="ERU1516" s="229" t="s">
        <v>227</v>
      </c>
      <c r="ERY1516" s="229">
        <v>2024</v>
      </c>
      <c r="ERZ1516" s="229" t="s">
        <v>57</v>
      </c>
      <c r="ESA1516" s="229" t="s">
        <v>3875</v>
      </c>
      <c r="ESB1516" s="229">
        <v>12963689</v>
      </c>
      <c r="ESC1516" s="229" t="s">
        <v>3876</v>
      </c>
      <c r="ESD1516" s="229" t="s">
        <v>310</v>
      </c>
      <c r="ESE1516" s="229" t="s">
        <v>3877</v>
      </c>
      <c r="ESF1516" s="229" t="s">
        <v>1480</v>
      </c>
      <c r="ESG1516" s="229" t="s">
        <v>52</v>
      </c>
      <c r="ESH1516" s="229" t="s">
        <v>3878</v>
      </c>
      <c r="ESJ1516" s="229" t="s">
        <v>3879</v>
      </c>
      <c r="ESK1516" s="229" t="s">
        <v>437</v>
      </c>
      <c r="ESL1516" s="229" t="s">
        <v>282</v>
      </c>
      <c r="ESM1516" s="229" t="s">
        <v>3880</v>
      </c>
      <c r="ESN1516" s="229" t="s">
        <v>1481</v>
      </c>
      <c r="ESO1516" s="229" t="s">
        <v>523</v>
      </c>
      <c r="ESP1516" s="229" t="s">
        <v>289</v>
      </c>
      <c r="ESQ1516" s="229" t="s">
        <v>35</v>
      </c>
      <c r="ESR1516" s="229" t="s">
        <v>27</v>
      </c>
      <c r="ESS1516" s="229" t="s">
        <v>181</v>
      </c>
      <c r="EST1516" s="229" t="s">
        <v>3881</v>
      </c>
      <c r="ESU1516" s="229" t="s">
        <v>239</v>
      </c>
      <c r="ESV1516" s="229" t="s">
        <v>1186</v>
      </c>
      <c r="ESW1516" s="229" t="s">
        <v>222</v>
      </c>
      <c r="ESX1516" s="229" t="s">
        <v>223</v>
      </c>
      <c r="ESY1516" s="229" t="s">
        <v>172</v>
      </c>
      <c r="ESZ1516" s="229" t="s">
        <v>289</v>
      </c>
      <c r="ETA1516" s="229" t="s">
        <v>227</v>
      </c>
      <c r="ETE1516" s="229">
        <v>2024</v>
      </c>
      <c r="ETF1516" s="229" t="s">
        <v>57</v>
      </c>
      <c r="ETG1516" s="229" t="s">
        <v>3875</v>
      </c>
      <c r="ETH1516" s="229">
        <v>12963689</v>
      </c>
      <c r="ETI1516" s="229" t="s">
        <v>3876</v>
      </c>
      <c r="ETJ1516" s="229" t="s">
        <v>310</v>
      </c>
      <c r="ETK1516" s="229" t="s">
        <v>3877</v>
      </c>
      <c r="ETL1516" s="229" t="s">
        <v>1480</v>
      </c>
      <c r="ETM1516" s="229" t="s">
        <v>52</v>
      </c>
      <c r="ETN1516" s="229" t="s">
        <v>3878</v>
      </c>
      <c r="ETP1516" s="229" t="s">
        <v>3879</v>
      </c>
      <c r="ETQ1516" s="229" t="s">
        <v>437</v>
      </c>
      <c r="ETR1516" s="229" t="s">
        <v>282</v>
      </c>
      <c r="ETS1516" s="229" t="s">
        <v>3880</v>
      </c>
      <c r="ETT1516" s="229" t="s">
        <v>1481</v>
      </c>
      <c r="ETU1516" s="229" t="s">
        <v>523</v>
      </c>
      <c r="ETV1516" s="229" t="s">
        <v>289</v>
      </c>
      <c r="ETW1516" s="229" t="s">
        <v>35</v>
      </c>
      <c r="ETX1516" s="229" t="s">
        <v>27</v>
      </c>
      <c r="ETY1516" s="229" t="s">
        <v>181</v>
      </c>
      <c r="ETZ1516" s="229" t="s">
        <v>3881</v>
      </c>
      <c r="EUA1516" s="229" t="s">
        <v>239</v>
      </c>
      <c r="EUB1516" s="229" t="s">
        <v>1186</v>
      </c>
      <c r="EUC1516" s="229" t="s">
        <v>222</v>
      </c>
      <c r="EUD1516" s="229" t="s">
        <v>223</v>
      </c>
      <c r="EUE1516" s="229" t="s">
        <v>172</v>
      </c>
      <c r="EUF1516" s="229" t="s">
        <v>289</v>
      </c>
      <c r="EUG1516" s="229" t="s">
        <v>227</v>
      </c>
      <c r="EUK1516" s="229">
        <v>2024</v>
      </c>
      <c r="EUL1516" s="229" t="s">
        <v>57</v>
      </c>
      <c r="EUM1516" s="229" t="s">
        <v>3875</v>
      </c>
      <c r="EUN1516" s="229">
        <v>12963689</v>
      </c>
      <c r="EUO1516" s="229" t="s">
        <v>3876</v>
      </c>
      <c r="EUP1516" s="229" t="s">
        <v>310</v>
      </c>
      <c r="EUQ1516" s="229" t="s">
        <v>3877</v>
      </c>
      <c r="EUR1516" s="229" t="s">
        <v>1480</v>
      </c>
      <c r="EUS1516" s="229" t="s">
        <v>52</v>
      </c>
      <c r="EUT1516" s="229" t="s">
        <v>3878</v>
      </c>
      <c r="EUV1516" s="229" t="s">
        <v>3879</v>
      </c>
      <c r="EUW1516" s="229" t="s">
        <v>437</v>
      </c>
      <c r="EUX1516" s="229" t="s">
        <v>282</v>
      </c>
      <c r="EUY1516" s="229" t="s">
        <v>3880</v>
      </c>
      <c r="EUZ1516" s="229" t="s">
        <v>1481</v>
      </c>
      <c r="EVA1516" s="229" t="s">
        <v>523</v>
      </c>
      <c r="EVB1516" s="229" t="s">
        <v>289</v>
      </c>
      <c r="EVC1516" s="229" t="s">
        <v>35</v>
      </c>
      <c r="EVD1516" s="229" t="s">
        <v>27</v>
      </c>
      <c r="EVE1516" s="229" t="s">
        <v>181</v>
      </c>
      <c r="EVF1516" s="229" t="s">
        <v>3881</v>
      </c>
      <c r="EVG1516" s="229" t="s">
        <v>239</v>
      </c>
      <c r="EVH1516" s="229" t="s">
        <v>1186</v>
      </c>
      <c r="EVI1516" s="229" t="s">
        <v>222</v>
      </c>
      <c r="EVJ1516" s="229" t="s">
        <v>223</v>
      </c>
      <c r="EVK1516" s="229" t="s">
        <v>172</v>
      </c>
      <c r="EVL1516" s="229" t="s">
        <v>289</v>
      </c>
      <c r="EVM1516" s="229" t="s">
        <v>227</v>
      </c>
      <c r="EVQ1516" s="229">
        <v>2024</v>
      </c>
      <c r="EVR1516" s="229" t="s">
        <v>57</v>
      </c>
      <c r="EVS1516" s="229" t="s">
        <v>3875</v>
      </c>
      <c r="EVT1516" s="229">
        <v>12963689</v>
      </c>
      <c r="EVU1516" s="229" t="s">
        <v>3876</v>
      </c>
      <c r="EVV1516" s="229" t="s">
        <v>310</v>
      </c>
      <c r="EVW1516" s="229" t="s">
        <v>3877</v>
      </c>
      <c r="EVX1516" s="229" t="s">
        <v>1480</v>
      </c>
      <c r="EVY1516" s="229" t="s">
        <v>52</v>
      </c>
      <c r="EVZ1516" s="229" t="s">
        <v>3878</v>
      </c>
      <c r="EWB1516" s="229" t="s">
        <v>3879</v>
      </c>
      <c r="EWC1516" s="229" t="s">
        <v>437</v>
      </c>
      <c r="EWD1516" s="229" t="s">
        <v>282</v>
      </c>
      <c r="EWE1516" s="229" t="s">
        <v>3880</v>
      </c>
      <c r="EWF1516" s="229" t="s">
        <v>1481</v>
      </c>
      <c r="EWG1516" s="229" t="s">
        <v>523</v>
      </c>
      <c r="EWH1516" s="229" t="s">
        <v>289</v>
      </c>
      <c r="EWI1516" s="229" t="s">
        <v>35</v>
      </c>
      <c r="EWJ1516" s="229" t="s">
        <v>27</v>
      </c>
      <c r="EWK1516" s="229" t="s">
        <v>181</v>
      </c>
      <c r="EWL1516" s="229" t="s">
        <v>3881</v>
      </c>
      <c r="EWM1516" s="229" t="s">
        <v>239</v>
      </c>
      <c r="EWN1516" s="229" t="s">
        <v>1186</v>
      </c>
      <c r="EWO1516" s="229" t="s">
        <v>222</v>
      </c>
      <c r="EWP1516" s="229" t="s">
        <v>223</v>
      </c>
      <c r="EWQ1516" s="229" t="s">
        <v>172</v>
      </c>
      <c r="EWR1516" s="229" t="s">
        <v>289</v>
      </c>
      <c r="EWS1516" s="229" t="s">
        <v>227</v>
      </c>
      <c r="EWW1516" s="229">
        <v>2024</v>
      </c>
      <c r="EWX1516" s="229" t="s">
        <v>57</v>
      </c>
      <c r="EWY1516" s="229" t="s">
        <v>3875</v>
      </c>
      <c r="EWZ1516" s="229">
        <v>12963689</v>
      </c>
      <c r="EXA1516" s="229" t="s">
        <v>3876</v>
      </c>
      <c r="EXB1516" s="229" t="s">
        <v>310</v>
      </c>
      <c r="EXC1516" s="229" t="s">
        <v>3877</v>
      </c>
      <c r="EXD1516" s="229" t="s">
        <v>1480</v>
      </c>
      <c r="EXE1516" s="229" t="s">
        <v>52</v>
      </c>
      <c r="EXF1516" s="229" t="s">
        <v>3878</v>
      </c>
      <c r="EXH1516" s="229" t="s">
        <v>3879</v>
      </c>
      <c r="EXI1516" s="229" t="s">
        <v>437</v>
      </c>
      <c r="EXJ1516" s="229" t="s">
        <v>282</v>
      </c>
      <c r="EXK1516" s="229" t="s">
        <v>3880</v>
      </c>
      <c r="EXL1516" s="229" t="s">
        <v>1481</v>
      </c>
      <c r="EXM1516" s="229" t="s">
        <v>523</v>
      </c>
      <c r="EXN1516" s="229" t="s">
        <v>289</v>
      </c>
      <c r="EXO1516" s="229" t="s">
        <v>35</v>
      </c>
      <c r="EXP1516" s="229" t="s">
        <v>27</v>
      </c>
      <c r="EXQ1516" s="229" t="s">
        <v>181</v>
      </c>
      <c r="EXR1516" s="229" t="s">
        <v>3881</v>
      </c>
      <c r="EXS1516" s="229" t="s">
        <v>239</v>
      </c>
      <c r="EXT1516" s="229" t="s">
        <v>1186</v>
      </c>
      <c r="EXU1516" s="229" t="s">
        <v>222</v>
      </c>
      <c r="EXV1516" s="229" t="s">
        <v>223</v>
      </c>
      <c r="EXW1516" s="229" t="s">
        <v>172</v>
      </c>
      <c r="EXX1516" s="229" t="s">
        <v>289</v>
      </c>
      <c r="EXY1516" s="229" t="s">
        <v>227</v>
      </c>
      <c r="EYC1516" s="229">
        <v>2024</v>
      </c>
      <c r="EYD1516" s="229" t="s">
        <v>57</v>
      </c>
      <c r="EYE1516" s="229" t="s">
        <v>3875</v>
      </c>
      <c r="EYF1516" s="229">
        <v>12963689</v>
      </c>
      <c r="EYG1516" s="229" t="s">
        <v>3876</v>
      </c>
      <c r="EYH1516" s="229" t="s">
        <v>310</v>
      </c>
      <c r="EYI1516" s="229" t="s">
        <v>3877</v>
      </c>
      <c r="EYJ1516" s="229" t="s">
        <v>1480</v>
      </c>
      <c r="EYK1516" s="229" t="s">
        <v>52</v>
      </c>
      <c r="EYL1516" s="229" t="s">
        <v>3878</v>
      </c>
      <c r="EYN1516" s="229" t="s">
        <v>3879</v>
      </c>
      <c r="EYO1516" s="229" t="s">
        <v>437</v>
      </c>
      <c r="EYP1516" s="229" t="s">
        <v>282</v>
      </c>
      <c r="EYQ1516" s="229" t="s">
        <v>3880</v>
      </c>
      <c r="EYR1516" s="229" t="s">
        <v>1481</v>
      </c>
      <c r="EYS1516" s="229" t="s">
        <v>523</v>
      </c>
      <c r="EYT1516" s="229" t="s">
        <v>289</v>
      </c>
      <c r="EYU1516" s="229" t="s">
        <v>35</v>
      </c>
      <c r="EYV1516" s="229" t="s">
        <v>27</v>
      </c>
      <c r="EYW1516" s="229" t="s">
        <v>181</v>
      </c>
      <c r="EYX1516" s="229" t="s">
        <v>3881</v>
      </c>
      <c r="EYY1516" s="229" t="s">
        <v>239</v>
      </c>
      <c r="EYZ1516" s="229" t="s">
        <v>1186</v>
      </c>
      <c r="EZA1516" s="229" t="s">
        <v>222</v>
      </c>
      <c r="EZB1516" s="229" t="s">
        <v>223</v>
      </c>
      <c r="EZC1516" s="229" t="s">
        <v>172</v>
      </c>
      <c r="EZD1516" s="229" t="s">
        <v>289</v>
      </c>
      <c r="EZE1516" s="229" t="s">
        <v>227</v>
      </c>
      <c r="EZI1516" s="229">
        <v>2024</v>
      </c>
      <c r="EZJ1516" s="229" t="s">
        <v>57</v>
      </c>
      <c r="EZK1516" s="229" t="s">
        <v>3875</v>
      </c>
      <c r="EZL1516" s="229">
        <v>12963689</v>
      </c>
      <c r="EZM1516" s="229" t="s">
        <v>3876</v>
      </c>
      <c r="EZN1516" s="229" t="s">
        <v>310</v>
      </c>
      <c r="EZO1516" s="229" t="s">
        <v>3877</v>
      </c>
      <c r="EZP1516" s="229" t="s">
        <v>1480</v>
      </c>
      <c r="EZQ1516" s="229" t="s">
        <v>52</v>
      </c>
      <c r="EZR1516" s="229" t="s">
        <v>3878</v>
      </c>
      <c r="EZT1516" s="229" t="s">
        <v>3879</v>
      </c>
      <c r="EZU1516" s="229" t="s">
        <v>437</v>
      </c>
      <c r="EZV1516" s="229" t="s">
        <v>282</v>
      </c>
      <c r="EZW1516" s="229" t="s">
        <v>3880</v>
      </c>
      <c r="EZX1516" s="229" t="s">
        <v>1481</v>
      </c>
      <c r="EZY1516" s="229" t="s">
        <v>523</v>
      </c>
      <c r="EZZ1516" s="229" t="s">
        <v>289</v>
      </c>
      <c r="FAA1516" s="229" t="s">
        <v>35</v>
      </c>
      <c r="FAB1516" s="229" t="s">
        <v>27</v>
      </c>
      <c r="FAC1516" s="229" t="s">
        <v>181</v>
      </c>
      <c r="FAD1516" s="229" t="s">
        <v>3881</v>
      </c>
      <c r="FAE1516" s="229" t="s">
        <v>239</v>
      </c>
      <c r="FAF1516" s="229" t="s">
        <v>1186</v>
      </c>
      <c r="FAG1516" s="229" t="s">
        <v>222</v>
      </c>
      <c r="FAH1516" s="229" t="s">
        <v>223</v>
      </c>
      <c r="FAI1516" s="229" t="s">
        <v>172</v>
      </c>
      <c r="FAJ1516" s="229" t="s">
        <v>289</v>
      </c>
      <c r="FAK1516" s="229" t="s">
        <v>227</v>
      </c>
      <c r="FAO1516" s="229">
        <v>2024</v>
      </c>
      <c r="FAP1516" s="229" t="s">
        <v>57</v>
      </c>
      <c r="FAQ1516" s="229" t="s">
        <v>3875</v>
      </c>
      <c r="FAR1516" s="229">
        <v>12963689</v>
      </c>
      <c r="FAS1516" s="229" t="s">
        <v>3876</v>
      </c>
      <c r="FAT1516" s="229" t="s">
        <v>310</v>
      </c>
      <c r="FAU1516" s="229" t="s">
        <v>3877</v>
      </c>
      <c r="FAV1516" s="229" t="s">
        <v>1480</v>
      </c>
      <c r="FAW1516" s="229" t="s">
        <v>52</v>
      </c>
      <c r="FAX1516" s="229" t="s">
        <v>3878</v>
      </c>
      <c r="FAZ1516" s="229" t="s">
        <v>3879</v>
      </c>
      <c r="FBA1516" s="229" t="s">
        <v>437</v>
      </c>
      <c r="FBB1516" s="229" t="s">
        <v>282</v>
      </c>
      <c r="FBC1516" s="229" t="s">
        <v>3880</v>
      </c>
      <c r="FBD1516" s="229" t="s">
        <v>1481</v>
      </c>
      <c r="FBE1516" s="229" t="s">
        <v>523</v>
      </c>
      <c r="FBF1516" s="229" t="s">
        <v>289</v>
      </c>
      <c r="FBG1516" s="229" t="s">
        <v>35</v>
      </c>
      <c r="FBH1516" s="229" t="s">
        <v>27</v>
      </c>
      <c r="FBI1516" s="229" t="s">
        <v>181</v>
      </c>
      <c r="FBJ1516" s="229" t="s">
        <v>3881</v>
      </c>
      <c r="FBK1516" s="229" t="s">
        <v>239</v>
      </c>
      <c r="FBL1516" s="229" t="s">
        <v>1186</v>
      </c>
      <c r="FBM1516" s="229" t="s">
        <v>222</v>
      </c>
      <c r="FBN1516" s="229" t="s">
        <v>223</v>
      </c>
      <c r="FBO1516" s="229" t="s">
        <v>172</v>
      </c>
      <c r="FBP1516" s="229" t="s">
        <v>289</v>
      </c>
      <c r="FBQ1516" s="229" t="s">
        <v>227</v>
      </c>
      <c r="FBU1516" s="229">
        <v>2024</v>
      </c>
      <c r="FBV1516" s="229" t="s">
        <v>57</v>
      </c>
      <c r="FBW1516" s="229" t="s">
        <v>3875</v>
      </c>
      <c r="FBX1516" s="229">
        <v>12963689</v>
      </c>
      <c r="FBY1516" s="229" t="s">
        <v>3876</v>
      </c>
      <c r="FBZ1516" s="229" t="s">
        <v>310</v>
      </c>
      <c r="FCA1516" s="229" t="s">
        <v>3877</v>
      </c>
      <c r="FCB1516" s="229" t="s">
        <v>1480</v>
      </c>
      <c r="FCC1516" s="229" t="s">
        <v>52</v>
      </c>
      <c r="FCD1516" s="229" t="s">
        <v>3878</v>
      </c>
      <c r="FCF1516" s="229" t="s">
        <v>3879</v>
      </c>
      <c r="FCG1516" s="229" t="s">
        <v>437</v>
      </c>
      <c r="FCH1516" s="229" t="s">
        <v>282</v>
      </c>
      <c r="FCI1516" s="229" t="s">
        <v>3880</v>
      </c>
      <c r="FCJ1516" s="229" t="s">
        <v>1481</v>
      </c>
      <c r="FCK1516" s="229" t="s">
        <v>523</v>
      </c>
      <c r="FCL1516" s="229" t="s">
        <v>289</v>
      </c>
      <c r="FCM1516" s="229" t="s">
        <v>35</v>
      </c>
      <c r="FCN1516" s="229" t="s">
        <v>27</v>
      </c>
      <c r="FCO1516" s="229" t="s">
        <v>181</v>
      </c>
      <c r="FCP1516" s="229" t="s">
        <v>3881</v>
      </c>
      <c r="FCQ1516" s="229" t="s">
        <v>239</v>
      </c>
      <c r="FCR1516" s="229" t="s">
        <v>1186</v>
      </c>
      <c r="FCS1516" s="229" t="s">
        <v>222</v>
      </c>
      <c r="FCT1516" s="229" t="s">
        <v>223</v>
      </c>
      <c r="FCU1516" s="229" t="s">
        <v>172</v>
      </c>
      <c r="FCV1516" s="229" t="s">
        <v>289</v>
      </c>
      <c r="FCW1516" s="229" t="s">
        <v>227</v>
      </c>
      <c r="FDA1516" s="229">
        <v>2024</v>
      </c>
      <c r="FDB1516" s="229" t="s">
        <v>57</v>
      </c>
      <c r="FDC1516" s="229" t="s">
        <v>3875</v>
      </c>
      <c r="FDD1516" s="229">
        <v>12963689</v>
      </c>
      <c r="FDE1516" s="229" t="s">
        <v>3876</v>
      </c>
      <c r="FDF1516" s="229" t="s">
        <v>310</v>
      </c>
      <c r="FDG1516" s="229" t="s">
        <v>3877</v>
      </c>
      <c r="FDH1516" s="229" t="s">
        <v>1480</v>
      </c>
      <c r="FDI1516" s="229" t="s">
        <v>52</v>
      </c>
      <c r="FDJ1516" s="229" t="s">
        <v>3878</v>
      </c>
      <c r="FDL1516" s="229" t="s">
        <v>3879</v>
      </c>
      <c r="FDM1516" s="229" t="s">
        <v>437</v>
      </c>
      <c r="FDN1516" s="229" t="s">
        <v>282</v>
      </c>
      <c r="FDO1516" s="229" t="s">
        <v>3880</v>
      </c>
      <c r="FDP1516" s="229" t="s">
        <v>1481</v>
      </c>
      <c r="FDQ1516" s="229" t="s">
        <v>523</v>
      </c>
      <c r="FDR1516" s="229" t="s">
        <v>289</v>
      </c>
      <c r="FDS1516" s="229" t="s">
        <v>35</v>
      </c>
      <c r="FDT1516" s="229" t="s">
        <v>27</v>
      </c>
      <c r="FDU1516" s="229" t="s">
        <v>181</v>
      </c>
      <c r="FDV1516" s="229" t="s">
        <v>3881</v>
      </c>
      <c r="FDW1516" s="229" t="s">
        <v>239</v>
      </c>
      <c r="FDX1516" s="229" t="s">
        <v>1186</v>
      </c>
      <c r="FDY1516" s="229" t="s">
        <v>222</v>
      </c>
      <c r="FDZ1516" s="229" t="s">
        <v>223</v>
      </c>
      <c r="FEA1516" s="229" t="s">
        <v>172</v>
      </c>
      <c r="FEB1516" s="229" t="s">
        <v>289</v>
      </c>
      <c r="FEC1516" s="229" t="s">
        <v>227</v>
      </c>
      <c r="FEG1516" s="229">
        <v>2024</v>
      </c>
      <c r="FEH1516" s="229" t="s">
        <v>57</v>
      </c>
      <c r="FEI1516" s="229" t="s">
        <v>3875</v>
      </c>
      <c r="FEJ1516" s="229">
        <v>12963689</v>
      </c>
      <c r="FEK1516" s="229" t="s">
        <v>3876</v>
      </c>
      <c r="FEL1516" s="229" t="s">
        <v>310</v>
      </c>
      <c r="FEM1516" s="229" t="s">
        <v>3877</v>
      </c>
      <c r="FEN1516" s="229" t="s">
        <v>1480</v>
      </c>
      <c r="FEO1516" s="229" t="s">
        <v>52</v>
      </c>
      <c r="FEP1516" s="229" t="s">
        <v>3878</v>
      </c>
      <c r="FER1516" s="229" t="s">
        <v>3879</v>
      </c>
      <c r="FES1516" s="229" t="s">
        <v>437</v>
      </c>
      <c r="FET1516" s="229" t="s">
        <v>282</v>
      </c>
      <c r="FEU1516" s="229" t="s">
        <v>3880</v>
      </c>
      <c r="FEV1516" s="229" t="s">
        <v>1481</v>
      </c>
      <c r="FEW1516" s="229" t="s">
        <v>523</v>
      </c>
      <c r="FEX1516" s="229" t="s">
        <v>289</v>
      </c>
      <c r="FEY1516" s="229" t="s">
        <v>35</v>
      </c>
      <c r="FEZ1516" s="229" t="s">
        <v>27</v>
      </c>
      <c r="FFA1516" s="229" t="s">
        <v>181</v>
      </c>
      <c r="FFB1516" s="229" t="s">
        <v>3881</v>
      </c>
      <c r="FFC1516" s="229" t="s">
        <v>239</v>
      </c>
      <c r="FFD1516" s="229" t="s">
        <v>1186</v>
      </c>
      <c r="FFE1516" s="229" t="s">
        <v>222</v>
      </c>
      <c r="FFF1516" s="229" t="s">
        <v>223</v>
      </c>
      <c r="FFG1516" s="229" t="s">
        <v>172</v>
      </c>
      <c r="FFH1516" s="229" t="s">
        <v>289</v>
      </c>
      <c r="FFI1516" s="229" t="s">
        <v>227</v>
      </c>
      <c r="FFM1516" s="229">
        <v>2024</v>
      </c>
      <c r="FFN1516" s="229" t="s">
        <v>57</v>
      </c>
      <c r="FFO1516" s="229" t="s">
        <v>3875</v>
      </c>
      <c r="FFP1516" s="229">
        <v>12963689</v>
      </c>
      <c r="FFQ1516" s="229" t="s">
        <v>3876</v>
      </c>
      <c r="FFR1516" s="229" t="s">
        <v>310</v>
      </c>
      <c r="FFS1516" s="229" t="s">
        <v>3877</v>
      </c>
      <c r="FFT1516" s="229" t="s">
        <v>1480</v>
      </c>
      <c r="FFU1516" s="229" t="s">
        <v>52</v>
      </c>
      <c r="FFV1516" s="229" t="s">
        <v>3878</v>
      </c>
      <c r="FFX1516" s="229" t="s">
        <v>3879</v>
      </c>
      <c r="FFY1516" s="229" t="s">
        <v>437</v>
      </c>
      <c r="FFZ1516" s="229" t="s">
        <v>282</v>
      </c>
      <c r="FGA1516" s="229" t="s">
        <v>3880</v>
      </c>
      <c r="FGB1516" s="229" t="s">
        <v>1481</v>
      </c>
      <c r="FGC1516" s="229" t="s">
        <v>523</v>
      </c>
      <c r="FGD1516" s="229" t="s">
        <v>289</v>
      </c>
      <c r="FGE1516" s="229" t="s">
        <v>35</v>
      </c>
      <c r="FGF1516" s="229" t="s">
        <v>27</v>
      </c>
      <c r="FGG1516" s="229" t="s">
        <v>181</v>
      </c>
      <c r="FGH1516" s="229" t="s">
        <v>3881</v>
      </c>
      <c r="FGI1516" s="229" t="s">
        <v>239</v>
      </c>
      <c r="FGJ1516" s="229" t="s">
        <v>1186</v>
      </c>
      <c r="FGK1516" s="229" t="s">
        <v>222</v>
      </c>
      <c r="FGL1516" s="229" t="s">
        <v>223</v>
      </c>
      <c r="FGM1516" s="229" t="s">
        <v>172</v>
      </c>
      <c r="FGN1516" s="229" t="s">
        <v>289</v>
      </c>
      <c r="FGO1516" s="229" t="s">
        <v>227</v>
      </c>
      <c r="FGS1516" s="229">
        <v>2024</v>
      </c>
      <c r="FGT1516" s="229" t="s">
        <v>57</v>
      </c>
      <c r="FGU1516" s="229" t="s">
        <v>3875</v>
      </c>
      <c r="FGV1516" s="229">
        <v>12963689</v>
      </c>
      <c r="FGW1516" s="229" t="s">
        <v>3876</v>
      </c>
      <c r="FGX1516" s="229" t="s">
        <v>310</v>
      </c>
      <c r="FGY1516" s="229" t="s">
        <v>3877</v>
      </c>
      <c r="FGZ1516" s="229" t="s">
        <v>1480</v>
      </c>
      <c r="FHA1516" s="229" t="s">
        <v>52</v>
      </c>
      <c r="FHB1516" s="229" t="s">
        <v>3878</v>
      </c>
      <c r="FHD1516" s="229" t="s">
        <v>3879</v>
      </c>
      <c r="FHE1516" s="229" t="s">
        <v>437</v>
      </c>
      <c r="FHF1516" s="229" t="s">
        <v>282</v>
      </c>
      <c r="FHG1516" s="229" t="s">
        <v>3880</v>
      </c>
      <c r="FHH1516" s="229" t="s">
        <v>1481</v>
      </c>
      <c r="FHI1516" s="229" t="s">
        <v>523</v>
      </c>
      <c r="FHJ1516" s="229" t="s">
        <v>289</v>
      </c>
      <c r="FHK1516" s="229" t="s">
        <v>35</v>
      </c>
      <c r="FHL1516" s="229" t="s">
        <v>27</v>
      </c>
      <c r="FHM1516" s="229" t="s">
        <v>181</v>
      </c>
      <c r="FHN1516" s="229" t="s">
        <v>3881</v>
      </c>
      <c r="FHO1516" s="229" t="s">
        <v>239</v>
      </c>
      <c r="FHP1516" s="229" t="s">
        <v>1186</v>
      </c>
      <c r="FHQ1516" s="229" t="s">
        <v>222</v>
      </c>
      <c r="FHR1516" s="229" t="s">
        <v>223</v>
      </c>
      <c r="FHS1516" s="229" t="s">
        <v>172</v>
      </c>
      <c r="FHT1516" s="229" t="s">
        <v>289</v>
      </c>
      <c r="FHU1516" s="229" t="s">
        <v>227</v>
      </c>
      <c r="FHY1516" s="229">
        <v>2024</v>
      </c>
      <c r="FHZ1516" s="229" t="s">
        <v>57</v>
      </c>
      <c r="FIA1516" s="229" t="s">
        <v>3875</v>
      </c>
      <c r="FIB1516" s="229">
        <v>12963689</v>
      </c>
      <c r="FIC1516" s="229" t="s">
        <v>3876</v>
      </c>
      <c r="FID1516" s="229" t="s">
        <v>310</v>
      </c>
      <c r="FIE1516" s="229" t="s">
        <v>3877</v>
      </c>
      <c r="FIF1516" s="229" t="s">
        <v>1480</v>
      </c>
      <c r="FIG1516" s="229" t="s">
        <v>52</v>
      </c>
      <c r="FIH1516" s="229" t="s">
        <v>3878</v>
      </c>
      <c r="FIJ1516" s="229" t="s">
        <v>3879</v>
      </c>
      <c r="FIK1516" s="229" t="s">
        <v>437</v>
      </c>
      <c r="FIL1516" s="229" t="s">
        <v>282</v>
      </c>
      <c r="FIM1516" s="229" t="s">
        <v>3880</v>
      </c>
      <c r="FIN1516" s="229" t="s">
        <v>1481</v>
      </c>
      <c r="FIO1516" s="229" t="s">
        <v>523</v>
      </c>
      <c r="FIP1516" s="229" t="s">
        <v>289</v>
      </c>
      <c r="FIQ1516" s="229" t="s">
        <v>35</v>
      </c>
      <c r="FIR1516" s="229" t="s">
        <v>27</v>
      </c>
      <c r="FIS1516" s="229" t="s">
        <v>181</v>
      </c>
      <c r="FIT1516" s="229" t="s">
        <v>3881</v>
      </c>
      <c r="FIU1516" s="229" t="s">
        <v>239</v>
      </c>
      <c r="FIV1516" s="229" t="s">
        <v>1186</v>
      </c>
      <c r="FIW1516" s="229" t="s">
        <v>222</v>
      </c>
      <c r="FIX1516" s="229" t="s">
        <v>223</v>
      </c>
      <c r="FIY1516" s="229" t="s">
        <v>172</v>
      </c>
      <c r="FIZ1516" s="229" t="s">
        <v>289</v>
      </c>
      <c r="FJA1516" s="229" t="s">
        <v>227</v>
      </c>
      <c r="FJE1516" s="229">
        <v>2024</v>
      </c>
      <c r="FJF1516" s="229" t="s">
        <v>57</v>
      </c>
      <c r="FJG1516" s="229" t="s">
        <v>3875</v>
      </c>
      <c r="FJH1516" s="229">
        <v>12963689</v>
      </c>
      <c r="FJI1516" s="229" t="s">
        <v>3876</v>
      </c>
      <c r="FJJ1516" s="229" t="s">
        <v>310</v>
      </c>
      <c r="FJK1516" s="229" t="s">
        <v>3877</v>
      </c>
      <c r="FJL1516" s="229" t="s">
        <v>1480</v>
      </c>
      <c r="FJM1516" s="229" t="s">
        <v>52</v>
      </c>
      <c r="FJN1516" s="229" t="s">
        <v>3878</v>
      </c>
      <c r="FJP1516" s="229" t="s">
        <v>3879</v>
      </c>
      <c r="FJQ1516" s="229" t="s">
        <v>437</v>
      </c>
      <c r="FJR1516" s="229" t="s">
        <v>282</v>
      </c>
      <c r="FJS1516" s="229" t="s">
        <v>3880</v>
      </c>
      <c r="FJT1516" s="229" t="s">
        <v>1481</v>
      </c>
      <c r="FJU1516" s="229" t="s">
        <v>523</v>
      </c>
      <c r="FJV1516" s="229" t="s">
        <v>289</v>
      </c>
      <c r="FJW1516" s="229" t="s">
        <v>35</v>
      </c>
      <c r="FJX1516" s="229" t="s">
        <v>27</v>
      </c>
      <c r="FJY1516" s="229" t="s">
        <v>181</v>
      </c>
      <c r="FJZ1516" s="229" t="s">
        <v>3881</v>
      </c>
      <c r="FKA1516" s="229" t="s">
        <v>239</v>
      </c>
      <c r="FKB1516" s="229" t="s">
        <v>1186</v>
      </c>
      <c r="FKC1516" s="229" t="s">
        <v>222</v>
      </c>
      <c r="FKD1516" s="229" t="s">
        <v>223</v>
      </c>
      <c r="FKE1516" s="229" t="s">
        <v>172</v>
      </c>
      <c r="FKF1516" s="229" t="s">
        <v>289</v>
      </c>
      <c r="FKG1516" s="229" t="s">
        <v>227</v>
      </c>
      <c r="FKK1516" s="229">
        <v>2024</v>
      </c>
      <c r="FKL1516" s="229" t="s">
        <v>57</v>
      </c>
      <c r="FKM1516" s="229" t="s">
        <v>3875</v>
      </c>
      <c r="FKN1516" s="229">
        <v>12963689</v>
      </c>
      <c r="FKO1516" s="229" t="s">
        <v>3876</v>
      </c>
      <c r="FKP1516" s="229" t="s">
        <v>310</v>
      </c>
      <c r="FKQ1516" s="229" t="s">
        <v>3877</v>
      </c>
      <c r="FKR1516" s="229" t="s">
        <v>1480</v>
      </c>
      <c r="FKS1516" s="229" t="s">
        <v>52</v>
      </c>
      <c r="FKT1516" s="229" t="s">
        <v>3878</v>
      </c>
      <c r="FKV1516" s="229" t="s">
        <v>3879</v>
      </c>
      <c r="FKW1516" s="229" t="s">
        <v>437</v>
      </c>
      <c r="FKX1516" s="229" t="s">
        <v>282</v>
      </c>
      <c r="FKY1516" s="229" t="s">
        <v>3880</v>
      </c>
      <c r="FKZ1516" s="229" t="s">
        <v>1481</v>
      </c>
      <c r="FLA1516" s="229" t="s">
        <v>523</v>
      </c>
      <c r="FLB1516" s="229" t="s">
        <v>289</v>
      </c>
      <c r="FLC1516" s="229" t="s">
        <v>35</v>
      </c>
      <c r="FLD1516" s="229" t="s">
        <v>27</v>
      </c>
      <c r="FLE1516" s="229" t="s">
        <v>181</v>
      </c>
      <c r="FLF1516" s="229" t="s">
        <v>3881</v>
      </c>
      <c r="FLG1516" s="229" t="s">
        <v>239</v>
      </c>
      <c r="FLH1516" s="229" t="s">
        <v>1186</v>
      </c>
      <c r="FLI1516" s="229" t="s">
        <v>222</v>
      </c>
      <c r="FLJ1516" s="229" t="s">
        <v>223</v>
      </c>
      <c r="FLK1516" s="229" t="s">
        <v>172</v>
      </c>
      <c r="FLL1516" s="229" t="s">
        <v>289</v>
      </c>
      <c r="FLM1516" s="229" t="s">
        <v>227</v>
      </c>
      <c r="FLQ1516" s="229">
        <v>2024</v>
      </c>
      <c r="FLR1516" s="229" t="s">
        <v>57</v>
      </c>
      <c r="FLS1516" s="229" t="s">
        <v>3875</v>
      </c>
      <c r="FLT1516" s="229">
        <v>12963689</v>
      </c>
      <c r="FLU1516" s="229" t="s">
        <v>3876</v>
      </c>
      <c r="FLV1516" s="229" t="s">
        <v>310</v>
      </c>
      <c r="FLW1516" s="229" t="s">
        <v>3877</v>
      </c>
      <c r="FLX1516" s="229" t="s">
        <v>1480</v>
      </c>
      <c r="FLY1516" s="229" t="s">
        <v>52</v>
      </c>
      <c r="FLZ1516" s="229" t="s">
        <v>3878</v>
      </c>
      <c r="FMB1516" s="229" t="s">
        <v>3879</v>
      </c>
      <c r="FMC1516" s="229" t="s">
        <v>437</v>
      </c>
      <c r="FMD1516" s="229" t="s">
        <v>282</v>
      </c>
      <c r="FME1516" s="229" t="s">
        <v>3880</v>
      </c>
      <c r="FMF1516" s="229" t="s">
        <v>1481</v>
      </c>
      <c r="FMG1516" s="229" t="s">
        <v>523</v>
      </c>
      <c r="FMH1516" s="229" t="s">
        <v>289</v>
      </c>
      <c r="FMI1516" s="229" t="s">
        <v>35</v>
      </c>
      <c r="FMJ1516" s="229" t="s">
        <v>27</v>
      </c>
      <c r="FMK1516" s="229" t="s">
        <v>181</v>
      </c>
      <c r="FML1516" s="229" t="s">
        <v>3881</v>
      </c>
      <c r="FMM1516" s="229" t="s">
        <v>239</v>
      </c>
      <c r="FMN1516" s="229" t="s">
        <v>1186</v>
      </c>
      <c r="FMO1516" s="229" t="s">
        <v>222</v>
      </c>
      <c r="FMP1516" s="229" t="s">
        <v>223</v>
      </c>
      <c r="FMQ1516" s="229" t="s">
        <v>172</v>
      </c>
      <c r="FMR1516" s="229" t="s">
        <v>289</v>
      </c>
      <c r="FMS1516" s="229" t="s">
        <v>227</v>
      </c>
      <c r="FMW1516" s="229">
        <v>2024</v>
      </c>
      <c r="FMX1516" s="229" t="s">
        <v>57</v>
      </c>
      <c r="FMY1516" s="229" t="s">
        <v>3875</v>
      </c>
      <c r="FMZ1516" s="229">
        <v>12963689</v>
      </c>
      <c r="FNA1516" s="229" t="s">
        <v>3876</v>
      </c>
      <c r="FNB1516" s="229" t="s">
        <v>310</v>
      </c>
      <c r="FNC1516" s="229" t="s">
        <v>3877</v>
      </c>
      <c r="FND1516" s="229" t="s">
        <v>1480</v>
      </c>
      <c r="FNE1516" s="229" t="s">
        <v>52</v>
      </c>
      <c r="FNF1516" s="229" t="s">
        <v>3878</v>
      </c>
      <c r="FNH1516" s="229" t="s">
        <v>3879</v>
      </c>
      <c r="FNI1516" s="229" t="s">
        <v>437</v>
      </c>
      <c r="FNJ1516" s="229" t="s">
        <v>282</v>
      </c>
      <c r="FNK1516" s="229" t="s">
        <v>3880</v>
      </c>
      <c r="FNL1516" s="229" t="s">
        <v>1481</v>
      </c>
      <c r="FNM1516" s="229" t="s">
        <v>523</v>
      </c>
      <c r="FNN1516" s="229" t="s">
        <v>289</v>
      </c>
      <c r="FNO1516" s="229" t="s">
        <v>35</v>
      </c>
      <c r="FNP1516" s="229" t="s">
        <v>27</v>
      </c>
      <c r="FNQ1516" s="229" t="s">
        <v>181</v>
      </c>
      <c r="FNR1516" s="229" t="s">
        <v>3881</v>
      </c>
      <c r="FNS1516" s="229" t="s">
        <v>239</v>
      </c>
      <c r="FNT1516" s="229" t="s">
        <v>1186</v>
      </c>
      <c r="FNU1516" s="229" t="s">
        <v>222</v>
      </c>
      <c r="FNV1516" s="229" t="s">
        <v>223</v>
      </c>
      <c r="FNW1516" s="229" t="s">
        <v>172</v>
      </c>
      <c r="FNX1516" s="229" t="s">
        <v>289</v>
      </c>
      <c r="FNY1516" s="229" t="s">
        <v>227</v>
      </c>
      <c r="FOC1516" s="229">
        <v>2024</v>
      </c>
      <c r="FOD1516" s="229" t="s">
        <v>57</v>
      </c>
      <c r="FOE1516" s="229" t="s">
        <v>3875</v>
      </c>
      <c r="FOF1516" s="229">
        <v>12963689</v>
      </c>
      <c r="FOG1516" s="229" t="s">
        <v>3876</v>
      </c>
      <c r="FOH1516" s="229" t="s">
        <v>310</v>
      </c>
      <c r="FOI1516" s="229" t="s">
        <v>3877</v>
      </c>
      <c r="FOJ1516" s="229" t="s">
        <v>1480</v>
      </c>
      <c r="FOK1516" s="229" t="s">
        <v>52</v>
      </c>
      <c r="FOL1516" s="229" t="s">
        <v>3878</v>
      </c>
      <c r="FON1516" s="229" t="s">
        <v>3879</v>
      </c>
      <c r="FOO1516" s="229" t="s">
        <v>437</v>
      </c>
      <c r="FOP1516" s="229" t="s">
        <v>282</v>
      </c>
      <c r="FOQ1516" s="229" t="s">
        <v>3880</v>
      </c>
      <c r="FOR1516" s="229" t="s">
        <v>1481</v>
      </c>
      <c r="FOS1516" s="229" t="s">
        <v>523</v>
      </c>
      <c r="FOT1516" s="229" t="s">
        <v>289</v>
      </c>
      <c r="FOU1516" s="229" t="s">
        <v>35</v>
      </c>
      <c r="FOV1516" s="229" t="s">
        <v>27</v>
      </c>
      <c r="FOW1516" s="229" t="s">
        <v>181</v>
      </c>
      <c r="FOX1516" s="229" t="s">
        <v>3881</v>
      </c>
      <c r="FOY1516" s="229" t="s">
        <v>239</v>
      </c>
      <c r="FOZ1516" s="229" t="s">
        <v>1186</v>
      </c>
      <c r="FPA1516" s="229" t="s">
        <v>222</v>
      </c>
      <c r="FPB1516" s="229" t="s">
        <v>223</v>
      </c>
      <c r="FPC1516" s="229" t="s">
        <v>172</v>
      </c>
      <c r="FPD1516" s="229" t="s">
        <v>289</v>
      </c>
      <c r="FPE1516" s="229" t="s">
        <v>227</v>
      </c>
      <c r="FPI1516" s="229">
        <v>2024</v>
      </c>
      <c r="FPJ1516" s="229" t="s">
        <v>57</v>
      </c>
      <c r="FPK1516" s="229" t="s">
        <v>3875</v>
      </c>
      <c r="FPL1516" s="229">
        <v>12963689</v>
      </c>
      <c r="FPM1516" s="229" t="s">
        <v>3876</v>
      </c>
      <c r="FPN1516" s="229" t="s">
        <v>310</v>
      </c>
      <c r="FPO1516" s="229" t="s">
        <v>3877</v>
      </c>
      <c r="FPP1516" s="229" t="s">
        <v>1480</v>
      </c>
      <c r="FPQ1516" s="229" t="s">
        <v>52</v>
      </c>
      <c r="FPR1516" s="229" t="s">
        <v>3878</v>
      </c>
      <c r="FPT1516" s="229" t="s">
        <v>3879</v>
      </c>
      <c r="FPU1516" s="229" t="s">
        <v>437</v>
      </c>
      <c r="FPV1516" s="229" t="s">
        <v>282</v>
      </c>
      <c r="FPW1516" s="229" t="s">
        <v>3880</v>
      </c>
      <c r="FPX1516" s="229" t="s">
        <v>1481</v>
      </c>
      <c r="FPY1516" s="229" t="s">
        <v>523</v>
      </c>
      <c r="FPZ1516" s="229" t="s">
        <v>289</v>
      </c>
      <c r="FQA1516" s="229" t="s">
        <v>35</v>
      </c>
      <c r="FQB1516" s="229" t="s">
        <v>27</v>
      </c>
      <c r="FQC1516" s="229" t="s">
        <v>181</v>
      </c>
      <c r="FQD1516" s="229" t="s">
        <v>3881</v>
      </c>
      <c r="FQE1516" s="229" t="s">
        <v>239</v>
      </c>
      <c r="FQF1516" s="229" t="s">
        <v>1186</v>
      </c>
      <c r="FQG1516" s="229" t="s">
        <v>222</v>
      </c>
      <c r="FQH1516" s="229" t="s">
        <v>223</v>
      </c>
      <c r="FQI1516" s="229" t="s">
        <v>172</v>
      </c>
      <c r="FQJ1516" s="229" t="s">
        <v>289</v>
      </c>
      <c r="FQK1516" s="229" t="s">
        <v>227</v>
      </c>
      <c r="FQO1516" s="229">
        <v>2024</v>
      </c>
      <c r="FQP1516" s="229" t="s">
        <v>57</v>
      </c>
      <c r="FQQ1516" s="229" t="s">
        <v>3875</v>
      </c>
      <c r="FQR1516" s="229">
        <v>12963689</v>
      </c>
      <c r="FQS1516" s="229" t="s">
        <v>3876</v>
      </c>
      <c r="FQT1516" s="229" t="s">
        <v>310</v>
      </c>
      <c r="FQU1516" s="229" t="s">
        <v>3877</v>
      </c>
      <c r="FQV1516" s="229" t="s">
        <v>1480</v>
      </c>
      <c r="FQW1516" s="229" t="s">
        <v>52</v>
      </c>
      <c r="FQX1516" s="229" t="s">
        <v>3878</v>
      </c>
      <c r="FQZ1516" s="229" t="s">
        <v>3879</v>
      </c>
      <c r="FRA1516" s="229" t="s">
        <v>437</v>
      </c>
      <c r="FRB1516" s="229" t="s">
        <v>282</v>
      </c>
      <c r="FRC1516" s="229" t="s">
        <v>3880</v>
      </c>
      <c r="FRD1516" s="229" t="s">
        <v>1481</v>
      </c>
      <c r="FRE1516" s="229" t="s">
        <v>523</v>
      </c>
      <c r="FRF1516" s="229" t="s">
        <v>289</v>
      </c>
      <c r="FRG1516" s="229" t="s">
        <v>35</v>
      </c>
      <c r="FRH1516" s="229" t="s">
        <v>27</v>
      </c>
      <c r="FRI1516" s="229" t="s">
        <v>181</v>
      </c>
      <c r="FRJ1516" s="229" t="s">
        <v>3881</v>
      </c>
      <c r="FRK1516" s="229" t="s">
        <v>239</v>
      </c>
      <c r="FRL1516" s="229" t="s">
        <v>1186</v>
      </c>
      <c r="FRM1516" s="229" t="s">
        <v>222</v>
      </c>
      <c r="FRN1516" s="229" t="s">
        <v>223</v>
      </c>
      <c r="FRO1516" s="229" t="s">
        <v>172</v>
      </c>
      <c r="FRP1516" s="229" t="s">
        <v>289</v>
      </c>
      <c r="FRQ1516" s="229" t="s">
        <v>227</v>
      </c>
      <c r="FRU1516" s="229">
        <v>2024</v>
      </c>
      <c r="FRV1516" s="229" t="s">
        <v>57</v>
      </c>
      <c r="FRW1516" s="229" t="s">
        <v>3875</v>
      </c>
      <c r="FRX1516" s="229">
        <v>12963689</v>
      </c>
      <c r="FRY1516" s="229" t="s">
        <v>3876</v>
      </c>
      <c r="FRZ1516" s="229" t="s">
        <v>310</v>
      </c>
      <c r="FSA1516" s="229" t="s">
        <v>3877</v>
      </c>
      <c r="FSB1516" s="229" t="s">
        <v>1480</v>
      </c>
      <c r="FSC1516" s="229" t="s">
        <v>52</v>
      </c>
      <c r="FSD1516" s="229" t="s">
        <v>3878</v>
      </c>
      <c r="FSF1516" s="229" t="s">
        <v>3879</v>
      </c>
      <c r="FSG1516" s="229" t="s">
        <v>437</v>
      </c>
      <c r="FSH1516" s="229" t="s">
        <v>282</v>
      </c>
      <c r="FSI1516" s="229" t="s">
        <v>3880</v>
      </c>
      <c r="FSJ1516" s="229" t="s">
        <v>1481</v>
      </c>
      <c r="FSK1516" s="229" t="s">
        <v>523</v>
      </c>
      <c r="FSL1516" s="229" t="s">
        <v>289</v>
      </c>
      <c r="FSM1516" s="229" t="s">
        <v>35</v>
      </c>
      <c r="FSN1516" s="229" t="s">
        <v>27</v>
      </c>
      <c r="FSO1516" s="229" t="s">
        <v>181</v>
      </c>
      <c r="FSP1516" s="229" t="s">
        <v>3881</v>
      </c>
      <c r="FSQ1516" s="229" t="s">
        <v>239</v>
      </c>
      <c r="FSR1516" s="229" t="s">
        <v>1186</v>
      </c>
      <c r="FSS1516" s="229" t="s">
        <v>222</v>
      </c>
      <c r="FST1516" s="229" t="s">
        <v>223</v>
      </c>
      <c r="FSU1516" s="229" t="s">
        <v>172</v>
      </c>
      <c r="FSV1516" s="229" t="s">
        <v>289</v>
      </c>
      <c r="FSW1516" s="229" t="s">
        <v>227</v>
      </c>
      <c r="FTA1516" s="229">
        <v>2024</v>
      </c>
      <c r="FTB1516" s="229" t="s">
        <v>57</v>
      </c>
      <c r="FTC1516" s="229" t="s">
        <v>3875</v>
      </c>
      <c r="FTD1516" s="229">
        <v>12963689</v>
      </c>
      <c r="FTE1516" s="229" t="s">
        <v>3876</v>
      </c>
      <c r="FTF1516" s="229" t="s">
        <v>310</v>
      </c>
      <c r="FTG1516" s="229" t="s">
        <v>3877</v>
      </c>
      <c r="FTH1516" s="229" t="s">
        <v>1480</v>
      </c>
      <c r="FTI1516" s="229" t="s">
        <v>52</v>
      </c>
      <c r="FTJ1516" s="229" t="s">
        <v>3878</v>
      </c>
      <c r="FTL1516" s="229" t="s">
        <v>3879</v>
      </c>
      <c r="FTM1516" s="229" t="s">
        <v>437</v>
      </c>
      <c r="FTN1516" s="229" t="s">
        <v>282</v>
      </c>
      <c r="FTO1516" s="229" t="s">
        <v>3880</v>
      </c>
      <c r="FTP1516" s="229" t="s">
        <v>1481</v>
      </c>
      <c r="FTQ1516" s="229" t="s">
        <v>523</v>
      </c>
      <c r="FTR1516" s="229" t="s">
        <v>289</v>
      </c>
      <c r="FTS1516" s="229" t="s">
        <v>35</v>
      </c>
      <c r="FTT1516" s="229" t="s">
        <v>27</v>
      </c>
      <c r="FTU1516" s="229" t="s">
        <v>181</v>
      </c>
      <c r="FTV1516" s="229" t="s">
        <v>3881</v>
      </c>
      <c r="FTW1516" s="229" t="s">
        <v>239</v>
      </c>
      <c r="FTX1516" s="229" t="s">
        <v>1186</v>
      </c>
      <c r="FTY1516" s="229" t="s">
        <v>222</v>
      </c>
      <c r="FTZ1516" s="229" t="s">
        <v>223</v>
      </c>
      <c r="FUA1516" s="229" t="s">
        <v>172</v>
      </c>
      <c r="FUB1516" s="229" t="s">
        <v>289</v>
      </c>
      <c r="FUC1516" s="229" t="s">
        <v>227</v>
      </c>
      <c r="FUG1516" s="229">
        <v>2024</v>
      </c>
      <c r="FUH1516" s="229" t="s">
        <v>57</v>
      </c>
      <c r="FUI1516" s="229" t="s">
        <v>3875</v>
      </c>
      <c r="FUJ1516" s="229">
        <v>12963689</v>
      </c>
      <c r="FUK1516" s="229" t="s">
        <v>3876</v>
      </c>
      <c r="FUL1516" s="229" t="s">
        <v>310</v>
      </c>
      <c r="FUM1516" s="229" t="s">
        <v>3877</v>
      </c>
      <c r="FUN1516" s="229" t="s">
        <v>1480</v>
      </c>
      <c r="FUO1516" s="229" t="s">
        <v>52</v>
      </c>
      <c r="FUP1516" s="229" t="s">
        <v>3878</v>
      </c>
      <c r="FUR1516" s="229" t="s">
        <v>3879</v>
      </c>
      <c r="FUS1516" s="229" t="s">
        <v>437</v>
      </c>
      <c r="FUT1516" s="229" t="s">
        <v>282</v>
      </c>
      <c r="FUU1516" s="229" t="s">
        <v>3880</v>
      </c>
      <c r="FUV1516" s="229" t="s">
        <v>1481</v>
      </c>
      <c r="FUW1516" s="229" t="s">
        <v>523</v>
      </c>
      <c r="FUX1516" s="229" t="s">
        <v>289</v>
      </c>
      <c r="FUY1516" s="229" t="s">
        <v>35</v>
      </c>
      <c r="FUZ1516" s="229" t="s">
        <v>27</v>
      </c>
      <c r="FVA1516" s="229" t="s">
        <v>181</v>
      </c>
      <c r="FVB1516" s="229" t="s">
        <v>3881</v>
      </c>
      <c r="FVC1516" s="229" t="s">
        <v>239</v>
      </c>
      <c r="FVD1516" s="229" t="s">
        <v>1186</v>
      </c>
      <c r="FVE1516" s="229" t="s">
        <v>222</v>
      </c>
      <c r="FVF1516" s="229" t="s">
        <v>223</v>
      </c>
      <c r="FVG1516" s="229" t="s">
        <v>172</v>
      </c>
      <c r="FVH1516" s="229" t="s">
        <v>289</v>
      </c>
      <c r="FVI1516" s="229" t="s">
        <v>227</v>
      </c>
      <c r="FVM1516" s="229">
        <v>2024</v>
      </c>
      <c r="FVN1516" s="229" t="s">
        <v>57</v>
      </c>
      <c r="FVO1516" s="229" t="s">
        <v>3875</v>
      </c>
      <c r="FVP1516" s="229">
        <v>12963689</v>
      </c>
      <c r="FVQ1516" s="229" t="s">
        <v>3876</v>
      </c>
      <c r="FVR1516" s="229" t="s">
        <v>310</v>
      </c>
      <c r="FVS1516" s="229" t="s">
        <v>3877</v>
      </c>
      <c r="FVT1516" s="229" t="s">
        <v>1480</v>
      </c>
      <c r="FVU1516" s="229" t="s">
        <v>52</v>
      </c>
      <c r="FVV1516" s="229" t="s">
        <v>3878</v>
      </c>
      <c r="FVX1516" s="229" t="s">
        <v>3879</v>
      </c>
      <c r="FVY1516" s="229" t="s">
        <v>437</v>
      </c>
      <c r="FVZ1516" s="229" t="s">
        <v>282</v>
      </c>
      <c r="FWA1516" s="229" t="s">
        <v>3880</v>
      </c>
      <c r="FWB1516" s="229" t="s">
        <v>1481</v>
      </c>
      <c r="FWC1516" s="229" t="s">
        <v>523</v>
      </c>
      <c r="FWD1516" s="229" t="s">
        <v>289</v>
      </c>
      <c r="FWE1516" s="229" t="s">
        <v>35</v>
      </c>
      <c r="FWF1516" s="229" t="s">
        <v>27</v>
      </c>
      <c r="FWG1516" s="229" t="s">
        <v>181</v>
      </c>
      <c r="FWH1516" s="229" t="s">
        <v>3881</v>
      </c>
      <c r="FWI1516" s="229" t="s">
        <v>239</v>
      </c>
      <c r="FWJ1516" s="229" t="s">
        <v>1186</v>
      </c>
      <c r="FWK1516" s="229" t="s">
        <v>222</v>
      </c>
      <c r="FWL1516" s="229" t="s">
        <v>223</v>
      </c>
      <c r="FWM1516" s="229" t="s">
        <v>172</v>
      </c>
      <c r="FWN1516" s="229" t="s">
        <v>289</v>
      </c>
      <c r="FWO1516" s="229" t="s">
        <v>227</v>
      </c>
      <c r="FWS1516" s="229">
        <v>2024</v>
      </c>
      <c r="FWT1516" s="229" t="s">
        <v>57</v>
      </c>
      <c r="FWU1516" s="229" t="s">
        <v>3875</v>
      </c>
      <c r="FWV1516" s="229">
        <v>12963689</v>
      </c>
      <c r="FWW1516" s="229" t="s">
        <v>3876</v>
      </c>
      <c r="FWX1516" s="229" t="s">
        <v>310</v>
      </c>
      <c r="FWY1516" s="229" t="s">
        <v>3877</v>
      </c>
      <c r="FWZ1516" s="229" t="s">
        <v>1480</v>
      </c>
      <c r="FXA1516" s="229" t="s">
        <v>52</v>
      </c>
      <c r="FXB1516" s="229" t="s">
        <v>3878</v>
      </c>
      <c r="FXD1516" s="229" t="s">
        <v>3879</v>
      </c>
      <c r="FXE1516" s="229" t="s">
        <v>437</v>
      </c>
      <c r="FXF1516" s="229" t="s">
        <v>282</v>
      </c>
      <c r="FXG1516" s="229" t="s">
        <v>3880</v>
      </c>
      <c r="FXH1516" s="229" t="s">
        <v>1481</v>
      </c>
      <c r="FXI1516" s="229" t="s">
        <v>523</v>
      </c>
      <c r="FXJ1516" s="229" t="s">
        <v>289</v>
      </c>
      <c r="FXK1516" s="229" t="s">
        <v>35</v>
      </c>
      <c r="FXL1516" s="229" t="s">
        <v>27</v>
      </c>
      <c r="FXM1516" s="229" t="s">
        <v>181</v>
      </c>
      <c r="FXN1516" s="229" t="s">
        <v>3881</v>
      </c>
      <c r="FXO1516" s="229" t="s">
        <v>239</v>
      </c>
      <c r="FXP1516" s="229" t="s">
        <v>1186</v>
      </c>
      <c r="FXQ1516" s="229" t="s">
        <v>222</v>
      </c>
      <c r="FXR1516" s="229" t="s">
        <v>223</v>
      </c>
      <c r="FXS1516" s="229" t="s">
        <v>172</v>
      </c>
      <c r="FXT1516" s="229" t="s">
        <v>289</v>
      </c>
      <c r="FXU1516" s="229" t="s">
        <v>227</v>
      </c>
      <c r="FXY1516" s="229">
        <v>2024</v>
      </c>
      <c r="FXZ1516" s="229" t="s">
        <v>57</v>
      </c>
      <c r="FYA1516" s="229" t="s">
        <v>3875</v>
      </c>
      <c r="FYB1516" s="229">
        <v>12963689</v>
      </c>
      <c r="FYC1516" s="229" t="s">
        <v>3876</v>
      </c>
      <c r="FYD1516" s="229" t="s">
        <v>310</v>
      </c>
      <c r="FYE1516" s="229" t="s">
        <v>3877</v>
      </c>
      <c r="FYF1516" s="229" t="s">
        <v>1480</v>
      </c>
      <c r="FYG1516" s="229" t="s">
        <v>52</v>
      </c>
      <c r="FYH1516" s="229" t="s">
        <v>3878</v>
      </c>
      <c r="FYJ1516" s="229" t="s">
        <v>3879</v>
      </c>
      <c r="FYK1516" s="229" t="s">
        <v>437</v>
      </c>
      <c r="FYL1516" s="229" t="s">
        <v>282</v>
      </c>
      <c r="FYM1516" s="229" t="s">
        <v>3880</v>
      </c>
      <c r="FYN1516" s="229" t="s">
        <v>1481</v>
      </c>
      <c r="FYO1516" s="229" t="s">
        <v>523</v>
      </c>
      <c r="FYP1516" s="229" t="s">
        <v>289</v>
      </c>
      <c r="FYQ1516" s="229" t="s">
        <v>35</v>
      </c>
      <c r="FYR1516" s="229" t="s">
        <v>27</v>
      </c>
      <c r="FYS1516" s="229" t="s">
        <v>181</v>
      </c>
      <c r="FYT1516" s="229" t="s">
        <v>3881</v>
      </c>
      <c r="FYU1516" s="229" t="s">
        <v>239</v>
      </c>
      <c r="FYV1516" s="229" t="s">
        <v>1186</v>
      </c>
      <c r="FYW1516" s="229" t="s">
        <v>222</v>
      </c>
      <c r="FYX1516" s="229" t="s">
        <v>223</v>
      </c>
      <c r="FYY1516" s="229" t="s">
        <v>172</v>
      </c>
      <c r="FYZ1516" s="229" t="s">
        <v>289</v>
      </c>
      <c r="FZA1516" s="229" t="s">
        <v>227</v>
      </c>
      <c r="FZE1516" s="229">
        <v>2024</v>
      </c>
      <c r="FZF1516" s="229" t="s">
        <v>57</v>
      </c>
      <c r="FZG1516" s="229" t="s">
        <v>3875</v>
      </c>
      <c r="FZH1516" s="229">
        <v>12963689</v>
      </c>
      <c r="FZI1516" s="229" t="s">
        <v>3876</v>
      </c>
      <c r="FZJ1516" s="229" t="s">
        <v>310</v>
      </c>
      <c r="FZK1516" s="229" t="s">
        <v>3877</v>
      </c>
      <c r="FZL1516" s="229" t="s">
        <v>1480</v>
      </c>
      <c r="FZM1516" s="229" t="s">
        <v>52</v>
      </c>
      <c r="FZN1516" s="229" t="s">
        <v>3878</v>
      </c>
      <c r="FZP1516" s="229" t="s">
        <v>3879</v>
      </c>
      <c r="FZQ1516" s="229" t="s">
        <v>437</v>
      </c>
      <c r="FZR1516" s="229" t="s">
        <v>282</v>
      </c>
      <c r="FZS1516" s="229" t="s">
        <v>3880</v>
      </c>
      <c r="FZT1516" s="229" t="s">
        <v>1481</v>
      </c>
      <c r="FZU1516" s="229" t="s">
        <v>523</v>
      </c>
      <c r="FZV1516" s="229" t="s">
        <v>289</v>
      </c>
      <c r="FZW1516" s="229" t="s">
        <v>35</v>
      </c>
      <c r="FZX1516" s="229" t="s">
        <v>27</v>
      </c>
      <c r="FZY1516" s="229" t="s">
        <v>181</v>
      </c>
      <c r="FZZ1516" s="229" t="s">
        <v>3881</v>
      </c>
      <c r="GAA1516" s="229" t="s">
        <v>239</v>
      </c>
      <c r="GAB1516" s="229" t="s">
        <v>1186</v>
      </c>
      <c r="GAC1516" s="229" t="s">
        <v>222</v>
      </c>
      <c r="GAD1516" s="229" t="s">
        <v>223</v>
      </c>
      <c r="GAE1516" s="229" t="s">
        <v>172</v>
      </c>
      <c r="GAF1516" s="229" t="s">
        <v>289</v>
      </c>
      <c r="GAG1516" s="229" t="s">
        <v>227</v>
      </c>
      <c r="GAK1516" s="229">
        <v>2024</v>
      </c>
      <c r="GAL1516" s="229" t="s">
        <v>57</v>
      </c>
      <c r="GAM1516" s="229" t="s">
        <v>3875</v>
      </c>
      <c r="GAN1516" s="229">
        <v>12963689</v>
      </c>
      <c r="GAO1516" s="229" t="s">
        <v>3876</v>
      </c>
      <c r="GAP1516" s="229" t="s">
        <v>310</v>
      </c>
      <c r="GAQ1516" s="229" t="s">
        <v>3877</v>
      </c>
      <c r="GAR1516" s="229" t="s">
        <v>1480</v>
      </c>
      <c r="GAS1516" s="229" t="s">
        <v>52</v>
      </c>
      <c r="GAT1516" s="229" t="s">
        <v>3878</v>
      </c>
      <c r="GAV1516" s="229" t="s">
        <v>3879</v>
      </c>
      <c r="GAW1516" s="229" t="s">
        <v>437</v>
      </c>
      <c r="GAX1516" s="229" t="s">
        <v>282</v>
      </c>
      <c r="GAY1516" s="229" t="s">
        <v>3880</v>
      </c>
      <c r="GAZ1516" s="229" t="s">
        <v>1481</v>
      </c>
      <c r="GBA1516" s="229" t="s">
        <v>523</v>
      </c>
      <c r="GBB1516" s="229" t="s">
        <v>289</v>
      </c>
      <c r="GBC1516" s="229" t="s">
        <v>35</v>
      </c>
      <c r="GBD1516" s="229" t="s">
        <v>27</v>
      </c>
      <c r="GBE1516" s="229" t="s">
        <v>181</v>
      </c>
      <c r="GBF1516" s="229" t="s">
        <v>3881</v>
      </c>
      <c r="GBG1516" s="229" t="s">
        <v>239</v>
      </c>
      <c r="GBH1516" s="229" t="s">
        <v>1186</v>
      </c>
      <c r="GBI1516" s="229" t="s">
        <v>222</v>
      </c>
      <c r="GBJ1516" s="229" t="s">
        <v>223</v>
      </c>
      <c r="GBK1516" s="229" t="s">
        <v>172</v>
      </c>
      <c r="GBL1516" s="229" t="s">
        <v>289</v>
      </c>
      <c r="GBM1516" s="229" t="s">
        <v>227</v>
      </c>
      <c r="GBQ1516" s="229">
        <v>2024</v>
      </c>
      <c r="GBR1516" s="229" t="s">
        <v>57</v>
      </c>
      <c r="GBS1516" s="229" t="s">
        <v>3875</v>
      </c>
      <c r="GBT1516" s="229">
        <v>12963689</v>
      </c>
      <c r="GBU1516" s="229" t="s">
        <v>3876</v>
      </c>
      <c r="GBV1516" s="229" t="s">
        <v>310</v>
      </c>
      <c r="GBW1516" s="229" t="s">
        <v>3877</v>
      </c>
      <c r="GBX1516" s="229" t="s">
        <v>1480</v>
      </c>
      <c r="GBY1516" s="229" t="s">
        <v>52</v>
      </c>
      <c r="GBZ1516" s="229" t="s">
        <v>3878</v>
      </c>
      <c r="GCB1516" s="229" t="s">
        <v>3879</v>
      </c>
      <c r="GCC1516" s="229" t="s">
        <v>437</v>
      </c>
      <c r="GCD1516" s="229" t="s">
        <v>282</v>
      </c>
      <c r="GCE1516" s="229" t="s">
        <v>3880</v>
      </c>
      <c r="GCF1516" s="229" t="s">
        <v>1481</v>
      </c>
      <c r="GCG1516" s="229" t="s">
        <v>523</v>
      </c>
      <c r="GCH1516" s="229" t="s">
        <v>289</v>
      </c>
      <c r="GCI1516" s="229" t="s">
        <v>35</v>
      </c>
      <c r="GCJ1516" s="229" t="s">
        <v>27</v>
      </c>
      <c r="GCK1516" s="229" t="s">
        <v>181</v>
      </c>
      <c r="GCL1516" s="229" t="s">
        <v>3881</v>
      </c>
      <c r="GCM1516" s="229" t="s">
        <v>239</v>
      </c>
      <c r="GCN1516" s="229" t="s">
        <v>1186</v>
      </c>
      <c r="GCO1516" s="229" t="s">
        <v>222</v>
      </c>
      <c r="GCP1516" s="229" t="s">
        <v>223</v>
      </c>
      <c r="GCQ1516" s="229" t="s">
        <v>172</v>
      </c>
      <c r="GCR1516" s="229" t="s">
        <v>289</v>
      </c>
      <c r="GCS1516" s="229" t="s">
        <v>227</v>
      </c>
      <c r="GCW1516" s="229">
        <v>2024</v>
      </c>
      <c r="GCX1516" s="229" t="s">
        <v>57</v>
      </c>
      <c r="GCY1516" s="229" t="s">
        <v>3875</v>
      </c>
      <c r="GCZ1516" s="229">
        <v>12963689</v>
      </c>
      <c r="GDA1516" s="229" t="s">
        <v>3876</v>
      </c>
      <c r="GDB1516" s="229" t="s">
        <v>310</v>
      </c>
      <c r="GDC1516" s="229" t="s">
        <v>3877</v>
      </c>
      <c r="GDD1516" s="229" t="s">
        <v>1480</v>
      </c>
      <c r="GDE1516" s="229" t="s">
        <v>52</v>
      </c>
      <c r="GDF1516" s="229" t="s">
        <v>3878</v>
      </c>
      <c r="GDH1516" s="229" t="s">
        <v>3879</v>
      </c>
      <c r="GDI1516" s="229" t="s">
        <v>437</v>
      </c>
      <c r="GDJ1516" s="229" t="s">
        <v>282</v>
      </c>
      <c r="GDK1516" s="229" t="s">
        <v>3880</v>
      </c>
      <c r="GDL1516" s="229" t="s">
        <v>1481</v>
      </c>
      <c r="GDM1516" s="229" t="s">
        <v>523</v>
      </c>
      <c r="GDN1516" s="229" t="s">
        <v>289</v>
      </c>
      <c r="GDO1516" s="229" t="s">
        <v>35</v>
      </c>
      <c r="GDP1516" s="229" t="s">
        <v>27</v>
      </c>
      <c r="GDQ1516" s="229" t="s">
        <v>181</v>
      </c>
      <c r="GDR1516" s="229" t="s">
        <v>3881</v>
      </c>
      <c r="GDS1516" s="229" t="s">
        <v>239</v>
      </c>
      <c r="GDT1516" s="229" t="s">
        <v>1186</v>
      </c>
      <c r="GDU1516" s="229" t="s">
        <v>222</v>
      </c>
      <c r="GDV1516" s="229" t="s">
        <v>223</v>
      </c>
      <c r="GDW1516" s="229" t="s">
        <v>172</v>
      </c>
      <c r="GDX1516" s="229" t="s">
        <v>289</v>
      </c>
      <c r="GDY1516" s="229" t="s">
        <v>227</v>
      </c>
      <c r="GEC1516" s="229">
        <v>2024</v>
      </c>
      <c r="GED1516" s="229" t="s">
        <v>57</v>
      </c>
      <c r="GEE1516" s="229" t="s">
        <v>3875</v>
      </c>
      <c r="GEF1516" s="229">
        <v>12963689</v>
      </c>
      <c r="GEG1516" s="229" t="s">
        <v>3876</v>
      </c>
      <c r="GEH1516" s="229" t="s">
        <v>310</v>
      </c>
      <c r="GEI1516" s="229" t="s">
        <v>3877</v>
      </c>
      <c r="GEJ1516" s="229" t="s">
        <v>1480</v>
      </c>
      <c r="GEK1516" s="229" t="s">
        <v>52</v>
      </c>
      <c r="GEL1516" s="229" t="s">
        <v>3878</v>
      </c>
      <c r="GEN1516" s="229" t="s">
        <v>3879</v>
      </c>
      <c r="GEO1516" s="229" t="s">
        <v>437</v>
      </c>
      <c r="GEP1516" s="229" t="s">
        <v>282</v>
      </c>
      <c r="GEQ1516" s="229" t="s">
        <v>3880</v>
      </c>
      <c r="GER1516" s="229" t="s">
        <v>1481</v>
      </c>
      <c r="GES1516" s="229" t="s">
        <v>523</v>
      </c>
      <c r="GET1516" s="229" t="s">
        <v>289</v>
      </c>
      <c r="GEU1516" s="229" t="s">
        <v>35</v>
      </c>
      <c r="GEV1516" s="229" t="s">
        <v>27</v>
      </c>
      <c r="GEW1516" s="229" t="s">
        <v>181</v>
      </c>
      <c r="GEX1516" s="229" t="s">
        <v>3881</v>
      </c>
      <c r="GEY1516" s="229" t="s">
        <v>239</v>
      </c>
      <c r="GEZ1516" s="229" t="s">
        <v>1186</v>
      </c>
      <c r="GFA1516" s="229" t="s">
        <v>222</v>
      </c>
      <c r="GFB1516" s="229" t="s">
        <v>223</v>
      </c>
      <c r="GFC1516" s="229" t="s">
        <v>172</v>
      </c>
      <c r="GFD1516" s="229" t="s">
        <v>289</v>
      </c>
      <c r="GFE1516" s="229" t="s">
        <v>227</v>
      </c>
      <c r="GFI1516" s="229">
        <v>2024</v>
      </c>
      <c r="GFJ1516" s="229" t="s">
        <v>57</v>
      </c>
      <c r="GFK1516" s="229" t="s">
        <v>3875</v>
      </c>
      <c r="GFL1516" s="229">
        <v>12963689</v>
      </c>
      <c r="GFM1516" s="229" t="s">
        <v>3876</v>
      </c>
      <c r="GFN1516" s="229" t="s">
        <v>310</v>
      </c>
      <c r="GFO1516" s="229" t="s">
        <v>3877</v>
      </c>
      <c r="GFP1516" s="229" t="s">
        <v>1480</v>
      </c>
      <c r="GFQ1516" s="229" t="s">
        <v>52</v>
      </c>
      <c r="GFR1516" s="229" t="s">
        <v>3878</v>
      </c>
      <c r="GFT1516" s="229" t="s">
        <v>3879</v>
      </c>
      <c r="GFU1516" s="229" t="s">
        <v>437</v>
      </c>
      <c r="GFV1516" s="229" t="s">
        <v>282</v>
      </c>
      <c r="GFW1516" s="229" t="s">
        <v>3880</v>
      </c>
      <c r="GFX1516" s="229" t="s">
        <v>1481</v>
      </c>
      <c r="GFY1516" s="229" t="s">
        <v>523</v>
      </c>
      <c r="GFZ1516" s="229" t="s">
        <v>289</v>
      </c>
      <c r="GGA1516" s="229" t="s">
        <v>35</v>
      </c>
      <c r="GGB1516" s="229" t="s">
        <v>27</v>
      </c>
      <c r="GGC1516" s="229" t="s">
        <v>181</v>
      </c>
      <c r="GGD1516" s="229" t="s">
        <v>3881</v>
      </c>
      <c r="GGE1516" s="229" t="s">
        <v>239</v>
      </c>
      <c r="GGF1516" s="229" t="s">
        <v>1186</v>
      </c>
      <c r="GGG1516" s="229" t="s">
        <v>222</v>
      </c>
      <c r="GGH1516" s="229" t="s">
        <v>223</v>
      </c>
      <c r="GGI1516" s="229" t="s">
        <v>172</v>
      </c>
      <c r="GGJ1516" s="229" t="s">
        <v>289</v>
      </c>
      <c r="GGK1516" s="229" t="s">
        <v>227</v>
      </c>
      <c r="GGO1516" s="229">
        <v>2024</v>
      </c>
      <c r="GGP1516" s="229" t="s">
        <v>57</v>
      </c>
      <c r="GGQ1516" s="229" t="s">
        <v>3875</v>
      </c>
      <c r="GGR1516" s="229">
        <v>12963689</v>
      </c>
      <c r="GGS1516" s="229" t="s">
        <v>3876</v>
      </c>
      <c r="GGT1516" s="229" t="s">
        <v>310</v>
      </c>
      <c r="GGU1516" s="229" t="s">
        <v>3877</v>
      </c>
      <c r="GGV1516" s="229" t="s">
        <v>1480</v>
      </c>
      <c r="GGW1516" s="229" t="s">
        <v>52</v>
      </c>
      <c r="GGX1516" s="229" t="s">
        <v>3878</v>
      </c>
      <c r="GGZ1516" s="229" t="s">
        <v>3879</v>
      </c>
      <c r="GHA1516" s="229" t="s">
        <v>437</v>
      </c>
      <c r="GHB1516" s="229" t="s">
        <v>282</v>
      </c>
      <c r="GHC1516" s="229" t="s">
        <v>3880</v>
      </c>
      <c r="GHD1516" s="229" t="s">
        <v>1481</v>
      </c>
      <c r="GHE1516" s="229" t="s">
        <v>523</v>
      </c>
      <c r="GHF1516" s="229" t="s">
        <v>289</v>
      </c>
      <c r="GHG1516" s="229" t="s">
        <v>35</v>
      </c>
      <c r="GHH1516" s="229" t="s">
        <v>27</v>
      </c>
      <c r="GHI1516" s="229" t="s">
        <v>181</v>
      </c>
      <c r="GHJ1516" s="229" t="s">
        <v>3881</v>
      </c>
      <c r="GHK1516" s="229" t="s">
        <v>239</v>
      </c>
      <c r="GHL1516" s="229" t="s">
        <v>1186</v>
      </c>
      <c r="GHM1516" s="229" t="s">
        <v>222</v>
      </c>
      <c r="GHN1516" s="229" t="s">
        <v>223</v>
      </c>
      <c r="GHO1516" s="229" t="s">
        <v>172</v>
      </c>
      <c r="GHP1516" s="229" t="s">
        <v>289</v>
      </c>
      <c r="GHQ1516" s="229" t="s">
        <v>227</v>
      </c>
      <c r="GHU1516" s="229">
        <v>2024</v>
      </c>
      <c r="GHV1516" s="229" t="s">
        <v>57</v>
      </c>
      <c r="GHW1516" s="229" t="s">
        <v>3875</v>
      </c>
      <c r="GHX1516" s="229">
        <v>12963689</v>
      </c>
      <c r="GHY1516" s="229" t="s">
        <v>3876</v>
      </c>
      <c r="GHZ1516" s="229" t="s">
        <v>310</v>
      </c>
      <c r="GIA1516" s="229" t="s">
        <v>3877</v>
      </c>
      <c r="GIB1516" s="229" t="s">
        <v>1480</v>
      </c>
      <c r="GIC1516" s="229" t="s">
        <v>52</v>
      </c>
      <c r="GID1516" s="229" t="s">
        <v>3878</v>
      </c>
      <c r="GIF1516" s="229" t="s">
        <v>3879</v>
      </c>
      <c r="GIG1516" s="229" t="s">
        <v>437</v>
      </c>
      <c r="GIH1516" s="229" t="s">
        <v>282</v>
      </c>
      <c r="GII1516" s="229" t="s">
        <v>3880</v>
      </c>
      <c r="GIJ1516" s="229" t="s">
        <v>1481</v>
      </c>
      <c r="GIK1516" s="229" t="s">
        <v>523</v>
      </c>
      <c r="GIL1516" s="229" t="s">
        <v>289</v>
      </c>
      <c r="GIM1516" s="229" t="s">
        <v>35</v>
      </c>
      <c r="GIN1516" s="229" t="s">
        <v>27</v>
      </c>
      <c r="GIO1516" s="229" t="s">
        <v>181</v>
      </c>
      <c r="GIP1516" s="229" t="s">
        <v>3881</v>
      </c>
      <c r="GIQ1516" s="229" t="s">
        <v>239</v>
      </c>
      <c r="GIR1516" s="229" t="s">
        <v>1186</v>
      </c>
      <c r="GIS1516" s="229" t="s">
        <v>222</v>
      </c>
      <c r="GIT1516" s="229" t="s">
        <v>223</v>
      </c>
      <c r="GIU1516" s="229" t="s">
        <v>172</v>
      </c>
      <c r="GIV1516" s="229" t="s">
        <v>289</v>
      </c>
      <c r="GIW1516" s="229" t="s">
        <v>227</v>
      </c>
      <c r="GJA1516" s="229">
        <v>2024</v>
      </c>
      <c r="GJB1516" s="229" t="s">
        <v>57</v>
      </c>
      <c r="GJC1516" s="229" t="s">
        <v>3875</v>
      </c>
      <c r="GJD1516" s="229">
        <v>12963689</v>
      </c>
      <c r="GJE1516" s="229" t="s">
        <v>3876</v>
      </c>
      <c r="GJF1516" s="229" t="s">
        <v>310</v>
      </c>
      <c r="GJG1516" s="229" t="s">
        <v>3877</v>
      </c>
      <c r="GJH1516" s="229" t="s">
        <v>1480</v>
      </c>
      <c r="GJI1516" s="229" t="s">
        <v>52</v>
      </c>
      <c r="GJJ1516" s="229" t="s">
        <v>3878</v>
      </c>
      <c r="GJL1516" s="229" t="s">
        <v>3879</v>
      </c>
      <c r="GJM1516" s="229" t="s">
        <v>437</v>
      </c>
      <c r="GJN1516" s="229" t="s">
        <v>282</v>
      </c>
      <c r="GJO1516" s="229" t="s">
        <v>3880</v>
      </c>
      <c r="GJP1516" s="229" t="s">
        <v>1481</v>
      </c>
      <c r="GJQ1516" s="229" t="s">
        <v>523</v>
      </c>
      <c r="GJR1516" s="229" t="s">
        <v>289</v>
      </c>
      <c r="GJS1516" s="229" t="s">
        <v>35</v>
      </c>
      <c r="GJT1516" s="229" t="s">
        <v>27</v>
      </c>
      <c r="GJU1516" s="229" t="s">
        <v>181</v>
      </c>
      <c r="GJV1516" s="229" t="s">
        <v>3881</v>
      </c>
      <c r="GJW1516" s="229" t="s">
        <v>239</v>
      </c>
      <c r="GJX1516" s="229" t="s">
        <v>1186</v>
      </c>
      <c r="GJY1516" s="229" t="s">
        <v>222</v>
      </c>
      <c r="GJZ1516" s="229" t="s">
        <v>223</v>
      </c>
      <c r="GKA1516" s="229" t="s">
        <v>172</v>
      </c>
      <c r="GKB1516" s="229" t="s">
        <v>289</v>
      </c>
      <c r="GKC1516" s="229" t="s">
        <v>227</v>
      </c>
      <c r="GKG1516" s="229">
        <v>2024</v>
      </c>
      <c r="GKH1516" s="229" t="s">
        <v>57</v>
      </c>
      <c r="GKI1516" s="229" t="s">
        <v>3875</v>
      </c>
      <c r="GKJ1516" s="229">
        <v>12963689</v>
      </c>
      <c r="GKK1516" s="229" t="s">
        <v>3876</v>
      </c>
      <c r="GKL1516" s="229" t="s">
        <v>310</v>
      </c>
      <c r="GKM1516" s="229" t="s">
        <v>3877</v>
      </c>
      <c r="GKN1516" s="229" t="s">
        <v>1480</v>
      </c>
      <c r="GKO1516" s="229" t="s">
        <v>52</v>
      </c>
      <c r="GKP1516" s="229" t="s">
        <v>3878</v>
      </c>
      <c r="GKR1516" s="229" t="s">
        <v>3879</v>
      </c>
      <c r="GKS1516" s="229" t="s">
        <v>437</v>
      </c>
      <c r="GKT1516" s="229" t="s">
        <v>282</v>
      </c>
      <c r="GKU1516" s="229" t="s">
        <v>3880</v>
      </c>
      <c r="GKV1516" s="229" t="s">
        <v>1481</v>
      </c>
      <c r="GKW1516" s="229" t="s">
        <v>523</v>
      </c>
      <c r="GKX1516" s="229" t="s">
        <v>289</v>
      </c>
      <c r="GKY1516" s="229" t="s">
        <v>35</v>
      </c>
      <c r="GKZ1516" s="229" t="s">
        <v>27</v>
      </c>
      <c r="GLA1516" s="229" t="s">
        <v>181</v>
      </c>
      <c r="GLB1516" s="229" t="s">
        <v>3881</v>
      </c>
      <c r="GLC1516" s="229" t="s">
        <v>239</v>
      </c>
      <c r="GLD1516" s="229" t="s">
        <v>1186</v>
      </c>
      <c r="GLE1516" s="229" t="s">
        <v>222</v>
      </c>
      <c r="GLF1516" s="229" t="s">
        <v>223</v>
      </c>
      <c r="GLG1516" s="229" t="s">
        <v>172</v>
      </c>
      <c r="GLH1516" s="229" t="s">
        <v>289</v>
      </c>
      <c r="GLI1516" s="229" t="s">
        <v>227</v>
      </c>
      <c r="GLM1516" s="229">
        <v>2024</v>
      </c>
      <c r="GLN1516" s="229" t="s">
        <v>57</v>
      </c>
      <c r="GLO1516" s="229" t="s">
        <v>3875</v>
      </c>
      <c r="GLP1516" s="229">
        <v>12963689</v>
      </c>
      <c r="GLQ1516" s="229" t="s">
        <v>3876</v>
      </c>
      <c r="GLR1516" s="229" t="s">
        <v>310</v>
      </c>
      <c r="GLS1516" s="229" t="s">
        <v>3877</v>
      </c>
      <c r="GLT1516" s="229" t="s">
        <v>1480</v>
      </c>
      <c r="GLU1516" s="229" t="s">
        <v>52</v>
      </c>
      <c r="GLV1516" s="229" t="s">
        <v>3878</v>
      </c>
      <c r="GLX1516" s="229" t="s">
        <v>3879</v>
      </c>
      <c r="GLY1516" s="229" t="s">
        <v>437</v>
      </c>
      <c r="GLZ1516" s="229" t="s">
        <v>282</v>
      </c>
      <c r="GMA1516" s="229" t="s">
        <v>3880</v>
      </c>
      <c r="GMB1516" s="229" t="s">
        <v>1481</v>
      </c>
      <c r="GMC1516" s="229" t="s">
        <v>523</v>
      </c>
      <c r="GMD1516" s="229" t="s">
        <v>289</v>
      </c>
      <c r="GME1516" s="229" t="s">
        <v>35</v>
      </c>
      <c r="GMF1516" s="229" t="s">
        <v>27</v>
      </c>
      <c r="GMG1516" s="229" t="s">
        <v>181</v>
      </c>
      <c r="GMH1516" s="229" t="s">
        <v>3881</v>
      </c>
      <c r="GMI1516" s="229" t="s">
        <v>239</v>
      </c>
      <c r="GMJ1516" s="229" t="s">
        <v>1186</v>
      </c>
      <c r="GMK1516" s="229" t="s">
        <v>222</v>
      </c>
      <c r="GML1516" s="229" t="s">
        <v>223</v>
      </c>
      <c r="GMM1516" s="229" t="s">
        <v>172</v>
      </c>
      <c r="GMN1516" s="229" t="s">
        <v>289</v>
      </c>
      <c r="GMO1516" s="229" t="s">
        <v>227</v>
      </c>
      <c r="GMS1516" s="229">
        <v>2024</v>
      </c>
      <c r="GMT1516" s="229" t="s">
        <v>57</v>
      </c>
      <c r="GMU1516" s="229" t="s">
        <v>3875</v>
      </c>
      <c r="GMV1516" s="229">
        <v>12963689</v>
      </c>
      <c r="GMW1516" s="229" t="s">
        <v>3876</v>
      </c>
      <c r="GMX1516" s="229" t="s">
        <v>310</v>
      </c>
      <c r="GMY1516" s="229" t="s">
        <v>3877</v>
      </c>
      <c r="GMZ1516" s="229" t="s">
        <v>1480</v>
      </c>
      <c r="GNA1516" s="229" t="s">
        <v>52</v>
      </c>
      <c r="GNB1516" s="229" t="s">
        <v>3878</v>
      </c>
      <c r="GND1516" s="229" t="s">
        <v>3879</v>
      </c>
      <c r="GNE1516" s="229" t="s">
        <v>437</v>
      </c>
      <c r="GNF1516" s="229" t="s">
        <v>282</v>
      </c>
      <c r="GNG1516" s="229" t="s">
        <v>3880</v>
      </c>
      <c r="GNH1516" s="229" t="s">
        <v>1481</v>
      </c>
      <c r="GNI1516" s="229" t="s">
        <v>523</v>
      </c>
      <c r="GNJ1516" s="229" t="s">
        <v>289</v>
      </c>
      <c r="GNK1516" s="229" t="s">
        <v>35</v>
      </c>
      <c r="GNL1516" s="229" t="s">
        <v>27</v>
      </c>
      <c r="GNM1516" s="229" t="s">
        <v>181</v>
      </c>
      <c r="GNN1516" s="229" t="s">
        <v>3881</v>
      </c>
      <c r="GNO1516" s="229" t="s">
        <v>239</v>
      </c>
      <c r="GNP1516" s="229" t="s">
        <v>1186</v>
      </c>
      <c r="GNQ1516" s="229" t="s">
        <v>222</v>
      </c>
      <c r="GNR1516" s="229" t="s">
        <v>223</v>
      </c>
      <c r="GNS1516" s="229" t="s">
        <v>172</v>
      </c>
      <c r="GNT1516" s="229" t="s">
        <v>289</v>
      </c>
      <c r="GNU1516" s="229" t="s">
        <v>227</v>
      </c>
      <c r="GNY1516" s="229">
        <v>2024</v>
      </c>
      <c r="GNZ1516" s="229" t="s">
        <v>57</v>
      </c>
      <c r="GOA1516" s="229" t="s">
        <v>3875</v>
      </c>
      <c r="GOB1516" s="229">
        <v>12963689</v>
      </c>
      <c r="GOC1516" s="229" t="s">
        <v>3876</v>
      </c>
      <c r="GOD1516" s="229" t="s">
        <v>310</v>
      </c>
      <c r="GOE1516" s="229" t="s">
        <v>3877</v>
      </c>
      <c r="GOF1516" s="229" t="s">
        <v>1480</v>
      </c>
      <c r="GOG1516" s="229" t="s">
        <v>52</v>
      </c>
      <c r="GOH1516" s="229" t="s">
        <v>3878</v>
      </c>
      <c r="GOJ1516" s="229" t="s">
        <v>3879</v>
      </c>
      <c r="GOK1516" s="229" t="s">
        <v>437</v>
      </c>
      <c r="GOL1516" s="229" t="s">
        <v>282</v>
      </c>
      <c r="GOM1516" s="229" t="s">
        <v>3880</v>
      </c>
      <c r="GON1516" s="229" t="s">
        <v>1481</v>
      </c>
      <c r="GOO1516" s="229" t="s">
        <v>523</v>
      </c>
      <c r="GOP1516" s="229" t="s">
        <v>289</v>
      </c>
      <c r="GOQ1516" s="229" t="s">
        <v>35</v>
      </c>
      <c r="GOR1516" s="229" t="s">
        <v>27</v>
      </c>
      <c r="GOS1516" s="229" t="s">
        <v>181</v>
      </c>
      <c r="GOT1516" s="229" t="s">
        <v>3881</v>
      </c>
      <c r="GOU1516" s="229" t="s">
        <v>239</v>
      </c>
      <c r="GOV1516" s="229" t="s">
        <v>1186</v>
      </c>
      <c r="GOW1516" s="229" t="s">
        <v>222</v>
      </c>
      <c r="GOX1516" s="229" t="s">
        <v>223</v>
      </c>
      <c r="GOY1516" s="229" t="s">
        <v>172</v>
      </c>
      <c r="GOZ1516" s="229" t="s">
        <v>289</v>
      </c>
      <c r="GPA1516" s="229" t="s">
        <v>227</v>
      </c>
      <c r="GPE1516" s="229">
        <v>2024</v>
      </c>
      <c r="GPF1516" s="229" t="s">
        <v>57</v>
      </c>
      <c r="GPG1516" s="229" t="s">
        <v>3875</v>
      </c>
      <c r="GPH1516" s="229">
        <v>12963689</v>
      </c>
      <c r="GPI1516" s="229" t="s">
        <v>3876</v>
      </c>
      <c r="GPJ1516" s="229" t="s">
        <v>310</v>
      </c>
      <c r="GPK1516" s="229" t="s">
        <v>3877</v>
      </c>
      <c r="GPL1516" s="229" t="s">
        <v>1480</v>
      </c>
      <c r="GPM1516" s="229" t="s">
        <v>52</v>
      </c>
      <c r="GPN1516" s="229" t="s">
        <v>3878</v>
      </c>
      <c r="GPP1516" s="229" t="s">
        <v>3879</v>
      </c>
      <c r="GPQ1516" s="229" t="s">
        <v>437</v>
      </c>
      <c r="GPR1516" s="229" t="s">
        <v>282</v>
      </c>
      <c r="GPS1516" s="229" t="s">
        <v>3880</v>
      </c>
      <c r="GPT1516" s="229" t="s">
        <v>1481</v>
      </c>
      <c r="GPU1516" s="229" t="s">
        <v>523</v>
      </c>
      <c r="GPV1516" s="229" t="s">
        <v>289</v>
      </c>
      <c r="GPW1516" s="229" t="s">
        <v>35</v>
      </c>
      <c r="GPX1516" s="229" t="s">
        <v>27</v>
      </c>
      <c r="GPY1516" s="229" t="s">
        <v>181</v>
      </c>
      <c r="GPZ1516" s="229" t="s">
        <v>3881</v>
      </c>
      <c r="GQA1516" s="229" t="s">
        <v>239</v>
      </c>
      <c r="GQB1516" s="229" t="s">
        <v>1186</v>
      </c>
      <c r="GQC1516" s="229" t="s">
        <v>222</v>
      </c>
      <c r="GQD1516" s="229" t="s">
        <v>223</v>
      </c>
      <c r="GQE1516" s="229" t="s">
        <v>172</v>
      </c>
      <c r="GQF1516" s="229" t="s">
        <v>289</v>
      </c>
      <c r="GQG1516" s="229" t="s">
        <v>227</v>
      </c>
      <c r="GQK1516" s="229">
        <v>2024</v>
      </c>
      <c r="GQL1516" s="229" t="s">
        <v>57</v>
      </c>
      <c r="GQM1516" s="229" t="s">
        <v>3875</v>
      </c>
      <c r="GQN1516" s="229">
        <v>12963689</v>
      </c>
      <c r="GQO1516" s="229" t="s">
        <v>3876</v>
      </c>
      <c r="GQP1516" s="229" t="s">
        <v>310</v>
      </c>
      <c r="GQQ1516" s="229" t="s">
        <v>3877</v>
      </c>
      <c r="GQR1516" s="229" t="s">
        <v>1480</v>
      </c>
      <c r="GQS1516" s="229" t="s">
        <v>52</v>
      </c>
      <c r="GQT1516" s="229" t="s">
        <v>3878</v>
      </c>
      <c r="GQV1516" s="229" t="s">
        <v>3879</v>
      </c>
      <c r="GQW1516" s="229" t="s">
        <v>437</v>
      </c>
      <c r="GQX1516" s="229" t="s">
        <v>282</v>
      </c>
      <c r="GQY1516" s="229" t="s">
        <v>3880</v>
      </c>
      <c r="GQZ1516" s="229" t="s">
        <v>1481</v>
      </c>
      <c r="GRA1516" s="229" t="s">
        <v>523</v>
      </c>
      <c r="GRB1516" s="229" t="s">
        <v>289</v>
      </c>
      <c r="GRC1516" s="229" t="s">
        <v>35</v>
      </c>
      <c r="GRD1516" s="229" t="s">
        <v>27</v>
      </c>
      <c r="GRE1516" s="229" t="s">
        <v>181</v>
      </c>
      <c r="GRF1516" s="229" t="s">
        <v>3881</v>
      </c>
      <c r="GRG1516" s="229" t="s">
        <v>239</v>
      </c>
      <c r="GRH1516" s="229" t="s">
        <v>1186</v>
      </c>
      <c r="GRI1516" s="229" t="s">
        <v>222</v>
      </c>
      <c r="GRJ1516" s="229" t="s">
        <v>223</v>
      </c>
      <c r="GRK1516" s="229" t="s">
        <v>172</v>
      </c>
      <c r="GRL1516" s="229" t="s">
        <v>289</v>
      </c>
      <c r="GRM1516" s="229" t="s">
        <v>227</v>
      </c>
      <c r="GRQ1516" s="229">
        <v>2024</v>
      </c>
      <c r="GRR1516" s="229" t="s">
        <v>57</v>
      </c>
      <c r="GRS1516" s="229" t="s">
        <v>3875</v>
      </c>
      <c r="GRT1516" s="229">
        <v>12963689</v>
      </c>
      <c r="GRU1516" s="229" t="s">
        <v>3876</v>
      </c>
      <c r="GRV1516" s="229" t="s">
        <v>310</v>
      </c>
      <c r="GRW1516" s="229" t="s">
        <v>3877</v>
      </c>
      <c r="GRX1516" s="229" t="s">
        <v>1480</v>
      </c>
      <c r="GRY1516" s="229" t="s">
        <v>52</v>
      </c>
      <c r="GRZ1516" s="229" t="s">
        <v>3878</v>
      </c>
      <c r="GSB1516" s="229" t="s">
        <v>3879</v>
      </c>
      <c r="GSC1516" s="229" t="s">
        <v>437</v>
      </c>
      <c r="GSD1516" s="229" t="s">
        <v>282</v>
      </c>
      <c r="GSE1516" s="229" t="s">
        <v>3880</v>
      </c>
      <c r="GSF1516" s="229" t="s">
        <v>1481</v>
      </c>
      <c r="GSG1516" s="229" t="s">
        <v>523</v>
      </c>
      <c r="GSH1516" s="229" t="s">
        <v>289</v>
      </c>
      <c r="GSI1516" s="229" t="s">
        <v>35</v>
      </c>
      <c r="GSJ1516" s="229" t="s">
        <v>27</v>
      </c>
      <c r="GSK1516" s="229" t="s">
        <v>181</v>
      </c>
      <c r="GSL1516" s="229" t="s">
        <v>3881</v>
      </c>
      <c r="GSM1516" s="229" t="s">
        <v>239</v>
      </c>
      <c r="GSN1516" s="229" t="s">
        <v>1186</v>
      </c>
      <c r="GSO1516" s="229" t="s">
        <v>222</v>
      </c>
      <c r="GSP1516" s="229" t="s">
        <v>223</v>
      </c>
      <c r="GSQ1516" s="229" t="s">
        <v>172</v>
      </c>
      <c r="GSR1516" s="229" t="s">
        <v>289</v>
      </c>
      <c r="GSS1516" s="229" t="s">
        <v>227</v>
      </c>
      <c r="GSW1516" s="229">
        <v>2024</v>
      </c>
      <c r="GSX1516" s="229" t="s">
        <v>57</v>
      </c>
      <c r="GSY1516" s="229" t="s">
        <v>3875</v>
      </c>
      <c r="GSZ1516" s="229">
        <v>12963689</v>
      </c>
      <c r="GTA1516" s="229" t="s">
        <v>3876</v>
      </c>
      <c r="GTB1516" s="229" t="s">
        <v>310</v>
      </c>
      <c r="GTC1516" s="229" t="s">
        <v>3877</v>
      </c>
      <c r="GTD1516" s="229" t="s">
        <v>1480</v>
      </c>
      <c r="GTE1516" s="229" t="s">
        <v>52</v>
      </c>
      <c r="GTF1516" s="229" t="s">
        <v>3878</v>
      </c>
      <c r="GTH1516" s="229" t="s">
        <v>3879</v>
      </c>
      <c r="GTI1516" s="229" t="s">
        <v>437</v>
      </c>
      <c r="GTJ1516" s="229" t="s">
        <v>282</v>
      </c>
      <c r="GTK1516" s="229" t="s">
        <v>3880</v>
      </c>
      <c r="GTL1516" s="229" t="s">
        <v>1481</v>
      </c>
      <c r="GTM1516" s="229" t="s">
        <v>523</v>
      </c>
      <c r="GTN1516" s="229" t="s">
        <v>289</v>
      </c>
      <c r="GTO1516" s="229" t="s">
        <v>35</v>
      </c>
      <c r="GTP1516" s="229" t="s">
        <v>27</v>
      </c>
      <c r="GTQ1516" s="229" t="s">
        <v>181</v>
      </c>
      <c r="GTR1516" s="229" t="s">
        <v>3881</v>
      </c>
      <c r="GTS1516" s="229" t="s">
        <v>239</v>
      </c>
      <c r="GTT1516" s="229" t="s">
        <v>1186</v>
      </c>
      <c r="GTU1516" s="229" t="s">
        <v>222</v>
      </c>
      <c r="GTV1516" s="229" t="s">
        <v>223</v>
      </c>
      <c r="GTW1516" s="229" t="s">
        <v>172</v>
      </c>
      <c r="GTX1516" s="229" t="s">
        <v>289</v>
      </c>
      <c r="GTY1516" s="229" t="s">
        <v>227</v>
      </c>
      <c r="GUC1516" s="229">
        <v>2024</v>
      </c>
      <c r="GUD1516" s="229" t="s">
        <v>57</v>
      </c>
      <c r="GUE1516" s="229" t="s">
        <v>3875</v>
      </c>
      <c r="GUF1516" s="229">
        <v>12963689</v>
      </c>
      <c r="GUG1516" s="229" t="s">
        <v>3876</v>
      </c>
      <c r="GUH1516" s="229" t="s">
        <v>310</v>
      </c>
      <c r="GUI1516" s="229" t="s">
        <v>3877</v>
      </c>
      <c r="GUJ1516" s="229" t="s">
        <v>1480</v>
      </c>
      <c r="GUK1516" s="229" t="s">
        <v>52</v>
      </c>
      <c r="GUL1516" s="229" t="s">
        <v>3878</v>
      </c>
      <c r="GUN1516" s="229" t="s">
        <v>3879</v>
      </c>
      <c r="GUO1516" s="229" t="s">
        <v>437</v>
      </c>
      <c r="GUP1516" s="229" t="s">
        <v>282</v>
      </c>
      <c r="GUQ1516" s="229" t="s">
        <v>3880</v>
      </c>
      <c r="GUR1516" s="229" t="s">
        <v>1481</v>
      </c>
      <c r="GUS1516" s="229" t="s">
        <v>523</v>
      </c>
      <c r="GUT1516" s="229" t="s">
        <v>289</v>
      </c>
      <c r="GUU1516" s="229" t="s">
        <v>35</v>
      </c>
      <c r="GUV1516" s="229" t="s">
        <v>27</v>
      </c>
      <c r="GUW1516" s="229" t="s">
        <v>181</v>
      </c>
      <c r="GUX1516" s="229" t="s">
        <v>3881</v>
      </c>
      <c r="GUY1516" s="229" t="s">
        <v>239</v>
      </c>
      <c r="GUZ1516" s="229" t="s">
        <v>1186</v>
      </c>
      <c r="GVA1516" s="229" t="s">
        <v>222</v>
      </c>
      <c r="GVB1516" s="229" t="s">
        <v>223</v>
      </c>
      <c r="GVC1516" s="229" t="s">
        <v>172</v>
      </c>
      <c r="GVD1516" s="229" t="s">
        <v>289</v>
      </c>
      <c r="GVE1516" s="229" t="s">
        <v>227</v>
      </c>
      <c r="GVI1516" s="229">
        <v>2024</v>
      </c>
      <c r="GVJ1516" s="229" t="s">
        <v>57</v>
      </c>
      <c r="GVK1516" s="229" t="s">
        <v>3875</v>
      </c>
      <c r="GVL1516" s="229">
        <v>12963689</v>
      </c>
      <c r="GVM1516" s="229" t="s">
        <v>3876</v>
      </c>
      <c r="GVN1516" s="229" t="s">
        <v>310</v>
      </c>
      <c r="GVO1516" s="229" t="s">
        <v>3877</v>
      </c>
      <c r="GVP1516" s="229" t="s">
        <v>1480</v>
      </c>
      <c r="GVQ1516" s="229" t="s">
        <v>52</v>
      </c>
      <c r="GVR1516" s="229" t="s">
        <v>3878</v>
      </c>
      <c r="GVT1516" s="229" t="s">
        <v>3879</v>
      </c>
      <c r="GVU1516" s="229" t="s">
        <v>437</v>
      </c>
      <c r="GVV1516" s="229" t="s">
        <v>282</v>
      </c>
      <c r="GVW1516" s="229" t="s">
        <v>3880</v>
      </c>
      <c r="GVX1516" s="229" t="s">
        <v>1481</v>
      </c>
      <c r="GVY1516" s="229" t="s">
        <v>523</v>
      </c>
      <c r="GVZ1516" s="229" t="s">
        <v>289</v>
      </c>
      <c r="GWA1516" s="229" t="s">
        <v>35</v>
      </c>
      <c r="GWB1516" s="229" t="s">
        <v>27</v>
      </c>
      <c r="GWC1516" s="229" t="s">
        <v>181</v>
      </c>
      <c r="GWD1516" s="229" t="s">
        <v>3881</v>
      </c>
      <c r="GWE1516" s="229" t="s">
        <v>239</v>
      </c>
      <c r="GWF1516" s="229" t="s">
        <v>1186</v>
      </c>
      <c r="GWG1516" s="229" t="s">
        <v>222</v>
      </c>
      <c r="GWH1516" s="229" t="s">
        <v>223</v>
      </c>
      <c r="GWI1516" s="229" t="s">
        <v>172</v>
      </c>
      <c r="GWJ1516" s="229" t="s">
        <v>289</v>
      </c>
      <c r="GWK1516" s="229" t="s">
        <v>227</v>
      </c>
      <c r="GWO1516" s="229">
        <v>2024</v>
      </c>
      <c r="GWP1516" s="229" t="s">
        <v>57</v>
      </c>
      <c r="GWQ1516" s="229" t="s">
        <v>3875</v>
      </c>
      <c r="GWR1516" s="229">
        <v>12963689</v>
      </c>
      <c r="GWS1516" s="229" t="s">
        <v>3876</v>
      </c>
      <c r="GWT1516" s="229" t="s">
        <v>310</v>
      </c>
      <c r="GWU1516" s="229" t="s">
        <v>3877</v>
      </c>
      <c r="GWV1516" s="229" t="s">
        <v>1480</v>
      </c>
      <c r="GWW1516" s="229" t="s">
        <v>52</v>
      </c>
      <c r="GWX1516" s="229" t="s">
        <v>3878</v>
      </c>
      <c r="GWZ1516" s="229" t="s">
        <v>3879</v>
      </c>
      <c r="GXA1516" s="229" t="s">
        <v>437</v>
      </c>
      <c r="GXB1516" s="229" t="s">
        <v>282</v>
      </c>
      <c r="GXC1516" s="229" t="s">
        <v>3880</v>
      </c>
      <c r="GXD1516" s="229" t="s">
        <v>1481</v>
      </c>
      <c r="GXE1516" s="229" t="s">
        <v>523</v>
      </c>
      <c r="GXF1516" s="229" t="s">
        <v>289</v>
      </c>
      <c r="GXG1516" s="229" t="s">
        <v>35</v>
      </c>
      <c r="GXH1516" s="229" t="s">
        <v>27</v>
      </c>
      <c r="GXI1516" s="229" t="s">
        <v>181</v>
      </c>
      <c r="GXJ1516" s="229" t="s">
        <v>3881</v>
      </c>
      <c r="GXK1516" s="229" t="s">
        <v>239</v>
      </c>
      <c r="GXL1516" s="229" t="s">
        <v>1186</v>
      </c>
      <c r="GXM1516" s="229" t="s">
        <v>222</v>
      </c>
      <c r="GXN1516" s="229" t="s">
        <v>223</v>
      </c>
      <c r="GXO1516" s="229" t="s">
        <v>172</v>
      </c>
      <c r="GXP1516" s="229" t="s">
        <v>289</v>
      </c>
      <c r="GXQ1516" s="229" t="s">
        <v>227</v>
      </c>
      <c r="GXU1516" s="229">
        <v>2024</v>
      </c>
      <c r="GXV1516" s="229" t="s">
        <v>57</v>
      </c>
      <c r="GXW1516" s="229" t="s">
        <v>3875</v>
      </c>
      <c r="GXX1516" s="229">
        <v>12963689</v>
      </c>
      <c r="GXY1516" s="229" t="s">
        <v>3876</v>
      </c>
      <c r="GXZ1516" s="229" t="s">
        <v>310</v>
      </c>
      <c r="GYA1516" s="229" t="s">
        <v>3877</v>
      </c>
      <c r="GYB1516" s="229" t="s">
        <v>1480</v>
      </c>
      <c r="GYC1516" s="229" t="s">
        <v>52</v>
      </c>
      <c r="GYD1516" s="229" t="s">
        <v>3878</v>
      </c>
      <c r="GYF1516" s="229" t="s">
        <v>3879</v>
      </c>
      <c r="GYG1516" s="229" t="s">
        <v>437</v>
      </c>
      <c r="GYH1516" s="229" t="s">
        <v>282</v>
      </c>
      <c r="GYI1516" s="229" t="s">
        <v>3880</v>
      </c>
      <c r="GYJ1516" s="229" t="s">
        <v>1481</v>
      </c>
      <c r="GYK1516" s="229" t="s">
        <v>523</v>
      </c>
      <c r="GYL1516" s="229" t="s">
        <v>289</v>
      </c>
      <c r="GYM1516" s="229" t="s">
        <v>35</v>
      </c>
      <c r="GYN1516" s="229" t="s">
        <v>27</v>
      </c>
      <c r="GYO1516" s="229" t="s">
        <v>181</v>
      </c>
      <c r="GYP1516" s="229" t="s">
        <v>3881</v>
      </c>
      <c r="GYQ1516" s="229" t="s">
        <v>239</v>
      </c>
      <c r="GYR1516" s="229" t="s">
        <v>1186</v>
      </c>
      <c r="GYS1516" s="229" t="s">
        <v>222</v>
      </c>
      <c r="GYT1516" s="229" t="s">
        <v>223</v>
      </c>
      <c r="GYU1516" s="229" t="s">
        <v>172</v>
      </c>
      <c r="GYV1516" s="229" t="s">
        <v>289</v>
      </c>
      <c r="GYW1516" s="229" t="s">
        <v>227</v>
      </c>
      <c r="GZA1516" s="229">
        <v>2024</v>
      </c>
      <c r="GZB1516" s="229" t="s">
        <v>57</v>
      </c>
      <c r="GZC1516" s="229" t="s">
        <v>3875</v>
      </c>
      <c r="GZD1516" s="229">
        <v>12963689</v>
      </c>
      <c r="GZE1516" s="229" t="s">
        <v>3876</v>
      </c>
      <c r="GZF1516" s="229" t="s">
        <v>310</v>
      </c>
      <c r="GZG1516" s="229" t="s">
        <v>3877</v>
      </c>
      <c r="GZH1516" s="229" t="s">
        <v>1480</v>
      </c>
      <c r="GZI1516" s="229" t="s">
        <v>52</v>
      </c>
      <c r="GZJ1516" s="229" t="s">
        <v>3878</v>
      </c>
      <c r="GZL1516" s="229" t="s">
        <v>3879</v>
      </c>
      <c r="GZM1516" s="229" t="s">
        <v>437</v>
      </c>
      <c r="GZN1516" s="229" t="s">
        <v>282</v>
      </c>
      <c r="GZO1516" s="229" t="s">
        <v>3880</v>
      </c>
      <c r="GZP1516" s="229" t="s">
        <v>1481</v>
      </c>
      <c r="GZQ1516" s="229" t="s">
        <v>523</v>
      </c>
      <c r="GZR1516" s="229" t="s">
        <v>289</v>
      </c>
      <c r="GZS1516" s="229" t="s">
        <v>35</v>
      </c>
      <c r="GZT1516" s="229" t="s">
        <v>27</v>
      </c>
      <c r="GZU1516" s="229" t="s">
        <v>181</v>
      </c>
      <c r="GZV1516" s="229" t="s">
        <v>3881</v>
      </c>
      <c r="GZW1516" s="229" t="s">
        <v>239</v>
      </c>
      <c r="GZX1516" s="229" t="s">
        <v>1186</v>
      </c>
      <c r="GZY1516" s="229" t="s">
        <v>222</v>
      </c>
      <c r="GZZ1516" s="229" t="s">
        <v>223</v>
      </c>
      <c r="HAA1516" s="229" t="s">
        <v>172</v>
      </c>
      <c r="HAB1516" s="229" t="s">
        <v>289</v>
      </c>
      <c r="HAC1516" s="229" t="s">
        <v>227</v>
      </c>
      <c r="HAG1516" s="229">
        <v>2024</v>
      </c>
      <c r="HAH1516" s="229" t="s">
        <v>57</v>
      </c>
      <c r="HAI1516" s="229" t="s">
        <v>3875</v>
      </c>
      <c r="HAJ1516" s="229">
        <v>12963689</v>
      </c>
      <c r="HAK1516" s="229" t="s">
        <v>3876</v>
      </c>
      <c r="HAL1516" s="229" t="s">
        <v>310</v>
      </c>
      <c r="HAM1516" s="229" t="s">
        <v>3877</v>
      </c>
      <c r="HAN1516" s="229" t="s">
        <v>1480</v>
      </c>
      <c r="HAO1516" s="229" t="s">
        <v>52</v>
      </c>
      <c r="HAP1516" s="229" t="s">
        <v>3878</v>
      </c>
      <c r="HAR1516" s="229" t="s">
        <v>3879</v>
      </c>
      <c r="HAS1516" s="229" t="s">
        <v>437</v>
      </c>
      <c r="HAT1516" s="229" t="s">
        <v>282</v>
      </c>
      <c r="HAU1516" s="229" t="s">
        <v>3880</v>
      </c>
      <c r="HAV1516" s="229" t="s">
        <v>1481</v>
      </c>
      <c r="HAW1516" s="229" t="s">
        <v>523</v>
      </c>
      <c r="HAX1516" s="229" t="s">
        <v>289</v>
      </c>
      <c r="HAY1516" s="229" t="s">
        <v>35</v>
      </c>
      <c r="HAZ1516" s="229" t="s">
        <v>27</v>
      </c>
      <c r="HBA1516" s="229" t="s">
        <v>181</v>
      </c>
      <c r="HBB1516" s="229" t="s">
        <v>3881</v>
      </c>
      <c r="HBC1516" s="229" t="s">
        <v>239</v>
      </c>
      <c r="HBD1516" s="229" t="s">
        <v>1186</v>
      </c>
      <c r="HBE1516" s="229" t="s">
        <v>222</v>
      </c>
      <c r="HBF1516" s="229" t="s">
        <v>223</v>
      </c>
      <c r="HBG1516" s="229" t="s">
        <v>172</v>
      </c>
      <c r="HBH1516" s="229" t="s">
        <v>289</v>
      </c>
      <c r="HBI1516" s="229" t="s">
        <v>227</v>
      </c>
      <c r="HBM1516" s="229">
        <v>2024</v>
      </c>
      <c r="HBN1516" s="229" t="s">
        <v>57</v>
      </c>
      <c r="HBO1516" s="229" t="s">
        <v>3875</v>
      </c>
      <c r="HBP1516" s="229">
        <v>12963689</v>
      </c>
      <c r="HBQ1516" s="229" t="s">
        <v>3876</v>
      </c>
      <c r="HBR1516" s="229" t="s">
        <v>310</v>
      </c>
      <c r="HBS1516" s="229" t="s">
        <v>3877</v>
      </c>
      <c r="HBT1516" s="229" t="s">
        <v>1480</v>
      </c>
      <c r="HBU1516" s="229" t="s">
        <v>52</v>
      </c>
      <c r="HBV1516" s="229" t="s">
        <v>3878</v>
      </c>
      <c r="HBX1516" s="229" t="s">
        <v>3879</v>
      </c>
      <c r="HBY1516" s="229" t="s">
        <v>437</v>
      </c>
      <c r="HBZ1516" s="229" t="s">
        <v>282</v>
      </c>
      <c r="HCA1516" s="229" t="s">
        <v>3880</v>
      </c>
      <c r="HCB1516" s="229" t="s">
        <v>1481</v>
      </c>
      <c r="HCC1516" s="229" t="s">
        <v>523</v>
      </c>
      <c r="HCD1516" s="229" t="s">
        <v>289</v>
      </c>
      <c r="HCE1516" s="229" t="s">
        <v>35</v>
      </c>
      <c r="HCF1516" s="229" t="s">
        <v>27</v>
      </c>
      <c r="HCG1516" s="229" t="s">
        <v>181</v>
      </c>
      <c r="HCH1516" s="229" t="s">
        <v>3881</v>
      </c>
      <c r="HCI1516" s="229" t="s">
        <v>239</v>
      </c>
      <c r="HCJ1516" s="229" t="s">
        <v>1186</v>
      </c>
      <c r="HCK1516" s="229" t="s">
        <v>222</v>
      </c>
      <c r="HCL1516" s="229" t="s">
        <v>223</v>
      </c>
      <c r="HCM1516" s="229" t="s">
        <v>172</v>
      </c>
      <c r="HCN1516" s="229" t="s">
        <v>289</v>
      </c>
      <c r="HCO1516" s="229" t="s">
        <v>227</v>
      </c>
      <c r="HCS1516" s="229">
        <v>2024</v>
      </c>
      <c r="HCT1516" s="229" t="s">
        <v>57</v>
      </c>
      <c r="HCU1516" s="229" t="s">
        <v>3875</v>
      </c>
      <c r="HCV1516" s="229">
        <v>12963689</v>
      </c>
      <c r="HCW1516" s="229" t="s">
        <v>3876</v>
      </c>
      <c r="HCX1516" s="229" t="s">
        <v>310</v>
      </c>
      <c r="HCY1516" s="229" t="s">
        <v>3877</v>
      </c>
      <c r="HCZ1516" s="229" t="s">
        <v>1480</v>
      </c>
      <c r="HDA1516" s="229" t="s">
        <v>52</v>
      </c>
      <c r="HDB1516" s="229" t="s">
        <v>3878</v>
      </c>
      <c r="HDD1516" s="229" t="s">
        <v>3879</v>
      </c>
      <c r="HDE1516" s="229" t="s">
        <v>437</v>
      </c>
      <c r="HDF1516" s="229" t="s">
        <v>282</v>
      </c>
      <c r="HDG1516" s="229" t="s">
        <v>3880</v>
      </c>
      <c r="HDH1516" s="229" t="s">
        <v>1481</v>
      </c>
      <c r="HDI1516" s="229" t="s">
        <v>523</v>
      </c>
      <c r="HDJ1516" s="229" t="s">
        <v>289</v>
      </c>
      <c r="HDK1516" s="229" t="s">
        <v>35</v>
      </c>
      <c r="HDL1516" s="229" t="s">
        <v>27</v>
      </c>
      <c r="HDM1516" s="229" t="s">
        <v>181</v>
      </c>
      <c r="HDN1516" s="229" t="s">
        <v>3881</v>
      </c>
      <c r="HDO1516" s="229" t="s">
        <v>239</v>
      </c>
      <c r="HDP1516" s="229" t="s">
        <v>1186</v>
      </c>
      <c r="HDQ1516" s="229" t="s">
        <v>222</v>
      </c>
      <c r="HDR1516" s="229" t="s">
        <v>223</v>
      </c>
      <c r="HDS1516" s="229" t="s">
        <v>172</v>
      </c>
      <c r="HDT1516" s="229" t="s">
        <v>289</v>
      </c>
      <c r="HDU1516" s="229" t="s">
        <v>227</v>
      </c>
      <c r="HDY1516" s="229">
        <v>2024</v>
      </c>
      <c r="HDZ1516" s="229" t="s">
        <v>57</v>
      </c>
      <c r="HEA1516" s="229" t="s">
        <v>3875</v>
      </c>
      <c r="HEB1516" s="229">
        <v>12963689</v>
      </c>
      <c r="HEC1516" s="229" t="s">
        <v>3876</v>
      </c>
      <c r="HED1516" s="229" t="s">
        <v>310</v>
      </c>
      <c r="HEE1516" s="229" t="s">
        <v>3877</v>
      </c>
      <c r="HEF1516" s="229" t="s">
        <v>1480</v>
      </c>
      <c r="HEG1516" s="229" t="s">
        <v>52</v>
      </c>
      <c r="HEH1516" s="229" t="s">
        <v>3878</v>
      </c>
      <c r="HEJ1516" s="229" t="s">
        <v>3879</v>
      </c>
      <c r="HEK1516" s="229" t="s">
        <v>437</v>
      </c>
      <c r="HEL1516" s="229" t="s">
        <v>282</v>
      </c>
      <c r="HEM1516" s="229" t="s">
        <v>3880</v>
      </c>
      <c r="HEN1516" s="229" t="s">
        <v>1481</v>
      </c>
      <c r="HEO1516" s="229" t="s">
        <v>523</v>
      </c>
      <c r="HEP1516" s="229" t="s">
        <v>289</v>
      </c>
      <c r="HEQ1516" s="229" t="s">
        <v>35</v>
      </c>
      <c r="HER1516" s="229" t="s">
        <v>27</v>
      </c>
      <c r="HES1516" s="229" t="s">
        <v>181</v>
      </c>
      <c r="HET1516" s="229" t="s">
        <v>3881</v>
      </c>
      <c r="HEU1516" s="229" t="s">
        <v>239</v>
      </c>
      <c r="HEV1516" s="229" t="s">
        <v>1186</v>
      </c>
      <c r="HEW1516" s="229" t="s">
        <v>222</v>
      </c>
      <c r="HEX1516" s="229" t="s">
        <v>223</v>
      </c>
      <c r="HEY1516" s="229" t="s">
        <v>172</v>
      </c>
      <c r="HEZ1516" s="229" t="s">
        <v>289</v>
      </c>
      <c r="HFA1516" s="229" t="s">
        <v>227</v>
      </c>
      <c r="HFE1516" s="229">
        <v>2024</v>
      </c>
      <c r="HFF1516" s="229" t="s">
        <v>57</v>
      </c>
      <c r="HFG1516" s="229" t="s">
        <v>3875</v>
      </c>
      <c r="HFH1516" s="229">
        <v>12963689</v>
      </c>
      <c r="HFI1516" s="229" t="s">
        <v>3876</v>
      </c>
      <c r="HFJ1516" s="229" t="s">
        <v>310</v>
      </c>
      <c r="HFK1516" s="229" t="s">
        <v>3877</v>
      </c>
      <c r="HFL1516" s="229" t="s">
        <v>1480</v>
      </c>
      <c r="HFM1516" s="229" t="s">
        <v>52</v>
      </c>
      <c r="HFN1516" s="229" t="s">
        <v>3878</v>
      </c>
      <c r="HFP1516" s="229" t="s">
        <v>3879</v>
      </c>
      <c r="HFQ1516" s="229" t="s">
        <v>437</v>
      </c>
      <c r="HFR1516" s="229" t="s">
        <v>282</v>
      </c>
      <c r="HFS1516" s="229" t="s">
        <v>3880</v>
      </c>
      <c r="HFT1516" s="229" t="s">
        <v>1481</v>
      </c>
      <c r="HFU1516" s="229" t="s">
        <v>523</v>
      </c>
      <c r="HFV1516" s="229" t="s">
        <v>289</v>
      </c>
      <c r="HFW1516" s="229" t="s">
        <v>35</v>
      </c>
      <c r="HFX1516" s="229" t="s">
        <v>27</v>
      </c>
      <c r="HFY1516" s="229" t="s">
        <v>181</v>
      </c>
      <c r="HFZ1516" s="229" t="s">
        <v>3881</v>
      </c>
      <c r="HGA1516" s="229" t="s">
        <v>239</v>
      </c>
      <c r="HGB1516" s="229" t="s">
        <v>1186</v>
      </c>
      <c r="HGC1516" s="229" t="s">
        <v>222</v>
      </c>
      <c r="HGD1516" s="229" t="s">
        <v>223</v>
      </c>
      <c r="HGE1516" s="229" t="s">
        <v>172</v>
      </c>
      <c r="HGF1516" s="229" t="s">
        <v>289</v>
      </c>
      <c r="HGG1516" s="229" t="s">
        <v>227</v>
      </c>
      <c r="HGK1516" s="229">
        <v>2024</v>
      </c>
      <c r="HGL1516" s="229" t="s">
        <v>57</v>
      </c>
      <c r="HGM1516" s="229" t="s">
        <v>3875</v>
      </c>
      <c r="HGN1516" s="229">
        <v>12963689</v>
      </c>
      <c r="HGO1516" s="229" t="s">
        <v>3876</v>
      </c>
      <c r="HGP1516" s="229" t="s">
        <v>310</v>
      </c>
      <c r="HGQ1516" s="229" t="s">
        <v>3877</v>
      </c>
      <c r="HGR1516" s="229" t="s">
        <v>1480</v>
      </c>
      <c r="HGS1516" s="229" t="s">
        <v>52</v>
      </c>
      <c r="HGT1516" s="229" t="s">
        <v>3878</v>
      </c>
      <c r="HGV1516" s="229" t="s">
        <v>3879</v>
      </c>
      <c r="HGW1516" s="229" t="s">
        <v>437</v>
      </c>
      <c r="HGX1516" s="229" t="s">
        <v>282</v>
      </c>
      <c r="HGY1516" s="229" t="s">
        <v>3880</v>
      </c>
      <c r="HGZ1516" s="229" t="s">
        <v>1481</v>
      </c>
      <c r="HHA1516" s="229" t="s">
        <v>523</v>
      </c>
      <c r="HHB1516" s="229" t="s">
        <v>289</v>
      </c>
      <c r="HHC1516" s="229" t="s">
        <v>35</v>
      </c>
      <c r="HHD1516" s="229" t="s">
        <v>27</v>
      </c>
      <c r="HHE1516" s="229" t="s">
        <v>181</v>
      </c>
      <c r="HHF1516" s="229" t="s">
        <v>3881</v>
      </c>
      <c r="HHG1516" s="229" t="s">
        <v>239</v>
      </c>
      <c r="HHH1516" s="229" t="s">
        <v>1186</v>
      </c>
      <c r="HHI1516" s="229" t="s">
        <v>222</v>
      </c>
      <c r="HHJ1516" s="229" t="s">
        <v>223</v>
      </c>
      <c r="HHK1516" s="229" t="s">
        <v>172</v>
      </c>
      <c r="HHL1516" s="229" t="s">
        <v>289</v>
      </c>
      <c r="HHM1516" s="229" t="s">
        <v>227</v>
      </c>
      <c r="HHQ1516" s="229">
        <v>2024</v>
      </c>
      <c r="HHR1516" s="229" t="s">
        <v>57</v>
      </c>
      <c r="HHS1516" s="229" t="s">
        <v>3875</v>
      </c>
      <c r="HHT1516" s="229">
        <v>12963689</v>
      </c>
      <c r="HHU1516" s="229" t="s">
        <v>3876</v>
      </c>
      <c r="HHV1516" s="229" t="s">
        <v>310</v>
      </c>
      <c r="HHW1516" s="229" t="s">
        <v>3877</v>
      </c>
      <c r="HHX1516" s="229" t="s">
        <v>1480</v>
      </c>
      <c r="HHY1516" s="229" t="s">
        <v>52</v>
      </c>
      <c r="HHZ1516" s="229" t="s">
        <v>3878</v>
      </c>
      <c r="HIB1516" s="229" t="s">
        <v>3879</v>
      </c>
      <c r="HIC1516" s="229" t="s">
        <v>437</v>
      </c>
      <c r="HID1516" s="229" t="s">
        <v>282</v>
      </c>
      <c r="HIE1516" s="229" t="s">
        <v>3880</v>
      </c>
      <c r="HIF1516" s="229" t="s">
        <v>1481</v>
      </c>
      <c r="HIG1516" s="229" t="s">
        <v>523</v>
      </c>
      <c r="HIH1516" s="229" t="s">
        <v>289</v>
      </c>
      <c r="HII1516" s="229" t="s">
        <v>35</v>
      </c>
      <c r="HIJ1516" s="229" t="s">
        <v>27</v>
      </c>
      <c r="HIK1516" s="229" t="s">
        <v>181</v>
      </c>
      <c r="HIL1516" s="229" t="s">
        <v>3881</v>
      </c>
      <c r="HIM1516" s="229" t="s">
        <v>239</v>
      </c>
      <c r="HIN1516" s="229" t="s">
        <v>1186</v>
      </c>
      <c r="HIO1516" s="229" t="s">
        <v>222</v>
      </c>
      <c r="HIP1516" s="229" t="s">
        <v>223</v>
      </c>
      <c r="HIQ1516" s="229" t="s">
        <v>172</v>
      </c>
      <c r="HIR1516" s="229" t="s">
        <v>289</v>
      </c>
      <c r="HIS1516" s="229" t="s">
        <v>227</v>
      </c>
      <c r="HIW1516" s="229">
        <v>2024</v>
      </c>
      <c r="HIX1516" s="229" t="s">
        <v>57</v>
      </c>
      <c r="HIY1516" s="229" t="s">
        <v>3875</v>
      </c>
      <c r="HIZ1516" s="229">
        <v>12963689</v>
      </c>
      <c r="HJA1516" s="229" t="s">
        <v>3876</v>
      </c>
      <c r="HJB1516" s="229" t="s">
        <v>310</v>
      </c>
      <c r="HJC1516" s="229" t="s">
        <v>3877</v>
      </c>
      <c r="HJD1516" s="229" t="s">
        <v>1480</v>
      </c>
      <c r="HJE1516" s="229" t="s">
        <v>52</v>
      </c>
      <c r="HJF1516" s="229" t="s">
        <v>3878</v>
      </c>
      <c r="HJH1516" s="229" t="s">
        <v>3879</v>
      </c>
      <c r="HJI1516" s="229" t="s">
        <v>437</v>
      </c>
      <c r="HJJ1516" s="229" t="s">
        <v>282</v>
      </c>
      <c r="HJK1516" s="229" t="s">
        <v>3880</v>
      </c>
      <c r="HJL1516" s="229" t="s">
        <v>1481</v>
      </c>
      <c r="HJM1516" s="229" t="s">
        <v>523</v>
      </c>
      <c r="HJN1516" s="229" t="s">
        <v>289</v>
      </c>
      <c r="HJO1516" s="229" t="s">
        <v>35</v>
      </c>
      <c r="HJP1516" s="229" t="s">
        <v>27</v>
      </c>
      <c r="HJQ1516" s="229" t="s">
        <v>181</v>
      </c>
      <c r="HJR1516" s="229" t="s">
        <v>3881</v>
      </c>
      <c r="HJS1516" s="229" t="s">
        <v>239</v>
      </c>
      <c r="HJT1516" s="229" t="s">
        <v>1186</v>
      </c>
      <c r="HJU1516" s="229" t="s">
        <v>222</v>
      </c>
      <c r="HJV1516" s="229" t="s">
        <v>223</v>
      </c>
      <c r="HJW1516" s="229" t="s">
        <v>172</v>
      </c>
      <c r="HJX1516" s="229" t="s">
        <v>289</v>
      </c>
      <c r="HJY1516" s="229" t="s">
        <v>227</v>
      </c>
      <c r="HKC1516" s="229">
        <v>2024</v>
      </c>
      <c r="HKD1516" s="229" t="s">
        <v>57</v>
      </c>
      <c r="HKE1516" s="229" t="s">
        <v>3875</v>
      </c>
      <c r="HKF1516" s="229">
        <v>12963689</v>
      </c>
      <c r="HKG1516" s="229" t="s">
        <v>3876</v>
      </c>
      <c r="HKH1516" s="229" t="s">
        <v>310</v>
      </c>
      <c r="HKI1516" s="229" t="s">
        <v>3877</v>
      </c>
      <c r="HKJ1516" s="229" t="s">
        <v>1480</v>
      </c>
      <c r="HKK1516" s="229" t="s">
        <v>52</v>
      </c>
      <c r="HKL1516" s="229" t="s">
        <v>3878</v>
      </c>
      <c r="HKN1516" s="229" t="s">
        <v>3879</v>
      </c>
      <c r="HKO1516" s="229" t="s">
        <v>437</v>
      </c>
      <c r="HKP1516" s="229" t="s">
        <v>282</v>
      </c>
      <c r="HKQ1516" s="229" t="s">
        <v>3880</v>
      </c>
      <c r="HKR1516" s="229" t="s">
        <v>1481</v>
      </c>
      <c r="HKS1516" s="229" t="s">
        <v>523</v>
      </c>
      <c r="HKT1516" s="229" t="s">
        <v>289</v>
      </c>
      <c r="HKU1516" s="229" t="s">
        <v>35</v>
      </c>
      <c r="HKV1516" s="229" t="s">
        <v>27</v>
      </c>
      <c r="HKW1516" s="229" t="s">
        <v>181</v>
      </c>
      <c r="HKX1516" s="229" t="s">
        <v>3881</v>
      </c>
      <c r="HKY1516" s="229" t="s">
        <v>239</v>
      </c>
      <c r="HKZ1516" s="229" t="s">
        <v>1186</v>
      </c>
      <c r="HLA1516" s="229" t="s">
        <v>222</v>
      </c>
      <c r="HLB1516" s="229" t="s">
        <v>223</v>
      </c>
      <c r="HLC1516" s="229" t="s">
        <v>172</v>
      </c>
      <c r="HLD1516" s="229" t="s">
        <v>289</v>
      </c>
      <c r="HLE1516" s="229" t="s">
        <v>227</v>
      </c>
      <c r="HLI1516" s="229">
        <v>2024</v>
      </c>
      <c r="HLJ1516" s="229" t="s">
        <v>57</v>
      </c>
      <c r="HLK1516" s="229" t="s">
        <v>3875</v>
      </c>
      <c r="HLL1516" s="229">
        <v>12963689</v>
      </c>
      <c r="HLM1516" s="229" t="s">
        <v>3876</v>
      </c>
      <c r="HLN1516" s="229" t="s">
        <v>310</v>
      </c>
      <c r="HLO1516" s="229" t="s">
        <v>3877</v>
      </c>
      <c r="HLP1516" s="229" t="s">
        <v>1480</v>
      </c>
      <c r="HLQ1516" s="229" t="s">
        <v>52</v>
      </c>
      <c r="HLR1516" s="229" t="s">
        <v>3878</v>
      </c>
      <c r="HLT1516" s="229" t="s">
        <v>3879</v>
      </c>
      <c r="HLU1516" s="229" t="s">
        <v>437</v>
      </c>
      <c r="HLV1516" s="229" t="s">
        <v>282</v>
      </c>
      <c r="HLW1516" s="229" t="s">
        <v>3880</v>
      </c>
      <c r="HLX1516" s="229" t="s">
        <v>1481</v>
      </c>
      <c r="HLY1516" s="229" t="s">
        <v>523</v>
      </c>
      <c r="HLZ1516" s="229" t="s">
        <v>289</v>
      </c>
      <c r="HMA1516" s="229" t="s">
        <v>35</v>
      </c>
      <c r="HMB1516" s="229" t="s">
        <v>27</v>
      </c>
      <c r="HMC1516" s="229" t="s">
        <v>181</v>
      </c>
      <c r="HMD1516" s="229" t="s">
        <v>3881</v>
      </c>
      <c r="HME1516" s="229" t="s">
        <v>239</v>
      </c>
      <c r="HMF1516" s="229" t="s">
        <v>1186</v>
      </c>
      <c r="HMG1516" s="229" t="s">
        <v>222</v>
      </c>
      <c r="HMH1516" s="229" t="s">
        <v>223</v>
      </c>
      <c r="HMI1516" s="229" t="s">
        <v>172</v>
      </c>
      <c r="HMJ1516" s="229" t="s">
        <v>289</v>
      </c>
      <c r="HMK1516" s="229" t="s">
        <v>227</v>
      </c>
      <c r="HMO1516" s="229">
        <v>2024</v>
      </c>
      <c r="HMP1516" s="229" t="s">
        <v>57</v>
      </c>
      <c r="HMQ1516" s="229" t="s">
        <v>3875</v>
      </c>
      <c r="HMR1516" s="229">
        <v>12963689</v>
      </c>
      <c r="HMS1516" s="229" t="s">
        <v>3876</v>
      </c>
      <c r="HMT1516" s="229" t="s">
        <v>310</v>
      </c>
      <c r="HMU1516" s="229" t="s">
        <v>3877</v>
      </c>
      <c r="HMV1516" s="229" t="s">
        <v>1480</v>
      </c>
      <c r="HMW1516" s="229" t="s">
        <v>52</v>
      </c>
      <c r="HMX1516" s="229" t="s">
        <v>3878</v>
      </c>
      <c r="HMZ1516" s="229" t="s">
        <v>3879</v>
      </c>
      <c r="HNA1516" s="229" t="s">
        <v>437</v>
      </c>
      <c r="HNB1516" s="229" t="s">
        <v>282</v>
      </c>
      <c r="HNC1516" s="229" t="s">
        <v>3880</v>
      </c>
      <c r="HND1516" s="229" t="s">
        <v>1481</v>
      </c>
      <c r="HNE1516" s="229" t="s">
        <v>523</v>
      </c>
      <c r="HNF1516" s="229" t="s">
        <v>289</v>
      </c>
      <c r="HNG1516" s="229" t="s">
        <v>35</v>
      </c>
      <c r="HNH1516" s="229" t="s">
        <v>27</v>
      </c>
      <c r="HNI1516" s="229" t="s">
        <v>181</v>
      </c>
      <c r="HNJ1516" s="229" t="s">
        <v>3881</v>
      </c>
      <c r="HNK1516" s="229" t="s">
        <v>239</v>
      </c>
      <c r="HNL1516" s="229" t="s">
        <v>1186</v>
      </c>
      <c r="HNM1516" s="229" t="s">
        <v>222</v>
      </c>
      <c r="HNN1516" s="229" t="s">
        <v>223</v>
      </c>
      <c r="HNO1516" s="229" t="s">
        <v>172</v>
      </c>
      <c r="HNP1516" s="229" t="s">
        <v>289</v>
      </c>
      <c r="HNQ1516" s="229" t="s">
        <v>227</v>
      </c>
      <c r="HNU1516" s="229">
        <v>2024</v>
      </c>
      <c r="HNV1516" s="229" t="s">
        <v>57</v>
      </c>
      <c r="HNW1516" s="229" t="s">
        <v>3875</v>
      </c>
      <c r="HNX1516" s="229">
        <v>12963689</v>
      </c>
      <c r="HNY1516" s="229" t="s">
        <v>3876</v>
      </c>
      <c r="HNZ1516" s="229" t="s">
        <v>310</v>
      </c>
      <c r="HOA1516" s="229" t="s">
        <v>3877</v>
      </c>
      <c r="HOB1516" s="229" t="s">
        <v>1480</v>
      </c>
      <c r="HOC1516" s="229" t="s">
        <v>52</v>
      </c>
      <c r="HOD1516" s="229" t="s">
        <v>3878</v>
      </c>
      <c r="HOF1516" s="229" t="s">
        <v>3879</v>
      </c>
      <c r="HOG1516" s="229" t="s">
        <v>437</v>
      </c>
      <c r="HOH1516" s="229" t="s">
        <v>282</v>
      </c>
      <c r="HOI1516" s="229" t="s">
        <v>3880</v>
      </c>
      <c r="HOJ1516" s="229" t="s">
        <v>1481</v>
      </c>
      <c r="HOK1516" s="229" t="s">
        <v>523</v>
      </c>
      <c r="HOL1516" s="229" t="s">
        <v>289</v>
      </c>
      <c r="HOM1516" s="229" t="s">
        <v>35</v>
      </c>
      <c r="HON1516" s="229" t="s">
        <v>27</v>
      </c>
      <c r="HOO1516" s="229" t="s">
        <v>181</v>
      </c>
      <c r="HOP1516" s="229" t="s">
        <v>3881</v>
      </c>
      <c r="HOQ1516" s="229" t="s">
        <v>239</v>
      </c>
      <c r="HOR1516" s="229" t="s">
        <v>1186</v>
      </c>
      <c r="HOS1516" s="229" t="s">
        <v>222</v>
      </c>
      <c r="HOT1516" s="229" t="s">
        <v>223</v>
      </c>
      <c r="HOU1516" s="229" t="s">
        <v>172</v>
      </c>
      <c r="HOV1516" s="229" t="s">
        <v>289</v>
      </c>
      <c r="HOW1516" s="229" t="s">
        <v>227</v>
      </c>
      <c r="HPA1516" s="229">
        <v>2024</v>
      </c>
      <c r="HPB1516" s="229" t="s">
        <v>57</v>
      </c>
      <c r="HPC1516" s="229" t="s">
        <v>3875</v>
      </c>
      <c r="HPD1516" s="229">
        <v>12963689</v>
      </c>
      <c r="HPE1516" s="229" t="s">
        <v>3876</v>
      </c>
      <c r="HPF1516" s="229" t="s">
        <v>310</v>
      </c>
      <c r="HPG1516" s="229" t="s">
        <v>3877</v>
      </c>
      <c r="HPH1516" s="229" t="s">
        <v>1480</v>
      </c>
      <c r="HPI1516" s="229" t="s">
        <v>52</v>
      </c>
      <c r="HPJ1516" s="229" t="s">
        <v>3878</v>
      </c>
      <c r="HPL1516" s="229" t="s">
        <v>3879</v>
      </c>
      <c r="HPM1516" s="229" t="s">
        <v>437</v>
      </c>
      <c r="HPN1516" s="229" t="s">
        <v>282</v>
      </c>
      <c r="HPO1516" s="229" t="s">
        <v>3880</v>
      </c>
      <c r="HPP1516" s="229" t="s">
        <v>1481</v>
      </c>
      <c r="HPQ1516" s="229" t="s">
        <v>523</v>
      </c>
      <c r="HPR1516" s="229" t="s">
        <v>289</v>
      </c>
      <c r="HPS1516" s="229" t="s">
        <v>35</v>
      </c>
      <c r="HPT1516" s="229" t="s">
        <v>27</v>
      </c>
      <c r="HPU1516" s="229" t="s">
        <v>181</v>
      </c>
      <c r="HPV1516" s="229" t="s">
        <v>3881</v>
      </c>
      <c r="HPW1516" s="229" t="s">
        <v>239</v>
      </c>
      <c r="HPX1516" s="229" t="s">
        <v>1186</v>
      </c>
      <c r="HPY1516" s="229" t="s">
        <v>222</v>
      </c>
      <c r="HPZ1516" s="229" t="s">
        <v>223</v>
      </c>
      <c r="HQA1516" s="229" t="s">
        <v>172</v>
      </c>
      <c r="HQB1516" s="229" t="s">
        <v>289</v>
      </c>
      <c r="HQC1516" s="229" t="s">
        <v>227</v>
      </c>
      <c r="HQG1516" s="229">
        <v>2024</v>
      </c>
      <c r="HQH1516" s="229" t="s">
        <v>57</v>
      </c>
      <c r="HQI1516" s="229" t="s">
        <v>3875</v>
      </c>
      <c r="HQJ1516" s="229">
        <v>12963689</v>
      </c>
      <c r="HQK1516" s="229" t="s">
        <v>3876</v>
      </c>
      <c r="HQL1516" s="229" t="s">
        <v>310</v>
      </c>
      <c r="HQM1516" s="229" t="s">
        <v>3877</v>
      </c>
      <c r="HQN1516" s="229" t="s">
        <v>1480</v>
      </c>
      <c r="HQO1516" s="229" t="s">
        <v>52</v>
      </c>
      <c r="HQP1516" s="229" t="s">
        <v>3878</v>
      </c>
      <c r="HQR1516" s="229" t="s">
        <v>3879</v>
      </c>
      <c r="HQS1516" s="229" t="s">
        <v>437</v>
      </c>
      <c r="HQT1516" s="229" t="s">
        <v>282</v>
      </c>
      <c r="HQU1516" s="229" t="s">
        <v>3880</v>
      </c>
      <c r="HQV1516" s="229" t="s">
        <v>1481</v>
      </c>
      <c r="HQW1516" s="229" t="s">
        <v>523</v>
      </c>
      <c r="HQX1516" s="229" t="s">
        <v>289</v>
      </c>
      <c r="HQY1516" s="229" t="s">
        <v>35</v>
      </c>
      <c r="HQZ1516" s="229" t="s">
        <v>27</v>
      </c>
      <c r="HRA1516" s="229" t="s">
        <v>181</v>
      </c>
      <c r="HRB1516" s="229" t="s">
        <v>3881</v>
      </c>
      <c r="HRC1516" s="229" t="s">
        <v>239</v>
      </c>
      <c r="HRD1516" s="229" t="s">
        <v>1186</v>
      </c>
      <c r="HRE1516" s="229" t="s">
        <v>222</v>
      </c>
      <c r="HRF1516" s="229" t="s">
        <v>223</v>
      </c>
      <c r="HRG1516" s="229" t="s">
        <v>172</v>
      </c>
      <c r="HRH1516" s="229" t="s">
        <v>289</v>
      </c>
      <c r="HRI1516" s="229" t="s">
        <v>227</v>
      </c>
      <c r="HRM1516" s="229">
        <v>2024</v>
      </c>
      <c r="HRN1516" s="229" t="s">
        <v>57</v>
      </c>
      <c r="HRO1516" s="229" t="s">
        <v>3875</v>
      </c>
      <c r="HRP1516" s="229">
        <v>12963689</v>
      </c>
      <c r="HRQ1516" s="229" t="s">
        <v>3876</v>
      </c>
      <c r="HRR1516" s="229" t="s">
        <v>310</v>
      </c>
      <c r="HRS1516" s="229" t="s">
        <v>3877</v>
      </c>
      <c r="HRT1516" s="229" t="s">
        <v>1480</v>
      </c>
      <c r="HRU1516" s="229" t="s">
        <v>52</v>
      </c>
      <c r="HRV1516" s="229" t="s">
        <v>3878</v>
      </c>
      <c r="HRX1516" s="229" t="s">
        <v>3879</v>
      </c>
      <c r="HRY1516" s="229" t="s">
        <v>437</v>
      </c>
      <c r="HRZ1516" s="229" t="s">
        <v>282</v>
      </c>
      <c r="HSA1516" s="229" t="s">
        <v>3880</v>
      </c>
      <c r="HSB1516" s="229" t="s">
        <v>1481</v>
      </c>
      <c r="HSC1516" s="229" t="s">
        <v>523</v>
      </c>
      <c r="HSD1516" s="229" t="s">
        <v>289</v>
      </c>
      <c r="HSE1516" s="229" t="s">
        <v>35</v>
      </c>
      <c r="HSF1516" s="229" t="s">
        <v>27</v>
      </c>
      <c r="HSG1516" s="229" t="s">
        <v>181</v>
      </c>
      <c r="HSH1516" s="229" t="s">
        <v>3881</v>
      </c>
      <c r="HSI1516" s="229" t="s">
        <v>239</v>
      </c>
      <c r="HSJ1516" s="229" t="s">
        <v>1186</v>
      </c>
      <c r="HSK1516" s="229" t="s">
        <v>222</v>
      </c>
      <c r="HSL1516" s="229" t="s">
        <v>223</v>
      </c>
      <c r="HSM1516" s="229" t="s">
        <v>172</v>
      </c>
      <c r="HSN1516" s="229" t="s">
        <v>289</v>
      </c>
      <c r="HSO1516" s="229" t="s">
        <v>227</v>
      </c>
      <c r="HSS1516" s="229">
        <v>2024</v>
      </c>
      <c r="HST1516" s="229" t="s">
        <v>57</v>
      </c>
      <c r="HSU1516" s="229" t="s">
        <v>3875</v>
      </c>
      <c r="HSV1516" s="229">
        <v>12963689</v>
      </c>
      <c r="HSW1516" s="229" t="s">
        <v>3876</v>
      </c>
      <c r="HSX1516" s="229" t="s">
        <v>310</v>
      </c>
      <c r="HSY1516" s="229" t="s">
        <v>3877</v>
      </c>
      <c r="HSZ1516" s="229" t="s">
        <v>1480</v>
      </c>
      <c r="HTA1516" s="229" t="s">
        <v>52</v>
      </c>
      <c r="HTB1516" s="229" t="s">
        <v>3878</v>
      </c>
      <c r="HTD1516" s="229" t="s">
        <v>3879</v>
      </c>
      <c r="HTE1516" s="229" t="s">
        <v>437</v>
      </c>
      <c r="HTF1516" s="229" t="s">
        <v>282</v>
      </c>
      <c r="HTG1516" s="229" t="s">
        <v>3880</v>
      </c>
      <c r="HTH1516" s="229" t="s">
        <v>1481</v>
      </c>
      <c r="HTI1516" s="229" t="s">
        <v>523</v>
      </c>
      <c r="HTJ1516" s="229" t="s">
        <v>289</v>
      </c>
      <c r="HTK1516" s="229" t="s">
        <v>35</v>
      </c>
      <c r="HTL1516" s="229" t="s">
        <v>27</v>
      </c>
      <c r="HTM1516" s="229" t="s">
        <v>181</v>
      </c>
      <c r="HTN1516" s="229" t="s">
        <v>3881</v>
      </c>
      <c r="HTO1516" s="229" t="s">
        <v>239</v>
      </c>
      <c r="HTP1516" s="229" t="s">
        <v>1186</v>
      </c>
      <c r="HTQ1516" s="229" t="s">
        <v>222</v>
      </c>
      <c r="HTR1516" s="229" t="s">
        <v>223</v>
      </c>
      <c r="HTS1516" s="229" t="s">
        <v>172</v>
      </c>
      <c r="HTT1516" s="229" t="s">
        <v>289</v>
      </c>
      <c r="HTU1516" s="229" t="s">
        <v>227</v>
      </c>
      <c r="HTY1516" s="229">
        <v>2024</v>
      </c>
      <c r="HTZ1516" s="229" t="s">
        <v>57</v>
      </c>
      <c r="HUA1516" s="229" t="s">
        <v>3875</v>
      </c>
      <c r="HUB1516" s="229">
        <v>12963689</v>
      </c>
      <c r="HUC1516" s="229" t="s">
        <v>3876</v>
      </c>
      <c r="HUD1516" s="229" t="s">
        <v>310</v>
      </c>
      <c r="HUE1516" s="229" t="s">
        <v>3877</v>
      </c>
      <c r="HUF1516" s="229" t="s">
        <v>1480</v>
      </c>
      <c r="HUG1516" s="229" t="s">
        <v>52</v>
      </c>
      <c r="HUH1516" s="229" t="s">
        <v>3878</v>
      </c>
      <c r="HUJ1516" s="229" t="s">
        <v>3879</v>
      </c>
      <c r="HUK1516" s="229" t="s">
        <v>437</v>
      </c>
      <c r="HUL1516" s="229" t="s">
        <v>282</v>
      </c>
      <c r="HUM1516" s="229" t="s">
        <v>3880</v>
      </c>
      <c r="HUN1516" s="229" t="s">
        <v>1481</v>
      </c>
      <c r="HUO1516" s="229" t="s">
        <v>523</v>
      </c>
      <c r="HUP1516" s="229" t="s">
        <v>289</v>
      </c>
      <c r="HUQ1516" s="229" t="s">
        <v>35</v>
      </c>
      <c r="HUR1516" s="229" t="s">
        <v>27</v>
      </c>
      <c r="HUS1516" s="229" t="s">
        <v>181</v>
      </c>
      <c r="HUT1516" s="229" t="s">
        <v>3881</v>
      </c>
      <c r="HUU1516" s="229" t="s">
        <v>239</v>
      </c>
      <c r="HUV1516" s="229" t="s">
        <v>1186</v>
      </c>
      <c r="HUW1516" s="229" t="s">
        <v>222</v>
      </c>
      <c r="HUX1516" s="229" t="s">
        <v>223</v>
      </c>
      <c r="HUY1516" s="229" t="s">
        <v>172</v>
      </c>
      <c r="HUZ1516" s="229" t="s">
        <v>289</v>
      </c>
      <c r="HVA1516" s="229" t="s">
        <v>227</v>
      </c>
      <c r="HVE1516" s="229">
        <v>2024</v>
      </c>
      <c r="HVF1516" s="229" t="s">
        <v>57</v>
      </c>
      <c r="HVG1516" s="229" t="s">
        <v>3875</v>
      </c>
      <c r="HVH1516" s="229">
        <v>12963689</v>
      </c>
      <c r="HVI1516" s="229" t="s">
        <v>3876</v>
      </c>
      <c r="HVJ1516" s="229" t="s">
        <v>310</v>
      </c>
      <c r="HVK1516" s="229" t="s">
        <v>3877</v>
      </c>
      <c r="HVL1516" s="229" t="s">
        <v>1480</v>
      </c>
      <c r="HVM1516" s="229" t="s">
        <v>52</v>
      </c>
      <c r="HVN1516" s="229" t="s">
        <v>3878</v>
      </c>
      <c r="HVP1516" s="229" t="s">
        <v>3879</v>
      </c>
      <c r="HVQ1516" s="229" t="s">
        <v>437</v>
      </c>
      <c r="HVR1516" s="229" t="s">
        <v>282</v>
      </c>
      <c r="HVS1516" s="229" t="s">
        <v>3880</v>
      </c>
      <c r="HVT1516" s="229" t="s">
        <v>1481</v>
      </c>
      <c r="HVU1516" s="229" t="s">
        <v>523</v>
      </c>
      <c r="HVV1516" s="229" t="s">
        <v>289</v>
      </c>
      <c r="HVW1516" s="229" t="s">
        <v>35</v>
      </c>
      <c r="HVX1516" s="229" t="s">
        <v>27</v>
      </c>
      <c r="HVY1516" s="229" t="s">
        <v>181</v>
      </c>
      <c r="HVZ1516" s="229" t="s">
        <v>3881</v>
      </c>
      <c r="HWA1516" s="229" t="s">
        <v>239</v>
      </c>
      <c r="HWB1516" s="229" t="s">
        <v>1186</v>
      </c>
      <c r="HWC1516" s="229" t="s">
        <v>222</v>
      </c>
      <c r="HWD1516" s="229" t="s">
        <v>223</v>
      </c>
      <c r="HWE1516" s="229" t="s">
        <v>172</v>
      </c>
      <c r="HWF1516" s="229" t="s">
        <v>289</v>
      </c>
      <c r="HWG1516" s="229" t="s">
        <v>227</v>
      </c>
      <c r="HWK1516" s="229">
        <v>2024</v>
      </c>
      <c r="HWL1516" s="229" t="s">
        <v>57</v>
      </c>
      <c r="HWM1516" s="229" t="s">
        <v>3875</v>
      </c>
      <c r="HWN1516" s="229">
        <v>12963689</v>
      </c>
      <c r="HWO1516" s="229" t="s">
        <v>3876</v>
      </c>
      <c r="HWP1516" s="229" t="s">
        <v>310</v>
      </c>
      <c r="HWQ1516" s="229" t="s">
        <v>3877</v>
      </c>
      <c r="HWR1516" s="229" t="s">
        <v>1480</v>
      </c>
      <c r="HWS1516" s="229" t="s">
        <v>52</v>
      </c>
      <c r="HWT1516" s="229" t="s">
        <v>3878</v>
      </c>
      <c r="HWV1516" s="229" t="s">
        <v>3879</v>
      </c>
      <c r="HWW1516" s="229" t="s">
        <v>437</v>
      </c>
      <c r="HWX1516" s="229" t="s">
        <v>282</v>
      </c>
      <c r="HWY1516" s="229" t="s">
        <v>3880</v>
      </c>
      <c r="HWZ1516" s="229" t="s">
        <v>1481</v>
      </c>
      <c r="HXA1516" s="229" t="s">
        <v>523</v>
      </c>
      <c r="HXB1516" s="229" t="s">
        <v>289</v>
      </c>
      <c r="HXC1516" s="229" t="s">
        <v>35</v>
      </c>
      <c r="HXD1516" s="229" t="s">
        <v>27</v>
      </c>
      <c r="HXE1516" s="229" t="s">
        <v>181</v>
      </c>
      <c r="HXF1516" s="229" t="s">
        <v>3881</v>
      </c>
      <c r="HXG1516" s="229" t="s">
        <v>239</v>
      </c>
      <c r="HXH1516" s="229" t="s">
        <v>1186</v>
      </c>
      <c r="HXI1516" s="229" t="s">
        <v>222</v>
      </c>
      <c r="HXJ1516" s="229" t="s">
        <v>223</v>
      </c>
      <c r="HXK1516" s="229" t="s">
        <v>172</v>
      </c>
      <c r="HXL1516" s="229" t="s">
        <v>289</v>
      </c>
      <c r="HXM1516" s="229" t="s">
        <v>227</v>
      </c>
      <c r="HXQ1516" s="229">
        <v>2024</v>
      </c>
      <c r="HXR1516" s="229" t="s">
        <v>57</v>
      </c>
      <c r="HXS1516" s="229" t="s">
        <v>3875</v>
      </c>
      <c r="HXT1516" s="229">
        <v>12963689</v>
      </c>
      <c r="HXU1516" s="229" t="s">
        <v>3876</v>
      </c>
      <c r="HXV1516" s="229" t="s">
        <v>310</v>
      </c>
      <c r="HXW1516" s="229" t="s">
        <v>3877</v>
      </c>
      <c r="HXX1516" s="229" t="s">
        <v>1480</v>
      </c>
      <c r="HXY1516" s="229" t="s">
        <v>52</v>
      </c>
      <c r="HXZ1516" s="229" t="s">
        <v>3878</v>
      </c>
      <c r="HYB1516" s="229" t="s">
        <v>3879</v>
      </c>
      <c r="HYC1516" s="229" t="s">
        <v>437</v>
      </c>
      <c r="HYD1516" s="229" t="s">
        <v>282</v>
      </c>
      <c r="HYE1516" s="229" t="s">
        <v>3880</v>
      </c>
      <c r="HYF1516" s="229" t="s">
        <v>1481</v>
      </c>
      <c r="HYG1516" s="229" t="s">
        <v>523</v>
      </c>
      <c r="HYH1516" s="229" t="s">
        <v>289</v>
      </c>
      <c r="HYI1516" s="229" t="s">
        <v>35</v>
      </c>
      <c r="HYJ1516" s="229" t="s">
        <v>27</v>
      </c>
      <c r="HYK1516" s="229" t="s">
        <v>181</v>
      </c>
      <c r="HYL1516" s="229" t="s">
        <v>3881</v>
      </c>
      <c r="HYM1516" s="229" t="s">
        <v>239</v>
      </c>
      <c r="HYN1516" s="229" t="s">
        <v>1186</v>
      </c>
      <c r="HYO1516" s="229" t="s">
        <v>222</v>
      </c>
      <c r="HYP1516" s="229" t="s">
        <v>223</v>
      </c>
      <c r="HYQ1516" s="229" t="s">
        <v>172</v>
      </c>
      <c r="HYR1516" s="229" t="s">
        <v>289</v>
      </c>
      <c r="HYS1516" s="229" t="s">
        <v>227</v>
      </c>
      <c r="HYW1516" s="229">
        <v>2024</v>
      </c>
      <c r="HYX1516" s="229" t="s">
        <v>57</v>
      </c>
      <c r="HYY1516" s="229" t="s">
        <v>3875</v>
      </c>
      <c r="HYZ1516" s="229">
        <v>12963689</v>
      </c>
      <c r="HZA1516" s="229" t="s">
        <v>3876</v>
      </c>
      <c r="HZB1516" s="229" t="s">
        <v>310</v>
      </c>
      <c r="HZC1516" s="229" t="s">
        <v>3877</v>
      </c>
      <c r="HZD1516" s="229" t="s">
        <v>1480</v>
      </c>
      <c r="HZE1516" s="229" t="s">
        <v>52</v>
      </c>
      <c r="HZF1516" s="229" t="s">
        <v>3878</v>
      </c>
      <c r="HZH1516" s="229" t="s">
        <v>3879</v>
      </c>
      <c r="HZI1516" s="229" t="s">
        <v>437</v>
      </c>
      <c r="HZJ1516" s="229" t="s">
        <v>282</v>
      </c>
      <c r="HZK1516" s="229" t="s">
        <v>3880</v>
      </c>
      <c r="HZL1516" s="229" t="s">
        <v>1481</v>
      </c>
      <c r="HZM1516" s="229" t="s">
        <v>523</v>
      </c>
      <c r="HZN1516" s="229" t="s">
        <v>289</v>
      </c>
      <c r="HZO1516" s="229" t="s">
        <v>35</v>
      </c>
      <c r="HZP1516" s="229" t="s">
        <v>27</v>
      </c>
      <c r="HZQ1516" s="229" t="s">
        <v>181</v>
      </c>
      <c r="HZR1516" s="229" t="s">
        <v>3881</v>
      </c>
      <c r="HZS1516" s="229" t="s">
        <v>239</v>
      </c>
      <c r="HZT1516" s="229" t="s">
        <v>1186</v>
      </c>
      <c r="HZU1516" s="229" t="s">
        <v>222</v>
      </c>
      <c r="HZV1516" s="229" t="s">
        <v>223</v>
      </c>
      <c r="HZW1516" s="229" t="s">
        <v>172</v>
      </c>
      <c r="HZX1516" s="229" t="s">
        <v>289</v>
      </c>
      <c r="HZY1516" s="229" t="s">
        <v>227</v>
      </c>
      <c r="IAC1516" s="229">
        <v>2024</v>
      </c>
      <c r="IAD1516" s="229" t="s">
        <v>57</v>
      </c>
      <c r="IAE1516" s="229" t="s">
        <v>3875</v>
      </c>
      <c r="IAF1516" s="229">
        <v>12963689</v>
      </c>
      <c r="IAG1516" s="229" t="s">
        <v>3876</v>
      </c>
      <c r="IAH1516" s="229" t="s">
        <v>310</v>
      </c>
      <c r="IAI1516" s="229" t="s">
        <v>3877</v>
      </c>
      <c r="IAJ1516" s="229" t="s">
        <v>1480</v>
      </c>
      <c r="IAK1516" s="229" t="s">
        <v>52</v>
      </c>
      <c r="IAL1516" s="229" t="s">
        <v>3878</v>
      </c>
      <c r="IAN1516" s="229" t="s">
        <v>3879</v>
      </c>
      <c r="IAO1516" s="229" t="s">
        <v>437</v>
      </c>
      <c r="IAP1516" s="229" t="s">
        <v>282</v>
      </c>
      <c r="IAQ1516" s="229" t="s">
        <v>3880</v>
      </c>
      <c r="IAR1516" s="229" t="s">
        <v>1481</v>
      </c>
      <c r="IAS1516" s="229" t="s">
        <v>523</v>
      </c>
      <c r="IAT1516" s="229" t="s">
        <v>289</v>
      </c>
      <c r="IAU1516" s="229" t="s">
        <v>35</v>
      </c>
      <c r="IAV1516" s="229" t="s">
        <v>27</v>
      </c>
      <c r="IAW1516" s="229" t="s">
        <v>181</v>
      </c>
      <c r="IAX1516" s="229" t="s">
        <v>3881</v>
      </c>
      <c r="IAY1516" s="229" t="s">
        <v>239</v>
      </c>
      <c r="IAZ1516" s="229" t="s">
        <v>1186</v>
      </c>
      <c r="IBA1516" s="229" t="s">
        <v>222</v>
      </c>
      <c r="IBB1516" s="229" t="s">
        <v>223</v>
      </c>
      <c r="IBC1516" s="229" t="s">
        <v>172</v>
      </c>
      <c r="IBD1516" s="229" t="s">
        <v>289</v>
      </c>
      <c r="IBE1516" s="229" t="s">
        <v>227</v>
      </c>
      <c r="IBI1516" s="229">
        <v>2024</v>
      </c>
      <c r="IBJ1516" s="229" t="s">
        <v>57</v>
      </c>
      <c r="IBK1516" s="229" t="s">
        <v>3875</v>
      </c>
      <c r="IBL1516" s="229">
        <v>12963689</v>
      </c>
      <c r="IBM1516" s="229" t="s">
        <v>3876</v>
      </c>
      <c r="IBN1516" s="229" t="s">
        <v>310</v>
      </c>
      <c r="IBO1516" s="229" t="s">
        <v>3877</v>
      </c>
      <c r="IBP1516" s="229" t="s">
        <v>1480</v>
      </c>
      <c r="IBQ1516" s="229" t="s">
        <v>52</v>
      </c>
      <c r="IBR1516" s="229" t="s">
        <v>3878</v>
      </c>
      <c r="IBT1516" s="229" t="s">
        <v>3879</v>
      </c>
      <c r="IBU1516" s="229" t="s">
        <v>437</v>
      </c>
      <c r="IBV1516" s="229" t="s">
        <v>282</v>
      </c>
      <c r="IBW1516" s="229" t="s">
        <v>3880</v>
      </c>
      <c r="IBX1516" s="229" t="s">
        <v>1481</v>
      </c>
      <c r="IBY1516" s="229" t="s">
        <v>523</v>
      </c>
      <c r="IBZ1516" s="229" t="s">
        <v>289</v>
      </c>
      <c r="ICA1516" s="229" t="s">
        <v>35</v>
      </c>
      <c r="ICB1516" s="229" t="s">
        <v>27</v>
      </c>
      <c r="ICC1516" s="229" t="s">
        <v>181</v>
      </c>
      <c r="ICD1516" s="229" t="s">
        <v>3881</v>
      </c>
      <c r="ICE1516" s="229" t="s">
        <v>239</v>
      </c>
      <c r="ICF1516" s="229" t="s">
        <v>1186</v>
      </c>
      <c r="ICG1516" s="229" t="s">
        <v>222</v>
      </c>
      <c r="ICH1516" s="229" t="s">
        <v>223</v>
      </c>
      <c r="ICI1516" s="229" t="s">
        <v>172</v>
      </c>
      <c r="ICJ1516" s="229" t="s">
        <v>289</v>
      </c>
      <c r="ICK1516" s="229" t="s">
        <v>227</v>
      </c>
      <c r="ICO1516" s="229">
        <v>2024</v>
      </c>
      <c r="ICP1516" s="229" t="s">
        <v>57</v>
      </c>
      <c r="ICQ1516" s="229" t="s">
        <v>3875</v>
      </c>
      <c r="ICR1516" s="229">
        <v>12963689</v>
      </c>
      <c r="ICS1516" s="229" t="s">
        <v>3876</v>
      </c>
      <c r="ICT1516" s="229" t="s">
        <v>310</v>
      </c>
      <c r="ICU1516" s="229" t="s">
        <v>3877</v>
      </c>
      <c r="ICV1516" s="229" t="s">
        <v>1480</v>
      </c>
      <c r="ICW1516" s="229" t="s">
        <v>52</v>
      </c>
      <c r="ICX1516" s="229" t="s">
        <v>3878</v>
      </c>
      <c r="ICZ1516" s="229" t="s">
        <v>3879</v>
      </c>
      <c r="IDA1516" s="229" t="s">
        <v>437</v>
      </c>
      <c r="IDB1516" s="229" t="s">
        <v>282</v>
      </c>
      <c r="IDC1516" s="229" t="s">
        <v>3880</v>
      </c>
      <c r="IDD1516" s="229" t="s">
        <v>1481</v>
      </c>
      <c r="IDE1516" s="229" t="s">
        <v>523</v>
      </c>
      <c r="IDF1516" s="229" t="s">
        <v>289</v>
      </c>
      <c r="IDG1516" s="229" t="s">
        <v>35</v>
      </c>
      <c r="IDH1516" s="229" t="s">
        <v>27</v>
      </c>
      <c r="IDI1516" s="229" t="s">
        <v>181</v>
      </c>
      <c r="IDJ1516" s="229" t="s">
        <v>3881</v>
      </c>
      <c r="IDK1516" s="229" t="s">
        <v>239</v>
      </c>
      <c r="IDL1516" s="229" t="s">
        <v>1186</v>
      </c>
      <c r="IDM1516" s="229" t="s">
        <v>222</v>
      </c>
      <c r="IDN1516" s="229" t="s">
        <v>223</v>
      </c>
      <c r="IDO1516" s="229" t="s">
        <v>172</v>
      </c>
      <c r="IDP1516" s="229" t="s">
        <v>289</v>
      </c>
      <c r="IDQ1516" s="229" t="s">
        <v>227</v>
      </c>
      <c r="IDU1516" s="229">
        <v>2024</v>
      </c>
      <c r="IDV1516" s="229" t="s">
        <v>57</v>
      </c>
      <c r="IDW1516" s="229" t="s">
        <v>3875</v>
      </c>
      <c r="IDX1516" s="229">
        <v>12963689</v>
      </c>
      <c r="IDY1516" s="229" t="s">
        <v>3876</v>
      </c>
      <c r="IDZ1516" s="229" t="s">
        <v>310</v>
      </c>
      <c r="IEA1516" s="229" t="s">
        <v>3877</v>
      </c>
      <c r="IEB1516" s="229" t="s">
        <v>1480</v>
      </c>
      <c r="IEC1516" s="229" t="s">
        <v>52</v>
      </c>
      <c r="IED1516" s="229" t="s">
        <v>3878</v>
      </c>
      <c r="IEF1516" s="229" t="s">
        <v>3879</v>
      </c>
      <c r="IEG1516" s="229" t="s">
        <v>437</v>
      </c>
      <c r="IEH1516" s="229" t="s">
        <v>282</v>
      </c>
      <c r="IEI1516" s="229" t="s">
        <v>3880</v>
      </c>
      <c r="IEJ1516" s="229" t="s">
        <v>1481</v>
      </c>
      <c r="IEK1516" s="229" t="s">
        <v>523</v>
      </c>
      <c r="IEL1516" s="229" t="s">
        <v>289</v>
      </c>
      <c r="IEM1516" s="229" t="s">
        <v>35</v>
      </c>
      <c r="IEN1516" s="229" t="s">
        <v>27</v>
      </c>
      <c r="IEO1516" s="229" t="s">
        <v>181</v>
      </c>
      <c r="IEP1516" s="229" t="s">
        <v>3881</v>
      </c>
      <c r="IEQ1516" s="229" t="s">
        <v>239</v>
      </c>
      <c r="IER1516" s="229" t="s">
        <v>1186</v>
      </c>
      <c r="IES1516" s="229" t="s">
        <v>222</v>
      </c>
      <c r="IET1516" s="229" t="s">
        <v>223</v>
      </c>
      <c r="IEU1516" s="229" t="s">
        <v>172</v>
      </c>
      <c r="IEV1516" s="229" t="s">
        <v>289</v>
      </c>
      <c r="IEW1516" s="229" t="s">
        <v>227</v>
      </c>
      <c r="IFA1516" s="229">
        <v>2024</v>
      </c>
      <c r="IFB1516" s="229" t="s">
        <v>57</v>
      </c>
      <c r="IFC1516" s="229" t="s">
        <v>3875</v>
      </c>
      <c r="IFD1516" s="229">
        <v>12963689</v>
      </c>
      <c r="IFE1516" s="229" t="s">
        <v>3876</v>
      </c>
      <c r="IFF1516" s="229" t="s">
        <v>310</v>
      </c>
      <c r="IFG1516" s="229" t="s">
        <v>3877</v>
      </c>
      <c r="IFH1516" s="229" t="s">
        <v>1480</v>
      </c>
      <c r="IFI1516" s="229" t="s">
        <v>52</v>
      </c>
      <c r="IFJ1516" s="229" t="s">
        <v>3878</v>
      </c>
      <c r="IFL1516" s="229" t="s">
        <v>3879</v>
      </c>
      <c r="IFM1516" s="229" t="s">
        <v>437</v>
      </c>
      <c r="IFN1516" s="229" t="s">
        <v>282</v>
      </c>
      <c r="IFO1516" s="229" t="s">
        <v>3880</v>
      </c>
      <c r="IFP1516" s="229" t="s">
        <v>1481</v>
      </c>
      <c r="IFQ1516" s="229" t="s">
        <v>523</v>
      </c>
      <c r="IFR1516" s="229" t="s">
        <v>289</v>
      </c>
      <c r="IFS1516" s="229" t="s">
        <v>35</v>
      </c>
      <c r="IFT1516" s="229" t="s">
        <v>27</v>
      </c>
      <c r="IFU1516" s="229" t="s">
        <v>181</v>
      </c>
      <c r="IFV1516" s="229" t="s">
        <v>3881</v>
      </c>
      <c r="IFW1516" s="229" t="s">
        <v>239</v>
      </c>
      <c r="IFX1516" s="229" t="s">
        <v>1186</v>
      </c>
      <c r="IFY1516" s="229" t="s">
        <v>222</v>
      </c>
      <c r="IFZ1516" s="229" t="s">
        <v>223</v>
      </c>
      <c r="IGA1516" s="229" t="s">
        <v>172</v>
      </c>
      <c r="IGB1516" s="229" t="s">
        <v>289</v>
      </c>
      <c r="IGC1516" s="229" t="s">
        <v>227</v>
      </c>
      <c r="IGG1516" s="229">
        <v>2024</v>
      </c>
      <c r="IGH1516" s="229" t="s">
        <v>57</v>
      </c>
      <c r="IGI1516" s="229" t="s">
        <v>3875</v>
      </c>
      <c r="IGJ1516" s="229">
        <v>12963689</v>
      </c>
      <c r="IGK1516" s="229" t="s">
        <v>3876</v>
      </c>
      <c r="IGL1516" s="229" t="s">
        <v>310</v>
      </c>
      <c r="IGM1516" s="229" t="s">
        <v>3877</v>
      </c>
      <c r="IGN1516" s="229" t="s">
        <v>1480</v>
      </c>
      <c r="IGO1516" s="229" t="s">
        <v>52</v>
      </c>
      <c r="IGP1516" s="229" t="s">
        <v>3878</v>
      </c>
      <c r="IGR1516" s="229" t="s">
        <v>3879</v>
      </c>
      <c r="IGS1516" s="229" t="s">
        <v>437</v>
      </c>
      <c r="IGT1516" s="229" t="s">
        <v>282</v>
      </c>
      <c r="IGU1516" s="229" t="s">
        <v>3880</v>
      </c>
      <c r="IGV1516" s="229" t="s">
        <v>1481</v>
      </c>
      <c r="IGW1516" s="229" t="s">
        <v>523</v>
      </c>
      <c r="IGX1516" s="229" t="s">
        <v>289</v>
      </c>
      <c r="IGY1516" s="229" t="s">
        <v>35</v>
      </c>
      <c r="IGZ1516" s="229" t="s">
        <v>27</v>
      </c>
      <c r="IHA1516" s="229" t="s">
        <v>181</v>
      </c>
      <c r="IHB1516" s="229" t="s">
        <v>3881</v>
      </c>
      <c r="IHC1516" s="229" t="s">
        <v>239</v>
      </c>
      <c r="IHD1516" s="229" t="s">
        <v>1186</v>
      </c>
      <c r="IHE1516" s="229" t="s">
        <v>222</v>
      </c>
      <c r="IHF1516" s="229" t="s">
        <v>223</v>
      </c>
      <c r="IHG1516" s="229" t="s">
        <v>172</v>
      </c>
      <c r="IHH1516" s="229" t="s">
        <v>289</v>
      </c>
      <c r="IHI1516" s="229" t="s">
        <v>227</v>
      </c>
      <c r="IHM1516" s="229">
        <v>2024</v>
      </c>
      <c r="IHN1516" s="229" t="s">
        <v>57</v>
      </c>
      <c r="IHO1516" s="229" t="s">
        <v>3875</v>
      </c>
      <c r="IHP1516" s="229">
        <v>12963689</v>
      </c>
      <c r="IHQ1516" s="229" t="s">
        <v>3876</v>
      </c>
      <c r="IHR1516" s="229" t="s">
        <v>310</v>
      </c>
      <c r="IHS1516" s="229" t="s">
        <v>3877</v>
      </c>
      <c r="IHT1516" s="229" t="s">
        <v>1480</v>
      </c>
      <c r="IHU1516" s="229" t="s">
        <v>52</v>
      </c>
      <c r="IHV1516" s="229" t="s">
        <v>3878</v>
      </c>
      <c r="IHX1516" s="229" t="s">
        <v>3879</v>
      </c>
      <c r="IHY1516" s="229" t="s">
        <v>437</v>
      </c>
      <c r="IHZ1516" s="229" t="s">
        <v>282</v>
      </c>
      <c r="IIA1516" s="229" t="s">
        <v>3880</v>
      </c>
      <c r="IIB1516" s="229" t="s">
        <v>1481</v>
      </c>
      <c r="IIC1516" s="229" t="s">
        <v>523</v>
      </c>
      <c r="IID1516" s="229" t="s">
        <v>289</v>
      </c>
      <c r="IIE1516" s="229" t="s">
        <v>35</v>
      </c>
      <c r="IIF1516" s="229" t="s">
        <v>27</v>
      </c>
      <c r="IIG1516" s="229" t="s">
        <v>181</v>
      </c>
      <c r="IIH1516" s="229" t="s">
        <v>3881</v>
      </c>
      <c r="III1516" s="229" t="s">
        <v>239</v>
      </c>
      <c r="IIJ1516" s="229" t="s">
        <v>1186</v>
      </c>
      <c r="IIK1516" s="229" t="s">
        <v>222</v>
      </c>
      <c r="IIL1516" s="229" t="s">
        <v>223</v>
      </c>
      <c r="IIM1516" s="229" t="s">
        <v>172</v>
      </c>
      <c r="IIN1516" s="229" t="s">
        <v>289</v>
      </c>
      <c r="IIO1516" s="229" t="s">
        <v>227</v>
      </c>
      <c r="IIS1516" s="229">
        <v>2024</v>
      </c>
      <c r="IIT1516" s="229" t="s">
        <v>57</v>
      </c>
      <c r="IIU1516" s="229" t="s">
        <v>3875</v>
      </c>
      <c r="IIV1516" s="229">
        <v>12963689</v>
      </c>
      <c r="IIW1516" s="229" t="s">
        <v>3876</v>
      </c>
      <c r="IIX1516" s="229" t="s">
        <v>310</v>
      </c>
      <c r="IIY1516" s="229" t="s">
        <v>3877</v>
      </c>
      <c r="IIZ1516" s="229" t="s">
        <v>1480</v>
      </c>
      <c r="IJA1516" s="229" t="s">
        <v>52</v>
      </c>
      <c r="IJB1516" s="229" t="s">
        <v>3878</v>
      </c>
      <c r="IJD1516" s="229" t="s">
        <v>3879</v>
      </c>
      <c r="IJE1516" s="229" t="s">
        <v>437</v>
      </c>
      <c r="IJF1516" s="229" t="s">
        <v>282</v>
      </c>
      <c r="IJG1516" s="229" t="s">
        <v>3880</v>
      </c>
      <c r="IJH1516" s="229" t="s">
        <v>1481</v>
      </c>
      <c r="IJI1516" s="229" t="s">
        <v>523</v>
      </c>
      <c r="IJJ1516" s="229" t="s">
        <v>289</v>
      </c>
      <c r="IJK1516" s="229" t="s">
        <v>35</v>
      </c>
      <c r="IJL1516" s="229" t="s">
        <v>27</v>
      </c>
      <c r="IJM1516" s="229" t="s">
        <v>181</v>
      </c>
      <c r="IJN1516" s="229" t="s">
        <v>3881</v>
      </c>
      <c r="IJO1516" s="229" t="s">
        <v>239</v>
      </c>
      <c r="IJP1516" s="229" t="s">
        <v>1186</v>
      </c>
      <c r="IJQ1516" s="229" t="s">
        <v>222</v>
      </c>
      <c r="IJR1516" s="229" t="s">
        <v>223</v>
      </c>
      <c r="IJS1516" s="229" t="s">
        <v>172</v>
      </c>
      <c r="IJT1516" s="229" t="s">
        <v>289</v>
      </c>
      <c r="IJU1516" s="229" t="s">
        <v>227</v>
      </c>
      <c r="IJY1516" s="229">
        <v>2024</v>
      </c>
      <c r="IJZ1516" s="229" t="s">
        <v>57</v>
      </c>
      <c r="IKA1516" s="229" t="s">
        <v>3875</v>
      </c>
      <c r="IKB1516" s="229">
        <v>12963689</v>
      </c>
      <c r="IKC1516" s="229" t="s">
        <v>3876</v>
      </c>
      <c r="IKD1516" s="229" t="s">
        <v>310</v>
      </c>
      <c r="IKE1516" s="229" t="s">
        <v>3877</v>
      </c>
      <c r="IKF1516" s="229" t="s">
        <v>1480</v>
      </c>
      <c r="IKG1516" s="229" t="s">
        <v>52</v>
      </c>
      <c r="IKH1516" s="229" t="s">
        <v>3878</v>
      </c>
      <c r="IKJ1516" s="229" t="s">
        <v>3879</v>
      </c>
      <c r="IKK1516" s="229" t="s">
        <v>437</v>
      </c>
      <c r="IKL1516" s="229" t="s">
        <v>282</v>
      </c>
      <c r="IKM1516" s="229" t="s">
        <v>3880</v>
      </c>
      <c r="IKN1516" s="229" t="s">
        <v>1481</v>
      </c>
      <c r="IKO1516" s="229" t="s">
        <v>523</v>
      </c>
      <c r="IKP1516" s="229" t="s">
        <v>289</v>
      </c>
      <c r="IKQ1516" s="229" t="s">
        <v>35</v>
      </c>
      <c r="IKR1516" s="229" t="s">
        <v>27</v>
      </c>
      <c r="IKS1516" s="229" t="s">
        <v>181</v>
      </c>
      <c r="IKT1516" s="229" t="s">
        <v>3881</v>
      </c>
      <c r="IKU1516" s="229" t="s">
        <v>239</v>
      </c>
      <c r="IKV1516" s="229" t="s">
        <v>1186</v>
      </c>
      <c r="IKW1516" s="229" t="s">
        <v>222</v>
      </c>
      <c r="IKX1516" s="229" t="s">
        <v>223</v>
      </c>
      <c r="IKY1516" s="229" t="s">
        <v>172</v>
      </c>
      <c r="IKZ1516" s="229" t="s">
        <v>289</v>
      </c>
      <c r="ILA1516" s="229" t="s">
        <v>227</v>
      </c>
      <c r="ILE1516" s="229">
        <v>2024</v>
      </c>
      <c r="ILF1516" s="229" t="s">
        <v>57</v>
      </c>
      <c r="ILG1516" s="229" t="s">
        <v>3875</v>
      </c>
      <c r="ILH1516" s="229">
        <v>12963689</v>
      </c>
      <c r="ILI1516" s="229" t="s">
        <v>3876</v>
      </c>
      <c r="ILJ1516" s="229" t="s">
        <v>310</v>
      </c>
      <c r="ILK1516" s="229" t="s">
        <v>3877</v>
      </c>
      <c r="ILL1516" s="229" t="s">
        <v>1480</v>
      </c>
      <c r="ILM1516" s="229" t="s">
        <v>52</v>
      </c>
      <c r="ILN1516" s="229" t="s">
        <v>3878</v>
      </c>
      <c r="ILP1516" s="229" t="s">
        <v>3879</v>
      </c>
      <c r="ILQ1516" s="229" t="s">
        <v>437</v>
      </c>
      <c r="ILR1516" s="229" t="s">
        <v>282</v>
      </c>
      <c r="ILS1516" s="229" t="s">
        <v>3880</v>
      </c>
      <c r="ILT1516" s="229" t="s">
        <v>1481</v>
      </c>
      <c r="ILU1516" s="229" t="s">
        <v>523</v>
      </c>
      <c r="ILV1516" s="229" t="s">
        <v>289</v>
      </c>
      <c r="ILW1516" s="229" t="s">
        <v>35</v>
      </c>
      <c r="ILX1516" s="229" t="s">
        <v>27</v>
      </c>
      <c r="ILY1516" s="229" t="s">
        <v>181</v>
      </c>
      <c r="ILZ1516" s="229" t="s">
        <v>3881</v>
      </c>
      <c r="IMA1516" s="229" t="s">
        <v>239</v>
      </c>
      <c r="IMB1516" s="229" t="s">
        <v>1186</v>
      </c>
      <c r="IMC1516" s="229" t="s">
        <v>222</v>
      </c>
      <c r="IMD1516" s="229" t="s">
        <v>223</v>
      </c>
      <c r="IME1516" s="229" t="s">
        <v>172</v>
      </c>
      <c r="IMF1516" s="229" t="s">
        <v>289</v>
      </c>
      <c r="IMG1516" s="229" t="s">
        <v>227</v>
      </c>
      <c r="IMK1516" s="229">
        <v>2024</v>
      </c>
      <c r="IML1516" s="229" t="s">
        <v>57</v>
      </c>
      <c r="IMM1516" s="229" t="s">
        <v>3875</v>
      </c>
      <c r="IMN1516" s="229">
        <v>12963689</v>
      </c>
      <c r="IMO1516" s="229" t="s">
        <v>3876</v>
      </c>
      <c r="IMP1516" s="229" t="s">
        <v>310</v>
      </c>
      <c r="IMQ1516" s="229" t="s">
        <v>3877</v>
      </c>
      <c r="IMR1516" s="229" t="s">
        <v>1480</v>
      </c>
      <c r="IMS1516" s="229" t="s">
        <v>52</v>
      </c>
      <c r="IMT1516" s="229" t="s">
        <v>3878</v>
      </c>
      <c r="IMV1516" s="229" t="s">
        <v>3879</v>
      </c>
      <c r="IMW1516" s="229" t="s">
        <v>437</v>
      </c>
      <c r="IMX1516" s="229" t="s">
        <v>282</v>
      </c>
      <c r="IMY1516" s="229" t="s">
        <v>3880</v>
      </c>
      <c r="IMZ1516" s="229" t="s">
        <v>1481</v>
      </c>
      <c r="INA1516" s="229" t="s">
        <v>523</v>
      </c>
      <c r="INB1516" s="229" t="s">
        <v>289</v>
      </c>
      <c r="INC1516" s="229" t="s">
        <v>35</v>
      </c>
      <c r="IND1516" s="229" t="s">
        <v>27</v>
      </c>
      <c r="INE1516" s="229" t="s">
        <v>181</v>
      </c>
      <c r="INF1516" s="229" t="s">
        <v>3881</v>
      </c>
      <c r="ING1516" s="229" t="s">
        <v>239</v>
      </c>
      <c r="INH1516" s="229" t="s">
        <v>1186</v>
      </c>
      <c r="INI1516" s="229" t="s">
        <v>222</v>
      </c>
      <c r="INJ1516" s="229" t="s">
        <v>223</v>
      </c>
      <c r="INK1516" s="229" t="s">
        <v>172</v>
      </c>
      <c r="INL1516" s="229" t="s">
        <v>289</v>
      </c>
      <c r="INM1516" s="229" t="s">
        <v>227</v>
      </c>
      <c r="INQ1516" s="229">
        <v>2024</v>
      </c>
      <c r="INR1516" s="229" t="s">
        <v>57</v>
      </c>
      <c r="INS1516" s="229" t="s">
        <v>3875</v>
      </c>
      <c r="INT1516" s="229">
        <v>12963689</v>
      </c>
      <c r="INU1516" s="229" t="s">
        <v>3876</v>
      </c>
      <c r="INV1516" s="229" t="s">
        <v>310</v>
      </c>
      <c r="INW1516" s="229" t="s">
        <v>3877</v>
      </c>
      <c r="INX1516" s="229" t="s">
        <v>1480</v>
      </c>
      <c r="INY1516" s="229" t="s">
        <v>52</v>
      </c>
      <c r="INZ1516" s="229" t="s">
        <v>3878</v>
      </c>
      <c r="IOB1516" s="229" t="s">
        <v>3879</v>
      </c>
      <c r="IOC1516" s="229" t="s">
        <v>437</v>
      </c>
      <c r="IOD1516" s="229" t="s">
        <v>282</v>
      </c>
      <c r="IOE1516" s="229" t="s">
        <v>3880</v>
      </c>
      <c r="IOF1516" s="229" t="s">
        <v>1481</v>
      </c>
      <c r="IOG1516" s="229" t="s">
        <v>523</v>
      </c>
      <c r="IOH1516" s="229" t="s">
        <v>289</v>
      </c>
      <c r="IOI1516" s="229" t="s">
        <v>35</v>
      </c>
      <c r="IOJ1516" s="229" t="s">
        <v>27</v>
      </c>
      <c r="IOK1516" s="229" t="s">
        <v>181</v>
      </c>
      <c r="IOL1516" s="229" t="s">
        <v>3881</v>
      </c>
      <c r="IOM1516" s="229" t="s">
        <v>239</v>
      </c>
      <c r="ION1516" s="229" t="s">
        <v>1186</v>
      </c>
      <c r="IOO1516" s="229" t="s">
        <v>222</v>
      </c>
      <c r="IOP1516" s="229" t="s">
        <v>223</v>
      </c>
      <c r="IOQ1516" s="229" t="s">
        <v>172</v>
      </c>
      <c r="IOR1516" s="229" t="s">
        <v>289</v>
      </c>
      <c r="IOS1516" s="229" t="s">
        <v>227</v>
      </c>
      <c r="IOW1516" s="229">
        <v>2024</v>
      </c>
      <c r="IOX1516" s="229" t="s">
        <v>57</v>
      </c>
      <c r="IOY1516" s="229" t="s">
        <v>3875</v>
      </c>
      <c r="IOZ1516" s="229">
        <v>12963689</v>
      </c>
      <c r="IPA1516" s="229" t="s">
        <v>3876</v>
      </c>
      <c r="IPB1516" s="229" t="s">
        <v>310</v>
      </c>
      <c r="IPC1516" s="229" t="s">
        <v>3877</v>
      </c>
      <c r="IPD1516" s="229" t="s">
        <v>1480</v>
      </c>
      <c r="IPE1516" s="229" t="s">
        <v>52</v>
      </c>
      <c r="IPF1516" s="229" t="s">
        <v>3878</v>
      </c>
      <c r="IPH1516" s="229" t="s">
        <v>3879</v>
      </c>
      <c r="IPI1516" s="229" t="s">
        <v>437</v>
      </c>
      <c r="IPJ1516" s="229" t="s">
        <v>282</v>
      </c>
      <c r="IPK1516" s="229" t="s">
        <v>3880</v>
      </c>
      <c r="IPL1516" s="229" t="s">
        <v>1481</v>
      </c>
      <c r="IPM1516" s="229" t="s">
        <v>523</v>
      </c>
      <c r="IPN1516" s="229" t="s">
        <v>289</v>
      </c>
      <c r="IPO1516" s="229" t="s">
        <v>35</v>
      </c>
      <c r="IPP1516" s="229" t="s">
        <v>27</v>
      </c>
      <c r="IPQ1516" s="229" t="s">
        <v>181</v>
      </c>
      <c r="IPR1516" s="229" t="s">
        <v>3881</v>
      </c>
      <c r="IPS1516" s="229" t="s">
        <v>239</v>
      </c>
      <c r="IPT1516" s="229" t="s">
        <v>1186</v>
      </c>
      <c r="IPU1516" s="229" t="s">
        <v>222</v>
      </c>
      <c r="IPV1516" s="229" t="s">
        <v>223</v>
      </c>
      <c r="IPW1516" s="229" t="s">
        <v>172</v>
      </c>
      <c r="IPX1516" s="229" t="s">
        <v>289</v>
      </c>
      <c r="IPY1516" s="229" t="s">
        <v>227</v>
      </c>
      <c r="IQC1516" s="229">
        <v>2024</v>
      </c>
      <c r="IQD1516" s="229" t="s">
        <v>57</v>
      </c>
      <c r="IQE1516" s="229" t="s">
        <v>3875</v>
      </c>
      <c r="IQF1516" s="229">
        <v>12963689</v>
      </c>
      <c r="IQG1516" s="229" t="s">
        <v>3876</v>
      </c>
      <c r="IQH1516" s="229" t="s">
        <v>310</v>
      </c>
      <c r="IQI1516" s="229" t="s">
        <v>3877</v>
      </c>
      <c r="IQJ1516" s="229" t="s">
        <v>1480</v>
      </c>
      <c r="IQK1516" s="229" t="s">
        <v>52</v>
      </c>
      <c r="IQL1516" s="229" t="s">
        <v>3878</v>
      </c>
      <c r="IQN1516" s="229" t="s">
        <v>3879</v>
      </c>
      <c r="IQO1516" s="229" t="s">
        <v>437</v>
      </c>
      <c r="IQP1516" s="229" t="s">
        <v>282</v>
      </c>
      <c r="IQQ1516" s="229" t="s">
        <v>3880</v>
      </c>
      <c r="IQR1516" s="229" t="s">
        <v>1481</v>
      </c>
      <c r="IQS1516" s="229" t="s">
        <v>523</v>
      </c>
      <c r="IQT1516" s="229" t="s">
        <v>289</v>
      </c>
      <c r="IQU1516" s="229" t="s">
        <v>35</v>
      </c>
      <c r="IQV1516" s="229" t="s">
        <v>27</v>
      </c>
      <c r="IQW1516" s="229" t="s">
        <v>181</v>
      </c>
      <c r="IQX1516" s="229" t="s">
        <v>3881</v>
      </c>
      <c r="IQY1516" s="229" t="s">
        <v>239</v>
      </c>
      <c r="IQZ1516" s="229" t="s">
        <v>1186</v>
      </c>
      <c r="IRA1516" s="229" t="s">
        <v>222</v>
      </c>
      <c r="IRB1516" s="229" t="s">
        <v>223</v>
      </c>
      <c r="IRC1516" s="229" t="s">
        <v>172</v>
      </c>
      <c r="IRD1516" s="229" t="s">
        <v>289</v>
      </c>
      <c r="IRE1516" s="229" t="s">
        <v>227</v>
      </c>
      <c r="IRI1516" s="229">
        <v>2024</v>
      </c>
      <c r="IRJ1516" s="229" t="s">
        <v>57</v>
      </c>
      <c r="IRK1516" s="229" t="s">
        <v>3875</v>
      </c>
      <c r="IRL1516" s="229">
        <v>12963689</v>
      </c>
      <c r="IRM1516" s="229" t="s">
        <v>3876</v>
      </c>
      <c r="IRN1516" s="229" t="s">
        <v>310</v>
      </c>
      <c r="IRO1516" s="229" t="s">
        <v>3877</v>
      </c>
      <c r="IRP1516" s="229" t="s">
        <v>1480</v>
      </c>
      <c r="IRQ1516" s="229" t="s">
        <v>52</v>
      </c>
      <c r="IRR1516" s="229" t="s">
        <v>3878</v>
      </c>
      <c r="IRT1516" s="229" t="s">
        <v>3879</v>
      </c>
      <c r="IRU1516" s="229" t="s">
        <v>437</v>
      </c>
      <c r="IRV1516" s="229" t="s">
        <v>282</v>
      </c>
      <c r="IRW1516" s="229" t="s">
        <v>3880</v>
      </c>
      <c r="IRX1516" s="229" t="s">
        <v>1481</v>
      </c>
      <c r="IRY1516" s="229" t="s">
        <v>523</v>
      </c>
      <c r="IRZ1516" s="229" t="s">
        <v>289</v>
      </c>
      <c r="ISA1516" s="229" t="s">
        <v>35</v>
      </c>
      <c r="ISB1516" s="229" t="s">
        <v>27</v>
      </c>
      <c r="ISC1516" s="229" t="s">
        <v>181</v>
      </c>
      <c r="ISD1516" s="229" t="s">
        <v>3881</v>
      </c>
      <c r="ISE1516" s="229" t="s">
        <v>239</v>
      </c>
      <c r="ISF1516" s="229" t="s">
        <v>1186</v>
      </c>
      <c r="ISG1516" s="229" t="s">
        <v>222</v>
      </c>
      <c r="ISH1516" s="229" t="s">
        <v>223</v>
      </c>
      <c r="ISI1516" s="229" t="s">
        <v>172</v>
      </c>
      <c r="ISJ1516" s="229" t="s">
        <v>289</v>
      </c>
      <c r="ISK1516" s="229" t="s">
        <v>227</v>
      </c>
      <c r="ISO1516" s="229">
        <v>2024</v>
      </c>
      <c r="ISP1516" s="229" t="s">
        <v>57</v>
      </c>
      <c r="ISQ1516" s="229" t="s">
        <v>3875</v>
      </c>
      <c r="ISR1516" s="229">
        <v>12963689</v>
      </c>
      <c r="ISS1516" s="229" t="s">
        <v>3876</v>
      </c>
      <c r="IST1516" s="229" t="s">
        <v>310</v>
      </c>
      <c r="ISU1516" s="229" t="s">
        <v>3877</v>
      </c>
      <c r="ISV1516" s="229" t="s">
        <v>1480</v>
      </c>
      <c r="ISW1516" s="229" t="s">
        <v>52</v>
      </c>
      <c r="ISX1516" s="229" t="s">
        <v>3878</v>
      </c>
      <c r="ISZ1516" s="229" t="s">
        <v>3879</v>
      </c>
      <c r="ITA1516" s="229" t="s">
        <v>437</v>
      </c>
      <c r="ITB1516" s="229" t="s">
        <v>282</v>
      </c>
      <c r="ITC1516" s="229" t="s">
        <v>3880</v>
      </c>
      <c r="ITD1516" s="229" t="s">
        <v>1481</v>
      </c>
      <c r="ITE1516" s="229" t="s">
        <v>523</v>
      </c>
      <c r="ITF1516" s="229" t="s">
        <v>289</v>
      </c>
      <c r="ITG1516" s="229" t="s">
        <v>35</v>
      </c>
      <c r="ITH1516" s="229" t="s">
        <v>27</v>
      </c>
      <c r="ITI1516" s="229" t="s">
        <v>181</v>
      </c>
      <c r="ITJ1516" s="229" t="s">
        <v>3881</v>
      </c>
      <c r="ITK1516" s="229" t="s">
        <v>239</v>
      </c>
      <c r="ITL1516" s="229" t="s">
        <v>1186</v>
      </c>
      <c r="ITM1516" s="229" t="s">
        <v>222</v>
      </c>
      <c r="ITN1516" s="229" t="s">
        <v>223</v>
      </c>
      <c r="ITO1516" s="229" t="s">
        <v>172</v>
      </c>
      <c r="ITP1516" s="229" t="s">
        <v>289</v>
      </c>
      <c r="ITQ1516" s="229" t="s">
        <v>227</v>
      </c>
      <c r="ITU1516" s="229">
        <v>2024</v>
      </c>
      <c r="ITV1516" s="229" t="s">
        <v>57</v>
      </c>
      <c r="ITW1516" s="229" t="s">
        <v>3875</v>
      </c>
      <c r="ITX1516" s="229">
        <v>12963689</v>
      </c>
      <c r="ITY1516" s="229" t="s">
        <v>3876</v>
      </c>
      <c r="ITZ1516" s="229" t="s">
        <v>310</v>
      </c>
      <c r="IUA1516" s="229" t="s">
        <v>3877</v>
      </c>
      <c r="IUB1516" s="229" t="s">
        <v>1480</v>
      </c>
      <c r="IUC1516" s="229" t="s">
        <v>52</v>
      </c>
      <c r="IUD1516" s="229" t="s">
        <v>3878</v>
      </c>
      <c r="IUF1516" s="229" t="s">
        <v>3879</v>
      </c>
      <c r="IUG1516" s="229" t="s">
        <v>437</v>
      </c>
      <c r="IUH1516" s="229" t="s">
        <v>282</v>
      </c>
      <c r="IUI1516" s="229" t="s">
        <v>3880</v>
      </c>
      <c r="IUJ1516" s="229" t="s">
        <v>1481</v>
      </c>
      <c r="IUK1516" s="229" t="s">
        <v>523</v>
      </c>
      <c r="IUL1516" s="229" t="s">
        <v>289</v>
      </c>
      <c r="IUM1516" s="229" t="s">
        <v>35</v>
      </c>
      <c r="IUN1516" s="229" t="s">
        <v>27</v>
      </c>
      <c r="IUO1516" s="229" t="s">
        <v>181</v>
      </c>
      <c r="IUP1516" s="229" t="s">
        <v>3881</v>
      </c>
      <c r="IUQ1516" s="229" t="s">
        <v>239</v>
      </c>
      <c r="IUR1516" s="229" t="s">
        <v>1186</v>
      </c>
      <c r="IUS1516" s="229" t="s">
        <v>222</v>
      </c>
      <c r="IUT1516" s="229" t="s">
        <v>223</v>
      </c>
      <c r="IUU1516" s="229" t="s">
        <v>172</v>
      </c>
      <c r="IUV1516" s="229" t="s">
        <v>289</v>
      </c>
      <c r="IUW1516" s="229" t="s">
        <v>227</v>
      </c>
      <c r="IVA1516" s="229">
        <v>2024</v>
      </c>
      <c r="IVB1516" s="229" t="s">
        <v>57</v>
      </c>
      <c r="IVC1516" s="229" t="s">
        <v>3875</v>
      </c>
      <c r="IVD1516" s="229">
        <v>12963689</v>
      </c>
      <c r="IVE1516" s="229" t="s">
        <v>3876</v>
      </c>
      <c r="IVF1516" s="229" t="s">
        <v>310</v>
      </c>
      <c r="IVG1516" s="229" t="s">
        <v>3877</v>
      </c>
      <c r="IVH1516" s="229" t="s">
        <v>1480</v>
      </c>
      <c r="IVI1516" s="229" t="s">
        <v>52</v>
      </c>
      <c r="IVJ1516" s="229" t="s">
        <v>3878</v>
      </c>
      <c r="IVL1516" s="229" t="s">
        <v>3879</v>
      </c>
      <c r="IVM1516" s="229" t="s">
        <v>437</v>
      </c>
      <c r="IVN1516" s="229" t="s">
        <v>282</v>
      </c>
      <c r="IVO1516" s="229" t="s">
        <v>3880</v>
      </c>
      <c r="IVP1516" s="229" t="s">
        <v>1481</v>
      </c>
      <c r="IVQ1516" s="229" t="s">
        <v>523</v>
      </c>
      <c r="IVR1516" s="229" t="s">
        <v>289</v>
      </c>
      <c r="IVS1516" s="229" t="s">
        <v>35</v>
      </c>
      <c r="IVT1516" s="229" t="s">
        <v>27</v>
      </c>
      <c r="IVU1516" s="229" t="s">
        <v>181</v>
      </c>
      <c r="IVV1516" s="229" t="s">
        <v>3881</v>
      </c>
      <c r="IVW1516" s="229" t="s">
        <v>239</v>
      </c>
      <c r="IVX1516" s="229" t="s">
        <v>1186</v>
      </c>
      <c r="IVY1516" s="229" t="s">
        <v>222</v>
      </c>
      <c r="IVZ1516" s="229" t="s">
        <v>223</v>
      </c>
      <c r="IWA1516" s="229" t="s">
        <v>172</v>
      </c>
      <c r="IWB1516" s="229" t="s">
        <v>289</v>
      </c>
      <c r="IWC1516" s="229" t="s">
        <v>227</v>
      </c>
      <c r="IWG1516" s="229">
        <v>2024</v>
      </c>
      <c r="IWH1516" s="229" t="s">
        <v>57</v>
      </c>
      <c r="IWI1516" s="229" t="s">
        <v>3875</v>
      </c>
      <c r="IWJ1516" s="229">
        <v>12963689</v>
      </c>
      <c r="IWK1516" s="229" t="s">
        <v>3876</v>
      </c>
      <c r="IWL1516" s="229" t="s">
        <v>310</v>
      </c>
      <c r="IWM1516" s="229" t="s">
        <v>3877</v>
      </c>
      <c r="IWN1516" s="229" t="s">
        <v>1480</v>
      </c>
      <c r="IWO1516" s="229" t="s">
        <v>52</v>
      </c>
      <c r="IWP1516" s="229" t="s">
        <v>3878</v>
      </c>
      <c r="IWR1516" s="229" t="s">
        <v>3879</v>
      </c>
      <c r="IWS1516" s="229" t="s">
        <v>437</v>
      </c>
      <c r="IWT1516" s="229" t="s">
        <v>282</v>
      </c>
      <c r="IWU1516" s="229" t="s">
        <v>3880</v>
      </c>
      <c r="IWV1516" s="229" t="s">
        <v>1481</v>
      </c>
      <c r="IWW1516" s="229" t="s">
        <v>523</v>
      </c>
      <c r="IWX1516" s="229" t="s">
        <v>289</v>
      </c>
      <c r="IWY1516" s="229" t="s">
        <v>35</v>
      </c>
      <c r="IWZ1516" s="229" t="s">
        <v>27</v>
      </c>
      <c r="IXA1516" s="229" t="s">
        <v>181</v>
      </c>
      <c r="IXB1516" s="229" t="s">
        <v>3881</v>
      </c>
      <c r="IXC1516" s="229" t="s">
        <v>239</v>
      </c>
      <c r="IXD1516" s="229" t="s">
        <v>1186</v>
      </c>
      <c r="IXE1516" s="229" t="s">
        <v>222</v>
      </c>
      <c r="IXF1516" s="229" t="s">
        <v>223</v>
      </c>
      <c r="IXG1516" s="229" t="s">
        <v>172</v>
      </c>
      <c r="IXH1516" s="229" t="s">
        <v>289</v>
      </c>
      <c r="IXI1516" s="229" t="s">
        <v>227</v>
      </c>
      <c r="IXM1516" s="229">
        <v>2024</v>
      </c>
      <c r="IXN1516" s="229" t="s">
        <v>57</v>
      </c>
      <c r="IXO1516" s="229" t="s">
        <v>3875</v>
      </c>
      <c r="IXP1516" s="229">
        <v>12963689</v>
      </c>
      <c r="IXQ1516" s="229" t="s">
        <v>3876</v>
      </c>
      <c r="IXR1516" s="229" t="s">
        <v>310</v>
      </c>
      <c r="IXS1516" s="229" t="s">
        <v>3877</v>
      </c>
      <c r="IXT1516" s="229" t="s">
        <v>1480</v>
      </c>
      <c r="IXU1516" s="229" t="s">
        <v>52</v>
      </c>
      <c r="IXV1516" s="229" t="s">
        <v>3878</v>
      </c>
      <c r="IXX1516" s="229" t="s">
        <v>3879</v>
      </c>
      <c r="IXY1516" s="229" t="s">
        <v>437</v>
      </c>
      <c r="IXZ1516" s="229" t="s">
        <v>282</v>
      </c>
      <c r="IYA1516" s="229" t="s">
        <v>3880</v>
      </c>
      <c r="IYB1516" s="229" t="s">
        <v>1481</v>
      </c>
      <c r="IYC1516" s="229" t="s">
        <v>523</v>
      </c>
      <c r="IYD1516" s="229" t="s">
        <v>289</v>
      </c>
      <c r="IYE1516" s="229" t="s">
        <v>35</v>
      </c>
      <c r="IYF1516" s="229" t="s">
        <v>27</v>
      </c>
      <c r="IYG1516" s="229" t="s">
        <v>181</v>
      </c>
      <c r="IYH1516" s="229" t="s">
        <v>3881</v>
      </c>
      <c r="IYI1516" s="229" t="s">
        <v>239</v>
      </c>
      <c r="IYJ1516" s="229" t="s">
        <v>1186</v>
      </c>
      <c r="IYK1516" s="229" t="s">
        <v>222</v>
      </c>
      <c r="IYL1516" s="229" t="s">
        <v>223</v>
      </c>
      <c r="IYM1516" s="229" t="s">
        <v>172</v>
      </c>
      <c r="IYN1516" s="229" t="s">
        <v>289</v>
      </c>
      <c r="IYO1516" s="229" t="s">
        <v>227</v>
      </c>
      <c r="IYS1516" s="229">
        <v>2024</v>
      </c>
      <c r="IYT1516" s="229" t="s">
        <v>57</v>
      </c>
      <c r="IYU1516" s="229" t="s">
        <v>3875</v>
      </c>
      <c r="IYV1516" s="229">
        <v>12963689</v>
      </c>
      <c r="IYW1516" s="229" t="s">
        <v>3876</v>
      </c>
      <c r="IYX1516" s="229" t="s">
        <v>310</v>
      </c>
      <c r="IYY1516" s="229" t="s">
        <v>3877</v>
      </c>
      <c r="IYZ1516" s="229" t="s">
        <v>1480</v>
      </c>
      <c r="IZA1516" s="229" t="s">
        <v>52</v>
      </c>
      <c r="IZB1516" s="229" t="s">
        <v>3878</v>
      </c>
      <c r="IZD1516" s="229" t="s">
        <v>3879</v>
      </c>
      <c r="IZE1516" s="229" t="s">
        <v>437</v>
      </c>
      <c r="IZF1516" s="229" t="s">
        <v>282</v>
      </c>
      <c r="IZG1516" s="229" t="s">
        <v>3880</v>
      </c>
      <c r="IZH1516" s="229" t="s">
        <v>1481</v>
      </c>
      <c r="IZI1516" s="229" t="s">
        <v>523</v>
      </c>
      <c r="IZJ1516" s="229" t="s">
        <v>289</v>
      </c>
      <c r="IZK1516" s="229" t="s">
        <v>35</v>
      </c>
      <c r="IZL1516" s="229" t="s">
        <v>27</v>
      </c>
      <c r="IZM1516" s="229" t="s">
        <v>181</v>
      </c>
      <c r="IZN1516" s="229" t="s">
        <v>3881</v>
      </c>
      <c r="IZO1516" s="229" t="s">
        <v>239</v>
      </c>
      <c r="IZP1516" s="229" t="s">
        <v>1186</v>
      </c>
      <c r="IZQ1516" s="229" t="s">
        <v>222</v>
      </c>
      <c r="IZR1516" s="229" t="s">
        <v>223</v>
      </c>
      <c r="IZS1516" s="229" t="s">
        <v>172</v>
      </c>
      <c r="IZT1516" s="229" t="s">
        <v>289</v>
      </c>
      <c r="IZU1516" s="229" t="s">
        <v>227</v>
      </c>
      <c r="IZY1516" s="229">
        <v>2024</v>
      </c>
      <c r="IZZ1516" s="229" t="s">
        <v>57</v>
      </c>
      <c r="JAA1516" s="229" t="s">
        <v>3875</v>
      </c>
      <c r="JAB1516" s="229">
        <v>12963689</v>
      </c>
      <c r="JAC1516" s="229" t="s">
        <v>3876</v>
      </c>
      <c r="JAD1516" s="229" t="s">
        <v>310</v>
      </c>
      <c r="JAE1516" s="229" t="s">
        <v>3877</v>
      </c>
      <c r="JAF1516" s="229" t="s">
        <v>1480</v>
      </c>
      <c r="JAG1516" s="229" t="s">
        <v>52</v>
      </c>
      <c r="JAH1516" s="229" t="s">
        <v>3878</v>
      </c>
      <c r="JAJ1516" s="229" t="s">
        <v>3879</v>
      </c>
      <c r="JAK1516" s="229" t="s">
        <v>437</v>
      </c>
      <c r="JAL1516" s="229" t="s">
        <v>282</v>
      </c>
      <c r="JAM1516" s="229" t="s">
        <v>3880</v>
      </c>
      <c r="JAN1516" s="229" t="s">
        <v>1481</v>
      </c>
      <c r="JAO1516" s="229" t="s">
        <v>523</v>
      </c>
      <c r="JAP1516" s="229" t="s">
        <v>289</v>
      </c>
      <c r="JAQ1516" s="229" t="s">
        <v>35</v>
      </c>
      <c r="JAR1516" s="229" t="s">
        <v>27</v>
      </c>
      <c r="JAS1516" s="229" t="s">
        <v>181</v>
      </c>
      <c r="JAT1516" s="229" t="s">
        <v>3881</v>
      </c>
      <c r="JAU1516" s="229" t="s">
        <v>239</v>
      </c>
      <c r="JAV1516" s="229" t="s">
        <v>1186</v>
      </c>
      <c r="JAW1516" s="229" t="s">
        <v>222</v>
      </c>
      <c r="JAX1516" s="229" t="s">
        <v>223</v>
      </c>
      <c r="JAY1516" s="229" t="s">
        <v>172</v>
      </c>
      <c r="JAZ1516" s="229" t="s">
        <v>289</v>
      </c>
      <c r="JBA1516" s="229" t="s">
        <v>227</v>
      </c>
      <c r="JBE1516" s="229">
        <v>2024</v>
      </c>
      <c r="JBF1516" s="229" t="s">
        <v>57</v>
      </c>
      <c r="JBG1516" s="229" t="s">
        <v>3875</v>
      </c>
      <c r="JBH1516" s="229">
        <v>12963689</v>
      </c>
      <c r="JBI1516" s="229" t="s">
        <v>3876</v>
      </c>
      <c r="JBJ1516" s="229" t="s">
        <v>310</v>
      </c>
      <c r="JBK1516" s="229" t="s">
        <v>3877</v>
      </c>
      <c r="JBL1516" s="229" t="s">
        <v>1480</v>
      </c>
      <c r="JBM1516" s="229" t="s">
        <v>52</v>
      </c>
      <c r="JBN1516" s="229" t="s">
        <v>3878</v>
      </c>
      <c r="JBP1516" s="229" t="s">
        <v>3879</v>
      </c>
      <c r="JBQ1516" s="229" t="s">
        <v>437</v>
      </c>
      <c r="JBR1516" s="229" t="s">
        <v>282</v>
      </c>
      <c r="JBS1516" s="229" t="s">
        <v>3880</v>
      </c>
      <c r="JBT1516" s="229" t="s">
        <v>1481</v>
      </c>
      <c r="JBU1516" s="229" t="s">
        <v>523</v>
      </c>
      <c r="JBV1516" s="229" t="s">
        <v>289</v>
      </c>
      <c r="JBW1516" s="229" t="s">
        <v>35</v>
      </c>
      <c r="JBX1516" s="229" t="s">
        <v>27</v>
      </c>
      <c r="JBY1516" s="229" t="s">
        <v>181</v>
      </c>
      <c r="JBZ1516" s="229" t="s">
        <v>3881</v>
      </c>
      <c r="JCA1516" s="229" t="s">
        <v>239</v>
      </c>
      <c r="JCB1516" s="229" t="s">
        <v>1186</v>
      </c>
      <c r="JCC1516" s="229" t="s">
        <v>222</v>
      </c>
      <c r="JCD1516" s="229" t="s">
        <v>223</v>
      </c>
      <c r="JCE1516" s="229" t="s">
        <v>172</v>
      </c>
      <c r="JCF1516" s="229" t="s">
        <v>289</v>
      </c>
      <c r="JCG1516" s="229" t="s">
        <v>227</v>
      </c>
      <c r="JCK1516" s="229">
        <v>2024</v>
      </c>
      <c r="JCL1516" s="229" t="s">
        <v>57</v>
      </c>
      <c r="JCM1516" s="229" t="s">
        <v>3875</v>
      </c>
      <c r="JCN1516" s="229">
        <v>12963689</v>
      </c>
      <c r="JCO1516" s="229" t="s">
        <v>3876</v>
      </c>
      <c r="JCP1516" s="229" t="s">
        <v>310</v>
      </c>
      <c r="JCQ1516" s="229" t="s">
        <v>3877</v>
      </c>
      <c r="JCR1516" s="229" t="s">
        <v>1480</v>
      </c>
      <c r="JCS1516" s="229" t="s">
        <v>52</v>
      </c>
      <c r="JCT1516" s="229" t="s">
        <v>3878</v>
      </c>
      <c r="JCV1516" s="229" t="s">
        <v>3879</v>
      </c>
      <c r="JCW1516" s="229" t="s">
        <v>437</v>
      </c>
      <c r="JCX1516" s="229" t="s">
        <v>282</v>
      </c>
      <c r="JCY1516" s="229" t="s">
        <v>3880</v>
      </c>
      <c r="JCZ1516" s="229" t="s">
        <v>1481</v>
      </c>
      <c r="JDA1516" s="229" t="s">
        <v>523</v>
      </c>
      <c r="JDB1516" s="229" t="s">
        <v>289</v>
      </c>
      <c r="JDC1516" s="229" t="s">
        <v>35</v>
      </c>
      <c r="JDD1516" s="229" t="s">
        <v>27</v>
      </c>
      <c r="JDE1516" s="229" t="s">
        <v>181</v>
      </c>
      <c r="JDF1516" s="229" t="s">
        <v>3881</v>
      </c>
      <c r="JDG1516" s="229" t="s">
        <v>239</v>
      </c>
      <c r="JDH1516" s="229" t="s">
        <v>1186</v>
      </c>
      <c r="JDI1516" s="229" t="s">
        <v>222</v>
      </c>
      <c r="JDJ1516" s="229" t="s">
        <v>223</v>
      </c>
      <c r="JDK1516" s="229" t="s">
        <v>172</v>
      </c>
      <c r="JDL1516" s="229" t="s">
        <v>289</v>
      </c>
      <c r="JDM1516" s="229" t="s">
        <v>227</v>
      </c>
      <c r="JDQ1516" s="229">
        <v>2024</v>
      </c>
      <c r="JDR1516" s="229" t="s">
        <v>57</v>
      </c>
      <c r="JDS1516" s="229" t="s">
        <v>3875</v>
      </c>
      <c r="JDT1516" s="229">
        <v>12963689</v>
      </c>
      <c r="JDU1516" s="229" t="s">
        <v>3876</v>
      </c>
      <c r="JDV1516" s="229" t="s">
        <v>310</v>
      </c>
      <c r="JDW1516" s="229" t="s">
        <v>3877</v>
      </c>
      <c r="JDX1516" s="229" t="s">
        <v>1480</v>
      </c>
      <c r="JDY1516" s="229" t="s">
        <v>52</v>
      </c>
      <c r="JDZ1516" s="229" t="s">
        <v>3878</v>
      </c>
      <c r="JEB1516" s="229" t="s">
        <v>3879</v>
      </c>
      <c r="JEC1516" s="229" t="s">
        <v>437</v>
      </c>
      <c r="JED1516" s="229" t="s">
        <v>282</v>
      </c>
      <c r="JEE1516" s="229" t="s">
        <v>3880</v>
      </c>
      <c r="JEF1516" s="229" t="s">
        <v>1481</v>
      </c>
      <c r="JEG1516" s="229" t="s">
        <v>523</v>
      </c>
      <c r="JEH1516" s="229" t="s">
        <v>289</v>
      </c>
      <c r="JEI1516" s="229" t="s">
        <v>35</v>
      </c>
      <c r="JEJ1516" s="229" t="s">
        <v>27</v>
      </c>
      <c r="JEK1516" s="229" t="s">
        <v>181</v>
      </c>
      <c r="JEL1516" s="229" t="s">
        <v>3881</v>
      </c>
      <c r="JEM1516" s="229" t="s">
        <v>239</v>
      </c>
      <c r="JEN1516" s="229" t="s">
        <v>1186</v>
      </c>
      <c r="JEO1516" s="229" t="s">
        <v>222</v>
      </c>
      <c r="JEP1516" s="229" t="s">
        <v>223</v>
      </c>
      <c r="JEQ1516" s="229" t="s">
        <v>172</v>
      </c>
      <c r="JER1516" s="229" t="s">
        <v>289</v>
      </c>
      <c r="JES1516" s="229" t="s">
        <v>227</v>
      </c>
      <c r="JEW1516" s="229">
        <v>2024</v>
      </c>
      <c r="JEX1516" s="229" t="s">
        <v>57</v>
      </c>
      <c r="JEY1516" s="229" t="s">
        <v>3875</v>
      </c>
      <c r="JEZ1516" s="229">
        <v>12963689</v>
      </c>
      <c r="JFA1516" s="229" t="s">
        <v>3876</v>
      </c>
      <c r="JFB1516" s="229" t="s">
        <v>310</v>
      </c>
      <c r="JFC1516" s="229" t="s">
        <v>3877</v>
      </c>
      <c r="JFD1516" s="229" t="s">
        <v>1480</v>
      </c>
      <c r="JFE1516" s="229" t="s">
        <v>52</v>
      </c>
      <c r="JFF1516" s="229" t="s">
        <v>3878</v>
      </c>
      <c r="JFH1516" s="229" t="s">
        <v>3879</v>
      </c>
      <c r="JFI1516" s="229" t="s">
        <v>437</v>
      </c>
      <c r="JFJ1516" s="229" t="s">
        <v>282</v>
      </c>
      <c r="JFK1516" s="229" t="s">
        <v>3880</v>
      </c>
      <c r="JFL1516" s="229" t="s">
        <v>1481</v>
      </c>
      <c r="JFM1516" s="229" t="s">
        <v>523</v>
      </c>
      <c r="JFN1516" s="229" t="s">
        <v>289</v>
      </c>
      <c r="JFO1516" s="229" t="s">
        <v>35</v>
      </c>
      <c r="JFP1516" s="229" t="s">
        <v>27</v>
      </c>
      <c r="JFQ1516" s="229" t="s">
        <v>181</v>
      </c>
      <c r="JFR1516" s="229" t="s">
        <v>3881</v>
      </c>
      <c r="JFS1516" s="229" t="s">
        <v>239</v>
      </c>
      <c r="JFT1516" s="229" t="s">
        <v>1186</v>
      </c>
      <c r="JFU1516" s="229" t="s">
        <v>222</v>
      </c>
      <c r="JFV1516" s="229" t="s">
        <v>223</v>
      </c>
      <c r="JFW1516" s="229" t="s">
        <v>172</v>
      </c>
      <c r="JFX1516" s="229" t="s">
        <v>289</v>
      </c>
      <c r="JFY1516" s="229" t="s">
        <v>227</v>
      </c>
      <c r="JGC1516" s="229">
        <v>2024</v>
      </c>
      <c r="JGD1516" s="229" t="s">
        <v>57</v>
      </c>
      <c r="JGE1516" s="229" t="s">
        <v>3875</v>
      </c>
      <c r="JGF1516" s="229">
        <v>12963689</v>
      </c>
      <c r="JGG1516" s="229" t="s">
        <v>3876</v>
      </c>
      <c r="JGH1516" s="229" t="s">
        <v>310</v>
      </c>
      <c r="JGI1516" s="229" t="s">
        <v>3877</v>
      </c>
      <c r="JGJ1516" s="229" t="s">
        <v>1480</v>
      </c>
      <c r="JGK1516" s="229" t="s">
        <v>52</v>
      </c>
      <c r="JGL1516" s="229" t="s">
        <v>3878</v>
      </c>
      <c r="JGN1516" s="229" t="s">
        <v>3879</v>
      </c>
      <c r="JGO1516" s="229" t="s">
        <v>437</v>
      </c>
      <c r="JGP1516" s="229" t="s">
        <v>282</v>
      </c>
      <c r="JGQ1516" s="229" t="s">
        <v>3880</v>
      </c>
      <c r="JGR1516" s="229" t="s">
        <v>1481</v>
      </c>
      <c r="JGS1516" s="229" t="s">
        <v>523</v>
      </c>
      <c r="JGT1516" s="229" t="s">
        <v>289</v>
      </c>
      <c r="JGU1516" s="229" t="s">
        <v>35</v>
      </c>
      <c r="JGV1516" s="229" t="s">
        <v>27</v>
      </c>
      <c r="JGW1516" s="229" t="s">
        <v>181</v>
      </c>
      <c r="JGX1516" s="229" t="s">
        <v>3881</v>
      </c>
      <c r="JGY1516" s="229" t="s">
        <v>239</v>
      </c>
      <c r="JGZ1516" s="229" t="s">
        <v>1186</v>
      </c>
      <c r="JHA1516" s="229" t="s">
        <v>222</v>
      </c>
      <c r="JHB1516" s="229" t="s">
        <v>223</v>
      </c>
      <c r="JHC1516" s="229" t="s">
        <v>172</v>
      </c>
      <c r="JHD1516" s="229" t="s">
        <v>289</v>
      </c>
      <c r="JHE1516" s="229" t="s">
        <v>227</v>
      </c>
      <c r="JHI1516" s="229">
        <v>2024</v>
      </c>
      <c r="JHJ1516" s="229" t="s">
        <v>57</v>
      </c>
      <c r="JHK1516" s="229" t="s">
        <v>3875</v>
      </c>
      <c r="JHL1516" s="229">
        <v>12963689</v>
      </c>
      <c r="JHM1516" s="229" t="s">
        <v>3876</v>
      </c>
      <c r="JHN1516" s="229" t="s">
        <v>310</v>
      </c>
      <c r="JHO1516" s="229" t="s">
        <v>3877</v>
      </c>
      <c r="JHP1516" s="229" t="s">
        <v>1480</v>
      </c>
      <c r="JHQ1516" s="229" t="s">
        <v>52</v>
      </c>
      <c r="JHR1516" s="229" t="s">
        <v>3878</v>
      </c>
      <c r="JHT1516" s="229" t="s">
        <v>3879</v>
      </c>
      <c r="JHU1516" s="229" t="s">
        <v>437</v>
      </c>
      <c r="JHV1516" s="229" t="s">
        <v>282</v>
      </c>
      <c r="JHW1516" s="229" t="s">
        <v>3880</v>
      </c>
      <c r="JHX1516" s="229" t="s">
        <v>1481</v>
      </c>
      <c r="JHY1516" s="229" t="s">
        <v>523</v>
      </c>
      <c r="JHZ1516" s="229" t="s">
        <v>289</v>
      </c>
      <c r="JIA1516" s="229" t="s">
        <v>35</v>
      </c>
      <c r="JIB1516" s="229" t="s">
        <v>27</v>
      </c>
      <c r="JIC1516" s="229" t="s">
        <v>181</v>
      </c>
      <c r="JID1516" s="229" t="s">
        <v>3881</v>
      </c>
      <c r="JIE1516" s="229" t="s">
        <v>239</v>
      </c>
      <c r="JIF1516" s="229" t="s">
        <v>1186</v>
      </c>
      <c r="JIG1516" s="229" t="s">
        <v>222</v>
      </c>
      <c r="JIH1516" s="229" t="s">
        <v>223</v>
      </c>
      <c r="JII1516" s="229" t="s">
        <v>172</v>
      </c>
      <c r="JIJ1516" s="229" t="s">
        <v>289</v>
      </c>
      <c r="JIK1516" s="229" t="s">
        <v>227</v>
      </c>
      <c r="JIO1516" s="229">
        <v>2024</v>
      </c>
      <c r="JIP1516" s="229" t="s">
        <v>57</v>
      </c>
      <c r="JIQ1516" s="229" t="s">
        <v>3875</v>
      </c>
      <c r="JIR1516" s="229">
        <v>12963689</v>
      </c>
      <c r="JIS1516" s="229" t="s">
        <v>3876</v>
      </c>
      <c r="JIT1516" s="229" t="s">
        <v>310</v>
      </c>
      <c r="JIU1516" s="229" t="s">
        <v>3877</v>
      </c>
      <c r="JIV1516" s="229" t="s">
        <v>1480</v>
      </c>
      <c r="JIW1516" s="229" t="s">
        <v>52</v>
      </c>
      <c r="JIX1516" s="229" t="s">
        <v>3878</v>
      </c>
      <c r="JIZ1516" s="229" t="s">
        <v>3879</v>
      </c>
      <c r="JJA1516" s="229" t="s">
        <v>437</v>
      </c>
      <c r="JJB1516" s="229" t="s">
        <v>282</v>
      </c>
      <c r="JJC1516" s="229" t="s">
        <v>3880</v>
      </c>
      <c r="JJD1516" s="229" t="s">
        <v>1481</v>
      </c>
      <c r="JJE1516" s="229" t="s">
        <v>523</v>
      </c>
      <c r="JJF1516" s="229" t="s">
        <v>289</v>
      </c>
      <c r="JJG1516" s="229" t="s">
        <v>35</v>
      </c>
      <c r="JJH1516" s="229" t="s">
        <v>27</v>
      </c>
      <c r="JJI1516" s="229" t="s">
        <v>181</v>
      </c>
      <c r="JJJ1516" s="229" t="s">
        <v>3881</v>
      </c>
      <c r="JJK1516" s="229" t="s">
        <v>239</v>
      </c>
      <c r="JJL1516" s="229" t="s">
        <v>1186</v>
      </c>
      <c r="JJM1516" s="229" t="s">
        <v>222</v>
      </c>
      <c r="JJN1516" s="229" t="s">
        <v>223</v>
      </c>
      <c r="JJO1516" s="229" t="s">
        <v>172</v>
      </c>
      <c r="JJP1516" s="229" t="s">
        <v>289</v>
      </c>
      <c r="JJQ1516" s="229" t="s">
        <v>227</v>
      </c>
      <c r="JJU1516" s="229">
        <v>2024</v>
      </c>
      <c r="JJV1516" s="229" t="s">
        <v>57</v>
      </c>
      <c r="JJW1516" s="229" t="s">
        <v>3875</v>
      </c>
      <c r="JJX1516" s="229">
        <v>12963689</v>
      </c>
      <c r="JJY1516" s="229" t="s">
        <v>3876</v>
      </c>
      <c r="JJZ1516" s="229" t="s">
        <v>310</v>
      </c>
      <c r="JKA1516" s="229" t="s">
        <v>3877</v>
      </c>
      <c r="JKB1516" s="229" t="s">
        <v>1480</v>
      </c>
      <c r="JKC1516" s="229" t="s">
        <v>52</v>
      </c>
      <c r="JKD1516" s="229" t="s">
        <v>3878</v>
      </c>
      <c r="JKF1516" s="229" t="s">
        <v>3879</v>
      </c>
      <c r="JKG1516" s="229" t="s">
        <v>437</v>
      </c>
      <c r="JKH1516" s="229" t="s">
        <v>282</v>
      </c>
      <c r="JKI1516" s="229" t="s">
        <v>3880</v>
      </c>
      <c r="JKJ1516" s="229" t="s">
        <v>1481</v>
      </c>
      <c r="JKK1516" s="229" t="s">
        <v>523</v>
      </c>
      <c r="JKL1516" s="229" t="s">
        <v>289</v>
      </c>
      <c r="JKM1516" s="229" t="s">
        <v>35</v>
      </c>
      <c r="JKN1516" s="229" t="s">
        <v>27</v>
      </c>
      <c r="JKO1516" s="229" t="s">
        <v>181</v>
      </c>
      <c r="JKP1516" s="229" t="s">
        <v>3881</v>
      </c>
      <c r="JKQ1516" s="229" t="s">
        <v>239</v>
      </c>
      <c r="JKR1516" s="229" t="s">
        <v>1186</v>
      </c>
      <c r="JKS1516" s="229" t="s">
        <v>222</v>
      </c>
      <c r="JKT1516" s="229" t="s">
        <v>223</v>
      </c>
      <c r="JKU1516" s="229" t="s">
        <v>172</v>
      </c>
      <c r="JKV1516" s="229" t="s">
        <v>289</v>
      </c>
      <c r="JKW1516" s="229" t="s">
        <v>227</v>
      </c>
      <c r="JLA1516" s="229">
        <v>2024</v>
      </c>
      <c r="JLB1516" s="229" t="s">
        <v>57</v>
      </c>
      <c r="JLC1516" s="229" t="s">
        <v>3875</v>
      </c>
      <c r="JLD1516" s="229">
        <v>12963689</v>
      </c>
      <c r="JLE1516" s="229" t="s">
        <v>3876</v>
      </c>
      <c r="JLF1516" s="229" t="s">
        <v>310</v>
      </c>
      <c r="JLG1516" s="229" t="s">
        <v>3877</v>
      </c>
      <c r="JLH1516" s="229" t="s">
        <v>1480</v>
      </c>
      <c r="JLI1516" s="229" t="s">
        <v>52</v>
      </c>
      <c r="JLJ1516" s="229" t="s">
        <v>3878</v>
      </c>
      <c r="JLL1516" s="229" t="s">
        <v>3879</v>
      </c>
      <c r="JLM1516" s="229" t="s">
        <v>437</v>
      </c>
      <c r="JLN1516" s="229" t="s">
        <v>282</v>
      </c>
      <c r="JLO1516" s="229" t="s">
        <v>3880</v>
      </c>
      <c r="JLP1516" s="229" t="s">
        <v>1481</v>
      </c>
      <c r="JLQ1516" s="229" t="s">
        <v>523</v>
      </c>
      <c r="JLR1516" s="229" t="s">
        <v>289</v>
      </c>
      <c r="JLS1516" s="229" t="s">
        <v>35</v>
      </c>
      <c r="JLT1516" s="229" t="s">
        <v>27</v>
      </c>
      <c r="JLU1516" s="229" t="s">
        <v>181</v>
      </c>
      <c r="JLV1516" s="229" t="s">
        <v>3881</v>
      </c>
      <c r="JLW1516" s="229" t="s">
        <v>239</v>
      </c>
      <c r="JLX1516" s="229" t="s">
        <v>1186</v>
      </c>
      <c r="JLY1516" s="229" t="s">
        <v>222</v>
      </c>
      <c r="JLZ1516" s="229" t="s">
        <v>223</v>
      </c>
      <c r="JMA1516" s="229" t="s">
        <v>172</v>
      </c>
      <c r="JMB1516" s="229" t="s">
        <v>289</v>
      </c>
      <c r="JMC1516" s="229" t="s">
        <v>227</v>
      </c>
      <c r="JMG1516" s="229">
        <v>2024</v>
      </c>
      <c r="JMH1516" s="229" t="s">
        <v>57</v>
      </c>
      <c r="JMI1516" s="229" t="s">
        <v>3875</v>
      </c>
      <c r="JMJ1516" s="229">
        <v>12963689</v>
      </c>
      <c r="JMK1516" s="229" t="s">
        <v>3876</v>
      </c>
      <c r="JML1516" s="229" t="s">
        <v>310</v>
      </c>
      <c r="JMM1516" s="229" t="s">
        <v>3877</v>
      </c>
      <c r="JMN1516" s="229" t="s">
        <v>1480</v>
      </c>
      <c r="JMO1516" s="229" t="s">
        <v>52</v>
      </c>
      <c r="JMP1516" s="229" t="s">
        <v>3878</v>
      </c>
      <c r="JMR1516" s="229" t="s">
        <v>3879</v>
      </c>
      <c r="JMS1516" s="229" t="s">
        <v>437</v>
      </c>
      <c r="JMT1516" s="229" t="s">
        <v>282</v>
      </c>
      <c r="JMU1516" s="229" t="s">
        <v>3880</v>
      </c>
      <c r="JMV1516" s="229" t="s">
        <v>1481</v>
      </c>
      <c r="JMW1516" s="229" t="s">
        <v>523</v>
      </c>
      <c r="JMX1516" s="229" t="s">
        <v>289</v>
      </c>
      <c r="JMY1516" s="229" t="s">
        <v>35</v>
      </c>
      <c r="JMZ1516" s="229" t="s">
        <v>27</v>
      </c>
      <c r="JNA1516" s="229" t="s">
        <v>181</v>
      </c>
      <c r="JNB1516" s="229" t="s">
        <v>3881</v>
      </c>
      <c r="JNC1516" s="229" t="s">
        <v>239</v>
      </c>
      <c r="JND1516" s="229" t="s">
        <v>1186</v>
      </c>
      <c r="JNE1516" s="229" t="s">
        <v>222</v>
      </c>
      <c r="JNF1516" s="229" t="s">
        <v>223</v>
      </c>
      <c r="JNG1516" s="229" t="s">
        <v>172</v>
      </c>
      <c r="JNH1516" s="229" t="s">
        <v>289</v>
      </c>
      <c r="JNI1516" s="229" t="s">
        <v>227</v>
      </c>
      <c r="JNM1516" s="229">
        <v>2024</v>
      </c>
      <c r="JNN1516" s="229" t="s">
        <v>57</v>
      </c>
      <c r="JNO1516" s="229" t="s">
        <v>3875</v>
      </c>
      <c r="JNP1516" s="229">
        <v>12963689</v>
      </c>
      <c r="JNQ1516" s="229" t="s">
        <v>3876</v>
      </c>
      <c r="JNR1516" s="229" t="s">
        <v>310</v>
      </c>
      <c r="JNS1516" s="229" t="s">
        <v>3877</v>
      </c>
      <c r="JNT1516" s="229" t="s">
        <v>1480</v>
      </c>
      <c r="JNU1516" s="229" t="s">
        <v>52</v>
      </c>
      <c r="JNV1516" s="229" t="s">
        <v>3878</v>
      </c>
      <c r="JNX1516" s="229" t="s">
        <v>3879</v>
      </c>
      <c r="JNY1516" s="229" t="s">
        <v>437</v>
      </c>
      <c r="JNZ1516" s="229" t="s">
        <v>282</v>
      </c>
      <c r="JOA1516" s="229" t="s">
        <v>3880</v>
      </c>
      <c r="JOB1516" s="229" t="s">
        <v>1481</v>
      </c>
      <c r="JOC1516" s="229" t="s">
        <v>523</v>
      </c>
      <c r="JOD1516" s="229" t="s">
        <v>289</v>
      </c>
      <c r="JOE1516" s="229" t="s">
        <v>35</v>
      </c>
      <c r="JOF1516" s="229" t="s">
        <v>27</v>
      </c>
      <c r="JOG1516" s="229" t="s">
        <v>181</v>
      </c>
      <c r="JOH1516" s="229" t="s">
        <v>3881</v>
      </c>
      <c r="JOI1516" s="229" t="s">
        <v>239</v>
      </c>
      <c r="JOJ1516" s="229" t="s">
        <v>1186</v>
      </c>
      <c r="JOK1516" s="229" t="s">
        <v>222</v>
      </c>
      <c r="JOL1516" s="229" t="s">
        <v>223</v>
      </c>
      <c r="JOM1516" s="229" t="s">
        <v>172</v>
      </c>
      <c r="JON1516" s="229" t="s">
        <v>289</v>
      </c>
      <c r="JOO1516" s="229" t="s">
        <v>227</v>
      </c>
      <c r="JOS1516" s="229">
        <v>2024</v>
      </c>
      <c r="JOT1516" s="229" t="s">
        <v>57</v>
      </c>
      <c r="JOU1516" s="229" t="s">
        <v>3875</v>
      </c>
      <c r="JOV1516" s="229">
        <v>12963689</v>
      </c>
      <c r="JOW1516" s="229" t="s">
        <v>3876</v>
      </c>
      <c r="JOX1516" s="229" t="s">
        <v>310</v>
      </c>
      <c r="JOY1516" s="229" t="s">
        <v>3877</v>
      </c>
      <c r="JOZ1516" s="229" t="s">
        <v>1480</v>
      </c>
      <c r="JPA1516" s="229" t="s">
        <v>52</v>
      </c>
      <c r="JPB1516" s="229" t="s">
        <v>3878</v>
      </c>
      <c r="JPD1516" s="229" t="s">
        <v>3879</v>
      </c>
      <c r="JPE1516" s="229" t="s">
        <v>437</v>
      </c>
      <c r="JPF1516" s="229" t="s">
        <v>282</v>
      </c>
      <c r="JPG1516" s="229" t="s">
        <v>3880</v>
      </c>
      <c r="JPH1516" s="229" t="s">
        <v>1481</v>
      </c>
      <c r="JPI1516" s="229" t="s">
        <v>523</v>
      </c>
      <c r="JPJ1516" s="229" t="s">
        <v>289</v>
      </c>
      <c r="JPK1516" s="229" t="s">
        <v>35</v>
      </c>
      <c r="JPL1516" s="229" t="s">
        <v>27</v>
      </c>
      <c r="JPM1516" s="229" t="s">
        <v>181</v>
      </c>
      <c r="JPN1516" s="229" t="s">
        <v>3881</v>
      </c>
      <c r="JPO1516" s="229" t="s">
        <v>239</v>
      </c>
      <c r="JPP1516" s="229" t="s">
        <v>1186</v>
      </c>
      <c r="JPQ1516" s="229" t="s">
        <v>222</v>
      </c>
      <c r="JPR1516" s="229" t="s">
        <v>223</v>
      </c>
      <c r="JPS1516" s="229" t="s">
        <v>172</v>
      </c>
      <c r="JPT1516" s="229" t="s">
        <v>289</v>
      </c>
      <c r="JPU1516" s="229" t="s">
        <v>227</v>
      </c>
      <c r="JPY1516" s="229">
        <v>2024</v>
      </c>
      <c r="JPZ1516" s="229" t="s">
        <v>57</v>
      </c>
      <c r="JQA1516" s="229" t="s">
        <v>3875</v>
      </c>
      <c r="JQB1516" s="229">
        <v>12963689</v>
      </c>
      <c r="JQC1516" s="229" t="s">
        <v>3876</v>
      </c>
      <c r="JQD1516" s="229" t="s">
        <v>310</v>
      </c>
      <c r="JQE1516" s="229" t="s">
        <v>3877</v>
      </c>
      <c r="JQF1516" s="229" t="s">
        <v>1480</v>
      </c>
      <c r="JQG1516" s="229" t="s">
        <v>52</v>
      </c>
      <c r="JQH1516" s="229" t="s">
        <v>3878</v>
      </c>
      <c r="JQJ1516" s="229" t="s">
        <v>3879</v>
      </c>
      <c r="JQK1516" s="229" t="s">
        <v>437</v>
      </c>
      <c r="JQL1516" s="229" t="s">
        <v>282</v>
      </c>
      <c r="JQM1516" s="229" t="s">
        <v>3880</v>
      </c>
      <c r="JQN1516" s="229" t="s">
        <v>1481</v>
      </c>
      <c r="JQO1516" s="229" t="s">
        <v>523</v>
      </c>
      <c r="JQP1516" s="229" t="s">
        <v>289</v>
      </c>
      <c r="JQQ1516" s="229" t="s">
        <v>35</v>
      </c>
      <c r="JQR1516" s="229" t="s">
        <v>27</v>
      </c>
      <c r="JQS1516" s="229" t="s">
        <v>181</v>
      </c>
      <c r="JQT1516" s="229" t="s">
        <v>3881</v>
      </c>
      <c r="JQU1516" s="229" t="s">
        <v>239</v>
      </c>
      <c r="JQV1516" s="229" t="s">
        <v>1186</v>
      </c>
      <c r="JQW1516" s="229" t="s">
        <v>222</v>
      </c>
      <c r="JQX1516" s="229" t="s">
        <v>223</v>
      </c>
      <c r="JQY1516" s="229" t="s">
        <v>172</v>
      </c>
      <c r="JQZ1516" s="229" t="s">
        <v>289</v>
      </c>
      <c r="JRA1516" s="229" t="s">
        <v>227</v>
      </c>
      <c r="JRE1516" s="229">
        <v>2024</v>
      </c>
      <c r="JRF1516" s="229" t="s">
        <v>57</v>
      </c>
      <c r="JRG1516" s="229" t="s">
        <v>3875</v>
      </c>
      <c r="JRH1516" s="229">
        <v>12963689</v>
      </c>
      <c r="JRI1516" s="229" t="s">
        <v>3876</v>
      </c>
      <c r="JRJ1516" s="229" t="s">
        <v>310</v>
      </c>
      <c r="JRK1516" s="229" t="s">
        <v>3877</v>
      </c>
      <c r="JRL1516" s="229" t="s">
        <v>1480</v>
      </c>
      <c r="JRM1516" s="229" t="s">
        <v>52</v>
      </c>
      <c r="JRN1516" s="229" t="s">
        <v>3878</v>
      </c>
      <c r="JRP1516" s="229" t="s">
        <v>3879</v>
      </c>
      <c r="JRQ1516" s="229" t="s">
        <v>437</v>
      </c>
      <c r="JRR1516" s="229" t="s">
        <v>282</v>
      </c>
      <c r="JRS1516" s="229" t="s">
        <v>3880</v>
      </c>
      <c r="JRT1516" s="229" t="s">
        <v>1481</v>
      </c>
      <c r="JRU1516" s="229" t="s">
        <v>523</v>
      </c>
      <c r="JRV1516" s="229" t="s">
        <v>289</v>
      </c>
      <c r="JRW1516" s="229" t="s">
        <v>35</v>
      </c>
      <c r="JRX1516" s="229" t="s">
        <v>27</v>
      </c>
      <c r="JRY1516" s="229" t="s">
        <v>181</v>
      </c>
      <c r="JRZ1516" s="229" t="s">
        <v>3881</v>
      </c>
      <c r="JSA1516" s="229" t="s">
        <v>239</v>
      </c>
      <c r="JSB1516" s="229" t="s">
        <v>1186</v>
      </c>
      <c r="JSC1516" s="229" t="s">
        <v>222</v>
      </c>
      <c r="JSD1516" s="229" t="s">
        <v>223</v>
      </c>
      <c r="JSE1516" s="229" t="s">
        <v>172</v>
      </c>
      <c r="JSF1516" s="229" t="s">
        <v>289</v>
      </c>
      <c r="JSG1516" s="229" t="s">
        <v>227</v>
      </c>
      <c r="JSK1516" s="229">
        <v>2024</v>
      </c>
      <c r="JSL1516" s="229" t="s">
        <v>57</v>
      </c>
      <c r="JSM1516" s="229" t="s">
        <v>3875</v>
      </c>
      <c r="JSN1516" s="229">
        <v>12963689</v>
      </c>
      <c r="JSO1516" s="229" t="s">
        <v>3876</v>
      </c>
      <c r="JSP1516" s="229" t="s">
        <v>310</v>
      </c>
      <c r="JSQ1516" s="229" t="s">
        <v>3877</v>
      </c>
      <c r="JSR1516" s="229" t="s">
        <v>1480</v>
      </c>
      <c r="JSS1516" s="229" t="s">
        <v>52</v>
      </c>
      <c r="JST1516" s="229" t="s">
        <v>3878</v>
      </c>
      <c r="JSV1516" s="229" t="s">
        <v>3879</v>
      </c>
      <c r="JSW1516" s="229" t="s">
        <v>437</v>
      </c>
      <c r="JSX1516" s="229" t="s">
        <v>282</v>
      </c>
      <c r="JSY1516" s="229" t="s">
        <v>3880</v>
      </c>
      <c r="JSZ1516" s="229" t="s">
        <v>1481</v>
      </c>
      <c r="JTA1516" s="229" t="s">
        <v>523</v>
      </c>
      <c r="JTB1516" s="229" t="s">
        <v>289</v>
      </c>
      <c r="JTC1516" s="229" t="s">
        <v>35</v>
      </c>
      <c r="JTD1516" s="229" t="s">
        <v>27</v>
      </c>
      <c r="JTE1516" s="229" t="s">
        <v>181</v>
      </c>
      <c r="JTF1516" s="229" t="s">
        <v>3881</v>
      </c>
      <c r="JTG1516" s="229" t="s">
        <v>239</v>
      </c>
      <c r="JTH1516" s="229" t="s">
        <v>1186</v>
      </c>
      <c r="JTI1516" s="229" t="s">
        <v>222</v>
      </c>
      <c r="JTJ1516" s="229" t="s">
        <v>223</v>
      </c>
      <c r="JTK1516" s="229" t="s">
        <v>172</v>
      </c>
      <c r="JTL1516" s="229" t="s">
        <v>289</v>
      </c>
      <c r="JTM1516" s="229" t="s">
        <v>227</v>
      </c>
      <c r="JTQ1516" s="229">
        <v>2024</v>
      </c>
      <c r="JTR1516" s="229" t="s">
        <v>57</v>
      </c>
      <c r="JTS1516" s="229" t="s">
        <v>3875</v>
      </c>
      <c r="JTT1516" s="229">
        <v>12963689</v>
      </c>
      <c r="JTU1516" s="229" t="s">
        <v>3876</v>
      </c>
      <c r="JTV1516" s="229" t="s">
        <v>310</v>
      </c>
      <c r="JTW1516" s="229" t="s">
        <v>3877</v>
      </c>
      <c r="JTX1516" s="229" t="s">
        <v>1480</v>
      </c>
      <c r="JTY1516" s="229" t="s">
        <v>52</v>
      </c>
      <c r="JTZ1516" s="229" t="s">
        <v>3878</v>
      </c>
      <c r="JUB1516" s="229" t="s">
        <v>3879</v>
      </c>
      <c r="JUC1516" s="229" t="s">
        <v>437</v>
      </c>
      <c r="JUD1516" s="229" t="s">
        <v>282</v>
      </c>
      <c r="JUE1516" s="229" t="s">
        <v>3880</v>
      </c>
      <c r="JUF1516" s="229" t="s">
        <v>1481</v>
      </c>
      <c r="JUG1516" s="229" t="s">
        <v>523</v>
      </c>
      <c r="JUH1516" s="229" t="s">
        <v>289</v>
      </c>
      <c r="JUI1516" s="229" t="s">
        <v>35</v>
      </c>
      <c r="JUJ1516" s="229" t="s">
        <v>27</v>
      </c>
      <c r="JUK1516" s="229" t="s">
        <v>181</v>
      </c>
      <c r="JUL1516" s="229" t="s">
        <v>3881</v>
      </c>
      <c r="JUM1516" s="229" t="s">
        <v>239</v>
      </c>
      <c r="JUN1516" s="229" t="s">
        <v>1186</v>
      </c>
      <c r="JUO1516" s="229" t="s">
        <v>222</v>
      </c>
      <c r="JUP1516" s="229" t="s">
        <v>223</v>
      </c>
      <c r="JUQ1516" s="229" t="s">
        <v>172</v>
      </c>
      <c r="JUR1516" s="229" t="s">
        <v>289</v>
      </c>
      <c r="JUS1516" s="229" t="s">
        <v>227</v>
      </c>
      <c r="JUW1516" s="229">
        <v>2024</v>
      </c>
      <c r="JUX1516" s="229" t="s">
        <v>57</v>
      </c>
      <c r="JUY1516" s="229" t="s">
        <v>3875</v>
      </c>
      <c r="JUZ1516" s="229">
        <v>12963689</v>
      </c>
      <c r="JVA1516" s="229" t="s">
        <v>3876</v>
      </c>
      <c r="JVB1516" s="229" t="s">
        <v>310</v>
      </c>
      <c r="JVC1516" s="229" t="s">
        <v>3877</v>
      </c>
      <c r="JVD1516" s="229" t="s">
        <v>1480</v>
      </c>
      <c r="JVE1516" s="229" t="s">
        <v>52</v>
      </c>
      <c r="JVF1516" s="229" t="s">
        <v>3878</v>
      </c>
      <c r="JVH1516" s="229" t="s">
        <v>3879</v>
      </c>
      <c r="JVI1516" s="229" t="s">
        <v>437</v>
      </c>
      <c r="JVJ1516" s="229" t="s">
        <v>282</v>
      </c>
      <c r="JVK1516" s="229" t="s">
        <v>3880</v>
      </c>
      <c r="JVL1516" s="229" t="s">
        <v>1481</v>
      </c>
      <c r="JVM1516" s="229" t="s">
        <v>523</v>
      </c>
      <c r="JVN1516" s="229" t="s">
        <v>289</v>
      </c>
      <c r="JVO1516" s="229" t="s">
        <v>35</v>
      </c>
      <c r="JVP1516" s="229" t="s">
        <v>27</v>
      </c>
      <c r="JVQ1516" s="229" t="s">
        <v>181</v>
      </c>
      <c r="JVR1516" s="229" t="s">
        <v>3881</v>
      </c>
      <c r="JVS1516" s="229" t="s">
        <v>239</v>
      </c>
      <c r="JVT1516" s="229" t="s">
        <v>1186</v>
      </c>
      <c r="JVU1516" s="229" t="s">
        <v>222</v>
      </c>
      <c r="JVV1516" s="229" t="s">
        <v>223</v>
      </c>
      <c r="JVW1516" s="229" t="s">
        <v>172</v>
      </c>
      <c r="JVX1516" s="229" t="s">
        <v>289</v>
      </c>
      <c r="JVY1516" s="229" t="s">
        <v>227</v>
      </c>
      <c r="JWC1516" s="229">
        <v>2024</v>
      </c>
      <c r="JWD1516" s="229" t="s">
        <v>57</v>
      </c>
      <c r="JWE1516" s="229" t="s">
        <v>3875</v>
      </c>
      <c r="JWF1516" s="229">
        <v>12963689</v>
      </c>
      <c r="JWG1516" s="229" t="s">
        <v>3876</v>
      </c>
      <c r="JWH1516" s="229" t="s">
        <v>310</v>
      </c>
      <c r="JWI1516" s="229" t="s">
        <v>3877</v>
      </c>
      <c r="JWJ1516" s="229" t="s">
        <v>1480</v>
      </c>
      <c r="JWK1516" s="229" t="s">
        <v>52</v>
      </c>
      <c r="JWL1516" s="229" t="s">
        <v>3878</v>
      </c>
      <c r="JWN1516" s="229" t="s">
        <v>3879</v>
      </c>
      <c r="JWO1516" s="229" t="s">
        <v>437</v>
      </c>
      <c r="JWP1516" s="229" t="s">
        <v>282</v>
      </c>
      <c r="JWQ1516" s="229" t="s">
        <v>3880</v>
      </c>
      <c r="JWR1516" s="229" t="s">
        <v>1481</v>
      </c>
      <c r="JWS1516" s="229" t="s">
        <v>523</v>
      </c>
      <c r="JWT1516" s="229" t="s">
        <v>289</v>
      </c>
      <c r="JWU1516" s="229" t="s">
        <v>35</v>
      </c>
      <c r="JWV1516" s="229" t="s">
        <v>27</v>
      </c>
      <c r="JWW1516" s="229" t="s">
        <v>181</v>
      </c>
      <c r="JWX1516" s="229" t="s">
        <v>3881</v>
      </c>
      <c r="JWY1516" s="229" t="s">
        <v>239</v>
      </c>
      <c r="JWZ1516" s="229" t="s">
        <v>1186</v>
      </c>
      <c r="JXA1516" s="229" t="s">
        <v>222</v>
      </c>
      <c r="JXB1516" s="229" t="s">
        <v>223</v>
      </c>
      <c r="JXC1516" s="229" t="s">
        <v>172</v>
      </c>
      <c r="JXD1516" s="229" t="s">
        <v>289</v>
      </c>
      <c r="JXE1516" s="229" t="s">
        <v>227</v>
      </c>
      <c r="JXI1516" s="229">
        <v>2024</v>
      </c>
      <c r="JXJ1516" s="229" t="s">
        <v>57</v>
      </c>
      <c r="JXK1516" s="229" t="s">
        <v>3875</v>
      </c>
      <c r="JXL1516" s="229">
        <v>12963689</v>
      </c>
      <c r="JXM1516" s="229" t="s">
        <v>3876</v>
      </c>
      <c r="JXN1516" s="229" t="s">
        <v>310</v>
      </c>
      <c r="JXO1516" s="229" t="s">
        <v>3877</v>
      </c>
      <c r="JXP1516" s="229" t="s">
        <v>1480</v>
      </c>
      <c r="JXQ1516" s="229" t="s">
        <v>52</v>
      </c>
      <c r="JXR1516" s="229" t="s">
        <v>3878</v>
      </c>
      <c r="JXT1516" s="229" t="s">
        <v>3879</v>
      </c>
      <c r="JXU1516" s="229" t="s">
        <v>437</v>
      </c>
      <c r="JXV1516" s="229" t="s">
        <v>282</v>
      </c>
      <c r="JXW1516" s="229" t="s">
        <v>3880</v>
      </c>
      <c r="JXX1516" s="229" t="s">
        <v>1481</v>
      </c>
      <c r="JXY1516" s="229" t="s">
        <v>523</v>
      </c>
      <c r="JXZ1516" s="229" t="s">
        <v>289</v>
      </c>
      <c r="JYA1516" s="229" t="s">
        <v>35</v>
      </c>
      <c r="JYB1516" s="229" t="s">
        <v>27</v>
      </c>
      <c r="JYC1516" s="229" t="s">
        <v>181</v>
      </c>
      <c r="JYD1516" s="229" t="s">
        <v>3881</v>
      </c>
      <c r="JYE1516" s="229" t="s">
        <v>239</v>
      </c>
      <c r="JYF1516" s="229" t="s">
        <v>1186</v>
      </c>
      <c r="JYG1516" s="229" t="s">
        <v>222</v>
      </c>
      <c r="JYH1516" s="229" t="s">
        <v>223</v>
      </c>
      <c r="JYI1516" s="229" t="s">
        <v>172</v>
      </c>
      <c r="JYJ1516" s="229" t="s">
        <v>289</v>
      </c>
      <c r="JYK1516" s="229" t="s">
        <v>227</v>
      </c>
      <c r="JYO1516" s="229">
        <v>2024</v>
      </c>
      <c r="JYP1516" s="229" t="s">
        <v>57</v>
      </c>
      <c r="JYQ1516" s="229" t="s">
        <v>3875</v>
      </c>
      <c r="JYR1516" s="229">
        <v>12963689</v>
      </c>
      <c r="JYS1516" s="229" t="s">
        <v>3876</v>
      </c>
      <c r="JYT1516" s="229" t="s">
        <v>310</v>
      </c>
      <c r="JYU1516" s="229" t="s">
        <v>3877</v>
      </c>
      <c r="JYV1516" s="229" t="s">
        <v>1480</v>
      </c>
      <c r="JYW1516" s="229" t="s">
        <v>52</v>
      </c>
      <c r="JYX1516" s="229" t="s">
        <v>3878</v>
      </c>
      <c r="JYZ1516" s="229" t="s">
        <v>3879</v>
      </c>
      <c r="JZA1516" s="229" t="s">
        <v>437</v>
      </c>
      <c r="JZB1516" s="229" t="s">
        <v>282</v>
      </c>
      <c r="JZC1516" s="229" t="s">
        <v>3880</v>
      </c>
      <c r="JZD1516" s="229" t="s">
        <v>1481</v>
      </c>
      <c r="JZE1516" s="229" t="s">
        <v>523</v>
      </c>
      <c r="JZF1516" s="229" t="s">
        <v>289</v>
      </c>
      <c r="JZG1516" s="229" t="s">
        <v>35</v>
      </c>
      <c r="JZH1516" s="229" t="s">
        <v>27</v>
      </c>
      <c r="JZI1516" s="229" t="s">
        <v>181</v>
      </c>
      <c r="JZJ1516" s="229" t="s">
        <v>3881</v>
      </c>
      <c r="JZK1516" s="229" t="s">
        <v>239</v>
      </c>
      <c r="JZL1516" s="229" t="s">
        <v>1186</v>
      </c>
      <c r="JZM1516" s="229" t="s">
        <v>222</v>
      </c>
      <c r="JZN1516" s="229" t="s">
        <v>223</v>
      </c>
      <c r="JZO1516" s="229" t="s">
        <v>172</v>
      </c>
      <c r="JZP1516" s="229" t="s">
        <v>289</v>
      </c>
      <c r="JZQ1516" s="229" t="s">
        <v>227</v>
      </c>
      <c r="JZU1516" s="229">
        <v>2024</v>
      </c>
      <c r="JZV1516" s="229" t="s">
        <v>57</v>
      </c>
      <c r="JZW1516" s="229" t="s">
        <v>3875</v>
      </c>
      <c r="JZX1516" s="229">
        <v>12963689</v>
      </c>
      <c r="JZY1516" s="229" t="s">
        <v>3876</v>
      </c>
      <c r="JZZ1516" s="229" t="s">
        <v>310</v>
      </c>
      <c r="KAA1516" s="229" t="s">
        <v>3877</v>
      </c>
      <c r="KAB1516" s="229" t="s">
        <v>1480</v>
      </c>
      <c r="KAC1516" s="229" t="s">
        <v>52</v>
      </c>
      <c r="KAD1516" s="229" t="s">
        <v>3878</v>
      </c>
      <c r="KAF1516" s="229" t="s">
        <v>3879</v>
      </c>
      <c r="KAG1516" s="229" t="s">
        <v>437</v>
      </c>
      <c r="KAH1516" s="229" t="s">
        <v>282</v>
      </c>
      <c r="KAI1516" s="229" t="s">
        <v>3880</v>
      </c>
      <c r="KAJ1516" s="229" t="s">
        <v>1481</v>
      </c>
      <c r="KAK1516" s="229" t="s">
        <v>523</v>
      </c>
      <c r="KAL1516" s="229" t="s">
        <v>289</v>
      </c>
      <c r="KAM1516" s="229" t="s">
        <v>35</v>
      </c>
      <c r="KAN1516" s="229" t="s">
        <v>27</v>
      </c>
      <c r="KAO1516" s="229" t="s">
        <v>181</v>
      </c>
      <c r="KAP1516" s="229" t="s">
        <v>3881</v>
      </c>
      <c r="KAQ1516" s="229" t="s">
        <v>239</v>
      </c>
      <c r="KAR1516" s="229" t="s">
        <v>1186</v>
      </c>
      <c r="KAS1516" s="229" t="s">
        <v>222</v>
      </c>
      <c r="KAT1516" s="229" t="s">
        <v>223</v>
      </c>
      <c r="KAU1516" s="229" t="s">
        <v>172</v>
      </c>
      <c r="KAV1516" s="229" t="s">
        <v>289</v>
      </c>
      <c r="KAW1516" s="229" t="s">
        <v>227</v>
      </c>
      <c r="KBA1516" s="229">
        <v>2024</v>
      </c>
      <c r="KBB1516" s="229" t="s">
        <v>57</v>
      </c>
      <c r="KBC1516" s="229" t="s">
        <v>3875</v>
      </c>
      <c r="KBD1516" s="229">
        <v>12963689</v>
      </c>
      <c r="KBE1516" s="229" t="s">
        <v>3876</v>
      </c>
      <c r="KBF1516" s="229" t="s">
        <v>310</v>
      </c>
      <c r="KBG1516" s="229" t="s">
        <v>3877</v>
      </c>
      <c r="KBH1516" s="229" t="s">
        <v>1480</v>
      </c>
      <c r="KBI1516" s="229" t="s">
        <v>52</v>
      </c>
      <c r="KBJ1516" s="229" t="s">
        <v>3878</v>
      </c>
      <c r="KBL1516" s="229" t="s">
        <v>3879</v>
      </c>
      <c r="KBM1516" s="229" t="s">
        <v>437</v>
      </c>
      <c r="KBN1516" s="229" t="s">
        <v>282</v>
      </c>
      <c r="KBO1516" s="229" t="s">
        <v>3880</v>
      </c>
      <c r="KBP1516" s="229" t="s">
        <v>1481</v>
      </c>
      <c r="KBQ1516" s="229" t="s">
        <v>523</v>
      </c>
      <c r="KBR1516" s="229" t="s">
        <v>289</v>
      </c>
      <c r="KBS1516" s="229" t="s">
        <v>35</v>
      </c>
      <c r="KBT1516" s="229" t="s">
        <v>27</v>
      </c>
      <c r="KBU1516" s="229" t="s">
        <v>181</v>
      </c>
      <c r="KBV1516" s="229" t="s">
        <v>3881</v>
      </c>
      <c r="KBW1516" s="229" t="s">
        <v>239</v>
      </c>
      <c r="KBX1516" s="229" t="s">
        <v>1186</v>
      </c>
      <c r="KBY1516" s="229" t="s">
        <v>222</v>
      </c>
      <c r="KBZ1516" s="229" t="s">
        <v>223</v>
      </c>
      <c r="KCA1516" s="229" t="s">
        <v>172</v>
      </c>
      <c r="KCB1516" s="229" t="s">
        <v>289</v>
      </c>
      <c r="KCC1516" s="229" t="s">
        <v>227</v>
      </c>
      <c r="KCG1516" s="229">
        <v>2024</v>
      </c>
      <c r="KCH1516" s="229" t="s">
        <v>57</v>
      </c>
      <c r="KCI1516" s="229" t="s">
        <v>3875</v>
      </c>
      <c r="KCJ1516" s="229">
        <v>12963689</v>
      </c>
      <c r="KCK1516" s="229" t="s">
        <v>3876</v>
      </c>
      <c r="KCL1516" s="229" t="s">
        <v>310</v>
      </c>
      <c r="KCM1516" s="229" t="s">
        <v>3877</v>
      </c>
      <c r="KCN1516" s="229" t="s">
        <v>1480</v>
      </c>
      <c r="KCO1516" s="229" t="s">
        <v>52</v>
      </c>
      <c r="KCP1516" s="229" t="s">
        <v>3878</v>
      </c>
      <c r="KCR1516" s="229" t="s">
        <v>3879</v>
      </c>
      <c r="KCS1516" s="229" t="s">
        <v>437</v>
      </c>
      <c r="KCT1516" s="229" t="s">
        <v>282</v>
      </c>
      <c r="KCU1516" s="229" t="s">
        <v>3880</v>
      </c>
      <c r="KCV1516" s="229" t="s">
        <v>1481</v>
      </c>
      <c r="KCW1516" s="229" t="s">
        <v>523</v>
      </c>
      <c r="KCX1516" s="229" t="s">
        <v>289</v>
      </c>
      <c r="KCY1516" s="229" t="s">
        <v>35</v>
      </c>
      <c r="KCZ1516" s="229" t="s">
        <v>27</v>
      </c>
      <c r="KDA1516" s="229" t="s">
        <v>181</v>
      </c>
      <c r="KDB1516" s="229" t="s">
        <v>3881</v>
      </c>
      <c r="KDC1516" s="229" t="s">
        <v>239</v>
      </c>
      <c r="KDD1516" s="229" t="s">
        <v>1186</v>
      </c>
      <c r="KDE1516" s="229" t="s">
        <v>222</v>
      </c>
      <c r="KDF1516" s="229" t="s">
        <v>223</v>
      </c>
      <c r="KDG1516" s="229" t="s">
        <v>172</v>
      </c>
      <c r="KDH1516" s="229" t="s">
        <v>289</v>
      </c>
      <c r="KDI1516" s="229" t="s">
        <v>227</v>
      </c>
      <c r="KDM1516" s="229">
        <v>2024</v>
      </c>
      <c r="KDN1516" s="229" t="s">
        <v>57</v>
      </c>
      <c r="KDO1516" s="229" t="s">
        <v>3875</v>
      </c>
      <c r="KDP1516" s="229">
        <v>12963689</v>
      </c>
      <c r="KDQ1516" s="229" t="s">
        <v>3876</v>
      </c>
      <c r="KDR1516" s="229" t="s">
        <v>310</v>
      </c>
      <c r="KDS1516" s="229" t="s">
        <v>3877</v>
      </c>
      <c r="KDT1516" s="229" t="s">
        <v>1480</v>
      </c>
      <c r="KDU1516" s="229" t="s">
        <v>52</v>
      </c>
      <c r="KDV1516" s="229" t="s">
        <v>3878</v>
      </c>
      <c r="KDX1516" s="229" t="s">
        <v>3879</v>
      </c>
      <c r="KDY1516" s="229" t="s">
        <v>437</v>
      </c>
      <c r="KDZ1516" s="229" t="s">
        <v>282</v>
      </c>
      <c r="KEA1516" s="229" t="s">
        <v>3880</v>
      </c>
      <c r="KEB1516" s="229" t="s">
        <v>1481</v>
      </c>
      <c r="KEC1516" s="229" t="s">
        <v>523</v>
      </c>
      <c r="KED1516" s="229" t="s">
        <v>289</v>
      </c>
      <c r="KEE1516" s="229" t="s">
        <v>35</v>
      </c>
      <c r="KEF1516" s="229" t="s">
        <v>27</v>
      </c>
      <c r="KEG1516" s="229" t="s">
        <v>181</v>
      </c>
      <c r="KEH1516" s="229" t="s">
        <v>3881</v>
      </c>
      <c r="KEI1516" s="229" t="s">
        <v>239</v>
      </c>
      <c r="KEJ1516" s="229" t="s">
        <v>1186</v>
      </c>
      <c r="KEK1516" s="229" t="s">
        <v>222</v>
      </c>
      <c r="KEL1516" s="229" t="s">
        <v>223</v>
      </c>
      <c r="KEM1516" s="229" t="s">
        <v>172</v>
      </c>
      <c r="KEN1516" s="229" t="s">
        <v>289</v>
      </c>
      <c r="KEO1516" s="229" t="s">
        <v>227</v>
      </c>
      <c r="KES1516" s="229">
        <v>2024</v>
      </c>
      <c r="KET1516" s="229" t="s">
        <v>57</v>
      </c>
      <c r="KEU1516" s="229" t="s">
        <v>3875</v>
      </c>
      <c r="KEV1516" s="229">
        <v>12963689</v>
      </c>
      <c r="KEW1516" s="229" t="s">
        <v>3876</v>
      </c>
      <c r="KEX1516" s="229" t="s">
        <v>310</v>
      </c>
      <c r="KEY1516" s="229" t="s">
        <v>3877</v>
      </c>
      <c r="KEZ1516" s="229" t="s">
        <v>1480</v>
      </c>
      <c r="KFA1516" s="229" t="s">
        <v>52</v>
      </c>
      <c r="KFB1516" s="229" t="s">
        <v>3878</v>
      </c>
      <c r="KFD1516" s="229" t="s">
        <v>3879</v>
      </c>
      <c r="KFE1516" s="229" t="s">
        <v>437</v>
      </c>
      <c r="KFF1516" s="229" t="s">
        <v>282</v>
      </c>
      <c r="KFG1516" s="229" t="s">
        <v>3880</v>
      </c>
      <c r="KFH1516" s="229" t="s">
        <v>1481</v>
      </c>
      <c r="KFI1516" s="229" t="s">
        <v>523</v>
      </c>
      <c r="KFJ1516" s="229" t="s">
        <v>289</v>
      </c>
      <c r="KFK1516" s="229" t="s">
        <v>35</v>
      </c>
      <c r="KFL1516" s="229" t="s">
        <v>27</v>
      </c>
      <c r="KFM1516" s="229" t="s">
        <v>181</v>
      </c>
      <c r="KFN1516" s="229" t="s">
        <v>3881</v>
      </c>
      <c r="KFO1516" s="229" t="s">
        <v>239</v>
      </c>
      <c r="KFP1516" s="229" t="s">
        <v>1186</v>
      </c>
      <c r="KFQ1516" s="229" t="s">
        <v>222</v>
      </c>
      <c r="KFR1516" s="229" t="s">
        <v>223</v>
      </c>
      <c r="KFS1516" s="229" t="s">
        <v>172</v>
      </c>
      <c r="KFT1516" s="229" t="s">
        <v>289</v>
      </c>
      <c r="KFU1516" s="229" t="s">
        <v>227</v>
      </c>
      <c r="KFY1516" s="229">
        <v>2024</v>
      </c>
      <c r="KFZ1516" s="229" t="s">
        <v>57</v>
      </c>
      <c r="KGA1516" s="229" t="s">
        <v>3875</v>
      </c>
      <c r="KGB1516" s="229">
        <v>12963689</v>
      </c>
      <c r="KGC1516" s="229" t="s">
        <v>3876</v>
      </c>
      <c r="KGD1516" s="229" t="s">
        <v>310</v>
      </c>
      <c r="KGE1516" s="229" t="s">
        <v>3877</v>
      </c>
      <c r="KGF1516" s="229" t="s">
        <v>1480</v>
      </c>
      <c r="KGG1516" s="229" t="s">
        <v>52</v>
      </c>
      <c r="KGH1516" s="229" t="s">
        <v>3878</v>
      </c>
      <c r="KGJ1516" s="229" t="s">
        <v>3879</v>
      </c>
      <c r="KGK1516" s="229" t="s">
        <v>437</v>
      </c>
      <c r="KGL1516" s="229" t="s">
        <v>282</v>
      </c>
      <c r="KGM1516" s="229" t="s">
        <v>3880</v>
      </c>
      <c r="KGN1516" s="229" t="s">
        <v>1481</v>
      </c>
      <c r="KGO1516" s="229" t="s">
        <v>523</v>
      </c>
      <c r="KGP1516" s="229" t="s">
        <v>289</v>
      </c>
      <c r="KGQ1516" s="229" t="s">
        <v>35</v>
      </c>
      <c r="KGR1516" s="229" t="s">
        <v>27</v>
      </c>
      <c r="KGS1516" s="229" t="s">
        <v>181</v>
      </c>
      <c r="KGT1516" s="229" t="s">
        <v>3881</v>
      </c>
      <c r="KGU1516" s="229" t="s">
        <v>239</v>
      </c>
      <c r="KGV1516" s="229" t="s">
        <v>1186</v>
      </c>
      <c r="KGW1516" s="229" t="s">
        <v>222</v>
      </c>
      <c r="KGX1516" s="229" t="s">
        <v>223</v>
      </c>
      <c r="KGY1516" s="229" t="s">
        <v>172</v>
      </c>
      <c r="KGZ1516" s="229" t="s">
        <v>289</v>
      </c>
      <c r="KHA1516" s="229" t="s">
        <v>227</v>
      </c>
      <c r="KHE1516" s="229">
        <v>2024</v>
      </c>
      <c r="KHF1516" s="229" t="s">
        <v>57</v>
      </c>
      <c r="KHG1516" s="229" t="s">
        <v>3875</v>
      </c>
      <c r="KHH1516" s="229">
        <v>12963689</v>
      </c>
      <c r="KHI1516" s="229" t="s">
        <v>3876</v>
      </c>
      <c r="KHJ1516" s="229" t="s">
        <v>310</v>
      </c>
      <c r="KHK1516" s="229" t="s">
        <v>3877</v>
      </c>
      <c r="KHL1516" s="229" t="s">
        <v>1480</v>
      </c>
      <c r="KHM1516" s="229" t="s">
        <v>52</v>
      </c>
      <c r="KHN1516" s="229" t="s">
        <v>3878</v>
      </c>
      <c r="KHP1516" s="229" t="s">
        <v>3879</v>
      </c>
      <c r="KHQ1516" s="229" t="s">
        <v>437</v>
      </c>
      <c r="KHR1516" s="229" t="s">
        <v>282</v>
      </c>
      <c r="KHS1516" s="229" t="s">
        <v>3880</v>
      </c>
      <c r="KHT1516" s="229" t="s">
        <v>1481</v>
      </c>
      <c r="KHU1516" s="229" t="s">
        <v>523</v>
      </c>
      <c r="KHV1516" s="229" t="s">
        <v>289</v>
      </c>
      <c r="KHW1516" s="229" t="s">
        <v>35</v>
      </c>
      <c r="KHX1516" s="229" t="s">
        <v>27</v>
      </c>
      <c r="KHY1516" s="229" t="s">
        <v>181</v>
      </c>
      <c r="KHZ1516" s="229" t="s">
        <v>3881</v>
      </c>
      <c r="KIA1516" s="229" t="s">
        <v>239</v>
      </c>
      <c r="KIB1516" s="229" t="s">
        <v>1186</v>
      </c>
      <c r="KIC1516" s="229" t="s">
        <v>222</v>
      </c>
      <c r="KID1516" s="229" t="s">
        <v>223</v>
      </c>
      <c r="KIE1516" s="229" t="s">
        <v>172</v>
      </c>
      <c r="KIF1516" s="229" t="s">
        <v>289</v>
      </c>
      <c r="KIG1516" s="229" t="s">
        <v>227</v>
      </c>
      <c r="KIK1516" s="229">
        <v>2024</v>
      </c>
      <c r="KIL1516" s="229" t="s">
        <v>57</v>
      </c>
      <c r="KIM1516" s="229" t="s">
        <v>3875</v>
      </c>
      <c r="KIN1516" s="229">
        <v>12963689</v>
      </c>
      <c r="KIO1516" s="229" t="s">
        <v>3876</v>
      </c>
      <c r="KIP1516" s="229" t="s">
        <v>310</v>
      </c>
      <c r="KIQ1516" s="229" t="s">
        <v>3877</v>
      </c>
      <c r="KIR1516" s="229" t="s">
        <v>1480</v>
      </c>
      <c r="KIS1516" s="229" t="s">
        <v>52</v>
      </c>
      <c r="KIT1516" s="229" t="s">
        <v>3878</v>
      </c>
      <c r="KIV1516" s="229" t="s">
        <v>3879</v>
      </c>
      <c r="KIW1516" s="229" t="s">
        <v>437</v>
      </c>
      <c r="KIX1516" s="229" t="s">
        <v>282</v>
      </c>
      <c r="KIY1516" s="229" t="s">
        <v>3880</v>
      </c>
      <c r="KIZ1516" s="229" t="s">
        <v>1481</v>
      </c>
      <c r="KJA1516" s="229" t="s">
        <v>523</v>
      </c>
      <c r="KJB1516" s="229" t="s">
        <v>289</v>
      </c>
      <c r="KJC1516" s="229" t="s">
        <v>35</v>
      </c>
      <c r="KJD1516" s="229" t="s">
        <v>27</v>
      </c>
      <c r="KJE1516" s="229" t="s">
        <v>181</v>
      </c>
      <c r="KJF1516" s="229" t="s">
        <v>3881</v>
      </c>
      <c r="KJG1516" s="229" t="s">
        <v>239</v>
      </c>
      <c r="KJH1516" s="229" t="s">
        <v>1186</v>
      </c>
      <c r="KJI1516" s="229" t="s">
        <v>222</v>
      </c>
      <c r="KJJ1516" s="229" t="s">
        <v>223</v>
      </c>
      <c r="KJK1516" s="229" t="s">
        <v>172</v>
      </c>
      <c r="KJL1516" s="229" t="s">
        <v>289</v>
      </c>
      <c r="KJM1516" s="229" t="s">
        <v>227</v>
      </c>
      <c r="KJQ1516" s="229">
        <v>2024</v>
      </c>
      <c r="KJR1516" s="229" t="s">
        <v>57</v>
      </c>
      <c r="KJS1516" s="229" t="s">
        <v>3875</v>
      </c>
      <c r="KJT1516" s="229">
        <v>12963689</v>
      </c>
      <c r="KJU1516" s="229" t="s">
        <v>3876</v>
      </c>
      <c r="KJV1516" s="229" t="s">
        <v>310</v>
      </c>
      <c r="KJW1516" s="229" t="s">
        <v>3877</v>
      </c>
      <c r="KJX1516" s="229" t="s">
        <v>1480</v>
      </c>
      <c r="KJY1516" s="229" t="s">
        <v>52</v>
      </c>
      <c r="KJZ1516" s="229" t="s">
        <v>3878</v>
      </c>
      <c r="KKB1516" s="229" t="s">
        <v>3879</v>
      </c>
      <c r="KKC1516" s="229" t="s">
        <v>437</v>
      </c>
      <c r="KKD1516" s="229" t="s">
        <v>282</v>
      </c>
      <c r="KKE1516" s="229" t="s">
        <v>3880</v>
      </c>
      <c r="KKF1516" s="229" t="s">
        <v>1481</v>
      </c>
      <c r="KKG1516" s="229" t="s">
        <v>523</v>
      </c>
      <c r="KKH1516" s="229" t="s">
        <v>289</v>
      </c>
      <c r="KKI1516" s="229" t="s">
        <v>35</v>
      </c>
      <c r="KKJ1516" s="229" t="s">
        <v>27</v>
      </c>
      <c r="KKK1516" s="229" t="s">
        <v>181</v>
      </c>
      <c r="KKL1516" s="229" t="s">
        <v>3881</v>
      </c>
      <c r="KKM1516" s="229" t="s">
        <v>239</v>
      </c>
      <c r="KKN1516" s="229" t="s">
        <v>1186</v>
      </c>
      <c r="KKO1516" s="229" t="s">
        <v>222</v>
      </c>
      <c r="KKP1516" s="229" t="s">
        <v>223</v>
      </c>
      <c r="KKQ1516" s="229" t="s">
        <v>172</v>
      </c>
      <c r="KKR1516" s="229" t="s">
        <v>289</v>
      </c>
      <c r="KKS1516" s="229" t="s">
        <v>227</v>
      </c>
      <c r="KKW1516" s="229">
        <v>2024</v>
      </c>
      <c r="KKX1516" s="229" t="s">
        <v>57</v>
      </c>
      <c r="KKY1516" s="229" t="s">
        <v>3875</v>
      </c>
      <c r="KKZ1516" s="229">
        <v>12963689</v>
      </c>
      <c r="KLA1516" s="229" t="s">
        <v>3876</v>
      </c>
      <c r="KLB1516" s="229" t="s">
        <v>310</v>
      </c>
      <c r="KLC1516" s="229" t="s">
        <v>3877</v>
      </c>
      <c r="KLD1516" s="229" t="s">
        <v>1480</v>
      </c>
      <c r="KLE1516" s="229" t="s">
        <v>52</v>
      </c>
      <c r="KLF1516" s="229" t="s">
        <v>3878</v>
      </c>
      <c r="KLH1516" s="229" t="s">
        <v>3879</v>
      </c>
      <c r="KLI1516" s="229" t="s">
        <v>437</v>
      </c>
      <c r="KLJ1516" s="229" t="s">
        <v>282</v>
      </c>
      <c r="KLK1516" s="229" t="s">
        <v>3880</v>
      </c>
      <c r="KLL1516" s="229" t="s">
        <v>1481</v>
      </c>
      <c r="KLM1516" s="229" t="s">
        <v>523</v>
      </c>
      <c r="KLN1516" s="229" t="s">
        <v>289</v>
      </c>
      <c r="KLO1516" s="229" t="s">
        <v>35</v>
      </c>
      <c r="KLP1516" s="229" t="s">
        <v>27</v>
      </c>
      <c r="KLQ1516" s="229" t="s">
        <v>181</v>
      </c>
      <c r="KLR1516" s="229" t="s">
        <v>3881</v>
      </c>
      <c r="KLS1516" s="229" t="s">
        <v>239</v>
      </c>
      <c r="KLT1516" s="229" t="s">
        <v>1186</v>
      </c>
      <c r="KLU1516" s="229" t="s">
        <v>222</v>
      </c>
      <c r="KLV1516" s="229" t="s">
        <v>223</v>
      </c>
      <c r="KLW1516" s="229" t="s">
        <v>172</v>
      </c>
      <c r="KLX1516" s="229" t="s">
        <v>289</v>
      </c>
      <c r="KLY1516" s="229" t="s">
        <v>227</v>
      </c>
      <c r="KMC1516" s="229">
        <v>2024</v>
      </c>
      <c r="KMD1516" s="229" t="s">
        <v>57</v>
      </c>
      <c r="KME1516" s="229" t="s">
        <v>3875</v>
      </c>
      <c r="KMF1516" s="229">
        <v>12963689</v>
      </c>
      <c r="KMG1516" s="229" t="s">
        <v>3876</v>
      </c>
      <c r="KMH1516" s="229" t="s">
        <v>310</v>
      </c>
      <c r="KMI1516" s="229" t="s">
        <v>3877</v>
      </c>
      <c r="KMJ1516" s="229" t="s">
        <v>1480</v>
      </c>
      <c r="KMK1516" s="229" t="s">
        <v>52</v>
      </c>
      <c r="KML1516" s="229" t="s">
        <v>3878</v>
      </c>
      <c r="KMN1516" s="229" t="s">
        <v>3879</v>
      </c>
      <c r="KMO1516" s="229" t="s">
        <v>437</v>
      </c>
      <c r="KMP1516" s="229" t="s">
        <v>282</v>
      </c>
      <c r="KMQ1516" s="229" t="s">
        <v>3880</v>
      </c>
      <c r="KMR1516" s="229" t="s">
        <v>1481</v>
      </c>
      <c r="KMS1516" s="229" t="s">
        <v>523</v>
      </c>
      <c r="KMT1516" s="229" t="s">
        <v>289</v>
      </c>
      <c r="KMU1516" s="229" t="s">
        <v>35</v>
      </c>
      <c r="KMV1516" s="229" t="s">
        <v>27</v>
      </c>
      <c r="KMW1516" s="229" t="s">
        <v>181</v>
      </c>
      <c r="KMX1516" s="229" t="s">
        <v>3881</v>
      </c>
      <c r="KMY1516" s="229" t="s">
        <v>239</v>
      </c>
      <c r="KMZ1516" s="229" t="s">
        <v>1186</v>
      </c>
      <c r="KNA1516" s="229" t="s">
        <v>222</v>
      </c>
      <c r="KNB1516" s="229" t="s">
        <v>223</v>
      </c>
      <c r="KNC1516" s="229" t="s">
        <v>172</v>
      </c>
      <c r="KND1516" s="229" t="s">
        <v>289</v>
      </c>
      <c r="KNE1516" s="229" t="s">
        <v>227</v>
      </c>
      <c r="KNI1516" s="229">
        <v>2024</v>
      </c>
      <c r="KNJ1516" s="229" t="s">
        <v>57</v>
      </c>
      <c r="KNK1516" s="229" t="s">
        <v>3875</v>
      </c>
      <c r="KNL1516" s="229">
        <v>12963689</v>
      </c>
      <c r="KNM1516" s="229" t="s">
        <v>3876</v>
      </c>
      <c r="KNN1516" s="229" t="s">
        <v>310</v>
      </c>
      <c r="KNO1516" s="229" t="s">
        <v>3877</v>
      </c>
      <c r="KNP1516" s="229" t="s">
        <v>1480</v>
      </c>
      <c r="KNQ1516" s="229" t="s">
        <v>52</v>
      </c>
      <c r="KNR1516" s="229" t="s">
        <v>3878</v>
      </c>
      <c r="KNT1516" s="229" t="s">
        <v>3879</v>
      </c>
      <c r="KNU1516" s="229" t="s">
        <v>437</v>
      </c>
      <c r="KNV1516" s="229" t="s">
        <v>282</v>
      </c>
      <c r="KNW1516" s="229" t="s">
        <v>3880</v>
      </c>
      <c r="KNX1516" s="229" t="s">
        <v>1481</v>
      </c>
      <c r="KNY1516" s="229" t="s">
        <v>523</v>
      </c>
      <c r="KNZ1516" s="229" t="s">
        <v>289</v>
      </c>
      <c r="KOA1516" s="229" t="s">
        <v>35</v>
      </c>
      <c r="KOB1516" s="229" t="s">
        <v>27</v>
      </c>
      <c r="KOC1516" s="229" t="s">
        <v>181</v>
      </c>
      <c r="KOD1516" s="229" t="s">
        <v>3881</v>
      </c>
      <c r="KOE1516" s="229" t="s">
        <v>239</v>
      </c>
      <c r="KOF1516" s="229" t="s">
        <v>1186</v>
      </c>
      <c r="KOG1516" s="229" t="s">
        <v>222</v>
      </c>
      <c r="KOH1516" s="229" t="s">
        <v>223</v>
      </c>
      <c r="KOI1516" s="229" t="s">
        <v>172</v>
      </c>
      <c r="KOJ1516" s="229" t="s">
        <v>289</v>
      </c>
      <c r="KOK1516" s="229" t="s">
        <v>227</v>
      </c>
      <c r="KOO1516" s="229">
        <v>2024</v>
      </c>
      <c r="KOP1516" s="229" t="s">
        <v>57</v>
      </c>
      <c r="KOQ1516" s="229" t="s">
        <v>3875</v>
      </c>
      <c r="KOR1516" s="229">
        <v>12963689</v>
      </c>
      <c r="KOS1516" s="229" t="s">
        <v>3876</v>
      </c>
      <c r="KOT1516" s="229" t="s">
        <v>310</v>
      </c>
      <c r="KOU1516" s="229" t="s">
        <v>3877</v>
      </c>
      <c r="KOV1516" s="229" t="s">
        <v>1480</v>
      </c>
      <c r="KOW1516" s="229" t="s">
        <v>52</v>
      </c>
      <c r="KOX1516" s="229" t="s">
        <v>3878</v>
      </c>
      <c r="KOZ1516" s="229" t="s">
        <v>3879</v>
      </c>
      <c r="KPA1516" s="229" t="s">
        <v>437</v>
      </c>
      <c r="KPB1516" s="229" t="s">
        <v>282</v>
      </c>
      <c r="KPC1516" s="229" t="s">
        <v>3880</v>
      </c>
      <c r="KPD1516" s="229" t="s">
        <v>1481</v>
      </c>
      <c r="KPE1516" s="229" t="s">
        <v>523</v>
      </c>
      <c r="KPF1516" s="229" t="s">
        <v>289</v>
      </c>
      <c r="KPG1516" s="229" t="s">
        <v>35</v>
      </c>
      <c r="KPH1516" s="229" t="s">
        <v>27</v>
      </c>
      <c r="KPI1516" s="229" t="s">
        <v>181</v>
      </c>
      <c r="KPJ1516" s="229" t="s">
        <v>3881</v>
      </c>
      <c r="KPK1516" s="229" t="s">
        <v>239</v>
      </c>
      <c r="KPL1516" s="229" t="s">
        <v>1186</v>
      </c>
      <c r="KPM1516" s="229" t="s">
        <v>222</v>
      </c>
      <c r="KPN1516" s="229" t="s">
        <v>223</v>
      </c>
      <c r="KPO1516" s="229" t="s">
        <v>172</v>
      </c>
      <c r="KPP1516" s="229" t="s">
        <v>289</v>
      </c>
      <c r="KPQ1516" s="229" t="s">
        <v>227</v>
      </c>
      <c r="KPU1516" s="229">
        <v>2024</v>
      </c>
      <c r="KPV1516" s="229" t="s">
        <v>57</v>
      </c>
      <c r="KPW1516" s="229" t="s">
        <v>3875</v>
      </c>
      <c r="KPX1516" s="229">
        <v>12963689</v>
      </c>
      <c r="KPY1516" s="229" t="s">
        <v>3876</v>
      </c>
      <c r="KPZ1516" s="229" t="s">
        <v>310</v>
      </c>
      <c r="KQA1516" s="229" t="s">
        <v>3877</v>
      </c>
      <c r="KQB1516" s="229" t="s">
        <v>1480</v>
      </c>
      <c r="KQC1516" s="229" t="s">
        <v>52</v>
      </c>
      <c r="KQD1516" s="229" t="s">
        <v>3878</v>
      </c>
      <c r="KQF1516" s="229" t="s">
        <v>3879</v>
      </c>
      <c r="KQG1516" s="229" t="s">
        <v>437</v>
      </c>
      <c r="KQH1516" s="229" t="s">
        <v>282</v>
      </c>
      <c r="KQI1516" s="229" t="s">
        <v>3880</v>
      </c>
      <c r="KQJ1516" s="229" t="s">
        <v>1481</v>
      </c>
      <c r="KQK1516" s="229" t="s">
        <v>523</v>
      </c>
      <c r="KQL1516" s="229" t="s">
        <v>289</v>
      </c>
      <c r="KQM1516" s="229" t="s">
        <v>35</v>
      </c>
      <c r="KQN1516" s="229" t="s">
        <v>27</v>
      </c>
      <c r="KQO1516" s="229" t="s">
        <v>181</v>
      </c>
      <c r="KQP1516" s="229" t="s">
        <v>3881</v>
      </c>
      <c r="KQQ1516" s="229" t="s">
        <v>239</v>
      </c>
      <c r="KQR1516" s="229" t="s">
        <v>1186</v>
      </c>
      <c r="KQS1516" s="229" t="s">
        <v>222</v>
      </c>
      <c r="KQT1516" s="229" t="s">
        <v>223</v>
      </c>
      <c r="KQU1516" s="229" t="s">
        <v>172</v>
      </c>
      <c r="KQV1516" s="229" t="s">
        <v>289</v>
      </c>
      <c r="KQW1516" s="229" t="s">
        <v>227</v>
      </c>
      <c r="KRA1516" s="229">
        <v>2024</v>
      </c>
      <c r="KRB1516" s="229" t="s">
        <v>57</v>
      </c>
      <c r="KRC1516" s="229" t="s">
        <v>3875</v>
      </c>
      <c r="KRD1516" s="229">
        <v>12963689</v>
      </c>
      <c r="KRE1516" s="229" t="s">
        <v>3876</v>
      </c>
      <c r="KRF1516" s="229" t="s">
        <v>310</v>
      </c>
      <c r="KRG1516" s="229" t="s">
        <v>3877</v>
      </c>
      <c r="KRH1516" s="229" t="s">
        <v>1480</v>
      </c>
      <c r="KRI1516" s="229" t="s">
        <v>52</v>
      </c>
      <c r="KRJ1516" s="229" t="s">
        <v>3878</v>
      </c>
      <c r="KRL1516" s="229" t="s">
        <v>3879</v>
      </c>
      <c r="KRM1516" s="229" t="s">
        <v>437</v>
      </c>
      <c r="KRN1516" s="229" t="s">
        <v>282</v>
      </c>
      <c r="KRO1516" s="229" t="s">
        <v>3880</v>
      </c>
      <c r="KRP1516" s="229" t="s">
        <v>1481</v>
      </c>
      <c r="KRQ1516" s="229" t="s">
        <v>523</v>
      </c>
      <c r="KRR1516" s="229" t="s">
        <v>289</v>
      </c>
      <c r="KRS1516" s="229" t="s">
        <v>35</v>
      </c>
      <c r="KRT1516" s="229" t="s">
        <v>27</v>
      </c>
      <c r="KRU1516" s="229" t="s">
        <v>181</v>
      </c>
      <c r="KRV1516" s="229" t="s">
        <v>3881</v>
      </c>
      <c r="KRW1516" s="229" t="s">
        <v>239</v>
      </c>
      <c r="KRX1516" s="229" t="s">
        <v>1186</v>
      </c>
      <c r="KRY1516" s="229" t="s">
        <v>222</v>
      </c>
      <c r="KRZ1516" s="229" t="s">
        <v>223</v>
      </c>
      <c r="KSA1516" s="229" t="s">
        <v>172</v>
      </c>
      <c r="KSB1516" s="229" t="s">
        <v>289</v>
      </c>
      <c r="KSC1516" s="229" t="s">
        <v>227</v>
      </c>
      <c r="KSG1516" s="229">
        <v>2024</v>
      </c>
      <c r="KSH1516" s="229" t="s">
        <v>57</v>
      </c>
      <c r="KSI1516" s="229" t="s">
        <v>3875</v>
      </c>
      <c r="KSJ1516" s="229">
        <v>12963689</v>
      </c>
      <c r="KSK1516" s="229" t="s">
        <v>3876</v>
      </c>
      <c r="KSL1516" s="229" t="s">
        <v>310</v>
      </c>
      <c r="KSM1516" s="229" t="s">
        <v>3877</v>
      </c>
      <c r="KSN1516" s="229" t="s">
        <v>1480</v>
      </c>
      <c r="KSO1516" s="229" t="s">
        <v>52</v>
      </c>
      <c r="KSP1516" s="229" t="s">
        <v>3878</v>
      </c>
      <c r="KSR1516" s="229" t="s">
        <v>3879</v>
      </c>
      <c r="KSS1516" s="229" t="s">
        <v>437</v>
      </c>
      <c r="KST1516" s="229" t="s">
        <v>282</v>
      </c>
      <c r="KSU1516" s="229" t="s">
        <v>3880</v>
      </c>
      <c r="KSV1516" s="229" t="s">
        <v>1481</v>
      </c>
      <c r="KSW1516" s="229" t="s">
        <v>523</v>
      </c>
      <c r="KSX1516" s="229" t="s">
        <v>289</v>
      </c>
      <c r="KSY1516" s="229" t="s">
        <v>35</v>
      </c>
      <c r="KSZ1516" s="229" t="s">
        <v>27</v>
      </c>
      <c r="KTA1516" s="229" t="s">
        <v>181</v>
      </c>
      <c r="KTB1516" s="229" t="s">
        <v>3881</v>
      </c>
      <c r="KTC1516" s="229" t="s">
        <v>239</v>
      </c>
      <c r="KTD1516" s="229" t="s">
        <v>1186</v>
      </c>
      <c r="KTE1516" s="229" t="s">
        <v>222</v>
      </c>
      <c r="KTF1516" s="229" t="s">
        <v>223</v>
      </c>
      <c r="KTG1516" s="229" t="s">
        <v>172</v>
      </c>
      <c r="KTH1516" s="229" t="s">
        <v>289</v>
      </c>
      <c r="KTI1516" s="229" t="s">
        <v>227</v>
      </c>
      <c r="KTM1516" s="229">
        <v>2024</v>
      </c>
      <c r="KTN1516" s="229" t="s">
        <v>57</v>
      </c>
      <c r="KTO1516" s="229" t="s">
        <v>3875</v>
      </c>
      <c r="KTP1516" s="229">
        <v>12963689</v>
      </c>
      <c r="KTQ1516" s="229" t="s">
        <v>3876</v>
      </c>
      <c r="KTR1516" s="229" t="s">
        <v>310</v>
      </c>
      <c r="KTS1516" s="229" t="s">
        <v>3877</v>
      </c>
      <c r="KTT1516" s="229" t="s">
        <v>1480</v>
      </c>
      <c r="KTU1516" s="229" t="s">
        <v>52</v>
      </c>
      <c r="KTV1516" s="229" t="s">
        <v>3878</v>
      </c>
      <c r="KTX1516" s="229" t="s">
        <v>3879</v>
      </c>
      <c r="KTY1516" s="229" t="s">
        <v>437</v>
      </c>
      <c r="KTZ1516" s="229" t="s">
        <v>282</v>
      </c>
      <c r="KUA1516" s="229" t="s">
        <v>3880</v>
      </c>
      <c r="KUB1516" s="229" t="s">
        <v>1481</v>
      </c>
      <c r="KUC1516" s="229" t="s">
        <v>523</v>
      </c>
      <c r="KUD1516" s="229" t="s">
        <v>289</v>
      </c>
      <c r="KUE1516" s="229" t="s">
        <v>35</v>
      </c>
      <c r="KUF1516" s="229" t="s">
        <v>27</v>
      </c>
      <c r="KUG1516" s="229" t="s">
        <v>181</v>
      </c>
      <c r="KUH1516" s="229" t="s">
        <v>3881</v>
      </c>
      <c r="KUI1516" s="229" t="s">
        <v>239</v>
      </c>
      <c r="KUJ1516" s="229" t="s">
        <v>1186</v>
      </c>
      <c r="KUK1516" s="229" t="s">
        <v>222</v>
      </c>
      <c r="KUL1516" s="229" t="s">
        <v>223</v>
      </c>
      <c r="KUM1516" s="229" t="s">
        <v>172</v>
      </c>
      <c r="KUN1516" s="229" t="s">
        <v>289</v>
      </c>
      <c r="KUO1516" s="229" t="s">
        <v>227</v>
      </c>
      <c r="KUS1516" s="229">
        <v>2024</v>
      </c>
      <c r="KUT1516" s="229" t="s">
        <v>57</v>
      </c>
      <c r="KUU1516" s="229" t="s">
        <v>3875</v>
      </c>
      <c r="KUV1516" s="229">
        <v>12963689</v>
      </c>
      <c r="KUW1516" s="229" t="s">
        <v>3876</v>
      </c>
      <c r="KUX1516" s="229" t="s">
        <v>310</v>
      </c>
      <c r="KUY1516" s="229" t="s">
        <v>3877</v>
      </c>
      <c r="KUZ1516" s="229" t="s">
        <v>1480</v>
      </c>
      <c r="KVA1516" s="229" t="s">
        <v>52</v>
      </c>
      <c r="KVB1516" s="229" t="s">
        <v>3878</v>
      </c>
      <c r="KVD1516" s="229" t="s">
        <v>3879</v>
      </c>
      <c r="KVE1516" s="229" t="s">
        <v>437</v>
      </c>
      <c r="KVF1516" s="229" t="s">
        <v>282</v>
      </c>
      <c r="KVG1516" s="229" t="s">
        <v>3880</v>
      </c>
      <c r="KVH1516" s="229" t="s">
        <v>1481</v>
      </c>
      <c r="KVI1516" s="229" t="s">
        <v>523</v>
      </c>
      <c r="KVJ1516" s="229" t="s">
        <v>289</v>
      </c>
      <c r="KVK1516" s="229" t="s">
        <v>35</v>
      </c>
      <c r="KVL1516" s="229" t="s">
        <v>27</v>
      </c>
      <c r="KVM1516" s="229" t="s">
        <v>181</v>
      </c>
      <c r="KVN1516" s="229" t="s">
        <v>3881</v>
      </c>
      <c r="KVO1516" s="229" t="s">
        <v>239</v>
      </c>
      <c r="KVP1516" s="229" t="s">
        <v>1186</v>
      </c>
      <c r="KVQ1516" s="229" t="s">
        <v>222</v>
      </c>
      <c r="KVR1516" s="229" t="s">
        <v>223</v>
      </c>
      <c r="KVS1516" s="229" t="s">
        <v>172</v>
      </c>
      <c r="KVT1516" s="229" t="s">
        <v>289</v>
      </c>
      <c r="KVU1516" s="229" t="s">
        <v>227</v>
      </c>
      <c r="KVY1516" s="229">
        <v>2024</v>
      </c>
      <c r="KVZ1516" s="229" t="s">
        <v>57</v>
      </c>
      <c r="KWA1516" s="229" t="s">
        <v>3875</v>
      </c>
      <c r="KWB1516" s="229">
        <v>12963689</v>
      </c>
      <c r="KWC1516" s="229" t="s">
        <v>3876</v>
      </c>
      <c r="KWD1516" s="229" t="s">
        <v>310</v>
      </c>
      <c r="KWE1516" s="229" t="s">
        <v>3877</v>
      </c>
      <c r="KWF1516" s="229" t="s">
        <v>1480</v>
      </c>
      <c r="KWG1516" s="229" t="s">
        <v>52</v>
      </c>
      <c r="KWH1516" s="229" t="s">
        <v>3878</v>
      </c>
      <c r="KWJ1516" s="229" t="s">
        <v>3879</v>
      </c>
      <c r="KWK1516" s="229" t="s">
        <v>437</v>
      </c>
      <c r="KWL1516" s="229" t="s">
        <v>282</v>
      </c>
      <c r="KWM1516" s="229" t="s">
        <v>3880</v>
      </c>
      <c r="KWN1516" s="229" t="s">
        <v>1481</v>
      </c>
      <c r="KWO1516" s="229" t="s">
        <v>523</v>
      </c>
      <c r="KWP1516" s="229" t="s">
        <v>289</v>
      </c>
      <c r="KWQ1516" s="229" t="s">
        <v>35</v>
      </c>
      <c r="KWR1516" s="229" t="s">
        <v>27</v>
      </c>
      <c r="KWS1516" s="229" t="s">
        <v>181</v>
      </c>
      <c r="KWT1516" s="229" t="s">
        <v>3881</v>
      </c>
      <c r="KWU1516" s="229" t="s">
        <v>239</v>
      </c>
      <c r="KWV1516" s="229" t="s">
        <v>1186</v>
      </c>
      <c r="KWW1516" s="229" t="s">
        <v>222</v>
      </c>
      <c r="KWX1516" s="229" t="s">
        <v>223</v>
      </c>
      <c r="KWY1516" s="229" t="s">
        <v>172</v>
      </c>
      <c r="KWZ1516" s="229" t="s">
        <v>289</v>
      </c>
      <c r="KXA1516" s="229" t="s">
        <v>227</v>
      </c>
      <c r="KXE1516" s="229">
        <v>2024</v>
      </c>
      <c r="KXF1516" s="229" t="s">
        <v>57</v>
      </c>
      <c r="KXG1516" s="229" t="s">
        <v>3875</v>
      </c>
      <c r="KXH1516" s="229">
        <v>12963689</v>
      </c>
      <c r="KXI1516" s="229" t="s">
        <v>3876</v>
      </c>
      <c r="KXJ1516" s="229" t="s">
        <v>310</v>
      </c>
      <c r="KXK1516" s="229" t="s">
        <v>3877</v>
      </c>
      <c r="KXL1516" s="229" t="s">
        <v>1480</v>
      </c>
      <c r="KXM1516" s="229" t="s">
        <v>52</v>
      </c>
      <c r="KXN1516" s="229" t="s">
        <v>3878</v>
      </c>
      <c r="KXP1516" s="229" t="s">
        <v>3879</v>
      </c>
      <c r="KXQ1516" s="229" t="s">
        <v>437</v>
      </c>
      <c r="KXR1516" s="229" t="s">
        <v>282</v>
      </c>
      <c r="KXS1516" s="229" t="s">
        <v>3880</v>
      </c>
      <c r="KXT1516" s="229" t="s">
        <v>1481</v>
      </c>
      <c r="KXU1516" s="229" t="s">
        <v>523</v>
      </c>
      <c r="KXV1516" s="229" t="s">
        <v>289</v>
      </c>
      <c r="KXW1516" s="229" t="s">
        <v>35</v>
      </c>
      <c r="KXX1516" s="229" t="s">
        <v>27</v>
      </c>
      <c r="KXY1516" s="229" t="s">
        <v>181</v>
      </c>
      <c r="KXZ1516" s="229" t="s">
        <v>3881</v>
      </c>
      <c r="KYA1516" s="229" t="s">
        <v>239</v>
      </c>
      <c r="KYB1516" s="229" t="s">
        <v>1186</v>
      </c>
      <c r="KYC1516" s="229" t="s">
        <v>222</v>
      </c>
      <c r="KYD1516" s="229" t="s">
        <v>223</v>
      </c>
      <c r="KYE1516" s="229" t="s">
        <v>172</v>
      </c>
      <c r="KYF1516" s="229" t="s">
        <v>289</v>
      </c>
      <c r="KYG1516" s="229" t="s">
        <v>227</v>
      </c>
      <c r="KYK1516" s="229">
        <v>2024</v>
      </c>
      <c r="KYL1516" s="229" t="s">
        <v>57</v>
      </c>
      <c r="KYM1516" s="229" t="s">
        <v>3875</v>
      </c>
      <c r="KYN1516" s="229">
        <v>12963689</v>
      </c>
      <c r="KYO1516" s="229" t="s">
        <v>3876</v>
      </c>
      <c r="KYP1516" s="229" t="s">
        <v>310</v>
      </c>
      <c r="KYQ1516" s="229" t="s">
        <v>3877</v>
      </c>
      <c r="KYR1516" s="229" t="s">
        <v>1480</v>
      </c>
      <c r="KYS1516" s="229" t="s">
        <v>52</v>
      </c>
      <c r="KYT1516" s="229" t="s">
        <v>3878</v>
      </c>
      <c r="KYV1516" s="229" t="s">
        <v>3879</v>
      </c>
      <c r="KYW1516" s="229" t="s">
        <v>437</v>
      </c>
      <c r="KYX1516" s="229" t="s">
        <v>282</v>
      </c>
      <c r="KYY1516" s="229" t="s">
        <v>3880</v>
      </c>
      <c r="KYZ1516" s="229" t="s">
        <v>1481</v>
      </c>
      <c r="KZA1516" s="229" t="s">
        <v>523</v>
      </c>
      <c r="KZB1516" s="229" t="s">
        <v>289</v>
      </c>
      <c r="KZC1516" s="229" t="s">
        <v>35</v>
      </c>
      <c r="KZD1516" s="229" t="s">
        <v>27</v>
      </c>
      <c r="KZE1516" s="229" t="s">
        <v>181</v>
      </c>
      <c r="KZF1516" s="229" t="s">
        <v>3881</v>
      </c>
      <c r="KZG1516" s="229" t="s">
        <v>239</v>
      </c>
      <c r="KZH1516" s="229" t="s">
        <v>1186</v>
      </c>
      <c r="KZI1516" s="229" t="s">
        <v>222</v>
      </c>
      <c r="KZJ1516" s="229" t="s">
        <v>223</v>
      </c>
      <c r="KZK1516" s="229" t="s">
        <v>172</v>
      </c>
      <c r="KZL1516" s="229" t="s">
        <v>289</v>
      </c>
      <c r="KZM1516" s="229" t="s">
        <v>227</v>
      </c>
      <c r="KZQ1516" s="229">
        <v>2024</v>
      </c>
      <c r="KZR1516" s="229" t="s">
        <v>57</v>
      </c>
      <c r="KZS1516" s="229" t="s">
        <v>3875</v>
      </c>
      <c r="KZT1516" s="229">
        <v>12963689</v>
      </c>
      <c r="KZU1516" s="229" t="s">
        <v>3876</v>
      </c>
      <c r="KZV1516" s="229" t="s">
        <v>310</v>
      </c>
      <c r="KZW1516" s="229" t="s">
        <v>3877</v>
      </c>
      <c r="KZX1516" s="229" t="s">
        <v>1480</v>
      </c>
      <c r="KZY1516" s="229" t="s">
        <v>52</v>
      </c>
      <c r="KZZ1516" s="229" t="s">
        <v>3878</v>
      </c>
      <c r="LAB1516" s="229" t="s">
        <v>3879</v>
      </c>
      <c r="LAC1516" s="229" t="s">
        <v>437</v>
      </c>
      <c r="LAD1516" s="229" t="s">
        <v>282</v>
      </c>
      <c r="LAE1516" s="229" t="s">
        <v>3880</v>
      </c>
      <c r="LAF1516" s="229" t="s">
        <v>1481</v>
      </c>
      <c r="LAG1516" s="229" t="s">
        <v>523</v>
      </c>
      <c r="LAH1516" s="229" t="s">
        <v>289</v>
      </c>
      <c r="LAI1516" s="229" t="s">
        <v>35</v>
      </c>
      <c r="LAJ1516" s="229" t="s">
        <v>27</v>
      </c>
      <c r="LAK1516" s="229" t="s">
        <v>181</v>
      </c>
      <c r="LAL1516" s="229" t="s">
        <v>3881</v>
      </c>
      <c r="LAM1516" s="229" t="s">
        <v>239</v>
      </c>
      <c r="LAN1516" s="229" t="s">
        <v>1186</v>
      </c>
      <c r="LAO1516" s="229" t="s">
        <v>222</v>
      </c>
      <c r="LAP1516" s="229" t="s">
        <v>223</v>
      </c>
      <c r="LAQ1516" s="229" t="s">
        <v>172</v>
      </c>
      <c r="LAR1516" s="229" t="s">
        <v>289</v>
      </c>
      <c r="LAS1516" s="229" t="s">
        <v>227</v>
      </c>
      <c r="LAW1516" s="229">
        <v>2024</v>
      </c>
      <c r="LAX1516" s="229" t="s">
        <v>57</v>
      </c>
      <c r="LAY1516" s="229" t="s">
        <v>3875</v>
      </c>
      <c r="LAZ1516" s="229">
        <v>12963689</v>
      </c>
      <c r="LBA1516" s="229" t="s">
        <v>3876</v>
      </c>
      <c r="LBB1516" s="229" t="s">
        <v>310</v>
      </c>
      <c r="LBC1516" s="229" t="s">
        <v>3877</v>
      </c>
      <c r="LBD1516" s="229" t="s">
        <v>1480</v>
      </c>
      <c r="LBE1516" s="229" t="s">
        <v>52</v>
      </c>
      <c r="LBF1516" s="229" t="s">
        <v>3878</v>
      </c>
      <c r="LBH1516" s="229" t="s">
        <v>3879</v>
      </c>
      <c r="LBI1516" s="229" t="s">
        <v>437</v>
      </c>
      <c r="LBJ1516" s="229" t="s">
        <v>282</v>
      </c>
      <c r="LBK1516" s="229" t="s">
        <v>3880</v>
      </c>
      <c r="LBL1516" s="229" t="s">
        <v>1481</v>
      </c>
      <c r="LBM1516" s="229" t="s">
        <v>523</v>
      </c>
      <c r="LBN1516" s="229" t="s">
        <v>289</v>
      </c>
      <c r="LBO1516" s="229" t="s">
        <v>35</v>
      </c>
      <c r="LBP1516" s="229" t="s">
        <v>27</v>
      </c>
      <c r="LBQ1516" s="229" t="s">
        <v>181</v>
      </c>
      <c r="LBR1516" s="229" t="s">
        <v>3881</v>
      </c>
      <c r="LBS1516" s="229" t="s">
        <v>239</v>
      </c>
      <c r="LBT1516" s="229" t="s">
        <v>1186</v>
      </c>
      <c r="LBU1516" s="229" t="s">
        <v>222</v>
      </c>
      <c r="LBV1516" s="229" t="s">
        <v>223</v>
      </c>
      <c r="LBW1516" s="229" t="s">
        <v>172</v>
      </c>
      <c r="LBX1516" s="229" t="s">
        <v>289</v>
      </c>
      <c r="LBY1516" s="229" t="s">
        <v>227</v>
      </c>
      <c r="LCC1516" s="229">
        <v>2024</v>
      </c>
      <c r="LCD1516" s="229" t="s">
        <v>57</v>
      </c>
      <c r="LCE1516" s="229" t="s">
        <v>3875</v>
      </c>
      <c r="LCF1516" s="229">
        <v>12963689</v>
      </c>
      <c r="LCG1516" s="229" t="s">
        <v>3876</v>
      </c>
      <c r="LCH1516" s="229" t="s">
        <v>310</v>
      </c>
      <c r="LCI1516" s="229" t="s">
        <v>3877</v>
      </c>
      <c r="LCJ1516" s="229" t="s">
        <v>1480</v>
      </c>
      <c r="LCK1516" s="229" t="s">
        <v>52</v>
      </c>
      <c r="LCL1516" s="229" t="s">
        <v>3878</v>
      </c>
      <c r="LCN1516" s="229" t="s">
        <v>3879</v>
      </c>
      <c r="LCO1516" s="229" t="s">
        <v>437</v>
      </c>
      <c r="LCP1516" s="229" t="s">
        <v>282</v>
      </c>
      <c r="LCQ1516" s="229" t="s">
        <v>3880</v>
      </c>
      <c r="LCR1516" s="229" t="s">
        <v>1481</v>
      </c>
      <c r="LCS1516" s="229" t="s">
        <v>523</v>
      </c>
      <c r="LCT1516" s="229" t="s">
        <v>289</v>
      </c>
      <c r="LCU1516" s="229" t="s">
        <v>35</v>
      </c>
      <c r="LCV1516" s="229" t="s">
        <v>27</v>
      </c>
      <c r="LCW1516" s="229" t="s">
        <v>181</v>
      </c>
      <c r="LCX1516" s="229" t="s">
        <v>3881</v>
      </c>
      <c r="LCY1516" s="229" t="s">
        <v>239</v>
      </c>
      <c r="LCZ1516" s="229" t="s">
        <v>1186</v>
      </c>
      <c r="LDA1516" s="229" t="s">
        <v>222</v>
      </c>
      <c r="LDB1516" s="229" t="s">
        <v>223</v>
      </c>
      <c r="LDC1516" s="229" t="s">
        <v>172</v>
      </c>
      <c r="LDD1516" s="229" t="s">
        <v>289</v>
      </c>
      <c r="LDE1516" s="229" t="s">
        <v>227</v>
      </c>
      <c r="LDI1516" s="229">
        <v>2024</v>
      </c>
      <c r="LDJ1516" s="229" t="s">
        <v>57</v>
      </c>
      <c r="LDK1516" s="229" t="s">
        <v>3875</v>
      </c>
      <c r="LDL1516" s="229">
        <v>12963689</v>
      </c>
      <c r="LDM1516" s="229" t="s">
        <v>3876</v>
      </c>
      <c r="LDN1516" s="229" t="s">
        <v>310</v>
      </c>
      <c r="LDO1516" s="229" t="s">
        <v>3877</v>
      </c>
      <c r="LDP1516" s="229" t="s">
        <v>1480</v>
      </c>
      <c r="LDQ1516" s="229" t="s">
        <v>52</v>
      </c>
      <c r="LDR1516" s="229" t="s">
        <v>3878</v>
      </c>
      <c r="LDT1516" s="229" t="s">
        <v>3879</v>
      </c>
      <c r="LDU1516" s="229" t="s">
        <v>437</v>
      </c>
      <c r="LDV1516" s="229" t="s">
        <v>282</v>
      </c>
      <c r="LDW1516" s="229" t="s">
        <v>3880</v>
      </c>
      <c r="LDX1516" s="229" t="s">
        <v>1481</v>
      </c>
      <c r="LDY1516" s="229" t="s">
        <v>523</v>
      </c>
      <c r="LDZ1516" s="229" t="s">
        <v>289</v>
      </c>
      <c r="LEA1516" s="229" t="s">
        <v>35</v>
      </c>
      <c r="LEB1516" s="229" t="s">
        <v>27</v>
      </c>
      <c r="LEC1516" s="229" t="s">
        <v>181</v>
      </c>
      <c r="LED1516" s="229" t="s">
        <v>3881</v>
      </c>
      <c r="LEE1516" s="229" t="s">
        <v>239</v>
      </c>
      <c r="LEF1516" s="229" t="s">
        <v>1186</v>
      </c>
      <c r="LEG1516" s="229" t="s">
        <v>222</v>
      </c>
      <c r="LEH1516" s="229" t="s">
        <v>223</v>
      </c>
      <c r="LEI1516" s="229" t="s">
        <v>172</v>
      </c>
      <c r="LEJ1516" s="229" t="s">
        <v>289</v>
      </c>
      <c r="LEK1516" s="229" t="s">
        <v>227</v>
      </c>
      <c r="LEO1516" s="229">
        <v>2024</v>
      </c>
      <c r="LEP1516" s="229" t="s">
        <v>57</v>
      </c>
      <c r="LEQ1516" s="229" t="s">
        <v>3875</v>
      </c>
      <c r="LER1516" s="229">
        <v>12963689</v>
      </c>
      <c r="LES1516" s="229" t="s">
        <v>3876</v>
      </c>
      <c r="LET1516" s="229" t="s">
        <v>310</v>
      </c>
      <c r="LEU1516" s="229" t="s">
        <v>3877</v>
      </c>
      <c r="LEV1516" s="229" t="s">
        <v>1480</v>
      </c>
      <c r="LEW1516" s="229" t="s">
        <v>52</v>
      </c>
      <c r="LEX1516" s="229" t="s">
        <v>3878</v>
      </c>
      <c r="LEZ1516" s="229" t="s">
        <v>3879</v>
      </c>
      <c r="LFA1516" s="229" t="s">
        <v>437</v>
      </c>
      <c r="LFB1516" s="229" t="s">
        <v>282</v>
      </c>
      <c r="LFC1516" s="229" t="s">
        <v>3880</v>
      </c>
      <c r="LFD1516" s="229" t="s">
        <v>1481</v>
      </c>
      <c r="LFE1516" s="229" t="s">
        <v>523</v>
      </c>
      <c r="LFF1516" s="229" t="s">
        <v>289</v>
      </c>
      <c r="LFG1516" s="229" t="s">
        <v>35</v>
      </c>
      <c r="LFH1516" s="229" t="s">
        <v>27</v>
      </c>
      <c r="LFI1516" s="229" t="s">
        <v>181</v>
      </c>
      <c r="LFJ1516" s="229" t="s">
        <v>3881</v>
      </c>
      <c r="LFK1516" s="229" t="s">
        <v>239</v>
      </c>
      <c r="LFL1516" s="229" t="s">
        <v>1186</v>
      </c>
      <c r="LFM1516" s="229" t="s">
        <v>222</v>
      </c>
      <c r="LFN1516" s="229" t="s">
        <v>223</v>
      </c>
      <c r="LFO1516" s="229" t="s">
        <v>172</v>
      </c>
      <c r="LFP1516" s="229" t="s">
        <v>289</v>
      </c>
      <c r="LFQ1516" s="229" t="s">
        <v>227</v>
      </c>
      <c r="LFU1516" s="229">
        <v>2024</v>
      </c>
      <c r="LFV1516" s="229" t="s">
        <v>57</v>
      </c>
      <c r="LFW1516" s="229" t="s">
        <v>3875</v>
      </c>
      <c r="LFX1516" s="229">
        <v>12963689</v>
      </c>
      <c r="LFY1516" s="229" t="s">
        <v>3876</v>
      </c>
      <c r="LFZ1516" s="229" t="s">
        <v>310</v>
      </c>
      <c r="LGA1516" s="229" t="s">
        <v>3877</v>
      </c>
      <c r="LGB1516" s="229" t="s">
        <v>1480</v>
      </c>
      <c r="LGC1516" s="229" t="s">
        <v>52</v>
      </c>
      <c r="LGD1516" s="229" t="s">
        <v>3878</v>
      </c>
      <c r="LGF1516" s="229" t="s">
        <v>3879</v>
      </c>
      <c r="LGG1516" s="229" t="s">
        <v>437</v>
      </c>
      <c r="LGH1516" s="229" t="s">
        <v>282</v>
      </c>
      <c r="LGI1516" s="229" t="s">
        <v>3880</v>
      </c>
      <c r="LGJ1516" s="229" t="s">
        <v>1481</v>
      </c>
      <c r="LGK1516" s="229" t="s">
        <v>523</v>
      </c>
      <c r="LGL1516" s="229" t="s">
        <v>289</v>
      </c>
      <c r="LGM1516" s="229" t="s">
        <v>35</v>
      </c>
      <c r="LGN1516" s="229" t="s">
        <v>27</v>
      </c>
      <c r="LGO1516" s="229" t="s">
        <v>181</v>
      </c>
      <c r="LGP1516" s="229" t="s">
        <v>3881</v>
      </c>
      <c r="LGQ1516" s="229" t="s">
        <v>239</v>
      </c>
      <c r="LGR1516" s="229" t="s">
        <v>1186</v>
      </c>
      <c r="LGS1516" s="229" t="s">
        <v>222</v>
      </c>
      <c r="LGT1516" s="229" t="s">
        <v>223</v>
      </c>
      <c r="LGU1516" s="229" t="s">
        <v>172</v>
      </c>
      <c r="LGV1516" s="229" t="s">
        <v>289</v>
      </c>
      <c r="LGW1516" s="229" t="s">
        <v>227</v>
      </c>
      <c r="LHA1516" s="229">
        <v>2024</v>
      </c>
      <c r="LHB1516" s="229" t="s">
        <v>57</v>
      </c>
      <c r="LHC1516" s="229" t="s">
        <v>3875</v>
      </c>
      <c r="LHD1516" s="229">
        <v>12963689</v>
      </c>
      <c r="LHE1516" s="229" t="s">
        <v>3876</v>
      </c>
      <c r="LHF1516" s="229" t="s">
        <v>310</v>
      </c>
      <c r="LHG1516" s="229" t="s">
        <v>3877</v>
      </c>
      <c r="LHH1516" s="229" t="s">
        <v>1480</v>
      </c>
      <c r="LHI1516" s="229" t="s">
        <v>52</v>
      </c>
      <c r="LHJ1516" s="229" t="s">
        <v>3878</v>
      </c>
      <c r="LHL1516" s="229" t="s">
        <v>3879</v>
      </c>
      <c r="LHM1516" s="229" t="s">
        <v>437</v>
      </c>
      <c r="LHN1516" s="229" t="s">
        <v>282</v>
      </c>
      <c r="LHO1516" s="229" t="s">
        <v>3880</v>
      </c>
      <c r="LHP1516" s="229" t="s">
        <v>1481</v>
      </c>
      <c r="LHQ1516" s="229" t="s">
        <v>523</v>
      </c>
      <c r="LHR1516" s="229" t="s">
        <v>289</v>
      </c>
      <c r="LHS1516" s="229" t="s">
        <v>35</v>
      </c>
      <c r="LHT1516" s="229" t="s">
        <v>27</v>
      </c>
      <c r="LHU1516" s="229" t="s">
        <v>181</v>
      </c>
      <c r="LHV1516" s="229" t="s">
        <v>3881</v>
      </c>
      <c r="LHW1516" s="229" t="s">
        <v>239</v>
      </c>
      <c r="LHX1516" s="229" t="s">
        <v>1186</v>
      </c>
      <c r="LHY1516" s="229" t="s">
        <v>222</v>
      </c>
      <c r="LHZ1516" s="229" t="s">
        <v>223</v>
      </c>
      <c r="LIA1516" s="229" t="s">
        <v>172</v>
      </c>
      <c r="LIB1516" s="229" t="s">
        <v>289</v>
      </c>
      <c r="LIC1516" s="229" t="s">
        <v>227</v>
      </c>
      <c r="LIG1516" s="229">
        <v>2024</v>
      </c>
      <c r="LIH1516" s="229" t="s">
        <v>57</v>
      </c>
      <c r="LII1516" s="229" t="s">
        <v>3875</v>
      </c>
      <c r="LIJ1516" s="229">
        <v>12963689</v>
      </c>
      <c r="LIK1516" s="229" t="s">
        <v>3876</v>
      </c>
      <c r="LIL1516" s="229" t="s">
        <v>310</v>
      </c>
      <c r="LIM1516" s="229" t="s">
        <v>3877</v>
      </c>
      <c r="LIN1516" s="229" t="s">
        <v>1480</v>
      </c>
      <c r="LIO1516" s="229" t="s">
        <v>52</v>
      </c>
      <c r="LIP1516" s="229" t="s">
        <v>3878</v>
      </c>
      <c r="LIR1516" s="229" t="s">
        <v>3879</v>
      </c>
      <c r="LIS1516" s="229" t="s">
        <v>437</v>
      </c>
      <c r="LIT1516" s="229" t="s">
        <v>282</v>
      </c>
      <c r="LIU1516" s="229" t="s">
        <v>3880</v>
      </c>
      <c r="LIV1516" s="229" t="s">
        <v>1481</v>
      </c>
      <c r="LIW1516" s="229" t="s">
        <v>523</v>
      </c>
      <c r="LIX1516" s="229" t="s">
        <v>289</v>
      </c>
      <c r="LIY1516" s="229" t="s">
        <v>35</v>
      </c>
      <c r="LIZ1516" s="229" t="s">
        <v>27</v>
      </c>
      <c r="LJA1516" s="229" t="s">
        <v>181</v>
      </c>
      <c r="LJB1516" s="229" t="s">
        <v>3881</v>
      </c>
      <c r="LJC1516" s="229" t="s">
        <v>239</v>
      </c>
      <c r="LJD1516" s="229" t="s">
        <v>1186</v>
      </c>
      <c r="LJE1516" s="229" t="s">
        <v>222</v>
      </c>
      <c r="LJF1516" s="229" t="s">
        <v>223</v>
      </c>
      <c r="LJG1516" s="229" t="s">
        <v>172</v>
      </c>
      <c r="LJH1516" s="229" t="s">
        <v>289</v>
      </c>
      <c r="LJI1516" s="229" t="s">
        <v>227</v>
      </c>
      <c r="LJM1516" s="229">
        <v>2024</v>
      </c>
      <c r="LJN1516" s="229" t="s">
        <v>57</v>
      </c>
      <c r="LJO1516" s="229" t="s">
        <v>3875</v>
      </c>
      <c r="LJP1516" s="229">
        <v>12963689</v>
      </c>
      <c r="LJQ1516" s="229" t="s">
        <v>3876</v>
      </c>
      <c r="LJR1516" s="229" t="s">
        <v>310</v>
      </c>
      <c r="LJS1516" s="229" t="s">
        <v>3877</v>
      </c>
      <c r="LJT1516" s="229" t="s">
        <v>1480</v>
      </c>
      <c r="LJU1516" s="229" t="s">
        <v>52</v>
      </c>
      <c r="LJV1516" s="229" t="s">
        <v>3878</v>
      </c>
      <c r="LJX1516" s="229" t="s">
        <v>3879</v>
      </c>
      <c r="LJY1516" s="229" t="s">
        <v>437</v>
      </c>
      <c r="LJZ1516" s="229" t="s">
        <v>282</v>
      </c>
      <c r="LKA1516" s="229" t="s">
        <v>3880</v>
      </c>
      <c r="LKB1516" s="229" t="s">
        <v>1481</v>
      </c>
      <c r="LKC1516" s="229" t="s">
        <v>523</v>
      </c>
      <c r="LKD1516" s="229" t="s">
        <v>289</v>
      </c>
      <c r="LKE1516" s="229" t="s">
        <v>35</v>
      </c>
      <c r="LKF1516" s="229" t="s">
        <v>27</v>
      </c>
      <c r="LKG1516" s="229" t="s">
        <v>181</v>
      </c>
      <c r="LKH1516" s="229" t="s">
        <v>3881</v>
      </c>
      <c r="LKI1516" s="229" t="s">
        <v>239</v>
      </c>
      <c r="LKJ1516" s="229" t="s">
        <v>1186</v>
      </c>
      <c r="LKK1516" s="229" t="s">
        <v>222</v>
      </c>
      <c r="LKL1516" s="229" t="s">
        <v>223</v>
      </c>
      <c r="LKM1516" s="229" t="s">
        <v>172</v>
      </c>
      <c r="LKN1516" s="229" t="s">
        <v>289</v>
      </c>
      <c r="LKO1516" s="229" t="s">
        <v>227</v>
      </c>
      <c r="LKS1516" s="229">
        <v>2024</v>
      </c>
      <c r="LKT1516" s="229" t="s">
        <v>57</v>
      </c>
      <c r="LKU1516" s="229" t="s">
        <v>3875</v>
      </c>
      <c r="LKV1516" s="229">
        <v>12963689</v>
      </c>
      <c r="LKW1516" s="229" t="s">
        <v>3876</v>
      </c>
      <c r="LKX1516" s="229" t="s">
        <v>310</v>
      </c>
      <c r="LKY1516" s="229" t="s">
        <v>3877</v>
      </c>
      <c r="LKZ1516" s="229" t="s">
        <v>1480</v>
      </c>
      <c r="LLA1516" s="229" t="s">
        <v>52</v>
      </c>
      <c r="LLB1516" s="229" t="s">
        <v>3878</v>
      </c>
      <c r="LLD1516" s="229" t="s">
        <v>3879</v>
      </c>
      <c r="LLE1516" s="229" t="s">
        <v>437</v>
      </c>
      <c r="LLF1516" s="229" t="s">
        <v>282</v>
      </c>
      <c r="LLG1516" s="229" t="s">
        <v>3880</v>
      </c>
      <c r="LLH1516" s="229" t="s">
        <v>1481</v>
      </c>
      <c r="LLI1516" s="229" t="s">
        <v>523</v>
      </c>
      <c r="LLJ1516" s="229" t="s">
        <v>289</v>
      </c>
      <c r="LLK1516" s="229" t="s">
        <v>35</v>
      </c>
      <c r="LLL1516" s="229" t="s">
        <v>27</v>
      </c>
      <c r="LLM1516" s="229" t="s">
        <v>181</v>
      </c>
      <c r="LLN1516" s="229" t="s">
        <v>3881</v>
      </c>
      <c r="LLO1516" s="229" t="s">
        <v>239</v>
      </c>
      <c r="LLP1516" s="229" t="s">
        <v>1186</v>
      </c>
      <c r="LLQ1516" s="229" t="s">
        <v>222</v>
      </c>
      <c r="LLR1516" s="229" t="s">
        <v>223</v>
      </c>
      <c r="LLS1516" s="229" t="s">
        <v>172</v>
      </c>
      <c r="LLT1516" s="229" t="s">
        <v>289</v>
      </c>
      <c r="LLU1516" s="229" t="s">
        <v>227</v>
      </c>
      <c r="LLY1516" s="229">
        <v>2024</v>
      </c>
      <c r="LLZ1516" s="229" t="s">
        <v>57</v>
      </c>
      <c r="LMA1516" s="229" t="s">
        <v>3875</v>
      </c>
      <c r="LMB1516" s="229">
        <v>12963689</v>
      </c>
      <c r="LMC1516" s="229" t="s">
        <v>3876</v>
      </c>
      <c r="LMD1516" s="229" t="s">
        <v>310</v>
      </c>
      <c r="LME1516" s="229" t="s">
        <v>3877</v>
      </c>
      <c r="LMF1516" s="229" t="s">
        <v>1480</v>
      </c>
      <c r="LMG1516" s="229" t="s">
        <v>52</v>
      </c>
      <c r="LMH1516" s="229" t="s">
        <v>3878</v>
      </c>
      <c r="LMJ1516" s="229" t="s">
        <v>3879</v>
      </c>
      <c r="LMK1516" s="229" t="s">
        <v>437</v>
      </c>
      <c r="LML1516" s="229" t="s">
        <v>282</v>
      </c>
      <c r="LMM1516" s="229" t="s">
        <v>3880</v>
      </c>
      <c r="LMN1516" s="229" t="s">
        <v>1481</v>
      </c>
      <c r="LMO1516" s="229" t="s">
        <v>523</v>
      </c>
      <c r="LMP1516" s="229" t="s">
        <v>289</v>
      </c>
      <c r="LMQ1516" s="229" t="s">
        <v>35</v>
      </c>
      <c r="LMR1516" s="229" t="s">
        <v>27</v>
      </c>
      <c r="LMS1516" s="229" t="s">
        <v>181</v>
      </c>
      <c r="LMT1516" s="229" t="s">
        <v>3881</v>
      </c>
      <c r="LMU1516" s="229" t="s">
        <v>239</v>
      </c>
      <c r="LMV1516" s="229" t="s">
        <v>1186</v>
      </c>
      <c r="LMW1516" s="229" t="s">
        <v>222</v>
      </c>
      <c r="LMX1516" s="229" t="s">
        <v>223</v>
      </c>
      <c r="LMY1516" s="229" t="s">
        <v>172</v>
      </c>
      <c r="LMZ1516" s="229" t="s">
        <v>289</v>
      </c>
      <c r="LNA1516" s="229" t="s">
        <v>227</v>
      </c>
      <c r="LNE1516" s="229">
        <v>2024</v>
      </c>
      <c r="LNF1516" s="229" t="s">
        <v>57</v>
      </c>
      <c r="LNG1516" s="229" t="s">
        <v>3875</v>
      </c>
      <c r="LNH1516" s="229">
        <v>12963689</v>
      </c>
      <c r="LNI1516" s="229" t="s">
        <v>3876</v>
      </c>
      <c r="LNJ1516" s="229" t="s">
        <v>310</v>
      </c>
      <c r="LNK1516" s="229" t="s">
        <v>3877</v>
      </c>
      <c r="LNL1516" s="229" t="s">
        <v>1480</v>
      </c>
      <c r="LNM1516" s="229" t="s">
        <v>52</v>
      </c>
      <c r="LNN1516" s="229" t="s">
        <v>3878</v>
      </c>
      <c r="LNP1516" s="229" t="s">
        <v>3879</v>
      </c>
      <c r="LNQ1516" s="229" t="s">
        <v>437</v>
      </c>
      <c r="LNR1516" s="229" t="s">
        <v>282</v>
      </c>
      <c r="LNS1516" s="229" t="s">
        <v>3880</v>
      </c>
      <c r="LNT1516" s="229" t="s">
        <v>1481</v>
      </c>
      <c r="LNU1516" s="229" t="s">
        <v>523</v>
      </c>
      <c r="LNV1516" s="229" t="s">
        <v>289</v>
      </c>
      <c r="LNW1516" s="229" t="s">
        <v>35</v>
      </c>
      <c r="LNX1516" s="229" t="s">
        <v>27</v>
      </c>
      <c r="LNY1516" s="229" t="s">
        <v>181</v>
      </c>
      <c r="LNZ1516" s="229" t="s">
        <v>3881</v>
      </c>
      <c r="LOA1516" s="229" t="s">
        <v>239</v>
      </c>
      <c r="LOB1516" s="229" t="s">
        <v>1186</v>
      </c>
      <c r="LOC1516" s="229" t="s">
        <v>222</v>
      </c>
      <c r="LOD1516" s="229" t="s">
        <v>223</v>
      </c>
      <c r="LOE1516" s="229" t="s">
        <v>172</v>
      </c>
      <c r="LOF1516" s="229" t="s">
        <v>289</v>
      </c>
      <c r="LOG1516" s="229" t="s">
        <v>227</v>
      </c>
      <c r="LOK1516" s="229">
        <v>2024</v>
      </c>
      <c r="LOL1516" s="229" t="s">
        <v>57</v>
      </c>
      <c r="LOM1516" s="229" t="s">
        <v>3875</v>
      </c>
      <c r="LON1516" s="229">
        <v>12963689</v>
      </c>
      <c r="LOO1516" s="229" t="s">
        <v>3876</v>
      </c>
      <c r="LOP1516" s="229" t="s">
        <v>310</v>
      </c>
      <c r="LOQ1516" s="229" t="s">
        <v>3877</v>
      </c>
      <c r="LOR1516" s="229" t="s">
        <v>1480</v>
      </c>
      <c r="LOS1516" s="229" t="s">
        <v>52</v>
      </c>
      <c r="LOT1516" s="229" t="s">
        <v>3878</v>
      </c>
      <c r="LOV1516" s="229" t="s">
        <v>3879</v>
      </c>
      <c r="LOW1516" s="229" t="s">
        <v>437</v>
      </c>
      <c r="LOX1516" s="229" t="s">
        <v>282</v>
      </c>
      <c r="LOY1516" s="229" t="s">
        <v>3880</v>
      </c>
      <c r="LOZ1516" s="229" t="s">
        <v>1481</v>
      </c>
      <c r="LPA1516" s="229" t="s">
        <v>523</v>
      </c>
      <c r="LPB1516" s="229" t="s">
        <v>289</v>
      </c>
      <c r="LPC1516" s="229" t="s">
        <v>35</v>
      </c>
      <c r="LPD1516" s="229" t="s">
        <v>27</v>
      </c>
      <c r="LPE1516" s="229" t="s">
        <v>181</v>
      </c>
      <c r="LPF1516" s="229" t="s">
        <v>3881</v>
      </c>
      <c r="LPG1516" s="229" t="s">
        <v>239</v>
      </c>
      <c r="LPH1516" s="229" t="s">
        <v>1186</v>
      </c>
      <c r="LPI1516" s="229" t="s">
        <v>222</v>
      </c>
      <c r="LPJ1516" s="229" t="s">
        <v>223</v>
      </c>
      <c r="LPK1516" s="229" t="s">
        <v>172</v>
      </c>
      <c r="LPL1516" s="229" t="s">
        <v>289</v>
      </c>
      <c r="LPM1516" s="229" t="s">
        <v>227</v>
      </c>
      <c r="LPQ1516" s="229">
        <v>2024</v>
      </c>
      <c r="LPR1516" s="229" t="s">
        <v>57</v>
      </c>
      <c r="LPS1516" s="229" t="s">
        <v>3875</v>
      </c>
      <c r="LPT1516" s="229">
        <v>12963689</v>
      </c>
      <c r="LPU1516" s="229" t="s">
        <v>3876</v>
      </c>
      <c r="LPV1516" s="229" t="s">
        <v>310</v>
      </c>
      <c r="LPW1516" s="229" t="s">
        <v>3877</v>
      </c>
      <c r="LPX1516" s="229" t="s">
        <v>1480</v>
      </c>
      <c r="LPY1516" s="229" t="s">
        <v>52</v>
      </c>
      <c r="LPZ1516" s="229" t="s">
        <v>3878</v>
      </c>
      <c r="LQB1516" s="229" t="s">
        <v>3879</v>
      </c>
      <c r="LQC1516" s="229" t="s">
        <v>437</v>
      </c>
      <c r="LQD1516" s="229" t="s">
        <v>282</v>
      </c>
      <c r="LQE1516" s="229" t="s">
        <v>3880</v>
      </c>
      <c r="LQF1516" s="229" t="s">
        <v>1481</v>
      </c>
      <c r="LQG1516" s="229" t="s">
        <v>523</v>
      </c>
      <c r="LQH1516" s="229" t="s">
        <v>289</v>
      </c>
      <c r="LQI1516" s="229" t="s">
        <v>35</v>
      </c>
      <c r="LQJ1516" s="229" t="s">
        <v>27</v>
      </c>
      <c r="LQK1516" s="229" t="s">
        <v>181</v>
      </c>
      <c r="LQL1516" s="229" t="s">
        <v>3881</v>
      </c>
      <c r="LQM1516" s="229" t="s">
        <v>239</v>
      </c>
      <c r="LQN1516" s="229" t="s">
        <v>1186</v>
      </c>
      <c r="LQO1516" s="229" t="s">
        <v>222</v>
      </c>
      <c r="LQP1516" s="229" t="s">
        <v>223</v>
      </c>
      <c r="LQQ1516" s="229" t="s">
        <v>172</v>
      </c>
      <c r="LQR1516" s="229" t="s">
        <v>289</v>
      </c>
      <c r="LQS1516" s="229" t="s">
        <v>227</v>
      </c>
      <c r="LQW1516" s="229">
        <v>2024</v>
      </c>
      <c r="LQX1516" s="229" t="s">
        <v>57</v>
      </c>
      <c r="LQY1516" s="229" t="s">
        <v>3875</v>
      </c>
      <c r="LQZ1516" s="229">
        <v>12963689</v>
      </c>
      <c r="LRA1516" s="229" t="s">
        <v>3876</v>
      </c>
      <c r="LRB1516" s="229" t="s">
        <v>310</v>
      </c>
      <c r="LRC1516" s="229" t="s">
        <v>3877</v>
      </c>
      <c r="LRD1516" s="229" t="s">
        <v>1480</v>
      </c>
      <c r="LRE1516" s="229" t="s">
        <v>52</v>
      </c>
      <c r="LRF1516" s="229" t="s">
        <v>3878</v>
      </c>
      <c r="LRH1516" s="229" t="s">
        <v>3879</v>
      </c>
      <c r="LRI1516" s="229" t="s">
        <v>437</v>
      </c>
      <c r="LRJ1516" s="229" t="s">
        <v>282</v>
      </c>
      <c r="LRK1516" s="229" t="s">
        <v>3880</v>
      </c>
      <c r="LRL1516" s="229" t="s">
        <v>1481</v>
      </c>
      <c r="LRM1516" s="229" t="s">
        <v>523</v>
      </c>
      <c r="LRN1516" s="229" t="s">
        <v>289</v>
      </c>
      <c r="LRO1516" s="229" t="s">
        <v>35</v>
      </c>
      <c r="LRP1516" s="229" t="s">
        <v>27</v>
      </c>
      <c r="LRQ1516" s="229" t="s">
        <v>181</v>
      </c>
      <c r="LRR1516" s="229" t="s">
        <v>3881</v>
      </c>
      <c r="LRS1516" s="229" t="s">
        <v>239</v>
      </c>
      <c r="LRT1516" s="229" t="s">
        <v>1186</v>
      </c>
      <c r="LRU1516" s="229" t="s">
        <v>222</v>
      </c>
      <c r="LRV1516" s="229" t="s">
        <v>223</v>
      </c>
      <c r="LRW1516" s="229" t="s">
        <v>172</v>
      </c>
      <c r="LRX1516" s="229" t="s">
        <v>289</v>
      </c>
      <c r="LRY1516" s="229" t="s">
        <v>227</v>
      </c>
      <c r="LSC1516" s="229">
        <v>2024</v>
      </c>
      <c r="LSD1516" s="229" t="s">
        <v>57</v>
      </c>
      <c r="LSE1516" s="229" t="s">
        <v>3875</v>
      </c>
      <c r="LSF1516" s="229">
        <v>12963689</v>
      </c>
      <c r="LSG1516" s="229" t="s">
        <v>3876</v>
      </c>
      <c r="LSH1516" s="229" t="s">
        <v>310</v>
      </c>
      <c r="LSI1516" s="229" t="s">
        <v>3877</v>
      </c>
      <c r="LSJ1516" s="229" t="s">
        <v>1480</v>
      </c>
      <c r="LSK1516" s="229" t="s">
        <v>52</v>
      </c>
      <c r="LSL1516" s="229" t="s">
        <v>3878</v>
      </c>
      <c r="LSN1516" s="229" t="s">
        <v>3879</v>
      </c>
      <c r="LSO1516" s="229" t="s">
        <v>437</v>
      </c>
      <c r="LSP1516" s="229" t="s">
        <v>282</v>
      </c>
      <c r="LSQ1516" s="229" t="s">
        <v>3880</v>
      </c>
      <c r="LSR1516" s="229" t="s">
        <v>1481</v>
      </c>
      <c r="LSS1516" s="229" t="s">
        <v>523</v>
      </c>
      <c r="LST1516" s="229" t="s">
        <v>289</v>
      </c>
      <c r="LSU1516" s="229" t="s">
        <v>35</v>
      </c>
      <c r="LSV1516" s="229" t="s">
        <v>27</v>
      </c>
      <c r="LSW1516" s="229" t="s">
        <v>181</v>
      </c>
      <c r="LSX1516" s="229" t="s">
        <v>3881</v>
      </c>
      <c r="LSY1516" s="229" t="s">
        <v>239</v>
      </c>
      <c r="LSZ1516" s="229" t="s">
        <v>1186</v>
      </c>
      <c r="LTA1516" s="229" t="s">
        <v>222</v>
      </c>
      <c r="LTB1516" s="229" t="s">
        <v>223</v>
      </c>
      <c r="LTC1516" s="229" t="s">
        <v>172</v>
      </c>
      <c r="LTD1516" s="229" t="s">
        <v>289</v>
      </c>
      <c r="LTE1516" s="229" t="s">
        <v>227</v>
      </c>
      <c r="LTI1516" s="229">
        <v>2024</v>
      </c>
      <c r="LTJ1516" s="229" t="s">
        <v>57</v>
      </c>
      <c r="LTK1516" s="229" t="s">
        <v>3875</v>
      </c>
      <c r="LTL1516" s="229">
        <v>12963689</v>
      </c>
      <c r="LTM1516" s="229" t="s">
        <v>3876</v>
      </c>
      <c r="LTN1516" s="229" t="s">
        <v>310</v>
      </c>
      <c r="LTO1516" s="229" t="s">
        <v>3877</v>
      </c>
      <c r="LTP1516" s="229" t="s">
        <v>1480</v>
      </c>
      <c r="LTQ1516" s="229" t="s">
        <v>52</v>
      </c>
      <c r="LTR1516" s="229" t="s">
        <v>3878</v>
      </c>
      <c r="LTT1516" s="229" t="s">
        <v>3879</v>
      </c>
      <c r="LTU1516" s="229" t="s">
        <v>437</v>
      </c>
      <c r="LTV1516" s="229" t="s">
        <v>282</v>
      </c>
      <c r="LTW1516" s="229" t="s">
        <v>3880</v>
      </c>
      <c r="LTX1516" s="229" t="s">
        <v>1481</v>
      </c>
      <c r="LTY1516" s="229" t="s">
        <v>523</v>
      </c>
      <c r="LTZ1516" s="229" t="s">
        <v>289</v>
      </c>
      <c r="LUA1516" s="229" t="s">
        <v>35</v>
      </c>
      <c r="LUB1516" s="229" t="s">
        <v>27</v>
      </c>
      <c r="LUC1516" s="229" t="s">
        <v>181</v>
      </c>
      <c r="LUD1516" s="229" t="s">
        <v>3881</v>
      </c>
      <c r="LUE1516" s="229" t="s">
        <v>239</v>
      </c>
      <c r="LUF1516" s="229" t="s">
        <v>1186</v>
      </c>
      <c r="LUG1516" s="229" t="s">
        <v>222</v>
      </c>
      <c r="LUH1516" s="229" t="s">
        <v>223</v>
      </c>
      <c r="LUI1516" s="229" t="s">
        <v>172</v>
      </c>
      <c r="LUJ1516" s="229" t="s">
        <v>289</v>
      </c>
      <c r="LUK1516" s="229" t="s">
        <v>227</v>
      </c>
      <c r="LUO1516" s="229">
        <v>2024</v>
      </c>
      <c r="LUP1516" s="229" t="s">
        <v>57</v>
      </c>
      <c r="LUQ1516" s="229" t="s">
        <v>3875</v>
      </c>
      <c r="LUR1516" s="229">
        <v>12963689</v>
      </c>
      <c r="LUS1516" s="229" t="s">
        <v>3876</v>
      </c>
      <c r="LUT1516" s="229" t="s">
        <v>310</v>
      </c>
      <c r="LUU1516" s="229" t="s">
        <v>3877</v>
      </c>
      <c r="LUV1516" s="229" t="s">
        <v>1480</v>
      </c>
      <c r="LUW1516" s="229" t="s">
        <v>52</v>
      </c>
      <c r="LUX1516" s="229" t="s">
        <v>3878</v>
      </c>
      <c r="LUZ1516" s="229" t="s">
        <v>3879</v>
      </c>
      <c r="LVA1516" s="229" t="s">
        <v>437</v>
      </c>
      <c r="LVB1516" s="229" t="s">
        <v>282</v>
      </c>
      <c r="LVC1516" s="229" t="s">
        <v>3880</v>
      </c>
      <c r="LVD1516" s="229" t="s">
        <v>1481</v>
      </c>
      <c r="LVE1516" s="229" t="s">
        <v>523</v>
      </c>
      <c r="LVF1516" s="229" t="s">
        <v>289</v>
      </c>
      <c r="LVG1516" s="229" t="s">
        <v>35</v>
      </c>
      <c r="LVH1516" s="229" t="s">
        <v>27</v>
      </c>
      <c r="LVI1516" s="229" t="s">
        <v>181</v>
      </c>
      <c r="LVJ1516" s="229" t="s">
        <v>3881</v>
      </c>
      <c r="LVK1516" s="229" t="s">
        <v>239</v>
      </c>
      <c r="LVL1516" s="229" t="s">
        <v>1186</v>
      </c>
      <c r="LVM1516" s="229" t="s">
        <v>222</v>
      </c>
      <c r="LVN1516" s="229" t="s">
        <v>223</v>
      </c>
      <c r="LVO1516" s="229" t="s">
        <v>172</v>
      </c>
      <c r="LVP1516" s="229" t="s">
        <v>289</v>
      </c>
      <c r="LVQ1516" s="229" t="s">
        <v>227</v>
      </c>
      <c r="LVU1516" s="229">
        <v>2024</v>
      </c>
      <c r="LVV1516" s="229" t="s">
        <v>57</v>
      </c>
      <c r="LVW1516" s="229" t="s">
        <v>3875</v>
      </c>
      <c r="LVX1516" s="229">
        <v>12963689</v>
      </c>
      <c r="LVY1516" s="229" t="s">
        <v>3876</v>
      </c>
      <c r="LVZ1516" s="229" t="s">
        <v>310</v>
      </c>
      <c r="LWA1516" s="229" t="s">
        <v>3877</v>
      </c>
      <c r="LWB1516" s="229" t="s">
        <v>1480</v>
      </c>
      <c r="LWC1516" s="229" t="s">
        <v>52</v>
      </c>
      <c r="LWD1516" s="229" t="s">
        <v>3878</v>
      </c>
      <c r="LWF1516" s="229" t="s">
        <v>3879</v>
      </c>
      <c r="LWG1516" s="229" t="s">
        <v>437</v>
      </c>
      <c r="LWH1516" s="229" t="s">
        <v>282</v>
      </c>
      <c r="LWI1516" s="229" t="s">
        <v>3880</v>
      </c>
      <c r="LWJ1516" s="229" t="s">
        <v>1481</v>
      </c>
      <c r="LWK1516" s="229" t="s">
        <v>523</v>
      </c>
      <c r="LWL1516" s="229" t="s">
        <v>289</v>
      </c>
      <c r="LWM1516" s="229" t="s">
        <v>35</v>
      </c>
      <c r="LWN1516" s="229" t="s">
        <v>27</v>
      </c>
      <c r="LWO1516" s="229" t="s">
        <v>181</v>
      </c>
      <c r="LWP1516" s="229" t="s">
        <v>3881</v>
      </c>
      <c r="LWQ1516" s="229" t="s">
        <v>239</v>
      </c>
      <c r="LWR1516" s="229" t="s">
        <v>1186</v>
      </c>
      <c r="LWS1516" s="229" t="s">
        <v>222</v>
      </c>
      <c r="LWT1516" s="229" t="s">
        <v>223</v>
      </c>
      <c r="LWU1516" s="229" t="s">
        <v>172</v>
      </c>
      <c r="LWV1516" s="229" t="s">
        <v>289</v>
      </c>
      <c r="LWW1516" s="229" t="s">
        <v>227</v>
      </c>
      <c r="LXA1516" s="229">
        <v>2024</v>
      </c>
      <c r="LXB1516" s="229" t="s">
        <v>57</v>
      </c>
      <c r="LXC1516" s="229" t="s">
        <v>3875</v>
      </c>
      <c r="LXD1516" s="229">
        <v>12963689</v>
      </c>
      <c r="LXE1516" s="229" t="s">
        <v>3876</v>
      </c>
      <c r="LXF1516" s="229" t="s">
        <v>310</v>
      </c>
      <c r="LXG1516" s="229" t="s">
        <v>3877</v>
      </c>
      <c r="LXH1516" s="229" t="s">
        <v>1480</v>
      </c>
      <c r="LXI1516" s="229" t="s">
        <v>52</v>
      </c>
      <c r="LXJ1516" s="229" t="s">
        <v>3878</v>
      </c>
      <c r="LXL1516" s="229" t="s">
        <v>3879</v>
      </c>
      <c r="LXM1516" s="229" t="s">
        <v>437</v>
      </c>
      <c r="LXN1516" s="229" t="s">
        <v>282</v>
      </c>
      <c r="LXO1516" s="229" t="s">
        <v>3880</v>
      </c>
      <c r="LXP1516" s="229" t="s">
        <v>1481</v>
      </c>
      <c r="LXQ1516" s="229" t="s">
        <v>523</v>
      </c>
      <c r="LXR1516" s="229" t="s">
        <v>289</v>
      </c>
      <c r="LXS1516" s="229" t="s">
        <v>35</v>
      </c>
      <c r="LXT1516" s="229" t="s">
        <v>27</v>
      </c>
      <c r="LXU1516" s="229" t="s">
        <v>181</v>
      </c>
      <c r="LXV1516" s="229" t="s">
        <v>3881</v>
      </c>
      <c r="LXW1516" s="229" t="s">
        <v>239</v>
      </c>
      <c r="LXX1516" s="229" t="s">
        <v>1186</v>
      </c>
      <c r="LXY1516" s="229" t="s">
        <v>222</v>
      </c>
      <c r="LXZ1516" s="229" t="s">
        <v>223</v>
      </c>
      <c r="LYA1516" s="229" t="s">
        <v>172</v>
      </c>
      <c r="LYB1516" s="229" t="s">
        <v>289</v>
      </c>
      <c r="LYC1516" s="229" t="s">
        <v>227</v>
      </c>
      <c r="LYG1516" s="229">
        <v>2024</v>
      </c>
      <c r="LYH1516" s="229" t="s">
        <v>57</v>
      </c>
      <c r="LYI1516" s="229" t="s">
        <v>3875</v>
      </c>
      <c r="LYJ1516" s="229">
        <v>12963689</v>
      </c>
      <c r="LYK1516" s="229" t="s">
        <v>3876</v>
      </c>
      <c r="LYL1516" s="229" t="s">
        <v>310</v>
      </c>
      <c r="LYM1516" s="229" t="s">
        <v>3877</v>
      </c>
      <c r="LYN1516" s="229" t="s">
        <v>1480</v>
      </c>
      <c r="LYO1516" s="229" t="s">
        <v>52</v>
      </c>
      <c r="LYP1516" s="229" t="s">
        <v>3878</v>
      </c>
      <c r="LYR1516" s="229" t="s">
        <v>3879</v>
      </c>
      <c r="LYS1516" s="229" t="s">
        <v>437</v>
      </c>
      <c r="LYT1516" s="229" t="s">
        <v>282</v>
      </c>
      <c r="LYU1516" s="229" t="s">
        <v>3880</v>
      </c>
      <c r="LYV1516" s="229" t="s">
        <v>1481</v>
      </c>
      <c r="LYW1516" s="229" t="s">
        <v>523</v>
      </c>
      <c r="LYX1516" s="229" t="s">
        <v>289</v>
      </c>
      <c r="LYY1516" s="229" t="s">
        <v>35</v>
      </c>
      <c r="LYZ1516" s="229" t="s">
        <v>27</v>
      </c>
      <c r="LZA1516" s="229" t="s">
        <v>181</v>
      </c>
      <c r="LZB1516" s="229" t="s">
        <v>3881</v>
      </c>
      <c r="LZC1516" s="229" t="s">
        <v>239</v>
      </c>
      <c r="LZD1516" s="229" t="s">
        <v>1186</v>
      </c>
      <c r="LZE1516" s="229" t="s">
        <v>222</v>
      </c>
      <c r="LZF1516" s="229" t="s">
        <v>223</v>
      </c>
      <c r="LZG1516" s="229" t="s">
        <v>172</v>
      </c>
      <c r="LZH1516" s="229" t="s">
        <v>289</v>
      </c>
      <c r="LZI1516" s="229" t="s">
        <v>227</v>
      </c>
      <c r="LZM1516" s="229">
        <v>2024</v>
      </c>
      <c r="LZN1516" s="229" t="s">
        <v>57</v>
      </c>
      <c r="LZO1516" s="229" t="s">
        <v>3875</v>
      </c>
      <c r="LZP1516" s="229">
        <v>12963689</v>
      </c>
      <c r="LZQ1516" s="229" t="s">
        <v>3876</v>
      </c>
      <c r="LZR1516" s="229" t="s">
        <v>310</v>
      </c>
      <c r="LZS1516" s="229" t="s">
        <v>3877</v>
      </c>
      <c r="LZT1516" s="229" t="s">
        <v>1480</v>
      </c>
      <c r="LZU1516" s="229" t="s">
        <v>52</v>
      </c>
      <c r="LZV1516" s="229" t="s">
        <v>3878</v>
      </c>
      <c r="LZX1516" s="229" t="s">
        <v>3879</v>
      </c>
      <c r="LZY1516" s="229" t="s">
        <v>437</v>
      </c>
      <c r="LZZ1516" s="229" t="s">
        <v>282</v>
      </c>
      <c r="MAA1516" s="229" t="s">
        <v>3880</v>
      </c>
      <c r="MAB1516" s="229" t="s">
        <v>1481</v>
      </c>
      <c r="MAC1516" s="229" t="s">
        <v>523</v>
      </c>
      <c r="MAD1516" s="229" t="s">
        <v>289</v>
      </c>
      <c r="MAE1516" s="229" t="s">
        <v>35</v>
      </c>
      <c r="MAF1516" s="229" t="s">
        <v>27</v>
      </c>
      <c r="MAG1516" s="229" t="s">
        <v>181</v>
      </c>
      <c r="MAH1516" s="229" t="s">
        <v>3881</v>
      </c>
      <c r="MAI1516" s="229" t="s">
        <v>239</v>
      </c>
      <c r="MAJ1516" s="229" t="s">
        <v>1186</v>
      </c>
      <c r="MAK1516" s="229" t="s">
        <v>222</v>
      </c>
      <c r="MAL1516" s="229" t="s">
        <v>223</v>
      </c>
      <c r="MAM1516" s="229" t="s">
        <v>172</v>
      </c>
      <c r="MAN1516" s="229" t="s">
        <v>289</v>
      </c>
      <c r="MAO1516" s="229" t="s">
        <v>227</v>
      </c>
      <c r="MAS1516" s="229">
        <v>2024</v>
      </c>
      <c r="MAT1516" s="229" t="s">
        <v>57</v>
      </c>
      <c r="MAU1516" s="229" t="s">
        <v>3875</v>
      </c>
      <c r="MAV1516" s="229">
        <v>12963689</v>
      </c>
      <c r="MAW1516" s="229" t="s">
        <v>3876</v>
      </c>
      <c r="MAX1516" s="229" t="s">
        <v>310</v>
      </c>
      <c r="MAY1516" s="229" t="s">
        <v>3877</v>
      </c>
      <c r="MAZ1516" s="229" t="s">
        <v>1480</v>
      </c>
      <c r="MBA1516" s="229" t="s">
        <v>52</v>
      </c>
      <c r="MBB1516" s="229" t="s">
        <v>3878</v>
      </c>
      <c r="MBD1516" s="229" t="s">
        <v>3879</v>
      </c>
      <c r="MBE1516" s="229" t="s">
        <v>437</v>
      </c>
      <c r="MBF1516" s="229" t="s">
        <v>282</v>
      </c>
      <c r="MBG1516" s="229" t="s">
        <v>3880</v>
      </c>
      <c r="MBH1516" s="229" t="s">
        <v>1481</v>
      </c>
      <c r="MBI1516" s="229" t="s">
        <v>523</v>
      </c>
      <c r="MBJ1516" s="229" t="s">
        <v>289</v>
      </c>
      <c r="MBK1516" s="229" t="s">
        <v>35</v>
      </c>
      <c r="MBL1516" s="229" t="s">
        <v>27</v>
      </c>
      <c r="MBM1516" s="229" t="s">
        <v>181</v>
      </c>
      <c r="MBN1516" s="229" t="s">
        <v>3881</v>
      </c>
      <c r="MBO1516" s="229" t="s">
        <v>239</v>
      </c>
      <c r="MBP1516" s="229" t="s">
        <v>1186</v>
      </c>
      <c r="MBQ1516" s="229" t="s">
        <v>222</v>
      </c>
      <c r="MBR1516" s="229" t="s">
        <v>223</v>
      </c>
      <c r="MBS1516" s="229" t="s">
        <v>172</v>
      </c>
      <c r="MBT1516" s="229" t="s">
        <v>289</v>
      </c>
      <c r="MBU1516" s="229" t="s">
        <v>227</v>
      </c>
      <c r="MBY1516" s="229">
        <v>2024</v>
      </c>
      <c r="MBZ1516" s="229" t="s">
        <v>57</v>
      </c>
      <c r="MCA1516" s="229" t="s">
        <v>3875</v>
      </c>
      <c r="MCB1516" s="229">
        <v>12963689</v>
      </c>
      <c r="MCC1516" s="229" t="s">
        <v>3876</v>
      </c>
      <c r="MCD1516" s="229" t="s">
        <v>310</v>
      </c>
      <c r="MCE1516" s="229" t="s">
        <v>3877</v>
      </c>
      <c r="MCF1516" s="229" t="s">
        <v>1480</v>
      </c>
      <c r="MCG1516" s="229" t="s">
        <v>52</v>
      </c>
      <c r="MCH1516" s="229" t="s">
        <v>3878</v>
      </c>
      <c r="MCJ1516" s="229" t="s">
        <v>3879</v>
      </c>
      <c r="MCK1516" s="229" t="s">
        <v>437</v>
      </c>
      <c r="MCL1516" s="229" t="s">
        <v>282</v>
      </c>
      <c r="MCM1516" s="229" t="s">
        <v>3880</v>
      </c>
      <c r="MCN1516" s="229" t="s">
        <v>1481</v>
      </c>
      <c r="MCO1516" s="229" t="s">
        <v>523</v>
      </c>
      <c r="MCP1516" s="229" t="s">
        <v>289</v>
      </c>
      <c r="MCQ1516" s="229" t="s">
        <v>35</v>
      </c>
      <c r="MCR1516" s="229" t="s">
        <v>27</v>
      </c>
      <c r="MCS1516" s="229" t="s">
        <v>181</v>
      </c>
      <c r="MCT1516" s="229" t="s">
        <v>3881</v>
      </c>
      <c r="MCU1516" s="229" t="s">
        <v>239</v>
      </c>
      <c r="MCV1516" s="229" t="s">
        <v>1186</v>
      </c>
      <c r="MCW1516" s="229" t="s">
        <v>222</v>
      </c>
      <c r="MCX1516" s="229" t="s">
        <v>223</v>
      </c>
      <c r="MCY1516" s="229" t="s">
        <v>172</v>
      </c>
      <c r="MCZ1516" s="229" t="s">
        <v>289</v>
      </c>
      <c r="MDA1516" s="229" t="s">
        <v>227</v>
      </c>
      <c r="MDE1516" s="229">
        <v>2024</v>
      </c>
      <c r="MDF1516" s="229" t="s">
        <v>57</v>
      </c>
      <c r="MDG1516" s="229" t="s">
        <v>3875</v>
      </c>
      <c r="MDH1516" s="229">
        <v>12963689</v>
      </c>
      <c r="MDI1516" s="229" t="s">
        <v>3876</v>
      </c>
      <c r="MDJ1516" s="229" t="s">
        <v>310</v>
      </c>
      <c r="MDK1516" s="229" t="s">
        <v>3877</v>
      </c>
      <c r="MDL1516" s="229" t="s">
        <v>1480</v>
      </c>
      <c r="MDM1516" s="229" t="s">
        <v>52</v>
      </c>
      <c r="MDN1516" s="229" t="s">
        <v>3878</v>
      </c>
      <c r="MDP1516" s="229" t="s">
        <v>3879</v>
      </c>
      <c r="MDQ1516" s="229" t="s">
        <v>437</v>
      </c>
      <c r="MDR1516" s="229" t="s">
        <v>282</v>
      </c>
      <c r="MDS1516" s="229" t="s">
        <v>3880</v>
      </c>
      <c r="MDT1516" s="229" t="s">
        <v>1481</v>
      </c>
      <c r="MDU1516" s="229" t="s">
        <v>523</v>
      </c>
      <c r="MDV1516" s="229" t="s">
        <v>289</v>
      </c>
      <c r="MDW1516" s="229" t="s">
        <v>35</v>
      </c>
      <c r="MDX1516" s="229" t="s">
        <v>27</v>
      </c>
      <c r="MDY1516" s="229" t="s">
        <v>181</v>
      </c>
      <c r="MDZ1516" s="229" t="s">
        <v>3881</v>
      </c>
      <c r="MEA1516" s="229" t="s">
        <v>239</v>
      </c>
      <c r="MEB1516" s="229" t="s">
        <v>1186</v>
      </c>
      <c r="MEC1516" s="229" t="s">
        <v>222</v>
      </c>
      <c r="MED1516" s="229" t="s">
        <v>223</v>
      </c>
      <c r="MEE1516" s="229" t="s">
        <v>172</v>
      </c>
      <c r="MEF1516" s="229" t="s">
        <v>289</v>
      </c>
      <c r="MEG1516" s="229" t="s">
        <v>227</v>
      </c>
      <c r="MEK1516" s="229">
        <v>2024</v>
      </c>
      <c r="MEL1516" s="229" t="s">
        <v>57</v>
      </c>
      <c r="MEM1516" s="229" t="s">
        <v>3875</v>
      </c>
      <c r="MEN1516" s="229">
        <v>12963689</v>
      </c>
      <c r="MEO1516" s="229" t="s">
        <v>3876</v>
      </c>
      <c r="MEP1516" s="229" t="s">
        <v>310</v>
      </c>
      <c r="MEQ1516" s="229" t="s">
        <v>3877</v>
      </c>
      <c r="MER1516" s="229" t="s">
        <v>1480</v>
      </c>
      <c r="MES1516" s="229" t="s">
        <v>52</v>
      </c>
      <c r="MET1516" s="229" t="s">
        <v>3878</v>
      </c>
      <c r="MEV1516" s="229" t="s">
        <v>3879</v>
      </c>
      <c r="MEW1516" s="229" t="s">
        <v>437</v>
      </c>
      <c r="MEX1516" s="229" t="s">
        <v>282</v>
      </c>
      <c r="MEY1516" s="229" t="s">
        <v>3880</v>
      </c>
      <c r="MEZ1516" s="229" t="s">
        <v>1481</v>
      </c>
      <c r="MFA1516" s="229" t="s">
        <v>523</v>
      </c>
      <c r="MFB1516" s="229" t="s">
        <v>289</v>
      </c>
      <c r="MFC1516" s="229" t="s">
        <v>35</v>
      </c>
      <c r="MFD1516" s="229" t="s">
        <v>27</v>
      </c>
      <c r="MFE1516" s="229" t="s">
        <v>181</v>
      </c>
      <c r="MFF1516" s="229" t="s">
        <v>3881</v>
      </c>
      <c r="MFG1516" s="229" t="s">
        <v>239</v>
      </c>
      <c r="MFH1516" s="229" t="s">
        <v>1186</v>
      </c>
      <c r="MFI1516" s="229" t="s">
        <v>222</v>
      </c>
      <c r="MFJ1516" s="229" t="s">
        <v>223</v>
      </c>
      <c r="MFK1516" s="229" t="s">
        <v>172</v>
      </c>
      <c r="MFL1516" s="229" t="s">
        <v>289</v>
      </c>
      <c r="MFM1516" s="229" t="s">
        <v>227</v>
      </c>
      <c r="MFQ1516" s="229">
        <v>2024</v>
      </c>
      <c r="MFR1516" s="229" t="s">
        <v>57</v>
      </c>
      <c r="MFS1516" s="229" t="s">
        <v>3875</v>
      </c>
      <c r="MFT1516" s="229">
        <v>12963689</v>
      </c>
      <c r="MFU1516" s="229" t="s">
        <v>3876</v>
      </c>
      <c r="MFV1516" s="229" t="s">
        <v>310</v>
      </c>
      <c r="MFW1516" s="229" t="s">
        <v>3877</v>
      </c>
      <c r="MFX1516" s="229" t="s">
        <v>1480</v>
      </c>
      <c r="MFY1516" s="229" t="s">
        <v>52</v>
      </c>
      <c r="MFZ1516" s="229" t="s">
        <v>3878</v>
      </c>
      <c r="MGB1516" s="229" t="s">
        <v>3879</v>
      </c>
      <c r="MGC1516" s="229" t="s">
        <v>437</v>
      </c>
      <c r="MGD1516" s="229" t="s">
        <v>282</v>
      </c>
      <c r="MGE1516" s="229" t="s">
        <v>3880</v>
      </c>
      <c r="MGF1516" s="229" t="s">
        <v>1481</v>
      </c>
      <c r="MGG1516" s="229" t="s">
        <v>523</v>
      </c>
      <c r="MGH1516" s="229" t="s">
        <v>289</v>
      </c>
      <c r="MGI1516" s="229" t="s">
        <v>35</v>
      </c>
      <c r="MGJ1516" s="229" t="s">
        <v>27</v>
      </c>
      <c r="MGK1516" s="229" t="s">
        <v>181</v>
      </c>
      <c r="MGL1516" s="229" t="s">
        <v>3881</v>
      </c>
      <c r="MGM1516" s="229" t="s">
        <v>239</v>
      </c>
      <c r="MGN1516" s="229" t="s">
        <v>1186</v>
      </c>
      <c r="MGO1516" s="229" t="s">
        <v>222</v>
      </c>
      <c r="MGP1516" s="229" t="s">
        <v>223</v>
      </c>
      <c r="MGQ1516" s="229" t="s">
        <v>172</v>
      </c>
      <c r="MGR1516" s="229" t="s">
        <v>289</v>
      </c>
      <c r="MGS1516" s="229" t="s">
        <v>227</v>
      </c>
      <c r="MGW1516" s="229">
        <v>2024</v>
      </c>
      <c r="MGX1516" s="229" t="s">
        <v>57</v>
      </c>
      <c r="MGY1516" s="229" t="s">
        <v>3875</v>
      </c>
      <c r="MGZ1516" s="229">
        <v>12963689</v>
      </c>
      <c r="MHA1516" s="229" t="s">
        <v>3876</v>
      </c>
      <c r="MHB1516" s="229" t="s">
        <v>310</v>
      </c>
      <c r="MHC1516" s="229" t="s">
        <v>3877</v>
      </c>
      <c r="MHD1516" s="229" t="s">
        <v>1480</v>
      </c>
      <c r="MHE1516" s="229" t="s">
        <v>52</v>
      </c>
      <c r="MHF1516" s="229" t="s">
        <v>3878</v>
      </c>
      <c r="MHH1516" s="229" t="s">
        <v>3879</v>
      </c>
      <c r="MHI1516" s="229" t="s">
        <v>437</v>
      </c>
      <c r="MHJ1516" s="229" t="s">
        <v>282</v>
      </c>
      <c r="MHK1516" s="229" t="s">
        <v>3880</v>
      </c>
      <c r="MHL1516" s="229" t="s">
        <v>1481</v>
      </c>
      <c r="MHM1516" s="229" t="s">
        <v>523</v>
      </c>
      <c r="MHN1516" s="229" t="s">
        <v>289</v>
      </c>
      <c r="MHO1516" s="229" t="s">
        <v>35</v>
      </c>
      <c r="MHP1516" s="229" t="s">
        <v>27</v>
      </c>
      <c r="MHQ1516" s="229" t="s">
        <v>181</v>
      </c>
      <c r="MHR1516" s="229" t="s">
        <v>3881</v>
      </c>
      <c r="MHS1516" s="229" t="s">
        <v>239</v>
      </c>
      <c r="MHT1516" s="229" t="s">
        <v>1186</v>
      </c>
      <c r="MHU1516" s="229" t="s">
        <v>222</v>
      </c>
      <c r="MHV1516" s="229" t="s">
        <v>223</v>
      </c>
      <c r="MHW1516" s="229" t="s">
        <v>172</v>
      </c>
      <c r="MHX1516" s="229" t="s">
        <v>289</v>
      </c>
      <c r="MHY1516" s="229" t="s">
        <v>227</v>
      </c>
      <c r="MIC1516" s="229">
        <v>2024</v>
      </c>
      <c r="MID1516" s="229" t="s">
        <v>57</v>
      </c>
      <c r="MIE1516" s="229" t="s">
        <v>3875</v>
      </c>
      <c r="MIF1516" s="229">
        <v>12963689</v>
      </c>
      <c r="MIG1516" s="229" t="s">
        <v>3876</v>
      </c>
      <c r="MIH1516" s="229" t="s">
        <v>310</v>
      </c>
      <c r="MII1516" s="229" t="s">
        <v>3877</v>
      </c>
      <c r="MIJ1516" s="229" t="s">
        <v>1480</v>
      </c>
      <c r="MIK1516" s="229" t="s">
        <v>52</v>
      </c>
      <c r="MIL1516" s="229" t="s">
        <v>3878</v>
      </c>
      <c r="MIN1516" s="229" t="s">
        <v>3879</v>
      </c>
      <c r="MIO1516" s="229" t="s">
        <v>437</v>
      </c>
      <c r="MIP1516" s="229" t="s">
        <v>282</v>
      </c>
      <c r="MIQ1516" s="229" t="s">
        <v>3880</v>
      </c>
      <c r="MIR1516" s="229" t="s">
        <v>1481</v>
      </c>
      <c r="MIS1516" s="229" t="s">
        <v>523</v>
      </c>
      <c r="MIT1516" s="229" t="s">
        <v>289</v>
      </c>
      <c r="MIU1516" s="229" t="s">
        <v>35</v>
      </c>
      <c r="MIV1516" s="229" t="s">
        <v>27</v>
      </c>
      <c r="MIW1516" s="229" t="s">
        <v>181</v>
      </c>
      <c r="MIX1516" s="229" t="s">
        <v>3881</v>
      </c>
      <c r="MIY1516" s="229" t="s">
        <v>239</v>
      </c>
      <c r="MIZ1516" s="229" t="s">
        <v>1186</v>
      </c>
      <c r="MJA1516" s="229" t="s">
        <v>222</v>
      </c>
      <c r="MJB1516" s="229" t="s">
        <v>223</v>
      </c>
      <c r="MJC1516" s="229" t="s">
        <v>172</v>
      </c>
      <c r="MJD1516" s="229" t="s">
        <v>289</v>
      </c>
      <c r="MJE1516" s="229" t="s">
        <v>227</v>
      </c>
      <c r="MJI1516" s="229">
        <v>2024</v>
      </c>
      <c r="MJJ1516" s="229" t="s">
        <v>57</v>
      </c>
      <c r="MJK1516" s="229" t="s">
        <v>3875</v>
      </c>
      <c r="MJL1516" s="229">
        <v>12963689</v>
      </c>
      <c r="MJM1516" s="229" t="s">
        <v>3876</v>
      </c>
      <c r="MJN1516" s="229" t="s">
        <v>310</v>
      </c>
      <c r="MJO1516" s="229" t="s">
        <v>3877</v>
      </c>
      <c r="MJP1516" s="229" t="s">
        <v>1480</v>
      </c>
      <c r="MJQ1516" s="229" t="s">
        <v>52</v>
      </c>
      <c r="MJR1516" s="229" t="s">
        <v>3878</v>
      </c>
      <c r="MJT1516" s="229" t="s">
        <v>3879</v>
      </c>
      <c r="MJU1516" s="229" t="s">
        <v>437</v>
      </c>
      <c r="MJV1516" s="229" t="s">
        <v>282</v>
      </c>
      <c r="MJW1516" s="229" t="s">
        <v>3880</v>
      </c>
      <c r="MJX1516" s="229" t="s">
        <v>1481</v>
      </c>
      <c r="MJY1516" s="229" t="s">
        <v>523</v>
      </c>
      <c r="MJZ1516" s="229" t="s">
        <v>289</v>
      </c>
      <c r="MKA1516" s="229" t="s">
        <v>35</v>
      </c>
      <c r="MKB1516" s="229" t="s">
        <v>27</v>
      </c>
      <c r="MKC1516" s="229" t="s">
        <v>181</v>
      </c>
      <c r="MKD1516" s="229" t="s">
        <v>3881</v>
      </c>
      <c r="MKE1516" s="229" t="s">
        <v>239</v>
      </c>
      <c r="MKF1516" s="229" t="s">
        <v>1186</v>
      </c>
      <c r="MKG1516" s="229" t="s">
        <v>222</v>
      </c>
      <c r="MKH1516" s="229" t="s">
        <v>223</v>
      </c>
      <c r="MKI1516" s="229" t="s">
        <v>172</v>
      </c>
      <c r="MKJ1516" s="229" t="s">
        <v>289</v>
      </c>
      <c r="MKK1516" s="229" t="s">
        <v>227</v>
      </c>
      <c r="MKO1516" s="229">
        <v>2024</v>
      </c>
      <c r="MKP1516" s="229" t="s">
        <v>57</v>
      </c>
      <c r="MKQ1516" s="229" t="s">
        <v>3875</v>
      </c>
      <c r="MKR1516" s="229">
        <v>12963689</v>
      </c>
      <c r="MKS1516" s="229" t="s">
        <v>3876</v>
      </c>
      <c r="MKT1516" s="229" t="s">
        <v>310</v>
      </c>
      <c r="MKU1516" s="229" t="s">
        <v>3877</v>
      </c>
      <c r="MKV1516" s="229" t="s">
        <v>1480</v>
      </c>
      <c r="MKW1516" s="229" t="s">
        <v>52</v>
      </c>
      <c r="MKX1516" s="229" t="s">
        <v>3878</v>
      </c>
      <c r="MKZ1516" s="229" t="s">
        <v>3879</v>
      </c>
      <c r="MLA1516" s="229" t="s">
        <v>437</v>
      </c>
      <c r="MLB1516" s="229" t="s">
        <v>282</v>
      </c>
      <c r="MLC1516" s="229" t="s">
        <v>3880</v>
      </c>
      <c r="MLD1516" s="229" t="s">
        <v>1481</v>
      </c>
      <c r="MLE1516" s="229" t="s">
        <v>523</v>
      </c>
      <c r="MLF1516" s="229" t="s">
        <v>289</v>
      </c>
      <c r="MLG1516" s="229" t="s">
        <v>35</v>
      </c>
      <c r="MLH1516" s="229" t="s">
        <v>27</v>
      </c>
      <c r="MLI1516" s="229" t="s">
        <v>181</v>
      </c>
      <c r="MLJ1516" s="229" t="s">
        <v>3881</v>
      </c>
      <c r="MLK1516" s="229" t="s">
        <v>239</v>
      </c>
      <c r="MLL1516" s="229" t="s">
        <v>1186</v>
      </c>
      <c r="MLM1516" s="229" t="s">
        <v>222</v>
      </c>
      <c r="MLN1516" s="229" t="s">
        <v>223</v>
      </c>
      <c r="MLO1516" s="229" t="s">
        <v>172</v>
      </c>
      <c r="MLP1516" s="229" t="s">
        <v>289</v>
      </c>
      <c r="MLQ1516" s="229" t="s">
        <v>227</v>
      </c>
      <c r="MLU1516" s="229">
        <v>2024</v>
      </c>
      <c r="MLV1516" s="229" t="s">
        <v>57</v>
      </c>
      <c r="MLW1516" s="229" t="s">
        <v>3875</v>
      </c>
      <c r="MLX1516" s="229">
        <v>12963689</v>
      </c>
      <c r="MLY1516" s="229" t="s">
        <v>3876</v>
      </c>
      <c r="MLZ1516" s="229" t="s">
        <v>310</v>
      </c>
      <c r="MMA1516" s="229" t="s">
        <v>3877</v>
      </c>
      <c r="MMB1516" s="229" t="s">
        <v>1480</v>
      </c>
      <c r="MMC1516" s="229" t="s">
        <v>52</v>
      </c>
      <c r="MMD1516" s="229" t="s">
        <v>3878</v>
      </c>
      <c r="MMF1516" s="229" t="s">
        <v>3879</v>
      </c>
      <c r="MMG1516" s="229" t="s">
        <v>437</v>
      </c>
      <c r="MMH1516" s="229" t="s">
        <v>282</v>
      </c>
      <c r="MMI1516" s="229" t="s">
        <v>3880</v>
      </c>
      <c r="MMJ1516" s="229" t="s">
        <v>1481</v>
      </c>
      <c r="MMK1516" s="229" t="s">
        <v>523</v>
      </c>
      <c r="MML1516" s="229" t="s">
        <v>289</v>
      </c>
      <c r="MMM1516" s="229" t="s">
        <v>35</v>
      </c>
      <c r="MMN1516" s="229" t="s">
        <v>27</v>
      </c>
      <c r="MMO1516" s="229" t="s">
        <v>181</v>
      </c>
      <c r="MMP1516" s="229" t="s">
        <v>3881</v>
      </c>
      <c r="MMQ1516" s="229" t="s">
        <v>239</v>
      </c>
      <c r="MMR1516" s="229" t="s">
        <v>1186</v>
      </c>
      <c r="MMS1516" s="229" t="s">
        <v>222</v>
      </c>
      <c r="MMT1516" s="229" t="s">
        <v>223</v>
      </c>
      <c r="MMU1516" s="229" t="s">
        <v>172</v>
      </c>
      <c r="MMV1516" s="229" t="s">
        <v>289</v>
      </c>
      <c r="MMW1516" s="229" t="s">
        <v>227</v>
      </c>
      <c r="MNA1516" s="229">
        <v>2024</v>
      </c>
      <c r="MNB1516" s="229" t="s">
        <v>57</v>
      </c>
      <c r="MNC1516" s="229" t="s">
        <v>3875</v>
      </c>
      <c r="MND1516" s="229">
        <v>12963689</v>
      </c>
      <c r="MNE1516" s="229" t="s">
        <v>3876</v>
      </c>
      <c r="MNF1516" s="229" t="s">
        <v>310</v>
      </c>
      <c r="MNG1516" s="229" t="s">
        <v>3877</v>
      </c>
      <c r="MNH1516" s="229" t="s">
        <v>1480</v>
      </c>
      <c r="MNI1516" s="229" t="s">
        <v>52</v>
      </c>
      <c r="MNJ1516" s="229" t="s">
        <v>3878</v>
      </c>
      <c r="MNL1516" s="229" t="s">
        <v>3879</v>
      </c>
      <c r="MNM1516" s="229" t="s">
        <v>437</v>
      </c>
      <c r="MNN1516" s="229" t="s">
        <v>282</v>
      </c>
      <c r="MNO1516" s="229" t="s">
        <v>3880</v>
      </c>
      <c r="MNP1516" s="229" t="s">
        <v>1481</v>
      </c>
      <c r="MNQ1516" s="229" t="s">
        <v>523</v>
      </c>
      <c r="MNR1516" s="229" t="s">
        <v>289</v>
      </c>
      <c r="MNS1516" s="229" t="s">
        <v>35</v>
      </c>
      <c r="MNT1516" s="229" t="s">
        <v>27</v>
      </c>
      <c r="MNU1516" s="229" t="s">
        <v>181</v>
      </c>
      <c r="MNV1516" s="229" t="s">
        <v>3881</v>
      </c>
      <c r="MNW1516" s="229" t="s">
        <v>239</v>
      </c>
      <c r="MNX1516" s="229" t="s">
        <v>1186</v>
      </c>
      <c r="MNY1516" s="229" t="s">
        <v>222</v>
      </c>
      <c r="MNZ1516" s="229" t="s">
        <v>223</v>
      </c>
      <c r="MOA1516" s="229" t="s">
        <v>172</v>
      </c>
      <c r="MOB1516" s="229" t="s">
        <v>289</v>
      </c>
      <c r="MOC1516" s="229" t="s">
        <v>227</v>
      </c>
      <c r="MOG1516" s="229">
        <v>2024</v>
      </c>
      <c r="MOH1516" s="229" t="s">
        <v>57</v>
      </c>
      <c r="MOI1516" s="229" t="s">
        <v>3875</v>
      </c>
      <c r="MOJ1516" s="229">
        <v>12963689</v>
      </c>
      <c r="MOK1516" s="229" t="s">
        <v>3876</v>
      </c>
      <c r="MOL1516" s="229" t="s">
        <v>310</v>
      </c>
      <c r="MOM1516" s="229" t="s">
        <v>3877</v>
      </c>
      <c r="MON1516" s="229" t="s">
        <v>1480</v>
      </c>
      <c r="MOO1516" s="229" t="s">
        <v>52</v>
      </c>
      <c r="MOP1516" s="229" t="s">
        <v>3878</v>
      </c>
      <c r="MOR1516" s="229" t="s">
        <v>3879</v>
      </c>
      <c r="MOS1516" s="229" t="s">
        <v>437</v>
      </c>
      <c r="MOT1516" s="229" t="s">
        <v>282</v>
      </c>
      <c r="MOU1516" s="229" t="s">
        <v>3880</v>
      </c>
      <c r="MOV1516" s="229" t="s">
        <v>1481</v>
      </c>
      <c r="MOW1516" s="229" t="s">
        <v>523</v>
      </c>
      <c r="MOX1516" s="229" t="s">
        <v>289</v>
      </c>
      <c r="MOY1516" s="229" t="s">
        <v>35</v>
      </c>
      <c r="MOZ1516" s="229" t="s">
        <v>27</v>
      </c>
      <c r="MPA1516" s="229" t="s">
        <v>181</v>
      </c>
      <c r="MPB1516" s="229" t="s">
        <v>3881</v>
      </c>
      <c r="MPC1516" s="229" t="s">
        <v>239</v>
      </c>
      <c r="MPD1516" s="229" t="s">
        <v>1186</v>
      </c>
      <c r="MPE1516" s="229" t="s">
        <v>222</v>
      </c>
      <c r="MPF1516" s="229" t="s">
        <v>223</v>
      </c>
      <c r="MPG1516" s="229" t="s">
        <v>172</v>
      </c>
      <c r="MPH1516" s="229" t="s">
        <v>289</v>
      </c>
      <c r="MPI1516" s="229" t="s">
        <v>227</v>
      </c>
      <c r="MPM1516" s="229">
        <v>2024</v>
      </c>
      <c r="MPN1516" s="229" t="s">
        <v>57</v>
      </c>
      <c r="MPO1516" s="229" t="s">
        <v>3875</v>
      </c>
      <c r="MPP1516" s="229">
        <v>12963689</v>
      </c>
      <c r="MPQ1516" s="229" t="s">
        <v>3876</v>
      </c>
      <c r="MPR1516" s="229" t="s">
        <v>310</v>
      </c>
      <c r="MPS1516" s="229" t="s">
        <v>3877</v>
      </c>
      <c r="MPT1516" s="229" t="s">
        <v>1480</v>
      </c>
      <c r="MPU1516" s="229" t="s">
        <v>52</v>
      </c>
      <c r="MPV1516" s="229" t="s">
        <v>3878</v>
      </c>
      <c r="MPX1516" s="229" t="s">
        <v>3879</v>
      </c>
      <c r="MPY1516" s="229" t="s">
        <v>437</v>
      </c>
      <c r="MPZ1516" s="229" t="s">
        <v>282</v>
      </c>
      <c r="MQA1516" s="229" t="s">
        <v>3880</v>
      </c>
      <c r="MQB1516" s="229" t="s">
        <v>1481</v>
      </c>
      <c r="MQC1516" s="229" t="s">
        <v>523</v>
      </c>
      <c r="MQD1516" s="229" t="s">
        <v>289</v>
      </c>
      <c r="MQE1516" s="229" t="s">
        <v>35</v>
      </c>
      <c r="MQF1516" s="229" t="s">
        <v>27</v>
      </c>
      <c r="MQG1516" s="229" t="s">
        <v>181</v>
      </c>
      <c r="MQH1516" s="229" t="s">
        <v>3881</v>
      </c>
      <c r="MQI1516" s="229" t="s">
        <v>239</v>
      </c>
      <c r="MQJ1516" s="229" t="s">
        <v>1186</v>
      </c>
      <c r="MQK1516" s="229" t="s">
        <v>222</v>
      </c>
      <c r="MQL1516" s="229" t="s">
        <v>223</v>
      </c>
      <c r="MQM1516" s="229" t="s">
        <v>172</v>
      </c>
      <c r="MQN1516" s="229" t="s">
        <v>289</v>
      </c>
      <c r="MQO1516" s="229" t="s">
        <v>227</v>
      </c>
      <c r="MQS1516" s="229">
        <v>2024</v>
      </c>
      <c r="MQT1516" s="229" t="s">
        <v>57</v>
      </c>
      <c r="MQU1516" s="229" t="s">
        <v>3875</v>
      </c>
      <c r="MQV1516" s="229">
        <v>12963689</v>
      </c>
      <c r="MQW1516" s="229" t="s">
        <v>3876</v>
      </c>
      <c r="MQX1516" s="229" t="s">
        <v>310</v>
      </c>
      <c r="MQY1516" s="229" t="s">
        <v>3877</v>
      </c>
      <c r="MQZ1516" s="229" t="s">
        <v>1480</v>
      </c>
      <c r="MRA1516" s="229" t="s">
        <v>52</v>
      </c>
      <c r="MRB1516" s="229" t="s">
        <v>3878</v>
      </c>
      <c r="MRD1516" s="229" t="s">
        <v>3879</v>
      </c>
      <c r="MRE1516" s="229" t="s">
        <v>437</v>
      </c>
      <c r="MRF1516" s="229" t="s">
        <v>282</v>
      </c>
      <c r="MRG1516" s="229" t="s">
        <v>3880</v>
      </c>
      <c r="MRH1516" s="229" t="s">
        <v>1481</v>
      </c>
      <c r="MRI1516" s="229" t="s">
        <v>523</v>
      </c>
      <c r="MRJ1516" s="229" t="s">
        <v>289</v>
      </c>
      <c r="MRK1516" s="229" t="s">
        <v>35</v>
      </c>
      <c r="MRL1516" s="229" t="s">
        <v>27</v>
      </c>
      <c r="MRM1516" s="229" t="s">
        <v>181</v>
      </c>
      <c r="MRN1516" s="229" t="s">
        <v>3881</v>
      </c>
      <c r="MRO1516" s="229" t="s">
        <v>239</v>
      </c>
      <c r="MRP1516" s="229" t="s">
        <v>1186</v>
      </c>
      <c r="MRQ1516" s="229" t="s">
        <v>222</v>
      </c>
      <c r="MRR1516" s="229" t="s">
        <v>223</v>
      </c>
      <c r="MRS1516" s="229" t="s">
        <v>172</v>
      </c>
      <c r="MRT1516" s="229" t="s">
        <v>289</v>
      </c>
      <c r="MRU1516" s="229" t="s">
        <v>227</v>
      </c>
      <c r="MRY1516" s="229">
        <v>2024</v>
      </c>
      <c r="MRZ1516" s="229" t="s">
        <v>57</v>
      </c>
      <c r="MSA1516" s="229" t="s">
        <v>3875</v>
      </c>
      <c r="MSB1516" s="229">
        <v>12963689</v>
      </c>
      <c r="MSC1516" s="229" t="s">
        <v>3876</v>
      </c>
      <c r="MSD1516" s="229" t="s">
        <v>310</v>
      </c>
      <c r="MSE1516" s="229" t="s">
        <v>3877</v>
      </c>
      <c r="MSF1516" s="229" t="s">
        <v>1480</v>
      </c>
      <c r="MSG1516" s="229" t="s">
        <v>52</v>
      </c>
      <c r="MSH1516" s="229" t="s">
        <v>3878</v>
      </c>
      <c r="MSJ1516" s="229" t="s">
        <v>3879</v>
      </c>
      <c r="MSK1516" s="229" t="s">
        <v>437</v>
      </c>
      <c r="MSL1516" s="229" t="s">
        <v>282</v>
      </c>
      <c r="MSM1516" s="229" t="s">
        <v>3880</v>
      </c>
      <c r="MSN1516" s="229" t="s">
        <v>1481</v>
      </c>
      <c r="MSO1516" s="229" t="s">
        <v>523</v>
      </c>
      <c r="MSP1516" s="229" t="s">
        <v>289</v>
      </c>
      <c r="MSQ1516" s="229" t="s">
        <v>35</v>
      </c>
      <c r="MSR1516" s="229" t="s">
        <v>27</v>
      </c>
      <c r="MSS1516" s="229" t="s">
        <v>181</v>
      </c>
      <c r="MST1516" s="229" t="s">
        <v>3881</v>
      </c>
      <c r="MSU1516" s="229" t="s">
        <v>239</v>
      </c>
      <c r="MSV1516" s="229" t="s">
        <v>1186</v>
      </c>
      <c r="MSW1516" s="229" t="s">
        <v>222</v>
      </c>
      <c r="MSX1516" s="229" t="s">
        <v>223</v>
      </c>
      <c r="MSY1516" s="229" t="s">
        <v>172</v>
      </c>
      <c r="MSZ1516" s="229" t="s">
        <v>289</v>
      </c>
      <c r="MTA1516" s="229" t="s">
        <v>227</v>
      </c>
      <c r="MTE1516" s="229">
        <v>2024</v>
      </c>
      <c r="MTF1516" s="229" t="s">
        <v>57</v>
      </c>
      <c r="MTG1516" s="229" t="s">
        <v>3875</v>
      </c>
      <c r="MTH1516" s="229">
        <v>12963689</v>
      </c>
      <c r="MTI1516" s="229" t="s">
        <v>3876</v>
      </c>
      <c r="MTJ1516" s="229" t="s">
        <v>310</v>
      </c>
      <c r="MTK1516" s="229" t="s">
        <v>3877</v>
      </c>
      <c r="MTL1516" s="229" t="s">
        <v>1480</v>
      </c>
      <c r="MTM1516" s="229" t="s">
        <v>52</v>
      </c>
      <c r="MTN1516" s="229" t="s">
        <v>3878</v>
      </c>
      <c r="MTP1516" s="229" t="s">
        <v>3879</v>
      </c>
      <c r="MTQ1516" s="229" t="s">
        <v>437</v>
      </c>
      <c r="MTR1516" s="229" t="s">
        <v>282</v>
      </c>
      <c r="MTS1516" s="229" t="s">
        <v>3880</v>
      </c>
      <c r="MTT1516" s="229" t="s">
        <v>1481</v>
      </c>
      <c r="MTU1516" s="229" t="s">
        <v>523</v>
      </c>
      <c r="MTV1516" s="229" t="s">
        <v>289</v>
      </c>
      <c r="MTW1516" s="229" t="s">
        <v>35</v>
      </c>
      <c r="MTX1516" s="229" t="s">
        <v>27</v>
      </c>
      <c r="MTY1516" s="229" t="s">
        <v>181</v>
      </c>
      <c r="MTZ1516" s="229" t="s">
        <v>3881</v>
      </c>
      <c r="MUA1516" s="229" t="s">
        <v>239</v>
      </c>
      <c r="MUB1516" s="229" t="s">
        <v>1186</v>
      </c>
      <c r="MUC1516" s="229" t="s">
        <v>222</v>
      </c>
      <c r="MUD1516" s="229" t="s">
        <v>223</v>
      </c>
      <c r="MUE1516" s="229" t="s">
        <v>172</v>
      </c>
      <c r="MUF1516" s="229" t="s">
        <v>289</v>
      </c>
      <c r="MUG1516" s="229" t="s">
        <v>227</v>
      </c>
      <c r="MUK1516" s="229">
        <v>2024</v>
      </c>
      <c r="MUL1516" s="229" t="s">
        <v>57</v>
      </c>
      <c r="MUM1516" s="229" t="s">
        <v>3875</v>
      </c>
      <c r="MUN1516" s="229">
        <v>12963689</v>
      </c>
      <c r="MUO1516" s="229" t="s">
        <v>3876</v>
      </c>
      <c r="MUP1516" s="229" t="s">
        <v>310</v>
      </c>
      <c r="MUQ1516" s="229" t="s">
        <v>3877</v>
      </c>
      <c r="MUR1516" s="229" t="s">
        <v>1480</v>
      </c>
      <c r="MUS1516" s="229" t="s">
        <v>52</v>
      </c>
      <c r="MUT1516" s="229" t="s">
        <v>3878</v>
      </c>
      <c r="MUV1516" s="229" t="s">
        <v>3879</v>
      </c>
      <c r="MUW1516" s="229" t="s">
        <v>437</v>
      </c>
      <c r="MUX1516" s="229" t="s">
        <v>282</v>
      </c>
      <c r="MUY1516" s="229" t="s">
        <v>3880</v>
      </c>
      <c r="MUZ1516" s="229" t="s">
        <v>1481</v>
      </c>
      <c r="MVA1516" s="229" t="s">
        <v>523</v>
      </c>
      <c r="MVB1516" s="229" t="s">
        <v>289</v>
      </c>
      <c r="MVC1516" s="229" t="s">
        <v>35</v>
      </c>
      <c r="MVD1516" s="229" t="s">
        <v>27</v>
      </c>
      <c r="MVE1516" s="229" t="s">
        <v>181</v>
      </c>
      <c r="MVF1516" s="229" t="s">
        <v>3881</v>
      </c>
      <c r="MVG1516" s="229" t="s">
        <v>239</v>
      </c>
      <c r="MVH1516" s="229" t="s">
        <v>1186</v>
      </c>
      <c r="MVI1516" s="229" t="s">
        <v>222</v>
      </c>
      <c r="MVJ1516" s="229" t="s">
        <v>223</v>
      </c>
      <c r="MVK1516" s="229" t="s">
        <v>172</v>
      </c>
      <c r="MVL1516" s="229" t="s">
        <v>289</v>
      </c>
      <c r="MVM1516" s="229" t="s">
        <v>227</v>
      </c>
      <c r="MVQ1516" s="229">
        <v>2024</v>
      </c>
      <c r="MVR1516" s="229" t="s">
        <v>57</v>
      </c>
      <c r="MVS1516" s="229" t="s">
        <v>3875</v>
      </c>
      <c r="MVT1516" s="229">
        <v>12963689</v>
      </c>
      <c r="MVU1516" s="229" t="s">
        <v>3876</v>
      </c>
      <c r="MVV1516" s="229" t="s">
        <v>310</v>
      </c>
      <c r="MVW1516" s="229" t="s">
        <v>3877</v>
      </c>
      <c r="MVX1516" s="229" t="s">
        <v>1480</v>
      </c>
      <c r="MVY1516" s="229" t="s">
        <v>52</v>
      </c>
      <c r="MVZ1516" s="229" t="s">
        <v>3878</v>
      </c>
      <c r="MWB1516" s="229" t="s">
        <v>3879</v>
      </c>
      <c r="MWC1516" s="229" t="s">
        <v>437</v>
      </c>
      <c r="MWD1516" s="229" t="s">
        <v>282</v>
      </c>
      <c r="MWE1516" s="229" t="s">
        <v>3880</v>
      </c>
      <c r="MWF1516" s="229" t="s">
        <v>1481</v>
      </c>
      <c r="MWG1516" s="229" t="s">
        <v>523</v>
      </c>
      <c r="MWH1516" s="229" t="s">
        <v>289</v>
      </c>
      <c r="MWI1516" s="229" t="s">
        <v>35</v>
      </c>
      <c r="MWJ1516" s="229" t="s">
        <v>27</v>
      </c>
      <c r="MWK1516" s="229" t="s">
        <v>181</v>
      </c>
      <c r="MWL1516" s="229" t="s">
        <v>3881</v>
      </c>
      <c r="MWM1516" s="229" t="s">
        <v>239</v>
      </c>
      <c r="MWN1516" s="229" t="s">
        <v>1186</v>
      </c>
      <c r="MWO1516" s="229" t="s">
        <v>222</v>
      </c>
      <c r="MWP1516" s="229" t="s">
        <v>223</v>
      </c>
      <c r="MWQ1516" s="229" t="s">
        <v>172</v>
      </c>
      <c r="MWR1516" s="229" t="s">
        <v>289</v>
      </c>
      <c r="MWS1516" s="229" t="s">
        <v>227</v>
      </c>
      <c r="MWW1516" s="229">
        <v>2024</v>
      </c>
      <c r="MWX1516" s="229" t="s">
        <v>57</v>
      </c>
      <c r="MWY1516" s="229" t="s">
        <v>3875</v>
      </c>
      <c r="MWZ1516" s="229">
        <v>12963689</v>
      </c>
      <c r="MXA1516" s="229" t="s">
        <v>3876</v>
      </c>
      <c r="MXB1516" s="229" t="s">
        <v>310</v>
      </c>
      <c r="MXC1516" s="229" t="s">
        <v>3877</v>
      </c>
      <c r="MXD1516" s="229" t="s">
        <v>1480</v>
      </c>
      <c r="MXE1516" s="229" t="s">
        <v>52</v>
      </c>
      <c r="MXF1516" s="229" t="s">
        <v>3878</v>
      </c>
      <c r="MXH1516" s="229" t="s">
        <v>3879</v>
      </c>
      <c r="MXI1516" s="229" t="s">
        <v>437</v>
      </c>
      <c r="MXJ1516" s="229" t="s">
        <v>282</v>
      </c>
      <c r="MXK1516" s="229" t="s">
        <v>3880</v>
      </c>
      <c r="MXL1516" s="229" t="s">
        <v>1481</v>
      </c>
      <c r="MXM1516" s="229" t="s">
        <v>523</v>
      </c>
      <c r="MXN1516" s="229" t="s">
        <v>289</v>
      </c>
      <c r="MXO1516" s="229" t="s">
        <v>35</v>
      </c>
      <c r="MXP1516" s="229" t="s">
        <v>27</v>
      </c>
      <c r="MXQ1516" s="229" t="s">
        <v>181</v>
      </c>
      <c r="MXR1516" s="229" t="s">
        <v>3881</v>
      </c>
      <c r="MXS1516" s="229" t="s">
        <v>239</v>
      </c>
      <c r="MXT1516" s="229" t="s">
        <v>1186</v>
      </c>
      <c r="MXU1516" s="229" t="s">
        <v>222</v>
      </c>
      <c r="MXV1516" s="229" t="s">
        <v>223</v>
      </c>
      <c r="MXW1516" s="229" t="s">
        <v>172</v>
      </c>
      <c r="MXX1516" s="229" t="s">
        <v>289</v>
      </c>
      <c r="MXY1516" s="229" t="s">
        <v>227</v>
      </c>
      <c r="MYC1516" s="229">
        <v>2024</v>
      </c>
      <c r="MYD1516" s="229" t="s">
        <v>57</v>
      </c>
      <c r="MYE1516" s="229" t="s">
        <v>3875</v>
      </c>
      <c r="MYF1516" s="229">
        <v>12963689</v>
      </c>
      <c r="MYG1516" s="229" t="s">
        <v>3876</v>
      </c>
      <c r="MYH1516" s="229" t="s">
        <v>310</v>
      </c>
      <c r="MYI1516" s="229" t="s">
        <v>3877</v>
      </c>
      <c r="MYJ1516" s="229" t="s">
        <v>1480</v>
      </c>
      <c r="MYK1516" s="229" t="s">
        <v>52</v>
      </c>
      <c r="MYL1516" s="229" t="s">
        <v>3878</v>
      </c>
      <c r="MYN1516" s="229" t="s">
        <v>3879</v>
      </c>
      <c r="MYO1516" s="229" t="s">
        <v>437</v>
      </c>
      <c r="MYP1516" s="229" t="s">
        <v>282</v>
      </c>
      <c r="MYQ1516" s="229" t="s">
        <v>3880</v>
      </c>
      <c r="MYR1516" s="229" t="s">
        <v>1481</v>
      </c>
      <c r="MYS1516" s="229" t="s">
        <v>523</v>
      </c>
      <c r="MYT1516" s="229" t="s">
        <v>289</v>
      </c>
      <c r="MYU1516" s="229" t="s">
        <v>35</v>
      </c>
      <c r="MYV1516" s="229" t="s">
        <v>27</v>
      </c>
      <c r="MYW1516" s="229" t="s">
        <v>181</v>
      </c>
      <c r="MYX1516" s="229" t="s">
        <v>3881</v>
      </c>
      <c r="MYY1516" s="229" t="s">
        <v>239</v>
      </c>
      <c r="MYZ1516" s="229" t="s">
        <v>1186</v>
      </c>
      <c r="MZA1516" s="229" t="s">
        <v>222</v>
      </c>
      <c r="MZB1516" s="229" t="s">
        <v>223</v>
      </c>
      <c r="MZC1516" s="229" t="s">
        <v>172</v>
      </c>
      <c r="MZD1516" s="229" t="s">
        <v>289</v>
      </c>
      <c r="MZE1516" s="229" t="s">
        <v>227</v>
      </c>
      <c r="MZI1516" s="229">
        <v>2024</v>
      </c>
      <c r="MZJ1516" s="229" t="s">
        <v>57</v>
      </c>
      <c r="MZK1516" s="229" t="s">
        <v>3875</v>
      </c>
      <c r="MZL1516" s="229">
        <v>12963689</v>
      </c>
      <c r="MZM1516" s="229" t="s">
        <v>3876</v>
      </c>
      <c r="MZN1516" s="229" t="s">
        <v>310</v>
      </c>
      <c r="MZO1516" s="229" t="s">
        <v>3877</v>
      </c>
      <c r="MZP1516" s="229" t="s">
        <v>1480</v>
      </c>
      <c r="MZQ1516" s="229" t="s">
        <v>52</v>
      </c>
      <c r="MZR1516" s="229" t="s">
        <v>3878</v>
      </c>
      <c r="MZT1516" s="229" t="s">
        <v>3879</v>
      </c>
      <c r="MZU1516" s="229" t="s">
        <v>437</v>
      </c>
      <c r="MZV1516" s="229" t="s">
        <v>282</v>
      </c>
      <c r="MZW1516" s="229" t="s">
        <v>3880</v>
      </c>
      <c r="MZX1516" s="229" t="s">
        <v>1481</v>
      </c>
      <c r="MZY1516" s="229" t="s">
        <v>523</v>
      </c>
      <c r="MZZ1516" s="229" t="s">
        <v>289</v>
      </c>
      <c r="NAA1516" s="229" t="s">
        <v>35</v>
      </c>
      <c r="NAB1516" s="229" t="s">
        <v>27</v>
      </c>
      <c r="NAC1516" s="229" t="s">
        <v>181</v>
      </c>
      <c r="NAD1516" s="229" t="s">
        <v>3881</v>
      </c>
      <c r="NAE1516" s="229" t="s">
        <v>239</v>
      </c>
      <c r="NAF1516" s="229" t="s">
        <v>1186</v>
      </c>
      <c r="NAG1516" s="229" t="s">
        <v>222</v>
      </c>
      <c r="NAH1516" s="229" t="s">
        <v>223</v>
      </c>
      <c r="NAI1516" s="229" t="s">
        <v>172</v>
      </c>
      <c r="NAJ1516" s="229" t="s">
        <v>289</v>
      </c>
      <c r="NAK1516" s="229" t="s">
        <v>227</v>
      </c>
      <c r="NAO1516" s="229">
        <v>2024</v>
      </c>
      <c r="NAP1516" s="229" t="s">
        <v>57</v>
      </c>
      <c r="NAQ1516" s="229" t="s">
        <v>3875</v>
      </c>
      <c r="NAR1516" s="229">
        <v>12963689</v>
      </c>
      <c r="NAS1516" s="229" t="s">
        <v>3876</v>
      </c>
      <c r="NAT1516" s="229" t="s">
        <v>310</v>
      </c>
      <c r="NAU1516" s="229" t="s">
        <v>3877</v>
      </c>
      <c r="NAV1516" s="229" t="s">
        <v>1480</v>
      </c>
      <c r="NAW1516" s="229" t="s">
        <v>52</v>
      </c>
      <c r="NAX1516" s="229" t="s">
        <v>3878</v>
      </c>
      <c r="NAZ1516" s="229" t="s">
        <v>3879</v>
      </c>
      <c r="NBA1516" s="229" t="s">
        <v>437</v>
      </c>
      <c r="NBB1516" s="229" t="s">
        <v>282</v>
      </c>
      <c r="NBC1516" s="229" t="s">
        <v>3880</v>
      </c>
      <c r="NBD1516" s="229" t="s">
        <v>1481</v>
      </c>
      <c r="NBE1516" s="229" t="s">
        <v>523</v>
      </c>
      <c r="NBF1516" s="229" t="s">
        <v>289</v>
      </c>
      <c r="NBG1516" s="229" t="s">
        <v>35</v>
      </c>
      <c r="NBH1516" s="229" t="s">
        <v>27</v>
      </c>
      <c r="NBI1516" s="229" t="s">
        <v>181</v>
      </c>
      <c r="NBJ1516" s="229" t="s">
        <v>3881</v>
      </c>
      <c r="NBK1516" s="229" t="s">
        <v>239</v>
      </c>
      <c r="NBL1516" s="229" t="s">
        <v>1186</v>
      </c>
      <c r="NBM1516" s="229" t="s">
        <v>222</v>
      </c>
      <c r="NBN1516" s="229" t="s">
        <v>223</v>
      </c>
      <c r="NBO1516" s="229" t="s">
        <v>172</v>
      </c>
      <c r="NBP1516" s="229" t="s">
        <v>289</v>
      </c>
      <c r="NBQ1516" s="229" t="s">
        <v>227</v>
      </c>
      <c r="NBU1516" s="229">
        <v>2024</v>
      </c>
      <c r="NBV1516" s="229" t="s">
        <v>57</v>
      </c>
      <c r="NBW1516" s="229" t="s">
        <v>3875</v>
      </c>
      <c r="NBX1516" s="229">
        <v>12963689</v>
      </c>
      <c r="NBY1516" s="229" t="s">
        <v>3876</v>
      </c>
      <c r="NBZ1516" s="229" t="s">
        <v>310</v>
      </c>
      <c r="NCA1516" s="229" t="s">
        <v>3877</v>
      </c>
      <c r="NCB1516" s="229" t="s">
        <v>1480</v>
      </c>
      <c r="NCC1516" s="229" t="s">
        <v>52</v>
      </c>
      <c r="NCD1516" s="229" t="s">
        <v>3878</v>
      </c>
      <c r="NCF1516" s="229" t="s">
        <v>3879</v>
      </c>
      <c r="NCG1516" s="229" t="s">
        <v>437</v>
      </c>
      <c r="NCH1516" s="229" t="s">
        <v>282</v>
      </c>
      <c r="NCI1516" s="229" t="s">
        <v>3880</v>
      </c>
      <c r="NCJ1516" s="229" t="s">
        <v>1481</v>
      </c>
      <c r="NCK1516" s="229" t="s">
        <v>523</v>
      </c>
      <c r="NCL1516" s="229" t="s">
        <v>289</v>
      </c>
      <c r="NCM1516" s="229" t="s">
        <v>35</v>
      </c>
      <c r="NCN1516" s="229" t="s">
        <v>27</v>
      </c>
      <c r="NCO1516" s="229" t="s">
        <v>181</v>
      </c>
      <c r="NCP1516" s="229" t="s">
        <v>3881</v>
      </c>
      <c r="NCQ1516" s="229" t="s">
        <v>239</v>
      </c>
      <c r="NCR1516" s="229" t="s">
        <v>1186</v>
      </c>
      <c r="NCS1516" s="229" t="s">
        <v>222</v>
      </c>
      <c r="NCT1516" s="229" t="s">
        <v>223</v>
      </c>
      <c r="NCU1516" s="229" t="s">
        <v>172</v>
      </c>
      <c r="NCV1516" s="229" t="s">
        <v>289</v>
      </c>
      <c r="NCW1516" s="229" t="s">
        <v>227</v>
      </c>
      <c r="NDA1516" s="229">
        <v>2024</v>
      </c>
      <c r="NDB1516" s="229" t="s">
        <v>57</v>
      </c>
      <c r="NDC1516" s="229" t="s">
        <v>3875</v>
      </c>
      <c r="NDD1516" s="229">
        <v>12963689</v>
      </c>
      <c r="NDE1516" s="229" t="s">
        <v>3876</v>
      </c>
      <c r="NDF1516" s="229" t="s">
        <v>310</v>
      </c>
      <c r="NDG1516" s="229" t="s">
        <v>3877</v>
      </c>
      <c r="NDH1516" s="229" t="s">
        <v>1480</v>
      </c>
      <c r="NDI1516" s="229" t="s">
        <v>52</v>
      </c>
      <c r="NDJ1516" s="229" t="s">
        <v>3878</v>
      </c>
      <c r="NDL1516" s="229" t="s">
        <v>3879</v>
      </c>
      <c r="NDM1516" s="229" t="s">
        <v>437</v>
      </c>
      <c r="NDN1516" s="229" t="s">
        <v>282</v>
      </c>
      <c r="NDO1516" s="229" t="s">
        <v>3880</v>
      </c>
      <c r="NDP1516" s="229" t="s">
        <v>1481</v>
      </c>
      <c r="NDQ1516" s="229" t="s">
        <v>523</v>
      </c>
      <c r="NDR1516" s="229" t="s">
        <v>289</v>
      </c>
      <c r="NDS1516" s="229" t="s">
        <v>35</v>
      </c>
      <c r="NDT1516" s="229" t="s">
        <v>27</v>
      </c>
      <c r="NDU1516" s="229" t="s">
        <v>181</v>
      </c>
      <c r="NDV1516" s="229" t="s">
        <v>3881</v>
      </c>
      <c r="NDW1516" s="229" t="s">
        <v>239</v>
      </c>
      <c r="NDX1516" s="229" t="s">
        <v>1186</v>
      </c>
      <c r="NDY1516" s="229" t="s">
        <v>222</v>
      </c>
      <c r="NDZ1516" s="229" t="s">
        <v>223</v>
      </c>
      <c r="NEA1516" s="229" t="s">
        <v>172</v>
      </c>
      <c r="NEB1516" s="229" t="s">
        <v>289</v>
      </c>
      <c r="NEC1516" s="229" t="s">
        <v>227</v>
      </c>
      <c r="NEG1516" s="229">
        <v>2024</v>
      </c>
      <c r="NEH1516" s="229" t="s">
        <v>57</v>
      </c>
      <c r="NEI1516" s="229" t="s">
        <v>3875</v>
      </c>
      <c r="NEJ1516" s="229">
        <v>12963689</v>
      </c>
      <c r="NEK1516" s="229" t="s">
        <v>3876</v>
      </c>
      <c r="NEL1516" s="229" t="s">
        <v>310</v>
      </c>
      <c r="NEM1516" s="229" t="s">
        <v>3877</v>
      </c>
      <c r="NEN1516" s="229" t="s">
        <v>1480</v>
      </c>
      <c r="NEO1516" s="229" t="s">
        <v>52</v>
      </c>
      <c r="NEP1516" s="229" t="s">
        <v>3878</v>
      </c>
      <c r="NER1516" s="229" t="s">
        <v>3879</v>
      </c>
      <c r="NES1516" s="229" t="s">
        <v>437</v>
      </c>
      <c r="NET1516" s="229" t="s">
        <v>282</v>
      </c>
      <c r="NEU1516" s="229" t="s">
        <v>3880</v>
      </c>
      <c r="NEV1516" s="229" t="s">
        <v>1481</v>
      </c>
      <c r="NEW1516" s="229" t="s">
        <v>523</v>
      </c>
      <c r="NEX1516" s="229" t="s">
        <v>289</v>
      </c>
      <c r="NEY1516" s="229" t="s">
        <v>35</v>
      </c>
      <c r="NEZ1516" s="229" t="s">
        <v>27</v>
      </c>
      <c r="NFA1516" s="229" t="s">
        <v>181</v>
      </c>
      <c r="NFB1516" s="229" t="s">
        <v>3881</v>
      </c>
      <c r="NFC1516" s="229" t="s">
        <v>239</v>
      </c>
      <c r="NFD1516" s="229" t="s">
        <v>1186</v>
      </c>
      <c r="NFE1516" s="229" t="s">
        <v>222</v>
      </c>
      <c r="NFF1516" s="229" t="s">
        <v>223</v>
      </c>
      <c r="NFG1516" s="229" t="s">
        <v>172</v>
      </c>
      <c r="NFH1516" s="229" t="s">
        <v>289</v>
      </c>
      <c r="NFI1516" s="229" t="s">
        <v>227</v>
      </c>
      <c r="NFM1516" s="229">
        <v>2024</v>
      </c>
      <c r="NFN1516" s="229" t="s">
        <v>57</v>
      </c>
      <c r="NFO1516" s="229" t="s">
        <v>3875</v>
      </c>
      <c r="NFP1516" s="229">
        <v>12963689</v>
      </c>
      <c r="NFQ1516" s="229" t="s">
        <v>3876</v>
      </c>
      <c r="NFR1516" s="229" t="s">
        <v>310</v>
      </c>
      <c r="NFS1516" s="229" t="s">
        <v>3877</v>
      </c>
      <c r="NFT1516" s="229" t="s">
        <v>1480</v>
      </c>
      <c r="NFU1516" s="229" t="s">
        <v>52</v>
      </c>
      <c r="NFV1516" s="229" t="s">
        <v>3878</v>
      </c>
      <c r="NFX1516" s="229" t="s">
        <v>3879</v>
      </c>
      <c r="NFY1516" s="229" t="s">
        <v>437</v>
      </c>
      <c r="NFZ1516" s="229" t="s">
        <v>282</v>
      </c>
      <c r="NGA1516" s="229" t="s">
        <v>3880</v>
      </c>
      <c r="NGB1516" s="229" t="s">
        <v>1481</v>
      </c>
      <c r="NGC1516" s="229" t="s">
        <v>523</v>
      </c>
      <c r="NGD1516" s="229" t="s">
        <v>289</v>
      </c>
      <c r="NGE1516" s="229" t="s">
        <v>35</v>
      </c>
      <c r="NGF1516" s="229" t="s">
        <v>27</v>
      </c>
      <c r="NGG1516" s="229" t="s">
        <v>181</v>
      </c>
      <c r="NGH1516" s="229" t="s">
        <v>3881</v>
      </c>
      <c r="NGI1516" s="229" t="s">
        <v>239</v>
      </c>
      <c r="NGJ1516" s="229" t="s">
        <v>1186</v>
      </c>
      <c r="NGK1516" s="229" t="s">
        <v>222</v>
      </c>
      <c r="NGL1516" s="229" t="s">
        <v>223</v>
      </c>
      <c r="NGM1516" s="229" t="s">
        <v>172</v>
      </c>
      <c r="NGN1516" s="229" t="s">
        <v>289</v>
      </c>
      <c r="NGO1516" s="229" t="s">
        <v>227</v>
      </c>
      <c r="NGS1516" s="229">
        <v>2024</v>
      </c>
      <c r="NGT1516" s="229" t="s">
        <v>57</v>
      </c>
      <c r="NGU1516" s="229" t="s">
        <v>3875</v>
      </c>
      <c r="NGV1516" s="229">
        <v>12963689</v>
      </c>
      <c r="NGW1516" s="229" t="s">
        <v>3876</v>
      </c>
      <c r="NGX1516" s="229" t="s">
        <v>310</v>
      </c>
      <c r="NGY1516" s="229" t="s">
        <v>3877</v>
      </c>
      <c r="NGZ1516" s="229" t="s">
        <v>1480</v>
      </c>
      <c r="NHA1516" s="229" t="s">
        <v>52</v>
      </c>
      <c r="NHB1516" s="229" t="s">
        <v>3878</v>
      </c>
      <c r="NHD1516" s="229" t="s">
        <v>3879</v>
      </c>
      <c r="NHE1516" s="229" t="s">
        <v>437</v>
      </c>
      <c r="NHF1516" s="229" t="s">
        <v>282</v>
      </c>
      <c r="NHG1516" s="229" t="s">
        <v>3880</v>
      </c>
      <c r="NHH1516" s="229" t="s">
        <v>1481</v>
      </c>
      <c r="NHI1516" s="229" t="s">
        <v>523</v>
      </c>
      <c r="NHJ1516" s="229" t="s">
        <v>289</v>
      </c>
      <c r="NHK1516" s="229" t="s">
        <v>35</v>
      </c>
      <c r="NHL1516" s="229" t="s">
        <v>27</v>
      </c>
      <c r="NHM1516" s="229" t="s">
        <v>181</v>
      </c>
      <c r="NHN1516" s="229" t="s">
        <v>3881</v>
      </c>
      <c r="NHO1516" s="229" t="s">
        <v>239</v>
      </c>
      <c r="NHP1516" s="229" t="s">
        <v>1186</v>
      </c>
      <c r="NHQ1516" s="229" t="s">
        <v>222</v>
      </c>
      <c r="NHR1516" s="229" t="s">
        <v>223</v>
      </c>
      <c r="NHS1516" s="229" t="s">
        <v>172</v>
      </c>
      <c r="NHT1516" s="229" t="s">
        <v>289</v>
      </c>
      <c r="NHU1516" s="229" t="s">
        <v>227</v>
      </c>
      <c r="NHY1516" s="229">
        <v>2024</v>
      </c>
      <c r="NHZ1516" s="229" t="s">
        <v>57</v>
      </c>
      <c r="NIA1516" s="229" t="s">
        <v>3875</v>
      </c>
      <c r="NIB1516" s="229">
        <v>12963689</v>
      </c>
      <c r="NIC1516" s="229" t="s">
        <v>3876</v>
      </c>
      <c r="NID1516" s="229" t="s">
        <v>310</v>
      </c>
      <c r="NIE1516" s="229" t="s">
        <v>3877</v>
      </c>
      <c r="NIF1516" s="229" t="s">
        <v>1480</v>
      </c>
      <c r="NIG1516" s="229" t="s">
        <v>52</v>
      </c>
      <c r="NIH1516" s="229" t="s">
        <v>3878</v>
      </c>
      <c r="NIJ1516" s="229" t="s">
        <v>3879</v>
      </c>
      <c r="NIK1516" s="229" t="s">
        <v>437</v>
      </c>
      <c r="NIL1516" s="229" t="s">
        <v>282</v>
      </c>
      <c r="NIM1516" s="229" t="s">
        <v>3880</v>
      </c>
      <c r="NIN1516" s="229" t="s">
        <v>1481</v>
      </c>
      <c r="NIO1516" s="229" t="s">
        <v>523</v>
      </c>
      <c r="NIP1516" s="229" t="s">
        <v>289</v>
      </c>
      <c r="NIQ1516" s="229" t="s">
        <v>35</v>
      </c>
      <c r="NIR1516" s="229" t="s">
        <v>27</v>
      </c>
      <c r="NIS1516" s="229" t="s">
        <v>181</v>
      </c>
      <c r="NIT1516" s="229" t="s">
        <v>3881</v>
      </c>
      <c r="NIU1516" s="229" t="s">
        <v>239</v>
      </c>
      <c r="NIV1516" s="229" t="s">
        <v>1186</v>
      </c>
      <c r="NIW1516" s="229" t="s">
        <v>222</v>
      </c>
      <c r="NIX1516" s="229" t="s">
        <v>223</v>
      </c>
      <c r="NIY1516" s="229" t="s">
        <v>172</v>
      </c>
      <c r="NIZ1516" s="229" t="s">
        <v>289</v>
      </c>
      <c r="NJA1516" s="229" t="s">
        <v>227</v>
      </c>
      <c r="NJE1516" s="229">
        <v>2024</v>
      </c>
      <c r="NJF1516" s="229" t="s">
        <v>57</v>
      </c>
      <c r="NJG1516" s="229" t="s">
        <v>3875</v>
      </c>
      <c r="NJH1516" s="229">
        <v>12963689</v>
      </c>
      <c r="NJI1516" s="229" t="s">
        <v>3876</v>
      </c>
      <c r="NJJ1516" s="229" t="s">
        <v>310</v>
      </c>
      <c r="NJK1516" s="229" t="s">
        <v>3877</v>
      </c>
      <c r="NJL1516" s="229" t="s">
        <v>1480</v>
      </c>
      <c r="NJM1516" s="229" t="s">
        <v>52</v>
      </c>
      <c r="NJN1516" s="229" t="s">
        <v>3878</v>
      </c>
      <c r="NJP1516" s="229" t="s">
        <v>3879</v>
      </c>
      <c r="NJQ1516" s="229" t="s">
        <v>437</v>
      </c>
      <c r="NJR1516" s="229" t="s">
        <v>282</v>
      </c>
      <c r="NJS1516" s="229" t="s">
        <v>3880</v>
      </c>
      <c r="NJT1516" s="229" t="s">
        <v>1481</v>
      </c>
      <c r="NJU1516" s="229" t="s">
        <v>523</v>
      </c>
      <c r="NJV1516" s="229" t="s">
        <v>289</v>
      </c>
      <c r="NJW1516" s="229" t="s">
        <v>35</v>
      </c>
      <c r="NJX1516" s="229" t="s">
        <v>27</v>
      </c>
      <c r="NJY1516" s="229" t="s">
        <v>181</v>
      </c>
      <c r="NJZ1516" s="229" t="s">
        <v>3881</v>
      </c>
      <c r="NKA1516" s="229" t="s">
        <v>239</v>
      </c>
      <c r="NKB1516" s="229" t="s">
        <v>1186</v>
      </c>
      <c r="NKC1516" s="229" t="s">
        <v>222</v>
      </c>
      <c r="NKD1516" s="229" t="s">
        <v>223</v>
      </c>
      <c r="NKE1516" s="229" t="s">
        <v>172</v>
      </c>
      <c r="NKF1516" s="229" t="s">
        <v>289</v>
      </c>
      <c r="NKG1516" s="229" t="s">
        <v>227</v>
      </c>
      <c r="NKK1516" s="229">
        <v>2024</v>
      </c>
      <c r="NKL1516" s="229" t="s">
        <v>57</v>
      </c>
      <c r="NKM1516" s="229" t="s">
        <v>3875</v>
      </c>
      <c r="NKN1516" s="229">
        <v>12963689</v>
      </c>
      <c r="NKO1516" s="229" t="s">
        <v>3876</v>
      </c>
      <c r="NKP1516" s="229" t="s">
        <v>310</v>
      </c>
      <c r="NKQ1516" s="229" t="s">
        <v>3877</v>
      </c>
      <c r="NKR1516" s="229" t="s">
        <v>1480</v>
      </c>
      <c r="NKS1516" s="229" t="s">
        <v>52</v>
      </c>
      <c r="NKT1516" s="229" t="s">
        <v>3878</v>
      </c>
      <c r="NKV1516" s="229" t="s">
        <v>3879</v>
      </c>
      <c r="NKW1516" s="229" t="s">
        <v>437</v>
      </c>
      <c r="NKX1516" s="229" t="s">
        <v>282</v>
      </c>
      <c r="NKY1516" s="229" t="s">
        <v>3880</v>
      </c>
      <c r="NKZ1516" s="229" t="s">
        <v>1481</v>
      </c>
      <c r="NLA1516" s="229" t="s">
        <v>523</v>
      </c>
      <c r="NLB1516" s="229" t="s">
        <v>289</v>
      </c>
      <c r="NLC1516" s="229" t="s">
        <v>35</v>
      </c>
      <c r="NLD1516" s="229" t="s">
        <v>27</v>
      </c>
      <c r="NLE1516" s="229" t="s">
        <v>181</v>
      </c>
      <c r="NLF1516" s="229" t="s">
        <v>3881</v>
      </c>
      <c r="NLG1516" s="229" t="s">
        <v>239</v>
      </c>
      <c r="NLH1516" s="229" t="s">
        <v>1186</v>
      </c>
      <c r="NLI1516" s="229" t="s">
        <v>222</v>
      </c>
      <c r="NLJ1516" s="229" t="s">
        <v>223</v>
      </c>
      <c r="NLK1516" s="229" t="s">
        <v>172</v>
      </c>
      <c r="NLL1516" s="229" t="s">
        <v>289</v>
      </c>
      <c r="NLM1516" s="229" t="s">
        <v>227</v>
      </c>
      <c r="NLQ1516" s="229">
        <v>2024</v>
      </c>
      <c r="NLR1516" s="229" t="s">
        <v>57</v>
      </c>
      <c r="NLS1516" s="229" t="s">
        <v>3875</v>
      </c>
      <c r="NLT1516" s="229">
        <v>12963689</v>
      </c>
      <c r="NLU1516" s="229" t="s">
        <v>3876</v>
      </c>
      <c r="NLV1516" s="229" t="s">
        <v>310</v>
      </c>
      <c r="NLW1516" s="229" t="s">
        <v>3877</v>
      </c>
      <c r="NLX1516" s="229" t="s">
        <v>1480</v>
      </c>
      <c r="NLY1516" s="229" t="s">
        <v>52</v>
      </c>
      <c r="NLZ1516" s="229" t="s">
        <v>3878</v>
      </c>
      <c r="NMB1516" s="229" t="s">
        <v>3879</v>
      </c>
      <c r="NMC1516" s="229" t="s">
        <v>437</v>
      </c>
      <c r="NMD1516" s="229" t="s">
        <v>282</v>
      </c>
      <c r="NME1516" s="229" t="s">
        <v>3880</v>
      </c>
      <c r="NMF1516" s="229" t="s">
        <v>1481</v>
      </c>
      <c r="NMG1516" s="229" t="s">
        <v>523</v>
      </c>
      <c r="NMH1516" s="229" t="s">
        <v>289</v>
      </c>
      <c r="NMI1516" s="229" t="s">
        <v>35</v>
      </c>
      <c r="NMJ1516" s="229" t="s">
        <v>27</v>
      </c>
      <c r="NMK1516" s="229" t="s">
        <v>181</v>
      </c>
      <c r="NML1516" s="229" t="s">
        <v>3881</v>
      </c>
      <c r="NMM1516" s="229" t="s">
        <v>239</v>
      </c>
      <c r="NMN1516" s="229" t="s">
        <v>1186</v>
      </c>
      <c r="NMO1516" s="229" t="s">
        <v>222</v>
      </c>
      <c r="NMP1516" s="229" t="s">
        <v>223</v>
      </c>
      <c r="NMQ1516" s="229" t="s">
        <v>172</v>
      </c>
      <c r="NMR1516" s="229" t="s">
        <v>289</v>
      </c>
      <c r="NMS1516" s="229" t="s">
        <v>227</v>
      </c>
      <c r="NMW1516" s="229">
        <v>2024</v>
      </c>
      <c r="NMX1516" s="229" t="s">
        <v>57</v>
      </c>
      <c r="NMY1516" s="229" t="s">
        <v>3875</v>
      </c>
      <c r="NMZ1516" s="229">
        <v>12963689</v>
      </c>
      <c r="NNA1516" s="229" t="s">
        <v>3876</v>
      </c>
      <c r="NNB1516" s="229" t="s">
        <v>310</v>
      </c>
      <c r="NNC1516" s="229" t="s">
        <v>3877</v>
      </c>
      <c r="NND1516" s="229" t="s">
        <v>1480</v>
      </c>
      <c r="NNE1516" s="229" t="s">
        <v>52</v>
      </c>
      <c r="NNF1516" s="229" t="s">
        <v>3878</v>
      </c>
      <c r="NNH1516" s="229" t="s">
        <v>3879</v>
      </c>
      <c r="NNI1516" s="229" t="s">
        <v>437</v>
      </c>
      <c r="NNJ1516" s="229" t="s">
        <v>282</v>
      </c>
      <c r="NNK1516" s="229" t="s">
        <v>3880</v>
      </c>
      <c r="NNL1516" s="229" t="s">
        <v>1481</v>
      </c>
      <c r="NNM1516" s="229" t="s">
        <v>523</v>
      </c>
      <c r="NNN1516" s="229" t="s">
        <v>289</v>
      </c>
      <c r="NNO1516" s="229" t="s">
        <v>35</v>
      </c>
      <c r="NNP1516" s="229" t="s">
        <v>27</v>
      </c>
      <c r="NNQ1516" s="229" t="s">
        <v>181</v>
      </c>
      <c r="NNR1516" s="229" t="s">
        <v>3881</v>
      </c>
      <c r="NNS1516" s="229" t="s">
        <v>239</v>
      </c>
      <c r="NNT1516" s="229" t="s">
        <v>1186</v>
      </c>
      <c r="NNU1516" s="229" t="s">
        <v>222</v>
      </c>
      <c r="NNV1516" s="229" t="s">
        <v>223</v>
      </c>
      <c r="NNW1516" s="229" t="s">
        <v>172</v>
      </c>
      <c r="NNX1516" s="229" t="s">
        <v>289</v>
      </c>
      <c r="NNY1516" s="229" t="s">
        <v>227</v>
      </c>
      <c r="NOC1516" s="229">
        <v>2024</v>
      </c>
      <c r="NOD1516" s="229" t="s">
        <v>57</v>
      </c>
      <c r="NOE1516" s="229" t="s">
        <v>3875</v>
      </c>
      <c r="NOF1516" s="229">
        <v>12963689</v>
      </c>
      <c r="NOG1516" s="229" t="s">
        <v>3876</v>
      </c>
      <c r="NOH1516" s="229" t="s">
        <v>310</v>
      </c>
      <c r="NOI1516" s="229" t="s">
        <v>3877</v>
      </c>
      <c r="NOJ1516" s="229" t="s">
        <v>1480</v>
      </c>
      <c r="NOK1516" s="229" t="s">
        <v>52</v>
      </c>
      <c r="NOL1516" s="229" t="s">
        <v>3878</v>
      </c>
      <c r="NON1516" s="229" t="s">
        <v>3879</v>
      </c>
      <c r="NOO1516" s="229" t="s">
        <v>437</v>
      </c>
      <c r="NOP1516" s="229" t="s">
        <v>282</v>
      </c>
      <c r="NOQ1516" s="229" t="s">
        <v>3880</v>
      </c>
      <c r="NOR1516" s="229" t="s">
        <v>1481</v>
      </c>
      <c r="NOS1516" s="229" t="s">
        <v>523</v>
      </c>
      <c r="NOT1516" s="229" t="s">
        <v>289</v>
      </c>
      <c r="NOU1516" s="229" t="s">
        <v>35</v>
      </c>
      <c r="NOV1516" s="229" t="s">
        <v>27</v>
      </c>
      <c r="NOW1516" s="229" t="s">
        <v>181</v>
      </c>
      <c r="NOX1516" s="229" t="s">
        <v>3881</v>
      </c>
      <c r="NOY1516" s="229" t="s">
        <v>239</v>
      </c>
      <c r="NOZ1516" s="229" t="s">
        <v>1186</v>
      </c>
      <c r="NPA1516" s="229" t="s">
        <v>222</v>
      </c>
      <c r="NPB1516" s="229" t="s">
        <v>223</v>
      </c>
      <c r="NPC1516" s="229" t="s">
        <v>172</v>
      </c>
      <c r="NPD1516" s="229" t="s">
        <v>289</v>
      </c>
      <c r="NPE1516" s="229" t="s">
        <v>227</v>
      </c>
      <c r="NPI1516" s="229">
        <v>2024</v>
      </c>
      <c r="NPJ1516" s="229" t="s">
        <v>57</v>
      </c>
      <c r="NPK1516" s="229" t="s">
        <v>3875</v>
      </c>
      <c r="NPL1516" s="229">
        <v>12963689</v>
      </c>
      <c r="NPM1516" s="229" t="s">
        <v>3876</v>
      </c>
      <c r="NPN1516" s="229" t="s">
        <v>310</v>
      </c>
      <c r="NPO1516" s="229" t="s">
        <v>3877</v>
      </c>
      <c r="NPP1516" s="229" t="s">
        <v>1480</v>
      </c>
      <c r="NPQ1516" s="229" t="s">
        <v>52</v>
      </c>
      <c r="NPR1516" s="229" t="s">
        <v>3878</v>
      </c>
      <c r="NPT1516" s="229" t="s">
        <v>3879</v>
      </c>
      <c r="NPU1516" s="229" t="s">
        <v>437</v>
      </c>
      <c r="NPV1516" s="229" t="s">
        <v>282</v>
      </c>
      <c r="NPW1516" s="229" t="s">
        <v>3880</v>
      </c>
      <c r="NPX1516" s="229" t="s">
        <v>1481</v>
      </c>
      <c r="NPY1516" s="229" t="s">
        <v>523</v>
      </c>
      <c r="NPZ1516" s="229" t="s">
        <v>289</v>
      </c>
      <c r="NQA1516" s="229" t="s">
        <v>35</v>
      </c>
      <c r="NQB1516" s="229" t="s">
        <v>27</v>
      </c>
      <c r="NQC1516" s="229" t="s">
        <v>181</v>
      </c>
      <c r="NQD1516" s="229" t="s">
        <v>3881</v>
      </c>
      <c r="NQE1516" s="229" t="s">
        <v>239</v>
      </c>
      <c r="NQF1516" s="229" t="s">
        <v>1186</v>
      </c>
      <c r="NQG1516" s="229" t="s">
        <v>222</v>
      </c>
      <c r="NQH1516" s="229" t="s">
        <v>223</v>
      </c>
      <c r="NQI1516" s="229" t="s">
        <v>172</v>
      </c>
      <c r="NQJ1516" s="229" t="s">
        <v>289</v>
      </c>
      <c r="NQK1516" s="229" t="s">
        <v>227</v>
      </c>
      <c r="NQO1516" s="229">
        <v>2024</v>
      </c>
      <c r="NQP1516" s="229" t="s">
        <v>57</v>
      </c>
      <c r="NQQ1516" s="229" t="s">
        <v>3875</v>
      </c>
      <c r="NQR1516" s="229">
        <v>12963689</v>
      </c>
      <c r="NQS1516" s="229" t="s">
        <v>3876</v>
      </c>
      <c r="NQT1516" s="229" t="s">
        <v>310</v>
      </c>
      <c r="NQU1516" s="229" t="s">
        <v>3877</v>
      </c>
      <c r="NQV1516" s="229" t="s">
        <v>1480</v>
      </c>
      <c r="NQW1516" s="229" t="s">
        <v>52</v>
      </c>
      <c r="NQX1516" s="229" t="s">
        <v>3878</v>
      </c>
      <c r="NQZ1516" s="229" t="s">
        <v>3879</v>
      </c>
      <c r="NRA1516" s="229" t="s">
        <v>437</v>
      </c>
      <c r="NRB1516" s="229" t="s">
        <v>282</v>
      </c>
      <c r="NRC1516" s="229" t="s">
        <v>3880</v>
      </c>
      <c r="NRD1516" s="229" t="s">
        <v>1481</v>
      </c>
      <c r="NRE1516" s="229" t="s">
        <v>523</v>
      </c>
      <c r="NRF1516" s="229" t="s">
        <v>289</v>
      </c>
      <c r="NRG1516" s="229" t="s">
        <v>35</v>
      </c>
      <c r="NRH1516" s="229" t="s">
        <v>27</v>
      </c>
      <c r="NRI1516" s="229" t="s">
        <v>181</v>
      </c>
      <c r="NRJ1516" s="229" t="s">
        <v>3881</v>
      </c>
      <c r="NRK1516" s="229" t="s">
        <v>239</v>
      </c>
      <c r="NRL1516" s="229" t="s">
        <v>1186</v>
      </c>
      <c r="NRM1516" s="229" t="s">
        <v>222</v>
      </c>
      <c r="NRN1516" s="229" t="s">
        <v>223</v>
      </c>
      <c r="NRO1516" s="229" t="s">
        <v>172</v>
      </c>
      <c r="NRP1516" s="229" t="s">
        <v>289</v>
      </c>
      <c r="NRQ1516" s="229" t="s">
        <v>227</v>
      </c>
      <c r="NRU1516" s="229">
        <v>2024</v>
      </c>
      <c r="NRV1516" s="229" t="s">
        <v>57</v>
      </c>
      <c r="NRW1516" s="229" t="s">
        <v>3875</v>
      </c>
      <c r="NRX1516" s="229">
        <v>12963689</v>
      </c>
      <c r="NRY1516" s="229" t="s">
        <v>3876</v>
      </c>
      <c r="NRZ1516" s="229" t="s">
        <v>310</v>
      </c>
      <c r="NSA1516" s="229" t="s">
        <v>3877</v>
      </c>
      <c r="NSB1516" s="229" t="s">
        <v>1480</v>
      </c>
      <c r="NSC1516" s="229" t="s">
        <v>52</v>
      </c>
      <c r="NSD1516" s="229" t="s">
        <v>3878</v>
      </c>
      <c r="NSF1516" s="229" t="s">
        <v>3879</v>
      </c>
      <c r="NSG1516" s="229" t="s">
        <v>437</v>
      </c>
      <c r="NSH1516" s="229" t="s">
        <v>282</v>
      </c>
      <c r="NSI1516" s="229" t="s">
        <v>3880</v>
      </c>
      <c r="NSJ1516" s="229" t="s">
        <v>1481</v>
      </c>
      <c r="NSK1516" s="229" t="s">
        <v>523</v>
      </c>
      <c r="NSL1516" s="229" t="s">
        <v>289</v>
      </c>
      <c r="NSM1516" s="229" t="s">
        <v>35</v>
      </c>
      <c r="NSN1516" s="229" t="s">
        <v>27</v>
      </c>
      <c r="NSO1516" s="229" t="s">
        <v>181</v>
      </c>
      <c r="NSP1516" s="229" t="s">
        <v>3881</v>
      </c>
      <c r="NSQ1516" s="229" t="s">
        <v>239</v>
      </c>
      <c r="NSR1516" s="229" t="s">
        <v>1186</v>
      </c>
      <c r="NSS1516" s="229" t="s">
        <v>222</v>
      </c>
      <c r="NST1516" s="229" t="s">
        <v>223</v>
      </c>
      <c r="NSU1516" s="229" t="s">
        <v>172</v>
      </c>
      <c r="NSV1516" s="229" t="s">
        <v>289</v>
      </c>
      <c r="NSW1516" s="229" t="s">
        <v>227</v>
      </c>
      <c r="NTA1516" s="229">
        <v>2024</v>
      </c>
      <c r="NTB1516" s="229" t="s">
        <v>57</v>
      </c>
      <c r="NTC1516" s="229" t="s">
        <v>3875</v>
      </c>
      <c r="NTD1516" s="229">
        <v>12963689</v>
      </c>
      <c r="NTE1516" s="229" t="s">
        <v>3876</v>
      </c>
      <c r="NTF1516" s="229" t="s">
        <v>310</v>
      </c>
      <c r="NTG1516" s="229" t="s">
        <v>3877</v>
      </c>
      <c r="NTH1516" s="229" t="s">
        <v>1480</v>
      </c>
      <c r="NTI1516" s="229" t="s">
        <v>52</v>
      </c>
      <c r="NTJ1516" s="229" t="s">
        <v>3878</v>
      </c>
      <c r="NTL1516" s="229" t="s">
        <v>3879</v>
      </c>
      <c r="NTM1516" s="229" t="s">
        <v>437</v>
      </c>
      <c r="NTN1516" s="229" t="s">
        <v>282</v>
      </c>
      <c r="NTO1516" s="229" t="s">
        <v>3880</v>
      </c>
      <c r="NTP1516" s="229" t="s">
        <v>1481</v>
      </c>
      <c r="NTQ1516" s="229" t="s">
        <v>523</v>
      </c>
      <c r="NTR1516" s="229" t="s">
        <v>289</v>
      </c>
      <c r="NTS1516" s="229" t="s">
        <v>35</v>
      </c>
      <c r="NTT1516" s="229" t="s">
        <v>27</v>
      </c>
      <c r="NTU1516" s="229" t="s">
        <v>181</v>
      </c>
      <c r="NTV1516" s="229" t="s">
        <v>3881</v>
      </c>
      <c r="NTW1516" s="229" t="s">
        <v>239</v>
      </c>
      <c r="NTX1516" s="229" t="s">
        <v>1186</v>
      </c>
      <c r="NTY1516" s="229" t="s">
        <v>222</v>
      </c>
      <c r="NTZ1516" s="229" t="s">
        <v>223</v>
      </c>
      <c r="NUA1516" s="229" t="s">
        <v>172</v>
      </c>
      <c r="NUB1516" s="229" t="s">
        <v>289</v>
      </c>
      <c r="NUC1516" s="229" t="s">
        <v>227</v>
      </c>
      <c r="NUG1516" s="229">
        <v>2024</v>
      </c>
      <c r="NUH1516" s="229" t="s">
        <v>57</v>
      </c>
      <c r="NUI1516" s="229" t="s">
        <v>3875</v>
      </c>
      <c r="NUJ1516" s="229">
        <v>12963689</v>
      </c>
      <c r="NUK1516" s="229" t="s">
        <v>3876</v>
      </c>
      <c r="NUL1516" s="229" t="s">
        <v>310</v>
      </c>
      <c r="NUM1516" s="229" t="s">
        <v>3877</v>
      </c>
      <c r="NUN1516" s="229" t="s">
        <v>1480</v>
      </c>
      <c r="NUO1516" s="229" t="s">
        <v>52</v>
      </c>
      <c r="NUP1516" s="229" t="s">
        <v>3878</v>
      </c>
      <c r="NUR1516" s="229" t="s">
        <v>3879</v>
      </c>
      <c r="NUS1516" s="229" t="s">
        <v>437</v>
      </c>
      <c r="NUT1516" s="229" t="s">
        <v>282</v>
      </c>
      <c r="NUU1516" s="229" t="s">
        <v>3880</v>
      </c>
      <c r="NUV1516" s="229" t="s">
        <v>1481</v>
      </c>
      <c r="NUW1516" s="229" t="s">
        <v>523</v>
      </c>
      <c r="NUX1516" s="229" t="s">
        <v>289</v>
      </c>
      <c r="NUY1516" s="229" t="s">
        <v>35</v>
      </c>
      <c r="NUZ1516" s="229" t="s">
        <v>27</v>
      </c>
      <c r="NVA1516" s="229" t="s">
        <v>181</v>
      </c>
      <c r="NVB1516" s="229" t="s">
        <v>3881</v>
      </c>
      <c r="NVC1516" s="229" t="s">
        <v>239</v>
      </c>
      <c r="NVD1516" s="229" t="s">
        <v>1186</v>
      </c>
      <c r="NVE1516" s="229" t="s">
        <v>222</v>
      </c>
      <c r="NVF1516" s="229" t="s">
        <v>223</v>
      </c>
      <c r="NVG1516" s="229" t="s">
        <v>172</v>
      </c>
      <c r="NVH1516" s="229" t="s">
        <v>289</v>
      </c>
      <c r="NVI1516" s="229" t="s">
        <v>227</v>
      </c>
      <c r="NVM1516" s="229">
        <v>2024</v>
      </c>
      <c r="NVN1516" s="229" t="s">
        <v>57</v>
      </c>
      <c r="NVO1516" s="229" t="s">
        <v>3875</v>
      </c>
      <c r="NVP1516" s="229">
        <v>12963689</v>
      </c>
      <c r="NVQ1516" s="229" t="s">
        <v>3876</v>
      </c>
      <c r="NVR1516" s="229" t="s">
        <v>310</v>
      </c>
      <c r="NVS1516" s="229" t="s">
        <v>3877</v>
      </c>
      <c r="NVT1516" s="229" t="s">
        <v>1480</v>
      </c>
      <c r="NVU1516" s="229" t="s">
        <v>52</v>
      </c>
      <c r="NVV1516" s="229" t="s">
        <v>3878</v>
      </c>
      <c r="NVX1516" s="229" t="s">
        <v>3879</v>
      </c>
      <c r="NVY1516" s="229" t="s">
        <v>437</v>
      </c>
      <c r="NVZ1516" s="229" t="s">
        <v>282</v>
      </c>
      <c r="NWA1516" s="229" t="s">
        <v>3880</v>
      </c>
      <c r="NWB1516" s="229" t="s">
        <v>1481</v>
      </c>
      <c r="NWC1516" s="229" t="s">
        <v>523</v>
      </c>
      <c r="NWD1516" s="229" t="s">
        <v>289</v>
      </c>
      <c r="NWE1516" s="229" t="s">
        <v>35</v>
      </c>
      <c r="NWF1516" s="229" t="s">
        <v>27</v>
      </c>
      <c r="NWG1516" s="229" t="s">
        <v>181</v>
      </c>
      <c r="NWH1516" s="229" t="s">
        <v>3881</v>
      </c>
      <c r="NWI1516" s="229" t="s">
        <v>239</v>
      </c>
      <c r="NWJ1516" s="229" t="s">
        <v>1186</v>
      </c>
      <c r="NWK1516" s="229" t="s">
        <v>222</v>
      </c>
      <c r="NWL1516" s="229" t="s">
        <v>223</v>
      </c>
      <c r="NWM1516" s="229" t="s">
        <v>172</v>
      </c>
      <c r="NWN1516" s="229" t="s">
        <v>289</v>
      </c>
      <c r="NWO1516" s="229" t="s">
        <v>227</v>
      </c>
      <c r="NWS1516" s="229">
        <v>2024</v>
      </c>
      <c r="NWT1516" s="229" t="s">
        <v>57</v>
      </c>
      <c r="NWU1516" s="229" t="s">
        <v>3875</v>
      </c>
      <c r="NWV1516" s="229">
        <v>12963689</v>
      </c>
      <c r="NWW1516" s="229" t="s">
        <v>3876</v>
      </c>
      <c r="NWX1516" s="229" t="s">
        <v>310</v>
      </c>
      <c r="NWY1516" s="229" t="s">
        <v>3877</v>
      </c>
      <c r="NWZ1516" s="229" t="s">
        <v>1480</v>
      </c>
      <c r="NXA1516" s="229" t="s">
        <v>52</v>
      </c>
      <c r="NXB1516" s="229" t="s">
        <v>3878</v>
      </c>
      <c r="NXD1516" s="229" t="s">
        <v>3879</v>
      </c>
      <c r="NXE1516" s="229" t="s">
        <v>437</v>
      </c>
      <c r="NXF1516" s="229" t="s">
        <v>282</v>
      </c>
      <c r="NXG1516" s="229" t="s">
        <v>3880</v>
      </c>
      <c r="NXH1516" s="229" t="s">
        <v>1481</v>
      </c>
      <c r="NXI1516" s="229" t="s">
        <v>523</v>
      </c>
      <c r="NXJ1516" s="229" t="s">
        <v>289</v>
      </c>
      <c r="NXK1516" s="229" t="s">
        <v>35</v>
      </c>
      <c r="NXL1516" s="229" t="s">
        <v>27</v>
      </c>
      <c r="NXM1516" s="229" t="s">
        <v>181</v>
      </c>
      <c r="NXN1516" s="229" t="s">
        <v>3881</v>
      </c>
      <c r="NXO1516" s="229" t="s">
        <v>239</v>
      </c>
      <c r="NXP1516" s="229" t="s">
        <v>1186</v>
      </c>
      <c r="NXQ1516" s="229" t="s">
        <v>222</v>
      </c>
      <c r="NXR1516" s="229" t="s">
        <v>223</v>
      </c>
      <c r="NXS1516" s="229" t="s">
        <v>172</v>
      </c>
      <c r="NXT1516" s="229" t="s">
        <v>289</v>
      </c>
      <c r="NXU1516" s="229" t="s">
        <v>227</v>
      </c>
      <c r="NXY1516" s="229">
        <v>2024</v>
      </c>
      <c r="NXZ1516" s="229" t="s">
        <v>57</v>
      </c>
      <c r="NYA1516" s="229" t="s">
        <v>3875</v>
      </c>
      <c r="NYB1516" s="229">
        <v>12963689</v>
      </c>
      <c r="NYC1516" s="229" t="s">
        <v>3876</v>
      </c>
      <c r="NYD1516" s="229" t="s">
        <v>310</v>
      </c>
      <c r="NYE1516" s="229" t="s">
        <v>3877</v>
      </c>
      <c r="NYF1516" s="229" t="s">
        <v>1480</v>
      </c>
      <c r="NYG1516" s="229" t="s">
        <v>52</v>
      </c>
      <c r="NYH1516" s="229" t="s">
        <v>3878</v>
      </c>
      <c r="NYJ1516" s="229" t="s">
        <v>3879</v>
      </c>
      <c r="NYK1516" s="229" t="s">
        <v>437</v>
      </c>
      <c r="NYL1516" s="229" t="s">
        <v>282</v>
      </c>
      <c r="NYM1516" s="229" t="s">
        <v>3880</v>
      </c>
      <c r="NYN1516" s="229" t="s">
        <v>1481</v>
      </c>
      <c r="NYO1516" s="229" t="s">
        <v>523</v>
      </c>
      <c r="NYP1516" s="229" t="s">
        <v>289</v>
      </c>
      <c r="NYQ1516" s="229" t="s">
        <v>35</v>
      </c>
      <c r="NYR1516" s="229" t="s">
        <v>27</v>
      </c>
      <c r="NYS1516" s="229" t="s">
        <v>181</v>
      </c>
      <c r="NYT1516" s="229" t="s">
        <v>3881</v>
      </c>
      <c r="NYU1516" s="229" t="s">
        <v>239</v>
      </c>
      <c r="NYV1516" s="229" t="s">
        <v>1186</v>
      </c>
      <c r="NYW1516" s="229" t="s">
        <v>222</v>
      </c>
      <c r="NYX1516" s="229" t="s">
        <v>223</v>
      </c>
      <c r="NYY1516" s="229" t="s">
        <v>172</v>
      </c>
      <c r="NYZ1516" s="229" t="s">
        <v>289</v>
      </c>
      <c r="NZA1516" s="229" t="s">
        <v>227</v>
      </c>
      <c r="NZE1516" s="229">
        <v>2024</v>
      </c>
      <c r="NZF1516" s="229" t="s">
        <v>57</v>
      </c>
      <c r="NZG1516" s="229" t="s">
        <v>3875</v>
      </c>
      <c r="NZH1516" s="229">
        <v>12963689</v>
      </c>
      <c r="NZI1516" s="229" t="s">
        <v>3876</v>
      </c>
      <c r="NZJ1516" s="229" t="s">
        <v>310</v>
      </c>
      <c r="NZK1516" s="229" t="s">
        <v>3877</v>
      </c>
      <c r="NZL1516" s="229" t="s">
        <v>1480</v>
      </c>
      <c r="NZM1516" s="229" t="s">
        <v>52</v>
      </c>
      <c r="NZN1516" s="229" t="s">
        <v>3878</v>
      </c>
      <c r="NZP1516" s="229" t="s">
        <v>3879</v>
      </c>
      <c r="NZQ1516" s="229" t="s">
        <v>437</v>
      </c>
      <c r="NZR1516" s="229" t="s">
        <v>282</v>
      </c>
      <c r="NZS1516" s="229" t="s">
        <v>3880</v>
      </c>
      <c r="NZT1516" s="229" t="s">
        <v>1481</v>
      </c>
      <c r="NZU1516" s="229" t="s">
        <v>523</v>
      </c>
      <c r="NZV1516" s="229" t="s">
        <v>289</v>
      </c>
      <c r="NZW1516" s="229" t="s">
        <v>35</v>
      </c>
      <c r="NZX1516" s="229" t="s">
        <v>27</v>
      </c>
      <c r="NZY1516" s="229" t="s">
        <v>181</v>
      </c>
      <c r="NZZ1516" s="229" t="s">
        <v>3881</v>
      </c>
      <c r="OAA1516" s="229" t="s">
        <v>239</v>
      </c>
      <c r="OAB1516" s="229" t="s">
        <v>1186</v>
      </c>
      <c r="OAC1516" s="229" t="s">
        <v>222</v>
      </c>
      <c r="OAD1516" s="229" t="s">
        <v>223</v>
      </c>
      <c r="OAE1516" s="229" t="s">
        <v>172</v>
      </c>
      <c r="OAF1516" s="229" t="s">
        <v>289</v>
      </c>
      <c r="OAG1516" s="229" t="s">
        <v>227</v>
      </c>
      <c r="OAK1516" s="229">
        <v>2024</v>
      </c>
      <c r="OAL1516" s="229" t="s">
        <v>57</v>
      </c>
      <c r="OAM1516" s="229" t="s">
        <v>3875</v>
      </c>
      <c r="OAN1516" s="229">
        <v>12963689</v>
      </c>
      <c r="OAO1516" s="229" t="s">
        <v>3876</v>
      </c>
      <c r="OAP1516" s="229" t="s">
        <v>310</v>
      </c>
      <c r="OAQ1516" s="229" t="s">
        <v>3877</v>
      </c>
      <c r="OAR1516" s="229" t="s">
        <v>1480</v>
      </c>
      <c r="OAS1516" s="229" t="s">
        <v>52</v>
      </c>
      <c r="OAT1516" s="229" t="s">
        <v>3878</v>
      </c>
      <c r="OAV1516" s="229" t="s">
        <v>3879</v>
      </c>
      <c r="OAW1516" s="229" t="s">
        <v>437</v>
      </c>
      <c r="OAX1516" s="229" t="s">
        <v>282</v>
      </c>
      <c r="OAY1516" s="229" t="s">
        <v>3880</v>
      </c>
      <c r="OAZ1516" s="229" t="s">
        <v>1481</v>
      </c>
      <c r="OBA1516" s="229" t="s">
        <v>523</v>
      </c>
      <c r="OBB1516" s="229" t="s">
        <v>289</v>
      </c>
      <c r="OBC1516" s="229" t="s">
        <v>35</v>
      </c>
      <c r="OBD1516" s="229" t="s">
        <v>27</v>
      </c>
      <c r="OBE1516" s="229" t="s">
        <v>181</v>
      </c>
      <c r="OBF1516" s="229" t="s">
        <v>3881</v>
      </c>
      <c r="OBG1516" s="229" t="s">
        <v>239</v>
      </c>
      <c r="OBH1516" s="229" t="s">
        <v>1186</v>
      </c>
      <c r="OBI1516" s="229" t="s">
        <v>222</v>
      </c>
      <c r="OBJ1516" s="229" t="s">
        <v>223</v>
      </c>
      <c r="OBK1516" s="229" t="s">
        <v>172</v>
      </c>
      <c r="OBL1516" s="229" t="s">
        <v>289</v>
      </c>
      <c r="OBM1516" s="229" t="s">
        <v>227</v>
      </c>
      <c r="OBQ1516" s="229">
        <v>2024</v>
      </c>
      <c r="OBR1516" s="229" t="s">
        <v>57</v>
      </c>
      <c r="OBS1516" s="229" t="s">
        <v>3875</v>
      </c>
      <c r="OBT1516" s="229">
        <v>12963689</v>
      </c>
      <c r="OBU1516" s="229" t="s">
        <v>3876</v>
      </c>
      <c r="OBV1516" s="229" t="s">
        <v>310</v>
      </c>
      <c r="OBW1516" s="229" t="s">
        <v>3877</v>
      </c>
      <c r="OBX1516" s="229" t="s">
        <v>1480</v>
      </c>
      <c r="OBY1516" s="229" t="s">
        <v>52</v>
      </c>
      <c r="OBZ1516" s="229" t="s">
        <v>3878</v>
      </c>
      <c r="OCB1516" s="229" t="s">
        <v>3879</v>
      </c>
      <c r="OCC1516" s="229" t="s">
        <v>437</v>
      </c>
      <c r="OCD1516" s="229" t="s">
        <v>282</v>
      </c>
      <c r="OCE1516" s="229" t="s">
        <v>3880</v>
      </c>
      <c r="OCF1516" s="229" t="s">
        <v>1481</v>
      </c>
      <c r="OCG1516" s="229" t="s">
        <v>523</v>
      </c>
      <c r="OCH1516" s="229" t="s">
        <v>289</v>
      </c>
      <c r="OCI1516" s="229" t="s">
        <v>35</v>
      </c>
      <c r="OCJ1516" s="229" t="s">
        <v>27</v>
      </c>
      <c r="OCK1516" s="229" t="s">
        <v>181</v>
      </c>
      <c r="OCL1516" s="229" t="s">
        <v>3881</v>
      </c>
      <c r="OCM1516" s="229" t="s">
        <v>239</v>
      </c>
      <c r="OCN1516" s="229" t="s">
        <v>1186</v>
      </c>
      <c r="OCO1516" s="229" t="s">
        <v>222</v>
      </c>
      <c r="OCP1516" s="229" t="s">
        <v>223</v>
      </c>
      <c r="OCQ1516" s="229" t="s">
        <v>172</v>
      </c>
      <c r="OCR1516" s="229" t="s">
        <v>289</v>
      </c>
      <c r="OCS1516" s="229" t="s">
        <v>227</v>
      </c>
      <c r="OCW1516" s="229">
        <v>2024</v>
      </c>
      <c r="OCX1516" s="229" t="s">
        <v>57</v>
      </c>
      <c r="OCY1516" s="229" t="s">
        <v>3875</v>
      </c>
      <c r="OCZ1516" s="229">
        <v>12963689</v>
      </c>
      <c r="ODA1516" s="229" t="s">
        <v>3876</v>
      </c>
      <c r="ODB1516" s="229" t="s">
        <v>310</v>
      </c>
      <c r="ODC1516" s="229" t="s">
        <v>3877</v>
      </c>
      <c r="ODD1516" s="229" t="s">
        <v>1480</v>
      </c>
      <c r="ODE1516" s="229" t="s">
        <v>52</v>
      </c>
      <c r="ODF1516" s="229" t="s">
        <v>3878</v>
      </c>
      <c r="ODH1516" s="229" t="s">
        <v>3879</v>
      </c>
      <c r="ODI1516" s="229" t="s">
        <v>437</v>
      </c>
      <c r="ODJ1516" s="229" t="s">
        <v>282</v>
      </c>
      <c r="ODK1516" s="229" t="s">
        <v>3880</v>
      </c>
      <c r="ODL1516" s="229" t="s">
        <v>1481</v>
      </c>
      <c r="ODM1516" s="229" t="s">
        <v>523</v>
      </c>
      <c r="ODN1516" s="229" t="s">
        <v>289</v>
      </c>
      <c r="ODO1516" s="229" t="s">
        <v>35</v>
      </c>
      <c r="ODP1516" s="229" t="s">
        <v>27</v>
      </c>
      <c r="ODQ1516" s="229" t="s">
        <v>181</v>
      </c>
      <c r="ODR1516" s="229" t="s">
        <v>3881</v>
      </c>
      <c r="ODS1516" s="229" t="s">
        <v>239</v>
      </c>
      <c r="ODT1516" s="229" t="s">
        <v>1186</v>
      </c>
      <c r="ODU1516" s="229" t="s">
        <v>222</v>
      </c>
      <c r="ODV1516" s="229" t="s">
        <v>223</v>
      </c>
      <c r="ODW1516" s="229" t="s">
        <v>172</v>
      </c>
      <c r="ODX1516" s="229" t="s">
        <v>289</v>
      </c>
      <c r="ODY1516" s="229" t="s">
        <v>227</v>
      </c>
      <c r="OEC1516" s="229">
        <v>2024</v>
      </c>
      <c r="OED1516" s="229" t="s">
        <v>57</v>
      </c>
      <c r="OEE1516" s="229" t="s">
        <v>3875</v>
      </c>
      <c r="OEF1516" s="229">
        <v>12963689</v>
      </c>
      <c r="OEG1516" s="229" t="s">
        <v>3876</v>
      </c>
      <c r="OEH1516" s="229" t="s">
        <v>310</v>
      </c>
      <c r="OEI1516" s="229" t="s">
        <v>3877</v>
      </c>
      <c r="OEJ1516" s="229" t="s">
        <v>1480</v>
      </c>
      <c r="OEK1516" s="229" t="s">
        <v>52</v>
      </c>
      <c r="OEL1516" s="229" t="s">
        <v>3878</v>
      </c>
      <c r="OEN1516" s="229" t="s">
        <v>3879</v>
      </c>
      <c r="OEO1516" s="229" t="s">
        <v>437</v>
      </c>
      <c r="OEP1516" s="229" t="s">
        <v>282</v>
      </c>
      <c r="OEQ1516" s="229" t="s">
        <v>3880</v>
      </c>
      <c r="OER1516" s="229" t="s">
        <v>1481</v>
      </c>
      <c r="OES1516" s="229" t="s">
        <v>523</v>
      </c>
      <c r="OET1516" s="229" t="s">
        <v>289</v>
      </c>
      <c r="OEU1516" s="229" t="s">
        <v>35</v>
      </c>
      <c r="OEV1516" s="229" t="s">
        <v>27</v>
      </c>
      <c r="OEW1516" s="229" t="s">
        <v>181</v>
      </c>
      <c r="OEX1516" s="229" t="s">
        <v>3881</v>
      </c>
      <c r="OEY1516" s="229" t="s">
        <v>239</v>
      </c>
      <c r="OEZ1516" s="229" t="s">
        <v>1186</v>
      </c>
      <c r="OFA1516" s="229" t="s">
        <v>222</v>
      </c>
      <c r="OFB1516" s="229" t="s">
        <v>223</v>
      </c>
      <c r="OFC1516" s="229" t="s">
        <v>172</v>
      </c>
      <c r="OFD1516" s="229" t="s">
        <v>289</v>
      </c>
      <c r="OFE1516" s="229" t="s">
        <v>227</v>
      </c>
      <c r="OFI1516" s="229">
        <v>2024</v>
      </c>
      <c r="OFJ1516" s="229" t="s">
        <v>57</v>
      </c>
      <c r="OFK1516" s="229" t="s">
        <v>3875</v>
      </c>
      <c r="OFL1516" s="229">
        <v>12963689</v>
      </c>
      <c r="OFM1516" s="229" t="s">
        <v>3876</v>
      </c>
      <c r="OFN1516" s="229" t="s">
        <v>310</v>
      </c>
      <c r="OFO1516" s="229" t="s">
        <v>3877</v>
      </c>
      <c r="OFP1516" s="229" t="s">
        <v>1480</v>
      </c>
      <c r="OFQ1516" s="229" t="s">
        <v>52</v>
      </c>
      <c r="OFR1516" s="229" t="s">
        <v>3878</v>
      </c>
      <c r="OFT1516" s="229" t="s">
        <v>3879</v>
      </c>
      <c r="OFU1516" s="229" t="s">
        <v>437</v>
      </c>
      <c r="OFV1516" s="229" t="s">
        <v>282</v>
      </c>
      <c r="OFW1516" s="229" t="s">
        <v>3880</v>
      </c>
      <c r="OFX1516" s="229" t="s">
        <v>1481</v>
      </c>
      <c r="OFY1516" s="229" t="s">
        <v>523</v>
      </c>
      <c r="OFZ1516" s="229" t="s">
        <v>289</v>
      </c>
      <c r="OGA1516" s="229" t="s">
        <v>35</v>
      </c>
      <c r="OGB1516" s="229" t="s">
        <v>27</v>
      </c>
      <c r="OGC1516" s="229" t="s">
        <v>181</v>
      </c>
      <c r="OGD1516" s="229" t="s">
        <v>3881</v>
      </c>
      <c r="OGE1516" s="229" t="s">
        <v>239</v>
      </c>
      <c r="OGF1516" s="229" t="s">
        <v>1186</v>
      </c>
      <c r="OGG1516" s="229" t="s">
        <v>222</v>
      </c>
      <c r="OGH1516" s="229" t="s">
        <v>223</v>
      </c>
      <c r="OGI1516" s="229" t="s">
        <v>172</v>
      </c>
      <c r="OGJ1516" s="229" t="s">
        <v>289</v>
      </c>
      <c r="OGK1516" s="229" t="s">
        <v>227</v>
      </c>
      <c r="OGO1516" s="229">
        <v>2024</v>
      </c>
      <c r="OGP1516" s="229" t="s">
        <v>57</v>
      </c>
      <c r="OGQ1516" s="229" t="s">
        <v>3875</v>
      </c>
      <c r="OGR1516" s="229">
        <v>12963689</v>
      </c>
      <c r="OGS1516" s="229" t="s">
        <v>3876</v>
      </c>
      <c r="OGT1516" s="229" t="s">
        <v>310</v>
      </c>
      <c r="OGU1516" s="229" t="s">
        <v>3877</v>
      </c>
      <c r="OGV1516" s="229" t="s">
        <v>1480</v>
      </c>
      <c r="OGW1516" s="229" t="s">
        <v>52</v>
      </c>
      <c r="OGX1516" s="229" t="s">
        <v>3878</v>
      </c>
      <c r="OGZ1516" s="229" t="s">
        <v>3879</v>
      </c>
      <c r="OHA1516" s="229" t="s">
        <v>437</v>
      </c>
      <c r="OHB1516" s="229" t="s">
        <v>282</v>
      </c>
      <c r="OHC1516" s="229" t="s">
        <v>3880</v>
      </c>
      <c r="OHD1516" s="229" t="s">
        <v>1481</v>
      </c>
      <c r="OHE1516" s="229" t="s">
        <v>523</v>
      </c>
      <c r="OHF1516" s="229" t="s">
        <v>289</v>
      </c>
      <c r="OHG1516" s="229" t="s">
        <v>35</v>
      </c>
      <c r="OHH1516" s="229" t="s">
        <v>27</v>
      </c>
      <c r="OHI1516" s="229" t="s">
        <v>181</v>
      </c>
      <c r="OHJ1516" s="229" t="s">
        <v>3881</v>
      </c>
      <c r="OHK1516" s="229" t="s">
        <v>239</v>
      </c>
      <c r="OHL1516" s="229" t="s">
        <v>1186</v>
      </c>
      <c r="OHM1516" s="229" t="s">
        <v>222</v>
      </c>
      <c r="OHN1516" s="229" t="s">
        <v>223</v>
      </c>
      <c r="OHO1516" s="229" t="s">
        <v>172</v>
      </c>
      <c r="OHP1516" s="229" t="s">
        <v>289</v>
      </c>
      <c r="OHQ1516" s="229" t="s">
        <v>227</v>
      </c>
      <c r="OHU1516" s="229">
        <v>2024</v>
      </c>
      <c r="OHV1516" s="229" t="s">
        <v>57</v>
      </c>
      <c r="OHW1516" s="229" t="s">
        <v>3875</v>
      </c>
      <c r="OHX1516" s="229">
        <v>12963689</v>
      </c>
      <c r="OHY1516" s="229" t="s">
        <v>3876</v>
      </c>
      <c r="OHZ1516" s="229" t="s">
        <v>310</v>
      </c>
      <c r="OIA1516" s="229" t="s">
        <v>3877</v>
      </c>
      <c r="OIB1516" s="229" t="s">
        <v>1480</v>
      </c>
      <c r="OIC1516" s="229" t="s">
        <v>52</v>
      </c>
      <c r="OID1516" s="229" t="s">
        <v>3878</v>
      </c>
      <c r="OIF1516" s="229" t="s">
        <v>3879</v>
      </c>
      <c r="OIG1516" s="229" t="s">
        <v>437</v>
      </c>
      <c r="OIH1516" s="229" t="s">
        <v>282</v>
      </c>
      <c r="OII1516" s="229" t="s">
        <v>3880</v>
      </c>
      <c r="OIJ1516" s="229" t="s">
        <v>1481</v>
      </c>
      <c r="OIK1516" s="229" t="s">
        <v>523</v>
      </c>
      <c r="OIL1516" s="229" t="s">
        <v>289</v>
      </c>
      <c r="OIM1516" s="229" t="s">
        <v>35</v>
      </c>
      <c r="OIN1516" s="229" t="s">
        <v>27</v>
      </c>
      <c r="OIO1516" s="229" t="s">
        <v>181</v>
      </c>
      <c r="OIP1516" s="229" t="s">
        <v>3881</v>
      </c>
      <c r="OIQ1516" s="229" t="s">
        <v>239</v>
      </c>
      <c r="OIR1516" s="229" t="s">
        <v>1186</v>
      </c>
      <c r="OIS1516" s="229" t="s">
        <v>222</v>
      </c>
      <c r="OIT1516" s="229" t="s">
        <v>223</v>
      </c>
      <c r="OIU1516" s="229" t="s">
        <v>172</v>
      </c>
      <c r="OIV1516" s="229" t="s">
        <v>289</v>
      </c>
      <c r="OIW1516" s="229" t="s">
        <v>227</v>
      </c>
      <c r="OJA1516" s="229">
        <v>2024</v>
      </c>
      <c r="OJB1516" s="229" t="s">
        <v>57</v>
      </c>
      <c r="OJC1516" s="229" t="s">
        <v>3875</v>
      </c>
      <c r="OJD1516" s="229">
        <v>12963689</v>
      </c>
      <c r="OJE1516" s="229" t="s">
        <v>3876</v>
      </c>
      <c r="OJF1516" s="229" t="s">
        <v>310</v>
      </c>
      <c r="OJG1516" s="229" t="s">
        <v>3877</v>
      </c>
      <c r="OJH1516" s="229" t="s">
        <v>1480</v>
      </c>
      <c r="OJI1516" s="229" t="s">
        <v>52</v>
      </c>
      <c r="OJJ1516" s="229" t="s">
        <v>3878</v>
      </c>
      <c r="OJL1516" s="229" t="s">
        <v>3879</v>
      </c>
      <c r="OJM1516" s="229" t="s">
        <v>437</v>
      </c>
      <c r="OJN1516" s="229" t="s">
        <v>282</v>
      </c>
      <c r="OJO1516" s="229" t="s">
        <v>3880</v>
      </c>
      <c r="OJP1516" s="229" t="s">
        <v>1481</v>
      </c>
      <c r="OJQ1516" s="229" t="s">
        <v>523</v>
      </c>
      <c r="OJR1516" s="229" t="s">
        <v>289</v>
      </c>
      <c r="OJS1516" s="229" t="s">
        <v>35</v>
      </c>
      <c r="OJT1516" s="229" t="s">
        <v>27</v>
      </c>
      <c r="OJU1516" s="229" t="s">
        <v>181</v>
      </c>
      <c r="OJV1516" s="229" t="s">
        <v>3881</v>
      </c>
      <c r="OJW1516" s="229" t="s">
        <v>239</v>
      </c>
      <c r="OJX1516" s="229" t="s">
        <v>1186</v>
      </c>
      <c r="OJY1516" s="229" t="s">
        <v>222</v>
      </c>
      <c r="OJZ1516" s="229" t="s">
        <v>223</v>
      </c>
      <c r="OKA1516" s="229" t="s">
        <v>172</v>
      </c>
      <c r="OKB1516" s="229" t="s">
        <v>289</v>
      </c>
      <c r="OKC1516" s="229" t="s">
        <v>227</v>
      </c>
      <c r="OKG1516" s="229">
        <v>2024</v>
      </c>
      <c r="OKH1516" s="229" t="s">
        <v>57</v>
      </c>
      <c r="OKI1516" s="229" t="s">
        <v>3875</v>
      </c>
      <c r="OKJ1516" s="229">
        <v>12963689</v>
      </c>
      <c r="OKK1516" s="229" t="s">
        <v>3876</v>
      </c>
      <c r="OKL1516" s="229" t="s">
        <v>310</v>
      </c>
      <c r="OKM1516" s="229" t="s">
        <v>3877</v>
      </c>
      <c r="OKN1516" s="229" t="s">
        <v>1480</v>
      </c>
      <c r="OKO1516" s="229" t="s">
        <v>52</v>
      </c>
      <c r="OKP1516" s="229" t="s">
        <v>3878</v>
      </c>
      <c r="OKR1516" s="229" t="s">
        <v>3879</v>
      </c>
      <c r="OKS1516" s="229" t="s">
        <v>437</v>
      </c>
      <c r="OKT1516" s="229" t="s">
        <v>282</v>
      </c>
      <c r="OKU1516" s="229" t="s">
        <v>3880</v>
      </c>
      <c r="OKV1516" s="229" t="s">
        <v>1481</v>
      </c>
      <c r="OKW1516" s="229" t="s">
        <v>523</v>
      </c>
      <c r="OKX1516" s="229" t="s">
        <v>289</v>
      </c>
      <c r="OKY1516" s="229" t="s">
        <v>35</v>
      </c>
      <c r="OKZ1516" s="229" t="s">
        <v>27</v>
      </c>
      <c r="OLA1516" s="229" t="s">
        <v>181</v>
      </c>
      <c r="OLB1516" s="229" t="s">
        <v>3881</v>
      </c>
      <c r="OLC1516" s="229" t="s">
        <v>239</v>
      </c>
      <c r="OLD1516" s="229" t="s">
        <v>1186</v>
      </c>
      <c r="OLE1516" s="229" t="s">
        <v>222</v>
      </c>
      <c r="OLF1516" s="229" t="s">
        <v>223</v>
      </c>
      <c r="OLG1516" s="229" t="s">
        <v>172</v>
      </c>
      <c r="OLH1516" s="229" t="s">
        <v>289</v>
      </c>
      <c r="OLI1516" s="229" t="s">
        <v>227</v>
      </c>
      <c r="OLM1516" s="229">
        <v>2024</v>
      </c>
      <c r="OLN1516" s="229" t="s">
        <v>57</v>
      </c>
      <c r="OLO1516" s="229" t="s">
        <v>3875</v>
      </c>
      <c r="OLP1516" s="229">
        <v>12963689</v>
      </c>
      <c r="OLQ1516" s="229" t="s">
        <v>3876</v>
      </c>
      <c r="OLR1516" s="229" t="s">
        <v>310</v>
      </c>
      <c r="OLS1516" s="229" t="s">
        <v>3877</v>
      </c>
      <c r="OLT1516" s="229" t="s">
        <v>1480</v>
      </c>
      <c r="OLU1516" s="229" t="s">
        <v>52</v>
      </c>
      <c r="OLV1516" s="229" t="s">
        <v>3878</v>
      </c>
      <c r="OLX1516" s="229" t="s">
        <v>3879</v>
      </c>
      <c r="OLY1516" s="229" t="s">
        <v>437</v>
      </c>
      <c r="OLZ1516" s="229" t="s">
        <v>282</v>
      </c>
      <c r="OMA1516" s="229" t="s">
        <v>3880</v>
      </c>
      <c r="OMB1516" s="229" t="s">
        <v>1481</v>
      </c>
      <c r="OMC1516" s="229" t="s">
        <v>523</v>
      </c>
      <c r="OMD1516" s="229" t="s">
        <v>289</v>
      </c>
      <c r="OME1516" s="229" t="s">
        <v>35</v>
      </c>
      <c r="OMF1516" s="229" t="s">
        <v>27</v>
      </c>
      <c r="OMG1516" s="229" t="s">
        <v>181</v>
      </c>
      <c r="OMH1516" s="229" t="s">
        <v>3881</v>
      </c>
      <c r="OMI1516" s="229" t="s">
        <v>239</v>
      </c>
      <c r="OMJ1516" s="229" t="s">
        <v>1186</v>
      </c>
      <c r="OMK1516" s="229" t="s">
        <v>222</v>
      </c>
      <c r="OML1516" s="229" t="s">
        <v>223</v>
      </c>
      <c r="OMM1516" s="229" t="s">
        <v>172</v>
      </c>
      <c r="OMN1516" s="229" t="s">
        <v>289</v>
      </c>
      <c r="OMO1516" s="229" t="s">
        <v>227</v>
      </c>
      <c r="OMS1516" s="229">
        <v>2024</v>
      </c>
      <c r="OMT1516" s="229" t="s">
        <v>57</v>
      </c>
      <c r="OMU1516" s="229" t="s">
        <v>3875</v>
      </c>
      <c r="OMV1516" s="229">
        <v>12963689</v>
      </c>
      <c r="OMW1516" s="229" t="s">
        <v>3876</v>
      </c>
      <c r="OMX1516" s="229" t="s">
        <v>310</v>
      </c>
      <c r="OMY1516" s="229" t="s">
        <v>3877</v>
      </c>
      <c r="OMZ1516" s="229" t="s">
        <v>1480</v>
      </c>
      <c r="ONA1516" s="229" t="s">
        <v>52</v>
      </c>
      <c r="ONB1516" s="229" t="s">
        <v>3878</v>
      </c>
      <c r="OND1516" s="229" t="s">
        <v>3879</v>
      </c>
      <c r="ONE1516" s="229" t="s">
        <v>437</v>
      </c>
      <c r="ONF1516" s="229" t="s">
        <v>282</v>
      </c>
      <c r="ONG1516" s="229" t="s">
        <v>3880</v>
      </c>
      <c r="ONH1516" s="229" t="s">
        <v>1481</v>
      </c>
      <c r="ONI1516" s="229" t="s">
        <v>523</v>
      </c>
      <c r="ONJ1516" s="229" t="s">
        <v>289</v>
      </c>
      <c r="ONK1516" s="229" t="s">
        <v>35</v>
      </c>
      <c r="ONL1516" s="229" t="s">
        <v>27</v>
      </c>
      <c r="ONM1516" s="229" t="s">
        <v>181</v>
      </c>
      <c r="ONN1516" s="229" t="s">
        <v>3881</v>
      </c>
      <c r="ONO1516" s="229" t="s">
        <v>239</v>
      </c>
      <c r="ONP1516" s="229" t="s">
        <v>1186</v>
      </c>
      <c r="ONQ1516" s="229" t="s">
        <v>222</v>
      </c>
      <c r="ONR1516" s="229" t="s">
        <v>223</v>
      </c>
      <c r="ONS1516" s="229" t="s">
        <v>172</v>
      </c>
      <c r="ONT1516" s="229" t="s">
        <v>289</v>
      </c>
      <c r="ONU1516" s="229" t="s">
        <v>227</v>
      </c>
      <c r="ONY1516" s="229">
        <v>2024</v>
      </c>
      <c r="ONZ1516" s="229" t="s">
        <v>57</v>
      </c>
      <c r="OOA1516" s="229" t="s">
        <v>3875</v>
      </c>
      <c r="OOB1516" s="229">
        <v>12963689</v>
      </c>
      <c r="OOC1516" s="229" t="s">
        <v>3876</v>
      </c>
      <c r="OOD1516" s="229" t="s">
        <v>310</v>
      </c>
      <c r="OOE1516" s="229" t="s">
        <v>3877</v>
      </c>
      <c r="OOF1516" s="229" t="s">
        <v>1480</v>
      </c>
      <c r="OOG1516" s="229" t="s">
        <v>52</v>
      </c>
      <c r="OOH1516" s="229" t="s">
        <v>3878</v>
      </c>
      <c r="OOJ1516" s="229" t="s">
        <v>3879</v>
      </c>
      <c r="OOK1516" s="229" t="s">
        <v>437</v>
      </c>
      <c r="OOL1516" s="229" t="s">
        <v>282</v>
      </c>
      <c r="OOM1516" s="229" t="s">
        <v>3880</v>
      </c>
      <c r="OON1516" s="229" t="s">
        <v>1481</v>
      </c>
      <c r="OOO1516" s="229" t="s">
        <v>523</v>
      </c>
      <c r="OOP1516" s="229" t="s">
        <v>289</v>
      </c>
      <c r="OOQ1516" s="229" t="s">
        <v>35</v>
      </c>
      <c r="OOR1516" s="229" t="s">
        <v>27</v>
      </c>
      <c r="OOS1516" s="229" t="s">
        <v>181</v>
      </c>
      <c r="OOT1516" s="229" t="s">
        <v>3881</v>
      </c>
      <c r="OOU1516" s="229" t="s">
        <v>239</v>
      </c>
      <c r="OOV1516" s="229" t="s">
        <v>1186</v>
      </c>
      <c r="OOW1516" s="229" t="s">
        <v>222</v>
      </c>
      <c r="OOX1516" s="229" t="s">
        <v>223</v>
      </c>
      <c r="OOY1516" s="229" t="s">
        <v>172</v>
      </c>
      <c r="OOZ1516" s="229" t="s">
        <v>289</v>
      </c>
      <c r="OPA1516" s="229" t="s">
        <v>227</v>
      </c>
      <c r="OPE1516" s="229">
        <v>2024</v>
      </c>
      <c r="OPF1516" s="229" t="s">
        <v>57</v>
      </c>
      <c r="OPG1516" s="229" t="s">
        <v>3875</v>
      </c>
      <c r="OPH1516" s="229">
        <v>12963689</v>
      </c>
      <c r="OPI1516" s="229" t="s">
        <v>3876</v>
      </c>
      <c r="OPJ1516" s="229" t="s">
        <v>310</v>
      </c>
      <c r="OPK1516" s="229" t="s">
        <v>3877</v>
      </c>
      <c r="OPL1516" s="229" t="s">
        <v>1480</v>
      </c>
      <c r="OPM1516" s="229" t="s">
        <v>52</v>
      </c>
      <c r="OPN1516" s="229" t="s">
        <v>3878</v>
      </c>
      <c r="OPP1516" s="229" t="s">
        <v>3879</v>
      </c>
      <c r="OPQ1516" s="229" t="s">
        <v>437</v>
      </c>
      <c r="OPR1516" s="229" t="s">
        <v>282</v>
      </c>
      <c r="OPS1516" s="229" t="s">
        <v>3880</v>
      </c>
      <c r="OPT1516" s="229" t="s">
        <v>1481</v>
      </c>
      <c r="OPU1516" s="229" t="s">
        <v>523</v>
      </c>
      <c r="OPV1516" s="229" t="s">
        <v>289</v>
      </c>
      <c r="OPW1516" s="229" t="s">
        <v>35</v>
      </c>
      <c r="OPX1516" s="229" t="s">
        <v>27</v>
      </c>
      <c r="OPY1516" s="229" t="s">
        <v>181</v>
      </c>
      <c r="OPZ1516" s="229" t="s">
        <v>3881</v>
      </c>
      <c r="OQA1516" s="229" t="s">
        <v>239</v>
      </c>
      <c r="OQB1516" s="229" t="s">
        <v>1186</v>
      </c>
      <c r="OQC1516" s="229" t="s">
        <v>222</v>
      </c>
      <c r="OQD1516" s="229" t="s">
        <v>223</v>
      </c>
      <c r="OQE1516" s="229" t="s">
        <v>172</v>
      </c>
      <c r="OQF1516" s="229" t="s">
        <v>289</v>
      </c>
      <c r="OQG1516" s="229" t="s">
        <v>227</v>
      </c>
      <c r="OQK1516" s="229">
        <v>2024</v>
      </c>
      <c r="OQL1516" s="229" t="s">
        <v>57</v>
      </c>
      <c r="OQM1516" s="229" t="s">
        <v>3875</v>
      </c>
      <c r="OQN1516" s="229">
        <v>12963689</v>
      </c>
      <c r="OQO1516" s="229" t="s">
        <v>3876</v>
      </c>
      <c r="OQP1516" s="229" t="s">
        <v>310</v>
      </c>
      <c r="OQQ1516" s="229" t="s">
        <v>3877</v>
      </c>
      <c r="OQR1516" s="229" t="s">
        <v>1480</v>
      </c>
      <c r="OQS1516" s="229" t="s">
        <v>52</v>
      </c>
      <c r="OQT1516" s="229" t="s">
        <v>3878</v>
      </c>
      <c r="OQV1516" s="229" t="s">
        <v>3879</v>
      </c>
      <c r="OQW1516" s="229" t="s">
        <v>437</v>
      </c>
      <c r="OQX1516" s="229" t="s">
        <v>282</v>
      </c>
      <c r="OQY1516" s="229" t="s">
        <v>3880</v>
      </c>
      <c r="OQZ1516" s="229" t="s">
        <v>1481</v>
      </c>
      <c r="ORA1516" s="229" t="s">
        <v>523</v>
      </c>
      <c r="ORB1516" s="229" t="s">
        <v>289</v>
      </c>
      <c r="ORC1516" s="229" t="s">
        <v>35</v>
      </c>
      <c r="ORD1516" s="229" t="s">
        <v>27</v>
      </c>
      <c r="ORE1516" s="229" t="s">
        <v>181</v>
      </c>
      <c r="ORF1516" s="229" t="s">
        <v>3881</v>
      </c>
      <c r="ORG1516" s="229" t="s">
        <v>239</v>
      </c>
      <c r="ORH1516" s="229" t="s">
        <v>1186</v>
      </c>
      <c r="ORI1516" s="229" t="s">
        <v>222</v>
      </c>
      <c r="ORJ1516" s="229" t="s">
        <v>223</v>
      </c>
      <c r="ORK1516" s="229" t="s">
        <v>172</v>
      </c>
      <c r="ORL1516" s="229" t="s">
        <v>289</v>
      </c>
      <c r="ORM1516" s="229" t="s">
        <v>227</v>
      </c>
      <c r="ORQ1516" s="229">
        <v>2024</v>
      </c>
      <c r="ORR1516" s="229" t="s">
        <v>57</v>
      </c>
      <c r="ORS1516" s="229" t="s">
        <v>3875</v>
      </c>
      <c r="ORT1516" s="229">
        <v>12963689</v>
      </c>
      <c r="ORU1516" s="229" t="s">
        <v>3876</v>
      </c>
      <c r="ORV1516" s="229" t="s">
        <v>310</v>
      </c>
      <c r="ORW1516" s="229" t="s">
        <v>3877</v>
      </c>
      <c r="ORX1516" s="229" t="s">
        <v>1480</v>
      </c>
      <c r="ORY1516" s="229" t="s">
        <v>52</v>
      </c>
      <c r="ORZ1516" s="229" t="s">
        <v>3878</v>
      </c>
      <c r="OSB1516" s="229" t="s">
        <v>3879</v>
      </c>
      <c r="OSC1516" s="229" t="s">
        <v>437</v>
      </c>
      <c r="OSD1516" s="229" t="s">
        <v>282</v>
      </c>
      <c r="OSE1516" s="229" t="s">
        <v>3880</v>
      </c>
      <c r="OSF1516" s="229" t="s">
        <v>1481</v>
      </c>
      <c r="OSG1516" s="229" t="s">
        <v>523</v>
      </c>
      <c r="OSH1516" s="229" t="s">
        <v>289</v>
      </c>
      <c r="OSI1516" s="229" t="s">
        <v>35</v>
      </c>
      <c r="OSJ1516" s="229" t="s">
        <v>27</v>
      </c>
      <c r="OSK1516" s="229" t="s">
        <v>181</v>
      </c>
      <c r="OSL1516" s="229" t="s">
        <v>3881</v>
      </c>
      <c r="OSM1516" s="229" t="s">
        <v>239</v>
      </c>
      <c r="OSN1516" s="229" t="s">
        <v>1186</v>
      </c>
      <c r="OSO1516" s="229" t="s">
        <v>222</v>
      </c>
      <c r="OSP1516" s="229" t="s">
        <v>223</v>
      </c>
      <c r="OSQ1516" s="229" t="s">
        <v>172</v>
      </c>
      <c r="OSR1516" s="229" t="s">
        <v>289</v>
      </c>
      <c r="OSS1516" s="229" t="s">
        <v>227</v>
      </c>
      <c r="OSW1516" s="229">
        <v>2024</v>
      </c>
      <c r="OSX1516" s="229" t="s">
        <v>57</v>
      </c>
      <c r="OSY1516" s="229" t="s">
        <v>3875</v>
      </c>
      <c r="OSZ1516" s="229">
        <v>12963689</v>
      </c>
      <c r="OTA1516" s="229" t="s">
        <v>3876</v>
      </c>
      <c r="OTB1516" s="229" t="s">
        <v>310</v>
      </c>
      <c r="OTC1516" s="229" t="s">
        <v>3877</v>
      </c>
      <c r="OTD1516" s="229" t="s">
        <v>1480</v>
      </c>
      <c r="OTE1516" s="229" t="s">
        <v>52</v>
      </c>
      <c r="OTF1516" s="229" t="s">
        <v>3878</v>
      </c>
      <c r="OTH1516" s="229" t="s">
        <v>3879</v>
      </c>
      <c r="OTI1516" s="229" t="s">
        <v>437</v>
      </c>
      <c r="OTJ1516" s="229" t="s">
        <v>282</v>
      </c>
      <c r="OTK1516" s="229" t="s">
        <v>3880</v>
      </c>
      <c r="OTL1516" s="229" t="s">
        <v>1481</v>
      </c>
      <c r="OTM1516" s="229" t="s">
        <v>523</v>
      </c>
      <c r="OTN1516" s="229" t="s">
        <v>289</v>
      </c>
      <c r="OTO1516" s="229" t="s">
        <v>35</v>
      </c>
      <c r="OTP1516" s="229" t="s">
        <v>27</v>
      </c>
      <c r="OTQ1516" s="229" t="s">
        <v>181</v>
      </c>
      <c r="OTR1516" s="229" t="s">
        <v>3881</v>
      </c>
      <c r="OTS1516" s="229" t="s">
        <v>239</v>
      </c>
      <c r="OTT1516" s="229" t="s">
        <v>1186</v>
      </c>
      <c r="OTU1516" s="229" t="s">
        <v>222</v>
      </c>
      <c r="OTV1516" s="229" t="s">
        <v>223</v>
      </c>
      <c r="OTW1516" s="229" t="s">
        <v>172</v>
      </c>
      <c r="OTX1516" s="229" t="s">
        <v>289</v>
      </c>
      <c r="OTY1516" s="229" t="s">
        <v>227</v>
      </c>
      <c r="OUC1516" s="229">
        <v>2024</v>
      </c>
      <c r="OUD1516" s="229" t="s">
        <v>57</v>
      </c>
      <c r="OUE1516" s="229" t="s">
        <v>3875</v>
      </c>
      <c r="OUF1516" s="229">
        <v>12963689</v>
      </c>
      <c r="OUG1516" s="229" t="s">
        <v>3876</v>
      </c>
      <c r="OUH1516" s="229" t="s">
        <v>310</v>
      </c>
      <c r="OUI1516" s="229" t="s">
        <v>3877</v>
      </c>
      <c r="OUJ1516" s="229" t="s">
        <v>1480</v>
      </c>
      <c r="OUK1516" s="229" t="s">
        <v>52</v>
      </c>
      <c r="OUL1516" s="229" t="s">
        <v>3878</v>
      </c>
      <c r="OUN1516" s="229" t="s">
        <v>3879</v>
      </c>
      <c r="OUO1516" s="229" t="s">
        <v>437</v>
      </c>
      <c r="OUP1516" s="229" t="s">
        <v>282</v>
      </c>
      <c r="OUQ1516" s="229" t="s">
        <v>3880</v>
      </c>
      <c r="OUR1516" s="229" t="s">
        <v>1481</v>
      </c>
      <c r="OUS1516" s="229" t="s">
        <v>523</v>
      </c>
      <c r="OUT1516" s="229" t="s">
        <v>289</v>
      </c>
      <c r="OUU1516" s="229" t="s">
        <v>35</v>
      </c>
      <c r="OUV1516" s="229" t="s">
        <v>27</v>
      </c>
      <c r="OUW1516" s="229" t="s">
        <v>181</v>
      </c>
      <c r="OUX1516" s="229" t="s">
        <v>3881</v>
      </c>
      <c r="OUY1516" s="229" t="s">
        <v>239</v>
      </c>
      <c r="OUZ1516" s="229" t="s">
        <v>1186</v>
      </c>
      <c r="OVA1516" s="229" t="s">
        <v>222</v>
      </c>
      <c r="OVB1516" s="229" t="s">
        <v>223</v>
      </c>
      <c r="OVC1516" s="229" t="s">
        <v>172</v>
      </c>
      <c r="OVD1516" s="229" t="s">
        <v>289</v>
      </c>
      <c r="OVE1516" s="229" t="s">
        <v>227</v>
      </c>
      <c r="OVI1516" s="229">
        <v>2024</v>
      </c>
      <c r="OVJ1516" s="229" t="s">
        <v>57</v>
      </c>
      <c r="OVK1516" s="229" t="s">
        <v>3875</v>
      </c>
      <c r="OVL1516" s="229">
        <v>12963689</v>
      </c>
      <c r="OVM1516" s="229" t="s">
        <v>3876</v>
      </c>
      <c r="OVN1516" s="229" t="s">
        <v>310</v>
      </c>
      <c r="OVO1516" s="229" t="s">
        <v>3877</v>
      </c>
      <c r="OVP1516" s="229" t="s">
        <v>1480</v>
      </c>
      <c r="OVQ1516" s="229" t="s">
        <v>52</v>
      </c>
      <c r="OVR1516" s="229" t="s">
        <v>3878</v>
      </c>
      <c r="OVT1516" s="229" t="s">
        <v>3879</v>
      </c>
      <c r="OVU1516" s="229" t="s">
        <v>437</v>
      </c>
      <c r="OVV1516" s="229" t="s">
        <v>282</v>
      </c>
      <c r="OVW1516" s="229" t="s">
        <v>3880</v>
      </c>
      <c r="OVX1516" s="229" t="s">
        <v>1481</v>
      </c>
      <c r="OVY1516" s="229" t="s">
        <v>523</v>
      </c>
      <c r="OVZ1516" s="229" t="s">
        <v>289</v>
      </c>
      <c r="OWA1516" s="229" t="s">
        <v>35</v>
      </c>
      <c r="OWB1516" s="229" t="s">
        <v>27</v>
      </c>
      <c r="OWC1516" s="229" t="s">
        <v>181</v>
      </c>
      <c r="OWD1516" s="229" t="s">
        <v>3881</v>
      </c>
      <c r="OWE1516" s="229" t="s">
        <v>239</v>
      </c>
      <c r="OWF1516" s="229" t="s">
        <v>1186</v>
      </c>
      <c r="OWG1516" s="229" t="s">
        <v>222</v>
      </c>
      <c r="OWH1516" s="229" t="s">
        <v>223</v>
      </c>
      <c r="OWI1516" s="229" t="s">
        <v>172</v>
      </c>
      <c r="OWJ1516" s="229" t="s">
        <v>289</v>
      </c>
      <c r="OWK1516" s="229" t="s">
        <v>227</v>
      </c>
      <c r="OWO1516" s="229">
        <v>2024</v>
      </c>
      <c r="OWP1516" s="229" t="s">
        <v>57</v>
      </c>
      <c r="OWQ1516" s="229" t="s">
        <v>3875</v>
      </c>
      <c r="OWR1516" s="229">
        <v>12963689</v>
      </c>
      <c r="OWS1516" s="229" t="s">
        <v>3876</v>
      </c>
      <c r="OWT1516" s="229" t="s">
        <v>310</v>
      </c>
      <c r="OWU1516" s="229" t="s">
        <v>3877</v>
      </c>
      <c r="OWV1516" s="229" t="s">
        <v>1480</v>
      </c>
      <c r="OWW1516" s="229" t="s">
        <v>52</v>
      </c>
      <c r="OWX1516" s="229" t="s">
        <v>3878</v>
      </c>
      <c r="OWZ1516" s="229" t="s">
        <v>3879</v>
      </c>
      <c r="OXA1516" s="229" t="s">
        <v>437</v>
      </c>
      <c r="OXB1516" s="229" t="s">
        <v>282</v>
      </c>
      <c r="OXC1516" s="229" t="s">
        <v>3880</v>
      </c>
      <c r="OXD1516" s="229" t="s">
        <v>1481</v>
      </c>
      <c r="OXE1516" s="229" t="s">
        <v>523</v>
      </c>
      <c r="OXF1516" s="229" t="s">
        <v>289</v>
      </c>
      <c r="OXG1516" s="229" t="s">
        <v>35</v>
      </c>
      <c r="OXH1516" s="229" t="s">
        <v>27</v>
      </c>
      <c r="OXI1516" s="229" t="s">
        <v>181</v>
      </c>
      <c r="OXJ1516" s="229" t="s">
        <v>3881</v>
      </c>
      <c r="OXK1516" s="229" t="s">
        <v>239</v>
      </c>
      <c r="OXL1516" s="229" t="s">
        <v>1186</v>
      </c>
      <c r="OXM1516" s="229" t="s">
        <v>222</v>
      </c>
      <c r="OXN1516" s="229" t="s">
        <v>223</v>
      </c>
      <c r="OXO1516" s="229" t="s">
        <v>172</v>
      </c>
      <c r="OXP1516" s="229" t="s">
        <v>289</v>
      </c>
      <c r="OXQ1516" s="229" t="s">
        <v>227</v>
      </c>
      <c r="OXU1516" s="229">
        <v>2024</v>
      </c>
      <c r="OXV1516" s="229" t="s">
        <v>57</v>
      </c>
      <c r="OXW1516" s="229" t="s">
        <v>3875</v>
      </c>
      <c r="OXX1516" s="229">
        <v>12963689</v>
      </c>
      <c r="OXY1516" s="229" t="s">
        <v>3876</v>
      </c>
      <c r="OXZ1516" s="229" t="s">
        <v>310</v>
      </c>
      <c r="OYA1516" s="229" t="s">
        <v>3877</v>
      </c>
      <c r="OYB1516" s="229" t="s">
        <v>1480</v>
      </c>
      <c r="OYC1516" s="229" t="s">
        <v>52</v>
      </c>
      <c r="OYD1516" s="229" t="s">
        <v>3878</v>
      </c>
      <c r="OYF1516" s="229" t="s">
        <v>3879</v>
      </c>
      <c r="OYG1516" s="229" t="s">
        <v>437</v>
      </c>
      <c r="OYH1516" s="229" t="s">
        <v>282</v>
      </c>
      <c r="OYI1516" s="229" t="s">
        <v>3880</v>
      </c>
      <c r="OYJ1516" s="229" t="s">
        <v>1481</v>
      </c>
      <c r="OYK1516" s="229" t="s">
        <v>523</v>
      </c>
      <c r="OYL1516" s="229" t="s">
        <v>289</v>
      </c>
      <c r="OYM1516" s="229" t="s">
        <v>35</v>
      </c>
      <c r="OYN1516" s="229" t="s">
        <v>27</v>
      </c>
      <c r="OYO1516" s="229" t="s">
        <v>181</v>
      </c>
      <c r="OYP1516" s="229" t="s">
        <v>3881</v>
      </c>
      <c r="OYQ1516" s="229" t="s">
        <v>239</v>
      </c>
      <c r="OYR1516" s="229" t="s">
        <v>1186</v>
      </c>
      <c r="OYS1516" s="229" t="s">
        <v>222</v>
      </c>
      <c r="OYT1516" s="229" t="s">
        <v>223</v>
      </c>
      <c r="OYU1516" s="229" t="s">
        <v>172</v>
      </c>
      <c r="OYV1516" s="229" t="s">
        <v>289</v>
      </c>
      <c r="OYW1516" s="229" t="s">
        <v>227</v>
      </c>
      <c r="OZA1516" s="229">
        <v>2024</v>
      </c>
      <c r="OZB1516" s="229" t="s">
        <v>57</v>
      </c>
      <c r="OZC1516" s="229" t="s">
        <v>3875</v>
      </c>
      <c r="OZD1516" s="229">
        <v>12963689</v>
      </c>
      <c r="OZE1516" s="229" t="s">
        <v>3876</v>
      </c>
      <c r="OZF1516" s="229" t="s">
        <v>310</v>
      </c>
      <c r="OZG1516" s="229" t="s">
        <v>3877</v>
      </c>
      <c r="OZH1516" s="229" t="s">
        <v>1480</v>
      </c>
      <c r="OZI1516" s="229" t="s">
        <v>52</v>
      </c>
      <c r="OZJ1516" s="229" t="s">
        <v>3878</v>
      </c>
      <c r="OZL1516" s="229" t="s">
        <v>3879</v>
      </c>
      <c r="OZM1516" s="229" t="s">
        <v>437</v>
      </c>
      <c r="OZN1516" s="229" t="s">
        <v>282</v>
      </c>
      <c r="OZO1516" s="229" t="s">
        <v>3880</v>
      </c>
      <c r="OZP1516" s="229" t="s">
        <v>1481</v>
      </c>
      <c r="OZQ1516" s="229" t="s">
        <v>523</v>
      </c>
      <c r="OZR1516" s="229" t="s">
        <v>289</v>
      </c>
      <c r="OZS1516" s="229" t="s">
        <v>35</v>
      </c>
      <c r="OZT1516" s="229" t="s">
        <v>27</v>
      </c>
      <c r="OZU1516" s="229" t="s">
        <v>181</v>
      </c>
      <c r="OZV1516" s="229" t="s">
        <v>3881</v>
      </c>
      <c r="OZW1516" s="229" t="s">
        <v>239</v>
      </c>
      <c r="OZX1516" s="229" t="s">
        <v>1186</v>
      </c>
      <c r="OZY1516" s="229" t="s">
        <v>222</v>
      </c>
      <c r="OZZ1516" s="229" t="s">
        <v>223</v>
      </c>
      <c r="PAA1516" s="229" t="s">
        <v>172</v>
      </c>
      <c r="PAB1516" s="229" t="s">
        <v>289</v>
      </c>
      <c r="PAC1516" s="229" t="s">
        <v>227</v>
      </c>
      <c r="PAG1516" s="229">
        <v>2024</v>
      </c>
      <c r="PAH1516" s="229" t="s">
        <v>57</v>
      </c>
      <c r="PAI1516" s="229" t="s">
        <v>3875</v>
      </c>
      <c r="PAJ1516" s="229">
        <v>12963689</v>
      </c>
      <c r="PAK1516" s="229" t="s">
        <v>3876</v>
      </c>
      <c r="PAL1516" s="229" t="s">
        <v>310</v>
      </c>
      <c r="PAM1516" s="229" t="s">
        <v>3877</v>
      </c>
      <c r="PAN1516" s="229" t="s">
        <v>1480</v>
      </c>
      <c r="PAO1516" s="229" t="s">
        <v>52</v>
      </c>
      <c r="PAP1516" s="229" t="s">
        <v>3878</v>
      </c>
      <c r="PAR1516" s="229" t="s">
        <v>3879</v>
      </c>
      <c r="PAS1516" s="229" t="s">
        <v>437</v>
      </c>
      <c r="PAT1516" s="229" t="s">
        <v>282</v>
      </c>
      <c r="PAU1516" s="229" t="s">
        <v>3880</v>
      </c>
      <c r="PAV1516" s="229" t="s">
        <v>1481</v>
      </c>
      <c r="PAW1516" s="229" t="s">
        <v>523</v>
      </c>
      <c r="PAX1516" s="229" t="s">
        <v>289</v>
      </c>
      <c r="PAY1516" s="229" t="s">
        <v>35</v>
      </c>
      <c r="PAZ1516" s="229" t="s">
        <v>27</v>
      </c>
      <c r="PBA1516" s="229" t="s">
        <v>181</v>
      </c>
      <c r="PBB1516" s="229" t="s">
        <v>3881</v>
      </c>
      <c r="PBC1516" s="229" t="s">
        <v>239</v>
      </c>
      <c r="PBD1516" s="229" t="s">
        <v>1186</v>
      </c>
      <c r="PBE1516" s="229" t="s">
        <v>222</v>
      </c>
      <c r="PBF1516" s="229" t="s">
        <v>223</v>
      </c>
      <c r="PBG1516" s="229" t="s">
        <v>172</v>
      </c>
      <c r="PBH1516" s="229" t="s">
        <v>289</v>
      </c>
      <c r="PBI1516" s="229" t="s">
        <v>227</v>
      </c>
      <c r="PBM1516" s="229">
        <v>2024</v>
      </c>
      <c r="PBN1516" s="229" t="s">
        <v>57</v>
      </c>
      <c r="PBO1516" s="229" t="s">
        <v>3875</v>
      </c>
      <c r="PBP1516" s="229">
        <v>12963689</v>
      </c>
      <c r="PBQ1516" s="229" t="s">
        <v>3876</v>
      </c>
      <c r="PBR1516" s="229" t="s">
        <v>310</v>
      </c>
      <c r="PBS1516" s="229" t="s">
        <v>3877</v>
      </c>
      <c r="PBT1516" s="229" t="s">
        <v>1480</v>
      </c>
      <c r="PBU1516" s="229" t="s">
        <v>52</v>
      </c>
      <c r="PBV1516" s="229" t="s">
        <v>3878</v>
      </c>
      <c r="PBX1516" s="229" t="s">
        <v>3879</v>
      </c>
      <c r="PBY1516" s="229" t="s">
        <v>437</v>
      </c>
      <c r="PBZ1516" s="229" t="s">
        <v>282</v>
      </c>
      <c r="PCA1516" s="229" t="s">
        <v>3880</v>
      </c>
      <c r="PCB1516" s="229" t="s">
        <v>1481</v>
      </c>
      <c r="PCC1516" s="229" t="s">
        <v>523</v>
      </c>
      <c r="PCD1516" s="229" t="s">
        <v>289</v>
      </c>
      <c r="PCE1516" s="229" t="s">
        <v>35</v>
      </c>
      <c r="PCF1516" s="229" t="s">
        <v>27</v>
      </c>
      <c r="PCG1516" s="229" t="s">
        <v>181</v>
      </c>
      <c r="PCH1516" s="229" t="s">
        <v>3881</v>
      </c>
      <c r="PCI1516" s="229" t="s">
        <v>239</v>
      </c>
      <c r="PCJ1516" s="229" t="s">
        <v>1186</v>
      </c>
      <c r="PCK1516" s="229" t="s">
        <v>222</v>
      </c>
      <c r="PCL1516" s="229" t="s">
        <v>223</v>
      </c>
      <c r="PCM1516" s="229" t="s">
        <v>172</v>
      </c>
      <c r="PCN1516" s="229" t="s">
        <v>289</v>
      </c>
      <c r="PCO1516" s="229" t="s">
        <v>227</v>
      </c>
      <c r="PCS1516" s="229">
        <v>2024</v>
      </c>
      <c r="PCT1516" s="229" t="s">
        <v>57</v>
      </c>
      <c r="PCU1516" s="229" t="s">
        <v>3875</v>
      </c>
      <c r="PCV1516" s="229">
        <v>12963689</v>
      </c>
      <c r="PCW1516" s="229" t="s">
        <v>3876</v>
      </c>
      <c r="PCX1516" s="229" t="s">
        <v>310</v>
      </c>
      <c r="PCY1516" s="229" t="s">
        <v>3877</v>
      </c>
      <c r="PCZ1516" s="229" t="s">
        <v>1480</v>
      </c>
      <c r="PDA1516" s="229" t="s">
        <v>52</v>
      </c>
      <c r="PDB1516" s="229" t="s">
        <v>3878</v>
      </c>
      <c r="PDD1516" s="229" t="s">
        <v>3879</v>
      </c>
      <c r="PDE1516" s="229" t="s">
        <v>437</v>
      </c>
      <c r="PDF1516" s="229" t="s">
        <v>282</v>
      </c>
      <c r="PDG1516" s="229" t="s">
        <v>3880</v>
      </c>
      <c r="PDH1516" s="229" t="s">
        <v>1481</v>
      </c>
      <c r="PDI1516" s="229" t="s">
        <v>523</v>
      </c>
      <c r="PDJ1516" s="229" t="s">
        <v>289</v>
      </c>
      <c r="PDK1516" s="229" t="s">
        <v>35</v>
      </c>
      <c r="PDL1516" s="229" t="s">
        <v>27</v>
      </c>
      <c r="PDM1516" s="229" t="s">
        <v>181</v>
      </c>
      <c r="PDN1516" s="229" t="s">
        <v>3881</v>
      </c>
      <c r="PDO1516" s="229" t="s">
        <v>239</v>
      </c>
      <c r="PDP1516" s="229" t="s">
        <v>1186</v>
      </c>
      <c r="PDQ1516" s="229" t="s">
        <v>222</v>
      </c>
      <c r="PDR1516" s="229" t="s">
        <v>223</v>
      </c>
      <c r="PDS1516" s="229" t="s">
        <v>172</v>
      </c>
      <c r="PDT1516" s="229" t="s">
        <v>289</v>
      </c>
      <c r="PDU1516" s="229" t="s">
        <v>227</v>
      </c>
      <c r="PDY1516" s="229">
        <v>2024</v>
      </c>
      <c r="PDZ1516" s="229" t="s">
        <v>57</v>
      </c>
      <c r="PEA1516" s="229" t="s">
        <v>3875</v>
      </c>
      <c r="PEB1516" s="229">
        <v>12963689</v>
      </c>
      <c r="PEC1516" s="229" t="s">
        <v>3876</v>
      </c>
      <c r="PED1516" s="229" t="s">
        <v>310</v>
      </c>
      <c r="PEE1516" s="229" t="s">
        <v>3877</v>
      </c>
      <c r="PEF1516" s="229" t="s">
        <v>1480</v>
      </c>
      <c r="PEG1516" s="229" t="s">
        <v>52</v>
      </c>
      <c r="PEH1516" s="229" t="s">
        <v>3878</v>
      </c>
      <c r="PEJ1516" s="229" t="s">
        <v>3879</v>
      </c>
      <c r="PEK1516" s="229" t="s">
        <v>437</v>
      </c>
      <c r="PEL1516" s="229" t="s">
        <v>282</v>
      </c>
      <c r="PEM1516" s="229" t="s">
        <v>3880</v>
      </c>
      <c r="PEN1516" s="229" t="s">
        <v>1481</v>
      </c>
      <c r="PEO1516" s="229" t="s">
        <v>523</v>
      </c>
      <c r="PEP1516" s="229" t="s">
        <v>289</v>
      </c>
      <c r="PEQ1516" s="229" t="s">
        <v>35</v>
      </c>
      <c r="PER1516" s="229" t="s">
        <v>27</v>
      </c>
      <c r="PES1516" s="229" t="s">
        <v>181</v>
      </c>
      <c r="PET1516" s="229" t="s">
        <v>3881</v>
      </c>
      <c r="PEU1516" s="229" t="s">
        <v>239</v>
      </c>
      <c r="PEV1516" s="229" t="s">
        <v>1186</v>
      </c>
      <c r="PEW1516" s="229" t="s">
        <v>222</v>
      </c>
      <c r="PEX1516" s="229" t="s">
        <v>223</v>
      </c>
      <c r="PEY1516" s="229" t="s">
        <v>172</v>
      </c>
      <c r="PEZ1516" s="229" t="s">
        <v>289</v>
      </c>
      <c r="PFA1516" s="229" t="s">
        <v>227</v>
      </c>
      <c r="PFE1516" s="229">
        <v>2024</v>
      </c>
      <c r="PFF1516" s="229" t="s">
        <v>57</v>
      </c>
      <c r="PFG1516" s="229" t="s">
        <v>3875</v>
      </c>
      <c r="PFH1516" s="229">
        <v>12963689</v>
      </c>
      <c r="PFI1516" s="229" t="s">
        <v>3876</v>
      </c>
      <c r="PFJ1516" s="229" t="s">
        <v>310</v>
      </c>
      <c r="PFK1516" s="229" t="s">
        <v>3877</v>
      </c>
      <c r="PFL1516" s="229" t="s">
        <v>1480</v>
      </c>
      <c r="PFM1516" s="229" t="s">
        <v>52</v>
      </c>
      <c r="PFN1516" s="229" t="s">
        <v>3878</v>
      </c>
      <c r="PFP1516" s="229" t="s">
        <v>3879</v>
      </c>
      <c r="PFQ1516" s="229" t="s">
        <v>437</v>
      </c>
      <c r="PFR1516" s="229" t="s">
        <v>282</v>
      </c>
      <c r="PFS1516" s="229" t="s">
        <v>3880</v>
      </c>
      <c r="PFT1516" s="229" t="s">
        <v>1481</v>
      </c>
      <c r="PFU1516" s="229" t="s">
        <v>523</v>
      </c>
      <c r="PFV1516" s="229" t="s">
        <v>289</v>
      </c>
      <c r="PFW1516" s="229" t="s">
        <v>35</v>
      </c>
      <c r="PFX1516" s="229" t="s">
        <v>27</v>
      </c>
      <c r="PFY1516" s="229" t="s">
        <v>181</v>
      </c>
      <c r="PFZ1516" s="229" t="s">
        <v>3881</v>
      </c>
      <c r="PGA1516" s="229" t="s">
        <v>239</v>
      </c>
      <c r="PGB1516" s="229" t="s">
        <v>1186</v>
      </c>
      <c r="PGC1516" s="229" t="s">
        <v>222</v>
      </c>
      <c r="PGD1516" s="229" t="s">
        <v>223</v>
      </c>
      <c r="PGE1516" s="229" t="s">
        <v>172</v>
      </c>
      <c r="PGF1516" s="229" t="s">
        <v>289</v>
      </c>
      <c r="PGG1516" s="229" t="s">
        <v>227</v>
      </c>
      <c r="PGK1516" s="229">
        <v>2024</v>
      </c>
      <c r="PGL1516" s="229" t="s">
        <v>57</v>
      </c>
      <c r="PGM1516" s="229" t="s">
        <v>3875</v>
      </c>
      <c r="PGN1516" s="229">
        <v>12963689</v>
      </c>
      <c r="PGO1516" s="229" t="s">
        <v>3876</v>
      </c>
      <c r="PGP1516" s="229" t="s">
        <v>310</v>
      </c>
      <c r="PGQ1516" s="229" t="s">
        <v>3877</v>
      </c>
      <c r="PGR1516" s="229" t="s">
        <v>1480</v>
      </c>
      <c r="PGS1516" s="229" t="s">
        <v>52</v>
      </c>
      <c r="PGT1516" s="229" t="s">
        <v>3878</v>
      </c>
      <c r="PGV1516" s="229" t="s">
        <v>3879</v>
      </c>
      <c r="PGW1516" s="229" t="s">
        <v>437</v>
      </c>
      <c r="PGX1516" s="229" t="s">
        <v>282</v>
      </c>
      <c r="PGY1516" s="229" t="s">
        <v>3880</v>
      </c>
      <c r="PGZ1516" s="229" t="s">
        <v>1481</v>
      </c>
      <c r="PHA1516" s="229" t="s">
        <v>523</v>
      </c>
      <c r="PHB1516" s="229" t="s">
        <v>289</v>
      </c>
      <c r="PHC1516" s="229" t="s">
        <v>35</v>
      </c>
      <c r="PHD1516" s="229" t="s">
        <v>27</v>
      </c>
      <c r="PHE1516" s="229" t="s">
        <v>181</v>
      </c>
      <c r="PHF1516" s="229" t="s">
        <v>3881</v>
      </c>
      <c r="PHG1516" s="229" t="s">
        <v>239</v>
      </c>
      <c r="PHH1516" s="229" t="s">
        <v>1186</v>
      </c>
      <c r="PHI1516" s="229" t="s">
        <v>222</v>
      </c>
      <c r="PHJ1516" s="229" t="s">
        <v>223</v>
      </c>
      <c r="PHK1516" s="229" t="s">
        <v>172</v>
      </c>
      <c r="PHL1516" s="229" t="s">
        <v>289</v>
      </c>
      <c r="PHM1516" s="229" t="s">
        <v>227</v>
      </c>
      <c r="PHQ1516" s="229">
        <v>2024</v>
      </c>
      <c r="PHR1516" s="229" t="s">
        <v>57</v>
      </c>
      <c r="PHS1516" s="229" t="s">
        <v>3875</v>
      </c>
      <c r="PHT1516" s="229">
        <v>12963689</v>
      </c>
      <c r="PHU1516" s="229" t="s">
        <v>3876</v>
      </c>
      <c r="PHV1516" s="229" t="s">
        <v>310</v>
      </c>
      <c r="PHW1516" s="229" t="s">
        <v>3877</v>
      </c>
      <c r="PHX1516" s="229" t="s">
        <v>1480</v>
      </c>
      <c r="PHY1516" s="229" t="s">
        <v>52</v>
      </c>
      <c r="PHZ1516" s="229" t="s">
        <v>3878</v>
      </c>
      <c r="PIB1516" s="229" t="s">
        <v>3879</v>
      </c>
      <c r="PIC1516" s="229" t="s">
        <v>437</v>
      </c>
      <c r="PID1516" s="229" t="s">
        <v>282</v>
      </c>
      <c r="PIE1516" s="229" t="s">
        <v>3880</v>
      </c>
      <c r="PIF1516" s="229" t="s">
        <v>1481</v>
      </c>
      <c r="PIG1516" s="229" t="s">
        <v>523</v>
      </c>
      <c r="PIH1516" s="229" t="s">
        <v>289</v>
      </c>
      <c r="PII1516" s="229" t="s">
        <v>35</v>
      </c>
      <c r="PIJ1516" s="229" t="s">
        <v>27</v>
      </c>
      <c r="PIK1516" s="229" t="s">
        <v>181</v>
      </c>
      <c r="PIL1516" s="229" t="s">
        <v>3881</v>
      </c>
      <c r="PIM1516" s="229" t="s">
        <v>239</v>
      </c>
      <c r="PIN1516" s="229" t="s">
        <v>1186</v>
      </c>
      <c r="PIO1516" s="229" t="s">
        <v>222</v>
      </c>
      <c r="PIP1516" s="229" t="s">
        <v>223</v>
      </c>
      <c r="PIQ1516" s="229" t="s">
        <v>172</v>
      </c>
      <c r="PIR1516" s="229" t="s">
        <v>289</v>
      </c>
      <c r="PIS1516" s="229" t="s">
        <v>227</v>
      </c>
      <c r="PIW1516" s="229">
        <v>2024</v>
      </c>
      <c r="PIX1516" s="229" t="s">
        <v>57</v>
      </c>
      <c r="PIY1516" s="229" t="s">
        <v>3875</v>
      </c>
      <c r="PIZ1516" s="229">
        <v>12963689</v>
      </c>
      <c r="PJA1516" s="229" t="s">
        <v>3876</v>
      </c>
      <c r="PJB1516" s="229" t="s">
        <v>310</v>
      </c>
      <c r="PJC1516" s="229" t="s">
        <v>3877</v>
      </c>
      <c r="PJD1516" s="229" t="s">
        <v>1480</v>
      </c>
      <c r="PJE1516" s="229" t="s">
        <v>52</v>
      </c>
      <c r="PJF1516" s="229" t="s">
        <v>3878</v>
      </c>
      <c r="PJH1516" s="229" t="s">
        <v>3879</v>
      </c>
      <c r="PJI1516" s="229" t="s">
        <v>437</v>
      </c>
      <c r="PJJ1516" s="229" t="s">
        <v>282</v>
      </c>
      <c r="PJK1516" s="229" t="s">
        <v>3880</v>
      </c>
      <c r="PJL1516" s="229" t="s">
        <v>1481</v>
      </c>
      <c r="PJM1516" s="229" t="s">
        <v>523</v>
      </c>
      <c r="PJN1516" s="229" t="s">
        <v>289</v>
      </c>
      <c r="PJO1516" s="229" t="s">
        <v>35</v>
      </c>
      <c r="PJP1516" s="229" t="s">
        <v>27</v>
      </c>
      <c r="PJQ1516" s="229" t="s">
        <v>181</v>
      </c>
      <c r="PJR1516" s="229" t="s">
        <v>3881</v>
      </c>
      <c r="PJS1516" s="229" t="s">
        <v>239</v>
      </c>
      <c r="PJT1516" s="229" t="s">
        <v>1186</v>
      </c>
      <c r="PJU1516" s="229" t="s">
        <v>222</v>
      </c>
      <c r="PJV1516" s="229" t="s">
        <v>223</v>
      </c>
      <c r="PJW1516" s="229" t="s">
        <v>172</v>
      </c>
      <c r="PJX1516" s="229" t="s">
        <v>289</v>
      </c>
      <c r="PJY1516" s="229" t="s">
        <v>227</v>
      </c>
      <c r="PKC1516" s="229">
        <v>2024</v>
      </c>
      <c r="PKD1516" s="229" t="s">
        <v>57</v>
      </c>
      <c r="PKE1516" s="229" t="s">
        <v>3875</v>
      </c>
      <c r="PKF1516" s="229">
        <v>12963689</v>
      </c>
      <c r="PKG1516" s="229" t="s">
        <v>3876</v>
      </c>
      <c r="PKH1516" s="229" t="s">
        <v>310</v>
      </c>
      <c r="PKI1516" s="229" t="s">
        <v>3877</v>
      </c>
      <c r="PKJ1516" s="229" t="s">
        <v>1480</v>
      </c>
      <c r="PKK1516" s="229" t="s">
        <v>52</v>
      </c>
      <c r="PKL1516" s="229" t="s">
        <v>3878</v>
      </c>
      <c r="PKN1516" s="229" t="s">
        <v>3879</v>
      </c>
      <c r="PKO1516" s="229" t="s">
        <v>437</v>
      </c>
      <c r="PKP1516" s="229" t="s">
        <v>282</v>
      </c>
      <c r="PKQ1516" s="229" t="s">
        <v>3880</v>
      </c>
      <c r="PKR1516" s="229" t="s">
        <v>1481</v>
      </c>
      <c r="PKS1516" s="229" t="s">
        <v>523</v>
      </c>
      <c r="PKT1516" s="229" t="s">
        <v>289</v>
      </c>
      <c r="PKU1516" s="229" t="s">
        <v>35</v>
      </c>
      <c r="PKV1516" s="229" t="s">
        <v>27</v>
      </c>
      <c r="PKW1516" s="229" t="s">
        <v>181</v>
      </c>
      <c r="PKX1516" s="229" t="s">
        <v>3881</v>
      </c>
      <c r="PKY1516" s="229" t="s">
        <v>239</v>
      </c>
      <c r="PKZ1516" s="229" t="s">
        <v>1186</v>
      </c>
      <c r="PLA1516" s="229" t="s">
        <v>222</v>
      </c>
      <c r="PLB1516" s="229" t="s">
        <v>223</v>
      </c>
      <c r="PLC1516" s="229" t="s">
        <v>172</v>
      </c>
      <c r="PLD1516" s="229" t="s">
        <v>289</v>
      </c>
      <c r="PLE1516" s="229" t="s">
        <v>227</v>
      </c>
      <c r="PLI1516" s="229">
        <v>2024</v>
      </c>
      <c r="PLJ1516" s="229" t="s">
        <v>57</v>
      </c>
      <c r="PLK1516" s="229" t="s">
        <v>3875</v>
      </c>
      <c r="PLL1516" s="229">
        <v>12963689</v>
      </c>
      <c r="PLM1516" s="229" t="s">
        <v>3876</v>
      </c>
      <c r="PLN1516" s="229" t="s">
        <v>310</v>
      </c>
      <c r="PLO1516" s="229" t="s">
        <v>3877</v>
      </c>
      <c r="PLP1516" s="229" t="s">
        <v>1480</v>
      </c>
      <c r="PLQ1516" s="229" t="s">
        <v>52</v>
      </c>
      <c r="PLR1516" s="229" t="s">
        <v>3878</v>
      </c>
      <c r="PLT1516" s="229" t="s">
        <v>3879</v>
      </c>
      <c r="PLU1516" s="229" t="s">
        <v>437</v>
      </c>
      <c r="PLV1516" s="229" t="s">
        <v>282</v>
      </c>
      <c r="PLW1516" s="229" t="s">
        <v>3880</v>
      </c>
      <c r="PLX1516" s="229" t="s">
        <v>1481</v>
      </c>
      <c r="PLY1516" s="229" t="s">
        <v>523</v>
      </c>
      <c r="PLZ1516" s="229" t="s">
        <v>289</v>
      </c>
      <c r="PMA1516" s="229" t="s">
        <v>35</v>
      </c>
      <c r="PMB1516" s="229" t="s">
        <v>27</v>
      </c>
      <c r="PMC1516" s="229" t="s">
        <v>181</v>
      </c>
      <c r="PMD1516" s="229" t="s">
        <v>3881</v>
      </c>
      <c r="PME1516" s="229" t="s">
        <v>239</v>
      </c>
      <c r="PMF1516" s="229" t="s">
        <v>1186</v>
      </c>
      <c r="PMG1516" s="229" t="s">
        <v>222</v>
      </c>
      <c r="PMH1516" s="229" t="s">
        <v>223</v>
      </c>
      <c r="PMI1516" s="229" t="s">
        <v>172</v>
      </c>
      <c r="PMJ1516" s="229" t="s">
        <v>289</v>
      </c>
      <c r="PMK1516" s="229" t="s">
        <v>227</v>
      </c>
      <c r="PMO1516" s="229">
        <v>2024</v>
      </c>
      <c r="PMP1516" s="229" t="s">
        <v>57</v>
      </c>
      <c r="PMQ1516" s="229" t="s">
        <v>3875</v>
      </c>
      <c r="PMR1516" s="229">
        <v>12963689</v>
      </c>
      <c r="PMS1516" s="229" t="s">
        <v>3876</v>
      </c>
      <c r="PMT1516" s="229" t="s">
        <v>310</v>
      </c>
      <c r="PMU1516" s="229" t="s">
        <v>3877</v>
      </c>
      <c r="PMV1516" s="229" t="s">
        <v>1480</v>
      </c>
      <c r="PMW1516" s="229" t="s">
        <v>52</v>
      </c>
      <c r="PMX1516" s="229" t="s">
        <v>3878</v>
      </c>
      <c r="PMZ1516" s="229" t="s">
        <v>3879</v>
      </c>
      <c r="PNA1516" s="229" t="s">
        <v>437</v>
      </c>
      <c r="PNB1516" s="229" t="s">
        <v>282</v>
      </c>
      <c r="PNC1516" s="229" t="s">
        <v>3880</v>
      </c>
      <c r="PND1516" s="229" t="s">
        <v>1481</v>
      </c>
      <c r="PNE1516" s="229" t="s">
        <v>523</v>
      </c>
      <c r="PNF1516" s="229" t="s">
        <v>289</v>
      </c>
      <c r="PNG1516" s="229" t="s">
        <v>35</v>
      </c>
      <c r="PNH1516" s="229" t="s">
        <v>27</v>
      </c>
      <c r="PNI1516" s="229" t="s">
        <v>181</v>
      </c>
      <c r="PNJ1516" s="229" t="s">
        <v>3881</v>
      </c>
      <c r="PNK1516" s="229" t="s">
        <v>239</v>
      </c>
      <c r="PNL1516" s="229" t="s">
        <v>1186</v>
      </c>
      <c r="PNM1516" s="229" t="s">
        <v>222</v>
      </c>
      <c r="PNN1516" s="229" t="s">
        <v>223</v>
      </c>
      <c r="PNO1516" s="229" t="s">
        <v>172</v>
      </c>
      <c r="PNP1516" s="229" t="s">
        <v>289</v>
      </c>
      <c r="PNQ1516" s="229" t="s">
        <v>227</v>
      </c>
      <c r="PNU1516" s="229">
        <v>2024</v>
      </c>
      <c r="PNV1516" s="229" t="s">
        <v>57</v>
      </c>
      <c r="PNW1516" s="229" t="s">
        <v>3875</v>
      </c>
      <c r="PNX1516" s="229">
        <v>12963689</v>
      </c>
      <c r="PNY1516" s="229" t="s">
        <v>3876</v>
      </c>
      <c r="PNZ1516" s="229" t="s">
        <v>310</v>
      </c>
      <c r="POA1516" s="229" t="s">
        <v>3877</v>
      </c>
      <c r="POB1516" s="229" t="s">
        <v>1480</v>
      </c>
      <c r="POC1516" s="229" t="s">
        <v>52</v>
      </c>
      <c r="POD1516" s="229" t="s">
        <v>3878</v>
      </c>
      <c r="POF1516" s="229" t="s">
        <v>3879</v>
      </c>
      <c r="POG1516" s="229" t="s">
        <v>437</v>
      </c>
      <c r="POH1516" s="229" t="s">
        <v>282</v>
      </c>
      <c r="POI1516" s="229" t="s">
        <v>3880</v>
      </c>
      <c r="POJ1516" s="229" t="s">
        <v>1481</v>
      </c>
      <c r="POK1516" s="229" t="s">
        <v>523</v>
      </c>
      <c r="POL1516" s="229" t="s">
        <v>289</v>
      </c>
      <c r="POM1516" s="229" t="s">
        <v>35</v>
      </c>
      <c r="PON1516" s="229" t="s">
        <v>27</v>
      </c>
      <c r="POO1516" s="229" t="s">
        <v>181</v>
      </c>
      <c r="POP1516" s="229" t="s">
        <v>3881</v>
      </c>
      <c r="POQ1516" s="229" t="s">
        <v>239</v>
      </c>
      <c r="POR1516" s="229" t="s">
        <v>1186</v>
      </c>
      <c r="POS1516" s="229" t="s">
        <v>222</v>
      </c>
      <c r="POT1516" s="229" t="s">
        <v>223</v>
      </c>
      <c r="POU1516" s="229" t="s">
        <v>172</v>
      </c>
      <c r="POV1516" s="229" t="s">
        <v>289</v>
      </c>
      <c r="POW1516" s="229" t="s">
        <v>227</v>
      </c>
      <c r="PPA1516" s="229">
        <v>2024</v>
      </c>
      <c r="PPB1516" s="229" t="s">
        <v>57</v>
      </c>
      <c r="PPC1516" s="229" t="s">
        <v>3875</v>
      </c>
      <c r="PPD1516" s="229">
        <v>12963689</v>
      </c>
      <c r="PPE1516" s="229" t="s">
        <v>3876</v>
      </c>
      <c r="PPF1516" s="229" t="s">
        <v>310</v>
      </c>
      <c r="PPG1516" s="229" t="s">
        <v>3877</v>
      </c>
      <c r="PPH1516" s="229" t="s">
        <v>1480</v>
      </c>
      <c r="PPI1516" s="229" t="s">
        <v>52</v>
      </c>
      <c r="PPJ1516" s="229" t="s">
        <v>3878</v>
      </c>
      <c r="PPL1516" s="229" t="s">
        <v>3879</v>
      </c>
      <c r="PPM1516" s="229" t="s">
        <v>437</v>
      </c>
      <c r="PPN1516" s="229" t="s">
        <v>282</v>
      </c>
      <c r="PPO1516" s="229" t="s">
        <v>3880</v>
      </c>
      <c r="PPP1516" s="229" t="s">
        <v>1481</v>
      </c>
      <c r="PPQ1516" s="229" t="s">
        <v>523</v>
      </c>
      <c r="PPR1516" s="229" t="s">
        <v>289</v>
      </c>
      <c r="PPS1516" s="229" t="s">
        <v>35</v>
      </c>
      <c r="PPT1516" s="229" t="s">
        <v>27</v>
      </c>
      <c r="PPU1516" s="229" t="s">
        <v>181</v>
      </c>
      <c r="PPV1516" s="229" t="s">
        <v>3881</v>
      </c>
      <c r="PPW1516" s="229" t="s">
        <v>239</v>
      </c>
      <c r="PPX1516" s="229" t="s">
        <v>1186</v>
      </c>
      <c r="PPY1516" s="229" t="s">
        <v>222</v>
      </c>
      <c r="PPZ1516" s="229" t="s">
        <v>223</v>
      </c>
      <c r="PQA1516" s="229" t="s">
        <v>172</v>
      </c>
      <c r="PQB1516" s="229" t="s">
        <v>289</v>
      </c>
      <c r="PQC1516" s="229" t="s">
        <v>227</v>
      </c>
      <c r="PQG1516" s="229">
        <v>2024</v>
      </c>
      <c r="PQH1516" s="229" t="s">
        <v>57</v>
      </c>
      <c r="PQI1516" s="229" t="s">
        <v>3875</v>
      </c>
      <c r="PQJ1516" s="229">
        <v>12963689</v>
      </c>
      <c r="PQK1516" s="229" t="s">
        <v>3876</v>
      </c>
      <c r="PQL1516" s="229" t="s">
        <v>310</v>
      </c>
      <c r="PQM1516" s="229" t="s">
        <v>3877</v>
      </c>
      <c r="PQN1516" s="229" t="s">
        <v>1480</v>
      </c>
      <c r="PQO1516" s="229" t="s">
        <v>52</v>
      </c>
      <c r="PQP1516" s="229" t="s">
        <v>3878</v>
      </c>
      <c r="PQR1516" s="229" t="s">
        <v>3879</v>
      </c>
      <c r="PQS1516" s="229" t="s">
        <v>437</v>
      </c>
      <c r="PQT1516" s="229" t="s">
        <v>282</v>
      </c>
      <c r="PQU1516" s="229" t="s">
        <v>3880</v>
      </c>
      <c r="PQV1516" s="229" t="s">
        <v>1481</v>
      </c>
      <c r="PQW1516" s="229" t="s">
        <v>523</v>
      </c>
      <c r="PQX1516" s="229" t="s">
        <v>289</v>
      </c>
      <c r="PQY1516" s="229" t="s">
        <v>35</v>
      </c>
      <c r="PQZ1516" s="229" t="s">
        <v>27</v>
      </c>
      <c r="PRA1516" s="229" t="s">
        <v>181</v>
      </c>
      <c r="PRB1516" s="229" t="s">
        <v>3881</v>
      </c>
      <c r="PRC1516" s="229" t="s">
        <v>239</v>
      </c>
      <c r="PRD1516" s="229" t="s">
        <v>1186</v>
      </c>
      <c r="PRE1516" s="229" t="s">
        <v>222</v>
      </c>
      <c r="PRF1516" s="229" t="s">
        <v>223</v>
      </c>
      <c r="PRG1516" s="229" t="s">
        <v>172</v>
      </c>
      <c r="PRH1516" s="229" t="s">
        <v>289</v>
      </c>
      <c r="PRI1516" s="229" t="s">
        <v>227</v>
      </c>
      <c r="PRM1516" s="229">
        <v>2024</v>
      </c>
      <c r="PRN1516" s="229" t="s">
        <v>57</v>
      </c>
      <c r="PRO1516" s="229" t="s">
        <v>3875</v>
      </c>
      <c r="PRP1516" s="229">
        <v>12963689</v>
      </c>
      <c r="PRQ1516" s="229" t="s">
        <v>3876</v>
      </c>
      <c r="PRR1516" s="229" t="s">
        <v>310</v>
      </c>
      <c r="PRS1516" s="229" t="s">
        <v>3877</v>
      </c>
      <c r="PRT1516" s="229" t="s">
        <v>1480</v>
      </c>
      <c r="PRU1516" s="229" t="s">
        <v>52</v>
      </c>
      <c r="PRV1516" s="229" t="s">
        <v>3878</v>
      </c>
      <c r="PRX1516" s="229" t="s">
        <v>3879</v>
      </c>
      <c r="PRY1516" s="229" t="s">
        <v>437</v>
      </c>
      <c r="PRZ1516" s="229" t="s">
        <v>282</v>
      </c>
      <c r="PSA1516" s="229" t="s">
        <v>3880</v>
      </c>
      <c r="PSB1516" s="229" t="s">
        <v>1481</v>
      </c>
      <c r="PSC1516" s="229" t="s">
        <v>523</v>
      </c>
      <c r="PSD1516" s="229" t="s">
        <v>289</v>
      </c>
      <c r="PSE1516" s="229" t="s">
        <v>35</v>
      </c>
      <c r="PSF1516" s="229" t="s">
        <v>27</v>
      </c>
      <c r="PSG1516" s="229" t="s">
        <v>181</v>
      </c>
      <c r="PSH1516" s="229" t="s">
        <v>3881</v>
      </c>
      <c r="PSI1516" s="229" t="s">
        <v>239</v>
      </c>
      <c r="PSJ1516" s="229" t="s">
        <v>1186</v>
      </c>
      <c r="PSK1516" s="229" t="s">
        <v>222</v>
      </c>
      <c r="PSL1516" s="229" t="s">
        <v>223</v>
      </c>
      <c r="PSM1516" s="229" t="s">
        <v>172</v>
      </c>
      <c r="PSN1516" s="229" t="s">
        <v>289</v>
      </c>
      <c r="PSO1516" s="229" t="s">
        <v>227</v>
      </c>
      <c r="PSS1516" s="229">
        <v>2024</v>
      </c>
      <c r="PST1516" s="229" t="s">
        <v>57</v>
      </c>
      <c r="PSU1516" s="229" t="s">
        <v>3875</v>
      </c>
      <c r="PSV1516" s="229">
        <v>12963689</v>
      </c>
      <c r="PSW1516" s="229" t="s">
        <v>3876</v>
      </c>
      <c r="PSX1516" s="229" t="s">
        <v>310</v>
      </c>
      <c r="PSY1516" s="229" t="s">
        <v>3877</v>
      </c>
      <c r="PSZ1516" s="229" t="s">
        <v>1480</v>
      </c>
      <c r="PTA1516" s="229" t="s">
        <v>52</v>
      </c>
      <c r="PTB1516" s="229" t="s">
        <v>3878</v>
      </c>
      <c r="PTD1516" s="229" t="s">
        <v>3879</v>
      </c>
      <c r="PTE1516" s="229" t="s">
        <v>437</v>
      </c>
      <c r="PTF1516" s="229" t="s">
        <v>282</v>
      </c>
      <c r="PTG1516" s="229" t="s">
        <v>3880</v>
      </c>
      <c r="PTH1516" s="229" t="s">
        <v>1481</v>
      </c>
      <c r="PTI1516" s="229" t="s">
        <v>523</v>
      </c>
      <c r="PTJ1516" s="229" t="s">
        <v>289</v>
      </c>
      <c r="PTK1516" s="229" t="s">
        <v>35</v>
      </c>
      <c r="PTL1516" s="229" t="s">
        <v>27</v>
      </c>
      <c r="PTM1516" s="229" t="s">
        <v>181</v>
      </c>
      <c r="PTN1516" s="229" t="s">
        <v>3881</v>
      </c>
      <c r="PTO1516" s="229" t="s">
        <v>239</v>
      </c>
      <c r="PTP1516" s="229" t="s">
        <v>1186</v>
      </c>
      <c r="PTQ1516" s="229" t="s">
        <v>222</v>
      </c>
      <c r="PTR1516" s="229" t="s">
        <v>223</v>
      </c>
      <c r="PTS1516" s="229" t="s">
        <v>172</v>
      </c>
      <c r="PTT1516" s="229" t="s">
        <v>289</v>
      </c>
      <c r="PTU1516" s="229" t="s">
        <v>227</v>
      </c>
      <c r="PTY1516" s="229">
        <v>2024</v>
      </c>
      <c r="PTZ1516" s="229" t="s">
        <v>57</v>
      </c>
      <c r="PUA1516" s="229" t="s">
        <v>3875</v>
      </c>
      <c r="PUB1516" s="229">
        <v>12963689</v>
      </c>
      <c r="PUC1516" s="229" t="s">
        <v>3876</v>
      </c>
      <c r="PUD1516" s="229" t="s">
        <v>310</v>
      </c>
      <c r="PUE1516" s="229" t="s">
        <v>3877</v>
      </c>
      <c r="PUF1516" s="229" t="s">
        <v>1480</v>
      </c>
      <c r="PUG1516" s="229" t="s">
        <v>52</v>
      </c>
      <c r="PUH1516" s="229" t="s">
        <v>3878</v>
      </c>
      <c r="PUJ1516" s="229" t="s">
        <v>3879</v>
      </c>
      <c r="PUK1516" s="229" t="s">
        <v>437</v>
      </c>
      <c r="PUL1516" s="229" t="s">
        <v>282</v>
      </c>
      <c r="PUM1516" s="229" t="s">
        <v>3880</v>
      </c>
      <c r="PUN1516" s="229" t="s">
        <v>1481</v>
      </c>
      <c r="PUO1516" s="229" t="s">
        <v>523</v>
      </c>
      <c r="PUP1516" s="229" t="s">
        <v>289</v>
      </c>
      <c r="PUQ1516" s="229" t="s">
        <v>35</v>
      </c>
      <c r="PUR1516" s="229" t="s">
        <v>27</v>
      </c>
      <c r="PUS1516" s="229" t="s">
        <v>181</v>
      </c>
      <c r="PUT1516" s="229" t="s">
        <v>3881</v>
      </c>
      <c r="PUU1516" s="229" t="s">
        <v>239</v>
      </c>
      <c r="PUV1516" s="229" t="s">
        <v>1186</v>
      </c>
      <c r="PUW1516" s="229" t="s">
        <v>222</v>
      </c>
      <c r="PUX1516" s="229" t="s">
        <v>223</v>
      </c>
      <c r="PUY1516" s="229" t="s">
        <v>172</v>
      </c>
      <c r="PUZ1516" s="229" t="s">
        <v>289</v>
      </c>
      <c r="PVA1516" s="229" t="s">
        <v>227</v>
      </c>
      <c r="PVE1516" s="229">
        <v>2024</v>
      </c>
      <c r="PVF1516" s="229" t="s">
        <v>57</v>
      </c>
      <c r="PVG1516" s="229" t="s">
        <v>3875</v>
      </c>
      <c r="PVH1516" s="229">
        <v>12963689</v>
      </c>
      <c r="PVI1516" s="229" t="s">
        <v>3876</v>
      </c>
      <c r="PVJ1516" s="229" t="s">
        <v>310</v>
      </c>
      <c r="PVK1516" s="229" t="s">
        <v>3877</v>
      </c>
      <c r="PVL1516" s="229" t="s">
        <v>1480</v>
      </c>
      <c r="PVM1516" s="229" t="s">
        <v>52</v>
      </c>
      <c r="PVN1516" s="229" t="s">
        <v>3878</v>
      </c>
      <c r="PVP1516" s="229" t="s">
        <v>3879</v>
      </c>
      <c r="PVQ1516" s="229" t="s">
        <v>437</v>
      </c>
      <c r="PVR1516" s="229" t="s">
        <v>282</v>
      </c>
      <c r="PVS1516" s="229" t="s">
        <v>3880</v>
      </c>
      <c r="PVT1516" s="229" t="s">
        <v>1481</v>
      </c>
      <c r="PVU1516" s="229" t="s">
        <v>523</v>
      </c>
      <c r="PVV1516" s="229" t="s">
        <v>289</v>
      </c>
      <c r="PVW1516" s="229" t="s">
        <v>35</v>
      </c>
      <c r="PVX1516" s="229" t="s">
        <v>27</v>
      </c>
      <c r="PVY1516" s="229" t="s">
        <v>181</v>
      </c>
      <c r="PVZ1516" s="229" t="s">
        <v>3881</v>
      </c>
      <c r="PWA1516" s="229" t="s">
        <v>239</v>
      </c>
      <c r="PWB1516" s="229" t="s">
        <v>1186</v>
      </c>
      <c r="PWC1516" s="229" t="s">
        <v>222</v>
      </c>
      <c r="PWD1516" s="229" t="s">
        <v>223</v>
      </c>
      <c r="PWE1516" s="229" t="s">
        <v>172</v>
      </c>
      <c r="PWF1516" s="229" t="s">
        <v>289</v>
      </c>
      <c r="PWG1516" s="229" t="s">
        <v>227</v>
      </c>
      <c r="PWK1516" s="229">
        <v>2024</v>
      </c>
      <c r="PWL1516" s="229" t="s">
        <v>57</v>
      </c>
      <c r="PWM1516" s="229" t="s">
        <v>3875</v>
      </c>
      <c r="PWN1516" s="229">
        <v>12963689</v>
      </c>
      <c r="PWO1516" s="229" t="s">
        <v>3876</v>
      </c>
      <c r="PWP1516" s="229" t="s">
        <v>310</v>
      </c>
      <c r="PWQ1516" s="229" t="s">
        <v>3877</v>
      </c>
      <c r="PWR1516" s="229" t="s">
        <v>1480</v>
      </c>
      <c r="PWS1516" s="229" t="s">
        <v>52</v>
      </c>
      <c r="PWT1516" s="229" t="s">
        <v>3878</v>
      </c>
      <c r="PWV1516" s="229" t="s">
        <v>3879</v>
      </c>
      <c r="PWW1516" s="229" t="s">
        <v>437</v>
      </c>
      <c r="PWX1516" s="229" t="s">
        <v>282</v>
      </c>
      <c r="PWY1516" s="229" t="s">
        <v>3880</v>
      </c>
      <c r="PWZ1516" s="229" t="s">
        <v>1481</v>
      </c>
      <c r="PXA1516" s="229" t="s">
        <v>523</v>
      </c>
      <c r="PXB1516" s="229" t="s">
        <v>289</v>
      </c>
      <c r="PXC1516" s="229" t="s">
        <v>35</v>
      </c>
      <c r="PXD1516" s="229" t="s">
        <v>27</v>
      </c>
      <c r="PXE1516" s="229" t="s">
        <v>181</v>
      </c>
      <c r="PXF1516" s="229" t="s">
        <v>3881</v>
      </c>
      <c r="PXG1516" s="229" t="s">
        <v>239</v>
      </c>
      <c r="PXH1516" s="229" t="s">
        <v>1186</v>
      </c>
      <c r="PXI1516" s="229" t="s">
        <v>222</v>
      </c>
      <c r="PXJ1516" s="229" t="s">
        <v>223</v>
      </c>
      <c r="PXK1516" s="229" t="s">
        <v>172</v>
      </c>
      <c r="PXL1516" s="229" t="s">
        <v>289</v>
      </c>
      <c r="PXM1516" s="229" t="s">
        <v>227</v>
      </c>
      <c r="PXQ1516" s="229">
        <v>2024</v>
      </c>
      <c r="PXR1516" s="229" t="s">
        <v>57</v>
      </c>
      <c r="PXS1516" s="229" t="s">
        <v>3875</v>
      </c>
      <c r="PXT1516" s="229">
        <v>12963689</v>
      </c>
      <c r="PXU1516" s="229" t="s">
        <v>3876</v>
      </c>
      <c r="PXV1516" s="229" t="s">
        <v>310</v>
      </c>
      <c r="PXW1516" s="229" t="s">
        <v>3877</v>
      </c>
      <c r="PXX1516" s="229" t="s">
        <v>1480</v>
      </c>
      <c r="PXY1516" s="229" t="s">
        <v>52</v>
      </c>
      <c r="PXZ1516" s="229" t="s">
        <v>3878</v>
      </c>
      <c r="PYB1516" s="229" t="s">
        <v>3879</v>
      </c>
      <c r="PYC1516" s="229" t="s">
        <v>437</v>
      </c>
      <c r="PYD1516" s="229" t="s">
        <v>282</v>
      </c>
      <c r="PYE1516" s="229" t="s">
        <v>3880</v>
      </c>
      <c r="PYF1516" s="229" t="s">
        <v>1481</v>
      </c>
      <c r="PYG1516" s="229" t="s">
        <v>523</v>
      </c>
      <c r="PYH1516" s="229" t="s">
        <v>289</v>
      </c>
      <c r="PYI1516" s="229" t="s">
        <v>35</v>
      </c>
      <c r="PYJ1516" s="229" t="s">
        <v>27</v>
      </c>
      <c r="PYK1516" s="229" t="s">
        <v>181</v>
      </c>
      <c r="PYL1516" s="229" t="s">
        <v>3881</v>
      </c>
      <c r="PYM1516" s="229" t="s">
        <v>239</v>
      </c>
      <c r="PYN1516" s="229" t="s">
        <v>1186</v>
      </c>
      <c r="PYO1516" s="229" t="s">
        <v>222</v>
      </c>
      <c r="PYP1516" s="229" t="s">
        <v>223</v>
      </c>
      <c r="PYQ1516" s="229" t="s">
        <v>172</v>
      </c>
      <c r="PYR1516" s="229" t="s">
        <v>289</v>
      </c>
      <c r="PYS1516" s="229" t="s">
        <v>227</v>
      </c>
      <c r="PYW1516" s="229">
        <v>2024</v>
      </c>
      <c r="PYX1516" s="229" t="s">
        <v>57</v>
      </c>
      <c r="PYY1516" s="229" t="s">
        <v>3875</v>
      </c>
      <c r="PYZ1516" s="229">
        <v>12963689</v>
      </c>
      <c r="PZA1516" s="229" t="s">
        <v>3876</v>
      </c>
      <c r="PZB1516" s="229" t="s">
        <v>310</v>
      </c>
      <c r="PZC1516" s="229" t="s">
        <v>3877</v>
      </c>
      <c r="PZD1516" s="229" t="s">
        <v>1480</v>
      </c>
      <c r="PZE1516" s="229" t="s">
        <v>52</v>
      </c>
      <c r="PZF1516" s="229" t="s">
        <v>3878</v>
      </c>
      <c r="PZH1516" s="229" t="s">
        <v>3879</v>
      </c>
      <c r="PZI1516" s="229" t="s">
        <v>437</v>
      </c>
      <c r="PZJ1516" s="229" t="s">
        <v>282</v>
      </c>
      <c r="PZK1516" s="229" t="s">
        <v>3880</v>
      </c>
      <c r="PZL1516" s="229" t="s">
        <v>1481</v>
      </c>
      <c r="PZM1516" s="229" t="s">
        <v>523</v>
      </c>
      <c r="PZN1516" s="229" t="s">
        <v>289</v>
      </c>
      <c r="PZO1516" s="229" t="s">
        <v>35</v>
      </c>
      <c r="PZP1516" s="229" t="s">
        <v>27</v>
      </c>
      <c r="PZQ1516" s="229" t="s">
        <v>181</v>
      </c>
      <c r="PZR1516" s="229" t="s">
        <v>3881</v>
      </c>
      <c r="PZS1516" s="229" t="s">
        <v>239</v>
      </c>
      <c r="PZT1516" s="229" t="s">
        <v>1186</v>
      </c>
      <c r="PZU1516" s="229" t="s">
        <v>222</v>
      </c>
      <c r="PZV1516" s="229" t="s">
        <v>223</v>
      </c>
      <c r="PZW1516" s="229" t="s">
        <v>172</v>
      </c>
      <c r="PZX1516" s="229" t="s">
        <v>289</v>
      </c>
      <c r="PZY1516" s="229" t="s">
        <v>227</v>
      </c>
      <c r="QAC1516" s="229">
        <v>2024</v>
      </c>
      <c r="QAD1516" s="229" t="s">
        <v>57</v>
      </c>
      <c r="QAE1516" s="229" t="s">
        <v>3875</v>
      </c>
      <c r="QAF1516" s="229">
        <v>12963689</v>
      </c>
      <c r="QAG1516" s="229" t="s">
        <v>3876</v>
      </c>
      <c r="QAH1516" s="229" t="s">
        <v>310</v>
      </c>
      <c r="QAI1516" s="229" t="s">
        <v>3877</v>
      </c>
      <c r="QAJ1516" s="229" t="s">
        <v>1480</v>
      </c>
      <c r="QAK1516" s="229" t="s">
        <v>52</v>
      </c>
      <c r="QAL1516" s="229" t="s">
        <v>3878</v>
      </c>
      <c r="QAN1516" s="229" t="s">
        <v>3879</v>
      </c>
      <c r="QAO1516" s="229" t="s">
        <v>437</v>
      </c>
      <c r="QAP1516" s="229" t="s">
        <v>282</v>
      </c>
      <c r="QAQ1516" s="229" t="s">
        <v>3880</v>
      </c>
      <c r="QAR1516" s="229" t="s">
        <v>1481</v>
      </c>
      <c r="QAS1516" s="229" t="s">
        <v>523</v>
      </c>
      <c r="QAT1516" s="229" t="s">
        <v>289</v>
      </c>
      <c r="QAU1516" s="229" t="s">
        <v>35</v>
      </c>
      <c r="QAV1516" s="229" t="s">
        <v>27</v>
      </c>
      <c r="QAW1516" s="229" t="s">
        <v>181</v>
      </c>
      <c r="QAX1516" s="229" t="s">
        <v>3881</v>
      </c>
      <c r="QAY1516" s="229" t="s">
        <v>239</v>
      </c>
      <c r="QAZ1516" s="229" t="s">
        <v>1186</v>
      </c>
      <c r="QBA1516" s="229" t="s">
        <v>222</v>
      </c>
      <c r="QBB1516" s="229" t="s">
        <v>223</v>
      </c>
      <c r="QBC1516" s="229" t="s">
        <v>172</v>
      </c>
      <c r="QBD1516" s="229" t="s">
        <v>289</v>
      </c>
      <c r="QBE1516" s="229" t="s">
        <v>227</v>
      </c>
      <c r="QBI1516" s="229">
        <v>2024</v>
      </c>
      <c r="QBJ1516" s="229" t="s">
        <v>57</v>
      </c>
      <c r="QBK1516" s="229" t="s">
        <v>3875</v>
      </c>
      <c r="QBL1516" s="229">
        <v>12963689</v>
      </c>
      <c r="QBM1516" s="229" t="s">
        <v>3876</v>
      </c>
      <c r="QBN1516" s="229" t="s">
        <v>310</v>
      </c>
      <c r="QBO1516" s="229" t="s">
        <v>3877</v>
      </c>
      <c r="QBP1516" s="229" t="s">
        <v>1480</v>
      </c>
      <c r="QBQ1516" s="229" t="s">
        <v>52</v>
      </c>
      <c r="QBR1516" s="229" t="s">
        <v>3878</v>
      </c>
      <c r="QBT1516" s="229" t="s">
        <v>3879</v>
      </c>
      <c r="QBU1516" s="229" t="s">
        <v>437</v>
      </c>
      <c r="QBV1516" s="229" t="s">
        <v>282</v>
      </c>
      <c r="QBW1516" s="229" t="s">
        <v>3880</v>
      </c>
      <c r="QBX1516" s="229" t="s">
        <v>1481</v>
      </c>
      <c r="QBY1516" s="229" t="s">
        <v>523</v>
      </c>
      <c r="QBZ1516" s="229" t="s">
        <v>289</v>
      </c>
      <c r="QCA1516" s="229" t="s">
        <v>35</v>
      </c>
      <c r="QCB1516" s="229" t="s">
        <v>27</v>
      </c>
      <c r="QCC1516" s="229" t="s">
        <v>181</v>
      </c>
      <c r="QCD1516" s="229" t="s">
        <v>3881</v>
      </c>
      <c r="QCE1516" s="229" t="s">
        <v>239</v>
      </c>
      <c r="QCF1516" s="229" t="s">
        <v>1186</v>
      </c>
      <c r="QCG1516" s="229" t="s">
        <v>222</v>
      </c>
      <c r="QCH1516" s="229" t="s">
        <v>223</v>
      </c>
      <c r="QCI1516" s="229" t="s">
        <v>172</v>
      </c>
      <c r="QCJ1516" s="229" t="s">
        <v>289</v>
      </c>
      <c r="QCK1516" s="229" t="s">
        <v>227</v>
      </c>
      <c r="QCO1516" s="229">
        <v>2024</v>
      </c>
      <c r="QCP1516" s="229" t="s">
        <v>57</v>
      </c>
      <c r="QCQ1516" s="229" t="s">
        <v>3875</v>
      </c>
      <c r="QCR1516" s="229">
        <v>12963689</v>
      </c>
      <c r="QCS1516" s="229" t="s">
        <v>3876</v>
      </c>
      <c r="QCT1516" s="229" t="s">
        <v>310</v>
      </c>
      <c r="QCU1516" s="229" t="s">
        <v>3877</v>
      </c>
      <c r="QCV1516" s="229" t="s">
        <v>1480</v>
      </c>
      <c r="QCW1516" s="229" t="s">
        <v>52</v>
      </c>
      <c r="QCX1516" s="229" t="s">
        <v>3878</v>
      </c>
      <c r="QCZ1516" s="229" t="s">
        <v>3879</v>
      </c>
      <c r="QDA1516" s="229" t="s">
        <v>437</v>
      </c>
      <c r="QDB1516" s="229" t="s">
        <v>282</v>
      </c>
      <c r="QDC1516" s="229" t="s">
        <v>3880</v>
      </c>
      <c r="QDD1516" s="229" t="s">
        <v>1481</v>
      </c>
      <c r="QDE1516" s="229" t="s">
        <v>523</v>
      </c>
      <c r="QDF1516" s="229" t="s">
        <v>289</v>
      </c>
      <c r="QDG1516" s="229" t="s">
        <v>35</v>
      </c>
      <c r="QDH1516" s="229" t="s">
        <v>27</v>
      </c>
      <c r="QDI1516" s="229" t="s">
        <v>181</v>
      </c>
      <c r="QDJ1516" s="229" t="s">
        <v>3881</v>
      </c>
      <c r="QDK1516" s="229" t="s">
        <v>239</v>
      </c>
      <c r="QDL1516" s="229" t="s">
        <v>1186</v>
      </c>
      <c r="QDM1516" s="229" t="s">
        <v>222</v>
      </c>
      <c r="QDN1516" s="229" t="s">
        <v>223</v>
      </c>
      <c r="QDO1516" s="229" t="s">
        <v>172</v>
      </c>
      <c r="QDP1516" s="229" t="s">
        <v>289</v>
      </c>
      <c r="QDQ1516" s="229" t="s">
        <v>227</v>
      </c>
      <c r="QDU1516" s="229">
        <v>2024</v>
      </c>
      <c r="QDV1516" s="229" t="s">
        <v>57</v>
      </c>
      <c r="QDW1516" s="229" t="s">
        <v>3875</v>
      </c>
      <c r="QDX1516" s="229">
        <v>12963689</v>
      </c>
      <c r="QDY1516" s="229" t="s">
        <v>3876</v>
      </c>
      <c r="QDZ1516" s="229" t="s">
        <v>310</v>
      </c>
      <c r="QEA1516" s="229" t="s">
        <v>3877</v>
      </c>
      <c r="QEB1516" s="229" t="s">
        <v>1480</v>
      </c>
      <c r="QEC1516" s="229" t="s">
        <v>52</v>
      </c>
      <c r="QED1516" s="229" t="s">
        <v>3878</v>
      </c>
      <c r="QEF1516" s="229" t="s">
        <v>3879</v>
      </c>
      <c r="QEG1516" s="229" t="s">
        <v>437</v>
      </c>
      <c r="QEH1516" s="229" t="s">
        <v>282</v>
      </c>
      <c r="QEI1516" s="229" t="s">
        <v>3880</v>
      </c>
      <c r="QEJ1516" s="229" t="s">
        <v>1481</v>
      </c>
      <c r="QEK1516" s="229" t="s">
        <v>523</v>
      </c>
      <c r="QEL1516" s="229" t="s">
        <v>289</v>
      </c>
      <c r="QEM1516" s="229" t="s">
        <v>35</v>
      </c>
      <c r="QEN1516" s="229" t="s">
        <v>27</v>
      </c>
      <c r="QEO1516" s="229" t="s">
        <v>181</v>
      </c>
      <c r="QEP1516" s="229" t="s">
        <v>3881</v>
      </c>
      <c r="QEQ1516" s="229" t="s">
        <v>239</v>
      </c>
      <c r="QER1516" s="229" t="s">
        <v>1186</v>
      </c>
      <c r="QES1516" s="229" t="s">
        <v>222</v>
      </c>
      <c r="QET1516" s="229" t="s">
        <v>223</v>
      </c>
      <c r="QEU1516" s="229" t="s">
        <v>172</v>
      </c>
      <c r="QEV1516" s="229" t="s">
        <v>289</v>
      </c>
      <c r="QEW1516" s="229" t="s">
        <v>227</v>
      </c>
      <c r="QFA1516" s="229">
        <v>2024</v>
      </c>
      <c r="QFB1516" s="229" t="s">
        <v>57</v>
      </c>
      <c r="QFC1516" s="229" t="s">
        <v>3875</v>
      </c>
      <c r="QFD1516" s="229">
        <v>12963689</v>
      </c>
      <c r="QFE1516" s="229" t="s">
        <v>3876</v>
      </c>
      <c r="QFF1516" s="229" t="s">
        <v>310</v>
      </c>
      <c r="QFG1516" s="229" t="s">
        <v>3877</v>
      </c>
      <c r="QFH1516" s="229" t="s">
        <v>1480</v>
      </c>
      <c r="QFI1516" s="229" t="s">
        <v>52</v>
      </c>
      <c r="QFJ1516" s="229" t="s">
        <v>3878</v>
      </c>
      <c r="QFL1516" s="229" t="s">
        <v>3879</v>
      </c>
      <c r="QFM1516" s="229" t="s">
        <v>437</v>
      </c>
      <c r="QFN1516" s="229" t="s">
        <v>282</v>
      </c>
      <c r="QFO1516" s="229" t="s">
        <v>3880</v>
      </c>
      <c r="QFP1516" s="229" t="s">
        <v>1481</v>
      </c>
      <c r="QFQ1516" s="229" t="s">
        <v>523</v>
      </c>
      <c r="QFR1516" s="229" t="s">
        <v>289</v>
      </c>
      <c r="QFS1516" s="229" t="s">
        <v>35</v>
      </c>
      <c r="QFT1516" s="229" t="s">
        <v>27</v>
      </c>
      <c r="QFU1516" s="229" t="s">
        <v>181</v>
      </c>
      <c r="QFV1516" s="229" t="s">
        <v>3881</v>
      </c>
      <c r="QFW1516" s="229" t="s">
        <v>239</v>
      </c>
      <c r="QFX1516" s="229" t="s">
        <v>1186</v>
      </c>
      <c r="QFY1516" s="229" t="s">
        <v>222</v>
      </c>
      <c r="QFZ1516" s="229" t="s">
        <v>223</v>
      </c>
      <c r="QGA1516" s="229" t="s">
        <v>172</v>
      </c>
      <c r="QGB1516" s="229" t="s">
        <v>289</v>
      </c>
      <c r="QGC1516" s="229" t="s">
        <v>227</v>
      </c>
      <c r="QGG1516" s="229">
        <v>2024</v>
      </c>
      <c r="QGH1516" s="229" t="s">
        <v>57</v>
      </c>
      <c r="QGI1516" s="229" t="s">
        <v>3875</v>
      </c>
      <c r="QGJ1516" s="229">
        <v>12963689</v>
      </c>
      <c r="QGK1516" s="229" t="s">
        <v>3876</v>
      </c>
      <c r="QGL1516" s="229" t="s">
        <v>310</v>
      </c>
      <c r="QGM1516" s="229" t="s">
        <v>3877</v>
      </c>
      <c r="QGN1516" s="229" t="s">
        <v>1480</v>
      </c>
      <c r="QGO1516" s="229" t="s">
        <v>52</v>
      </c>
      <c r="QGP1516" s="229" t="s">
        <v>3878</v>
      </c>
      <c r="QGR1516" s="229" t="s">
        <v>3879</v>
      </c>
      <c r="QGS1516" s="229" t="s">
        <v>437</v>
      </c>
      <c r="QGT1516" s="229" t="s">
        <v>282</v>
      </c>
      <c r="QGU1516" s="229" t="s">
        <v>3880</v>
      </c>
      <c r="QGV1516" s="229" t="s">
        <v>1481</v>
      </c>
      <c r="QGW1516" s="229" t="s">
        <v>523</v>
      </c>
      <c r="QGX1516" s="229" t="s">
        <v>289</v>
      </c>
      <c r="QGY1516" s="229" t="s">
        <v>35</v>
      </c>
      <c r="QGZ1516" s="229" t="s">
        <v>27</v>
      </c>
      <c r="QHA1516" s="229" t="s">
        <v>181</v>
      </c>
      <c r="QHB1516" s="229" t="s">
        <v>3881</v>
      </c>
      <c r="QHC1516" s="229" t="s">
        <v>239</v>
      </c>
      <c r="QHD1516" s="229" t="s">
        <v>1186</v>
      </c>
      <c r="QHE1516" s="229" t="s">
        <v>222</v>
      </c>
      <c r="QHF1516" s="229" t="s">
        <v>223</v>
      </c>
      <c r="QHG1516" s="229" t="s">
        <v>172</v>
      </c>
      <c r="QHH1516" s="229" t="s">
        <v>289</v>
      </c>
      <c r="QHI1516" s="229" t="s">
        <v>227</v>
      </c>
      <c r="QHM1516" s="229">
        <v>2024</v>
      </c>
      <c r="QHN1516" s="229" t="s">
        <v>57</v>
      </c>
      <c r="QHO1516" s="229" t="s">
        <v>3875</v>
      </c>
      <c r="QHP1516" s="229">
        <v>12963689</v>
      </c>
      <c r="QHQ1516" s="229" t="s">
        <v>3876</v>
      </c>
      <c r="QHR1516" s="229" t="s">
        <v>310</v>
      </c>
      <c r="QHS1516" s="229" t="s">
        <v>3877</v>
      </c>
      <c r="QHT1516" s="229" t="s">
        <v>1480</v>
      </c>
      <c r="QHU1516" s="229" t="s">
        <v>52</v>
      </c>
      <c r="QHV1516" s="229" t="s">
        <v>3878</v>
      </c>
      <c r="QHX1516" s="229" t="s">
        <v>3879</v>
      </c>
      <c r="QHY1516" s="229" t="s">
        <v>437</v>
      </c>
      <c r="QHZ1516" s="229" t="s">
        <v>282</v>
      </c>
      <c r="QIA1516" s="229" t="s">
        <v>3880</v>
      </c>
      <c r="QIB1516" s="229" t="s">
        <v>1481</v>
      </c>
      <c r="QIC1516" s="229" t="s">
        <v>523</v>
      </c>
      <c r="QID1516" s="229" t="s">
        <v>289</v>
      </c>
      <c r="QIE1516" s="229" t="s">
        <v>35</v>
      </c>
      <c r="QIF1516" s="229" t="s">
        <v>27</v>
      </c>
      <c r="QIG1516" s="229" t="s">
        <v>181</v>
      </c>
      <c r="QIH1516" s="229" t="s">
        <v>3881</v>
      </c>
      <c r="QII1516" s="229" t="s">
        <v>239</v>
      </c>
      <c r="QIJ1516" s="229" t="s">
        <v>1186</v>
      </c>
      <c r="QIK1516" s="229" t="s">
        <v>222</v>
      </c>
      <c r="QIL1516" s="229" t="s">
        <v>223</v>
      </c>
      <c r="QIM1516" s="229" t="s">
        <v>172</v>
      </c>
      <c r="QIN1516" s="229" t="s">
        <v>289</v>
      </c>
      <c r="QIO1516" s="229" t="s">
        <v>227</v>
      </c>
      <c r="QIS1516" s="229">
        <v>2024</v>
      </c>
      <c r="QIT1516" s="229" t="s">
        <v>57</v>
      </c>
      <c r="QIU1516" s="229" t="s">
        <v>3875</v>
      </c>
      <c r="QIV1516" s="229">
        <v>12963689</v>
      </c>
      <c r="QIW1516" s="229" t="s">
        <v>3876</v>
      </c>
      <c r="QIX1516" s="229" t="s">
        <v>310</v>
      </c>
      <c r="QIY1516" s="229" t="s">
        <v>3877</v>
      </c>
      <c r="QIZ1516" s="229" t="s">
        <v>1480</v>
      </c>
      <c r="QJA1516" s="229" t="s">
        <v>52</v>
      </c>
      <c r="QJB1516" s="229" t="s">
        <v>3878</v>
      </c>
      <c r="QJD1516" s="229" t="s">
        <v>3879</v>
      </c>
      <c r="QJE1516" s="229" t="s">
        <v>437</v>
      </c>
      <c r="QJF1516" s="229" t="s">
        <v>282</v>
      </c>
      <c r="QJG1516" s="229" t="s">
        <v>3880</v>
      </c>
      <c r="QJH1516" s="229" t="s">
        <v>1481</v>
      </c>
      <c r="QJI1516" s="229" t="s">
        <v>523</v>
      </c>
      <c r="QJJ1516" s="229" t="s">
        <v>289</v>
      </c>
      <c r="QJK1516" s="229" t="s">
        <v>35</v>
      </c>
      <c r="QJL1516" s="229" t="s">
        <v>27</v>
      </c>
      <c r="QJM1516" s="229" t="s">
        <v>181</v>
      </c>
      <c r="QJN1516" s="229" t="s">
        <v>3881</v>
      </c>
      <c r="QJO1516" s="229" t="s">
        <v>239</v>
      </c>
      <c r="QJP1516" s="229" t="s">
        <v>1186</v>
      </c>
      <c r="QJQ1516" s="229" t="s">
        <v>222</v>
      </c>
      <c r="QJR1516" s="229" t="s">
        <v>223</v>
      </c>
      <c r="QJS1516" s="229" t="s">
        <v>172</v>
      </c>
      <c r="QJT1516" s="229" t="s">
        <v>289</v>
      </c>
      <c r="QJU1516" s="229" t="s">
        <v>227</v>
      </c>
      <c r="QJY1516" s="229">
        <v>2024</v>
      </c>
      <c r="QJZ1516" s="229" t="s">
        <v>57</v>
      </c>
      <c r="QKA1516" s="229" t="s">
        <v>3875</v>
      </c>
      <c r="QKB1516" s="229">
        <v>12963689</v>
      </c>
      <c r="QKC1516" s="229" t="s">
        <v>3876</v>
      </c>
      <c r="QKD1516" s="229" t="s">
        <v>310</v>
      </c>
      <c r="QKE1516" s="229" t="s">
        <v>3877</v>
      </c>
      <c r="QKF1516" s="229" t="s">
        <v>1480</v>
      </c>
      <c r="QKG1516" s="229" t="s">
        <v>52</v>
      </c>
      <c r="QKH1516" s="229" t="s">
        <v>3878</v>
      </c>
      <c r="QKJ1516" s="229" t="s">
        <v>3879</v>
      </c>
      <c r="QKK1516" s="229" t="s">
        <v>437</v>
      </c>
      <c r="QKL1516" s="229" t="s">
        <v>282</v>
      </c>
      <c r="QKM1516" s="229" t="s">
        <v>3880</v>
      </c>
      <c r="QKN1516" s="229" t="s">
        <v>1481</v>
      </c>
      <c r="QKO1516" s="229" t="s">
        <v>523</v>
      </c>
      <c r="QKP1516" s="229" t="s">
        <v>289</v>
      </c>
      <c r="QKQ1516" s="229" t="s">
        <v>35</v>
      </c>
      <c r="QKR1516" s="229" t="s">
        <v>27</v>
      </c>
      <c r="QKS1516" s="229" t="s">
        <v>181</v>
      </c>
      <c r="QKT1516" s="229" t="s">
        <v>3881</v>
      </c>
      <c r="QKU1516" s="229" t="s">
        <v>239</v>
      </c>
      <c r="QKV1516" s="229" t="s">
        <v>1186</v>
      </c>
      <c r="QKW1516" s="229" t="s">
        <v>222</v>
      </c>
      <c r="QKX1516" s="229" t="s">
        <v>223</v>
      </c>
      <c r="QKY1516" s="229" t="s">
        <v>172</v>
      </c>
      <c r="QKZ1516" s="229" t="s">
        <v>289</v>
      </c>
      <c r="QLA1516" s="229" t="s">
        <v>227</v>
      </c>
      <c r="QLE1516" s="229">
        <v>2024</v>
      </c>
      <c r="QLF1516" s="229" t="s">
        <v>57</v>
      </c>
      <c r="QLG1516" s="229" t="s">
        <v>3875</v>
      </c>
      <c r="QLH1516" s="229">
        <v>12963689</v>
      </c>
      <c r="QLI1516" s="229" t="s">
        <v>3876</v>
      </c>
      <c r="QLJ1516" s="229" t="s">
        <v>310</v>
      </c>
      <c r="QLK1516" s="229" t="s">
        <v>3877</v>
      </c>
      <c r="QLL1516" s="229" t="s">
        <v>1480</v>
      </c>
      <c r="QLM1516" s="229" t="s">
        <v>52</v>
      </c>
      <c r="QLN1516" s="229" t="s">
        <v>3878</v>
      </c>
      <c r="QLP1516" s="229" t="s">
        <v>3879</v>
      </c>
      <c r="QLQ1516" s="229" t="s">
        <v>437</v>
      </c>
      <c r="QLR1516" s="229" t="s">
        <v>282</v>
      </c>
      <c r="QLS1516" s="229" t="s">
        <v>3880</v>
      </c>
      <c r="QLT1516" s="229" t="s">
        <v>1481</v>
      </c>
      <c r="QLU1516" s="229" t="s">
        <v>523</v>
      </c>
      <c r="QLV1516" s="229" t="s">
        <v>289</v>
      </c>
      <c r="QLW1516" s="229" t="s">
        <v>35</v>
      </c>
      <c r="QLX1516" s="229" t="s">
        <v>27</v>
      </c>
      <c r="QLY1516" s="229" t="s">
        <v>181</v>
      </c>
      <c r="QLZ1516" s="229" t="s">
        <v>3881</v>
      </c>
      <c r="QMA1516" s="229" t="s">
        <v>239</v>
      </c>
      <c r="QMB1516" s="229" t="s">
        <v>1186</v>
      </c>
      <c r="QMC1516" s="229" t="s">
        <v>222</v>
      </c>
      <c r="QMD1516" s="229" t="s">
        <v>223</v>
      </c>
      <c r="QME1516" s="229" t="s">
        <v>172</v>
      </c>
      <c r="QMF1516" s="229" t="s">
        <v>289</v>
      </c>
      <c r="QMG1516" s="229" t="s">
        <v>227</v>
      </c>
      <c r="QMK1516" s="229">
        <v>2024</v>
      </c>
      <c r="QML1516" s="229" t="s">
        <v>57</v>
      </c>
      <c r="QMM1516" s="229" t="s">
        <v>3875</v>
      </c>
      <c r="QMN1516" s="229">
        <v>12963689</v>
      </c>
      <c r="QMO1516" s="229" t="s">
        <v>3876</v>
      </c>
      <c r="QMP1516" s="229" t="s">
        <v>310</v>
      </c>
      <c r="QMQ1516" s="229" t="s">
        <v>3877</v>
      </c>
      <c r="QMR1516" s="229" t="s">
        <v>1480</v>
      </c>
      <c r="QMS1516" s="229" t="s">
        <v>52</v>
      </c>
      <c r="QMT1516" s="229" t="s">
        <v>3878</v>
      </c>
      <c r="QMV1516" s="229" t="s">
        <v>3879</v>
      </c>
      <c r="QMW1516" s="229" t="s">
        <v>437</v>
      </c>
      <c r="QMX1516" s="229" t="s">
        <v>282</v>
      </c>
      <c r="QMY1516" s="229" t="s">
        <v>3880</v>
      </c>
      <c r="QMZ1516" s="229" t="s">
        <v>1481</v>
      </c>
      <c r="QNA1516" s="229" t="s">
        <v>523</v>
      </c>
      <c r="QNB1516" s="229" t="s">
        <v>289</v>
      </c>
      <c r="QNC1516" s="229" t="s">
        <v>35</v>
      </c>
      <c r="QND1516" s="229" t="s">
        <v>27</v>
      </c>
      <c r="QNE1516" s="229" t="s">
        <v>181</v>
      </c>
      <c r="QNF1516" s="229" t="s">
        <v>3881</v>
      </c>
      <c r="QNG1516" s="229" t="s">
        <v>239</v>
      </c>
      <c r="QNH1516" s="229" t="s">
        <v>1186</v>
      </c>
      <c r="QNI1516" s="229" t="s">
        <v>222</v>
      </c>
      <c r="QNJ1516" s="229" t="s">
        <v>223</v>
      </c>
      <c r="QNK1516" s="229" t="s">
        <v>172</v>
      </c>
      <c r="QNL1516" s="229" t="s">
        <v>289</v>
      </c>
      <c r="QNM1516" s="229" t="s">
        <v>227</v>
      </c>
      <c r="QNQ1516" s="229">
        <v>2024</v>
      </c>
      <c r="QNR1516" s="229" t="s">
        <v>57</v>
      </c>
      <c r="QNS1516" s="229" t="s">
        <v>3875</v>
      </c>
      <c r="QNT1516" s="229">
        <v>12963689</v>
      </c>
      <c r="QNU1516" s="229" t="s">
        <v>3876</v>
      </c>
      <c r="QNV1516" s="229" t="s">
        <v>310</v>
      </c>
      <c r="QNW1516" s="229" t="s">
        <v>3877</v>
      </c>
      <c r="QNX1516" s="229" t="s">
        <v>1480</v>
      </c>
      <c r="QNY1516" s="229" t="s">
        <v>52</v>
      </c>
      <c r="QNZ1516" s="229" t="s">
        <v>3878</v>
      </c>
      <c r="QOB1516" s="229" t="s">
        <v>3879</v>
      </c>
      <c r="QOC1516" s="229" t="s">
        <v>437</v>
      </c>
      <c r="QOD1516" s="229" t="s">
        <v>282</v>
      </c>
      <c r="QOE1516" s="229" t="s">
        <v>3880</v>
      </c>
      <c r="QOF1516" s="229" t="s">
        <v>1481</v>
      </c>
      <c r="QOG1516" s="229" t="s">
        <v>523</v>
      </c>
      <c r="QOH1516" s="229" t="s">
        <v>289</v>
      </c>
      <c r="QOI1516" s="229" t="s">
        <v>35</v>
      </c>
      <c r="QOJ1516" s="229" t="s">
        <v>27</v>
      </c>
      <c r="QOK1516" s="229" t="s">
        <v>181</v>
      </c>
      <c r="QOL1516" s="229" t="s">
        <v>3881</v>
      </c>
      <c r="QOM1516" s="229" t="s">
        <v>239</v>
      </c>
      <c r="QON1516" s="229" t="s">
        <v>1186</v>
      </c>
      <c r="QOO1516" s="229" t="s">
        <v>222</v>
      </c>
      <c r="QOP1516" s="229" t="s">
        <v>223</v>
      </c>
      <c r="QOQ1516" s="229" t="s">
        <v>172</v>
      </c>
      <c r="QOR1516" s="229" t="s">
        <v>289</v>
      </c>
      <c r="QOS1516" s="229" t="s">
        <v>227</v>
      </c>
      <c r="QOW1516" s="229">
        <v>2024</v>
      </c>
      <c r="QOX1516" s="229" t="s">
        <v>57</v>
      </c>
      <c r="QOY1516" s="229" t="s">
        <v>3875</v>
      </c>
      <c r="QOZ1516" s="229">
        <v>12963689</v>
      </c>
      <c r="QPA1516" s="229" t="s">
        <v>3876</v>
      </c>
      <c r="QPB1516" s="229" t="s">
        <v>310</v>
      </c>
      <c r="QPC1516" s="229" t="s">
        <v>3877</v>
      </c>
      <c r="QPD1516" s="229" t="s">
        <v>1480</v>
      </c>
      <c r="QPE1516" s="229" t="s">
        <v>52</v>
      </c>
      <c r="QPF1516" s="229" t="s">
        <v>3878</v>
      </c>
      <c r="QPH1516" s="229" t="s">
        <v>3879</v>
      </c>
      <c r="QPI1516" s="229" t="s">
        <v>437</v>
      </c>
      <c r="QPJ1516" s="229" t="s">
        <v>282</v>
      </c>
      <c r="QPK1516" s="229" t="s">
        <v>3880</v>
      </c>
      <c r="QPL1516" s="229" t="s">
        <v>1481</v>
      </c>
      <c r="QPM1516" s="229" t="s">
        <v>523</v>
      </c>
      <c r="QPN1516" s="229" t="s">
        <v>289</v>
      </c>
      <c r="QPO1516" s="229" t="s">
        <v>35</v>
      </c>
      <c r="QPP1516" s="229" t="s">
        <v>27</v>
      </c>
      <c r="QPQ1516" s="229" t="s">
        <v>181</v>
      </c>
      <c r="QPR1516" s="229" t="s">
        <v>3881</v>
      </c>
      <c r="QPS1516" s="229" t="s">
        <v>239</v>
      </c>
      <c r="QPT1516" s="229" t="s">
        <v>1186</v>
      </c>
      <c r="QPU1516" s="229" t="s">
        <v>222</v>
      </c>
      <c r="QPV1516" s="229" t="s">
        <v>223</v>
      </c>
      <c r="QPW1516" s="229" t="s">
        <v>172</v>
      </c>
      <c r="QPX1516" s="229" t="s">
        <v>289</v>
      </c>
      <c r="QPY1516" s="229" t="s">
        <v>227</v>
      </c>
      <c r="QQC1516" s="229">
        <v>2024</v>
      </c>
      <c r="QQD1516" s="229" t="s">
        <v>57</v>
      </c>
      <c r="QQE1516" s="229" t="s">
        <v>3875</v>
      </c>
      <c r="QQF1516" s="229">
        <v>12963689</v>
      </c>
      <c r="QQG1516" s="229" t="s">
        <v>3876</v>
      </c>
      <c r="QQH1516" s="229" t="s">
        <v>310</v>
      </c>
      <c r="QQI1516" s="229" t="s">
        <v>3877</v>
      </c>
      <c r="QQJ1516" s="229" t="s">
        <v>1480</v>
      </c>
      <c r="QQK1516" s="229" t="s">
        <v>52</v>
      </c>
      <c r="QQL1516" s="229" t="s">
        <v>3878</v>
      </c>
      <c r="QQN1516" s="229" t="s">
        <v>3879</v>
      </c>
      <c r="QQO1516" s="229" t="s">
        <v>437</v>
      </c>
      <c r="QQP1516" s="229" t="s">
        <v>282</v>
      </c>
      <c r="QQQ1516" s="229" t="s">
        <v>3880</v>
      </c>
      <c r="QQR1516" s="229" t="s">
        <v>1481</v>
      </c>
      <c r="QQS1516" s="229" t="s">
        <v>523</v>
      </c>
      <c r="QQT1516" s="229" t="s">
        <v>289</v>
      </c>
      <c r="QQU1516" s="229" t="s">
        <v>35</v>
      </c>
      <c r="QQV1516" s="229" t="s">
        <v>27</v>
      </c>
      <c r="QQW1516" s="229" t="s">
        <v>181</v>
      </c>
      <c r="QQX1516" s="229" t="s">
        <v>3881</v>
      </c>
      <c r="QQY1516" s="229" t="s">
        <v>239</v>
      </c>
      <c r="QQZ1516" s="229" t="s">
        <v>1186</v>
      </c>
      <c r="QRA1516" s="229" t="s">
        <v>222</v>
      </c>
      <c r="QRB1516" s="229" t="s">
        <v>223</v>
      </c>
      <c r="QRC1516" s="229" t="s">
        <v>172</v>
      </c>
      <c r="QRD1516" s="229" t="s">
        <v>289</v>
      </c>
      <c r="QRE1516" s="229" t="s">
        <v>227</v>
      </c>
      <c r="QRI1516" s="229">
        <v>2024</v>
      </c>
      <c r="QRJ1516" s="229" t="s">
        <v>57</v>
      </c>
      <c r="QRK1516" s="229" t="s">
        <v>3875</v>
      </c>
      <c r="QRL1516" s="229">
        <v>12963689</v>
      </c>
      <c r="QRM1516" s="229" t="s">
        <v>3876</v>
      </c>
      <c r="QRN1516" s="229" t="s">
        <v>310</v>
      </c>
      <c r="QRO1516" s="229" t="s">
        <v>3877</v>
      </c>
      <c r="QRP1516" s="229" t="s">
        <v>1480</v>
      </c>
      <c r="QRQ1516" s="229" t="s">
        <v>52</v>
      </c>
      <c r="QRR1516" s="229" t="s">
        <v>3878</v>
      </c>
      <c r="QRT1516" s="229" t="s">
        <v>3879</v>
      </c>
      <c r="QRU1516" s="229" t="s">
        <v>437</v>
      </c>
      <c r="QRV1516" s="229" t="s">
        <v>282</v>
      </c>
      <c r="QRW1516" s="229" t="s">
        <v>3880</v>
      </c>
      <c r="QRX1516" s="229" t="s">
        <v>1481</v>
      </c>
      <c r="QRY1516" s="229" t="s">
        <v>523</v>
      </c>
      <c r="QRZ1516" s="229" t="s">
        <v>289</v>
      </c>
      <c r="QSA1516" s="229" t="s">
        <v>35</v>
      </c>
      <c r="QSB1516" s="229" t="s">
        <v>27</v>
      </c>
      <c r="QSC1516" s="229" t="s">
        <v>181</v>
      </c>
      <c r="QSD1516" s="229" t="s">
        <v>3881</v>
      </c>
      <c r="QSE1516" s="229" t="s">
        <v>239</v>
      </c>
      <c r="QSF1516" s="229" t="s">
        <v>1186</v>
      </c>
      <c r="QSG1516" s="229" t="s">
        <v>222</v>
      </c>
      <c r="QSH1516" s="229" t="s">
        <v>223</v>
      </c>
      <c r="QSI1516" s="229" t="s">
        <v>172</v>
      </c>
      <c r="QSJ1516" s="229" t="s">
        <v>289</v>
      </c>
      <c r="QSK1516" s="229" t="s">
        <v>227</v>
      </c>
      <c r="QSO1516" s="229">
        <v>2024</v>
      </c>
      <c r="QSP1516" s="229" t="s">
        <v>57</v>
      </c>
      <c r="QSQ1516" s="229" t="s">
        <v>3875</v>
      </c>
      <c r="QSR1516" s="229">
        <v>12963689</v>
      </c>
      <c r="QSS1516" s="229" t="s">
        <v>3876</v>
      </c>
      <c r="QST1516" s="229" t="s">
        <v>310</v>
      </c>
      <c r="QSU1516" s="229" t="s">
        <v>3877</v>
      </c>
      <c r="QSV1516" s="229" t="s">
        <v>1480</v>
      </c>
      <c r="QSW1516" s="229" t="s">
        <v>52</v>
      </c>
      <c r="QSX1516" s="229" t="s">
        <v>3878</v>
      </c>
      <c r="QSZ1516" s="229" t="s">
        <v>3879</v>
      </c>
      <c r="QTA1516" s="229" t="s">
        <v>437</v>
      </c>
      <c r="QTB1516" s="229" t="s">
        <v>282</v>
      </c>
      <c r="QTC1516" s="229" t="s">
        <v>3880</v>
      </c>
      <c r="QTD1516" s="229" t="s">
        <v>1481</v>
      </c>
      <c r="QTE1516" s="229" t="s">
        <v>523</v>
      </c>
      <c r="QTF1516" s="229" t="s">
        <v>289</v>
      </c>
      <c r="QTG1516" s="229" t="s">
        <v>35</v>
      </c>
      <c r="QTH1516" s="229" t="s">
        <v>27</v>
      </c>
      <c r="QTI1516" s="229" t="s">
        <v>181</v>
      </c>
      <c r="QTJ1516" s="229" t="s">
        <v>3881</v>
      </c>
      <c r="QTK1516" s="229" t="s">
        <v>239</v>
      </c>
      <c r="QTL1516" s="229" t="s">
        <v>1186</v>
      </c>
      <c r="QTM1516" s="229" t="s">
        <v>222</v>
      </c>
      <c r="QTN1516" s="229" t="s">
        <v>223</v>
      </c>
      <c r="QTO1516" s="229" t="s">
        <v>172</v>
      </c>
      <c r="QTP1516" s="229" t="s">
        <v>289</v>
      </c>
      <c r="QTQ1516" s="229" t="s">
        <v>227</v>
      </c>
      <c r="QTU1516" s="229">
        <v>2024</v>
      </c>
      <c r="QTV1516" s="229" t="s">
        <v>57</v>
      </c>
      <c r="QTW1516" s="229" t="s">
        <v>3875</v>
      </c>
      <c r="QTX1516" s="229">
        <v>12963689</v>
      </c>
      <c r="QTY1516" s="229" t="s">
        <v>3876</v>
      </c>
      <c r="QTZ1516" s="229" t="s">
        <v>310</v>
      </c>
      <c r="QUA1516" s="229" t="s">
        <v>3877</v>
      </c>
      <c r="QUB1516" s="229" t="s">
        <v>1480</v>
      </c>
      <c r="QUC1516" s="229" t="s">
        <v>52</v>
      </c>
      <c r="QUD1516" s="229" t="s">
        <v>3878</v>
      </c>
      <c r="QUF1516" s="229" t="s">
        <v>3879</v>
      </c>
      <c r="QUG1516" s="229" t="s">
        <v>437</v>
      </c>
      <c r="QUH1516" s="229" t="s">
        <v>282</v>
      </c>
      <c r="QUI1516" s="229" t="s">
        <v>3880</v>
      </c>
      <c r="QUJ1516" s="229" t="s">
        <v>1481</v>
      </c>
      <c r="QUK1516" s="229" t="s">
        <v>523</v>
      </c>
      <c r="QUL1516" s="229" t="s">
        <v>289</v>
      </c>
      <c r="QUM1516" s="229" t="s">
        <v>35</v>
      </c>
      <c r="QUN1516" s="229" t="s">
        <v>27</v>
      </c>
      <c r="QUO1516" s="229" t="s">
        <v>181</v>
      </c>
      <c r="QUP1516" s="229" t="s">
        <v>3881</v>
      </c>
      <c r="QUQ1516" s="229" t="s">
        <v>239</v>
      </c>
      <c r="QUR1516" s="229" t="s">
        <v>1186</v>
      </c>
      <c r="QUS1516" s="229" t="s">
        <v>222</v>
      </c>
      <c r="QUT1516" s="229" t="s">
        <v>223</v>
      </c>
      <c r="QUU1516" s="229" t="s">
        <v>172</v>
      </c>
      <c r="QUV1516" s="229" t="s">
        <v>289</v>
      </c>
      <c r="QUW1516" s="229" t="s">
        <v>227</v>
      </c>
      <c r="QVA1516" s="229">
        <v>2024</v>
      </c>
      <c r="QVB1516" s="229" t="s">
        <v>57</v>
      </c>
      <c r="QVC1516" s="229" t="s">
        <v>3875</v>
      </c>
      <c r="QVD1516" s="229">
        <v>12963689</v>
      </c>
      <c r="QVE1516" s="229" t="s">
        <v>3876</v>
      </c>
      <c r="QVF1516" s="229" t="s">
        <v>310</v>
      </c>
      <c r="QVG1516" s="229" t="s">
        <v>3877</v>
      </c>
      <c r="QVH1516" s="229" t="s">
        <v>1480</v>
      </c>
      <c r="QVI1516" s="229" t="s">
        <v>52</v>
      </c>
      <c r="QVJ1516" s="229" t="s">
        <v>3878</v>
      </c>
      <c r="QVL1516" s="229" t="s">
        <v>3879</v>
      </c>
      <c r="QVM1516" s="229" t="s">
        <v>437</v>
      </c>
      <c r="QVN1516" s="229" t="s">
        <v>282</v>
      </c>
      <c r="QVO1516" s="229" t="s">
        <v>3880</v>
      </c>
      <c r="QVP1516" s="229" t="s">
        <v>1481</v>
      </c>
      <c r="QVQ1516" s="229" t="s">
        <v>523</v>
      </c>
      <c r="QVR1516" s="229" t="s">
        <v>289</v>
      </c>
      <c r="QVS1516" s="229" t="s">
        <v>35</v>
      </c>
      <c r="QVT1516" s="229" t="s">
        <v>27</v>
      </c>
      <c r="QVU1516" s="229" t="s">
        <v>181</v>
      </c>
      <c r="QVV1516" s="229" t="s">
        <v>3881</v>
      </c>
      <c r="QVW1516" s="229" t="s">
        <v>239</v>
      </c>
      <c r="QVX1516" s="229" t="s">
        <v>1186</v>
      </c>
      <c r="QVY1516" s="229" t="s">
        <v>222</v>
      </c>
      <c r="QVZ1516" s="229" t="s">
        <v>223</v>
      </c>
      <c r="QWA1516" s="229" t="s">
        <v>172</v>
      </c>
      <c r="QWB1516" s="229" t="s">
        <v>289</v>
      </c>
      <c r="QWC1516" s="229" t="s">
        <v>227</v>
      </c>
      <c r="QWG1516" s="229">
        <v>2024</v>
      </c>
      <c r="QWH1516" s="229" t="s">
        <v>57</v>
      </c>
      <c r="QWI1516" s="229" t="s">
        <v>3875</v>
      </c>
      <c r="QWJ1516" s="229">
        <v>12963689</v>
      </c>
      <c r="QWK1516" s="229" t="s">
        <v>3876</v>
      </c>
      <c r="QWL1516" s="229" t="s">
        <v>310</v>
      </c>
      <c r="QWM1516" s="229" t="s">
        <v>3877</v>
      </c>
      <c r="QWN1516" s="229" t="s">
        <v>1480</v>
      </c>
      <c r="QWO1516" s="229" t="s">
        <v>52</v>
      </c>
      <c r="QWP1516" s="229" t="s">
        <v>3878</v>
      </c>
      <c r="QWR1516" s="229" t="s">
        <v>3879</v>
      </c>
      <c r="QWS1516" s="229" t="s">
        <v>437</v>
      </c>
      <c r="QWT1516" s="229" t="s">
        <v>282</v>
      </c>
      <c r="QWU1516" s="229" t="s">
        <v>3880</v>
      </c>
      <c r="QWV1516" s="229" t="s">
        <v>1481</v>
      </c>
      <c r="QWW1516" s="229" t="s">
        <v>523</v>
      </c>
      <c r="QWX1516" s="229" t="s">
        <v>289</v>
      </c>
      <c r="QWY1516" s="229" t="s">
        <v>35</v>
      </c>
      <c r="QWZ1516" s="229" t="s">
        <v>27</v>
      </c>
      <c r="QXA1516" s="229" t="s">
        <v>181</v>
      </c>
      <c r="QXB1516" s="229" t="s">
        <v>3881</v>
      </c>
      <c r="QXC1516" s="229" t="s">
        <v>239</v>
      </c>
      <c r="QXD1516" s="229" t="s">
        <v>1186</v>
      </c>
      <c r="QXE1516" s="229" t="s">
        <v>222</v>
      </c>
      <c r="QXF1516" s="229" t="s">
        <v>223</v>
      </c>
      <c r="QXG1516" s="229" t="s">
        <v>172</v>
      </c>
      <c r="QXH1516" s="229" t="s">
        <v>289</v>
      </c>
      <c r="QXI1516" s="229" t="s">
        <v>227</v>
      </c>
      <c r="QXM1516" s="229">
        <v>2024</v>
      </c>
      <c r="QXN1516" s="229" t="s">
        <v>57</v>
      </c>
      <c r="QXO1516" s="229" t="s">
        <v>3875</v>
      </c>
      <c r="QXP1516" s="229">
        <v>12963689</v>
      </c>
      <c r="QXQ1516" s="229" t="s">
        <v>3876</v>
      </c>
      <c r="QXR1516" s="229" t="s">
        <v>310</v>
      </c>
      <c r="QXS1516" s="229" t="s">
        <v>3877</v>
      </c>
      <c r="QXT1516" s="229" t="s">
        <v>1480</v>
      </c>
      <c r="QXU1516" s="229" t="s">
        <v>52</v>
      </c>
      <c r="QXV1516" s="229" t="s">
        <v>3878</v>
      </c>
      <c r="QXX1516" s="229" t="s">
        <v>3879</v>
      </c>
      <c r="QXY1516" s="229" t="s">
        <v>437</v>
      </c>
      <c r="QXZ1516" s="229" t="s">
        <v>282</v>
      </c>
      <c r="QYA1516" s="229" t="s">
        <v>3880</v>
      </c>
      <c r="QYB1516" s="229" t="s">
        <v>1481</v>
      </c>
      <c r="QYC1516" s="229" t="s">
        <v>523</v>
      </c>
      <c r="QYD1516" s="229" t="s">
        <v>289</v>
      </c>
      <c r="QYE1516" s="229" t="s">
        <v>35</v>
      </c>
      <c r="QYF1516" s="229" t="s">
        <v>27</v>
      </c>
      <c r="QYG1516" s="229" t="s">
        <v>181</v>
      </c>
      <c r="QYH1516" s="229" t="s">
        <v>3881</v>
      </c>
      <c r="QYI1516" s="229" t="s">
        <v>239</v>
      </c>
      <c r="QYJ1516" s="229" t="s">
        <v>1186</v>
      </c>
      <c r="QYK1516" s="229" t="s">
        <v>222</v>
      </c>
      <c r="QYL1516" s="229" t="s">
        <v>223</v>
      </c>
      <c r="QYM1516" s="229" t="s">
        <v>172</v>
      </c>
      <c r="QYN1516" s="229" t="s">
        <v>289</v>
      </c>
      <c r="QYO1516" s="229" t="s">
        <v>227</v>
      </c>
      <c r="QYS1516" s="229">
        <v>2024</v>
      </c>
      <c r="QYT1516" s="229" t="s">
        <v>57</v>
      </c>
      <c r="QYU1516" s="229" t="s">
        <v>3875</v>
      </c>
      <c r="QYV1516" s="229">
        <v>12963689</v>
      </c>
      <c r="QYW1516" s="229" t="s">
        <v>3876</v>
      </c>
      <c r="QYX1516" s="229" t="s">
        <v>310</v>
      </c>
      <c r="QYY1516" s="229" t="s">
        <v>3877</v>
      </c>
      <c r="QYZ1516" s="229" t="s">
        <v>1480</v>
      </c>
      <c r="QZA1516" s="229" t="s">
        <v>52</v>
      </c>
      <c r="QZB1516" s="229" t="s">
        <v>3878</v>
      </c>
      <c r="QZD1516" s="229" t="s">
        <v>3879</v>
      </c>
      <c r="QZE1516" s="229" t="s">
        <v>437</v>
      </c>
      <c r="QZF1516" s="229" t="s">
        <v>282</v>
      </c>
      <c r="QZG1516" s="229" t="s">
        <v>3880</v>
      </c>
      <c r="QZH1516" s="229" t="s">
        <v>1481</v>
      </c>
      <c r="QZI1516" s="229" t="s">
        <v>523</v>
      </c>
      <c r="QZJ1516" s="229" t="s">
        <v>289</v>
      </c>
      <c r="QZK1516" s="229" t="s">
        <v>35</v>
      </c>
      <c r="QZL1516" s="229" t="s">
        <v>27</v>
      </c>
      <c r="QZM1516" s="229" t="s">
        <v>181</v>
      </c>
      <c r="QZN1516" s="229" t="s">
        <v>3881</v>
      </c>
      <c r="QZO1516" s="229" t="s">
        <v>239</v>
      </c>
      <c r="QZP1516" s="229" t="s">
        <v>1186</v>
      </c>
      <c r="QZQ1516" s="229" t="s">
        <v>222</v>
      </c>
      <c r="QZR1516" s="229" t="s">
        <v>223</v>
      </c>
      <c r="QZS1516" s="229" t="s">
        <v>172</v>
      </c>
      <c r="QZT1516" s="229" t="s">
        <v>289</v>
      </c>
      <c r="QZU1516" s="229" t="s">
        <v>227</v>
      </c>
      <c r="QZY1516" s="229">
        <v>2024</v>
      </c>
      <c r="QZZ1516" s="229" t="s">
        <v>57</v>
      </c>
      <c r="RAA1516" s="229" t="s">
        <v>3875</v>
      </c>
      <c r="RAB1516" s="229">
        <v>12963689</v>
      </c>
      <c r="RAC1516" s="229" t="s">
        <v>3876</v>
      </c>
      <c r="RAD1516" s="229" t="s">
        <v>310</v>
      </c>
      <c r="RAE1516" s="229" t="s">
        <v>3877</v>
      </c>
      <c r="RAF1516" s="229" t="s">
        <v>1480</v>
      </c>
      <c r="RAG1516" s="229" t="s">
        <v>52</v>
      </c>
      <c r="RAH1516" s="229" t="s">
        <v>3878</v>
      </c>
      <c r="RAJ1516" s="229" t="s">
        <v>3879</v>
      </c>
      <c r="RAK1516" s="229" t="s">
        <v>437</v>
      </c>
      <c r="RAL1516" s="229" t="s">
        <v>282</v>
      </c>
      <c r="RAM1516" s="229" t="s">
        <v>3880</v>
      </c>
      <c r="RAN1516" s="229" t="s">
        <v>1481</v>
      </c>
      <c r="RAO1516" s="229" t="s">
        <v>523</v>
      </c>
      <c r="RAP1516" s="229" t="s">
        <v>289</v>
      </c>
      <c r="RAQ1516" s="229" t="s">
        <v>35</v>
      </c>
      <c r="RAR1516" s="229" t="s">
        <v>27</v>
      </c>
      <c r="RAS1516" s="229" t="s">
        <v>181</v>
      </c>
      <c r="RAT1516" s="229" t="s">
        <v>3881</v>
      </c>
      <c r="RAU1516" s="229" t="s">
        <v>239</v>
      </c>
      <c r="RAV1516" s="229" t="s">
        <v>1186</v>
      </c>
      <c r="RAW1516" s="229" t="s">
        <v>222</v>
      </c>
      <c r="RAX1516" s="229" t="s">
        <v>223</v>
      </c>
      <c r="RAY1516" s="229" t="s">
        <v>172</v>
      </c>
      <c r="RAZ1516" s="229" t="s">
        <v>289</v>
      </c>
      <c r="RBA1516" s="229" t="s">
        <v>227</v>
      </c>
      <c r="RBE1516" s="229">
        <v>2024</v>
      </c>
      <c r="RBF1516" s="229" t="s">
        <v>57</v>
      </c>
      <c r="RBG1516" s="229" t="s">
        <v>3875</v>
      </c>
      <c r="RBH1516" s="229">
        <v>12963689</v>
      </c>
      <c r="RBI1516" s="229" t="s">
        <v>3876</v>
      </c>
      <c r="RBJ1516" s="229" t="s">
        <v>310</v>
      </c>
      <c r="RBK1516" s="229" t="s">
        <v>3877</v>
      </c>
      <c r="RBL1516" s="229" t="s">
        <v>1480</v>
      </c>
      <c r="RBM1516" s="229" t="s">
        <v>52</v>
      </c>
      <c r="RBN1516" s="229" t="s">
        <v>3878</v>
      </c>
      <c r="RBP1516" s="229" t="s">
        <v>3879</v>
      </c>
      <c r="RBQ1516" s="229" t="s">
        <v>437</v>
      </c>
      <c r="RBR1516" s="229" t="s">
        <v>282</v>
      </c>
      <c r="RBS1516" s="229" t="s">
        <v>3880</v>
      </c>
      <c r="RBT1516" s="229" t="s">
        <v>1481</v>
      </c>
      <c r="RBU1516" s="229" t="s">
        <v>523</v>
      </c>
      <c r="RBV1516" s="229" t="s">
        <v>289</v>
      </c>
      <c r="RBW1516" s="229" t="s">
        <v>35</v>
      </c>
      <c r="RBX1516" s="229" t="s">
        <v>27</v>
      </c>
      <c r="RBY1516" s="229" t="s">
        <v>181</v>
      </c>
      <c r="RBZ1516" s="229" t="s">
        <v>3881</v>
      </c>
      <c r="RCA1516" s="229" t="s">
        <v>239</v>
      </c>
      <c r="RCB1516" s="229" t="s">
        <v>1186</v>
      </c>
      <c r="RCC1516" s="229" t="s">
        <v>222</v>
      </c>
      <c r="RCD1516" s="229" t="s">
        <v>223</v>
      </c>
      <c r="RCE1516" s="229" t="s">
        <v>172</v>
      </c>
      <c r="RCF1516" s="229" t="s">
        <v>289</v>
      </c>
      <c r="RCG1516" s="229" t="s">
        <v>227</v>
      </c>
      <c r="RCK1516" s="229">
        <v>2024</v>
      </c>
      <c r="RCL1516" s="229" t="s">
        <v>57</v>
      </c>
      <c r="RCM1516" s="229" t="s">
        <v>3875</v>
      </c>
      <c r="RCN1516" s="229">
        <v>12963689</v>
      </c>
      <c r="RCO1516" s="229" t="s">
        <v>3876</v>
      </c>
      <c r="RCP1516" s="229" t="s">
        <v>310</v>
      </c>
      <c r="RCQ1516" s="229" t="s">
        <v>3877</v>
      </c>
      <c r="RCR1516" s="229" t="s">
        <v>1480</v>
      </c>
      <c r="RCS1516" s="229" t="s">
        <v>52</v>
      </c>
      <c r="RCT1516" s="229" t="s">
        <v>3878</v>
      </c>
      <c r="RCV1516" s="229" t="s">
        <v>3879</v>
      </c>
      <c r="RCW1516" s="229" t="s">
        <v>437</v>
      </c>
      <c r="RCX1516" s="229" t="s">
        <v>282</v>
      </c>
      <c r="RCY1516" s="229" t="s">
        <v>3880</v>
      </c>
      <c r="RCZ1516" s="229" t="s">
        <v>1481</v>
      </c>
      <c r="RDA1516" s="229" t="s">
        <v>523</v>
      </c>
      <c r="RDB1516" s="229" t="s">
        <v>289</v>
      </c>
      <c r="RDC1516" s="229" t="s">
        <v>35</v>
      </c>
      <c r="RDD1516" s="229" t="s">
        <v>27</v>
      </c>
      <c r="RDE1516" s="229" t="s">
        <v>181</v>
      </c>
      <c r="RDF1516" s="229" t="s">
        <v>3881</v>
      </c>
      <c r="RDG1516" s="229" t="s">
        <v>239</v>
      </c>
      <c r="RDH1516" s="229" t="s">
        <v>1186</v>
      </c>
      <c r="RDI1516" s="229" t="s">
        <v>222</v>
      </c>
      <c r="RDJ1516" s="229" t="s">
        <v>223</v>
      </c>
      <c r="RDK1516" s="229" t="s">
        <v>172</v>
      </c>
      <c r="RDL1516" s="229" t="s">
        <v>289</v>
      </c>
      <c r="RDM1516" s="229" t="s">
        <v>227</v>
      </c>
      <c r="RDQ1516" s="229">
        <v>2024</v>
      </c>
      <c r="RDR1516" s="229" t="s">
        <v>57</v>
      </c>
      <c r="RDS1516" s="229" t="s">
        <v>3875</v>
      </c>
      <c r="RDT1516" s="229">
        <v>12963689</v>
      </c>
      <c r="RDU1516" s="229" t="s">
        <v>3876</v>
      </c>
      <c r="RDV1516" s="229" t="s">
        <v>310</v>
      </c>
      <c r="RDW1516" s="229" t="s">
        <v>3877</v>
      </c>
      <c r="RDX1516" s="229" t="s">
        <v>1480</v>
      </c>
      <c r="RDY1516" s="229" t="s">
        <v>52</v>
      </c>
      <c r="RDZ1516" s="229" t="s">
        <v>3878</v>
      </c>
      <c r="REB1516" s="229" t="s">
        <v>3879</v>
      </c>
      <c r="REC1516" s="229" t="s">
        <v>437</v>
      </c>
      <c r="RED1516" s="229" t="s">
        <v>282</v>
      </c>
      <c r="REE1516" s="229" t="s">
        <v>3880</v>
      </c>
      <c r="REF1516" s="229" t="s">
        <v>1481</v>
      </c>
      <c r="REG1516" s="229" t="s">
        <v>523</v>
      </c>
      <c r="REH1516" s="229" t="s">
        <v>289</v>
      </c>
      <c r="REI1516" s="229" t="s">
        <v>35</v>
      </c>
      <c r="REJ1516" s="229" t="s">
        <v>27</v>
      </c>
      <c r="REK1516" s="229" t="s">
        <v>181</v>
      </c>
      <c r="REL1516" s="229" t="s">
        <v>3881</v>
      </c>
      <c r="REM1516" s="229" t="s">
        <v>239</v>
      </c>
      <c r="REN1516" s="229" t="s">
        <v>1186</v>
      </c>
      <c r="REO1516" s="229" t="s">
        <v>222</v>
      </c>
      <c r="REP1516" s="229" t="s">
        <v>223</v>
      </c>
      <c r="REQ1516" s="229" t="s">
        <v>172</v>
      </c>
      <c r="RER1516" s="229" t="s">
        <v>289</v>
      </c>
      <c r="RES1516" s="229" t="s">
        <v>227</v>
      </c>
      <c r="REW1516" s="229">
        <v>2024</v>
      </c>
      <c r="REX1516" s="229" t="s">
        <v>57</v>
      </c>
      <c r="REY1516" s="229" t="s">
        <v>3875</v>
      </c>
      <c r="REZ1516" s="229">
        <v>12963689</v>
      </c>
      <c r="RFA1516" s="229" t="s">
        <v>3876</v>
      </c>
      <c r="RFB1516" s="229" t="s">
        <v>310</v>
      </c>
      <c r="RFC1516" s="229" t="s">
        <v>3877</v>
      </c>
      <c r="RFD1516" s="229" t="s">
        <v>1480</v>
      </c>
      <c r="RFE1516" s="229" t="s">
        <v>52</v>
      </c>
      <c r="RFF1516" s="229" t="s">
        <v>3878</v>
      </c>
      <c r="RFH1516" s="229" t="s">
        <v>3879</v>
      </c>
      <c r="RFI1516" s="229" t="s">
        <v>437</v>
      </c>
      <c r="RFJ1516" s="229" t="s">
        <v>282</v>
      </c>
      <c r="RFK1516" s="229" t="s">
        <v>3880</v>
      </c>
      <c r="RFL1516" s="229" t="s">
        <v>1481</v>
      </c>
      <c r="RFM1516" s="229" t="s">
        <v>523</v>
      </c>
      <c r="RFN1516" s="229" t="s">
        <v>289</v>
      </c>
      <c r="RFO1516" s="229" t="s">
        <v>35</v>
      </c>
      <c r="RFP1516" s="229" t="s">
        <v>27</v>
      </c>
      <c r="RFQ1516" s="229" t="s">
        <v>181</v>
      </c>
      <c r="RFR1516" s="229" t="s">
        <v>3881</v>
      </c>
      <c r="RFS1516" s="229" t="s">
        <v>239</v>
      </c>
      <c r="RFT1516" s="229" t="s">
        <v>1186</v>
      </c>
      <c r="RFU1516" s="229" t="s">
        <v>222</v>
      </c>
      <c r="RFV1516" s="229" t="s">
        <v>223</v>
      </c>
      <c r="RFW1516" s="229" t="s">
        <v>172</v>
      </c>
      <c r="RFX1516" s="229" t="s">
        <v>289</v>
      </c>
      <c r="RFY1516" s="229" t="s">
        <v>227</v>
      </c>
      <c r="RGC1516" s="229">
        <v>2024</v>
      </c>
      <c r="RGD1516" s="229" t="s">
        <v>57</v>
      </c>
      <c r="RGE1516" s="229" t="s">
        <v>3875</v>
      </c>
      <c r="RGF1516" s="229">
        <v>12963689</v>
      </c>
      <c r="RGG1516" s="229" t="s">
        <v>3876</v>
      </c>
      <c r="RGH1516" s="229" t="s">
        <v>310</v>
      </c>
      <c r="RGI1516" s="229" t="s">
        <v>3877</v>
      </c>
      <c r="RGJ1516" s="229" t="s">
        <v>1480</v>
      </c>
      <c r="RGK1516" s="229" t="s">
        <v>52</v>
      </c>
      <c r="RGL1516" s="229" t="s">
        <v>3878</v>
      </c>
      <c r="RGN1516" s="229" t="s">
        <v>3879</v>
      </c>
      <c r="RGO1516" s="229" t="s">
        <v>437</v>
      </c>
      <c r="RGP1516" s="229" t="s">
        <v>282</v>
      </c>
      <c r="RGQ1516" s="229" t="s">
        <v>3880</v>
      </c>
      <c r="RGR1516" s="229" t="s">
        <v>1481</v>
      </c>
      <c r="RGS1516" s="229" t="s">
        <v>523</v>
      </c>
      <c r="RGT1516" s="229" t="s">
        <v>289</v>
      </c>
      <c r="RGU1516" s="229" t="s">
        <v>35</v>
      </c>
      <c r="RGV1516" s="229" t="s">
        <v>27</v>
      </c>
      <c r="RGW1516" s="229" t="s">
        <v>181</v>
      </c>
      <c r="RGX1516" s="229" t="s">
        <v>3881</v>
      </c>
      <c r="RGY1516" s="229" t="s">
        <v>239</v>
      </c>
      <c r="RGZ1516" s="229" t="s">
        <v>1186</v>
      </c>
      <c r="RHA1516" s="229" t="s">
        <v>222</v>
      </c>
      <c r="RHB1516" s="229" t="s">
        <v>223</v>
      </c>
      <c r="RHC1516" s="229" t="s">
        <v>172</v>
      </c>
      <c r="RHD1516" s="229" t="s">
        <v>289</v>
      </c>
      <c r="RHE1516" s="229" t="s">
        <v>227</v>
      </c>
      <c r="RHI1516" s="229">
        <v>2024</v>
      </c>
      <c r="RHJ1516" s="229" t="s">
        <v>57</v>
      </c>
      <c r="RHK1516" s="229" t="s">
        <v>3875</v>
      </c>
      <c r="RHL1516" s="229">
        <v>12963689</v>
      </c>
      <c r="RHM1516" s="229" t="s">
        <v>3876</v>
      </c>
      <c r="RHN1516" s="229" t="s">
        <v>310</v>
      </c>
      <c r="RHO1516" s="229" t="s">
        <v>3877</v>
      </c>
      <c r="RHP1516" s="229" t="s">
        <v>1480</v>
      </c>
      <c r="RHQ1516" s="229" t="s">
        <v>52</v>
      </c>
      <c r="RHR1516" s="229" t="s">
        <v>3878</v>
      </c>
      <c r="RHT1516" s="229" t="s">
        <v>3879</v>
      </c>
      <c r="RHU1516" s="229" t="s">
        <v>437</v>
      </c>
      <c r="RHV1516" s="229" t="s">
        <v>282</v>
      </c>
      <c r="RHW1516" s="229" t="s">
        <v>3880</v>
      </c>
      <c r="RHX1516" s="229" t="s">
        <v>1481</v>
      </c>
      <c r="RHY1516" s="229" t="s">
        <v>523</v>
      </c>
      <c r="RHZ1516" s="229" t="s">
        <v>289</v>
      </c>
      <c r="RIA1516" s="229" t="s">
        <v>35</v>
      </c>
      <c r="RIB1516" s="229" t="s">
        <v>27</v>
      </c>
      <c r="RIC1516" s="229" t="s">
        <v>181</v>
      </c>
      <c r="RID1516" s="229" t="s">
        <v>3881</v>
      </c>
      <c r="RIE1516" s="229" t="s">
        <v>239</v>
      </c>
      <c r="RIF1516" s="229" t="s">
        <v>1186</v>
      </c>
      <c r="RIG1516" s="229" t="s">
        <v>222</v>
      </c>
      <c r="RIH1516" s="229" t="s">
        <v>223</v>
      </c>
      <c r="RII1516" s="229" t="s">
        <v>172</v>
      </c>
      <c r="RIJ1516" s="229" t="s">
        <v>289</v>
      </c>
      <c r="RIK1516" s="229" t="s">
        <v>227</v>
      </c>
      <c r="RIO1516" s="229">
        <v>2024</v>
      </c>
      <c r="RIP1516" s="229" t="s">
        <v>57</v>
      </c>
      <c r="RIQ1516" s="229" t="s">
        <v>3875</v>
      </c>
      <c r="RIR1516" s="229">
        <v>12963689</v>
      </c>
      <c r="RIS1516" s="229" t="s">
        <v>3876</v>
      </c>
      <c r="RIT1516" s="229" t="s">
        <v>310</v>
      </c>
      <c r="RIU1516" s="229" t="s">
        <v>3877</v>
      </c>
      <c r="RIV1516" s="229" t="s">
        <v>1480</v>
      </c>
      <c r="RIW1516" s="229" t="s">
        <v>52</v>
      </c>
      <c r="RIX1516" s="229" t="s">
        <v>3878</v>
      </c>
      <c r="RIZ1516" s="229" t="s">
        <v>3879</v>
      </c>
      <c r="RJA1516" s="229" t="s">
        <v>437</v>
      </c>
      <c r="RJB1516" s="229" t="s">
        <v>282</v>
      </c>
      <c r="RJC1516" s="229" t="s">
        <v>3880</v>
      </c>
      <c r="RJD1516" s="229" t="s">
        <v>1481</v>
      </c>
      <c r="RJE1516" s="229" t="s">
        <v>523</v>
      </c>
      <c r="RJF1516" s="229" t="s">
        <v>289</v>
      </c>
      <c r="RJG1516" s="229" t="s">
        <v>35</v>
      </c>
      <c r="RJH1516" s="229" t="s">
        <v>27</v>
      </c>
      <c r="RJI1516" s="229" t="s">
        <v>181</v>
      </c>
      <c r="RJJ1516" s="229" t="s">
        <v>3881</v>
      </c>
      <c r="RJK1516" s="229" t="s">
        <v>239</v>
      </c>
      <c r="RJL1516" s="229" t="s">
        <v>1186</v>
      </c>
      <c r="RJM1516" s="229" t="s">
        <v>222</v>
      </c>
      <c r="RJN1516" s="229" t="s">
        <v>223</v>
      </c>
      <c r="RJO1516" s="229" t="s">
        <v>172</v>
      </c>
      <c r="RJP1516" s="229" t="s">
        <v>289</v>
      </c>
      <c r="RJQ1516" s="229" t="s">
        <v>227</v>
      </c>
      <c r="RJU1516" s="229">
        <v>2024</v>
      </c>
      <c r="RJV1516" s="229" t="s">
        <v>57</v>
      </c>
      <c r="RJW1516" s="229" t="s">
        <v>3875</v>
      </c>
      <c r="RJX1516" s="229">
        <v>12963689</v>
      </c>
      <c r="RJY1516" s="229" t="s">
        <v>3876</v>
      </c>
      <c r="RJZ1516" s="229" t="s">
        <v>310</v>
      </c>
      <c r="RKA1516" s="229" t="s">
        <v>3877</v>
      </c>
      <c r="RKB1516" s="229" t="s">
        <v>1480</v>
      </c>
      <c r="RKC1516" s="229" t="s">
        <v>52</v>
      </c>
      <c r="RKD1516" s="229" t="s">
        <v>3878</v>
      </c>
      <c r="RKF1516" s="229" t="s">
        <v>3879</v>
      </c>
      <c r="RKG1516" s="229" t="s">
        <v>437</v>
      </c>
      <c r="RKH1516" s="229" t="s">
        <v>282</v>
      </c>
      <c r="RKI1516" s="229" t="s">
        <v>3880</v>
      </c>
      <c r="RKJ1516" s="229" t="s">
        <v>1481</v>
      </c>
      <c r="RKK1516" s="229" t="s">
        <v>523</v>
      </c>
      <c r="RKL1516" s="229" t="s">
        <v>289</v>
      </c>
      <c r="RKM1516" s="229" t="s">
        <v>35</v>
      </c>
      <c r="RKN1516" s="229" t="s">
        <v>27</v>
      </c>
      <c r="RKO1516" s="229" t="s">
        <v>181</v>
      </c>
      <c r="RKP1516" s="229" t="s">
        <v>3881</v>
      </c>
      <c r="RKQ1516" s="229" t="s">
        <v>239</v>
      </c>
      <c r="RKR1516" s="229" t="s">
        <v>1186</v>
      </c>
      <c r="RKS1516" s="229" t="s">
        <v>222</v>
      </c>
      <c r="RKT1516" s="229" t="s">
        <v>223</v>
      </c>
      <c r="RKU1516" s="229" t="s">
        <v>172</v>
      </c>
      <c r="RKV1516" s="229" t="s">
        <v>289</v>
      </c>
      <c r="RKW1516" s="229" t="s">
        <v>227</v>
      </c>
      <c r="RLA1516" s="229">
        <v>2024</v>
      </c>
      <c r="RLB1516" s="229" t="s">
        <v>57</v>
      </c>
      <c r="RLC1516" s="229" t="s">
        <v>3875</v>
      </c>
      <c r="RLD1516" s="229">
        <v>12963689</v>
      </c>
      <c r="RLE1516" s="229" t="s">
        <v>3876</v>
      </c>
      <c r="RLF1516" s="229" t="s">
        <v>310</v>
      </c>
      <c r="RLG1516" s="229" t="s">
        <v>3877</v>
      </c>
      <c r="RLH1516" s="229" t="s">
        <v>1480</v>
      </c>
      <c r="RLI1516" s="229" t="s">
        <v>52</v>
      </c>
      <c r="RLJ1516" s="229" t="s">
        <v>3878</v>
      </c>
      <c r="RLL1516" s="229" t="s">
        <v>3879</v>
      </c>
      <c r="RLM1516" s="229" t="s">
        <v>437</v>
      </c>
      <c r="RLN1516" s="229" t="s">
        <v>282</v>
      </c>
      <c r="RLO1516" s="229" t="s">
        <v>3880</v>
      </c>
      <c r="RLP1516" s="229" t="s">
        <v>1481</v>
      </c>
      <c r="RLQ1516" s="229" t="s">
        <v>523</v>
      </c>
      <c r="RLR1516" s="229" t="s">
        <v>289</v>
      </c>
      <c r="RLS1516" s="229" t="s">
        <v>35</v>
      </c>
      <c r="RLT1516" s="229" t="s">
        <v>27</v>
      </c>
      <c r="RLU1516" s="229" t="s">
        <v>181</v>
      </c>
      <c r="RLV1516" s="229" t="s">
        <v>3881</v>
      </c>
      <c r="RLW1516" s="229" t="s">
        <v>239</v>
      </c>
      <c r="RLX1516" s="229" t="s">
        <v>1186</v>
      </c>
      <c r="RLY1516" s="229" t="s">
        <v>222</v>
      </c>
      <c r="RLZ1516" s="229" t="s">
        <v>223</v>
      </c>
      <c r="RMA1516" s="229" t="s">
        <v>172</v>
      </c>
      <c r="RMB1516" s="229" t="s">
        <v>289</v>
      </c>
      <c r="RMC1516" s="229" t="s">
        <v>227</v>
      </c>
      <c r="RMG1516" s="229">
        <v>2024</v>
      </c>
      <c r="RMH1516" s="229" t="s">
        <v>57</v>
      </c>
      <c r="RMI1516" s="229" t="s">
        <v>3875</v>
      </c>
      <c r="RMJ1516" s="229">
        <v>12963689</v>
      </c>
      <c r="RMK1516" s="229" t="s">
        <v>3876</v>
      </c>
      <c r="RML1516" s="229" t="s">
        <v>310</v>
      </c>
      <c r="RMM1516" s="229" t="s">
        <v>3877</v>
      </c>
      <c r="RMN1516" s="229" t="s">
        <v>1480</v>
      </c>
      <c r="RMO1516" s="229" t="s">
        <v>52</v>
      </c>
      <c r="RMP1516" s="229" t="s">
        <v>3878</v>
      </c>
      <c r="RMR1516" s="229" t="s">
        <v>3879</v>
      </c>
      <c r="RMS1516" s="229" t="s">
        <v>437</v>
      </c>
      <c r="RMT1516" s="229" t="s">
        <v>282</v>
      </c>
      <c r="RMU1516" s="229" t="s">
        <v>3880</v>
      </c>
      <c r="RMV1516" s="229" t="s">
        <v>1481</v>
      </c>
      <c r="RMW1516" s="229" t="s">
        <v>523</v>
      </c>
      <c r="RMX1516" s="229" t="s">
        <v>289</v>
      </c>
      <c r="RMY1516" s="229" t="s">
        <v>35</v>
      </c>
      <c r="RMZ1516" s="229" t="s">
        <v>27</v>
      </c>
      <c r="RNA1516" s="229" t="s">
        <v>181</v>
      </c>
      <c r="RNB1516" s="229" t="s">
        <v>3881</v>
      </c>
      <c r="RNC1516" s="229" t="s">
        <v>239</v>
      </c>
      <c r="RND1516" s="229" t="s">
        <v>1186</v>
      </c>
      <c r="RNE1516" s="229" t="s">
        <v>222</v>
      </c>
      <c r="RNF1516" s="229" t="s">
        <v>223</v>
      </c>
      <c r="RNG1516" s="229" t="s">
        <v>172</v>
      </c>
      <c r="RNH1516" s="229" t="s">
        <v>289</v>
      </c>
      <c r="RNI1516" s="229" t="s">
        <v>227</v>
      </c>
      <c r="RNM1516" s="229">
        <v>2024</v>
      </c>
      <c r="RNN1516" s="229" t="s">
        <v>57</v>
      </c>
      <c r="RNO1516" s="229" t="s">
        <v>3875</v>
      </c>
      <c r="RNP1516" s="229">
        <v>12963689</v>
      </c>
      <c r="RNQ1516" s="229" t="s">
        <v>3876</v>
      </c>
      <c r="RNR1516" s="229" t="s">
        <v>310</v>
      </c>
      <c r="RNS1516" s="229" t="s">
        <v>3877</v>
      </c>
      <c r="RNT1516" s="229" t="s">
        <v>1480</v>
      </c>
      <c r="RNU1516" s="229" t="s">
        <v>52</v>
      </c>
      <c r="RNV1516" s="229" t="s">
        <v>3878</v>
      </c>
      <c r="RNX1516" s="229" t="s">
        <v>3879</v>
      </c>
      <c r="RNY1516" s="229" t="s">
        <v>437</v>
      </c>
      <c r="RNZ1516" s="229" t="s">
        <v>282</v>
      </c>
      <c r="ROA1516" s="229" t="s">
        <v>3880</v>
      </c>
      <c r="ROB1516" s="229" t="s">
        <v>1481</v>
      </c>
      <c r="ROC1516" s="229" t="s">
        <v>523</v>
      </c>
      <c r="ROD1516" s="229" t="s">
        <v>289</v>
      </c>
      <c r="ROE1516" s="229" t="s">
        <v>35</v>
      </c>
      <c r="ROF1516" s="229" t="s">
        <v>27</v>
      </c>
      <c r="ROG1516" s="229" t="s">
        <v>181</v>
      </c>
      <c r="ROH1516" s="229" t="s">
        <v>3881</v>
      </c>
      <c r="ROI1516" s="229" t="s">
        <v>239</v>
      </c>
      <c r="ROJ1516" s="229" t="s">
        <v>1186</v>
      </c>
      <c r="ROK1516" s="229" t="s">
        <v>222</v>
      </c>
      <c r="ROL1516" s="229" t="s">
        <v>223</v>
      </c>
      <c r="ROM1516" s="229" t="s">
        <v>172</v>
      </c>
      <c r="RON1516" s="229" t="s">
        <v>289</v>
      </c>
      <c r="ROO1516" s="229" t="s">
        <v>227</v>
      </c>
      <c r="ROS1516" s="229">
        <v>2024</v>
      </c>
      <c r="ROT1516" s="229" t="s">
        <v>57</v>
      </c>
      <c r="ROU1516" s="229" t="s">
        <v>3875</v>
      </c>
      <c r="ROV1516" s="229">
        <v>12963689</v>
      </c>
      <c r="ROW1516" s="229" t="s">
        <v>3876</v>
      </c>
      <c r="ROX1516" s="229" t="s">
        <v>310</v>
      </c>
      <c r="ROY1516" s="229" t="s">
        <v>3877</v>
      </c>
      <c r="ROZ1516" s="229" t="s">
        <v>1480</v>
      </c>
      <c r="RPA1516" s="229" t="s">
        <v>52</v>
      </c>
      <c r="RPB1516" s="229" t="s">
        <v>3878</v>
      </c>
      <c r="RPD1516" s="229" t="s">
        <v>3879</v>
      </c>
      <c r="RPE1516" s="229" t="s">
        <v>437</v>
      </c>
      <c r="RPF1516" s="229" t="s">
        <v>282</v>
      </c>
      <c r="RPG1516" s="229" t="s">
        <v>3880</v>
      </c>
      <c r="RPH1516" s="229" t="s">
        <v>1481</v>
      </c>
      <c r="RPI1516" s="229" t="s">
        <v>523</v>
      </c>
      <c r="RPJ1516" s="229" t="s">
        <v>289</v>
      </c>
      <c r="RPK1516" s="229" t="s">
        <v>35</v>
      </c>
      <c r="RPL1516" s="229" t="s">
        <v>27</v>
      </c>
      <c r="RPM1516" s="229" t="s">
        <v>181</v>
      </c>
      <c r="RPN1516" s="229" t="s">
        <v>3881</v>
      </c>
      <c r="RPO1516" s="229" t="s">
        <v>239</v>
      </c>
      <c r="RPP1516" s="229" t="s">
        <v>1186</v>
      </c>
      <c r="RPQ1516" s="229" t="s">
        <v>222</v>
      </c>
      <c r="RPR1516" s="229" t="s">
        <v>223</v>
      </c>
      <c r="RPS1516" s="229" t="s">
        <v>172</v>
      </c>
      <c r="RPT1516" s="229" t="s">
        <v>289</v>
      </c>
      <c r="RPU1516" s="229" t="s">
        <v>227</v>
      </c>
      <c r="RPY1516" s="229">
        <v>2024</v>
      </c>
      <c r="RPZ1516" s="229" t="s">
        <v>57</v>
      </c>
      <c r="RQA1516" s="229" t="s">
        <v>3875</v>
      </c>
      <c r="RQB1516" s="229">
        <v>12963689</v>
      </c>
      <c r="RQC1516" s="229" t="s">
        <v>3876</v>
      </c>
      <c r="RQD1516" s="229" t="s">
        <v>310</v>
      </c>
      <c r="RQE1516" s="229" t="s">
        <v>3877</v>
      </c>
      <c r="RQF1516" s="229" t="s">
        <v>1480</v>
      </c>
      <c r="RQG1516" s="229" t="s">
        <v>52</v>
      </c>
      <c r="RQH1516" s="229" t="s">
        <v>3878</v>
      </c>
      <c r="RQJ1516" s="229" t="s">
        <v>3879</v>
      </c>
      <c r="RQK1516" s="229" t="s">
        <v>437</v>
      </c>
      <c r="RQL1516" s="229" t="s">
        <v>282</v>
      </c>
      <c r="RQM1516" s="229" t="s">
        <v>3880</v>
      </c>
      <c r="RQN1516" s="229" t="s">
        <v>1481</v>
      </c>
      <c r="RQO1516" s="229" t="s">
        <v>523</v>
      </c>
      <c r="RQP1516" s="229" t="s">
        <v>289</v>
      </c>
      <c r="RQQ1516" s="229" t="s">
        <v>35</v>
      </c>
      <c r="RQR1516" s="229" t="s">
        <v>27</v>
      </c>
      <c r="RQS1516" s="229" t="s">
        <v>181</v>
      </c>
      <c r="RQT1516" s="229" t="s">
        <v>3881</v>
      </c>
      <c r="RQU1516" s="229" t="s">
        <v>239</v>
      </c>
      <c r="RQV1516" s="229" t="s">
        <v>1186</v>
      </c>
      <c r="RQW1516" s="229" t="s">
        <v>222</v>
      </c>
      <c r="RQX1516" s="229" t="s">
        <v>223</v>
      </c>
      <c r="RQY1516" s="229" t="s">
        <v>172</v>
      </c>
      <c r="RQZ1516" s="229" t="s">
        <v>289</v>
      </c>
      <c r="RRA1516" s="229" t="s">
        <v>227</v>
      </c>
      <c r="RRE1516" s="229">
        <v>2024</v>
      </c>
      <c r="RRF1516" s="229" t="s">
        <v>57</v>
      </c>
      <c r="RRG1516" s="229" t="s">
        <v>3875</v>
      </c>
      <c r="RRH1516" s="229">
        <v>12963689</v>
      </c>
      <c r="RRI1516" s="229" t="s">
        <v>3876</v>
      </c>
      <c r="RRJ1516" s="229" t="s">
        <v>310</v>
      </c>
      <c r="RRK1516" s="229" t="s">
        <v>3877</v>
      </c>
      <c r="RRL1516" s="229" t="s">
        <v>1480</v>
      </c>
      <c r="RRM1516" s="229" t="s">
        <v>52</v>
      </c>
      <c r="RRN1516" s="229" t="s">
        <v>3878</v>
      </c>
      <c r="RRP1516" s="229" t="s">
        <v>3879</v>
      </c>
      <c r="RRQ1516" s="229" t="s">
        <v>437</v>
      </c>
      <c r="RRR1516" s="229" t="s">
        <v>282</v>
      </c>
      <c r="RRS1516" s="229" t="s">
        <v>3880</v>
      </c>
      <c r="RRT1516" s="229" t="s">
        <v>1481</v>
      </c>
      <c r="RRU1516" s="229" t="s">
        <v>523</v>
      </c>
      <c r="RRV1516" s="229" t="s">
        <v>289</v>
      </c>
      <c r="RRW1516" s="229" t="s">
        <v>35</v>
      </c>
      <c r="RRX1516" s="229" t="s">
        <v>27</v>
      </c>
      <c r="RRY1516" s="229" t="s">
        <v>181</v>
      </c>
      <c r="RRZ1516" s="229" t="s">
        <v>3881</v>
      </c>
      <c r="RSA1516" s="229" t="s">
        <v>239</v>
      </c>
      <c r="RSB1516" s="229" t="s">
        <v>1186</v>
      </c>
      <c r="RSC1516" s="229" t="s">
        <v>222</v>
      </c>
      <c r="RSD1516" s="229" t="s">
        <v>223</v>
      </c>
      <c r="RSE1516" s="229" t="s">
        <v>172</v>
      </c>
      <c r="RSF1516" s="229" t="s">
        <v>289</v>
      </c>
      <c r="RSG1516" s="229" t="s">
        <v>227</v>
      </c>
      <c r="RSK1516" s="229">
        <v>2024</v>
      </c>
      <c r="RSL1516" s="229" t="s">
        <v>57</v>
      </c>
      <c r="RSM1516" s="229" t="s">
        <v>3875</v>
      </c>
      <c r="RSN1516" s="229">
        <v>12963689</v>
      </c>
      <c r="RSO1516" s="229" t="s">
        <v>3876</v>
      </c>
      <c r="RSP1516" s="229" t="s">
        <v>310</v>
      </c>
      <c r="RSQ1516" s="229" t="s">
        <v>3877</v>
      </c>
      <c r="RSR1516" s="229" t="s">
        <v>1480</v>
      </c>
      <c r="RSS1516" s="229" t="s">
        <v>52</v>
      </c>
      <c r="RST1516" s="229" t="s">
        <v>3878</v>
      </c>
      <c r="RSV1516" s="229" t="s">
        <v>3879</v>
      </c>
      <c r="RSW1516" s="229" t="s">
        <v>437</v>
      </c>
      <c r="RSX1516" s="229" t="s">
        <v>282</v>
      </c>
      <c r="RSY1516" s="229" t="s">
        <v>3880</v>
      </c>
      <c r="RSZ1516" s="229" t="s">
        <v>1481</v>
      </c>
      <c r="RTA1516" s="229" t="s">
        <v>523</v>
      </c>
      <c r="RTB1516" s="229" t="s">
        <v>289</v>
      </c>
      <c r="RTC1516" s="229" t="s">
        <v>35</v>
      </c>
      <c r="RTD1516" s="229" t="s">
        <v>27</v>
      </c>
      <c r="RTE1516" s="229" t="s">
        <v>181</v>
      </c>
      <c r="RTF1516" s="229" t="s">
        <v>3881</v>
      </c>
      <c r="RTG1516" s="229" t="s">
        <v>239</v>
      </c>
      <c r="RTH1516" s="229" t="s">
        <v>1186</v>
      </c>
      <c r="RTI1516" s="229" t="s">
        <v>222</v>
      </c>
      <c r="RTJ1516" s="229" t="s">
        <v>223</v>
      </c>
      <c r="RTK1516" s="229" t="s">
        <v>172</v>
      </c>
      <c r="RTL1516" s="229" t="s">
        <v>289</v>
      </c>
      <c r="RTM1516" s="229" t="s">
        <v>227</v>
      </c>
      <c r="RTQ1516" s="229">
        <v>2024</v>
      </c>
      <c r="RTR1516" s="229" t="s">
        <v>57</v>
      </c>
      <c r="RTS1516" s="229" t="s">
        <v>3875</v>
      </c>
      <c r="RTT1516" s="229">
        <v>12963689</v>
      </c>
      <c r="RTU1516" s="229" t="s">
        <v>3876</v>
      </c>
      <c r="RTV1516" s="229" t="s">
        <v>310</v>
      </c>
      <c r="RTW1516" s="229" t="s">
        <v>3877</v>
      </c>
      <c r="RTX1516" s="229" t="s">
        <v>1480</v>
      </c>
      <c r="RTY1516" s="229" t="s">
        <v>52</v>
      </c>
      <c r="RTZ1516" s="229" t="s">
        <v>3878</v>
      </c>
      <c r="RUB1516" s="229" t="s">
        <v>3879</v>
      </c>
      <c r="RUC1516" s="229" t="s">
        <v>437</v>
      </c>
      <c r="RUD1516" s="229" t="s">
        <v>282</v>
      </c>
      <c r="RUE1516" s="229" t="s">
        <v>3880</v>
      </c>
      <c r="RUF1516" s="229" t="s">
        <v>1481</v>
      </c>
      <c r="RUG1516" s="229" t="s">
        <v>523</v>
      </c>
      <c r="RUH1516" s="229" t="s">
        <v>289</v>
      </c>
      <c r="RUI1516" s="229" t="s">
        <v>35</v>
      </c>
      <c r="RUJ1516" s="229" t="s">
        <v>27</v>
      </c>
      <c r="RUK1516" s="229" t="s">
        <v>181</v>
      </c>
      <c r="RUL1516" s="229" t="s">
        <v>3881</v>
      </c>
      <c r="RUM1516" s="229" t="s">
        <v>239</v>
      </c>
      <c r="RUN1516" s="229" t="s">
        <v>1186</v>
      </c>
      <c r="RUO1516" s="229" t="s">
        <v>222</v>
      </c>
      <c r="RUP1516" s="229" t="s">
        <v>223</v>
      </c>
      <c r="RUQ1516" s="229" t="s">
        <v>172</v>
      </c>
      <c r="RUR1516" s="229" t="s">
        <v>289</v>
      </c>
      <c r="RUS1516" s="229" t="s">
        <v>227</v>
      </c>
      <c r="RUW1516" s="229">
        <v>2024</v>
      </c>
      <c r="RUX1516" s="229" t="s">
        <v>57</v>
      </c>
      <c r="RUY1516" s="229" t="s">
        <v>3875</v>
      </c>
      <c r="RUZ1516" s="229">
        <v>12963689</v>
      </c>
      <c r="RVA1516" s="229" t="s">
        <v>3876</v>
      </c>
      <c r="RVB1516" s="229" t="s">
        <v>310</v>
      </c>
      <c r="RVC1516" s="229" t="s">
        <v>3877</v>
      </c>
      <c r="RVD1516" s="229" t="s">
        <v>1480</v>
      </c>
      <c r="RVE1516" s="229" t="s">
        <v>52</v>
      </c>
      <c r="RVF1516" s="229" t="s">
        <v>3878</v>
      </c>
      <c r="RVH1516" s="229" t="s">
        <v>3879</v>
      </c>
      <c r="RVI1516" s="229" t="s">
        <v>437</v>
      </c>
      <c r="RVJ1516" s="229" t="s">
        <v>282</v>
      </c>
      <c r="RVK1516" s="229" t="s">
        <v>3880</v>
      </c>
      <c r="RVL1516" s="229" t="s">
        <v>1481</v>
      </c>
      <c r="RVM1516" s="229" t="s">
        <v>523</v>
      </c>
      <c r="RVN1516" s="229" t="s">
        <v>289</v>
      </c>
      <c r="RVO1516" s="229" t="s">
        <v>35</v>
      </c>
      <c r="RVP1516" s="229" t="s">
        <v>27</v>
      </c>
      <c r="RVQ1516" s="229" t="s">
        <v>181</v>
      </c>
      <c r="RVR1516" s="229" t="s">
        <v>3881</v>
      </c>
      <c r="RVS1516" s="229" t="s">
        <v>239</v>
      </c>
      <c r="RVT1516" s="229" t="s">
        <v>1186</v>
      </c>
      <c r="RVU1516" s="229" t="s">
        <v>222</v>
      </c>
      <c r="RVV1516" s="229" t="s">
        <v>223</v>
      </c>
      <c r="RVW1516" s="229" t="s">
        <v>172</v>
      </c>
      <c r="RVX1516" s="229" t="s">
        <v>289</v>
      </c>
      <c r="RVY1516" s="229" t="s">
        <v>227</v>
      </c>
      <c r="RWC1516" s="229">
        <v>2024</v>
      </c>
      <c r="RWD1516" s="229" t="s">
        <v>57</v>
      </c>
      <c r="RWE1516" s="229" t="s">
        <v>3875</v>
      </c>
      <c r="RWF1516" s="229">
        <v>12963689</v>
      </c>
      <c r="RWG1516" s="229" t="s">
        <v>3876</v>
      </c>
      <c r="RWH1516" s="229" t="s">
        <v>310</v>
      </c>
      <c r="RWI1516" s="229" t="s">
        <v>3877</v>
      </c>
      <c r="RWJ1516" s="229" t="s">
        <v>1480</v>
      </c>
      <c r="RWK1516" s="229" t="s">
        <v>52</v>
      </c>
      <c r="RWL1516" s="229" t="s">
        <v>3878</v>
      </c>
      <c r="RWN1516" s="229" t="s">
        <v>3879</v>
      </c>
      <c r="RWO1516" s="229" t="s">
        <v>437</v>
      </c>
      <c r="RWP1516" s="229" t="s">
        <v>282</v>
      </c>
      <c r="RWQ1516" s="229" t="s">
        <v>3880</v>
      </c>
      <c r="RWR1516" s="229" t="s">
        <v>1481</v>
      </c>
      <c r="RWS1516" s="229" t="s">
        <v>523</v>
      </c>
      <c r="RWT1516" s="229" t="s">
        <v>289</v>
      </c>
      <c r="RWU1516" s="229" t="s">
        <v>35</v>
      </c>
      <c r="RWV1516" s="229" t="s">
        <v>27</v>
      </c>
      <c r="RWW1516" s="229" t="s">
        <v>181</v>
      </c>
      <c r="RWX1516" s="229" t="s">
        <v>3881</v>
      </c>
      <c r="RWY1516" s="229" t="s">
        <v>239</v>
      </c>
      <c r="RWZ1516" s="229" t="s">
        <v>1186</v>
      </c>
      <c r="RXA1516" s="229" t="s">
        <v>222</v>
      </c>
      <c r="RXB1516" s="229" t="s">
        <v>223</v>
      </c>
      <c r="RXC1516" s="229" t="s">
        <v>172</v>
      </c>
      <c r="RXD1516" s="229" t="s">
        <v>289</v>
      </c>
      <c r="RXE1516" s="229" t="s">
        <v>227</v>
      </c>
      <c r="RXI1516" s="229">
        <v>2024</v>
      </c>
      <c r="RXJ1516" s="229" t="s">
        <v>57</v>
      </c>
      <c r="RXK1516" s="229" t="s">
        <v>3875</v>
      </c>
      <c r="RXL1516" s="229">
        <v>12963689</v>
      </c>
      <c r="RXM1516" s="229" t="s">
        <v>3876</v>
      </c>
      <c r="RXN1516" s="229" t="s">
        <v>310</v>
      </c>
      <c r="RXO1516" s="229" t="s">
        <v>3877</v>
      </c>
      <c r="RXP1516" s="229" t="s">
        <v>1480</v>
      </c>
      <c r="RXQ1516" s="229" t="s">
        <v>52</v>
      </c>
      <c r="RXR1516" s="229" t="s">
        <v>3878</v>
      </c>
      <c r="RXT1516" s="229" t="s">
        <v>3879</v>
      </c>
      <c r="RXU1516" s="229" t="s">
        <v>437</v>
      </c>
      <c r="RXV1516" s="229" t="s">
        <v>282</v>
      </c>
      <c r="RXW1516" s="229" t="s">
        <v>3880</v>
      </c>
      <c r="RXX1516" s="229" t="s">
        <v>1481</v>
      </c>
      <c r="RXY1516" s="229" t="s">
        <v>523</v>
      </c>
      <c r="RXZ1516" s="229" t="s">
        <v>289</v>
      </c>
      <c r="RYA1516" s="229" t="s">
        <v>35</v>
      </c>
      <c r="RYB1516" s="229" t="s">
        <v>27</v>
      </c>
      <c r="RYC1516" s="229" t="s">
        <v>181</v>
      </c>
      <c r="RYD1516" s="229" t="s">
        <v>3881</v>
      </c>
      <c r="RYE1516" s="229" t="s">
        <v>239</v>
      </c>
      <c r="RYF1516" s="229" t="s">
        <v>1186</v>
      </c>
      <c r="RYG1516" s="229" t="s">
        <v>222</v>
      </c>
      <c r="RYH1516" s="229" t="s">
        <v>223</v>
      </c>
      <c r="RYI1516" s="229" t="s">
        <v>172</v>
      </c>
      <c r="RYJ1516" s="229" t="s">
        <v>289</v>
      </c>
      <c r="RYK1516" s="229" t="s">
        <v>227</v>
      </c>
      <c r="RYO1516" s="229">
        <v>2024</v>
      </c>
      <c r="RYP1516" s="229" t="s">
        <v>57</v>
      </c>
      <c r="RYQ1516" s="229" t="s">
        <v>3875</v>
      </c>
      <c r="RYR1516" s="229">
        <v>12963689</v>
      </c>
      <c r="RYS1516" s="229" t="s">
        <v>3876</v>
      </c>
      <c r="RYT1516" s="229" t="s">
        <v>310</v>
      </c>
      <c r="RYU1516" s="229" t="s">
        <v>3877</v>
      </c>
      <c r="RYV1516" s="229" t="s">
        <v>1480</v>
      </c>
      <c r="RYW1516" s="229" t="s">
        <v>52</v>
      </c>
      <c r="RYX1516" s="229" t="s">
        <v>3878</v>
      </c>
      <c r="RYZ1516" s="229" t="s">
        <v>3879</v>
      </c>
      <c r="RZA1516" s="229" t="s">
        <v>437</v>
      </c>
      <c r="RZB1516" s="229" t="s">
        <v>282</v>
      </c>
      <c r="RZC1516" s="229" t="s">
        <v>3880</v>
      </c>
      <c r="RZD1516" s="229" t="s">
        <v>1481</v>
      </c>
      <c r="RZE1516" s="229" t="s">
        <v>523</v>
      </c>
      <c r="RZF1516" s="229" t="s">
        <v>289</v>
      </c>
      <c r="RZG1516" s="229" t="s">
        <v>35</v>
      </c>
      <c r="RZH1516" s="229" t="s">
        <v>27</v>
      </c>
      <c r="RZI1516" s="229" t="s">
        <v>181</v>
      </c>
      <c r="RZJ1516" s="229" t="s">
        <v>3881</v>
      </c>
      <c r="RZK1516" s="229" t="s">
        <v>239</v>
      </c>
      <c r="RZL1516" s="229" t="s">
        <v>1186</v>
      </c>
      <c r="RZM1516" s="229" t="s">
        <v>222</v>
      </c>
      <c r="RZN1516" s="229" t="s">
        <v>223</v>
      </c>
      <c r="RZO1516" s="229" t="s">
        <v>172</v>
      </c>
      <c r="RZP1516" s="229" t="s">
        <v>289</v>
      </c>
      <c r="RZQ1516" s="229" t="s">
        <v>227</v>
      </c>
      <c r="RZU1516" s="229">
        <v>2024</v>
      </c>
      <c r="RZV1516" s="229" t="s">
        <v>57</v>
      </c>
      <c r="RZW1516" s="229" t="s">
        <v>3875</v>
      </c>
      <c r="RZX1516" s="229">
        <v>12963689</v>
      </c>
      <c r="RZY1516" s="229" t="s">
        <v>3876</v>
      </c>
      <c r="RZZ1516" s="229" t="s">
        <v>310</v>
      </c>
      <c r="SAA1516" s="229" t="s">
        <v>3877</v>
      </c>
      <c r="SAB1516" s="229" t="s">
        <v>1480</v>
      </c>
      <c r="SAC1516" s="229" t="s">
        <v>52</v>
      </c>
      <c r="SAD1516" s="229" t="s">
        <v>3878</v>
      </c>
      <c r="SAF1516" s="229" t="s">
        <v>3879</v>
      </c>
      <c r="SAG1516" s="229" t="s">
        <v>437</v>
      </c>
      <c r="SAH1516" s="229" t="s">
        <v>282</v>
      </c>
      <c r="SAI1516" s="229" t="s">
        <v>3880</v>
      </c>
      <c r="SAJ1516" s="229" t="s">
        <v>1481</v>
      </c>
      <c r="SAK1516" s="229" t="s">
        <v>523</v>
      </c>
      <c r="SAL1516" s="229" t="s">
        <v>289</v>
      </c>
      <c r="SAM1516" s="229" t="s">
        <v>35</v>
      </c>
      <c r="SAN1516" s="229" t="s">
        <v>27</v>
      </c>
      <c r="SAO1516" s="229" t="s">
        <v>181</v>
      </c>
      <c r="SAP1516" s="229" t="s">
        <v>3881</v>
      </c>
      <c r="SAQ1516" s="229" t="s">
        <v>239</v>
      </c>
      <c r="SAR1516" s="229" t="s">
        <v>1186</v>
      </c>
      <c r="SAS1516" s="229" t="s">
        <v>222</v>
      </c>
      <c r="SAT1516" s="229" t="s">
        <v>223</v>
      </c>
      <c r="SAU1516" s="229" t="s">
        <v>172</v>
      </c>
      <c r="SAV1516" s="229" t="s">
        <v>289</v>
      </c>
      <c r="SAW1516" s="229" t="s">
        <v>227</v>
      </c>
      <c r="SBA1516" s="229">
        <v>2024</v>
      </c>
      <c r="SBB1516" s="229" t="s">
        <v>57</v>
      </c>
      <c r="SBC1516" s="229" t="s">
        <v>3875</v>
      </c>
      <c r="SBD1516" s="229">
        <v>12963689</v>
      </c>
      <c r="SBE1516" s="229" t="s">
        <v>3876</v>
      </c>
      <c r="SBF1516" s="229" t="s">
        <v>310</v>
      </c>
      <c r="SBG1516" s="229" t="s">
        <v>3877</v>
      </c>
      <c r="SBH1516" s="229" t="s">
        <v>1480</v>
      </c>
      <c r="SBI1516" s="229" t="s">
        <v>52</v>
      </c>
      <c r="SBJ1516" s="229" t="s">
        <v>3878</v>
      </c>
      <c r="SBL1516" s="229" t="s">
        <v>3879</v>
      </c>
      <c r="SBM1516" s="229" t="s">
        <v>437</v>
      </c>
      <c r="SBN1516" s="229" t="s">
        <v>282</v>
      </c>
      <c r="SBO1516" s="229" t="s">
        <v>3880</v>
      </c>
      <c r="SBP1516" s="229" t="s">
        <v>1481</v>
      </c>
      <c r="SBQ1516" s="229" t="s">
        <v>523</v>
      </c>
      <c r="SBR1516" s="229" t="s">
        <v>289</v>
      </c>
      <c r="SBS1516" s="229" t="s">
        <v>35</v>
      </c>
      <c r="SBT1516" s="229" t="s">
        <v>27</v>
      </c>
      <c r="SBU1516" s="229" t="s">
        <v>181</v>
      </c>
      <c r="SBV1516" s="229" t="s">
        <v>3881</v>
      </c>
      <c r="SBW1516" s="229" t="s">
        <v>239</v>
      </c>
      <c r="SBX1516" s="229" t="s">
        <v>1186</v>
      </c>
      <c r="SBY1516" s="229" t="s">
        <v>222</v>
      </c>
      <c r="SBZ1516" s="229" t="s">
        <v>223</v>
      </c>
      <c r="SCA1516" s="229" t="s">
        <v>172</v>
      </c>
      <c r="SCB1516" s="229" t="s">
        <v>289</v>
      </c>
      <c r="SCC1516" s="229" t="s">
        <v>227</v>
      </c>
      <c r="SCG1516" s="229">
        <v>2024</v>
      </c>
      <c r="SCH1516" s="229" t="s">
        <v>57</v>
      </c>
      <c r="SCI1516" s="229" t="s">
        <v>3875</v>
      </c>
      <c r="SCJ1516" s="229">
        <v>12963689</v>
      </c>
      <c r="SCK1516" s="229" t="s">
        <v>3876</v>
      </c>
      <c r="SCL1516" s="229" t="s">
        <v>310</v>
      </c>
      <c r="SCM1516" s="229" t="s">
        <v>3877</v>
      </c>
      <c r="SCN1516" s="229" t="s">
        <v>1480</v>
      </c>
      <c r="SCO1516" s="229" t="s">
        <v>52</v>
      </c>
      <c r="SCP1516" s="229" t="s">
        <v>3878</v>
      </c>
      <c r="SCR1516" s="229" t="s">
        <v>3879</v>
      </c>
      <c r="SCS1516" s="229" t="s">
        <v>437</v>
      </c>
      <c r="SCT1516" s="229" t="s">
        <v>282</v>
      </c>
      <c r="SCU1516" s="229" t="s">
        <v>3880</v>
      </c>
      <c r="SCV1516" s="229" t="s">
        <v>1481</v>
      </c>
      <c r="SCW1516" s="229" t="s">
        <v>523</v>
      </c>
      <c r="SCX1516" s="229" t="s">
        <v>289</v>
      </c>
      <c r="SCY1516" s="229" t="s">
        <v>35</v>
      </c>
      <c r="SCZ1516" s="229" t="s">
        <v>27</v>
      </c>
      <c r="SDA1516" s="229" t="s">
        <v>181</v>
      </c>
      <c r="SDB1516" s="229" t="s">
        <v>3881</v>
      </c>
      <c r="SDC1516" s="229" t="s">
        <v>239</v>
      </c>
      <c r="SDD1516" s="229" t="s">
        <v>1186</v>
      </c>
      <c r="SDE1516" s="229" t="s">
        <v>222</v>
      </c>
      <c r="SDF1516" s="229" t="s">
        <v>223</v>
      </c>
      <c r="SDG1516" s="229" t="s">
        <v>172</v>
      </c>
      <c r="SDH1516" s="229" t="s">
        <v>289</v>
      </c>
      <c r="SDI1516" s="229" t="s">
        <v>227</v>
      </c>
      <c r="SDM1516" s="229">
        <v>2024</v>
      </c>
      <c r="SDN1516" s="229" t="s">
        <v>57</v>
      </c>
      <c r="SDO1516" s="229" t="s">
        <v>3875</v>
      </c>
      <c r="SDP1516" s="229">
        <v>12963689</v>
      </c>
      <c r="SDQ1516" s="229" t="s">
        <v>3876</v>
      </c>
      <c r="SDR1516" s="229" t="s">
        <v>310</v>
      </c>
      <c r="SDS1516" s="229" t="s">
        <v>3877</v>
      </c>
      <c r="SDT1516" s="229" t="s">
        <v>1480</v>
      </c>
      <c r="SDU1516" s="229" t="s">
        <v>52</v>
      </c>
      <c r="SDV1516" s="229" t="s">
        <v>3878</v>
      </c>
      <c r="SDX1516" s="229" t="s">
        <v>3879</v>
      </c>
      <c r="SDY1516" s="229" t="s">
        <v>437</v>
      </c>
      <c r="SDZ1516" s="229" t="s">
        <v>282</v>
      </c>
      <c r="SEA1516" s="229" t="s">
        <v>3880</v>
      </c>
      <c r="SEB1516" s="229" t="s">
        <v>1481</v>
      </c>
      <c r="SEC1516" s="229" t="s">
        <v>523</v>
      </c>
      <c r="SED1516" s="229" t="s">
        <v>289</v>
      </c>
      <c r="SEE1516" s="229" t="s">
        <v>35</v>
      </c>
      <c r="SEF1516" s="229" t="s">
        <v>27</v>
      </c>
      <c r="SEG1516" s="229" t="s">
        <v>181</v>
      </c>
      <c r="SEH1516" s="229" t="s">
        <v>3881</v>
      </c>
      <c r="SEI1516" s="229" t="s">
        <v>239</v>
      </c>
      <c r="SEJ1516" s="229" t="s">
        <v>1186</v>
      </c>
      <c r="SEK1516" s="229" t="s">
        <v>222</v>
      </c>
      <c r="SEL1516" s="229" t="s">
        <v>223</v>
      </c>
      <c r="SEM1516" s="229" t="s">
        <v>172</v>
      </c>
      <c r="SEN1516" s="229" t="s">
        <v>289</v>
      </c>
      <c r="SEO1516" s="229" t="s">
        <v>227</v>
      </c>
      <c r="SES1516" s="229">
        <v>2024</v>
      </c>
      <c r="SET1516" s="229" t="s">
        <v>57</v>
      </c>
      <c r="SEU1516" s="229" t="s">
        <v>3875</v>
      </c>
      <c r="SEV1516" s="229">
        <v>12963689</v>
      </c>
      <c r="SEW1516" s="229" t="s">
        <v>3876</v>
      </c>
      <c r="SEX1516" s="229" t="s">
        <v>310</v>
      </c>
      <c r="SEY1516" s="229" t="s">
        <v>3877</v>
      </c>
      <c r="SEZ1516" s="229" t="s">
        <v>1480</v>
      </c>
      <c r="SFA1516" s="229" t="s">
        <v>52</v>
      </c>
      <c r="SFB1516" s="229" t="s">
        <v>3878</v>
      </c>
      <c r="SFD1516" s="229" t="s">
        <v>3879</v>
      </c>
      <c r="SFE1516" s="229" t="s">
        <v>437</v>
      </c>
      <c r="SFF1516" s="229" t="s">
        <v>282</v>
      </c>
      <c r="SFG1516" s="229" t="s">
        <v>3880</v>
      </c>
      <c r="SFH1516" s="229" t="s">
        <v>1481</v>
      </c>
      <c r="SFI1516" s="229" t="s">
        <v>523</v>
      </c>
      <c r="SFJ1516" s="229" t="s">
        <v>289</v>
      </c>
      <c r="SFK1516" s="229" t="s">
        <v>35</v>
      </c>
      <c r="SFL1516" s="229" t="s">
        <v>27</v>
      </c>
      <c r="SFM1516" s="229" t="s">
        <v>181</v>
      </c>
      <c r="SFN1516" s="229" t="s">
        <v>3881</v>
      </c>
      <c r="SFO1516" s="229" t="s">
        <v>239</v>
      </c>
      <c r="SFP1516" s="229" t="s">
        <v>1186</v>
      </c>
      <c r="SFQ1516" s="229" t="s">
        <v>222</v>
      </c>
      <c r="SFR1516" s="229" t="s">
        <v>223</v>
      </c>
      <c r="SFS1516" s="229" t="s">
        <v>172</v>
      </c>
      <c r="SFT1516" s="229" t="s">
        <v>289</v>
      </c>
      <c r="SFU1516" s="229" t="s">
        <v>227</v>
      </c>
      <c r="SFY1516" s="229">
        <v>2024</v>
      </c>
      <c r="SFZ1516" s="229" t="s">
        <v>57</v>
      </c>
      <c r="SGA1516" s="229" t="s">
        <v>3875</v>
      </c>
      <c r="SGB1516" s="229">
        <v>12963689</v>
      </c>
      <c r="SGC1516" s="229" t="s">
        <v>3876</v>
      </c>
      <c r="SGD1516" s="229" t="s">
        <v>310</v>
      </c>
      <c r="SGE1516" s="229" t="s">
        <v>3877</v>
      </c>
      <c r="SGF1516" s="229" t="s">
        <v>1480</v>
      </c>
      <c r="SGG1516" s="229" t="s">
        <v>52</v>
      </c>
      <c r="SGH1516" s="229" t="s">
        <v>3878</v>
      </c>
      <c r="SGJ1516" s="229" t="s">
        <v>3879</v>
      </c>
      <c r="SGK1516" s="229" t="s">
        <v>437</v>
      </c>
      <c r="SGL1516" s="229" t="s">
        <v>282</v>
      </c>
      <c r="SGM1516" s="229" t="s">
        <v>3880</v>
      </c>
      <c r="SGN1516" s="229" t="s">
        <v>1481</v>
      </c>
      <c r="SGO1516" s="229" t="s">
        <v>523</v>
      </c>
      <c r="SGP1516" s="229" t="s">
        <v>289</v>
      </c>
      <c r="SGQ1516" s="229" t="s">
        <v>35</v>
      </c>
      <c r="SGR1516" s="229" t="s">
        <v>27</v>
      </c>
      <c r="SGS1516" s="229" t="s">
        <v>181</v>
      </c>
      <c r="SGT1516" s="229" t="s">
        <v>3881</v>
      </c>
      <c r="SGU1516" s="229" t="s">
        <v>239</v>
      </c>
      <c r="SGV1516" s="229" t="s">
        <v>1186</v>
      </c>
      <c r="SGW1516" s="229" t="s">
        <v>222</v>
      </c>
      <c r="SGX1516" s="229" t="s">
        <v>223</v>
      </c>
      <c r="SGY1516" s="229" t="s">
        <v>172</v>
      </c>
      <c r="SGZ1516" s="229" t="s">
        <v>289</v>
      </c>
      <c r="SHA1516" s="229" t="s">
        <v>227</v>
      </c>
      <c r="SHE1516" s="229">
        <v>2024</v>
      </c>
      <c r="SHF1516" s="229" t="s">
        <v>57</v>
      </c>
      <c r="SHG1516" s="229" t="s">
        <v>3875</v>
      </c>
      <c r="SHH1516" s="229">
        <v>12963689</v>
      </c>
      <c r="SHI1516" s="229" t="s">
        <v>3876</v>
      </c>
      <c r="SHJ1516" s="229" t="s">
        <v>310</v>
      </c>
      <c r="SHK1516" s="229" t="s">
        <v>3877</v>
      </c>
      <c r="SHL1516" s="229" t="s">
        <v>1480</v>
      </c>
      <c r="SHM1516" s="229" t="s">
        <v>52</v>
      </c>
      <c r="SHN1516" s="229" t="s">
        <v>3878</v>
      </c>
      <c r="SHP1516" s="229" t="s">
        <v>3879</v>
      </c>
      <c r="SHQ1516" s="229" t="s">
        <v>437</v>
      </c>
      <c r="SHR1516" s="229" t="s">
        <v>282</v>
      </c>
      <c r="SHS1516" s="229" t="s">
        <v>3880</v>
      </c>
      <c r="SHT1516" s="229" t="s">
        <v>1481</v>
      </c>
      <c r="SHU1516" s="229" t="s">
        <v>523</v>
      </c>
      <c r="SHV1516" s="229" t="s">
        <v>289</v>
      </c>
      <c r="SHW1516" s="229" t="s">
        <v>35</v>
      </c>
      <c r="SHX1516" s="229" t="s">
        <v>27</v>
      </c>
      <c r="SHY1516" s="229" t="s">
        <v>181</v>
      </c>
      <c r="SHZ1516" s="229" t="s">
        <v>3881</v>
      </c>
      <c r="SIA1516" s="229" t="s">
        <v>239</v>
      </c>
      <c r="SIB1516" s="229" t="s">
        <v>1186</v>
      </c>
      <c r="SIC1516" s="229" t="s">
        <v>222</v>
      </c>
      <c r="SID1516" s="229" t="s">
        <v>223</v>
      </c>
      <c r="SIE1516" s="229" t="s">
        <v>172</v>
      </c>
      <c r="SIF1516" s="229" t="s">
        <v>289</v>
      </c>
      <c r="SIG1516" s="229" t="s">
        <v>227</v>
      </c>
      <c r="SIK1516" s="229">
        <v>2024</v>
      </c>
      <c r="SIL1516" s="229" t="s">
        <v>57</v>
      </c>
      <c r="SIM1516" s="229" t="s">
        <v>3875</v>
      </c>
      <c r="SIN1516" s="229">
        <v>12963689</v>
      </c>
      <c r="SIO1516" s="229" t="s">
        <v>3876</v>
      </c>
      <c r="SIP1516" s="229" t="s">
        <v>310</v>
      </c>
      <c r="SIQ1516" s="229" t="s">
        <v>3877</v>
      </c>
      <c r="SIR1516" s="229" t="s">
        <v>1480</v>
      </c>
      <c r="SIS1516" s="229" t="s">
        <v>52</v>
      </c>
      <c r="SIT1516" s="229" t="s">
        <v>3878</v>
      </c>
      <c r="SIV1516" s="229" t="s">
        <v>3879</v>
      </c>
      <c r="SIW1516" s="229" t="s">
        <v>437</v>
      </c>
      <c r="SIX1516" s="229" t="s">
        <v>282</v>
      </c>
      <c r="SIY1516" s="229" t="s">
        <v>3880</v>
      </c>
      <c r="SIZ1516" s="229" t="s">
        <v>1481</v>
      </c>
      <c r="SJA1516" s="229" t="s">
        <v>523</v>
      </c>
      <c r="SJB1516" s="229" t="s">
        <v>289</v>
      </c>
      <c r="SJC1516" s="229" t="s">
        <v>35</v>
      </c>
      <c r="SJD1516" s="229" t="s">
        <v>27</v>
      </c>
      <c r="SJE1516" s="229" t="s">
        <v>181</v>
      </c>
      <c r="SJF1516" s="229" t="s">
        <v>3881</v>
      </c>
      <c r="SJG1516" s="229" t="s">
        <v>239</v>
      </c>
      <c r="SJH1516" s="229" t="s">
        <v>1186</v>
      </c>
      <c r="SJI1516" s="229" t="s">
        <v>222</v>
      </c>
      <c r="SJJ1516" s="229" t="s">
        <v>223</v>
      </c>
      <c r="SJK1516" s="229" t="s">
        <v>172</v>
      </c>
      <c r="SJL1516" s="229" t="s">
        <v>289</v>
      </c>
      <c r="SJM1516" s="229" t="s">
        <v>227</v>
      </c>
      <c r="SJQ1516" s="229">
        <v>2024</v>
      </c>
      <c r="SJR1516" s="229" t="s">
        <v>57</v>
      </c>
      <c r="SJS1516" s="229" t="s">
        <v>3875</v>
      </c>
      <c r="SJT1516" s="229">
        <v>12963689</v>
      </c>
      <c r="SJU1516" s="229" t="s">
        <v>3876</v>
      </c>
      <c r="SJV1516" s="229" t="s">
        <v>310</v>
      </c>
      <c r="SJW1516" s="229" t="s">
        <v>3877</v>
      </c>
      <c r="SJX1516" s="229" t="s">
        <v>1480</v>
      </c>
      <c r="SJY1516" s="229" t="s">
        <v>52</v>
      </c>
      <c r="SJZ1516" s="229" t="s">
        <v>3878</v>
      </c>
      <c r="SKB1516" s="229" t="s">
        <v>3879</v>
      </c>
      <c r="SKC1516" s="229" t="s">
        <v>437</v>
      </c>
      <c r="SKD1516" s="229" t="s">
        <v>282</v>
      </c>
      <c r="SKE1516" s="229" t="s">
        <v>3880</v>
      </c>
      <c r="SKF1516" s="229" t="s">
        <v>1481</v>
      </c>
      <c r="SKG1516" s="229" t="s">
        <v>523</v>
      </c>
      <c r="SKH1516" s="229" t="s">
        <v>289</v>
      </c>
      <c r="SKI1516" s="229" t="s">
        <v>35</v>
      </c>
      <c r="SKJ1516" s="229" t="s">
        <v>27</v>
      </c>
      <c r="SKK1516" s="229" t="s">
        <v>181</v>
      </c>
      <c r="SKL1516" s="229" t="s">
        <v>3881</v>
      </c>
      <c r="SKM1516" s="229" t="s">
        <v>239</v>
      </c>
      <c r="SKN1516" s="229" t="s">
        <v>1186</v>
      </c>
      <c r="SKO1516" s="229" t="s">
        <v>222</v>
      </c>
      <c r="SKP1516" s="229" t="s">
        <v>223</v>
      </c>
      <c r="SKQ1516" s="229" t="s">
        <v>172</v>
      </c>
      <c r="SKR1516" s="229" t="s">
        <v>289</v>
      </c>
      <c r="SKS1516" s="229" t="s">
        <v>227</v>
      </c>
      <c r="SKW1516" s="229">
        <v>2024</v>
      </c>
      <c r="SKX1516" s="229" t="s">
        <v>57</v>
      </c>
      <c r="SKY1516" s="229" t="s">
        <v>3875</v>
      </c>
      <c r="SKZ1516" s="229">
        <v>12963689</v>
      </c>
      <c r="SLA1516" s="229" t="s">
        <v>3876</v>
      </c>
      <c r="SLB1516" s="229" t="s">
        <v>310</v>
      </c>
      <c r="SLC1516" s="229" t="s">
        <v>3877</v>
      </c>
      <c r="SLD1516" s="229" t="s">
        <v>1480</v>
      </c>
      <c r="SLE1516" s="229" t="s">
        <v>52</v>
      </c>
      <c r="SLF1516" s="229" t="s">
        <v>3878</v>
      </c>
      <c r="SLH1516" s="229" t="s">
        <v>3879</v>
      </c>
      <c r="SLI1516" s="229" t="s">
        <v>437</v>
      </c>
      <c r="SLJ1516" s="229" t="s">
        <v>282</v>
      </c>
      <c r="SLK1516" s="229" t="s">
        <v>3880</v>
      </c>
      <c r="SLL1516" s="229" t="s">
        <v>1481</v>
      </c>
      <c r="SLM1516" s="229" t="s">
        <v>523</v>
      </c>
      <c r="SLN1516" s="229" t="s">
        <v>289</v>
      </c>
      <c r="SLO1516" s="229" t="s">
        <v>35</v>
      </c>
      <c r="SLP1516" s="229" t="s">
        <v>27</v>
      </c>
      <c r="SLQ1516" s="229" t="s">
        <v>181</v>
      </c>
      <c r="SLR1516" s="229" t="s">
        <v>3881</v>
      </c>
      <c r="SLS1516" s="229" t="s">
        <v>239</v>
      </c>
      <c r="SLT1516" s="229" t="s">
        <v>1186</v>
      </c>
      <c r="SLU1516" s="229" t="s">
        <v>222</v>
      </c>
      <c r="SLV1516" s="229" t="s">
        <v>223</v>
      </c>
      <c r="SLW1516" s="229" t="s">
        <v>172</v>
      </c>
      <c r="SLX1516" s="229" t="s">
        <v>289</v>
      </c>
      <c r="SLY1516" s="229" t="s">
        <v>227</v>
      </c>
      <c r="SMC1516" s="229">
        <v>2024</v>
      </c>
      <c r="SMD1516" s="229" t="s">
        <v>57</v>
      </c>
      <c r="SME1516" s="229" t="s">
        <v>3875</v>
      </c>
      <c r="SMF1516" s="229">
        <v>12963689</v>
      </c>
      <c r="SMG1516" s="229" t="s">
        <v>3876</v>
      </c>
      <c r="SMH1516" s="229" t="s">
        <v>310</v>
      </c>
      <c r="SMI1516" s="229" t="s">
        <v>3877</v>
      </c>
      <c r="SMJ1516" s="229" t="s">
        <v>1480</v>
      </c>
      <c r="SMK1516" s="229" t="s">
        <v>52</v>
      </c>
      <c r="SML1516" s="229" t="s">
        <v>3878</v>
      </c>
      <c r="SMN1516" s="229" t="s">
        <v>3879</v>
      </c>
      <c r="SMO1516" s="229" t="s">
        <v>437</v>
      </c>
      <c r="SMP1516" s="229" t="s">
        <v>282</v>
      </c>
      <c r="SMQ1516" s="229" t="s">
        <v>3880</v>
      </c>
      <c r="SMR1516" s="229" t="s">
        <v>1481</v>
      </c>
      <c r="SMS1516" s="229" t="s">
        <v>523</v>
      </c>
      <c r="SMT1516" s="229" t="s">
        <v>289</v>
      </c>
      <c r="SMU1516" s="229" t="s">
        <v>35</v>
      </c>
      <c r="SMV1516" s="229" t="s">
        <v>27</v>
      </c>
      <c r="SMW1516" s="229" t="s">
        <v>181</v>
      </c>
      <c r="SMX1516" s="229" t="s">
        <v>3881</v>
      </c>
      <c r="SMY1516" s="229" t="s">
        <v>239</v>
      </c>
      <c r="SMZ1516" s="229" t="s">
        <v>1186</v>
      </c>
      <c r="SNA1516" s="229" t="s">
        <v>222</v>
      </c>
      <c r="SNB1516" s="229" t="s">
        <v>223</v>
      </c>
      <c r="SNC1516" s="229" t="s">
        <v>172</v>
      </c>
      <c r="SND1516" s="229" t="s">
        <v>289</v>
      </c>
      <c r="SNE1516" s="229" t="s">
        <v>227</v>
      </c>
      <c r="SNI1516" s="229">
        <v>2024</v>
      </c>
      <c r="SNJ1516" s="229" t="s">
        <v>57</v>
      </c>
      <c r="SNK1516" s="229" t="s">
        <v>3875</v>
      </c>
      <c r="SNL1516" s="229">
        <v>12963689</v>
      </c>
      <c r="SNM1516" s="229" t="s">
        <v>3876</v>
      </c>
      <c r="SNN1516" s="229" t="s">
        <v>310</v>
      </c>
      <c r="SNO1516" s="229" t="s">
        <v>3877</v>
      </c>
      <c r="SNP1516" s="229" t="s">
        <v>1480</v>
      </c>
      <c r="SNQ1516" s="229" t="s">
        <v>52</v>
      </c>
      <c r="SNR1516" s="229" t="s">
        <v>3878</v>
      </c>
      <c r="SNT1516" s="229" t="s">
        <v>3879</v>
      </c>
      <c r="SNU1516" s="229" t="s">
        <v>437</v>
      </c>
      <c r="SNV1516" s="229" t="s">
        <v>282</v>
      </c>
      <c r="SNW1516" s="229" t="s">
        <v>3880</v>
      </c>
      <c r="SNX1516" s="229" t="s">
        <v>1481</v>
      </c>
      <c r="SNY1516" s="229" t="s">
        <v>523</v>
      </c>
      <c r="SNZ1516" s="229" t="s">
        <v>289</v>
      </c>
      <c r="SOA1516" s="229" t="s">
        <v>35</v>
      </c>
      <c r="SOB1516" s="229" t="s">
        <v>27</v>
      </c>
      <c r="SOC1516" s="229" t="s">
        <v>181</v>
      </c>
      <c r="SOD1516" s="229" t="s">
        <v>3881</v>
      </c>
      <c r="SOE1516" s="229" t="s">
        <v>239</v>
      </c>
      <c r="SOF1516" s="229" t="s">
        <v>1186</v>
      </c>
      <c r="SOG1516" s="229" t="s">
        <v>222</v>
      </c>
      <c r="SOH1516" s="229" t="s">
        <v>223</v>
      </c>
      <c r="SOI1516" s="229" t="s">
        <v>172</v>
      </c>
      <c r="SOJ1516" s="229" t="s">
        <v>289</v>
      </c>
      <c r="SOK1516" s="229" t="s">
        <v>227</v>
      </c>
      <c r="SOO1516" s="229">
        <v>2024</v>
      </c>
      <c r="SOP1516" s="229" t="s">
        <v>57</v>
      </c>
      <c r="SOQ1516" s="229" t="s">
        <v>3875</v>
      </c>
      <c r="SOR1516" s="229">
        <v>12963689</v>
      </c>
      <c r="SOS1516" s="229" t="s">
        <v>3876</v>
      </c>
      <c r="SOT1516" s="229" t="s">
        <v>310</v>
      </c>
      <c r="SOU1516" s="229" t="s">
        <v>3877</v>
      </c>
      <c r="SOV1516" s="229" t="s">
        <v>1480</v>
      </c>
      <c r="SOW1516" s="229" t="s">
        <v>52</v>
      </c>
      <c r="SOX1516" s="229" t="s">
        <v>3878</v>
      </c>
      <c r="SOZ1516" s="229" t="s">
        <v>3879</v>
      </c>
      <c r="SPA1516" s="229" t="s">
        <v>437</v>
      </c>
      <c r="SPB1516" s="229" t="s">
        <v>282</v>
      </c>
      <c r="SPC1516" s="229" t="s">
        <v>3880</v>
      </c>
      <c r="SPD1516" s="229" t="s">
        <v>1481</v>
      </c>
      <c r="SPE1516" s="229" t="s">
        <v>523</v>
      </c>
      <c r="SPF1516" s="229" t="s">
        <v>289</v>
      </c>
      <c r="SPG1516" s="229" t="s">
        <v>35</v>
      </c>
      <c r="SPH1516" s="229" t="s">
        <v>27</v>
      </c>
      <c r="SPI1516" s="229" t="s">
        <v>181</v>
      </c>
      <c r="SPJ1516" s="229" t="s">
        <v>3881</v>
      </c>
      <c r="SPK1516" s="229" t="s">
        <v>239</v>
      </c>
      <c r="SPL1516" s="229" t="s">
        <v>1186</v>
      </c>
      <c r="SPM1516" s="229" t="s">
        <v>222</v>
      </c>
      <c r="SPN1516" s="229" t="s">
        <v>223</v>
      </c>
      <c r="SPO1516" s="229" t="s">
        <v>172</v>
      </c>
      <c r="SPP1516" s="229" t="s">
        <v>289</v>
      </c>
      <c r="SPQ1516" s="229" t="s">
        <v>227</v>
      </c>
      <c r="SPU1516" s="229">
        <v>2024</v>
      </c>
      <c r="SPV1516" s="229" t="s">
        <v>57</v>
      </c>
      <c r="SPW1516" s="229" t="s">
        <v>3875</v>
      </c>
      <c r="SPX1516" s="229">
        <v>12963689</v>
      </c>
      <c r="SPY1516" s="229" t="s">
        <v>3876</v>
      </c>
      <c r="SPZ1516" s="229" t="s">
        <v>310</v>
      </c>
      <c r="SQA1516" s="229" t="s">
        <v>3877</v>
      </c>
      <c r="SQB1516" s="229" t="s">
        <v>1480</v>
      </c>
      <c r="SQC1516" s="229" t="s">
        <v>52</v>
      </c>
      <c r="SQD1516" s="229" t="s">
        <v>3878</v>
      </c>
      <c r="SQF1516" s="229" t="s">
        <v>3879</v>
      </c>
      <c r="SQG1516" s="229" t="s">
        <v>437</v>
      </c>
      <c r="SQH1516" s="229" t="s">
        <v>282</v>
      </c>
      <c r="SQI1516" s="229" t="s">
        <v>3880</v>
      </c>
      <c r="SQJ1516" s="229" t="s">
        <v>1481</v>
      </c>
      <c r="SQK1516" s="229" t="s">
        <v>523</v>
      </c>
      <c r="SQL1516" s="229" t="s">
        <v>289</v>
      </c>
      <c r="SQM1516" s="229" t="s">
        <v>35</v>
      </c>
      <c r="SQN1516" s="229" t="s">
        <v>27</v>
      </c>
      <c r="SQO1516" s="229" t="s">
        <v>181</v>
      </c>
      <c r="SQP1516" s="229" t="s">
        <v>3881</v>
      </c>
      <c r="SQQ1516" s="229" t="s">
        <v>239</v>
      </c>
      <c r="SQR1516" s="229" t="s">
        <v>1186</v>
      </c>
      <c r="SQS1516" s="229" t="s">
        <v>222</v>
      </c>
      <c r="SQT1516" s="229" t="s">
        <v>223</v>
      </c>
      <c r="SQU1516" s="229" t="s">
        <v>172</v>
      </c>
      <c r="SQV1516" s="229" t="s">
        <v>289</v>
      </c>
      <c r="SQW1516" s="229" t="s">
        <v>227</v>
      </c>
      <c r="SRA1516" s="229">
        <v>2024</v>
      </c>
      <c r="SRB1516" s="229" t="s">
        <v>57</v>
      </c>
      <c r="SRC1516" s="229" t="s">
        <v>3875</v>
      </c>
      <c r="SRD1516" s="229">
        <v>12963689</v>
      </c>
      <c r="SRE1516" s="229" t="s">
        <v>3876</v>
      </c>
      <c r="SRF1516" s="229" t="s">
        <v>310</v>
      </c>
      <c r="SRG1516" s="229" t="s">
        <v>3877</v>
      </c>
      <c r="SRH1516" s="229" t="s">
        <v>1480</v>
      </c>
      <c r="SRI1516" s="229" t="s">
        <v>52</v>
      </c>
      <c r="SRJ1516" s="229" t="s">
        <v>3878</v>
      </c>
      <c r="SRL1516" s="229" t="s">
        <v>3879</v>
      </c>
      <c r="SRM1516" s="229" t="s">
        <v>437</v>
      </c>
      <c r="SRN1516" s="229" t="s">
        <v>282</v>
      </c>
      <c r="SRO1516" s="229" t="s">
        <v>3880</v>
      </c>
      <c r="SRP1516" s="229" t="s">
        <v>1481</v>
      </c>
      <c r="SRQ1516" s="229" t="s">
        <v>523</v>
      </c>
      <c r="SRR1516" s="229" t="s">
        <v>289</v>
      </c>
      <c r="SRS1516" s="229" t="s">
        <v>35</v>
      </c>
      <c r="SRT1516" s="229" t="s">
        <v>27</v>
      </c>
      <c r="SRU1516" s="229" t="s">
        <v>181</v>
      </c>
      <c r="SRV1516" s="229" t="s">
        <v>3881</v>
      </c>
      <c r="SRW1516" s="229" t="s">
        <v>239</v>
      </c>
      <c r="SRX1516" s="229" t="s">
        <v>1186</v>
      </c>
      <c r="SRY1516" s="229" t="s">
        <v>222</v>
      </c>
      <c r="SRZ1516" s="229" t="s">
        <v>223</v>
      </c>
      <c r="SSA1516" s="229" t="s">
        <v>172</v>
      </c>
      <c r="SSB1516" s="229" t="s">
        <v>289</v>
      </c>
      <c r="SSC1516" s="229" t="s">
        <v>227</v>
      </c>
      <c r="SSG1516" s="229">
        <v>2024</v>
      </c>
      <c r="SSH1516" s="229" t="s">
        <v>57</v>
      </c>
      <c r="SSI1516" s="229" t="s">
        <v>3875</v>
      </c>
      <c r="SSJ1516" s="229">
        <v>12963689</v>
      </c>
      <c r="SSK1516" s="229" t="s">
        <v>3876</v>
      </c>
      <c r="SSL1516" s="229" t="s">
        <v>310</v>
      </c>
      <c r="SSM1516" s="229" t="s">
        <v>3877</v>
      </c>
      <c r="SSN1516" s="229" t="s">
        <v>1480</v>
      </c>
      <c r="SSO1516" s="229" t="s">
        <v>52</v>
      </c>
      <c r="SSP1516" s="229" t="s">
        <v>3878</v>
      </c>
      <c r="SSR1516" s="229" t="s">
        <v>3879</v>
      </c>
      <c r="SSS1516" s="229" t="s">
        <v>437</v>
      </c>
      <c r="SST1516" s="229" t="s">
        <v>282</v>
      </c>
      <c r="SSU1516" s="229" t="s">
        <v>3880</v>
      </c>
      <c r="SSV1516" s="229" t="s">
        <v>1481</v>
      </c>
      <c r="SSW1516" s="229" t="s">
        <v>523</v>
      </c>
      <c r="SSX1516" s="229" t="s">
        <v>289</v>
      </c>
      <c r="SSY1516" s="229" t="s">
        <v>35</v>
      </c>
      <c r="SSZ1516" s="229" t="s">
        <v>27</v>
      </c>
      <c r="STA1516" s="229" t="s">
        <v>181</v>
      </c>
      <c r="STB1516" s="229" t="s">
        <v>3881</v>
      </c>
      <c r="STC1516" s="229" t="s">
        <v>239</v>
      </c>
      <c r="STD1516" s="229" t="s">
        <v>1186</v>
      </c>
      <c r="STE1516" s="229" t="s">
        <v>222</v>
      </c>
      <c r="STF1516" s="229" t="s">
        <v>223</v>
      </c>
      <c r="STG1516" s="229" t="s">
        <v>172</v>
      </c>
      <c r="STH1516" s="229" t="s">
        <v>289</v>
      </c>
      <c r="STI1516" s="229" t="s">
        <v>227</v>
      </c>
      <c r="STM1516" s="229">
        <v>2024</v>
      </c>
      <c r="STN1516" s="229" t="s">
        <v>57</v>
      </c>
      <c r="STO1516" s="229" t="s">
        <v>3875</v>
      </c>
      <c r="STP1516" s="229">
        <v>12963689</v>
      </c>
      <c r="STQ1516" s="229" t="s">
        <v>3876</v>
      </c>
      <c r="STR1516" s="229" t="s">
        <v>310</v>
      </c>
      <c r="STS1516" s="229" t="s">
        <v>3877</v>
      </c>
      <c r="STT1516" s="229" t="s">
        <v>1480</v>
      </c>
      <c r="STU1516" s="229" t="s">
        <v>52</v>
      </c>
      <c r="STV1516" s="229" t="s">
        <v>3878</v>
      </c>
      <c r="STX1516" s="229" t="s">
        <v>3879</v>
      </c>
      <c r="STY1516" s="229" t="s">
        <v>437</v>
      </c>
      <c r="STZ1516" s="229" t="s">
        <v>282</v>
      </c>
      <c r="SUA1516" s="229" t="s">
        <v>3880</v>
      </c>
      <c r="SUB1516" s="229" t="s">
        <v>1481</v>
      </c>
      <c r="SUC1516" s="229" t="s">
        <v>523</v>
      </c>
      <c r="SUD1516" s="229" t="s">
        <v>289</v>
      </c>
      <c r="SUE1516" s="229" t="s">
        <v>35</v>
      </c>
      <c r="SUF1516" s="229" t="s">
        <v>27</v>
      </c>
      <c r="SUG1516" s="229" t="s">
        <v>181</v>
      </c>
      <c r="SUH1516" s="229" t="s">
        <v>3881</v>
      </c>
      <c r="SUI1516" s="229" t="s">
        <v>239</v>
      </c>
      <c r="SUJ1516" s="229" t="s">
        <v>1186</v>
      </c>
      <c r="SUK1516" s="229" t="s">
        <v>222</v>
      </c>
      <c r="SUL1516" s="229" t="s">
        <v>223</v>
      </c>
      <c r="SUM1516" s="229" t="s">
        <v>172</v>
      </c>
      <c r="SUN1516" s="229" t="s">
        <v>289</v>
      </c>
      <c r="SUO1516" s="229" t="s">
        <v>227</v>
      </c>
      <c r="SUS1516" s="229">
        <v>2024</v>
      </c>
      <c r="SUT1516" s="229" t="s">
        <v>57</v>
      </c>
      <c r="SUU1516" s="229" t="s">
        <v>3875</v>
      </c>
      <c r="SUV1516" s="229">
        <v>12963689</v>
      </c>
      <c r="SUW1516" s="229" t="s">
        <v>3876</v>
      </c>
      <c r="SUX1516" s="229" t="s">
        <v>310</v>
      </c>
      <c r="SUY1516" s="229" t="s">
        <v>3877</v>
      </c>
      <c r="SUZ1516" s="229" t="s">
        <v>1480</v>
      </c>
      <c r="SVA1516" s="229" t="s">
        <v>52</v>
      </c>
      <c r="SVB1516" s="229" t="s">
        <v>3878</v>
      </c>
      <c r="SVD1516" s="229" t="s">
        <v>3879</v>
      </c>
      <c r="SVE1516" s="229" t="s">
        <v>437</v>
      </c>
      <c r="SVF1516" s="229" t="s">
        <v>282</v>
      </c>
      <c r="SVG1516" s="229" t="s">
        <v>3880</v>
      </c>
      <c r="SVH1516" s="229" t="s">
        <v>1481</v>
      </c>
      <c r="SVI1516" s="229" t="s">
        <v>523</v>
      </c>
      <c r="SVJ1516" s="229" t="s">
        <v>289</v>
      </c>
      <c r="SVK1516" s="229" t="s">
        <v>35</v>
      </c>
      <c r="SVL1516" s="229" t="s">
        <v>27</v>
      </c>
      <c r="SVM1516" s="229" t="s">
        <v>181</v>
      </c>
      <c r="SVN1516" s="229" t="s">
        <v>3881</v>
      </c>
      <c r="SVO1516" s="229" t="s">
        <v>239</v>
      </c>
      <c r="SVP1516" s="229" t="s">
        <v>1186</v>
      </c>
      <c r="SVQ1516" s="229" t="s">
        <v>222</v>
      </c>
      <c r="SVR1516" s="229" t="s">
        <v>223</v>
      </c>
      <c r="SVS1516" s="229" t="s">
        <v>172</v>
      </c>
      <c r="SVT1516" s="229" t="s">
        <v>289</v>
      </c>
      <c r="SVU1516" s="229" t="s">
        <v>227</v>
      </c>
      <c r="SVY1516" s="229">
        <v>2024</v>
      </c>
      <c r="SVZ1516" s="229" t="s">
        <v>57</v>
      </c>
      <c r="SWA1516" s="229" t="s">
        <v>3875</v>
      </c>
      <c r="SWB1516" s="229">
        <v>12963689</v>
      </c>
      <c r="SWC1516" s="229" t="s">
        <v>3876</v>
      </c>
      <c r="SWD1516" s="229" t="s">
        <v>310</v>
      </c>
      <c r="SWE1516" s="229" t="s">
        <v>3877</v>
      </c>
      <c r="SWF1516" s="229" t="s">
        <v>1480</v>
      </c>
      <c r="SWG1516" s="229" t="s">
        <v>52</v>
      </c>
      <c r="SWH1516" s="229" t="s">
        <v>3878</v>
      </c>
      <c r="SWJ1516" s="229" t="s">
        <v>3879</v>
      </c>
      <c r="SWK1516" s="229" t="s">
        <v>437</v>
      </c>
      <c r="SWL1516" s="229" t="s">
        <v>282</v>
      </c>
      <c r="SWM1516" s="229" t="s">
        <v>3880</v>
      </c>
      <c r="SWN1516" s="229" t="s">
        <v>1481</v>
      </c>
      <c r="SWO1516" s="229" t="s">
        <v>523</v>
      </c>
      <c r="SWP1516" s="229" t="s">
        <v>289</v>
      </c>
      <c r="SWQ1516" s="229" t="s">
        <v>35</v>
      </c>
      <c r="SWR1516" s="229" t="s">
        <v>27</v>
      </c>
      <c r="SWS1516" s="229" t="s">
        <v>181</v>
      </c>
      <c r="SWT1516" s="229" t="s">
        <v>3881</v>
      </c>
      <c r="SWU1516" s="229" t="s">
        <v>239</v>
      </c>
      <c r="SWV1516" s="229" t="s">
        <v>1186</v>
      </c>
      <c r="SWW1516" s="229" t="s">
        <v>222</v>
      </c>
      <c r="SWX1516" s="229" t="s">
        <v>223</v>
      </c>
      <c r="SWY1516" s="229" t="s">
        <v>172</v>
      </c>
      <c r="SWZ1516" s="229" t="s">
        <v>289</v>
      </c>
      <c r="SXA1516" s="229" t="s">
        <v>227</v>
      </c>
      <c r="SXE1516" s="229">
        <v>2024</v>
      </c>
      <c r="SXF1516" s="229" t="s">
        <v>57</v>
      </c>
      <c r="SXG1516" s="229" t="s">
        <v>3875</v>
      </c>
      <c r="SXH1516" s="229">
        <v>12963689</v>
      </c>
      <c r="SXI1516" s="229" t="s">
        <v>3876</v>
      </c>
      <c r="SXJ1516" s="229" t="s">
        <v>310</v>
      </c>
      <c r="SXK1516" s="229" t="s">
        <v>3877</v>
      </c>
      <c r="SXL1516" s="229" t="s">
        <v>1480</v>
      </c>
      <c r="SXM1516" s="229" t="s">
        <v>52</v>
      </c>
      <c r="SXN1516" s="229" t="s">
        <v>3878</v>
      </c>
      <c r="SXP1516" s="229" t="s">
        <v>3879</v>
      </c>
      <c r="SXQ1516" s="229" t="s">
        <v>437</v>
      </c>
      <c r="SXR1516" s="229" t="s">
        <v>282</v>
      </c>
      <c r="SXS1516" s="229" t="s">
        <v>3880</v>
      </c>
      <c r="SXT1516" s="229" t="s">
        <v>1481</v>
      </c>
      <c r="SXU1516" s="229" t="s">
        <v>523</v>
      </c>
      <c r="SXV1516" s="229" t="s">
        <v>289</v>
      </c>
      <c r="SXW1516" s="229" t="s">
        <v>35</v>
      </c>
      <c r="SXX1516" s="229" t="s">
        <v>27</v>
      </c>
      <c r="SXY1516" s="229" t="s">
        <v>181</v>
      </c>
      <c r="SXZ1516" s="229" t="s">
        <v>3881</v>
      </c>
      <c r="SYA1516" s="229" t="s">
        <v>239</v>
      </c>
      <c r="SYB1516" s="229" t="s">
        <v>1186</v>
      </c>
      <c r="SYC1516" s="229" t="s">
        <v>222</v>
      </c>
      <c r="SYD1516" s="229" t="s">
        <v>223</v>
      </c>
      <c r="SYE1516" s="229" t="s">
        <v>172</v>
      </c>
      <c r="SYF1516" s="229" t="s">
        <v>289</v>
      </c>
      <c r="SYG1516" s="229" t="s">
        <v>227</v>
      </c>
      <c r="SYK1516" s="229">
        <v>2024</v>
      </c>
      <c r="SYL1516" s="229" t="s">
        <v>57</v>
      </c>
      <c r="SYM1516" s="229" t="s">
        <v>3875</v>
      </c>
      <c r="SYN1516" s="229">
        <v>12963689</v>
      </c>
      <c r="SYO1516" s="229" t="s">
        <v>3876</v>
      </c>
      <c r="SYP1516" s="229" t="s">
        <v>310</v>
      </c>
      <c r="SYQ1516" s="229" t="s">
        <v>3877</v>
      </c>
      <c r="SYR1516" s="229" t="s">
        <v>1480</v>
      </c>
      <c r="SYS1516" s="229" t="s">
        <v>52</v>
      </c>
      <c r="SYT1516" s="229" t="s">
        <v>3878</v>
      </c>
      <c r="SYV1516" s="229" t="s">
        <v>3879</v>
      </c>
      <c r="SYW1516" s="229" t="s">
        <v>437</v>
      </c>
      <c r="SYX1516" s="229" t="s">
        <v>282</v>
      </c>
      <c r="SYY1516" s="229" t="s">
        <v>3880</v>
      </c>
      <c r="SYZ1516" s="229" t="s">
        <v>1481</v>
      </c>
      <c r="SZA1516" s="229" t="s">
        <v>523</v>
      </c>
      <c r="SZB1516" s="229" t="s">
        <v>289</v>
      </c>
      <c r="SZC1516" s="229" t="s">
        <v>35</v>
      </c>
      <c r="SZD1516" s="229" t="s">
        <v>27</v>
      </c>
      <c r="SZE1516" s="229" t="s">
        <v>181</v>
      </c>
      <c r="SZF1516" s="229" t="s">
        <v>3881</v>
      </c>
      <c r="SZG1516" s="229" t="s">
        <v>239</v>
      </c>
      <c r="SZH1516" s="229" t="s">
        <v>1186</v>
      </c>
      <c r="SZI1516" s="229" t="s">
        <v>222</v>
      </c>
      <c r="SZJ1516" s="229" t="s">
        <v>223</v>
      </c>
      <c r="SZK1516" s="229" t="s">
        <v>172</v>
      </c>
      <c r="SZL1516" s="229" t="s">
        <v>289</v>
      </c>
      <c r="SZM1516" s="229" t="s">
        <v>227</v>
      </c>
      <c r="SZQ1516" s="229">
        <v>2024</v>
      </c>
      <c r="SZR1516" s="229" t="s">
        <v>57</v>
      </c>
      <c r="SZS1516" s="229" t="s">
        <v>3875</v>
      </c>
      <c r="SZT1516" s="229">
        <v>12963689</v>
      </c>
      <c r="SZU1516" s="229" t="s">
        <v>3876</v>
      </c>
      <c r="SZV1516" s="229" t="s">
        <v>310</v>
      </c>
      <c r="SZW1516" s="229" t="s">
        <v>3877</v>
      </c>
      <c r="SZX1516" s="229" t="s">
        <v>1480</v>
      </c>
      <c r="SZY1516" s="229" t="s">
        <v>52</v>
      </c>
      <c r="SZZ1516" s="229" t="s">
        <v>3878</v>
      </c>
      <c r="TAB1516" s="229" t="s">
        <v>3879</v>
      </c>
      <c r="TAC1516" s="229" t="s">
        <v>437</v>
      </c>
      <c r="TAD1516" s="229" t="s">
        <v>282</v>
      </c>
      <c r="TAE1516" s="229" t="s">
        <v>3880</v>
      </c>
      <c r="TAF1516" s="229" t="s">
        <v>1481</v>
      </c>
      <c r="TAG1516" s="229" t="s">
        <v>523</v>
      </c>
      <c r="TAH1516" s="229" t="s">
        <v>289</v>
      </c>
      <c r="TAI1516" s="229" t="s">
        <v>35</v>
      </c>
      <c r="TAJ1516" s="229" t="s">
        <v>27</v>
      </c>
      <c r="TAK1516" s="229" t="s">
        <v>181</v>
      </c>
      <c r="TAL1516" s="229" t="s">
        <v>3881</v>
      </c>
      <c r="TAM1516" s="229" t="s">
        <v>239</v>
      </c>
      <c r="TAN1516" s="229" t="s">
        <v>1186</v>
      </c>
      <c r="TAO1516" s="229" t="s">
        <v>222</v>
      </c>
      <c r="TAP1516" s="229" t="s">
        <v>223</v>
      </c>
      <c r="TAQ1516" s="229" t="s">
        <v>172</v>
      </c>
      <c r="TAR1516" s="229" t="s">
        <v>289</v>
      </c>
      <c r="TAS1516" s="229" t="s">
        <v>227</v>
      </c>
      <c r="TAW1516" s="229">
        <v>2024</v>
      </c>
      <c r="TAX1516" s="229" t="s">
        <v>57</v>
      </c>
      <c r="TAY1516" s="229" t="s">
        <v>3875</v>
      </c>
      <c r="TAZ1516" s="229">
        <v>12963689</v>
      </c>
      <c r="TBA1516" s="229" t="s">
        <v>3876</v>
      </c>
      <c r="TBB1516" s="229" t="s">
        <v>310</v>
      </c>
      <c r="TBC1516" s="229" t="s">
        <v>3877</v>
      </c>
      <c r="TBD1516" s="229" t="s">
        <v>1480</v>
      </c>
      <c r="TBE1516" s="229" t="s">
        <v>52</v>
      </c>
      <c r="TBF1516" s="229" t="s">
        <v>3878</v>
      </c>
      <c r="TBH1516" s="229" t="s">
        <v>3879</v>
      </c>
      <c r="TBI1516" s="229" t="s">
        <v>437</v>
      </c>
      <c r="TBJ1516" s="229" t="s">
        <v>282</v>
      </c>
      <c r="TBK1516" s="229" t="s">
        <v>3880</v>
      </c>
      <c r="TBL1516" s="229" t="s">
        <v>1481</v>
      </c>
      <c r="TBM1516" s="229" t="s">
        <v>523</v>
      </c>
      <c r="TBN1516" s="229" t="s">
        <v>289</v>
      </c>
      <c r="TBO1516" s="229" t="s">
        <v>35</v>
      </c>
      <c r="TBP1516" s="229" t="s">
        <v>27</v>
      </c>
      <c r="TBQ1516" s="229" t="s">
        <v>181</v>
      </c>
      <c r="TBR1516" s="229" t="s">
        <v>3881</v>
      </c>
      <c r="TBS1516" s="229" t="s">
        <v>239</v>
      </c>
      <c r="TBT1516" s="229" t="s">
        <v>1186</v>
      </c>
      <c r="TBU1516" s="229" t="s">
        <v>222</v>
      </c>
      <c r="TBV1516" s="229" t="s">
        <v>223</v>
      </c>
      <c r="TBW1516" s="229" t="s">
        <v>172</v>
      </c>
      <c r="TBX1516" s="229" t="s">
        <v>289</v>
      </c>
      <c r="TBY1516" s="229" t="s">
        <v>227</v>
      </c>
      <c r="TCC1516" s="229">
        <v>2024</v>
      </c>
      <c r="TCD1516" s="229" t="s">
        <v>57</v>
      </c>
      <c r="TCE1516" s="229" t="s">
        <v>3875</v>
      </c>
      <c r="TCF1516" s="229">
        <v>12963689</v>
      </c>
      <c r="TCG1516" s="229" t="s">
        <v>3876</v>
      </c>
      <c r="TCH1516" s="229" t="s">
        <v>310</v>
      </c>
      <c r="TCI1516" s="229" t="s">
        <v>3877</v>
      </c>
      <c r="TCJ1516" s="229" t="s">
        <v>1480</v>
      </c>
      <c r="TCK1516" s="229" t="s">
        <v>52</v>
      </c>
      <c r="TCL1516" s="229" t="s">
        <v>3878</v>
      </c>
      <c r="TCN1516" s="229" t="s">
        <v>3879</v>
      </c>
      <c r="TCO1516" s="229" t="s">
        <v>437</v>
      </c>
      <c r="TCP1516" s="229" t="s">
        <v>282</v>
      </c>
      <c r="TCQ1516" s="229" t="s">
        <v>3880</v>
      </c>
      <c r="TCR1516" s="229" t="s">
        <v>1481</v>
      </c>
      <c r="TCS1516" s="229" t="s">
        <v>523</v>
      </c>
      <c r="TCT1516" s="229" t="s">
        <v>289</v>
      </c>
      <c r="TCU1516" s="229" t="s">
        <v>35</v>
      </c>
      <c r="TCV1516" s="229" t="s">
        <v>27</v>
      </c>
      <c r="TCW1516" s="229" t="s">
        <v>181</v>
      </c>
      <c r="TCX1516" s="229" t="s">
        <v>3881</v>
      </c>
      <c r="TCY1516" s="229" t="s">
        <v>239</v>
      </c>
      <c r="TCZ1516" s="229" t="s">
        <v>1186</v>
      </c>
      <c r="TDA1516" s="229" t="s">
        <v>222</v>
      </c>
      <c r="TDB1516" s="229" t="s">
        <v>223</v>
      </c>
      <c r="TDC1516" s="229" t="s">
        <v>172</v>
      </c>
      <c r="TDD1516" s="229" t="s">
        <v>289</v>
      </c>
      <c r="TDE1516" s="229" t="s">
        <v>227</v>
      </c>
      <c r="TDI1516" s="229">
        <v>2024</v>
      </c>
      <c r="TDJ1516" s="229" t="s">
        <v>57</v>
      </c>
      <c r="TDK1516" s="229" t="s">
        <v>3875</v>
      </c>
      <c r="TDL1516" s="229">
        <v>12963689</v>
      </c>
      <c r="TDM1516" s="229" t="s">
        <v>3876</v>
      </c>
      <c r="TDN1516" s="229" t="s">
        <v>310</v>
      </c>
      <c r="TDO1516" s="229" t="s">
        <v>3877</v>
      </c>
      <c r="TDP1516" s="229" t="s">
        <v>1480</v>
      </c>
      <c r="TDQ1516" s="229" t="s">
        <v>52</v>
      </c>
      <c r="TDR1516" s="229" t="s">
        <v>3878</v>
      </c>
      <c r="TDT1516" s="229" t="s">
        <v>3879</v>
      </c>
      <c r="TDU1516" s="229" t="s">
        <v>437</v>
      </c>
      <c r="TDV1516" s="229" t="s">
        <v>282</v>
      </c>
      <c r="TDW1516" s="229" t="s">
        <v>3880</v>
      </c>
      <c r="TDX1516" s="229" t="s">
        <v>1481</v>
      </c>
      <c r="TDY1516" s="229" t="s">
        <v>523</v>
      </c>
      <c r="TDZ1516" s="229" t="s">
        <v>289</v>
      </c>
      <c r="TEA1516" s="229" t="s">
        <v>35</v>
      </c>
      <c r="TEB1516" s="229" t="s">
        <v>27</v>
      </c>
      <c r="TEC1516" s="229" t="s">
        <v>181</v>
      </c>
      <c r="TED1516" s="229" t="s">
        <v>3881</v>
      </c>
      <c r="TEE1516" s="229" t="s">
        <v>239</v>
      </c>
      <c r="TEF1516" s="229" t="s">
        <v>1186</v>
      </c>
      <c r="TEG1516" s="229" t="s">
        <v>222</v>
      </c>
      <c r="TEH1516" s="229" t="s">
        <v>223</v>
      </c>
      <c r="TEI1516" s="229" t="s">
        <v>172</v>
      </c>
      <c r="TEJ1516" s="229" t="s">
        <v>289</v>
      </c>
      <c r="TEK1516" s="229" t="s">
        <v>227</v>
      </c>
      <c r="TEO1516" s="229">
        <v>2024</v>
      </c>
      <c r="TEP1516" s="229" t="s">
        <v>57</v>
      </c>
      <c r="TEQ1516" s="229" t="s">
        <v>3875</v>
      </c>
      <c r="TER1516" s="229">
        <v>12963689</v>
      </c>
      <c r="TES1516" s="229" t="s">
        <v>3876</v>
      </c>
      <c r="TET1516" s="229" t="s">
        <v>310</v>
      </c>
      <c r="TEU1516" s="229" t="s">
        <v>3877</v>
      </c>
      <c r="TEV1516" s="229" t="s">
        <v>1480</v>
      </c>
      <c r="TEW1516" s="229" t="s">
        <v>52</v>
      </c>
      <c r="TEX1516" s="229" t="s">
        <v>3878</v>
      </c>
      <c r="TEZ1516" s="229" t="s">
        <v>3879</v>
      </c>
      <c r="TFA1516" s="229" t="s">
        <v>437</v>
      </c>
      <c r="TFB1516" s="229" t="s">
        <v>282</v>
      </c>
      <c r="TFC1516" s="229" t="s">
        <v>3880</v>
      </c>
      <c r="TFD1516" s="229" t="s">
        <v>1481</v>
      </c>
      <c r="TFE1516" s="229" t="s">
        <v>523</v>
      </c>
      <c r="TFF1516" s="229" t="s">
        <v>289</v>
      </c>
      <c r="TFG1516" s="229" t="s">
        <v>35</v>
      </c>
      <c r="TFH1516" s="229" t="s">
        <v>27</v>
      </c>
      <c r="TFI1516" s="229" t="s">
        <v>181</v>
      </c>
      <c r="TFJ1516" s="229" t="s">
        <v>3881</v>
      </c>
      <c r="TFK1516" s="229" t="s">
        <v>239</v>
      </c>
      <c r="TFL1516" s="229" t="s">
        <v>1186</v>
      </c>
      <c r="TFM1516" s="229" t="s">
        <v>222</v>
      </c>
      <c r="TFN1516" s="229" t="s">
        <v>223</v>
      </c>
      <c r="TFO1516" s="229" t="s">
        <v>172</v>
      </c>
      <c r="TFP1516" s="229" t="s">
        <v>289</v>
      </c>
      <c r="TFQ1516" s="229" t="s">
        <v>227</v>
      </c>
      <c r="TFU1516" s="229">
        <v>2024</v>
      </c>
      <c r="TFV1516" s="229" t="s">
        <v>57</v>
      </c>
      <c r="TFW1516" s="229" t="s">
        <v>3875</v>
      </c>
      <c r="TFX1516" s="229">
        <v>12963689</v>
      </c>
      <c r="TFY1516" s="229" t="s">
        <v>3876</v>
      </c>
      <c r="TFZ1516" s="229" t="s">
        <v>310</v>
      </c>
      <c r="TGA1516" s="229" t="s">
        <v>3877</v>
      </c>
      <c r="TGB1516" s="229" t="s">
        <v>1480</v>
      </c>
      <c r="TGC1516" s="229" t="s">
        <v>52</v>
      </c>
      <c r="TGD1516" s="229" t="s">
        <v>3878</v>
      </c>
      <c r="TGF1516" s="229" t="s">
        <v>3879</v>
      </c>
      <c r="TGG1516" s="229" t="s">
        <v>437</v>
      </c>
      <c r="TGH1516" s="229" t="s">
        <v>282</v>
      </c>
      <c r="TGI1516" s="229" t="s">
        <v>3880</v>
      </c>
      <c r="TGJ1516" s="229" t="s">
        <v>1481</v>
      </c>
      <c r="TGK1516" s="229" t="s">
        <v>523</v>
      </c>
      <c r="TGL1516" s="229" t="s">
        <v>289</v>
      </c>
      <c r="TGM1516" s="229" t="s">
        <v>35</v>
      </c>
      <c r="TGN1516" s="229" t="s">
        <v>27</v>
      </c>
      <c r="TGO1516" s="229" t="s">
        <v>181</v>
      </c>
      <c r="TGP1516" s="229" t="s">
        <v>3881</v>
      </c>
      <c r="TGQ1516" s="229" t="s">
        <v>239</v>
      </c>
      <c r="TGR1516" s="229" t="s">
        <v>1186</v>
      </c>
      <c r="TGS1516" s="229" t="s">
        <v>222</v>
      </c>
      <c r="TGT1516" s="229" t="s">
        <v>223</v>
      </c>
      <c r="TGU1516" s="229" t="s">
        <v>172</v>
      </c>
      <c r="TGV1516" s="229" t="s">
        <v>289</v>
      </c>
      <c r="TGW1516" s="229" t="s">
        <v>227</v>
      </c>
      <c r="THA1516" s="229">
        <v>2024</v>
      </c>
      <c r="THB1516" s="229" t="s">
        <v>57</v>
      </c>
      <c r="THC1516" s="229" t="s">
        <v>3875</v>
      </c>
      <c r="THD1516" s="229">
        <v>12963689</v>
      </c>
      <c r="THE1516" s="229" t="s">
        <v>3876</v>
      </c>
      <c r="THF1516" s="229" t="s">
        <v>310</v>
      </c>
      <c r="THG1516" s="229" t="s">
        <v>3877</v>
      </c>
      <c r="THH1516" s="229" t="s">
        <v>1480</v>
      </c>
      <c r="THI1516" s="229" t="s">
        <v>52</v>
      </c>
      <c r="THJ1516" s="229" t="s">
        <v>3878</v>
      </c>
      <c r="THL1516" s="229" t="s">
        <v>3879</v>
      </c>
      <c r="THM1516" s="229" t="s">
        <v>437</v>
      </c>
      <c r="THN1516" s="229" t="s">
        <v>282</v>
      </c>
      <c r="THO1516" s="229" t="s">
        <v>3880</v>
      </c>
      <c r="THP1516" s="229" t="s">
        <v>1481</v>
      </c>
      <c r="THQ1516" s="229" t="s">
        <v>523</v>
      </c>
      <c r="THR1516" s="229" t="s">
        <v>289</v>
      </c>
      <c r="THS1516" s="229" t="s">
        <v>35</v>
      </c>
      <c r="THT1516" s="229" t="s">
        <v>27</v>
      </c>
      <c r="THU1516" s="229" t="s">
        <v>181</v>
      </c>
      <c r="THV1516" s="229" t="s">
        <v>3881</v>
      </c>
      <c r="THW1516" s="229" t="s">
        <v>239</v>
      </c>
      <c r="THX1516" s="229" t="s">
        <v>1186</v>
      </c>
      <c r="THY1516" s="229" t="s">
        <v>222</v>
      </c>
      <c r="THZ1516" s="229" t="s">
        <v>223</v>
      </c>
      <c r="TIA1516" s="229" t="s">
        <v>172</v>
      </c>
      <c r="TIB1516" s="229" t="s">
        <v>289</v>
      </c>
      <c r="TIC1516" s="229" t="s">
        <v>227</v>
      </c>
      <c r="TIG1516" s="229">
        <v>2024</v>
      </c>
      <c r="TIH1516" s="229" t="s">
        <v>57</v>
      </c>
      <c r="TII1516" s="229" t="s">
        <v>3875</v>
      </c>
      <c r="TIJ1516" s="229">
        <v>12963689</v>
      </c>
      <c r="TIK1516" s="229" t="s">
        <v>3876</v>
      </c>
      <c r="TIL1516" s="229" t="s">
        <v>310</v>
      </c>
      <c r="TIM1516" s="229" t="s">
        <v>3877</v>
      </c>
      <c r="TIN1516" s="229" t="s">
        <v>1480</v>
      </c>
      <c r="TIO1516" s="229" t="s">
        <v>52</v>
      </c>
      <c r="TIP1516" s="229" t="s">
        <v>3878</v>
      </c>
      <c r="TIR1516" s="229" t="s">
        <v>3879</v>
      </c>
      <c r="TIS1516" s="229" t="s">
        <v>437</v>
      </c>
      <c r="TIT1516" s="229" t="s">
        <v>282</v>
      </c>
      <c r="TIU1516" s="229" t="s">
        <v>3880</v>
      </c>
      <c r="TIV1516" s="229" t="s">
        <v>1481</v>
      </c>
      <c r="TIW1516" s="229" t="s">
        <v>523</v>
      </c>
      <c r="TIX1516" s="229" t="s">
        <v>289</v>
      </c>
      <c r="TIY1516" s="229" t="s">
        <v>35</v>
      </c>
      <c r="TIZ1516" s="229" t="s">
        <v>27</v>
      </c>
      <c r="TJA1516" s="229" t="s">
        <v>181</v>
      </c>
      <c r="TJB1516" s="229" t="s">
        <v>3881</v>
      </c>
      <c r="TJC1516" s="229" t="s">
        <v>239</v>
      </c>
      <c r="TJD1516" s="229" t="s">
        <v>1186</v>
      </c>
      <c r="TJE1516" s="229" t="s">
        <v>222</v>
      </c>
      <c r="TJF1516" s="229" t="s">
        <v>223</v>
      </c>
      <c r="TJG1516" s="229" t="s">
        <v>172</v>
      </c>
      <c r="TJH1516" s="229" t="s">
        <v>289</v>
      </c>
      <c r="TJI1516" s="229" t="s">
        <v>227</v>
      </c>
      <c r="TJM1516" s="229">
        <v>2024</v>
      </c>
      <c r="TJN1516" s="229" t="s">
        <v>57</v>
      </c>
      <c r="TJO1516" s="229" t="s">
        <v>3875</v>
      </c>
      <c r="TJP1516" s="229">
        <v>12963689</v>
      </c>
      <c r="TJQ1516" s="229" t="s">
        <v>3876</v>
      </c>
      <c r="TJR1516" s="229" t="s">
        <v>310</v>
      </c>
      <c r="TJS1516" s="229" t="s">
        <v>3877</v>
      </c>
      <c r="TJT1516" s="229" t="s">
        <v>1480</v>
      </c>
      <c r="TJU1516" s="229" t="s">
        <v>52</v>
      </c>
      <c r="TJV1516" s="229" t="s">
        <v>3878</v>
      </c>
      <c r="TJX1516" s="229" t="s">
        <v>3879</v>
      </c>
      <c r="TJY1516" s="229" t="s">
        <v>437</v>
      </c>
      <c r="TJZ1516" s="229" t="s">
        <v>282</v>
      </c>
      <c r="TKA1516" s="229" t="s">
        <v>3880</v>
      </c>
      <c r="TKB1516" s="229" t="s">
        <v>1481</v>
      </c>
      <c r="TKC1516" s="229" t="s">
        <v>523</v>
      </c>
      <c r="TKD1516" s="229" t="s">
        <v>289</v>
      </c>
      <c r="TKE1516" s="229" t="s">
        <v>35</v>
      </c>
      <c r="TKF1516" s="229" t="s">
        <v>27</v>
      </c>
      <c r="TKG1516" s="229" t="s">
        <v>181</v>
      </c>
      <c r="TKH1516" s="229" t="s">
        <v>3881</v>
      </c>
      <c r="TKI1516" s="229" t="s">
        <v>239</v>
      </c>
      <c r="TKJ1516" s="229" t="s">
        <v>1186</v>
      </c>
      <c r="TKK1516" s="229" t="s">
        <v>222</v>
      </c>
      <c r="TKL1516" s="229" t="s">
        <v>223</v>
      </c>
      <c r="TKM1516" s="229" t="s">
        <v>172</v>
      </c>
      <c r="TKN1516" s="229" t="s">
        <v>289</v>
      </c>
      <c r="TKO1516" s="229" t="s">
        <v>227</v>
      </c>
      <c r="TKS1516" s="229">
        <v>2024</v>
      </c>
      <c r="TKT1516" s="229" t="s">
        <v>57</v>
      </c>
      <c r="TKU1516" s="229" t="s">
        <v>3875</v>
      </c>
      <c r="TKV1516" s="229">
        <v>12963689</v>
      </c>
      <c r="TKW1516" s="229" t="s">
        <v>3876</v>
      </c>
      <c r="TKX1516" s="229" t="s">
        <v>310</v>
      </c>
      <c r="TKY1516" s="229" t="s">
        <v>3877</v>
      </c>
      <c r="TKZ1516" s="229" t="s">
        <v>1480</v>
      </c>
      <c r="TLA1516" s="229" t="s">
        <v>52</v>
      </c>
      <c r="TLB1516" s="229" t="s">
        <v>3878</v>
      </c>
      <c r="TLD1516" s="229" t="s">
        <v>3879</v>
      </c>
      <c r="TLE1516" s="229" t="s">
        <v>437</v>
      </c>
      <c r="TLF1516" s="229" t="s">
        <v>282</v>
      </c>
      <c r="TLG1516" s="229" t="s">
        <v>3880</v>
      </c>
      <c r="TLH1516" s="229" t="s">
        <v>1481</v>
      </c>
      <c r="TLI1516" s="229" t="s">
        <v>523</v>
      </c>
      <c r="TLJ1516" s="229" t="s">
        <v>289</v>
      </c>
      <c r="TLK1516" s="229" t="s">
        <v>35</v>
      </c>
      <c r="TLL1516" s="229" t="s">
        <v>27</v>
      </c>
      <c r="TLM1516" s="229" t="s">
        <v>181</v>
      </c>
      <c r="TLN1516" s="229" t="s">
        <v>3881</v>
      </c>
      <c r="TLO1516" s="229" t="s">
        <v>239</v>
      </c>
      <c r="TLP1516" s="229" t="s">
        <v>1186</v>
      </c>
      <c r="TLQ1516" s="229" t="s">
        <v>222</v>
      </c>
      <c r="TLR1516" s="229" t="s">
        <v>223</v>
      </c>
      <c r="TLS1516" s="229" t="s">
        <v>172</v>
      </c>
      <c r="TLT1516" s="229" t="s">
        <v>289</v>
      </c>
      <c r="TLU1516" s="229" t="s">
        <v>227</v>
      </c>
      <c r="TLY1516" s="229">
        <v>2024</v>
      </c>
      <c r="TLZ1516" s="229" t="s">
        <v>57</v>
      </c>
      <c r="TMA1516" s="229" t="s">
        <v>3875</v>
      </c>
      <c r="TMB1516" s="229">
        <v>12963689</v>
      </c>
      <c r="TMC1516" s="229" t="s">
        <v>3876</v>
      </c>
      <c r="TMD1516" s="229" t="s">
        <v>310</v>
      </c>
      <c r="TME1516" s="229" t="s">
        <v>3877</v>
      </c>
      <c r="TMF1516" s="229" t="s">
        <v>1480</v>
      </c>
      <c r="TMG1516" s="229" t="s">
        <v>52</v>
      </c>
      <c r="TMH1516" s="229" t="s">
        <v>3878</v>
      </c>
      <c r="TMJ1516" s="229" t="s">
        <v>3879</v>
      </c>
      <c r="TMK1516" s="229" t="s">
        <v>437</v>
      </c>
      <c r="TML1516" s="229" t="s">
        <v>282</v>
      </c>
      <c r="TMM1516" s="229" t="s">
        <v>3880</v>
      </c>
      <c r="TMN1516" s="229" t="s">
        <v>1481</v>
      </c>
      <c r="TMO1516" s="229" t="s">
        <v>523</v>
      </c>
      <c r="TMP1516" s="229" t="s">
        <v>289</v>
      </c>
      <c r="TMQ1516" s="229" t="s">
        <v>35</v>
      </c>
      <c r="TMR1516" s="229" t="s">
        <v>27</v>
      </c>
      <c r="TMS1516" s="229" t="s">
        <v>181</v>
      </c>
      <c r="TMT1516" s="229" t="s">
        <v>3881</v>
      </c>
      <c r="TMU1516" s="229" t="s">
        <v>239</v>
      </c>
      <c r="TMV1516" s="229" t="s">
        <v>1186</v>
      </c>
      <c r="TMW1516" s="229" t="s">
        <v>222</v>
      </c>
      <c r="TMX1516" s="229" t="s">
        <v>223</v>
      </c>
      <c r="TMY1516" s="229" t="s">
        <v>172</v>
      </c>
      <c r="TMZ1516" s="229" t="s">
        <v>289</v>
      </c>
      <c r="TNA1516" s="229" t="s">
        <v>227</v>
      </c>
      <c r="TNE1516" s="229">
        <v>2024</v>
      </c>
      <c r="TNF1516" s="229" t="s">
        <v>57</v>
      </c>
      <c r="TNG1516" s="229" t="s">
        <v>3875</v>
      </c>
      <c r="TNH1516" s="229">
        <v>12963689</v>
      </c>
      <c r="TNI1516" s="229" t="s">
        <v>3876</v>
      </c>
      <c r="TNJ1516" s="229" t="s">
        <v>310</v>
      </c>
      <c r="TNK1516" s="229" t="s">
        <v>3877</v>
      </c>
      <c r="TNL1516" s="229" t="s">
        <v>1480</v>
      </c>
      <c r="TNM1516" s="229" t="s">
        <v>52</v>
      </c>
      <c r="TNN1516" s="229" t="s">
        <v>3878</v>
      </c>
      <c r="TNP1516" s="229" t="s">
        <v>3879</v>
      </c>
      <c r="TNQ1516" s="229" t="s">
        <v>437</v>
      </c>
      <c r="TNR1516" s="229" t="s">
        <v>282</v>
      </c>
      <c r="TNS1516" s="229" t="s">
        <v>3880</v>
      </c>
      <c r="TNT1516" s="229" t="s">
        <v>1481</v>
      </c>
      <c r="TNU1516" s="229" t="s">
        <v>523</v>
      </c>
      <c r="TNV1516" s="229" t="s">
        <v>289</v>
      </c>
      <c r="TNW1516" s="229" t="s">
        <v>35</v>
      </c>
      <c r="TNX1516" s="229" t="s">
        <v>27</v>
      </c>
      <c r="TNY1516" s="229" t="s">
        <v>181</v>
      </c>
      <c r="TNZ1516" s="229" t="s">
        <v>3881</v>
      </c>
      <c r="TOA1516" s="229" t="s">
        <v>239</v>
      </c>
      <c r="TOB1516" s="229" t="s">
        <v>1186</v>
      </c>
      <c r="TOC1516" s="229" t="s">
        <v>222</v>
      </c>
      <c r="TOD1516" s="229" t="s">
        <v>223</v>
      </c>
      <c r="TOE1516" s="229" t="s">
        <v>172</v>
      </c>
      <c r="TOF1516" s="229" t="s">
        <v>289</v>
      </c>
      <c r="TOG1516" s="229" t="s">
        <v>227</v>
      </c>
      <c r="TOK1516" s="229">
        <v>2024</v>
      </c>
      <c r="TOL1516" s="229" t="s">
        <v>57</v>
      </c>
      <c r="TOM1516" s="229" t="s">
        <v>3875</v>
      </c>
      <c r="TON1516" s="229">
        <v>12963689</v>
      </c>
      <c r="TOO1516" s="229" t="s">
        <v>3876</v>
      </c>
      <c r="TOP1516" s="229" t="s">
        <v>310</v>
      </c>
      <c r="TOQ1516" s="229" t="s">
        <v>3877</v>
      </c>
      <c r="TOR1516" s="229" t="s">
        <v>1480</v>
      </c>
      <c r="TOS1516" s="229" t="s">
        <v>52</v>
      </c>
      <c r="TOT1516" s="229" t="s">
        <v>3878</v>
      </c>
      <c r="TOV1516" s="229" t="s">
        <v>3879</v>
      </c>
      <c r="TOW1516" s="229" t="s">
        <v>437</v>
      </c>
      <c r="TOX1516" s="229" t="s">
        <v>282</v>
      </c>
      <c r="TOY1516" s="229" t="s">
        <v>3880</v>
      </c>
      <c r="TOZ1516" s="229" t="s">
        <v>1481</v>
      </c>
      <c r="TPA1516" s="229" t="s">
        <v>523</v>
      </c>
      <c r="TPB1516" s="229" t="s">
        <v>289</v>
      </c>
      <c r="TPC1516" s="229" t="s">
        <v>35</v>
      </c>
      <c r="TPD1516" s="229" t="s">
        <v>27</v>
      </c>
      <c r="TPE1516" s="229" t="s">
        <v>181</v>
      </c>
      <c r="TPF1516" s="229" t="s">
        <v>3881</v>
      </c>
      <c r="TPG1516" s="229" t="s">
        <v>239</v>
      </c>
      <c r="TPH1516" s="229" t="s">
        <v>1186</v>
      </c>
      <c r="TPI1516" s="229" t="s">
        <v>222</v>
      </c>
      <c r="TPJ1516" s="229" t="s">
        <v>223</v>
      </c>
      <c r="TPK1516" s="229" t="s">
        <v>172</v>
      </c>
      <c r="TPL1516" s="229" t="s">
        <v>289</v>
      </c>
      <c r="TPM1516" s="229" t="s">
        <v>227</v>
      </c>
      <c r="TPQ1516" s="229">
        <v>2024</v>
      </c>
      <c r="TPR1516" s="229" t="s">
        <v>57</v>
      </c>
      <c r="TPS1516" s="229" t="s">
        <v>3875</v>
      </c>
      <c r="TPT1516" s="229">
        <v>12963689</v>
      </c>
      <c r="TPU1516" s="229" t="s">
        <v>3876</v>
      </c>
      <c r="TPV1516" s="229" t="s">
        <v>310</v>
      </c>
      <c r="TPW1516" s="229" t="s">
        <v>3877</v>
      </c>
      <c r="TPX1516" s="229" t="s">
        <v>1480</v>
      </c>
      <c r="TPY1516" s="229" t="s">
        <v>52</v>
      </c>
      <c r="TPZ1516" s="229" t="s">
        <v>3878</v>
      </c>
      <c r="TQB1516" s="229" t="s">
        <v>3879</v>
      </c>
      <c r="TQC1516" s="229" t="s">
        <v>437</v>
      </c>
      <c r="TQD1516" s="229" t="s">
        <v>282</v>
      </c>
      <c r="TQE1516" s="229" t="s">
        <v>3880</v>
      </c>
      <c r="TQF1516" s="229" t="s">
        <v>1481</v>
      </c>
      <c r="TQG1516" s="229" t="s">
        <v>523</v>
      </c>
      <c r="TQH1516" s="229" t="s">
        <v>289</v>
      </c>
      <c r="TQI1516" s="229" t="s">
        <v>35</v>
      </c>
      <c r="TQJ1516" s="229" t="s">
        <v>27</v>
      </c>
      <c r="TQK1516" s="229" t="s">
        <v>181</v>
      </c>
      <c r="TQL1516" s="229" t="s">
        <v>3881</v>
      </c>
      <c r="TQM1516" s="229" t="s">
        <v>239</v>
      </c>
      <c r="TQN1516" s="229" t="s">
        <v>1186</v>
      </c>
      <c r="TQO1516" s="229" t="s">
        <v>222</v>
      </c>
      <c r="TQP1516" s="229" t="s">
        <v>223</v>
      </c>
      <c r="TQQ1516" s="229" t="s">
        <v>172</v>
      </c>
      <c r="TQR1516" s="229" t="s">
        <v>289</v>
      </c>
      <c r="TQS1516" s="229" t="s">
        <v>227</v>
      </c>
      <c r="TQW1516" s="229">
        <v>2024</v>
      </c>
      <c r="TQX1516" s="229" t="s">
        <v>57</v>
      </c>
      <c r="TQY1516" s="229" t="s">
        <v>3875</v>
      </c>
      <c r="TQZ1516" s="229">
        <v>12963689</v>
      </c>
      <c r="TRA1516" s="229" t="s">
        <v>3876</v>
      </c>
      <c r="TRB1516" s="229" t="s">
        <v>310</v>
      </c>
      <c r="TRC1516" s="229" t="s">
        <v>3877</v>
      </c>
      <c r="TRD1516" s="229" t="s">
        <v>1480</v>
      </c>
      <c r="TRE1516" s="229" t="s">
        <v>52</v>
      </c>
      <c r="TRF1516" s="229" t="s">
        <v>3878</v>
      </c>
      <c r="TRH1516" s="229" t="s">
        <v>3879</v>
      </c>
      <c r="TRI1516" s="229" t="s">
        <v>437</v>
      </c>
      <c r="TRJ1516" s="229" t="s">
        <v>282</v>
      </c>
      <c r="TRK1516" s="229" t="s">
        <v>3880</v>
      </c>
      <c r="TRL1516" s="229" t="s">
        <v>1481</v>
      </c>
      <c r="TRM1516" s="229" t="s">
        <v>523</v>
      </c>
      <c r="TRN1516" s="229" t="s">
        <v>289</v>
      </c>
      <c r="TRO1516" s="229" t="s">
        <v>35</v>
      </c>
      <c r="TRP1516" s="229" t="s">
        <v>27</v>
      </c>
      <c r="TRQ1516" s="229" t="s">
        <v>181</v>
      </c>
      <c r="TRR1516" s="229" t="s">
        <v>3881</v>
      </c>
      <c r="TRS1516" s="229" t="s">
        <v>239</v>
      </c>
      <c r="TRT1516" s="229" t="s">
        <v>1186</v>
      </c>
      <c r="TRU1516" s="229" t="s">
        <v>222</v>
      </c>
      <c r="TRV1516" s="229" t="s">
        <v>223</v>
      </c>
      <c r="TRW1516" s="229" t="s">
        <v>172</v>
      </c>
      <c r="TRX1516" s="229" t="s">
        <v>289</v>
      </c>
      <c r="TRY1516" s="229" t="s">
        <v>227</v>
      </c>
      <c r="TSC1516" s="229">
        <v>2024</v>
      </c>
      <c r="TSD1516" s="229" t="s">
        <v>57</v>
      </c>
      <c r="TSE1516" s="229" t="s">
        <v>3875</v>
      </c>
      <c r="TSF1516" s="229">
        <v>12963689</v>
      </c>
      <c r="TSG1516" s="229" t="s">
        <v>3876</v>
      </c>
      <c r="TSH1516" s="229" t="s">
        <v>310</v>
      </c>
      <c r="TSI1516" s="229" t="s">
        <v>3877</v>
      </c>
      <c r="TSJ1516" s="229" t="s">
        <v>1480</v>
      </c>
      <c r="TSK1516" s="229" t="s">
        <v>52</v>
      </c>
      <c r="TSL1516" s="229" t="s">
        <v>3878</v>
      </c>
      <c r="TSN1516" s="229" t="s">
        <v>3879</v>
      </c>
      <c r="TSO1516" s="229" t="s">
        <v>437</v>
      </c>
      <c r="TSP1516" s="229" t="s">
        <v>282</v>
      </c>
      <c r="TSQ1516" s="229" t="s">
        <v>3880</v>
      </c>
      <c r="TSR1516" s="229" t="s">
        <v>1481</v>
      </c>
      <c r="TSS1516" s="229" t="s">
        <v>523</v>
      </c>
      <c r="TST1516" s="229" t="s">
        <v>289</v>
      </c>
      <c r="TSU1516" s="229" t="s">
        <v>35</v>
      </c>
      <c r="TSV1516" s="229" t="s">
        <v>27</v>
      </c>
      <c r="TSW1516" s="229" t="s">
        <v>181</v>
      </c>
      <c r="TSX1516" s="229" t="s">
        <v>3881</v>
      </c>
      <c r="TSY1516" s="229" t="s">
        <v>239</v>
      </c>
      <c r="TSZ1516" s="229" t="s">
        <v>1186</v>
      </c>
      <c r="TTA1516" s="229" t="s">
        <v>222</v>
      </c>
      <c r="TTB1516" s="229" t="s">
        <v>223</v>
      </c>
      <c r="TTC1516" s="229" t="s">
        <v>172</v>
      </c>
      <c r="TTD1516" s="229" t="s">
        <v>289</v>
      </c>
      <c r="TTE1516" s="229" t="s">
        <v>227</v>
      </c>
      <c r="TTI1516" s="229">
        <v>2024</v>
      </c>
      <c r="TTJ1516" s="229" t="s">
        <v>57</v>
      </c>
      <c r="TTK1516" s="229" t="s">
        <v>3875</v>
      </c>
      <c r="TTL1516" s="229">
        <v>12963689</v>
      </c>
      <c r="TTM1516" s="229" t="s">
        <v>3876</v>
      </c>
      <c r="TTN1516" s="229" t="s">
        <v>310</v>
      </c>
      <c r="TTO1516" s="229" t="s">
        <v>3877</v>
      </c>
      <c r="TTP1516" s="229" t="s">
        <v>1480</v>
      </c>
      <c r="TTQ1516" s="229" t="s">
        <v>52</v>
      </c>
      <c r="TTR1516" s="229" t="s">
        <v>3878</v>
      </c>
      <c r="TTT1516" s="229" t="s">
        <v>3879</v>
      </c>
      <c r="TTU1516" s="229" t="s">
        <v>437</v>
      </c>
      <c r="TTV1516" s="229" t="s">
        <v>282</v>
      </c>
      <c r="TTW1516" s="229" t="s">
        <v>3880</v>
      </c>
      <c r="TTX1516" s="229" t="s">
        <v>1481</v>
      </c>
      <c r="TTY1516" s="229" t="s">
        <v>523</v>
      </c>
      <c r="TTZ1516" s="229" t="s">
        <v>289</v>
      </c>
      <c r="TUA1516" s="229" t="s">
        <v>35</v>
      </c>
      <c r="TUB1516" s="229" t="s">
        <v>27</v>
      </c>
      <c r="TUC1516" s="229" t="s">
        <v>181</v>
      </c>
      <c r="TUD1516" s="229" t="s">
        <v>3881</v>
      </c>
      <c r="TUE1516" s="229" t="s">
        <v>239</v>
      </c>
      <c r="TUF1516" s="229" t="s">
        <v>1186</v>
      </c>
      <c r="TUG1516" s="229" t="s">
        <v>222</v>
      </c>
      <c r="TUH1516" s="229" t="s">
        <v>223</v>
      </c>
      <c r="TUI1516" s="229" t="s">
        <v>172</v>
      </c>
      <c r="TUJ1516" s="229" t="s">
        <v>289</v>
      </c>
      <c r="TUK1516" s="229" t="s">
        <v>227</v>
      </c>
      <c r="TUO1516" s="229">
        <v>2024</v>
      </c>
      <c r="TUP1516" s="229" t="s">
        <v>57</v>
      </c>
      <c r="TUQ1516" s="229" t="s">
        <v>3875</v>
      </c>
      <c r="TUR1516" s="229">
        <v>12963689</v>
      </c>
      <c r="TUS1516" s="229" t="s">
        <v>3876</v>
      </c>
      <c r="TUT1516" s="229" t="s">
        <v>310</v>
      </c>
      <c r="TUU1516" s="229" t="s">
        <v>3877</v>
      </c>
      <c r="TUV1516" s="229" t="s">
        <v>1480</v>
      </c>
      <c r="TUW1516" s="229" t="s">
        <v>52</v>
      </c>
      <c r="TUX1516" s="229" t="s">
        <v>3878</v>
      </c>
      <c r="TUZ1516" s="229" t="s">
        <v>3879</v>
      </c>
      <c r="TVA1516" s="229" t="s">
        <v>437</v>
      </c>
      <c r="TVB1516" s="229" t="s">
        <v>282</v>
      </c>
      <c r="TVC1516" s="229" t="s">
        <v>3880</v>
      </c>
      <c r="TVD1516" s="229" t="s">
        <v>1481</v>
      </c>
      <c r="TVE1516" s="229" t="s">
        <v>523</v>
      </c>
      <c r="TVF1516" s="229" t="s">
        <v>289</v>
      </c>
      <c r="TVG1516" s="229" t="s">
        <v>35</v>
      </c>
      <c r="TVH1516" s="229" t="s">
        <v>27</v>
      </c>
      <c r="TVI1516" s="229" t="s">
        <v>181</v>
      </c>
      <c r="TVJ1516" s="229" t="s">
        <v>3881</v>
      </c>
      <c r="TVK1516" s="229" t="s">
        <v>239</v>
      </c>
      <c r="TVL1516" s="229" t="s">
        <v>1186</v>
      </c>
      <c r="TVM1516" s="229" t="s">
        <v>222</v>
      </c>
      <c r="TVN1516" s="229" t="s">
        <v>223</v>
      </c>
      <c r="TVO1516" s="229" t="s">
        <v>172</v>
      </c>
      <c r="TVP1516" s="229" t="s">
        <v>289</v>
      </c>
      <c r="TVQ1516" s="229" t="s">
        <v>227</v>
      </c>
      <c r="TVU1516" s="229">
        <v>2024</v>
      </c>
      <c r="TVV1516" s="229" t="s">
        <v>57</v>
      </c>
      <c r="TVW1516" s="229" t="s">
        <v>3875</v>
      </c>
      <c r="TVX1516" s="229">
        <v>12963689</v>
      </c>
      <c r="TVY1516" s="229" t="s">
        <v>3876</v>
      </c>
      <c r="TVZ1516" s="229" t="s">
        <v>310</v>
      </c>
      <c r="TWA1516" s="229" t="s">
        <v>3877</v>
      </c>
      <c r="TWB1516" s="229" t="s">
        <v>1480</v>
      </c>
      <c r="TWC1516" s="229" t="s">
        <v>52</v>
      </c>
      <c r="TWD1516" s="229" t="s">
        <v>3878</v>
      </c>
      <c r="TWF1516" s="229" t="s">
        <v>3879</v>
      </c>
      <c r="TWG1516" s="229" t="s">
        <v>437</v>
      </c>
      <c r="TWH1516" s="229" t="s">
        <v>282</v>
      </c>
      <c r="TWI1516" s="229" t="s">
        <v>3880</v>
      </c>
      <c r="TWJ1516" s="229" t="s">
        <v>1481</v>
      </c>
      <c r="TWK1516" s="229" t="s">
        <v>523</v>
      </c>
      <c r="TWL1516" s="229" t="s">
        <v>289</v>
      </c>
      <c r="TWM1516" s="229" t="s">
        <v>35</v>
      </c>
      <c r="TWN1516" s="229" t="s">
        <v>27</v>
      </c>
      <c r="TWO1516" s="229" t="s">
        <v>181</v>
      </c>
      <c r="TWP1516" s="229" t="s">
        <v>3881</v>
      </c>
      <c r="TWQ1516" s="229" t="s">
        <v>239</v>
      </c>
      <c r="TWR1516" s="229" t="s">
        <v>1186</v>
      </c>
      <c r="TWS1516" s="229" t="s">
        <v>222</v>
      </c>
      <c r="TWT1516" s="229" t="s">
        <v>223</v>
      </c>
      <c r="TWU1516" s="229" t="s">
        <v>172</v>
      </c>
      <c r="TWV1516" s="229" t="s">
        <v>289</v>
      </c>
      <c r="TWW1516" s="229" t="s">
        <v>227</v>
      </c>
      <c r="TXA1516" s="229">
        <v>2024</v>
      </c>
      <c r="TXB1516" s="229" t="s">
        <v>57</v>
      </c>
      <c r="TXC1516" s="229" t="s">
        <v>3875</v>
      </c>
      <c r="TXD1516" s="229">
        <v>12963689</v>
      </c>
      <c r="TXE1516" s="229" t="s">
        <v>3876</v>
      </c>
      <c r="TXF1516" s="229" t="s">
        <v>310</v>
      </c>
      <c r="TXG1516" s="229" t="s">
        <v>3877</v>
      </c>
      <c r="TXH1516" s="229" t="s">
        <v>1480</v>
      </c>
      <c r="TXI1516" s="229" t="s">
        <v>52</v>
      </c>
      <c r="TXJ1516" s="229" t="s">
        <v>3878</v>
      </c>
      <c r="TXL1516" s="229" t="s">
        <v>3879</v>
      </c>
      <c r="TXM1516" s="229" t="s">
        <v>437</v>
      </c>
      <c r="TXN1516" s="229" t="s">
        <v>282</v>
      </c>
      <c r="TXO1516" s="229" t="s">
        <v>3880</v>
      </c>
      <c r="TXP1516" s="229" t="s">
        <v>1481</v>
      </c>
      <c r="TXQ1516" s="229" t="s">
        <v>523</v>
      </c>
      <c r="TXR1516" s="229" t="s">
        <v>289</v>
      </c>
      <c r="TXS1516" s="229" t="s">
        <v>35</v>
      </c>
      <c r="TXT1516" s="229" t="s">
        <v>27</v>
      </c>
      <c r="TXU1516" s="229" t="s">
        <v>181</v>
      </c>
      <c r="TXV1516" s="229" t="s">
        <v>3881</v>
      </c>
      <c r="TXW1516" s="229" t="s">
        <v>239</v>
      </c>
      <c r="TXX1516" s="229" t="s">
        <v>1186</v>
      </c>
      <c r="TXY1516" s="229" t="s">
        <v>222</v>
      </c>
      <c r="TXZ1516" s="229" t="s">
        <v>223</v>
      </c>
      <c r="TYA1516" s="229" t="s">
        <v>172</v>
      </c>
      <c r="TYB1516" s="229" t="s">
        <v>289</v>
      </c>
      <c r="TYC1516" s="229" t="s">
        <v>227</v>
      </c>
      <c r="TYG1516" s="229">
        <v>2024</v>
      </c>
      <c r="TYH1516" s="229" t="s">
        <v>57</v>
      </c>
      <c r="TYI1516" s="229" t="s">
        <v>3875</v>
      </c>
      <c r="TYJ1516" s="229">
        <v>12963689</v>
      </c>
      <c r="TYK1516" s="229" t="s">
        <v>3876</v>
      </c>
      <c r="TYL1516" s="229" t="s">
        <v>310</v>
      </c>
      <c r="TYM1516" s="229" t="s">
        <v>3877</v>
      </c>
      <c r="TYN1516" s="229" t="s">
        <v>1480</v>
      </c>
      <c r="TYO1516" s="229" t="s">
        <v>52</v>
      </c>
      <c r="TYP1516" s="229" t="s">
        <v>3878</v>
      </c>
      <c r="TYR1516" s="229" t="s">
        <v>3879</v>
      </c>
      <c r="TYS1516" s="229" t="s">
        <v>437</v>
      </c>
      <c r="TYT1516" s="229" t="s">
        <v>282</v>
      </c>
      <c r="TYU1516" s="229" t="s">
        <v>3880</v>
      </c>
      <c r="TYV1516" s="229" t="s">
        <v>1481</v>
      </c>
      <c r="TYW1516" s="229" t="s">
        <v>523</v>
      </c>
      <c r="TYX1516" s="229" t="s">
        <v>289</v>
      </c>
      <c r="TYY1516" s="229" t="s">
        <v>35</v>
      </c>
      <c r="TYZ1516" s="229" t="s">
        <v>27</v>
      </c>
      <c r="TZA1516" s="229" t="s">
        <v>181</v>
      </c>
      <c r="TZB1516" s="229" t="s">
        <v>3881</v>
      </c>
      <c r="TZC1516" s="229" t="s">
        <v>239</v>
      </c>
      <c r="TZD1516" s="229" t="s">
        <v>1186</v>
      </c>
      <c r="TZE1516" s="229" t="s">
        <v>222</v>
      </c>
      <c r="TZF1516" s="229" t="s">
        <v>223</v>
      </c>
      <c r="TZG1516" s="229" t="s">
        <v>172</v>
      </c>
      <c r="TZH1516" s="229" t="s">
        <v>289</v>
      </c>
      <c r="TZI1516" s="229" t="s">
        <v>227</v>
      </c>
      <c r="TZM1516" s="229">
        <v>2024</v>
      </c>
      <c r="TZN1516" s="229" t="s">
        <v>57</v>
      </c>
      <c r="TZO1516" s="229" t="s">
        <v>3875</v>
      </c>
      <c r="TZP1516" s="229">
        <v>12963689</v>
      </c>
      <c r="TZQ1516" s="229" t="s">
        <v>3876</v>
      </c>
      <c r="TZR1516" s="229" t="s">
        <v>310</v>
      </c>
      <c r="TZS1516" s="229" t="s">
        <v>3877</v>
      </c>
      <c r="TZT1516" s="229" t="s">
        <v>1480</v>
      </c>
      <c r="TZU1516" s="229" t="s">
        <v>52</v>
      </c>
      <c r="TZV1516" s="229" t="s">
        <v>3878</v>
      </c>
      <c r="TZX1516" s="229" t="s">
        <v>3879</v>
      </c>
      <c r="TZY1516" s="229" t="s">
        <v>437</v>
      </c>
      <c r="TZZ1516" s="229" t="s">
        <v>282</v>
      </c>
      <c r="UAA1516" s="229" t="s">
        <v>3880</v>
      </c>
      <c r="UAB1516" s="229" t="s">
        <v>1481</v>
      </c>
      <c r="UAC1516" s="229" t="s">
        <v>523</v>
      </c>
      <c r="UAD1516" s="229" t="s">
        <v>289</v>
      </c>
      <c r="UAE1516" s="229" t="s">
        <v>35</v>
      </c>
      <c r="UAF1516" s="229" t="s">
        <v>27</v>
      </c>
      <c r="UAG1516" s="229" t="s">
        <v>181</v>
      </c>
      <c r="UAH1516" s="229" t="s">
        <v>3881</v>
      </c>
      <c r="UAI1516" s="229" t="s">
        <v>239</v>
      </c>
      <c r="UAJ1516" s="229" t="s">
        <v>1186</v>
      </c>
      <c r="UAK1516" s="229" t="s">
        <v>222</v>
      </c>
      <c r="UAL1516" s="229" t="s">
        <v>223</v>
      </c>
      <c r="UAM1516" s="229" t="s">
        <v>172</v>
      </c>
      <c r="UAN1516" s="229" t="s">
        <v>289</v>
      </c>
      <c r="UAO1516" s="229" t="s">
        <v>227</v>
      </c>
      <c r="UAS1516" s="229">
        <v>2024</v>
      </c>
      <c r="UAT1516" s="229" t="s">
        <v>57</v>
      </c>
      <c r="UAU1516" s="229" t="s">
        <v>3875</v>
      </c>
      <c r="UAV1516" s="229">
        <v>12963689</v>
      </c>
      <c r="UAW1516" s="229" t="s">
        <v>3876</v>
      </c>
      <c r="UAX1516" s="229" t="s">
        <v>310</v>
      </c>
      <c r="UAY1516" s="229" t="s">
        <v>3877</v>
      </c>
      <c r="UAZ1516" s="229" t="s">
        <v>1480</v>
      </c>
      <c r="UBA1516" s="229" t="s">
        <v>52</v>
      </c>
      <c r="UBB1516" s="229" t="s">
        <v>3878</v>
      </c>
      <c r="UBD1516" s="229" t="s">
        <v>3879</v>
      </c>
      <c r="UBE1516" s="229" t="s">
        <v>437</v>
      </c>
      <c r="UBF1516" s="229" t="s">
        <v>282</v>
      </c>
      <c r="UBG1516" s="229" t="s">
        <v>3880</v>
      </c>
      <c r="UBH1516" s="229" t="s">
        <v>1481</v>
      </c>
      <c r="UBI1516" s="229" t="s">
        <v>523</v>
      </c>
      <c r="UBJ1516" s="229" t="s">
        <v>289</v>
      </c>
      <c r="UBK1516" s="229" t="s">
        <v>35</v>
      </c>
      <c r="UBL1516" s="229" t="s">
        <v>27</v>
      </c>
      <c r="UBM1516" s="229" t="s">
        <v>181</v>
      </c>
      <c r="UBN1516" s="229" t="s">
        <v>3881</v>
      </c>
      <c r="UBO1516" s="229" t="s">
        <v>239</v>
      </c>
      <c r="UBP1516" s="229" t="s">
        <v>1186</v>
      </c>
      <c r="UBQ1516" s="229" t="s">
        <v>222</v>
      </c>
      <c r="UBR1516" s="229" t="s">
        <v>223</v>
      </c>
      <c r="UBS1516" s="229" t="s">
        <v>172</v>
      </c>
      <c r="UBT1516" s="229" t="s">
        <v>289</v>
      </c>
      <c r="UBU1516" s="229" t="s">
        <v>227</v>
      </c>
      <c r="UBY1516" s="229">
        <v>2024</v>
      </c>
      <c r="UBZ1516" s="229" t="s">
        <v>57</v>
      </c>
      <c r="UCA1516" s="229" t="s">
        <v>3875</v>
      </c>
      <c r="UCB1516" s="229">
        <v>12963689</v>
      </c>
      <c r="UCC1516" s="229" t="s">
        <v>3876</v>
      </c>
      <c r="UCD1516" s="229" t="s">
        <v>310</v>
      </c>
      <c r="UCE1516" s="229" t="s">
        <v>3877</v>
      </c>
      <c r="UCF1516" s="229" t="s">
        <v>1480</v>
      </c>
      <c r="UCG1516" s="229" t="s">
        <v>52</v>
      </c>
      <c r="UCH1516" s="229" t="s">
        <v>3878</v>
      </c>
      <c r="UCJ1516" s="229" t="s">
        <v>3879</v>
      </c>
      <c r="UCK1516" s="229" t="s">
        <v>437</v>
      </c>
      <c r="UCL1516" s="229" t="s">
        <v>282</v>
      </c>
      <c r="UCM1516" s="229" t="s">
        <v>3880</v>
      </c>
      <c r="UCN1516" s="229" t="s">
        <v>1481</v>
      </c>
      <c r="UCO1516" s="229" t="s">
        <v>523</v>
      </c>
      <c r="UCP1516" s="229" t="s">
        <v>289</v>
      </c>
      <c r="UCQ1516" s="229" t="s">
        <v>35</v>
      </c>
      <c r="UCR1516" s="229" t="s">
        <v>27</v>
      </c>
      <c r="UCS1516" s="229" t="s">
        <v>181</v>
      </c>
      <c r="UCT1516" s="229" t="s">
        <v>3881</v>
      </c>
      <c r="UCU1516" s="229" t="s">
        <v>239</v>
      </c>
      <c r="UCV1516" s="229" t="s">
        <v>1186</v>
      </c>
      <c r="UCW1516" s="229" t="s">
        <v>222</v>
      </c>
      <c r="UCX1516" s="229" t="s">
        <v>223</v>
      </c>
      <c r="UCY1516" s="229" t="s">
        <v>172</v>
      </c>
      <c r="UCZ1516" s="229" t="s">
        <v>289</v>
      </c>
      <c r="UDA1516" s="229" t="s">
        <v>227</v>
      </c>
      <c r="UDE1516" s="229">
        <v>2024</v>
      </c>
      <c r="UDF1516" s="229" t="s">
        <v>57</v>
      </c>
      <c r="UDG1516" s="229" t="s">
        <v>3875</v>
      </c>
      <c r="UDH1516" s="229">
        <v>12963689</v>
      </c>
      <c r="UDI1516" s="229" t="s">
        <v>3876</v>
      </c>
      <c r="UDJ1516" s="229" t="s">
        <v>310</v>
      </c>
      <c r="UDK1516" s="229" t="s">
        <v>3877</v>
      </c>
      <c r="UDL1516" s="229" t="s">
        <v>1480</v>
      </c>
      <c r="UDM1516" s="229" t="s">
        <v>52</v>
      </c>
      <c r="UDN1516" s="229" t="s">
        <v>3878</v>
      </c>
      <c r="UDP1516" s="229" t="s">
        <v>3879</v>
      </c>
      <c r="UDQ1516" s="229" t="s">
        <v>437</v>
      </c>
      <c r="UDR1516" s="229" t="s">
        <v>282</v>
      </c>
      <c r="UDS1516" s="229" t="s">
        <v>3880</v>
      </c>
      <c r="UDT1516" s="229" t="s">
        <v>1481</v>
      </c>
      <c r="UDU1516" s="229" t="s">
        <v>523</v>
      </c>
      <c r="UDV1516" s="229" t="s">
        <v>289</v>
      </c>
      <c r="UDW1516" s="229" t="s">
        <v>35</v>
      </c>
      <c r="UDX1516" s="229" t="s">
        <v>27</v>
      </c>
      <c r="UDY1516" s="229" t="s">
        <v>181</v>
      </c>
      <c r="UDZ1516" s="229" t="s">
        <v>3881</v>
      </c>
      <c r="UEA1516" s="229" t="s">
        <v>239</v>
      </c>
      <c r="UEB1516" s="229" t="s">
        <v>1186</v>
      </c>
      <c r="UEC1516" s="229" t="s">
        <v>222</v>
      </c>
      <c r="UED1516" s="229" t="s">
        <v>223</v>
      </c>
      <c r="UEE1516" s="229" t="s">
        <v>172</v>
      </c>
      <c r="UEF1516" s="229" t="s">
        <v>289</v>
      </c>
      <c r="UEG1516" s="229" t="s">
        <v>227</v>
      </c>
      <c r="UEK1516" s="229">
        <v>2024</v>
      </c>
      <c r="UEL1516" s="229" t="s">
        <v>57</v>
      </c>
      <c r="UEM1516" s="229" t="s">
        <v>3875</v>
      </c>
      <c r="UEN1516" s="229">
        <v>12963689</v>
      </c>
      <c r="UEO1516" s="229" t="s">
        <v>3876</v>
      </c>
      <c r="UEP1516" s="229" t="s">
        <v>310</v>
      </c>
      <c r="UEQ1516" s="229" t="s">
        <v>3877</v>
      </c>
      <c r="UER1516" s="229" t="s">
        <v>1480</v>
      </c>
      <c r="UES1516" s="229" t="s">
        <v>52</v>
      </c>
      <c r="UET1516" s="229" t="s">
        <v>3878</v>
      </c>
      <c r="UEV1516" s="229" t="s">
        <v>3879</v>
      </c>
      <c r="UEW1516" s="229" t="s">
        <v>437</v>
      </c>
      <c r="UEX1516" s="229" t="s">
        <v>282</v>
      </c>
      <c r="UEY1516" s="229" t="s">
        <v>3880</v>
      </c>
      <c r="UEZ1516" s="229" t="s">
        <v>1481</v>
      </c>
      <c r="UFA1516" s="229" t="s">
        <v>523</v>
      </c>
      <c r="UFB1516" s="229" t="s">
        <v>289</v>
      </c>
      <c r="UFC1516" s="229" t="s">
        <v>35</v>
      </c>
      <c r="UFD1516" s="229" t="s">
        <v>27</v>
      </c>
      <c r="UFE1516" s="229" t="s">
        <v>181</v>
      </c>
      <c r="UFF1516" s="229" t="s">
        <v>3881</v>
      </c>
      <c r="UFG1516" s="229" t="s">
        <v>239</v>
      </c>
      <c r="UFH1516" s="229" t="s">
        <v>1186</v>
      </c>
      <c r="UFI1516" s="229" t="s">
        <v>222</v>
      </c>
      <c r="UFJ1516" s="229" t="s">
        <v>223</v>
      </c>
      <c r="UFK1516" s="229" t="s">
        <v>172</v>
      </c>
      <c r="UFL1516" s="229" t="s">
        <v>289</v>
      </c>
      <c r="UFM1516" s="229" t="s">
        <v>227</v>
      </c>
      <c r="UFQ1516" s="229">
        <v>2024</v>
      </c>
      <c r="UFR1516" s="229" t="s">
        <v>57</v>
      </c>
      <c r="UFS1516" s="229" t="s">
        <v>3875</v>
      </c>
      <c r="UFT1516" s="229">
        <v>12963689</v>
      </c>
      <c r="UFU1516" s="229" t="s">
        <v>3876</v>
      </c>
      <c r="UFV1516" s="229" t="s">
        <v>310</v>
      </c>
      <c r="UFW1516" s="229" t="s">
        <v>3877</v>
      </c>
      <c r="UFX1516" s="229" t="s">
        <v>1480</v>
      </c>
      <c r="UFY1516" s="229" t="s">
        <v>52</v>
      </c>
      <c r="UFZ1516" s="229" t="s">
        <v>3878</v>
      </c>
      <c r="UGB1516" s="229" t="s">
        <v>3879</v>
      </c>
      <c r="UGC1516" s="229" t="s">
        <v>437</v>
      </c>
      <c r="UGD1516" s="229" t="s">
        <v>282</v>
      </c>
      <c r="UGE1516" s="229" t="s">
        <v>3880</v>
      </c>
      <c r="UGF1516" s="229" t="s">
        <v>1481</v>
      </c>
      <c r="UGG1516" s="229" t="s">
        <v>523</v>
      </c>
      <c r="UGH1516" s="229" t="s">
        <v>289</v>
      </c>
      <c r="UGI1516" s="229" t="s">
        <v>35</v>
      </c>
      <c r="UGJ1516" s="229" t="s">
        <v>27</v>
      </c>
      <c r="UGK1516" s="229" t="s">
        <v>181</v>
      </c>
      <c r="UGL1516" s="229" t="s">
        <v>3881</v>
      </c>
      <c r="UGM1516" s="229" t="s">
        <v>239</v>
      </c>
      <c r="UGN1516" s="229" t="s">
        <v>1186</v>
      </c>
      <c r="UGO1516" s="229" t="s">
        <v>222</v>
      </c>
      <c r="UGP1516" s="229" t="s">
        <v>223</v>
      </c>
      <c r="UGQ1516" s="229" t="s">
        <v>172</v>
      </c>
      <c r="UGR1516" s="229" t="s">
        <v>289</v>
      </c>
      <c r="UGS1516" s="229" t="s">
        <v>227</v>
      </c>
      <c r="UGW1516" s="229">
        <v>2024</v>
      </c>
      <c r="UGX1516" s="229" t="s">
        <v>57</v>
      </c>
      <c r="UGY1516" s="229" t="s">
        <v>3875</v>
      </c>
      <c r="UGZ1516" s="229">
        <v>12963689</v>
      </c>
      <c r="UHA1516" s="229" t="s">
        <v>3876</v>
      </c>
      <c r="UHB1516" s="229" t="s">
        <v>310</v>
      </c>
      <c r="UHC1516" s="229" t="s">
        <v>3877</v>
      </c>
      <c r="UHD1516" s="229" t="s">
        <v>1480</v>
      </c>
      <c r="UHE1516" s="229" t="s">
        <v>52</v>
      </c>
      <c r="UHF1516" s="229" t="s">
        <v>3878</v>
      </c>
      <c r="UHH1516" s="229" t="s">
        <v>3879</v>
      </c>
      <c r="UHI1516" s="229" t="s">
        <v>437</v>
      </c>
      <c r="UHJ1516" s="229" t="s">
        <v>282</v>
      </c>
      <c r="UHK1516" s="229" t="s">
        <v>3880</v>
      </c>
      <c r="UHL1516" s="229" t="s">
        <v>1481</v>
      </c>
      <c r="UHM1516" s="229" t="s">
        <v>523</v>
      </c>
      <c r="UHN1516" s="229" t="s">
        <v>289</v>
      </c>
      <c r="UHO1516" s="229" t="s">
        <v>35</v>
      </c>
      <c r="UHP1516" s="229" t="s">
        <v>27</v>
      </c>
      <c r="UHQ1516" s="229" t="s">
        <v>181</v>
      </c>
      <c r="UHR1516" s="229" t="s">
        <v>3881</v>
      </c>
      <c r="UHS1516" s="229" t="s">
        <v>239</v>
      </c>
      <c r="UHT1516" s="229" t="s">
        <v>1186</v>
      </c>
      <c r="UHU1516" s="229" t="s">
        <v>222</v>
      </c>
      <c r="UHV1516" s="229" t="s">
        <v>223</v>
      </c>
      <c r="UHW1516" s="229" t="s">
        <v>172</v>
      </c>
      <c r="UHX1516" s="229" t="s">
        <v>289</v>
      </c>
      <c r="UHY1516" s="229" t="s">
        <v>227</v>
      </c>
      <c r="UIC1516" s="229">
        <v>2024</v>
      </c>
      <c r="UID1516" s="229" t="s">
        <v>57</v>
      </c>
      <c r="UIE1516" s="229" t="s">
        <v>3875</v>
      </c>
      <c r="UIF1516" s="229">
        <v>12963689</v>
      </c>
      <c r="UIG1516" s="229" t="s">
        <v>3876</v>
      </c>
      <c r="UIH1516" s="229" t="s">
        <v>310</v>
      </c>
      <c r="UII1516" s="229" t="s">
        <v>3877</v>
      </c>
      <c r="UIJ1516" s="229" t="s">
        <v>1480</v>
      </c>
      <c r="UIK1516" s="229" t="s">
        <v>52</v>
      </c>
      <c r="UIL1516" s="229" t="s">
        <v>3878</v>
      </c>
      <c r="UIN1516" s="229" t="s">
        <v>3879</v>
      </c>
      <c r="UIO1516" s="229" t="s">
        <v>437</v>
      </c>
      <c r="UIP1516" s="229" t="s">
        <v>282</v>
      </c>
      <c r="UIQ1516" s="229" t="s">
        <v>3880</v>
      </c>
      <c r="UIR1516" s="229" t="s">
        <v>1481</v>
      </c>
      <c r="UIS1516" s="229" t="s">
        <v>523</v>
      </c>
      <c r="UIT1516" s="229" t="s">
        <v>289</v>
      </c>
      <c r="UIU1516" s="229" t="s">
        <v>35</v>
      </c>
      <c r="UIV1516" s="229" t="s">
        <v>27</v>
      </c>
      <c r="UIW1516" s="229" t="s">
        <v>181</v>
      </c>
      <c r="UIX1516" s="229" t="s">
        <v>3881</v>
      </c>
      <c r="UIY1516" s="229" t="s">
        <v>239</v>
      </c>
      <c r="UIZ1516" s="229" t="s">
        <v>1186</v>
      </c>
      <c r="UJA1516" s="229" t="s">
        <v>222</v>
      </c>
      <c r="UJB1516" s="229" t="s">
        <v>223</v>
      </c>
      <c r="UJC1516" s="229" t="s">
        <v>172</v>
      </c>
      <c r="UJD1516" s="229" t="s">
        <v>289</v>
      </c>
      <c r="UJE1516" s="229" t="s">
        <v>227</v>
      </c>
      <c r="UJI1516" s="229">
        <v>2024</v>
      </c>
      <c r="UJJ1516" s="229" t="s">
        <v>57</v>
      </c>
      <c r="UJK1516" s="229" t="s">
        <v>3875</v>
      </c>
      <c r="UJL1516" s="229">
        <v>12963689</v>
      </c>
      <c r="UJM1516" s="229" t="s">
        <v>3876</v>
      </c>
      <c r="UJN1516" s="229" t="s">
        <v>310</v>
      </c>
      <c r="UJO1516" s="229" t="s">
        <v>3877</v>
      </c>
      <c r="UJP1516" s="229" t="s">
        <v>1480</v>
      </c>
      <c r="UJQ1516" s="229" t="s">
        <v>52</v>
      </c>
      <c r="UJR1516" s="229" t="s">
        <v>3878</v>
      </c>
      <c r="UJT1516" s="229" t="s">
        <v>3879</v>
      </c>
      <c r="UJU1516" s="229" t="s">
        <v>437</v>
      </c>
      <c r="UJV1516" s="229" t="s">
        <v>282</v>
      </c>
      <c r="UJW1516" s="229" t="s">
        <v>3880</v>
      </c>
      <c r="UJX1516" s="229" t="s">
        <v>1481</v>
      </c>
      <c r="UJY1516" s="229" t="s">
        <v>523</v>
      </c>
      <c r="UJZ1516" s="229" t="s">
        <v>289</v>
      </c>
      <c r="UKA1516" s="229" t="s">
        <v>35</v>
      </c>
      <c r="UKB1516" s="229" t="s">
        <v>27</v>
      </c>
      <c r="UKC1516" s="229" t="s">
        <v>181</v>
      </c>
      <c r="UKD1516" s="229" t="s">
        <v>3881</v>
      </c>
      <c r="UKE1516" s="229" t="s">
        <v>239</v>
      </c>
      <c r="UKF1516" s="229" t="s">
        <v>1186</v>
      </c>
      <c r="UKG1516" s="229" t="s">
        <v>222</v>
      </c>
      <c r="UKH1516" s="229" t="s">
        <v>223</v>
      </c>
      <c r="UKI1516" s="229" t="s">
        <v>172</v>
      </c>
      <c r="UKJ1516" s="229" t="s">
        <v>289</v>
      </c>
      <c r="UKK1516" s="229" t="s">
        <v>227</v>
      </c>
      <c r="UKO1516" s="229">
        <v>2024</v>
      </c>
      <c r="UKP1516" s="229" t="s">
        <v>57</v>
      </c>
      <c r="UKQ1516" s="229" t="s">
        <v>3875</v>
      </c>
      <c r="UKR1516" s="229">
        <v>12963689</v>
      </c>
      <c r="UKS1516" s="229" t="s">
        <v>3876</v>
      </c>
      <c r="UKT1516" s="229" t="s">
        <v>310</v>
      </c>
      <c r="UKU1516" s="229" t="s">
        <v>3877</v>
      </c>
      <c r="UKV1516" s="229" t="s">
        <v>1480</v>
      </c>
      <c r="UKW1516" s="229" t="s">
        <v>52</v>
      </c>
      <c r="UKX1516" s="229" t="s">
        <v>3878</v>
      </c>
      <c r="UKZ1516" s="229" t="s">
        <v>3879</v>
      </c>
      <c r="ULA1516" s="229" t="s">
        <v>437</v>
      </c>
      <c r="ULB1516" s="229" t="s">
        <v>282</v>
      </c>
      <c r="ULC1516" s="229" t="s">
        <v>3880</v>
      </c>
      <c r="ULD1516" s="229" t="s">
        <v>1481</v>
      </c>
      <c r="ULE1516" s="229" t="s">
        <v>523</v>
      </c>
      <c r="ULF1516" s="229" t="s">
        <v>289</v>
      </c>
      <c r="ULG1516" s="229" t="s">
        <v>35</v>
      </c>
      <c r="ULH1516" s="229" t="s">
        <v>27</v>
      </c>
      <c r="ULI1516" s="229" t="s">
        <v>181</v>
      </c>
      <c r="ULJ1516" s="229" t="s">
        <v>3881</v>
      </c>
      <c r="ULK1516" s="229" t="s">
        <v>239</v>
      </c>
      <c r="ULL1516" s="229" t="s">
        <v>1186</v>
      </c>
      <c r="ULM1516" s="229" t="s">
        <v>222</v>
      </c>
      <c r="ULN1516" s="229" t="s">
        <v>223</v>
      </c>
      <c r="ULO1516" s="229" t="s">
        <v>172</v>
      </c>
      <c r="ULP1516" s="229" t="s">
        <v>289</v>
      </c>
      <c r="ULQ1516" s="229" t="s">
        <v>227</v>
      </c>
      <c r="ULU1516" s="229">
        <v>2024</v>
      </c>
      <c r="ULV1516" s="229" t="s">
        <v>57</v>
      </c>
      <c r="ULW1516" s="229" t="s">
        <v>3875</v>
      </c>
      <c r="ULX1516" s="229">
        <v>12963689</v>
      </c>
      <c r="ULY1516" s="229" t="s">
        <v>3876</v>
      </c>
      <c r="ULZ1516" s="229" t="s">
        <v>310</v>
      </c>
      <c r="UMA1516" s="229" t="s">
        <v>3877</v>
      </c>
      <c r="UMB1516" s="229" t="s">
        <v>1480</v>
      </c>
      <c r="UMC1516" s="229" t="s">
        <v>52</v>
      </c>
      <c r="UMD1516" s="229" t="s">
        <v>3878</v>
      </c>
      <c r="UMF1516" s="229" t="s">
        <v>3879</v>
      </c>
      <c r="UMG1516" s="229" t="s">
        <v>437</v>
      </c>
      <c r="UMH1516" s="229" t="s">
        <v>282</v>
      </c>
      <c r="UMI1516" s="229" t="s">
        <v>3880</v>
      </c>
      <c r="UMJ1516" s="229" t="s">
        <v>1481</v>
      </c>
      <c r="UMK1516" s="229" t="s">
        <v>523</v>
      </c>
      <c r="UML1516" s="229" t="s">
        <v>289</v>
      </c>
      <c r="UMM1516" s="229" t="s">
        <v>35</v>
      </c>
      <c r="UMN1516" s="229" t="s">
        <v>27</v>
      </c>
      <c r="UMO1516" s="229" t="s">
        <v>181</v>
      </c>
      <c r="UMP1516" s="229" t="s">
        <v>3881</v>
      </c>
      <c r="UMQ1516" s="229" t="s">
        <v>239</v>
      </c>
      <c r="UMR1516" s="229" t="s">
        <v>1186</v>
      </c>
      <c r="UMS1516" s="229" t="s">
        <v>222</v>
      </c>
      <c r="UMT1516" s="229" t="s">
        <v>223</v>
      </c>
      <c r="UMU1516" s="229" t="s">
        <v>172</v>
      </c>
      <c r="UMV1516" s="229" t="s">
        <v>289</v>
      </c>
      <c r="UMW1516" s="229" t="s">
        <v>227</v>
      </c>
      <c r="UNA1516" s="229">
        <v>2024</v>
      </c>
      <c r="UNB1516" s="229" t="s">
        <v>57</v>
      </c>
      <c r="UNC1516" s="229" t="s">
        <v>3875</v>
      </c>
      <c r="UND1516" s="229">
        <v>12963689</v>
      </c>
      <c r="UNE1516" s="229" t="s">
        <v>3876</v>
      </c>
      <c r="UNF1516" s="229" t="s">
        <v>310</v>
      </c>
      <c r="UNG1516" s="229" t="s">
        <v>3877</v>
      </c>
      <c r="UNH1516" s="229" t="s">
        <v>1480</v>
      </c>
      <c r="UNI1516" s="229" t="s">
        <v>52</v>
      </c>
      <c r="UNJ1516" s="229" t="s">
        <v>3878</v>
      </c>
      <c r="UNL1516" s="229" t="s">
        <v>3879</v>
      </c>
      <c r="UNM1516" s="229" t="s">
        <v>437</v>
      </c>
      <c r="UNN1516" s="229" t="s">
        <v>282</v>
      </c>
      <c r="UNO1516" s="229" t="s">
        <v>3880</v>
      </c>
      <c r="UNP1516" s="229" t="s">
        <v>1481</v>
      </c>
      <c r="UNQ1516" s="229" t="s">
        <v>523</v>
      </c>
      <c r="UNR1516" s="229" t="s">
        <v>289</v>
      </c>
      <c r="UNS1516" s="229" t="s">
        <v>35</v>
      </c>
      <c r="UNT1516" s="229" t="s">
        <v>27</v>
      </c>
      <c r="UNU1516" s="229" t="s">
        <v>181</v>
      </c>
      <c r="UNV1516" s="229" t="s">
        <v>3881</v>
      </c>
      <c r="UNW1516" s="229" t="s">
        <v>239</v>
      </c>
      <c r="UNX1516" s="229" t="s">
        <v>1186</v>
      </c>
      <c r="UNY1516" s="229" t="s">
        <v>222</v>
      </c>
      <c r="UNZ1516" s="229" t="s">
        <v>223</v>
      </c>
      <c r="UOA1516" s="229" t="s">
        <v>172</v>
      </c>
      <c r="UOB1516" s="229" t="s">
        <v>289</v>
      </c>
      <c r="UOC1516" s="229" t="s">
        <v>227</v>
      </c>
      <c r="UOG1516" s="229">
        <v>2024</v>
      </c>
      <c r="UOH1516" s="229" t="s">
        <v>57</v>
      </c>
      <c r="UOI1516" s="229" t="s">
        <v>3875</v>
      </c>
      <c r="UOJ1516" s="229">
        <v>12963689</v>
      </c>
      <c r="UOK1516" s="229" t="s">
        <v>3876</v>
      </c>
      <c r="UOL1516" s="229" t="s">
        <v>310</v>
      </c>
      <c r="UOM1516" s="229" t="s">
        <v>3877</v>
      </c>
      <c r="UON1516" s="229" t="s">
        <v>1480</v>
      </c>
      <c r="UOO1516" s="229" t="s">
        <v>52</v>
      </c>
      <c r="UOP1516" s="229" t="s">
        <v>3878</v>
      </c>
      <c r="UOR1516" s="229" t="s">
        <v>3879</v>
      </c>
      <c r="UOS1516" s="229" t="s">
        <v>437</v>
      </c>
      <c r="UOT1516" s="229" t="s">
        <v>282</v>
      </c>
      <c r="UOU1516" s="229" t="s">
        <v>3880</v>
      </c>
      <c r="UOV1516" s="229" t="s">
        <v>1481</v>
      </c>
      <c r="UOW1516" s="229" t="s">
        <v>523</v>
      </c>
      <c r="UOX1516" s="229" t="s">
        <v>289</v>
      </c>
      <c r="UOY1516" s="229" t="s">
        <v>35</v>
      </c>
      <c r="UOZ1516" s="229" t="s">
        <v>27</v>
      </c>
      <c r="UPA1516" s="229" t="s">
        <v>181</v>
      </c>
      <c r="UPB1516" s="229" t="s">
        <v>3881</v>
      </c>
      <c r="UPC1516" s="229" t="s">
        <v>239</v>
      </c>
      <c r="UPD1516" s="229" t="s">
        <v>1186</v>
      </c>
      <c r="UPE1516" s="229" t="s">
        <v>222</v>
      </c>
      <c r="UPF1516" s="229" t="s">
        <v>223</v>
      </c>
      <c r="UPG1516" s="229" t="s">
        <v>172</v>
      </c>
      <c r="UPH1516" s="229" t="s">
        <v>289</v>
      </c>
      <c r="UPI1516" s="229" t="s">
        <v>227</v>
      </c>
      <c r="UPM1516" s="229">
        <v>2024</v>
      </c>
      <c r="UPN1516" s="229" t="s">
        <v>57</v>
      </c>
      <c r="UPO1516" s="229" t="s">
        <v>3875</v>
      </c>
      <c r="UPP1516" s="229">
        <v>12963689</v>
      </c>
      <c r="UPQ1516" s="229" t="s">
        <v>3876</v>
      </c>
      <c r="UPR1516" s="229" t="s">
        <v>310</v>
      </c>
      <c r="UPS1516" s="229" t="s">
        <v>3877</v>
      </c>
      <c r="UPT1516" s="229" t="s">
        <v>1480</v>
      </c>
      <c r="UPU1516" s="229" t="s">
        <v>52</v>
      </c>
      <c r="UPV1516" s="229" t="s">
        <v>3878</v>
      </c>
      <c r="UPX1516" s="229" t="s">
        <v>3879</v>
      </c>
      <c r="UPY1516" s="229" t="s">
        <v>437</v>
      </c>
      <c r="UPZ1516" s="229" t="s">
        <v>282</v>
      </c>
      <c r="UQA1516" s="229" t="s">
        <v>3880</v>
      </c>
      <c r="UQB1516" s="229" t="s">
        <v>1481</v>
      </c>
      <c r="UQC1516" s="229" t="s">
        <v>523</v>
      </c>
      <c r="UQD1516" s="229" t="s">
        <v>289</v>
      </c>
      <c r="UQE1516" s="229" t="s">
        <v>35</v>
      </c>
      <c r="UQF1516" s="229" t="s">
        <v>27</v>
      </c>
      <c r="UQG1516" s="229" t="s">
        <v>181</v>
      </c>
      <c r="UQH1516" s="229" t="s">
        <v>3881</v>
      </c>
      <c r="UQI1516" s="229" t="s">
        <v>239</v>
      </c>
      <c r="UQJ1516" s="229" t="s">
        <v>1186</v>
      </c>
      <c r="UQK1516" s="229" t="s">
        <v>222</v>
      </c>
      <c r="UQL1516" s="229" t="s">
        <v>223</v>
      </c>
      <c r="UQM1516" s="229" t="s">
        <v>172</v>
      </c>
      <c r="UQN1516" s="229" t="s">
        <v>289</v>
      </c>
      <c r="UQO1516" s="229" t="s">
        <v>227</v>
      </c>
      <c r="UQS1516" s="229">
        <v>2024</v>
      </c>
      <c r="UQT1516" s="229" t="s">
        <v>57</v>
      </c>
      <c r="UQU1516" s="229" t="s">
        <v>3875</v>
      </c>
      <c r="UQV1516" s="229">
        <v>12963689</v>
      </c>
      <c r="UQW1516" s="229" t="s">
        <v>3876</v>
      </c>
      <c r="UQX1516" s="229" t="s">
        <v>310</v>
      </c>
      <c r="UQY1516" s="229" t="s">
        <v>3877</v>
      </c>
      <c r="UQZ1516" s="229" t="s">
        <v>1480</v>
      </c>
      <c r="URA1516" s="229" t="s">
        <v>52</v>
      </c>
      <c r="URB1516" s="229" t="s">
        <v>3878</v>
      </c>
      <c r="URD1516" s="229" t="s">
        <v>3879</v>
      </c>
      <c r="URE1516" s="229" t="s">
        <v>437</v>
      </c>
      <c r="URF1516" s="229" t="s">
        <v>282</v>
      </c>
      <c r="URG1516" s="229" t="s">
        <v>3880</v>
      </c>
      <c r="URH1516" s="229" t="s">
        <v>1481</v>
      </c>
      <c r="URI1516" s="229" t="s">
        <v>523</v>
      </c>
      <c r="URJ1516" s="229" t="s">
        <v>289</v>
      </c>
      <c r="URK1516" s="229" t="s">
        <v>35</v>
      </c>
      <c r="URL1516" s="229" t="s">
        <v>27</v>
      </c>
      <c r="URM1516" s="229" t="s">
        <v>181</v>
      </c>
      <c r="URN1516" s="229" t="s">
        <v>3881</v>
      </c>
      <c r="URO1516" s="229" t="s">
        <v>239</v>
      </c>
      <c r="URP1516" s="229" t="s">
        <v>1186</v>
      </c>
      <c r="URQ1516" s="229" t="s">
        <v>222</v>
      </c>
      <c r="URR1516" s="229" t="s">
        <v>223</v>
      </c>
      <c r="URS1516" s="229" t="s">
        <v>172</v>
      </c>
      <c r="URT1516" s="229" t="s">
        <v>289</v>
      </c>
      <c r="URU1516" s="229" t="s">
        <v>227</v>
      </c>
      <c r="URY1516" s="229">
        <v>2024</v>
      </c>
      <c r="URZ1516" s="229" t="s">
        <v>57</v>
      </c>
      <c r="USA1516" s="229" t="s">
        <v>3875</v>
      </c>
      <c r="USB1516" s="229">
        <v>12963689</v>
      </c>
      <c r="USC1516" s="229" t="s">
        <v>3876</v>
      </c>
      <c r="USD1516" s="229" t="s">
        <v>310</v>
      </c>
      <c r="USE1516" s="229" t="s">
        <v>3877</v>
      </c>
      <c r="USF1516" s="229" t="s">
        <v>1480</v>
      </c>
      <c r="USG1516" s="229" t="s">
        <v>52</v>
      </c>
      <c r="USH1516" s="229" t="s">
        <v>3878</v>
      </c>
      <c r="USJ1516" s="229" t="s">
        <v>3879</v>
      </c>
      <c r="USK1516" s="229" t="s">
        <v>437</v>
      </c>
      <c r="USL1516" s="229" t="s">
        <v>282</v>
      </c>
      <c r="USM1516" s="229" t="s">
        <v>3880</v>
      </c>
      <c r="USN1516" s="229" t="s">
        <v>1481</v>
      </c>
      <c r="USO1516" s="229" t="s">
        <v>523</v>
      </c>
      <c r="USP1516" s="229" t="s">
        <v>289</v>
      </c>
      <c r="USQ1516" s="229" t="s">
        <v>35</v>
      </c>
      <c r="USR1516" s="229" t="s">
        <v>27</v>
      </c>
      <c r="USS1516" s="229" t="s">
        <v>181</v>
      </c>
      <c r="UST1516" s="229" t="s">
        <v>3881</v>
      </c>
      <c r="USU1516" s="229" t="s">
        <v>239</v>
      </c>
      <c r="USV1516" s="229" t="s">
        <v>1186</v>
      </c>
      <c r="USW1516" s="229" t="s">
        <v>222</v>
      </c>
      <c r="USX1516" s="229" t="s">
        <v>223</v>
      </c>
      <c r="USY1516" s="229" t="s">
        <v>172</v>
      </c>
      <c r="USZ1516" s="229" t="s">
        <v>289</v>
      </c>
      <c r="UTA1516" s="229" t="s">
        <v>227</v>
      </c>
      <c r="UTE1516" s="229">
        <v>2024</v>
      </c>
      <c r="UTF1516" s="229" t="s">
        <v>57</v>
      </c>
      <c r="UTG1516" s="229" t="s">
        <v>3875</v>
      </c>
      <c r="UTH1516" s="229">
        <v>12963689</v>
      </c>
      <c r="UTI1516" s="229" t="s">
        <v>3876</v>
      </c>
      <c r="UTJ1516" s="229" t="s">
        <v>310</v>
      </c>
      <c r="UTK1516" s="229" t="s">
        <v>3877</v>
      </c>
      <c r="UTL1516" s="229" t="s">
        <v>1480</v>
      </c>
      <c r="UTM1516" s="229" t="s">
        <v>52</v>
      </c>
      <c r="UTN1516" s="229" t="s">
        <v>3878</v>
      </c>
      <c r="UTP1516" s="229" t="s">
        <v>3879</v>
      </c>
      <c r="UTQ1516" s="229" t="s">
        <v>437</v>
      </c>
      <c r="UTR1516" s="229" t="s">
        <v>282</v>
      </c>
      <c r="UTS1516" s="229" t="s">
        <v>3880</v>
      </c>
      <c r="UTT1516" s="229" t="s">
        <v>1481</v>
      </c>
      <c r="UTU1516" s="229" t="s">
        <v>523</v>
      </c>
      <c r="UTV1516" s="229" t="s">
        <v>289</v>
      </c>
      <c r="UTW1516" s="229" t="s">
        <v>35</v>
      </c>
      <c r="UTX1516" s="229" t="s">
        <v>27</v>
      </c>
      <c r="UTY1516" s="229" t="s">
        <v>181</v>
      </c>
      <c r="UTZ1516" s="229" t="s">
        <v>3881</v>
      </c>
      <c r="UUA1516" s="229" t="s">
        <v>239</v>
      </c>
      <c r="UUB1516" s="229" t="s">
        <v>1186</v>
      </c>
      <c r="UUC1516" s="229" t="s">
        <v>222</v>
      </c>
      <c r="UUD1516" s="229" t="s">
        <v>223</v>
      </c>
      <c r="UUE1516" s="229" t="s">
        <v>172</v>
      </c>
      <c r="UUF1516" s="229" t="s">
        <v>289</v>
      </c>
      <c r="UUG1516" s="229" t="s">
        <v>227</v>
      </c>
      <c r="UUK1516" s="229">
        <v>2024</v>
      </c>
      <c r="UUL1516" s="229" t="s">
        <v>57</v>
      </c>
      <c r="UUM1516" s="229" t="s">
        <v>3875</v>
      </c>
      <c r="UUN1516" s="229">
        <v>12963689</v>
      </c>
      <c r="UUO1516" s="229" t="s">
        <v>3876</v>
      </c>
      <c r="UUP1516" s="229" t="s">
        <v>310</v>
      </c>
      <c r="UUQ1516" s="229" t="s">
        <v>3877</v>
      </c>
      <c r="UUR1516" s="229" t="s">
        <v>1480</v>
      </c>
      <c r="UUS1516" s="229" t="s">
        <v>52</v>
      </c>
      <c r="UUT1516" s="229" t="s">
        <v>3878</v>
      </c>
      <c r="UUV1516" s="229" t="s">
        <v>3879</v>
      </c>
      <c r="UUW1516" s="229" t="s">
        <v>437</v>
      </c>
      <c r="UUX1516" s="229" t="s">
        <v>282</v>
      </c>
      <c r="UUY1516" s="229" t="s">
        <v>3880</v>
      </c>
      <c r="UUZ1516" s="229" t="s">
        <v>1481</v>
      </c>
      <c r="UVA1516" s="229" t="s">
        <v>523</v>
      </c>
      <c r="UVB1516" s="229" t="s">
        <v>289</v>
      </c>
      <c r="UVC1516" s="229" t="s">
        <v>35</v>
      </c>
      <c r="UVD1516" s="229" t="s">
        <v>27</v>
      </c>
      <c r="UVE1516" s="229" t="s">
        <v>181</v>
      </c>
      <c r="UVF1516" s="229" t="s">
        <v>3881</v>
      </c>
      <c r="UVG1516" s="229" t="s">
        <v>239</v>
      </c>
      <c r="UVH1516" s="229" t="s">
        <v>1186</v>
      </c>
      <c r="UVI1516" s="229" t="s">
        <v>222</v>
      </c>
      <c r="UVJ1516" s="229" t="s">
        <v>223</v>
      </c>
      <c r="UVK1516" s="229" t="s">
        <v>172</v>
      </c>
      <c r="UVL1516" s="229" t="s">
        <v>289</v>
      </c>
      <c r="UVM1516" s="229" t="s">
        <v>227</v>
      </c>
      <c r="UVQ1516" s="229">
        <v>2024</v>
      </c>
      <c r="UVR1516" s="229" t="s">
        <v>57</v>
      </c>
      <c r="UVS1516" s="229" t="s">
        <v>3875</v>
      </c>
      <c r="UVT1516" s="229">
        <v>12963689</v>
      </c>
      <c r="UVU1516" s="229" t="s">
        <v>3876</v>
      </c>
      <c r="UVV1516" s="229" t="s">
        <v>310</v>
      </c>
      <c r="UVW1516" s="229" t="s">
        <v>3877</v>
      </c>
      <c r="UVX1516" s="229" t="s">
        <v>1480</v>
      </c>
      <c r="UVY1516" s="229" t="s">
        <v>52</v>
      </c>
      <c r="UVZ1516" s="229" t="s">
        <v>3878</v>
      </c>
      <c r="UWB1516" s="229" t="s">
        <v>3879</v>
      </c>
      <c r="UWC1516" s="229" t="s">
        <v>437</v>
      </c>
      <c r="UWD1516" s="229" t="s">
        <v>282</v>
      </c>
      <c r="UWE1516" s="229" t="s">
        <v>3880</v>
      </c>
      <c r="UWF1516" s="229" t="s">
        <v>1481</v>
      </c>
      <c r="UWG1516" s="229" t="s">
        <v>523</v>
      </c>
      <c r="UWH1516" s="229" t="s">
        <v>289</v>
      </c>
      <c r="UWI1516" s="229" t="s">
        <v>35</v>
      </c>
      <c r="UWJ1516" s="229" t="s">
        <v>27</v>
      </c>
      <c r="UWK1516" s="229" t="s">
        <v>181</v>
      </c>
      <c r="UWL1516" s="229" t="s">
        <v>3881</v>
      </c>
      <c r="UWM1516" s="229" t="s">
        <v>239</v>
      </c>
      <c r="UWN1516" s="229" t="s">
        <v>1186</v>
      </c>
      <c r="UWO1516" s="229" t="s">
        <v>222</v>
      </c>
      <c r="UWP1516" s="229" t="s">
        <v>223</v>
      </c>
      <c r="UWQ1516" s="229" t="s">
        <v>172</v>
      </c>
      <c r="UWR1516" s="229" t="s">
        <v>289</v>
      </c>
      <c r="UWS1516" s="229" t="s">
        <v>227</v>
      </c>
      <c r="UWW1516" s="229">
        <v>2024</v>
      </c>
      <c r="UWX1516" s="229" t="s">
        <v>57</v>
      </c>
      <c r="UWY1516" s="229" t="s">
        <v>3875</v>
      </c>
      <c r="UWZ1516" s="229">
        <v>12963689</v>
      </c>
      <c r="UXA1516" s="229" t="s">
        <v>3876</v>
      </c>
      <c r="UXB1516" s="229" t="s">
        <v>310</v>
      </c>
      <c r="UXC1516" s="229" t="s">
        <v>3877</v>
      </c>
      <c r="UXD1516" s="229" t="s">
        <v>1480</v>
      </c>
      <c r="UXE1516" s="229" t="s">
        <v>52</v>
      </c>
      <c r="UXF1516" s="229" t="s">
        <v>3878</v>
      </c>
      <c r="UXH1516" s="229" t="s">
        <v>3879</v>
      </c>
      <c r="UXI1516" s="229" t="s">
        <v>437</v>
      </c>
      <c r="UXJ1516" s="229" t="s">
        <v>282</v>
      </c>
      <c r="UXK1516" s="229" t="s">
        <v>3880</v>
      </c>
      <c r="UXL1516" s="229" t="s">
        <v>1481</v>
      </c>
      <c r="UXM1516" s="229" t="s">
        <v>523</v>
      </c>
      <c r="UXN1516" s="229" t="s">
        <v>289</v>
      </c>
      <c r="UXO1516" s="229" t="s">
        <v>35</v>
      </c>
      <c r="UXP1516" s="229" t="s">
        <v>27</v>
      </c>
      <c r="UXQ1516" s="229" t="s">
        <v>181</v>
      </c>
      <c r="UXR1516" s="229" t="s">
        <v>3881</v>
      </c>
      <c r="UXS1516" s="229" t="s">
        <v>239</v>
      </c>
      <c r="UXT1516" s="229" t="s">
        <v>1186</v>
      </c>
      <c r="UXU1516" s="229" t="s">
        <v>222</v>
      </c>
      <c r="UXV1516" s="229" t="s">
        <v>223</v>
      </c>
      <c r="UXW1516" s="229" t="s">
        <v>172</v>
      </c>
      <c r="UXX1516" s="229" t="s">
        <v>289</v>
      </c>
      <c r="UXY1516" s="229" t="s">
        <v>227</v>
      </c>
      <c r="UYC1516" s="229">
        <v>2024</v>
      </c>
      <c r="UYD1516" s="229" t="s">
        <v>57</v>
      </c>
      <c r="UYE1516" s="229" t="s">
        <v>3875</v>
      </c>
      <c r="UYF1516" s="229">
        <v>12963689</v>
      </c>
      <c r="UYG1516" s="229" t="s">
        <v>3876</v>
      </c>
      <c r="UYH1516" s="229" t="s">
        <v>310</v>
      </c>
      <c r="UYI1516" s="229" t="s">
        <v>3877</v>
      </c>
      <c r="UYJ1516" s="229" t="s">
        <v>1480</v>
      </c>
      <c r="UYK1516" s="229" t="s">
        <v>52</v>
      </c>
      <c r="UYL1516" s="229" t="s">
        <v>3878</v>
      </c>
      <c r="UYN1516" s="229" t="s">
        <v>3879</v>
      </c>
      <c r="UYO1516" s="229" t="s">
        <v>437</v>
      </c>
      <c r="UYP1516" s="229" t="s">
        <v>282</v>
      </c>
      <c r="UYQ1516" s="229" t="s">
        <v>3880</v>
      </c>
      <c r="UYR1516" s="229" t="s">
        <v>1481</v>
      </c>
      <c r="UYS1516" s="229" t="s">
        <v>523</v>
      </c>
      <c r="UYT1516" s="229" t="s">
        <v>289</v>
      </c>
      <c r="UYU1516" s="229" t="s">
        <v>35</v>
      </c>
      <c r="UYV1516" s="229" t="s">
        <v>27</v>
      </c>
      <c r="UYW1516" s="229" t="s">
        <v>181</v>
      </c>
      <c r="UYX1516" s="229" t="s">
        <v>3881</v>
      </c>
      <c r="UYY1516" s="229" t="s">
        <v>239</v>
      </c>
      <c r="UYZ1516" s="229" t="s">
        <v>1186</v>
      </c>
      <c r="UZA1516" s="229" t="s">
        <v>222</v>
      </c>
      <c r="UZB1516" s="229" t="s">
        <v>223</v>
      </c>
      <c r="UZC1516" s="229" t="s">
        <v>172</v>
      </c>
      <c r="UZD1516" s="229" t="s">
        <v>289</v>
      </c>
      <c r="UZE1516" s="229" t="s">
        <v>227</v>
      </c>
      <c r="UZI1516" s="229">
        <v>2024</v>
      </c>
      <c r="UZJ1516" s="229" t="s">
        <v>57</v>
      </c>
      <c r="UZK1516" s="229" t="s">
        <v>3875</v>
      </c>
      <c r="UZL1516" s="229">
        <v>12963689</v>
      </c>
      <c r="UZM1516" s="229" t="s">
        <v>3876</v>
      </c>
      <c r="UZN1516" s="229" t="s">
        <v>310</v>
      </c>
      <c r="UZO1516" s="229" t="s">
        <v>3877</v>
      </c>
      <c r="UZP1516" s="229" t="s">
        <v>1480</v>
      </c>
      <c r="UZQ1516" s="229" t="s">
        <v>52</v>
      </c>
      <c r="UZR1516" s="229" t="s">
        <v>3878</v>
      </c>
      <c r="UZT1516" s="229" t="s">
        <v>3879</v>
      </c>
      <c r="UZU1516" s="229" t="s">
        <v>437</v>
      </c>
      <c r="UZV1516" s="229" t="s">
        <v>282</v>
      </c>
      <c r="UZW1516" s="229" t="s">
        <v>3880</v>
      </c>
      <c r="UZX1516" s="229" t="s">
        <v>1481</v>
      </c>
      <c r="UZY1516" s="229" t="s">
        <v>523</v>
      </c>
      <c r="UZZ1516" s="229" t="s">
        <v>289</v>
      </c>
      <c r="VAA1516" s="229" t="s">
        <v>35</v>
      </c>
      <c r="VAB1516" s="229" t="s">
        <v>27</v>
      </c>
      <c r="VAC1516" s="229" t="s">
        <v>181</v>
      </c>
      <c r="VAD1516" s="229" t="s">
        <v>3881</v>
      </c>
      <c r="VAE1516" s="229" t="s">
        <v>239</v>
      </c>
      <c r="VAF1516" s="229" t="s">
        <v>1186</v>
      </c>
      <c r="VAG1516" s="229" t="s">
        <v>222</v>
      </c>
      <c r="VAH1516" s="229" t="s">
        <v>223</v>
      </c>
      <c r="VAI1516" s="229" t="s">
        <v>172</v>
      </c>
      <c r="VAJ1516" s="229" t="s">
        <v>289</v>
      </c>
      <c r="VAK1516" s="229" t="s">
        <v>227</v>
      </c>
      <c r="VAO1516" s="229">
        <v>2024</v>
      </c>
      <c r="VAP1516" s="229" t="s">
        <v>57</v>
      </c>
      <c r="VAQ1516" s="229" t="s">
        <v>3875</v>
      </c>
      <c r="VAR1516" s="229">
        <v>12963689</v>
      </c>
      <c r="VAS1516" s="229" t="s">
        <v>3876</v>
      </c>
      <c r="VAT1516" s="229" t="s">
        <v>310</v>
      </c>
      <c r="VAU1516" s="229" t="s">
        <v>3877</v>
      </c>
      <c r="VAV1516" s="229" t="s">
        <v>1480</v>
      </c>
      <c r="VAW1516" s="229" t="s">
        <v>52</v>
      </c>
      <c r="VAX1516" s="229" t="s">
        <v>3878</v>
      </c>
      <c r="VAZ1516" s="229" t="s">
        <v>3879</v>
      </c>
      <c r="VBA1516" s="229" t="s">
        <v>437</v>
      </c>
      <c r="VBB1516" s="229" t="s">
        <v>282</v>
      </c>
      <c r="VBC1516" s="229" t="s">
        <v>3880</v>
      </c>
      <c r="VBD1516" s="229" t="s">
        <v>1481</v>
      </c>
      <c r="VBE1516" s="229" t="s">
        <v>523</v>
      </c>
      <c r="VBF1516" s="229" t="s">
        <v>289</v>
      </c>
      <c r="VBG1516" s="229" t="s">
        <v>35</v>
      </c>
      <c r="VBH1516" s="229" t="s">
        <v>27</v>
      </c>
      <c r="VBI1516" s="229" t="s">
        <v>181</v>
      </c>
      <c r="VBJ1516" s="229" t="s">
        <v>3881</v>
      </c>
      <c r="VBK1516" s="229" t="s">
        <v>239</v>
      </c>
      <c r="VBL1516" s="229" t="s">
        <v>1186</v>
      </c>
      <c r="VBM1516" s="229" t="s">
        <v>222</v>
      </c>
      <c r="VBN1516" s="229" t="s">
        <v>223</v>
      </c>
      <c r="VBO1516" s="229" t="s">
        <v>172</v>
      </c>
      <c r="VBP1516" s="229" t="s">
        <v>289</v>
      </c>
      <c r="VBQ1516" s="229" t="s">
        <v>227</v>
      </c>
      <c r="VBU1516" s="229">
        <v>2024</v>
      </c>
      <c r="VBV1516" s="229" t="s">
        <v>57</v>
      </c>
      <c r="VBW1516" s="229" t="s">
        <v>3875</v>
      </c>
      <c r="VBX1516" s="229">
        <v>12963689</v>
      </c>
      <c r="VBY1516" s="229" t="s">
        <v>3876</v>
      </c>
      <c r="VBZ1516" s="229" t="s">
        <v>310</v>
      </c>
      <c r="VCA1516" s="229" t="s">
        <v>3877</v>
      </c>
      <c r="VCB1516" s="229" t="s">
        <v>1480</v>
      </c>
      <c r="VCC1516" s="229" t="s">
        <v>52</v>
      </c>
      <c r="VCD1516" s="229" t="s">
        <v>3878</v>
      </c>
      <c r="VCF1516" s="229" t="s">
        <v>3879</v>
      </c>
      <c r="VCG1516" s="229" t="s">
        <v>437</v>
      </c>
      <c r="VCH1516" s="229" t="s">
        <v>282</v>
      </c>
      <c r="VCI1516" s="229" t="s">
        <v>3880</v>
      </c>
      <c r="VCJ1516" s="229" t="s">
        <v>1481</v>
      </c>
      <c r="VCK1516" s="229" t="s">
        <v>523</v>
      </c>
      <c r="VCL1516" s="229" t="s">
        <v>289</v>
      </c>
      <c r="VCM1516" s="229" t="s">
        <v>35</v>
      </c>
      <c r="VCN1516" s="229" t="s">
        <v>27</v>
      </c>
      <c r="VCO1516" s="229" t="s">
        <v>181</v>
      </c>
      <c r="VCP1516" s="229" t="s">
        <v>3881</v>
      </c>
      <c r="VCQ1516" s="229" t="s">
        <v>239</v>
      </c>
      <c r="VCR1516" s="229" t="s">
        <v>1186</v>
      </c>
      <c r="VCS1516" s="229" t="s">
        <v>222</v>
      </c>
      <c r="VCT1516" s="229" t="s">
        <v>223</v>
      </c>
      <c r="VCU1516" s="229" t="s">
        <v>172</v>
      </c>
      <c r="VCV1516" s="229" t="s">
        <v>289</v>
      </c>
      <c r="VCW1516" s="229" t="s">
        <v>227</v>
      </c>
      <c r="VDA1516" s="229">
        <v>2024</v>
      </c>
      <c r="VDB1516" s="229" t="s">
        <v>57</v>
      </c>
      <c r="VDC1516" s="229" t="s">
        <v>3875</v>
      </c>
      <c r="VDD1516" s="229">
        <v>12963689</v>
      </c>
      <c r="VDE1516" s="229" t="s">
        <v>3876</v>
      </c>
      <c r="VDF1516" s="229" t="s">
        <v>310</v>
      </c>
      <c r="VDG1516" s="229" t="s">
        <v>3877</v>
      </c>
      <c r="VDH1516" s="229" t="s">
        <v>1480</v>
      </c>
      <c r="VDI1516" s="229" t="s">
        <v>52</v>
      </c>
      <c r="VDJ1516" s="229" t="s">
        <v>3878</v>
      </c>
      <c r="VDL1516" s="229" t="s">
        <v>3879</v>
      </c>
      <c r="VDM1516" s="229" t="s">
        <v>437</v>
      </c>
      <c r="VDN1516" s="229" t="s">
        <v>282</v>
      </c>
      <c r="VDO1516" s="229" t="s">
        <v>3880</v>
      </c>
      <c r="VDP1516" s="229" t="s">
        <v>1481</v>
      </c>
      <c r="VDQ1516" s="229" t="s">
        <v>523</v>
      </c>
      <c r="VDR1516" s="229" t="s">
        <v>289</v>
      </c>
      <c r="VDS1516" s="229" t="s">
        <v>35</v>
      </c>
      <c r="VDT1516" s="229" t="s">
        <v>27</v>
      </c>
      <c r="VDU1516" s="229" t="s">
        <v>181</v>
      </c>
      <c r="VDV1516" s="229" t="s">
        <v>3881</v>
      </c>
      <c r="VDW1516" s="229" t="s">
        <v>239</v>
      </c>
      <c r="VDX1516" s="229" t="s">
        <v>1186</v>
      </c>
      <c r="VDY1516" s="229" t="s">
        <v>222</v>
      </c>
      <c r="VDZ1516" s="229" t="s">
        <v>223</v>
      </c>
      <c r="VEA1516" s="229" t="s">
        <v>172</v>
      </c>
      <c r="VEB1516" s="229" t="s">
        <v>289</v>
      </c>
      <c r="VEC1516" s="229" t="s">
        <v>227</v>
      </c>
      <c r="VEG1516" s="229">
        <v>2024</v>
      </c>
      <c r="VEH1516" s="229" t="s">
        <v>57</v>
      </c>
      <c r="VEI1516" s="229" t="s">
        <v>3875</v>
      </c>
      <c r="VEJ1516" s="229">
        <v>12963689</v>
      </c>
      <c r="VEK1516" s="229" t="s">
        <v>3876</v>
      </c>
      <c r="VEL1516" s="229" t="s">
        <v>310</v>
      </c>
      <c r="VEM1516" s="229" t="s">
        <v>3877</v>
      </c>
      <c r="VEN1516" s="229" t="s">
        <v>1480</v>
      </c>
      <c r="VEO1516" s="229" t="s">
        <v>52</v>
      </c>
      <c r="VEP1516" s="229" t="s">
        <v>3878</v>
      </c>
      <c r="VER1516" s="229" t="s">
        <v>3879</v>
      </c>
      <c r="VES1516" s="229" t="s">
        <v>437</v>
      </c>
      <c r="VET1516" s="229" t="s">
        <v>282</v>
      </c>
      <c r="VEU1516" s="229" t="s">
        <v>3880</v>
      </c>
      <c r="VEV1516" s="229" t="s">
        <v>1481</v>
      </c>
      <c r="VEW1516" s="229" t="s">
        <v>523</v>
      </c>
      <c r="VEX1516" s="229" t="s">
        <v>289</v>
      </c>
      <c r="VEY1516" s="229" t="s">
        <v>35</v>
      </c>
      <c r="VEZ1516" s="229" t="s">
        <v>27</v>
      </c>
      <c r="VFA1516" s="229" t="s">
        <v>181</v>
      </c>
      <c r="VFB1516" s="229" t="s">
        <v>3881</v>
      </c>
      <c r="VFC1516" s="229" t="s">
        <v>239</v>
      </c>
      <c r="VFD1516" s="229" t="s">
        <v>1186</v>
      </c>
      <c r="VFE1516" s="229" t="s">
        <v>222</v>
      </c>
      <c r="VFF1516" s="229" t="s">
        <v>223</v>
      </c>
      <c r="VFG1516" s="229" t="s">
        <v>172</v>
      </c>
      <c r="VFH1516" s="229" t="s">
        <v>289</v>
      </c>
      <c r="VFI1516" s="229" t="s">
        <v>227</v>
      </c>
      <c r="VFM1516" s="229">
        <v>2024</v>
      </c>
      <c r="VFN1516" s="229" t="s">
        <v>57</v>
      </c>
      <c r="VFO1516" s="229" t="s">
        <v>3875</v>
      </c>
      <c r="VFP1516" s="229">
        <v>12963689</v>
      </c>
      <c r="VFQ1516" s="229" t="s">
        <v>3876</v>
      </c>
      <c r="VFR1516" s="229" t="s">
        <v>310</v>
      </c>
      <c r="VFS1516" s="229" t="s">
        <v>3877</v>
      </c>
      <c r="VFT1516" s="229" t="s">
        <v>1480</v>
      </c>
      <c r="VFU1516" s="229" t="s">
        <v>52</v>
      </c>
      <c r="VFV1516" s="229" t="s">
        <v>3878</v>
      </c>
      <c r="VFX1516" s="229" t="s">
        <v>3879</v>
      </c>
      <c r="VFY1516" s="229" t="s">
        <v>437</v>
      </c>
      <c r="VFZ1516" s="229" t="s">
        <v>282</v>
      </c>
      <c r="VGA1516" s="229" t="s">
        <v>3880</v>
      </c>
      <c r="VGB1516" s="229" t="s">
        <v>1481</v>
      </c>
      <c r="VGC1516" s="229" t="s">
        <v>523</v>
      </c>
      <c r="VGD1516" s="229" t="s">
        <v>289</v>
      </c>
      <c r="VGE1516" s="229" t="s">
        <v>35</v>
      </c>
      <c r="VGF1516" s="229" t="s">
        <v>27</v>
      </c>
      <c r="VGG1516" s="229" t="s">
        <v>181</v>
      </c>
      <c r="VGH1516" s="229" t="s">
        <v>3881</v>
      </c>
      <c r="VGI1516" s="229" t="s">
        <v>239</v>
      </c>
      <c r="VGJ1516" s="229" t="s">
        <v>1186</v>
      </c>
      <c r="VGK1516" s="229" t="s">
        <v>222</v>
      </c>
      <c r="VGL1516" s="229" t="s">
        <v>223</v>
      </c>
      <c r="VGM1516" s="229" t="s">
        <v>172</v>
      </c>
      <c r="VGN1516" s="229" t="s">
        <v>289</v>
      </c>
      <c r="VGO1516" s="229" t="s">
        <v>227</v>
      </c>
      <c r="VGS1516" s="229">
        <v>2024</v>
      </c>
      <c r="VGT1516" s="229" t="s">
        <v>57</v>
      </c>
      <c r="VGU1516" s="229" t="s">
        <v>3875</v>
      </c>
      <c r="VGV1516" s="229">
        <v>12963689</v>
      </c>
      <c r="VGW1516" s="229" t="s">
        <v>3876</v>
      </c>
      <c r="VGX1516" s="229" t="s">
        <v>310</v>
      </c>
      <c r="VGY1516" s="229" t="s">
        <v>3877</v>
      </c>
      <c r="VGZ1516" s="229" t="s">
        <v>1480</v>
      </c>
      <c r="VHA1516" s="229" t="s">
        <v>52</v>
      </c>
      <c r="VHB1516" s="229" t="s">
        <v>3878</v>
      </c>
      <c r="VHD1516" s="229" t="s">
        <v>3879</v>
      </c>
      <c r="VHE1516" s="229" t="s">
        <v>437</v>
      </c>
      <c r="VHF1516" s="229" t="s">
        <v>282</v>
      </c>
      <c r="VHG1516" s="229" t="s">
        <v>3880</v>
      </c>
      <c r="VHH1516" s="229" t="s">
        <v>1481</v>
      </c>
      <c r="VHI1516" s="229" t="s">
        <v>523</v>
      </c>
      <c r="VHJ1516" s="229" t="s">
        <v>289</v>
      </c>
      <c r="VHK1516" s="229" t="s">
        <v>35</v>
      </c>
      <c r="VHL1516" s="229" t="s">
        <v>27</v>
      </c>
      <c r="VHM1516" s="229" t="s">
        <v>181</v>
      </c>
      <c r="VHN1516" s="229" t="s">
        <v>3881</v>
      </c>
      <c r="VHO1516" s="229" t="s">
        <v>239</v>
      </c>
      <c r="VHP1516" s="229" t="s">
        <v>1186</v>
      </c>
      <c r="VHQ1516" s="229" t="s">
        <v>222</v>
      </c>
      <c r="VHR1516" s="229" t="s">
        <v>223</v>
      </c>
      <c r="VHS1516" s="229" t="s">
        <v>172</v>
      </c>
      <c r="VHT1516" s="229" t="s">
        <v>289</v>
      </c>
      <c r="VHU1516" s="229" t="s">
        <v>227</v>
      </c>
      <c r="VHY1516" s="229">
        <v>2024</v>
      </c>
      <c r="VHZ1516" s="229" t="s">
        <v>57</v>
      </c>
      <c r="VIA1516" s="229" t="s">
        <v>3875</v>
      </c>
      <c r="VIB1516" s="229">
        <v>12963689</v>
      </c>
      <c r="VIC1516" s="229" t="s">
        <v>3876</v>
      </c>
      <c r="VID1516" s="229" t="s">
        <v>310</v>
      </c>
      <c r="VIE1516" s="229" t="s">
        <v>3877</v>
      </c>
      <c r="VIF1516" s="229" t="s">
        <v>1480</v>
      </c>
      <c r="VIG1516" s="229" t="s">
        <v>52</v>
      </c>
      <c r="VIH1516" s="229" t="s">
        <v>3878</v>
      </c>
      <c r="VIJ1516" s="229" t="s">
        <v>3879</v>
      </c>
      <c r="VIK1516" s="229" t="s">
        <v>437</v>
      </c>
      <c r="VIL1516" s="229" t="s">
        <v>282</v>
      </c>
      <c r="VIM1516" s="229" t="s">
        <v>3880</v>
      </c>
      <c r="VIN1516" s="229" t="s">
        <v>1481</v>
      </c>
      <c r="VIO1516" s="229" t="s">
        <v>523</v>
      </c>
      <c r="VIP1516" s="229" t="s">
        <v>289</v>
      </c>
      <c r="VIQ1516" s="229" t="s">
        <v>35</v>
      </c>
      <c r="VIR1516" s="229" t="s">
        <v>27</v>
      </c>
      <c r="VIS1516" s="229" t="s">
        <v>181</v>
      </c>
      <c r="VIT1516" s="229" t="s">
        <v>3881</v>
      </c>
      <c r="VIU1516" s="229" t="s">
        <v>239</v>
      </c>
      <c r="VIV1516" s="229" t="s">
        <v>1186</v>
      </c>
      <c r="VIW1516" s="229" t="s">
        <v>222</v>
      </c>
      <c r="VIX1516" s="229" t="s">
        <v>223</v>
      </c>
      <c r="VIY1516" s="229" t="s">
        <v>172</v>
      </c>
      <c r="VIZ1516" s="229" t="s">
        <v>289</v>
      </c>
      <c r="VJA1516" s="229" t="s">
        <v>227</v>
      </c>
      <c r="VJE1516" s="229">
        <v>2024</v>
      </c>
      <c r="VJF1516" s="229" t="s">
        <v>57</v>
      </c>
      <c r="VJG1516" s="229" t="s">
        <v>3875</v>
      </c>
      <c r="VJH1516" s="229">
        <v>12963689</v>
      </c>
      <c r="VJI1516" s="229" t="s">
        <v>3876</v>
      </c>
      <c r="VJJ1516" s="229" t="s">
        <v>310</v>
      </c>
      <c r="VJK1516" s="229" t="s">
        <v>3877</v>
      </c>
      <c r="VJL1516" s="229" t="s">
        <v>1480</v>
      </c>
      <c r="VJM1516" s="229" t="s">
        <v>52</v>
      </c>
      <c r="VJN1516" s="229" t="s">
        <v>3878</v>
      </c>
      <c r="VJP1516" s="229" t="s">
        <v>3879</v>
      </c>
      <c r="VJQ1516" s="229" t="s">
        <v>437</v>
      </c>
      <c r="VJR1516" s="229" t="s">
        <v>282</v>
      </c>
      <c r="VJS1516" s="229" t="s">
        <v>3880</v>
      </c>
      <c r="VJT1516" s="229" t="s">
        <v>1481</v>
      </c>
      <c r="VJU1516" s="229" t="s">
        <v>523</v>
      </c>
      <c r="VJV1516" s="229" t="s">
        <v>289</v>
      </c>
      <c r="VJW1516" s="229" t="s">
        <v>35</v>
      </c>
      <c r="VJX1516" s="229" t="s">
        <v>27</v>
      </c>
      <c r="VJY1516" s="229" t="s">
        <v>181</v>
      </c>
      <c r="VJZ1516" s="229" t="s">
        <v>3881</v>
      </c>
      <c r="VKA1516" s="229" t="s">
        <v>239</v>
      </c>
      <c r="VKB1516" s="229" t="s">
        <v>1186</v>
      </c>
      <c r="VKC1516" s="229" t="s">
        <v>222</v>
      </c>
      <c r="VKD1516" s="229" t="s">
        <v>223</v>
      </c>
      <c r="VKE1516" s="229" t="s">
        <v>172</v>
      </c>
      <c r="VKF1516" s="229" t="s">
        <v>289</v>
      </c>
      <c r="VKG1516" s="229" t="s">
        <v>227</v>
      </c>
      <c r="VKK1516" s="229">
        <v>2024</v>
      </c>
      <c r="VKL1516" s="229" t="s">
        <v>57</v>
      </c>
      <c r="VKM1516" s="229" t="s">
        <v>3875</v>
      </c>
      <c r="VKN1516" s="229">
        <v>12963689</v>
      </c>
      <c r="VKO1516" s="229" t="s">
        <v>3876</v>
      </c>
      <c r="VKP1516" s="229" t="s">
        <v>310</v>
      </c>
      <c r="VKQ1516" s="229" t="s">
        <v>3877</v>
      </c>
      <c r="VKR1516" s="229" t="s">
        <v>1480</v>
      </c>
      <c r="VKS1516" s="229" t="s">
        <v>52</v>
      </c>
      <c r="VKT1516" s="229" t="s">
        <v>3878</v>
      </c>
      <c r="VKV1516" s="229" t="s">
        <v>3879</v>
      </c>
      <c r="VKW1516" s="229" t="s">
        <v>437</v>
      </c>
      <c r="VKX1516" s="229" t="s">
        <v>282</v>
      </c>
      <c r="VKY1516" s="229" t="s">
        <v>3880</v>
      </c>
      <c r="VKZ1516" s="229" t="s">
        <v>1481</v>
      </c>
      <c r="VLA1516" s="229" t="s">
        <v>523</v>
      </c>
      <c r="VLB1516" s="229" t="s">
        <v>289</v>
      </c>
      <c r="VLC1516" s="229" t="s">
        <v>35</v>
      </c>
      <c r="VLD1516" s="229" t="s">
        <v>27</v>
      </c>
      <c r="VLE1516" s="229" t="s">
        <v>181</v>
      </c>
      <c r="VLF1516" s="229" t="s">
        <v>3881</v>
      </c>
      <c r="VLG1516" s="229" t="s">
        <v>239</v>
      </c>
      <c r="VLH1516" s="229" t="s">
        <v>1186</v>
      </c>
      <c r="VLI1516" s="229" t="s">
        <v>222</v>
      </c>
      <c r="VLJ1516" s="229" t="s">
        <v>223</v>
      </c>
      <c r="VLK1516" s="229" t="s">
        <v>172</v>
      </c>
      <c r="VLL1516" s="229" t="s">
        <v>289</v>
      </c>
      <c r="VLM1516" s="229" t="s">
        <v>227</v>
      </c>
      <c r="VLQ1516" s="229">
        <v>2024</v>
      </c>
      <c r="VLR1516" s="229" t="s">
        <v>57</v>
      </c>
      <c r="VLS1516" s="229" t="s">
        <v>3875</v>
      </c>
      <c r="VLT1516" s="229">
        <v>12963689</v>
      </c>
      <c r="VLU1516" s="229" t="s">
        <v>3876</v>
      </c>
      <c r="VLV1516" s="229" t="s">
        <v>310</v>
      </c>
      <c r="VLW1516" s="229" t="s">
        <v>3877</v>
      </c>
      <c r="VLX1516" s="229" t="s">
        <v>1480</v>
      </c>
      <c r="VLY1516" s="229" t="s">
        <v>52</v>
      </c>
      <c r="VLZ1516" s="229" t="s">
        <v>3878</v>
      </c>
      <c r="VMB1516" s="229" t="s">
        <v>3879</v>
      </c>
      <c r="VMC1516" s="229" t="s">
        <v>437</v>
      </c>
      <c r="VMD1516" s="229" t="s">
        <v>282</v>
      </c>
      <c r="VME1516" s="229" t="s">
        <v>3880</v>
      </c>
      <c r="VMF1516" s="229" t="s">
        <v>1481</v>
      </c>
      <c r="VMG1516" s="229" t="s">
        <v>523</v>
      </c>
      <c r="VMH1516" s="229" t="s">
        <v>289</v>
      </c>
      <c r="VMI1516" s="229" t="s">
        <v>35</v>
      </c>
      <c r="VMJ1516" s="229" t="s">
        <v>27</v>
      </c>
      <c r="VMK1516" s="229" t="s">
        <v>181</v>
      </c>
      <c r="VML1516" s="229" t="s">
        <v>3881</v>
      </c>
      <c r="VMM1516" s="229" t="s">
        <v>239</v>
      </c>
      <c r="VMN1516" s="229" t="s">
        <v>1186</v>
      </c>
      <c r="VMO1516" s="229" t="s">
        <v>222</v>
      </c>
      <c r="VMP1516" s="229" t="s">
        <v>223</v>
      </c>
      <c r="VMQ1516" s="229" t="s">
        <v>172</v>
      </c>
      <c r="VMR1516" s="229" t="s">
        <v>289</v>
      </c>
      <c r="VMS1516" s="229" t="s">
        <v>227</v>
      </c>
      <c r="VMW1516" s="229">
        <v>2024</v>
      </c>
      <c r="VMX1516" s="229" t="s">
        <v>57</v>
      </c>
      <c r="VMY1516" s="229" t="s">
        <v>3875</v>
      </c>
      <c r="VMZ1516" s="229">
        <v>12963689</v>
      </c>
      <c r="VNA1516" s="229" t="s">
        <v>3876</v>
      </c>
      <c r="VNB1516" s="229" t="s">
        <v>310</v>
      </c>
      <c r="VNC1516" s="229" t="s">
        <v>3877</v>
      </c>
      <c r="VND1516" s="229" t="s">
        <v>1480</v>
      </c>
      <c r="VNE1516" s="229" t="s">
        <v>52</v>
      </c>
      <c r="VNF1516" s="229" t="s">
        <v>3878</v>
      </c>
      <c r="VNH1516" s="229" t="s">
        <v>3879</v>
      </c>
      <c r="VNI1516" s="229" t="s">
        <v>437</v>
      </c>
      <c r="VNJ1516" s="229" t="s">
        <v>282</v>
      </c>
      <c r="VNK1516" s="229" t="s">
        <v>3880</v>
      </c>
      <c r="VNL1516" s="229" t="s">
        <v>1481</v>
      </c>
      <c r="VNM1516" s="229" t="s">
        <v>523</v>
      </c>
      <c r="VNN1516" s="229" t="s">
        <v>289</v>
      </c>
      <c r="VNO1516" s="229" t="s">
        <v>35</v>
      </c>
      <c r="VNP1516" s="229" t="s">
        <v>27</v>
      </c>
      <c r="VNQ1516" s="229" t="s">
        <v>181</v>
      </c>
      <c r="VNR1516" s="229" t="s">
        <v>3881</v>
      </c>
      <c r="VNS1516" s="229" t="s">
        <v>239</v>
      </c>
      <c r="VNT1516" s="229" t="s">
        <v>1186</v>
      </c>
      <c r="VNU1516" s="229" t="s">
        <v>222</v>
      </c>
      <c r="VNV1516" s="229" t="s">
        <v>223</v>
      </c>
      <c r="VNW1516" s="229" t="s">
        <v>172</v>
      </c>
      <c r="VNX1516" s="229" t="s">
        <v>289</v>
      </c>
      <c r="VNY1516" s="229" t="s">
        <v>227</v>
      </c>
      <c r="VOC1516" s="229">
        <v>2024</v>
      </c>
      <c r="VOD1516" s="229" t="s">
        <v>57</v>
      </c>
      <c r="VOE1516" s="229" t="s">
        <v>3875</v>
      </c>
      <c r="VOF1516" s="229">
        <v>12963689</v>
      </c>
      <c r="VOG1516" s="229" t="s">
        <v>3876</v>
      </c>
      <c r="VOH1516" s="229" t="s">
        <v>310</v>
      </c>
      <c r="VOI1516" s="229" t="s">
        <v>3877</v>
      </c>
      <c r="VOJ1516" s="229" t="s">
        <v>1480</v>
      </c>
      <c r="VOK1516" s="229" t="s">
        <v>52</v>
      </c>
      <c r="VOL1516" s="229" t="s">
        <v>3878</v>
      </c>
      <c r="VON1516" s="229" t="s">
        <v>3879</v>
      </c>
      <c r="VOO1516" s="229" t="s">
        <v>437</v>
      </c>
      <c r="VOP1516" s="229" t="s">
        <v>282</v>
      </c>
      <c r="VOQ1516" s="229" t="s">
        <v>3880</v>
      </c>
      <c r="VOR1516" s="229" t="s">
        <v>1481</v>
      </c>
      <c r="VOS1516" s="229" t="s">
        <v>523</v>
      </c>
      <c r="VOT1516" s="229" t="s">
        <v>289</v>
      </c>
      <c r="VOU1516" s="229" t="s">
        <v>35</v>
      </c>
      <c r="VOV1516" s="229" t="s">
        <v>27</v>
      </c>
      <c r="VOW1516" s="229" t="s">
        <v>181</v>
      </c>
      <c r="VOX1516" s="229" t="s">
        <v>3881</v>
      </c>
      <c r="VOY1516" s="229" t="s">
        <v>239</v>
      </c>
      <c r="VOZ1516" s="229" t="s">
        <v>1186</v>
      </c>
      <c r="VPA1516" s="229" t="s">
        <v>222</v>
      </c>
      <c r="VPB1516" s="229" t="s">
        <v>223</v>
      </c>
      <c r="VPC1516" s="229" t="s">
        <v>172</v>
      </c>
      <c r="VPD1516" s="229" t="s">
        <v>289</v>
      </c>
      <c r="VPE1516" s="229" t="s">
        <v>227</v>
      </c>
      <c r="VPI1516" s="229">
        <v>2024</v>
      </c>
      <c r="VPJ1516" s="229" t="s">
        <v>57</v>
      </c>
      <c r="VPK1516" s="229" t="s">
        <v>3875</v>
      </c>
      <c r="VPL1516" s="229">
        <v>12963689</v>
      </c>
      <c r="VPM1516" s="229" t="s">
        <v>3876</v>
      </c>
      <c r="VPN1516" s="229" t="s">
        <v>310</v>
      </c>
      <c r="VPO1516" s="229" t="s">
        <v>3877</v>
      </c>
      <c r="VPP1516" s="229" t="s">
        <v>1480</v>
      </c>
      <c r="VPQ1516" s="229" t="s">
        <v>52</v>
      </c>
      <c r="VPR1516" s="229" t="s">
        <v>3878</v>
      </c>
      <c r="VPT1516" s="229" t="s">
        <v>3879</v>
      </c>
      <c r="VPU1516" s="229" t="s">
        <v>437</v>
      </c>
      <c r="VPV1516" s="229" t="s">
        <v>282</v>
      </c>
      <c r="VPW1516" s="229" t="s">
        <v>3880</v>
      </c>
      <c r="VPX1516" s="229" t="s">
        <v>1481</v>
      </c>
      <c r="VPY1516" s="229" t="s">
        <v>523</v>
      </c>
      <c r="VPZ1516" s="229" t="s">
        <v>289</v>
      </c>
      <c r="VQA1516" s="229" t="s">
        <v>35</v>
      </c>
      <c r="VQB1516" s="229" t="s">
        <v>27</v>
      </c>
      <c r="VQC1516" s="229" t="s">
        <v>181</v>
      </c>
      <c r="VQD1516" s="229" t="s">
        <v>3881</v>
      </c>
      <c r="VQE1516" s="229" t="s">
        <v>239</v>
      </c>
      <c r="VQF1516" s="229" t="s">
        <v>1186</v>
      </c>
      <c r="VQG1516" s="229" t="s">
        <v>222</v>
      </c>
      <c r="VQH1516" s="229" t="s">
        <v>223</v>
      </c>
      <c r="VQI1516" s="229" t="s">
        <v>172</v>
      </c>
      <c r="VQJ1516" s="229" t="s">
        <v>289</v>
      </c>
      <c r="VQK1516" s="229" t="s">
        <v>227</v>
      </c>
      <c r="VQO1516" s="229">
        <v>2024</v>
      </c>
      <c r="VQP1516" s="229" t="s">
        <v>57</v>
      </c>
      <c r="VQQ1516" s="229" t="s">
        <v>3875</v>
      </c>
      <c r="VQR1516" s="229">
        <v>12963689</v>
      </c>
      <c r="VQS1516" s="229" t="s">
        <v>3876</v>
      </c>
      <c r="VQT1516" s="229" t="s">
        <v>310</v>
      </c>
      <c r="VQU1516" s="229" t="s">
        <v>3877</v>
      </c>
      <c r="VQV1516" s="229" t="s">
        <v>1480</v>
      </c>
      <c r="VQW1516" s="229" t="s">
        <v>52</v>
      </c>
      <c r="VQX1516" s="229" t="s">
        <v>3878</v>
      </c>
      <c r="VQZ1516" s="229" t="s">
        <v>3879</v>
      </c>
      <c r="VRA1516" s="229" t="s">
        <v>437</v>
      </c>
      <c r="VRB1516" s="229" t="s">
        <v>282</v>
      </c>
      <c r="VRC1516" s="229" t="s">
        <v>3880</v>
      </c>
      <c r="VRD1516" s="229" t="s">
        <v>1481</v>
      </c>
      <c r="VRE1516" s="229" t="s">
        <v>523</v>
      </c>
      <c r="VRF1516" s="229" t="s">
        <v>289</v>
      </c>
      <c r="VRG1516" s="229" t="s">
        <v>35</v>
      </c>
      <c r="VRH1516" s="229" t="s">
        <v>27</v>
      </c>
      <c r="VRI1516" s="229" t="s">
        <v>181</v>
      </c>
      <c r="VRJ1516" s="229" t="s">
        <v>3881</v>
      </c>
      <c r="VRK1516" s="229" t="s">
        <v>239</v>
      </c>
      <c r="VRL1516" s="229" t="s">
        <v>1186</v>
      </c>
      <c r="VRM1516" s="229" t="s">
        <v>222</v>
      </c>
      <c r="VRN1516" s="229" t="s">
        <v>223</v>
      </c>
      <c r="VRO1516" s="229" t="s">
        <v>172</v>
      </c>
      <c r="VRP1516" s="229" t="s">
        <v>289</v>
      </c>
      <c r="VRQ1516" s="229" t="s">
        <v>227</v>
      </c>
      <c r="VRU1516" s="229">
        <v>2024</v>
      </c>
      <c r="VRV1516" s="229" t="s">
        <v>57</v>
      </c>
      <c r="VRW1516" s="229" t="s">
        <v>3875</v>
      </c>
      <c r="VRX1516" s="229">
        <v>12963689</v>
      </c>
      <c r="VRY1516" s="229" t="s">
        <v>3876</v>
      </c>
      <c r="VRZ1516" s="229" t="s">
        <v>310</v>
      </c>
      <c r="VSA1516" s="229" t="s">
        <v>3877</v>
      </c>
      <c r="VSB1516" s="229" t="s">
        <v>1480</v>
      </c>
      <c r="VSC1516" s="229" t="s">
        <v>52</v>
      </c>
      <c r="VSD1516" s="229" t="s">
        <v>3878</v>
      </c>
      <c r="VSF1516" s="229" t="s">
        <v>3879</v>
      </c>
      <c r="VSG1516" s="229" t="s">
        <v>437</v>
      </c>
      <c r="VSH1516" s="229" t="s">
        <v>282</v>
      </c>
      <c r="VSI1516" s="229" t="s">
        <v>3880</v>
      </c>
      <c r="VSJ1516" s="229" t="s">
        <v>1481</v>
      </c>
      <c r="VSK1516" s="229" t="s">
        <v>523</v>
      </c>
      <c r="VSL1516" s="229" t="s">
        <v>289</v>
      </c>
      <c r="VSM1516" s="229" t="s">
        <v>35</v>
      </c>
      <c r="VSN1516" s="229" t="s">
        <v>27</v>
      </c>
      <c r="VSO1516" s="229" t="s">
        <v>181</v>
      </c>
      <c r="VSP1516" s="229" t="s">
        <v>3881</v>
      </c>
      <c r="VSQ1516" s="229" t="s">
        <v>239</v>
      </c>
      <c r="VSR1516" s="229" t="s">
        <v>1186</v>
      </c>
      <c r="VSS1516" s="229" t="s">
        <v>222</v>
      </c>
      <c r="VST1516" s="229" t="s">
        <v>223</v>
      </c>
      <c r="VSU1516" s="229" t="s">
        <v>172</v>
      </c>
      <c r="VSV1516" s="229" t="s">
        <v>289</v>
      </c>
      <c r="VSW1516" s="229" t="s">
        <v>227</v>
      </c>
      <c r="VTA1516" s="229">
        <v>2024</v>
      </c>
      <c r="VTB1516" s="229" t="s">
        <v>57</v>
      </c>
      <c r="VTC1516" s="229" t="s">
        <v>3875</v>
      </c>
      <c r="VTD1516" s="229">
        <v>12963689</v>
      </c>
      <c r="VTE1516" s="229" t="s">
        <v>3876</v>
      </c>
      <c r="VTF1516" s="229" t="s">
        <v>310</v>
      </c>
      <c r="VTG1516" s="229" t="s">
        <v>3877</v>
      </c>
      <c r="VTH1516" s="229" t="s">
        <v>1480</v>
      </c>
      <c r="VTI1516" s="229" t="s">
        <v>52</v>
      </c>
      <c r="VTJ1516" s="229" t="s">
        <v>3878</v>
      </c>
      <c r="VTL1516" s="229" t="s">
        <v>3879</v>
      </c>
      <c r="VTM1516" s="229" t="s">
        <v>437</v>
      </c>
      <c r="VTN1516" s="229" t="s">
        <v>282</v>
      </c>
      <c r="VTO1516" s="229" t="s">
        <v>3880</v>
      </c>
      <c r="VTP1516" s="229" t="s">
        <v>1481</v>
      </c>
      <c r="VTQ1516" s="229" t="s">
        <v>523</v>
      </c>
      <c r="VTR1516" s="229" t="s">
        <v>289</v>
      </c>
      <c r="VTS1516" s="229" t="s">
        <v>35</v>
      </c>
      <c r="VTT1516" s="229" t="s">
        <v>27</v>
      </c>
      <c r="VTU1516" s="229" t="s">
        <v>181</v>
      </c>
      <c r="VTV1516" s="229" t="s">
        <v>3881</v>
      </c>
      <c r="VTW1516" s="229" t="s">
        <v>239</v>
      </c>
      <c r="VTX1516" s="229" t="s">
        <v>1186</v>
      </c>
      <c r="VTY1516" s="229" t="s">
        <v>222</v>
      </c>
      <c r="VTZ1516" s="229" t="s">
        <v>223</v>
      </c>
      <c r="VUA1516" s="229" t="s">
        <v>172</v>
      </c>
      <c r="VUB1516" s="229" t="s">
        <v>289</v>
      </c>
      <c r="VUC1516" s="229" t="s">
        <v>227</v>
      </c>
      <c r="VUG1516" s="229">
        <v>2024</v>
      </c>
      <c r="VUH1516" s="229" t="s">
        <v>57</v>
      </c>
      <c r="VUI1516" s="229" t="s">
        <v>3875</v>
      </c>
      <c r="VUJ1516" s="229">
        <v>12963689</v>
      </c>
      <c r="VUK1516" s="229" t="s">
        <v>3876</v>
      </c>
      <c r="VUL1516" s="229" t="s">
        <v>310</v>
      </c>
      <c r="VUM1516" s="229" t="s">
        <v>3877</v>
      </c>
      <c r="VUN1516" s="229" t="s">
        <v>1480</v>
      </c>
      <c r="VUO1516" s="229" t="s">
        <v>52</v>
      </c>
      <c r="VUP1516" s="229" t="s">
        <v>3878</v>
      </c>
      <c r="VUR1516" s="229" t="s">
        <v>3879</v>
      </c>
      <c r="VUS1516" s="229" t="s">
        <v>437</v>
      </c>
      <c r="VUT1516" s="229" t="s">
        <v>282</v>
      </c>
      <c r="VUU1516" s="229" t="s">
        <v>3880</v>
      </c>
      <c r="VUV1516" s="229" t="s">
        <v>1481</v>
      </c>
      <c r="VUW1516" s="229" t="s">
        <v>523</v>
      </c>
      <c r="VUX1516" s="229" t="s">
        <v>289</v>
      </c>
      <c r="VUY1516" s="229" t="s">
        <v>35</v>
      </c>
      <c r="VUZ1516" s="229" t="s">
        <v>27</v>
      </c>
      <c r="VVA1516" s="229" t="s">
        <v>181</v>
      </c>
      <c r="VVB1516" s="229" t="s">
        <v>3881</v>
      </c>
      <c r="VVC1516" s="229" t="s">
        <v>239</v>
      </c>
      <c r="VVD1516" s="229" t="s">
        <v>1186</v>
      </c>
      <c r="VVE1516" s="229" t="s">
        <v>222</v>
      </c>
      <c r="VVF1516" s="229" t="s">
        <v>223</v>
      </c>
      <c r="VVG1516" s="229" t="s">
        <v>172</v>
      </c>
      <c r="VVH1516" s="229" t="s">
        <v>289</v>
      </c>
      <c r="VVI1516" s="229" t="s">
        <v>227</v>
      </c>
      <c r="VVM1516" s="229">
        <v>2024</v>
      </c>
      <c r="VVN1516" s="229" t="s">
        <v>57</v>
      </c>
      <c r="VVO1516" s="229" t="s">
        <v>3875</v>
      </c>
      <c r="VVP1516" s="229">
        <v>12963689</v>
      </c>
      <c r="VVQ1516" s="229" t="s">
        <v>3876</v>
      </c>
      <c r="VVR1516" s="229" t="s">
        <v>310</v>
      </c>
      <c r="VVS1516" s="229" t="s">
        <v>3877</v>
      </c>
      <c r="VVT1516" s="229" t="s">
        <v>1480</v>
      </c>
      <c r="VVU1516" s="229" t="s">
        <v>52</v>
      </c>
      <c r="VVV1516" s="229" t="s">
        <v>3878</v>
      </c>
      <c r="VVX1516" s="229" t="s">
        <v>3879</v>
      </c>
      <c r="VVY1516" s="229" t="s">
        <v>437</v>
      </c>
      <c r="VVZ1516" s="229" t="s">
        <v>282</v>
      </c>
      <c r="VWA1516" s="229" t="s">
        <v>3880</v>
      </c>
      <c r="VWB1516" s="229" t="s">
        <v>1481</v>
      </c>
      <c r="VWC1516" s="229" t="s">
        <v>523</v>
      </c>
      <c r="VWD1516" s="229" t="s">
        <v>289</v>
      </c>
      <c r="VWE1516" s="229" t="s">
        <v>35</v>
      </c>
      <c r="VWF1516" s="229" t="s">
        <v>27</v>
      </c>
      <c r="VWG1516" s="229" t="s">
        <v>181</v>
      </c>
      <c r="VWH1516" s="229" t="s">
        <v>3881</v>
      </c>
      <c r="VWI1516" s="229" t="s">
        <v>239</v>
      </c>
      <c r="VWJ1516" s="229" t="s">
        <v>1186</v>
      </c>
      <c r="VWK1516" s="229" t="s">
        <v>222</v>
      </c>
      <c r="VWL1516" s="229" t="s">
        <v>223</v>
      </c>
      <c r="VWM1516" s="229" t="s">
        <v>172</v>
      </c>
      <c r="VWN1516" s="229" t="s">
        <v>289</v>
      </c>
      <c r="VWO1516" s="229" t="s">
        <v>227</v>
      </c>
      <c r="VWS1516" s="229">
        <v>2024</v>
      </c>
      <c r="VWT1516" s="229" t="s">
        <v>57</v>
      </c>
      <c r="VWU1516" s="229" t="s">
        <v>3875</v>
      </c>
      <c r="VWV1516" s="229">
        <v>12963689</v>
      </c>
      <c r="VWW1516" s="229" t="s">
        <v>3876</v>
      </c>
      <c r="VWX1516" s="229" t="s">
        <v>310</v>
      </c>
      <c r="VWY1516" s="229" t="s">
        <v>3877</v>
      </c>
      <c r="VWZ1516" s="229" t="s">
        <v>1480</v>
      </c>
      <c r="VXA1516" s="229" t="s">
        <v>52</v>
      </c>
      <c r="VXB1516" s="229" t="s">
        <v>3878</v>
      </c>
      <c r="VXD1516" s="229" t="s">
        <v>3879</v>
      </c>
      <c r="VXE1516" s="229" t="s">
        <v>437</v>
      </c>
      <c r="VXF1516" s="229" t="s">
        <v>282</v>
      </c>
      <c r="VXG1516" s="229" t="s">
        <v>3880</v>
      </c>
      <c r="VXH1516" s="229" t="s">
        <v>1481</v>
      </c>
      <c r="VXI1516" s="229" t="s">
        <v>523</v>
      </c>
      <c r="VXJ1516" s="229" t="s">
        <v>289</v>
      </c>
      <c r="VXK1516" s="229" t="s">
        <v>35</v>
      </c>
      <c r="VXL1516" s="229" t="s">
        <v>27</v>
      </c>
      <c r="VXM1516" s="229" t="s">
        <v>181</v>
      </c>
      <c r="VXN1516" s="229" t="s">
        <v>3881</v>
      </c>
      <c r="VXO1516" s="229" t="s">
        <v>239</v>
      </c>
      <c r="VXP1516" s="229" t="s">
        <v>1186</v>
      </c>
      <c r="VXQ1516" s="229" t="s">
        <v>222</v>
      </c>
      <c r="VXR1516" s="229" t="s">
        <v>223</v>
      </c>
      <c r="VXS1516" s="229" t="s">
        <v>172</v>
      </c>
      <c r="VXT1516" s="229" t="s">
        <v>289</v>
      </c>
      <c r="VXU1516" s="229" t="s">
        <v>227</v>
      </c>
      <c r="VXY1516" s="229">
        <v>2024</v>
      </c>
      <c r="VXZ1516" s="229" t="s">
        <v>57</v>
      </c>
      <c r="VYA1516" s="229" t="s">
        <v>3875</v>
      </c>
      <c r="VYB1516" s="229">
        <v>12963689</v>
      </c>
      <c r="VYC1516" s="229" t="s">
        <v>3876</v>
      </c>
      <c r="VYD1516" s="229" t="s">
        <v>310</v>
      </c>
      <c r="VYE1516" s="229" t="s">
        <v>3877</v>
      </c>
      <c r="VYF1516" s="229" t="s">
        <v>1480</v>
      </c>
      <c r="VYG1516" s="229" t="s">
        <v>52</v>
      </c>
      <c r="VYH1516" s="229" t="s">
        <v>3878</v>
      </c>
      <c r="VYJ1516" s="229" t="s">
        <v>3879</v>
      </c>
      <c r="VYK1516" s="229" t="s">
        <v>437</v>
      </c>
      <c r="VYL1516" s="229" t="s">
        <v>282</v>
      </c>
      <c r="VYM1516" s="229" t="s">
        <v>3880</v>
      </c>
      <c r="VYN1516" s="229" t="s">
        <v>1481</v>
      </c>
      <c r="VYO1516" s="229" t="s">
        <v>523</v>
      </c>
      <c r="VYP1516" s="229" t="s">
        <v>289</v>
      </c>
      <c r="VYQ1516" s="229" t="s">
        <v>35</v>
      </c>
      <c r="VYR1516" s="229" t="s">
        <v>27</v>
      </c>
      <c r="VYS1516" s="229" t="s">
        <v>181</v>
      </c>
      <c r="VYT1516" s="229" t="s">
        <v>3881</v>
      </c>
      <c r="VYU1516" s="229" t="s">
        <v>239</v>
      </c>
      <c r="VYV1516" s="229" t="s">
        <v>1186</v>
      </c>
      <c r="VYW1516" s="229" t="s">
        <v>222</v>
      </c>
      <c r="VYX1516" s="229" t="s">
        <v>223</v>
      </c>
      <c r="VYY1516" s="229" t="s">
        <v>172</v>
      </c>
      <c r="VYZ1516" s="229" t="s">
        <v>289</v>
      </c>
      <c r="VZA1516" s="229" t="s">
        <v>227</v>
      </c>
      <c r="VZE1516" s="229">
        <v>2024</v>
      </c>
      <c r="VZF1516" s="229" t="s">
        <v>57</v>
      </c>
      <c r="VZG1516" s="229" t="s">
        <v>3875</v>
      </c>
      <c r="VZH1516" s="229">
        <v>12963689</v>
      </c>
      <c r="VZI1516" s="229" t="s">
        <v>3876</v>
      </c>
      <c r="VZJ1516" s="229" t="s">
        <v>310</v>
      </c>
      <c r="VZK1516" s="229" t="s">
        <v>3877</v>
      </c>
      <c r="VZL1516" s="229" t="s">
        <v>1480</v>
      </c>
      <c r="VZM1516" s="229" t="s">
        <v>52</v>
      </c>
      <c r="VZN1516" s="229" t="s">
        <v>3878</v>
      </c>
      <c r="VZP1516" s="229" t="s">
        <v>3879</v>
      </c>
      <c r="VZQ1516" s="229" t="s">
        <v>437</v>
      </c>
      <c r="VZR1516" s="229" t="s">
        <v>282</v>
      </c>
      <c r="VZS1516" s="229" t="s">
        <v>3880</v>
      </c>
      <c r="VZT1516" s="229" t="s">
        <v>1481</v>
      </c>
      <c r="VZU1516" s="229" t="s">
        <v>523</v>
      </c>
      <c r="VZV1516" s="229" t="s">
        <v>289</v>
      </c>
      <c r="VZW1516" s="229" t="s">
        <v>35</v>
      </c>
      <c r="VZX1516" s="229" t="s">
        <v>27</v>
      </c>
      <c r="VZY1516" s="229" t="s">
        <v>181</v>
      </c>
      <c r="VZZ1516" s="229" t="s">
        <v>3881</v>
      </c>
      <c r="WAA1516" s="229" t="s">
        <v>239</v>
      </c>
      <c r="WAB1516" s="229" t="s">
        <v>1186</v>
      </c>
      <c r="WAC1516" s="229" t="s">
        <v>222</v>
      </c>
      <c r="WAD1516" s="229" t="s">
        <v>223</v>
      </c>
      <c r="WAE1516" s="229" t="s">
        <v>172</v>
      </c>
      <c r="WAF1516" s="229" t="s">
        <v>289</v>
      </c>
      <c r="WAG1516" s="229" t="s">
        <v>227</v>
      </c>
      <c r="WAK1516" s="229">
        <v>2024</v>
      </c>
      <c r="WAL1516" s="229" t="s">
        <v>57</v>
      </c>
      <c r="WAM1516" s="229" t="s">
        <v>3875</v>
      </c>
      <c r="WAN1516" s="229">
        <v>12963689</v>
      </c>
      <c r="WAO1516" s="229" t="s">
        <v>3876</v>
      </c>
      <c r="WAP1516" s="229" t="s">
        <v>310</v>
      </c>
      <c r="WAQ1516" s="229" t="s">
        <v>3877</v>
      </c>
      <c r="WAR1516" s="229" t="s">
        <v>1480</v>
      </c>
      <c r="WAS1516" s="229" t="s">
        <v>52</v>
      </c>
      <c r="WAT1516" s="229" t="s">
        <v>3878</v>
      </c>
      <c r="WAV1516" s="229" t="s">
        <v>3879</v>
      </c>
      <c r="WAW1516" s="229" t="s">
        <v>437</v>
      </c>
      <c r="WAX1516" s="229" t="s">
        <v>282</v>
      </c>
      <c r="WAY1516" s="229" t="s">
        <v>3880</v>
      </c>
      <c r="WAZ1516" s="229" t="s">
        <v>1481</v>
      </c>
      <c r="WBA1516" s="229" t="s">
        <v>523</v>
      </c>
      <c r="WBB1516" s="229" t="s">
        <v>289</v>
      </c>
      <c r="WBC1516" s="229" t="s">
        <v>35</v>
      </c>
      <c r="WBD1516" s="229" t="s">
        <v>27</v>
      </c>
      <c r="WBE1516" s="229" t="s">
        <v>181</v>
      </c>
      <c r="WBF1516" s="229" t="s">
        <v>3881</v>
      </c>
      <c r="WBG1516" s="229" t="s">
        <v>239</v>
      </c>
      <c r="WBH1516" s="229" t="s">
        <v>1186</v>
      </c>
      <c r="WBI1516" s="229" t="s">
        <v>222</v>
      </c>
      <c r="WBJ1516" s="229" t="s">
        <v>223</v>
      </c>
      <c r="WBK1516" s="229" t="s">
        <v>172</v>
      </c>
      <c r="WBL1516" s="229" t="s">
        <v>289</v>
      </c>
      <c r="WBM1516" s="229" t="s">
        <v>227</v>
      </c>
      <c r="WBQ1516" s="229">
        <v>2024</v>
      </c>
      <c r="WBR1516" s="229" t="s">
        <v>57</v>
      </c>
      <c r="WBS1516" s="229" t="s">
        <v>3875</v>
      </c>
      <c r="WBT1516" s="229">
        <v>12963689</v>
      </c>
      <c r="WBU1516" s="229" t="s">
        <v>3876</v>
      </c>
      <c r="WBV1516" s="229" t="s">
        <v>310</v>
      </c>
      <c r="WBW1516" s="229" t="s">
        <v>3877</v>
      </c>
      <c r="WBX1516" s="229" t="s">
        <v>1480</v>
      </c>
      <c r="WBY1516" s="229" t="s">
        <v>52</v>
      </c>
      <c r="WBZ1516" s="229" t="s">
        <v>3878</v>
      </c>
      <c r="WCB1516" s="229" t="s">
        <v>3879</v>
      </c>
      <c r="WCC1516" s="229" t="s">
        <v>437</v>
      </c>
      <c r="WCD1516" s="229" t="s">
        <v>282</v>
      </c>
      <c r="WCE1516" s="229" t="s">
        <v>3880</v>
      </c>
      <c r="WCF1516" s="229" t="s">
        <v>1481</v>
      </c>
      <c r="WCG1516" s="229" t="s">
        <v>523</v>
      </c>
      <c r="WCH1516" s="229" t="s">
        <v>289</v>
      </c>
      <c r="WCI1516" s="229" t="s">
        <v>35</v>
      </c>
      <c r="WCJ1516" s="229" t="s">
        <v>27</v>
      </c>
      <c r="WCK1516" s="229" t="s">
        <v>181</v>
      </c>
      <c r="WCL1516" s="229" t="s">
        <v>3881</v>
      </c>
      <c r="WCM1516" s="229" t="s">
        <v>239</v>
      </c>
      <c r="WCN1516" s="229" t="s">
        <v>1186</v>
      </c>
      <c r="WCO1516" s="229" t="s">
        <v>222</v>
      </c>
      <c r="WCP1516" s="229" t="s">
        <v>223</v>
      </c>
      <c r="WCQ1516" s="229" t="s">
        <v>172</v>
      </c>
      <c r="WCR1516" s="229" t="s">
        <v>289</v>
      </c>
      <c r="WCS1516" s="229" t="s">
        <v>227</v>
      </c>
      <c r="WCW1516" s="229">
        <v>2024</v>
      </c>
      <c r="WCX1516" s="229" t="s">
        <v>57</v>
      </c>
      <c r="WCY1516" s="229" t="s">
        <v>3875</v>
      </c>
      <c r="WCZ1516" s="229">
        <v>12963689</v>
      </c>
      <c r="WDA1516" s="229" t="s">
        <v>3876</v>
      </c>
      <c r="WDB1516" s="229" t="s">
        <v>310</v>
      </c>
      <c r="WDC1516" s="229" t="s">
        <v>3877</v>
      </c>
      <c r="WDD1516" s="229" t="s">
        <v>1480</v>
      </c>
      <c r="WDE1516" s="229" t="s">
        <v>52</v>
      </c>
      <c r="WDF1516" s="229" t="s">
        <v>3878</v>
      </c>
      <c r="WDH1516" s="229" t="s">
        <v>3879</v>
      </c>
      <c r="WDI1516" s="229" t="s">
        <v>437</v>
      </c>
      <c r="WDJ1516" s="229" t="s">
        <v>282</v>
      </c>
      <c r="WDK1516" s="229" t="s">
        <v>3880</v>
      </c>
      <c r="WDL1516" s="229" t="s">
        <v>1481</v>
      </c>
      <c r="WDM1516" s="229" t="s">
        <v>523</v>
      </c>
      <c r="WDN1516" s="229" t="s">
        <v>289</v>
      </c>
      <c r="WDO1516" s="229" t="s">
        <v>35</v>
      </c>
      <c r="WDP1516" s="229" t="s">
        <v>27</v>
      </c>
      <c r="WDQ1516" s="229" t="s">
        <v>181</v>
      </c>
      <c r="WDR1516" s="229" t="s">
        <v>3881</v>
      </c>
      <c r="WDS1516" s="229" t="s">
        <v>239</v>
      </c>
      <c r="WDT1516" s="229" t="s">
        <v>1186</v>
      </c>
      <c r="WDU1516" s="229" t="s">
        <v>222</v>
      </c>
      <c r="WDV1516" s="229" t="s">
        <v>223</v>
      </c>
      <c r="WDW1516" s="229" t="s">
        <v>172</v>
      </c>
      <c r="WDX1516" s="229" t="s">
        <v>289</v>
      </c>
      <c r="WDY1516" s="229" t="s">
        <v>227</v>
      </c>
      <c r="WEC1516" s="229">
        <v>2024</v>
      </c>
      <c r="WED1516" s="229" t="s">
        <v>57</v>
      </c>
      <c r="WEE1516" s="229" t="s">
        <v>3875</v>
      </c>
      <c r="WEF1516" s="229">
        <v>12963689</v>
      </c>
      <c r="WEG1516" s="229" t="s">
        <v>3876</v>
      </c>
      <c r="WEH1516" s="229" t="s">
        <v>310</v>
      </c>
      <c r="WEI1516" s="229" t="s">
        <v>3877</v>
      </c>
      <c r="WEJ1516" s="229" t="s">
        <v>1480</v>
      </c>
      <c r="WEK1516" s="229" t="s">
        <v>52</v>
      </c>
      <c r="WEL1516" s="229" t="s">
        <v>3878</v>
      </c>
      <c r="WEN1516" s="229" t="s">
        <v>3879</v>
      </c>
      <c r="WEO1516" s="229" t="s">
        <v>437</v>
      </c>
      <c r="WEP1516" s="229" t="s">
        <v>282</v>
      </c>
      <c r="WEQ1516" s="229" t="s">
        <v>3880</v>
      </c>
      <c r="WER1516" s="229" t="s">
        <v>1481</v>
      </c>
      <c r="WES1516" s="229" t="s">
        <v>523</v>
      </c>
      <c r="WET1516" s="229" t="s">
        <v>289</v>
      </c>
      <c r="WEU1516" s="229" t="s">
        <v>35</v>
      </c>
      <c r="WEV1516" s="229" t="s">
        <v>27</v>
      </c>
      <c r="WEW1516" s="229" t="s">
        <v>181</v>
      </c>
      <c r="WEX1516" s="229" t="s">
        <v>3881</v>
      </c>
      <c r="WEY1516" s="229" t="s">
        <v>239</v>
      </c>
      <c r="WEZ1516" s="229" t="s">
        <v>1186</v>
      </c>
      <c r="WFA1516" s="229" t="s">
        <v>222</v>
      </c>
      <c r="WFB1516" s="229" t="s">
        <v>223</v>
      </c>
      <c r="WFC1516" s="229" t="s">
        <v>172</v>
      </c>
      <c r="WFD1516" s="229" t="s">
        <v>289</v>
      </c>
      <c r="WFE1516" s="229" t="s">
        <v>227</v>
      </c>
      <c r="WFI1516" s="229">
        <v>2024</v>
      </c>
      <c r="WFJ1516" s="229" t="s">
        <v>57</v>
      </c>
      <c r="WFK1516" s="229" t="s">
        <v>3875</v>
      </c>
      <c r="WFL1516" s="229">
        <v>12963689</v>
      </c>
      <c r="WFM1516" s="229" t="s">
        <v>3876</v>
      </c>
      <c r="WFN1516" s="229" t="s">
        <v>310</v>
      </c>
      <c r="WFO1516" s="229" t="s">
        <v>3877</v>
      </c>
      <c r="WFP1516" s="229" t="s">
        <v>1480</v>
      </c>
      <c r="WFQ1516" s="229" t="s">
        <v>52</v>
      </c>
      <c r="WFR1516" s="229" t="s">
        <v>3878</v>
      </c>
      <c r="WFT1516" s="229" t="s">
        <v>3879</v>
      </c>
      <c r="WFU1516" s="229" t="s">
        <v>437</v>
      </c>
      <c r="WFV1516" s="229" t="s">
        <v>282</v>
      </c>
      <c r="WFW1516" s="229" t="s">
        <v>3880</v>
      </c>
      <c r="WFX1516" s="229" t="s">
        <v>1481</v>
      </c>
      <c r="WFY1516" s="229" t="s">
        <v>523</v>
      </c>
      <c r="WFZ1516" s="229" t="s">
        <v>289</v>
      </c>
      <c r="WGA1516" s="229" t="s">
        <v>35</v>
      </c>
      <c r="WGB1516" s="229" t="s">
        <v>27</v>
      </c>
      <c r="WGC1516" s="229" t="s">
        <v>181</v>
      </c>
      <c r="WGD1516" s="229" t="s">
        <v>3881</v>
      </c>
      <c r="WGE1516" s="229" t="s">
        <v>239</v>
      </c>
      <c r="WGF1516" s="229" t="s">
        <v>1186</v>
      </c>
      <c r="WGG1516" s="229" t="s">
        <v>222</v>
      </c>
      <c r="WGH1516" s="229" t="s">
        <v>223</v>
      </c>
      <c r="WGI1516" s="229" t="s">
        <v>172</v>
      </c>
      <c r="WGJ1516" s="229" t="s">
        <v>289</v>
      </c>
      <c r="WGK1516" s="229" t="s">
        <v>227</v>
      </c>
      <c r="WGO1516" s="229">
        <v>2024</v>
      </c>
      <c r="WGP1516" s="229" t="s">
        <v>57</v>
      </c>
      <c r="WGQ1516" s="229" t="s">
        <v>3875</v>
      </c>
      <c r="WGR1516" s="229">
        <v>12963689</v>
      </c>
      <c r="WGS1516" s="229" t="s">
        <v>3876</v>
      </c>
      <c r="WGT1516" s="229" t="s">
        <v>310</v>
      </c>
      <c r="WGU1516" s="229" t="s">
        <v>3877</v>
      </c>
      <c r="WGV1516" s="229" t="s">
        <v>1480</v>
      </c>
      <c r="WGW1516" s="229" t="s">
        <v>52</v>
      </c>
      <c r="WGX1516" s="229" t="s">
        <v>3878</v>
      </c>
      <c r="WGZ1516" s="229" t="s">
        <v>3879</v>
      </c>
      <c r="WHA1516" s="229" t="s">
        <v>437</v>
      </c>
      <c r="WHB1516" s="229" t="s">
        <v>282</v>
      </c>
      <c r="WHC1516" s="229" t="s">
        <v>3880</v>
      </c>
      <c r="WHD1516" s="229" t="s">
        <v>1481</v>
      </c>
      <c r="WHE1516" s="229" t="s">
        <v>523</v>
      </c>
      <c r="WHF1516" s="229" t="s">
        <v>289</v>
      </c>
      <c r="WHG1516" s="229" t="s">
        <v>35</v>
      </c>
      <c r="WHH1516" s="229" t="s">
        <v>27</v>
      </c>
      <c r="WHI1516" s="229" t="s">
        <v>181</v>
      </c>
      <c r="WHJ1516" s="229" t="s">
        <v>3881</v>
      </c>
      <c r="WHK1516" s="229" t="s">
        <v>239</v>
      </c>
      <c r="WHL1516" s="229" t="s">
        <v>1186</v>
      </c>
      <c r="WHM1516" s="229" t="s">
        <v>222</v>
      </c>
      <c r="WHN1516" s="229" t="s">
        <v>223</v>
      </c>
      <c r="WHO1516" s="229" t="s">
        <v>172</v>
      </c>
      <c r="WHP1516" s="229" t="s">
        <v>289</v>
      </c>
      <c r="WHQ1516" s="229" t="s">
        <v>227</v>
      </c>
      <c r="WHU1516" s="229">
        <v>2024</v>
      </c>
      <c r="WHV1516" s="229" t="s">
        <v>57</v>
      </c>
      <c r="WHW1516" s="229" t="s">
        <v>3875</v>
      </c>
      <c r="WHX1516" s="229">
        <v>12963689</v>
      </c>
      <c r="WHY1516" s="229" t="s">
        <v>3876</v>
      </c>
      <c r="WHZ1516" s="229" t="s">
        <v>310</v>
      </c>
      <c r="WIA1516" s="229" t="s">
        <v>3877</v>
      </c>
      <c r="WIB1516" s="229" t="s">
        <v>1480</v>
      </c>
      <c r="WIC1516" s="229" t="s">
        <v>52</v>
      </c>
      <c r="WID1516" s="229" t="s">
        <v>3878</v>
      </c>
      <c r="WIF1516" s="229" t="s">
        <v>3879</v>
      </c>
      <c r="WIG1516" s="229" t="s">
        <v>437</v>
      </c>
      <c r="WIH1516" s="229" t="s">
        <v>282</v>
      </c>
      <c r="WII1516" s="229" t="s">
        <v>3880</v>
      </c>
      <c r="WIJ1516" s="229" t="s">
        <v>1481</v>
      </c>
      <c r="WIK1516" s="229" t="s">
        <v>523</v>
      </c>
      <c r="WIL1516" s="229" t="s">
        <v>289</v>
      </c>
      <c r="WIM1516" s="229" t="s">
        <v>35</v>
      </c>
      <c r="WIN1516" s="229" t="s">
        <v>27</v>
      </c>
      <c r="WIO1516" s="229" t="s">
        <v>181</v>
      </c>
      <c r="WIP1516" s="229" t="s">
        <v>3881</v>
      </c>
      <c r="WIQ1516" s="229" t="s">
        <v>239</v>
      </c>
      <c r="WIR1516" s="229" t="s">
        <v>1186</v>
      </c>
      <c r="WIS1516" s="229" t="s">
        <v>222</v>
      </c>
      <c r="WIT1516" s="229" t="s">
        <v>223</v>
      </c>
      <c r="WIU1516" s="229" t="s">
        <v>172</v>
      </c>
      <c r="WIV1516" s="229" t="s">
        <v>289</v>
      </c>
      <c r="WIW1516" s="229" t="s">
        <v>227</v>
      </c>
      <c r="WJA1516" s="229">
        <v>2024</v>
      </c>
      <c r="WJB1516" s="229" t="s">
        <v>57</v>
      </c>
      <c r="WJC1516" s="229" t="s">
        <v>3875</v>
      </c>
      <c r="WJD1516" s="229">
        <v>12963689</v>
      </c>
      <c r="WJE1516" s="229" t="s">
        <v>3876</v>
      </c>
      <c r="WJF1516" s="229" t="s">
        <v>310</v>
      </c>
      <c r="WJG1516" s="229" t="s">
        <v>3877</v>
      </c>
      <c r="WJH1516" s="229" t="s">
        <v>1480</v>
      </c>
      <c r="WJI1516" s="229" t="s">
        <v>52</v>
      </c>
      <c r="WJJ1516" s="229" t="s">
        <v>3878</v>
      </c>
      <c r="WJL1516" s="229" t="s">
        <v>3879</v>
      </c>
      <c r="WJM1516" s="229" t="s">
        <v>437</v>
      </c>
      <c r="WJN1516" s="229" t="s">
        <v>282</v>
      </c>
      <c r="WJO1516" s="229" t="s">
        <v>3880</v>
      </c>
      <c r="WJP1516" s="229" t="s">
        <v>1481</v>
      </c>
      <c r="WJQ1516" s="229" t="s">
        <v>523</v>
      </c>
      <c r="WJR1516" s="229" t="s">
        <v>289</v>
      </c>
      <c r="WJS1516" s="229" t="s">
        <v>35</v>
      </c>
      <c r="WJT1516" s="229" t="s">
        <v>27</v>
      </c>
      <c r="WJU1516" s="229" t="s">
        <v>181</v>
      </c>
      <c r="WJV1516" s="229" t="s">
        <v>3881</v>
      </c>
      <c r="WJW1516" s="229" t="s">
        <v>239</v>
      </c>
      <c r="WJX1516" s="229" t="s">
        <v>1186</v>
      </c>
      <c r="WJY1516" s="229" t="s">
        <v>222</v>
      </c>
      <c r="WJZ1516" s="229" t="s">
        <v>223</v>
      </c>
      <c r="WKA1516" s="229" t="s">
        <v>172</v>
      </c>
      <c r="WKB1516" s="229" t="s">
        <v>289</v>
      </c>
      <c r="WKC1516" s="229" t="s">
        <v>227</v>
      </c>
      <c r="WKG1516" s="229">
        <v>2024</v>
      </c>
      <c r="WKH1516" s="229" t="s">
        <v>57</v>
      </c>
      <c r="WKI1516" s="229" t="s">
        <v>3875</v>
      </c>
      <c r="WKJ1516" s="229">
        <v>12963689</v>
      </c>
      <c r="WKK1516" s="229" t="s">
        <v>3876</v>
      </c>
      <c r="WKL1516" s="229" t="s">
        <v>310</v>
      </c>
      <c r="WKM1516" s="229" t="s">
        <v>3877</v>
      </c>
      <c r="WKN1516" s="229" t="s">
        <v>1480</v>
      </c>
      <c r="WKO1516" s="229" t="s">
        <v>52</v>
      </c>
      <c r="WKP1516" s="229" t="s">
        <v>3878</v>
      </c>
      <c r="WKR1516" s="229" t="s">
        <v>3879</v>
      </c>
      <c r="WKS1516" s="229" t="s">
        <v>437</v>
      </c>
      <c r="WKT1516" s="229" t="s">
        <v>282</v>
      </c>
      <c r="WKU1516" s="229" t="s">
        <v>3880</v>
      </c>
      <c r="WKV1516" s="229" t="s">
        <v>1481</v>
      </c>
      <c r="WKW1516" s="229" t="s">
        <v>523</v>
      </c>
      <c r="WKX1516" s="229" t="s">
        <v>289</v>
      </c>
      <c r="WKY1516" s="229" t="s">
        <v>35</v>
      </c>
      <c r="WKZ1516" s="229" t="s">
        <v>27</v>
      </c>
      <c r="WLA1516" s="229" t="s">
        <v>181</v>
      </c>
      <c r="WLB1516" s="229" t="s">
        <v>3881</v>
      </c>
      <c r="WLC1516" s="229" t="s">
        <v>239</v>
      </c>
      <c r="WLD1516" s="229" t="s">
        <v>1186</v>
      </c>
      <c r="WLE1516" s="229" t="s">
        <v>222</v>
      </c>
      <c r="WLF1516" s="229" t="s">
        <v>223</v>
      </c>
      <c r="WLG1516" s="229" t="s">
        <v>172</v>
      </c>
      <c r="WLH1516" s="229" t="s">
        <v>289</v>
      </c>
      <c r="WLI1516" s="229" t="s">
        <v>227</v>
      </c>
      <c r="WLM1516" s="229">
        <v>2024</v>
      </c>
      <c r="WLN1516" s="229" t="s">
        <v>57</v>
      </c>
      <c r="WLO1516" s="229" t="s">
        <v>3875</v>
      </c>
      <c r="WLP1516" s="229">
        <v>12963689</v>
      </c>
      <c r="WLQ1516" s="229" t="s">
        <v>3876</v>
      </c>
      <c r="WLR1516" s="229" t="s">
        <v>310</v>
      </c>
      <c r="WLS1516" s="229" t="s">
        <v>3877</v>
      </c>
      <c r="WLT1516" s="229" t="s">
        <v>1480</v>
      </c>
      <c r="WLU1516" s="229" t="s">
        <v>52</v>
      </c>
      <c r="WLV1516" s="229" t="s">
        <v>3878</v>
      </c>
      <c r="WLX1516" s="229" t="s">
        <v>3879</v>
      </c>
      <c r="WLY1516" s="229" t="s">
        <v>437</v>
      </c>
      <c r="WLZ1516" s="229" t="s">
        <v>282</v>
      </c>
      <c r="WMA1516" s="229" t="s">
        <v>3880</v>
      </c>
      <c r="WMB1516" s="229" t="s">
        <v>1481</v>
      </c>
      <c r="WMC1516" s="229" t="s">
        <v>523</v>
      </c>
      <c r="WMD1516" s="229" t="s">
        <v>289</v>
      </c>
      <c r="WME1516" s="229" t="s">
        <v>35</v>
      </c>
      <c r="WMF1516" s="229" t="s">
        <v>27</v>
      </c>
      <c r="WMG1516" s="229" t="s">
        <v>181</v>
      </c>
      <c r="WMH1516" s="229" t="s">
        <v>3881</v>
      </c>
      <c r="WMI1516" s="229" t="s">
        <v>239</v>
      </c>
      <c r="WMJ1516" s="229" t="s">
        <v>1186</v>
      </c>
      <c r="WMK1516" s="229" t="s">
        <v>222</v>
      </c>
      <c r="WML1516" s="229" t="s">
        <v>223</v>
      </c>
      <c r="WMM1516" s="229" t="s">
        <v>172</v>
      </c>
      <c r="WMN1516" s="229" t="s">
        <v>289</v>
      </c>
      <c r="WMO1516" s="229" t="s">
        <v>227</v>
      </c>
      <c r="WMS1516" s="229">
        <v>2024</v>
      </c>
      <c r="WMT1516" s="229" t="s">
        <v>57</v>
      </c>
      <c r="WMU1516" s="229" t="s">
        <v>3875</v>
      </c>
      <c r="WMV1516" s="229">
        <v>12963689</v>
      </c>
      <c r="WMW1516" s="229" t="s">
        <v>3876</v>
      </c>
      <c r="WMX1516" s="229" t="s">
        <v>310</v>
      </c>
      <c r="WMY1516" s="229" t="s">
        <v>3877</v>
      </c>
      <c r="WMZ1516" s="229" t="s">
        <v>1480</v>
      </c>
      <c r="WNA1516" s="229" t="s">
        <v>52</v>
      </c>
      <c r="WNB1516" s="229" t="s">
        <v>3878</v>
      </c>
      <c r="WND1516" s="229" t="s">
        <v>3879</v>
      </c>
      <c r="WNE1516" s="229" t="s">
        <v>437</v>
      </c>
      <c r="WNF1516" s="229" t="s">
        <v>282</v>
      </c>
      <c r="WNG1516" s="229" t="s">
        <v>3880</v>
      </c>
      <c r="WNH1516" s="229" t="s">
        <v>1481</v>
      </c>
      <c r="WNI1516" s="229" t="s">
        <v>523</v>
      </c>
      <c r="WNJ1516" s="229" t="s">
        <v>289</v>
      </c>
      <c r="WNK1516" s="229" t="s">
        <v>35</v>
      </c>
      <c r="WNL1516" s="229" t="s">
        <v>27</v>
      </c>
      <c r="WNM1516" s="229" t="s">
        <v>181</v>
      </c>
      <c r="WNN1516" s="229" t="s">
        <v>3881</v>
      </c>
      <c r="WNO1516" s="229" t="s">
        <v>239</v>
      </c>
      <c r="WNP1516" s="229" t="s">
        <v>1186</v>
      </c>
      <c r="WNQ1516" s="229" t="s">
        <v>222</v>
      </c>
      <c r="WNR1516" s="229" t="s">
        <v>223</v>
      </c>
      <c r="WNS1516" s="229" t="s">
        <v>172</v>
      </c>
      <c r="WNT1516" s="229" t="s">
        <v>289</v>
      </c>
      <c r="WNU1516" s="229" t="s">
        <v>227</v>
      </c>
      <c r="WNY1516" s="229">
        <v>2024</v>
      </c>
      <c r="WNZ1516" s="229" t="s">
        <v>57</v>
      </c>
      <c r="WOA1516" s="229" t="s">
        <v>3875</v>
      </c>
      <c r="WOB1516" s="229">
        <v>12963689</v>
      </c>
      <c r="WOC1516" s="229" t="s">
        <v>3876</v>
      </c>
      <c r="WOD1516" s="229" t="s">
        <v>310</v>
      </c>
      <c r="WOE1516" s="229" t="s">
        <v>3877</v>
      </c>
      <c r="WOF1516" s="229" t="s">
        <v>1480</v>
      </c>
      <c r="WOG1516" s="229" t="s">
        <v>52</v>
      </c>
      <c r="WOH1516" s="229" t="s">
        <v>3878</v>
      </c>
      <c r="WOJ1516" s="229" t="s">
        <v>3879</v>
      </c>
      <c r="WOK1516" s="229" t="s">
        <v>437</v>
      </c>
      <c r="WOL1516" s="229" t="s">
        <v>282</v>
      </c>
      <c r="WOM1516" s="229" t="s">
        <v>3880</v>
      </c>
      <c r="WON1516" s="229" t="s">
        <v>1481</v>
      </c>
      <c r="WOO1516" s="229" t="s">
        <v>523</v>
      </c>
      <c r="WOP1516" s="229" t="s">
        <v>289</v>
      </c>
      <c r="WOQ1516" s="229" t="s">
        <v>35</v>
      </c>
      <c r="WOR1516" s="229" t="s">
        <v>27</v>
      </c>
      <c r="WOS1516" s="229" t="s">
        <v>181</v>
      </c>
      <c r="WOT1516" s="229" t="s">
        <v>3881</v>
      </c>
      <c r="WOU1516" s="229" t="s">
        <v>239</v>
      </c>
      <c r="WOV1516" s="229" t="s">
        <v>1186</v>
      </c>
      <c r="WOW1516" s="229" t="s">
        <v>222</v>
      </c>
      <c r="WOX1516" s="229" t="s">
        <v>223</v>
      </c>
      <c r="WOY1516" s="229" t="s">
        <v>172</v>
      </c>
      <c r="WOZ1516" s="229" t="s">
        <v>289</v>
      </c>
      <c r="WPA1516" s="229" t="s">
        <v>227</v>
      </c>
      <c r="WPE1516" s="229">
        <v>2024</v>
      </c>
      <c r="WPF1516" s="229" t="s">
        <v>57</v>
      </c>
      <c r="WPG1516" s="229" t="s">
        <v>3875</v>
      </c>
      <c r="WPH1516" s="229">
        <v>12963689</v>
      </c>
      <c r="WPI1516" s="229" t="s">
        <v>3876</v>
      </c>
      <c r="WPJ1516" s="229" t="s">
        <v>310</v>
      </c>
      <c r="WPK1516" s="229" t="s">
        <v>3877</v>
      </c>
      <c r="WPL1516" s="229" t="s">
        <v>1480</v>
      </c>
      <c r="WPM1516" s="229" t="s">
        <v>52</v>
      </c>
      <c r="WPN1516" s="229" t="s">
        <v>3878</v>
      </c>
      <c r="WPP1516" s="229" t="s">
        <v>3879</v>
      </c>
      <c r="WPQ1516" s="229" t="s">
        <v>437</v>
      </c>
      <c r="WPR1516" s="229" t="s">
        <v>282</v>
      </c>
      <c r="WPS1516" s="229" t="s">
        <v>3880</v>
      </c>
      <c r="WPT1516" s="229" t="s">
        <v>1481</v>
      </c>
      <c r="WPU1516" s="229" t="s">
        <v>523</v>
      </c>
      <c r="WPV1516" s="229" t="s">
        <v>289</v>
      </c>
      <c r="WPW1516" s="229" t="s">
        <v>35</v>
      </c>
      <c r="WPX1516" s="229" t="s">
        <v>27</v>
      </c>
      <c r="WPY1516" s="229" t="s">
        <v>181</v>
      </c>
      <c r="WPZ1516" s="229" t="s">
        <v>3881</v>
      </c>
      <c r="WQA1516" s="229" t="s">
        <v>239</v>
      </c>
      <c r="WQB1516" s="229" t="s">
        <v>1186</v>
      </c>
      <c r="WQC1516" s="229" t="s">
        <v>222</v>
      </c>
      <c r="WQD1516" s="229" t="s">
        <v>223</v>
      </c>
      <c r="WQE1516" s="229" t="s">
        <v>172</v>
      </c>
      <c r="WQF1516" s="229" t="s">
        <v>289</v>
      </c>
      <c r="WQG1516" s="229" t="s">
        <v>227</v>
      </c>
      <c r="WQK1516" s="229">
        <v>2024</v>
      </c>
      <c r="WQL1516" s="229" t="s">
        <v>57</v>
      </c>
      <c r="WQM1516" s="229" t="s">
        <v>3875</v>
      </c>
      <c r="WQN1516" s="229">
        <v>12963689</v>
      </c>
      <c r="WQO1516" s="229" t="s">
        <v>3876</v>
      </c>
      <c r="WQP1516" s="229" t="s">
        <v>310</v>
      </c>
      <c r="WQQ1516" s="229" t="s">
        <v>3877</v>
      </c>
      <c r="WQR1516" s="229" t="s">
        <v>1480</v>
      </c>
      <c r="WQS1516" s="229" t="s">
        <v>52</v>
      </c>
      <c r="WQT1516" s="229" t="s">
        <v>3878</v>
      </c>
      <c r="WQV1516" s="229" t="s">
        <v>3879</v>
      </c>
      <c r="WQW1516" s="229" t="s">
        <v>437</v>
      </c>
      <c r="WQX1516" s="229" t="s">
        <v>282</v>
      </c>
      <c r="WQY1516" s="229" t="s">
        <v>3880</v>
      </c>
      <c r="WQZ1516" s="229" t="s">
        <v>1481</v>
      </c>
      <c r="WRA1516" s="229" t="s">
        <v>523</v>
      </c>
      <c r="WRB1516" s="229" t="s">
        <v>289</v>
      </c>
      <c r="WRC1516" s="229" t="s">
        <v>35</v>
      </c>
      <c r="WRD1516" s="229" t="s">
        <v>27</v>
      </c>
      <c r="WRE1516" s="229" t="s">
        <v>181</v>
      </c>
      <c r="WRF1516" s="229" t="s">
        <v>3881</v>
      </c>
      <c r="WRG1516" s="229" t="s">
        <v>239</v>
      </c>
      <c r="WRH1516" s="229" t="s">
        <v>1186</v>
      </c>
      <c r="WRI1516" s="229" t="s">
        <v>222</v>
      </c>
      <c r="WRJ1516" s="229" t="s">
        <v>223</v>
      </c>
      <c r="WRK1516" s="229" t="s">
        <v>172</v>
      </c>
      <c r="WRL1516" s="229" t="s">
        <v>289</v>
      </c>
      <c r="WRM1516" s="229" t="s">
        <v>227</v>
      </c>
      <c r="WRQ1516" s="229">
        <v>2024</v>
      </c>
      <c r="WRR1516" s="229" t="s">
        <v>57</v>
      </c>
      <c r="WRS1516" s="229" t="s">
        <v>3875</v>
      </c>
      <c r="WRT1516" s="229">
        <v>12963689</v>
      </c>
      <c r="WRU1516" s="229" t="s">
        <v>3876</v>
      </c>
      <c r="WRV1516" s="229" t="s">
        <v>310</v>
      </c>
      <c r="WRW1516" s="229" t="s">
        <v>3877</v>
      </c>
      <c r="WRX1516" s="229" t="s">
        <v>1480</v>
      </c>
      <c r="WRY1516" s="229" t="s">
        <v>52</v>
      </c>
      <c r="WRZ1516" s="229" t="s">
        <v>3878</v>
      </c>
      <c r="WSB1516" s="229" t="s">
        <v>3879</v>
      </c>
      <c r="WSC1516" s="229" t="s">
        <v>437</v>
      </c>
      <c r="WSD1516" s="229" t="s">
        <v>282</v>
      </c>
      <c r="WSE1516" s="229" t="s">
        <v>3880</v>
      </c>
      <c r="WSF1516" s="229" t="s">
        <v>1481</v>
      </c>
      <c r="WSG1516" s="229" t="s">
        <v>523</v>
      </c>
      <c r="WSH1516" s="229" t="s">
        <v>289</v>
      </c>
      <c r="WSI1516" s="229" t="s">
        <v>35</v>
      </c>
      <c r="WSJ1516" s="229" t="s">
        <v>27</v>
      </c>
      <c r="WSK1516" s="229" t="s">
        <v>181</v>
      </c>
      <c r="WSL1516" s="229" t="s">
        <v>3881</v>
      </c>
      <c r="WSM1516" s="229" t="s">
        <v>239</v>
      </c>
      <c r="WSN1516" s="229" t="s">
        <v>1186</v>
      </c>
      <c r="WSO1516" s="229" t="s">
        <v>222</v>
      </c>
      <c r="WSP1516" s="229" t="s">
        <v>223</v>
      </c>
      <c r="WSQ1516" s="229" t="s">
        <v>172</v>
      </c>
      <c r="WSR1516" s="229" t="s">
        <v>289</v>
      </c>
      <c r="WSS1516" s="229" t="s">
        <v>227</v>
      </c>
      <c r="WSW1516" s="229">
        <v>2024</v>
      </c>
      <c r="WSX1516" s="229" t="s">
        <v>57</v>
      </c>
      <c r="WSY1516" s="229" t="s">
        <v>3875</v>
      </c>
      <c r="WSZ1516" s="229">
        <v>12963689</v>
      </c>
      <c r="WTA1516" s="229" t="s">
        <v>3876</v>
      </c>
      <c r="WTB1516" s="229" t="s">
        <v>310</v>
      </c>
      <c r="WTC1516" s="229" t="s">
        <v>3877</v>
      </c>
      <c r="WTD1516" s="229" t="s">
        <v>1480</v>
      </c>
      <c r="WTE1516" s="229" t="s">
        <v>52</v>
      </c>
      <c r="WTF1516" s="229" t="s">
        <v>3878</v>
      </c>
      <c r="WTH1516" s="229" t="s">
        <v>3879</v>
      </c>
      <c r="WTI1516" s="229" t="s">
        <v>437</v>
      </c>
      <c r="WTJ1516" s="229" t="s">
        <v>282</v>
      </c>
      <c r="WTK1516" s="229" t="s">
        <v>3880</v>
      </c>
      <c r="WTL1516" s="229" t="s">
        <v>1481</v>
      </c>
      <c r="WTM1516" s="229" t="s">
        <v>523</v>
      </c>
      <c r="WTN1516" s="229" t="s">
        <v>289</v>
      </c>
      <c r="WTO1516" s="229" t="s">
        <v>35</v>
      </c>
      <c r="WTP1516" s="229" t="s">
        <v>27</v>
      </c>
      <c r="WTQ1516" s="229" t="s">
        <v>181</v>
      </c>
      <c r="WTR1516" s="229" t="s">
        <v>3881</v>
      </c>
      <c r="WTS1516" s="229" t="s">
        <v>239</v>
      </c>
      <c r="WTT1516" s="229" t="s">
        <v>1186</v>
      </c>
      <c r="WTU1516" s="229" t="s">
        <v>222</v>
      </c>
      <c r="WTV1516" s="229" t="s">
        <v>223</v>
      </c>
      <c r="WTW1516" s="229" t="s">
        <v>172</v>
      </c>
      <c r="WTX1516" s="229" t="s">
        <v>289</v>
      </c>
      <c r="WTY1516" s="229" t="s">
        <v>227</v>
      </c>
      <c r="WUC1516" s="229">
        <v>2024</v>
      </c>
      <c r="WUD1516" s="229" t="s">
        <v>57</v>
      </c>
      <c r="WUE1516" s="229" t="s">
        <v>3875</v>
      </c>
      <c r="WUF1516" s="229">
        <v>12963689</v>
      </c>
      <c r="WUG1516" s="229" t="s">
        <v>3876</v>
      </c>
      <c r="WUH1516" s="229" t="s">
        <v>310</v>
      </c>
      <c r="WUI1516" s="229" t="s">
        <v>3877</v>
      </c>
      <c r="WUJ1516" s="229" t="s">
        <v>1480</v>
      </c>
      <c r="WUK1516" s="229" t="s">
        <v>52</v>
      </c>
      <c r="WUL1516" s="229" t="s">
        <v>3878</v>
      </c>
      <c r="WUN1516" s="229" t="s">
        <v>3879</v>
      </c>
      <c r="WUO1516" s="229" t="s">
        <v>437</v>
      </c>
      <c r="WUP1516" s="229" t="s">
        <v>282</v>
      </c>
      <c r="WUQ1516" s="229" t="s">
        <v>3880</v>
      </c>
      <c r="WUR1516" s="229" t="s">
        <v>1481</v>
      </c>
      <c r="WUS1516" s="229" t="s">
        <v>523</v>
      </c>
      <c r="WUT1516" s="229" t="s">
        <v>289</v>
      </c>
      <c r="WUU1516" s="229" t="s">
        <v>35</v>
      </c>
      <c r="WUV1516" s="229" t="s">
        <v>27</v>
      </c>
      <c r="WUW1516" s="229" t="s">
        <v>181</v>
      </c>
      <c r="WUX1516" s="229" t="s">
        <v>3881</v>
      </c>
      <c r="WUY1516" s="229" t="s">
        <v>239</v>
      </c>
      <c r="WUZ1516" s="229" t="s">
        <v>1186</v>
      </c>
      <c r="WVA1516" s="229" t="s">
        <v>222</v>
      </c>
      <c r="WVB1516" s="229" t="s">
        <v>223</v>
      </c>
      <c r="WVC1516" s="229" t="s">
        <v>172</v>
      </c>
      <c r="WVD1516" s="229" t="s">
        <v>289</v>
      </c>
      <c r="WVE1516" s="229" t="s">
        <v>227</v>
      </c>
      <c r="WVI1516" s="229">
        <v>2024</v>
      </c>
      <c r="WVJ1516" s="229" t="s">
        <v>57</v>
      </c>
      <c r="WVK1516" s="229" t="s">
        <v>3875</v>
      </c>
      <c r="WVL1516" s="229">
        <v>12963689</v>
      </c>
      <c r="WVM1516" s="229" t="s">
        <v>3876</v>
      </c>
      <c r="WVN1516" s="229" t="s">
        <v>310</v>
      </c>
      <c r="WVO1516" s="229" t="s">
        <v>3877</v>
      </c>
      <c r="WVP1516" s="229" t="s">
        <v>1480</v>
      </c>
      <c r="WVQ1516" s="229" t="s">
        <v>52</v>
      </c>
      <c r="WVR1516" s="229" t="s">
        <v>3878</v>
      </c>
      <c r="WVT1516" s="229" t="s">
        <v>3879</v>
      </c>
      <c r="WVU1516" s="229" t="s">
        <v>437</v>
      </c>
      <c r="WVV1516" s="229" t="s">
        <v>282</v>
      </c>
      <c r="WVW1516" s="229" t="s">
        <v>3880</v>
      </c>
      <c r="WVX1516" s="229" t="s">
        <v>1481</v>
      </c>
      <c r="WVY1516" s="229" t="s">
        <v>523</v>
      </c>
      <c r="WVZ1516" s="229" t="s">
        <v>289</v>
      </c>
      <c r="WWA1516" s="229" t="s">
        <v>35</v>
      </c>
      <c r="WWB1516" s="229" t="s">
        <v>27</v>
      </c>
      <c r="WWC1516" s="229" t="s">
        <v>181</v>
      </c>
      <c r="WWD1516" s="229" t="s">
        <v>3881</v>
      </c>
      <c r="WWE1516" s="229" t="s">
        <v>239</v>
      </c>
      <c r="WWF1516" s="229" t="s">
        <v>1186</v>
      </c>
      <c r="WWG1516" s="229" t="s">
        <v>222</v>
      </c>
      <c r="WWH1516" s="229" t="s">
        <v>223</v>
      </c>
      <c r="WWI1516" s="229" t="s">
        <v>172</v>
      </c>
      <c r="WWJ1516" s="229" t="s">
        <v>289</v>
      </c>
      <c r="WWK1516" s="229" t="s">
        <v>227</v>
      </c>
      <c r="WWO1516" s="229">
        <v>2024</v>
      </c>
      <c r="WWP1516" s="229" t="s">
        <v>57</v>
      </c>
      <c r="WWQ1516" s="229" t="s">
        <v>3875</v>
      </c>
      <c r="WWR1516" s="229">
        <v>12963689</v>
      </c>
      <c r="WWS1516" s="229" t="s">
        <v>3876</v>
      </c>
      <c r="WWT1516" s="229" t="s">
        <v>310</v>
      </c>
      <c r="WWU1516" s="229" t="s">
        <v>3877</v>
      </c>
      <c r="WWV1516" s="229" t="s">
        <v>1480</v>
      </c>
      <c r="WWW1516" s="229" t="s">
        <v>52</v>
      </c>
      <c r="WWX1516" s="229" t="s">
        <v>3878</v>
      </c>
      <c r="WWZ1516" s="229" t="s">
        <v>3879</v>
      </c>
      <c r="WXA1516" s="229" t="s">
        <v>437</v>
      </c>
      <c r="WXB1516" s="229" t="s">
        <v>282</v>
      </c>
      <c r="WXC1516" s="229" t="s">
        <v>3880</v>
      </c>
      <c r="WXD1516" s="229" t="s">
        <v>1481</v>
      </c>
      <c r="WXE1516" s="229" t="s">
        <v>523</v>
      </c>
      <c r="WXF1516" s="229" t="s">
        <v>289</v>
      </c>
      <c r="WXG1516" s="229" t="s">
        <v>35</v>
      </c>
      <c r="WXH1516" s="229" t="s">
        <v>27</v>
      </c>
      <c r="WXI1516" s="229" t="s">
        <v>181</v>
      </c>
      <c r="WXJ1516" s="229" t="s">
        <v>3881</v>
      </c>
      <c r="WXK1516" s="229" t="s">
        <v>239</v>
      </c>
      <c r="WXL1516" s="229" t="s">
        <v>1186</v>
      </c>
      <c r="WXM1516" s="229" t="s">
        <v>222</v>
      </c>
      <c r="WXN1516" s="229" t="s">
        <v>223</v>
      </c>
      <c r="WXO1516" s="229" t="s">
        <v>172</v>
      </c>
      <c r="WXP1516" s="229" t="s">
        <v>289</v>
      </c>
      <c r="WXQ1516" s="229" t="s">
        <v>227</v>
      </c>
      <c r="WXU1516" s="229">
        <v>2024</v>
      </c>
      <c r="WXV1516" s="229" t="s">
        <v>57</v>
      </c>
      <c r="WXW1516" s="229" t="s">
        <v>3875</v>
      </c>
      <c r="WXX1516" s="229">
        <v>12963689</v>
      </c>
      <c r="WXY1516" s="229" t="s">
        <v>3876</v>
      </c>
      <c r="WXZ1516" s="229" t="s">
        <v>310</v>
      </c>
      <c r="WYA1516" s="229" t="s">
        <v>3877</v>
      </c>
      <c r="WYB1516" s="229" t="s">
        <v>1480</v>
      </c>
      <c r="WYC1516" s="229" t="s">
        <v>52</v>
      </c>
      <c r="WYD1516" s="229" t="s">
        <v>3878</v>
      </c>
      <c r="WYF1516" s="229" t="s">
        <v>3879</v>
      </c>
      <c r="WYG1516" s="229" t="s">
        <v>437</v>
      </c>
      <c r="WYH1516" s="229" t="s">
        <v>282</v>
      </c>
      <c r="WYI1516" s="229" t="s">
        <v>3880</v>
      </c>
      <c r="WYJ1516" s="229" t="s">
        <v>1481</v>
      </c>
      <c r="WYK1516" s="229" t="s">
        <v>523</v>
      </c>
      <c r="WYL1516" s="229" t="s">
        <v>289</v>
      </c>
      <c r="WYM1516" s="229" t="s">
        <v>35</v>
      </c>
      <c r="WYN1516" s="229" t="s">
        <v>27</v>
      </c>
      <c r="WYO1516" s="229" t="s">
        <v>181</v>
      </c>
      <c r="WYP1516" s="229" t="s">
        <v>3881</v>
      </c>
      <c r="WYQ1516" s="229" t="s">
        <v>239</v>
      </c>
      <c r="WYR1516" s="229" t="s">
        <v>1186</v>
      </c>
      <c r="WYS1516" s="229" t="s">
        <v>222</v>
      </c>
      <c r="WYT1516" s="229" t="s">
        <v>223</v>
      </c>
      <c r="WYU1516" s="229" t="s">
        <v>172</v>
      </c>
      <c r="WYV1516" s="229" t="s">
        <v>289</v>
      </c>
      <c r="WYW1516" s="229" t="s">
        <v>227</v>
      </c>
      <c r="WZA1516" s="229">
        <v>2024</v>
      </c>
      <c r="WZB1516" s="229" t="s">
        <v>57</v>
      </c>
      <c r="WZC1516" s="229" t="s">
        <v>3875</v>
      </c>
      <c r="WZD1516" s="229">
        <v>12963689</v>
      </c>
      <c r="WZE1516" s="229" t="s">
        <v>3876</v>
      </c>
      <c r="WZF1516" s="229" t="s">
        <v>310</v>
      </c>
      <c r="WZG1516" s="229" t="s">
        <v>3877</v>
      </c>
      <c r="WZH1516" s="229" t="s">
        <v>1480</v>
      </c>
      <c r="WZI1516" s="229" t="s">
        <v>52</v>
      </c>
      <c r="WZJ1516" s="229" t="s">
        <v>3878</v>
      </c>
      <c r="WZL1516" s="229" t="s">
        <v>3879</v>
      </c>
      <c r="WZM1516" s="229" t="s">
        <v>437</v>
      </c>
      <c r="WZN1516" s="229" t="s">
        <v>282</v>
      </c>
      <c r="WZO1516" s="229" t="s">
        <v>3880</v>
      </c>
      <c r="WZP1516" s="229" t="s">
        <v>1481</v>
      </c>
      <c r="WZQ1516" s="229" t="s">
        <v>523</v>
      </c>
      <c r="WZR1516" s="229" t="s">
        <v>289</v>
      </c>
      <c r="WZS1516" s="229" t="s">
        <v>35</v>
      </c>
      <c r="WZT1516" s="229" t="s">
        <v>27</v>
      </c>
      <c r="WZU1516" s="229" t="s">
        <v>181</v>
      </c>
      <c r="WZV1516" s="229" t="s">
        <v>3881</v>
      </c>
      <c r="WZW1516" s="229" t="s">
        <v>239</v>
      </c>
      <c r="WZX1516" s="229" t="s">
        <v>1186</v>
      </c>
      <c r="WZY1516" s="229" t="s">
        <v>222</v>
      </c>
      <c r="WZZ1516" s="229" t="s">
        <v>223</v>
      </c>
      <c r="XAA1516" s="229" t="s">
        <v>172</v>
      </c>
      <c r="XAB1516" s="229" t="s">
        <v>289</v>
      </c>
      <c r="XAC1516" s="229" t="s">
        <v>227</v>
      </c>
      <c r="XAG1516" s="229">
        <v>2024</v>
      </c>
      <c r="XAH1516" s="229" t="s">
        <v>57</v>
      </c>
      <c r="XAI1516" s="229" t="s">
        <v>3875</v>
      </c>
      <c r="XAJ1516" s="229">
        <v>12963689</v>
      </c>
      <c r="XAK1516" s="229" t="s">
        <v>3876</v>
      </c>
      <c r="XAL1516" s="229" t="s">
        <v>310</v>
      </c>
      <c r="XAM1516" s="229" t="s">
        <v>3877</v>
      </c>
      <c r="XAN1516" s="229" t="s">
        <v>1480</v>
      </c>
      <c r="XAO1516" s="229" t="s">
        <v>52</v>
      </c>
      <c r="XAP1516" s="229" t="s">
        <v>3878</v>
      </c>
      <c r="XAR1516" s="229" t="s">
        <v>3879</v>
      </c>
      <c r="XAS1516" s="229" t="s">
        <v>437</v>
      </c>
      <c r="XAT1516" s="229" t="s">
        <v>282</v>
      </c>
      <c r="XAU1516" s="229" t="s">
        <v>3880</v>
      </c>
      <c r="XAV1516" s="229" t="s">
        <v>1481</v>
      </c>
      <c r="XAW1516" s="229" t="s">
        <v>523</v>
      </c>
      <c r="XAX1516" s="229" t="s">
        <v>289</v>
      </c>
      <c r="XAY1516" s="229" t="s">
        <v>35</v>
      </c>
      <c r="XAZ1516" s="229" t="s">
        <v>27</v>
      </c>
      <c r="XBA1516" s="229" t="s">
        <v>181</v>
      </c>
      <c r="XBB1516" s="229" t="s">
        <v>3881</v>
      </c>
      <c r="XBC1516" s="229" t="s">
        <v>239</v>
      </c>
      <c r="XBD1516" s="229" t="s">
        <v>1186</v>
      </c>
      <c r="XBE1516" s="229" t="s">
        <v>222</v>
      </c>
      <c r="XBF1516" s="229" t="s">
        <v>223</v>
      </c>
      <c r="XBG1516" s="229" t="s">
        <v>172</v>
      </c>
      <c r="XBH1516" s="229" t="s">
        <v>289</v>
      </c>
      <c r="XBI1516" s="229" t="s">
        <v>227</v>
      </c>
      <c r="XBM1516" s="229">
        <v>2024</v>
      </c>
      <c r="XBN1516" s="229" t="s">
        <v>57</v>
      </c>
      <c r="XBO1516" s="229" t="s">
        <v>3875</v>
      </c>
      <c r="XBP1516" s="229">
        <v>12963689</v>
      </c>
      <c r="XBQ1516" s="229" t="s">
        <v>3876</v>
      </c>
      <c r="XBR1516" s="229" t="s">
        <v>310</v>
      </c>
      <c r="XBS1516" s="229" t="s">
        <v>3877</v>
      </c>
      <c r="XBT1516" s="229" t="s">
        <v>1480</v>
      </c>
      <c r="XBU1516" s="229" t="s">
        <v>52</v>
      </c>
      <c r="XBV1516" s="229" t="s">
        <v>3878</v>
      </c>
      <c r="XBX1516" s="229" t="s">
        <v>3879</v>
      </c>
      <c r="XBY1516" s="229" t="s">
        <v>437</v>
      </c>
      <c r="XBZ1516" s="229" t="s">
        <v>282</v>
      </c>
      <c r="XCA1516" s="229" t="s">
        <v>3880</v>
      </c>
      <c r="XCB1516" s="229" t="s">
        <v>1481</v>
      </c>
      <c r="XCC1516" s="229" t="s">
        <v>523</v>
      </c>
      <c r="XCD1516" s="229" t="s">
        <v>289</v>
      </c>
      <c r="XCE1516" s="229" t="s">
        <v>35</v>
      </c>
      <c r="XCF1516" s="229" t="s">
        <v>27</v>
      </c>
      <c r="XCG1516" s="229" t="s">
        <v>181</v>
      </c>
      <c r="XCH1516" s="229" t="s">
        <v>3881</v>
      </c>
      <c r="XCI1516" s="229" t="s">
        <v>239</v>
      </c>
      <c r="XCJ1516" s="229" t="s">
        <v>1186</v>
      </c>
      <c r="XCK1516" s="229" t="s">
        <v>222</v>
      </c>
      <c r="XCL1516" s="229" t="s">
        <v>223</v>
      </c>
      <c r="XCM1516" s="229" t="s">
        <v>172</v>
      </c>
      <c r="XCN1516" s="229" t="s">
        <v>289</v>
      </c>
      <c r="XCO1516" s="229" t="s">
        <v>227</v>
      </c>
      <c r="XCS1516" s="229">
        <v>2024</v>
      </c>
      <c r="XCT1516" s="229" t="s">
        <v>57</v>
      </c>
      <c r="XCU1516" s="229" t="s">
        <v>3875</v>
      </c>
      <c r="XCV1516" s="229">
        <v>12963689</v>
      </c>
      <c r="XCW1516" s="229" t="s">
        <v>3876</v>
      </c>
      <c r="XCX1516" s="229" t="s">
        <v>310</v>
      </c>
      <c r="XCY1516" s="229" t="s">
        <v>3877</v>
      </c>
      <c r="XCZ1516" s="229" t="s">
        <v>1480</v>
      </c>
      <c r="XDA1516" s="229" t="s">
        <v>52</v>
      </c>
      <c r="XDB1516" s="229" t="s">
        <v>3878</v>
      </c>
      <c r="XDD1516" s="229" t="s">
        <v>3879</v>
      </c>
      <c r="XDE1516" s="229" t="s">
        <v>437</v>
      </c>
      <c r="XDF1516" s="229" t="s">
        <v>282</v>
      </c>
      <c r="XDG1516" s="229" t="s">
        <v>3880</v>
      </c>
      <c r="XDH1516" s="229" t="s">
        <v>1481</v>
      </c>
      <c r="XDI1516" s="229" t="s">
        <v>523</v>
      </c>
      <c r="XDJ1516" s="229" t="s">
        <v>289</v>
      </c>
      <c r="XDK1516" s="229" t="s">
        <v>35</v>
      </c>
      <c r="XDL1516" s="229" t="s">
        <v>27</v>
      </c>
      <c r="XDM1516" s="229" t="s">
        <v>181</v>
      </c>
      <c r="XDN1516" s="229" t="s">
        <v>3881</v>
      </c>
      <c r="XDO1516" s="229" t="s">
        <v>239</v>
      </c>
      <c r="XDP1516" s="229" t="s">
        <v>1186</v>
      </c>
      <c r="XDQ1516" s="229" t="s">
        <v>222</v>
      </c>
      <c r="XDR1516" s="229" t="s">
        <v>223</v>
      </c>
      <c r="XDS1516" s="229" t="s">
        <v>172</v>
      </c>
      <c r="XDT1516" s="229" t="s">
        <v>289</v>
      </c>
      <c r="XDU1516" s="229" t="s">
        <v>227</v>
      </c>
      <c r="XDY1516" s="229">
        <v>2024</v>
      </c>
      <c r="XDZ1516" s="229" t="s">
        <v>57</v>
      </c>
      <c r="XEA1516" s="229" t="s">
        <v>3875</v>
      </c>
      <c r="XEB1516" s="229">
        <v>12963689</v>
      </c>
      <c r="XEC1516" s="229" t="s">
        <v>3876</v>
      </c>
      <c r="XED1516" s="229" t="s">
        <v>310</v>
      </c>
      <c r="XEE1516" s="229" t="s">
        <v>3877</v>
      </c>
      <c r="XEF1516" s="229" t="s">
        <v>1480</v>
      </c>
      <c r="XEG1516" s="229" t="s">
        <v>52</v>
      </c>
      <c r="XEH1516" s="229" t="s">
        <v>3878</v>
      </c>
      <c r="XEJ1516" s="229" t="s">
        <v>3879</v>
      </c>
      <c r="XEK1516" s="229" t="s">
        <v>437</v>
      </c>
      <c r="XEL1516" s="229" t="s">
        <v>282</v>
      </c>
      <c r="XEM1516" s="229" t="s">
        <v>3880</v>
      </c>
      <c r="XEN1516" s="229" t="s">
        <v>1481</v>
      </c>
      <c r="XEO1516" s="229" t="s">
        <v>523</v>
      </c>
      <c r="XEP1516" s="229" t="s">
        <v>289</v>
      </c>
      <c r="XEQ1516" s="229" t="s">
        <v>35</v>
      </c>
      <c r="XER1516" s="229" t="s">
        <v>27</v>
      </c>
      <c r="XES1516" s="229" t="s">
        <v>181</v>
      </c>
      <c r="XET1516" s="229" t="s">
        <v>3881</v>
      </c>
      <c r="XEU1516" s="229" t="s">
        <v>239</v>
      </c>
      <c r="XEV1516" s="229" t="s">
        <v>1186</v>
      </c>
      <c r="XEW1516" s="229" t="s">
        <v>222</v>
      </c>
      <c r="XEX1516" s="229" t="s">
        <v>223</v>
      </c>
      <c r="XEY1516" s="229" t="s">
        <v>172</v>
      </c>
      <c r="XEZ1516" s="229" t="s">
        <v>289</v>
      </c>
      <c r="XFA1516" s="229" t="s">
        <v>227</v>
      </c>
    </row>
    <row r="1517" spans="1:1021 1025:2045 2049:3069 3073:4093 4097:5117 5121:6141 6145:7165 7169:8189 8193:9213 9217:10237 10241:11261 11265:12285 12289:13309 13313:14333 14337:15357 15361:16381" s="229" customFormat="1" ht="15" customHeight="1">
      <c r="A1517" s="239">
        <v>2024</v>
      </c>
      <c r="B1517" s="239" t="s">
        <v>57</v>
      </c>
      <c r="C1517" s="218" t="s">
        <v>3882</v>
      </c>
      <c r="D1517" s="217">
        <v>1234</v>
      </c>
      <c r="E1517" s="219" t="s">
        <v>4234</v>
      </c>
      <c r="F1517" s="217" t="s">
        <v>310</v>
      </c>
      <c r="G1517" s="217" t="s">
        <v>3884</v>
      </c>
      <c r="H1517" s="220" t="s">
        <v>4233</v>
      </c>
      <c r="I1517" s="249" t="s">
        <v>52</v>
      </c>
      <c r="J1517" s="220" t="s">
        <v>4232</v>
      </c>
      <c r="K1517" s="220"/>
      <c r="L1517" s="219" t="s">
        <v>4235</v>
      </c>
      <c r="M1517" s="222" t="s">
        <v>4233</v>
      </c>
      <c r="N1517" s="222" t="s">
        <v>4233</v>
      </c>
      <c r="O1517" s="222" t="s">
        <v>4236</v>
      </c>
      <c r="P1517" s="269" t="s">
        <v>1552</v>
      </c>
      <c r="Q1517" s="269" t="s">
        <v>294</v>
      </c>
      <c r="R1517" s="221" t="s">
        <v>289</v>
      </c>
      <c r="S1517" s="223" t="s">
        <v>35</v>
      </c>
      <c r="T1517" s="223" t="s">
        <v>26</v>
      </c>
      <c r="U1517" s="223" t="s">
        <v>78</v>
      </c>
      <c r="V1517" s="221" t="s">
        <v>3888</v>
      </c>
      <c r="W1517" s="220" t="s">
        <v>233</v>
      </c>
      <c r="X1517" s="269" t="s">
        <v>3889</v>
      </c>
      <c r="Y1517" s="220" t="s">
        <v>219</v>
      </c>
      <c r="Z1517" s="271" t="s">
        <v>220</v>
      </c>
      <c r="AA1517" s="220" t="s">
        <v>172</v>
      </c>
      <c r="AB1517" s="239" t="s">
        <v>310</v>
      </c>
      <c r="AC1517" s="273" t="s">
        <v>227</v>
      </c>
      <c r="AD1517" s="221"/>
      <c r="AE1517" s="228"/>
      <c r="AF1517" s="228"/>
      <c r="AG1517" s="229">
        <v>2024</v>
      </c>
      <c r="AH1517" s="257" t="s">
        <v>57</v>
      </c>
      <c r="AI1517" s="229" t="s">
        <v>3882</v>
      </c>
      <c r="AJ1517" s="228">
        <v>12966330</v>
      </c>
      <c r="AK1517" s="259" t="s">
        <v>3883</v>
      </c>
      <c r="AL1517" s="228" t="s">
        <v>310</v>
      </c>
      <c r="AM1517" s="229" t="s">
        <v>3884</v>
      </c>
      <c r="AN1517" s="229" t="s">
        <v>430</v>
      </c>
      <c r="AO1517" s="229" t="s">
        <v>52</v>
      </c>
      <c r="AP1517" s="229" t="s">
        <v>3885</v>
      </c>
      <c r="AR1517" s="229" t="s">
        <v>3886</v>
      </c>
      <c r="AS1517" s="229" t="s">
        <v>386</v>
      </c>
      <c r="AT1517" s="229" t="s">
        <v>387</v>
      </c>
      <c r="AU1517" s="229" t="s">
        <v>3887</v>
      </c>
      <c r="AV1517" s="229" t="s">
        <v>1552</v>
      </c>
      <c r="AW1517" s="229" t="s">
        <v>294</v>
      </c>
      <c r="AX1517" s="229" t="s">
        <v>289</v>
      </c>
      <c r="AY1517" s="229" t="s">
        <v>35</v>
      </c>
      <c r="AZ1517" s="229" t="s">
        <v>26</v>
      </c>
      <c r="BA1517" s="229" t="s">
        <v>78</v>
      </c>
      <c r="BB1517" s="229" t="s">
        <v>3888</v>
      </c>
      <c r="BC1517" s="229" t="s">
        <v>233</v>
      </c>
      <c r="BD1517" s="229" t="s">
        <v>3889</v>
      </c>
      <c r="BE1517" s="229" t="s">
        <v>219</v>
      </c>
      <c r="BF1517" s="229" t="s">
        <v>220</v>
      </c>
      <c r="BG1517" s="229" t="s">
        <v>172</v>
      </c>
      <c r="BH1517" s="229" t="s">
        <v>310</v>
      </c>
      <c r="BI1517" s="229" t="s">
        <v>227</v>
      </c>
      <c r="BM1517" s="229">
        <v>2024</v>
      </c>
      <c r="BN1517" s="229" t="s">
        <v>57</v>
      </c>
      <c r="BO1517" s="229" t="s">
        <v>3882</v>
      </c>
      <c r="BP1517" s="229">
        <v>12966330</v>
      </c>
      <c r="BQ1517" s="229" t="s">
        <v>3883</v>
      </c>
      <c r="BR1517" s="229" t="s">
        <v>310</v>
      </c>
      <c r="BS1517" s="229" t="s">
        <v>3884</v>
      </c>
      <c r="BT1517" s="229" t="s">
        <v>430</v>
      </c>
      <c r="BU1517" s="229" t="s">
        <v>52</v>
      </c>
      <c r="BV1517" s="229" t="s">
        <v>3885</v>
      </c>
      <c r="BX1517" s="229" t="s">
        <v>3886</v>
      </c>
      <c r="BY1517" s="229" t="s">
        <v>386</v>
      </c>
      <c r="BZ1517" s="229" t="s">
        <v>387</v>
      </c>
      <c r="CA1517" s="229" t="s">
        <v>3887</v>
      </c>
      <c r="CB1517" s="229" t="s">
        <v>1552</v>
      </c>
      <c r="CC1517" s="229" t="s">
        <v>294</v>
      </c>
      <c r="CD1517" s="229" t="s">
        <v>289</v>
      </c>
      <c r="CE1517" s="229" t="s">
        <v>35</v>
      </c>
      <c r="CF1517" s="229" t="s">
        <v>26</v>
      </c>
      <c r="CG1517" s="229" t="s">
        <v>78</v>
      </c>
      <c r="CH1517" s="229" t="s">
        <v>3888</v>
      </c>
      <c r="CI1517" s="229" t="s">
        <v>233</v>
      </c>
      <c r="CJ1517" s="229" t="s">
        <v>3889</v>
      </c>
      <c r="CK1517" s="229" t="s">
        <v>219</v>
      </c>
      <c r="CL1517" s="229" t="s">
        <v>220</v>
      </c>
      <c r="CM1517" s="229" t="s">
        <v>172</v>
      </c>
      <c r="CN1517" s="229" t="s">
        <v>310</v>
      </c>
      <c r="CO1517" s="229" t="s">
        <v>227</v>
      </c>
      <c r="CS1517" s="229">
        <v>2024</v>
      </c>
      <c r="CT1517" s="229" t="s">
        <v>57</v>
      </c>
      <c r="CU1517" s="229" t="s">
        <v>3882</v>
      </c>
      <c r="CV1517" s="229">
        <v>12966330</v>
      </c>
      <c r="CW1517" s="229" t="s">
        <v>3883</v>
      </c>
      <c r="CX1517" s="229" t="s">
        <v>310</v>
      </c>
      <c r="CY1517" s="229" t="s">
        <v>3884</v>
      </c>
      <c r="CZ1517" s="229" t="s">
        <v>430</v>
      </c>
      <c r="DA1517" s="229" t="s">
        <v>52</v>
      </c>
      <c r="DB1517" s="229" t="s">
        <v>3885</v>
      </c>
      <c r="DD1517" s="229" t="s">
        <v>3886</v>
      </c>
      <c r="DE1517" s="229" t="s">
        <v>386</v>
      </c>
      <c r="DF1517" s="229" t="s">
        <v>387</v>
      </c>
      <c r="DG1517" s="229" t="s">
        <v>3887</v>
      </c>
      <c r="DH1517" s="229" t="s">
        <v>1552</v>
      </c>
      <c r="DI1517" s="229" t="s">
        <v>294</v>
      </c>
      <c r="DJ1517" s="229" t="s">
        <v>289</v>
      </c>
      <c r="DK1517" s="229" t="s">
        <v>35</v>
      </c>
      <c r="DL1517" s="229" t="s">
        <v>26</v>
      </c>
      <c r="DM1517" s="229" t="s">
        <v>78</v>
      </c>
      <c r="DN1517" s="229" t="s">
        <v>3888</v>
      </c>
      <c r="DO1517" s="229" t="s">
        <v>233</v>
      </c>
      <c r="DP1517" s="229" t="s">
        <v>3889</v>
      </c>
      <c r="DQ1517" s="229" t="s">
        <v>219</v>
      </c>
      <c r="DR1517" s="229" t="s">
        <v>220</v>
      </c>
      <c r="DS1517" s="229" t="s">
        <v>172</v>
      </c>
      <c r="DT1517" s="229" t="s">
        <v>310</v>
      </c>
      <c r="DU1517" s="229" t="s">
        <v>227</v>
      </c>
      <c r="DY1517" s="229">
        <v>2024</v>
      </c>
      <c r="DZ1517" s="229" t="s">
        <v>57</v>
      </c>
      <c r="EA1517" s="229" t="s">
        <v>3882</v>
      </c>
      <c r="EB1517" s="229">
        <v>12966330</v>
      </c>
      <c r="EC1517" s="229" t="s">
        <v>3883</v>
      </c>
      <c r="ED1517" s="229" t="s">
        <v>310</v>
      </c>
      <c r="EE1517" s="229" t="s">
        <v>3884</v>
      </c>
      <c r="EF1517" s="229" t="s">
        <v>430</v>
      </c>
      <c r="EG1517" s="229" t="s">
        <v>52</v>
      </c>
      <c r="EH1517" s="229" t="s">
        <v>3885</v>
      </c>
      <c r="EJ1517" s="229" t="s">
        <v>3886</v>
      </c>
      <c r="EK1517" s="229" t="s">
        <v>386</v>
      </c>
      <c r="EL1517" s="229" t="s">
        <v>387</v>
      </c>
      <c r="EM1517" s="229" t="s">
        <v>3887</v>
      </c>
      <c r="EN1517" s="229" t="s">
        <v>1552</v>
      </c>
      <c r="EO1517" s="229" t="s">
        <v>294</v>
      </c>
      <c r="EP1517" s="229" t="s">
        <v>289</v>
      </c>
      <c r="EQ1517" s="229" t="s">
        <v>35</v>
      </c>
      <c r="ER1517" s="229" t="s">
        <v>26</v>
      </c>
      <c r="ES1517" s="229" t="s">
        <v>78</v>
      </c>
      <c r="ET1517" s="229" t="s">
        <v>3888</v>
      </c>
      <c r="EU1517" s="229" t="s">
        <v>233</v>
      </c>
      <c r="EV1517" s="229" t="s">
        <v>3889</v>
      </c>
      <c r="EW1517" s="229" t="s">
        <v>219</v>
      </c>
      <c r="EX1517" s="229" t="s">
        <v>220</v>
      </c>
      <c r="EY1517" s="229" t="s">
        <v>172</v>
      </c>
      <c r="EZ1517" s="229" t="s">
        <v>310</v>
      </c>
      <c r="FA1517" s="229" t="s">
        <v>227</v>
      </c>
      <c r="FE1517" s="229">
        <v>2024</v>
      </c>
      <c r="FF1517" s="229" t="s">
        <v>57</v>
      </c>
      <c r="FG1517" s="229" t="s">
        <v>3882</v>
      </c>
      <c r="FH1517" s="229">
        <v>12966330</v>
      </c>
      <c r="FI1517" s="229" t="s">
        <v>3883</v>
      </c>
      <c r="FJ1517" s="229" t="s">
        <v>310</v>
      </c>
      <c r="FK1517" s="229" t="s">
        <v>3884</v>
      </c>
      <c r="FL1517" s="229" t="s">
        <v>430</v>
      </c>
      <c r="FM1517" s="229" t="s">
        <v>52</v>
      </c>
      <c r="FN1517" s="229" t="s">
        <v>3885</v>
      </c>
      <c r="FP1517" s="229" t="s">
        <v>3886</v>
      </c>
      <c r="FQ1517" s="229" t="s">
        <v>386</v>
      </c>
      <c r="FR1517" s="229" t="s">
        <v>387</v>
      </c>
      <c r="FS1517" s="229" t="s">
        <v>3887</v>
      </c>
      <c r="FT1517" s="229" t="s">
        <v>1552</v>
      </c>
      <c r="FU1517" s="229" t="s">
        <v>294</v>
      </c>
      <c r="FV1517" s="229" t="s">
        <v>289</v>
      </c>
      <c r="FW1517" s="229" t="s">
        <v>35</v>
      </c>
      <c r="FX1517" s="229" t="s">
        <v>26</v>
      </c>
      <c r="FY1517" s="229" t="s">
        <v>78</v>
      </c>
      <c r="FZ1517" s="229" t="s">
        <v>3888</v>
      </c>
      <c r="GA1517" s="229" t="s">
        <v>233</v>
      </c>
      <c r="GB1517" s="229" t="s">
        <v>3889</v>
      </c>
      <c r="GC1517" s="229" t="s">
        <v>219</v>
      </c>
      <c r="GD1517" s="229" t="s">
        <v>220</v>
      </c>
      <c r="GE1517" s="229" t="s">
        <v>172</v>
      </c>
      <c r="GF1517" s="229" t="s">
        <v>310</v>
      </c>
      <c r="GG1517" s="229" t="s">
        <v>227</v>
      </c>
      <c r="GK1517" s="229">
        <v>2024</v>
      </c>
      <c r="GL1517" s="229" t="s">
        <v>57</v>
      </c>
      <c r="GM1517" s="229" t="s">
        <v>3882</v>
      </c>
      <c r="GN1517" s="229">
        <v>12966330</v>
      </c>
      <c r="GO1517" s="229" t="s">
        <v>3883</v>
      </c>
      <c r="GP1517" s="229" t="s">
        <v>310</v>
      </c>
      <c r="GQ1517" s="229" t="s">
        <v>3884</v>
      </c>
      <c r="GR1517" s="229" t="s">
        <v>430</v>
      </c>
      <c r="GS1517" s="229" t="s">
        <v>52</v>
      </c>
      <c r="GT1517" s="229" t="s">
        <v>3885</v>
      </c>
      <c r="GV1517" s="229" t="s">
        <v>3886</v>
      </c>
      <c r="GW1517" s="229" t="s">
        <v>386</v>
      </c>
      <c r="GX1517" s="229" t="s">
        <v>387</v>
      </c>
      <c r="GY1517" s="229" t="s">
        <v>3887</v>
      </c>
      <c r="GZ1517" s="229" t="s">
        <v>1552</v>
      </c>
      <c r="HA1517" s="229" t="s">
        <v>294</v>
      </c>
      <c r="HB1517" s="229" t="s">
        <v>289</v>
      </c>
      <c r="HC1517" s="229" t="s">
        <v>35</v>
      </c>
      <c r="HD1517" s="229" t="s">
        <v>26</v>
      </c>
      <c r="HE1517" s="229" t="s">
        <v>78</v>
      </c>
      <c r="HF1517" s="229" t="s">
        <v>3888</v>
      </c>
      <c r="HG1517" s="229" t="s">
        <v>233</v>
      </c>
      <c r="HH1517" s="229" t="s">
        <v>3889</v>
      </c>
      <c r="HI1517" s="229" t="s">
        <v>219</v>
      </c>
      <c r="HJ1517" s="229" t="s">
        <v>220</v>
      </c>
      <c r="HK1517" s="229" t="s">
        <v>172</v>
      </c>
      <c r="HL1517" s="229" t="s">
        <v>310</v>
      </c>
      <c r="HM1517" s="229" t="s">
        <v>227</v>
      </c>
      <c r="HQ1517" s="229">
        <v>2024</v>
      </c>
      <c r="HR1517" s="229" t="s">
        <v>57</v>
      </c>
      <c r="HS1517" s="229" t="s">
        <v>3882</v>
      </c>
      <c r="HT1517" s="229">
        <v>12966330</v>
      </c>
      <c r="HU1517" s="229" t="s">
        <v>3883</v>
      </c>
      <c r="HV1517" s="229" t="s">
        <v>310</v>
      </c>
      <c r="HW1517" s="229" t="s">
        <v>3884</v>
      </c>
      <c r="HX1517" s="229" t="s">
        <v>430</v>
      </c>
      <c r="HY1517" s="229" t="s">
        <v>52</v>
      </c>
      <c r="HZ1517" s="229" t="s">
        <v>3885</v>
      </c>
      <c r="IB1517" s="229" t="s">
        <v>3886</v>
      </c>
      <c r="IC1517" s="229" t="s">
        <v>386</v>
      </c>
      <c r="ID1517" s="229" t="s">
        <v>387</v>
      </c>
      <c r="IE1517" s="229" t="s">
        <v>3887</v>
      </c>
      <c r="IF1517" s="229" t="s">
        <v>1552</v>
      </c>
      <c r="IG1517" s="229" t="s">
        <v>294</v>
      </c>
      <c r="IH1517" s="229" t="s">
        <v>289</v>
      </c>
      <c r="II1517" s="229" t="s">
        <v>35</v>
      </c>
      <c r="IJ1517" s="229" t="s">
        <v>26</v>
      </c>
      <c r="IK1517" s="229" t="s">
        <v>78</v>
      </c>
      <c r="IL1517" s="229" t="s">
        <v>3888</v>
      </c>
      <c r="IM1517" s="229" t="s">
        <v>233</v>
      </c>
      <c r="IN1517" s="229" t="s">
        <v>3889</v>
      </c>
      <c r="IO1517" s="229" t="s">
        <v>219</v>
      </c>
      <c r="IP1517" s="229" t="s">
        <v>220</v>
      </c>
      <c r="IQ1517" s="229" t="s">
        <v>172</v>
      </c>
      <c r="IR1517" s="229" t="s">
        <v>310</v>
      </c>
      <c r="IS1517" s="229" t="s">
        <v>227</v>
      </c>
      <c r="IW1517" s="229">
        <v>2024</v>
      </c>
      <c r="IX1517" s="229" t="s">
        <v>57</v>
      </c>
      <c r="IY1517" s="229" t="s">
        <v>3882</v>
      </c>
      <c r="IZ1517" s="229">
        <v>12966330</v>
      </c>
      <c r="JA1517" s="229" t="s">
        <v>3883</v>
      </c>
      <c r="JB1517" s="229" t="s">
        <v>310</v>
      </c>
      <c r="JC1517" s="229" t="s">
        <v>3884</v>
      </c>
      <c r="JD1517" s="229" t="s">
        <v>430</v>
      </c>
      <c r="JE1517" s="229" t="s">
        <v>52</v>
      </c>
      <c r="JF1517" s="229" t="s">
        <v>3885</v>
      </c>
      <c r="JH1517" s="229" t="s">
        <v>3886</v>
      </c>
      <c r="JI1517" s="229" t="s">
        <v>386</v>
      </c>
      <c r="JJ1517" s="229" t="s">
        <v>387</v>
      </c>
      <c r="JK1517" s="229" t="s">
        <v>3887</v>
      </c>
      <c r="JL1517" s="229" t="s">
        <v>1552</v>
      </c>
      <c r="JM1517" s="229" t="s">
        <v>294</v>
      </c>
      <c r="JN1517" s="229" t="s">
        <v>289</v>
      </c>
      <c r="JO1517" s="229" t="s">
        <v>35</v>
      </c>
      <c r="JP1517" s="229" t="s">
        <v>26</v>
      </c>
      <c r="JQ1517" s="229" t="s">
        <v>78</v>
      </c>
      <c r="JR1517" s="229" t="s">
        <v>3888</v>
      </c>
      <c r="JS1517" s="229" t="s">
        <v>233</v>
      </c>
      <c r="JT1517" s="229" t="s">
        <v>3889</v>
      </c>
      <c r="JU1517" s="229" t="s">
        <v>219</v>
      </c>
      <c r="JV1517" s="229" t="s">
        <v>220</v>
      </c>
      <c r="JW1517" s="229" t="s">
        <v>172</v>
      </c>
      <c r="JX1517" s="229" t="s">
        <v>310</v>
      </c>
      <c r="JY1517" s="229" t="s">
        <v>227</v>
      </c>
      <c r="KC1517" s="229">
        <v>2024</v>
      </c>
      <c r="KD1517" s="229" t="s">
        <v>57</v>
      </c>
      <c r="KE1517" s="229" t="s">
        <v>3882</v>
      </c>
      <c r="KF1517" s="229">
        <v>12966330</v>
      </c>
      <c r="KG1517" s="229" t="s">
        <v>3883</v>
      </c>
      <c r="KH1517" s="229" t="s">
        <v>310</v>
      </c>
      <c r="KI1517" s="229" t="s">
        <v>3884</v>
      </c>
      <c r="KJ1517" s="229" t="s">
        <v>430</v>
      </c>
      <c r="KK1517" s="229" t="s">
        <v>52</v>
      </c>
      <c r="KL1517" s="229" t="s">
        <v>3885</v>
      </c>
      <c r="KN1517" s="229" t="s">
        <v>3886</v>
      </c>
      <c r="KO1517" s="229" t="s">
        <v>386</v>
      </c>
      <c r="KP1517" s="229" t="s">
        <v>387</v>
      </c>
      <c r="KQ1517" s="229" t="s">
        <v>3887</v>
      </c>
      <c r="KR1517" s="229" t="s">
        <v>1552</v>
      </c>
      <c r="KS1517" s="229" t="s">
        <v>294</v>
      </c>
      <c r="KT1517" s="229" t="s">
        <v>289</v>
      </c>
      <c r="KU1517" s="229" t="s">
        <v>35</v>
      </c>
      <c r="KV1517" s="229" t="s">
        <v>26</v>
      </c>
      <c r="KW1517" s="229" t="s">
        <v>78</v>
      </c>
      <c r="KX1517" s="229" t="s">
        <v>3888</v>
      </c>
      <c r="KY1517" s="229" t="s">
        <v>233</v>
      </c>
      <c r="KZ1517" s="229" t="s">
        <v>3889</v>
      </c>
      <c r="LA1517" s="229" t="s">
        <v>219</v>
      </c>
      <c r="LB1517" s="229" t="s">
        <v>220</v>
      </c>
      <c r="LC1517" s="229" t="s">
        <v>172</v>
      </c>
      <c r="LD1517" s="229" t="s">
        <v>310</v>
      </c>
      <c r="LE1517" s="229" t="s">
        <v>227</v>
      </c>
      <c r="LI1517" s="229">
        <v>2024</v>
      </c>
      <c r="LJ1517" s="229" t="s">
        <v>57</v>
      </c>
      <c r="LK1517" s="229" t="s">
        <v>3882</v>
      </c>
      <c r="LL1517" s="229">
        <v>12966330</v>
      </c>
      <c r="LM1517" s="229" t="s">
        <v>3883</v>
      </c>
      <c r="LN1517" s="229" t="s">
        <v>310</v>
      </c>
      <c r="LO1517" s="229" t="s">
        <v>3884</v>
      </c>
      <c r="LP1517" s="229" t="s">
        <v>430</v>
      </c>
      <c r="LQ1517" s="229" t="s">
        <v>52</v>
      </c>
      <c r="LR1517" s="229" t="s">
        <v>3885</v>
      </c>
      <c r="LT1517" s="229" t="s">
        <v>3886</v>
      </c>
      <c r="LU1517" s="229" t="s">
        <v>386</v>
      </c>
      <c r="LV1517" s="229" t="s">
        <v>387</v>
      </c>
      <c r="LW1517" s="229" t="s">
        <v>3887</v>
      </c>
      <c r="LX1517" s="229" t="s">
        <v>1552</v>
      </c>
      <c r="LY1517" s="229" t="s">
        <v>294</v>
      </c>
      <c r="LZ1517" s="229" t="s">
        <v>289</v>
      </c>
      <c r="MA1517" s="229" t="s">
        <v>35</v>
      </c>
      <c r="MB1517" s="229" t="s">
        <v>26</v>
      </c>
      <c r="MC1517" s="229" t="s">
        <v>78</v>
      </c>
      <c r="MD1517" s="229" t="s">
        <v>3888</v>
      </c>
      <c r="ME1517" s="229" t="s">
        <v>233</v>
      </c>
      <c r="MF1517" s="229" t="s">
        <v>3889</v>
      </c>
      <c r="MG1517" s="229" t="s">
        <v>219</v>
      </c>
      <c r="MH1517" s="229" t="s">
        <v>220</v>
      </c>
      <c r="MI1517" s="229" t="s">
        <v>172</v>
      </c>
      <c r="MJ1517" s="229" t="s">
        <v>310</v>
      </c>
      <c r="MK1517" s="229" t="s">
        <v>227</v>
      </c>
      <c r="MO1517" s="229">
        <v>2024</v>
      </c>
      <c r="MP1517" s="229" t="s">
        <v>57</v>
      </c>
      <c r="MQ1517" s="229" t="s">
        <v>3882</v>
      </c>
      <c r="MR1517" s="229">
        <v>12966330</v>
      </c>
      <c r="MS1517" s="229" t="s">
        <v>3883</v>
      </c>
      <c r="MT1517" s="229" t="s">
        <v>310</v>
      </c>
      <c r="MU1517" s="229" t="s">
        <v>3884</v>
      </c>
      <c r="MV1517" s="229" t="s">
        <v>430</v>
      </c>
      <c r="MW1517" s="229" t="s">
        <v>52</v>
      </c>
      <c r="MX1517" s="229" t="s">
        <v>3885</v>
      </c>
      <c r="MZ1517" s="229" t="s">
        <v>3886</v>
      </c>
      <c r="NA1517" s="229" t="s">
        <v>386</v>
      </c>
      <c r="NB1517" s="229" t="s">
        <v>387</v>
      </c>
      <c r="NC1517" s="229" t="s">
        <v>3887</v>
      </c>
      <c r="ND1517" s="229" t="s">
        <v>1552</v>
      </c>
      <c r="NE1517" s="229" t="s">
        <v>294</v>
      </c>
      <c r="NF1517" s="229" t="s">
        <v>289</v>
      </c>
      <c r="NG1517" s="229" t="s">
        <v>35</v>
      </c>
      <c r="NH1517" s="229" t="s">
        <v>26</v>
      </c>
      <c r="NI1517" s="229" t="s">
        <v>78</v>
      </c>
      <c r="NJ1517" s="229" t="s">
        <v>3888</v>
      </c>
      <c r="NK1517" s="229" t="s">
        <v>233</v>
      </c>
      <c r="NL1517" s="229" t="s">
        <v>3889</v>
      </c>
      <c r="NM1517" s="229" t="s">
        <v>219</v>
      </c>
      <c r="NN1517" s="229" t="s">
        <v>220</v>
      </c>
      <c r="NO1517" s="229" t="s">
        <v>172</v>
      </c>
      <c r="NP1517" s="229" t="s">
        <v>310</v>
      </c>
      <c r="NQ1517" s="229" t="s">
        <v>227</v>
      </c>
      <c r="NU1517" s="229">
        <v>2024</v>
      </c>
      <c r="NV1517" s="229" t="s">
        <v>57</v>
      </c>
      <c r="NW1517" s="229" t="s">
        <v>3882</v>
      </c>
      <c r="NX1517" s="229">
        <v>12966330</v>
      </c>
      <c r="NY1517" s="229" t="s">
        <v>3883</v>
      </c>
      <c r="NZ1517" s="229" t="s">
        <v>310</v>
      </c>
      <c r="OA1517" s="229" t="s">
        <v>3884</v>
      </c>
      <c r="OB1517" s="229" t="s">
        <v>430</v>
      </c>
      <c r="OC1517" s="229" t="s">
        <v>52</v>
      </c>
      <c r="OD1517" s="229" t="s">
        <v>3885</v>
      </c>
      <c r="OF1517" s="229" t="s">
        <v>3886</v>
      </c>
      <c r="OG1517" s="229" t="s">
        <v>386</v>
      </c>
      <c r="OH1517" s="229" t="s">
        <v>387</v>
      </c>
      <c r="OI1517" s="229" t="s">
        <v>3887</v>
      </c>
      <c r="OJ1517" s="229" t="s">
        <v>1552</v>
      </c>
      <c r="OK1517" s="229" t="s">
        <v>294</v>
      </c>
      <c r="OL1517" s="229" t="s">
        <v>289</v>
      </c>
      <c r="OM1517" s="229" t="s">
        <v>35</v>
      </c>
      <c r="ON1517" s="229" t="s">
        <v>26</v>
      </c>
      <c r="OO1517" s="229" t="s">
        <v>78</v>
      </c>
      <c r="OP1517" s="229" t="s">
        <v>3888</v>
      </c>
      <c r="OQ1517" s="229" t="s">
        <v>233</v>
      </c>
      <c r="OR1517" s="229" t="s">
        <v>3889</v>
      </c>
      <c r="OS1517" s="229" t="s">
        <v>219</v>
      </c>
      <c r="OT1517" s="229" t="s">
        <v>220</v>
      </c>
      <c r="OU1517" s="229" t="s">
        <v>172</v>
      </c>
      <c r="OV1517" s="229" t="s">
        <v>310</v>
      </c>
      <c r="OW1517" s="229" t="s">
        <v>227</v>
      </c>
      <c r="PA1517" s="229">
        <v>2024</v>
      </c>
      <c r="PB1517" s="229" t="s">
        <v>57</v>
      </c>
      <c r="PC1517" s="229" t="s">
        <v>3882</v>
      </c>
      <c r="PD1517" s="229">
        <v>12966330</v>
      </c>
      <c r="PE1517" s="229" t="s">
        <v>3883</v>
      </c>
      <c r="PF1517" s="229" t="s">
        <v>310</v>
      </c>
      <c r="PG1517" s="229" t="s">
        <v>3884</v>
      </c>
      <c r="PH1517" s="229" t="s">
        <v>430</v>
      </c>
      <c r="PI1517" s="229" t="s">
        <v>52</v>
      </c>
      <c r="PJ1517" s="229" t="s">
        <v>3885</v>
      </c>
      <c r="PL1517" s="229" t="s">
        <v>3886</v>
      </c>
      <c r="PM1517" s="229" t="s">
        <v>386</v>
      </c>
      <c r="PN1517" s="229" t="s">
        <v>387</v>
      </c>
      <c r="PO1517" s="229" t="s">
        <v>3887</v>
      </c>
      <c r="PP1517" s="229" t="s">
        <v>1552</v>
      </c>
      <c r="PQ1517" s="229" t="s">
        <v>294</v>
      </c>
      <c r="PR1517" s="229" t="s">
        <v>289</v>
      </c>
      <c r="PS1517" s="229" t="s">
        <v>35</v>
      </c>
      <c r="PT1517" s="229" t="s">
        <v>26</v>
      </c>
      <c r="PU1517" s="229" t="s">
        <v>78</v>
      </c>
      <c r="PV1517" s="229" t="s">
        <v>3888</v>
      </c>
      <c r="PW1517" s="229" t="s">
        <v>233</v>
      </c>
      <c r="PX1517" s="229" t="s">
        <v>3889</v>
      </c>
      <c r="PY1517" s="229" t="s">
        <v>219</v>
      </c>
      <c r="PZ1517" s="229" t="s">
        <v>220</v>
      </c>
      <c r="QA1517" s="229" t="s">
        <v>172</v>
      </c>
      <c r="QB1517" s="229" t="s">
        <v>310</v>
      </c>
      <c r="QC1517" s="229" t="s">
        <v>227</v>
      </c>
      <c r="QG1517" s="229">
        <v>2024</v>
      </c>
      <c r="QH1517" s="229" t="s">
        <v>57</v>
      </c>
      <c r="QI1517" s="229" t="s">
        <v>3882</v>
      </c>
      <c r="QJ1517" s="229">
        <v>12966330</v>
      </c>
      <c r="QK1517" s="229" t="s">
        <v>3883</v>
      </c>
      <c r="QL1517" s="229" t="s">
        <v>310</v>
      </c>
      <c r="QM1517" s="229" t="s">
        <v>3884</v>
      </c>
      <c r="QN1517" s="229" t="s">
        <v>430</v>
      </c>
      <c r="QO1517" s="229" t="s">
        <v>52</v>
      </c>
      <c r="QP1517" s="229" t="s">
        <v>3885</v>
      </c>
      <c r="QR1517" s="229" t="s">
        <v>3886</v>
      </c>
      <c r="QS1517" s="229" t="s">
        <v>386</v>
      </c>
      <c r="QT1517" s="229" t="s">
        <v>387</v>
      </c>
      <c r="QU1517" s="229" t="s">
        <v>3887</v>
      </c>
      <c r="QV1517" s="229" t="s">
        <v>1552</v>
      </c>
      <c r="QW1517" s="229" t="s">
        <v>294</v>
      </c>
      <c r="QX1517" s="229" t="s">
        <v>289</v>
      </c>
      <c r="QY1517" s="229" t="s">
        <v>35</v>
      </c>
      <c r="QZ1517" s="229" t="s">
        <v>26</v>
      </c>
      <c r="RA1517" s="229" t="s">
        <v>78</v>
      </c>
      <c r="RB1517" s="229" t="s">
        <v>3888</v>
      </c>
      <c r="RC1517" s="229" t="s">
        <v>233</v>
      </c>
      <c r="RD1517" s="229" t="s">
        <v>3889</v>
      </c>
      <c r="RE1517" s="229" t="s">
        <v>219</v>
      </c>
      <c r="RF1517" s="229" t="s">
        <v>220</v>
      </c>
      <c r="RG1517" s="229" t="s">
        <v>172</v>
      </c>
      <c r="RH1517" s="229" t="s">
        <v>310</v>
      </c>
      <c r="RI1517" s="229" t="s">
        <v>227</v>
      </c>
      <c r="RM1517" s="229">
        <v>2024</v>
      </c>
      <c r="RN1517" s="229" t="s">
        <v>57</v>
      </c>
      <c r="RO1517" s="229" t="s">
        <v>3882</v>
      </c>
      <c r="RP1517" s="229">
        <v>12966330</v>
      </c>
      <c r="RQ1517" s="229" t="s">
        <v>3883</v>
      </c>
      <c r="RR1517" s="229" t="s">
        <v>310</v>
      </c>
      <c r="RS1517" s="229" t="s">
        <v>3884</v>
      </c>
      <c r="RT1517" s="229" t="s">
        <v>430</v>
      </c>
      <c r="RU1517" s="229" t="s">
        <v>52</v>
      </c>
      <c r="RV1517" s="229" t="s">
        <v>3885</v>
      </c>
      <c r="RX1517" s="229" t="s">
        <v>3886</v>
      </c>
      <c r="RY1517" s="229" t="s">
        <v>386</v>
      </c>
      <c r="RZ1517" s="229" t="s">
        <v>387</v>
      </c>
      <c r="SA1517" s="229" t="s">
        <v>3887</v>
      </c>
      <c r="SB1517" s="229" t="s">
        <v>1552</v>
      </c>
      <c r="SC1517" s="229" t="s">
        <v>294</v>
      </c>
      <c r="SD1517" s="229" t="s">
        <v>289</v>
      </c>
      <c r="SE1517" s="229" t="s">
        <v>35</v>
      </c>
      <c r="SF1517" s="229" t="s">
        <v>26</v>
      </c>
      <c r="SG1517" s="229" t="s">
        <v>78</v>
      </c>
      <c r="SH1517" s="229" t="s">
        <v>3888</v>
      </c>
      <c r="SI1517" s="229" t="s">
        <v>233</v>
      </c>
      <c r="SJ1517" s="229" t="s">
        <v>3889</v>
      </c>
      <c r="SK1517" s="229" t="s">
        <v>219</v>
      </c>
      <c r="SL1517" s="229" t="s">
        <v>220</v>
      </c>
      <c r="SM1517" s="229" t="s">
        <v>172</v>
      </c>
      <c r="SN1517" s="229" t="s">
        <v>310</v>
      </c>
      <c r="SO1517" s="229" t="s">
        <v>227</v>
      </c>
      <c r="SS1517" s="229">
        <v>2024</v>
      </c>
      <c r="ST1517" s="229" t="s">
        <v>57</v>
      </c>
      <c r="SU1517" s="229" t="s">
        <v>3882</v>
      </c>
      <c r="SV1517" s="229">
        <v>12966330</v>
      </c>
      <c r="SW1517" s="229" t="s">
        <v>3883</v>
      </c>
      <c r="SX1517" s="229" t="s">
        <v>310</v>
      </c>
      <c r="SY1517" s="229" t="s">
        <v>3884</v>
      </c>
      <c r="SZ1517" s="229" t="s">
        <v>430</v>
      </c>
      <c r="TA1517" s="229" t="s">
        <v>52</v>
      </c>
      <c r="TB1517" s="229" t="s">
        <v>3885</v>
      </c>
      <c r="TD1517" s="229" t="s">
        <v>3886</v>
      </c>
      <c r="TE1517" s="229" t="s">
        <v>386</v>
      </c>
      <c r="TF1517" s="229" t="s">
        <v>387</v>
      </c>
      <c r="TG1517" s="229" t="s">
        <v>3887</v>
      </c>
      <c r="TH1517" s="229" t="s">
        <v>1552</v>
      </c>
      <c r="TI1517" s="229" t="s">
        <v>294</v>
      </c>
      <c r="TJ1517" s="229" t="s">
        <v>289</v>
      </c>
      <c r="TK1517" s="229" t="s">
        <v>35</v>
      </c>
      <c r="TL1517" s="229" t="s">
        <v>26</v>
      </c>
      <c r="TM1517" s="229" t="s">
        <v>78</v>
      </c>
      <c r="TN1517" s="229" t="s">
        <v>3888</v>
      </c>
      <c r="TO1517" s="229" t="s">
        <v>233</v>
      </c>
      <c r="TP1517" s="229" t="s">
        <v>3889</v>
      </c>
      <c r="TQ1517" s="229" t="s">
        <v>219</v>
      </c>
      <c r="TR1517" s="229" t="s">
        <v>220</v>
      </c>
      <c r="TS1517" s="229" t="s">
        <v>172</v>
      </c>
      <c r="TT1517" s="229" t="s">
        <v>310</v>
      </c>
      <c r="TU1517" s="229" t="s">
        <v>227</v>
      </c>
      <c r="TY1517" s="229">
        <v>2024</v>
      </c>
      <c r="TZ1517" s="229" t="s">
        <v>57</v>
      </c>
      <c r="UA1517" s="229" t="s">
        <v>3882</v>
      </c>
      <c r="UB1517" s="229">
        <v>12966330</v>
      </c>
      <c r="UC1517" s="229" t="s">
        <v>3883</v>
      </c>
      <c r="UD1517" s="229" t="s">
        <v>310</v>
      </c>
      <c r="UE1517" s="229" t="s">
        <v>3884</v>
      </c>
      <c r="UF1517" s="229" t="s">
        <v>430</v>
      </c>
      <c r="UG1517" s="229" t="s">
        <v>52</v>
      </c>
      <c r="UH1517" s="229" t="s">
        <v>3885</v>
      </c>
      <c r="UJ1517" s="229" t="s">
        <v>3886</v>
      </c>
      <c r="UK1517" s="229" t="s">
        <v>386</v>
      </c>
      <c r="UL1517" s="229" t="s">
        <v>387</v>
      </c>
      <c r="UM1517" s="229" t="s">
        <v>3887</v>
      </c>
      <c r="UN1517" s="229" t="s">
        <v>1552</v>
      </c>
      <c r="UO1517" s="229" t="s">
        <v>294</v>
      </c>
      <c r="UP1517" s="229" t="s">
        <v>289</v>
      </c>
      <c r="UQ1517" s="229" t="s">
        <v>35</v>
      </c>
      <c r="UR1517" s="229" t="s">
        <v>26</v>
      </c>
      <c r="US1517" s="229" t="s">
        <v>78</v>
      </c>
      <c r="UT1517" s="229" t="s">
        <v>3888</v>
      </c>
      <c r="UU1517" s="229" t="s">
        <v>233</v>
      </c>
      <c r="UV1517" s="229" t="s">
        <v>3889</v>
      </c>
      <c r="UW1517" s="229" t="s">
        <v>219</v>
      </c>
      <c r="UX1517" s="229" t="s">
        <v>220</v>
      </c>
      <c r="UY1517" s="229" t="s">
        <v>172</v>
      </c>
      <c r="UZ1517" s="229" t="s">
        <v>310</v>
      </c>
      <c r="VA1517" s="229" t="s">
        <v>227</v>
      </c>
      <c r="VE1517" s="229">
        <v>2024</v>
      </c>
      <c r="VF1517" s="229" t="s">
        <v>57</v>
      </c>
      <c r="VG1517" s="229" t="s">
        <v>3882</v>
      </c>
      <c r="VH1517" s="229">
        <v>12966330</v>
      </c>
      <c r="VI1517" s="229" t="s">
        <v>3883</v>
      </c>
      <c r="VJ1517" s="229" t="s">
        <v>310</v>
      </c>
      <c r="VK1517" s="229" t="s">
        <v>3884</v>
      </c>
      <c r="VL1517" s="229" t="s">
        <v>430</v>
      </c>
      <c r="VM1517" s="229" t="s">
        <v>52</v>
      </c>
      <c r="VN1517" s="229" t="s">
        <v>3885</v>
      </c>
      <c r="VP1517" s="229" t="s">
        <v>3886</v>
      </c>
      <c r="VQ1517" s="229" t="s">
        <v>386</v>
      </c>
      <c r="VR1517" s="229" t="s">
        <v>387</v>
      </c>
      <c r="VS1517" s="229" t="s">
        <v>3887</v>
      </c>
      <c r="VT1517" s="229" t="s">
        <v>1552</v>
      </c>
      <c r="VU1517" s="229" t="s">
        <v>294</v>
      </c>
      <c r="VV1517" s="229" t="s">
        <v>289</v>
      </c>
      <c r="VW1517" s="229" t="s">
        <v>35</v>
      </c>
      <c r="VX1517" s="229" t="s">
        <v>26</v>
      </c>
      <c r="VY1517" s="229" t="s">
        <v>78</v>
      </c>
      <c r="VZ1517" s="229" t="s">
        <v>3888</v>
      </c>
      <c r="WA1517" s="229" t="s">
        <v>233</v>
      </c>
      <c r="WB1517" s="229" t="s">
        <v>3889</v>
      </c>
      <c r="WC1517" s="229" t="s">
        <v>219</v>
      </c>
      <c r="WD1517" s="229" t="s">
        <v>220</v>
      </c>
      <c r="WE1517" s="229" t="s">
        <v>172</v>
      </c>
      <c r="WF1517" s="229" t="s">
        <v>310</v>
      </c>
      <c r="WG1517" s="229" t="s">
        <v>227</v>
      </c>
      <c r="WK1517" s="229">
        <v>2024</v>
      </c>
      <c r="WL1517" s="229" t="s">
        <v>57</v>
      </c>
      <c r="WM1517" s="229" t="s">
        <v>3882</v>
      </c>
      <c r="WN1517" s="229">
        <v>12966330</v>
      </c>
      <c r="WO1517" s="229" t="s">
        <v>3883</v>
      </c>
      <c r="WP1517" s="229" t="s">
        <v>310</v>
      </c>
      <c r="WQ1517" s="229" t="s">
        <v>3884</v>
      </c>
      <c r="WR1517" s="229" t="s">
        <v>430</v>
      </c>
      <c r="WS1517" s="229" t="s">
        <v>52</v>
      </c>
      <c r="WT1517" s="229" t="s">
        <v>3885</v>
      </c>
      <c r="WV1517" s="229" t="s">
        <v>3886</v>
      </c>
      <c r="WW1517" s="229" t="s">
        <v>386</v>
      </c>
      <c r="WX1517" s="229" t="s">
        <v>387</v>
      </c>
      <c r="WY1517" s="229" t="s">
        <v>3887</v>
      </c>
      <c r="WZ1517" s="229" t="s">
        <v>1552</v>
      </c>
      <c r="XA1517" s="229" t="s">
        <v>294</v>
      </c>
      <c r="XB1517" s="229" t="s">
        <v>289</v>
      </c>
      <c r="XC1517" s="229" t="s">
        <v>35</v>
      </c>
      <c r="XD1517" s="229" t="s">
        <v>26</v>
      </c>
      <c r="XE1517" s="229" t="s">
        <v>78</v>
      </c>
      <c r="XF1517" s="229" t="s">
        <v>3888</v>
      </c>
      <c r="XG1517" s="229" t="s">
        <v>233</v>
      </c>
      <c r="XH1517" s="229" t="s">
        <v>3889</v>
      </c>
      <c r="XI1517" s="229" t="s">
        <v>219</v>
      </c>
      <c r="XJ1517" s="229" t="s">
        <v>220</v>
      </c>
      <c r="XK1517" s="229" t="s">
        <v>172</v>
      </c>
      <c r="XL1517" s="229" t="s">
        <v>310</v>
      </c>
      <c r="XM1517" s="229" t="s">
        <v>227</v>
      </c>
      <c r="XQ1517" s="229">
        <v>2024</v>
      </c>
      <c r="XR1517" s="229" t="s">
        <v>57</v>
      </c>
      <c r="XS1517" s="229" t="s">
        <v>3882</v>
      </c>
      <c r="XT1517" s="229">
        <v>12966330</v>
      </c>
      <c r="XU1517" s="229" t="s">
        <v>3883</v>
      </c>
      <c r="XV1517" s="229" t="s">
        <v>310</v>
      </c>
      <c r="XW1517" s="229" t="s">
        <v>3884</v>
      </c>
      <c r="XX1517" s="229" t="s">
        <v>430</v>
      </c>
      <c r="XY1517" s="229" t="s">
        <v>52</v>
      </c>
      <c r="XZ1517" s="229" t="s">
        <v>3885</v>
      </c>
      <c r="YB1517" s="229" t="s">
        <v>3886</v>
      </c>
      <c r="YC1517" s="229" t="s">
        <v>386</v>
      </c>
      <c r="YD1517" s="229" t="s">
        <v>387</v>
      </c>
      <c r="YE1517" s="229" t="s">
        <v>3887</v>
      </c>
      <c r="YF1517" s="229" t="s">
        <v>1552</v>
      </c>
      <c r="YG1517" s="229" t="s">
        <v>294</v>
      </c>
      <c r="YH1517" s="229" t="s">
        <v>289</v>
      </c>
      <c r="YI1517" s="229" t="s">
        <v>35</v>
      </c>
      <c r="YJ1517" s="229" t="s">
        <v>26</v>
      </c>
      <c r="YK1517" s="229" t="s">
        <v>78</v>
      </c>
      <c r="YL1517" s="229" t="s">
        <v>3888</v>
      </c>
      <c r="YM1517" s="229" t="s">
        <v>233</v>
      </c>
      <c r="YN1517" s="229" t="s">
        <v>3889</v>
      </c>
      <c r="YO1517" s="229" t="s">
        <v>219</v>
      </c>
      <c r="YP1517" s="229" t="s">
        <v>220</v>
      </c>
      <c r="YQ1517" s="229" t="s">
        <v>172</v>
      </c>
      <c r="YR1517" s="229" t="s">
        <v>310</v>
      </c>
      <c r="YS1517" s="229" t="s">
        <v>227</v>
      </c>
      <c r="YW1517" s="229">
        <v>2024</v>
      </c>
      <c r="YX1517" s="229" t="s">
        <v>57</v>
      </c>
      <c r="YY1517" s="229" t="s">
        <v>3882</v>
      </c>
      <c r="YZ1517" s="229">
        <v>12966330</v>
      </c>
      <c r="ZA1517" s="229" t="s">
        <v>3883</v>
      </c>
      <c r="ZB1517" s="229" t="s">
        <v>310</v>
      </c>
      <c r="ZC1517" s="229" t="s">
        <v>3884</v>
      </c>
      <c r="ZD1517" s="229" t="s">
        <v>430</v>
      </c>
      <c r="ZE1517" s="229" t="s">
        <v>52</v>
      </c>
      <c r="ZF1517" s="229" t="s">
        <v>3885</v>
      </c>
      <c r="ZH1517" s="229" t="s">
        <v>3886</v>
      </c>
      <c r="ZI1517" s="229" t="s">
        <v>386</v>
      </c>
      <c r="ZJ1517" s="229" t="s">
        <v>387</v>
      </c>
      <c r="ZK1517" s="229" t="s">
        <v>3887</v>
      </c>
      <c r="ZL1517" s="229" t="s">
        <v>1552</v>
      </c>
      <c r="ZM1517" s="229" t="s">
        <v>294</v>
      </c>
      <c r="ZN1517" s="229" t="s">
        <v>289</v>
      </c>
      <c r="ZO1517" s="229" t="s">
        <v>35</v>
      </c>
      <c r="ZP1517" s="229" t="s">
        <v>26</v>
      </c>
      <c r="ZQ1517" s="229" t="s">
        <v>78</v>
      </c>
      <c r="ZR1517" s="229" t="s">
        <v>3888</v>
      </c>
      <c r="ZS1517" s="229" t="s">
        <v>233</v>
      </c>
      <c r="ZT1517" s="229" t="s">
        <v>3889</v>
      </c>
      <c r="ZU1517" s="229" t="s">
        <v>219</v>
      </c>
      <c r="ZV1517" s="229" t="s">
        <v>220</v>
      </c>
      <c r="ZW1517" s="229" t="s">
        <v>172</v>
      </c>
      <c r="ZX1517" s="229" t="s">
        <v>310</v>
      </c>
      <c r="ZY1517" s="229" t="s">
        <v>227</v>
      </c>
      <c r="AAC1517" s="229">
        <v>2024</v>
      </c>
      <c r="AAD1517" s="229" t="s">
        <v>57</v>
      </c>
      <c r="AAE1517" s="229" t="s">
        <v>3882</v>
      </c>
      <c r="AAF1517" s="229">
        <v>12966330</v>
      </c>
      <c r="AAG1517" s="229" t="s">
        <v>3883</v>
      </c>
      <c r="AAH1517" s="229" t="s">
        <v>310</v>
      </c>
      <c r="AAI1517" s="229" t="s">
        <v>3884</v>
      </c>
      <c r="AAJ1517" s="229" t="s">
        <v>430</v>
      </c>
      <c r="AAK1517" s="229" t="s">
        <v>52</v>
      </c>
      <c r="AAL1517" s="229" t="s">
        <v>3885</v>
      </c>
      <c r="AAN1517" s="229" t="s">
        <v>3886</v>
      </c>
      <c r="AAO1517" s="229" t="s">
        <v>386</v>
      </c>
      <c r="AAP1517" s="229" t="s">
        <v>387</v>
      </c>
      <c r="AAQ1517" s="229" t="s">
        <v>3887</v>
      </c>
      <c r="AAR1517" s="229" t="s">
        <v>1552</v>
      </c>
      <c r="AAS1517" s="229" t="s">
        <v>294</v>
      </c>
      <c r="AAT1517" s="229" t="s">
        <v>289</v>
      </c>
      <c r="AAU1517" s="229" t="s">
        <v>35</v>
      </c>
      <c r="AAV1517" s="229" t="s">
        <v>26</v>
      </c>
      <c r="AAW1517" s="229" t="s">
        <v>78</v>
      </c>
      <c r="AAX1517" s="229" t="s">
        <v>3888</v>
      </c>
      <c r="AAY1517" s="229" t="s">
        <v>233</v>
      </c>
      <c r="AAZ1517" s="229" t="s">
        <v>3889</v>
      </c>
      <c r="ABA1517" s="229" t="s">
        <v>219</v>
      </c>
      <c r="ABB1517" s="229" t="s">
        <v>220</v>
      </c>
      <c r="ABC1517" s="229" t="s">
        <v>172</v>
      </c>
      <c r="ABD1517" s="229" t="s">
        <v>310</v>
      </c>
      <c r="ABE1517" s="229" t="s">
        <v>227</v>
      </c>
      <c r="ABI1517" s="229">
        <v>2024</v>
      </c>
      <c r="ABJ1517" s="229" t="s">
        <v>57</v>
      </c>
      <c r="ABK1517" s="229" t="s">
        <v>3882</v>
      </c>
      <c r="ABL1517" s="229">
        <v>12966330</v>
      </c>
      <c r="ABM1517" s="229" t="s">
        <v>3883</v>
      </c>
      <c r="ABN1517" s="229" t="s">
        <v>310</v>
      </c>
      <c r="ABO1517" s="229" t="s">
        <v>3884</v>
      </c>
      <c r="ABP1517" s="229" t="s">
        <v>430</v>
      </c>
      <c r="ABQ1517" s="229" t="s">
        <v>52</v>
      </c>
      <c r="ABR1517" s="229" t="s">
        <v>3885</v>
      </c>
      <c r="ABT1517" s="229" t="s">
        <v>3886</v>
      </c>
      <c r="ABU1517" s="229" t="s">
        <v>386</v>
      </c>
      <c r="ABV1517" s="229" t="s">
        <v>387</v>
      </c>
      <c r="ABW1517" s="229" t="s">
        <v>3887</v>
      </c>
      <c r="ABX1517" s="229" t="s">
        <v>1552</v>
      </c>
      <c r="ABY1517" s="229" t="s">
        <v>294</v>
      </c>
      <c r="ABZ1517" s="229" t="s">
        <v>289</v>
      </c>
      <c r="ACA1517" s="229" t="s">
        <v>35</v>
      </c>
      <c r="ACB1517" s="229" t="s">
        <v>26</v>
      </c>
      <c r="ACC1517" s="229" t="s">
        <v>78</v>
      </c>
      <c r="ACD1517" s="229" t="s">
        <v>3888</v>
      </c>
      <c r="ACE1517" s="229" t="s">
        <v>233</v>
      </c>
      <c r="ACF1517" s="229" t="s">
        <v>3889</v>
      </c>
      <c r="ACG1517" s="229" t="s">
        <v>219</v>
      </c>
      <c r="ACH1517" s="229" t="s">
        <v>220</v>
      </c>
      <c r="ACI1517" s="229" t="s">
        <v>172</v>
      </c>
      <c r="ACJ1517" s="229" t="s">
        <v>310</v>
      </c>
      <c r="ACK1517" s="229" t="s">
        <v>227</v>
      </c>
      <c r="ACO1517" s="229">
        <v>2024</v>
      </c>
      <c r="ACP1517" s="229" t="s">
        <v>57</v>
      </c>
      <c r="ACQ1517" s="229" t="s">
        <v>3882</v>
      </c>
      <c r="ACR1517" s="229">
        <v>12966330</v>
      </c>
      <c r="ACS1517" s="229" t="s">
        <v>3883</v>
      </c>
      <c r="ACT1517" s="229" t="s">
        <v>310</v>
      </c>
      <c r="ACU1517" s="229" t="s">
        <v>3884</v>
      </c>
      <c r="ACV1517" s="229" t="s">
        <v>430</v>
      </c>
      <c r="ACW1517" s="229" t="s">
        <v>52</v>
      </c>
      <c r="ACX1517" s="229" t="s">
        <v>3885</v>
      </c>
      <c r="ACZ1517" s="229" t="s">
        <v>3886</v>
      </c>
      <c r="ADA1517" s="229" t="s">
        <v>386</v>
      </c>
      <c r="ADB1517" s="229" t="s">
        <v>387</v>
      </c>
      <c r="ADC1517" s="229" t="s">
        <v>3887</v>
      </c>
      <c r="ADD1517" s="229" t="s">
        <v>1552</v>
      </c>
      <c r="ADE1517" s="229" t="s">
        <v>294</v>
      </c>
      <c r="ADF1517" s="229" t="s">
        <v>289</v>
      </c>
      <c r="ADG1517" s="229" t="s">
        <v>35</v>
      </c>
      <c r="ADH1517" s="229" t="s">
        <v>26</v>
      </c>
      <c r="ADI1517" s="229" t="s">
        <v>78</v>
      </c>
      <c r="ADJ1517" s="229" t="s">
        <v>3888</v>
      </c>
      <c r="ADK1517" s="229" t="s">
        <v>233</v>
      </c>
      <c r="ADL1517" s="229" t="s">
        <v>3889</v>
      </c>
      <c r="ADM1517" s="229" t="s">
        <v>219</v>
      </c>
      <c r="ADN1517" s="229" t="s">
        <v>220</v>
      </c>
      <c r="ADO1517" s="229" t="s">
        <v>172</v>
      </c>
      <c r="ADP1517" s="229" t="s">
        <v>310</v>
      </c>
      <c r="ADQ1517" s="229" t="s">
        <v>227</v>
      </c>
      <c r="ADU1517" s="229">
        <v>2024</v>
      </c>
      <c r="ADV1517" s="229" t="s">
        <v>57</v>
      </c>
      <c r="ADW1517" s="229" t="s">
        <v>3882</v>
      </c>
      <c r="ADX1517" s="229">
        <v>12966330</v>
      </c>
      <c r="ADY1517" s="229" t="s">
        <v>3883</v>
      </c>
      <c r="ADZ1517" s="229" t="s">
        <v>310</v>
      </c>
      <c r="AEA1517" s="229" t="s">
        <v>3884</v>
      </c>
      <c r="AEB1517" s="229" t="s">
        <v>430</v>
      </c>
      <c r="AEC1517" s="229" t="s">
        <v>52</v>
      </c>
      <c r="AED1517" s="229" t="s">
        <v>3885</v>
      </c>
      <c r="AEF1517" s="229" t="s">
        <v>3886</v>
      </c>
      <c r="AEG1517" s="229" t="s">
        <v>386</v>
      </c>
      <c r="AEH1517" s="229" t="s">
        <v>387</v>
      </c>
      <c r="AEI1517" s="229" t="s">
        <v>3887</v>
      </c>
      <c r="AEJ1517" s="229" t="s">
        <v>1552</v>
      </c>
      <c r="AEK1517" s="229" t="s">
        <v>294</v>
      </c>
      <c r="AEL1517" s="229" t="s">
        <v>289</v>
      </c>
      <c r="AEM1517" s="229" t="s">
        <v>35</v>
      </c>
      <c r="AEN1517" s="229" t="s">
        <v>26</v>
      </c>
      <c r="AEO1517" s="229" t="s">
        <v>78</v>
      </c>
      <c r="AEP1517" s="229" t="s">
        <v>3888</v>
      </c>
      <c r="AEQ1517" s="229" t="s">
        <v>233</v>
      </c>
      <c r="AER1517" s="229" t="s">
        <v>3889</v>
      </c>
      <c r="AES1517" s="229" t="s">
        <v>219</v>
      </c>
      <c r="AET1517" s="229" t="s">
        <v>220</v>
      </c>
      <c r="AEU1517" s="229" t="s">
        <v>172</v>
      </c>
      <c r="AEV1517" s="229" t="s">
        <v>310</v>
      </c>
      <c r="AEW1517" s="229" t="s">
        <v>227</v>
      </c>
      <c r="AFA1517" s="229">
        <v>2024</v>
      </c>
      <c r="AFB1517" s="229" t="s">
        <v>57</v>
      </c>
      <c r="AFC1517" s="229" t="s">
        <v>3882</v>
      </c>
      <c r="AFD1517" s="229">
        <v>12966330</v>
      </c>
      <c r="AFE1517" s="229" t="s">
        <v>3883</v>
      </c>
      <c r="AFF1517" s="229" t="s">
        <v>310</v>
      </c>
      <c r="AFG1517" s="229" t="s">
        <v>3884</v>
      </c>
      <c r="AFH1517" s="229" t="s">
        <v>430</v>
      </c>
      <c r="AFI1517" s="229" t="s">
        <v>52</v>
      </c>
      <c r="AFJ1517" s="229" t="s">
        <v>3885</v>
      </c>
      <c r="AFL1517" s="229" t="s">
        <v>3886</v>
      </c>
      <c r="AFM1517" s="229" t="s">
        <v>386</v>
      </c>
      <c r="AFN1517" s="229" t="s">
        <v>387</v>
      </c>
      <c r="AFO1517" s="229" t="s">
        <v>3887</v>
      </c>
      <c r="AFP1517" s="229" t="s">
        <v>1552</v>
      </c>
      <c r="AFQ1517" s="229" t="s">
        <v>294</v>
      </c>
      <c r="AFR1517" s="229" t="s">
        <v>289</v>
      </c>
      <c r="AFS1517" s="229" t="s">
        <v>35</v>
      </c>
      <c r="AFT1517" s="229" t="s">
        <v>26</v>
      </c>
      <c r="AFU1517" s="229" t="s">
        <v>78</v>
      </c>
      <c r="AFV1517" s="229" t="s">
        <v>3888</v>
      </c>
      <c r="AFW1517" s="229" t="s">
        <v>233</v>
      </c>
      <c r="AFX1517" s="229" t="s">
        <v>3889</v>
      </c>
      <c r="AFY1517" s="229" t="s">
        <v>219</v>
      </c>
      <c r="AFZ1517" s="229" t="s">
        <v>220</v>
      </c>
      <c r="AGA1517" s="229" t="s">
        <v>172</v>
      </c>
      <c r="AGB1517" s="229" t="s">
        <v>310</v>
      </c>
      <c r="AGC1517" s="229" t="s">
        <v>227</v>
      </c>
      <c r="AGG1517" s="229">
        <v>2024</v>
      </c>
      <c r="AGH1517" s="229" t="s">
        <v>57</v>
      </c>
      <c r="AGI1517" s="229" t="s">
        <v>3882</v>
      </c>
      <c r="AGJ1517" s="229">
        <v>12966330</v>
      </c>
      <c r="AGK1517" s="229" t="s">
        <v>3883</v>
      </c>
      <c r="AGL1517" s="229" t="s">
        <v>310</v>
      </c>
      <c r="AGM1517" s="229" t="s">
        <v>3884</v>
      </c>
      <c r="AGN1517" s="229" t="s">
        <v>430</v>
      </c>
      <c r="AGO1517" s="229" t="s">
        <v>52</v>
      </c>
      <c r="AGP1517" s="229" t="s">
        <v>3885</v>
      </c>
      <c r="AGR1517" s="229" t="s">
        <v>3886</v>
      </c>
      <c r="AGS1517" s="229" t="s">
        <v>386</v>
      </c>
      <c r="AGT1517" s="229" t="s">
        <v>387</v>
      </c>
      <c r="AGU1517" s="229" t="s">
        <v>3887</v>
      </c>
      <c r="AGV1517" s="229" t="s">
        <v>1552</v>
      </c>
      <c r="AGW1517" s="229" t="s">
        <v>294</v>
      </c>
      <c r="AGX1517" s="229" t="s">
        <v>289</v>
      </c>
      <c r="AGY1517" s="229" t="s">
        <v>35</v>
      </c>
      <c r="AGZ1517" s="229" t="s">
        <v>26</v>
      </c>
      <c r="AHA1517" s="229" t="s">
        <v>78</v>
      </c>
      <c r="AHB1517" s="229" t="s">
        <v>3888</v>
      </c>
      <c r="AHC1517" s="229" t="s">
        <v>233</v>
      </c>
      <c r="AHD1517" s="229" t="s">
        <v>3889</v>
      </c>
      <c r="AHE1517" s="229" t="s">
        <v>219</v>
      </c>
      <c r="AHF1517" s="229" t="s">
        <v>220</v>
      </c>
      <c r="AHG1517" s="229" t="s">
        <v>172</v>
      </c>
      <c r="AHH1517" s="229" t="s">
        <v>310</v>
      </c>
      <c r="AHI1517" s="229" t="s">
        <v>227</v>
      </c>
      <c r="AHM1517" s="229">
        <v>2024</v>
      </c>
      <c r="AHN1517" s="229" t="s">
        <v>57</v>
      </c>
      <c r="AHO1517" s="229" t="s">
        <v>3882</v>
      </c>
      <c r="AHP1517" s="229">
        <v>12966330</v>
      </c>
      <c r="AHQ1517" s="229" t="s">
        <v>3883</v>
      </c>
      <c r="AHR1517" s="229" t="s">
        <v>310</v>
      </c>
      <c r="AHS1517" s="229" t="s">
        <v>3884</v>
      </c>
      <c r="AHT1517" s="229" t="s">
        <v>430</v>
      </c>
      <c r="AHU1517" s="229" t="s">
        <v>52</v>
      </c>
      <c r="AHV1517" s="229" t="s">
        <v>3885</v>
      </c>
      <c r="AHX1517" s="229" t="s">
        <v>3886</v>
      </c>
      <c r="AHY1517" s="229" t="s">
        <v>386</v>
      </c>
      <c r="AHZ1517" s="229" t="s">
        <v>387</v>
      </c>
      <c r="AIA1517" s="229" t="s">
        <v>3887</v>
      </c>
      <c r="AIB1517" s="229" t="s">
        <v>1552</v>
      </c>
      <c r="AIC1517" s="229" t="s">
        <v>294</v>
      </c>
      <c r="AID1517" s="229" t="s">
        <v>289</v>
      </c>
      <c r="AIE1517" s="229" t="s">
        <v>35</v>
      </c>
      <c r="AIF1517" s="229" t="s">
        <v>26</v>
      </c>
      <c r="AIG1517" s="229" t="s">
        <v>78</v>
      </c>
      <c r="AIH1517" s="229" t="s">
        <v>3888</v>
      </c>
      <c r="AII1517" s="229" t="s">
        <v>233</v>
      </c>
      <c r="AIJ1517" s="229" t="s">
        <v>3889</v>
      </c>
      <c r="AIK1517" s="229" t="s">
        <v>219</v>
      </c>
      <c r="AIL1517" s="229" t="s">
        <v>220</v>
      </c>
      <c r="AIM1517" s="229" t="s">
        <v>172</v>
      </c>
      <c r="AIN1517" s="229" t="s">
        <v>310</v>
      </c>
      <c r="AIO1517" s="229" t="s">
        <v>227</v>
      </c>
      <c r="AIS1517" s="229">
        <v>2024</v>
      </c>
      <c r="AIT1517" s="229" t="s">
        <v>57</v>
      </c>
      <c r="AIU1517" s="229" t="s">
        <v>3882</v>
      </c>
      <c r="AIV1517" s="229">
        <v>12966330</v>
      </c>
      <c r="AIW1517" s="229" t="s">
        <v>3883</v>
      </c>
      <c r="AIX1517" s="229" t="s">
        <v>310</v>
      </c>
      <c r="AIY1517" s="229" t="s">
        <v>3884</v>
      </c>
      <c r="AIZ1517" s="229" t="s">
        <v>430</v>
      </c>
      <c r="AJA1517" s="229" t="s">
        <v>52</v>
      </c>
      <c r="AJB1517" s="229" t="s">
        <v>3885</v>
      </c>
      <c r="AJD1517" s="229" t="s">
        <v>3886</v>
      </c>
      <c r="AJE1517" s="229" t="s">
        <v>386</v>
      </c>
      <c r="AJF1517" s="229" t="s">
        <v>387</v>
      </c>
      <c r="AJG1517" s="229" t="s">
        <v>3887</v>
      </c>
      <c r="AJH1517" s="229" t="s">
        <v>1552</v>
      </c>
      <c r="AJI1517" s="229" t="s">
        <v>294</v>
      </c>
      <c r="AJJ1517" s="229" t="s">
        <v>289</v>
      </c>
      <c r="AJK1517" s="229" t="s">
        <v>35</v>
      </c>
      <c r="AJL1517" s="229" t="s">
        <v>26</v>
      </c>
      <c r="AJM1517" s="229" t="s">
        <v>78</v>
      </c>
      <c r="AJN1517" s="229" t="s">
        <v>3888</v>
      </c>
      <c r="AJO1517" s="229" t="s">
        <v>233</v>
      </c>
      <c r="AJP1517" s="229" t="s">
        <v>3889</v>
      </c>
      <c r="AJQ1517" s="229" t="s">
        <v>219</v>
      </c>
      <c r="AJR1517" s="229" t="s">
        <v>220</v>
      </c>
      <c r="AJS1517" s="229" t="s">
        <v>172</v>
      </c>
      <c r="AJT1517" s="229" t="s">
        <v>310</v>
      </c>
      <c r="AJU1517" s="229" t="s">
        <v>227</v>
      </c>
      <c r="AJY1517" s="229">
        <v>2024</v>
      </c>
      <c r="AJZ1517" s="229" t="s">
        <v>57</v>
      </c>
      <c r="AKA1517" s="229" t="s">
        <v>3882</v>
      </c>
      <c r="AKB1517" s="229">
        <v>12966330</v>
      </c>
      <c r="AKC1517" s="229" t="s">
        <v>3883</v>
      </c>
      <c r="AKD1517" s="229" t="s">
        <v>310</v>
      </c>
      <c r="AKE1517" s="229" t="s">
        <v>3884</v>
      </c>
      <c r="AKF1517" s="229" t="s">
        <v>430</v>
      </c>
      <c r="AKG1517" s="229" t="s">
        <v>52</v>
      </c>
      <c r="AKH1517" s="229" t="s">
        <v>3885</v>
      </c>
      <c r="AKJ1517" s="229" t="s">
        <v>3886</v>
      </c>
      <c r="AKK1517" s="229" t="s">
        <v>386</v>
      </c>
      <c r="AKL1517" s="229" t="s">
        <v>387</v>
      </c>
      <c r="AKM1517" s="229" t="s">
        <v>3887</v>
      </c>
      <c r="AKN1517" s="229" t="s">
        <v>1552</v>
      </c>
      <c r="AKO1517" s="229" t="s">
        <v>294</v>
      </c>
      <c r="AKP1517" s="229" t="s">
        <v>289</v>
      </c>
      <c r="AKQ1517" s="229" t="s">
        <v>35</v>
      </c>
      <c r="AKR1517" s="229" t="s">
        <v>26</v>
      </c>
      <c r="AKS1517" s="229" t="s">
        <v>78</v>
      </c>
      <c r="AKT1517" s="229" t="s">
        <v>3888</v>
      </c>
      <c r="AKU1517" s="229" t="s">
        <v>233</v>
      </c>
      <c r="AKV1517" s="229" t="s">
        <v>3889</v>
      </c>
      <c r="AKW1517" s="229" t="s">
        <v>219</v>
      </c>
      <c r="AKX1517" s="229" t="s">
        <v>220</v>
      </c>
      <c r="AKY1517" s="229" t="s">
        <v>172</v>
      </c>
      <c r="AKZ1517" s="229" t="s">
        <v>310</v>
      </c>
      <c r="ALA1517" s="229" t="s">
        <v>227</v>
      </c>
      <c r="ALE1517" s="229">
        <v>2024</v>
      </c>
      <c r="ALF1517" s="229" t="s">
        <v>57</v>
      </c>
      <c r="ALG1517" s="229" t="s">
        <v>3882</v>
      </c>
      <c r="ALH1517" s="229">
        <v>12966330</v>
      </c>
      <c r="ALI1517" s="229" t="s">
        <v>3883</v>
      </c>
      <c r="ALJ1517" s="229" t="s">
        <v>310</v>
      </c>
      <c r="ALK1517" s="229" t="s">
        <v>3884</v>
      </c>
      <c r="ALL1517" s="229" t="s">
        <v>430</v>
      </c>
      <c r="ALM1517" s="229" t="s">
        <v>52</v>
      </c>
      <c r="ALN1517" s="229" t="s">
        <v>3885</v>
      </c>
      <c r="ALP1517" s="229" t="s">
        <v>3886</v>
      </c>
      <c r="ALQ1517" s="229" t="s">
        <v>386</v>
      </c>
      <c r="ALR1517" s="229" t="s">
        <v>387</v>
      </c>
      <c r="ALS1517" s="229" t="s">
        <v>3887</v>
      </c>
      <c r="ALT1517" s="229" t="s">
        <v>1552</v>
      </c>
      <c r="ALU1517" s="229" t="s">
        <v>294</v>
      </c>
      <c r="ALV1517" s="229" t="s">
        <v>289</v>
      </c>
      <c r="ALW1517" s="229" t="s">
        <v>35</v>
      </c>
      <c r="ALX1517" s="229" t="s">
        <v>26</v>
      </c>
      <c r="ALY1517" s="229" t="s">
        <v>78</v>
      </c>
      <c r="ALZ1517" s="229" t="s">
        <v>3888</v>
      </c>
      <c r="AMA1517" s="229" t="s">
        <v>233</v>
      </c>
      <c r="AMB1517" s="229" t="s">
        <v>3889</v>
      </c>
      <c r="AMC1517" s="229" t="s">
        <v>219</v>
      </c>
      <c r="AMD1517" s="229" t="s">
        <v>220</v>
      </c>
      <c r="AME1517" s="229" t="s">
        <v>172</v>
      </c>
      <c r="AMF1517" s="229" t="s">
        <v>310</v>
      </c>
      <c r="AMG1517" s="229" t="s">
        <v>227</v>
      </c>
      <c r="AMK1517" s="229">
        <v>2024</v>
      </c>
      <c r="AML1517" s="229" t="s">
        <v>57</v>
      </c>
      <c r="AMM1517" s="229" t="s">
        <v>3882</v>
      </c>
      <c r="AMN1517" s="229">
        <v>12966330</v>
      </c>
      <c r="AMO1517" s="229" t="s">
        <v>3883</v>
      </c>
      <c r="AMP1517" s="229" t="s">
        <v>310</v>
      </c>
      <c r="AMQ1517" s="229" t="s">
        <v>3884</v>
      </c>
      <c r="AMR1517" s="229" t="s">
        <v>430</v>
      </c>
      <c r="AMS1517" s="229" t="s">
        <v>52</v>
      </c>
      <c r="AMT1517" s="229" t="s">
        <v>3885</v>
      </c>
      <c r="AMV1517" s="229" t="s">
        <v>3886</v>
      </c>
      <c r="AMW1517" s="229" t="s">
        <v>386</v>
      </c>
      <c r="AMX1517" s="229" t="s">
        <v>387</v>
      </c>
      <c r="AMY1517" s="229" t="s">
        <v>3887</v>
      </c>
      <c r="AMZ1517" s="229" t="s">
        <v>1552</v>
      </c>
      <c r="ANA1517" s="229" t="s">
        <v>294</v>
      </c>
      <c r="ANB1517" s="229" t="s">
        <v>289</v>
      </c>
      <c r="ANC1517" s="229" t="s">
        <v>35</v>
      </c>
      <c r="AND1517" s="229" t="s">
        <v>26</v>
      </c>
      <c r="ANE1517" s="229" t="s">
        <v>78</v>
      </c>
      <c r="ANF1517" s="229" t="s">
        <v>3888</v>
      </c>
      <c r="ANG1517" s="229" t="s">
        <v>233</v>
      </c>
      <c r="ANH1517" s="229" t="s">
        <v>3889</v>
      </c>
      <c r="ANI1517" s="229" t="s">
        <v>219</v>
      </c>
      <c r="ANJ1517" s="229" t="s">
        <v>220</v>
      </c>
      <c r="ANK1517" s="229" t="s">
        <v>172</v>
      </c>
      <c r="ANL1517" s="229" t="s">
        <v>310</v>
      </c>
      <c r="ANM1517" s="229" t="s">
        <v>227</v>
      </c>
      <c r="ANQ1517" s="229">
        <v>2024</v>
      </c>
      <c r="ANR1517" s="229" t="s">
        <v>57</v>
      </c>
      <c r="ANS1517" s="229" t="s">
        <v>3882</v>
      </c>
      <c r="ANT1517" s="229">
        <v>12966330</v>
      </c>
      <c r="ANU1517" s="229" t="s">
        <v>3883</v>
      </c>
      <c r="ANV1517" s="229" t="s">
        <v>310</v>
      </c>
      <c r="ANW1517" s="229" t="s">
        <v>3884</v>
      </c>
      <c r="ANX1517" s="229" t="s">
        <v>430</v>
      </c>
      <c r="ANY1517" s="229" t="s">
        <v>52</v>
      </c>
      <c r="ANZ1517" s="229" t="s">
        <v>3885</v>
      </c>
      <c r="AOB1517" s="229" t="s">
        <v>3886</v>
      </c>
      <c r="AOC1517" s="229" t="s">
        <v>386</v>
      </c>
      <c r="AOD1517" s="229" t="s">
        <v>387</v>
      </c>
      <c r="AOE1517" s="229" t="s">
        <v>3887</v>
      </c>
      <c r="AOF1517" s="229" t="s">
        <v>1552</v>
      </c>
      <c r="AOG1517" s="229" t="s">
        <v>294</v>
      </c>
      <c r="AOH1517" s="229" t="s">
        <v>289</v>
      </c>
      <c r="AOI1517" s="229" t="s">
        <v>35</v>
      </c>
      <c r="AOJ1517" s="229" t="s">
        <v>26</v>
      </c>
      <c r="AOK1517" s="229" t="s">
        <v>78</v>
      </c>
      <c r="AOL1517" s="229" t="s">
        <v>3888</v>
      </c>
      <c r="AOM1517" s="229" t="s">
        <v>233</v>
      </c>
      <c r="AON1517" s="229" t="s">
        <v>3889</v>
      </c>
      <c r="AOO1517" s="229" t="s">
        <v>219</v>
      </c>
      <c r="AOP1517" s="229" t="s">
        <v>220</v>
      </c>
      <c r="AOQ1517" s="229" t="s">
        <v>172</v>
      </c>
      <c r="AOR1517" s="229" t="s">
        <v>310</v>
      </c>
      <c r="AOS1517" s="229" t="s">
        <v>227</v>
      </c>
      <c r="AOW1517" s="229">
        <v>2024</v>
      </c>
      <c r="AOX1517" s="229" t="s">
        <v>57</v>
      </c>
      <c r="AOY1517" s="229" t="s">
        <v>3882</v>
      </c>
      <c r="AOZ1517" s="229">
        <v>12966330</v>
      </c>
      <c r="APA1517" s="229" t="s">
        <v>3883</v>
      </c>
      <c r="APB1517" s="229" t="s">
        <v>310</v>
      </c>
      <c r="APC1517" s="229" t="s">
        <v>3884</v>
      </c>
      <c r="APD1517" s="229" t="s">
        <v>430</v>
      </c>
      <c r="APE1517" s="229" t="s">
        <v>52</v>
      </c>
      <c r="APF1517" s="229" t="s">
        <v>3885</v>
      </c>
      <c r="APH1517" s="229" t="s">
        <v>3886</v>
      </c>
      <c r="API1517" s="229" t="s">
        <v>386</v>
      </c>
      <c r="APJ1517" s="229" t="s">
        <v>387</v>
      </c>
      <c r="APK1517" s="229" t="s">
        <v>3887</v>
      </c>
      <c r="APL1517" s="229" t="s">
        <v>1552</v>
      </c>
      <c r="APM1517" s="229" t="s">
        <v>294</v>
      </c>
      <c r="APN1517" s="229" t="s">
        <v>289</v>
      </c>
      <c r="APO1517" s="229" t="s">
        <v>35</v>
      </c>
      <c r="APP1517" s="229" t="s">
        <v>26</v>
      </c>
      <c r="APQ1517" s="229" t="s">
        <v>78</v>
      </c>
      <c r="APR1517" s="229" t="s">
        <v>3888</v>
      </c>
      <c r="APS1517" s="229" t="s">
        <v>233</v>
      </c>
      <c r="APT1517" s="229" t="s">
        <v>3889</v>
      </c>
      <c r="APU1517" s="229" t="s">
        <v>219</v>
      </c>
      <c r="APV1517" s="229" t="s">
        <v>220</v>
      </c>
      <c r="APW1517" s="229" t="s">
        <v>172</v>
      </c>
      <c r="APX1517" s="229" t="s">
        <v>310</v>
      </c>
      <c r="APY1517" s="229" t="s">
        <v>227</v>
      </c>
      <c r="AQC1517" s="229">
        <v>2024</v>
      </c>
      <c r="AQD1517" s="229" t="s">
        <v>57</v>
      </c>
      <c r="AQE1517" s="229" t="s">
        <v>3882</v>
      </c>
      <c r="AQF1517" s="229">
        <v>12966330</v>
      </c>
      <c r="AQG1517" s="229" t="s">
        <v>3883</v>
      </c>
      <c r="AQH1517" s="229" t="s">
        <v>310</v>
      </c>
      <c r="AQI1517" s="229" t="s">
        <v>3884</v>
      </c>
      <c r="AQJ1517" s="229" t="s">
        <v>430</v>
      </c>
      <c r="AQK1517" s="229" t="s">
        <v>52</v>
      </c>
      <c r="AQL1517" s="229" t="s">
        <v>3885</v>
      </c>
      <c r="AQN1517" s="229" t="s">
        <v>3886</v>
      </c>
      <c r="AQO1517" s="229" t="s">
        <v>386</v>
      </c>
      <c r="AQP1517" s="229" t="s">
        <v>387</v>
      </c>
      <c r="AQQ1517" s="229" t="s">
        <v>3887</v>
      </c>
      <c r="AQR1517" s="229" t="s">
        <v>1552</v>
      </c>
      <c r="AQS1517" s="229" t="s">
        <v>294</v>
      </c>
      <c r="AQT1517" s="229" t="s">
        <v>289</v>
      </c>
      <c r="AQU1517" s="229" t="s">
        <v>35</v>
      </c>
      <c r="AQV1517" s="229" t="s">
        <v>26</v>
      </c>
      <c r="AQW1517" s="229" t="s">
        <v>78</v>
      </c>
      <c r="AQX1517" s="229" t="s">
        <v>3888</v>
      </c>
      <c r="AQY1517" s="229" t="s">
        <v>233</v>
      </c>
      <c r="AQZ1517" s="229" t="s">
        <v>3889</v>
      </c>
      <c r="ARA1517" s="229" t="s">
        <v>219</v>
      </c>
      <c r="ARB1517" s="229" t="s">
        <v>220</v>
      </c>
      <c r="ARC1517" s="229" t="s">
        <v>172</v>
      </c>
      <c r="ARD1517" s="229" t="s">
        <v>310</v>
      </c>
      <c r="ARE1517" s="229" t="s">
        <v>227</v>
      </c>
      <c r="ARI1517" s="229">
        <v>2024</v>
      </c>
      <c r="ARJ1517" s="229" t="s">
        <v>57</v>
      </c>
      <c r="ARK1517" s="229" t="s">
        <v>3882</v>
      </c>
      <c r="ARL1517" s="229">
        <v>12966330</v>
      </c>
      <c r="ARM1517" s="229" t="s">
        <v>3883</v>
      </c>
      <c r="ARN1517" s="229" t="s">
        <v>310</v>
      </c>
      <c r="ARO1517" s="229" t="s">
        <v>3884</v>
      </c>
      <c r="ARP1517" s="229" t="s">
        <v>430</v>
      </c>
      <c r="ARQ1517" s="229" t="s">
        <v>52</v>
      </c>
      <c r="ARR1517" s="229" t="s">
        <v>3885</v>
      </c>
      <c r="ART1517" s="229" t="s">
        <v>3886</v>
      </c>
      <c r="ARU1517" s="229" t="s">
        <v>386</v>
      </c>
      <c r="ARV1517" s="229" t="s">
        <v>387</v>
      </c>
      <c r="ARW1517" s="229" t="s">
        <v>3887</v>
      </c>
      <c r="ARX1517" s="229" t="s">
        <v>1552</v>
      </c>
      <c r="ARY1517" s="229" t="s">
        <v>294</v>
      </c>
      <c r="ARZ1517" s="229" t="s">
        <v>289</v>
      </c>
      <c r="ASA1517" s="229" t="s">
        <v>35</v>
      </c>
      <c r="ASB1517" s="229" t="s">
        <v>26</v>
      </c>
      <c r="ASC1517" s="229" t="s">
        <v>78</v>
      </c>
      <c r="ASD1517" s="229" t="s">
        <v>3888</v>
      </c>
      <c r="ASE1517" s="229" t="s">
        <v>233</v>
      </c>
      <c r="ASF1517" s="229" t="s">
        <v>3889</v>
      </c>
      <c r="ASG1517" s="229" t="s">
        <v>219</v>
      </c>
      <c r="ASH1517" s="229" t="s">
        <v>220</v>
      </c>
      <c r="ASI1517" s="229" t="s">
        <v>172</v>
      </c>
      <c r="ASJ1517" s="229" t="s">
        <v>310</v>
      </c>
      <c r="ASK1517" s="229" t="s">
        <v>227</v>
      </c>
      <c r="ASO1517" s="229">
        <v>2024</v>
      </c>
      <c r="ASP1517" s="229" t="s">
        <v>57</v>
      </c>
      <c r="ASQ1517" s="229" t="s">
        <v>3882</v>
      </c>
      <c r="ASR1517" s="229">
        <v>12966330</v>
      </c>
      <c r="ASS1517" s="229" t="s">
        <v>3883</v>
      </c>
      <c r="AST1517" s="229" t="s">
        <v>310</v>
      </c>
      <c r="ASU1517" s="229" t="s">
        <v>3884</v>
      </c>
      <c r="ASV1517" s="229" t="s">
        <v>430</v>
      </c>
      <c r="ASW1517" s="229" t="s">
        <v>52</v>
      </c>
      <c r="ASX1517" s="229" t="s">
        <v>3885</v>
      </c>
      <c r="ASZ1517" s="229" t="s">
        <v>3886</v>
      </c>
      <c r="ATA1517" s="229" t="s">
        <v>386</v>
      </c>
      <c r="ATB1517" s="229" t="s">
        <v>387</v>
      </c>
      <c r="ATC1517" s="229" t="s">
        <v>3887</v>
      </c>
      <c r="ATD1517" s="229" t="s">
        <v>1552</v>
      </c>
      <c r="ATE1517" s="229" t="s">
        <v>294</v>
      </c>
      <c r="ATF1517" s="229" t="s">
        <v>289</v>
      </c>
      <c r="ATG1517" s="229" t="s">
        <v>35</v>
      </c>
      <c r="ATH1517" s="229" t="s">
        <v>26</v>
      </c>
      <c r="ATI1517" s="229" t="s">
        <v>78</v>
      </c>
      <c r="ATJ1517" s="229" t="s">
        <v>3888</v>
      </c>
      <c r="ATK1517" s="229" t="s">
        <v>233</v>
      </c>
      <c r="ATL1517" s="229" t="s">
        <v>3889</v>
      </c>
      <c r="ATM1517" s="229" t="s">
        <v>219</v>
      </c>
      <c r="ATN1517" s="229" t="s">
        <v>220</v>
      </c>
      <c r="ATO1517" s="229" t="s">
        <v>172</v>
      </c>
      <c r="ATP1517" s="229" t="s">
        <v>310</v>
      </c>
      <c r="ATQ1517" s="229" t="s">
        <v>227</v>
      </c>
      <c r="ATU1517" s="229">
        <v>2024</v>
      </c>
      <c r="ATV1517" s="229" t="s">
        <v>57</v>
      </c>
      <c r="ATW1517" s="229" t="s">
        <v>3882</v>
      </c>
      <c r="ATX1517" s="229">
        <v>12966330</v>
      </c>
      <c r="ATY1517" s="229" t="s">
        <v>3883</v>
      </c>
      <c r="ATZ1517" s="229" t="s">
        <v>310</v>
      </c>
      <c r="AUA1517" s="229" t="s">
        <v>3884</v>
      </c>
      <c r="AUB1517" s="229" t="s">
        <v>430</v>
      </c>
      <c r="AUC1517" s="229" t="s">
        <v>52</v>
      </c>
      <c r="AUD1517" s="229" t="s">
        <v>3885</v>
      </c>
      <c r="AUF1517" s="229" t="s">
        <v>3886</v>
      </c>
      <c r="AUG1517" s="229" t="s">
        <v>386</v>
      </c>
      <c r="AUH1517" s="229" t="s">
        <v>387</v>
      </c>
      <c r="AUI1517" s="229" t="s">
        <v>3887</v>
      </c>
      <c r="AUJ1517" s="229" t="s">
        <v>1552</v>
      </c>
      <c r="AUK1517" s="229" t="s">
        <v>294</v>
      </c>
      <c r="AUL1517" s="229" t="s">
        <v>289</v>
      </c>
      <c r="AUM1517" s="229" t="s">
        <v>35</v>
      </c>
      <c r="AUN1517" s="229" t="s">
        <v>26</v>
      </c>
      <c r="AUO1517" s="229" t="s">
        <v>78</v>
      </c>
      <c r="AUP1517" s="229" t="s">
        <v>3888</v>
      </c>
      <c r="AUQ1517" s="229" t="s">
        <v>233</v>
      </c>
      <c r="AUR1517" s="229" t="s">
        <v>3889</v>
      </c>
      <c r="AUS1517" s="229" t="s">
        <v>219</v>
      </c>
      <c r="AUT1517" s="229" t="s">
        <v>220</v>
      </c>
      <c r="AUU1517" s="229" t="s">
        <v>172</v>
      </c>
      <c r="AUV1517" s="229" t="s">
        <v>310</v>
      </c>
      <c r="AUW1517" s="229" t="s">
        <v>227</v>
      </c>
      <c r="AVA1517" s="229">
        <v>2024</v>
      </c>
      <c r="AVB1517" s="229" t="s">
        <v>57</v>
      </c>
      <c r="AVC1517" s="229" t="s">
        <v>3882</v>
      </c>
      <c r="AVD1517" s="229">
        <v>12966330</v>
      </c>
      <c r="AVE1517" s="229" t="s">
        <v>3883</v>
      </c>
      <c r="AVF1517" s="229" t="s">
        <v>310</v>
      </c>
      <c r="AVG1517" s="229" t="s">
        <v>3884</v>
      </c>
      <c r="AVH1517" s="229" t="s">
        <v>430</v>
      </c>
      <c r="AVI1517" s="229" t="s">
        <v>52</v>
      </c>
      <c r="AVJ1517" s="229" t="s">
        <v>3885</v>
      </c>
      <c r="AVL1517" s="229" t="s">
        <v>3886</v>
      </c>
      <c r="AVM1517" s="229" t="s">
        <v>386</v>
      </c>
      <c r="AVN1517" s="229" t="s">
        <v>387</v>
      </c>
      <c r="AVO1517" s="229" t="s">
        <v>3887</v>
      </c>
      <c r="AVP1517" s="229" t="s">
        <v>1552</v>
      </c>
      <c r="AVQ1517" s="229" t="s">
        <v>294</v>
      </c>
      <c r="AVR1517" s="229" t="s">
        <v>289</v>
      </c>
      <c r="AVS1517" s="229" t="s">
        <v>35</v>
      </c>
      <c r="AVT1517" s="229" t="s">
        <v>26</v>
      </c>
      <c r="AVU1517" s="229" t="s">
        <v>78</v>
      </c>
      <c r="AVV1517" s="229" t="s">
        <v>3888</v>
      </c>
      <c r="AVW1517" s="229" t="s">
        <v>233</v>
      </c>
      <c r="AVX1517" s="229" t="s">
        <v>3889</v>
      </c>
      <c r="AVY1517" s="229" t="s">
        <v>219</v>
      </c>
      <c r="AVZ1517" s="229" t="s">
        <v>220</v>
      </c>
      <c r="AWA1517" s="229" t="s">
        <v>172</v>
      </c>
      <c r="AWB1517" s="229" t="s">
        <v>310</v>
      </c>
      <c r="AWC1517" s="229" t="s">
        <v>227</v>
      </c>
      <c r="AWG1517" s="229">
        <v>2024</v>
      </c>
      <c r="AWH1517" s="229" t="s">
        <v>57</v>
      </c>
      <c r="AWI1517" s="229" t="s">
        <v>3882</v>
      </c>
      <c r="AWJ1517" s="229">
        <v>12966330</v>
      </c>
      <c r="AWK1517" s="229" t="s">
        <v>3883</v>
      </c>
      <c r="AWL1517" s="229" t="s">
        <v>310</v>
      </c>
      <c r="AWM1517" s="229" t="s">
        <v>3884</v>
      </c>
      <c r="AWN1517" s="229" t="s">
        <v>430</v>
      </c>
      <c r="AWO1517" s="229" t="s">
        <v>52</v>
      </c>
      <c r="AWP1517" s="229" t="s">
        <v>3885</v>
      </c>
      <c r="AWR1517" s="229" t="s">
        <v>3886</v>
      </c>
      <c r="AWS1517" s="229" t="s">
        <v>386</v>
      </c>
      <c r="AWT1517" s="229" t="s">
        <v>387</v>
      </c>
      <c r="AWU1517" s="229" t="s">
        <v>3887</v>
      </c>
      <c r="AWV1517" s="229" t="s">
        <v>1552</v>
      </c>
      <c r="AWW1517" s="229" t="s">
        <v>294</v>
      </c>
      <c r="AWX1517" s="229" t="s">
        <v>289</v>
      </c>
      <c r="AWY1517" s="229" t="s">
        <v>35</v>
      </c>
      <c r="AWZ1517" s="229" t="s">
        <v>26</v>
      </c>
      <c r="AXA1517" s="229" t="s">
        <v>78</v>
      </c>
      <c r="AXB1517" s="229" t="s">
        <v>3888</v>
      </c>
      <c r="AXC1517" s="229" t="s">
        <v>233</v>
      </c>
      <c r="AXD1517" s="229" t="s">
        <v>3889</v>
      </c>
      <c r="AXE1517" s="229" t="s">
        <v>219</v>
      </c>
      <c r="AXF1517" s="229" t="s">
        <v>220</v>
      </c>
      <c r="AXG1517" s="229" t="s">
        <v>172</v>
      </c>
      <c r="AXH1517" s="229" t="s">
        <v>310</v>
      </c>
      <c r="AXI1517" s="229" t="s">
        <v>227</v>
      </c>
      <c r="AXM1517" s="229">
        <v>2024</v>
      </c>
      <c r="AXN1517" s="229" t="s">
        <v>57</v>
      </c>
      <c r="AXO1517" s="229" t="s">
        <v>3882</v>
      </c>
      <c r="AXP1517" s="229">
        <v>12966330</v>
      </c>
      <c r="AXQ1517" s="229" t="s">
        <v>3883</v>
      </c>
      <c r="AXR1517" s="229" t="s">
        <v>310</v>
      </c>
      <c r="AXS1517" s="229" t="s">
        <v>3884</v>
      </c>
      <c r="AXT1517" s="229" t="s">
        <v>430</v>
      </c>
      <c r="AXU1517" s="229" t="s">
        <v>52</v>
      </c>
      <c r="AXV1517" s="229" t="s">
        <v>3885</v>
      </c>
      <c r="AXX1517" s="229" t="s">
        <v>3886</v>
      </c>
      <c r="AXY1517" s="229" t="s">
        <v>386</v>
      </c>
      <c r="AXZ1517" s="229" t="s">
        <v>387</v>
      </c>
      <c r="AYA1517" s="229" t="s">
        <v>3887</v>
      </c>
      <c r="AYB1517" s="229" t="s">
        <v>1552</v>
      </c>
      <c r="AYC1517" s="229" t="s">
        <v>294</v>
      </c>
      <c r="AYD1517" s="229" t="s">
        <v>289</v>
      </c>
      <c r="AYE1517" s="229" t="s">
        <v>35</v>
      </c>
      <c r="AYF1517" s="229" t="s">
        <v>26</v>
      </c>
      <c r="AYG1517" s="229" t="s">
        <v>78</v>
      </c>
      <c r="AYH1517" s="229" t="s">
        <v>3888</v>
      </c>
      <c r="AYI1517" s="229" t="s">
        <v>233</v>
      </c>
      <c r="AYJ1517" s="229" t="s">
        <v>3889</v>
      </c>
      <c r="AYK1517" s="229" t="s">
        <v>219</v>
      </c>
      <c r="AYL1517" s="229" t="s">
        <v>220</v>
      </c>
      <c r="AYM1517" s="229" t="s">
        <v>172</v>
      </c>
      <c r="AYN1517" s="229" t="s">
        <v>310</v>
      </c>
      <c r="AYO1517" s="229" t="s">
        <v>227</v>
      </c>
      <c r="AYS1517" s="229">
        <v>2024</v>
      </c>
      <c r="AYT1517" s="229" t="s">
        <v>57</v>
      </c>
      <c r="AYU1517" s="229" t="s">
        <v>3882</v>
      </c>
      <c r="AYV1517" s="229">
        <v>12966330</v>
      </c>
      <c r="AYW1517" s="229" t="s">
        <v>3883</v>
      </c>
      <c r="AYX1517" s="229" t="s">
        <v>310</v>
      </c>
      <c r="AYY1517" s="229" t="s">
        <v>3884</v>
      </c>
      <c r="AYZ1517" s="229" t="s">
        <v>430</v>
      </c>
      <c r="AZA1517" s="229" t="s">
        <v>52</v>
      </c>
      <c r="AZB1517" s="229" t="s">
        <v>3885</v>
      </c>
      <c r="AZD1517" s="229" t="s">
        <v>3886</v>
      </c>
      <c r="AZE1517" s="229" t="s">
        <v>386</v>
      </c>
      <c r="AZF1517" s="229" t="s">
        <v>387</v>
      </c>
      <c r="AZG1517" s="229" t="s">
        <v>3887</v>
      </c>
      <c r="AZH1517" s="229" t="s">
        <v>1552</v>
      </c>
      <c r="AZI1517" s="229" t="s">
        <v>294</v>
      </c>
      <c r="AZJ1517" s="229" t="s">
        <v>289</v>
      </c>
      <c r="AZK1517" s="229" t="s">
        <v>35</v>
      </c>
      <c r="AZL1517" s="229" t="s">
        <v>26</v>
      </c>
      <c r="AZM1517" s="229" t="s">
        <v>78</v>
      </c>
      <c r="AZN1517" s="229" t="s">
        <v>3888</v>
      </c>
      <c r="AZO1517" s="229" t="s">
        <v>233</v>
      </c>
      <c r="AZP1517" s="229" t="s">
        <v>3889</v>
      </c>
      <c r="AZQ1517" s="229" t="s">
        <v>219</v>
      </c>
      <c r="AZR1517" s="229" t="s">
        <v>220</v>
      </c>
      <c r="AZS1517" s="229" t="s">
        <v>172</v>
      </c>
      <c r="AZT1517" s="229" t="s">
        <v>310</v>
      </c>
      <c r="AZU1517" s="229" t="s">
        <v>227</v>
      </c>
      <c r="AZY1517" s="229">
        <v>2024</v>
      </c>
      <c r="AZZ1517" s="229" t="s">
        <v>57</v>
      </c>
      <c r="BAA1517" s="229" t="s">
        <v>3882</v>
      </c>
      <c r="BAB1517" s="229">
        <v>12966330</v>
      </c>
      <c r="BAC1517" s="229" t="s">
        <v>3883</v>
      </c>
      <c r="BAD1517" s="229" t="s">
        <v>310</v>
      </c>
      <c r="BAE1517" s="229" t="s">
        <v>3884</v>
      </c>
      <c r="BAF1517" s="229" t="s">
        <v>430</v>
      </c>
      <c r="BAG1517" s="229" t="s">
        <v>52</v>
      </c>
      <c r="BAH1517" s="229" t="s">
        <v>3885</v>
      </c>
      <c r="BAJ1517" s="229" t="s">
        <v>3886</v>
      </c>
      <c r="BAK1517" s="229" t="s">
        <v>386</v>
      </c>
      <c r="BAL1517" s="229" t="s">
        <v>387</v>
      </c>
      <c r="BAM1517" s="229" t="s">
        <v>3887</v>
      </c>
      <c r="BAN1517" s="229" t="s">
        <v>1552</v>
      </c>
      <c r="BAO1517" s="229" t="s">
        <v>294</v>
      </c>
      <c r="BAP1517" s="229" t="s">
        <v>289</v>
      </c>
      <c r="BAQ1517" s="229" t="s">
        <v>35</v>
      </c>
      <c r="BAR1517" s="229" t="s">
        <v>26</v>
      </c>
      <c r="BAS1517" s="229" t="s">
        <v>78</v>
      </c>
      <c r="BAT1517" s="229" t="s">
        <v>3888</v>
      </c>
      <c r="BAU1517" s="229" t="s">
        <v>233</v>
      </c>
      <c r="BAV1517" s="229" t="s">
        <v>3889</v>
      </c>
      <c r="BAW1517" s="229" t="s">
        <v>219</v>
      </c>
      <c r="BAX1517" s="229" t="s">
        <v>220</v>
      </c>
      <c r="BAY1517" s="229" t="s">
        <v>172</v>
      </c>
      <c r="BAZ1517" s="229" t="s">
        <v>310</v>
      </c>
      <c r="BBA1517" s="229" t="s">
        <v>227</v>
      </c>
      <c r="BBE1517" s="229">
        <v>2024</v>
      </c>
      <c r="BBF1517" s="229" t="s">
        <v>57</v>
      </c>
      <c r="BBG1517" s="229" t="s">
        <v>3882</v>
      </c>
      <c r="BBH1517" s="229">
        <v>12966330</v>
      </c>
      <c r="BBI1517" s="229" t="s">
        <v>3883</v>
      </c>
      <c r="BBJ1517" s="229" t="s">
        <v>310</v>
      </c>
      <c r="BBK1517" s="229" t="s">
        <v>3884</v>
      </c>
      <c r="BBL1517" s="229" t="s">
        <v>430</v>
      </c>
      <c r="BBM1517" s="229" t="s">
        <v>52</v>
      </c>
      <c r="BBN1517" s="229" t="s">
        <v>3885</v>
      </c>
      <c r="BBP1517" s="229" t="s">
        <v>3886</v>
      </c>
      <c r="BBQ1517" s="229" t="s">
        <v>386</v>
      </c>
      <c r="BBR1517" s="229" t="s">
        <v>387</v>
      </c>
      <c r="BBS1517" s="229" t="s">
        <v>3887</v>
      </c>
      <c r="BBT1517" s="229" t="s">
        <v>1552</v>
      </c>
      <c r="BBU1517" s="229" t="s">
        <v>294</v>
      </c>
      <c r="BBV1517" s="229" t="s">
        <v>289</v>
      </c>
      <c r="BBW1517" s="229" t="s">
        <v>35</v>
      </c>
      <c r="BBX1517" s="229" t="s">
        <v>26</v>
      </c>
      <c r="BBY1517" s="229" t="s">
        <v>78</v>
      </c>
      <c r="BBZ1517" s="229" t="s">
        <v>3888</v>
      </c>
      <c r="BCA1517" s="229" t="s">
        <v>233</v>
      </c>
      <c r="BCB1517" s="229" t="s">
        <v>3889</v>
      </c>
      <c r="BCC1517" s="229" t="s">
        <v>219</v>
      </c>
      <c r="BCD1517" s="229" t="s">
        <v>220</v>
      </c>
      <c r="BCE1517" s="229" t="s">
        <v>172</v>
      </c>
      <c r="BCF1517" s="229" t="s">
        <v>310</v>
      </c>
      <c r="BCG1517" s="229" t="s">
        <v>227</v>
      </c>
      <c r="BCK1517" s="229">
        <v>2024</v>
      </c>
      <c r="BCL1517" s="229" t="s">
        <v>57</v>
      </c>
      <c r="BCM1517" s="229" t="s">
        <v>3882</v>
      </c>
      <c r="BCN1517" s="229">
        <v>12966330</v>
      </c>
      <c r="BCO1517" s="229" t="s">
        <v>3883</v>
      </c>
      <c r="BCP1517" s="229" t="s">
        <v>310</v>
      </c>
      <c r="BCQ1517" s="229" t="s">
        <v>3884</v>
      </c>
      <c r="BCR1517" s="229" t="s">
        <v>430</v>
      </c>
      <c r="BCS1517" s="229" t="s">
        <v>52</v>
      </c>
      <c r="BCT1517" s="229" t="s">
        <v>3885</v>
      </c>
      <c r="BCV1517" s="229" t="s">
        <v>3886</v>
      </c>
      <c r="BCW1517" s="229" t="s">
        <v>386</v>
      </c>
      <c r="BCX1517" s="229" t="s">
        <v>387</v>
      </c>
      <c r="BCY1517" s="229" t="s">
        <v>3887</v>
      </c>
      <c r="BCZ1517" s="229" t="s">
        <v>1552</v>
      </c>
      <c r="BDA1517" s="229" t="s">
        <v>294</v>
      </c>
      <c r="BDB1517" s="229" t="s">
        <v>289</v>
      </c>
      <c r="BDC1517" s="229" t="s">
        <v>35</v>
      </c>
      <c r="BDD1517" s="229" t="s">
        <v>26</v>
      </c>
      <c r="BDE1517" s="229" t="s">
        <v>78</v>
      </c>
      <c r="BDF1517" s="229" t="s">
        <v>3888</v>
      </c>
      <c r="BDG1517" s="229" t="s">
        <v>233</v>
      </c>
      <c r="BDH1517" s="229" t="s">
        <v>3889</v>
      </c>
      <c r="BDI1517" s="229" t="s">
        <v>219</v>
      </c>
      <c r="BDJ1517" s="229" t="s">
        <v>220</v>
      </c>
      <c r="BDK1517" s="229" t="s">
        <v>172</v>
      </c>
      <c r="BDL1517" s="229" t="s">
        <v>310</v>
      </c>
      <c r="BDM1517" s="229" t="s">
        <v>227</v>
      </c>
      <c r="BDQ1517" s="229">
        <v>2024</v>
      </c>
      <c r="BDR1517" s="229" t="s">
        <v>57</v>
      </c>
      <c r="BDS1517" s="229" t="s">
        <v>3882</v>
      </c>
      <c r="BDT1517" s="229">
        <v>12966330</v>
      </c>
      <c r="BDU1517" s="229" t="s">
        <v>3883</v>
      </c>
      <c r="BDV1517" s="229" t="s">
        <v>310</v>
      </c>
      <c r="BDW1517" s="229" t="s">
        <v>3884</v>
      </c>
      <c r="BDX1517" s="229" t="s">
        <v>430</v>
      </c>
      <c r="BDY1517" s="229" t="s">
        <v>52</v>
      </c>
      <c r="BDZ1517" s="229" t="s">
        <v>3885</v>
      </c>
      <c r="BEB1517" s="229" t="s">
        <v>3886</v>
      </c>
      <c r="BEC1517" s="229" t="s">
        <v>386</v>
      </c>
      <c r="BED1517" s="229" t="s">
        <v>387</v>
      </c>
      <c r="BEE1517" s="229" t="s">
        <v>3887</v>
      </c>
      <c r="BEF1517" s="229" t="s">
        <v>1552</v>
      </c>
      <c r="BEG1517" s="229" t="s">
        <v>294</v>
      </c>
      <c r="BEH1517" s="229" t="s">
        <v>289</v>
      </c>
      <c r="BEI1517" s="229" t="s">
        <v>35</v>
      </c>
      <c r="BEJ1517" s="229" t="s">
        <v>26</v>
      </c>
      <c r="BEK1517" s="229" t="s">
        <v>78</v>
      </c>
      <c r="BEL1517" s="229" t="s">
        <v>3888</v>
      </c>
      <c r="BEM1517" s="229" t="s">
        <v>233</v>
      </c>
      <c r="BEN1517" s="229" t="s">
        <v>3889</v>
      </c>
      <c r="BEO1517" s="229" t="s">
        <v>219</v>
      </c>
      <c r="BEP1517" s="229" t="s">
        <v>220</v>
      </c>
      <c r="BEQ1517" s="229" t="s">
        <v>172</v>
      </c>
      <c r="BER1517" s="229" t="s">
        <v>310</v>
      </c>
      <c r="BES1517" s="229" t="s">
        <v>227</v>
      </c>
      <c r="BEW1517" s="229">
        <v>2024</v>
      </c>
      <c r="BEX1517" s="229" t="s">
        <v>57</v>
      </c>
      <c r="BEY1517" s="229" t="s">
        <v>3882</v>
      </c>
      <c r="BEZ1517" s="229">
        <v>12966330</v>
      </c>
      <c r="BFA1517" s="229" t="s">
        <v>3883</v>
      </c>
      <c r="BFB1517" s="229" t="s">
        <v>310</v>
      </c>
      <c r="BFC1517" s="229" t="s">
        <v>3884</v>
      </c>
      <c r="BFD1517" s="229" t="s">
        <v>430</v>
      </c>
      <c r="BFE1517" s="229" t="s">
        <v>52</v>
      </c>
      <c r="BFF1517" s="229" t="s">
        <v>3885</v>
      </c>
      <c r="BFH1517" s="229" t="s">
        <v>3886</v>
      </c>
      <c r="BFI1517" s="229" t="s">
        <v>386</v>
      </c>
      <c r="BFJ1517" s="229" t="s">
        <v>387</v>
      </c>
      <c r="BFK1517" s="229" t="s">
        <v>3887</v>
      </c>
      <c r="BFL1517" s="229" t="s">
        <v>1552</v>
      </c>
      <c r="BFM1517" s="229" t="s">
        <v>294</v>
      </c>
      <c r="BFN1517" s="229" t="s">
        <v>289</v>
      </c>
      <c r="BFO1517" s="229" t="s">
        <v>35</v>
      </c>
      <c r="BFP1517" s="229" t="s">
        <v>26</v>
      </c>
      <c r="BFQ1517" s="229" t="s">
        <v>78</v>
      </c>
      <c r="BFR1517" s="229" t="s">
        <v>3888</v>
      </c>
      <c r="BFS1517" s="229" t="s">
        <v>233</v>
      </c>
      <c r="BFT1517" s="229" t="s">
        <v>3889</v>
      </c>
      <c r="BFU1517" s="229" t="s">
        <v>219</v>
      </c>
      <c r="BFV1517" s="229" t="s">
        <v>220</v>
      </c>
      <c r="BFW1517" s="229" t="s">
        <v>172</v>
      </c>
      <c r="BFX1517" s="229" t="s">
        <v>310</v>
      </c>
      <c r="BFY1517" s="229" t="s">
        <v>227</v>
      </c>
      <c r="BGC1517" s="229">
        <v>2024</v>
      </c>
      <c r="BGD1517" s="229" t="s">
        <v>57</v>
      </c>
      <c r="BGE1517" s="229" t="s">
        <v>3882</v>
      </c>
      <c r="BGF1517" s="229">
        <v>12966330</v>
      </c>
      <c r="BGG1517" s="229" t="s">
        <v>3883</v>
      </c>
      <c r="BGH1517" s="229" t="s">
        <v>310</v>
      </c>
      <c r="BGI1517" s="229" t="s">
        <v>3884</v>
      </c>
      <c r="BGJ1517" s="229" t="s">
        <v>430</v>
      </c>
      <c r="BGK1517" s="229" t="s">
        <v>52</v>
      </c>
      <c r="BGL1517" s="229" t="s">
        <v>3885</v>
      </c>
      <c r="BGN1517" s="229" t="s">
        <v>3886</v>
      </c>
      <c r="BGO1517" s="229" t="s">
        <v>386</v>
      </c>
      <c r="BGP1517" s="229" t="s">
        <v>387</v>
      </c>
      <c r="BGQ1517" s="229" t="s">
        <v>3887</v>
      </c>
      <c r="BGR1517" s="229" t="s">
        <v>1552</v>
      </c>
      <c r="BGS1517" s="229" t="s">
        <v>294</v>
      </c>
      <c r="BGT1517" s="229" t="s">
        <v>289</v>
      </c>
      <c r="BGU1517" s="229" t="s">
        <v>35</v>
      </c>
      <c r="BGV1517" s="229" t="s">
        <v>26</v>
      </c>
      <c r="BGW1517" s="229" t="s">
        <v>78</v>
      </c>
      <c r="BGX1517" s="229" t="s">
        <v>3888</v>
      </c>
      <c r="BGY1517" s="229" t="s">
        <v>233</v>
      </c>
      <c r="BGZ1517" s="229" t="s">
        <v>3889</v>
      </c>
      <c r="BHA1517" s="229" t="s">
        <v>219</v>
      </c>
      <c r="BHB1517" s="229" t="s">
        <v>220</v>
      </c>
      <c r="BHC1517" s="229" t="s">
        <v>172</v>
      </c>
      <c r="BHD1517" s="229" t="s">
        <v>310</v>
      </c>
      <c r="BHE1517" s="229" t="s">
        <v>227</v>
      </c>
      <c r="BHI1517" s="229">
        <v>2024</v>
      </c>
      <c r="BHJ1517" s="229" t="s">
        <v>57</v>
      </c>
      <c r="BHK1517" s="229" t="s">
        <v>3882</v>
      </c>
      <c r="BHL1517" s="229">
        <v>12966330</v>
      </c>
      <c r="BHM1517" s="229" t="s">
        <v>3883</v>
      </c>
      <c r="BHN1517" s="229" t="s">
        <v>310</v>
      </c>
      <c r="BHO1517" s="229" t="s">
        <v>3884</v>
      </c>
      <c r="BHP1517" s="229" t="s">
        <v>430</v>
      </c>
      <c r="BHQ1517" s="229" t="s">
        <v>52</v>
      </c>
      <c r="BHR1517" s="229" t="s">
        <v>3885</v>
      </c>
      <c r="BHT1517" s="229" t="s">
        <v>3886</v>
      </c>
      <c r="BHU1517" s="229" t="s">
        <v>386</v>
      </c>
      <c r="BHV1517" s="229" t="s">
        <v>387</v>
      </c>
      <c r="BHW1517" s="229" t="s">
        <v>3887</v>
      </c>
      <c r="BHX1517" s="229" t="s">
        <v>1552</v>
      </c>
      <c r="BHY1517" s="229" t="s">
        <v>294</v>
      </c>
      <c r="BHZ1517" s="229" t="s">
        <v>289</v>
      </c>
      <c r="BIA1517" s="229" t="s">
        <v>35</v>
      </c>
      <c r="BIB1517" s="229" t="s">
        <v>26</v>
      </c>
      <c r="BIC1517" s="229" t="s">
        <v>78</v>
      </c>
      <c r="BID1517" s="229" t="s">
        <v>3888</v>
      </c>
      <c r="BIE1517" s="229" t="s">
        <v>233</v>
      </c>
      <c r="BIF1517" s="229" t="s">
        <v>3889</v>
      </c>
      <c r="BIG1517" s="229" t="s">
        <v>219</v>
      </c>
      <c r="BIH1517" s="229" t="s">
        <v>220</v>
      </c>
      <c r="BII1517" s="229" t="s">
        <v>172</v>
      </c>
      <c r="BIJ1517" s="229" t="s">
        <v>310</v>
      </c>
      <c r="BIK1517" s="229" t="s">
        <v>227</v>
      </c>
      <c r="BIO1517" s="229">
        <v>2024</v>
      </c>
      <c r="BIP1517" s="229" t="s">
        <v>57</v>
      </c>
      <c r="BIQ1517" s="229" t="s">
        <v>3882</v>
      </c>
      <c r="BIR1517" s="229">
        <v>12966330</v>
      </c>
      <c r="BIS1517" s="229" t="s">
        <v>3883</v>
      </c>
      <c r="BIT1517" s="229" t="s">
        <v>310</v>
      </c>
      <c r="BIU1517" s="229" t="s">
        <v>3884</v>
      </c>
      <c r="BIV1517" s="229" t="s">
        <v>430</v>
      </c>
      <c r="BIW1517" s="229" t="s">
        <v>52</v>
      </c>
      <c r="BIX1517" s="229" t="s">
        <v>3885</v>
      </c>
      <c r="BIZ1517" s="229" t="s">
        <v>3886</v>
      </c>
      <c r="BJA1517" s="229" t="s">
        <v>386</v>
      </c>
      <c r="BJB1517" s="229" t="s">
        <v>387</v>
      </c>
      <c r="BJC1517" s="229" t="s">
        <v>3887</v>
      </c>
      <c r="BJD1517" s="229" t="s">
        <v>1552</v>
      </c>
      <c r="BJE1517" s="229" t="s">
        <v>294</v>
      </c>
      <c r="BJF1517" s="229" t="s">
        <v>289</v>
      </c>
      <c r="BJG1517" s="229" t="s">
        <v>35</v>
      </c>
      <c r="BJH1517" s="229" t="s">
        <v>26</v>
      </c>
      <c r="BJI1517" s="229" t="s">
        <v>78</v>
      </c>
      <c r="BJJ1517" s="229" t="s">
        <v>3888</v>
      </c>
      <c r="BJK1517" s="229" t="s">
        <v>233</v>
      </c>
      <c r="BJL1517" s="229" t="s">
        <v>3889</v>
      </c>
      <c r="BJM1517" s="229" t="s">
        <v>219</v>
      </c>
      <c r="BJN1517" s="229" t="s">
        <v>220</v>
      </c>
      <c r="BJO1517" s="229" t="s">
        <v>172</v>
      </c>
      <c r="BJP1517" s="229" t="s">
        <v>310</v>
      </c>
      <c r="BJQ1517" s="229" t="s">
        <v>227</v>
      </c>
      <c r="BJU1517" s="229">
        <v>2024</v>
      </c>
      <c r="BJV1517" s="229" t="s">
        <v>57</v>
      </c>
      <c r="BJW1517" s="229" t="s">
        <v>3882</v>
      </c>
      <c r="BJX1517" s="229">
        <v>12966330</v>
      </c>
      <c r="BJY1517" s="229" t="s">
        <v>3883</v>
      </c>
      <c r="BJZ1517" s="229" t="s">
        <v>310</v>
      </c>
      <c r="BKA1517" s="229" t="s">
        <v>3884</v>
      </c>
      <c r="BKB1517" s="229" t="s">
        <v>430</v>
      </c>
      <c r="BKC1517" s="229" t="s">
        <v>52</v>
      </c>
      <c r="BKD1517" s="229" t="s">
        <v>3885</v>
      </c>
      <c r="BKF1517" s="229" t="s">
        <v>3886</v>
      </c>
      <c r="BKG1517" s="229" t="s">
        <v>386</v>
      </c>
      <c r="BKH1517" s="229" t="s">
        <v>387</v>
      </c>
      <c r="BKI1517" s="229" t="s">
        <v>3887</v>
      </c>
      <c r="BKJ1517" s="229" t="s">
        <v>1552</v>
      </c>
      <c r="BKK1517" s="229" t="s">
        <v>294</v>
      </c>
      <c r="BKL1517" s="229" t="s">
        <v>289</v>
      </c>
      <c r="BKM1517" s="229" t="s">
        <v>35</v>
      </c>
      <c r="BKN1517" s="229" t="s">
        <v>26</v>
      </c>
      <c r="BKO1517" s="229" t="s">
        <v>78</v>
      </c>
      <c r="BKP1517" s="229" t="s">
        <v>3888</v>
      </c>
      <c r="BKQ1517" s="229" t="s">
        <v>233</v>
      </c>
      <c r="BKR1517" s="229" t="s">
        <v>3889</v>
      </c>
      <c r="BKS1517" s="229" t="s">
        <v>219</v>
      </c>
      <c r="BKT1517" s="229" t="s">
        <v>220</v>
      </c>
      <c r="BKU1517" s="229" t="s">
        <v>172</v>
      </c>
      <c r="BKV1517" s="229" t="s">
        <v>310</v>
      </c>
      <c r="BKW1517" s="229" t="s">
        <v>227</v>
      </c>
      <c r="BLA1517" s="229">
        <v>2024</v>
      </c>
      <c r="BLB1517" s="229" t="s">
        <v>57</v>
      </c>
      <c r="BLC1517" s="229" t="s">
        <v>3882</v>
      </c>
      <c r="BLD1517" s="229">
        <v>12966330</v>
      </c>
      <c r="BLE1517" s="229" t="s">
        <v>3883</v>
      </c>
      <c r="BLF1517" s="229" t="s">
        <v>310</v>
      </c>
      <c r="BLG1517" s="229" t="s">
        <v>3884</v>
      </c>
      <c r="BLH1517" s="229" t="s">
        <v>430</v>
      </c>
      <c r="BLI1517" s="229" t="s">
        <v>52</v>
      </c>
      <c r="BLJ1517" s="229" t="s">
        <v>3885</v>
      </c>
      <c r="BLL1517" s="229" t="s">
        <v>3886</v>
      </c>
      <c r="BLM1517" s="229" t="s">
        <v>386</v>
      </c>
      <c r="BLN1517" s="229" t="s">
        <v>387</v>
      </c>
      <c r="BLO1517" s="229" t="s">
        <v>3887</v>
      </c>
      <c r="BLP1517" s="229" t="s">
        <v>1552</v>
      </c>
      <c r="BLQ1517" s="229" t="s">
        <v>294</v>
      </c>
      <c r="BLR1517" s="229" t="s">
        <v>289</v>
      </c>
      <c r="BLS1517" s="229" t="s">
        <v>35</v>
      </c>
      <c r="BLT1517" s="229" t="s">
        <v>26</v>
      </c>
      <c r="BLU1517" s="229" t="s">
        <v>78</v>
      </c>
      <c r="BLV1517" s="229" t="s">
        <v>3888</v>
      </c>
      <c r="BLW1517" s="229" t="s">
        <v>233</v>
      </c>
      <c r="BLX1517" s="229" t="s">
        <v>3889</v>
      </c>
      <c r="BLY1517" s="229" t="s">
        <v>219</v>
      </c>
      <c r="BLZ1517" s="229" t="s">
        <v>220</v>
      </c>
      <c r="BMA1517" s="229" t="s">
        <v>172</v>
      </c>
      <c r="BMB1517" s="229" t="s">
        <v>310</v>
      </c>
      <c r="BMC1517" s="229" t="s">
        <v>227</v>
      </c>
      <c r="BMG1517" s="229">
        <v>2024</v>
      </c>
      <c r="BMH1517" s="229" t="s">
        <v>57</v>
      </c>
      <c r="BMI1517" s="229" t="s">
        <v>3882</v>
      </c>
      <c r="BMJ1517" s="229">
        <v>12966330</v>
      </c>
      <c r="BMK1517" s="229" t="s">
        <v>3883</v>
      </c>
      <c r="BML1517" s="229" t="s">
        <v>310</v>
      </c>
      <c r="BMM1517" s="229" t="s">
        <v>3884</v>
      </c>
      <c r="BMN1517" s="229" t="s">
        <v>430</v>
      </c>
      <c r="BMO1517" s="229" t="s">
        <v>52</v>
      </c>
      <c r="BMP1517" s="229" t="s">
        <v>3885</v>
      </c>
      <c r="BMR1517" s="229" t="s">
        <v>3886</v>
      </c>
      <c r="BMS1517" s="229" t="s">
        <v>386</v>
      </c>
      <c r="BMT1517" s="229" t="s">
        <v>387</v>
      </c>
      <c r="BMU1517" s="229" t="s">
        <v>3887</v>
      </c>
      <c r="BMV1517" s="229" t="s">
        <v>1552</v>
      </c>
      <c r="BMW1517" s="229" t="s">
        <v>294</v>
      </c>
      <c r="BMX1517" s="229" t="s">
        <v>289</v>
      </c>
      <c r="BMY1517" s="229" t="s">
        <v>35</v>
      </c>
      <c r="BMZ1517" s="229" t="s">
        <v>26</v>
      </c>
      <c r="BNA1517" s="229" t="s">
        <v>78</v>
      </c>
      <c r="BNB1517" s="229" t="s">
        <v>3888</v>
      </c>
      <c r="BNC1517" s="229" t="s">
        <v>233</v>
      </c>
      <c r="BND1517" s="229" t="s">
        <v>3889</v>
      </c>
      <c r="BNE1517" s="229" t="s">
        <v>219</v>
      </c>
      <c r="BNF1517" s="229" t="s">
        <v>220</v>
      </c>
      <c r="BNG1517" s="229" t="s">
        <v>172</v>
      </c>
      <c r="BNH1517" s="229" t="s">
        <v>310</v>
      </c>
      <c r="BNI1517" s="229" t="s">
        <v>227</v>
      </c>
      <c r="BNM1517" s="229">
        <v>2024</v>
      </c>
      <c r="BNN1517" s="229" t="s">
        <v>57</v>
      </c>
      <c r="BNO1517" s="229" t="s">
        <v>3882</v>
      </c>
      <c r="BNP1517" s="229">
        <v>12966330</v>
      </c>
      <c r="BNQ1517" s="229" t="s">
        <v>3883</v>
      </c>
      <c r="BNR1517" s="229" t="s">
        <v>310</v>
      </c>
      <c r="BNS1517" s="229" t="s">
        <v>3884</v>
      </c>
      <c r="BNT1517" s="229" t="s">
        <v>430</v>
      </c>
      <c r="BNU1517" s="229" t="s">
        <v>52</v>
      </c>
      <c r="BNV1517" s="229" t="s">
        <v>3885</v>
      </c>
      <c r="BNX1517" s="229" t="s">
        <v>3886</v>
      </c>
      <c r="BNY1517" s="229" t="s">
        <v>386</v>
      </c>
      <c r="BNZ1517" s="229" t="s">
        <v>387</v>
      </c>
      <c r="BOA1517" s="229" t="s">
        <v>3887</v>
      </c>
      <c r="BOB1517" s="229" t="s">
        <v>1552</v>
      </c>
      <c r="BOC1517" s="229" t="s">
        <v>294</v>
      </c>
      <c r="BOD1517" s="229" t="s">
        <v>289</v>
      </c>
      <c r="BOE1517" s="229" t="s">
        <v>35</v>
      </c>
      <c r="BOF1517" s="229" t="s">
        <v>26</v>
      </c>
      <c r="BOG1517" s="229" t="s">
        <v>78</v>
      </c>
      <c r="BOH1517" s="229" t="s">
        <v>3888</v>
      </c>
      <c r="BOI1517" s="229" t="s">
        <v>233</v>
      </c>
      <c r="BOJ1517" s="229" t="s">
        <v>3889</v>
      </c>
      <c r="BOK1517" s="229" t="s">
        <v>219</v>
      </c>
      <c r="BOL1517" s="229" t="s">
        <v>220</v>
      </c>
      <c r="BOM1517" s="229" t="s">
        <v>172</v>
      </c>
      <c r="BON1517" s="229" t="s">
        <v>310</v>
      </c>
      <c r="BOO1517" s="229" t="s">
        <v>227</v>
      </c>
      <c r="BOS1517" s="229">
        <v>2024</v>
      </c>
      <c r="BOT1517" s="229" t="s">
        <v>57</v>
      </c>
      <c r="BOU1517" s="229" t="s">
        <v>3882</v>
      </c>
      <c r="BOV1517" s="229">
        <v>12966330</v>
      </c>
      <c r="BOW1517" s="229" t="s">
        <v>3883</v>
      </c>
      <c r="BOX1517" s="229" t="s">
        <v>310</v>
      </c>
      <c r="BOY1517" s="229" t="s">
        <v>3884</v>
      </c>
      <c r="BOZ1517" s="229" t="s">
        <v>430</v>
      </c>
      <c r="BPA1517" s="229" t="s">
        <v>52</v>
      </c>
      <c r="BPB1517" s="229" t="s">
        <v>3885</v>
      </c>
      <c r="BPD1517" s="229" t="s">
        <v>3886</v>
      </c>
      <c r="BPE1517" s="229" t="s">
        <v>386</v>
      </c>
      <c r="BPF1517" s="229" t="s">
        <v>387</v>
      </c>
      <c r="BPG1517" s="229" t="s">
        <v>3887</v>
      </c>
      <c r="BPH1517" s="229" t="s">
        <v>1552</v>
      </c>
      <c r="BPI1517" s="229" t="s">
        <v>294</v>
      </c>
      <c r="BPJ1517" s="229" t="s">
        <v>289</v>
      </c>
      <c r="BPK1517" s="229" t="s">
        <v>35</v>
      </c>
      <c r="BPL1517" s="229" t="s">
        <v>26</v>
      </c>
      <c r="BPM1517" s="229" t="s">
        <v>78</v>
      </c>
      <c r="BPN1517" s="229" t="s">
        <v>3888</v>
      </c>
      <c r="BPO1517" s="229" t="s">
        <v>233</v>
      </c>
      <c r="BPP1517" s="229" t="s">
        <v>3889</v>
      </c>
      <c r="BPQ1517" s="229" t="s">
        <v>219</v>
      </c>
      <c r="BPR1517" s="229" t="s">
        <v>220</v>
      </c>
      <c r="BPS1517" s="229" t="s">
        <v>172</v>
      </c>
      <c r="BPT1517" s="229" t="s">
        <v>310</v>
      </c>
      <c r="BPU1517" s="229" t="s">
        <v>227</v>
      </c>
      <c r="BPY1517" s="229">
        <v>2024</v>
      </c>
      <c r="BPZ1517" s="229" t="s">
        <v>57</v>
      </c>
      <c r="BQA1517" s="229" t="s">
        <v>3882</v>
      </c>
      <c r="BQB1517" s="229">
        <v>12966330</v>
      </c>
      <c r="BQC1517" s="229" t="s">
        <v>3883</v>
      </c>
      <c r="BQD1517" s="229" t="s">
        <v>310</v>
      </c>
      <c r="BQE1517" s="229" t="s">
        <v>3884</v>
      </c>
      <c r="BQF1517" s="229" t="s">
        <v>430</v>
      </c>
      <c r="BQG1517" s="229" t="s">
        <v>52</v>
      </c>
      <c r="BQH1517" s="229" t="s">
        <v>3885</v>
      </c>
      <c r="BQJ1517" s="229" t="s">
        <v>3886</v>
      </c>
      <c r="BQK1517" s="229" t="s">
        <v>386</v>
      </c>
      <c r="BQL1517" s="229" t="s">
        <v>387</v>
      </c>
      <c r="BQM1517" s="229" t="s">
        <v>3887</v>
      </c>
      <c r="BQN1517" s="229" t="s">
        <v>1552</v>
      </c>
      <c r="BQO1517" s="229" t="s">
        <v>294</v>
      </c>
      <c r="BQP1517" s="229" t="s">
        <v>289</v>
      </c>
      <c r="BQQ1517" s="229" t="s">
        <v>35</v>
      </c>
      <c r="BQR1517" s="229" t="s">
        <v>26</v>
      </c>
      <c r="BQS1517" s="229" t="s">
        <v>78</v>
      </c>
      <c r="BQT1517" s="229" t="s">
        <v>3888</v>
      </c>
      <c r="BQU1517" s="229" t="s">
        <v>233</v>
      </c>
      <c r="BQV1517" s="229" t="s">
        <v>3889</v>
      </c>
      <c r="BQW1517" s="229" t="s">
        <v>219</v>
      </c>
      <c r="BQX1517" s="229" t="s">
        <v>220</v>
      </c>
      <c r="BQY1517" s="229" t="s">
        <v>172</v>
      </c>
      <c r="BQZ1517" s="229" t="s">
        <v>310</v>
      </c>
      <c r="BRA1517" s="229" t="s">
        <v>227</v>
      </c>
      <c r="BRE1517" s="229">
        <v>2024</v>
      </c>
      <c r="BRF1517" s="229" t="s">
        <v>57</v>
      </c>
      <c r="BRG1517" s="229" t="s">
        <v>3882</v>
      </c>
      <c r="BRH1517" s="229">
        <v>12966330</v>
      </c>
      <c r="BRI1517" s="229" t="s">
        <v>3883</v>
      </c>
      <c r="BRJ1517" s="229" t="s">
        <v>310</v>
      </c>
      <c r="BRK1517" s="229" t="s">
        <v>3884</v>
      </c>
      <c r="BRL1517" s="229" t="s">
        <v>430</v>
      </c>
      <c r="BRM1517" s="229" t="s">
        <v>52</v>
      </c>
      <c r="BRN1517" s="229" t="s">
        <v>3885</v>
      </c>
      <c r="BRP1517" s="229" t="s">
        <v>3886</v>
      </c>
      <c r="BRQ1517" s="229" t="s">
        <v>386</v>
      </c>
      <c r="BRR1517" s="229" t="s">
        <v>387</v>
      </c>
      <c r="BRS1517" s="229" t="s">
        <v>3887</v>
      </c>
      <c r="BRT1517" s="229" t="s">
        <v>1552</v>
      </c>
      <c r="BRU1517" s="229" t="s">
        <v>294</v>
      </c>
      <c r="BRV1517" s="229" t="s">
        <v>289</v>
      </c>
      <c r="BRW1517" s="229" t="s">
        <v>35</v>
      </c>
      <c r="BRX1517" s="229" t="s">
        <v>26</v>
      </c>
      <c r="BRY1517" s="229" t="s">
        <v>78</v>
      </c>
      <c r="BRZ1517" s="229" t="s">
        <v>3888</v>
      </c>
      <c r="BSA1517" s="229" t="s">
        <v>233</v>
      </c>
      <c r="BSB1517" s="229" t="s">
        <v>3889</v>
      </c>
      <c r="BSC1517" s="229" t="s">
        <v>219</v>
      </c>
      <c r="BSD1517" s="229" t="s">
        <v>220</v>
      </c>
      <c r="BSE1517" s="229" t="s">
        <v>172</v>
      </c>
      <c r="BSF1517" s="229" t="s">
        <v>310</v>
      </c>
      <c r="BSG1517" s="229" t="s">
        <v>227</v>
      </c>
      <c r="BSK1517" s="229">
        <v>2024</v>
      </c>
      <c r="BSL1517" s="229" t="s">
        <v>57</v>
      </c>
      <c r="BSM1517" s="229" t="s">
        <v>3882</v>
      </c>
      <c r="BSN1517" s="229">
        <v>12966330</v>
      </c>
      <c r="BSO1517" s="229" t="s">
        <v>3883</v>
      </c>
      <c r="BSP1517" s="229" t="s">
        <v>310</v>
      </c>
      <c r="BSQ1517" s="229" t="s">
        <v>3884</v>
      </c>
      <c r="BSR1517" s="229" t="s">
        <v>430</v>
      </c>
      <c r="BSS1517" s="229" t="s">
        <v>52</v>
      </c>
      <c r="BST1517" s="229" t="s">
        <v>3885</v>
      </c>
      <c r="BSV1517" s="229" t="s">
        <v>3886</v>
      </c>
      <c r="BSW1517" s="229" t="s">
        <v>386</v>
      </c>
      <c r="BSX1517" s="229" t="s">
        <v>387</v>
      </c>
      <c r="BSY1517" s="229" t="s">
        <v>3887</v>
      </c>
      <c r="BSZ1517" s="229" t="s">
        <v>1552</v>
      </c>
      <c r="BTA1517" s="229" t="s">
        <v>294</v>
      </c>
      <c r="BTB1517" s="229" t="s">
        <v>289</v>
      </c>
      <c r="BTC1517" s="229" t="s">
        <v>35</v>
      </c>
      <c r="BTD1517" s="229" t="s">
        <v>26</v>
      </c>
      <c r="BTE1517" s="229" t="s">
        <v>78</v>
      </c>
      <c r="BTF1517" s="229" t="s">
        <v>3888</v>
      </c>
      <c r="BTG1517" s="229" t="s">
        <v>233</v>
      </c>
      <c r="BTH1517" s="229" t="s">
        <v>3889</v>
      </c>
      <c r="BTI1517" s="229" t="s">
        <v>219</v>
      </c>
      <c r="BTJ1517" s="229" t="s">
        <v>220</v>
      </c>
      <c r="BTK1517" s="229" t="s">
        <v>172</v>
      </c>
      <c r="BTL1517" s="229" t="s">
        <v>310</v>
      </c>
      <c r="BTM1517" s="229" t="s">
        <v>227</v>
      </c>
      <c r="BTQ1517" s="229">
        <v>2024</v>
      </c>
      <c r="BTR1517" s="229" t="s">
        <v>57</v>
      </c>
      <c r="BTS1517" s="229" t="s">
        <v>3882</v>
      </c>
      <c r="BTT1517" s="229">
        <v>12966330</v>
      </c>
      <c r="BTU1517" s="229" t="s">
        <v>3883</v>
      </c>
      <c r="BTV1517" s="229" t="s">
        <v>310</v>
      </c>
      <c r="BTW1517" s="229" t="s">
        <v>3884</v>
      </c>
      <c r="BTX1517" s="229" t="s">
        <v>430</v>
      </c>
      <c r="BTY1517" s="229" t="s">
        <v>52</v>
      </c>
      <c r="BTZ1517" s="229" t="s">
        <v>3885</v>
      </c>
      <c r="BUB1517" s="229" t="s">
        <v>3886</v>
      </c>
      <c r="BUC1517" s="229" t="s">
        <v>386</v>
      </c>
      <c r="BUD1517" s="229" t="s">
        <v>387</v>
      </c>
      <c r="BUE1517" s="229" t="s">
        <v>3887</v>
      </c>
      <c r="BUF1517" s="229" t="s">
        <v>1552</v>
      </c>
      <c r="BUG1517" s="229" t="s">
        <v>294</v>
      </c>
      <c r="BUH1517" s="229" t="s">
        <v>289</v>
      </c>
      <c r="BUI1517" s="229" t="s">
        <v>35</v>
      </c>
      <c r="BUJ1517" s="229" t="s">
        <v>26</v>
      </c>
      <c r="BUK1517" s="229" t="s">
        <v>78</v>
      </c>
      <c r="BUL1517" s="229" t="s">
        <v>3888</v>
      </c>
      <c r="BUM1517" s="229" t="s">
        <v>233</v>
      </c>
      <c r="BUN1517" s="229" t="s">
        <v>3889</v>
      </c>
      <c r="BUO1517" s="229" t="s">
        <v>219</v>
      </c>
      <c r="BUP1517" s="229" t="s">
        <v>220</v>
      </c>
      <c r="BUQ1517" s="229" t="s">
        <v>172</v>
      </c>
      <c r="BUR1517" s="229" t="s">
        <v>310</v>
      </c>
      <c r="BUS1517" s="229" t="s">
        <v>227</v>
      </c>
      <c r="BUW1517" s="229">
        <v>2024</v>
      </c>
      <c r="BUX1517" s="229" t="s">
        <v>57</v>
      </c>
      <c r="BUY1517" s="229" t="s">
        <v>3882</v>
      </c>
      <c r="BUZ1517" s="229">
        <v>12966330</v>
      </c>
      <c r="BVA1517" s="229" t="s">
        <v>3883</v>
      </c>
      <c r="BVB1517" s="229" t="s">
        <v>310</v>
      </c>
      <c r="BVC1517" s="229" t="s">
        <v>3884</v>
      </c>
      <c r="BVD1517" s="229" t="s">
        <v>430</v>
      </c>
      <c r="BVE1517" s="229" t="s">
        <v>52</v>
      </c>
      <c r="BVF1517" s="229" t="s">
        <v>3885</v>
      </c>
      <c r="BVH1517" s="229" t="s">
        <v>3886</v>
      </c>
      <c r="BVI1517" s="229" t="s">
        <v>386</v>
      </c>
      <c r="BVJ1517" s="229" t="s">
        <v>387</v>
      </c>
      <c r="BVK1517" s="229" t="s">
        <v>3887</v>
      </c>
      <c r="BVL1517" s="229" t="s">
        <v>1552</v>
      </c>
      <c r="BVM1517" s="229" t="s">
        <v>294</v>
      </c>
      <c r="BVN1517" s="229" t="s">
        <v>289</v>
      </c>
      <c r="BVO1517" s="229" t="s">
        <v>35</v>
      </c>
      <c r="BVP1517" s="229" t="s">
        <v>26</v>
      </c>
      <c r="BVQ1517" s="229" t="s">
        <v>78</v>
      </c>
      <c r="BVR1517" s="229" t="s">
        <v>3888</v>
      </c>
      <c r="BVS1517" s="229" t="s">
        <v>233</v>
      </c>
      <c r="BVT1517" s="229" t="s">
        <v>3889</v>
      </c>
      <c r="BVU1517" s="229" t="s">
        <v>219</v>
      </c>
      <c r="BVV1517" s="229" t="s">
        <v>220</v>
      </c>
      <c r="BVW1517" s="229" t="s">
        <v>172</v>
      </c>
      <c r="BVX1517" s="229" t="s">
        <v>310</v>
      </c>
      <c r="BVY1517" s="229" t="s">
        <v>227</v>
      </c>
      <c r="BWC1517" s="229">
        <v>2024</v>
      </c>
      <c r="BWD1517" s="229" t="s">
        <v>57</v>
      </c>
      <c r="BWE1517" s="229" t="s">
        <v>3882</v>
      </c>
      <c r="BWF1517" s="229">
        <v>12966330</v>
      </c>
      <c r="BWG1517" s="229" t="s">
        <v>3883</v>
      </c>
      <c r="BWH1517" s="229" t="s">
        <v>310</v>
      </c>
      <c r="BWI1517" s="229" t="s">
        <v>3884</v>
      </c>
      <c r="BWJ1517" s="229" t="s">
        <v>430</v>
      </c>
      <c r="BWK1517" s="229" t="s">
        <v>52</v>
      </c>
      <c r="BWL1517" s="229" t="s">
        <v>3885</v>
      </c>
      <c r="BWN1517" s="229" t="s">
        <v>3886</v>
      </c>
      <c r="BWO1517" s="229" t="s">
        <v>386</v>
      </c>
      <c r="BWP1517" s="229" t="s">
        <v>387</v>
      </c>
      <c r="BWQ1517" s="229" t="s">
        <v>3887</v>
      </c>
      <c r="BWR1517" s="229" t="s">
        <v>1552</v>
      </c>
      <c r="BWS1517" s="229" t="s">
        <v>294</v>
      </c>
      <c r="BWT1517" s="229" t="s">
        <v>289</v>
      </c>
      <c r="BWU1517" s="229" t="s">
        <v>35</v>
      </c>
      <c r="BWV1517" s="229" t="s">
        <v>26</v>
      </c>
      <c r="BWW1517" s="229" t="s">
        <v>78</v>
      </c>
      <c r="BWX1517" s="229" t="s">
        <v>3888</v>
      </c>
      <c r="BWY1517" s="229" t="s">
        <v>233</v>
      </c>
      <c r="BWZ1517" s="229" t="s">
        <v>3889</v>
      </c>
      <c r="BXA1517" s="229" t="s">
        <v>219</v>
      </c>
      <c r="BXB1517" s="229" t="s">
        <v>220</v>
      </c>
      <c r="BXC1517" s="229" t="s">
        <v>172</v>
      </c>
      <c r="BXD1517" s="229" t="s">
        <v>310</v>
      </c>
      <c r="BXE1517" s="229" t="s">
        <v>227</v>
      </c>
      <c r="BXI1517" s="229">
        <v>2024</v>
      </c>
      <c r="BXJ1517" s="229" t="s">
        <v>57</v>
      </c>
      <c r="BXK1517" s="229" t="s">
        <v>3882</v>
      </c>
      <c r="BXL1517" s="229">
        <v>12966330</v>
      </c>
      <c r="BXM1517" s="229" t="s">
        <v>3883</v>
      </c>
      <c r="BXN1517" s="229" t="s">
        <v>310</v>
      </c>
      <c r="BXO1517" s="229" t="s">
        <v>3884</v>
      </c>
      <c r="BXP1517" s="229" t="s">
        <v>430</v>
      </c>
      <c r="BXQ1517" s="229" t="s">
        <v>52</v>
      </c>
      <c r="BXR1517" s="229" t="s">
        <v>3885</v>
      </c>
      <c r="BXT1517" s="229" t="s">
        <v>3886</v>
      </c>
      <c r="BXU1517" s="229" t="s">
        <v>386</v>
      </c>
      <c r="BXV1517" s="229" t="s">
        <v>387</v>
      </c>
      <c r="BXW1517" s="229" t="s">
        <v>3887</v>
      </c>
      <c r="BXX1517" s="229" t="s">
        <v>1552</v>
      </c>
      <c r="BXY1517" s="229" t="s">
        <v>294</v>
      </c>
      <c r="BXZ1517" s="229" t="s">
        <v>289</v>
      </c>
      <c r="BYA1517" s="229" t="s">
        <v>35</v>
      </c>
      <c r="BYB1517" s="229" t="s">
        <v>26</v>
      </c>
      <c r="BYC1517" s="229" t="s">
        <v>78</v>
      </c>
      <c r="BYD1517" s="229" t="s">
        <v>3888</v>
      </c>
      <c r="BYE1517" s="229" t="s">
        <v>233</v>
      </c>
      <c r="BYF1517" s="229" t="s">
        <v>3889</v>
      </c>
      <c r="BYG1517" s="229" t="s">
        <v>219</v>
      </c>
      <c r="BYH1517" s="229" t="s">
        <v>220</v>
      </c>
      <c r="BYI1517" s="229" t="s">
        <v>172</v>
      </c>
      <c r="BYJ1517" s="229" t="s">
        <v>310</v>
      </c>
      <c r="BYK1517" s="229" t="s">
        <v>227</v>
      </c>
      <c r="BYO1517" s="229">
        <v>2024</v>
      </c>
      <c r="BYP1517" s="229" t="s">
        <v>57</v>
      </c>
      <c r="BYQ1517" s="229" t="s">
        <v>3882</v>
      </c>
      <c r="BYR1517" s="229">
        <v>12966330</v>
      </c>
      <c r="BYS1517" s="229" t="s">
        <v>3883</v>
      </c>
      <c r="BYT1517" s="229" t="s">
        <v>310</v>
      </c>
      <c r="BYU1517" s="229" t="s">
        <v>3884</v>
      </c>
      <c r="BYV1517" s="229" t="s">
        <v>430</v>
      </c>
      <c r="BYW1517" s="229" t="s">
        <v>52</v>
      </c>
      <c r="BYX1517" s="229" t="s">
        <v>3885</v>
      </c>
      <c r="BYZ1517" s="229" t="s">
        <v>3886</v>
      </c>
      <c r="BZA1517" s="229" t="s">
        <v>386</v>
      </c>
      <c r="BZB1517" s="229" t="s">
        <v>387</v>
      </c>
      <c r="BZC1517" s="229" t="s">
        <v>3887</v>
      </c>
      <c r="BZD1517" s="229" t="s">
        <v>1552</v>
      </c>
      <c r="BZE1517" s="229" t="s">
        <v>294</v>
      </c>
      <c r="BZF1517" s="229" t="s">
        <v>289</v>
      </c>
      <c r="BZG1517" s="229" t="s">
        <v>35</v>
      </c>
      <c r="BZH1517" s="229" t="s">
        <v>26</v>
      </c>
      <c r="BZI1517" s="229" t="s">
        <v>78</v>
      </c>
      <c r="BZJ1517" s="229" t="s">
        <v>3888</v>
      </c>
      <c r="BZK1517" s="229" t="s">
        <v>233</v>
      </c>
      <c r="BZL1517" s="229" t="s">
        <v>3889</v>
      </c>
      <c r="BZM1517" s="229" t="s">
        <v>219</v>
      </c>
      <c r="BZN1517" s="229" t="s">
        <v>220</v>
      </c>
      <c r="BZO1517" s="229" t="s">
        <v>172</v>
      </c>
      <c r="BZP1517" s="229" t="s">
        <v>310</v>
      </c>
      <c r="BZQ1517" s="229" t="s">
        <v>227</v>
      </c>
      <c r="BZU1517" s="229">
        <v>2024</v>
      </c>
      <c r="BZV1517" s="229" t="s">
        <v>57</v>
      </c>
      <c r="BZW1517" s="229" t="s">
        <v>3882</v>
      </c>
      <c r="BZX1517" s="229">
        <v>12966330</v>
      </c>
      <c r="BZY1517" s="229" t="s">
        <v>3883</v>
      </c>
      <c r="BZZ1517" s="229" t="s">
        <v>310</v>
      </c>
      <c r="CAA1517" s="229" t="s">
        <v>3884</v>
      </c>
      <c r="CAB1517" s="229" t="s">
        <v>430</v>
      </c>
      <c r="CAC1517" s="229" t="s">
        <v>52</v>
      </c>
      <c r="CAD1517" s="229" t="s">
        <v>3885</v>
      </c>
      <c r="CAF1517" s="229" t="s">
        <v>3886</v>
      </c>
      <c r="CAG1517" s="229" t="s">
        <v>386</v>
      </c>
      <c r="CAH1517" s="229" t="s">
        <v>387</v>
      </c>
      <c r="CAI1517" s="229" t="s">
        <v>3887</v>
      </c>
      <c r="CAJ1517" s="229" t="s">
        <v>1552</v>
      </c>
      <c r="CAK1517" s="229" t="s">
        <v>294</v>
      </c>
      <c r="CAL1517" s="229" t="s">
        <v>289</v>
      </c>
      <c r="CAM1517" s="229" t="s">
        <v>35</v>
      </c>
      <c r="CAN1517" s="229" t="s">
        <v>26</v>
      </c>
      <c r="CAO1517" s="229" t="s">
        <v>78</v>
      </c>
      <c r="CAP1517" s="229" t="s">
        <v>3888</v>
      </c>
      <c r="CAQ1517" s="229" t="s">
        <v>233</v>
      </c>
      <c r="CAR1517" s="229" t="s">
        <v>3889</v>
      </c>
      <c r="CAS1517" s="229" t="s">
        <v>219</v>
      </c>
      <c r="CAT1517" s="229" t="s">
        <v>220</v>
      </c>
      <c r="CAU1517" s="229" t="s">
        <v>172</v>
      </c>
      <c r="CAV1517" s="229" t="s">
        <v>310</v>
      </c>
      <c r="CAW1517" s="229" t="s">
        <v>227</v>
      </c>
      <c r="CBA1517" s="229">
        <v>2024</v>
      </c>
      <c r="CBB1517" s="229" t="s">
        <v>57</v>
      </c>
      <c r="CBC1517" s="229" t="s">
        <v>3882</v>
      </c>
      <c r="CBD1517" s="229">
        <v>12966330</v>
      </c>
      <c r="CBE1517" s="229" t="s">
        <v>3883</v>
      </c>
      <c r="CBF1517" s="229" t="s">
        <v>310</v>
      </c>
      <c r="CBG1517" s="229" t="s">
        <v>3884</v>
      </c>
      <c r="CBH1517" s="229" t="s">
        <v>430</v>
      </c>
      <c r="CBI1517" s="229" t="s">
        <v>52</v>
      </c>
      <c r="CBJ1517" s="229" t="s">
        <v>3885</v>
      </c>
      <c r="CBL1517" s="229" t="s">
        <v>3886</v>
      </c>
      <c r="CBM1517" s="229" t="s">
        <v>386</v>
      </c>
      <c r="CBN1517" s="229" t="s">
        <v>387</v>
      </c>
      <c r="CBO1517" s="229" t="s">
        <v>3887</v>
      </c>
      <c r="CBP1517" s="229" t="s">
        <v>1552</v>
      </c>
      <c r="CBQ1517" s="229" t="s">
        <v>294</v>
      </c>
      <c r="CBR1517" s="229" t="s">
        <v>289</v>
      </c>
      <c r="CBS1517" s="229" t="s">
        <v>35</v>
      </c>
      <c r="CBT1517" s="229" t="s">
        <v>26</v>
      </c>
      <c r="CBU1517" s="229" t="s">
        <v>78</v>
      </c>
      <c r="CBV1517" s="229" t="s">
        <v>3888</v>
      </c>
      <c r="CBW1517" s="229" t="s">
        <v>233</v>
      </c>
      <c r="CBX1517" s="229" t="s">
        <v>3889</v>
      </c>
      <c r="CBY1517" s="229" t="s">
        <v>219</v>
      </c>
      <c r="CBZ1517" s="229" t="s">
        <v>220</v>
      </c>
      <c r="CCA1517" s="229" t="s">
        <v>172</v>
      </c>
      <c r="CCB1517" s="229" t="s">
        <v>310</v>
      </c>
      <c r="CCC1517" s="229" t="s">
        <v>227</v>
      </c>
      <c r="CCG1517" s="229">
        <v>2024</v>
      </c>
      <c r="CCH1517" s="229" t="s">
        <v>57</v>
      </c>
      <c r="CCI1517" s="229" t="s">
        <v>3882</v>
      </c>
      <c r="CCJ1517" s="229">
        <v>12966330</v>
      </c>
      <c r="CCK1517" s="229" t="s">
        <v>3883</v>
      </c>
      <c r="CCL1517" s="229" t="s">
        <v>310</v>
      </c>
      <c r="CCM1517" s="229" t="s">
        <v>3884</v>
      </c>
      <c r="CCN1517" s="229" t="s">
        <v>430</v>
      </c>
      <c r="CCO1517" s="229" t="s">
        <v>52</v>
      </c>
      <c r="CCP1517" s="229" t="s">
        <v>3885</v>
      </c>
      <c r="CCR1517" s="229" t="s">
        <v>3886</v>
      </c>
      <c r="CCS1517" s="229" t="s">
        <v>386</v>
      </c>
      <c r="CCT1517" s="229" t="s">
        <v>387</v>
      </c>
      <c r="CCU1517" s="229" t="s">
        <v>3887</v>
      </c>
      <c r="CCV1517" s="229" t="s">
        <v>1552</v>
      </c>
      <c r="CCW1517" s="229" t="s">
        <v>294</v>
      </c>
      <c r="CCX1517" s="229" t="s">
        <v>289</v>
      </c>
      <c r="CCY1517" s="229" t="s">
        <v>35</v>
      </c>
      <c r="CCZ1517" s="229" t="s">
        <v>26</v>
      </c>
      <c r="CDA1517" s="229" t="s">
        <v>78</v>
      </c>
      <c r="CDB1517" s="229" t="s">
        <v>3888</v>
      </c>
      <c r="CDC1517" s="229" t="s">
        <v>233</v>
      </c>
      <c r="CDD1517" s="229" t="s">
        <v>3889</v>
      </c>
      <c r="CDE1517" s="229" t="s">
        <v>219</v>
      </c>
      <c r="CDF1517" s="229" t="s">
        <v>220</v>
      </c>
      <c r="CDG1517" s="229" t="s">
        <v>172</v>
      </c>
      <c r="CDH1517" s="229" t="s">
        <v>310</v>
      </c>
      <c r="CDI1517" s="229" t="s">
        <v>227</v>
      </c>
      <c r="CDM1517" s="229">
        <v>2024</v>
      </c>
      <c r="CDN1517" s="229" t="s">
        <v>57</v>
      </c>
      <c r="CDO1517" s="229" t="s">
        <v>3882</v>
      </c>
      <c r="CDP1517" s="229">
        <v>12966330</v>
      </c>
      <c r="CDQ1517" s="229" t="s">
        <v>3883</v>
      </c>
      <c r="CDR1517" s="229" t="s">
        <v>310</v>
      </c>
      <c r="CDS1517" s="229" t="s">
        <v>3884</v>
      </c>
      <c r="CDT1517" s="229" t="s">
        <v>430</v>
      </c>
      <c r="CDU1517" s="229" t="s">
        <v>52</v>
      </c>
      <c r="CDV1517" s="229" t="s">
        <v>3885</v>
      </c>
      <c r="CDX1517" s="229" t="s">
        <v>3886</v>
      </c>
      <c r="CDY1517" s="229" t="s">
        <v>386</v>
      </c>
      <c r="CDZ1517" s="229" t="s">
        <v>387</v>
      </c>
      <c r="CEA1517" s="229" t="s">
        <v>3887</v>
      </c>
      <c r="CEB1517" s="229" t="s">
        <v>1552</v>
      </c>
      <c r="CEC1517" s="229" t="s">
        <v>294</v>
      </c>
      <c r="CED1517" s="229" t="s">
        <v>289</v>
      </c>
      <c r="CEE1517" s="229" t="s">
        <v>35</v>
      </c>
      <c r="CEF1517" s="229" t="s">
        <v>26</v>
      </c>
      <c r="CEG1517" s="229" t="s">
        <v>78</v>
      </c>
      <c r="CEH1517" s="229" t="s">
        <v>3888</v>
      </c>
      <c r="CEI1517" s="229" t="s">
        <v>233</v>
      </c>
      <c r="CEJ1517" s="229" t="s">
        <v>3889</v>
      </c>
      <c r="CEK1517" s="229" t="s">
        <v>219</v>
      </c>
      <c r="CEL1517" s="229" t="s">
        <v>220</v>
      </c>
      <c r="CEM1517" s="229" t="s">
        <v>172</v>
      </c>
      <c r="CEN1517" s="229" t="s">
        <v>310</v>
      </c>
      <c r="CEO1517" s="229" t="s">
        <v>227</v>
      </c>
      <c r="CES1517" s="229">
        <v>2024</v>
      </c>
      <c r="CET1517" s="229" t="s">
        <v>57</v>
      </c>
      <c r="CEU1517" s="229" t="s">
        <v>3882</v>
      </c>
      <c r="CEV1517" s="229">
        <v>12966330</v>
      </c>
      <c r="CEW1517" s="229" t="s">
        <v>3883</v>
      </c>
      <c r="CEX1517" s="229" t="s">
        <v>310</v>
      </c>
      <c r="CEY1517" s="229" t="s">
        <v>3884</v>
      </c>
      <c r="CEZ1517" s="229" t="s">
        <v>430</v>
      </c>
      <c r="CFA1517" s="229" t="s">
        <v>52</v>
      </c>
      <c r="CFB1517" s="229" t="s">
        <v>3885</v>
      </c>
      <c r="CFD1517" s="229" t="s">
        <v>3886</v>
      </c>
      <c r="CFE1517" s="229" t="s">
        <v>386</v>
      </c>
      <c r="CFF1517" s="229" t="s">
        <v>387</v>
      </c>
      <c r="CFG1517" s="229" t="s">
        <v>3887</v>
      </c>
      <c r="CFH1517" s="229" t="s">
        <v>1552</v>
      </c>
      <c r="CFI1517" s="229" t="s">
        <v>294</v>
      </c>
      <c r="CFJ1517" s="229" t="s">
        <v>289</v>
      </c>
      <c r="CFK1517" s="229" t="s">
        <v>35</v>
      </c>
      <c r="CFL1517" s="229" t="s">
        <v>26</v>
      </c>
      <c r="CFM1517" s="229" t="s">
        <v>78</v>
      </c>
      <c r="CFN1517" s="229" t="s">
        <v>3888</v>
      </c>
      <c r="CFO1517" s="229" t="s">
        <v>233</v>
      </c>
      <c r="CFP1517" s="229" t="s">
        <v>3889</v>
      </c>
      <c r="CFQ1517" s="229" t="s">
        <v>219</v>
      </c>
      <c r="CFR1517" s="229" t="s">
        <v>220</v>
      </c>
      <c r="CFS1517" s="229" t="s">
        <v>172</v>
      </c>
      <c r="CFT1517" s="229" t="s">
        <v>310</v>
      </c>
      <c r="CFU1517" s="229" t="s">
        <v>227</v>
      </c>
      <c r="CFY1517" s="229">
        <v>2024</v>
      </c>
      <c r="CFZ1517" s="229" t="s">
        <v>57</v>
      </c>
      <c r="CGA1517" s="229" t="s">
        <v>3882</v>
      </c>
      <c r="CGB1517" s="229">
        <v>12966330</v>
      </c>
      <c r="CGC1517" s="229" t="s">
        <v>3883</v>
      </c>
      <c r="CGD1517" s="229" t="s">
        <v>310</v>
      </c>
      <c r="CGE1517" s="229" t="s">
        <v>3884</v>
      </c>
      <c r="CGF1517" s="229" t="s">
        <v>430</v>
      </c>
      <c r="CGG1517" s="229" t="s">
        <v>52</v>
      </c>
      <c r="CGH1517" s="229" t="s">
        <v>3885</v>
      </c>
      <c r="CGJ1517" s="229" t="s">
        <v>3886</v>
      </c>
      <c r="CGK1517" s="229" t="s">
        <v>386</v>
      </c>
      <c r="CGL1517" s="229" t="s">
        <v>387</v>
      </c>
      <c r="CGM1517" s="229" t="s">
        <v>3887</v>
      </c>
      <c r="CGN1517" s="229" t="s">
        <v>1552</v>
      </c>
      <c r="CGO1517" s="229" t="s">
        <v>294</v>
      </c>
      <c r="CGP1517" s="229" t="s">
        <v>289</v>
      </c>
      <c r="CGQ1517" s="229" t="s">
        <v>35</v>
      </c>
      <c r="CGR1517" s="229" t="s">
        <v>26</v>
      </c>
      <c r="CGS1517" s="229" t="s">
        <v>78</v>
      </c>
      <c r="CGT1517" s="229" t="s">
        <v>3888</v>
      </c>
      <c r="CGU1517" s="229" t="s">
        <v>233</v>
      </c>
      <c r="CGV1517" s="229" t="s">
        <v>3889</v>
      </c>
      <c r="CGW1517" s="229" t="s">
        <v>219</v>
      </c>
      <c r="CGX1517" s="229" t="s">
        <v>220</v>
      </c>
      <c r="CGY1517" s="229" t="s">
        <v>172</v>
      </c>
      <c r="CGZ1517" s="229" t="s">
        <v>310</v>
      </c>
      <c r="CHA1517" s="229" t="s">
        <v>227</v>
      </c>
      <c r="CHE1517" s="229">
        <v>2024</v>
      </c>
      <c r="CHF1517" s="229" t="s">
        <v>57</v>
      </c>
      <c r="CHG1517" s="229" t="s">
        <v>3882</v>
      </c>
      <c r="CHH1517" s="229">
        <v>12966330</v>
      </c>
      <c r="CHI1517" s="229" t="s">
        <v>3883</v>
      </c>
      <c r="CHJ1517" s="229" t="s">
        <v>310</v>
      </c>
      <c r="CHK1517" s="229" t="s">
        <v>3884</v>
      </c>
      <c r="CHL1517" s="229" t="s">
        <v>430</v>
      </c>
      <c r="CHM1517" s="229" t="s">
        <v>52</v>
      </c>
      <c r="CHN1517" s="229" t="s">
        <v>3885</v>
      </c>
      <c r="CHP1517" s="229" t="s">
        <v>3886</v>
      </c>
      <c r="CHQ1517" s="229" t="s">
        <v>386</v>
      </c>
      <c r="CHR1517" s="229" t="s">
        <v>387</v>
      </c>
      <c r="CHS1517" s="229" t="s">
        <v>3887</v>
      </c>
      <c r="CHT1517" s="229" t="s">
        <v>1552</v>
      </c>
      <c r="CHU1517" s="229" t="s">
        <v>294</v>
      </c>
      <c r="CHV1517" s="229" t="s">
        <v>289</v>
      </c>
      <c r="CHW1517" s="229" t="s">
        <v>35</v>
      </c>
      <c r="CHX1517" s="229" t="s">
        <v>26</v>
      </c>
      <c r="CHY1517" s="229" t="s">
        <v>78</v>
      </c>
      <c r="CHZ1517" s="229" t="s">
        <v>3888</v>
      </c>
      <c r="CIA1517" s="229" t="s">
        <v>233</v>
      </c>
      <c r="CIB1517" s="229" t="s">
        <v>3889</v>
      </c>
      <c r="CIC1517" s="229" t="s">
        <v>219</v>
      </c>
      <c r="CID1517" s="229" t="s">
        <v>220</v>
      </c>
      <c r="CIE1517" s="229" t="s">
        <v>172</v>
      </c>
      <c r="CIF1517" s="229" t="s">
        <v>310</v>
      </c>
      <c r="CIG1517" s="229" t="s">
        <v>227</v>
      </c>
      <c r="CIK1517" s="229">
        <v>2024</v>
      </c>
      <c r="CIL1517" s="229" t="s">
        <v>57</v>
      </c>
      <c r="CIM1517" s="229" t="s">
        <v>3882</v>
      </c>
      <c r="CIN1517" s="229">
        <v>12966330</v>
      </c>
      <c r="CIO1517" s="229" t="s">
        <v>3883</v>
      </c>
      <c r="CIP1517" s="229" t="s">
        <v>310</v>
      </c>
      <c r="CIQ1517" s="229" t="s">
        <v>3884</v>
      </c>
      <c r="CIR1517" s="229" t="s">
        <v>430</v>
      </c>
      <c r="CIS1517" s="229" t="s">
        <v>52</v>
      </c>
      <c r="CIT1517" s="229" t="s">
        <v>3885</v>
      </c>
      <c r="CIV1517" s="229" t="s">
        <v>3886</v>
      </c>
      <c r="CIW1517" s="229" t="s">
        <v>386</v>
      </c>
      <c r="CIX1517" s="229" t="s">
        <v>387</v>
      </c>
      <c r="CIY1517" s="229" t="s">
        <v>3887</v>
      </c>
      <c r="CIZ1517" s="229" t="s">
        <v>1552</v>
      </c>
      <c r="CJA1517" s="229" t="s">
        <v>294</v>
      </c>
      <c r="CJB1517" s="229" t="s">
        <v>289</v>
      </c>
      <c r="CJC1517" s="229" t="s">
        <v>35</v>
      </c>
      <c r="CJD1517" s="229" t="s">
        <v>26</v>
      </c>
      <c r="CJE1517" s="229" t="s">
        <v>78</v>
      </c>
      <c r="CJF1517" s="229" t="s">
        <v>3888</v>
      </c>
      <c r="CJG1517" s="229" t="s">
        <v>233</v>
      </c>
      <c r="CJH1517" s="229" t="s">
        <v>3889</v>
      </c>
      <c r="CJI1517" s="229" t="s">
        <v>219</v>
      </c>
      <c r="CJJ1517" s="229" t="s">
        <v>220</v>
      </c>
      <c r="CJK1517" s="229" t="s">
        <v>172</v>
      </c>
      <c r="CJL1517" s="229" t="s">
        <v>310</v>
      </c>
      <c r="CJM1517" s="229" t="s">
        <v>227</v>
      </c>
      <c r="CJQ1517" s="229">
        <v>2024</v>
      </c>
      <c r="CJR1517" s="229" t="s">
        <v>57</v>
      </c>
      <c r="CJS1517" s="229" t="s">
        <v>3882</v>
      </c>
      <c r="CJT1517" s="229">
        <v>12966330</v>
      </c>
      <c r="CJU1517" s="229" t="s">
        <v>3883</v>
      </c>
      <c r="CJV1517" s="229" t="s">
        <v>310</v>
      </c>
      <c r="CJW1517" s="229" t="s">
        <v>3884</v>
      </c>
      <c r="CJX1517" s="229" t="s">
        <v>430</v>
      </c>
      <c r="CJY1517" s="229" t="s">
        <v>52</v>
      </c>
      <c r="CJZ1517" s="229" t="s">
        <v>3885</v>
      </c>
      <c r="CKB1517" s="229" t="s">
        <v>3886</v>
      </c>
      <c r="CKC1517" s="229" t="s">
        <v>386</v>
      </c>
      <c r="CKD1517" s="229" t="s">
        <v>387</v>
      </c>
      <c r="CKE1517" s="229" t="s">
        <v>3887</v>
      </c>
      <c r="CKF1517" s="229" t="s">
        <v>1552</v>
      </c>
      <c r="CKG1517" s="229" t="s">
        <v>294</v>
      </c>
      <c r="CKH1517" s="229" t="s">
        <v>289</v>
      </c>
      <c r="CKI1517" s="229" t="s">
        <v>35</v>
      </c>
      <c r="CKJ1517" s="229" t="s">
        <v>26</v>
      </c>
      <c r="CKK1517" s="229" t="s">
        <v>78</v>
      </c>
      <c r="CKL1517" s="229" t="s">
        <v>3888</v>
      </c>
      <c r="CKM1517" s="229" t="s">
        <v>233</v>
      </c>
      <c r="CKN1517" s="229" t="s">
        <v>3889</v>
      </c>
      <c r="CKO1517" s="229" t="s">
        <v>219</v>
      </c>
      <c r="CKP1517" s="229" t="s">
        <v>220</v>
      </c>
      <c r="CKQ1517" s="229" t="s">
        <v>172</v>
      </c>
      <c r="CKR1517" s="229" t="s">
        <v>310</v>
      </c>
      <c r="CKS1517" s="229" t="s">
        <v>227</v>
      </c>
      <c r="CKW1517" s="229">
        <v>2024</v>
      </c>
      <c r="CKX1517" s="229" t="s">
        <v>57</v>
      </c>
      <c r="CKY1517" s="229" t="s">
        <v>3882</v>
      </c>
      <c r="CKZ1517" s="229">
        <v>12966330</v>
      </c>
      <c r="CLA1517" s="229" t="s">
        <v>3883</v>
      </c>
      <c r="CLB1517" s="229" t="s">
        <v>310</v>
      </c>
      <c r="CLC1517" s="229" t="s">
        <v>3884</v>
      </c>
      <c r="CLD1517" s="229" t="s">
        <v>430</v>
      </c>
      <c r="CLE1517" s="229" t="s">
        <v>52</v>
      </c>
      <c r="CLF1517" s="229" t="s">
        <v>3885</v>
      </c>
      <c r="CLH1517" s="229" t="s">
        <v>3886</v>
      </c>
      <c r="CLI1517" s="229" t="s">
        <v>386</v>
      </c>
      <c r="CLJ1517" s="229" t="s">
        <v>387</v>
      </c>
      <c r="CLK1517" s="229" t="s">
        <v>3887</v>
      </c>
      <c r="CLL1517" s="229" t="s">
        <v>1552</v>
      </c>
      <c r="CLM1517" s="229" t="s">
        <v>294</v>
      </c>
      <c r="CLN1517" s="229" t="s">
        <v>289</v>
      </c>
      <c r="CLO1517" s="229" t="s">
        <v>35</v>
      </c>
      <c r="CLP1517" s="229" t="s">
        <v>26</v>
      </c>
      <c r="CLQ1517" s="229" t="s">
        <v>78</v>
      </c>
      <c r="CLR1517" s="229" t="s">
        <v>3888</v>
      </c>
      <c r="CLS1517" s="229" t="s">
        <v>233</v>
      </c>
      <c r="CLT1517" s="229" t="s">
        <v>3889</v>
      </c>
      <c r="CLU1517" s="229" t="s">
        <v>219</v>
      </c>
      <c r="CLV1517" s="229" t="s">
        <v>220</v>
      </c>
      <c r="CLW1517" s="229" t="s">
        <v>172</v>
      </c>
      <c r="CLX1517" s="229" t="s">
        <v>310</v>
      </c>
      <c r="CLY1517" s="229" t="s">
        <v>227</v>
      </c>
      <c r="CMC1517" s="229">
        <v>2024</v>
      </c>
      <c r="CMD1517" s="229" t="s">
        <v>57</v>
      </c>
      <c r="CME1517" s="229" t="s">
        <v>3882</v>
      </c>
      <c r="CMF1517" s="229">
        <v>12966330</v>
      </c>
      <c r="CMG1517" s="229" t="s">
        <v>3883</v>
      </c>
      <c r="CMH1517" s="229" t="s">
        <v>310</v>
      </c>
      <c r="CMI1517" s="229" t="s">
        <v>3884</v>
      </c>
      <c r="CMJ1517" s="229" t="s">
        <v>430</v>
      </c>
      <c r="CMK1517" s="229" t="s">
        <v>52</v>
      </c>
      <c r="CML1517" s="229" t="s">
        <v>3885</v>
      </c>
      <c r="CMN1517" s="229" t="s">
        <v>3886</v>
      </c>
      <c r="CMO1517" s="229" t="s">
        <v>386</v>
      </c>
      <c r="CMP1517" s="229" t="s">
        <v>387</v>
      </c>
      <c r="CMQ1517" s="229" t="s">
        <v>3887</v>
      </c>
      <c r="CMR1517" s="229" t="s">
        <v>1552</v>
      </c>
      <c r="CMS1517" s="229" t="s">
        <v>294</v>
      </c>
      <c r="CMT1517" s="229" t="s">
        <v>289</v>
      </c>
      <c r="CMU1517" s="229" t="s">
        <v>35</v>
      </c>
      <c r="CMV1517" s="229" t="s">
        <v>26</v>
      </c>
      <c r="CMW1517" s="229" t="s">
        <v>78</v>
      </c>
      <c r="CMX1517" s="229" t="s">
        <v>3888</v>
      </c>
      <c r="CMY1517" s="229" t="s">
        <v>233</v>
      </c>
      <c r="CMZ1517" s="229" t="s">
        <v>3889</v>
      </c>
      <c r="CNA1517" s="229" t="s">
        <v>219</v>
      </c>
      <c r="CNB1517" s="229" t="s">
        <v>220</v>
      </c>
      <c r="CNC1517" s="229" t="s">
        <v>172</v>
      </c>
      <c r="CND1517" s="229" t="s">
        <v>310</v>
      </c>
      <c r="CNE1517" s="229" t="s">
        <v>227</v>
      </c>
      <c r="CNI1517" s="229">
        <v>2024</v>
      </c>
      <c r="CNJ1517" s="229" t="s">
        <v>57</v>
      </c>
      <c r="CNK1517" s="229" t="s">
        <v>3882</v>
      </c>
      <c r="CNL1517" s="229">
        <v>12966330</v>
      </c>
      <c r="CNM1517" s="229" t="s">
        <v>3883</v>
      </c>
      <c r="CNN1517" s="229" t="s">
        <v>310</v>
      </c>
      <c r="CNO1517" s="229" t="s">
        <v>3884</v>
      </c>
      <c r="CNP1517" s="229" t="s">
        <v>430</v>
      </c>
      <c r="CNQ1517" s="229" t="s">
        <v>52</v>
      </c>
      <c r="CNR1517" s="229" t="s">
        <v>3885</v>
      </c>
      <c r="CNT1517" s="229" t="s">
        <v>3886</v>
      </c>
      <c r="CNU1517" s="229" t="s">
        <v>386</v>
      </c>
      <c r="CNV1517" s="229" t="s">
        <v>387</v>
      </c>
      <c r="CNW1517" s="229" t="s">
        <v>3887</v>
      </c>
      <c r="CNX1517" s="229" t="s">
        <v>1552</v>
      </c>
      <c r="CNY1517" s="229" t="s">
        <v>294</v>
      </c>
      <c r="CNZ1517" s="229" t="s">
        <v>289</v>
      </c>
      <c r="COA1517" s="229" t="s">
        <v>35</v>
      </c>
      <c r="COB1517" s="229" t="s">
        <v>26</v>
      </c>
      <c r="COC1517" s="229" t="s">
        <v>78</v>
      </c>
      <c r="COD1517" s="229" t="s">
        <v>3888</v>
      </c>
      <c r="COE1517" s="229" t="s">
        <v>233</v>
      </c>
      <c r="COF1517" s="229" t="s">
        <v>3889</v>
      </c>
      <c r="COG1517" s="229" t="s">
        <v>219</v>
      </c>
      <c r="COH1517" s="229" t="s">
        <v>220</v>
      </c>
      <c r="COI1517" s="229" t="s">
        <v>172</v>
      </c>
      <c r="COJ1517" s="229" t="s">
        <v>310</v>
      </c>
      <c r="COK1517" s="229" t="s">
        <v>227</v>
      </c>
      <c r="COO1517" s="229">
        <v>2024</v>
      </c>
      <c r="COP1517" s="229" t="s">
        <v>57</v>
      </c>
      <c r="COQ1517" s="229" t="s">
        <v>3882</v>
      </c>
      <c r="COR1517" s="229">
        <v>12966330</v>
      </c>
      <c r="COS1517" s="229" t="s">
        <v>3883</v>
      </c>
      <c r="COT1517" s="229" t="s">
        <v>310</v>
      </c>
      <c r="COU1517" s="229" t="s">
        <v>3884</v>
      </c>
      <c r="COV1517" s="229" t="s">
        <v>430</v>
      </c>
      <c r="COW1517" s="229" t="s">
        <v>52</v>
      </c>
      <c r="COX1517" s="229" t="s">
        <v>3885</v>
      </c>
      <c r="COZ1517" s="229" t="s">
        <v>3886</v>
      </c>
      <c r="CPA1517" s="229" t="s">
        <v>386</v>
      </c>
      <c r="CPB1517" s="229" t="s">
        <v>387</v>
      </c>
      <c r="CPC1517" s="229" t="s">
        <v>3887</v>
      </c>
      <c r="CPD1517" s="229" t="s">
        <v>1552</v>
      </c>
      <c r="CPE1517" s="229" t="s">
        <v>294</v>
      </c>
      <c r="CPF1517" s="229" t="s">
        <v>289</v>
      </c>
      <c r="CPG1517" s="229" t="s">
        <v>35</v>
      </c>
      <c r="CPH1517" s="229" t="s">
        <v>26</v>
      </c>
      <c r="CPI1517" s="229" t="s">
        <v>78</v>
      </c>
      <c r="CPJ1517" s="229" t="s">
        <v>3888</v>
      </c>
      <c r="CPK1517" s="229" t="s">
        <v>233</v>
      </c>
      <c r="CPL1517" s="229" t="s">
        <v>3889</v>
      </c>
      <c r="CPM1517" s="229" t="s">
        <v>219</v>
      </c>
      <c r="CPN1517" s="229" t="s">
        <v>220</v>
      </c>
      <c r="CPO1517" s="229" t="s">
        <v>172</v>
      </c>
      <c r="CPP1517" s="229" t="s">
        <v>310</v>
      </c>
      <c r="CPQ1517" s="229" t="s">
        <v>227</v>
      </c>
      <c r="CPU1517" s="229">
        <v>2024</v>
      </c>
      <c r="CPV1517" s="229" t="s">
        <v>57</v>
      </c>
      <c r="CPW1517" s="229" t="s">
        <v>3882</v>
      </c>
      <c r="CPX1517" s="229">
        <v>12966330</v>
      </c>
      <c r="CPY1517" s="229" t="s">
        <v>3883</v>
      </c>
      <c r="CPZ1517" s="229" t="s">
        <v>310</v>
      </c>
      <c r="CQA1517" s="229" t="s">
        <v>3884</v>
      </c>
      <c r="CQB1517" s="229" t="s">
        <v>430</v>
      </c>
      <c r="CQC1517" s="229" t="s">
        <v>52</v>
      </c>
      <c r="CQD1517" s="229" t="s">
        <v>3885</v>
      </c>
      <c r="CQF1517" s="229" t="s">
        <v>3886</v>
      </c>
      <c r="CQG1517" s="229" t="s">
        <v>386</v>
      </c>
      <c r="CQH1517" s="229" t="s">
        <v>387</v>
      </c>
      <c r="CQI1517" s="229" t="s">
        <v>3887</v>
      </c>
      <c r="CQJ1517" s="229" t="s">
        <v>1552</v>
      </c>
      <c r="CQK1517" s="229" t="s">
        <v>294</v>
      </c>
      <c r="CQL1517" s="229" t="s">
        <v>289</v>
      </c>
      <c r="CQM1517" s="229" t="s">
        <v>35</v>
      </c>
      <c r="CQN1517" s="229" t="s">
        <v>26</v>
      </c>
      <c r="CQO1517" s="229" t="s">
        <v>78</v>
      </c>
      <c r="CQP1517" s="229" t="s">
        <v>3888</v>
      </c>
      <c r="CQQ1517" s="229" t="s">
        <v>233</v>
      </c>
      <c r="CQR1517" s="229" t="s">
        <v>3889</v>
      </c>
      <c r="CQS1517" s="229" t="s">
        <v>219</v>
      </c>
      <c r="CQT1517" s="229" t="s">
        <v>220</v>
      </c>
      <c r="CQU1517" s="229" t="s">
        <v>172</v>
      </c>
      <c r="CQV1517" s="229" t="s">
        <v>310</v>
      </c>
      <c r="CQW1517" s="229" t="s">
        <v>227</v>
      </c>
      <c r="CRA1517" s="229">
        <v>2024</v>
      </c>
      <c r="CRB1517" s="229" t="s">
        <v>57</v>
      </c>
      <c r="CRC1517" s="229" t="s">
        <v>3882</v>
      </c>
      <c r="CRD1517" s="229">
        <v>12966330</v>
      </c>
      <c r="CRE1517" s="229" t="s">
        <v>3883</v>
      </c>
      <c r="CRF1517" s="229" t="s">
        <v>310</v>
      </c>
      <c r="CRG1517" s="229" t="s">
        <v>3884</v>
      </c>
      <c r="CRH1517" s="229" t="s">
        <v>430</v>
      </c>
      <c r="CRI1517" s="229" t="s">
        <v>52</v>
      </c>
      <c r="CRJ1517" s="229" t="s">
        <v>3885</v>
      </c>
      <c r="CRL1517" s="229" t="s">
        <v>3886</v>
      </c>
      <c r="CRM1517" s="229" t="s">
        <v>386</v>
      </c>
      <c r="CRN1517" s="229" t="s">
        <v>387</v>
      </c>
      <c r="CRO1517" s="229" t="s">
        <v>3887</v>
      </c>
      <c r="CRP1517" s="229" t="s">
        <v>1552</v>
      </c>
      <c r="CRQ1517" s="229" t="s">
        <v>294</v>
      </c>
      <c r="CRR1517" s="229" t="s">
        <v>289</v>
      </c>
      <c r="CRS1517" s="229" t="s">
        <v>35</v>
      </c>
      <c r="CRT1517" s="229" t="s">
        <v>26</v>
      </c>
      <c r="CRU1517" s="229" t="s">
        <v>78</v>
      </c>
      <c r="CRV1517" s="229" t="s">
        <v>3888</v>
      </c>
      <c r="CRW1517" s="229" t="s">
        <v>233</v>
      </c>
      <c r="CRX1517" s="229" t="s">
        <v>3889</v>
      </c>
      <c r="CRY1517" s="229" t="s">
        <v>219</v>
      </c>
      <c r="CRZ1517" s="229" t="s">
        <v>220</v>
      </c>
      <c r="CSA1517" s="229" t="s">
        <v>172</v>
      </c>
      <c r="CSB1517" s="229" t="s">
        <v>310</v>
      </c>
      <c r="CSC1517" s="229" t="s">
        <v>227</v>
      </c>
      <c r="CSG1517" s="229">
        <v>2024</v>
      </c>
      <c r="CSH1517" s="229" t="s">
        <v>57</v>
      </c>
      <c r="CSI1517" s="229" t="s">
        <v>3882</v>
      </c>
      <c r="CSJ1517" s="229">
        <v>12966330</v>
      </c>
      <c r="CSK1517" s="229" t="s">
        <v>3883</v>
      </c>
      <c r="CSL1517" s="229" t="s">
        <v>310</v>
      </c>
      <c r="CSM1517" s="229" t="s">
        <v>3884</v>
      </c>
      <c r="CSN1517" s="229" t="s">
        <v>430</v>
      </c>
      <c r="CSO1517" s="229" t="s">
        <v>52</v>
      </c>
      <c r="CSP1517" s="229" t="s">
        <v>3885</v>
      </c>
      <c r="CSR1517" s="229" t="s">
        <v>3886</v>
      </c>
      <c r="CSS1517" s="229" t="s">
        <v>386</v>
      </c>
      <c r="CST1517" s="229" t="s">
        <v>387</v>
      </c>
      <c r="CSU1517" s="229" t="s">
        <v>3887</v>
      </c>
      <c r="CSV1517" s="229" t="s">
        <v>1552</v>
      </c>
      <c r="CSW1517" s="229" t="s">
        <v>294</v>
      </c>
      <c r="CSX1517" s="229" t="s">
        <v>289</v>
      </c>
      <c r="CSY1517" s="229" t="s">
        <v>35</v>
      </c>
      <c r="CSZ1517" s="229" t="s">
        <v>26</v>
      </c>
      <c r="CTA1517" s="229" t="s">
        <v>78</v>
      </c>
      <c r="CTB1517" s="229" t="s">
        <v>3888</v>
      </c>
      <c r="CTC1517" s="229" t="s">
        <v>233</v>
      </c>
      <c r="CTD1517" s="229" t="s">
        <v>3889</v>
      </c>
      <c r="CTE1517" s="229" t="s">
        <v>219</v>
      </c>
      <c r="CTF1517" s="229" t="s">
        <v>220</v>
      </c>
      <c r="CTG1517" s="229" t="s">
        <v>172</v>
      </c>
      <c r="CTH1517" s="229" t="s">
        <v>310</v>
      </c>
      <c r="CTI1517" s="229" t="s">
        <v>227</v>
      </c>
      <c r="CTM1517" s="229">
        <v>2024</v>
      </c>
      <c r="CTN1517" s="229" t="s">
        <v>57</v>
      </c>
      <c r="CTO1517" s="229" t="s">
        <v>3882</v>
      </c>
      <c r="CTP1517" s="229">
        <v>12966330</v>
      </c>
      <c r="CTQ1517" s="229" t="s">
        <v>3883</v>
      </c>
      <c r="CTR1517" s="229" t="s">
        <v>310</v>
      </c>
      <c r="CTS1517" s="229" t="s">
        <v>3884</v>
      </c>
      <c r="CTT1517" s="229" t="s">
        <v>430</v>
      </c>
      <c r="CTU1517" s="229" t="s">
        <v>52</v>
      </c>
      <c r="CTV1517" s="229" t="s">
        <v>3885</v>
      </c>
      <c r="CTX1517" s="229" t="s">
        <v>3886</v>
      </c>
      <c r="CTY1517" s="229" t="s">
        <v>386</v>
      </c>
      <c r="CTZ1517" s="229" t="s">
        <v>387</v>
      </c>
      <c r="CUA1517" s="229" t="s">
        <v>3887</v>
      </c>
      <c r="CUB1517" s="229" t="s">
        <v>1552</v>
      </c>
      <c r="CUC1517" s="229" t="s">
        <v>294</v>
      </c>
      <c r="CUD1517" s="229" t="s">
        <v>289</v>
      </c>
      <c r="CUE1517" s="229" t="s">
        <v>35</v>
      </c>
      <c r="CUF1517" s="229" t="s">
        <v>26</v>
      </c>
      <c r="CUG1517" s="229" t="s">
        <v>78</v>
      </c>
      <c r="CUH1517" s="229" t="s">
        <v>3888</v>
      </c>
      <c r="CUI1517" s="229" t="s">
        <v>233</v>
      </c>
      <c r="CUJ1517" s="229" t="s">
        <v>3889</v>
      </c>
      <c r="CUK1517" s="229" t="s">
        <v>219</v>
      </c>
      <c r="CUL1517" s="229" t="s">
        <v>220</v>
      </c>
      <c r="CUM1517" s="229" t="s">
        <v>172</v>
      </c>
      <c r="CUN1517" s="229" t="s">
        <v>310</v>
      </c>
      <c r="CUO1517" s="229" t="s">
        <v>227</v>
      </c>
      <c r="CUS1517" s="229">
        <v>2024</v>
      </c>
      <c r="CUT1517" s="229" t="s">
        <v>57</v>
      </c>
      <c r="CUU1517" s="229" t="s">
        <v>3882</v>
      </c>
      <c r="CUV1517" s="229">
        <v>12966330</v>
      </c>
      <c r="CUW1517" s="229" t="s">
        <v>3883</v>
      </c>
      <c r="CUX1517" s="229" t="s">
        <v>310</v>
      </c>
      <c r="CUY1517" s="229" t="s">
        <v>3884</v>
      </c>
      <c r="CUZ1517" s="229" t="s">
        <v>430</v>
      </c>
      <c r="CVA1517" s="229" t="s">
        <v>52</v>
      </c>
      <c r="CVB1517" s="229" t="s">
        <v>3885</v>
      </c>
      <c r="CVD1517" s="229" t="s">
        <v>3886</v>
      </c>
      <c r="CVE1517" s="229" t="s">
        <v>386</v>
      </c>
      <c r="CVF1517" s="229" t="s">
        <v>387</v>
      </c>
      <c r="CVG1517" s="229" t="s">
        <v>3887</v>
      </c>
      <c r="CVH1517" s="229" t="s">
        <v>1552</v>
      </c>
      <c r="CVI1517" s="229" t="s">
        <v>294</v>
      </c>
      <c r="CVJ1517" s="229" t="s">
        <v>289</v>
      </c>
      <c r="CVK1517" s="229" t="s">
        <v>35</v>
      </c>
      <c r="CVL1517" s="229" t="s">
        <v>26</v>
      </c>
      <c r="CVM1517" s="229" t="s">
        <v>78</v>
      </c>
      <c r="CVN1517" s="229" t="s">
        <v>3888</v>
      </c>
      <c r="CVO1517" s="229" t="s">
        <v>233</v>
      </c>
      <c r="CVP1517" s="229" t="s">
        <v>3889</v>
      </c>
      <c r="CVQ1517" s="229" t="s">
        <v>219</v>
      </c>
      <c r="CVR1517" s="229" t="s">
        <v>220</v>
      </c>
      <c r="CVS1517" s="229" t="s">
        <v>172</v>
      </c>
      <c r="CVT1517" s="229" t="s">
        <v>310</v>
      </c>
      <c r="CVU1517" s="229" t="s">
        <v>227</v>
      </c>
      <c r="CVY1517" s="229">
        <v>2024</v>
      </c>
      <c r="CVZ1517" s="229" t="s">
        <v>57</v>
      </c>
      <c r="CWA1517" s="229" t="s">
        <v>3882</v>
      </c>
      <c r="CWB1517" s="229">
        <v>12966330</v>
      </c>
      <c r="CWC1517" s="229" t="s">
        <v>3883</v>
      </c>
      <c r="CWD1517" s="229" t="s">
        <v>310</v>
      </c>
      <c r="CWE1517" s="229" t="s">
        <v>3884</v>
      </c>
      <c r="CWF1517" s="229" t="s">
        <v>430</v>
      </c>
      <c r="CWG1517" s="229" t="s">
        <v>52</v>
      </c>
      <c r="CWH1517" s="229" t="s">
        <v>3885</v>
      </c>
      <c r="CWJ1517" s="229" t="s">
        <v>3886</v>
      </c>
      <c r="CWK1517" s="229" t="s">
        <v>386</v>
      </c>
      <c r="CWL1517" s="229" t="s">
        <v>387</v>
      </c>
      <c r="CWM1517" s="229" t="s">
        <v>3887</v>
      </c>
      <c r="CWN1517" s="229" t="s">
        <v>1552</v>
      </c>
      <c r="CWO1517" s="229" t="s">
        <v>294</v>
      </c>
      <c r="CWP1517" s="229" t="s">
        <v>289</v>
      </c>
      <c r="CWQ1517" s="229" t="s">
        <v>35</v>
      </c>
      <c r="CWR1517" s="229" t="s">
        <v>26</v>
      </c>
      <c r="CWS1517" s="229" t="s">
        <v>78</v>
      </c>
      <c r="CWT1517" s="229" t="s">
        <v>3888</v>
      </c>
      <c r="CWU1517" s="229" t="s">
        <v>233</v>
      </c>
      <c r="CWV1517" s="229" t="s">
        <v>3889</v>
      </c>
      <c r="CWW1517" s="229" t="s">
        <v>219</v>
      </c>
      <c r="CWX1517" s="229" t="s">
        <v>220</v>
      </c>
      <c r="CWY1517" s="229" t="s">
        <v>172</v>
      </c>
      <c r="CWZ1517" s="229" t="s">
        <v>310</v>
      </c>
      <c r="CXA1517" s="229" t="s">
        <v>227</v>
      </c>
      <c r="CXE1517" s="229">
        <v>2024</v>
      </c>
      <c r="CXF1517" s="229" t="s">
        <v>57</v>
      </c>
      <c r="CXG1517" s="229" t="s">
        <v>3882</v>
      </c>
      <c r="CXH1517" s="229">
        <v>12966330</v>
      </c>
      <c r="CXI1517" s="229" t="s">
        <v>3883</v>
      </c>
      <c r="CXJ1517" s="229" t="s">
        <v>310</v>
      </c>
      <c r="CXK1517" s="229" t="s">
        <v>3884</v>
      </c>
      <c r="CXL1517" s="229" t="s">
        <v>430</v>
      </c>
      <c r="CXM1517" s="229" t="s">
        <v>52</v>
      </c>
      <c r="CXN1517" s="229" t="s">
        <v>3885</v>
      </c>
      <c r="CXP1517" s="229" t="s">
        <v>3886</v>
      </c>
      <c r="CXQ1517" s="229" t="s">
        <v>386</v>
      </c>
      <c r="CXR1517" s="229" t="s">
        <v>387</v>
      </c>
      <c r="CXS1517" s="229" t="s">
        <v>3887</v>
      </c>
      <c r="CXT1517" s="229" t="s">
        <v>1552</v>
      </c>
      <c r="CXU1517" s="229" t="s">
        <v>294</v>
      </c>
      <c r="CXV1517" s="229" t="s">
        <v>289</v>
      </c>
      <c r="CXW1517" s="229" t="s">
        <v>35</v>
      </c>
      <c r="CXX1517" s="229" t="s">
        <v>26</v>
      </c>
      <c r="CXY1517" s="229" t="s">
        <v>78</v>
      </c>
      <c r="CXZ1517" s="229" t="s">
        <v>3888</v>
      </c>
      <c r="CYA1517" s="229" t="s">
        <v>233</v>
      </c>
      <c r="CYB1517" s="229" t="s">
        <v>3889</v>
      </c>
      <c r="CYC1517" s="229" t="s">
        <v>219</v>
      </c>
      <c r="CYD1517" s="229" t="s">
        <v>220</v>
      </c>
      <c r="CYE1517" s="229" t="s">
        <v>172</v>
      </c>
      <c r="CYF1517" s="229" t="s">
        <v>310</v>
      </c>
      <c r="CYG1517" s="229" t="s">
        <v>227</v>
      </c>
      <c r="CYK1517" s="229">
        <v>2024</v>
      </c>
      <c r="CYL1517" s="229" t="s">
        <v>57</v>
      </c>
      <c r="CYM1517" s="229" t="s">
        <v>3882</v>
      </c>
      <c r="CYN1517" s="229">
        <v>12966330</v>
      </c>
      <c r="CYO1517" s="229" t="s">
        <v>3883</v>
      </c>
      <c r="CYP1517" s="229" t="s">
        <v>310</v>
      </c>
      <c r="CYQ1517" s="229" t="s">
        <v>3884</v>
      </c>
      <c r="CYR1517" s="229" t="s">
        <v>430</v>
      </c>
      <c r="CYS1517" s="229" t="s">
        <v>52</v>
      </c>
      <c r="CYT1517" s="229" t="s">
        <v>3885</v>
      </c>
      <c r="CYV1517" s="229" t="s">
        <v>3886</v>
      </c>
      <c r="CYW1517" s="229" t="s">
        <v>386</v>
      </c>
      <c r="CYX1517" s="229" t="s">
        <v>387</v>
      </c>
      <c r="CYY1517" s="229" t="s">
        <v>3887</v>
      </c>
      <c r="CYZ1517" s="229" t="s">
        <v>1552</v>
      </c>
      <c r="CZA1517" s="229" t="s">
        <v>294</v>
      </c>
      <c r="CZB1517" s="229" t="s">
        <v>289</v>
      </c>
      <c r="CZC1517" s="229" t="s">
        <v>35</v>
      </c>
      <c r="CZD1517" s="229" t="s">
        <v>26</v>
      </c>
      <c r="CZE1517" s="229" t="s">
        <v>78</v>
      </c>
      <c r="CZF1517" s="229" t="s">
        <v>3888</v>
      </c>
      <c r="CZG1517" s="229" t="s">
        <v>233</v>
      </c>
      <c r="CZH1517" s="229" t="s">
        <v>3889</v>
      </c>
      <c r="CZI1517" s="229" t="s">
        <v>219</v>
      </c>
      <c r="CZJ1517" s="229" t="s">
        <v>220</v>
      </c>
      <c r="CZK1517" s="229" t="s">
        <v>172</v>
      </c>
      <c r="CZL1517" s="229" t="s">
        <v>310</v>
      </c>
      <c r="CZM1517" s="229" t="s">
        <v>227</v>
      </c>
      <c r="CZQ1517" s="229">
        <v>2024</v>
      </c>
      <c r="CZR1517" s="229" t="s">
        <v>57</v>
      </c>
      <c r="CZS1517" s="229" t="s">
        <v>3882</v>
      </c>
      <c r="CZT1517" s="229">
        <v>12966330</v>
      </c>
      <c r="CZU1517" s="229" t="s">
        <v>3883</v>
      </c>
      <c r="CZV1517" s="229" t="s">
        <v>310</v>
      </c>
      <c r="CZW1517" s="229" t="s">
        <v>3884</v>
      </c>
      <c r="CZX1517" s="229" t="s">
        <v>430</v>
      </c>
      <c r="CZY1517" s="229" t="s">
        <v>52</v>
      </c>
      <c r="CZZ1517" s="229" t="s">
        <v>3885</v>
      </c>
      <c r="DAB1517" s="229" t="s">
        <v>3886</v>
      </c>
      <c r="DAC1517" s="229" t="s">
        <v>386</v>
      </c>
      <c r="DAD1517" s="229" t="s">
        <v>387</v>
      </c>
      <c r="DAE1517" s="229" t="s">
        <v>3887</v>
      </c>
      <c r="DAF1517" s="229" t="s">
        <v>1552</v>
      </c>
      <c r="DAG1517" s="229" t="s">
        <v>294</v>
      </c>
      <c r="DAH1517" s="229" t="s">
        <v>289</v>
      </c>
      <c r="DAI1517" s="229" t="s">
        <v>35</v>
      </c>
      <c r="DAJ1517" s="229" t="s">
        <v>26</v>
      </c>
      <c r="DAK1517" s="229" t="s">
        <v>78</v>
      </c>
      <c r="DAL1517" s="229" t="s">
        <v>3888</v>
      </c>
      <c r="DAM1517" s="229" t="s">
        <v>233</v>
      </c>
      <c r="DAN1517" s="229" t="s">
        <v>3889</v>
      </c>
      <c r="DAO1517" s="229" t="s">
        <v>219</v>
      </c>
      <c r="DAP1517" s="229" t="s">
        <v>220</v>
      </c>
      <c r="DAQ1517" s="229" t="s">
        <v>172</v>
      </c>
      <c r="DAR1517" s="229" t="s">
        <v>310</v>
      </c>
      <c r="DAS1517" s="229" t="s">
        <v>227</v>
      </c>
      <c r="DAW1517" s="229">
        <v>2024</v>
      </c>
      <c r="DAX1517" s="229" t="s">
        <v>57</v>
      </c>
      <c r="DAY1517" s="229" t="s">
        <v>3882</v>
      </c>
      <c r="DAZ1517" s="229">
        <v>12966330</v>
      </c>
      <c r="DBA1517" s="229" t="s">
        <v>3883</v>
      </c>
      <c r="DBB1517" s="229" t="s">
        <v>310</v>
      </c>
      <c r="DBC1517" s="229" t="s">
        <v>3884</v>
      </c>
      <c r="DBD1517" s="229" t="s">
        <v>430</v>
      </c>
      <c r="DBE1517" s="229" t="s">
        <v>52</v>
      </c>
      <c r="DBF1517" s="229" t="s">
        <v>3885</v>
      </c>
      <c r="DBH1517" s="229" t="s">
        <v>3886</v>
      </c>
      <c r="DBI1517" s="229" t="s">
        <v>386</v>
      </c>
      <c r="DBJ1517" s="229" t="s">
        <v>387</v>
      </c>
      <c r="DBK1517" s="229" t="s">
        <v>3887</v>
      </c>
      <c r="DBL1517" s="229" t="s">
        <v>1552</v>
      </c>
      <c r="DBM1517" s="229" t="s">
        <v>294</v>
      </c>
      <c r="DBN1517" s="229" t="s">
        <v>289</v>
      </c>
      <c r="DBO1517" s="229" t="s">
        <v>35</v>
      </c>
      <c r="DBP1517" s="229" t="s">
        <v>26</v>
      </c>
      <c r="DBQ1517" s="229" t="s">
        <v>78</v>
      </c>
      <c r="DBR1517" s="229" t="s">
        <v>3888</v>
      </c>
      <c r="DBS1517" s="229" t="s">
        <v>233</v>
      </c>
      <c r="DBT1517" s="229" t="s">
        <v>3889</v>
      </c>
      <c r="DBU1517" s="229" t="s">
        <v>219</v>
      </c>
      <c r="DBV1517" s="229" t="s">
        <v>220</v>
      </c>
      <c r="DBW1517" s="229" t="s">
        <v>172</v>
      </c>
      <c r="DBX1517" s="229" t="s">
        <v>310</v>
      </c>
      <c r="DBY1517" s="229" t="s">
        <v>227</v>
      </c>
      <c r="DCC1517" s="229">
        <v>2024</v>
      </c>
      <c r="DCD1517" s="229" t="s">
        <v>57</v>
      </c>
      <c r="DCE1517" s="229" t="s">
        <v>3882</v>
      </c>
      <c r="DCF1517" s="229">
        <v>12966330</v>
      </c>
      <c r="DCG1517" s="229" t="s">
        <v>3883</v>
      </c>
      <c r="DCH1517" s="229" t="s">
        <v>310</v>
      </c>
      <c r="DCI1517" s="229" t="s">
        <v>3884</v>
      </c>
      <c r="DCJ1517" s="229" t="s">
        <v>430</v>
      </c>
      <c r="DCK1517" s="229" t="s">
        <v>52</v>
      </c>
      <c r="DCL1517" s="229" t="s">
        <v>3885</v>
      </c>
      <c r="DCN1517" s="229" t="s">
        <v>3886</v>
      </c>
      <c r="DCO1517" s="229" t="s">
        <v>386</v>
      </c>
      <c r="DCP1517" s="229" t="s">
        <v>387</v>
      </c>
      <c r="DCQ1517" s="229" t="s">
        <v>3887</v>
      </c>
      <c r="DCR1517" s="229" t="s">
        <v>1552</v>
      </c>
      <c r="DCS1517" s="229" t="s">
        <v>294</v>
      </c>
      <c r="DCT1517" s="229" t="s">
        <v>289</v>
      </c>
      <c r="DCU1517" s="229" t="s">
        <v>35</v>
      </c>
      <c r="DCV1517" s="229" t="s">
        <v>26</v>
      </c>
      <c r="DCW1517" s="229" t="s">
        <v>78</v>
      </c>
      <c r="DCX1517" s="229" t="s">
        <v>3888</v>
      </c>
      <c r="DCY1517" s="229" t="s">
        <v>233</v>
      </c>
      <c r="DCZ1517" s="229" t="s">
        <v>3889</v>
      </c>
      <c r="DDA1517" s="229" t="s">
        <v>219</v>
      </c>
      <c r="DDB1517" s="229" t="s">
        <v>220</v>
      </c>
      <c r="DDC1517" s="229" t="s">
        <v>172</v>
      </c>
      <c r="DDD1517" s="229" t="s">
        <v>310</v>
      </c>
      <c r="DDE1517" s="229" t="s">
        <v>227</v>
      </c>
      <c r="DDI1517" s="229">
        <v>2024</v>
      </c>
      <c r="DDJ1517" s="229" t="s">
        <v>57</v>
      </c>
      <c r="DDK1517" s="229" t="s">
        <v>3882</v>
      </c>
      <c r="DDL1517" s="229">
        <v>12966330</v>
      </c>
      <c r="DDM1517" s="229" t="s">
        <v>3883</v>
      </c>
      <c r="DDN1517" s="229" t="s">
        <v>310</v>
      </c>
      <c r="DDO1517" s="229" t="s">
        <v>3884</v>
      </c>
      <c r="DDP1517" s="229" t="s">
        <v>430</v>
      </c>
      <c r="DDQ1517" s="229" t="s">
        <v>52</v>
      </c>
      <c r="DDR1517" s="229" t="s">
        <v>3885</v>
      </c>
      <c r="DDT1517" s="229" t="s">
        <v>3886</v>
      </c>
      <c r="DDU1517" s="229" t="s">
        <v>386</v>
      </c>
      <c r="DDV1517" s="229" t="s">
        <v>387</v>
      </c>
      <c r="DDW1517" s="229" t="s">
        <v>3887</v>
      </c>
      <c r="DDX1517" s="229" t="s">
        <v>1552</v>
      </c>
      <c r="DDY1517" s="229" t="s">
        <v>294</v>
      </c>
      <c r="DDZ1517" s="229" t="s">
        <v>289</v>
      </c>
      <c r="DEA1517" s="229" t="s">
        <v>35</v>
      </c>
      <c r="DEB1517" s="229" t="s">
        <v>26</v>
      </c>
      <c r="DEC1517" s="229" t="s">
        <v>78</v>
      </c>
      <c r="DED1517" s="229" t="s">
        <v>3888</v>
      </c>
      <c r="DEE1517" s="229" t="s">
        <v>233</v>
      </c>
      <c r="DEF1517" s="229" t="s">
        <v>3889</v>
      </c>
      <c r="DEG1517" s="229" t="s">
        <v>219</v>
      </c>
      <c r="DEH1517" s="229" t="s">
        <v>220</v>
      </c>
      <c r="DEI1517" s="229" t="s">
        <v>172</v>
      </c>
      <c r="DEJ1517" s="229" t="s">
        <v>310</v>
      </c>
      <c r="DEK1517" s="229" t="s">
        <v>227</v>
      </c>
      <c r="DEO1517" s="229">
        <v>2024</v>
      </c>
      <c r="DEP1517" s="229" t="s">
        <v>57</v>
      </c>
      <c r="DEQ1517" s="229" t="s">
        <v>3882</v>
      </c>
      <c r="DER1517" s="229">
        <v>12966330</v>
      </c>
      <c r="DES1517" s="229" t="s">
        <v>3883</v>
      </c>
      <c r="DET1517" s="229" t="s">
        <v>310</v>
      </c>
      <c r="DEU1517" s="229" t="s">
        <v>3884</v>
      </c>
      <c r="DEV1517" s="229" t="s">
        <v>430</v>
      </c>
      <c r="DEW1517" s="229" t="s">
        <v>52</v>
      </c>
      <c r="DEX1517" s="229" t="s">
        <v>3885</v>
      </c>
      <c r="DEZ1517" s="229" t="s">
        <v>3886</v>
      </c>
      <c r="DFA1517" s="229" t="s">
        <v>386</v>
      </c>
      <c r="DFB1517" s="229" t="s">
        <v>387</v>
      </c>
      <c r="DFC1517" s="229" t="s">
        <v>3887</v>
      </c>
      <c r="DFD1517" s="229" t="s">
        <v>1552</v>
      </c>
      <c r="DFE1517" s="229" t="s">
        <v>294</v>
      </c>
      <c r="DFF1517" s="229" t="s">
        <v>289</v>
      </c>
      <c r="DFG1517" s="229" t="s">
        <v>35</v>
      </c>
      <c r="DFH1517" s="229" t="s">
        <v>26</v>
      </c>
      <c r="DFI1517" s="229" t="s">
        <v>78</v>
      </c>
      <c r="DFJ1517" s="229" t="s">
        <v>3888</v>
      </c>
      <c r="DFK1517" s="229" t="s">
        <v>233</v>
      </c>
      <c r="DFL1517" s="229" t="s">
        <v>3889</v>
      </c>
      <c r="DFM1517" s="229" t="s">
        <v>219</v>
      </c>
      <c r="DFN1517" s="229" t="s">
        <v>220</v>
      </c>
      <c r="DFO1517" s="229" t="s">
        <v>172</v>
      </c>
      <c r="DFP1517" s="229" t="s">
        <v>310</v>
      </c>
      <c r="DFQ1517" s="229" t="s">
        <v>227</v>
      </c>
      <c r="DFU1517" s="229">
        <v>2024</v>
      </c>
      <c r="DFV1517" s="229" t="s">
        <v>57</v>
      </c>
      <c r="DFW1517" s="229" t="s">
        <v>3882</v>
      </c>
      <c r="DFX1517" s="229">
        <v>12966330</v>
      </c>
      <c r="DFY1517" s="229" t="s">
        <v>3883</v>
      </c>
      <c r="DFZ1517" s="229" t="s">
        <v>310</v>
      </c>
      <c r="DGA1517" s="229" t="s">
        <v>3884</v>
      </c>
      <c r="DGB1517" s="229" t="s">
        <v>430</v>
      </c>
      <c r="DGC1517" s="229" t="s">
        <v>52</v>
      </c>
      <c r="DGD1517" s="229" t="s">
        <v>3885</v>
      </c>
      <c r="DGF1517" s="229" t="s">
        <v>3886</v>
      </c>
      <c r="DGG1517" s="229" t="s">
        <v>386</v>
      </c>
      <c r="DGH1517" s="229" t="s">
        <v>387</v>
      </c>
      <c r="DGI1517" s="229" t="s">
        <v>3887</v>
      </c>
      <c r="DGJ1517" s="229" t="s">
        <v>1552</v>
      </c>
      <c r="DGK1517" s="229" t="s">
        <v>294</v>
      </c>
      <c r="DGL1517" s="229" t="s">
        <v>289</v>
      </c>
      <c r="DGM1517" s="229" t="s">
        <v>35</v>
      </c>
      <c r="DGN1517" s="229" t="s">
        <v>26</v>
      </c>
      <c r="DGO1517" s="229" t="s">
        <v>78</v>
      </c>
      <c r="DGP1517" s="229" t="s">
        <v>3888</v>
      </c>
      <c r="DGQ1517" s="229" t="s">
        <v>233</v>
      </c>
      <c r="DGR1517" s="229" t="s">
        <v>3889</v>
      </c>
      <c r="DGS1517" s="229" t="s">
        <v>219</v>
      </c>
      <c r="DGT1517" s="229" t="s">
        <v>220</v>
      </c>
      <c r="DGU1517" s="229" t="s">
        <v>172</v>
      </c>
      <c r="DGV1517" s="229" t="s">
        <v>310</v>
      </c>
      <c r="DGW1517" s="229" t="s">
        <v>227</v>
      </c>
      <c r="DHA1517" s="229">
        <v>2024</v>
      </c>
      <c r="DHB1517" s="229" t="s">
        <v>57</v>
      </c>
      <c r="DHC1517" s="229" t="s">
        <v>3882</v>
      </c>
      <c r="DHD1517" s="229">
        <v>12966330</v>
      </c>
      <c r="DHE1517" s="229" t="s">
        <v>3883</v>
      </c>
      <c r="DHF1517" s="229" t="s">
        <v>310</v>
      </c>
      <c r="DHG1517" s="229" t="s">
        <v>3884</v>
      </c>
      <c r="DHH1517" s="229" t="s">
        <v>430</v>
      </c>
      <c r="DHI1517" s="229" t="s">
        <v>52</v>
      </c>
      <c r="DHJ1517" s="229" t="s">
        <v>3885</v>
      </c>
      <c r="DHL1517" s="229" t="s">
        <v>3886</v>
      </c>
      <c r="DHM1517" s="229" t="s">
        <v>386</v>
      </c>
      <c r="DHN1517" s="229" t="s">
        <v>387</v>
      </c>
      <c r="DHO1517" s="229" t="s">
        <v>3887</v>
      </c>
      <c r="DHP1517" s="229" t="s">
        <v>1552</v>
      </c>
      <c r="DHQ1517" s="229" t="s">
        <v>294</v>
      </c>
      <c r="DHR1517" s="229" t="s">
        <v>289</v>
      </c>
      <c r="DHS1517" s="229" t="s">
        <v>35</v>
      </c>
      <c r="DHT1517" s="229" t="s">
        <v>26</v>
      </c>
      <c r="DHU1517" s="229" t="s">
        <v>78</v>
      </c>
      <c r="DHV1517" s="229" t="s">
        <v>3888</v>
      </c>
      <c r="DHW1517" s="229" t="s">
        <v>233</v>
      </c>
      <c r="DHX1517" s="229" t="s">
        <v>3889</v>
      </c>
      <c r="DHY1517" s="229" t="s">
        <v>219</v>
      </c>
      <c r="DHZ1517" s="229" t="s">
        <v>220</v>
      </c>
      <c r="DIA1517" s="229" t="s">
        <v>172</v>
      </c>
      <c r="DIB1517" s="229" t="s">
        <v>310</v>
      </c>
      <c r="DIC1517" s="229" t="s">
        <v>227</v>
      </c>
      <c r="DIG1517" s="229">
        <v>2024</v>
      </c>
      <c r="DIH1517" s="229" t="s">
        <v>57</v>
      </c>
      <c r="DII1517" s="229" t="s">
        <v>3882</v>
      </c>
      <c r="DIJ1517" s="229">
        <v>12966330</v>
      </c>
      <c r="DIK1517" s="229" t="s">
        <v>3883</v>
      </c>
      <c r="DIL1517" s="229" t="s">
        <v>310</v>
      </c>
      <c r="DIM1517" s="229" t="s">
        <v>3884</v>
      </c>
      <c r="DIN1517" s="229" t="s">
        <v>430</v>
      </c>
      <c r="DIO1517" s="229" t="s">
        <v>52</v>
      </c>
      <c r="DIP1517" s="229" t="s">
        <v>3885</v>
      </c>
      <c r="DIR1517" s="229" t="s">
        <v>3886</v>
      </c>
      <c r="DIS1517" s="229" t="s">
        <v>386</v>
      </c>
      <c r="DIT1517" s="229" t="s">
        <v>387</v>
      </c>
      <c r="DIU1517" s="229" t="s">
        <v>3887</v>
      </c>
      <c r="DIV1517" s="229" t="s">
        <v>1552</v>
      </c>
      <c r="DIW1517" s="229" t="s">
        <v>294</v>
      </c>
      <c r="DIX1517" s="229" t="s">
        <v>289</v>
      </c>
      <c r="DIY1517" s="229" t="s">
        <v>35</v>
      </c>
      <c r="DIZ1517" s="229" t="s">
        <v>26</v>
      </c>
      <c r="DJA1517" s="229" t="s">
        <v>78</v>
      </c>
      <c r="DJB1517" s="229" t="s">
        <v>3888</v>
      </c>
      <c r="DJC1517" s="229" t="s">
        <v>233</v>
      </c>
      <c r="DJD1517" s="229" t="s">
        <v>3889</v>
      </c>
      <c r="DJE1517" s="229" t="s">
        <v>219</v>
      </c>
      <c r="DJF1517" s="229" t="s">
        <v>220</v>
      </c>
      <c r="DJG1517" s="229" t="s">
        <v>172</v>
      </c>
      <c r="DJH1517" s="229" t="s">
        <v>310</v>
      </c>
      <c r="DJI1517" s="229" t="s">
        <v>227</v>
      </c>
      <c r="DJM1517" s="229">
        <v>2024</v>
      </c>
      <c r="DJN1517" s="229" t="s">
        <v>57</v>
      </c>
      <c r="DJO1517" s="229" t="s">
        <v>3882</v>
      </c>
      <c r="DJP1517" s="229">
        <v>12966330</v>
      </c>
      <c r="DJQ1517" s="229" t="s">
        <v>3883</v>
      </c>
      <c r="DJR1517" s="229" t="s">
        <v>310</v>
      </c>
      <c r="DJS1517" s="229" t="s">
        <v>3884</v>
      </c>
      <c r="DJT1517" s="229" t="s">
        <v>430</v>
      </c>
      <c r="DJU1517" s="229" t="s">
        <v>52</v>
      </c>
      <c r="DJV1517" s="229" t="s">
        <v>3885</v>
      </c>
      <c r="DJX1517" s="229" t="s">
        <v>3886</v>
      </c>
      <c r="DJY1517" s="229" t="s">
        <v>386</v>
      </c>
      <c r="DJZ1517" s="229" t="s">
        <v>387</v>
      </c>
      <c r="DKA1517" s="229" t="s">
        <v>3887</v>
      </c>
      <c r="DKB1517" s="229" t="s">
        <v>1552</v>
      </c>
      <c r="DKC1517" s="229" t="s">
        <v>294</v>
      </c>
      <c r="DKD1517" s="229" t="s">
        <v>289</v>
      </c>
      <c r="DKE1517" s="229" t="s">
        <v>35</v>
      </c>
      <c r="DKF1517" s="229" t="s">
        <v>26</v>
      </c>
      <c r="DKG1517" s="229" t="s">
        <v>78</v>
      </c>
      <c r="DKH1517" s="229" t="s">
        <v>3888</v>
      </c>
      <c r="DKI1517" s="229" t="s">
        <v>233</v>
      </c>
      <c r="DKJ1517" s="229" t="s">
        <v>3889</v>
      </c>
      <c r="DKK1517" s="229" t="s">
        <v>219</v>
      </c>
      <c r="DKL1517" s="229" t="s">
        <v>220</v>
      </c>
      <c r="DKM1517" s="229" t="s">
        <v>172</v>
      </c>
      <c r="DKN1517" s="229" t="s">
        <v>310</v>
      </c>
      <c r="DKO1517" s="229" t="s">
        <v>227</v>
      </c>
      <c r="DKS1517" s="229">
        <v>2024</v>
      </c>
      <c r="DKT1517" s="229" t="s">
        <v>57</v>
      </c>
      <c r="DKU1517" s="229" t="s">
        <v>3882</v>
      </c>
      <c r="DKV1517" s="229">
        <v>12966330</v>
      </c>
      <c r="DKW1517" s="229" t="s">
        <v>3883</v>
      </c>
      <c r="DKX1517" s="229" t="s">
        <v>310</v>
      </c>
      <c r="DKY1517" s="229" t="s">
        <v>3884</v>
      </c>
      <c r="DKZ1517" s="229" t="s">
        <v>430</v>
      </c>
      <c r="DLA1517" s="229" t="s">
        <v>52</v>
      </c>
      <c r="DLB1517" s="229" t="s">
        <v>3885</v>
      </c>
      <c r="DLD1517" s="229" t="s">
        <v>3886</v>
      </c>
      <c r="DLE1517" s="229" t="s">
        <v>386</v>
      </c>
      <c r="DLF1517" s="229" t="s">
        <v>387</v>
      </c>
      <c r="DLG1517" s="229" t="s">
        <v>3887</v>
      </c>
      <c r="DLH1517" s="229" t="s">
        <v>1552</v>
      </c>
      <c r="DLI1517" s="229" t="s">
        <v>294</v>
      </c>
      <c r="DLJ1517" s="229" t="s">
        <v>289</v>
      </c>
      <c r="DLK1517" s="229" t="s">
        <v>35</v>
      </c>
      <c r="DLL1517" s="229" t="s">
        <v>26</v>
      </c>
      <c r="DLM1517" s="229" t="s">
        <v>78</v>
      </c>
      <c r="DLN1517" s="229" t="s">
        <v>3888</v>
      </c>
      <c r="DLO1517" s="229" t="s">
        <v>233</v>
      </c>
      <c r="DLP1517" s="229" t="s">
        <v>3889</v>
      </c>
      <c r="DLQ1517" s="229" t="s">
        <v>219</v>
      </c>
      <c r="DLR1517" s="229" t="s">
        <v>220</v>
      </c>
      <c r="DLS1517" s="229" t="s">
        <v>172</v>
      </c>
      <c r="DLT1517" s="229" t="s">
        <v>310</v>
      </c>
      <c r="DLU1517" s="229" t="s">
        <v>227</v>
      </c>
      <c r="DLY1517" s="229">
        <v>2024</v>
      </c>
      <c r="DLZ1517" s="229" t="s">
        <v>57</v>
      </c>
      <c r="DMA1517" s="229" t="s">
        <v>3882</v>
      </c>
      <c r="DMB1517" s="229">
        <v>12966330</v>
      </c>
      <c r="DMC1517" s="229" t="s">
        <v>3883</v>
      </c>
      <c r="DMD1517" s="229" t="s">
        <v>310</v>
      </c>
      <c r="DME1517" s="229" t="s">
        <v>3884</v>
      </c>
      <c r="DMF1517" s="229" t="s">
        <v>430</v>
      </c>
      <c r="DMG1517" s="229" t="s">
        <v>52</v>
      </c>
      <c r="DMH1517" s="229" t="s">
        <v>3885</v>
      </c>
      <c r="DMJ1517" s="229" t="s">
        <v>3886</v>
      </c>
      <c r="DMK1517" s="229" t="s">
        <v>386</v>
      </c>
      <c r="DML1517" s="229" t="s">
        <v>387</v>
      </c>
      <c r="DMM1517" s="229" t="s">
        <v>3887</v>
      </c>
      <c r="DMN1517" s="229" t="s">
        <v>1552</v>
      </c>
      <c r="DMO1517" s="229" t="s">
        <v>294</v>
      </c>
      <c r="DMP1517" s="229" t="s">
        <v>289</v>
      </c>
      <c r="DMQ1517" s="229" t="s">
        <v>35</v>
      </c>
      <c r="DMR1517" s="229" t="s">
        <v>26</v>
      </c>
      <c r="DMS1517" s="229" t="s">
        <v>78</v>
      </c>
      <c r="DMT1517" s="229" t="s">
        <v>3888</v>
      </c>
      <c r="DMU1517" s="229" t="s">
        <v>233</v>
      </c>
      <c r="DMV1517" s="229" t="s">
        <v>3889</v>
      </c>
      <c r="DMW1517" s="229" t="s">
        <v>219</v>
      </c>
      <c r="DMX1517" s="229" t="s">
        <v>220</v>
      </c>
      <c r="DMY1517" s="229" t="s">
        <v>172</v>
      </c>
      <c r="DMZ1517" s="229" t="s">
        <v>310</v>
      </c>
      <c r="DNA1517" s="229" t="s">
        <v>227</v>
      </c>
      <c r="DNE1517" s="229">
        <v>2024</v>
      </c>
      <c r="DNF1517" s="229" t="s">
        <v>57</v>
      </c>
      <c r="DNG1517" s="229" t="s">
        <v>3882</v>
      </c>
      <c r="DNH1517" s="229">
        <v>12966330</v>
      </c>
      <c r="DNI1517" s="229" t="s">
        <v>3883</v>
      </c>
      <c r="DNJ1517" s="229" t="s">
        <v>310</v>
      </c>
      <c r="DNK1517" s="229" t="s">
        <v>3884</v>
      </c>
      <c r="DNL1517" s="229" t="s">
        <v>430</v>
      </c>
      <c r="DNM1517" s="229" t="s">
        <v>52</v>
      </c>
      <c r="DNN1517" s="229" t="s">
        <v>3885</v>
      </c>
      <c r="DNP1517" s="229" t="s">
        <v>3886</v>
      </c>
      <c r="DNQ1517" s="229" t="s">
        <v>386</v>
      </c>
      <c r="DNR1517" s="229" t="s">
        <v>387</v>
      </c>
      <c r="DNS1517" s="229" t="s">
        <v>3887</v>
      </c>
      <c r="DNT1517" s="229" t="s">
        <v>1552</v>
      </c>
      <c r="DNU1517" s="229" t="s">
        <v>294</v>
      </c>
      <c r="DNV1517" s="229" t="s">
        <v>289</v>
      </c>
      <c r="DNW1517" s="229" t="s">
        <v>35</v>
      </c>
      <c r="DNX1517" s="229" t="s">
        <v>26</v>
      </c>
      <c r="DNY1517" s="229" t="s">
        <v>78</v>
      </c>
      <c r="DNZ1517" s="229" t="s">
        <v>3888</v>
      </c>
      <c r="DOA1517" s="229" t="s">
        <v>233</v>
      </c>
      <c r="DOB1517" s="229" t="s">
        <v>3889</v>
      </c>
      <c r="DOC1517" s="229" t="s">
        <v>219</v>
      </c>
      <c r="DOD1517" s="229" t="s">
        <v>220</v>
      </c>
      <c r="DOE1517" s="229" t="s">
        <v>172</v>
      </c>
      <c r="DOF1517" s="229" t="s">
        <v>310</v>
      </c>
      <c r="DOG1517" s="229" t="s">
        <v>227</v>
      </c>
      <c r="DOK1517" s="229">
        <v>2024</v>
      </c>
      <c r="DOL1517" s="229" t="s">
        <v>57</v>
      </c>
      <c r="DOM1517" s="229" t="s">
        <v>3882</v>
      </c>
      <c r="DON1517" s="229">
        <v>12966330</v>
      </c>
      <c r="DOO1517" s="229" t="s">
        <v>3883</v>
      </c>
      <c r="DOP1517" s="229" t="s">
        <v>310</v>
      </c>
      <c r="DOQ1517" s="229" t="s">
        <v>3884</v>
      </c>
      <c r="DOR1517" s="229" t="s">
        <v>430</v>
      </c>
      <c r="DOS1517" s="229" t="s">
        <v>52</v>
      </c>
      <c r="DOT1517" s="229" t="s">
        <v>3885</v>
      </c>
      <c r="DOV1517" s="229" t="s">
        <v>3886</v>
      </c>
      <c r="DOW1517" s="229" t="s">
        <v>386</v>
      </c>
      <c r="DOX1517" s="229" t="s">
        <v>387</v>
      </c>
      <c r="DOY1517" s="229" t="s">
        <v>3887</v>
      </c>
      <c r="DOZ1517" s="229" t="s">
        <v>1552</v>
      </c>
      <c r="DPA1517" s="229" t="s">
        <v>294</v>
      </c>
      <c r="DPB1517" s="229" t="s">
        <v>289</v>
      </c>
      <c r="DPC1517" s="229" t="s">
        <v>35</v>
      </c>
      <c r="DPD1517" s="229" t="s">
        <v>26</v>
      </c>
      <c r="DPE1517" s="229" t="s">
        <v>78</v>
      </c>
      <c r="DPF1517" s="229" t="s">
        <v>3888</v>
      </c>
      <c r="DPG1517" s="229" t="s">
        <v>233</v>
      </c>
      <c r="DPH1517" s="229" t="s">
        <v>3889</v>
      </c>
      <c r="DPI1517" s="229" t="s">
        <v>219</v>
      </c>
      <c r="DPJ1517" s="229" t="s">
        <v>220</v>
      </c>
      <c r="DPK1517" s="229" t="s">
        <v>172</v>
      </c>
      <c r="DPL1517" s="229" t="s">
        <v>310</v>
      </c>
      <c r="DPM1517" s="229" t="s">
        <v>227</v>
      </c>
      <c r="DPQ1517" s="229">
        <v>2024</v>
      </c>
      <c r="DPR1517" s="229" t="s">
        <v>57</v>
      </c>
      <c r="DPS1517" s="229" t="s">
        <v>3882</v>
      </c>
      <c r="DPT1517" s="229">
        <v>12966330</v>
      </c>
      <c r="DPU1517" s="229" t="s">
        <v>3883</v>
      </c>
      <c r="DPV1517" s="229" t="s">
        <v>310</v>
      </c>
      <c r="DPW1517" s="229" t="s">
        <v>3884</v>
      </c>
      <c r="DPX1517" s="229" t="s">
        <v>430</v>
      </c>
      <c r="DPY1517" s="229" t="s">
        <v>52</v>
      </c>
      <c r="DPZ1517" s="229" t="s">
        <v>3885</v>
      </c>
      <c r="DQB1517" s="229" t="s">
        <v>3886</v>
      </c>
      <c r="DQC1517" s="229" t="s">
        <v>386</v>
      </c>
      <c r="DQD1517" s="229" t="s">
        <v>387</v>
      </c>
      <c r="DQE1517" s="229" t="s">
        <v>3887</v>
      </c>
      <c r="DQF1517" s="229" t="s">
        <v>1552</v>
      </c>
      <c r="DQG1517" s="229" t="s">
        <v>294</v>
      </c>
      <c r="DQH1517" s="229" t="s">
        <v>289</v>
      </c>
      <c r="DQI1517" s="229" t="s">
        <v>35</v>
      </c>
      <c r="DQJ1517" s="229" t="s">
        <v>26</v>
      </c>
      <c r="DQK1517" s="229" t="s">
        <v>78</v>
      </c>
      <c r="DQL1517" s="229" t="s">
        <v>3888</v>
      </c>
      <c r="DQM1517" s="229" t="s">
        <v>233</v>
      </c>
      <c r="DQN1517" s="229" t="s">
        <v>3889</v>
      </c>
      <c r="DQO1517" s="229" t="s">
        <v>219</v>
      </c>
      <c r="DQP1517" s="229" t="s">
        <v>220</v>
      </c>
      <c r="DQQ1517" s="229" t="s">
        <v>172</v>
      </c>
      <c r="DQR1517" s="229" t="s">
        <v>310</v>
      </c>
      <c r="DQS1517" s="229" t="s">
        <v>227</v>
      </c>
      <c r="DQW1517" s="229">
        <v>2024</v>
      </c>
      <c r="DQX1517" s="229" t="s">
        <v>57</v>
      </c>
      <c r="DQY1517" s="229" t="s">
        <v>3882</v>
      </c>
      <c r="DQZ1517" s="229">
        <v>12966330</v>
      </c>
      <c r="DRA1517" s="229" t="s">
        <v>3883</v>
      </c>
      <c r="DRB1517" s="229" t="s">
        <v>310</v>
      </c>
      <c r="DRC1517" s="229" t="s">
        <v>3884</v>
      </c>
      <c r="DRD1517" s="229" t="s">
        <v>430</v>
      </c>
      <c r="DRE1517" s="229" t="s">
        <v>52</v>
      </c>
      <c r="DRF1517" s="229" t="s">
        <v>3885</v>
      </c>
      <c r="DRH1517" s="229" t="s">
        <v>3886</v>
      </c>
      <c r="DRI1517" s="229" t="s">
        <v>386</v>
      </c>
      <c r="DRJ1517" s="229" t="s">
        <v>387</v>
      </c>
      <c r="DRK1517" s="229" t="s">
        <v>3887</v>
      </c>
      <c r="DRL1517" s="229" t="s">
        <v>1552</v>
      </c>
      <c r="DRM1517" s="229" t="s">
        <v>294</v>
      </c>
      <c r="DRN1517" s="229" t="s">
        <v>289</v>
      </c>
      <c r="DRO1517" s="229" t="s">
        <v>35</v>
      </c>
      <c r="DRP1517" s="229" t="s">
        <v>26</v>
      </c>
      <c r="DRQ1517" s="229" t="s">
        <v>78</v>
      </c>
      <c r="DRR1517" s="229" t="s">
        <v>3888</v>
      </c>
      <c r="DRS1517" s="229" t="s">
        <v>233</v>
      </c>
      <c r="DRT1517" s="229" t="s">
        <v>3889</v>
      </c>
      <c r="DRU1517" s="229" t="s">
        <v>219</v>
      </c>
      <c r="DRV1517" s="229" t="s">
        <v>220</v>
      </c>
      <c r="DRW1517" s="229" t="s">
        <v>172</v>
      </c>
      <c r="DRX1517" s="229" t="s">
        <v>310</v>
      </c>
      <c r="DRY1517" s="229" t="s">
        <v>227</v>
      </c>
      <c r="DSC1517" s="229">
        <v>2024</v>
      </c>
      <c r="DSD1517" s="229" t="s">
        <v>57</v>
      </c>
      <c r="DSE1517" s="229" t="s">
        <v>3882</v>
      </c>
      <c r="DSF1517" s="229">
        <v>12966330</v>
      </c>
      <c r="DSG1517" s="229" t="s">
        <v>3883</v>
      </c>
      <c r="DSH1517" s="229" t="s">
        <v>310</v>
      </c>
      <c r="DSI1517" s="229" t="s">
        <v>3884</v>
      </c>
      <c r="DSJ1517" s="229" t="s">
        <v>430</v>
      </c>
      <c r="DSK1517" s="229" t="s">
        <v>52</v>
      </c>
      <c r="DSL1517" s="229" t="s">
        <v>3885</v>
      </c>
      <c r="DSN1517" s="229" t="s">
        <v>3886</v>
      </c>
      <c r="DSO1517" s="229" t="s">
        <v>386</v>
      </c>
      <c r="DSP1517" s="229" t="s">
        <v>387</v>
      </c>
      <c r="DSQ1517" s="229" t="s">
        <v>3887</v>
      </c>
      <c r="DSR1517" s="229" t="s">
        <v>1552</v>
      </c>
      <c r="DSS1517" s="229" t="s">
        <v>294</v>
      </c>
      <c r="DST1517" s="229" t="s">
        <v>289</v>
      </c>
      <c r="DSU1517" s="229" t="s">
        <v>35</v>
      </c>
      <c r="DSV1517" s="229" t="s">
        <v>26</v>
      </c>
      <c r="DSW1517" s="229" t="s">
        <v>78</v>
      </c>
      <c r="DSX1517" s="229" t="s">
        <v>3888</v>
      </c>
      <c r="DSY1517" s="229" t="s">
        <v>233</v>
      </c>
      <c r="DSZ1517" s="229" t="s">
        <v>3889</v>
      </c>
      <c r="DTA1517" s="229" t="s">
        <v>219</v>
      </c>
      <c r="DTB1517" s="229" t="s">
        <v>220</v>
      </c>
      <c r="DTC1517" s="229" t="s">
        <v>172</v>
      </c>
      <c r="DTD1517" s="229" t="s">
        <v>310</v>
      </c>
      <c r="DTE1517" s="229" t="s">
        <v>227</v>
      </c>
      <c r="DTI1517" s="229">
        <v>2024</v>
      </c>
      <c r="DTJ1517" s="229" t="s">
        <v>57</v>
      </c>
      <c r="DTK1517" s="229" t="s">
        <v>3882</v>
      </c>
      <c r="DTL1517" s="229">
        <v>12966330</v>
      </c>
      <c r="DTM1517" s="229" t="s">
        <v>3883</v>
      </c>
      <c r="DTN1517" s="229" t="s">
        <v>310</v>
      </c>
      <c r="DTO1517" s="229" t="s">
        <v>3884</v>
      </c>
      <c r="DTP1517" s="229" t="s">
        <v>430</v>
      </c>
      <c r="DTQ1517" s="229" t="s">
        <v>52</v>
      </c>
      <c r="DTR1517" s="229" t="s">
        <v>3885</v>
      </c>
      <c r="DTT1517" s="229" t="s">
        <v>3886</v>
      </c>
      <c r="DTU1517" s="229" t="s">
        <v>386</v>
      </c>
      <c r="DTV1517" s="229" t="s">
        <v>387</v>
      </c>
      <c r="DTW1517" s="229" t="s">
        <v>3887</v>
      </c>
      <c r="DTX1517" s="229" t="s">
        <v>1552</v>
      </c>
      <c r="DTY1517" s="229" t="s">
        <v>294</v>
      </c>
      <c r="DTZ1517" s="229" t="s">
        <v>289</v>
      </c>
      <c r="DUA1517" s="229" t="s">
        <v>35</v>
      </c>
      <c r="DUB1517" s="229" t="s">
        <v>26</v>
      </c>
      <c r="DUC1517" s="229" t="s">
        <v>78</v>
      </c>
      <c r="DUD1517" s="229" t="s">
        <v>3888</v>
      </c>
      <c r="DUE1517" s="229" t="s">
        <v>233</v>
      </c>
      <c r="DUF1517" s="229" t="s">
        <v>3889</v>
      </c>
      <c r="DUG1517" s="229" t="s">
        <v>219</v>
      </c>
      <c r="DUH1517" s="229" t="s">
        <v>220</v>
      </c>
      <c r="DUI1517" s="229" t="s">
        <v>172</v>
      </c>
      <c r="DUJ1517" s="229" t="s">
        <v>310</v>
      </c>
      <c r="DUK1517" s="229" t="s">
        <v>227</v>
      </c>
      <c r="DUO1517" s="229">
        <v>2024</v>
      </c>
      <c r="DUP1517" s="229" t="s">
        <v>57</v>
      </c>
      <c r="DUQ1517" s="229" t="s">
        <v>3882</v>
      </c>
      <c r="DUR1517" s="229">
        <v>12966330</v>
      </c>
      <c r="DUS1517" s="229" t="s">
        <v>3883</v>
      </c>
      <c r="DUT1517" s="229" t="s">
        <v>310</v>
      </c>
      <c r="DUU1517" s="229" t="s">
        <v>3884</v>
      </c>
      <c r="DUV1517" s="229" t="s">
        <v>430</v>
      </c>
      <c r="DUW1517" s="229" t="s">
        <v>52</v>
      </c>
      <c r="DUX1517" s="229" t="s">
        <v>3885</v>
      </c>
      <c r="DUZ1517" s="229" t="s">
        <v>3886</v>
      </c>
      <c r="DVA1517" s="229" t="s">
        <v>386</v>
      </c>
      <c r="DVB1517" s="229" t="s">
        <v>387</v>
      </c>
      <c r="DVC1517" s="229" t="s">
        <v>3887</v>
      </c>
      <c r="DVD1517" s="229" t="s">
        <v>1552</v>
      </c>
      <c r="DVE1517" s="229" t="s">
        <v>294</v>
      </c>
      <c r="DVF1517" s="229" t="s">
        <v>289</v>
      </c>
      <c r="DVG1517" s="229" t="s">
        <v>35</v>
      </c>
      <c r="DVH1517" s="229" t="s">
        <v>26</v>
      </c>
      <c r="DVI1517" s="229" t="s">
        <v>78</v>
      </c>
      <c r="DVJ1517" s="229" t="s">
        <v>3888</v>
      </c>
      <c r="DVK1517" s="229" t="s">
        <v>233</v>
      </c>
      <c r="DVL1517" s="229" t="s">
        <v>3889</v>
      </c>
      <c r="DVM1517" s="229" t="s">
        <v>219</v>
      </c>
      <c r="DVN1517" s="229" t="s">
        <v>220</v>
      </c>
      <c r="DVO1517" s="229" t="s">
        <v>172</v>
      </c>
      <c r="DVP1517" s="229" t="s">
        <v>310</v>
      </c>
      <c r="DVQ1517" s="229" t="s">
        <v>227</v>
      </c>
      <c r="DVU1517" s="229">
        <v>2024</v>
      </c>
      <c r="DVV1517" s="229" t="s">
        <v>57</v>
      </c>
      <c r="DVW1517" s="229" t="s">
        <v>3882</v>
      </c>
      <c r="DVX1517" s="229">
        <v>12966330</v>
      </c>
      <c r="DVY1517" s="229" t="s">
        <v>3883</v>
      </c>
      <c r="DVZ1517" s="229" t="s">
        <v>310</v>
      </c>
      <c r="DWA1517" s="229" t="s">
        <v>3884</v>
      </c>
      <c r="DWB1517" s="229" t="s">
        <v>430</v>
      </c>
      <c r="DWC1517" s="229" t="s">
        <v>52</v>
      </c>
      <c r="DWD1517" s="229" t="s">
        <v>3885</v>
      </c>
      <c r="DWF1517" s="229" t="s">
        <v>3886</v>
      </c>
      <c r="DWG1517" s="229" t="s">
        <v>386</v>
      </c>
      <c r="DWH1517" s="229" t="s">
        <v>387</v>
      </c>
      <c r="DWI1517" s="229" t="s">
        <v>3887</v>
      </c>
      <c r="DWJ1517" s="229" t="s">
        <v>1552</v>
      </c>
      <c r="DWK1517" s="229" t="s">
        <v>294</v>
      </c>
      <c r="DWL1517" s="229" t="s">
        <v>289</v>
      </c>
      <c r="DWM1517" s="229" t="s">
        <v>35</v>
      </c>
      <c r="DWN1517" s="229" t="s">
        <v>26</v>
      </c>
      <c r="DWO1517" s="229" t="s">
        <v>78</v>
      </c>
      <c r="DWP1517" s="229" t="s">
        <v>3888</v>
      </c>
      <c r="DWQ1517" s="229" t="s">
        <v>233</v>
      </c>
      <c r="DWR1517" s="229" t="s">
        <v>3889</v>
      </c>
      <c r="DWS1517" s="229" t="s">
        <v>219</v>
      </c>
      <c r="DWT1517" s="229" t="s">
        <v>220</v>
      </c>
      <c r="DWU1517" s="229" t="s">
        <v>172</v>
      </c>
      <c r="DWV1517" s="229" t="s">
        <v>310</v>
      </c>
      <c r="DWW1517" s="229" t="s">
        <v>227</v>
      </c>
      <c r="DXA1517" s="229">
        <v>2024</v>
      </c>
      <c r="DXB1517" s="229" t="s">
        <v>57</v>
      </c>
      <c r="DXC1517" s="229" t="s">
        <v>3882</v>
      </c>
      <c r="DXD1517" s="229">
        <v>12966330</v>
      </c>
      <c r="DXE1517" s="229" t="s">
        <v>3883</v>
      </c>
      <c r="DXF1517" s="229" t="s">
        <v>310</v>
      </c>
      <c r="DXG1517" s="229" t="s">
        <v>3884</v>
      </c>
      <c r="DXH1517" s="229" t="s">
        <v>430</v>
      </c>
      <c r="DXI1517" s="229" t="s">
        <v>52</v>
      </c>
      <c r="DXJ1517" s="229" t="s">
        <v>3885</v>
      </c>
      <c r="DXL1517" s="229" t="s">
        <v>3886</v>
      </c>
      <c r="DXM1517" s="229" t="s">
        <v>386</v>
      </c>
      <c r="DXN1517" s="229" t="s">
        <v>387</v>
      </c>
      <c r="DXO1517" s="229" t="s">
        <v>3887</v>
      </c>
      <c r="DXP1517" s="229" t="s">
        <v>1552</v>
      </c>
      <c r="DXQ1517" s="229" t="s">
        <v>294</v>
      </c>
      <c r="DXR1517" s="229" t="s">
        <v>289</v>
      </c>
      <c r="DXS1517" s="229" t="s">
        <v>35</v>
      </c>
      <c r="DXT1517" s="229" t="s">
        <v>26</v>
      </c>
      <c r="DXU1517" s="229" t="s">
        <v>78</v>
      </c>
      <c r="DXV1517" s="229" t="s">
        <v>3888</v>
      </c>
      <c r="DXW1517" s="229" t="s">
        <v>233</v>
      </c>
      <c r="DXX1517" s="229" t="s">
        <v>3889</v>
      </c>
      <c r="DXY1517" s="229" t="s">
        <v>219</v>
      </c>
      <c r="DXZ1517" s="229" t="s">
        <v>220</v>
      </c>
      <c r="DYA1517" s="229" t="s">
        <v>172</v>
      </c>
      <c r="DYB1517" s="229" t="s">
        <v>310</v>
      </c>
      <c r="DYC1517" s="229" t="s">
        <v>227</v>
      </c>
      <c r="DYG1517" s="229">
        <v>2024</v>
      </c>
      <c r="DYH1517" s="229" t="s">
        <v>57</v>
      </c>
      <c r="DYI1517" s="229" t="s">
        <v>3882</v>
      </c>
      <c r="DYJ1517" s="229">
        <v>12966330</v>
      </c>
      <c r="DYK1517" s="229" t="s">
        <v>3883</v>
      </c>
      <c r="DYL1517" s="229" t="s">
        <v>310</v>
      </c>
      <c r="DYM1517" s="229" t="s">
        <v>3884</v>
      </c>
      <c r="DYN1517" s="229" t="s">
        <v>430</v>
      </c>
      <c r="DYO1517" s="229" t="s">
        <v>52</v>
      </c>
      <c r="DYP1517" s="229" t="s">
        <v>3885</v>
      </c>
      <c r="DYR1517" s="229" t="s">
        <v>3886</v>
      </c>
      <c r="DYS1517" s="229" t="s">
        <v>386</v>
      </c>
      <c r="DYT1517" s="229" t="s">
        <v>387</v>
      </c>
      <c r="DYU1517" s="229" t="s">
        <v>3887</v>
      </c>
      <c r="DYV1517" s="229" t="s">
        <v>1552</v>
      </c>
      <c r="DYW1517" s="229" t="s">
        <v>294</v>
      </c>
      <c r="DYX1517" s="229" t="s">
        <v>289</v>
      </c>
      <c r="DYY1517" s="229" t="s">
        <v>35</v>
      </c>
      <c r="DYZ1517" s="229" t="s">
        <v>26</v>
      </c>
      <c r="DZA1517" s="229" t="s">
        <v>78</v>
      </c>
      <c r="DZB1517" s="229" t="s">
        <v>3888</v>
      </c>
      <c r="DZC1517" s="229" t="s">
        <v>233</v>
      </c>
      <c r="DZD1517" s="229" t="s">
        <v>3889</v>
      </c>
      <c r="DZE1517" s="229" t="s">
        <v>219</v>
      </c>
      <c r="DZF1517" s="229" t="s">
        <v>220</v>
      </c>
      <c r="DZG1517" s="229" t="s">
        <v>172</v>
      </c>
      <c r="DZH1517" s="229" t="s">
        <v>310</v>
      </c>
      <c r="DZI1517" s="229" t="s">
        <v>227</v>
      </c>
      <c r="DZM1517" s="229">
        <v>2024</v>
      </c>
      <c r="DZN1517" s="229" t="s">
        <v>57</v>
      </c>
      <c r="DZO1517" s="229" t="s">
        <v>3882</v>
      </c>
      <c r="DZP1517" s="229">
        <v>12966330</v>
      </c>
      <c r="DZQ1517" s="229" t="s">
        <v>3883</v>
      </c>
      <c r="DZR1517" s="229" t="s">
        <v>310</v>
      </c>
      <c r="DZS1517" s="229" t="s">
        <v>3884</v>
      </c>
      <c r="DZT1517" s="229" t="s">
        <v>430</v>
      </c>
      <c r="DZU1517" s="229" t="s">
        <v>52</v>
      </c>
      <c r="DZV1517" s="229" t="s">
        <v>3885</v>
      </c>
      <c r="DZX1517" s="229" t="s">
        <v>3886</v>
      </c>
      <c r="DZY1517" s="229" t="s">
        <v>386</v>
      </c>
      <c r="DZZ1517" s="229" t="s">
        <v>387</v>
      </c>
      <c r="EAA1517" s="229" t="s">
        <v>3887</v>
      </c>
      <c r="EAB1517" s="229" t="s">
        <v>1552</v>
      </c>
      <c r="EAC1517" s="229" t="s">
        <v>294</v>
      </c>
      <c r="EAD1517" s="229" t="s">
        <v>289</v>
      </c>
      <c r="EAE1517" s="229" t="s">
        <v>35</v>
      </c>
      <c r="EAF1517" s="229" t="s">
        <v>26</v>
      </c>
      <c r="EAG1517" s="229" t="s">
        <v>78</v>
      </c>
      <c r="EAH1517" s="229" t="s">
        <v>3888</v>
      </c>
      <c r="EAI1517" s="229" t="s">
        <v>233</v>
      </c>
      <c r="EAJ1517" s="229" t="s">
        <v>3889</v>
      </c>
      <c r="EAK1517" s="229" t="s">
        <v>219</v>
      </c>
      <c r="EAL1517" s="229" t="s">
        <v>220</v>
      </c>
      <c r="EAM1517" s="229" t="s">
        <v>172</v>
      </c>
      <c r="EAN1517" s="229" t="s">
        <v>310</v>
      </c>
      <c r="EAO1517" s="229" t="s">
        <v>227</v>
      </c>
      <c r="EAS1517" s="229">
        <v>2024</v>
      </c>
      <c r="EAT1517" s="229" t="s">
        <v>57</v>
      </c>
      <c r="EAU1517" s="229" t="s">
        <v>3882</v>
      </c>
      <c r="EAV1517" s="229">
        <v>12966330</v>
      </c>
      <c r="EAW1517" s="229" t="s">
        <v>3883</v>
      </c>
      <c r="EAX1517" s="229" t="s">
        <v>310</v>
      </c>
      <c r="EAY1517" s="229" t="s">
        <v>3884</v>
      </c>
      <c r="EAZ1517" s="229" t="s">
        <v>430</v>
      </c>
      <c r="EBA1517" s="229" t="s">
        <v>52</v>
      </c>
      <c r="EBB1517" s="229" t="s">
        <v>3885</v>
      </c>
      <c r="EBD1517" s="229" t="s">
        <v>3886</v>
      </c>
      <c r="EBE1517" s="229" t="s">
        <v>386</v>
      </c>
      <c r="EBF1517" s="229" t="s">
        <v>387</v>
      </c>
      <c r="EBG1517" s="229" t="s">
        <v>3887</v>
      </c>
      <c r="EBH1517" s="229" t="s">
        <v>1552</v>
      </c>
      <c r="EBI1517" s="229" t="s">
        <v>294</v>
      </c>
      <c r="EBJ1517" s="229" t="s">
        <v>289</v>
      </c>
      <c r="EBK1517" s="229" t="s">
        <v>35</v>
      </c>
      <c r="EBL1517" s="229" t="s">
        <v>26</v>
      </c>
      <c r="EBM1517" s="229" t="s">
        <v>78</v>
      </c>
      <c r="EBN1517" s="229" t="s">
        <v>3888</v>
      </c>
      <c r="EBO1517" s="229" t="s">
        <v>233</v>
      </c>
      <c r="EBP1517" s="229" t="s">
        <v>3889</v>
      </c>
      <c r="EBQ1517" s="229" t="s">
        <v>219</v>
      </c>
      <c r="EBR1517" s="229" t="s">
        <v>220</v>
      </c>
      <c r="EBS1517" s="229" t="s">
        <v>172</v>
      </c>
      <c r="EBT1517" s="229" t="s">
        <v>310</v>
      </c>
      <c r="EBU1517" s="229" t="s">
        <v>227</v>
      </c>
      <c r="EBY1517" s="229">
        <v>2024</v>
      </c>
      <c r="EBZ1517" s="229" t="s">
        <v>57</v>
      </c>
      <c r="ECA1517" s="229" t="s">
        <v>3882</v>
      </c>
      <c r="ECB1517" s="229">
        <v>12966330</v>
      </c>
      <c r="ECC1517" s="229" t="s">
        <v>3883</v>
      </c>
      <c r="ECD1517" s="229" t="s">
        <v>310</v>
      </c>
      <c r="ECE1517" s="229" t="s">
        <v>3884</v>
      </c>
      <c r="ECF1517" s="229" t="s">
        <v>430</v>
      </c>
      <c r="ECG1517" s="229" t="s">
        <v>52</v>
      </c>
      <c r="ECH1517" s="229" t="s">
        <v>3885</v>
      </c>
      <c r="ECJ1517" s="229" t="s">
        <v>3886</v>
      </c>
      <c r="ECK1517" s="229" t="s">
        <v>386</v>
      </c>
      <c r="ECL1517" s="229" t="s">
        <v>387</v>
      </c>
      <c r="ECM1517" s="229" t="s">
        <v>3887</v>
      </c>
      <c r="ECN1517" s="229" t="s">
        <v>1552</v>
      </c>
      <c r="ECO1517" s="229" t="s">
        <v>294</v>
      </c>
      <c r="ECP1517" s="229" t="s">
        <v>289</v>
      </c>
      <c r="ECQ1517" s="229" t="s">
        <v>35</v>
      </c>
      <c r="ECR1517" s="229" t="s">
        <v>26</v>
      </c>
      <c r="ECS1517" s="229" t="s">
        <v>78</v>
      </c>
      <c r="ECT1517" s="229" t="s">
        <v>3888</v>
      </c>
      <c r="ECU1517" s="229" t="s">
        <v>233</v>
      </c>
      <c r="ECV1517" s="229" t="s">
        <v>3889</v>
      </c>
      <c r="ECW1517" s="229" t="s">
        <v>219</v>
      </c>
      <c r="ECX1517" s="229" t="s">
        <v>220</v>
      </c>
      <c r="ECY1517" s="229" t="s">
        <v>172</v>
      </c>
      <c r="ECZ1517" s="229" t="s">
        <v>310</v>
      </c>
      <c r="EDA1517" s="229" t="s">
        <v>227</v>
      </c>
      <c r="EDE1517" s="229">
        <v>2024</v>
      </c>
      <c r="EDF1517" s="229" t="s">
        <v>57</v>
      </c>
      <c r="EDG1517" s="229" t="s">
        <v>3882</v>
      </c>
      <c r="EDH1517" s="229">
        <v>12966330</v>
      </c>
      <c r="EDI1517" s="229" t="s">
        <v>3883</v>
      </c>
      <c r="EDJ1517" s="229" t="s">
        <v>310</v>
      </c>
      <c r="EDK1517" s="229" t="s">
        <v>3884</v>
      </c>
      <c r="EDL1517" s="229" t="s">
        <v>430</v>
      </c>
      <c r="EDM1517" s="229" t="s">
        <v>52</v>
      </c>
      <c r="EDN1517" s="229" t="s">
        <v>3885</v>
      </c>
      <c r="EDP1517" s="229" t="s">
        <v>3886</v>
      </c>
      <c r="EDQ1517" s="229" t="s">
        <v>386</v>
      </c>
      <c r="EDR1517" s="229" t="s">
        <v>387</v>
      </c>
      <c r="EDS1517" s="229" t="s">
        <v>3887</v>
      </c>
      <c r="EDT1517" s="229" t="s">
        <v>1552</v>
      </c>
      <c r="EDU1517" s="229" t="s">
        <v>294</v>
      </c>
      <c r="EDV1517" s="229" t="s">
        <v>289</v>
      </c>
      <c r="EDW1517" s="229" t="s">
        <v>35</v>
      </c>
      <c r="EDX1517" s="229" t="s">
        <v>26</v>
      </c>
      <c r="EDY1517" s="229" t="s">
        <v>78</v>
      </c>
      <c r="EDZ1517" s="229" t="s">
        <v>3888</v>
      </c>
      <c r="EEA1517" s="229" t="s">
        <v>233</v>
      </c>
      <c r="EEB1517" s="229" t="s">
        <v>3889</v>
      </c>
      <c r="EEC1517" s="229" t="s">
        <v>219</v>
      </c>
      <c r="EED1517" s="229" t="s">
        <v>220</v>
      </c>
      <c r="EEE1517" s="229" t="s">
        <v>172</v>
      </c>
      <c r="EEF1517" s="229" t="s">
        <v>310</v>
      </c>
      <c r="EEG1517" s="229" t="s">
        <v>227</v>
      </c>
      <c r="EEK1517" s="229">
        <v>2024</v>
      </c>
      <c r="EEL1517" s="229" t="s">
        <v>57</v>
      </c>
      <c r="EEM1517" s="229" t="s">
        <v>3882</v>
      </c>
      <c r="EEN1517" s="229">
        <v>12966330</v>
      </c>
      <c r="EEO1517" s="229" t="s">
        <v>3883</v>
      </c>
      <c r="EEP1517" s="229" t="s">
        <v>310</v>
      </c>
      <c r="EEQ1517" s="229" t="s">
        <v>3884</v>
      </c>
      <c r="EER1517" s="229" t="s">
        <v>430</v>
      </c>
      <c r="EES1517" s="229" t="s">
        <v>52</v>
      </c>
      <c r="EET1517" s="229" t="s">
        <v>3885</v>
      </c>
      <c r="EEV1517" s="229" t="s">
        <v>3886</v>
      </c>
      <c r="EEW1517" s="229" t="s">
        <v>386</v>
      </c>
      <c r="EEX1517" s="229" t="s">
        <v>387</v>
      </c>
      <c r="EEY1517" s="229" t="s">
        <v>3887</v>
      </c>
      <c r="EEZ1517" s="229" t="s">
        <v>1552</v>
      </c>
      <c r="EFA1517" s="229" t="s">
        <v>294</v>
      </c>
      <c r="EFB1517" s="229" t="s">
        <v>289</v>
      </c>
      <c r="EFC1517" s="229" t="s">
        <v>35</v>
      </c>
      <c r="EFD1517" s="229" t="s">
        <v>26</v>
      </c>
      <c r="EFE1517" s="229" t="s">
        <v>78</v>
      </c>
      <c r="EFF1517" s="229" t="s">
        <v>3888</v>
      </c>
      <c r="EFG1517" s="229" t="s">
        <v>233</v>
      </c>
      <c r="EFH1517" s="229" t="s">
        <v>3889</v>
      </c>
      <c r="EFI1517" s="229" t="s">
        <v>219</v>
      </c>
      <c r="EFJ1517" s="229" t="s">
        <v>220</v>
      </c>
      <c r="EFK1517" s="229" t="s">
        <v>172</v>
      </c>
      <c r="EFL1517" s="229" t="s">
        <v>310</v>
      </c>
      <c r="EFM1517" s="229" t="s">
        <v>227</v>
      </c>
      <c r="EFQ1517" s="229">
        <v>2024</v>
      </c>
      <c r="EFR1517" s="229" t="s">
        <v>57</v>
      </c>
      <c r="EFS1517" s="229" t="s">
        <v>3882</v>
      </c>
      <c r="EFT1517" s="229">
        <v>12966330</v>
      </c>
      <c r="EFU1517" s="229" t="s">
        <v>3883</v>
      </c>
      <c r="EFV1517" s="229" t="s">
        <v>310</v>
      </c>
      <c r="EFW1517" s="229" t="s">
        <v>3884</v>
      </c>
      <c r="EFX1517" s="229" t="s">
        <v>430</v>
      </c>
      <c r="EFY1517" s="229" t="s">
        <v>52</v>
      </c>
      <c r="EFZ1517" s="229" t="s">
        <v>3885</v>
      </c>
      <c r="EGB1517" s="229" t="s">
        <v>3886</v>
      </c>
      <c r="EGC1517" s="229" t="s">
        <v>386</v>
      </c>
      <c r="EGD1517" s="229" t="s">
        <v>387</v>
      </c>
      <c r="EGE1517" s="229" t="s">
        <v>3887</v>
      </c>
      <c r="EGF1517" s="229" t="s">
        <v>1552</v>
      </c>
      <c r="EGG1517" s="229" t="s">
        <v>294</v>
      </c>
      <c r="EGH1517" s="229" t="s">
        <v>289</v>
      </c>
      <c r="EGI1517" s="229" t="s">
        <v>35</v>
      </c>
      <c r="EGJ1517" s="229" t="s">
        <v>26</v>
      </c>
      <c r="EGK1517" s="229" t="s">
        <v>78</v>
      </c>
      <c r="EGL1517" s="229" t="s">
        <v>3888</v>
      </c>
      <c r="EGM1517" s="229" t="s">
        <v>233</v>
      </c>
      <c r="EGN1517" s="229" t="s">
        <v>3889</v>
      </c>
      <c r="EGO1517" s="229" t="s">
        <v>219</v>
      </c>
      <c r="EGP1517" s="229" t="s">
        <v>220</v>
      </c>
      <c r="EGQ1517" s="229" t="s">
        <v>172</v>
      </c>
      <c r="EGR1517" s="229" t="s">
        <v>310</v>
      </c>
      <c r="EGS1517" s="229" t="s">
        <v>227</v>
      </c>
      <c r="EGW1517" s="229">
        <v>2024</v>
      </c>
      <c r="EGX1517" s="229" t="s">
        <v>57</v>
      </c>
      <c r="EGY1517" s="229" t="s">
        <v>3882</v>
      </c>
      <c r="EGZ1517" s="229">
        <v>12966330</v>
      </c>
      <c r="EHA1517" s="229" t="s">
        <v>3883</v>
      </c>
      <c r="EHB1517" s="229" t="s">
        <v>310</v>
      </c>
      <c r="EHC1517" s="229" t="s">
        <v>3884</v>
      </c>
      <c r="EHD1517" s="229" t="s">
        <v>430</v>
      </c>
      <c r="EHE1517" s="229" t="s">
        <v>52</v>
      </c>
      <c r="EHF1517" s="229" t="s">
        <v>3885</v>
      </c>
      <c r="EHH1517" s="229" t="s">
        <v>3886</v>
      </c>
      <c r="EHI1517" s="229" t="s">
        <v>386</v>
      </c>
      <c r="EHJ1517" s="229" t="s">
        <v>387</v>
      </c>
      <c r="EHK1517" s="229" t="s">
        <v>3887</v>
      </c>
      <c r="EHL1517" s="229" t="s">
        <v>1552</v>
      </c>
      <c r="EHM1517" s="229" t="s">
        <v>294</v>
      </c>
      <c r="EHN1517" s="229" t="s">
        <v>289</v>
      </c>
      <c r="EHO1517" s="229" t="s">
        <v>35</v>
      </c>
      <c r="EHP1517" s="229" t="s">
        <v>26</v>
      </c>
      <c r="EHQ1517" s="229" t="s">
        <v>78</v>
      </c>
      <c r="EHR1517" s="229" t="s">
        <v>3888</v>
      </c>
      <c r="EHS1517" s="229" t="s">
        <v>233</v>
      </c>
      <c r="EHT1517" s="229" t="s">
        <v>3889</v>
      </c>
      <c r="EHU1517" s="229" t="s">
        <v>219</v>
      </c>
      <c r="EHV1517" s="229" t="s">
        <v>220</v>
      </c>
      <c r="EHW1517" s="229" t="s">
        <v>172</v>
      </c>
      <c r="EHX1517" s="229" t="s">
        <v>310</v>
      </c>
      <c r="EHY1517" s="229" t="s">
        <v>227</v>
      </c>
      <c r="EIC1517" s="229">
        <v>2024</v>
      </c>
      <c r="EID1517" s="229" t="s">
        <v>57</v>
      </c>
      <c r="EIE1517" s="229" t="s">
        <v>3882</v>
      </c>
      <c r="EIF1517" s="229">
        <v>12966330</v>
      </c>
      <c r="EIG1517" s="229" t="s">
        <v>3883</v>
      </c>
      <c r="EIH1517" s="229" t="s">
        <v>310</v>
      </c>
      <c r="EII1517" s="229" t="s">
        <v>3884</v>
      </c>
      <c r="EIJ1517" s="229" t="s">
        <v>430</v>
      </c>
      <c r="EIK1517" s="229" t="s">
        <v>52</v>
      </c>
      <c r="EIL1517" s="229" t="s">
        <v>3885</v>
      </c>
      <c r="EIN1517" s="229" t="s">
        <v>3886</v>
      </c>
      <c r="EIO1517" s="229" t="s">
        <v>386</v>
      </c>
      <c r="EIP1517" s="229" t="s">
        <v>387</v>
      </c>
      <c r="EIQ1517" s="229" t="s">
        <v>3887</v>
      </c>
      <c r="EIR1517" s="229" t="s">
        <v>1552</v>
      </c>
      <c r="EIS1517" s="229" t="s">
        <v>294</v>
      </c>
      <c r="EIT1517" s="229" t="s">
        <v>289</v>
      </c>
      <c r="EIU1517" s="229" t="s">
        <v>35</v>
      </c>
      <c r="EIV1517" s="229" t="s">
        <v>26</v>
      </c>
      <c r="EIW1517" s="229" t="s">
        <v>78</v>
      </c>
      <c r="EIX1517" s="229" t="s">
        <v>3888</v>
      </c>
      <c r="EIY1517" s="229" t="s">
        <v>233</v>
      </c>
      <c r="EIZ1517" s="229" t="s">
        <v>3889</v>
      </c>
      <c r="EJA1517" s="229" t="s">
        <v>219</v>
      </c>
      <c r="EJB1517" s="229" t="s">
        <v>220</v>
      </c>
      <c r="EJC1517" s="229" t="s">
        <v>172</v>
      </c>
      <c r="EJD1517" s="229" t="s">
        <v>310</v>
      </c>
      <c r="EJE1517" s="229" t="s">
        <v>227</v>
      </c>
      <c r="EJI1517" s="229">
        <v>2024</v>
      </c>
      <c r="EJJ1517" s="229" t="s">
        <v>57</v>
      </c>
      <c r="EJK1517" s="229" t="s">
        <v>3882</v>
      </c>
      <c r="EJL1517" s="229">
        <v>12966330</v>
      </c>
      <c r="EJM1517" s="229" t="s">
        <v>3883</v>
      </c>
      <c r="EJN1517" s="229" t="s">
        <v>310</v>
      </c>
      <c r="EJO1517" s="229" t="s">
        <v>3884</v>
      </c>
      <c r="EJP1517" s="229" t="s">
        <v>430</v>
      </c>
      <c r="EJQ1517" s="229" t="s">
        <v>52</v>
      </c>
      <c r="EJR1517" s="229" t="s">
        <v>3885</v>
      </c>
      <c r="EJT1517" s="229" t="s">
        <v>3886</v>
      </c>
      <c r="EJU1517" s="229" t="s">
        <v>386</v>
      </c>
      <c r="EJV1517" s="229" t="s">
        <v>387</v>
      </c>
      <c r="EJW1517" s="229" t="s">
        <v>3887</v>
      </c>
      <c r="EJX1517" s="229" t="s">
        <v>1552</v>
      </c>
      <c r="EJY1517" s="229" t="s">
        <v>294</v>
      </c>
      <c r="EJZ1517" s="229" t="s">
        <v>289</v>
      </c>
      <c r="EKA1517" s="229" t="s">
        <v>35</v>
      </c>
      <c r="EKB1517" s="229" t="s">
        <v>26</v>
      </c>
      <c r="EKC1517" s="229" t="s">
        <v>78</v>
      </c>
      <c r="EKD1517" s="229" t="s">
        <v>3888</v>
      </c>
      <c r="EKE1517" s="229" t="s">
        <v>233</v>
      </c>
      <c r="EKF1517" s="229" t="s">
        <v>3889</v>
      </c>
      <c r="EKG1517" s="229" t="s">
        <v>219</v>
      </c>
      <c r="EKH1517" s="229" t="s">
        <v>220</v>
      </c>
      <c r="EKI1517" s="229" t="s">
        <v>172</v>
      </c>
      <c r="EKJ1517" s="229" t="s">
        <v>310</v>
      </c>
      <c r="EKK1517" s="229" t="s">
        <v>227</v>
      </c>
      <c r="EKO1517" s="229">
        <v>2024</v>
      </c>
      <c r="EKP1517" s="229" t="s">
        <v>57</v>
      </c>
      <c r="EKQ1517" s="229" t="s">
        <v>3882</v>
      </c>
      <c r="EKR1517" s="229">
        <v>12966330</v>
      </c>
      <c r="EKS1517" s="229" t="s">
        <v>3883</v>
      </c>
      <c r="EKT1517" s="229" t="s">
        <v>310</v>
      </c>
      <c r="EKU1517" s="229" t="s">
        <v>3884</v>
      </c>
      <c r="EKV1517" s="229" t="s">
        <v>430</v>
      </c>
      <c r="EKW1517" s="229" t="s">
        <v>52</v>
      </c>
      <c r="EKX1517" s="229" t="s">
        <v>3885</v>
      </c>
      <c r="EKZ1517" s="229" t="s">
        <v>3886</v>
      </c>
      <c r="ELA1517" s="229" t="s">
        <v>386</v>
      </c>
      <c r="ELB1517" s="229" t="s">
        <v>387</v>
      </c>
      <c r="ELC1517" s="229" t="s">
        <v>3887</v>
      </c>
      <c r="ELD1517" s="229" t="s">
        <v>1552</v>
      </c>
      <c r="ELE1517" s="229" t="s">
        <v>294</v>
      </c>
      <c r="ELF1517" s="229" t="s">
        <v>289</v>
      </c>
      <c r="ELG1517" s="229" t="s">
        <v>35</v>
      </c>
      <c r="ELH1517" s="229" t="s">
        <v>26</v>
      </c>
      <c r="ELI1517" s="229" t="s">
        <v>78</v>
      </c>
      <c r="ELJ1517" s="229" t="s">
        <v>3888</v>
      </c>
      <c r="ELK1517" s="229" t="s">
        <v>233</v>
      </c>
      <c r="ELL1517" s="229" t="s">
        <v>3889</v>
      </c>
      <c r="ELM1517" s="229" t="s">
        <v>219</v>
      </c>
      <c r="ELN1517" s="229" t="s">
        <v>220</v>
      </c>
      <c r="ELO1517" s="229" t="s">
        <v>172</v>
      </c>
      <c r="ELP1517" s="229" t="s">
        <v>310</v>
      </c>
      <c r="ELQ1517" s="229" t="s">
        <v>227</v>
      </c>
      <c r="ELU1517" s="229">
        <v>2024</v>
      </c>
      <c r="ELV1517" s="229" t="s">
        <v>57</v>
      </c>
      <c r="ELW1517" s="229" t="s">
        <v>3882</v>
      </c>
      <c r="ELX1517" s="229">
        <v>12966330</v>
      </c>
      <c r="ELY1517" s="229" t="s">
        <v>3883</v>
      </c>
      <c r="ELZ1517" s="229" t="s">
        <v>310</v>
      </c>
      <c r="EMA1517" s="229" t="s">
        <v>3884</v>
      </c>
      <c r="EMB1517" s="229" t="s">
        <v>430</v>
      </c>
      <c r="EMC1517" s="229" t="s">
        <v>52</v>
      </c>
      <c r="EMD1517" s="229" t="s">
        <v>3885</v>
      </c>
      <c r="EMF1517" s="229" t="s">
        <v>3886</v>
      </c>
      <c r="EMG1517" s="229" t="s">
        <v>386</v>
      </c>
      <c r="EMH1517" s="229" t="s">
        <v>387</v>
      </c>
      <c r="EMI1517" s="229" t="s">
        <v>3887</v>
      </c>
      <c r="EMJ1517" s="229" t="s">
        <v>1552</v>
      </c>
      <c r="EMK1517" s="229" t="s">
        <v>294</v>
      </c>
      <c r="EML1517" s="229" t="s">
        <v>289</v>
      </c>
      <c r="EMM1517" s="229" t="s">
        <v>35</v>
      </c>
      <c r="EMN1517" s="229" t="s">
        <v>26</v>
      </c>
      <c r="EMO1517" s="229" t="s">
        <v>78</v>
      </c>
      <c r="EMP1517" s="229" t="s">
        <v>3888</v>
      </c>
      <c r="EMQ1517" s="229" t="s">
        <v>233</v>
      </c>
      <c r="EMR1517" s="229" t="s">
        <v>3889</v>
      </c>
      <c r="EMS1517" s="229" t="s">
        <v>219</v>
      </c>
      <c r="EMT1517" s="229" t="s">
        <v>220</v>
      </c>
      <c r="EMU1517" s="229" t="s">
        <v>172</v>
      </c>
      <c r="EMV1517" s="229" t="s">
        <v>310</v>
      </c>
      <c r="EMW1517" s="229" t="s">
        <v>227</v>
      </c>
      <c r="ENA1517" s="229">
        <v>2024</v>
      </c>
      <c r="ENB1517" s="229" t="s">
        <v>57</v>
      </c>
      <c r="ENC1517" s="229" t="s">
        <v>3882</v>
      </c>
      <c r="END1517" s="229">
        <v>12966330</v>
      </c>
      <c r="ENE1517" s="229" t="s">
        <v>3883</v>
      </c>
      <c r="ENF1517" s="229" t="s">
        <v>310</v>
      </c>
      <c r="ENG1517" s="229" t="s">
        <v>3884</v>
      </c>
      <c r="ENH1517" s="229" t="s">
        <v>430</v>
      </c>
      <c r="ENI1517" s="229" t="s">
        <v>52</v>
      </c>
      <c r="ENJ1517" s="229" t="s">
        <v>3885</v>
      </c>
      <c r="ENL1517" s="229" t="s">
        <v>3886</v>
      </c>
      <c r="ENM1517" s="229" t="s">
        <v>386</v>
      </c>
      <c r="ENN1517" s="229" t="s">
        <v>387</v>
      </c>
      <c r="ENO1517" s="229" t="s">
        <v>3887</v>
      </c>
      <c r="ENP1517" s="229" t="s">
        <v>1552</v>
      </c>
      <c r="ENQ1517" s="229" t="s">
        <v>294</v>
      </c>
      <c r="ENR1517" s="229" t="s">
        <v>289</v>
      </c>
      <c r="ENS1517" s="229" t="s">
        <v>35</v>
      </c>
      <c r="ENT1517" s="229" t="s">
        <v>26</v>
      </c>
      <c r="ENU1517" s="229" t="s">
        <v>78</v>
      </c>
      <c r="ENV1517" s="229" t="s">
        <v>3888</v>
      </c>
      <c r="ENW1517" s="229" t="s">
        <v>233</v>
      </c>
      <c r="ENX1517" s="229" t="s">
        <v>3889</v>
      </c>
      <c r="ENY1517" s="229" t="s">
        <v>219</v>
      </c>
      <c r="ENZ1517" s="229" t="s">
        <v>220</v>
      </c>
      <c r="EOA1517" s="229" t="s">
        <v>172</v>
      </c>
      <c r="EOB1517" s="229" t="s">
        <v>310</v>
      </c>
      <c r="EOC1517" s="229" t="s">
        <v>227</v>
      </c>
      <c r="EOG1517" s="229">
        <v>2024</v>
      </c>
      <c r="EOH1517" s="229" t="s">
        <v>57</v>
      </c>
      <c r="EOI1517" s="229" t="s">
        <v>3882</v>
      </c>
      <c r="EOJ1517" s="229">
        <v>12966330</v>
      </c>
      <c r="EOK1517" s="229" t="s">
        <v>3883</v>
      </c>
      <c r="EOL1517" s="229" t="s">
        <v>310</v>
      </c>
      <c r="EOM1517" s="229" t="s">
        <v>3884</v>
      </c>
      <c r="EON1517" s="229" t="s">
        <v>430</v>
      </c>
      <c r="EOO1517" s="229" t="s">
        <v>52</v>
      </c>
      <c r="EOP1517" s="229" t="s">
        <v>3885</v>
      </c>
      <c r="EOR1517" s="229" t="s">
        <v>3886</v>
      </c>
      <c r="EOS1517" s="229" t="s">
        <v>386</v>
      </c>
      <c r="EOT1517" s="229" t="s">
        <v>387</v>
      </c>
      <c r="EOU1517" s="229" t="s">
        <v>3887</v>
      </c>
      <c r="EOV1517" s="229" t="s">
        <v>1552</v>
      </c>
      <c r="EOW1517" s="229" t="s">
        <v>294</v>
      </c>
      <c r="EOX1517" s="229" t="s">
        <v>289</v>
      </c>
      <c r="EOY1517" s="229" t="s">
        <v>35</v>
      </c>
      <c r="EOZ1517" s="229" t="s">
        <v>26</v>
      </c>
      <c r="EPA1517" s="229" t="s">
        <v>78</v>
      </c>
      <c r="EPB1517" s="229" t="s">
        <v>3888</v>
      </c>
      <c r="EPC1517" s="229" t="s">
        <v>233</v>
      </c>
      <c r="EPD1517" s="229" t="s">
        <v>3889</v>
      </c>
      <c r="EPE1517" s="229" t="s">
        <v>219</v>
      </c>
      <c r="EPF1517" s="229" t="s">
        <v>220</v>
      </c>
      <c r="EPG1517" s="229" t="s">
        <v>172</v>
      </c>
      <c r="EPH1517" s="229" t="s">
        <v>310</v>
      </c>
      <c r="EPI1517" s="229" t="s">
        <v>227</v>
      </c>
      <c r="EPM1517" s="229">
        <v>2024</v>
      </c>
      <c r="EPN1517" s="229" t="s">
        <v>57</v>
      </c>
      <c r="EPO1517" s="229" t="s">
        <v>3882</v>
      </c>
      <c r="EPP1517" s="229">
        <v>12966330</v>
      </c>
      <c r="EPQ1517" s="229" t="s">
        <v>3883</v>
      </c>
      <c r="EPR1517" s="229" t="s">
        <v>310</v>
      </c>
      <c r="EPS1517" s="229" t="s">
        <v>3884</v>
      </c>
      <c r="EPT1517" s="229" t="s">
        <v>430</v>
      </c>
      <c r="EPU1517" s="229" t="s">
        <v>52</v>
      </c>
      <c r="EPV1517" s="229" t="s">
        <v>3885</v>
      </c>
      <c r="EPX1517" s="229" t="s">
        <v>3886</v>
      </c>
      <c r="EPY1517" s="229" t="s">
        <v>386</v>
      </c>
      <c r="EPZ1517" s="229" t="s">
        <v>387</v>
      </c>
      <c r="EQA1517" s="229" t="s">
        <v>3887</v>
      </c>
      <c r="EQB1517" s="229" t="s">
        <v>1552</v>
      </c>
      <c r="EQC1517" s="229" t="s">
        <v>294</v>
      </c>
      <c r="EQD1517" s="229" t="s">
        <v>289</v>
      </c>
      <c r="EQE1517" s="229" t="s">
        <v>35</v>
      </c>
      <c r="EQF1517" s="229" t="s">
        <v>26</v>
      </c>
      <c r="EQG1517" s="229" t="s">
        <v>78</v>
      </c>
      <c r="EQH1517" s="229" t="s">
        <v>3888</v>
      </c>
      <c r="EQI1517" s="229" t="s">
        <v>233</v>
      </c>
      <c r="EQJ1517" s="229" t="s">
        <v>3889</v>
      </c>
      <c r="EQK1517" s="229" t="s">
        <v>219</v>
      </c>
      <c r="EQL1517" s="229" t="s">
        <v>220</v>
      </c>
      <c r="EQM1517" s="229" t="s">
        <v>172</v>
      </c>
      <c r="EQN1517" s="229" t="s">
        <v>310</v>
      </c>
      <c r="EQO1517" s="229" t="s">
        <v>227</v>
      </c>
      <c r="EQS1517" s="229">
        <v>2024</v>
      </c>
      <c r="EQT1517" s="229" t="s">
        <v>57</v>
      </c>
      <c r="EQU1517" s="229" t="s">
        <v>3882</v>
      </c>
      <c r="EQV1517" s="229">
        <v>12966330</v>
      </c>
      <c r="EQW1517" s="229" t="s">
        <v>3883</v>
      </c>
      <c r="EQX1517" s="229" t="s">
        <v>310</v>
      </c>
      <c r="EQY1517" s="229" t="s">
        <v>3884</v>
      </c>
      <c r="EQZ1517" s="229" t="s">
        <v>430</v>
      </c>
      <c r="ERA1517" s="229" t="s">
        <v>52</v>
      </c>
      <c r="ERB1517" s="229" t="s">
        <v>3885</v>
      </c>
      <c r="ERD1517" s="229" t="s">
        <v>3886</v>
      </c>
      <c r="ERE1517" s="229" t="s">
        <v>386</v>
      </c>
      <c r="ERF1517" s="229" t="s">
        <v>387</v>
      </c>
      <c r="ERG1517" s="229" t="s">
        <v>3887</v>
      </c>
      <c r="ERH1517" s="229" t="s">
        <v>1552</v>
      </c>
      <c r="ERI1517" s="229" t="s">
        <v>294</v>
      </c>
      <c r="ERJ1517" s="229" t="s">
        <v>289</v>
      </c>
      <c r="ERK1517" s="229" t="s">
        <v>35</v>
      </c>
      <c r="ERL1517" s="229" t="s">
        <v>26</v>
      </c>
      <c r="ERM1517" s="229" t="s">
        <v>78</v>
      </c>
      <c r="ERN1517" s="229" t="s">
        <v>3888</v>
      </c>
      <c r="ERO1517" s="229" t="s">
        <v>233</v>
      </c>
      <c r="ERP1517" s="229" t="s">
        <v>3889</v>
      </c>
      <c r="ERQ1517" s="229" t="s">
        <v>219</v>
      </c>
      <c r="ERR1517" s="229" t="s">
        <v>220</v>
      </c>
      <c r="ERS1517" s="229" t="s">
        <v>172</v>
      </c>
      <c r="ERT1517" s="229" t="s">
        <v>310</v>
      </c>
      <c r="ERU1517" s="229" t="s">
        <v>227</v>
      </c>
      <c r="ERY1517" s="229">
        <v>2024</v>
      </c>
      <c r="ERZ1517" s="229" t="s">
        <v>57</v>
      </c>
      <c r="ESA1517" s="229" t="s">
        <v>3882</v>
      </c>
      <c r="ESB1517" s="229">
        <v>12966330</v>
      </c>
      <c r="ESC1517" s="229" t="s">
        <v>3883</v>
      </c>
      <c r="ESD1517" s="229" t="s">
        <v>310</v>
      </c>
      <c r="ESE1517" s="229" t="s">
        <v>3884</v>
      </c>
      <c r="ESF1517" s="229" t="s">
        <v>430</v>
      </c>
      <c r="ESG1517" s="229" t="s">
        <v>52</v>
      </c>
      <c r="ESH1517" s="229" t="s">
        <v>3885</v>
      </c>
      <c r="ESJ1517" s="229" t="s">
        <v>3886</v>
      </c>
      <c r="ESK1517" s="229" t="s">
        <v>386</v>
      </c>
      <c r="ESL1517" s="229" t="s">
        <v>387</v>
      </c>
      <c r="ESM1517" s="229" t="s">
        <v>3887</v>
      </c>
      <c r="ESN1517" s="229" t="s">
        <v>1552</v>
      </c>
      <c r="ESO1517" s="229" t="s">
        <v>294</v>
      </c>
      <c r="ESP1517" s="229" t="s">
        <v>289</v>
      </c>
      <c r="ESQ1517" s="229" t="s">
        <v>35</v>
      </c>
      <c r="ESR1517" s="229" t="s">
        <v>26</v>
      </c>
      <c r="ESS1517" s="229" t="s">
        <v>78</v>
      </c>
      <c r="EST1517" s="229" t="s">
        <v>3888</v>
      </c>
      <c r="ESU1517" s="229" t="s">
        <v>233</v>
      </c>
      <c r="ESV1517" s="229" t="s">
        <v>3889</v>
      </c>
      <c r="ESW1517" s="229" t="s">
        <v>219</v>
      </c>
      <c r="ESX1517" s="229" t="s">
        <v>220</v>
      </c>
      <c r="ESY1517" s="229" t="s">
        <v>172</v>
      </c>
      <c r="ESZ1517" s="229" t="s">
        <v>310</v>
      </c>
      <c r="ETA1517" s="229" t="s">
        <v>227</v>
      </c>
      <c r="ETE1517" s="229">
        <v>2024</v>
      </c>
      <c r="ETF1517" s="229" t="s">
        <v>57</v>
      </c>
      <c r="ETG1517" s="229" t="s">
        <v>3882</v>
      </c>
      <c r="ETH1517" s="229">
        <v>12966330</v>
      </c>
      <c r="ETI1517" s="229" t="s">
        <v>3883</v>
      </c>
      <c r="ETJ1517" s="229" t="s">
        <v>310</v>
      </c>
      <c r="ETK1517" s="229" t="s">
        <v>3884</v>
      </c>
      <c r="ETL1517" s="229" t="s">
        <v>430</v>
      </c>
      <c r="ETM1517" s="229" t="s">
        <v>52</v>
      </c>
      <c r="ETN1517" s="229" t="s">
        <v>3885</v>
      </c>
      <c r="ETP1517" s="229" t="s">
        <v>3886</v>
      </c>
      <c r="ETQ1517" s="229" t="s">
        <v>386</v>
      </c>
      <c r="ETR1517" s="229" t="s">
        <v>387</v>
      </c>
      <c r="ETS1517" s="229" t="s">
        <v>3887</v>
      </c>
      <c r="ETT1517" s="229" t="s">
        <v>1552</v>
      </c>
      <c r="ETU1517" s="229" t="s">
        <v>294</v>
      </c>
      <c r="ETV1517" s="229" t="s">
        <v>289</v>
      </c>
      <c r="ETW1517" s="229" t="s">
        <v>35</v>
      </c>
      <c r="ETX1517" s="229" t="s">
        <v>26</v>
      </c>
      <c r="ETY1517" s="229" t="s">
        <v>78</v>
      </c>
      <c r="ETZ1517" s="229" t="s">
        <v>3888</v>
      </c>
      <c r="EUA1517" s="229" t="s">
        <v>233</v>
      </c>
      <c r="EUB1517" s="229" t="s">
        <v>3889</v>
      </c>
      <c r="EUC1517" s="229" t="s">
        <v>219</v>
      </c>
      <c r="EUD1517" s="229" t="s">
        <v>220</v>
      </c>
      <c r="EUE1517" s="229" t="s">
        <v>172</v>
      </c>
      <c r="EUF1517" s="229" t="s">
        <v>310</v>
      </c>
      <c r="EUG1517" s="229" t="s">
        <v>227</v>
      </c>
      <c r="EUK1517" s="229">
        <v>2024</v>
      </c>
      <c r="EUL1517" s="229" t="s">
        <v>57</v>
      </c>
      <c r="EUM1517" s="229" t="s">
        <v>3882</v>
      </c>
      <c r="EUN1517" s="229">
        <v>12966330</v>
      </c>
      <c r="EUO1517" s="229" t="s">
        <v>3883</v>
      </c>
      <c r="EUP1517" s="229" t="s">
        <v>310</v>
      </c>
      <c r="EUQ1517" s="229" t="s">
        <v>3884</v>
      </c>
      <c r="EUR1517" s="229" t="s">
        <v>430</v>
      </c>
      <c r="EUS1517" s="229" t="s">
        <v>52</v>
      </c>
      <c r="EUT1517" s="229" t="s">
        <v>3885</v>
      </c>
      <c r="EUV1517" s="229" t="s">
        <v>3886</v>
      </c>
      <c r="EUW1517" s="229" t="s">
        <v>386</v>
      </c>
      <c r="EUX1517" s="229" t="s">
        <v>387</v>
      </c>
      <c r="EUY1517" s="229" t="s">
        <v>3887</v>
      </c>
      <c r="EUZ1517" s="229" t="s">
        <v>1552</v>
      </c>
      <c r="EVA1517" s="229" t="s">
        <v>294</v>
      </c>
      <c r="EVB1517" s="229" t="s">
        <v>289</v>
      </c>
      <c r="EVC1517" s="229" t="s">
        <v>35</v>
      </c>
      <c r="EVD1517" s="229" t="s">
        <v>26</v>
      </c>
      <c r="EVE1517" s="229" t="s">
        <v>78</v>
      </c>
      <c r="EVF1517" s="229" t="s">
        <v>3888</v>
      </c>
      <c r="EVG1517" s="229" t="s">
        <v>233</v>
      </c>
      <c r="EVH1517" s="229" t="s">
        <v>3889</v>
      </c>
      <c r="EVI1517" s="229" t="s">
        <v>219</v>
      </c>
      <c r="EVJ1517" s="229" t="s">
        <v>220</v>
      </c>
      <c r="EVK1517" s="229" t="s">
        <v>172</v>
      </c>
      <c r="EVL1517" s="229" t="s">
        <v>310</v>
      </c>
      <c r="EVM1517" s="229" t="s">
        <v>227</v>
      </c>
      <c r="EVQ1517" s="229">
        <v>2024</v>
      </c>
      <c r="EVR1517" s="229" t="s">
        <v>57</v>
      </c>
      <c r="EVS1517" s="229" t="s">
        <v>3882</v>
      </c>
      <c r="EVT1517" s="229">
        <v>12966330</v>
      </c>
      <c r="EVU1517" s="229" t="s">
        <v>3883</v>
      </c>
      <c r="EVV1517" s="229" t="s">
        <v>310</v>
      </c>
      <c r="EVW1517" s="229" t="s">
        <v>3884</v>
      </c>
      <c r="EVX1517" s="229" t="s">
        <v>430</v>
      </c>
      <c r="EVY1517" s="229" t="s">
        <v>52</v>
      </c>
      <c r="EVZ1517" s="229" t="s">
        <v>3885</v>
      </c>
      <c r="EWB1517" s="229" t="s">
        <v>3886</v>
      </c>
      <c r="EWC1517" s="229" t="s">
        <v>386</v>
      </c>
      <c r="EWD1517" s="229" t="s">
        <v>387</v>
      </c>
      <c r="EWE1517" s="229" t="s">
        <v>3887</v>
      </c>
      <c r="EWF1517" s="229" t="s">
        <v>1552</v>
      </c>
      <c r="EWG1517" s="229" t="s">
        <v>294</v>
      </c>
      <c r="EWH1517" s="229" t="s">
        <v>289</v>
      </c>
      <c r="EWI1517" s="229" t="s">
        <v>35</v>
      </c>
      <c r="EWJ1517" s="229" t="s">
        <v>26</v>
      </c>
      <c r="EWK1517" s="229" t="s">
        <v>78</v>
      </c>
      <c r="EWL1517" s="229" t="s">
        <v>3888</v>
      </c>
      <c r="EWM1517" s="229" t="s">
        <v>233</v>
      </c>
      <c r="EWN1517" s="229" t="s">
        <v>3889</v>
      </c>
      <c r="EWO1517" s="229" t="s">
        <v>219</v>
      </c>
      <c r="EWP1517" s="229" t="s">
        <v>220</v>
      </c>
      <c r="EWQ1517" s="229" t="s">
        <v>172</v>
      </c>
      <c r="EWR1517" s="229" t="s">
        <v>310</v>
      </c>
      <c r="EWS1517" s="229" t="s">
        <v>227</v>
      </c>
      <c r="EWW1517" s="229">
        <v>2024</v>
      </c>
      <c r="EWX1517" s="229" t="s">
        <v>57</v>
      </c>
      <c r="EWY1517" s="229" t="s">
        <v>3882</v>
      </c>
      <c r="EWZ1517" s="229">
        <v>12966330</v>
      </c>
      <c r="EXA1517" s="229" t="s">
        <v>3883</v>
      </c>
      <c r="EXB1517" s="229" t="s">
        <v>310</v>
      </c>
      <c r="EXC1517" s="229" t="s">
        <v>3884</v>
      </c>
      <c r="EXD1517" s="229" t="s">
        <v>430</v>
      </c>
      <c r="EXE1517" s="229" t="s">
        <v>52</v>
      </c>
      <c r="EXF1517" s="229" t="s">
        <v>3885</v>
      </c>
      <c r="EXH1517" s="229" t="s">
        <v>3886</v>
      </c>
      <c r="EXI1517" s="229" t="s">
        <v>386</v>
      </c>
      <c r="EXJ1517" s="229" t="s">
        <v>387</v>
      </c>
      <c r="EXK1517" s="229" t="s">
        <v>3887</v>
      </c>
      <c r="EXL1517" s="229" t="s">
        <v>1552</v>
      </c>
      <c r="EXM1517" s="229" t="s">
        <v>294</v>
      </c>
      <c r="EXN1517" s="229" t="s">
        <v>289</v>
      </c>
      <c r="EXO1517" s="229" t="s">
        <v>35</v>
      </c>
      <c r="EXP1517" s="229" t="s">
        <v>26</v>
      </c>
      <c r="EXQ1517" s="229" t="s">
        <v>78</v>
      </c>
      <c r="EXR1517" s="229" t="s">
        <v>3888</v>
      </c>
      <c r="EXS1517" s="229" t="s">
        <v>233</v>
      </c>
      <c r="EXT1517" s="229" t="s">
        <v>3889</v>
      </c>
      <c r="EXU1517" s="229" t="s">
        <v>219</v>
      </c>
      <c r="EXV1517" s="229" t="s">
        <v>220</v>
      </c>
      <c r="EXW1517" s="229" t="s">
        <v>172</v>
      </c>
      <c r="EXX1517" s="229" t="s">
        <v>310</v>
      </c>
      <c r="EXY1517" s="229" t="s">
        <v>227</v>
      </c>
      <c r="EYC1517" s="229">
        <v>2024</v>
      </c>
      <c r="EYD1517" s="229" t="s">
        <v>57</v>
      </c>
      <c r="EYE1517" s="229" t="s">
        <v>3882</v>
      </c>
      <c r="EYF1517" s="229">
        <v>12966330</v>
      </c>
      <c r="EYG1517" s="229" t="s">
        <v>3883</v>
      </c>
      <c r="EYH1517" s="229" t="s">
        <v>310</v>
      </c>
      <c r="EYI1517" s="229" t="s">
        <v>3884</v>
      </c>
      <c r="EYJ1517" s="229" t="s">
        <v>430</v>
      </c>
      <c r="EYK1517" s="229" t="s">
        <v>52</v>
      </c>
      <c r="EYL1517" s="229" t="s">
        <v>3885</v>
      </c>
      <c r="EYN1517" s="229" t="s">
        <v>3886</v>
      </c>
      <c r="EYO1517" s="229" t="s">
        <v>386</v>
      </c>
      <c r="EYP1517" s="229" t="s">
        <v>387</v>
      </c>
      <c r="EYQ1517" s="229" t="s">
        <v>3887</v>
      </c>
      <c r="EYR1517" s="229" t="s">
        <v>1552</v>
      </c>
      <c r="EYS1517" s="229" t="s">
        <v>294</v>
      </c>
      <c r="EYT1517" s="229" t="s">
        <v>289</v>
      </c>
      <c r="EYU1517" s="229" t="s">
        <v>35</v>
      </c>
      <c r="EYV1517" s="229" t="s">
        <v>26</v>
      </c>
      <c r="EYW1517" s="229" t="s">
        <v>78</v>
      </c>
      <c r="EYX1517" s="229" t="s">
        <v>3888</v>
      </c>
      <c r="EYY1517" s="229" t="s">
        <v>233</v>
      </c>
      <c r="EYZ1517" s="229" t="s">
        <v>3889</v>
      </c>
      <c r="EZA1517" s="229" t="s">
        <v>219</v>
      </c>
      <c r="EZB1517" s="229" t="s">
        <v>220</v>
      </c>
      <c r="EZC1517" s="229" t="s">
        <v>172</v>
      </c>
      <c r="EZD1517" s="229" t="s">
        <v>310</v>
      </c>
      <c r="EZE1517" s="229" t="s">
        <v>227</v>
      </c>
      <c r="EZI1517" s="229">
        <v>2024</v>
      </c>
      <c r="EZJ1517" s="229" t="s">
        <v>57</v>
      </c>
      <c r="EZK1517" s="229" t="s">
        <v>3882</v>
      </c>
      <c r="EZL1517" s="229">
        <v>12966330</v>
      </c>
      <c r="EZM1517" s="229" t="s">
        <v>3883</v>
      </c>
      <c r="EZN1517" s="229" t="s">
        <v>310</v>
      </c>
      <c r="EZO1517" s="229" t="s">
        <v>3884</v>
      </c>
      <c r="EZP1517" s="229" t="s">
        <v>430</v>
      </c>
      <c r="EZQ1517" s="229" t="s">
        <v>52</v>
      </c>
      <c r="EZR1517" s="229" t="s">
        <v>3885</v>
      </c>
      <c r="EZT1517" s="229" t="s">
        <v>3886</v>
      </c>
      <c r="EZU1517" s="229" t="s">
        <v>386</v>
      </c>
      <c r="EZV1517" s="229" t="s">
        <v>387</v>
      </c>
      <c r="EZW1517" s="229" t="s">
        <v>3887</v>
      </c>
      <c r="EZX1517" s="229" t="s">
        <v>1552</v>
      </c>
      <c r="EZY1517" s="229" t="s">
        <v>294</v>
      </c>
      <c r="EZZ1517" s="229" t="s">
        <v>289</v>
      </c>
      <c r="FAA1517" s="229" t="s">
        <v>35</v>
      </c>
      <c r="FAB1517" s="229" t="s">
        <v>26</v>
      </c>
      <c r="FAC1517" s="229" t="s">
        <v>78</v>
      </c>
      <c r="FAD1517" s="229" t="s">
        <v>3888</v>
      </c>
      <c r="FAE1517" s="229" t="s">
        <v>233</v>
      </c>
      <c r="FAF1517" s="229" t="s">
        <v>3889</v>
      </c>
      <c r="FAG1517" s="229" t="s">
        <v>219</v>
      </c>
      <c r="FAH1517" s="229" t="s">
        <v>220</v>
      </c>
      <c r="FAI1517" s="229" t="s">
        <v>172</v>
      </c>
      <c r="FAJ1517" s="229" t="s">
        <v>310</v>
      </c>
      <c r="FAK1517" s="229" t="s">
        <v>227</v>
      </c>
      <c r="FAO1517" s="229">
        <v>2024</v>
      </c>
      <c r="FAP1517" s="229" t="s">
        <v>57</v>
      </c>
      <c r="FAQ1517" s="229" t="s">
        <v>3882</v>
      </c>
      <c r="FAR1517" s="229">
        <v>12966330</v>
      </c>
      <c r="FAS1517" s="229" t="s">
        <v>3883</v>
      </c>
      <c r="FAT1517" s="229" t="s">
        <v>310</v>
      </c>
      <c r="FAU1517" s="229" t="s">
        <v>3884</v>
      </c>
      <c r="FAV1517" s="229" t="s">
        <v>430</v>
      </c>
      <c r="FAW1517" s="229" t="s">
        <v>52</v>
      </c>
      <c r="FAX1517" s="229" t="s">
        <v>3885</v>
      </c>
      <c r="FAZ1517" s="229" t="s">
        <v>3886</v>
      </c>
      <c r="FBA1517" s="229" t="s">
        <v>386</v>
      </c>
      <c r="FBB1517" s="229" t="s">
        <v>387</v>
      </c>
      <c r="FBC1517" s="229" t="s">
        <v>3887</v>
      </c>
      <c r="FBD1517" s="229" t="s">
        <v>1552</v>
      </c>
      <c r="FBE1517" s="229" t="s">
        <v>294</v>
      </c>
      <c r="FBF1517" s="229" t="s">
        <v>289</v>
      </c>
      <c r="FBG1517" s="229" t="s">
        <v>35</v>
      </c>
      <c r="FBH1517" s="229" t="s">
        <v>26</v>
      </c>
      <c r="FBI1517" s="229" t="s">
        <v>78</v>
      </c>
      <c r="FBJ1517" s="229" t="s">
        <v>3888</v>
      </c>
      <c r="FBK1517" s="229" t="s">
        <v>233</v>
      </c>
      <c r="FBL1517" s="229" t="s">
        <v>3889</v>
      </c>
      <c r="FBM1517" s="229" t="s">
        <v>219</v>
      </c>
      <c r="FBN1517" s="229" t="s">
        <v>220</v>
      </c>
      <c r="FBO1517" s="229" t="s">
        <v>172</v>
      </c>
      <c r="FBP1517" s="229" t="s">
        <v>310</v>
      </c>
      <c r="FBQ1517" s="229" t="s">
        <v>227</v>
      </c>
      <c r="FBU1517" s="229">
        <v>2024</v>
      </c>
      <c r="FBV1517" s="229" t="s">
        <v>57</v>
      </c>
      <c r="FBW1517" s="229" t="s">
        <v>3882</v>
      </c>
      <c r="FBX1517" s="229">
        <v>12966330</v>
      </c>
      <c r="FBY1517" s="229" t="s">
        <v>3883</v>
      </c>
      <c r="FBZ1517" s="229" t="s">
        <v>310</v>
      </c>
      <c r="FCA1517" s="229" t="s">
        <v>3884</v>
      </c>
      <c r="FCB1517" s="229" t="s">
        <v>430</v>
      </c>
      <c r="FCC1517" s="229" t="s">
        <v>52</v>
      </c>
      <c r="FCD1517" s="229" t="s">
        <v>3885</v>
      </c>
      <c r="FCF1517" s="229" t="s">
        <v>3886</v>
      </c>
      <c r="FCG1517" s="229" t="s">
        <v>386</v>
      </c>
      <c r="FCH1517" s="229" t="s">
        <v>387</v>
      </c>
      <c r="FCI1517" s="229" t="s">
        <v>3887</v>
      </c>
      <c r="FCJ1517" s="229" t="s">
        <v>1552</v>
      </c>
      <c r="FCK1517" s="229" t="s">
        <v>294</v>
      </c>
      <c r="FCL1517" s="229" t="s">
        <v>289</v>
      </c>
      <c r="FCM1517" s="229" t="s">
        <v>35</v>
      </c>
      <c r="FCN1517" s="229" t="s">
        <v>26</v>
      </c>
      <c r="FCO1517" s="229" t="s">
        <v>78</v>
      </c>
      <c r="FCP1517" s="229" t="s">
        <v>3888</v>
      </c>
      <c r="FCQ1517" s="229" t="s">
        <v>233</v>
      </c>
      <c r="FCR1517" s="229" t="s">
        <v>3889</v>
      </c>
      <c r="FCS1517" s="229" t="s">
        <v>219</v>
      </c>
      <c r="FCT1517" s="229" t="s">
        <v>220</v>
      </c>
      <c r="FCU1517" s="229" t="s">
        <v>172</v>
      </c>
      <c r="FCV1517" s="229" t="s">
        <v>310</v>
      </c>
      <c r="FCW1517" s="229" t="s">
        <v>227</v>
      </c>
      <c r="FDA1517" s="229">
        <v>2024</v>
      </c>
      <c r="FDB1517" s="229" t="s">
        <v>57</v>
      </c>
      <c r="FDC1517" s="229" t="s">
        <v>3882</v>
      </c>
      <c r="FDD1517" s="229">
        <v>12966330</v>
      </c>
      <c r="FDE1517" s="229" t="s">
        <v>3883</v>
      </c>
      <c r="FDF1517" s="229" t="s">
        <v>310</v>
      </c>
      <c r="FDG1517" s="229" t="s">
        <v>3884</v>
      </c>
      <c r="FDH1517" s="229" t="s">
        <v>430</v>
      </c>
      <c r="FDI1517" s="229" t="s">
        <v>52</v>
      </c>
      <c r="FDJ1517" s="229" t="s">
        <v>3885</v>
      </c>
      <c r="FDL1517" s="229" t="s">
        <v>3886</v>
      </c>
      <c r="FDM1517" s="229" t="s">
        <v>386</v>
      </c>
      <c r="FDN1517" s="229" t="s">
        <v>387</v>
      </c>
      <c r="FDO1517" s="229" t="s">
        <v>3887</v>
      </c>
      <c r="FDP1517" s="229" t="s">
        <v>1552</v>
      </c>
      <c r="FDQ1517" s="229" t="s">
        <v>294</v>
      </c>
      <c r="FDR1517" s="229" t="s">
        <v>289</v>
      </c>
      <c r="FDS1517" s="229" t="s">
        <v>35</v>
      </c>
      <c r="FDT1517" s="229" t="s">
        <v>26</v>
      </c>
      <c r="FDU1517" s="229" t="s">
        <v>78</v>
      </c>
      <c r="FDV1517" s="229" t="s">
        <v>3888</v>
      </c>
      <c r="FDW1517" s="229" t="s">
        <v>233</v>
      </c>
      <c r="FDX1517" s="229" t="s">
        <v>3889</v>
      </c>
      <c r="FDY1517" s="229" t="s">
        <v>219</v>
      </c>
      <c r="FDZ1517" s="229" t="s">
        <v>220</v>
      </c>
      <c r="FEA1517" s="229" t="s">
        <v>172</v>
      </c>
      <c r="FEB1517" s="229" t="s">
        <v>310</v>
      </c>
      <c r="FEC1517" s="229" t="s">
        <v>227</v>
      </c>
      <c r="FEG1517" s="229">
        <v>2024</v>
      </c>
      <c r="FEH1517" s="229" t="s">
        <v>57</v>
      </c>
      <c r="FEI1517" s="229" t="s">
        <v>3882</v>
      </c>
      <c r="FEJ1517" s="229">
        <v>12966330</v>
      </c>
      <c r="FEK1517" s="229" t="s">
        <v>3883</v>
      </c>
      <c r="FEL1517" s="229" t="s">
        <v>310</v>
      </c>
      <c r="FEM1517" s="229" t="s">
        <v>3884</v>
      </c>
      <c r="FEN1517" s="229" t="s">
        <v>430</v>
      </c>
      <c r="FEO1517" s="229" t="s">
        <v>52</v>
      </c>
      <c r="FEP1517" s="229" t="s">
        <v>3885</v>
      </c>
      <c r="FER1517" s="229" t="s">
        <v>3886</v>
      </c>
      <c r="FES1517" s="229" t="s">
        <v>386</v>
      </c>
      <c r="FET1517" s="229" t="s">
        <v>387</v>
      </c>
      <c r="FEU1517" s="229" t="s">
        <v>3887</v>
      </c>
      <c r="FEV1517" s="229" t="s">
        <v>1552</v>
      </c>
      <c r="FEW1517" s="229" t="s">
        <v>294</v>
      </c>
      <c r="FEX1517" s="229" t="s">
        <v>289</v>
      </c>
      <c r="FEY1517" s="229" t="s">
        <v>35</v>
      </c>
      <c r="FEZ1517" s="229" t="s">
        <v>26</v>
      </c>
      <c r="FFA1517" s="229" t="s">
        <v>78</v>
      </c>
      <c r="FFB1517" s="229" t="s">
        <v>3888</v>
      </c>
      <c r="FFC1517" s="229" t="s">
        <v>233</v>
      </c>
      <c r="FFD1517" s="229" t="s">
        <v>3889</v>
      </c>
      <c r="FFE1517" s="229" t="s">
        <v>219</v>
      </c>
      <c r="FFF1517" s="229" t="s">
        <v>220</v>
      </c>
      <c r="FFG1517" s="229" t="s">
        <v>172</v>
      </c>
      <c r="FFH1517" s="229" t="s">
        <v>310</v>
      </c>
      <c r="FFI1517" s="229" t="s">
        <v>227</v>
      </c>
      <c r="FFM1517" s="229">
        <v>2024</v>
      </c>
      <c r="FFN1517" s="229" t="s">
        <v>57</v>
      </c>
      <c r="FFO1517" s="229" t="s">
        <v>3882</v>
      </c>
      <c r="FFP1517" s="229">
        <v>12966330</v>
      </c>
      <c r="FFQ1517" s="229" t="s">
        <v>3883</v>
      </c>
      <c r="FFR1517" s="229" t="s">
        <v>310</v>
      </c>
      <c r="FFS1517" s="229" t="s">
        <v>3884</v>
      </c>
      <c r="FFT1517" s="229" t="s">
        <v>430</v>
      </c>
      <c r="FFU1517" s="229" t="s">
        <v>52</v>
      </c>
      <c r="FFV1517" s="229" t="s">
        <v>3885</v>
      </c>
      <c r="FFX1517" s="229" t="s">
        <v>3886</v>
      </c>
      <c r="FFY1517" s="229" t="s">
        <v>386</v>
      </c>
      <c r="FFZ1517" s="229" t="s">
        <v>387</v>
      </c>
      <c r="FGA1517" s="229" t="s">
        <v>3887</v>
      </c>
      <c r="FGB1517" s="229" t="s">
        <v>1552</v>
      </c>
      <c r="FGC1517" s="229" t="s">
        <v>294</v>
      </c>
      <c r="FGD1517" s="229" t="s">
        <v>289</v>
      </c>
      <c r="FGE1517" s="229" t="s">
        <v>35</v>
      </c>
      <c r="FGF1517" s="229" t="s">
        <v>26</v>
      </c>
      <c r="FGG1517" s="229" t="s">
        <v>78</v>
      </c>
      <c r="FGH1517" s="229" t="s">
        <v>3888</v>
      </c>
      <c r="FGI1517" s="229" t="s">
        <v>233</v>
      </c>
      <c r="FGJ1517" s="229" t="s">
        <v>3889</v>
      </c>
      <c r="FGK1517" s="229" t="s">
        <v>219</v>
      </c>
      <c r="FGL1517" s="229" t="s">
        <v>220</v>
      </c>
      <c r="FGM1517" s="229" t="s">
        <v>172</v>
      </c>
      <c r="FGN1517" s="229" t="s">
        <v>310</v>
      </c>
      <c r="FGO1517" s="229" t="s">
        <v>227</v>
      </c>
      <c r="FGS1517" s="229">
        <v>2024</v>
      </c>
      <c r="FGT1517" s="229" t="s">
        <v>57</v>
      </c>
      <c r="FGU1517" s="229" t="s">
        <v>3882</v>
      </c>
      <c r="FGV1517" s="229">
        <v>12966330</v>
      </c>
      <c r="FGW1517" s="229" t="s">
        <v>3883</v>
      </c>
      <c r="FGX1517" s="229" t="s">
        <v>310</v>
      </c>
      <c r="FGY1517" s="229" t="s">
        <v>3884</v>
      </c>
      <c r="FGZ1517" s="229" t="s">
        <v>430</v>
      </c>
      <c r="FHA1517" s="229" t="s">
        <v>52</v>
      </c>
      <c r="FHB1517" s="229" t="s">
        <v>3885</v>
      </c>
      <c r="FHD1517" s="229" t="s">
        <v>3886</v>
      </c>
      <c r="FHE1517" s="229" t="s">
        <v>386</v>
      </c>
      <c r="FHF1517" s="229" t="s">
        <v>387</v>
      </c>
      <c r="FHG1517" s="229" t="s">
        <v>3887</v>
      </c>
      <c r="FHH1517" s="229" t="s">
        <v>1552</v>
      </c>
      <c r="FHI1517" s="229" t="s">
        <v>294</v>
      </c>
      <c r="FHJ1517" s="229" t="s">
        <v>289</v>
      </c>
      <c r="FHK1517" s="229" t="s">
        <v>35</v>
      </c>
      <c r="FHL1517" s="229" t="s">
        <v>26</v>
      </c>
      <c r="FHM1517" s="229" t="s">
        <v>78</v>
      </c>
      <c r="FHN1517" s="229" t="s">
        <v>3888</v>
      </c>
      <c r="FHO1517" s="229" t="s">
        <v>233</v>
      </c>
      <c r="FHP1517" s="229" t="s">
        <v>3889</v>
      </c>
      <c r="FHQ1517" s="229" t="s">
        <v>219</v>
      </c>
      <c r="FHR1517" s="229" t="s">
        <v>220</v>
      </c>
      <c r="FHS1517" s="229" t="s">
        <v>172</v>
      </c>
      <c r="FHT1517" s="229" t="s">
        <v>310</v>
      </c>
      <c r="FHU1517" s="229" t="s">
        <v>227</v>
      </c>
      <c r="FHY1517" s="229">
        <v>2024</v>
      </c>
      <c r="FHZ1517" s="229" t="s">
        <v>57</v>
      </c>
      <c r="FIA1517" s="229" t="s">
        <v>3882</v>
      </c>
      <c r="FIB1517" s="229">
        <v>12966330</v>
      </c>
      <c r="FIC1517" s="229" t="s">
        <v>3883</v>
      </c>
      <c r="FID1517" s="229" t="s">
        <v>310</v>
      </c>
      <c r="FIE1517" s="229" t="s">
        <v>3884</v>
      </c>
      <c r="FIF1517" s="229" t="s">
        <v>430</v>
      </c>
      <c r="FIG1517" s="229" t="s">
        <v>52</v>
      </c>
      <c r="FIH1517" s="229" t="s">
        <v>3885</v>
      </c>
      <c r="FIJ1517" s="229" t="s">
        <v>3886</v>
      </c>
      <c r="FIK1517" s="229" t="s">
        <v>386</v>
      </c>
      <c r="FIL1517" s="229" t="s">
        <v>387</v>
      </c>
      <c r="FIM1517" s="229" t="s">
        <v>3887</v>
      </c>
      <c r="FIN1517" s="229" t="s">
        <v>1552</v>
      </c>
      <c r="FIO1517" s="229" t="s">
        <v>294</v>
      </c>
      <c r="FIP1517" s="229" t="s">
        <v>289</v>
      </c>
      <c r="FIQ1517" s="229" t="s">
        <v>35</v>
      </c>
      <c r="FIR1517" s="229" t="s">
        <v>26</v>
      </c>
      <c r="FIS1517" s="229" t="s">
        <v>78</v>
      </c>
      <c r="FIT1517" s="229" t="s">
        <v>3888</v>
      </c>
      <c r="FIU1517" s="229" t="s">
        <v>233</v>
      </c>
      <c r="FIV1517" s="229" t="s">
        <v>3889</v>
      </c>
      <c r="FIW1517" s="229" t="s">
        <v>219</v>
      </c>
      <c r="FIX1517" s="229" t="s">
        <v>220</v>
      </c>
      <c r="FIY1517" s="229" t="s">
        <v>172</v>
      </c>
      <c r="FIZ1517" s="229" t="s">
        <v>310</v>
      </c>
      <c r="FJA1517" s="229" t="s">
        <v>227</v>
      </c>
      <c r="FJE1517" s="229">
        <v>2024</v>
      </c>
      <c r="FJF1517" s="229" t="s">
        <v>57</v>
      </c>
      <c r="FJG1517" s="229" t="s">
        <v>3882</v>
      </c>
      <c r="FJH1517" s="229">
        <v>12966330</v>
      </c>
      <c r="FJI1517" s="229" t="s">
        <v>3883</v>
      </c>
      <c r="FJJ1517" s="229" t="s">
        <v>310</v>
      </c>
      <c r="FJK1517" s="229" t="s">
        <v>3884</v>
      </c>
      <c r="FJL1517" s="229" t="s">
        <v>430</v>
      </c>
      <c r="FJM1517" s="229" t="s">
        <v>52</v>
      </c>
      <c r="FJN1517" s="229" t="s">
        <v>3885</v>
      </c>
      <c r="FJP1517" s="229" t="s">
        <v>3886</v>
      </c>
      <c r="FJQ1517" s="229" t="s">
        <v>386</v>
      </c>
      <c r="FJR1517" s="229" t="s">
        <v>387</v>
      </c>
      <c r="FJS1517" s="229" t="s">
        <v>3887</v>
      </c>
      <c r="FJT1517" s="229" t="s">
        <v>1552</v>
      </c>
      <c r="FJU1517" s="229" t="s">
        <v>294</v>
      </c>
      <c r="FJV1517" s="229" t="s">
        <v>289</v>
      </c>
      <c r="FJW1517" s="229" t="s">
        <v>35</v>
      </c>
      <c r="FJX1517" s="229" t="s">
        <v>26</v>
      </c>
      <c r="FJY1517" s="229" t="s">
        <v>78</v>
      </c>
      <c r="FJZ1517" s="229" t="s">
        <v>3888</v>
      </c>
      <c r="FKA1517" s="229" t="s">
        <v>233</v>
      </c>
      <c r="FKB1517" s="229" t="s">
        <v>3889</v>
      </c>
      <c r="FKC1517" s="229" t="s">
        <v>219</v>
      </c>
      <c r="FKD1517" s="229" t="s">
        <v>220</v>
      </c>
      <c r="FKE1517" s="229" t="s">
        <v>172</v>
      </c>
      <c r="FKF1517" s="229" t="s">
        <v>310</v>
      </c>
      <c r="FKG1517" s="229" t="s">
        <v>227</v>
      </c>
      <c r="FKK1517" s="229">
        <v>2024</v>
      </c>
      <c r="FKL1517" s="229" t="s">
        <v>57</v>
      </c>
      <c r="FKM1517" s="229" t="s">
        <v>3882</v>
      </c>
      <c r="FKN1517" s="229">
        <v>12966330</v>
      </c>
      <c r="FKO1517" s="229" t="s">
        <v>3883</v>
      </c>
      <c r="FKP1517" s="229" t="s">
        <v>310</v>
      </c>
      <c r="FKQ1517" s="229" t="s">
        <v>3884</v>
      </c>
      <c r="FKR1517" s="229" t="s">
        <v>430</v>
      </c>
      <c r="FKS1517" s="229" t="s">
        <v>52</v>
      </c>
      <c r="FKT1517" s="229" t="s">
        <v>3885</v>
      </c>
      <c r="FKV1517" s="229" t="s">
        <v>3886</v>
      </c>
      <c r="FKW1517" s="229" t="s">
        <v>386</v>
      </c>
      <c r="FKX1517" s="229" t="s">
        <v>387</v>
      </c>
      <c r="FKY1517" s="229" t="s">
        <v>3887</v>
      </c>
      <c r="FKZ1517" s="229" t="s">
        <v>1552</v>
      </c>
      <c r="FLA1517" s="229" t="s">
        <v>294</v>
      </c>
      <c r="FLB1517" s="229" t="s">
        <v>289</v>
      </c>
      <c r="FLC1517" s="229" t="s">
        <v>35</v>
      </c>
      <c r="FLD1517" s="229" t="s">
        <v>26</v>
      </c>
      <c r="FLE1517" s="229" t="s">
        <v>78</v>
      </c>
      <c r="FLF1517" s="229" t="s">
        <v>3888</v>
      </c>
      <c r="FLG1517" s="229" t="s">
        <v>233</v>
      </c>
      <c r="FLH1517" s="229" t="s">
        <v>3889</v>
      </c>
      <c r="FLI1517" s="229" t="s">
        <v>219</v>
      </c>
      <c r="FLJ1517" s="229" t="s">
        <v>220</v>
      </c>
      <c r="FLK1517" s="229" t="s">
        <v>172</v>
      </c>
      <c r="FLL1517" s="229" t="s">
        <v>310</v>
      </c>
      <c r="FLM1517" s="229" t="s">
        <v>227</v>
      </c>
      <c r="FLQ1517" s="229">
        <v>2024</v>
      </c>
      <c r="FLR1517" s="229" t="s">
        <v>57</v>
      </c>
      <c r="FLS1517" s="229" t="s">
        <v>3882</v>
      </c>
      <c r="FLT1517" s="229">
        <v>12966330</v>
      </c>
      <c r="FLU1517" s="229" t="s">
        <v>3883</v>
      </c>
      <c r="FLV1517" s="229" t="s">
        <v>310</v>
      </c>
      <c r="FLW1517" s="229" t="s">
        <v>3884</v>
      </c>
      <c r="FLX1517" s="229" t="s">
        <v>430</v>
      </c>
      <c r="FLY1517" s="229" t="s">
        <v>52</v>
      </c>
      <c r="FLZ1517" s="229" t="s">
        <v>3885</v>
      </c>
      <c r="FMB1517" s="229" t="s">
        <v>3886</v>
      </c>
      <c r="FMC1517" s="229" t="s">
        <v>386</v>
      </c>
      <c r="FMD1517" s="229" t="s">
        <v>387</v>
      </c>
      <c r="FME1517" s="229" t="s">
        <v>3887</v>
      </c>
      <c r="FMF1517" s="229" t="s">
        <v>1552</v>
      </c>
      <c r="FMG1517" s="229" t="s">
        <v>294</v>
      </c>
      <c r="FMH1517" s="229" t="s">
        <v>289</v>
      </c>
      <c r="FMI1517" s="229" t="s">
        <v>35</v>
      </c>
      <c r="FMJ1517" s="229" t="s">
        <v>26</v>
      </c>
      <c r="FMK1517" s="229" t="s">
        <v>78</v>
      </c>
      <c r="FML1517" s="229" t="s">
        <v>3888</v>
      </c>
      <c r="FMM1517" s="229" t="s">
        <v>233</v>
      </c>
      <c r="FMN1517" s="229" t="s">
        <v>3889</v>
      </c>
      <c r="FMO1517" s="229" t="s">
        <v>219</v>
      </c>
      <c r="FMP1517" s="229" t="s">
        <v>220</v>
      </c>
      <c r="FMQ1517" s="229" t="s">
        <v>172</v>
      </c>
      <c r="FMR1517" s="229" t="s">
        <v>310</v>
      </c>
      <c r="FMS1517" s="229" t="s">
        <v>227</v>
      </c>
      <c r="FMW1517" s="229">
        <v>2024</v>
      </c>
      <c r="FMX1517" s="229" t="s">
        <v>57</v>
      </c>
      <c r="FMY1517" s="229" t="s">
        <v>3882</v>
      </c>
      <c r="FMZ1517" s="229">
        <v>12966330</v>
      </c>
      <c r="FNA1517" s="229" t="s">
        <v>3883</v>
      </c>
      <c r="FNB1517" s="229" t="s">
        <v>310</v>
      </c>
      <c r="FNC1517" s="229" t="s">
        <v>3884</v>
      </c>
      <c r="FND1517" s="229" t="s">
        <v>430</v>
      </c>
      <c r="FNE1517" s="229" t="s">
        <v>52</v>
      </c>
      <c r="FNF1517" s="229" t="s">
        <v>3885</v>
      </c>
      <c r="FNH1517" s="229" t="s">
        <v>3886</v>
      </c>
      <c r="FNI1517" s="229" t="s">
        <v>386</v>
      </c>
      <c r="FNJ1517" s="229" t="s">
        <v>387</v>
      </c>
      <c r="FNK1517" s="229" t="s">
        <v>3887</v>
      </c>
      <c r="FNL1517" s="229" t="s">
        <v>1552</v>
      </c>
      <c r="FNM1517" s="229" t="s">
        <v>294</v>
      </c>
      <c r="FNN1517" s="229" t="s">
        <v>289</v>
      </c>
      <c r="FNO1517" s="229" t="s">
        <v>35</v>
      </c>
      <c r="FNP1517" s="229" t="s">
        <v>26</v>
      </c>
      <c r="FNQ1517" s="229" t="s">
        <v>78</v>
      </c>
      <c r="FNR1517" s="229" t="s">
        <v>3888</v>
      </c>
      <c r="FNS1517" s="229" t="s">
        <v>233</v>
      </c>
      <c r="FNT1517" s="229" t="s">
        <v>3889</v>
      </c>
      <c r="FNU1517" s="229" t="s">
        <v>219</v>
      </c>
      <c r="FNV1517" s="229" t="s">
        <v>220</v>
      </c>
      <c r="FNW1517" s="229" t="s">
        <v>172</v>
      </c>
      <c r="FNX1517" s="229" t="s">
        <v>310</v>
      </c>
      <c r="FNY1517" s="229" t="s">
        <v>227</v>
      </c>
      <c r="FOC1517" s="229">
        <v>2024</v>
      </c>
      <c r="FOD1517" s="229" t="s">
        <v>57</v>
      </c>
      <c r="FOE1517" s="229" t="s">
        <v>3882</v>
      </c>
      <c r="FOF1517" s="229">
        <v>12966330</v>
      </c>
      <c r="FOG1517" s="229" t="s">
        <v>3883</v>
      </c>
      <c r="FOH1517" s="229" t="s">
        <v>310</v>
      </c>
      <c r="FOI1517" s="229" t="s">
        <v>3884</v>
      </c>
      <c r="FOJ1517" s="229" t="s">
        <v>430</v>
      </c>
      <c r="FOK1517" s="229" t="s">
        <v>52</v>
      </c>
      <c r="FOL1517" s="229" t="s">
        <v>3885</v>
      </c>
      <c r="FON1517" s="229" t="s">
        <v>3886</v>
      </c>
      <c r="FOO1517" s="229" t="s">
        <v>386</v>
      </c>
      <c r="FOP1517" s="229" t="s">
        <v>387</v>
      </c>
      <c r="FOQ1517" s="229" t="s">
        <v>3887</v>
      </c>
      <c r="FOR1517" s="229" t="s">
        <v>1552</v>
      </c>
      <c r="FOS1517" s="229" t="s">
        <v>294</v>
      </c>
      <c r="FOT1517" s="229" t="s">
        <v>289</v>
      </c>
      <c r="FOU1517" s="229" t="s">
        <v>35</v>
      </c>
      <c r="FOV1517" s="229" t="s">
        <v>26</v>
      </c>
      <c r="FOW1517" s="229" t="s">
        <v>78</v>
      </c>
      <c r="FOX1517" s="229" t="s">
        <v>3888</v>
      </c>
      <c r="FOY1517" s="229" t="s">
        <v>233</v>
      </c>
      <c r="FOZ1517" s="229" t="s">
        <v>3889</v>
      </c>
      <c r="FPA1517" s="229" t="s">
        <v>219</v>
      </c>
      <c r="FPB1517" s="229" t="s">
        <v>220</v>
      </c>
      <c r="FPC1517" s="229" t="s">
        <v>172</v>
      </c>
      <c r="FPD1517" s="229" t="s">
        <v>310</v>
      </c>
      <c r="FPE1517" s="229" t="s">
        <v>227</v>
      </c>
      <c r="FPI1517" s="229">
        <v>2024</v>
      </c>
      <c r="FPJ1517" s="229" t="s">
        <v>57</v>
      </c>
      <c r="FPK1517" s="229" t="s">
        <v>3882</v>
      </c>
      <c r="FPL1517" s="229">
        <v>12966330</v>
      </c>
      <c r="FPM1517" s="229" t="s">
        <v>3883</v>
      </c>
      <c r="FPN1517" s="229" t="s">
        <v>310</v>
      </c>
      <c r="FPO1517" s="229" t="s">
        <v>3884</v>
      </c>
      <c r="FPP1517" s="229" t="s">
        <v>430</v>
      </c>
      <c r="FPQ1517" s="229" t="s">
        <v>52</v>
      </c>
      <c r="FPR1517" s="229" t="s">
        <v>3885</v>
      </c>
      <c r="FPT1517" s="229" t="s">
        <v>3886</v>
      </c>
      <c r="FPU1517" s="229" t="s">
        <v>386</v>
      </c>
      <c r="FPV1517" s="229" t="s">
        <v>387</v>
      </c>
      <c r="FPW1517" s="229" t="s">
        <v>3887</v>
      </c>
      <c r="FPX1517" s="229" t="s">
        <v>1552</v>
      </c>
      <c r="FPY1517" s="229" t="s">
        <v>294</v>
      </c>
      <c r="FPZ1517" s="229" t="s">
        <v>289</v>
      </c>
      <c r="FQA1517" s="229" t="s">
        <v>35</v>
      </c>
      <c r="FQB1517" s="229" t="s">
        <v>26</v>
      </c>
      <c r="FQC1517" s="229" t="s">
        <v>78</v>
      </c>
      <c r="FQD1517" s="229" t="s">
        <v>3888</v>
      </c>
      <c r="FQE1517" s="229" t="s">
        <v>233</v>
      </c>
      <c r="FQF1517" s="229" t="s">
        <v>3889</v>
      </c>
      <c r="FQG1517" s="229" t="s">
        <v>219</v>
      </c>
      <c r="FQH1517" s="229" t="s">
        <v>220</v>
      </c>
      <c r="FQI1517" s="229" t="s">
        <v>172</v>
      </c>
      <c r="FQJ1517" s="229" t="s">
        <v>310</v>
      </c>
      <c r="FQK1517" s="229" t="s">
        <v>227</v>
      </c>
      <c r="FQO1517" s="229">
        <v>2024</v>
      </c>
      <c r="FQP1517" s="229" t="s">
        <v>57</v>
      </c>
      <c r="FQQ1517" s="229" t="s">
        <v>3882</v>
      </c>
      <c r="FQR1517" s="229">
        <v>12966330</v>
      </c>
      <c r="FQS1517" s="229" t="s">
        <v>3883</v>
      </c>
      <c r="FQT1517" s="229" t="s">
        <v>310</v>
      </c>
      <c r="FQU1517" s="229" t="s">
        <v>3884</v>
      </c>
      <c r="FQV1517" s="229" t="s">
        <v>430</v>
      </c>
      <c r="FQW1517" s="229" t="s">
        <v>52</v>
      </c>
      <c r="FQX1517" s="229" t="s">
        <v>3885</v>
      </c>
      <c r="FQZ1517" s="229" t="s">
        <v>3886</v>
      </c>
      <c r="FRA1517" s="229" t="s">
        <v>386</v>
      </c>
      <c r="FRB1517" s="229" t="s">
        <v>387</v>
      </c>
      <c r="FRC1517" s="229" t="s">
        <v>3887</v>
      </c>
      <c r="FRD1517" s="229" t="s">
        <v>1552</v>
      </c>
      <c r="FRE1517" s="229" t="s">
        <v>294</v>
      </c>
      <c r="FRF1517" s="229" t="s">
        <v>289</v>
      </c>
      <c r="FRG1517" s="229" t="s">
        <v>35</v>
      </c>
      <c r="FRH1517" s="229" t="s">
        <v>26</v>
      </c>
      <c r="FRI1517" s="229" t="s">
        <v>78</v>
      </c>
      <c r="FRJ1517" s="229" t="s">
        <v>3888</v>
      </c>
      <c r="FRK1517" s="229" t="s">
        <v>233</v>
      </c>
      <c r="FRL1517" s="229" t="s">
        <v>3889</v>
      </c>
      <c r="FRM1517" s="229" t="s">
        <v>219</v>
      </c>
      <c r="FRN1517" s="229" t="s">
        <v>220</v>
      </c>
      <c r="FRO1517" s="229" t="s">
        <v>172</v>
      </c>
      <c r="FRP1517" s="229" t="s">
        <v>310</v>
      </c>
      <c r="FRQ1517" s="229" t="s">
        <v>227</v>
      </c>
      <c r="FRU1517" s="229">
        <v>2024</v>
      </c>
      <c r="FRV1517" s="229" t="s">
        <v>57</v>
      </c>
      <c r="FRW1517" s="229" t="s">
        <v>3882</v>
      </c>
      <c r="FRX1517" s="229">
        <v>12966330</v>
      </c>
      <c r="FRY1517" s="229" t="s">
        <v>3883</v>
      </c>
      <c r="FRZ1517" s="229" t="s">
        <v>310</v>
      </c>
      <c r="FSA1517" s="229" t="s">
        <v>3884</v>
      </c>
      <c r="FSB1517" s="229" t="s">
        <v>430</v>
      </c>
      <c r="FSC1517" s="229" t="s">
        <v>52</v>
      </c>
      <c r="FSD1517" s="229" t="s">
        <v>3885</v>
      </c>
      <c r="FSF1517" s="229" t="s">
        <v>3886</v>
      </c>
      <c r="FSG1517" s="229" t="s">
        <v>386</v>
      </c>
      <c r="FSH1517" s="229" t="s">
        <v>387</v>
      </c>
      <c r="FSI1517" s="229" t="s">
        <v>3887</v>
      </c>
      <c r="FSJ1517" s="229" t="s">
        <v>1552</v>
      </c>
      <c r="FSK1517" s="229" t="s">
        <v>294</v>
      </c>
      <c r="FSL1517" s="229" t="s">
        <v>289</v>
      </c>
      <c r="FSM1517" s="229" t="s">
        <v>35</v>
      </c>
      <c r="FSN1517" s="229" t="s">
        <v>26</v>
      </c>
      <c r="FSO1517" s="229" t="s">
        <v>78</v>
      </c>
      <c r="FSP1517" s="229" t="s">
        <v>3888</v>
      </c>
      <c r="FSQ1517" s="229" t="s">
        <v>233</v>
      </c>
      <c r="FSR1517" s="229" t="s">
        <v>3889</v>
      </c>
      <c r="FSS1517" s="229" t="s">
        <v>219</v>
      </c>
      <c r="FST1517" s="229" t="s">
        <v>220</v>
      </c>
      <c r="FSU1517" s="229" t="s">
        <v>172</v>
      </c>
      <c r="FSV1517" s="229" t="s">
        <v>310</v>
      </c>
      <c r="FSW1517" s="229" t="s">
        <v>227</v>
      </c>
      <c r="FTA1517" s="229">
        <v>2024</v>
      </c>
      <c r="FTB1517" s="229" t="s">
        <v>57</v>
      </c>
      <c r="FTC1517" s="229" t="s">
        <v>3882</v>
      </c>
      <c r="FTD1517" s="229">
        <v>12966330</v>
      </c>
      <c r="FTE1517" s="229" t="s">
        <v>3883</v>
      </c>
      <c r="FTF1517" s="229" t="s">
        <v>310</v>
      </c>
      <c r="FTG1517" s="229" t="s">
        <v>3884</v>
      </c>
      <c r="FTH1517" s="229" t="s">
        <v>430</v>
      </c>
      <c r="FTI1517" s="229" t="s">
        <v>52</v>
      </c>
      <c r="FTJ1517" s="229" t="s">
        <v>3885</v>
      </c>
      <c r="FTL1517" s="229" t="s">
        <v>3886</v>
      </c>
      <c r="FTM1517" s="229" t="s">
        <v>386</v>
      </c>
      <c r="FTN1517" s="229" t="s">
        <v>387</v>
      </c>
      <c r="FTO1517" s="229" t="s">
        <v>3887</v>
      </c>
      <c r="FTP1517" s="229" t="s">
        <v>1552</v>
      </c>
      <c r="FTQ1517" s="229" t="s">
        <v>294</v>
      </c>
      <c r="FTR1517" s="229" t="s">
        <v>289</v>
      </c>
      <c r="FTS1517" s="229" t="s">
        <v>35</v>
      </c>
      <c r="FTT1517" s="229" t="s">
        <v>26</v>
      </c>
      <c r="FTU1517" s="229" t="s">
        <v>78</v>
      </c>
      <c r="FTV1517" s="229" t="s">
        <v>3888</v>
      </c>
      <c r="FTW1517" s="229" t="s">
        <v>233</v>
      </c>
      <c r="FTX1517" s="229" t="s">
        <v>3889</v>
      </c>
      <c r="FTY1517" s="229" t="s">
        <v>219</v>
      </c>
      <c r="FTZ1517" s="229" t="s">
        <v>220</v>
      </c>
      <c r="FUA1517" s="229" t="s">
        <v>172</v>
      </c>
      <c r="FUB1517" s="229" t="s">
        <v>310</v>
      </c>
      <c r="FUC1517" s="229" t="s">
        <v>227</v>
      </c>
      <c r="FUG1517" s="229">
        <v>2024</v>
      </c>
      <c r="FUH1517" s="229" t="s">
        <v>57</v>
      </c>
      <c r="FUI1517" s="229" t="s">
        <v>3882</v>
      </c>
      <c r="FUJ1517" s="229">
        <v>12966330</v>
      </c>
      <c r="FUK1517" s="229" t="s">
        <v>3883</v>
      </c>
      <c r="FUL1517" s="229" t="s">
        <v>310</v>
      </c>
      <c r="FUM1517" s="229" t="s">
        <v>3884</v>
      </c>
      <c r="FUN1517" s="229" t="s">
        <v>430</v>
      </c>
      <c r="FUO1517" s="229" t="s">
        <v>52</v>
      </c>
      <c r="FUP1517" s="229" t="s">
        <v>3885</v>
      </c>
      <c r="FUR1517" s="229" t="s">
        <v>3886</v>
      </c>
      <c r="FUS1517" s="229" t="s">
        <v>386</v>
      </c>
      <c r="FUT1517" s="229" t="s">
        <v>387</v>
      </c>
      <c r="FUU1517" s="229" t="s">
        <v>3887</v>
      </c>
      <c r="FUV1517" s="229" t="s">
        <v>1552</v>
      </c>
      <c r="FUW1517" s="229" t="s">
        <v>294</v>
      </c>
      <c r="FUX1517" s="229" t="s">
        <v>289</v>
      </c>
      <c r="FUY1517" s="229" t="s">
        <v>35</v>
      </c>
      <c r="FUZ1517" s="229" t="s">
        <v>26</v>
      </c>
      <c r="FVA1517" s="229" t="s">
        <v>78</v>
      </c>
      <c r="FVB1517" s="229" t="s">
        <v>3888</v>
      </c>
      <c r="FVC1517" s="229" t="s">
        <v>233</v>
      </c>
      <c r="FVD1517" s="229" t="s">
        <v>3889</v>
      </c>
      <c r="FVE1517" s="229" t="s">
        <v>219</v>
      </c>
      <c r="FVF1517" s="229" t="s">
        <v>220</v>
      </c>
      <c r="FVG1517" s="229" t="s">
        <v>172</v>
      </c>
      <c r="FVH1517" s="229" t="s">
        <v>310</v>
      </c>
      <c r="FVI1517" s="229" t="s">
        <v>227</v>
      </c>
      <c r="FVM1517" s="229">
        <v>2024</v>
      </c>
      <c r="FVN1517" s="229" t="s">
        <v>57</v>
      </c>
      <c r="FVO1517" s="229" t="s">
        <v>3882</v>
      </c>
      <c r="FVP1517" s="229">
        <v>12966330</v>
      </c>
      <c r="FVQ1517" s="229" t="s">
        <v>3883</v>
      </c>
      <c r="FVR1517" s="229" t="s">
        <v>310</v>
      </c>
      <c r="FVS1517" s="229" t="s">
        <v>3884</v>
      </c>
      <c r="FVT1517" s="229" t="s">
        <v>430</v>
      </c>
      <c r="FVU1517" s="229" t="s">
        <v>52</v>
      </c>
      <c r="FVV1517" s="229" t="s">
        <v>3885</v>
      </c>
      <c r="FVX1517" s="229" t="s">
        <v>3886</v>
      </c>
      <c r="FVY1517" s="229" t="s">
        <v>386</v>
      </c>
      <c r="FVZ1517" s="229" t="s">
        <v>387</v>
      </c>
      <c r="FWA1517" s="229" t="s">
        <v>3887</v>
      </c>
      <c r="FWB1517" s="229" t="s">
        <v>1552</v>
      </c>
      <c r="FWC1517" s="229" t="s">
        <v>294</v>
      </c>
      <c r="FWD1517" s="229" t="s">
        <v>289</v>
      </c>
      <c r="FWE1517" s="229" t="s">
        <v>35</v>
      </c>
      <c r="FWF1517" s="229" t="s">
        <v>26</v>
      </c>
      <c r="FWG1517" s="229" t="s">
        <v>78</v>
      </c>
      <c r="FWH1517" s="229" t="s">
        <v>3888</v>
      </c>
      <c r="FWI1517" s="229" t="s">
        <v>233</v>
      </c>
      <c r="FWJ1517" s="229" t="s">
        <v>3889</v>
      </c>
      <c r="FWK1517" s="229" t="s">
        <v>219</v>
      </c>
      <c r="FWL1517" s="229" t="s">
        <v>220</v>
      </c>
      <c r="FWM1517" s="229" t="s">
        <v>172</v>
      </c>
      <c r="FWN1517" s="229" t="s">
        <v>310</v>
      </c>
      <c r="FWO1517" s="229" t="s">
        <v>227</v>
      </c>
      <c r="FWS1517" s="229">
        <v>2024</v>
      </c>
      <c r="FWT1517" s="229" t="s">
        <v>57</v>
      </c>
      <c r="FWU1517" s="229" t="s">
        <v>3882</v>
      </c>
      <c r="FWV1517" s="229">
        <v>12966330</v>
      </c>
      <c r="FWW1517" s="229" t="s">
        <v>3883</v>
      </c>
      <c r="FWX1517" s="229" t="s">
        <v>310</v>
      </c>
      <c r="FWY1517" s="229" t="s">
        <v>3884</v>
      </c>
      <c r="FWZ1517" s="229" t="s">
        <v>430</v>
      </c>
      <c r="FXA1517" s="229" t="s">
        <v>52</v>
      </c>
      <c r="FXB1517" s="229" t="s">
        <v>3885</v>
      </c>
      <c r="FXD1517" s="229" t="s">
        <v>3886</v>
      </c>
      <c r="FXE1517" s="229" t="s">
        <v>386</v>
      </c>
      <c r="FXF1517" s="229" t="s">
        <v>387</v>
      </c>
      <c r="FXG1517" s="229" t="s">
        <v>3887</v>
      </c>
      <c r="FXH1517" s="229" t="s">
        <v>1552</v>
      </c>
      <c r="FXI1517" s="229" t="s">
        <v>294</v>
      </c>
      <c r="FXJ1517" s="229" t="s">
        <v>289</v>
      </c>
      <c r="FXK1517" s="229" t="s">
        <v>35</v>
      </c>
      <c r="FXL1517" s="229" t="s">
        <v>26</v>
      </c>
      <c r="FXM1517" s="229" t="s">
        <v>78</v>
      </c>
      <c r="FXN1517" s="229" t="s">
        <v>3888</v>
      </c>
      <c r="FXO1517" s="229" t="s">
        <v>233</v>
      </c>
      <c r="FXP1517" s="229" t="s">
        <v>3889</v>
      </c>
      <c r="FXQ1517" s="229" t="s">
        <v>219</v>
      </c>
      <c r="FXR1517" s="229" t="s">
        <v>220</v>
      </c>
      <c r="FXS1517" s="229" t="s">
        <v>172</v>
      </c>
      <c r="FXT1517" s="229" t="s">
        <v>310</v>
      </c>
      <c r="FXU1517" s="229" t="s">
        <v>227</v>
      </c>
      <c r="FXY1517" s="229">
        <v>2024</v>
      </c>
      <c r="FXZ1517" s="229" t="s">
        <v>57</v>
      </c>
      <c r="FYA1517" s="229" t="s">
        <v>3882</v>
      </c>
      <c r="FYB1517" s="229">
        <v>12966330</v>
      </c>
      <c r="FYC1517" s="229" t="s">
        <v>3883</v>
      </c>
      <c r="FYD1517" s="229" t="s">
        <v>310</v>
      </c>
      <c r="FYE1517" s="229" t="s">
        <v>3884</v>
      </c>
      <c r="FYF1517" s="229" t="s">
        <v>430</v>
      </c>
      <c r="FYG1517" s="229" t="s">
        <v>52</v>
      </c>
      <c r="FYH1517" s="229" t="s">
        <v>3885</v>
      </c>
      <c r="FYJ1517" s="229" t="s">
        <v>3886</v>
      </c>
      <c r="FYK1517" s="229" t="s">
        <v>386</v>
      </c>
      <c r="FYL1517" s="229" t="s">
        <v>387</v>
      </c>
      <c r="FYM1517" s="229" t="s">
        <v>3887</v>
      </c>
      <c r="FYN1517" s="229" t="s">
        <v>1552</v>
      </c>
      <c r="FYO1517" s="229" t="s">
        <v>294</v>
      </c>
      <c r="FYP1517" s="229" t="s">
        <v>289</v>
      </c>
      <c r="FYQ1517" s="229" t="s">
        <v>35</v>
      </c>
      <c r="FYR1517" s="229" t="s">
        <v>26</v>
      </c>
      <c r="FYS1517" s="229" t="s">
        <v>78</v>
      </c>
      <c r="FYT1517" s="229" t="s">
        <v>3888</v>
      </c>
      <c r="FYU1517" s="229" t="s">
        <v>233</v>
      </c>
      <c r="FYV1517" s="229" t="s">
        <v>3889</v>
      </c>
      <c r="FYW1517" s="229" t="s">
        <v>219</v>
      </c>
      <c r="FYX1517" s="229" t="s">
        <v>220</v>
      </c>
      <c r="FYY1517" s="229" t="s">
        <v>172</v>
      </c>
      <c r="FYZ1517" s="229" t="s">
        <v>310</v>
      </c>
      <c r="FZA1517" s="229" t="s">
        <v>227</v>
      </c>
      <c r="FZE1517" s="229">
        <v>2024</v>
      </c>
      <c r="FZF1517" s="229" t="s">
        <v>57</v>
      </c>
      <c r="FZG1517" s="229" t="s">
        <v>3882</v>
      </c>
      <c r="FZH1517" s="229">
        <v>12966330</v>
      </c>
      <c r="FZI1517" s="229" t="s">
        <v>3883</v>
      </c>
      <c r="FZJ1517" s="229" t="s">
        <v>310</v>
      </c>
      <c r="FZK1517" s="229" t="s">
        <v>3884</v>
      </c>
      <c r="FZL1517" s="229" t="s">
        <v>430</v>
      </c>
      <c r="FZM1517" s="229" t="s">
        <v>52</v>
      </c>
      <c r="FZN1517" s="229" t="s">
        <v>3885</v>
      </c>
      <c r="FZP1517" s="229" t="s">
        <v>3886</v>
      </c>
      <c r="FZQ1517" s="229" t="s">
        <v>386</v>
      </c>
      <c r="FZR1517" s="229" t="s">
        <v>387</v>
      </c>
      <c r="FZS1517" s="229" t="s">
        <v>3887</v>
      </c>
      <c r="FZT1517" s="229" t="s">
        <v>1552</v>
      </c>
      <c r="FZU1517" s="229" t="s">
        <v>294</v>
      </c>
      <c r="FZV1517" s="229" t="s">
        <v>289</v>
      </c>
      <c r="FZW1517" s="229" t="s">
        <v>35</v>
      </c>
      <c r="FZX1517" s="229" t="s">
        <v>26</v>
      </c>
      <c r="FZY1517" s="229" t="s">
        <v>78</v>
      </c>
      <c r="FZZ1517" s="229" t="s">
        <v>3888</v>
      </c>
      <c r="GAA1517" s="229" t="s">
        <v>233</v>
      </c>
      <c r="GAB1517" s="229" t="s">
        <v>3889</v>
      </c>
      <c r="GAC1517" s="229" t="s">
        <v>219</v>
      </c>
      <c r="GAD1517" s="229" t="s">
        <v>220</v>
      </c>
      <c r="GAE1517" s="229" t="s">
        <v>172</v>
      </c>
      <c r="GAF1517" s="229" t="s">
        <v>310</v>
      </c>
      <c r="GAG1517" s="229" t="s">
        <v>227</v>
      </c>
      <c r="GAK1517" s="229">
        <v>2024</v>
      </c>
      <c r="GAL1517" s="229" t="s">
        <v>57</v>
      </c>
      <c r="GAM1517" s="229" t="s">
        <v>3882</v>
      </c>
      <c r="GAN1517" s="229">
        <v>12966330</v>
      </c>
      <c r="GAO1517" s="229" t="s">
        <v>3883</v>
      </c>
      <c r="GAP1517" s="229" t="s">
        <v>310</v>
      </c>
      <c r="GAQ1517" s="229" t="s">
        <v>3884</v>
      </c>
      <c r="GAR1517" s="229" t="s">
        <v>430</v>
      </c>
      <c r="GAS1517" s="229" t="s">
        <v>52</v>
      </c>
      <c r="GAT1517" s="229" t="s">
        <v>3885</v>
      </c>
      <c r="GAV1517" s="229" t="s">
        <v>3886</v>
      </c>
      <c r="GAW1517" s="229" t="s">
        <v>386</v>
      </c>
      <c r="GAX1517" s="229" t="s">
        <v>387</v>
      </c>
      <c r="GAY1517" s="229" t="s">
        <v>3887</v>
      </c>
      <c r="GAZ1517" s="229" t="s">
        <v>1552</v>
      </c>
      <c r="GBA1517" s="229" t="s">
        <v>294</v>
      </c>
      <c r="GBB1517" s="229" t="s">
        <v>289</v>
      </c>
      <c r="GBC1517" s="229" t="s">
        <v>35</v>
      </c>
      <c r="GBD1517" s="229" t="s">
        <v>26</v>
      </c>
      <c r="GBE1517" s="229" t="s">
        <v>78</v>
      </c>
      <c r="GBF1517" s="229" t="s">
        <v>3888</v>
      </c>
      <c r="GBG1517" s="229" t="s">
        <v>233</v>
      </c>
      <c r="GBH1517" s="229" t="s">
        <v>3889</v>
      </c>
      <c r="GBI1517" s="229" t="s">
        <v>219</v>
      </c>
      <c r="GBJ1517" s="229" t="s">
        <v>220</v>
      </c>
      <c r="GBK1517" s="229" t="s">
        <v>172</v>
      </c>
      <c r="GBL1517" s="229" t="s">
        <v>310</v>
      </c>
      <c r="GBM1517" s="229" t="s">
        <v>227</v>
      </c>
      <c r="GBQ1517" s="229">
        <v>2024</v>
      </c>
      <c r="GBR1517" s="229" t="s">
        <v>57</v>
      </c>
      <c r="GBS1517" s="229" t="s">
        <v>3882</v>
      </c>
      <c r="GBT1517" s="229">
        <v>12966330</v>
      </c>
      <c r="GBU1517" s="229" t="s">
        <v>3883</v>
      </c>
      <c r="GBV1517" s="229" t="s">
        <v>310</v>
      </c>
      <c r="GBW1517" s="229" t="s">
        <v>3884</v>
      </c>
      <c r="GBX1517" s="229" t="s">
        <v>430</v>
      </c>
      <c r="GBY1517" s="229" t="s">
        <v>52</v>
      </c>
      <c r="GBZ1517" s="229" t="s">
        <v>3885</v>
      </c>
      <c r="GCB1517" s="229" t="s">
        <v>3886</v>
      </c>
      <c r="GCC1517" s="229" t="s">
        <v>386</v>
      </c>
      <c r="GCD1517" s="229" t="s">
        <v>387</v>
      </c>
      <c r="GCE1517" s="229" t="s">
        <v>3887</v>
      </c>
      <c r="GCF1517" s="229" t="s">
        <v>1552</v>
      </c>
      <c r="GCG1517" s="229" t="s">
        <v>294</v>
      </c>
      <c r="GCH1517" s="229" t="s">
        <v>289</v>
      </c>
      <c r="GCI1517" s="229" t="s">
        <v>35</v>
      </c>
      <c r="GCJ1517" s="229" t="s">
        <v>26</v>
      </c>
      <c r="GCK1517" s="229" t="s">
        <v>78</v>
      </c>
      <c r="GCL1517" s="229" t="s">
        <v>3888</v>
      </c>
      <c r="GCM1517" s="229" t="s">
        <v>233</v>
      </c>
      <c r="GCN1517" s="229" t="s">
        <v>3889</v>
      </c>
      <c r="GCO1517" s="229" t="s">
        <v>219</v>
      </c>
      <c r="GCP1517" s="229" t="s">
        <v>220</v>
      </c>
      <c r="GCQ1517" s="229" t="s">
        <v>172</v>
      </c>
      <c r="GCR1517" s="229" t="s">
        <v>310</v>
      </c>
      <c r="GCS1517" s="229" t="s">
        <v>227</v>
      </c>
      <c r="GCW1517" s="229">
        <v>2024</v>
      </c>
      <c r="GCX1517" s="229" t="s">
        <v>57</v>
      </c>
      <c r="GCY1517" s="229" t="s">
        <v>3882</v>
      </c>
      <c r="GCZ1517" s="229">
        <v>12966330</v>
      </c>
      <c r="GDA1517" s="229" t="s">
        <v>3883</v>
      </c>
      <c r="GDB1517" s="229" t="s">
        <v>310</v>
      </c>
      <c r="GDC1517" s="229" t="s">
        <v>3884</v>
      </c>
      <c r="GDD1517" s="229" t="s">
        <v>430</v>
      </c>
      <c r="GDE1517" s="229" t="s">
        <v>52</v>
      </c>
      <c r="GDF1517" s="229" t="s">
        <v>3885</v>
      </c>
      <c r="GDH1517" s="229" t="s">
        <v>3886</v>
      </c>
      <c r="GDI1517" s="229" t="s">
        <v>386</v>
      </c>
      <c r="GDJ1517" s="229" t="s">
        <v>387</v>
      </c>
      <c r="GDK1517" s="229" t="s">
        <v>3887</v>
      </c>
      <c r="GDL1517" s="229" t="s">
        <v>1552</v>
      </c>
      <c r="GDM1517" s="229" t="s">
        <v>294</v>
      </c>
      <c r="GDN1517" s="229" t="s">
        <v>289</v>
      </c>
      <c r="GDO1517" s="229" t="s">
        <v>35</v>
      </c>
      <c r="GDP1517" s="229" t="s">
        <v>26</v>
      </c>
      <c r="GDQ1517" s="229" t="s">
        <v>78</v>
      </c>
      <c r="GDR1517" s="229" t="s">
        <v>3888</v>
      </c>
      <c r="GDS1517" s="229" t="s">
        <v>233</v>
      </c>
      <c r="GDT1517" s="229" t="s">
        <v>3889</v>
      </c>
      <c r="GDU1517" s="229" t="s">
        <v>219</v>
      </c>
      <c r="GDV1517" s="229" t="s">
        <v>220</v>
      </c>
      <c r="GDW1517" s="229" t="s">
        <v>172</v>
      </c>
      <c r="GDX1517" s="229" t="s">
        <v>310</v>
      </c>
      <c r="GDY1517" s="229" t="s">
        <v>227</v>
      </c>
      <c r="GEC1517" s="229">
        <v>2024</v>
      </c>
      <c r="GED1517" s="229" t="s">
        <v>57</v>
      </c>
      <c r="GEE1517" s="229" t="s">
        <v>3882</v>
      </c>
      <c r="GEF1517" s="229">
        <v>12966330</v>
      </c>
      <c r="GEG1517" s="229" t="s">
        <v>3883</v>
      </c>
      <c r="GEH1517" s="229" t="s">
        <v>310</v>
      </c>
      <c r="GEI1517" s="229" t="s">
        <v>3884</v>
      </c>
      <c r="GEJ1517" s="229" t="s">
        <v>430</v>
      </c>
      <c r="GEK1517" s="229" t="s">
        <v>52</v>
      </c>
      <c r="GEL1517" s="229" t="s">
        <v>3885</v>
      </c>
      <c r="GEN1517" s="229" t="s">
        <v>3886</v>
      </c>
      <c r="GEO1517" s="229" t="s">
        <v>386</v>
      </c>
      <c r="GEP1517" s="229" t="s">
        <v>387</v>
      </c>
      <c r="GEQ1517" s="229" t="s">
        <v>3887</v>
      </c>
      <c r="GER1517" s="229" t="s">
        <v>1552</v>
      </c>
      <c r="GES1517" s="229" t="s">
        <v>294</v>
      </c>
      <c r="GET1517" s="229" t="s">
        <v>289</v>
      </c>
      <c r="GEU1517" s="229" t="s">
        <v>35</v>
      </c>
      <c r="GEV1517" s="229" t="s">
        <v>26</v>
      </c>
      <c r="GEW1517" s="229" t="s">
        <v>78</v>
      </c>
      <c r="GEX1517" s="229" t="s">
        <v>3888</v>
      </c>
      <c r="GEY1517" s="229" t="s">
        <v>233</v>
      </c>
      <c r="GEZ1517" s="229" t="s">
        <v>3889</v>
      </c>
      <c r="GFA1517" s="229" t="s">
        <v>219</v>
      </c>
      <c r="GFB1517" s="229" t="s">
        <v>220</v>
      </c>
      <c r="GFC1517" s="229" t="s">
        <v>172</v>
      </c>
      <c r="GFD1517" s="229" t="s">
        <v>310</v>
      </c>
      <c r="GFE1517" s="229" t="s">
        <v>227</v>
      </c>
      <c r="GFI1517" s="229">
        <v>2024</v>
      </c>
      <c r="GFJ1517" s="229" t="s">
        <v>57</v>
      </c>
      <c r="GFK1517" s="229" t="s">
        <v>3882</v>
      </c>
      <c r="GFL1517" s="229">
        <v>12966330</v>
      </c>
      <c r="GFM1517" s="229" t="s">
        <v>3883</v>
      </c>
      <c r="GFN1517" s="229" t="s">
        <v>310</v>
      </c>
      <c r="GFO1517" s="229" t="s">
        <v>3884</v>
      </c>
      <c r="GFP1517" s="229" t="s">
        <v>430</v>
      </c>
      <c r="GFQ1517" s="229" t="s">
        <v>52</v>
      </c>
      <c r="GFR1517" s="229" t="s">
        <v>3885</v>
      </c>
      <c r="GFT1517" s="229" t="s">
        <v>3886</v>
      </c>
      <c r="GFU1517" s="229" t="s">
        <v>386</v>
      </c>
      <c r="GFV1517" s="229" t="s">
        <v>387</v>
      </c>
      <c r="GFW1517" s="229" t="s">
        <v>3887</v>
      </c>
      <c r="GFX1517" s="229" t="s">
        <v>1552</v>
      </c>
      <c r="GFY1517" s="229" t="s">
        <v>294</v>
      </c>
      <c r="GFZ1517" s="229" t="s">
        <v>289</v>
      </c>
      <c r="GGA1517" s="229" t="s">
        <v>35</v>
      </c>
      <c r="GGB1517" s="229" t="s">
        <v>26</v>
      </c>
      <c r="GGC1517" s="229" t="s">
        <v>78</v>
      </c>
      <c r="GGD1517" s="229" t="s">
        <v>3888</v>
      </c>
      <c r="GGE1517" s="229" t="s">
        <v>233</v>
      </c>
      <c r="GGF1517" s="229" t="s">
        <v>3889</v>
      </c>
      <c r="GGG1517" s="229" t="s">
        <v>219</v>
      </c>
      <c r="GGH1517" s="229" t="s">
        <v>220</v>
      </c>
      <c r="GGI1517" s="229" t="s">
        <v>172</v>
      </c>
      <c r="GGJ1517" s="229" t="s">
        <v>310</v>
      </c>
      <c r="GGK1517" s="229" t="s">
        <v>227</v>
      </c>
      <c r="GGO1517" s="229">
        <v>2024</v>
      </c>
      <c r="GGP1517" s="229" t="s">
        <v>57</v>
      </c>
      <c r="GGQ1517" s="229" t="s">
        <v>3882</v>
      </c>
      <c r="GGR1517" s="229">
        <v>12966330</v>
      </c>
      <c r="GGS1517" s="229" t="s">
        <v>3883</v>
      </c>
      <c r="GGT1517" s="229" t="s">
        <v>310</v>
      </c>
      <c r="GGU1517" s="229" t="s">
        <v>3884</v>
      </c>
      <c r="GGV1517" s="229" t="s">
        <v>430</v>
      </c>
      <c r="GGW1517" s="229" t="s">
        <v>52</v>
      </c>
      <c r="GGX1517" s="229" t="s">
        <v>3885</v>
      </c>
      <c r="GGZ1517" s="229" t="s">
        <v>3886</v>
      </c>
      <c r="GHA1517" s="229" t="s">
        <v>386</v>
      </c>
      <c r="GHB1517" s="229" t="s">
        <v>387</v>
      </c>
      <c r="GHC1517" s="229" t="s">
        <v>3887</v>
      </c>
      <c r="GHD1517" s="229" t="s">
        <v>1552</v>
      </c>
      <c r="GHE1517" s="229" t="s">
        <v>294</v>
      </c>
      <c r="GHF1517" s="229" t="s">
        <v>289</v>
      </c>
      <c r="GHG1517" s="229" t="s">
        <v>35</v>
      </c>
      <c r="GHH1517" s="229" t="s">
        <v>26</v>
      </c>
      <c r="GHI1517" s="229" t="s">
        <v>78</v>
      </c>
      <c r="GHJ1517" s="229" t="s">
        <v>3888</v>
      </c>
      <c r="GHK1517" s="229" t="s">
        <v>233</v>
      </c>
      <c r="GHL1517" s="229" t="s">
        <v>3889</v>
      </c>
      <c r="GHM1517" s="229" t="s">
        <v>219</v>
      </c>
      <c r="GHN1517" s="229" t="s">
        <v>220</v>
      </c>
      <c r="GHO1517" s="229" t="s">
        <v>172</v>
      </c>
      <c r="GHP1517" s="229" t="s">
        <v>310</v>
      </c>
      <c r="GHQ1517" s="229" t="s">
        <v>227</v>
      </c>
      <c r="GHU1517" s="229">
        <v>2024</v>
      </c>
      <c r="GHV1517" s="229" t="s">
        <v>57</v>
      </c>
      <c r="GHW1517" s="229" t="s">
        <v>3882</v>
      </c>
      <c r="GHX1517" s="229">
        <v>12966330</v>
      </c>
      <c r="GHY1517" s="229" t="s">
        <v>3883</v>
      </c>
      <c r="GHZ1517" s="229" t="s">
        <v>310</v>
      </c>
      <c r="GIA1517" s="229" t="s">
        <v>3884</v>
      </c>
      <c r="GIB1517" s="229" t="s">
        <v>430</v>
      </c>
      <c r="GIC1517" s="229" t="s">
        <v>52</v>
      </c>
      <c r="GID1517" s="229" t="s">
        <v>3885</v>
      </c>
      <c r="GIF1517" s="229" t="s">
        <v>3886</v>
      </c>
      <c r="GIG1517" s="229" t="s">
        <v>386</v>
      </c>
      <c r="GIH1517" s="229" t="s">
        <v>387</v>
      </c>
      <c r="GII1517" s="229" t="s">
        <v>3887</v>
      </c>
      <c r="GIJ1517" s="229" t="s">
        <v>1552</v>
      </c>
      <c r="GIK1517" s="229" t="s">
        <v>294</v>
      </c>
      <c r="GIL1517" s="229" t="s">
        <v>289</v>
      </c>
      <c r="GIM1517" s="229" t="s">
        <v>35</v>
      </c>
      <c r="GIN1517" s="229" t="s">
        <v>26</v>
      </c>
      <c r="GIO1517" s="229" t="s">
        <v>78</v>
      </c>
      <c r="GIP1517" s="229" t="s">
        <v>3888</v>
      </c>
      <c r="GIQ1517" s="229" t="s">
        <v>233</v>
      </c>
      <c r="GIR1517" s="229" t="s">
        <v>3889</v>
      </c>
      <c r="GIS1517" s="229" t="s">
        <v>219</v>
      </c>
      <c r="GIT1517" s="229" t="s">
        <v>220</v>
      </c>
      <c r="GIU1517" s="229" t="s">
        <v>172</v>
      </c>
      <c r="GIV1517" s="229" t="s">
        <v>310</v>
      </c>
      <c r="GIW1517" s="229" t="s">
        <v>227</v>
      </c>
      <c r="GJA1517" s="229">
        <v>2024</v>
      </c>
      <c r="GJB1517" s="229" t="s">
        <v>57</v>
      </c>
      <c r="GJC1517" s="229" t="s">
        <v>3882</v>
      </c>
      <c r="GJD1517" s="229">
        <v>12966330</v>
      </c>
      <c r="GJE1517" s="229" t="s">
        <v>3883</v>
      </c>
      <c r="GJF1517" s="229" t="s">
        <v>310</v>
      </c>
      <c r="GJG1517" s="229" t="s">
        <v>3884</v>
      </c>
      <c r="GJH1517" s="229" t="s">
        <v>430</v>
      </c>
      <c r="GJI1517" s="229" t="s">
        <v>52</v>
      </c>
      <c r="GJJ1517" s="229" t="s">
        <v>3885</v>
      </c>
      <c r="GJL1517" s="229" t="s">
        <v>3886</v>
      </c>
      <c r="GJM1517" s="229" t="s">
        <v>386</v>
      </c>
      <c r="GJN1517" s="229" t="s">
        <v>387</v>
      </c>
      <c r="GJO1517" s="229" t="s">
        <v>3887</v>
      </c>
      <c r="GJP1517" s="229" t="s">
        <v>1552</v>
      </c>
      <c r="GJQ1517" s="229" t="s">
        <v>294</v>
      </c>
      <c r="GJR1517" s="229" t="s">
        <v>289</v>
      </c>
      <c r="GJS1517" s="229" t="s">
        <v>35</v>
      </c>
      <c r="GJT1517" s="229" t="s">
        <v>26</v>
      </c>
      <c r="GJU1517" s="229" t="s">
        <v>78</v>
      </c>
      <c r="GJV1517" s="229" t="s">
        <v>3888</v>
      </c>
      <c r="GJW1517" s="229" t="s">
        <v>233</v>
      </c>
      <c r="GJX1517" s="229" t="s">
        <v>3889</v>
      </c>
      <c r="GJY1517" s="229" t="s">
        <v>219</v>
      </c>
      <c r="GJZ1517" s="229" t="s">
        <v>220</v>
      </c>
      <c r="GKA1517" s="229" t="s">
        <v>172</v>
      </c>
      <c r="GKB1517" s="229" t="s">
        <v>310</v>
      </c>
      <c r="GKC1517" s="229" t="s">
        <v>227</v>
      </c>
      <c r="GKG1517" s="229">
        <v>2024</v>
      </c>
      <c r="GKH1517" s="229" t="s">
        <v>57</v>
      </c>
      <c r="GKI1517" s="229" t="s">
        <v>3882</v>
      </c>
      <c r="GKJ1517" s="229">
        <v>12966330</v>
      </c>
      <c r="GKK1517" s="229" t="s">
        <v>3883</v>
      </c>
      <c r="GKL1517" s="229" t="s">
        <v>310</v>
      </c>
      <c r="GKM1517" s="229" t="s">
        <v>3884</v>
      </c>
      <c r="GKN1517" s="229" t="s">
        <v>430</v>
      </c>
      <c r="GKO1517" s="229" t="s">
        <v>52</v>
      </c>
      <c r="GKP1517" s="229" t="s">
        <v>3885</v>
      </c>
      <c r="GKR1517" s="229" t="s">
        <v>3886</v>
      </c>
      <c r="GKS1517" s="229" t="s">
        <v>386</v>
      </c>
      <c r="GKT1517" s="229" t="s">
        <v>387</v>
      </c>
      <c r="GKU1517" s="229" t="s">
        <v>3887</v>
      </c>
      <c r="GKV1517" s="229" t="s">
        <v>1552</v>
      </c>
      <c r="GKW1517" s="229" t="s">
        <v>294</v>
      </c>
      <c r="GKX1517" s="229" t="s">
        <v>289</v>
      </c>
      <c r="GKY1517" s="229" t="s">
        <v>35</v>
      </c>
      <c r="GKZ1517" s="229" t="s">
        <v>26</v>
      </c>
      <c r="GLA1517" s="229" t="s">
        <v>78</v>
      </c>
      <c r="GLB1517" s="229" t="s">
        <v>3888</v>
      </c>
      <c r="GLC1517" s="229" t="s">
        <v>233</v>
      </c>
      <c r="GLD1517" s="229" t="s">
        <v>3889</v>
      </c>
      <c r="GLE1517" s="229" t="s">
        <v>219</v>
      </c>
      <c r="GLF1517" s="229" t="s">
        <v>220</v>
      </c>
      <c r="GLG1517" s="229" t="s">
        <v>172</v>
      </c>
      <c r="GLH1517" s="229" t="s">
        <v>310</v>
      </c>
      <c r="GLI1517" s="229" t="s">
        <v>227</v>
      </c>
      <c r="GLM1517" s="229">
        <v>2024</v>
      </c>
      <c r="GLN1517" s="229" t="s">
        <v>57</v>
      </c>
      <c r="GLO1517" s="229" t="s">
        <v>3882</v>
      </c>
      <c r="GLP1517" s="229">
        <v>12966330</v>
      </c>
      <c r="GLQ1517" s="229" t="s">
        <v>3883</v>
      </c>
      <c r="GLR1517" s="229" t="s">
        <v>310</v>
      </c>
      <c r="GLS1517" s="229" t="s">
        <v>3884</v>
      </c>
      <c r="GLT1517" s="229" t="s">
        <v>430</v>
      </c>
      <c r="GLU1517" s="229" t="s">
        <v>52</v>
      </c>
      <c r="GLV1517" s="229" t="s">
        <v>3885</v>
      </c>
      <c r="GLX1517" s="229" t="s">
        <v>3886</v>
      </c>
      <c r="GLY1517" s="229" t="s">
        <v>386</v>
      </c>
      <c r="GLZ1517" s="229" t="s">
        <v>387</v>
      </c>
      <c r="GMA1517" s="229" t="s">
        <v>3887</v>
      </c>
      <c r="GMB1517" s="229" t="s">
        <v>1552</v>
      </c>
      <c r="GMC1517" s="229" t="s">
        <v>294</v>
      </c>
      <c r="GMD1517" s="229" t="s">
        <v>289</v>
      </c>
      <c r="GME1517" s="229" t="s">
        <v>35</v>
      </c>
      <c r="GMF1517" s="229" t="s">
        <v>26</v>
      </c>
      <c r="GMG1517" s="229" t="s">
        <v>78</v>
      </c>
      <c r="GMH1517" s="229" t="s">
        <v>3888</v>
      </c>
      <c r="GMI1517" s="229" t="s">
        <v>233</v>
      </c>
      <c r="GMJ1517" s="229" t="s">
        <v>3889</v>
      </c>
      <c r="GMK1517" s="229" t="s">
        <v>219</v>
      </c>
      <c r="GML1517" s="229" t="s">
        <v>220</v>
      </c>
      <c r="GMM1517" s="229" t="s">
        <v>172</v>
      </c>
      <c r="GMN1517" s="229" t="s">
        <v>310</v>
      </c>
      <c r="GMO1517" s="229" t="s">
        <v>227</v>
      </c>
      <c r="GMS1517" s="229">
        <v>2024</v>
      </c>
      <c r="GMT1517" s="229" t="s">
        <v>57</v>
      </c>
      <c r="GMU1517" s="229" t="s">
        <v>3882</v>
      </c>
      <c r="GMV1517" s="229">
        <v>12966330</v>
      </c>
      <c r="GMW1517" s="229" t="s">
        <v>3883</v>
      </c>
      <c r="GMX1517" s="229" t="s">
        <v>310</v>
      </c>
      <c r="GMY1517" s="229" t="s">
        <v>3884</v>
      </c>
      <c r="GMZ1517" s="229" t="s">
        <v>430</v>
      </c>
      <c r="GNA1517" s="229" t="s">
        <v>52</v>
      </c>
      <c r="GNB1517" s="229" t="s">
        <v>3885</v>
      </c>
      <c r="GND1517" s="229" t="s">
        <v>3886</v>
      </c>
      <c r="GNE1517" s="229" t="s">
        <v>386</v>
      </c>
      <c r="GNF1517" s="229" t="s">
        <v>387</v>
      </c>
      <c r="GNG1517" s="229" t="s">
        <v>3887</v>
      </c>
      <c r="GNH1517" s="229" t="s">
        <v>1552</v>
      </c>
      <c r="GNI1517" s="229" t="s">
        <v>294</v>
      </c>
      <c r="GNJ1517" s="229" t="s">
        <v>289</v>
      </c>
      <c r="GNK1517" s="229" t="s">
        <v>35</v>
      </c>
      <c r="GNL1517" s="229" t="s">
        <v>26</v>
      </c>
      <c r="GNM1517" s="229" t="s">
        <v>78</v>
      </c>
      <c r="GNN1517" s="229" t="s">
        <v>3888</v>
      </c>
      <c r="GNO1517" s="229" t="s">
        <v>233</v>
      </c>
      <c r="GNP1517" s="229" t="s">
        <v>3889</v>
      </c>
      <c r="GNQ1517" s="229" t="s">
        <v>219</v>
      </c>
      <c r="GNR1517" s="229" t="s">
        <v>220</v>
      </c>
      <c r="GNS1517" s="229" t="s">
        <v>172</v>
      </c>
      <c r="GNT1517" s="229" t="s">
        <v>310</v>
      </c>
      <c r="GNU1517" s="229" t="s">
        <v>227</v>
      </c>
      <c r="GNY1517" s="229">
        <v>2024</v>
      </c>
      <c r="GNZ1517" s="229" t="s">
        <v>57</v>
      </c>
      <c r="GOA1517" s="229" t="s">
        <v>3882</v>
      </c>
      <c r="GOB1517" s="229">
        <v>12966330</v>
      </c>
      <c r="GOC1517" s="229" t="s">
        <v>3883</v>
      </c>
      <c r="GOD1517" s="229" t="s">
        <v>310</v>
      </c>
      <c r="GOE1517" s="229" t="s">
        <v>3884</v>
      </c>
      <c r="GOF1517" s="229" t="s">
        <v>430</v>
      </c>
      <c r="GOG1517" s="229" t="s">
        <v>52</v>
      </c>
      <c r="GOH1517" s="229" t="s">
        <v>3885</v>
      </c>
      <c r="GOJ1517" s="229" t="s">
        <v>3886</v>
      </c>
      <c r="GOK1517" s="229" t="s">
        <v>386</v>
      </c>
      <c r="GOL1517" s="229" t="s">
        <v>387</v>
      </c>
      <c r="GOM1517" s="229" t="s">
        <v>3887</v>
      </c>
      <c r="GON1517" s="229" t="s">
        <v>1552</v>
      </c>
      <c r="GOO1517" s="229" t="s">
        <v>294</v>
      </c>
      <c r="GOP1517" s="229" t="s">
        <v>289</v>
      </c>
      <c r="GOQ1517" s="229" t="s">
        <v>35</v>
      </c>
      <c r="GOR1517" s="229" t="s">
        <v>26</v>
      </c>
      <c r="GOS1517" s="229" t="s">
        <v>78</v>
      </c>
      <c r="GOT1517" s="229" t="s">
        <v>3888</v>
      </c>
      <c r="GOU1517" s="229" t="s">
        <v>233</v>
      </c>
      <c r="GOV1517" s="229" t="s">
        <v>3889</v>
      </c>
      <c r="GOW1517" s="229" t="s">
        <v>219</v>
      </c>
      <c r="GOX1517" s="229" t="s">
        <v>220</v>
      </c>
      <c r="GOY1517" s="229" t="s">
        <v>172</v>
      </c>
      <c r="GOZ1517" s="229" t="s">
        <v>310</v>
      </c>
      <c r="GPA1517" s="229" t="s">
        <v>227</v>
      </c>
      <c r="GPE1517" s="229">
        <v>2024</v>
      </c>
      <c r="GPF1517" s="229" t="s">
        <v>57</v>
      </c>
      <c r="GPG1517" s="229" t="s">
        <v>3882</v>
      </c>
      <c r="GPH1517" s="229">
        <v>12966330</v>
      </c>
      <c r="GPI1517" s="229" t="s">
        <v>3883</v>
      </c>
      <c r="GPJ1517" s="229" t="s">
        <v>310</v>
      </c>
      <c r="GPK1517" s="229" t="s">
        <v>3884</v>
      </c>
      <c r="GPL1517" s="229" t="s">
        <v>430</v>
      </c>
      <c r="GPM1517" s="229" t="s">
        <v>52</v>
      </c>
      <c r="GPN1517" s="229" t="s">
        <v>3885</v>
      </c>
      <c r="GPP1517" s="229" t="s">
        <v>3886</v>
      </c>
      <c r="GPQ1517" s="229" t="s">
        <v>386</v>
      </c>
      <c r="GPR1517" s="229" t="s">
        <v>387</v>
      </c>
      <c r="GPS1517" s="229" t="s">
        <v>3887</v>
      </c>
      <c r="GPT1517" s="229" t="s">
        <v>1552</v>
      </c>
      <c r="GPU1517" s="229" t="s">
        <v>294</v>
      </c>
      <c r="GPV1517" s="229" t="s">
        <v>289</v>
      </c>
      <c r="GPW1517" s="229" t="s">
        <v>35</v>
      </c>
      <c r="GPX1517" s="229" t="s">
        <v>26</v>
      </c>
      <c r="GPY1517" s="229" t="s">
        <v>78</v>
      </c>
      <c r="GPZ1517" s="229" t="s">
        <v>3888</v>
      </c>
      <c r="GQA1517" s="229" t="s">
        <v>233</v>
      </c>
      <c r="GQB1517" s="229" t="s">
        <v>3889</v>
      </c>
      <c r="GQC1517" s="229" t="s">
        <v>219</v>
      </c>
      <c r="GQD1517" s="229" t="s">
        <v>220</v>
      </c>
      <c r="GQE1517" s="229" t="s">
        <v>172</v>
      </c>
      <c r="GQF1517" s="229" t="s">
        <v>310</v>
      </c>
      <c r="GQG1517" s="229" t="s">
        <v>227</v>
      </c>
      <c r="GQK1517" s="229">
        <v>2024</v>
      </c>
      <c r="GQL1517" s="229" t="s">
        <v>57</v>
      </c>
      <c r="GQM1517" s="229" t="s">
        <v>3882</v>
      </c>
      <c r="GQN1517" s="229">
        <v>12966330</v>
      </c>
      <c r="GQO1517" s="229" t="s">
        <v>3883</v>
      </c>
      <c r="GQP1517" s="229" t="s">
        <v>310</v>
      </c>
      <c r="GQQ1517" s="229" t="s">
        <v>3884</v>
      </c>
      <c r="GQR1517" s="229" t="s">
        <v>430</v>
      </c>
      <c r="GQS1517" s="229" t="s">
        <v>52</v>
      </c>
      <c r="GQT1517" s="229" t="s">
        <v>3885</v>
      </c>
      <c r="GQV1517" s="229" t="s">
        <v>3886</v>
      </c>
      <c r="GQW1517" s="229" t="s">
        <v>386</v>
      </c>
      <c r="GQX1517" s="229" t="s">
        <v>387</v>
      </c>
      <c r="GQY1517" s="229" t="s">
        <v>3887</v>
      </c>
      <c r="GQZ1517" s="229" t="s">
        <v>1552</v>
      </c>
      <c r="GRA1517" s="229" t="s">
        <v>294</v>
      </c>
      <c r="GRB1517" s="229" t="s">
        <v>289</v>
      </c>
      <c r="GRC1517" s="229" t="s">
        <v>35</v>
      </c>
      <c r="GRD1517" s="229" t="s">
        <v>26</v>
      </c>
      <c r="GRE1517" s="229" t="s">
        <v>78</v>
      </c>
      <c r="GRF1517" s="229" t="s">
        <v>3888</v>
      </c>
      <c r="GRG1517" s="229" t="s">
        <v>233</v>
      </c>
      <c r="GRH1517" s="229" t="s">
        <v>3889</v>
      </c>
      <c r="GRI1517" s="229" t="s">
        <v>219</v>
      </c>
      <c r="GRJ1517" s="229" t="s">
        <v>220</v>
      </c>
      <c r="GRK1517" s="229" t="s">
        <v>172</v>
      </c>
      <c r="GRL1517" s="229" t="s">
        <v>310</v>
      </c>
      <c r="GRM1517" s="229" t="s">
        <v>227</v>
      </c>
      <c r="GRQ1517" s="229">
        <v>2024</v>
      </c>
      <c r="GRR1517" s="229" t="s">
        <v>57</v>
      </c>
      <c r="GRS1517" s="229" t="s">
        <v>3882</v>
      </c>
      <c r="GRT1517" s="229">
        <v>12966330</v>
      </c>
      <c r="GRU1517" s="229" t="s">
        <v>3883</v>
      </c>
      <c r="GRV1517" s="229" t="s">
        <v>310</v>
      </c>
      <c r="GRW1517" s="229" t="s">
        <v>3884</v>
      </c>
      <c r="GRX1517" s="229" t="s">
        <v>430</v>
      </c>
      <c r="GRY1517" s="229" t="s">
        <v>52</v>
      </c>
      <c r="GRZ1517" s="229" t="s">
        <v>3885</v>
      </c>
      <c r="GSB1517" s="229" t="s">
        <v>3886</v>
      </c>
      <c r="GSC1517" s="229" t="s">
        <v>386</v>
      </c>
      <c r="GSD1517" s="229" t="s">
        <v>387</v>
      </c>
      <c r="GSE1517" s="229" t="s">
        <v>3887</v>
      </c>
      <c r="GSF1517" s="229" t="s">
        <v>1552</v>
      </c>
      <c r="GSG1517" s="229" t="s">
        <v>294</v>
      </c>
      <c r="GSH1517" s="229" t="s">
        <v>289</v>
      </c>
      <c r="GSI1517" s="229" t="s">
        <v>35</v>
      </c>
      <c r="GSJ1517" s="229" t="s">
        <v>26</v>
      </c>
      <c r="GSK1517" s="229" t="s">
        <v>78</v>
      </c>
      <c r="GSL1517" s="229" t="s">
        <v>3888</v>
      </c>
      <c r="GSM1517" s="229" t="s">
        <v>233</v>
      </c>
      <c r="GSN1517" s="229" t="s">
        <v>3889</v>
      </c>
      <c r="GSO1517" s="229" t="s">
        <v>219</v>
      </c>
      <c r="GSP1517" s="229" t="s">
        <v>220</v>
      </c>
      <c r="GSQ1517" s="229" t="s">
        <v>172</v>
      </c>
      <c r="GSR1517" s="229" t="s">
        <v>310</v>
      </c>
      <c r="GSS1517" s="229" t="s">
        <v>227</v>
      </c>
      <c r="GSW1517" s="229">
        <v>2024</v>
      </c>
      <c r="GSX1517" s="229" t="s">
        <v>57</v>
      </c>
      <c r="GSY1517" s="229" t="s">
        <v>3882</v>
      </c>
      <c r="GSZ1517" s="229">
        <v>12966330</v>
      </c>
      <c r="GTA1517" s="229" t="s">
        <v>3883</v>
      </c>
      <c r="GTB1517" s="229" t="s">
        <v>310</v>
      </c>
      <c r="GTC1517" s="229" t="s">
        <v>3884</v>
      </c>
      <c r="GTD1517" s="229" t="s">
        <v>430</v>
      </c>
      <c r="GTE1517" s="229" t="s">
        <v>52</v>
      </c>
      <c r="GTF1517" s="229" t="s">
        <v>3885</v>
      </c>
      <c r="GTH1517" s="229" t="s">
        <v>3886</v>
      </c>
      <c r="GTI1517" s="229" t="s">
        <v>386</v>
      </c>
      <c r="GTJ1517" s="229" t="s">
        <v>387</v>
      </c>
      <c r="GTK1517" s="229" t="s">
        <v>3887</v>
      </c>
      <c r="GTL1517" s="229" t="s">
        <v>1552</v>
      </c>
      <c r="GTM1517" s="229" t="s">
        <v>294</v>
      </c>
      <c r="GTN1517" s="229" t="s">
        <v>289</v>
      </c>
      <c r="GTO1517" s="229" t="s">
        <v>35</v>
      </c>
      <c r="GTP1517" s="229" t="s">
        <v>26</v>
      </c>
      <c r="GTQ1517" s="229" t="s">
        <v>78</v>
      </c>
      <c r="GTR1517" s="229" t="s">
        <v>3888</v>
      </c>
      <c r="GTS1517" s="229" t="s">
        <v>233</v>
      </c>
      <c r="GTT1517" s="229" t="s">
        <v>3889</v>
      </c>
      <c r="GTU1517" s="229" t="s">
        <v>219</v>
      </c>
      <c r="GTV1517" s="229" t="s">
        <v>220</v>
      </c>
      <c r="GTW1517" s="229" t="s">
        <v>172</v>
      </c>
      <c r="GTX1517" s="229" t="s">
        <v>310</v>
      </c>
      <c r="GTY1517" s="229" t="s">
        <v>227</v>
      </c>
      <c r="GUC1517" s="229">
        <v>2024</v>
      </c>
      <c r="GUD1517" s="229" t="s">
        <v>57</v>
      </c>
      <c r="GUE1517" s="229" t="s">
        <v>3882</v>
      </c>
      <c r="GUF1517" s="229">
        <v>12966330</v>
      </c>
      <c r="GUG1517" s="229" t="s">
        <v>3883</v>
      </c>
      <c r="GUH1517" s="229" t="s">
        <v>310</v>
      </c>
      <c r="GUI1517" s="229" t="s">
        <v>3884</v>
      </c>
      <c r="GUJ1517" s="229" t="s">
        <v>430</v>
      </c>
      <c r="GUK1517" s="229" t="s">
        <v>52</v>
      </c>
      <c r="GUL1517" s="229" t="s">
        <v>3885</v>
      </c>
      <c r="GUN1517" s="229" t="s">
        <v>3886</v>
      </c>
      <c r="GUO1517" s="229" t="s">
        <v>386</v>
      </c>
      <c r="GUP1517" s="229" t="s">
        <v>387</v>
      </c>
      <c r="GUQ1517" s="229" t="s">
        <v>3887</v>
      </c>
      <c r="GUR1517" s="229" t="s">
        <v>1552</v>
      </c>
      <c r="GUS1517" s="229" t="s">
        <v>294</v>
      </c>
      <c r="GUT1517" s="229" t="s">
        <v>289</v>
      </c>
      <c r="GUU1517" s="229" t="s">
        <v>35</v>
      </c>
      <c r="GUV1517" s="229" t="s">
        <v>26</v>
      </c>
      <c r="GUW1517" s="229" t="s">
        <v>78</v>
      </c>
      <c r="GUX1517" s="229" t="s">
        <v>3888</v>
      </c>
      <c r="GUY1517" s="229" t="s">
        <v>233</v>
      </c>
      <c r="GUZ1517" s="229" t="s">
        <v>3889</v>
      </c>
      <c r="GVA1517" s="229" t="s">
        <v>219</v>
      </c>
      <c r="GVB1517" s="229" t="s">
        <v>220</v>
      </c>
      <c r="GVC1517" s="229" t="s">
        <v>172</v>
      </c>
      <c r="GVD1517" s="229" t="s">
        <v>310</v>
      </c>
      <c r="GVE1517" s="229" t="s">
        <v>227</v>
      </c>
      <c r="GVI1517" s="229">
        <v>2024</v>
      </c>
      <c r="GVJ1517" s="229" t="s">
        <v>57</v>
      </c>
      <c r="GVK1517" s="229" t="s">
        <v>3882</v>
      </c>
      <c r="GVL1517" s="229">
        <v>12966330</v>
      </c>
      <c r="GVM1517" s="229" t="s">
        <v>3883</v>
      </c>
      <c r="GVN1517" s="229" t="s">
        <v>310</v>
      </c>
      <c r="GVO1517" s="229" t="s">
        <v>3884</v>
      </c>
      <c r="GVP1517" s="229" t="s">
        <v>430</v>
      </c>
      <c r="GVQ1517" s="229" t="s">
        <v>52</v>
      </c>
      <c r="GVR1517" s="229" t="s">
        <v>3885</v>
      </c>
      <c r="GVT1517" s="229" t="s">
        <v>3886</v>
      </c>
      <c r="GVU1517" s="229" t="s">
        <v>386</v>
      </c>
      <c r="GVV1517" s="229" t="s">
        <v>387</v>
      </c>
      <c r="GVW1517" s="229" t="s">
        <v>3887</v>
      </c>
      <c r="GVX1517" s="229" t="s">
        <v>1552</v>
      </c>
      <c r="GVY1517" s="229" t="s">
        <v>294</v>
      </c>
      <c r="GVZ1517" s="229" t="s">
        <v>289</v>
      </c>
      <c r="GWA1517" s="229" t="s">
        <v>35</v>
      </c>
      <c r="GWB1517" s="229" t="s">
        <v>26</v>
      </c>
      <c r="GWC1517" s="229" t="s">
        <v>78</v>
      </c>
      <c r="GWD1517" s="229" t="s">
        <v>3888</v>
      </c>
      <c r="GWE1517" s="229" t="s">
        <v>233</v>
      </c>
      <c r="GWF1517" s="229" t="s">
        <v>3889</v>
      </c>
      <c r="GWG1517" s="229" t="s">
        <v>219</v>
      </c>
      <c r="GWH1517" s="229" t="s">
        <v>220</v>
      </c>
      <c r="GWI1517" s="229" t="s">
        <v>172</v>
      </c>
      <c r="GWJ1517" s="229" t="s">
        <v>310</v>
      </c>
      <c r="GWK1517" s="229" t="s">
        <v>227</v>
      </c>
      <c r="GWO1517" s="229">
        <v>2024</v>
      </c>
      <c r="GWP1517" s="229" t="s">
        <v>57</v>
      </c>
      <c r="GWQ1517" s="229" t="s">
        <v>3882</v>
      </c>
      <c r="GWR1517" s="229">
        <v>12966330</v>
      </c>
      <c r="GWS1517" s="229" t="s">
        <v>3883</v>
      </c>
      <c r="GWT1517" s="229" t="s">
        <v>310</v>
      </c>
      <c r="GWU1517" s="229" t="s">
        <v>3884</v>
      </c>
      <c r="GWV1517" s="229" t="s">
        <v>430</v>
      </c>
      <c r="GWW1517" s="229" t="s">
        <v>52</v>
      </c>
      <c r="GWX1517" s="229" t="s">
        <v>3885</v>
      </c>
      <c r="GWZ1517" s="229" t="s">
        <v>3886</v>
      </c>
      <c r="GXA1517" s="229" t="s">
        <v>386</v>
      </c>
      <c r="GXB1517" s="229" t="s">
        <v>387</v>
      </c>
      <c r="GXC1517" s="229" t="s">
        <v>3887</v>
      </c>
      <c r="GXD1517" s="229" t="s">
        <v>1552</v>
      </c>
      <c r="GXE1517" s="229" t="s">
        <v>294</v>
      </c>
      <c r="GXF1517" s="229" t="s">
        <v>289</v>
      </c>
      <c r="GXG1517" s="229" t="s">
        <v>35</v>
      </c>
      <c r="GXH1517" s="229" t="s">
        <v>26</v>
      </c>
      <c r="GXI1517" s="229" t="s">
        <v>78</v>
      </c>
      <c r="GXJ1517" s="229" t="s">
        <v>3888</v>
      </c>
      <c r="GXK1517" s="229" t="s">
        <v>233</v>
      </c>
      <c r="GXL1517" s="229" t="s">
        <v>3889</v>
      </c>
      <c r="GXM1517" s="229" t="s">
        <v>219</v>
      </c>
      <c r="GXN1517" s="229" t="s">
        <v>220</v>
      </c>
      <c r="GXO1517" s="229" t="s">
        <v>172</v>
      </c>
      <c r="GXP1517" s="229" t="s">
        <v>310</v>
      </c>
      <c r="GXQ1517" s="229" t="s">
        <v>227</v>
      </c>
      <c r="GXU1517" s="229">
        <v>2024</v>
      </c>
      <c r="GXV1517" s="229" t="s">
        <v>57</v>
      </c>
      <c r="GXW1517" s="229" t="s">
        <v>3882</v>
      </c>
      <c r="GXX1517" s="229">
        <v>12966330</v>
      </c>
      <c r="GXY1517" s="229" t="s">
        <v>3883</v>
      </c>
      <c r="GXZ1517" s="229" t="s">
        <v>310</v>
      </c>
      <c r="GYA1517" s="229" t="s">
        <v>3884</v>
      </c>
      <c r="GYB1517" s="229" t="s">
        <v>430</v>
      </c>
      <c r="GYC1517" s="229" t="s">
        <v>52</v>
      </c>
      <c r="GYD1517" s="229" t="s">
        <v>3885</v>
      </c>
      <c r="GYF1517" s="229" t="s">
        <v>3886</v>
      </c>
      <c r="GYG1517" s="229" t="s">
        <v>386</v>
      </c>
      <c r="GYH1517" s="229" t="s">
        <v>387</v>
      </c>
      <c r="GYI1517" s="229" t="s">
        <v>3887</v>
      </c>
      <c r="GYJ1517" s="229" t="s">
        <v>1552</v>
      </c>
      <c r="GYK1517" s="229" t="s">
        <v>294</v>
      </c>
      <c r="GYL1517" s="229" t="s">
        <v>289</v>
      </c>
      <c r="GYM1517" s="229" t="s">
        <v>35</v>
      </c>
      <c r="GYN1517" s="229" t="s">
        <v>26</v>
      </c>
      <c r="GYO1517" s="229" t="s">
        <v>78</v>
      </c>
      <c r="GYP1517" s="229" t="s">
        <v>3888</v>
      </c>
      <c r="GYQ1517" s="229" t="s">
        <v>233</v>
      </c>
      <c r="GYR1517" s="229" t="s">
        <v>3889</v>
      </c>
      <c r="GYS1517" s="229" t="s">
        <v>219</v>
      </c>
      <c r="GYT1517" s="229" t="s">
        <v>220</v>
      </c>
      <c r="GYU1517" s="229" t="s">
        <v>172</v>
      </c>
      <c r="GYV1517" s="229" t="s">
        <v>310</v>
      </c>
      <c r="GYW1517" s="229" t="s">
        <v>227</v>
      </c>
      <c r="GZA1517" s="229">
        <v>2024</v>
      </c>
      <c r="GZB1517" s="229" t="s">
        <v>57</v>
      </c>
      <c r="GZC1517" s="229" t="s">
        <v>3882</v>
      </c>
      <c r="GZD1517" s="229">
        <v>12966330</v>
      </c>
      <c r="GZE1517" s="229" t="s">
        <v>3883</v>
      </c>
      <c r="GZF1517" s="229" t="s">
        <v>310</v>
      </c>
      <c r="GZG1517" s="229" t="s">
        <v>3884</v>
      </c>
      <c r="GZH1517" s="229" t="s">
        <v>430</v>
      </c>
      <c r="GZI1517" s="229" t="s">
        <v>52</v>
      </c>
      <c r="GZJ1517" s="229" t="s">
        <v>3885</v>
      </c>
      <c r="GZL1517" s="229" t="s">
        <v>3886</v>
      </c>
      <c r="GZM1517" s="229" t="s">
        <v>386</v>
      </c>
      <c r="GZN1517" s="229" t="s">
        <v>387</v>
      </c>
      <c r="GZO1517" s="229" t="s">
        <v>3887</v>
      </c>
      <c r="GZP1517" s="229" t="s">
        <v>1552</v>
      </c>
      <c r="GZQ1517" s="229" t="s">
        <v>294</v>
      </c>
      <c r="GZR1517" s="229" t="s">
        <v>289</v>
      </c>
      <c r="GZS1517" s="229" t="s">
        <v>35</v>
      </c>
      <c r="GZT1517" s="229" t="s">
        <v>26</v>
      </c>
      <c r="GZU1517" s="229" t="s">
        <v>78</v>
      </c>
      <c r="GZV1517" s="229" t="s">
        <v>3888</v>
      </c>
      <c r="GZW1517" s="229" t="s">
        <v>233</v>
      </c>
      <c r="GZX1517" s="229" t="s">
        <v>3889</v>
      </c>
      <c r="GZY1517" s="229" t="s">
        <v>219</v>
      </c>
      <c r="GZZ1517" s="229" t="s">
        <v>220</v>
      </c>
      <c r="HAA1517" s="229" t="s">
        <v>172</v>
      </c>
      <c r="HAB1517" s="229" t="s">
        <v>310</v>
      </c>
      <c r="HAC1517" s="229" t="s">
        <v>227</v>
      </c>
      <c r="HAG1517" s="229">
        <v>2024</v>
      </c>
      <c r="HAH1517" s="229" t="s">
        <v>57</v>
      </c>
      <c r="HAI1517" s="229" t="s">
        <v>3882</v>
      </c>
      <c r="HAJ1517" s="229">
        <v>12966330</v>
      </c>
      <c r="HAK1517" s="229" t="s">
        <v>3883</v>
      </c>
      <c r="HAL1517" s="229" t="s">
        <v>310</v>
      </c>
      <c r="HAM1517" s="229" t="s">
        <v>3884</v>
      </c>
      <c r="HAN1517" s="229" t="s">
        <v>430</v>
      </c>
      <c r="HAO1517" s="229" t="s">
        <v>52</v>
      </c>
      <c r="HAP1517" s="229" t="s">
        <v>3885</v>
      </c>
      <c r="HAR1517" s="229" t="s">
        <v>3886</v>
      </c>
      <c r="HAS1517" s="229" t="s">
        <v>386</v>
      </c>
      <c r="HAT1517" s="229" t="s">
        <v>387</v>
      </c>
      <c r="HAU1517" s="229" t="s">
        <v>3887</v>
      </c>
      <c r="HAV1517" s="229" t="s">
        <v>1552</v>
      </c>
      <c r="HAW1517" s="229" t="s">
        <v>294</v>
      </c>
      <c r="HAX1517" s="229" t="s">
        <v>289</v>
      </c>
      <c r="HAY1517" s="229" t="s">
        <v>35</v>
      </c>
      <c r="HAZ1517" s="229" t="s">
        <v>26</v>
      </c>
      <c r="HBA1517" s="229" t="s">
        <v>78</v>
      </c>
      <c r="HBB1517" s="229" t="s">
        <v>3888</v>
      </c>
      <c r="HBC1517" s="229" t="s">
        <v>233</v>
      </c>
      <c r="HBD1517" s="229" t="s">
        <v>3889</v>
      </c>
      <c r="HBE1517" s="229" t="s">
        <v>219</v>
      </c>
      <c r="HBF1517" s="229" t="s">
        <v>220</v>
      </c>
      <c r="HBG1517" s="229" t="s">
        <v>172</v>
      </c>
      <c r="HBH1517" s="229" t="s">
        <v>310</v>
      </c>
      <c r="HBI1517" s="229" t="s">
        <v>227</v>
      </c>
      <c r="HBM1517" s="229">
        <v>2024</v>
      </c>
      <c r="HBN1517" s="229" t="s">
        <v>57</v>
      </c>
      <c r="HBO1517" s="229" t="s">
        <v>3882</v>
      </c>
      <c r="HBP1517" s="229">
        <v>12966330</v>
      </c>
      <c r="HBQ1517" s="229" t="s">
        <v>3883</v>
      </c>
      <c r="HBR1517" s="229" t="s">
        <v>310</v>
      </c>
      <c r="HBS1517" s="229" t="s">
        <v>3884</v>
      </c>
      <c r="HBT1517" s="229" t="s">
        <v>430</v>
      </c>
      <c r="HBU1517" s="229" t="s">
        <v>52</v>
      </c>
      <c r="HBV1517" s="229" t="s">
        <v>3885</v>
      </c>
      <c r="HBX1517" s="229" t="s">
        <v>3886</v>
      </c>
      <c r="HBY1517" s="229" t="s">
        <v>386</v>
      </c>
      <c r="HBZ1517" s="229" t="s">
        <v>387</v>
      </c>
      <c r="HCA1517" s="229" t="s">
        <v>3887</v>
      </c>
      <c r="HCB1517" s="229" t="s">
        <v>1552</v>
      </c>
      <c r="HCC1517" s="229" t="s">
        <v>294</v>
      </c>
      <c r="HCD1517" s="229" t="s">
        <v>289</v>
      </c>
      <c r="HCE1517" s="229" t="s">
        <v>35</v>
      </c>
      <c r="HCF1517" s="229" t="s">
        <v>26</v>
      </c>
      <c r="HCG1517" s="229" t="s">
        <v>78</v>
      </c>
      <c r="HCH1517" s="229" t="s">
        <v>3888</v>
      </c>
      <c r="HCI1517" s="229" t="s">
        <v>233</v>
      </c>
      <c r="HCJ1517" s="229" t="s">
        <v>3889</v>
      </c>
      <c r="HCK1517" s="229" t="s">
        <v>219</v>
      </c>
      <c r="HCL1517" s="229" t="s">
        <v>220</v>
      </c>
      <c r="HCM1517" s="229" t="s">
        <v>172</v>
      </c>
      <c r="HCN1517" s="229" t="s">
        <v>310</v>
      </c>
      <c r="HCO1517" s="229" t="s">
        <v>227</v>
      </c>
      <c r="HCS1517" s="229">
        <v>2024</v>
      </c>
      <c r="HCT1517" s="229" t="s">
        <v>57</v>
      </c>
      <c r="HCU1517" s="229" t="s">
        <v>3882</v>
      </c>
      <c r="HCV1517" s="229">
        <v>12966330</v>
      </c>
      <c r="HCW1517" s="229" t="s">
        <v>3883</v>
      </c>
      <c r="HCX1517" s="229" t="s">
        <v>310</v>
      </c>
      <c r="HCY1517" s="229" t="s">
        <v>3884</v>
      </c>
      <c r="HCZ1517" s="229" t="s">
        <v>430</v>
      </c>
      <c r="HDA1517" s="229" t="s">
        <v>52</v>
      </c>
      <c r="HDB1517" s="229" t="s">
        <v>3885</v>
      </c>
      <c r="HDD1517" s="229" t="s">
        <v>3886</v>
      </c>
      <c r="HDE1517" s="229" t="s">
        <v>386</v>
      </c>
      <c r="HDF1517" s="229" t="s">
        <v>387</v>
      </c>
      <c r="HDG1517" s="229" t="s">
        <v>3887</v>
      </c>
      <c r="HDH1517" s="229" t="s">
        <v>1552</v>
      </c>
      <c r="HDI1517" s="229" t="s">
        <v>294</v>
      </c>
      <c r="HDJ1517" s="229" t="s">
        <v>289</v>
      </c>
      <c r="HDK1517" s="229" t="s">
        <v>35</v>
      </c>
      <c r="HDL1517" s="229" t="s">
        <v>26</v>
      </c>
      <c r="HDM1517" s="229" t="s">
        <v>78</v>
      </c>
      <c r="HDN1517" s="229" t="s">
        <v>3888</v>
      </c>
      <c r="HDO1517" s="229" t="s">
        <v>233</v>
      </c>
      <c r="HDP1517" s="229" t="s">
        <v>3889</v>
      </c>
      <c r="HDQ1517" s="229" t="s">
        <v>219</v>
      </c>
      <c r="HDR1517" s="229" t="s">
        <v>220</v>
      </c>
      <c r="HDS1517" s="229" t="s">
        <v>172</v>
      </c>
      <c r="HDT1517" s="229" t="s">
        <v>310</v>
      </c>
      <c r="HDU1517" s="229" t="s">
        <v>227</v>
      </c>
      <c r="HDY1517" s="229">
        <v>2024</v>
      </c>
      <c r="HDZ1517" s="229" t="s">
        <v>57</v>
      </c>
      <c r="HEA1517" s="229" t="s">
        <v>3882</v>
      </c>
      <c r="HEB1517" s="229">
        <v>12966330</v>
      </c>
      <c r="HEC1517" s="229" t="s">
        <v>3883</v>
      </c>
      <c r="HED1517" s="229" t="s">
        <v>310</v>
      </c>
      <c r="HEE1517" s="229" t="s">
        <v>3884</v>
      </c>
      <c r="HEF1517" s="229" t="s">
        <v>430</v>
      </c>
      <c r="HEG1517" s="229" t="s">
        <v>52</v>
      </c>
      <c r="HEH1517" s="229" t="s">
        <v>3885</v>
      </c>
      <c r="HEJ1517" s="229" t="s">
        <v>3886</v>
      </c>
      <c r="HEK1517" s="229" t="s">
        <v>386</v>
      </c>
      <c r="HEL1517" s="229" t="s">
        <v>387</v>
      </c>
      <c r="HEM1517" s="229" t="s">
        <v>3887</v>
      </c>
      <c r="HEN1517" s="229" t="s">
        <v>1552</v>
      </c>
      <c r="HEO1517" s="229" t="s">
        <v>294</v>
      </c>
      <c r="HEP1517" s="229" t="s">
        <v>289</v>
      </c>
      <c r="HEQ1517" s="229" t="s">
        <v>35</v>
      </c>
      <c r="HER1517" s="229" t="s">
        <v>26</v>
      </c>
      <c r="HES1517" s="229" t="s">
        <v>78</v>
      </c>
      <c r="HET1517" s="229" t="s">
        <v>3888</v>
      </c>
      <c r="HEU1517" s="229" t="s">
        <v>233</v>
      </c>
      <c r="HEV1517" s="229" t="s">
        <v>3889</v>
      </c>
      <c r="HEW1517" s="229" t="s">
        <v>219</v>
      </c>
      <c r="HEX1517" s="229" t="s">
        <v>220</v>
      </c>
      <c r="HEY1517" s="229" t="s">
        <v>172</v>
      </c>
      <c r="HEZ1517" s="229" t="s">
        <v>310</v>
      </c>
      <c r="HFA1517" s="229" t="s">
        <v>227</v>
      </c>
      <c r="HFE1517" s="229">
        <v>2024</v>
      </c>
      <c r="HFF1517" s="229" t="s">
        <v>57</v>
      </c>
      <c r="HFG1517" s="229" t="s">
        <v>3882</v>
      </c>
      <c r="HFH1517" s="229">
        <v>12966330</v>
      </c>
      <c r="HFI1517" s="229" t="s">
        <v>3883</v>
      </c>
      <c r="HFJ1517" s="229" t="s">
        <v>310</v>
      </c>
      <c r="HFK1517" s="229" t="s">
        <v>3884</v>
      </c>
      <c r="HFL1517" s="229" t="s">
        <v>430</v>
      </c>
      <c r="HFM1517" s="229" t="s">
        <v>52</v>
      </c>
      <c r="HFN1517" s="229" t="s">
        <v>3885</v>
      </c>
      <c r="HFP1517" s="229" t="s">
        <v>3886</v>
      </c>
      <c r="HFQ1517" s="229" t="s">
        <v>386</v>
      </c>
      <c r="HFR1517" s="229" t="s">
        <v>387</v>
      </c>
      <c r="HFS1517" s="229" t="s">
        <v>3887</v>
      </c>
      <c r="HFT1517" s="229" t="s">
        <v>1552</v>
      </c>
      <c r="HFU1517" s="229" t="s">
        <v>294</v>
      </c>
      <c r="HFV1517" s="229" t="s">
        <v>289</v>
      </c>
      <c r="HFW1517" s="229" t="s">
        <v>35</v>
      </c>
      <c r="HFX1517" s="229" t="s">
        <v>26</v>
      </c>
      <c r="HFY1517" s="229" t="s">
        <v>78</v>
      </c>
      <c r="HFZ1517" s="229" t="s">
        <v>3888</v>
      </c>
      <c r="HGA1517" s="229" t="s">
        <v>233</v>
      </c>
      <c r="HGB1517" s="229" t="s">
        <v>3889</v>
      </c>
      <c r="HGC1517" s="229" t="s">
        <v>219</v>
      </c>
      <c r="HGD1517" s="229" t="s">
        <v>220</v>
      </c>
      <c r="HGE1517" s="229" t="s">
        <v>172</v>
      </c>
      <c r="HGF1517" s="229" t="s">
        <v>310</v>
      </c>
      <c r="HGG1517" s="229" t="s">
        <v>227</v>
      </c>
      <c r="HGK1517" s="229">
        <v>2024</v>
      </c>
      <c r="HGL1517" s="229" t="s">
        <v>57</v>
      </c>
      <c r="HGM1517" s="229" t="s">
        <v>3882</v>
      </c>
      <c r="HGN1517" s="229">
        <v>12966330</v>
      </c>
      <c r="HGO1517" s="229" t="s">
        <v>3883</v>
      </c>
      <c r="HGP1517" s="229" t="s">
        <v>310</v>
      </c>
      <c r="HGQ1517" s="229" t="s">
        <v>3884</v>
      </c>
      <c r="HGR1517" s="229" t="s">
        <v>430</v>
      </c>
      <c r="HGS1517" s="229" t="s">
        <v>52</v>
      </c>
      <c r="HGT1517" s="229" t="s">
        <v>3885</v>
      </c>
      <c r="HGV1517" s="229" t="s">
        <v>3886</v>
      </c>
      <c r="HGW1517" s="229" t="s">
        <v>386</v>
      </c>
      <c r="HGX1517" s="229" t="s">
        <v>387</v>
      </c>
      <c r="HGY1517" s="229" t="s">
        <v>3887</v>
      </c>
      <c r="HGZ1517" s="229" t="s">
        <v>1552</v>
      </c>
      <c r="HHA1517" s="229" t="s">
        <v>294</v>
      </c>
      <c r="HHB1517" s="229" t="s">
        <v>289</v>
      </c>
      <c r="HHC1517" s="229" t="s">
        <v>35</v>
      </c>
      <c r="HHD1517" s="229" t="s">
        <v>26</v>
      </c>
      <c r="HHE1517" s="229" t="s">
        <v>78</v>
      </c>
      <c r="HHF1517" s="229" t="s">
        <v>3888</v>
      </c>
      <c r="HHG1517" s="229" t="s">
        <v>233</v>
      </c>
      <c r="HHH1517" s="229" t="s">
        <v>3889</v>
      </c>
      <c r="HHI1517" s="229" t="s">
        <v>219</v>
      </c>
      <c r="HHJ1517" s="229" t="s">
        <v>220</v>
      </c>
      <c r="HHK1517" s="229" t="s">
        <v>172</v>
      </c>
      <c r="HHL1517" s="229" t="s">
        <v>310</v>
      </c>
      <c r="HHM1517" s="229" t="s">
        <v>227</v>
      </c>
      <c r="HHQ1517" s="229">
        <v>2024</v>
      </c>
      <c r="HHR1517" s="229" t="s">
        <v>57</v>
      </c>
      <c r="HHS1517" s="229" t="s">
        <v>3882</v>
      </c>
      <c r="HHT1517" s="229">
        <v>12966330</v>
      </c>
      <c r="HHU1517" s="229" t="s">
        <v>3883</v>
      </c>
      <c r="HHV1517" s="229" t="s">
        <v>310</v>
      </c>
      <c r="HHW1517" s="229" t="s">
        <v>3884</v>
      </c>
      <c r="HHX1517" s="229" t="s">
        <v>430</v>
      </c>
      <c r="HHY1517" s="229" t="s">
        <v>52</v>
      </c>
      <c r="HHZ1517" s="229" t="s">
        <v>3885</v>
      </c>
      <c r="HIB1517" s="229" t="s">
        <v>3886</v>
      </c>
      <c r="HIC1517" s="229" t="s">
        <v>386</v>
      </c>
      <c r="HID1517" s="229" t="s">
        <v>387</v>
      </c>
      <c r="HIE1517" s="229" t="s">
        <v>3887</v>
      </c>
      <c r="HIF1517" s="229" t="s">
        <v>1552</v>
      </c>
      <c r="HIG1517" s="229" t="s">
        <v>294</v>
      </c>
      <c r="HIH1517" s="229" t="s">
        <v>289</v>
      </c>
      <c r="HII1517" s="229" t="s">
        <v>35</v>
      </c>
      <c r="HIJ1517" s="229" t="s">
        <v>26</v>
      </c>
      <c r="HIK1517" s="229" t="s">
        <v>78</v>
      </c>
      <c r="HIL1517" s="229" t="s">
        <v>3888</v>
      </c>
      <c r="HIM1517" s="229" t="s">
        <v>233</v>
      </c>
      <c r="HIN1517" s="229" t="s">
        <v>3889</v>
      </c>
      <c r="HIO1517" s="229" t="s">
        <v>219</v>
      </c>
      <c r="HIP1517" s="229" t="s">
        <v>220</v>
      </c>
      <c r="HIQ1517" s="229" t="s">
        <v>172</v>
      </c>
      <c r="HIR1517" s="229" t="s">
        <v>310</v>
      </c>
      <c r="HIS1517" s="229" t="s">
        <v>227</v>
      </c>
      <c r="HIW1517" s="229">
        <v>2024</v>
      </c>
      <c r="HIX1517" s="229" t="s">
        <v>57</v>
      </c>
      <c r="HIY1517" s="229" t="s">
        <v>3882</v>
      </c>
      <c r="HIZ1517" s="229">
        <v>12966330</v>
      </c>
      <c r="HJA1517" s="229" t="s">
        <v>3883</v>
      </c>
      <c r="HJB1517" s="229" t="s">
        <v>310</v>
      </c>
      <c r="HJC1517" s="229" t="s">
        <v>3884</v>
      </c>
      <c r="HJD1517" s="229" t="s">
        <v>430</v>
      </c>
      <c r="HJE1517" s="229" t="s">
        <v>52</v>
      </c>
      <c r="HJF1517" s="229" t="s">
        <v>3885</v>
      </c>
      <c r="HJH1517" s="229" t="s">
        <v>3886</v>
      </c>
      <c r="HJI1517" s="229" t="s">
        <v>386</v>
      </c>
      <c r="HJJ1517" s="229" t="s">
        <v>387</v>
      </c>
      <c r="HJK1517" s="229" t="s">
        <v>3887</v>
      </c>
      <c r="HJL1517" s="229" t="s">
        <v>1552</v>
      </c>
      <c r="HJM1517" s="229" t="s">
        <v>294</v>
      </c>
      <c r="HJN1517" s="229" t="s">
        <v>289</v>
      </c>
      <c r="HJO1517" s="229" t="s">
        <v>35</v>
      </c>
      <c r="HJP1517" s="229" t="s">
        <v>26</v>
      </c>
      <c r="HJQ1517" s="229" t="s">
        <v>78</v>
      </c>
      <c r="HJR1517" s="229" t="s">
        <v>3888</v>
      </c>
      <c r="HJS1517" s="229" t="s">
        <v>233</v>
      </c>
      <c r="HJT1517" s="229" t="s">
        <v>3889</v>
      </c>
      <c r="HJU1517" s="229" t="s">
        <v>219</v>
      </c>
      <c r="HJV1517" s="229" t="s">
        <v>220</v>
      </c>
      <c r="HJW1517" s="229" t="s">
        <v>172</v>
      </c>
      <c r="HJX1517" s="229" t="s">
        <v>310</v>
      </c>
      <c r="HJY1517" s="229" t="s">
        <v>227</v>
      </c>
      <c r="HKC1517" s="229">
        <v>2024</v>
      </c>
      <c r="HKD1517" s="229" t="s">
        <v>57</v>
      </c>
      <c r="HKE1517" s="229" t="s">
        <v>3882</v>
      </c>
      <c r="HKF1517" s="229">
        <v>12966330</v>
      </c>
      <c r="HKG1517" s="229" t="s">
        <v>3883</v>
      </c>
      <c r="HKH1517" s="229" t="s">
        <v>310</v>
      </c>
      <c r="HKI1517" s="229" t="s">
        <v>3884</v>
      </c>
      <c r="HKJ1517" s="229" t="s">
        <v>430</v>
      </c>
      <c r="HKK1517" s="229" t="s">
        <v>52</v>
      </c>
      <c r="HKL1517" s="229" t="s">
        <v>3885</v>
      </c>
      <c r="HKN1517" s="229" t="s">
        <v>3886</v>
      </c>
      <c r="HKO1517" s="229" t="s">
        <v>386</v>
      </c>
      <c r="HKP1517" s="229" t="s">
        <v>387</v>
      </c>
      <c r="HKQ1517" s="229" t="s">
        <v>3887</v>
      </c>
      <c r="HKR1517" s="229" t="s">
        <v>1552</v>
      </c>
      <c r="HKS1517" s="229" t="s">
        <v>294</v>
      </c>
      <c r="HKT1517" s="229" t="s">
        <v>289</v>
      </c>
      <c r="HKU1517" s="229" t="s">
        <v>35</v>
      </c>
      <c r="HKV1517" s="229" t="s">
        <v>26</v>
      </c>
      <c r="HKW1517" s="229" t="s">
        <v>78</v>
      </c>
      <c r="HKX1517" s="229" t="s">
        <v>3888</v>
      </c>
      <c r="HKY1517" s="229" t="s">
        <v>233</v>
      </c>
      <c r="HKZ1517" s="229" t="s">
        <v>3889</v>
      </c>
      <c r="HLA1517" s="229" t="s">
        <v>219</v>
      </c>
      <c r="HLB1517" s="229" t="s">
        <v>220</v>
      </c>
      <c r="HLC1517" s="229" t="s">
        <v>172</v>
      </c>
      <c r="HLD1517" s="229" t="s">
        <v>310</v>
      </c>
      <c r="HLE1517" s="229" t="s">
        <v>227</v>
      </c>
      <c r="HLI1517" s="229">
        <v>2024</v>
      </c>
      <c r="HLJ1517" s="229" t="s">
        <v>57</v>
      </c>
      <c r="HLK1517" s="229" t="s">
        <v>3882</v>
      </c>
      <c r="HLL1517" s="229">
        <v>12966330</v>
      </c>
      <c r="HLM1517" s="229" t="s">
        <v>3883</v>
      </c>
      <c r="HLN1517" s="229" t="s">
        <v>310</v>
      </c>
      <c r="HLO1517" s="229" t="s">
        <v>3884</v>
      </c>
      <c r="HLP1517" s="229" t="s">
        <v>430</v>
      </c>
      <c r="HLQ1517" s="229" t="s">
        <v>52</v>
      </c>
      <c r="HLR1517" s="229" t="s">
        <v>3885</v>
      </c>
      <c r="HLT1517" s="229" t="s">
        <v>3886</v>
      </c>
      <c r="HLU1517" s="229" t="s">
        <v>386</v>
      </c>
      <c r="HLV1517" s="229" t="s">
        <v>387</v>
      </c>
      <c r="HLW1517" s="229" t="s">
        <v>3887</v>
      </c>
      <c r="HLX1517" s="229" t="s">
        <v>1552</v>
      </c>
      <c r="HLY1517" s="229" t="s">
        <v>294</v>
      </c>
      <c r="HLZ1517" s="229" t="s">
        <v>289</v>
      </c>
      <c r="HMA1517" s="229" t="s">
        <v>35</v>
      </c>
      <c r="HMB1517" s="229" t="s">
        <v>26</v>
      </c>
      <c r="HMC1517" s="229" t="s">
        <v>78</v>
      </c>
      <c r="HMD1517" s="229" t="s">
        <v>3888</v>
      </c>
      <c r="HME1517" s="229" t="s">
        <v>233</v>
      </c>
      <c r="HMF1517" s="229" t="s">
        <v>3889</v>
      </c>
      <c r="HMG1517" s="229" t="s">
        <v>219</v>
      </c>
      <c r="HMH1517" s="229" t="s">
        <v>220</v>
      </c>
      <c r="HMI1517" s="229" t="s">
        <v>172</v>
      </c>
      <c r="HMJ1517" s="229" t="s">
        <v>310</v>
      </c>
      <c r="HMK1517" s="229" t="s">
        <v>227</v>
      </c>
      <c r="HMO1517" s="229">
        <v>2024</v>
      </c>
      <c r="HMP1517" s="229" t="s">
        <v>57</v>
      </c>
      <c r="HMQ1517" s="229" t="s">
        <v>3882</v>
      </c>
      <c r="HMR1517" s="229">
        <v>12966330</v>
      </c>
      <c r="HMS1517" s="229" t="s">
        <v>3883</v>
      </c>
      <c r="HMT1517" s="229" t="s">
        <v>310</v>
      </c>
      <c r="HMU1517" s="229" t="s">
        <v>3884</v>
      </c>
      <c r="HMV1517" s="229" t="s">
        <v>430</v>
      </c>
      <c r="HMW1517" s="229" t="s">
        <v>52</v>
      </c>
      <c r="HMX1517" s="229" t="s">
        <v>3885</v>
      </c>
      <c r="HMZ1517" s="229" t="s">
        <v>3886</v>
      </c>
      <c r="HNA1517" s="229" t="s">
        <v>386</v>
      </c>
      <c r="HNB1517" s="229" t="s">
        <v>387</v>
      </c>
      <c r="HNC1517" s="229" t="s">
        <v>3887</v>
      </c>
      <c r="HND1517" s="229" t="s">
        <v>1552</v>
      </c>
      <c r="HNE1517" s="229" t="s">
        <v>294</v>
      </c>
      <c r="HNF1517" s="229" t="s">
        <v>289</v>
      </c>
      <c r="HNG1517" s="229" t="s">
        <v>35</v>
      </c>
      <c r="HNH1517" s="229" t="s">
        <v>26</v>
      </c>
      <c r="HNI1517" s="229" t="s">
        <v>78</v>
      </c>
      <c r="HNJ1517" s="229" t="s">
        <v>3888</v>
      </c>
      <c r="HNK1517" s="229" t="s">
        <v>233</v>
      </c>
      <c r="HNL1517" s="229" t="s">
        <v>3889</v>
      </c>
      <c r="HNM1517" s="229" t="s">
        <v>219</v>
      </c>
      <c r="HNN1517" s="229" t="s">
        <v>220</v>
      </c>
      <c r="HNO1517" s="229" t="s">
        <v>172</v>
      </c>
      <c r="HNP1517" s="229" t="s">
        <v>310</v>
      </c>
      <c r="HNQ1517" s="229" t="s">
        <v>227</v>
      </c>
      <c r="HNU1517" s="229">
        <v>2024</v>
      </c>
      <c r="HNV1517" s="229" t="s">
        <v>57</v>
      </c>
      <c r="HNW1517" s="229" t="s">
        <v>3882</v>
      </c>
      <c r="HNX1517" s="229">
        <v>12966330</v>
      </c>
      <c r="HNY1517" s="229" t="s">
        <v>3883</v>
      </c>
      <c r="HNZ1517" s="229" t="s">
        <v>310</v>
      </c>
      <c r="HOA1517" s="229" t="s">
        <v>3884</v>
      </c>
      <c r="HOB1517" s="229" t="s">
        <v>430</v>
      </c>
      <c r="HOC1517" s="229" t="s">
        <v>52</v>
      </c>
      <c r="HOD1517" s="229" t="s">
        <v>3885</v>
      </c>
      <c r="HOF1517" s="229" t="s">
        <v>3886</v>
      </c>
      <c r="HOG1517" s="229" t="s">
        <v>386</v>
      </c>
      <c r="HOH1517" s="229" t="s">
        <v>387</v>
      </c>
      <c r="HOI1517" s="229" t="s">
        <v>3887</v>
      </c>
      <c r="HOJ1517" s="229" t="s">
        <v>1552</v>
      </c>
      <c r="HOK1517" s="229" t="s">
        <v>294</v>
      </c>
      <c r="HOL1517" s="229" t="s">
        <v>289</v>
      </c>
      <c r="HOM1517" s="229" t="s">
        <v>35</v>
      </c>
      <c r="HON1517" s="229" t="s">
        <v>26</v>
      </c>
      <c r="HOO1517" s="229" t="s">
        <v>78</v>
      </c>
      <c r="HOP1517" s="229" t="s">
        <v>3888</v>
      </c>
      <c r="HOQ1517" s="229" t="s">
        <v>233</v>
      </c>
      <c r="HOR1517" s="229" t="s">
        <v>3889</v>
      </c>
      <c r="HOS1517" s="229" t="s">
        <v>219</v>
      </c>
      <c r="HOT1517" s="229" t="s">
        <v>220</v>
      </c>
      <c r="HOU1517" s="229" t="s">
        <v>172</v>
      </c>
      <c r="HOV1517" s="229" t="s">
        <v>310</v>
      </c>
      <c r="HOW1517" s="229" t="s">
        <v>227</v>
      </c>
      <c r="HPA1517" s="229">
        <v>2024</v>
      </c>
      <c r="HPB1517" s="229" t="s">
        <v>57</v>
      </c>
      <c r="HPC1517" s="229" t="s">
        <v>3882</v>
      </c>
      <c r="HPD1517" s="229">
        <v>12966330</v>
      </c>
      <c r="HPE1517" s="229" t="s">
        <v>3883</v>
      </c>
      <c r="HPF1517" s="229" t="s">
        <v>310</v>
      </c>
      <c r="HPG1517" s="229" t="s">
        <v>3884</v>
      </c>
      <c r="HPH1517" s="229" t="s">
        <v>430</v>
      </c>
      <c r="HPI1517" s="229" t="s">
        <v>52</v>
      </c>
      <c r="HPJ1517" s="229" t="s">
        <v>3885</v>
      </c>
      <c r="HPL1517" s="229" t="s">
        <v>3886</v>
      </c>
      <c r="HPM1517" s="229" t="s">
        <v>386</v>
      </c>
      <c r="HPN1517" s="229" t="s">
        <v>387</v>
      </c>
      <c r="HPO1517" s="229" t="s">
        <v>3887</v>
      </c>
      <c r="HPP1517" s="229" t="s">
        <v>1552</v>
      </c>
      <c r="HPQ1517" s="229" t="s">
        <v>294</v>
      </c>
      <c r="HPR1517" s="229" t="s">
        <v>289</v>
      </c>
      <c r="HPS1517" s="229" t="s">
        <v>35</v>
      </c>
      <c r="HPT1517" s="229" t="s">
        <v>26</v>
      </c>
      <c r="HPU1517" s="229" t="s">
        <v>78</v>
      </c>
      <c r="HPV1517" s="229" t="s">
        <v>3888</v>
      </c>
      <c r="HPW1517" s="229" t="s">
        <v>233</v>
      </c>
      <c r="HPX1517" s="229" t="s">
        <v>3889</v>
      </c>
      <c r="HPY1517" s="229" t="s">
        <v>219</v>
      </c>
      <c r="HPZ1517" s="229" t="s">
        <v>220</v>
      </c>
      <c r="HQA1517" s="229" t="s">
        <v>172</v>
      </c>
      <c r="HQB1517" s="229" t="s">
        <v>310</v>
      </c>
      <c r="HQC1517" s="229" t="s">
        <v>227</v>
      </c>
      <c r="HQG1517" s="229">
        <v>2024</v>
      </c>
      <c r="HQH1517" s="229" t="s">
        <v>57</v>
      </c>
      <c r="HQI1517" s="229" t="s">
        <v>3882</v>
      </c>
      <c r="HQJ1517" s="229">
        <v>12966330</v>
      </c>
      <c r="HQK1517" s="229" t="s">
        <v>3883</v>
      </c>
      <c r="HQL1517" s="229" t="s">
        <v>310</v>
      </c>
      <c r="HQM1517" s="229" t="s">
        <v>3884</v>
      </c>
      <c r="HQN1517" s="229" t="s">
        <v>430</v>
      </c>
      <c r="HQO1517" s="229" t="s">
        <v>52</v>
      </c>
      <c r="HQP1517" s="229" t="s">
        <v>3885</v>
      </c>
      <c r="HQR1517" s="229" t="s">
        <v>3886</v>
      </c>
      <c r="HQS1517" s="229" t="s">
        <v>386</v>
      </c>
      <c r="HQT1517" s="229" t="s">
        <v>387</v>
      </c>
      <c r="HQU1517" s="229" t="s">
        <v>3887</v>
      </c>
      <c r="HQV1517" s="229" t="s">
        <v>1552</v>
      </c>
      <c r="HQW1517" s="229" t="s">
        <v>294</v>
      </c>
      <c r="HQX1517" s="229" t="s">
        <v>289</v>
      </c>
      <c r="HQY1517" s="229" t="s">
        <v>35</v>
      </c>
      <c r="HQZ1517" s="229" t="s">
        <v>26</v>
      </c>
      <c r="HRA1517" s="229" t="s">
        <v>78</v>
      </c>
      <c r="HRB1517" s="229" t="s">
        <v>3888</v>
      </c>
      <c r="HRC1517" s="229" t="s">
        <v>233</v>
      </c>
      <c r="HRD1517" s="229" t="s">
        <v>3889</v>
      </c>
      <c r="HRE1517" s="229" t="s">
        <v>219</v>
      </c>
      <c r="HRF1517" s="229" t="s">
        <v>220</v>
      </c>
      <c r="HRG1517" s="229" t="s">
        <v>172</v>
      </c>
      <c r="HRH1517" s="229" t="s">
        <v>310</v>
      </c>
      <c r="HRI1517" s="229" t="s">
        <v>227</v>
      </c>
      <c r="HRM1517" s="229">
        <v>2024</v>
      </c>
      <c r="HRN1517" s="229" t="s">
        <v>57</v>
      </c>
      <c r="HRO1517" s="229" t="s">
        <v>3882</v>
      </c>
      <c r="HRP1517" s="229">
        <v>12966330</v>
      </c>
      <c r="HRQ1517" s="229" t="s">
        <v>3883</v>
      </c>
      <c r="HRR1517" s="229" t="s">
        <v>310</v>
      </c>
      <c r="HRS1517" s="229" t="s">
        <v>3884</v>
      </c>
      <c r="HRT1517" s="229" t="s">
        <v>430</v>
      </c>
      <c r="HRU1517" s="229" t="s">
        <v>52</v>
      </c>
      <c r="HRV1517" s="229" t="s">
        <v>3885</v>
      </c>
      <c r="HRX1517" s="229" t="s">
        <v>3886</v>
      </c>
      <c r="HRY1517" s="229" t="s">
        <v>386</v>
      </c>
      <c r="HRZ1517" s="229" t="s">
        <v>387</v>
      </c>
      <c r="HSA1517" s="229" t="s">
        <v>3887</v>
      </c>
      <c r="HSB1517" s="229" t="s">
        <v>1552</v>
      </c>
      <c r="HSC1517" s="229" t="s">
        <v>294</v>
      </c>
      <c r="HSD1517" s="229" t="s">
        <v>289</v>
      </c>
      <c r="HSE1517" s="229" t="s">
        <v>35</v>
      </c>
      <c r="HSF1517" s="229" t="s">
        <v>26</v>
      </c>
      <c r="HSG1517" s="229" t="s">
        <v>78</v>
      </c>
      <c r="HSH1517" s="229" t="s">
        <v>3888</v>
      </c>
      <c r="HSI1517" s="229" t="s">
        <v>233</v>
      </c>
      <c r="HSJ1517" s="229" t="s">
        <v>3889</v>
      </c>
      <c r="HSK1517" s="229" t="s">
        <v>219</v>
      </c>
      <c r="HSL1517" s="229" t="s">
        <v>220</v>
      </c>
      <c r="HSM1517" s="229" t="s">
        <v>172</v>
      </c>
      <c r="HSN1517" s="229" t="s">
        <v>310</v>
      </c>
      <c r="HSO1517" s="229" t="s">
        <v>227</v>
      </c>
      <c r="HSS1517" s="229">
        <v>2024</v>
      </c>
      <c r="HST1517" s="229" t="s">
        <v>57</v>
      </c>
      <c r="HSU1517" s="229" t="s">
        <v>3882</v>
      </c>
      <c r="HSV1517" s="229">
        <v>12966330</v>
      </c>
      <c r="HSW1517" s="229" t="s">
        <v>3883</v>
      </c>
      <c r="HSX1517" s="229" t="s">
        <v>310</v>
      </c>
      <c r="HSY1517" s="229" t="s">
        <v>3884</v>
      </c>
      <c r="HSZ1517" s="229" t="s">
        <v>430</v>
      </c>
      <c r="HTA1517" s="229" t="s">
        <v>52</v>
      </c>
      <c r="HTB1517" s="229" t="s">
        <v>3885</v>
      </c>
      <c r="HTD1517" s="229" t="s">
        <v>3886</v>
      </c>
      <c r="HTE1517" s="229" t="s">
        <v>386</v>
      </c>
      <c r="HTF1517" s="229" t="s">
        <v>387</v>
      </c>
      <c r="HTG1517" s="229" t="s">
        <v>3887</v>
      </c>
      <c r="HTH1517" s="229" t="s">
        <v>1552</v>
      </c>
      <c r="HTI1517" s="229" t="s">
        <v>294</v>
      </c>
      <c r="HTJ1517" s="229" t="s">
        <v>289</v>
      </c>
      <c r="HTK1517" s="229" t="s">
        <v>35</v>
      </c>
      <c r="HTL1517" s="229" t="s">
        <v>26</v>
      </c>
      <c r="HTM1517" s="229" t="s">
        <v>78</v>
      </c>
      <c r="HTN1517" s="229" t="s">
        <v>3888</v>
      </c>
      <c r="HTO1517" s="229" t="s">
        <v>233</v>
      </c>
      <c r="HTP1517" s="229" t="s">
        <v>3889</v>
      </c>
      <c r="HTQ1517" s="229" t="s">
        <v>219</v>
      </c>
      <c r="HTR1517" s="229" t="s">
        <v>220</v>
      </c>
      <c r="HTS1517" s="229" t="s">
        <v>172</v>
      </c>
      <c r="HTT1517" s="229" t="s">
        <v>310</v>
      </c>
      <c r="HTU1517" s="229" t="s">
        <v>227</v>
      </c>
      <c r="HTY1517" s="229">
        <v>2024</v>
      </c>
      <c r="HTZ1517" s="229" t="s">
        <v>57</v>
      </c>
      <c r="HUA1517" s="229" t="s">
        <v>3882</v>
      </c>
      <c r="HUB1517" s="229">
        <v>12966330</v>
      </c>
      <c r="HUC1517" s="229" t="s">
        <v>3883</v>
      </c>
      <c r="HUD1517" s="229" t="s">
        <v>310</v>
      </c>
      <c r="HUE1517" s="229" t="s">
        <v>3884</v>
      </c>
      <c r="HUF1517" s="229" t="s">
        <v>430</v>
      </c>
      <c r="HUG1517" s="229" t="s">
        <v>52</v>
      </c>
      <c r="HUH1517" s="229" t="s">
        <v>3885</v>
      </c>
      <c r="HUJ1517" s="229" t="s">
        <v>3886</v>
      </c>
      <c r="HUK1517" s="229" t="s">
        <v>386</v>
      </c>
      <c r="HUL1517" s="229" t="s">
        <v>387</v>
      </c>
      <c r="HUM1517" s="229" t="s">
        <v>3887</v>
      </c>
      <c r="HUN1517" s="229" t="s">
        <v>1552</v>
      </c>
      <c r="HUO1517" s="229" t="s">
        <v>294</v>
      </c>
      <c r="HUP1517" s="229" t="s">
        <v>289</v>
      </c>
      <c r="HUQ1517" s="229" t="s">
        <v>35</v>
      </c>
      <c r="HUR1517" s="229" t="s">
        <v>26</v>
      </c>
      <c r="HUS1517" s="229" t="s">
        <v>78</v>
      </c>
      <c r="HUT1517" s="229" t="s">
        <v>3888</v>
      </c>
      <c r="HUU1517" s="229" t="s">
        <v>233</v>
      </c>
      <c r="HUV1517" s="229" t="s">
        <v>3889</v>
      </c>
      <c r="HUW1517" s="229" t="s">
        <v>219</v>
      </c>
      <c r="HUX1517" s="229" t="s">
        <v>220</v>
      </c>
      <c r="HUY1517" s="229" t="s">
        <v>172</v>
      </c>
      <c r="HUZ1517" s="229" t="s">
        <v>310</v>
      </c>
      <c r="HVA1517" s="229" t="s">
        <v>227</v>
      </c>
      <c r="HVE1517" s="229">
        <v>2024</v>
      </c>
      <c r="HVF1517" s="229" t="s">
        <v>57</v>
      </c>
      <c r="HVG1517" s="229" t="s">
        <v>3882</v>
      </c>
      <c r="HVH1517" s="229">
        <v>12966330</v>
      </c>
      <c r="HVI1517" s="229" t="s">
        <v>3883</v>
      </c>
      <c r="HVJ1517" s="229" t="s">
        <v>310</v>
      </c>
      <c r="HVK1517" s="229" t="s">
        <v>3884</v>
      </c>
      <c r="HVL1517" s="229" t="s">
        <v>430</v>
      </c>
      <c r="HVM1517" s="229" t="s">
        <v>52</v>
      </c>
      <c r="HVN1517" s="229" t="s">
        <v>3885</v>
      </c>
      <c r="HVP1517" s="229" t="s">
        <v>3886</v>
      </c>
      <c r="HVQ1517" s="229" t="s">
        <v>386</v>
      </c>
      <c r="HVR1517" s="229" t="s">
        <v>387</v>
      </c>
      <c r="HVS1517" s="229" t="s">
        <v>3887</v>
      </c>
      <c r="HVT1517" s="229" t="s">
        <v>1552</v>
      </c>
      <c r="HVU1517" s="229" t="s">
        <v>294</v>
      </c>
      <c r="HVV1517" s="229" t="s">
        <v>289</v>
      </c>
      <c r="HVW1517" s="229" t="s">
        <v>35</v>
      </c>
      <c r="HVX1517" s="229" t="s">
        <v>26</v>
      </c>
      <c r="HVY1517" s="229" t="s">
        <v>78</v>
      </c>
      <c r="HVZ1517" s="229" t="s">
        <v>3888</v>
      </c>
      <c r="HWA1517" s="229" t="s">
        <v>233</v>
      </c>
      <c r="HWB1517" s="229" t="s">
        <v>3889</v>
      </c>
      <c r="HWC1517" s="229" t="s">
        <v>219</v>
      </c>
      <c r="HWD1517" s="229" t="s">
        <v>220</v>
      </c>
      <c r="HWE1517" s="229" t="s">
        <v>172</v>
      </c>
      <c r="HWF1517" s="229" t="s">
        <v>310</v>
      </c>
      <c r="HWG1517" s="229" t="s">
        <v>227</v>
      </c>
      <c r="HWK1517" s="229">
        <v>2024</v>
      </c>
      <c r="HWL1517" s="229" t="s">
        <v>57</v>
      </c>
      <c r="HWM1517" s="229" t="s">
        <v>3882</v>
      </c>
      <c r="HWN1517" s="229">
        <v>12966330</v>
      </c>
      <c r="HWO1517" s="229" t="s">
        <v>3883</v>
      </c>
      <c r="HWP1517" s="229" t="s">
        <v>310</v>
      </c>
      <c r="HWQ1517" s="229" t="s">
        <v>3884</v>
      </c>
      <c r="HWR1517" s="229" t="s">
        <v>430</v>
      </c>
      <c r="HWS1517" s="229" t="s">
        <v>52</v>
      </c>
      <c r="HWT1517" s="229" t="s">
        <v>3885</v>
      </c>
      <c r="HWV1517" s="229" t="s">
        <v>3886</v>
      </c>
      <c r="HWW1517" s="229" t="s">
        <v>386</v>
      </c>
      <c r="HWX1517" s="229" t="s">
        <v>387</v>
      </c>
      <c r="HWY1517" s="229" t="s">
        <v>3887</v>
      </c>
      <c r="HWZ1517" s="229" t="s">
        <v>1552</v>
      </c>
      <c r="HXA1517" s="229" t="s">
        <v>294</v>
      </c>
      <c r="HXB1517" s="229" t="s">
        <v>289</v>
      </c>
      <c r="HXC1517" s="229" t="s">
        <v>35</v>
      </c>
      <c r="HXD1517" s="229" t="s">
        <v>26</v>
      </c>
      <c r="HXE1517" s="229" t="s">
        <v>78</v>
      </c>
      <c r="HXF1517" s="229" t="s">
        <v>3888</v>
      </c>
      <c r="HXG1517" s="229" t="s">
        <v>233</v>
      </c>
      <c r="HXH1517" s="229" t="s">
        <v>3889</v>
      </c>
      <c r="HXI1517" s="229" t="s">
        <v>219</v>
      </c>
      <c r="HXJ1517" s="229" t="s">
        <v>220</v>
      </c>
      <c r="HXK1517" s="229" t="s">
        <v>172</v>
      </c>
      <c r="HXL1517" s="229" t="s">
        <v>310</v>
      </c>
      <c r="HXM1517" s="229" t="s">
        <v>227</v>
      </c>
      <c r="HXQ1517" s="229">
        <v>2024</v>
      </c>
      <c r="HXR1517" s="229" t="s">
        <v>57</v>
      </c>
      <c r="HXS1517" s="229" t="s">
        <v>3882</v>
      </c>
      <c r="HXT1517" s="229">
        <v>12966330</v>
      </c>
      <c r="HXU1517" s="229" t="s">
        <v>3883</v>
      </c>
      <c r="HXV1517" s="229" t="s">
        <v>310</v>
      </c>
      <c r="HXW1517" s="229" t="s">
        <v>3884</v>
      </c>
      <c r="HXX1517" s="229" t="s">
        <v>430</v>
      </c>
      <c r="HXY1517" s="229" t="s">
        <v>52</v>
      </c>
      <c r="HXZ1517" s="229" t="s">
        <v>3885</v>
      </c>
      <c r="HYB1517" s="229" t="s">
        <v>3886</v>
      </c>
      <c r="HYC1517" s="229" t="s">
        <v>386</v>
      </c>
      <c r="HYD1517" s="229" t="s">
        <v>387</v>
      </c>
      <c r="HYE1517" s="229" t="s">
        <v>3887</v>
      </c>
      <c r="HYF1517" s="229" t="s">
        <v>1552</v>
      </c>
      <c r="HYG1517" s="229" t="s">
        <v>294</v>
      </c>
      <c r="HYH1517" s="229" t="s">
        <v>289</v>
      </c>
      <c r="HYI1517" s="229" t="s">
        <v>35</v>
      </c>
      <c r="HYJ1517" s="229" t="s">
        <v>26</v>
      </c>
      <c r="HYK1517" s="229" t="s">
        <v>78</v>
      </c>
      <c r="HYL1517" s="229" t="s">
        <v>3888</v>
      </c>
      <c r="HYM1517" s="229" t="s">
        <v>233</v>
      </c>
      <c r="HYN1517" s="229" t="s">
        <v>3889</v>
      </c>
      <c r="HYO1517" s="229" t="s">
        <v>219</v>
      </c>
      <c r="HYP1517" s="229" t="s">
        <v>220</v>
      </c>
      <c r="HYQ1517" s="229" t="s">
        <v>172</v>
      </c>
      <c r="HYR1517" s="229" t="s">
        <v>310</v>
      </c>
      <c r="HYS1517" s="229" t="s">
        <v>227</v>
      </c>
      <c r="HYW1517" s="229">
        <v>2024</v>
      </c>
      <c r="HYX1517" s="229" t="s">
        <v>57</v>
      </c>
      <c r="HYY1517" s="229" t="s">
        <v>3882</v>
      </c>
      <c r="HYZ1517" s="229">
        <v>12966330</v>
      </c>
      <c r="HZA1517" s="229" t="s">
        <v>3883</v>
      </c>
      <c r="HZB1517" s="229" t="s">
        <v>310</v>
      </c>
      <c r="HZC1517" s="229" t="s">
        <v>3884</v>
      </c>
      <c r="HZD1517" s="229" t="s">
        <v>430</v>
      </c>
      <c r="HZE1517" s="229" t="s">
        <v>52</v>
      </c>
      <c r="HZF1517" s="229" t="s">
        <v>3885</v>
      </c>
      <c r="HZH1517" s="229" t="s">
        <v>3886</v>
      </c>
      <c r="HZI1517" s="229" t="s">
        <v>386</v>
      </c>
      <c r="HZJ1517" s="229" t="s">
        <v>387</v>
      </c>
      <c r="HZK1517" s="229" t="s">
        <v>3887</v>
      </c>
      <c r="HZL1517" s="229" t="s">
        <v>1552</v>
      </c>
      <c r="HZM1517" s="229" t="s">
        <v>294</v>
      </c>
      <c r="HZN1517" s="229" t="s">
        <v>289</v>
      </c>
      <c r="HZO1517" s="229" t="s">
        <v>35</v>
      </c>
      <c r="HZP1517" s="229" t="s">
        <v>26</v>
      </c>
      <c r="HZQ1517" s="229" t="s">
        <v>78</v>
      </c>
      <c r="HZR1517" s="229" t="s">
        <v>3888</v>
      </c>
      <c r="HZS1517" s="229" t="s">
        <v>233</v>
      </c>
      <c r="HZT1517" s="229" t="s">
        <v>3889</v>
      </c>
      <c r="HZU1517" s="229" t="s">
        <v>219</v>
      </c>
      <c r="HZV1517" s="229" t="s">
        <v>220</v>
      </c>
      <c r="HZW1517" s="229" t="s">
        <v>172</v>
      </c>
      <c r="HZX1517" s="229" t="s">
        <v>310</v>
      </c>
      <c r="HZY1517" s="229" t="s">
        <v>227</v>
      </c>
      <c r="IAC1517" s="229">
        <v>2024</v>
      </c>
      <c r="IAD1517" s="229" t="s">
        <v>57</v>
      </c>
      <c r="IAE1517" s="229" t="s">
        <v>3882</v>
      </c>
      <c r="IAF1517" s="229">
        <v>12966330</v>
      </c>
      <c r="IAG1517" s="229" t="s">
        <v>3883</v>
      </c>
      <c r="IAH1517" s="229" t="s">
        <v>310</v>
      </c>
      <c r="IAI1517" s="229" t="s">
        <v>3884</v>
      </c>
      <c r="IAJ1517" s="229" t="s">
        <v>430</v>
      </c>
      <c r="IAK1517" s="229" t="s">
        <v>52</v>
      </c>
      <c r="IAL1517" s="229" t="s">
        <v>3885</v>
      </c>
      <c r="IAN1517" s="229" t="s">
        <v>3886</v>
      </c>
      <c r="IAO1517" s="229" t="s">
        <v>386</v>
      </c>
      <c r="IAP1517" s="229" t="s">
        <v>387</v>
      </c>
      <c r="IAQ1517" s="229" t="s">
        <v>3887</v>
      </c>
      <c r="IAR1517" s="229" t="s">
        <v>1552</v>
      </c>
      <c r="IAS1517" s="229" t="s">
        <v>294</v>
      </c>
      <c r="IAT1517" s="229" t="s">
        <v>289</v>
      </c>
      <c r="IAU1517" s="229" t="s">
        <v>35</v>
      </c>
      <c r="IAV1517" s="229" t="s">
        <v>26</v>
      </c>
      <c r="IAW1517" s="229" t="s">
        <v>78</v>
      </c>
      <c r="IAX1517" s="229" t="s">
        <v>3888</v>
      </c>
      <c r="IAY1517" s="229" t="s">
        <v>233</v>
      </c>
      <c r="IAZ1517" s="229" t="s">
        <v>3889</v>
      </c>
      <c r="IBA1517" s="229" t="s">
        <v>219</v>
      </c>
      <c r="IBB1517" s="229" t="s">
        <v>220</v>
      </c>
      <c r="IBC1517" s="229" t="s">
        <v>172</v>
      </c>
      <c r="IBD1517" s="229" t="s">
        <v>310</v>
      </c>
      <c r="IBE1517" s="229" t="s">
        <v>227</v>
      </c>
      <c r="IBI1517" s="229">
        <v>2024</v>
      </c>
      <c r="IBJ1517" s="229" t="s">
        <v>57</v>
      </c>
      <c r="IBK1517" s="229" t="s">
        <v>3882</v>
      </c>
      <c r="IBL1517" s="229">
        <v>12966330</v>
      </c>
      <c r="IBM1517" s="229" t="s">
        <v>3883</v>
      </c>
      <c r="IBN1517" s="229" t="s">
        <v>310</v>
      </c>
      <c r="IBO1517" s="229" t="s">
        <v>3884</v>
      </c>
      <c r="IBP1517" s="229" t="s">
        <v>430</v>
      </c>
      <c r="IBQ1517" s="229" t="s">
        <v>52</v>
      </c>
      <c r="IBR1517" s="229" t="s">
        <v>3885</v>
      </c>
      <c r="IBT1517" s="229" t="s">
        <v>3886</v>
      </c>
      <c r="IBU1517" s="229" t="s">
        <v>386</v>
      </c>
      <c r="IBV1517" s="229" t="s">
        <v>387</v>
      </c>
      <c r="IBW1517" s="229" t="s">
        <v>3887</v>
      </c>
      <c r="IBX1517" s="229" t="s">
        <v>1552</v>
      </c>
      <c r="IBY1517" s="229" t="s">
        <v>294</v>
      </c>
      <c r="IBZ1517" s="229" t="s">
        <v>289</v>
      </c>
      <c r="ICA1517" s="229" t="s">
        <v>35</v>
      </c>
      <c r="ICB1517" s="229" t="s">
        <v>26</v>
      </c>
      <c r="ICC1517" s="229" t="s">
        <v>78</v>
      </c>
      <c r="ICD1517" s="229" t="s">
        <v>3888</v>
      </c>
      <c r="ICE1517" s="229" t="s">
        <v>233</v>
      </c>
      <c r="ICF1517" s="229" t="s">
        <v>3889</v>
      </c>
      <c r="ICG1517" s="229" t="s">
        <v>219</v>
      </c>
      <c r="ICH1517" s="229" t="s">
        <v>220</v>
      </c>
      <c r="ICI1517" s="229" t="s">
        <v>172</v>
      </c>
      <c r="ICJ1517" s="229" t="s">
        <v>310</v>
      </c>
      <c r="ICK1517" s="229" t="s">
        <v>227</v>
      </c>
      <c r="ICO1517" s="229">
        <v>2024</v>
      </c>
      <c r="ICP1517" s="229" t="s">
        <v>57</v>
      </c>
      <c r="ICQ1517" s="229" t="s">
        <v>3882</v>
      </c>
      <c r="ICR1517" s="229">
        <v>12966330</v>
      </c>
      <c r="ICS1517" s="229" t="s">
        <v>3883</v>
      </c>
      <c r="ICT1517" s="229" t="s">
        <v>310</v>
      </c>
      <c r="ICU1517" s="229" t="s">
        <v>3884</v>
      </c>
      <c r="ICV1517" s="229" t="s">
        <v>430</v>
      </c>
      <c r="ICW1517" s="229" t="s">
        <v>52</v>
      </c>
      <c r="ICX1517" s="229" t="s">
        <v>3885</v>
      </c>
      <c r="ICZ1517" s="229" t="s">
        <v>3886</v>
      </c>
      <c r="IDA1517" s="229" t="s">
        <v>386</v>
      </c>
      <c r="IDB1517" s="229" t="s">
        <v>387</v>
      </c>
      <c r="IDC1517" s="229" t="s">
        <v>3887</v>
      </c>
      <c r="IDD1517" s="229" t="s">
        <v>1552</v>
      </c>
      <c r="IDE1517" s="229" t="s">
        <v>294</v>
      </c>
      <c r="IDF1517" s="229" t="s">
        <v>289</v>
      </c>
      <c r="IDG1517" s="229" t="s">
        <v>35</v>
      </c>
      <c r="IDH1517" s="229" t="s">
        <v>26</v>
      </c>
      <c r="IDI1517" s="229" t="s">
        <v>78</v>
      </c>
      <c r="IDJ1517" s="229" t="s">
        <v>3888</v>
      </c>
      <c r="IDK1517" s="229" t="s">
        <v>233</v>
      </c>
      <c r="IDL1517" s="229" t="s">
        <v>3889</v>
      </c>
      <c r="IDM1517" s="229" t="s">
        <v>219</v>
      </c>
      <c r="IDN1517" s="229" t="s">
        <v>220</v>
      </c>
      <c r="IDO1517" s="229" t="s">
        <v>172</v>
      </c>
      <c r="IDP1517" s="229" t="s">
        <v>310</v>
      </c>
      <c r="IDQ1517" s="229" t="s">
        <v>227</v>
      </c>
      <c r="IDU1517" s="229">
        <v>2024</v>
      </c>
      <c r="IDV1517" s="229" t="s">
        <v>57</v>
      </c>
      <c r="IDW1517" s="229" t="s">
        <v>3882</v>
      </c>
      <c r="IDX1517" s="229">
        <v>12966330</v>
      </c>
      <c r="IDY1517" s="229" t="s">
        <v>3883</v>
      </c>
      <c r="IDZ1517" s="229" t="s">
        <v>310</v>
      </c>
      <c r="IEA1517" s="229" t="s">
        <v>3884</v>
      </c>
      <c r="IEB1517" s="229" t="s">
        <v>430</v>
      </c>
      <c r="IEC1517" s="229" t="s">
        <v>52</v>
      </c>
      <c r="IED1517" s="229" t="s">
        <v>3885</v>
      </c>
      <c r="IEF1517" s="229" t="s">
        <v>3886</v>
      </c>
      <c r="IEG1517" s="229" t="s">
        <v>386</v>
      </c>
      <c r="IEH1517" s="229" t="s">
        <v>387</v>
      </c>
      <c r="IEI1517" s="229" t="s">
        <v>3887</v>
      </c>
      <c r="IEJ1517" s="229" t="s">
        <v>1552</v>
      </c>
      <c r="IEK1517" s="229" t="s">
        <v>294</v>
      </c>
      <c r="IEL1517" s="229" t="s">
        <v>289</v>
      </c>
      <c r="IEM1517" s="229" t="s">
        <v>35</v>
      </c>
      <c r="IEN1517" s="229" t="s">
        <v>26</v>
      </c>
      <c r="IEO1517" s="229" t="s">
        <v>78</v>
      </c>
      <c r="IEP1517" s="229" t="s">
        <v>3888</v>
      </c>
      <c r="IEQ1517" s="229" t="s">
        <v>233</v>
      </c>
      <c r="IER1517" s="229" t="s">
        <v>3889</v>
      </c>
      <c r="IES1517" s="229" t="s">
        <v>219</v>
      </c>
      <c r="IET1517" s="229" t="s">
        <v>220</v>
      </c>
      <c r="IEU1517" s="229" t="s">
        <v>172</v>
      </c>
      <c r="IEV1517" s="229" t="s">
        <v>310</v>
      </c>
      <c r="IEW1517" s="229" t="s">
        <v>227</v>
      </c>
      <c r="IFA1517" s="229">
        <v>2024</v>
      </c>
      <c r="IFB1517" s="229" t="s">
        <v>57</v>
      </c>
      <c r="IFC1517" s="229" t="s">
        <v>3882</v>
      </c>
      <c r="IFD1517" s="229">
        <v>12966330</v>
      </c>
      <c r="IFE1517" s="229" t="s">
        <v>3883</v>
      </c>
      <c r="IFF1517" s="229" t="s">
        <v>310</v>
      </c>
      <c r="IFG1517" s="229" t="s">
        <v>3884</v>
      </c>
      <c r="IFH1517" s="229" t="s">
        <v>430</v>
      </c>
      <c r="IFI1517" s="229" t="s">
        <v>52</v>
      </c>
      <c r="IFJ1517" s="229" t="s">
        <v>3885</v>
      </c>
      <c r="IFL1517" s="229" t="s">
        <v>3886</v>
      </c>
      <c r="IFM1517" s="229" t="s">
        <v>386</v>
      </c>
      <c r="IFN1517" s="229" t="s">
        <v>387</v>
      </c>
      <c r="IFO1517" s="229" t="s">
        <v>3887</v>
      </c>
      <c r="IFP1517" s="229" t="s">
        <v>1552</v>
      </c>
      <c r="IFQ1517" s="229" t="s">
        <v>294</v>
      </c>
      <c r="IFR1517" s="229" t="s">
        <v>289</v>
      </c>
      <c r="IFS1517" s="229" t="s">
        <v>35</v>
      </c>
      <c r="IFT1517" s="229" t="s">
        <v>26</v>
      </c>
      <c r="IFU1517" s="229" t="s">
        <v>78</v>
      </c>
      <c r="IFV1517" s="229" t="s">
        <v>3888</v>
      </c>
      <c r="IFW1517" s="229" t="s">
        <v>233</v>
      </c>
      <c r="IFX1517" s="229" t="s">
        <v>3889</v>
      </c>
      <c r="IFY1517" s="229" t="s">
        <v>219</v>
      </c>
      <c r="IFZ1517" s="229" t="s">
        <v>220</v>
      </c>
      <c r="IGA1517" s="229" t="s">
        <v>172</v>
      </c>
      <c r="IGB1517" s="229" t="s">
        <v>310</v>
      </c>
      <c r="IGC1517" s="229" t="s">
        <v>227</v>
      </c>
      <c r="IGG1517" s="229">
        <v>2024</v>
      </c>
      <c r="IGH1517" s="229" t="s">
        <v>57</v>
      </c>
      <c r="IGI1517" s="229" t="s">
        <v>3882</v>
      </c>
      <c r="IGJ1517" s="229">
        <v>12966330</v>
      </c>
      <c r="IGK1517" s="229" t="s">
        <v>3883</v>
      </c>
      <c r="IGL1517" s="229" t="s">
        <v>310</v>
      </c>
      <c r="IGM1517" s="229" t="s">
        <v>3884</v>
      </c>
      <c r="IGN1517" s="229" t="s">
        <v>430</v>
      </c>
      <c r="IGO1517" s="229" t="s">
        <v>52</v>
      </c>
      <c r="IGP1517" s="229" t="s">
        <v>3885</v>
      </c>
      <c r="IGR1517" s="229" t="s">
        <v>3886</v>
      </c>
      <c r="IGS1517" s="229" t="s">
        <v>386</v>
      </c>
      <c r="IGT1517" s="229" t="s">
        <v>387</v>
      </c>
      <c r="IGU1517" s="229" t="s">
        <v>3887</v>
      </c>
      <c r="IGV1517" s="229" t="s">
        <v>1552</v>
      </c>
      <c r="IGW1517" s="229" t="s">
        <v>294</v>
      </c>
      <c r="IGX1517" s="229" t="s">
        <v>289</v>
      </c>
      <c r="IGY1517" s="229" t="s">
        <v>35</v>
      </c>
      <c r="IGZ1517" s="229" t="s">
        <v>26</v>
      </c>
      <c r="IHA1517" s="229" t="s">
        <v>78</v>
      </c>
      <c r="IHB1517" s="229" t="s">
        <v>3888</v>
      </c>
      <c r="IHC1517" s="229" t="s">
        <v>233</v>
      </c>
      <c r="IHD1517" s="229" t="s">
        <v>3889</v>
      </c>
      <c r="IHE1517" s="229" t="s">
        <v>219</v>
      </c>
      <c r="IHF1517" s="229" t="s">
        <v>220</v>
      </c>
      <c r="IHG1517" s="229" t="s">
        <v>172</v>
      </c>
      <c r="IHH1517" s="229" t="s">
        <v>310</v>
      </c>
      <c r="IHI1517" s="229" t="s">
        <v>227</v>
      </c>
      <c r="IHM1517" s="229">
        <v>2024</v>
      </c>
      <c r="IHN1517" s="229" t="s">
        <v>57</v>
      </c>
      <c r="IHO1517" s="229" t="s">
        <v>3882</v>
      </c>
      <c r="IHP1517" s="229">
        <v>12966330</v>
      </c>
      <c r="IHQ1517" s="229" t="s">
        <v>3883</v>
      </c>
      <c r="IHR1517" s="229" t="s">
        <v>310</v>
      </c>
      <c r="IHS1517" s="229" t="s">
        <v>3884</v>
      </c>
      <c r="IHT1517" s="229" t="s">
        <v>430</v>
      </c>
      <c r="IHU1517" s="229" t="s">
        <v>52</v>
      </c>
      <c r="IHV1517" s="229" t="s">
        <v>3885</v>
      </c>
      <c r="IHX1517" s="229" t="s">
        <v>3886</v>
      </c>
      <c r="IHY1517" s="229" t="s">
        <v>386</v>
      </c>
      <c r="IHZ1517" s="229" t="s">
        <v>387</v>
      </c>
      <c r="IIA1517" s="229" t="s">
        <v>3887</v>
      </c>
      <c r="IIB1517" s="229" t="s">
        <v>1552</v>
      </c>
      <c r="IIC1517" s="229" t="s">
        <v>294</v>
      </c>
      <c r="IID1517" s="229" t="s">
        <v>289</v>
      </c>
      <c r="IIE1517" s="229" t="s">
        <v>35</v>
      </c>
      <c r="IIF1517" s="229" t="s">
        <v>26</v>
      </c>
      <c r="IIG1517" s="229" t="s">
        <v>78</v>
      </c>
      <c r="IIH1517" s="229" t="s">
        <v>3888</v>
      </c>
      <c r="III1517" s="229" t="s">
        <v>233</v>
      </c>
      <c r="IIJ1517" s="229" t="s">
        <v>3889</v>
      </c>
      <c r="IIK1517" s="229" t="s">
        <v>219</v>
      </c>
      <c r="IIL1517" s="229" t="s">
        <v>220</v>
      </c>
      <c r="IIM1517" s="229" t="s">
        <v>172</v>
      </c>
      <c r="IIN1517" s="229" t="s">
        <v>310</v>
      </c>
      <c r="IIO1517" s="229" t="s">
        <v>227</v>
      </c>
      <c r="IIS1517" s="229">
        <v>2024</v>
      </c>
      <c r="IIT1517" s="229" t="s">
        <v>57</v>
      </c>
      <c r="IIU1517" s="229" t="s">
        <v>3882</v>
      </c>
      <c r="IIV1517" s="229">
        <v>12966330</v>
      </c>
      <c r="IIW1517" s="229" t="s">
        <v>3883</v>
      </c>
      <c r="IIX1517" s="229" t="s">
        <v>310</v>
      </c>
      <c r="IIY1517" s="229" t="s">
        <v>3884</v>
      </c>
      <c r="IIZ1517" s="229" t="s">
        <v>430</v>
      </c>
      <c r="IJA1517" s="229" t="s">
        <v>52</v>
      </c>
      <c r="IJB1517" s="229" t="s">
        <v>3885</v>
      </c>
      <c r="IJD1517" s="229" t="s">
        <v>3886</v>
      </c>
      <c r="IJE1517" s="229" t="s">
        <v>386</v>
      </c>
      <c r="IJF1517" s="229" t="s">
        <v>387</v>
      </c>
      <c r="IJG1517" s="229" t="s">
        <v>3887</v>
      </c>
      <c r="IJH1517" s="229" t="s">
        <v>1552</v>
      </c>
      <c r="IJI1517" s="229" t="s">
        <v>294</v>
      </c>
      <c r="IJJ1517" s="229" t="s">
        <v>289</v>
      </c>
      <c r="IJK1517" s="229" t="s">
        <v>35</v>
      </c>
      <c r="IJL1517" s="229" t="s">
        <v>26</v>
      </c>
      <c r="IJM1517" s="229" t="s">
        <v>78</v>
      </c>
      <c r="IJN1517" s="229" t="s">
        <v>3888</v>
      </c>
      <c r="IJO1517" s="229" t="s">
        <v>233</v>
      </c>
      <c r="IJP1517" s="229" t="s">
        <v>3889</v>
      </c>
      <c r="IJQ1517" s="229" t="s">
        <v>219</v>
      </c>
      <c r="IJR1517" s="229" t="s">
        <v>220</v>
      </c>
      <c r="IJS1517" s="229" t="s">
        <v>172</v>
      </c>
      <c r="IJT1517" s="229" t="s">
        <v>310</v>
      </c>
      <c r="IJU1517" s="229" t="s">
        <v>227</v>
      </c>
      <c r="IJY1517" s="229">
        <v>2024</v>
      </c>
      <c r="IJZ1517" s="229" t="s">
        <v>57</v>
      </c>
      <c r="IKA1517" s="229" t="s">
        <v>3882</v>
      </c>
      <c r="IKB1517" s="229">
        <v>12966330</v>
      </c>
      <c r="IKC1517" s="229" t="s">
        <v>3883</v>
      </c>
      <c r="IKD1517" s="229" t="s">
        <v>310</v>
      </c>
      <c r="IKE1517" s="229" t="s">
        <v>3884</v>
      </c>
      <c r="IKF1517" s="229" t="s">
        <v>430</v>
      </c>
      <c r="IKG1517" s="229" t="s">
        <v>52</v>
      </c>
      <c r="IKH1517" s="229" t="s">
        <v>3885</v>
      </c>
      <c r="IKJ1517" s="229" t="s">
        <v>3886</v>
      </c>
      <c r="IKK1517" s="229" t="s">
        <v>386</v>
      </c>
      <c r="IKL1517" s="229" t="s">
        <v>387</v>
      </c>
      <c r="IKM1517" s="229" t="s">
        <v>3887</v>
      </c>
      <c r="IKN1517" s="229" t="s">
        <v>1552</v>
      </c>
      <c r="IKO1517" s="229" t="s">
        <v>294</v>
      </c>
      <c r="IKP1517" s="229" t="s">
        <v>289</v>
      </c>
      <c r="IKQ1517" s="229" t="s">
        <v>35</v>
      </c>
      <c r="IKR1517" s="229" t="s">
        <v>26</v>
      </c>
      <c r="IKS1517" s="229" t="s">
        <v>78</v>
      </c>
      <c r="IKT1517" s="229" t="s">
        <v>3888</v>
      </c>
      <c r="IKU1517" s="229" t="s">
        <v>233</v>
      </c>
      <c r="IKV1517" s="229" t="s">
        <v>3889</v>
      </c>
      <c r="IKW1517" s="229" t="s">
        <v>219</v>
      </c>
      <c r="IKX1517" s="229" t="s">
        <v>220</v>
      </c>
      <c r="IKY1517" s="229" t="s">
        <v>172</v>
      </c>
      <c r="IKZ1517" s="229" t="s">
        <v>310</v>
      </c>
      <c r="ILA1517" s="229" t="s">
        <v>227</v>
      </c>
      <c r="ILE1517" s="229">
        <v>2024</v>
      </c>
      <c r="ILF1517" s="229" t="s">
        <v>57</v>
      </c>
      <c r="ILG1517" s="229" t="s">
        <v>3882</v>
      </c>
      <c r="ILH1517" s="229">
        <v>12966330</v>
      </c>
      <c r="ILI1517" s="229" t="s">
        <v>3883</v>
      </c>
      <c r="ILJ1517" s="229" t="s">
        <v>310</v>
      </c>
      <c r="ILK1517" s="229" t="s">
        <v>3884</v>
      </c>
      <c r="ILL1517" s="229" t="s">
        <v>430</v>
      </c>
      <c r="ILM1517" s="229" t="s">
        <v>52</v>
      </c>
      <c r="ILN1517" s="229" t="s">
        <v>3885</v>
      </c>
      <c r="ILP1517" s="229" t="s">
        <v>3886</v>
      </c>
      <c r="ILQ1517" s="229" t="s">
        <v>386</v>
      </c>
      <c r="ILR1517" s="229" t="s">
        <v>387</v>
      </c>
      <c r="ILS1517" s="229" t="s">
        <v>3887</v>
      </c>
      <c r="ILT1517" s="229" t="s">
        <v>1552</v>
      </c>
      <c r="ILU1517" s="229" t="s">
        <v>294</v>
      </c>
      <c r="ILV1517" s="229" t="s">
        <v>289</v>
      </c>
      <c r="ILW1517" s="229" t="s">
        <v>35</v>
      </c>
      <c r="ILX1517" s="229" t="s">
        <v>26</v>
      </c>
      <c r="ILY1517" s="229" t="s">
        <v>78</v>
      </c>
      <c r="ILZ1517" s="229" t="s">
        <v>3888</v>
      </c>
      <c r="IMA1517" s="229" t="s">
        <v>233</v>
      </c>
      <c r="IMB1517" s="229" t="s">
        <v>3889</v>
      </c>
      <c r="IMC1517" s="229" t="s">
        <v>219</v>
      </c>
      <c r="IMD1517" s="229" t="s">
        <v>220</v>
      </c>
      <c r="IME1517" s="229" t="s">
        <v>172</v>
      </c>
      <c r="IMF1517" s="229" t="s">
        <v>310</v>
      </c>
      <c r="IMG1517" s="229" t="s">
        <v>227</v>
      </c>
      <c r="IMK1517" s="229">
        <v>2024</v>
      </c>
      <c r="IML1517" s="229" t="s">
        <v>57</v>
      </c>
      <c r="IMM1517" s="229" t="s">
        <v>3882</v>
      </c>
      <c r="IMN1517" s="229">
        <v>12966330</v>
      </c>
      <c r="IMO1517" s="229" t="s">
        <v>3883</v>
      </c>
      <c r="IMP1517" s="229" t="s">
        <v>310</v>
      </c>
      <c r="IMQ1517" s="229" t="s">
        <v>3884</v>
      </c>
      <c r="IMR1517" s="229" t="s">
        <v>430</v>
      </c>
      <c r="IMS1517" s="229" t="s">
        <v>52</v>
      </c>
      <c r="IMT1517" s="229" t="s">
        <v>3885</v>
      </c>
      <c r="IMV1517" s="229" t="s">
        <v>3886</v>
      </c>
      <c r="IMW1517" s="229" t="s">
        <v>386</v>
      </c>
      <c r="IMX1517" s="229" t="s">
        <v>387</v>
      </c>
      <c r="IMY1517" s="229" t="s">
        <v>3887</v>
      </c>
      <c r="IMZ1517" s="229" t="s">
        <v>1552</v>
      </c>
      <c r="INA1517" s="229" t="s">
        <v>294</v>
      </c>
      <c r="INB1517" s="229" t="s">
        <v>289</v>
      </c>
      <c r="INC1517" s="229" t="s">
        <v>35</v>
      </c>
      <c r="IND1517" s="229" t="s">
        <v>26</v>
      </c>
      <c r="INE1517" s="229" t="s">
        <v>78</v>
      </c>
      <c r="INF1517" s="229" t="s">
        <v>3888</v>
      </c>
      <c r="ING1517" s="229" t="s">
        <v>233</v>
      </c>
      <c r="INH1517" s="229" t="s">
        <v>3889</v>
      </c>
      <c r="INI1517" s="229" t="s">
        <v>219</v>
      </c>
      <c r="INJ1517" s="229" t="s">
        <v>220</v>
      </c>
      <c r="INK1517" s="229" t="s">
        <v>172</v>
      </c>
      <c r="INL1517" s="229" t="s">
        <v>310</v>
      </c>
      <c r="INM1517" s="229" t="s">
        <v>227</v>
      </c>
      <c r="INQ1517" s="229">
        <v>2024</v>
      </c>
      <c r="INR1517" s="229" t="s">
        <v>57</v>
      </c>
      <c r="INS1517" s="229" t="s">
        <v>3882</v>
      </c>
      <c r="INT1517" s="229">
        <v>12966330</v>
      </c>
      <c r="INU1517" s="229" t="s">
        <v>3883</v>
      </c>
      <c r="INV1517" s="229" t="s">
        <v>310</v>
      </c>
      <c r="INW1517" s="229" t="s">
        <v>3884</v>
      </c>
      <c r="INX1517" s="229" t="s">
        <v>430</v>
      </c>
      <c r="INY1517" s="229" t="s">
        <v>52</v>
      </c>
      <c r="INZ1517" s="229" t="s">
        <v>3885</v>
      </c>
      <c r="IOB1517" s="229" t="s">
        <v>3886</v>
      </c>
      <c r="IOC1517" s="229" t="s">
        <v>386</v>
      </c>
      <c r="IOD1517" s="229" t="s">
        <v>387</v>
      </c>
      <c r="IOE1517" s="229" t="s">
        <v>3887</v>
      </c>
      <c r="IOF1517" s="229" t="s">
        <v>1552</v>
      </c>
      <c r="IOG1517" s="229" t="s">
        <v>294</v>
      </c>
      <c r="IOH1517" s="229" t="s">
        <v>289</v>
      </c>
      <c r="IOI1517" s="229" t="s">
        <v>35</v>
      </c>
      <c r="IOJ1517" s="229" t="s">
        <v>26</v>
      </c>
      <c r="IOK1517" s="229" t="s">
        <v>78</v>
      </c>
      <c r="IOL1517" s="229" t="s">
        <v>3888</v>
      </c>
      <c r="IOM1517" s="229" t="s">
        <v>233</v>
      </c>
      <c r="ION1517" s="229" t="s">
        <v>3889</v>
      </c>
      <c r="IOO1517" s="229" t="s">
        <v>219</v>
      </c>
      <c r="IOP1517" s="229" t="s">
        <v>220</v>
      </c>
      <c r="IOQ1517" s="229" t="s">
        <v>172</v>
      </c>
      <c r="IOR1517" s="229" t="s">
        <v>310</v>
      </c>
      <c r="IOS1517" s="229" t="s">
        <v>227</v>
      </c>
      <c r="IOW1517" s="229">
        <v>2024</v>
      </c>
      <c r="IOX1517" s="229" t="s">
        <v>57</v>
      </c>
      <c r="IOY1517" s="229" t="s">
        <v>3882</v>
      </c>
      <c r="IOZ1517" s="229">
        <v>12966330</v>
      </c>
      <c r="IPA1517" s="229" t="s">
        <v>3883</v>
      </c>
      <c r="IPB1517" s="229" t="s">
        <v>310</v>
      </c>
      <c r="IPC1517" s="229" t="s">
        <v>3884</v>
      </c>
      <c r="IPD1517" s="229" t="s">
        <v>430</v>
      </c>
      <c r="IPE1517" s="229" t="s">
        <v>52</v>
      </c>
      <c r="IPF1517" s="229" t="s">
        <v>3885</v>
      </c>
      <c r="IPH1517" s="229" t="s">
        <v>3886</v>
      </c>
      <c r="IPI1517" s="229" t="s">
        <v>386</v>
      </c>
      <c r="IPJ1517" s="229" t="s">
        <v>387</v>
      </c>
      <c r="IPK1517" s="229" t="s">
        <v>3887</v>
      </c>
      <c r="IPL1517" s="229" t="s">
        <v>1552</v>
      </c>
      <c r="IPM1517" s="229" t="s">
        <v>294</v>
      </c>
      <c r="IPN1517" s="229" t="s">
        <v>289</v>
      </c>
      <c r="IPO1517" s="229" t="s">
        <v>35</v>
      </c>
      <c r="IPP1517" s="229" t="s">
        <v>26</v>
      </c>
      <c r="IPQ1517" s="229" t="s">
        <v>78</v>
      </c>
      <c r="IPR1517" s="229" t="s">
        <v>3888</v>
      </c>
      <c r="IPS1517" s="229" t="s">
        <v>233</v>
      </c>
      <c r="IPT1517" s="229" t="s">
        <v>3889</v>
      </c>
      <c r="IPU1517" s="229" t="s">
        <v>219</v>
      </c>
      <c r="IPV1517" s="229" t="s">
        <v>220</v>
      </c>
      <c r="IPW1517" s="229" t="s">
        <v>172</v>
      </c>
      <c r="IPX1517" s="229" t="s">
        <v>310</v>
      </c>
      <c r="IPY1517" s="229" t="s">
        <v>227</v>
      </c>
      <c r="IQC1517" s="229">
        <v>2024</v>
      </c>
      <c r="IQD1517" s="229" t="s">
        <v>57</v>
      </c>
      <c r="IQE1517" s="229" t="s">
        <v>3882</v>
      </c>
      <c r="IQF1517" s="229">
        <v>12966330</v>
      </c>
      <c r="IQG1517" s="229" t="s">
        <v>3883</v>
      </c>
      <c r="IQH1517" s="229" t="s">
        <v>310</v>
      </c>
      <c r="IQI1517" s="229" t="s">
        <v>3884</v>
      </c>
      <c r="IQJ1517" s="229" t="s">
        <v>430</v>
      </c>
      <c r="IQK1517" s="229" t="s">
        <v>52</v>
      </c>
      <c r="IQL1517" s="229" t="s">
        <v>3885</v>
      </c>
      <c r="IQN1517" s="229" t="s">
        <v>3886</v>
      </c>
      <c r="IQO1517" s="229" t="s">
        <v>386</v>
      </c>
      <c r="IQP1517" s="229" t="s">
        <v>387</v>
      </c>
      <c r="IQQ1517" s="229" t="s">
        <v>3887</v>
      </c>
      <c r="IQR1517" s="229" t="s">
        <v>1552</v>
      </c>
      <c r="IQS1517" s="229" t="s">
        <v>294</v>
      </c>
      <c r="IQT1517" s="229" t="s">
        <v>289</v>
      </c>
      <c r="IQU1517" s="229" t="s">
        <v>35</v>
      </c>
      <c r="IQV1517" s="229" t="s">
        <v>26</v>
      </c>
      <c r="IQW1517" s="229" t="s">
        <v>78</v>
      </c>
      <c r="IQX1517" s="229" t="s">
        <v>3888</v>
      </c>
      <c r="IQY1517" s="229" t="s">
        <v>233</v>
      </c>
      <c r="IQZ1517" s="229" t="s">
        <v>3889</v>
      </c>
      <c r="IRA1517" s="229" t="s">
        <v>219</v>
      </c>
      <c r="IRB1517" s="229" t="s">
        <v>220</v>
      </c>
      <c r="IRC1517" s="229" t="s">
        <v>172</v>
      </c>
      <c r="IRD1517" s="229" t="s">
        <v>310</v>
      </c>
      <c r="IRE1517" s="229" t="s">
        <v>227</v>
      </c>
      <c r="IRI1517" s="229">
        <v>2024</v>
      </c>
      <c r="IRJ1517" s="229" t="s">
        <v>57</v>
      </c>
      <c r="IRK1517" s="229" t="s">
        <v>3882</v>
      </c>
      <c r="IRL1517" s="229">
        <v>12966330</v>
      </c>
      <c r="IRM1517" s="229" t="s">
        <v>3883</v>
      </c>
      <c r="IRN1517" s="229" t="s">
        <v>310</v>
      </c>
      <c r="IRO1517" s="229" t="s">
        <v>3884</v>
      </c>
      <c r="IRP1517" s="229" t="s">
        <v>430</v>
      </c>
      <c r="IRQ1517" s="229" t="s">
        <v>52</v>
      </c>
      <c r="IRR1517" s="229" t="s">
        <v>3885</v>
      </c>
      <c r="IRT1517" s="229" t="s">
        <v>3886</v>
      </c>
      <c r="IRU1517" s="229" t="s">
        <v>386</v>
      </c>
      <c r="IRV1517" s="229" t="s">
        <v>387</v>
      </c>
      <c r="IRW1517" s="229" t="s">
        <v>3887</v>
      </c>
      <c r="IRX1517" s="229" t="s">
        <v>1552</v>
      </c>
      <c r="IRY1517" s="229" t="s">
        <v>294</v>
      </c>
      <c r="IRZ1517" s="229" t="s">
        <v>289</v>
      </c>
      <c r="ISA1517" s="229" t="s">
        <v>35</v>
      </c>
      <c r="ISB1517" s="229" t="s">
        <v>26</v>
      </c>
      <c r="ISC1517" s="229" t="s">
        <v>78</v>
      </c>
      <c r="ISD1517" s="229" t="s">
        <v>3888</v>
      </c>
      <c r="ISE1517" s="229" t="s">
        <v>233</v>
      </c>
      <c r="ISF1517" s="229" t="s">
        <v>3889</v>
      </c>
      <c r="ISG1517" s="229" t="s">
        <v>219</v>
      </c>
      <c r="ISH1517" s="229" t="s">
        <v>220</v>
      </c>
      <c r="ISI1517" s="229" t="s">
        <v>172</v>
      </c>
      <c r="ISJ1517" s="229" t="s">
        <v>310</v>
      </c>
      <c r="ISK1517" s="229" t="s">
        <v>227</v>
      </c>
      <c r="ISO1517" s="229">
        <v>2024</v>
      </c>
      <c r="ISP1517" s="229" t="s">
        <v>57</v>
      </c>
      <c r="ISQ1517" s="229" t="s">
        <v>3882</v>
      </c>
      <c r="ISR1517" s="229">
        <v>12966330</v>
      </c>
      <c r="ISS1517" s="229" t="s">
        <v>3883</v>
      </c>
      <c r="IST1517" s="229" t="s">
        <v>310</v>
      </c>
      <c r="ISU1517" s="229" t="s">
        <v>3884</v>
      </c>
      <c r="ISV1517" s="229" t="s">
        <v>430</v>
      </c>
      <c r="ISW1517" s="229" t="s">
        <v>52</v>
      </c>
      <c r="ISX1517" s="229" t="s">
        <v>3885</v>
      </c>
      <c r="ISZ1517" s="229" t="s">
        <v>3886</v>
      </c>
      <c r="ITA1517" s="229" t="s">
        <v>386</v>
      </c>
      <c r="ITB1517" s="229" t="s">
        <v>387</v>
      </c>
      <c r="ITC1517" s="229" t="s">
        <v>3887</v>
      </c>
      <c r="ITD1517" s="229" t="s">
        <v>1552</v>
      </c>
      <c r="ITE1517" s="229" t="s">
        <v>294</v>
      </c>
      <c r="ITF1517" s="229" t="s">
        <v>289</v>
      </c>
      <c r="ITG1517" s="229" t="s">
        <v>35</v>
      </c>
      <c r="ITH1517" s="229" t="s">
        <v>26</v>
      </c>
      <c r="ITI1517" s="229" t="s">
        <v>78</v>
      </c>
      <c r="ITJ1517" s="229" t="s">
        <v>3888</v>
      </c>
      <c r="ITK1517" s="229" t="s">
        <v>233</v>
      </c>
      <c r="ITL1517" s="229" t="s">
        <v>3889</v>
      </c>
      <c r="ITM1517" s="229" t="s">
        <v>219</v>
      </c>
      <c r="ITN1517" s="229" t="s">
        <v>220</v>
      </c>
      <c r="ITO1517" s="229" t="s">
        <v>172</v>
      </c>
      <c r="ITP1517" s="229" t="s">
        <v>310</v>
      </c>
      <c r="ITQ1517" s="229" t="s">
        <v>227</v>
      </c>
      <c r="ITU1517" s="229">
        <v>2024</v>
      </c>
      <c r="ITV1517" s="229" t="s">
        <v>57</v>
      </c>
      <c r="ITW1517" s="229" t="s">
        <v>3882</v>
      </c>
      <c r="ITX1517" s="229">
        <v>12966330</v>
      </c>
      <c r="ITY1517" s="229" t="s">
        <v>3883</v>
      </c>
      <c r="ITZ1517" s="229" t="s">
        <v>310</v>
      </c>
      <c r="IUA1517" s="229" t="s">
        <v>3884</v>
      </c>
      <c r="IUB1517" s="229" t="s">
        <v>430</v>
      </c>
      <c r="IUC1517" s="229" t="s">
        <v>52</v>
      </c>
      <c r="IUD1517" s="229" t="s">
        <v>3885</v>
      </c>
      <c r="IUF1517" s="229" t="s">
        <v>3886</v>
      </c>
      <c r="IUG1517" s="229" t="s">
        <v>386</v>
      </c>
      <c r="IUH1517" s="229" t="s">
        <v>387</v>
      </c>
      <c r="IUI1517" s="229" t="s">
        <v>3887</v>
      </c>
      <c r="IUJ1517" s="229" t="s">
        <v>1552</v>
      </c>
      <c r="IUK1517" s="229" t="s">
        <v>294</v>
      </c>
      <c r="IUL1517" s="229" t="s">
        <v>289</v>
      </c>
      <c r="IUM1517" s="229" t="s">
        <v>35</v>
      </c>
      <c r="IUN1517" s="229" t="s">
        <v>26</v>
      </c>
      <c r="IUO1517" s="229" t="s">
        <v>78</v>
      </c>
      <c r="IUP1517" s="229" t="s">
        <v>3888</v>
      </c>
      <c r="IUQ1517" s="229" t="s">
        <v>233</v>
      </c>
      <c r="IUR1517" s="229" t="s">
        <v>3889</v>
      </c>
      <c r="IUS1517" s="229" t="s">
        <v>219</v>
      </c>
      <c r="IUT1517" s="229" t="s">
        <v>220</v>
      </c>
      <c r="IUU1517" s="229" t="s">
        <v>172</v>
      </c>
      <c r="IUV1517" s="229" t="s">
        <v>310</v>
      </c>
      <c r="IUW1517" s="229" t="s">
        <v>227</v>
      </c>
      <c r="IVA1517" s="229">
        <v>2024</v>
      </c>
      <c r="IVB1517" s="229" t="s">
        <v>57</v>
      </c>
      <c r="IVC1517" s="229" t="s">
        <v>3882</v>
      </c>
      <c r="IVD1517" s="229">
        <v>12966330</v>
      </c>
      <c r="IVE1517" s="229" t="s">
        <v>3883</v>
      </c>
      <c r="IVF1517" s="229" t="s">
        <v>310</v>
      </c>
      <c r="IVG1517" s="229" t="s">
        <v>3884</v>
      </c>
      <c r="IVH1517" s="229" t="s">
        <v>430</v>
      </c>
      <c r="IVI1517" s="229" t="s">
        <v>52</v>
      </c>
      <c r="IVJ1517" s="229" t="s">
        <v>3885</v>
      </c>
      <c r="IVL1517" s="229" t="s">
        <v>3886</v>
      </c>
      <c r="IVM1517" s="229" t="s">
        <v>386</v>
      </c>
      <c r="IVN1517" s="229" t="s">
        <v>387</v>
      </c>
      <c r="IVO1517" s="229" t="s">
        <v>3887</v>
      </c>
      <c r="IVP1517" s="229" t="s">
        <v>1552</v>
      </c>
      <c r="IVQ1517" s="229" t="s">
        <v>294</v>
      </c>
      <c r="IVR1517" s="229" t="s">
        <v>289</v>
      </c>
      <c r="IVS1517" s="229" t="s">
        <v>35</v>
      </c>
      <c r="IVT1517" s="229" t="s">
        <v>26</v>
      </c>
      <c r="IVU1517" s="229" t="s">
        <v>78</v>
      </c>
      <c r="IVV1517" s="229" t="s">
        <v>3888</v>
      </c>
      <c r="IVW1517" s="229" t="s">
        <v>233</v>
      </c>
      <c r="IVX1517" s="229" t="s">
        <v>3889</v>
      </c>
      <c r="IVY1517" s="229" t="s">
        <v>219</v>
      </c>
      <c r="IVZ1517" s="229" t="s">
        <v>220</v>
      </c>
      <c r="IWA1517" s="229" t="s">
        <v>172</v>
      </c>
      <c r="IWB1517" s="229" t="s">
        <v>310</v>
      </c>
      <c r="IWC1517" s="229" t="s">
        <v>227</v>
      </c>
      <c r="IWG1517" s="229">
        <v>2024</v>
      </c>
      <c r="IWH1517" s="229" t="s">
        <v>57</v>
      </c>
      <c r="IWI1517" s="229" t="s">
        <v>3882</v>
      </c>
      <c r="IWJ1517" s="229">
        <v>12966330</v>
      </c>
      <c r="IWK1517" s="229" t="s">
        <v>3883</v>
      </c>
      <c r="IWL1517" s="229" t="s">
        <v>310</v>
      </c>
      <c r="IWM1517" s="229" t="s">
        <v>3884</v>
      </c>
      <c r="IWN1517" s="229" t="s">
        <v>430</v>
      </c>
      <c r="IWO1517" s="229" t="s">
        <v>52</v>
      </c>
      <c r="IWP1517" s="229" t="s">
        <v>3885</v>
      </c>
      <c r="IWR1517" s="229" t="s">
        <v>3886</v>
      </c>
      <c r="IWS1517" s="229" t="s">
        <v>386</v>
      </c>
      <c r="IWT1517" s="229" t="s">
        <v>387</v>
      </c>
      <c r="IWU1517" s="229" t="s">
        <v>3887</v>
      </c>
      <c r="IWV1517" s="229" t="s">
        <v>1552</v>
      </c>
      <c r="IWW1517" s="229" t="s">
        <v>294</v>
      </c>
      <c r="IWX1517" s="229" t="s">
        <v>289</v>
      </c>
      <c r="IWY1517" s="229" t="s">
        <v>35</v>
      </c>
      <c r="IWZ1517" s="229" t="s">
        <v>26</v>
      </c>
      <c r="IXA1517" s="229" t="s">
        <v>78</v>
      </c>
      <c r="IXB1517" s="229" t="s">
        <v>3888</v>
      </c>
      <c r="IXC1517" s="229" t="s">
        <v>233</v>
      </c>
      <c r="IXD1517" s="229" t="s">
        <v>3889</v>
      </c>
      <c r="IXE1517" s="229" t="s">
        <v>219</v>
      </c>
      <c r="IXF1517" s="229" t="s">
        <v>220</v>
      </c>
      <c r="IXG1517" s="229" t="s">
        <v>172</v>
      </c>
      <c r="IXH1517" s="229" t="s">
        <v>310</v>
      </c>
      <c r="IXI1517" s="229" t="s">
        <v>227</v>
      </c>
      <c r="IXM1517" s="229">
        <v>2024</v>
      </c>
      <c r="IXN1517" s="229" t="s">
        <v>57</v>
      </c>
      <c r="IXO1517" s="229" t="s">
        <v>3882</v>
      </c>
      <c r="IXP1517" s="229">
        <v>12966330</v>
      </c>
      <c r="IXQ1517" s="229" t="s">
        <v>3883</v>
      </c>
      <c r="IXR1517" s="229" t="s">
        <v>310</v>
      </c>
      <c r="IXS1517" s="229" t="s">
        <v>3884</v>
      </c>
      <c r="IXT1517" s="229" t="s">
        <v>430</v>
      </c>
      <c r="IXU1517" s="229" t="s">
        <v>52</v>
      </c>
      <c r="IXV1517" s="229" t="s">
        <v>3885</v>
      </c>
      <c r="IXX1517" s="229" t="s">
        <v>3886</v>
      </c>
      <c r="IXY1517" s="229" t="s">
        <v>386</v>
      </c>
      <c r="IXZ1517" s="229" t="s">
        <v>387</v>
      </c>
      <c r="IYA1517" s="229" t="s">
        <v>3887</v>
      </c>
      <c r="IYB1517" s="229" t="s">
        <v>1552</v>
      </c>
      <c r="IYC1517" s="229" t="s">
        <v>294</v>
      </c>
      <c r="IYD1517" s="229" t="s">
        <v>289</v>
      </c>
      <c r="IYE1517" s="229" t="s">
        <v>35</v>
      </c>
      <c r="IYF1517" s="229" t="s">
        <v>26</v>
      </c>
      <c r="IYG1517" s="229" t="s">
        <v>78</v>
      </c>
      <c r="IYH1517" s="229" t="s">
        <v>3888</v>
      </c>
      <c r="IYI1517" s="229" t="s">
        <v>233</v>
      </c>
      <c r="IYJ1517" s="229" t="s">
        <v>3889</v>
      </c>
      <c r="IYK1517" s="229" t="s">
        <v>219</v>
      </c>
      <c r="IYL1517" s="229" t="s">
        <v>220</v>
      </c>
      <c r="IYM1517" s="229" t="s">
        <v>172</v>
      </c>
      <c r="IYN1517" s="229" t="s">
        <v>310</v>
      </c>
      <c r="IYO1517" s="229" t="s">
        <v>227</v>
      </c>
      <c r="IYS1517" s="229">
        <v>2024</v>
      </c>
      <c r="IYT1517" s="229" t="s">
        <v>57</v>
      </c>
      <c r="IYU1517" s="229" t="s">
        <v>3882</v>
      </c>
      <c r="IYV1517" s="229">
        <v>12966330</v>
      </c>
      <c r="IYW1517" s="229" t="s">
        <v>3883</v>
      </c>
      <c r="IYX1517" s="229" t="s">
        <v>310</v>
      </c>
      <c r="IYY1517" s="229" t="s">
        <v>3884</v>
      </c>
      <c r="IYZ1517" s="229" t="s">
        <v>430</v>
      </c>
      <c r="IZA1517" s="229" t="s">
        <v>52</v>
      </c>
      <c r="IZB1517" s="229" t="s">
        <v>3885</v>
      </c>
      <c r="IZD1517" s="229" t="s">
        <v>3886</v>
      </c>
      <c r="IZE1517" s="229" t="s">
        <v>386</v>
      </c>
      <c r="IZF1517" s="229" t="s">
        <v>387</v>
      </c>
      <c r="IZG1517" s="229" t="s">
        <v>3887</v>
      </c>
      <c r="IZH1517" s="229" t="s">
        <v>1552</v>
      </c>
      <c r="IZI1517" s="229" t="s">
        <v>294</v>
      </c>
      <c r="IZJ1517" s="229" t="s">
        <v>289</v>
      </c>
      <c r="IZK1517" s="229" t="s">
        <v>35</v>
      </c>
      <c r="IZL1517" s="229" t="s">
        <v>26</v>
      </c>
      <c r="IZM1517" s="229" t="s">
        <v>78</v>
      </c>
      <c r="IZN1517" s="229" t="s">
        <v>3888</v>
      </c>
      <c r="IZO1517" s="229" t="s">
        <v>233</v>
      </c>
      <c r="IZP1517" s="229" t="s">
        <v>3889</v>
      </c>
      <c r="IZQ1517" s="229" t="s">
        <v>219</v>
      </c>
      <c r="IZR1517" s="229" t="s">
        <v>220</v>
      </c>
      <c r="IZS1517" s="229" t="s">
        <v>172</v>
      </c>
      <c r="IZT1517" s="229" t="s">
        <v>310</v>
      </c>
      <c r="IZU1517" s="229" t="s">
        <v>227</v>
      </c>
      <c r="IZY1517" s="229">
        <v>2024</v>
      </c>
      <c r="IZZ1517" s="229" t="s">
        <v>57</v>
      </c>
      <c r="JAA1517" s="229" t="s">
        <v>3882</v>
      </c>
      <c r="JAB1517" s="229">
        <v>12966330</v>
      </c>
      <c r="JAC1517" s="229" t="s">
        <v>3883</v>
      </c>
      <c r="JAD1517" s="229" t="s">
        <v>310</v>
      </c>
      <c r="JAE1517" s="229" t="s">
        <v>3884</v>
      </c>
      <c r="JAF1517" s="229" t="s">
        <v>430</v>
      </c>
      <c r="JAG1517" s="229" t="s">
        <v>52</v>
      </c>
      <c r="JAH1517" s="229" t="s">
        <v>3885</v>
      </c>
      <c r="JAJ1517" s="229" t="s">
        <v>3886</v>
      </c>
      <c r="JAK1517" s="229" t="s">
        <v>386</v>
      </c>
      <c r="JAL1517" s="229" t="s">
        <v>387</v>
      </c>
      <c r="JAM1517" s="229" t="s">
        <v>3887</v>
      </c>
      <c r="JAN1517" s="229" t="s">
        <v>1552</v>
      </c>
      <c r="JAO1517" s="229" t="s">
        <v>294</v>
      </c>
      <c r="JAP1517" s="229" t="s">
        <v>289</v>
      </c>
      <c r="JAQ1517" s="229" t="s">
        <v>35</v>
      </c>
      <c r="JAR1517" s="229" t="s">
        <v>26</v>
      </c>
      <c r="JAS1517" s="229" t="s">
        <v>78</v>
      </c>
      <c r="JAT1517" s="229" t="s">
        <v>3888</v>
      </c>
      <c r="JAU1517" s="229" t="s">
        <v>233</v>
      </c>
      <c r="JAV1517" s="229" t="s">
        <v>3889</v>
      </c>
      <c r="JAW1517" s="229" t="s">
        <v>219</v>
      </c>
      <c r="JAX1517" s="229" t="s">
        <v>220</v>
      </c>
      <c r="JAY1517" s="229" t="s">
        <v>172</v>
      </c>
      <c r="JAZ1517" s="229" t="s">
        <v>310</v>
      </c>
      <c r="JBA1517" s="229" t="s">
        <v>227</v>
      </c>
      <c r="JBE1517" s="229">
        <v>2024</v>
      </c>
      <c r="JBF1517" s="229" t="s">
        <v>57</v>
      </c>
      <c r="JBG1517" s="229" t="s">
        <v>3882</v>
      </c>
      <c r="JBH1517" s="229">
        <v>12966330</v>
      </c>
      <c r="JBI1517" s="229" t="s">
        <v>3883</v>
      </c>
      <c r="JBJ1517" s="229" t="s">
        <v>310</v>
      </c>
      <c r="JBK1517" s="229" t="s">
        <v>3884</v>
      </c>
      <c r="JBL1517" s="229" t="s">
        <v>430</v>
      </c>
      <c r="JBM1517" s="229" t="s">
        <v>52</v>
      </c>
      <c r="JBN1517" s="229" t="s">
        <v>3885</v>
      </c>
      <c r="JBP1517" s="229" t="s">
        <v>3886</v>
      </c>
      <c r="JBQ1517" s="229" t="s">
        <v>386</v>
      </c>
      <c r="JBR1517" s="229" t="s">
        <v>387</v>
      </c>
      <c r="JBS1517" s="229" t="s">
        <v>3887</v>
      </c>
      <c r="JBT1517" s="229" t="s">
        <v>1552</v>
      </c>
      <c r="JBU1517" s="229" t="s">
        <v>294</v>
      </c>
      <c r="JBV1517" s="229" t="s">
        <v>289</v>
      </c>
      <c r="JBW1517" s="229" t="s">
        <v>35</v>
      </c>
      <c r="JBX1517" s="229" t="s">
        <v>26</v>
      </c>
      <c r="JBY1517" s="229" t="s">
        <v>78</v>
      </c>
      <c r="JBZ1517" s="229" t="s">
        <v>3888</v>
      </c>
      <c r="JCA1517" s="229" t="s">
        <v>233</v>
      </c>
      <c r="JCB1517" s="229" t="s">
        <v>3889</v>
      </c>
      <c r="JCC1517" s="229" t="s">
        <v>219</v>
      </c>
      <c r="JCD1517" s="229" t="s">
        <v>220</v>
      </c>
      <c r="JCE1517" s="229" t="s">
        <v>172</v>
      </c>
      <c r="JCF1517" s="229" t="s">
        <v>310</v>
      </c>
      <c r="JCG1517" s="229" t="s">
        <v>227</v>
      </c>
      <c r="JCK1517" s="229">
        <v>2024</v>
      </c>
      <c r="JCL1517" s="229" t="s">
        <v>57</v>
      </c>
      <c r="JCM1517" s="229" t="s">
        <v>3882</v>
      </c>
      <c r="JCN1517" s="229">
        <v>12966330</v>
      </c>
      <c r="JCO1517" s="229" t="s">
        <v>3883</v>
      </c>
      <c r="JCP1517" s="229" t="s">
        <v>310</v>
      </c>
      <c r="JCQ1517" s="229" t="s">
        <v>3884</v>
      </c>
      <c r="JCR1517" s="229" t="s">
        <v>430</v>
      </c>
      <c r="JCS1517" s="229" t="s">
        <v>52</v>
      </c>
      <c r="JCT1517" s="229" t="s">
        <v>3885</v>
      </c>
      <c r="JCV1517" s="229" t="s">
        <v>3886</v>
      </c>
      <c r="JCW1517" s="229" t="s">
        <v>386</v>
      </c>
      <c r="JCX1517" s="229" t="s">
        <v>387</v>
      </c>
      <c r="JCY1517" s="229" t="s">
        <v>3887</v>
      </c>
      <c r="JCZ1517" s="229" t="s">
        <v>1552</v>
      </c>
      <c r="JDA1517" s="229" t="s">
        <v>294</v>
      </c>
      <c r="JDB1517" s="229" t="s">
        <v>289</v>
      </c>
      <c r="JDC1517" s="229" t="s">
        <v>35</v>
      </c>
      <c r="JDD1517" s="229" t="s">
        <v>26</v>
      </c>
      <c r="JDE1517" s="229" t="s">
        <v>78</v>
      </c>
      <c r="JDF1517" s="229" t="s">
        <v>3888</v>
      </c>
      <c r="JDG1517" s="229" t="s">
        <v>233</v>
      </c>
      <c r="JDH1517" s="229" t="s">
        <v>3889</v>
      </c>
      <c r="JDI1517" s="229" t="s">
        <v>219</v>
      </c>
      <c r="JDJ1517" s="229" t="s">
        <v>220</v>
      </c>
      <c r="JDK1517" s="229" t="s">
        <v>172</v>
      </c>
      <c r="JDL1517" s="229" t="s">
        <v>310</v>
      </c>
      <c r="JDM1517" s="229" t="s">
        <v>227</v>
      </c>
      <c r="JDQ1517" s="229">
        <v>2024</v>
      </c>
      <c r="JDR1517" s="229" t="s">
        <v>57</v>
      </c>
      <c r="JDS1517" s="229" t="s">
        <v>3882</v>
      </c>
      <c r="JDT1517" s="229">
        <v>12966330</v>
      </c>
      <c r="JDU1517" s="229" t="s">
        <v>3883</v>
      </c>
      <c r="JDV1517" s="229" t="s">
        <v>310</v>
      </c>
      <c r="JDW1517" s="229" t="s">
        <v>3884</v>
      </c>
      <c r="JDX1517" s="229" t="s">
        <v>430</v>
      </c>
      <c r="JDY1517" s="229" t="s">
        <v>52</v>
      </c>
      <c r="JDZ1517" s="229" t="s">
        <v>3885</v>
      </c>
      <c r="JEB1517" s="229" t="s">
        <v>3886</v>
      </c>
      <c r="JEC1517" s="229" t="s">
        <v>386</v>
      </c>
      <c r="JED1517" s="229" t="s">
        <v>387</v>
      </c>
      <c r="JEE1517" s="229" t="s">
        <v>3887</v>
      </c>
      <c r="JEF1517" s="229" t="s">
        <v>1552</v>
      </c>
      <c r="JEG1517" s="229" t="s">
        <v>294</v>
      </c>
      <c r="JEH1517" s="229" t="s">
        <v>289</v>
      </c>
      <c r="JEI1517" s="229" t="s">
        <v>35</v>
      </c>
      <c r="JEJ1517" s="229" t="s">
        <v>26</v>
      </c>
      <c r="JEK1517" s="229" t="s">
        <v>78</v>
      </c>
      <c r="JEL1517" s="229" t="s">
        <v>3888</v>
      </c>
      <c r="JEM1517" s="229" t="s">
        <v>233</v>
      </c>
      <c r="JEN1517" s="229" t="s">
        <v>3889</v>
      </c>
      <c r="JEO1517" s="229" t="s">
        <v>219</v>
      </c>
      <c r="JEP1517" s="229" t="s">
        <v>220</v>
      </c>
      <c r="JEQ1517" s="229" t="s">
        <v>172</v>
      </c>
      <c r="JER1517" s="229" t="s">
        <v>310</v>
      </c>
      <c r="JES1517" s="229" t="s">
        <v>227</v>
      </c>
      <c r="JEW1517" s="229">
        <v>2024</v>
      </c>
      <c r="JEX1517" s="229" t="s">
        <v>57</v>
      </c>
      <c r="JEY1517" s="229" t="s">
        <v>3882</v>
      </c>
      <c r="JEZ1517" s="229">
        <v>12966330</v>
      </c>
      <c r="JFA1517" s="229" t="s">
        <v>3883</v>
      </c>
      <c r="JFB1517" s="229" t="s">
        <v>310</v>
      </c>
      <c r="JFC1517" s="229" t="s">
        <v>3884</v>
      </c>
      <c r="JFD1517" s="229" t="s">
        <v>430</v>
      </c>
      <c r="JFE1517" s="229" t="s">
        <v>52</v>
      </c>
      <c r="JFF1517" s="229" t="s">
        <v>3885</v>
      </c>
      <c r="JFH1517" s="229" t="s">
        <v>3886</v>
      </c>
      <c r="JFI1517" s="229" t="s">
        <v>386</v>
      </c>
      <c r="JFJ1517" s="229" t="s">
        <v>387</v>
      </c>
      <c r="JFK1517" s="229" t="s">
        <v>3887</v>
      </c>
      <c r="JFL1517" s="229" t="s">
        <v>1552</v>
      </c>
      <c r="JFM1517" s="229" t="s">
        <v>294</v>
      </c>
      <c r="JFN1517" s="229" t="s">
        <v>289</v>
      </c>
      <c r="JFO1517" s="229" t="s">
        <v>35</v>
      </c>
      <c r="JFP1517" s="229" t="s">
        <v>26</v>
      </c>
      <c r="JFQ1517" s="229" t="s">
        <v>78</v>
      </c>
      <c r="JFR1517" s="229" t="s">
        <v>3888</v>
      </c>
      <c r="JFS1517" s="229" t="s">
        <v>233</v>
      </c>
      <c r="JFT1517" s="229" t="s">
        <v>3889</v>
      </c>
      <c r="JFU1517" s="229" t="s">
        <v>219</v>
      </c>
      <c r="JFV1517" s="229" t="s">
        <v>220</v>
      </c>
      <c r="JFW1517" s="229" t="s">
        <v>172</v>
      </c>
      <c r="JFX1517" s="229" t="s">
        <v>310</v>
      </c>
      <c r="JFY1517" s="229" t="s">
        <v>227</v>
      </c>
      <c r="JGC1517" s="229">
        <v>2024</v>
      </c>
      <c r="JGD1517" s="229" t="s">
        <v>57</v>
      </c>
      <c r="JGE1517" s="229" t="s">
        <v>3882</v>
      </c>
      <c r="JGF1517" s="229">
        <v>12966330</v>
      </c>
      <c r="JGG1517" s="229" t="s">
        <v>3883</v>
      </c>
      <c r="JGH1517" s="229" t="s">
        <v>310</v>
      </c>
      <c r="JGI1517" s="229" t="s">
        <v>3884</v>
      </c>
      <c r="JGJ1517" s="229" t="s">
        <v>430</v>
      </c>
      <c r="JGK1517" s="229" t="s">
        <v>52</v>
      </c>
      <c r="JGL1517" s="229" t="s">
        <v>3885</v>
      </c>
      <c r="JGN1517" s="229" t="s">
        <v>3886</v>
      </c>
      <c r="JGO1517" s="229" t="s">
        <v>386</v>
      </c>
      <c r="JGP1517" s="229" t="s">
        <v>387</v>
      </c>
      <c r="JGQ1517" s="229" t="s">
        <v>3887</v>
      </c>
      <c r="JGR1517" s="229" t="s">
        <v>1552</v>
      </c>
      <c r="JGS1517" s="229" t="s">
        <v>294</v>
      </c>
      <c r="JGT1517" s="229" t="s">
        <v>289</v>
      </c>
      <c r="JGU1517" s="229" t="s">
        <v>35</v>
      </c>
      <c r="JGV1517" s="229" t="s">
        <v>26</v>
      </c>
      <c r="JGW1517" s="229" t="s">
        <v>78</v>
      </c>
      <c r="JGX1517" s="229" t="s">
        <v>3888</v>
      </c>
      <c r="JGY1517" s="229" t="s">
        <v>233</v>
      </c>
      <c r="JGZ1517" s="229" t="s">
        <v>3889</v>
      </c>
      <c r="JHA1517" s="229" t="s">
        <v>219</v>
      </c>
      <c r="JHB1517" s="229" t="s">
        <v>220</v>
      </c>
      <c r="JHC1517" s="229" t="s">
        <v>172</v>
      </c>
      <c r="JHD1517" s="229" t="s">
        <v>310</v>
      </c>
      <c r="JHE1517" s="229" t="s">
        <v>227</v>
      </c>
      <c r="JHI1517" s="229">
        <v>2024</v>
      </c>
      <c r="JHJ1517" s="229" t="s">
        <v>57</v>
      </c>
      <c r="JHK1517" s="229" t="s">
        <v>3882</v>
      </c>
      <c r="JHL1517" s="229">
        <v>12966330</v>
      </c>
      <c r="JHM1517" s="229" t="s">
        <v>3883</v>
      </c>
      <c r="JHN1517" s="229" t="s">
        <v>310</v>
      </c>
      <c r="JHO1517" s="229" t="s">
        <v>3884</v>
      </c>
      <c r="JHP1517" s="229" t="s">
        <v>430</v>
      </c>
      <c r="JHQ1517" s="229" t="s">
        <v>52</v>
      </c>
      <c r="JHR1517" s="229" t="s">
        <v>3885</v>
      </c>
      <c r="JHT1517" s="229" t="s">
        <v>3886</v>
      </c>
      <c r="JHU1517" s="229" t="s">
        <v>386</v>
      </c>
      <c r="JHV1517" s="229" t="s">
        <v>387</v>
      </c>
      <c r="JHW1517" s="229" t="s">
        <v>3887</v>
      </c>
      <c r="JHX1517" s="229" t="s">
        <v>1552</v>
      </c>
      <c r="JHY1517" s="229" t="s">
        <v>294</v>
      </c>
      <c r="JHZ1517" s="229" t="s">
        <v>289</v>
      </c>
      <c r="JIA1517" s="229" t="s">
        <v>35</v>
      </c>
      <c r="JIB1517" s="229" t="s">
        <v>26</v>
      </c>
      <c r="JIC1517" s="229" t="s">
        <v>78</v>
      </c>
      <c r="JID1517" s="229" t="s">
        <v>3888</v>
      </c>
      <c r="JIE1517" s="229" t="s">
        <v>233</v>
      </c>
      <c r="JIF1517" s="229" t="s">
        <v>3889</v>
      </c>
      <c r="JIG1517" s="229" t="s">
        <v>219</v>
      </c>
      <c r="JIH1517" s="229" t="s">
        <v>220</v>
      </c>
      <c r="JII1517" s="229" t="s">
        <v>172</v>
      </c>
      <c r="JIJ1517" s="229" t="s">
        <v>310</v>
      </c>
      <c r="JIK1517" s="229" t="s">
        <v>227</v>
      </c>
      <c r="JIO1517" s="229">
        <v>2024</v>
      </c>
      <c r="JIP1517" s="229" t="s">
        <v>57</v>
      </c>
      <c r="JIQ1517" s="229" t="s">
        <v>3882</v>
      </c>
      <c r="JIR1517" s="229">
        <v>12966330</v>
      </c>
      <c r="JIS1517" s="229" t="s">
        <v>3883</v>
      </c>
      <c r="JIT1517" s="229" t="s">
        <v>310</v>
      </c>
      <c r="JIU1517" s="229" t="s">
        <v>3884</v>
      </c>
      <c r="JIV1517" s="229" t="s">
        <v>430</v>
      </c>
      <c r="JIW1517" s="229" t="s">
        <v>52</v>
      </c>
      <c r="JIX1517" s="229" t="s">
        <v>3885</v>
      </c>
      <c r="JIZ1517" s="229" t="s">
        <v>3886</v>
      </c>
      <c r="JJA1517" s="229" t="s">
        <v>386</v>
      </c>
      <c r="JJB1517" s="229" t="s">
        <v>387</v>
      </c>
      <c r="JJC1517" s="229" t="s">
        <v>3887</v>
      </c>
      <c r="JJD1517" s="229" t="s">
        <v>1552</v>
      </c>
      <c r="JJE1517" s="229" t="s">
        <v>294</v>
      </c>
      <c r="JJF1517" s="229" t="s">
        <v>289</v>
      </c>
      <c r="JJG1517" s="229" t="s">
        <v>35</v>
      </c>
      <c r="JJH1517" s="229" t="s">
        <v>26</v>
      </c>
      <c r="JJI1517" s="229" t="s">
        <v>78</v>
      </c>
      <c r="JJJ1517" s="229" t="s">
        <v>3888</v>
      </c>
      <c r="JJK1517" s="229" t="s">
        <v>233</v>
      </c>
      <c r="JJL1517" s="229" t="s">
        <v>3889</v>
      </c>
      <c r="JJM1517" s="229" t="s">
        <v>219</v>
      </c>
      <c r="JJN1517" s="229" t="s">
        <v>220</v>
      </c>
      <c r="JJO1517" s="229" t="s">
        <v>172</v>
      </c>
      <c r="JJP1517" s="229" t="s">
        <v>310</v>
      </c>
      <c r="JJQ1517" s="229" t="s">
        <v>227</v>
      </c>
      <c r="JJU1517" s="229">
        <v>2024</v>
      </c>
      <c r="JJV1517" s="229" t="s">
        <v>57</v>
      </c>
      <c r="JJW1517" s="229" t="s">
        <v>3882</v>
      </c>
      <c r="JJX1517" s="229">
        <v>12966330</v>
      </c>
      <c r="JJY1517" s="229" t="s">
        <v>3883</v>
      </c>
      <c r="JJZ1517" s="229" t="s">
        <v>310</v>
      </c>
      <c r="JKA1517" s="229" t="s">
        <v>3884</v>
      </c>
      <c r="JKB1517" s="229" t="s">
        <v>430</v>
      </c>
      <c r="JKC1517" s="229" t="s">
        <v>52</v>
      </c>
      <c r="JKD1517" s="229" t="s">
        <v>3885</v>
      </c>
      <c r="JKF1517" s="229" t="s">
        <v>3886</v>
      </c>
      <c r="JKG1517" s="229" t="s">
        <v>386</v>
      </c>
      <c r="JKH1517" s="229" t="s">
        <v>387</v>
      </c>
      <c r="JKI1517" s="229" t="s">
        <v>3887</v>
      </c>
      <c r="JKJ1517" s="229" t="s">
        <v>1552</v>
      </c>
      <c r="JKK1517" s="229" t="s">
        <v>294</v>
      </c>
      <c r="JKL1517" s="229" t="s">
        <v>289</v>
      </c>
      <c r="JKM1517" s="229" t="s">
        <v>35</v>
      </c>
      <c r="JKN1517" s="229" t="s">
        <v>26</v>
      </c>
      <c r="JKO1517" s="229" t="s">
        <v>78</v>
      </c>
      <c r="JKP1517" s="229" t="s">
        <v>3888</v>
      </c>
      <c r="JKQ1517" s="229" t="s">
        <v>233</v>
      </c>
      <c r="JKR1517" s="229" t="s">
        <v>3889</v>
      </c>
      <c r="JKS1517" s="229" t="s">
        <v>219</v>
      </c>
      <c r="JKT1517" s="229" t="s">
        <v>220</v>
      </c>
      <c r="JKU1517" s="229" t="s">
        <v>172</v>
      </c>
      <c r="JKV1517" s="229" t="s">
        <v>310</v>
      </c>
      <c r="JKW1517" s="229" t="s">
        <v>227</v>
      </c>
      <c r="JLA1517" s="229">
        <v>2024</v>
      </c>
      <c r="JLB1517" s="229" t="s">
        <v>57</v>
      </c>
      <c r="JLC1517" s="229" t="s">
        <v>3882</v>
      </c>
      <c r="JLD1517" s="229">
        <v>12966330</v>
      </c>
      <c r="JLE1517" s="229" t="s">
        <v>3883</v>
      </c>
      <c r="JLF1517" s="229" t="s">
        <v>310</v>
      </c>
      <c r="JLG1517" s="229" t="s">
        <v>3884</v>
      </c>
      <c r="JLH1517" s="229" t="s">
        <v>430</v>
      </c>
      <c r="JLI1517" s="229" t="s">
        <v>52</v>
      </c>
      <c r="JLJ1517" s="229" t="s">
        <v>3885</v>
      </c>
      <c r="JLL1517" s="229" t="s">
        <v>3886</v>
      </c>
      <c r="JLM1517" s="229" t="s">
        <v>386</v>
      </c>
      <c r="JLN1517" s="229" t="s">
        <v>387</v>
      </c>
      <c r="JLO1517" s="229" t="s">
        <v>3887</v>
      </c>
      <c r="JLP1517" s="229" t="s">
        <v>1552</v>
      </c>
      <c r="JLQ1517" s="229" t="s">
        <v>294</v>
      </c>
      <c r="JLR1517" s="229" t="s">
        <v>289</v>
      </c>
      <c r="JLS1517" s="229" t="s">
        <v>35</v>
      </c>
      <c r="JLT1517" s="229" t="s">
        <v>26</v>
      </c>
      <c r="JLU1517" s="229" t="s">
        <v>78</v>
      </c>
      <c r="JLV1517" s="229" t="s">
        <v>3888</v>
      </c>
      <c r="JLW1517" s="229" t="s">
        <v>233</v>
      </c>
      <c r="JLX1517" s="229" t="s">
        <v>3889</v>
      </c>
      <c r="JLY1517" s="229" t="s">
        <v>219</v>
      </c>
      <c r="JLZ1517" s="229" t="s">
        <v>220</v>
      </c>
      <c r="JMA1517" s="229" t="s">
        <v>172</v>
      </c>
      <c r="JMB1517" s="229" t="s">
        <v>310</v>
      </c>
      <c r="JMC1517" s="229" t="s">
        <v>227</v>
      </c>
      <c r="JMG1517" s="229">
        <v>2024</v>
      </c>
      <c r="JMH1517" s="229" t="s">
        <v>57</v>
      </c>
      <c r="JMI1517" s="229" t="s">
        <v>3882</v>
      </c>
      <c r="JMJ1517" s="229">
        <v>12966330</v>
      </c>
      <c r="JMK1517" s="229" t="s">
        <v>3883</v>
      </c>
      <c r="JML1517" s="229" t="s">
        <v>310</v>
      </c>
      <c r="JMM1517" s="229" t="s">
        <v>3884</v>
      </c>
      <c r="JMN1517" s="229" t="s">
        <v>430</v>
      </c>
      <c r="JMO1517" s="229" t="s">
        <v>52</v>
      </c>
      <c r="JMP1517" s="229" t="s">
        <v>3885</v>
      </c>
      <c r="JMR1517" s="229" t="s">
        <v>3886</v>
      </c>
      <c r="JMS1517" s="229" t="s">
        <v>386</v>
      </c>
      <c r="JMT1517" s="229" t="s">
        <v>387</v>
      </c>
      <c r="JMU1517" s="229" t="s">
        <v>3887</v>
      </c>
      <c r="JMV1517" s="229" t="s">
        <v>1552</v>
      </c>
      <c r="JMW1517" s="229" t="s">
        <v>294</v>
      </c>
      <c r="JMX1517" s="229" t="s">
        <v>289</v>
      </c>
      <c r="JMY1517" s="229" t="s">
        <v>35</v>
      </c>
      <c r="JMZ1517" s="229" t="s">
        <v>26</v>
      </c>
      <c r="JNA1517" s="229" t="s">
        <v>78</v>
      </c>
      <c r="JNB1517" s="229" t="s">
        <v>3888</v>
      </c>
      <c r="JNC1517" s="229" t="s">
        <v>233</v>
      </c>
      <c r="JND1517" s="229" t="s">
        <v>3889</v>
      </c>
      <c r="JNE1517" s="229" t="s">
        <v>219</v>
      </c>
      <c r="JNF1517" s="229" t="s">
        <v>220</v>
      </c>
      <c r="JNG1517" s="229" t="s">
        <v>172</v>
      </c>
      <c r="JNH1517" s="229" t="s">
        <v>310</v>
      </c>
      <c r="JNI1517" s="229" t="s">
        <v>227</v>
      </c>
      <c r="JNM1517" s="229">
        <v>2024</v>
      </c>
      <c r="JNN1517" s="229" t="s">
        <v>57</v>
      </c>
      <c r="JNO1517" s="229" t="s">
        <v>3882</v>
      </c>
      <c r="JNP1517" s="229">
        <v>12966330</v>
      </c>
      <c r="JNQ1517" s="229" t="s">
        <v>3883</v>
      </c>
      <c r="JNR1517" s="229" t="s">
        <v>310</v>
      </c>
      <c r="JNS1517" s="229" t="s">
        <v>3884</v>
      </c>
      <c r="JNT1517" s="229" t="s">
        <v>430</v>
      </c>
      <c r="JNU1517" s="229" t="s">
        <v>52</v>
      </c>
      <c r="JNV1517" s="229" t="s">
        <v>3885</v>
      </c>
      <c r="JNX1517" s="229" t="s">
        <v>3886</v>
      </c>
      <c r="JNY1517" s="229" t="s">
        <v>386</v>
      </c>
      <c r="JNZ1517" s="229" t="s">
        <v>387</v>
      </c>
      <c r="JOA1517" s="229" t="s">
        <v>3887</v>
      </c>
      <c r="JOB1517" s="229" t="s">
        <v>1552</v>
      </c>
      <c r="JOC1517" s="229" t="s">
        <v>294</v>
      </c>
      <c r="JOD1517" s="229" t="s">
        <v>289</v>
      </c>
      <c r="JOE1517" s="229" t="s">
        <v>35</v>
      </c>
      <c r="JOF1517" s="229" t="s">
        <v>26</v>
      </c>
      <c r="JOG1517" s="229" t="s">
        <v>78</v>
      </c>
      <c r="JOH1517" s="229" t="s">
        <v>3888</v>
      </c>
      <c r="JOI1517" s="229" t="s">
        <v>233</v>
      </c>
      <c r="JOJ1517" s="229" t="s">
        <v>3889</v>
      </c>
      <c r="JOK1517" s="229" t="s">
        <v>219</v>
      </c>
      <c r="JOL1517" s="229" t="s">
        <v>220</v>
      </c>
      <c r="JOM1517" s="229" t="s">
        <v>172</v>
      </c>
      <c r="JON1517" s="229" t="s">
        <v>310</v>
      </c>
      <c r="JOO1517" s="229" t="s">
        <v>227</v>
      </c>
      <c r="JOS1517" s="229">
        <v>2024</v>
      </c>
      <c r="JOT1517" s="229" t="s">
        <v>57</v>
      </c>
      <c r="JOU1517" s="229" t="s">
        <v>3882</v>
      </c>
      <c r="JOV1517" s="229">
        <v>12966330</v>
      </c>
      <c r="JOW1517" s="229" t="s">
        <v>3883</v>
      </c>
      <c r="JOX1517" s="229" t="s">
        <v>310</v>
      </c>
      <c r="JOY1517" s="229" t="s">
        <v>3884</v>
      </c>
      <c r="JOZ1517" s="229" t="s">
        <v>430</v>
      </c>
      <c r="JPA1517" s="229" t="s">
        <v>52</v>
      </c>
      <c r="JPB1517" s="229" t="s">
        <v>3885</v>
      </c>
      <c r="JPD1517" s="229" t="s">
        <v>3886</v>
      </c>
      <c r="JPE1517" s="229" t="s">
        <v>386</v>
      </c>
      <c r="JPF1517" s="229" t="s">
        <v>387</v>
      </c>
      <c r="JPG1517" s="229" t="s">
        <v>3887</v>
      </c>
      <c r="JPH1517" s="229" t="s">
        <v>1552</v>
      </c>
      <c r="JPI1517" s="229" t="s">
        <v>294</v>
      </c>
      <c r="JPJ1517" s="229" t="s">
        <v>289</v>
      </c>
      <c r="JPK1517" s="229" t="s">
        <v>35</v>
      </c>
      <c r="JPL1517" s="229" t="s">
        <v>26</v>
      </c>
      <c r="JPM1517" s="229" t="s">
        <v>78</v>
      </c>
      <c r="JPN1517" s="229" t="s">
        <v>3888</v>
      </c>
      <c r="JPO1517" s="229" t="s">
        <v>233</v>
      </c>
      <c r="JPP1517" s="229" t="s">
        <v>3889</v>
      </c>
      <c r="JPQ1517" s="229" t="s">
        <v>219</v>
      </c>
      <c r="JPR1517" s="229" t="s">
        <v>220</v>
      </c>
      <c r="JPS1517" s="229" t="s">
        <v>172</v>
      </c>
      <c r="JPT1517" s="229" t="s">
        <v>310</v>
      </c>
      <c r="JPU1517" s="229" t="s">
        <v>227</v>
      </c>
      <c r="JPY1517" s="229">
        <v>2024</v>
      </c>
      <c r="JPZ1517" s="229" t="s">
        <v>57</v>
      </c>
      <c r="JQA1517" s="229" t="s">
        <v>3882</v>
      </c>
      <c r="JQB1517" s="229">
        <v>12966330</v>
      </c>
      <c r="JQC1517" s="229" t="s">
        <v>3883</v>
      </c>
      <c r="JQD1517" s="229" t="s">
        <v>310</v>
      </c>
      <c r="JQE1517" s="229" t="s">
        <v>3884</v>
      </c>
      <c r="JQF1517" s="229" t="s">
        <v>430</v>
      </c>
      <c r="JQG1517" s="229" t="s">
        <v>52</v>
      </c>
      <c r="JQH1517" s="229" t="s">
        <v>3885</v>
      </c>
      <c r="JQJ1517" s="229" t="s">
        <v>3886</v>
      </c>
      <c r="JQK1517" s="229" t="s">
        <v>386</v>
      </c>
      <c r="JQL1517" s="229" t="s">
        <v>387</v>
      </c>
      <c r="JQM1517" s="229" t="s">
        <v>3887</v>
      </c>
      <c r="JQN1517" s="229" t="s">
        <v>1552</v>
      </c>
      <c r="JQO1517" s="229" t="s">
        <v>294</v>
      </c>
      <c r="JQP1517" s="229" t="s">
        <v>289</v>
      </c>
      <c r="JQQ1517" s="229" t="s">
        <v>35</v>
      </c>
      <c r="JQR1517" s="229" t="s">
        <v>26</v>
      </c>
      <c r="JQS1517" s="229" t="s">
        <v>78</v>
      </c>
      <c r="JQT1517" s="229" t="s">
        <v>3888</v>
      </c>
      <c r="JQU1517" s="229" t="s">
        <v>233</v>
      </c>
      <c r="JQV1517" s="229" t="s">
        <v>3889</v>
      </c>
      <c r="JQW1517" s="229" t="s">
        <v>219</v>
      </c>
      <c r="JQX1517" s="229" t="s">
        <v>220</v>
      </c>
      <c r="JQY1517" s="229" t="s">
        <v>172</v>
      </c>
      <c r="JQZ1517" s="229" t="s">
        <v>310</v>
      </c>
      <c r="JRA1517" s="229" t="s">
        <v>227</v>
      </c>
      <c r="JRE1517" s="229">
        <v>2024</v>
      </c>
      <c r="JRF1517" s="229" t="s">
        <v>57</v>
      </c>
      <c r="JRG1517" s="229" t="s">
        <v>3882</v>
      </c>
      <c r="JRH1517" s="229">
        <v>12966330</v>
      </c>
      <c r="JRI1517" s="229" t="s">
        <v>3883</v>
      </c>
      <c r="JRJ1517" s="229" t="s">
        <v>310</v>
      </c>
      <c r="JRK1517" s="229" t="s">
        <v>3884</v>
      </c>
      <c r="JRL1517" s="229" t="s">
        <v>430</v>
      </c>
      <c r="JRM1517" s="229" t="s">
        <v>52</v>
      </c>
      <c r="JRN1517" s="229" t="s">
        <v>3885</v>
      </c>
      <c r="JRP1517" s="229" t="s">
        <v>3886</v>
      </c>
      <c r="JRQ1517" s="229" t="s">
        <v>386</v>
      </c>
      <c r="JRR1517" s="229" t="s">
        <v>387</v>
      </c>
      <c r="JRS1517" s="229" t="s">
        <v>3887</v>
      </c>
      <c r="JRT1517" s="229" t="s">
        <v>1552</v>
      </c>
      <c r="JRU1517" s="229" t="s">
        <v>294</v>
      </c>
      <c r="JRV1517" s="229" t="s">
        <v>289</v>
      </c>
      <c r="JRW1517" s="229" t="s">
        <v>35</v>
      </c>
      <c r="JRX1517" s="229" t="s">
        <v>26</v>
      </c>
      <c r="JRY1517" s="229" t="s">
        <v>78</v>
      </c>
      <c r="JRZ1517" s="229" t="s">
        <v>3888</v>
      </c>
      <c r="JSA1517" s="229" t="s">
        <v>233</v>
      </c>
      <c r="JSB1517" s="229" t="s">
        <v>3889</v>
      </c>
      <c r="JSC1517" s="229" t="s">
        <v>219</v>
      </c>
      <c r="JSD1517" s="229" t="s">
        <v>220</v>
      </c>
      <c r="JSE1517" s="229" t="s">
        <v>172</v>
      </c>
      <c r="JSF1517" s="229" t="s">
        <v>310</v>
      </c>
      <c r="JSG1517" s="229" t="s">
        <v>227</v>
      </c>
      <c r="JSK1517" s="229">
        <v>2024</v>
      </c>
      <c r="JSL1517" s="229" t="s">
        <v>57</v>
      </c>
      <c r="JSM1517" s="229" t="s">
        <v>3882</v>
      </c>
      <c r="JSN1517" s="229">
        <v>12966330</v>
      </c>
      <c r="JSO1517" s="229" t="s">
        <v>3883</v>
      </c>
      <c r="JSP1517" s="229" t="s">
        <v>310</v>
      </c>
      <c r="JSQ1517" s="229" t="s">
        <v>3884</v>
      </c>
      <c r="JSR1517" s="229" t="s">
        <v>430</v>
      </c>
      <c r="JSS1517" s="229" t="s">
        <v>52</v>
      </c>
      <c r="JST1517" s="229" t="s">
        <v>3885</v>
      </c>
      <c r="JSV1517" s="229" t="s">
        <v>3886</v>
      </c>
      <c r="JSW1517" s="229" t="s">
        <v>386</v>
      </c>
      <c r="JSX1517" s="229" t="s">
        <v>387</v>
      </c>
      <c r="JSY1517" s="229" t="s">
        <v>3887</v>
      </c>
      <c r="JSZ1517" s="229" t="s">
        <v>1552</v>
      </c>
      <c r="JTA1517" s="229" t="s">
        <v>294</v>
      </c>
      <c r="JTB1517" s="229" t="s">
        <v>289</v>
      </c>
      <c r="JTC1517" s="229" t="s">
        <v>35</v>
      </c>
      <c r="JTD1517" s="229" t="s">
        <v>26</v>
      </c>
      <c r="JTE1517" s="229" t="s">
        <v>78</v>
      </c>
      <c r="JTF1517" s="229" t="s">
        <v>3888</v>
      </c>
      <c r="JTG1517" s="229" t="s">
        <v>233</v>
      </c>
      <c r="JTH1517" s="229" t="s">
        <v>3889</v>
      </c>
      <c r="JTI1517" s="229" t="s">
        <v>219</v>
      </c>
      <c r="JTJ1517" s="229" t="s">
        <v>220</v>
      </c>
      <c r="JTK1517" s="229" t="s">
        <v>172</v>
      </c>
      <c r="JTL1517" s="229" t="s">
        <v>310</v>
      </c>
      <c r="JTM1517" s="229" t="s">
        <v>227</v>
      </c>
      <c r="JTQ1517" s="229">
        <v>2024</v>
      </c>
      <c r="JTR1517" s="229" t="s">
        <v>57</v>
      </c>
      <c r="JTS1517" s="229" t="s">
        <v>3882</v>
      </c>
      <c r="JTT1517" s="229">
        <v>12966330</v>
      </c>
      <c r="JTU1517" s="229" t="s">
        <v>3883</v>
      </c>
      <c r="JTV1517" s="229" t="s">
        <v>310</v>
      </c>
      <c r="JTW1517" s="229" t="s">
        <v>3884</v>
      </c>
      <c r="JTX1517" s="229" t="s">
        <v>430</v>
      </c>
      <c r="JTY1517" s="229" t="s">
        <v>52</v>
      </c>
      <c r="JTZ1517" s="229" t="s">
        <v>3885</v>
      </c>
      <c r="JUB1517" s="229" t="s">
        <v>3886</v>
      </c>
      <c r="JUC1517" s="229" t="s">
        <v>386</v>
      </c>
      <c r="JUD1517" s="229" t="s">
        <v>387</v>
      </c>
      <c r="JUE1517" s="229" t="s">
        <v>3887</v>
      </c>
      <c r="JUF1517" s="229" t="s">
        <v>1552</v>
      </c>
      <c r="JUG1517" s="229" t="s">
        <v>294</v>
      </c>
      <c r="JUH1517" s="229" t="s">
        <v>289</v>
      </c>
      <c r="JUI1517" s="229" t="s">
        <v>35</v>
      </c>
      <c r="JUJ1517" s="229" t="s">
        <v>26</v>
      </c>
      <c r="JUK1517" s="229" t="s">
        <v>78</v>
      </c>
      <c r="JUL1517" s="229" t="s">
        <v>3888</v>
      </c>
      <c r="JUM1517" s="229" t="s">
        <v>233</v>
      </c>
      <c r="JUN1517" s="229" t="s">
        <v>3889</v>
      </c>
      <c r="JUO1517" s="229" t="s">
        <v>219</v>
      </c>
      <c r="JUP1517" s="229" t="s">
        <v>220</v>
      </c>
      <c r="JUQ1517" s="229" t="s">
        <v>172</v>
      </c>
      <c r="JUR1517" s="229" t="s">
        <v>310</v>
      </c>
      <c r="JUS1517" s="229" t="s">
        <v>227</v>
      </c>
      <c r="JUW1517" s="229">
        <v>2024</v>
      </c>
      <c r="JUX1517" s="229" t="s">
        <v>57</v>
      </c>
      <c r="JUY1517" s="229" t="s">
        <v>3882</v>
      </c>
      <c r="JUZ1517" s="229">
        <v>12966330</v>
      </c>
      <c r="JVA1517" s="229" t="s">
        <v>3883</v>
      </c>
      <c r="JVB1517" s="229" t="s">
        <v>310</v>
      </c>
      <c r="JVC1517" s="229" t="s">
        <v>3884</v>
      </c>
      <c r="JVD1517" s="229" t="s">
        <v>430</v>
      </c>
      <c r="JVE1517" s="229" t="s">
        <v>52</v>
      </c>
      <c r="JVF1517" s="229" t="s">
        <v>3885</v>
      </c>
      <c r="JVH1517" s="229" t="s">
        <v>3886</v>
      </c>
      <c r="JVI1517" s="229" t="s">
        <v>386</v>
      </c>
      <c r="JVJ1517" s="229" t="s">
        <v>387</v>
      </c>
      <c r="JVK1517" s="229" t="s">
        <v>3887</v>
      </c>
      <c r="JVL1517" s="229" t="s">
        <v>1552</v>
      </c>
      <c r="JVM1517" s="229" t="s">
        <v>294</v>
      </c>
      <c r="JVN1517" s="229" t="s">
        <v>289</v>
      </c>
      <c r="JVO1517" s="229" t="s">
        <v>35</v>
      </c>
      <c r="JVP1517" s="229" t="s">
        <v>26</v>
      </c>
      <c r="JVQ1517" s="229" t="s">
        <v>78</v>
      </c>
      <c r="JVR1517" s="229" t="s">
        <v>3888</v>
      </c>
      <c r="JVS1517" s="229" t="s">
        <v>233</v>
      </c>
      <c r="JVT1517" s="229" t="s">
        <v>3889</v>
      </c>
      <c r="JVU1517" s="229" t="s">
        <v>219</v>
      </c>
      <c r="JVV1517" s="229" t="s">
        <v>220</v>
      </c>
      <c r="JVW1517" s="229" t="s">
        <v>172</v>
      </c>
      <c r="JVX1517" s="229" t="s">
        <v>310</v>
      </c>
      <c r="JVY1517" s="229" t="s">
        <v>227</v>
      </c>
      <c r="JWC1517" s="229">
        <v>2024</v>
      </c>
      <c r="JWD1517" s="229" t="s">
        <v>57</v>
      </c>
      <c r="JWE1517" s="229" t="s">
        <v>3882</v>
      </c>
      <c r="JWF1517" s="229">
        <v>12966330</v>
      </c>
      <c r="JWG1517" s="229" t="s">
        <v>3883</v>
      </c>
      <c r="JWH1517" s="229" t="s">
        <v>310</v>
      </c>
      <c r="JWI1517" s="229" t="s">
        <v>3884</v>
      </c>
      <c r="JWJ1517" s="229" t="s">
        <v>430</v>
      </c>
      <c r="JWK1517" s="229" t="s">
        <v>52</v>
      </c>
      <c r="JWL1517" s="229" t="s">
        <v>3885</v>
      </c>
      <c r="JWN1517" s="229" t="s">
        <v>3886</v>
      </c>
      <c r="JWO1517" s="229" t="s">
        <v>386</v>
      </c>
      <c r="JWP1517" s="229" t="s">
        <v>387</v>
      </c>
      <c r="JWQ1517" s="229" t="s">
        <v>3887</v>
      </c>
      <c r="JWR1517" s="229" t="s">
        <v>1552</v>
      </c>
      <c r="JWS1517" s="229" t="s">
        <v>294</v>
      </c>
      <c r="JWT1517" s="229" t="s">
        <v>289</v>
      </c>
      <c r="JWU1517" s="229" t="s">
        <v>35</v>
      </c>
      <c r="JWV1517" s="229" t="s">
        <v>26</v>
      </c>
      <c r="JWW1517" s="229" t="s">
        <v>78</v>
      </c>
      <c r="JWX1517" s="229" t="s">
        <v>3888</v>
      </c>
      <c r="JWY1517" s="229" t="s">
        <v>233</v>
      </c>
      <c r="JWZ1517" s="229" t="s">
        <v>3889</v>
      </c>
      <c r="JXA1517" s="229" t="s">
        <v>219</v>
      </c>
      <c r="JXB1517" s="229" t="s">
        <v>220</v>
      </c>
      <c r="JXC1517" s="229" t="s">
        <v>172</v>
      </c>
      <c r="JXD1517" s="229" t="s">
        <v>310</v>
      </c>
      <c r="JXE1517" s="229" t="s">
        <v>227</v>
      </c>
      <c r="JXI1517" s="229">
        <v>2024</v>
      </c>
      <c r="JXJ1517" s="229" t="s">
        <v>57</v>
      </c>
      <c r="JXK1517" s="229" t="s">
        <v>3882</v>
      </c>
      <c r="JXL1517" s="229">
        <v>12966330</v>
      </c>
      <c r="JXM1517" s="229" t="s">
        <v>3883</v>
      </c>
      <c r="JXN1517" s="229" t="s">
        <v>310</v>
      </c>
      <c r="JXO1517" s="229" t="s">
        <v>3884</v>
      </c>
      <c r="JXP1517" s="229" t="s">
        <v>430</v>
      </c>
      <c r="JXQ1517" s="229" t="s">
        <v>52</v>
      </c>
      <c r="JXR1517" s="229" t="s">
        <v>3885</v>
      </c>
      <c r="JXT1517" s="229" t="s">
        <v>3886</v>
      </c>
      <c r="JXU1517" s="229" t="s">
        <v>386</v>
      </c>
      <c r="JXV1517" s="229" t="s">
        <v>387</v>
      </c>
      <c r="JXW1517" s="229" t="s">
        <v>3887</v>
      </c>
      <c r="JXX1517" s="229" t="s">
        <v>1552</v>
      </c>
      <c r="JXY1517" s="229" t="s">
        <v>294</v>
      </c>
      <c r="JXZ1517" s="229" t="s">
        <v>289</v>
      </c>
      <c r="JYA1517" s="229" t="s">
        <v>35</v>
      </c>
      <c r="JYB1517" s="229" t="s">
        <v>26</v>
      </c>
      <c r="JYC1517" s="229" t="s">
        <v>78</v>
      </c>
      <c r="JYD1517" s="229" t="s">
        <v>3888</v>
      </c>
      <c r="JYE1517" s="229" t="s">
        <v>233</v>
      </c>
      <c r="JYF1517" s="229" t="s">
        <v>3889</v>
      </c>
      <c r="JYG1517" s="229" t="s">
        <v>219</v>
      </c>
      <c r="JYH1517" s="229" t="s">
        <v>220</v>
      </c>
      <c r="JYI1517" s="229" t="s">
        <v>172</v>
      </c>
      <c r="JYJ1517" s="229" t="s">
        <v>310</v>
      </c>
      <c r="JYK1517" s="229" t="s">
        <v>227</v>
      </c>
      <c r="JYO1517" s="229">
        <v>2024</v>
      </c>
      <c r="JYP1517" s="229" t="s">
        <v>57</v>
      </c>
      <c r="JYQ1517" s="229" t="s">
        <v>3882</v>
      </c>
      <c r="JYR1517" s="229">
        <v>12966330</v>
      </c>
      <c r="JYS1517" s="229" t="s">
        <v>3883</v>
      </c>
      <c r="JYT1517" s="229" t="s">
        <v>310</v>
      </c>
      <c r="JYU1517" s="229" t="s">
        <v>3884</v>
      </c>
      <c r="JYV1517" s="229" t="s">
        <v>430</v>
      </c>
      <c r="JYW1517" s="229" t="s">
        <v>52</v>
      </c>
      <c r="JYX1517" s="229" t="s">
        <v>3885</v>
      </c>
      <c r="JYZ1517" s="229" t="s">
        <v>3886</v>
      </c>
      <c r="JZA1517" s="229" t="s">
        <v>386</v>
      </c>
      <c r="JZB1517" s="229" t="s">
        <v>387</v>
      </c>
      <c r="JZC1517" s="229" t="s">
        <v>3887</v>
      </c>
      <c r="JZD1517" s="229" t="s">
        <v>1552</v>
      </c>
      <c r="JZE1517" s="229" t="s">
        <v>294</v>
      </c>
      <c r="JZF1517" s="229" t="s">
        <v>289</v>
      </c>
      <c r="JZG1517" s="229" t="s">
        <v>35</v>
      </c>
      <c r="JZH1517" s="229" t="s">
        <v>26</v>
      </c>
      <c r="JZI1517" s="229" t="s">
        <v>78</v>
      </c>
      <c r="JZJ1517" s="229" t="s">
        <v>3888</v>
      </c>
      <c r="JZK1517" s="229" t="s">
        <v>233</v>
      </c>
      <c r="JZL1517" s="229" t="s">
        <v>3889</v>
      </c>
      <c r="JZM1517" s="229" t="s">
        <v>219</v>
      </c>
      <c r="JZN1517" s="229" t="s">
        <v>220</v>
      </c>
      <c r="JZO1517" s="229" t="s">
        <v>172</v>
      </c>
      <c r="JZP1517" s="229" t="s">
        <v>310</v>
      </c>
      <c r="JZQ1517" s="229" t="s">
        <v>227</v>
      </c>
      <c r="JZU1517" s="229">
        <v>2024</v>
      </c>
      <c r="JZV1517" s="229" t="s">
        <v>57</v>
      </c>
      <c r="JZW1517" s="229" t="s">
        <v>3882</v>
      </c>
      <c r="JZX1517" s="229">
        <v>12966330</v>
      </c>
      <c r="JZY1517" s="229" t="s">
        <v>3883</v>
      </c>
      <c r="JZZ1517" s="229" t="s">
        <v>310</v>
      </c>
      <c r="KAA1517" s="229" t="s">
        <v>3884</v>
      </c>
      <c r="KAB1517" s="229" t="s">
        <v>430</v>
      </c>
      <c r="KAC1517" s="229" t="s">
        <v>52</v>
      </c>
      <c r="KAD1517" s="229" t="s">
        <v>3885</v>
      </c>
      <c r="KAF1517" s="229" t="s">
        <v>3886</v>
      </c>
      <c r="KAG1517" s="229" t="s">
        <v>386</v>
      </c>
      <c r="KAH1517" s="229" t="s">
        <v>387</v>
      </c>
      <c r="KAI1517" s="229" t="s">
        <v>3887</v>
      </c>
      <c r="KAJ1517" s="229" t="s">
        <v>1552</v>
      </c>
      <c r="KAK1517" s="229" t="s">
        <v>294</v>
      </c>
      <c r="KAL1517" s="229" t="s">
        <v>289</v>
      </c>
      <c r="KAM1517" s="229" t="s">
        <v>35</v>
      </c>
      <c r="KAN1517" s="229" t="s">
        <v>26</v>
      </c>
      <c r="KAO1517" s="229" t="s">
        <v>78</v>
      </c>
      <c r="KAP1517" s="229" t="s">
        <v>3888</v>
      </c>
      <c r="KAQ1517" s="229" t="s">
        <v>233</v>
      </c>
      <c r="KAR1517" s="229" t="s">
        <v>3889</v>
      </c>
      <c r="KAS1517" s="229" t="s">
        <v>219</v>
      </c>
      <c r="KAT1517" s="229" t="s">
        <v>220</v>
      </c>
      <c r="KAU1517" s="229" t="s">
        <v>172</v>
      </c>
      <c r="KAV1517" s="229" t="s">
        <v>310</v>
      </c>
      <c r="KAW1517" s="229" t="s">
        <v>227</v>
      </c>
      <c r="KBA1517" s="229">
        <v>2024</v>
      </c>
      <c r="KBB1517" s="229" t="s">
        <v>57</v>
      </c>
      <c r="KBC1517" s="229" t="s">
        <v>3882</v>
      </c>
      <c r="KBD1517" s="229">
        <v>12966330</v>
      </c>
      <c r="KBE1517" s="229" t="s">
        <v>3883</v>
      </c>
      <c r="KBF1517" s="229" t="s">
        <v>310</v>
      </c>
      <c r="KBG1517" s="229" t="s">
        <v>3884</v>
      </c>
      <c r="KBH1517" s="229" t="s">
        <v>430</v>
      </c>
      <c r="KBI1517" s="229" t="s">
        <v>52</v>
      </c>
      <c r="KBJ1517" s="229" t="s">
        <v>3885</v>
      </c>
      <c r="KBL1517" s="229" t="s">
        <v>3886</v>
      </c>
      <c r="KBM1517" s="229" t="s">
        <v>386</v>
      </c>
      <c r="KBN1517" s="229" t="s">
        <v>387</v>
      </c>
      <c r="KBO1517" s="229" t="s">
        <v>3887</v>
      </c>
      <c r="KBP1517" s="229" t="s">
        <v>1552</v>
      </c>
      <c r="KBQ1517" s="229" t="s">
        <v>294</v>
      </c>
      <c r="KBR1517" s="229" t="s">
        <v>289</v>
      </c>
      <c r="KBS1517" s="229" t="s">
        <v>35</v>
      </c>
      <c r="KBT1517" s="229" t="s">
        <v>26</v>
      </c>
      <c r="KBU1517" s="229" t="s">
        <v>78</v>
      </c>
      <c r="KBV1517" s="229" t="s">
        <v>3888</v>
      </c>
      <c r="KBW1517" s="229" t="s">
        <v>233</v>
      </c>
      <c r="KBX1517" s="229" t="s">
        <v>3889</v>
      </c>
      <c r="KBY1517" s="229" t="s">
        <v>219</v>
      </c>
      <c r="KBZ1517" s="229" t="s">
        <v>220</v>
      </c>
      <c r="KCA1517" s="229" t="s">
        <v>172</v>
      </c>
      <c r="KCB1517" s="229" t="s">
        <v>310</v>
      </c>
      <c r="KCC1517" s="229" t="s">
        <v>227</v>
      </c>
      <c r="KCG1517" s="229">
        <v>2024</v>
      </c>
      <c r="KCH1517" s="229" t="s">
        <v>57</v>
      </c>
      <c r="KCI1517" s="229" t="s">
        <v>3882</v>
      </c>
      <c r="KCJ1517" s="229">
        <v>12966330</v>
      </c>
      <c r="KCK1517" s="229" t="s">
        <v>3883</v>
      </c>
      <c r="KCL1517" s="229" t="s">
        <v>310</v>
      </c>
      <c r="KCM1517" s="229" t="s">
        <v>3884</v>
      </c>
      <c r="KCN1517" s="229" t="s">
        <v>430</v>
      </c>
      <c r="KCO1517" s="229" t="s">
        <v>52</v>
      </c>
      <c r="KCP1517" s="229" t="s">
        <v>3885</v>
      </c>
      <c r="KCR1517" s="229" t="s">
        <v>3886</v>
      </c>
      <c r="KCS1517" s="229" t="s">
        <v>386</v>
      </c>
      <c r="KCT1517" s="229" t="s">
        <v>387</v>
      </c>
      <c r="KCU1517" s="229" t="s">
        <v>3887</v>
      </c>
      <c r="KCV1517" s="229" t="s">
        <v>1552</v>
      </c>
      <c r="KCW1517" s="229" t="s">
        <v>294</v>
      </c>
      <c r="KCX1517" s="229" t="s">
        <v>289</v>
      </c>
      <c r="KCY1517" s="229" t="s">
        <v>35</v>
      </c>
      <c r="KCZ1517" s="229" t="s">
        <v>26</v>
      </c>
      <c r="KDA1517" s="229" t="s">
        <v>78</v>
      </c>
      <c r="KDB1517" s="229" t="s">
        <v>3888</v>
      </c>
      <c r="KDC1517" s="229" t="s">
        <v>233</v>
      </c>
      <c r="KDD1517" s="229" t="s">
        <v>3889</v>
      </c>
      <c r="KDE1517" s="229" t="s">
        <v>219</v>
      </c>
      <c r="KDF1517" s="229" t="s">
        <v>220</v>
      </c>
      <c r="KDG1517" s="229" t="s">
        <v>172</v>
      </c>
      <c r="KDH1517" s="229" t="s">
        <v>310</v>
      </c>
      <c r="KDI1517" s="229" t="s">
        <v>227</v>
      </c>
      <c r="KDM1517" s="229">
        <v>2024</v>
      </c>
      <c r="KDN1517" s="229" t="s">
        <v>57</v>
      </c>
      <c r="KDO1517" s="229" t="s">
        <v>3882</v>
      </c>
      <c r="KDP1517" s="229">
        <v>12966330</v>
      </c>
      <c r="KDQ1517" s="229" t="s">
        <v>3883</v>
      </c>
      <c r="KDR1517" s="229" t="s">
        <v>310</v>
      </c>
      <c r="KDS1517" s="229" t="s">
        <v>3884</v>
      </c>
      <c r="KDT1517" s="229" t="s">
        <v>430</v>
      </c>
      <c r="KDU1517" s="229" t="s">
        <v>52</v>
      </c>
      <c r="KDV1517" s="229" t="s">
        <v>3885</v>
      </c>
      <c r="KDX1517" s="229" t="s">
        <v>3886</v>
      </c>
      <c r="KDY1517" s="229" t="s">
        <v>386</v>
      </c>
      <c r="KDZ1517" s="229" t="s">
        <v>387</v>
      </c>
      <c r="KEA1517" s="229" t="s">
        <v>3887</v>
      </c>
      <c r="KEB1517" s="229" t="s">
        <v>1552</v>
      </c>
      <c r="KEC1517" s="229" t="s">
        <v>294</v>
      </c>
      <c r="KED1517" s="229" t="s">
        <v>289</v>
      </c>
      <c r="KEE1517" s="229" t="s">
        <v>35</v>
      </c>
      <c r="KEF1517" s="229" t="s">
        <v>26</v>
      </c>
      <c r="KEG1517" s="229" t="s">
        <v>78</v>
      </c>
      <c r="KEH1517" s="229" t="s">
        <v>3888</v>
      </c>
      <c r="KEI1517" s="229" t="s">
        <v>233</v>
      </c>
      <c r="KEJ1517" s="229" t="s">
        <v>3889</v>
      </c>
      <c r="KEK1517" s="229" t="s">
        <v>219</v>
      </c>
      <c r="KEL1517" s="229" t="s">
        <v>220</v>
      </c>
      <c r="KEM1517" s="229" t="s">
        <v>172</v>
      </c>
      <c r="KEN1517" s="229" t="s">
        <v>310</v>
      </c>
      <c r="KEO1517" s="229" t="s">
        <v>227</v>
      </c>
      <c r="KES1517" s="229">
        <v>2024</v>
      </c>
      <c r="KET1517" s="229" t="s">
        <v>57</v>
      </c>
      <c r="KEU1517" s="229" t="s">
        <v>3882</v>
      </c>
      <c r="KEV1517" s="229">
        <v>12966330</v>
      </c>
      <c r="KEW1517" s="229" t="s">
        <v>3883</v>
      </c>
      <c r="KEX1517" s="229" t="s">
        <v>310</v>
      </c>
      <c r="KEY1517" s="229" t="s">
        <v>3884</v>
      </c>
      <c r="KEZ1517" s="229" t="s">
        <v>430</v>
      </c>
      <c r="KFA1517" s="229" t="s">
        <v>52</v>
      </c>
      <c r="KFB1517" s="229" t="s">
        <v>3885</v>
      </c>
      <c r="KFD1517" s="229" t="s">
        <v>3886</v>
      </c>
      <c r="KFE1517" s="229" t="s">
        <v>386</v>
      </c>
      <c r="KFF1517" s="229" t="s">
        <v>387</v>
      </c>
      <c r="KFG1517" s="229" t="s">
        <v>3887</v>
      </c>
      <c r="KFH1517" s="229" t="s">
        <v>1552</v>
      </c>
      <c r="KFI1517" s="229" t="s">
        <v>294</v>
      </c>
      <c r="KFJ1517" s="229" t="s">
        <v>289</v>
      </c>
      <c r="KFK1517" s="229" t="s">
        <v>35</v>
      </c>
      <c r="KFL1517" s="229" t="s">
        <v>26</v>
      </c>
      <c r="KFM1517" s="229" t="s">
        <v>78</v>
      </c>
      <c r="KFN1517" s="229" t="s">
        <v>3888</v>
      </c>
      <c r="KFO1517" s="229" t="s">
        <v>233</v>
      </c>
      <c r="KFP1517" s="229" t="s">
        <v>3889</v>
      </c>
      <c r="KFQ1517" s="229" t="s">
        <v>219</v>
      </c>
      <c r="KFR1517" s="229" t="s">
        <v>220</v>
      </c>
      <c r="KFS1517" s="229" t="s">
        <v>172</v>
      </c>
      <c r="KFT1517" s="229" t="s">
        <v>310</v>
      </c>
      <c r="KFU1517" s="229" t="s">
        <v>227</v>
      </c>
      <c r="KFY1517" s="229">
        <v>2024</v>
      </c>
      <c r="KFZ1517" s="229" t="s">
        <v>57</v>
      </c>
      <c r="KGA1517" s="229" t="s">
        <v>3882</v>
      </c>
      <c r="KGB1517" s="229">
        <v>12966330</v>
      </c>
      <c r="KGC1517" s="229" t="s">
        <v>3883</v>
      </c>
      <c r="KGD1517" s="229" t="s">
        <v>310</v>
      </c>
      <c r="KGE1517" s="229" t="s">
        <v>3884</v>
      </c>
      <c r="KGF1517" s="229" t="s">
        <v>430</v>
      </c>
      <c r="KGG1517" s="229" t="s">
        <v>52</v>
      </c>
      <c r="KGH1517" s="229" t="s">
        <v>3885</v>
      </c>
      <c r="KGJ1517" s="229" t="s">
        <v>3886</v>
      </c>
      <c r="KGK1517" s="229" t="s">
        <v>386</v>
      </c>
      <c r="KGL1517" s="229" t="s">
        <v>387</v>
      </c>
      <c r="KGM1517" s="229" t="s">
        <v>3887</v>
      </c>
      <c r="KGN1517" s="229" t="s">
        <v>1552</v>
      </c>
      <c r="KGO1517" s="229" t="s">
        <v>294</v>
      </c>
      <c r="KGP1517" s="229" t="s">
        <v>289</v>
      </c>
      <c r="KGQ1517" s="229" t="s">
        <v>35</v>
      </c>
      <c r="KGR1517" s="229" t="s">
        <v>26</v>
      </c>
      <c r="KGS1517" s="229" t="s">
        <v>78</v>
      </c>
      <c r="KGT1517" s="229" t="s">
        <v>3888</v>
      </c>
      <c r="KGU1517" s="229" t="s">
        <v>233</v>
      </c>
      <c r="KGV1517" s="229" t="s">
        <v>3889</v>
      </c>
      <c r="KGW1517" s="229" t="s">
        <v>219</v>
      </c>
      <c r="KGX1517" s="229" t="s">
        <v>220</v>
      </c>
      <c r="KGY1517" s="229" t="s">
        <v>172</v>
      </c>
      <c r="KGZ1517" s="229" t="s">
        <v>310</v>
      </c>
      <c r="KHA1517" s="229" t="s">
        <v>227</v>
      </c>
      <c r="KHE1517" s="229">
        <v>2024</v>
      </c>
      <c r="KHF1517" s="229" t="s">
        <v>57</v>
      </c>
      <c r="KHG1517" s="229" t="s">
        <v>3882</v>
      </c>
      <c r="KHH1517" s="229">
        <v>12966330</v>
      </c>
      <c r="KHI1517" s="229" t="s">
        <v>3883</v>
      </c>
      <c r="KHJ1517" s="229" t="s">
        <v>310</v>
      </c>
      <c r="KHK1517" s="229" t="s">
        <v>3884</v>
      </c>
      <c r="KHL1517" s="229" t="s">
        <v>430</v>
      </c>
      <c r="KHM1517" s="229" t="s">
        <v>52</v>
      </c>
      <c r="KHN1517" s="229" t="s">
        <v>3885</v>
      </c>
      <c r="KHP1517" s="229" t="s">
        <v>3886</v>
      </c>
      <c r="KHQ1517" s="229" t="s">
        <v>386</v>
      </c>
      <c r="KHR1517" s="229" t="s">
        <v>387</v>
      </c>
      <c r="KHS1517" s="229" t="s">
        <v>3887</v>
      </c>
      <c r="KHT1517" s="229" t="s">
        <v>1552</v>
      </c>
      <c r="KHU1517" s="229" t="s">
        <v>294</v>
      </c>
      <c r="KHV1517" s="229" t="s">
        <v>289</v>
      </c>
      <c r="KHW1517" s="229" t="s">
        <v>35</v>
      </c>
      <c r="KHX1517" s="229" t="s">
        <v>26</v>
      </c>
      <c r="KHY1517" s="229" t="s">
        <v>78</v>
      </c>
      <c r="KHZ1517" s="229" t="s">
        <v>3888</v>
      </c>
      <c r="KIA1517" s="229" t="s">
        <v>233</v>
      </c>
      <c r="KIB1517" s="229" t="s">
        <v>3889</v>
      </c>
      <c r="KIC1517" s="229" t="s">
        <v>219</v>
      </c>
      <c r="KID1517" s="229" t="s">
        <v>220</v>
      </c>
      <c r="KIE1517" s="229" t="s">
        <v>172</v>
      </c>
      <c r="KIF1517" s="229" t="s">
        <v>310</v>
      </c>
      <c r="KIG1517" s="229" t="s">
        <v>227</v>
      </c>
      <c r="KIK1517" s="229">
        <v>2024</v>
      </c>
      <c r="KIL1517" s="229" t="s">
        <v>57</v>
      </c>
      <c r="KIM1517" s="229" t="s">
        <v>3882</v>
      </c>
      <c r="KIN1517" s="229">
        <v>12966330</v>
      </c>
      <c r="KIO1517" s="229" t="s">
        <v>3883</v>
      </c>
      <c r="KIP1517" s="229" t="s">
        <v>310</v>
      </c>
      <c r="KIQ1517" s="229" t="s">
        <v>3884</v>
      </c>
      <c r="KIR1517" s="229" t="s">
        <v>430</v>
      </c>
      <c r="KIS1517" s="229" t="s">
        <v>52</v>
      </c>
      <c r="KIT1517" s="229" t="s">
        <v>3885</v>
      </c>
      <c r="KIV1517" s="229" t="s">
        <v>3886</v>
      </c>
      <c r="KIW1517" s="229" t="s">
        <v>386</v>
      </c>
      <c r="KIX1517" s="229" t="s">
        <v>387</v>
      </c>
      <c r="KIY1517" s="229" t="s">
        <v>3887</v>
      </c>
      <c r="KIZ1517" s="229" t="s">
        <v>1552</v>
      </c>
      <c r="KJA1517" s="229" t="s">
        <v>294</v>
      </c>
      <c r="KJB1517" s="229" t="s">
        <v>289</v>
      </c>
      <c r="KJC1517" s="229" t="s">
        <v>35</v>
      </c>
      <c r="KJD1517" s="229" t="s">
        <v>26</v>
      </c>
      <c r="KJE1517" s="229" t="s">
        <v>78</v>
      </c>
      <c r="KJF1517" s="229" t="s">
        <v>3888</v>
      </c>
      <c r="KJG1517" s="229" t="s">
        <v>233</v>
      </c>
      <c r="KJH1517" s="229" t="s">
        <v>3889</v>
      </c>
      <c r="KJI1517" s="229" t="s">
        <v>219</v>
      </c>
      <c r="KJJ1517" s="229" t="s">
        <v>220</v>
      </c>
      <c r="KJK1517" s="229" t="s">
        <v>172</v>
      </c>
      <c r="KJL1517" s="229" t="s">
        <v>310</v>
      </c>
      <c r="KJM1517" s="229" t="s">
        <v>227</v>
      </c>
      <c r="KJQ1517" s="229">
        <v>2024</v>
      </c>
      <c r="KJR1517" s="229" t="s">
        <v>57</v>
      </c>
      <c r="KJS1517" s="229" t="s">
        <v>3882</v>
      </c>
      <c r="KJT1517" s="229">
        <v>12966330</v>
      </c>
      <c r="KJU1517" s="229" t="s">
        <v>3883</v>
      </c>
      <c r="KJV1517" s="229" t="s">
        <v>310</v>
      </c>
      <c r="KJW1517" s="229" t="s">
        <v>3884</v>
      </c>
      <c r="KJX1517" s="229" t="s">
        <v>430</v>
      </c>
      <c r="KJY1517" s="229" t="s">
        <v>52</v>
      </c>
      <c r="KJZ1517" s="229" t="s">
        <v>3885</v>
      </c>
      <c r="KKB1517" s="229" t="s">
        <v>3886</v>
      </c>
      <c r="KKC1517" s="229" t="s">
        <v>386</v>
      </c>
      <c r="KKD1517" s="229" t="s">
        <v>387</v>
      </c>
      <c r="KKE1517" s="229" t="s">
        <v>3887</v>
      </c>
      <c r="KKF1517" s="229" t="s">
        <v>1552</v>
      </c>
      <c r="KKG1517" s="229" t="s">
        <v>294</v>
      </c>
      <c r="KKH1517" s="229" t="s">
        <v>289</v>
      </c>
      <c r="KKI1517" s="229" t="s">
        <v>35</v>
      </c>
      <c r="KKJ1517" s="229" t="s">
        <v>26</v>
      </c>
      <c r="KKK1517" s="229" t="s">
        <v>78</v>
      </c>
      <c r="KKL1517" s="229" t="s">
        <v>3888</v>
      </c>
      <c r="KKM1517" s="229" t="s">
        <v>233</v>
      </c>
      <c r="KKN1517" s="229" t="s">
        <v>3889</v>
      </c>
      <c r="KKO1517" s="229" t="s">
        <v>219</v>
      </c>
      <c r="KKP1517" s="229" t="s">
        <v>220</v>
      </c>
      <c r="KKQ1517" s="229" t="s">
        <v>172</v>
      </c>
      <c r="KKR1517" s="229" t="s">
        <v>310</v>
      </c>
      <c r="KKS1517" s="229" t="s">
        <v>227</v>
      </c>
      <c r="KKW1517" s="229">
        <v>2024</v>
      </c>
      <c r="KKX1517" s="229" t="s">
        <v>57</v>
      </c>
      <c r="KKY1517" s="229" t="s">
        <v>3882</v>
      </c>
      <c r="KKZ1517" s="229">
        <v>12966330</v>
      </c>
      <c r="KLA1517" s="229" t="s">
        <v>3883</v>
      </c>
      <c r="KLB1517" s="229" t="s">
        <v>310</v>
      </c>
      <c r="KLC1517" s="229" t="s">
        <v>3884</v>
      </c>
      <c r="KLD1517" s="229" t="s">
        <v>430</v>
      </c>
      <c r="KLE1517" s="229" t="s">
        <v>52</v>
      </c>
      <c r="KLF1517" s="229" t="s">
        <v>3885</v>
      </c>
      <c r="KLH1517" s="229" t="s">
        <v>3886</v>
      </c>
      <c r="KLI1517" s="229" t="s">
        <v>386</v>
      </c>
      <c r="KLJ1517" s="229" t="s">
        <v>387</v>
      </c>
      <c r="KLK1517" s="229" t="s">
        <v>3887</v>
      </c>
      <c r="KLL1517" s="229" t="s">
        <v>1552</v>
      </c>
      <c r="KLM1517" s="229" t="s">
        <v>294</v>
      </c>
      <c r="KLN1517" s="229" t="s">
        <v>289</v>
      </c>
      <c r="KLO1517" s="229" t="s">
        <v>35</v>
      </c>
      <c r="KLP1517" s="229" t="s">
        <v>26</v>
      </c>
      <c r="KLQ1517" s="229" t="s">
        <v>78</v>
      </c>
      <c r="KLR1517" s="229" t="s">
        <v>3888</v>
      </c>
      <c r="KLS1517" s="229" t="s">
        <v>233</v>
      </c>
      <c r="KLT1517" s="229" t="s">
        <v>3889</v>
      </c>
      <c r="KLU1517" s="229" t="s">
        <v>219</v>
      </c>
      <c r="KLV1517" s="229" t="s">
        <v>220</v>
      </c>
      <c r="KLW1517" s="229" t="s">
        <v>172</v>
      </c>
      <c r="KLX1517" s="229" t="s">
        <v>310</v>
      </c>
      <c r="KLY1517" s="229" t="s">
        <v>227</v>
      </c>
      <c r="KMC1517" s="229">
        <v>2024</v>
      </c>
      <c r="KMD1517" s="229" t="s">
        <v>57</v>
      </c>
      <c r="KME1517" s="229" t="s">
        <v>3882</v>
      </c>
      <c r="KMF1517" s="229">
        <v>12966330</v>
      </c>
      <c r="KMG1517" s="229" t="s">
        <v>3883</v>
      </c>
      <c r="KMH1517" s="229" t="s">
        <v>310</v>
      </c>
      <c r="KMI1517" s="229" t="s">
        <v>3884</v>
      </c>
      <c r="KMJ1517" s="229" t="s">
        <v>430</v>
      </c>
      <c r="KMK1517" s="229" t="s">
        <v>52</v>
      </c>
      <c r="KML1517" s="229" t="s">
        <v>3885</v>
      </c>
      <c r="KMN1517" s="229" t="s">
        <v>3886</v>
      </c>
      <c r="KMO1517" s="229" t="s">
        <v>386</v>
      </c>
      <c r="KMP1517" s="229" t="s">
        <v>387</v>
      </c>
      <c r="KMQ1517" s="229" t="s">
        <v>3887</v>
      </c>
      <c r="KMR1517" s="229" t="s">
        <v>1552</v>
      </c>
      <c r="KMS1517" s="229" t="s">
        <v>294</v>
      </c>
      <c r="KMT1517" s="229" t="s">
        <v>289</v>
      </c>
      <c r="KMU1517" s="229" t="s">
        <v>35</v>
      </c>
      <c r="KMV1517" s="229" t="s">
        <v>26</v>
      </c>
      <c r="KMW1517" s="229" t="s">
        <v>78</v>
      </c>
      <c r="KMX1517" s="229" t="s">
        <v>3888</v>
      </c>
      <c r="KMY1517" s="229" t="s">
        <v>233</v>
      </c>
      <c r="KMZ1517" s="229" t="s">
        <v>3889</v>
      </c>
      <c r="KNA1517" s="229" t="s">
        <v>219</v>
      </c>
      <c r="KNB1517" s="229" t="s">
        <v>220</v>
      </c>
      <c r="KNC1517" s="229" t="s">
        <v>172</v>
      </c>
      <c r="KND1517" s="229" t="s">
        <v>310</v>
      </c>
      <c r="KNE1517" s="229" t="s">
        <v>227</v>
      </c>
      <c r="KNI1517" s="229">
        <v>2024</v>
      </c>
      <c r="KNJ1517" s="229" t="s">
        <v>57</v>
      </c>
      <c r="KNK1517" s="229" t="s">
        <v>3882</v>
      </c>
      <c r="KNL1517" s="229">
        <v>12966330</v>
      </c>
      <c r="KNM1517" s="229" t="s">
        <v>3883</v>
      </c>
      <c r="KNN1517" s="229" t="s">
        <v>310</v>
      </c>
      <c r="KNO1517" s="229" t="s">
        <v>3884</v>
      </c>
      <c r="KNP1517" s="229" t="s">
        <v>430</v>
      </c>
      <c r="KNQ1517" s="229" t="s">
        <v>52</v>
      </c>
      <c r="KNR1517" s="229" t="s">
        <v>3885</v>
      </c>
      <c r="KNT1517" s="229" t="s">
        <v>3886</v>
      </c>
      <c r="KNU1517" s="229" t="s">
        <v>386</v>
      </c>
      <c r="KNV1517" s="229" t="s">
        <v>387</v>
      </c>
      <c r="KNW1517" s="229" t="s">
        <v>3887</v>
      </c>
      <c r="KNX1517" s="229" t="s">
        <v>1552</v>
      </c>
      <c r="KNY1517" s="229" t="s">
        <v>294</v>
      </c>
      <c r="KNZ1517" s="229" t="s">
        <v>289</v>
      </c>
      <c r="KOA1517" s="229" t="s">
        <v>35</v>
      </c>
      <c r="KOB1517" s="229" t="s">
        <v>26</v>
      </c>
      <c r="KOC1517" s="229" t="s">
        <v>78</v>
      </c>
      <c r="KOD1517" s="229" t="s">
        <v>3888</v>
      </c>
      <c r="KOE1517" s="229" t="s">
        <v>233</v>
      </c>
      <c r="KOF1517" s="229" t="s">
        <v>3889</v>
      </c>
      <c r="KOG1517" s="229" t="s">
        <v>219</v>
      </c>
      <c r="KOH1517" s="229" t="s">
        <v>220</v>
      </c>
      <c r="KOI1517" s="229" t="s">
        <v>172</v>
      </c>
      <c r="KOJ1517" s="229" t="s">
        <v>310</v>
      </c>
      <c r="KOK1517" s="229" t="s">
        <v>227</v>
      </c>
      <c r="KOO1517" s="229">
        <v>2024</v>
      </c>
      <c r="KOP1517" s="229" t="s">
        <v>57</v>
      </c>
      <c r="KOQ1517" s="229" t="s">
        <v>3882</v>
      </c>
      <c r="KOR1517" s="229">
        <v>12966330</v>
      </c>
      <c r="KOS1517" s="229" t="s">
        <v>3883</v>
      </c>
      <c r="KOT1517" s="229" t="s">
        <v>310</v>
      </c>
      <c r="KOU1517" s="229" t="s">
        <v>3884</v>
      </c>
      <c r="KOV1517" s="229" t="s">
        <v>430</v>
      </c>
      <c r="KOW1517" s="229" t="s">
        <v>52</v>
      </c>
      <c r="KOX1517" s="229" t="s">
        <v>3885</v>
      </c>
      <c r="KOZ1517" s="229" t="s">
        <v>3886</v>
      </c>
      <c r="KPA1517" s="229" t="s">
        <v>386</v>
      </c>
      <c r="KPB1517" s="229" t="s">
        <v>387</v>
      </c>
      <c r="KPC1517" s="229" t="s">
        <v>3887</v>
      </c>
      <c r="KPD1517" s="229" t="s">
        <v>1552</v>
      </c>
      <c r="KPE1517" s="229" t="s">
        <v>294</v>
      </c>
      <c r="KPF1517" s="229" t="s">
        <v>289</v>
      </c>
      <c r="KPG1517" s="229" t="s">
        <v>35</v>
      </c>
      <c r="KPH1517" s="229" t="s">
        <v>26</v>
      </c>
      <c r="KPI1517" s="229" t="s">
        <v>78</v>
      </c>
      <c r="KPJ1517" s="229" t="s">
        <v>3888</v>
      </c>
      <c r="KPK1517" s="229" t="s">
        <v>233</v>
      </c>
      <c r="KPL1517" s="229" t="s">
        <v>3889</v>
      </c>
      <c r="KPM1517" s="229" t="s">
        <v>219</v>
      </c>
      <c r="KPN1517" s="229" t="s">
        <v>220</v>
      </c>
      <c r="KPO1517" s="229" t="s">
        <v>172</v>
      </c>
      <c r="KPP1517" s="229" t="s">
        <v>310</v>
      </c>
      <c r="KPQ1517" s="229" t="s">
        <v>227</v>
      </c>
      <c r="KPU1517" s="229">
        <v>2024</v>
      </c>
      <c r="KPV1517" s="229" t="s">
        <v>57</v>
      </c>
      <c r="KPW1517" s="229" t="s">
        <v>3882</v>
      </c>
      <c r="KPX1517" s="229">
        <v>12966330</v>
      </c>
      <c r="KPY1517" s="229" t="s">
        <v>3883</v>
      </c>
      <c r="KPZ1517" s="229" t="s">
        <v>310</v>
      </c>
      <c r="KQA1517" s="229" t="s">
        <v>3884</v>
      </c>
      <c r="KQB1517" s="229" t="s">
        <v>430</v>
      </c>
      <c r="KQC1517" s="229" t="s">
        <v>52</v>
      </c>
      <c r="KQD1517" s="229" t="s">
        <v>3885</v>
      </c>
      <c r="KQF1517" s="229" t="s">
        <v>3886</v>
      </c>
      <c r="KQG1517" s="229" t="s">
        <v>386</v>
      </c>
      <c r="KQH1517" s="229" t="s">
        <v>387</v>
      </c>
      <c r="KQI1517" s="229" t="s">
        <v>3887</v>
      </c>
      <c r="KQJ1517" s="229" t="s">
        <v>1552</v>
      </c>
      <c r="KQK1517" s="229" t="s">
        <v>294</v>
      </c>
      <c r="KQL1517" s="229" t="s">
        <v>289</v>
      </c>
      <c r="KQM1517" s="229" t="s">
        <v>35</v>
      </c>
      <c r="KQN1517" s="229" t="s">
        <v>26</v>
      </c>
      <c r="KQO1517" s="229" t="s">
        <v>78</v>
      </c>
      <c r="KQP1517" s="229" t="s">
        <v>3888</v>
      </c>
      <c r="KQQ1517" s="229" t="s">
        <v>233</v>
      </c>
      <c r="KQR1517" s="229" t="s">
        <v>3889</v>
      </c>
      <c r="KQS1517" s="229" t="s">
        <v>219</v>
      </c>
      <c r="KQT1517" s="229" t="s">
        <v>220</v>
      </c>
      <c r="KQU1517" s="229" t="s">
        <v>172</v>
      </c>
      <c r="KQV1517" s="229" t="s">
        <v>310</v>
      </c>
      <c r="KQW1517" s="229" t="s">
        <v>227</v>
      </c>
      <c r="KRA1517" s="229">
        <v>2024</v>
      </c>
      <c r="KRB1517" s="229" t="s">
        <v>57</v>
      </c>
      <c r="KRC1517" s="229" t="s">
        <v>3882</v>
      </c>
      <c r="KRD1517" s="229">
        <v>12966330</v>
      </c>
      <c r="KRE1517" s="229" t="s">
        <v>3883</v>
      </c>
      <c r="KRF1517" s="229" t="s">
        <v>310</v>
      </c>
      <c r="KRG1517" s="229" t="s">
        <v>3884</v>
      </c>
      <c r="KRH1517" s="229" t="s">
        <v>430</v>
      </c>
      <c r="KRI1517" s="229" t="s">
        <v>52</v>
      </c>
      <c r="KRJ1517" s="229" t="s">
        <v>3885</v>
      </c>
      <c r="KRL1517" s="229" t="s">
        <v>3886</v>
      </c>
      <c r="KRM1517" s="229" t="s">
        <v>386</v>
      </c>
      <c r="KRN1517" s="229" t="s">
        <v>387</v>
      </c>
      <c r="KRO1517" s="229" t="s">
        <v>3887</v>
      </c>
      <c r="KRP1517" s="229" t="s">
        <v>1552</v>
      </c>
      <c r="KRQ1517" s="229" t="s">
        <v>294</v>
      </c>
      <c r="KRR1517" s="229" t="s">
        <v>289</v>
      </c>
      <c r="KRS1517" s="229" t="s">
        <v>35</v>
      </c>
      <c r="KRT1517" s="229" t="s">
        <v>26</v>
      </c>
      <c r="KRU1517" s="229" t="s">
        <v>78</v>
      </c>
      <c r="KRV1517" s="229" t="s">
        <v>3888</v>
      </c>
      <c r="KRW1517" s="229" t="s">
        <v>233</v>
      </c>
      <c r="KRX1517" s="229" t="s">
        <v>3889</v>
      </c>
      <c r="KRY1517" s="229" t="s">
        <v>219</v>
      </c>
      <c r="KRZ1517" s="229" t="s">
        <v>220</v>
      </c>
      <c r="KSA1517" s="229" t="s">
        <v>172</v>
      </c>
      <c r="KSB1517" s="229" t="s">
        <v>310</v>
      </c>
      <c r="KSC1517" s="229" t="s">
        <v>227</v>
      </c>
      <c r="KSG1517" s="229">
        <v>2024</v>
      </c>
      <c r="KSH1517" s="229" t="s">
        <v>57</v>
      </c>
      <c r="KSI1517" s="229" t="s">
        <v>3882</v>
      </c>
      <c r="KSJ1517" s="229">
        <v>12966330</v>
      </c>
      <c r="KSK1517" s="229" t="s">
        <v>3883</v>
      </c>
      <c r="KSL1517" s="229" t="s">
        <v>310</v>
      </c>
      <c r="KSM1517" s="229" t="s">
        <v>3884</v>
      </c>
      <c r="KSN1517" s="229" t="s">
        <v>430</v>
      </c>
      <c r="KSO1517" s="229" t="s">
        <v>52</v>
      </c>
      <c r="KSP1517" s="229" t="s">
        <v>3885</v>
      </c>
      <c r="KSR1517" s="229" t="s">
        <v>3886</v>
      </c>
      <c r="KSS1517" s="229" t="s">
        <v>386</v>
      </c>
      <c r="KST1517" s="229" t="s">
        <v>387</v>
      </c>
      <c r="KSU1517" s="229" t="s">
        <v>3887</v>
      </c>
      <c r="KSV1517" s="229" t="s">
        <v>1552</v>
      </c>
      <c r="KSW1517" s="229" t="s">
        <v>294</v>
      </c>
      <c r="KSX1517" s="229" t="s">
        <v>289</v>
      </c>
      <c r="KSY1517" s="229" t="s">
        <v>35</v>
      </c>
      <c r="KSZ1517" s="229" t="s">
        <v>26</v>
      </c>
      <c r="KTA1517" s="229" t="s">
        <v>78</v>
      </c>
      <c r="KTB1517" s="229" t="s">
        <v>3888</v>
      </c>
      <c r="KTC1517" s="229" t="s">
        <v>233</v>
      </c>
      <c r="KTD1517" s="229" t="s">
        <v>3889</v>
      </c>
      <c r="KTE1517" s="229" t="s">
        <v>219</v>
      </c>
      <c r="KTF1517" s="229" t="s">
        <v>220</v>
      </c>
      <c r="KTG1517" s="229" t="s">
        <v>172</v>
      </c>
      <c r="KTH1517" s="229" t="s">
        <v>310</v>
      </c>
      <c r="KTI1517" s="229" t="s">
        <v>227</v>
      </c>
      <c r="KTM1517" s="229">
        <v>2024</v>
      </c>
      <c r="KTN1517" s="229" t="s">
        <v>57</v>
      </c>
      <c r="KTO1517" s="229" t="s">
        <v>3882</v>
      </c>
      <c r="KTP1517" s="229">
        <v>12966330</v>
      </c>
      <c r="KTQ1517" s="229" t="s">
        <v>3883</v>
      </c>
      <c r="KTR1517" s="229" t="s">
        <v>310</v>
      </c>
      <c r="KTS1517" s="229" t="s">
        <v>3884</v>
      </c>
      <c r="KTT1517" s="229" t="s">
        <v>430</v>
      </c>
      <c r="KTU1517" s="229" t="s">
        <v>52</v>
      </c>
      <c r="KTV1517" s="229" t="s">
        <v>3885</v>
      </c>
      <c r="KTX1517" s="229" t="s">
        <v>3886</v>
      </c>
      <c r="KTY1517" s="229" t="s">
        <v>386</v>
      </c>
      <c r="KTZ1517" s="229" t="s">
        <v>387</v>
      </c>
      <c r="KUA1517" s="229" t="s">
        <v>3887</v>
      </c>
      <c r="KUB1517" s="229" t="s">
        <v>1552</v>
      </c>
      <c r="KUC1517" s="229" t="s">
        <v>294</v>
      </c>
      <c r="KUD1517" s="229" t="s">
        <v>289</v>
      </c>
      <c r="KUE1517" s="229" t="s">
        <v>35</v>
      </c>
      <c r="KUF1517" s="229" t="s">
        <v>26</v>
      </c>
      <c r="KUG1517" s="229" t="s">
        <v>78</v>
      </c>
      <c r="KUH1517" s="229" t="s">
        <v>3888</v>
      </c>
      <c r="KUI1517" s="229" t="s">
        <v>233</v>
      </c>
      <c r="KUJ1517" s="229" t="s">
        <v>3889</v>
      </c>
      <c r="KUK1517" s="229" t="s">
        <v>219</v>
      </c>
      <c r="KUL1517" s="229" t="s">
        <v>220</v>
      </c>
      <c r="KUM1517" s="229" t="s">
        <v>172</v>
      </c>
      <c r="KUN1517" s="229" t="s">
        <v>310</v>
      </c>
      <c r="KUO1517" s="229" t="s">
        <v>227</v>
      </c>
      <c r="KUS1517" s="229">
        <v>2024</v>
      </c>
      <c r="KUT1517" s="229" t="s">
        <v>57</v>
      </c>
      <c r="KUU1517" s="229" t="s">
        <v>3882</v>
      </c>
      <c r="KUV1517" s="229">
        <v>12966330</v>
      </c>
      <c r="KUW1517" s="229" t="s">
        <v>3883</v>
      </c>
      <c r="KUX1517" s="229" t="s">
        <v>310</v>
      </c>
      <c r="KUY1517" s="229" t="s">
        <v>3884</v>
      </c>
      <c r="KUZ1517" s="229" t="s">
        <v>430</v>
      </c>
      <c r="KVA1517" s="229" t="s">
        <v>52</v>
      </c>
      <c r="KVB1517" s="229" t="s">
        <v>3885</v>
      </c>
      <c r="KVD1517" s="229" t="s">
        <v>3886</v>
      </c>
      <c r="KVE1517" s="229" t="s">
        <v>386</v>
      </c>
      <c r="KVF1517" s="229" t="s">
        <v>387</v>
      </c>
      <c r="KVG1517" s="229" t="s">
        <v>3887</v>
      </c>
      <c r="KVH1517" s="229" t="s">
        <v>1552</v>
      </c>
      <c r="KVI1517" s="229" t="s">
        <v>294</v>
      </c>
      <c r="KVJ1517" s="229" t="s">
        <v>289</v>
      </c>
      <c r="KVK1517" s="229" t="s">
        <v>35</v>
      </c>
      <c r="KVL1517" s="229" t="s">
        <v>26</v>
      </c>
      <c r="KVM1517" s="229" t="s">
        <v>78</v>
      </c>
      <c r="KVN1517" s="229" t="s">
        <v>3888</v>
      </c>
      <c r="KVO1517" s="229" t="s">
        <v>233</v>
      </c>
      <c r="KVP1517" s="229" t="s">
        <v>3889</v>
      </c>
      <c r="KVQ1517" s="229" t="s">
        <v>219</v>
      </c>
      <c r="KVR1517" s="229" t="s">
        <v>220</v>
      </c>
      <c r="KVS1517" s="229" t="s">
        <v>172</v>
      </c>
      <c r="KVT1517" s="229" t="s">
        <v>310</v>
      </c>
      <c r="KVU1517" s="229" t="s">
        <v>227</v>
      </c>
      <c r="KVY1517" s="229">
        <v>2024</v>
      </c>
      <c r="KVZ1517" s="229" t="s">
        <v>57</v>
      </c>
      <c r="KWA1517" s="229" t="s">
        <v>3882</v>
      </c>
      <c r="KWB1517" s="229">
        <v>12966330</v>
      </c>
      <c r="KWC1517" s="229" t="s">
        <v>3883</v>
      </c>
      <c r="KWD1517" s="229" t="s">
        <v>310</v>
      </c>
      <c r="KWE1517" s="229" t="s">
        <v>3884</v>
      </c>
      <c r="KWF1517" s="229" t="s">
        <v>430</v>
      </c>
      <c r="KWG1517" s="229" t="s">
        <v>52</v>
      </c>
      <c r="KWH1517" s="229" t="s">
        <v>3885</v>
      </c>
      <c r="KWJ1517" s="229" t="s">
        <v>3886</v>
      </c>
      <c r="KWK1517" s="229" t="s">
        <v>386</v>
      </c>
      <c r="KWL1517" s="229" t="s">
        <v>387</v>
      </c>
      <c r="KWM1517" s="229" t="s">
        <v>3887</v>
      </c>
      <c r="KWN1517" s="229" t="s">
        <v>1552</v>
      </c>
      <c r="KWO1517" s="229" t="s">
        <v>294</v>
      </c>
      <c r="KWP1517" s="229" t="s">
        <v>289</v>
      </c>
      <c r="KWQ1517" s="229" t="s">
        <v>35</v>
      </c>
      <c r="KWR1517" s="229" t="s">
        <v>26</v>
      </c>
      <c r="KWS1517" s="229" t="s">
        <v>78</v>
      </c>
      <c r="KWT1517" s="229" t="s">
        <v>3888</v>
      </c>
      <c r="KWU1517" s="229" t="s">
        <v>233</v>
      </c>
      <c r="KWV1517" s="229" t="s">
        <v>3889</v>
      </c>
      <c r="KWW1517" s="229" t="s">
        <v>219</v>
      </c>
      <c r="KWX1517" s="229" t="s">
        <v>220</v>
      </c>
      <c r="KWY1517" s="229" t="s">
        <v>172</v>
      </c>
      <c r="KWZ1517" s="229" t="s">
        <v>310</v>
      </c>
      <c r="KXA1517" s="229" t="s">
        <v>227</v>
      </c>
      <c r="KXE1517" s="229">
        <v>2024</v>
      </c>
      <c r="KXF1517" s="229" t="s">
        <v>57</v>
      </c>
      <c r="KXG1517" s="229" t="s">
        <v>3882</v>
      </c>
      <c r="KXH1517" s="229">
        <v>12966330</v>
      </c>
      <c r="KXI1517" s="229" t="s">
        <v>3883</v>
      </c>
      <c r="KXJ1517" s="229" t="s">
        <v>310</v>
      </c>
      <c r="KXK1517" s="229" t="s">
        <v>3884</v>
      </c>
      <c r="KXL1517" s="229" t="s">
        <v>430</v>
      </c>
      <c r="KXM1517" s="229" t="s">
        <v>52</v>
      </c>
      <c r="KXN1517" s="229" t="s">
        <v>3885</v>
      </c>
      <c r="KXP1517" s="229" t="s">
        <v>3886</v>
      </c>
      <c r="KXQ1517" s="229" t="s">
        <v>386</v>
      </c>
      <c r="KXR1517" s="229" t="s">
        <v>387</v>
      </c>
      <c r="KXS1517" s="229" t="s">
        <v>3887</v>
      </c>
      <c r="KXT1517" s="229" t="s">
        <v>1552</v>
      </c>
      <c r="KXU1517" s="229" t="s">
        <v>294</v>
      </c>
      <c r="KXV1517" s="229" t="s">
        <v>289</v>
      </c>
      <c r="KXW1517" s="229" t="s">
        <v>35</v>
      </c>
      <c r="KXX1517" s="229" t="s">
        <v>26</v>
      </c>
      <c r="KXY1517" s="229" t="s">
        <v>78</v>
      </c>
      <c r="KXZ1517" s="229" t="s">
        <v>3888</v>
      </c>
      <c r="KYA1517" s="229" t="s">
        <v>233</v>
      </c>
      <c r="KYB1517" s="229" t="s">
        <v>3889</v>
      </c>
      <c r="KYC1517" s="229" t="s">
        <v>219</v>
      </c>
      <c r="KYD1517" s="229" t="s">
        <v>220</v>
      </c>
      <c r="KYE1517" s="229" t="s">
        <v>172</v>
      </c>
      <c r="KYF1517" s="229" t="s">
        <v>310</v>
      </c>
      <c r="KYG1517" s="229" t="s">
        <v>227</v>
      </c>
      <c r="KYK1517" s="229">
        <v>2024</v>
      </c>
      <c r="KYL1517" s="229" t="s">
        <v>57</v>
      </c>
      <c r="KYM1517" s="229" t="s">
        <v>3882</v>
      </c>
      <c r="KYN1517" s="229">
        <v>12966330</v>
      </c>
      <c r="KYO1517" s="229" t="s">
        <v>3883</v>
      </c>
      <c r="KYP1517" s="229" t="s">
        <v>310</v>
      </c>
      <c r="KYQ1517" s="229" t="s">
        <v>3884</v>
      </c>
      <c r="KYR1517" s="229" t="s">
        <v>430</v>
      </c>
      <c r="KYS1517" s="229" t="s">
        <v>52</v>
      </c>
      <c r="KYT1517" s="229" t="s">
        <v>3885</v>
      </c>
      <c r="KYV1517" s="229" t="s">
        <v>3886</v>
      </c>
      <c r="KYW1517" s="229" t="s">
        <v>386</v>
      </c>
      <c r="KYX1517" s="229" t="s">
        <v>387</v>
      </c>
      <c r="KYY1517" s="229" t="s">
        <v>3887</v>
      </c>
      <c r="KYZ1517" s="229" t="s">
        <v>1552</v>
      </c>
      <c r="KZA1517" s="229" t="s">
        <v>294</v>
      </c>
      <c r="KZB1517" s="229" t="s">
        <v>289</v>
      </c>
      <c r="KZC1517" s="229" t="s">
        <v>35</v>
      </c>
      <c r="KZD1517" s="229" t="s">
        <v>26</v>
      </c>
      <c r="KZE1517" s="229" t="s">
        <v>78</v>
      </c>
      <c r="KZF1517" s="229" t="s">
        <v>3888</v>
      </c>
      <c r="KZG1517" s="229" t="s">
        <v>233</v>
      </c>
      <c r="KZH1517" s="229" t="s">
        <v>3889</v>
      </c>
      <c r="KZI1517" s="229" t="s">
        <v>219</v>
      </c>
      <c r="KZJ1517" s="229" t="s">
        <v>220</v>
      </c>
      <c r="KZK1517" s="229" t="s">
        <v>172</v>
      </c>
      <c r="KZL1517" s="229" t="s">
        <v>310</v>
      </c>
      <c r="KZM1517" s="229" t="s">
        <v>227</v>
      </c>
      <c r="KZQ1517" s="229">
        <v>2024</v>
      </c>
      <c r="KZR1517" s="229" t="s">
        <v>57</v>
      </c>
      <c r="KZS1517" s="229" t="s">
        <v>3882</v>
      </c>
      <c r="KZT1517" s="229">
        <v>12966330</v>
      </c>
      <c r="KZU1517" s="229" t="s">
        <v>3883</v>
      </c>
      <c r="KZV1517" s="229" t="s">
        <v>310</v>
      </c>
      <c r="KZW1517" s="229" t="s">
        <v>3884</v>
      </c>
      <c r="KZX1517" s="229" t="s">
        <v>430</v>
      </c>
      <c r="KZY1517" s="229" t="s">
        <v>52</v>
      </c>
      <c r="KZZ1517" s="229" t="s">
        <v>3885</v>
      </c>
      <c r="LAB1517" s="229" t="s">
        <v>3886</v>
      </c>
      <c r="LAC1517" s="229" t="s">
        <v>386</v>
      </c>
      <c r="LAD1517" s="229" t="s">
        <v>387</v>
      </c>
      <c r="LAE1517" s="229" t="s">
        <v>3887</v>
      </c>
      <c r="LAF1517" s="229" t="s">
        <v>1552</v>
      </c>
      <c r="LAG1517" s="229" t="s">
        <v>294</v>
      </c>
      <c r="LAH1517" s="229" t="s">
        <v>289</v>
      </c>
      <c r="LAI1517" s="229" t="s">
        <v>35</v>
      </c>
      <c r="LAJ1517" s="229" t="s">
        <v>26</v>
      </c>
      <c r="LAK1517" s="229" t="s">
        <v>78</v>
      </c>
      <c r="LAL1517" s="229" t="s">
        <v>3888</v>
      </c>
      <c r="LAM1517" s="229" t="s">
        <v>233</v>
      </c>
      <c r="LAN1517" s="229" t="s">
        <v>3889</v>
      </c>
      <c r="LAO1517" s="229" t="s">
        <v>219</v>
      </c>
      <c r="LAP1517" s="229" t="s">
        <v>220</v>
      </c>
      <c r="LAQ1517" s="229" t="s">
        <v>172</v>
      </c>
      <c r="LAR1517" s="229" t="s">
        <v>310</v>
      </c>
      <c r="LAS1517" s="229" t="s">
        <v>227</v>
      </c>
      <c r="LAW1517" s="229">
        <v>2024</v>
      </c>
      <c r="LAX1517" s="229" t="s">
        <v>57</v>
      </c>
      <c r="LAY1517" s="229" t="s">
        <v>3882</v>
      </c>
      <c r="LAZ1517" s="229">
        <v>12966330</v>
      </c>
      <c r="LBA1517" s="229" t="s">
        <v>3883</v>
      </c>
      <c r="LBB1517" s="229" t="s">
        <v>310</v>
      </c>
      <c r="LBC1517" s="229" t="s">
        <v>3884</v>
      </c>
      <c r="LBD1517" s="229" t="s">
        <v>430</v>
      </c>
      <c r="LBE1517" s="229" t="s">
        <v>52</v>
      </c>
      <c r="LBF1517" s="229" t="s">
        <v>3885</v>
      </c>
      <c r="LBH1517" s="229" t="s">
        <v>3886</v>
      </c>
      <c r="LBI1517" s="229" t="s">
        <v>386</v>
      </c>
      <c r="LBJ1517" s="229" t="s">
        <v>387</v>
      </c>
      <c r="LBK1517" s="229" t="s">
        <v>3887</v>
      </c>
      <c r="LBL1517" s="229" t="s">
        <v>1552</v>
      </c>
      <c r="LBM1517" s="229" t="s">
        <v>294</v>
      </c>
      <c r="LBN1517" s="229" t="s">
        <v>289</v>
      </c>
      <c r="LBO1517" s="229" t="s">
        <v>35</v>
      </c>
      <c r="LBP1517" s="229" t="s">
        <v>26</v>
      </c>
      <c r="LBQ1517" s="229" t="s">
        <v>78</v>
      </c>
      <c r="LBR1517" s="229" t="s">
        <v>3888</v>
      </c>
      <c r="LBS1517" s="229" t="s">
        <v>233</v>
      </c>
      <c r="LBT1517" s="229" t="s">
        <v>3889</v>
      </c>
      <c r="LBU1517" s="229" t="s">
        <v>219</v>
      </c>
      <c r="LBV1517" s="229" t="s">
        <v>220</v>
      </c>
      <c r="LBW1517" s="229" t="s">
        <v>172</v>
      </c>
      <c r="LBX1517" s="229" t="s">
        <v>310</v>
      </c>
      <c r="LBY1517" s="229" t="s">
        <v>227</v>
      </c>
      <c r="LCC1517" s="229">
        <v>2024</v>
      </c>
      <c r="LCD1517" s="229" t="s">
        <v>57</v>
      </c>
      <c r="LCE1517" s="229" t="s">
        <v>3882</v>
      </c>
      <c r="LCF1517" s="229">
        <v>12966330</v>
      </c>
      <c r="LCG1517" s="229" t="s">
        <v>3883</v>
      </c>
      <c r="LCH1517" s="229" t="s">
        <v>310</v>
      </c>
      <c r="LCI1517" s="229" t="s">
        <v>3884</v>
      </c>
      <c r="LCJ1517" s="229" t="s">
        <v>430</v>
      </c>
      <c r="LCK1517" s="229" t="s">
        <v>52</v>
      </c>
      <c r="LCL1517" s="229" t="s">
        <v>3885</v>
      </c>
      <c r="LCN1517" s="229" t="s">
        <v>3886</v>
      </c>
      <c r="LCO1517" s="229" t="s">
        <v>386</v>
      </c>
      <c r="LCP1517" s="229" t="s">
        <v>387</v>
      </c>
      <c r="LCQ1517" s="229" t="s">
        <v>3887</v>
      </c>
      <c r="LCR1517" s="229" t="s">
        <v>1552</v>
      </c>
      <c r="LCS1517" s="229" t="s">
        <v>294</v>
      </c>
      <c r="LCT1517" s="229" t="s">
        <v>289</v>
      </c>
      <c r="LCU1517" s="229" t="s">
        <v>35</v>
      </c>
      <c r="LCV1517" s="229" t="s">
        <v>26</v>
      </c>
      <c r="LCW1517" s="229" t="s">
        <v>78</v>
      </c>
      <c r="LCX1517" s="229" t="s">
        <v>3888</v>
      </c>
      <c r="LCY1517" s="229" t="s">
        <v>233</v>
      </c>
      <c r="LCZ1517" s="229" t="s">
        <v>3889</v>
      </c>
      <c r="LDA1517" s="229" t="s">
        <v>219</v>
      </c>
      <c r="LDB1517" s="229" t="s">
        <v>220</v>
      </c>
      <c r="LDC1517" s="229" t="s">
        <v>172</v>
      </c>
      <c r="LDD1517" s="229" t="s">
        <v>310</v>
      </c>
      <c r="LDE1517" s="229" t="s">
        <v>227</v>
      </c>
      <c r="LDI1517" s="229">
        <v>2024</v>
      </c>
      <c r="LDJ1517" s="229" t="s">
        <v>57</v>
      </c>
      <c r="LDK1517" s="229" t="s">
        <v>3882</v>
      </c>
      <c r="LDL1517" s="229">
        <v>12966330</v>
      </c>
      <c r="LDM1517" s="229" t="s">
        <v>3883</v>
      </c>
      <c r="LDN1517" s="229" t="s">
        <v>310</v>
      </c>
      <c r="LDO1517" s="229" t="s">
        <v>3884</v>
      </c>
      <c r="LDP1517" s="229" t="s">
        <v>430</v>
      </c>
      <c r="LDQ1517" s="229" t="s">
        <v>52</v>
      </c>
      <c r="LDR1517" s="229" t="s">
        <v>3885</v>
      </c>
      <c r="LDT1517" s="229" t="s">
        <v>3886</v>
      </c>
      <c r="LDU1517" s="229" t="s">
        <v>386</v>
      </c>
      <c r="LDV1517" s="229" t="s">
        <v>387</v>
      </c>
      <c r="LDW1517" s="229" t="s">
        <v>3887</v>
      </c>
      <c r="LDX1517" s="229" t="s">
        <v>1552</v>
      </c>
      <c r="LDY1517" s="229" t="s">
        <v>294</v>
      </c>
      <c r="LDZ1517" s="229" t="s">
        <v>289</v>
      </c>
      <c r="LEA1517" s="229" t="s">
        <v>35</v>
      </c>
      <c r="LEB1517" s="229" t="s">
        <v>26</v>
      </c>
      <c r="LEC1517" s="229" t="s">
        <v>78</v>
      </c>
      <c r="LED1517" s="229" t="s">
        <v>3888</v>
      </c>
      <c r="LEE1517" s="229" t="s">
        <v>233</v>
      </c>
      <c r="LEF1517" s="229" t="s">
        <v>3889</v>
      </c>
      <c r="LEG1517" s="229" t="s">
        <v>219</v>
      </c>
      <c r="LEH1517" s="229" t="s">
        <v>220</v>
      </c>
      <c r="LEI1517" s="229" t="s">
        <v>172</v>
      </c>
      <c r="LEJ1517" s="229" t="s">
        <v>310</v>
      </c>
      <c r="LEK1517" s="229" t="s">
        <v>227</v>
      </c>
      <c r="LEO1517" s="229">
        <v>2024</v>
      </c>
      <c r="LEP1517" s="229" t="s">
        <v>57</v>
      </c>
      <c r="LEQ1517" s="229" t="s">
        <v>3882</v>
      </c>
      <c r="LER1517" s="229">
        <v>12966330</v>
      </c>
      <c r="LES1517" s="229" t="s">
        <v>3883</v>
      </c>
      <c r="LET1517" s="229" t="s">
        <v>310</v>
      </c>
      <c r="LEU1517" s="229" t="s">
        <v>3884</v>
      </c>
      <c r="LEV1517" s="229" t="s">
        <v>430</v>
      </c>
      <c r="LEW1517" s="229" t="s">
        <v>52</v>
      </c>
      <c r="LEX1517" s="229" t="s">
        <v>3885</v>
      </c>
      <c r="LEZ1517" s="229" t="s">
        <v>3886</v>
      </c>
      <c r="LFA1517" s="229" t="s">
        <v>386</v>
      </c>
      <c r="LFB1517" s="229" t="s">
        <v>387</v>
      </c>
      <c r="LFC1517" s="229" t="s">
        <v>3887</v>
      </c>
      <c r="LFD1517" s="229" t="s">
        <v>1552</v>
      </c>
      <c r="LFE1517" s="229" t="s">
        <v>294</v>
      </c>
      <c r="LFF1517" s="229" t="s">
        <v>289</v>
      </c>
      <c r="LFG1517" s="229" t="s">
        <v>35</v>
      </c>
      <c r="LFH1517" s="229" t="s">
        <v>26</v>
      </c>
      <c r="LFI1517" s="229" t="s">
        <v>78</v>
      </c>
      <c r="LFJ1517" s="229" t="s">
        <v>3888</v>
      </c>
      <c r="LFK1517" s="229" t="s">
        <v>233</v>
      </c>
      <c r="LFL1517" s="229" t="s">
        <v>3889</v>
      </c>
      <c r="LFM1517" s="229" t="s">
        <v>219</v>
      </c>
      <c r="LFN1517" s="229" t="s">
        <v>220</v>
      </c>
      <c r="LFO1517" s="229" t="s">
        <v>172</v>
      </c>
      <c r="LFP1517" s="229" t="s">
        <v>310</v>
      </c>
      <c r="LFQ1517" s="229" t="s">
        <v>227</v>
      </c>
      <c r="LFU1517" s="229">
        <v>2024</v>
      </c>
      <c r="LFV1517" s="229" t="s">
        <v>57</v>
      </c>
      <c r="LFW1517" s="229" t="s">
        <v>3882</v>
      </c>
      <c r="LFX1517" s="229">
        <v>12966330</v>
      </c>
      <c r="LFY1517" s="229" t="s">
        <v>3883</v>
      </c>
      <c r="LFZ1517" s="229" t="s">
        <v>310</v>
      </c>
      <c r="LGA1517" s="229" t="s">
        <v>3884</v>
      </c>
      <c r="LGB1517" s="229" t="s">
        <v>430</v>
      </c>
      <c r="LGC1517" s="229" t="s">
        <v>52</v>
      </c>
      <c r="LGD1517" s="229" t="s">
        <v>3885</v>
      </c>
      <c r="LGF1517" s="229" t="s">
        <v>3886</v>
      </c>
      <c r="LGG1517" s="229" t="s">
        <v>386</v>
      </c>
      <c r="LGH1517" s="229" t="s">
        <v>387</v>
      </c>
      <c r="LGI1517" s="229" t="s">
        <v>3887</v>
      </c>
      <c r="LGJ1517" s="229" t="s">
        <v>1552</v>
      </c>
      <c r="LGK1517" s="229" t="s">
        <v>294</v>
      </c>
      <c r="LGL1517" s="229" t="s">
        <v>289</v>
      </c>
      <c r="LGM1517" s="229" t="s">
        <v>35</v>
      </c>
      <c r="LGN1517" s="229" t="s">
        <v>26</v>
      </c>
      <c r="LGO1517" s="229" t="s">
        <v>78</v>
      </c>
      <c r="LGP1517" s="229" t="s">
        <v>3888</v>
      </c>
      <c r="LGQ1517" s="229" t="s">
        <v>233</v>
      </c>
      <c r="LGR1517" s="229" t="s">
        <v>3889</v>
      </c>
      <c r="LGS1517" s="229" t="s">
        <v>219</v>
      </c>
      <c r="LGT1517" s="229" t="s">
        <v>220</v>
      </c>
      <c r="LGU1517" s="229" t="s">
        <v>172</v>
      </c>
      <c r="LGV1517" s="229" t="s">
        <v>310</v>
      </c>
      <c r="LGW1517" s="229" t="s">
        <v>227</v>
      </c>
      <c r="LHA1517" s="229">
        <v>2024</v>
      </c>
      <c r="LHB1517" s="229" t="s">
        <v>57</v>
      </c>
      <c r="LHC1517" s="229" t="s">
        <v>3882</v>
      </c>
      <c r="LHD1517" s="229">
        <v>12966330</v>
      </c>
      <c r="LHE1517" s="229" t="s">
        <v>3883</v>
      </c>
      <c r="LHF1517" s="229" t="s">
        <v>310</v>
      </c>
      <c r="LHG1517" s="229" t="s">
        <v>3884</v>
      </c>
      <c r="LHH1517" s="229" t="s">
        <v>430</v>
      </c>
      <c r="LHI1517" s="229" t="s">
        <v>52</v>
      </c>
      <c r="LHJ1517" s="229" t="s">
        <v>3885</v>
      </c>
      <c r="LHL1517" s="229" t="s">
        <v>3886</v>
      </c>
      <c r="LHM1517" s="229" t="s">
        <v>386</v>
      </c>
      <c r="LHN1517" s="229" t="s">
        <v>387</v>
      </c>
      <c r="LHO1517" s="229" t="s">
        <v>3887</v>
      </c>
      <c r="LHP1517" s="229" t="s">
        <v>1552</v>
      </c>
      <c r="LHQ1517" s="229" t="s">
        <v>294</v>
      </c>
      <c r="LHR1517" s="229" t="s">
        <v>289</v>
      </c>
      <c r="LHS1517" s="229" t="s">
        <v>35</v>
      </c>
      <c r="LHT1517" s="229" t="s">
        <v>26</v>
      </c>
      <c r="LHU1517" s="229" t="s">
        <v>78</v>
      </c>
      <c r="LHV1517" s="229" t="s">
        <v>3888</v>
      </c>
      <c r="LHW1517" s="229" t="s">
        <v>233</v>
      </c>
      <c r="LHX1517" s="229" t="s">
        <v>3889</v>
      </c>
      <c r="LHY1517" s="229" t="s">
        <v>219</v>
      </c>
      <c r="LHZ1517" s="229" t="s">
        <v>220</v>
      </c>
      <c r="LIA1517" s="229" t="s">
        <v>172</v>
      </c>
      <c r="LIB1517" s="229" t="s">
        <v>310</v>
      </c>
      <c r="LIC1517" s="229" t="s">
        <v>227</v>
      </c>
      <c r="LIG1517" s="229">
        <v>2024</v>
      </c>
      <c r="LIH1517" s="229" t="s">
        <v>57</v>
      </c>
      <c r="LII1517" s="229" t="s">
        <v>3882</v>
      </c>
      <c r="LIJ1517" s="229">
        <v>12966330</v>
      </c>
      <c r="LIK1517" s="229" t="s">
        <v>3883</v>
      </c>
      <c r="LIL1517" s="229" t="s">
        <v>310</v>
      </c>
      <c r="LIM1517" s="229" t="s">
        <v>3884</v>
      </c>
      <c r="LIN1517" s="229" t="s">
        <v>430</v>
      </c>
      <c r="LIO1517" s="229" t="s">
        <v>52</v>
      </c>
      <c r="LIP1517" s="229" t="s">
        <v>3885</v>
      </c>
      <c r="LIR1517" s="229" t="s">
        <v>3886</v>
      </c>
      <c r="LIS1517" s="229" t="s">
        <v>386</v>
      </c>
      <c r="LIT1517" s="229" t="s">
        <v>387</v>
      </c>
      <c r="LIU1517" s="229" t="s">
        <v>3887</v>
      </c>
      <c r="LIV1517" s="229" t="s">
        <v>1552</v>
      </c>
      <c r="LIW1517" s="229" t="s">
        <v>294</v>
      </c>
      <c r="LIX1517" s="229" t="s">
        <v>289</v>
      </c>
      <c r="LIY1517" s="229" t="s">
        <v>35</v>
      </c>
      <c r="LIZ1517" s="229" t="s">
        <v>26</v>
      </c>
      <c r="LJA1517" s="229" t="s">
        <v>78</v>
      </c>
      <c r="LJB1517" s="229" t="s">
        <v>3888</v>
      </c>
      <c r="LJC1517" s="229" t="s">
        <v>233</v>
      </c>
      <c r="LJD1517" s="229" t="s">
        <v>3889</v>
      </c>
      <c r="LJE1517" s="229" t="s">
        <v>219</v>
      </c>
      <c r="LJF1517" s="229" t="s">
        <v>220</v>
      </c>
      <c r="LJG1517" s="229" t="s">
        <v>172</v>
      </c>
      <c r="LJH1517" s="229" t="s">
        <v>310</v>
      </c>
      <c r="LJI1517" s="229" t="s">
        <v>227</v>
      </c>
      <c r="LJM1517" s="229">
        <v>2024</v>
      </c>
      <c r="LJN1517" s="229" t="s">
        <v>57</v>
      </c>
      <c r="LJO1517" s="229" t="s">
        <v>3882</v>
      </c>
      <c r="LJP1517" s="229">
        <v>12966330</v>
      </c>
      <c r="LJQ1517" s="229" t="s">
        <v>3883</v>
      </c>
      <c r="LJR1517" s="229" t="s">
        <v>310</v>
      </c>
      <c r="LJS1517" s="229" t="s">
        <v>3884</v>
      </c>
      <c r="LJT1517" s="229" t="s">
        <v>430</v>
      </c>
      <c r="LJU1517" s="229" t="s">
        <v>52</v>
      </c>
      <c r="LJV1517" s="229" t="s">
        <v>3885</v>
      </c>
      <c r="LJX1517" s="229" t="s">
        <v>3886</v>
      </c>
      <c r="LJY1517" s="229" t="s">
        <v>386</v>
      </c>
      <c r="LJZ1517" s="229" t="s">
        <v>387</v>
      </c>
      <c r="LKA1517" s="229" t="s">
        <v>3887</v>
      </c>
      <c r="LKB1517" s="229" t="s">
        <v>1552</v>
      </c>
      <c r="LKC1517" s="229" t="s">
        <v>294</v>
      </c>
      <c r="LKD1517" s="229" t="s">
        <v>289</v>
      </c>
      <c r="LKE1517" s="229" t="s">
        <v>35</v>
      </c>
      <c r="LKF1517" s="229" t="s">
        <v>26</v>
      </c>
      <c r="LKG1517" s="229" t="s">
        <v>78</v>
      </c>
      <c r="LKH1517" s="229" t="s">
        <v>3888</v>
      </c>
      <c r="LKI1517" s="229" t="s">
        <v>233</v>
      </c>
      <c r="LKJ1517" s="229" t="s">
        <v>3889</v>
      </c>
      <c r="LKK1517" s="229" t="s">
        <v>219</v>
      </c>
      <c r="LKL1517" s="229" t="s">
        <v>220</v>
      </c>
      <c r="LKM1517" s="229" t="s">
        <v>172</v>
      </c>
      <c r="LKN1517" s="229" t="s">
        <v>310</v>
      </c>
      <c r="LKO1517" s="229" t="s">
        <v>227</v>
      </c>
      <c r="LKS1517" s="229">
        <v>2024</v>
      </c>
      <c r="LKT1517" s="229" t="s">
        <v>57</v>
      </c>
      <c r="LKU1517" s="229" t="s">
        <v>3882</v>
      </c>
      <c r="LKV1517" s="229">
        <v>12966330</v>
      </c>
      <c r="LKW1517" s="229" t="s">
        <v>3883</v>
      </c>
      <c r="LKX1517" s="229" t="s">
        <v>310</v>
      </c>
      <c r="LKY1517" s="229" t="s">
        <v>3884</v>
      </c>
      <c r="LKZ1517" s="229" t="s">
        <v>430</v>
      </c>
      <c r="LLA1517" s="229" t="s">
        <v>52</v>
      </c>
      <c r="LLB1517" s="229" t="s">
        <v>3885</v>
      </c>
      <c r="LLD1517" s="229" t="s">
        <v>3886</v>
      </c>
      <c r="LLE1517" s="229" t="s">
        <v>386</v>
      </c>
      <c r="LLF1517" s="229" t="s">
        <v>387</v>
      </c>
      <c r="LLG1517" s="229" t="s">
        <v>3887</v>
      </c>
      <c r="LLH1517" s="229" t="s">
        <v>1552</v>
      </c>
      <c r="LLI1517" s="229" t="s">
        <v>294</v>
      </c>
      <c r="LLJ1517" s="229" t="s">
        <v>289</v>
      </c>
      <c r="LLK1517" s="229" t="s">
        <v>35</v>
      </c>
      <c r="LLL1517" s="229" t="s">
        <v>26</v>
      </c>
      <c r="LLM1517" s="229" t="s">
        <v>78</v>
      </c>
      <c r="LLN1517" s="229" t="s">
        <v>3888</v>
      </c>
      <c r="LLO1517" s="229" t="s">
        <v>233</v>
      </c>
      <c r="LLP1517" s="229" t="s">
        <v>3889</v>
      </c>
      <c r="LLQ1517" s="229" t="s">
        <v>219</v>
      </c>
      <c r="LLR1517" s="229" t="s">
        <v>220</v>
      </c>
      <c r="LLS1517" s="229" t="s">
        <v>172</v>
      </c>
      <c r="LLT1517" s="229" t="s">
        <v>310</v>
      </c>
      <c r="LLU1517" s="229" t="s">
        <v>227</v>
      </c>
      <c r="LLY1517" s="229">
        <v>2024</v>
      </c>
      <c r="LLZ1517" s="229" t="s">
        <v>57</v>
      </c>
      <c r="LMA1517" s="229" t="s">
        <v>3882</v>
      </c>
      <c r="LMB1517" s="229">
        <v>12966330</v>
      </c>
      <c r="LMC1517" s="229" t="s">
        <v>3883</v>
      </c>
      <c r="LMD1517" s="229" t="s">
        <v>310</v>
      </c>
      <c r="LME1517" s="229" t="s">
        <v>3884</v>
      </c>
      <c r="LMF1517" s="229" t="s">
        <v>430</v>
      </c>
      <c r="LMG1517" s="229" t="s">
        <v>52</v>
      </c>
      <c r="LMH1517" s="229" t="s">
        <v>3885</v>
      </c>
      <c r="LMJ1517" s="229" t="s">
        <v>3886</v>
      </c>
      <c r="LMK1517" s="229" t="s">
        <v>386</v>
      </c>
      <c r="LML1517" s="229" t="s">
        <v>387</v>
      </c>
      <c r="LMM1517" s="229" t="s">
        <v>3887</v>
      </c>
      <c r="LMN1517" s="229" t="s">
        <v>1552</v>
      </c>
      <c r="LMO1517" s="229" t="s">
        <v>294</v>
      </c>
      <c r="LMP1517" s="229" t="s">
        <v>289</v>
      </c>
      <c r="LMQ1517" s="229" t="s">
        <v>35</v>
      </c>
      <c r="LMR1517" s="229" t="s">
        <v>26</v>
      </c>
      <c r="LMS1517" s="229" t="s">
        <v>78</v>
      </c>
      <c r="LMT1517" s="229" t="s">
        <v>3888</v>
      </c>
      <c r="LMU1517" s="229" t="s">
        <v>233</v>
      </c>
      <c r="LMV1517" s="229" t="s">
        <v>3889</v>
      </c>
      <c r="LMW1517" s="229" t="s">
        <v>219</v>
      </c>
      <c r="LMX1517" s="229" t="s">
        <v>220</v>
      </c>
      <c r="LMY1517" s="229" t="s">
        <v>172</v>
      </c>
      <c r="LMZ1517" s="229" t="s">
        <v>310</v>
      </c>
      <c r="LNA1517" s="229" t="s">
        <v>227</v>
      </c>
      <c r="LNE1517" s="229">
        <v>2024</v>
      </c>
      <c r="LNF1517" s="229" t="s">
        <v>57</v>
      </c>
      <c r="LNG1517" s="229" t="s">
        <v>3882</v>
      </c>
      <c r="LNH1517" s="229">
        <v>12966330</v>
      </c>
      <c r="LNI1517" s="229" t="s">
        <v>3883</v>
      </c>
      <c r="LNJ1517" s="229" t="s">
        <v>310</v>
      </c>
      <c r="LNK1517" s="229" t="s">
        <v>3884</v>
      </c>
      <c r="LNL1517" s="229" t="s">
        <v>430</v>
      </c>
      <c r="LNM1517" s="229" t="s">
        <v>52</v>
      </c>
      <c r="LNN1517" s="229" t="s">
        <v>3885</v>
      </c>
      <c r="LNP1517" s="229" t="s">
        <v>3886</v>
      </c>
      <c r="LNQ1517" s="229" t="s">
        <v>386</v>
      </c>
      <c r="LNR1517" s="229" t="s">
        <v>387</v>
      </c>
      <c r="LNS1517" s="229" t="s">
        <v>3887</v>
      </c>
      <c r="LNT1517" s="229" t="s">
        <v>1552</v>
      </c>
      <c r="LNU1517" s="229" t="s">
        <v>294</v>
      </c>
      <c r="LNV1517" s="229" t="s">
        <v>289</v>
      </c>
      <c r="LNW1517" s="229" t="s">
        <v>35</v>
      </c>
      <c r="LNX1517" s="229" t="s">
        <v>26</v>
      </c>
      <c r="LNY1517" s="229" t="s">
        <v>78</v>
      </c>
      <c r="LNZ1517" s="229" t="s">
        <v>3888</v>
      </c>
      <c r="LOA1517" s="229" t="s">
        <v>233</v>
      </c>
      <c r="LOB1517" s="229" t="s">
        <v>3889</v>
      </c>
      <c r="LOC1517" s="229" t="s">
        <v>219</v>
      </c>
      <c r="LOD1517" s="229" t="s">
        <v>220</v>
      </c>
      <c r="LOE1517" s="229" t="s">
        <v>172</v>
      </c>
      <c r="LOF1517" s="229" t="s">
        <v>310</v>
      </c>
      <c r="LOG1517" s="229" t="s">
        <v>227</v>
      </c>
      <c r="LOK1517" s="229">
        <v>2024</v>
      </c>
      <c r="LOL1517" s="229" t="s">
        <v>57</v>
      </c>
      <c r="LOM1517" s="229" t="s">
        <v>3882</v>
      </c>
      <c r="LON1517" s="229">
        <v>12966330</v>
      </c>
      <c r="LOO1517" s="229" t="s">
        <v>3883</v>
      </c>
      <c r="LOP1517" s="229" t="s">
        <v>310</v>
      </c>
      <c r="LOQ1517" s="229" t="s">
        <v>3884</v>
      </c>
      <c r="LOR1517" s="229" t="s">
        <v>430</v>
      </c>
      <c r="LOS1517" s="229" t="s">
        <v>52</v>
      </c>
      <c r="LOT1517" s="229" t="s">
        <v>3885</v>
      </c>
      <c r="LOV1517" s="229" t="s">
        <v>3886</v>
      </c>
      <c r="LOW1517" s="229" t="s">
        <v>386</v>
      </c>
      <c r="LOX1517" s="229" t="s">
        <v>387</v>
      </c>
      <c r="LOY1517" s="229" t="s">
        <v>3887</v>
      </c>
      <c r="LOZ1517" s="229" t="s">
        <v>1552</v>
      </c>
      <c r="LPA1517" s="229" t="s">
        <v>294</v>
      </c>
      <c r="LPB1517" s="229" t="s">
        <v>289</v>
      </c>
      <c r="LPC1517" s="229" t="s">
        <v>35</v>
      </c>
      <c r="LPD1517" s="229" t="s">
        <v>26</v>
      </c>
      <c r="LPE1517" s="229" t="s">
        <v>78</v>
      </c>
      <c r="LPF1517" s="229" t="s">
        <v>3888</v>
      </c>
      <c r="LPG1517" s="229" t="s">
        <v>233</v>
      </c>
      <c r="LPH1517" s="229" t="s">
        <v>3889</v>
      </c>
      <c r="LPI1517" s="229" t="s">
        <v>219</v>
      </c>
      <c r="LPJ1517" s="229" t="s">
        <v>220</v>
      </c>
      <c r="LPK1517" s="229" t="s">
        <v>172</v>
      </c>
      <c r="LPL1517" s="229" t="s">
        <v>310</v>
      </c>
      <c r="LPM1517" s="229" t="s">
        <v>227</v>
      </c>
      <c r="LPQ1517" s="229">
        <v>2024</v>
      </c>
      <c r="LPR1517" s="229" t="s">
        <v>57</v>
      </c>
      <c r="LPS1517" s="229" t="s">
        <v>3882</v>
      </c>
      <c r="LPT1517" s="229">
        <v>12966330</v>
      </c>
      <c r="LPU1517" s="229" t="s">
        <v>3883</v>
      </c>
      <c r="LPV1517" s="229" t="s">
        <v>310</v>
      </c>
      <c r="LPW1517" s="229" t="s">
        <v>3884</v>
      </c>
      <c r="LPX1517" s="229" t="s">
        <v>430</v>
      </c>
      <c r="LPY1517" s="229" t="s">
        <v>52</v>
      </c>
      <c r="LPZ1517" s="229" t="s">
        <v>3885</v>
      </c>
      <c r="LQB1517" s="229" t="s">
        <v>3886</v>
      </c>
      <c r="LQC1517" s="229" t="s">
        <v>386</v>
      </c>
      <c r="LQD1517" s="229" t="s">
        <v>387</v>
      </c>
      <c r="LQE1517" s="229" t="s">
        <v>3887</v>
      </c>
      <c r="LQF1517" s="229" t="s">
        <v>1552</v>
      </c>
      <c r="LQG1517" s="229" t="s">
        <v>294</v>
      </c>
      <c r="LQH1517" s="229" t="s">
        <v>289</v>
      </c>
      <c r="LQI1517" s="229" t="s">
        <v>35</v>
      </c>
      <c r="LQJ1517" s="229" t="s">
        <v>26</v>
      </c>
      <c r="LQK1517" s="229" t="s">
        <v>78</v>
      </c>
      <c r="LQL1517" s="229" t="s">
        <v>3888</v>
      </c>
      <c r="LQM1517" s="229" t="s">
        <v>233</v>
      </c>
      <c r="LQN1517" s="229" t="s">
        <v>3889</v>
      </c>
      <c r="LQO1517" s="229" t="s">
        <v>219</v>
      </c>
      <c r="LQP1517" s="229" t="s">
        <v>220</v>
      </c>
      <c r="LQQ1517" s="229" t="s">
        <v>172</v>
      </c>
      <c r="LQR1517" s="229" t="s">
        <v>310</v>
      </c>
      <c r="LQS1517" s="229" t="s">
        <v>227</v>
      </c>
      <c r="LQW1517" s="229">
        <v>2024</v>
      </c>
      <c r="LQX1517" s="229" t="s">
        <v>57</v>
      </c>
      <c r="LQY1517" s="229" t="s">
        <v>3882</v>
      </c>
      <c r="LQZ1517" s="229">
        <v>12966330</v>
      </c>
      <c r="LRA1517" s="229" t="s">
        <v>3883</v>
      </c>
      <c r="LRB1517" s="229" t="s">
        <v>310</v>
      </c>
      <c r="LRC1517" s="229" t="s">
        <v>3884</v>
      </c>
      <c r="LRD1517" s="229" t="s">
        <v>430</v>
      </c>
      <c r="LRE1517" s="229" t="s">
        <v>52</v>
      </c>
      <c r="LRF1517" s="229" t="s">
        <v>3885</v>
      </c>
      <c r="LRH1517" s="229" t="s">
        <v>3886</v>
      </c>
      <c r="LRI1517" s="229" t="s">
        <v>386</v>
      </c>
      <c r="LRJ1517" s="229" t="s">
        <v>387</v>
      </c>
      <c r="LRK1517" s="229" t="s">
        <v>3887</v>
      </c>
      <c r="LRL1517" s="229" t="s">
        <v>1552</v>
      </c>
      <c r="LRM1517" s="229" t="s">
        <v>294</v>
      </c>
      <c r="LRN1517" s="229" t="s">
        <v>289</v>
      </c>
      <c r="LRO1517" s="229" t="s">
        <v>35</v>
      </c>
      <c r="LRP1517" s="229" t="s">
        <v>26</v>
      </c>
      <c r="LRQ1517" s="229" t="s">
        <v>78</v>
      </c>
      <c r="LRR1517" s="229" t="s">
        <v>3888</v>
      </c>
      <c r="LRS1517" s="229" t="s">
        <v>233</v>
      </c>
      <c r="LRT1517" s="229" t="s">
        <v>3889</v>
      </c>
      <c r="LRU1517" s="229" t="s">
        <v>219</v>
      </c>
      <c r="LRV1517" s="229" t="s">
        <v>220</v>
      </c>
      <c r="LRW1517" s="229" t="s">
        <v>172</v>
      </c>
      <c r="LRX1517" s="229" t="s">
        <v>310</v>
      </c>
      <c r="LRY1517" s="229" t="s">
        <v>227</v>
      </c>
      <c r="LSC1517" s="229">
        <v>2024</v>
      </c>
      <c r="LSD1517" s="229" t="s">
        <v>57</v>
      </c>
      <c r="LSE1517" s="229" t="s">
        <v>3882</v>
      </c>
      <c r="LSF1517" s="229">
        <v>12966330</v>
      </c>
      <c r="LSG1517" s="229" t="s">
        <v>3883</v>
      </c>
      <c r="LSH1517" s="229" t="s">
        <v>310</v>
      </c>
      <c r="LSI1517" s="229" t="s">
        <v>3884</v>
      </c>
      <c r="LSJ1517" s="229" t="s">
        <v>430</v>
      </c>
      <c r="LSK1517" s="229" t="s">
        <v>52</v>
      </c>
      <c r="LSL1517" s="229" t="s">
        <v>3885</v>
      </c>
      <c r="LSN1517" s="229" t="s">
        <v>3886</v>
      </c>
      <c r="LSO1517" s="229" t="s">
        <v>386</v>
      </c>
      <c r="LSP1517" s="229" t="s">
        <v>387</v>
      </c>
      <c r="LSQ1517" s="229" t="s">
        <v>3887</v>
      </c>
      <c r="LSR1517" s="229" t="s">
        <v>1552</v>
      </c>
      <c r="LSS1517" s="229" t="s">
        <v>294</v>
      </c>
      <c r="LST1517" s="229" t="s">
        <v>289</v>
      </c>
      <c r="LSU1517" s="229" t="s">
        <v>35</v>
      </c>
      <c r="LSV1517" s="229" t="s">
        <v>26</v>
      </c>
      <c r="LSW1517" s="229" t="s">
        <v>78</v>
      </c>
      <c r="LSX1517" s="229" t="s">
        <v>3888</v>
      </c>
      <c r="LSY1517" s="229" t="s">
        <v>233</v>
      </c>
      <c r="LSZ1517" s="229" t="s">
        <v>3889</v>
      </c>
      <c r="LTA1517" s="229" t="s">
        <v>219</v>
      </c>
      <c r="LTB1517" s="229" t="s">
        <v>220</v>
      </c>
      <c r="LTC1517" s="229" t="s">
        <v>172</v>
      </c>
      <c r="LTD1517" s="229" t="s">
        <v>310</v>
      </c>
      <c r="LTE1517" s="229" t="s">
        <v>227</v>
      </c>
      <c r="LTI1517" s="229">
        <v>2024</v>
      </c>
      <c r="LTJ1517" s="229" t="s">
        <v>57</v>
      </c>
      <c r="LTK1517" s="229" t="s">
        <v>3882</v>
      </c>
      <c r="LTL1517" s="229">
        <v>12966330</v>
      </c>
      <c r="LTM1517" s="229" t="s">
        <v>3883</v>
      </c>
      <c r="LTN1517" s="229" t="s">
        <v>310</v>
      </c>
      <c r="LTO1517" s="229" t="s">
        <v>3884</v>
      </c>
      <c r="LTP1517" s="229" t="s">
        <v>430</v>
      </c>
      <c r="LTQ1517" s="229" t="s">
        <v>52</v>
      </c>
      <c r="LTR1517" s="229" t="s">
        <v>3885</v>
      </c>
      <c r="LTT1517" s="229" t="s">
        <v>3886</v>
      </c>
      <c r="LTU1517" s="229" t="s">
        <v>386</v>
      </c>
      <c r="LTV1517" s="229" t="s">
        <v>387</v>
      </c>
      <c r="LTW1517" s="229" t="s">
        <v>3887</v>
      </c>
      <c r="LTX1517" s="229" t="s">
        <v>1552</v>
      </c>
      <c r="LTY1517" s="229" t="s">
        <v>294</v>
      </c>
      <c r="LTZ1517" s="229" t="s">
        <v>289</v>
      </c>
      <c r="LUA1517" s="229" t="s">
        <v>35</v>
      </c>
      <c r="LUB1517" s="229" t="s">
        <v>26</v>
      </c>
      <c r="LUC1517" s="229" t="s">
        <v>78</v>
      </c>
      <c r="LUD1517" s="229" t="s">
        <v>3888</v>
      </c>
      <c r="LUE1517" s="229" t="s">
        <v>233</v>
      </c>
      <c r="LUF1517" s="229" t="s">
        <v>3889</v>
      </c>
      <c r="LUG1517" s="229" t="s">
        <v>219</v>
      </c>
      <c r="LUH1517" s="229" t="s">
        <v>220</v>
      </c>
      <c r="LUI1517" s="229" t="s">
        <v>172</v>
      </c>
      <c r="LUJ1517" s="229" t="s">
        <v>310</v>
      </c>
      <c r="LUK1517" s="229" t="s">
        <v>227</v>
      </c>
      <c r="LUO1517" s="229">
        <v>2024</v>
      </c>
      <c r="LUP1517" s="229" t="s">
        <v>57</v>
      </c>
      <c r="LUQ1517" s="229" t="s">
        <v>3882</v>
      </c>
      <c r="LUR1517" s="229">
        <v>12966330</v>
      </c>
      <c r="LUS1517" s="229" t="s">
        <v>3883</v>
      </c>
      <c r="LUT1517" s="229" t="s">
        <v>310</v>
      </c>
      <c r="LUU1517" s="229" t="s">
        <v>3884</v>
      </c>
      <c r="LUV1517" s="229" t="s">
        <v>430</v>
      </c>
      <c r="LUW1517" s="229" t="s">
        <v>52</v>
      </c>
      <c r="LUX1517" s="229" t="s">
        <v>3885</v>
      </c>
      <c r="LUZ1517" s="229" t="s">
        <v>3886</v>
      </c>
      <c r="LVA1517" s="229" t="s">
        <v>386</v>
      </c>
      <c r="LVB1517" s="229" t="s">
        <v>387</v>
      </c>
      <c r="LVC1517" s="229" t="s">
        <v>3887</v>
      </c>
      <c r="LVD1517" s="229" t="s">
        <v>1552</v>
      </c>
      <c r="LVE1517" s="229" t="s">
        <v>294</v>
      </c>
      <c r="LVF1517" s="229" t="s">
        <v>289</v>
      </c>
      <c r="LVG1517" s="229" t="s">
        <v>35</v>
      </c>
      <c r="LVH1517" s="229" t="s">
        <v>26</v>
      </c>
      <c r="LVI1517" s="229" t="s">
        <v>78</v>
      </c>
      <c r="LVJ1517" s="229" t="s">
        <v>3888</v>
      </c>
      <c r="LVK1517" s="229" t="s">
        <v>233</v>
      </c>
      <c r="LVL1517" s="229" t="s">
        <v>3889</v>
      </c>
      <c r="LVM1517" s="229" t="s">
        <v>219</v>
      </c>
      <c r="LVN1517" s="229" t="s">
        <v>220</v>
      </c>
      <c r="LVO1517" s="229" t="s">
        <v>172</v>
      </c>
      <c r="LVP1517" s="229" t="s">
        <v>310</v>
      </c>
      <c r="LVQ1517" s="229" t="s">
        <v>227</v>
      </c>
      <c r="LVU1517" s="229">
        <v>2024</v>
      </c>
      <c r="LVV1517" s="229" t="s">
        <v>57</v>
      </c>
      <c r="LVW1517" s="229" t="s">
        <v>3882</v>
      </c>
      <c r="LVX1517" s="229">
        <v>12966330</v>
      </c>
      <c r="LVY1517" s="229" t="s">
        <v>3883</v>
      </c>
      <c r="LVZ1517" s="229" t="s">
        <v>310</v>
      </c>
      <c r="LWA1517" s="229" t="s">
        <v>3884</v>
      </c>
      <c r="LWB1517" s="229" t="s">
        <v>430</v>
      </c>
      <c r="LWC1517" s="229" t="s">
        <v>52</v>
      </c>
      <c r="LWD1517" s="229" t="s">
        <v>3885</v>
      </c>
      <c r="LWF1517" s="229" t="s">
        <v>3886</v>
      </c>
      <c r="LWG1517" s="229" t="s">
        <v>386</v>
      </c>
      <c r="LWH1517" s="229" t="s">
        <v>387</v>
      </c>
      <c r="LWI1517" s="229" t="s">
        <v>3887</v>
      </c>
      <c r="LWJ1517" s="229" t="s">
        <v>1552</v>
      </c>
      <c r="LWK1517" s="229" t="s">
        <v>294</v>
      </c>
      <c r="LWL1517" s="229" t="s">
        <v>289</v>
      </c>
      <c r="LWM1517" s="229" t="s">
        <v>35</v>
      </c>
      <c r="LWN1517" s="229" t="s">
        <v>26</v>
      </c>
      <c r="LWO1517" s="229" t="s">
        <v>78</v>
      </c>
      <c r="LWP1517" s="229" t="s">
        <v>3888</v>
      </c>
      <c r="LWQ1517" s="229" t="s">
        <v>233</v>
      </c>
      <c r="LWR1517" s="229" t="s">
        <v>3889</v>
      </c>
      <c r="LWS1517" s="229" t="s">
        <v>219</v>
      </c>
      <c r="LWT1517" s="229" t="s">
        <v>220</v>
      </c>
      <c r="LWU1517" s="229" t="s">
        <v>172</v>
      </c>
      <c r="LWV1517" s="229" t="s">
        <v>310</v>
      </c>
      <c r="LWW1517" s="229" t="s">
        <v>227</v>
      </c>
      <c r="LXA1517" s="229">
        <v>2024</v>
      </c>
      <c r="LXB1517" s="229" t="s">
        <v>57</v>
      </c>
      <c r="LXC1517" s="229" t="s">
        <v>3882</v>
      </c>
      <c r="LXD1517" s="229">
        <v>12966330</v>
      </c>
      <c r="LXE1517" s="229" t="s">
        <v>3883</v>
      </c>
      <c r="LXF1517" s="229" t="s">
        <v>310</v>
      </c>
      <c r="LXG1517" s="229" t="s">
        <v>3884</v>
      </c>
      <c r="LXH1517" s="229" t="s">
        <v>430</v>
      </c>
      <c r="LXI1517" s="229" t="s">
        <v>52</v>
      </c>
      <c r="LXJ1517" s="229" t="s">
        <v>3885</v>
      </c>
      <c r="LXL1517" s="229" t="s">
        <v>3886</v>
      </c>
      <c r="LXM1517" s="229" t="s">
        <v>386</v>
      </c>
      <c r="LXN1517" s="229" t="s">
        <v>387</v>
      </c>
      <c r="LXO1517" s="229" t="s">
        <v>3887</v>
      </c>
      <c r="LXP1517" s="229" t="s">
        <v>1552</v>
      </c>
      <c r="LXQ1517" s="229" t="s">
        <v>294</v>
      </c>
      <c r="LXR1517" s="229" t="s">
        <v>289</v>
      </c>
      <c r="LXS1517" s="229" t="s">
        <v>35</v>
      </c>
      <c r="LXT1517" s="229" t="s">
        <v>26</v>
      </c>
      <c r="LXU1517" s="229" t="s">
        <v>78</v>
      </c>
      <c r="LXV1517" s="229" t="s">
        <v>3888</v>
      </c>
      <c r="LXW1517" s="229" t="s">
        <v>233</v>
      </c>
      <c r="LXX1517" s="229" t="s">
        <v>3889</v>
      </c>
      <c r="LXY1517" s="229" t="s">
        <v>219</v>
      </c>
      <c r="LXZ1517" s="229" t="s">
        <v>220</v>
      </c>
      <c r="LYA1517" s="229" t="s">
        <v>172</v>
      </c>
      <c r="LYB1517" s="229" t="s">
        <v>310</v>
      </c>
      <c r="LYC1517" s="229" t="s">
        <v>227</v>
      </c>
      <c r="LYG1517" s="229">
        <v>2024</v>
      </c>
      <c r="LYH1517" s="229" t="s">
        <v>57</v>
      </c>
      <c r="LYI1517" s="229" t="s">
        <v>3882</v>
      </c>
      <c r="LYJ1517" s="229">
        <v>12966330</v>
      </c>
      <c r="LYK1517" s="229" t="s">
        <v>3883</v>
      </c>
      <c r="LYL1517" s="229" t="s">
        <v>310</v>
      </c>
      <c r="LYM1517" s="229" t="s">
        <v>3884</v>
      </c>
      <c r="LYN1517" s="229" t="s">
        <v>430</v>
      </c>
      <c r="LYO1517" s="229" t="s">
        <v>52</v>
      </c>
      <c r="LYP1517" s="229" t="s">
        <v>3885</v>
      </c>
      <c r="LYR1517" s="229" t="s">
        <v>3886</v>
      </c>
      <c r="LYS1517" s="229" t="s">
        <v>386</v>
      </c>
      <c r="LYT1517" s="229" t="s">
        <v>387</v>
      </c>
      <c r="LYU1517" s="229" t="s">
        <v>3887</v>
      </c>
      <c r="LYV1517" s="229" t="s">
        <v>1552</v>
      </c>
      <c r="LYW1517" s="229" t="s">
        <v>294</v>
      </c>
      <c r="LYX1517" s="229" t="s">
        <v>289</v>
      </c>
      <c r="LYY1517" s="229" t="s">
        <v>35</v>
      </c>
      <c r="LYZ1517" s="229" t="s">
        <v>26</v>
      </c>
      <c r="LZA1517" s="229" t="s">
        <v>78</v>
      </c>
      <c r="LZB1517" s="229" t="s">
        <v>3888</v>
      </c>
      <c r="LZC1517" s="229" t="s">
        <v>233</v>
      </c>
      <c r="LZD1517" s="229" t="s">
        <v>3889</v>
      </c>
      <c r="LZE1517" s="229" t="s">
        <v>219</v>
      </c>
      <c r="LZF1517" s="229" t="s">
        <v>220</v>
      </c>
      <c r="LZG1517" s="229" t="s">
        <v>172</v>
      </c>
      <c r="LZH1517" s="229" t="s">
        <v>310</v>
      </c>
      <c r="LZI1517" s="229" t="s">
        <v>227</v>
      </c>
      <c r="LZM1517" s="229">
        <v>2024</v>
      </c>
      <c r="LZN1517" s="229" t="s">
        <v>57</v>
      </c>
      <c r="LZO1517" s="229" t="s">
        <v>3882</v>
      </c>
      <c r="LZP1517" s="229">
        <v>12966330</v>
      </c>
      <c r="LZQ1517" s="229" t="s">
        <v>3883</v>
      </c>
      <c r="LZR1517" s="229" t="s">
        <v>310</v>
      </c>
      <c r="LZS1517" s="229" t="s">
        <v>3884</v>
      </c>
      <c r="LZT1517" s="229" t="s">
        <v>430</v>
      </c>
      <c r="LZU1517" s="229" t="s">
        <v>52</v>
      </c>
      <c r="LZV1517" s="229" t="s">
        <v>3885</v>
      </c>
      <c r="LZX1517" s="229" t="s">
        <v>3886</v>
      </c>
      <c r="LZY1517" s="229" t="s">
        <v>386</v>
      </c>
      <c r="LZZ1517" s="229" t="s">
        <v>387</v>
      </c>
      <c r="MAA1517" s="229" t="s">
        <v>3887</v>
      </c>
      <c r="MAB1517" s="229" t="s">
        <v>1552</v>
      </c>
      <c r="MAC1517" s="229" t="s">
        <v>294</v>
      </c>
      <c r="MAD1517" s="229" t="s">
        <v>289</v>
      </c>
      <c r="MAE1517" s="229" t="s">
        <v>35</v>
      </c>
      <c r="MAF1517" s="229" t="s">
        <v>26</v>
      </c>
      <c r="MAG1517" s="229" t="s">
        <v>78</v>
      </c>
      <c r="MAH1517" s="229" t="s">
        <v>3888</v>
      </c>
      <c r="MAI1517" s="229" t="s">
        <v>233</v>
      </c>
      <c r="MAJ1517" s="229" t="s">
        <v>3889</v>
      </c>
      <c r="MAK1517" s="229" t="s">
        <v>219</v>
      </c>
      <c r="MAL1517" s="229" t="s">
        <v>220</v>
      </c>
      <c r="MAM1517" s="229" t="s">
        <v>172</v>
      </c>
      <c r="MAN1517" s="229" t="s">
        <v>310</v>
      </c>
      <c r="MAO1517" s="229" t="s">
        <v>227</v>
      </c>
      <c r="MAS1517" s="229">
        <v>2024</v>
      </c>
      <c r="MAT1517" s="229" t="s">
        <v>57</v>
      </c>
      <c r="MAU1517" s="229" t="s">
        <v>3882</v>
      </c>
      <c r="MAV1517" s="229">
        <v>12966330</v>
      </c>
      <c r="MAW1517" s="229" t="s">
        <v>3883</v>
      </c>
      <c r="MAX1517" s="229" t="s">
        <v>310</v>
      </c>
      <c r="MAY1517" s="229" t="s">
        <v>3884</v>
      </c>
      <c r="MAZ1517" s="229" t="s">
        <v>430</v>
      </c>
      <c r="MBA1517" s="229" t="s">
        <v>52</v>
      </c>
      <c r="MBB1517" s="229" t="s">
        <v>3885</v>
      </c>
      <c r="MBD1517" s="229" t="s">
        <v>3886</v>
      </c>
      <c r="MBE1517" s="229" t="s">
        <v>386</v>
      </c>
      <c r="MBF1517" s="229" t="s">
        <v>387</v>
      </c>
      <c r="MBG1517" s="229" t="s">
        <v>3887</v>
      </c>
      <c r="MBH1517" s="229" t="s">
        <v>1552</v>
      </c>
      <c r="MBI1517" s="229" t="s">
        <v>294</v>
      </c>
      <c r="MBJ1517" s="229" t="s">
        <v>289</v>
      </c>
      <c r="MBK1517" s="229" t="s">
        <v>35</v>
      </c>
      <c r="MBL1517" s="229" t="s">
        <v>26</v>
      </c>
      <c r="MBM1517" s="229" t="s">
        <v>78</v>
      </c>
      <c r="MBN1517" s="229" t="s">
        <v>3888</v>
      </c>
      <c r="MBO1517" s="229" t="s">
        <v>233</v>
      </c>
      <c r="MBP1517" s="229" t="s">
        <v>3889</v>
      </c>
      <c r="MBQ1517" s="229" t="s">
        <v>219</v>
      </c>
      <c r="MBR1517" s="229" t="s">
        <v>220</v>
      </c>
      <c r="MBS1517" s="229" t="s">
        <v>172</v>
      </c>
      <c r="MBT1517" s="229" t="s">
        <v>310</v>
      </c>
      <c r="MBU1517" s="229" t="s">
        <v>227</v>
      </c>
      <c r="MBY1517" s="229">
        <v>2024</v>
      </c>
      <c r="MBZ1517" s="229" t="s">
        <v>57</v>
      </c>
      <c r="MCA1517" s="229" t="s">
        <v>3882</v>
      </c>
      <c r="MCB1517" s="229">
        <v>12966330</v>
      </c>
      <c r="MCC1517" s="229" t="s">
        <v>3883</v>
      </c>
      <c r="MCD1517" s="229" t="s">
        <v>310</v>
      </c>
      <c r="MCE1517" s="229" t="s">
        <v>3884</v>
      </c>
      <c r="MCF1517" s="229" t="s">
        <v>430</v>
      </c>
      <c r="MCG1517" s="229" t="s">
        <v>52</v>
      </c>
      <c r="MCH1517" s="229" t="s">
        <v>3885</v>
      </c>
      <c r="MCJ1517" s="229" t="s">
        <v>3886</v>
      </c>
      <c r="MCK1517" s="229" t="s">
        <v>386</v>
      </c>
      <c r="MCL1517" s="229" t="s">
        <v>387</v>
      </c>
      <c r="MCM1517" s="229" t="s">
        <v>3887</v>
      </c>
      <c r="MCN1517" s="229" t="s">
        <v>1552</v>
      </c>
      <c r="MCO1517" s="229" t="s">
        <v>294</v>
      </c>
      <c r="MCP1517" s="229" t="s">
        <v>289</v>
      </c>
      <c r="MCQ1517" s="229" t="s">
        <v>35</v>
      </c>
      <c r="MCR1517" s="229" t="s">
        <v>26</v>
      </c>
      <c r="MCS1517" s="229" t="s">
        <v>78</v>
      </c>
      <c r="MCT1517" s="229" t="s">
        <v>3888</v>
      </c>
      <c r="MCU1517" s="229" t="s">
        <v>233</v>
      </c>
      <c r="MCV1517" s="229" t="s">
        <v>3889</v>
      </c>
      <c r="MCW1517" s="229" t="s">
        <v>219</v>
      </c>
      <c r="MCX1517" s="229" t="s">
        <v>220</v>
      </c>
      <c r="MCY1517" s="229" t="s">
        <v>172</v>
      </c>
      <c r="MCZ1517" s="229" t="s">
        <v>310</v>
      </c>
      <c r="MDA1517" s="229" t="s">
        <v>227</v>
      </c>
      <c r="MDE1517" s="229">
        <v>2024</v>
      </c>
      <c r="MDF1517" s="229" t="s">
        <v>57</v>
      </c>
      <c r="MDG1517" s="229" t="s">
        <v>3882</v>
      </c>
      <c r="MDH1517" s="229">
        <v>12966330</v>
      </c>
      <c r="MDI1517" s="229" t="s">
        <v>3883</v>
      </c>
      <c r="MDJ1517" s="229" t="s">
        <v>310</v>
      </c>
      <c r="MDK1517" s="229" t="s">
        <v>3884</v>
      </c>
      <c r="MDL1517" s="229" t="s">
        <v>430</v>
      </c>
      <c r="MDM1517" s="229" t="s">
        <v>52</v>
      </c>
      <c r="MDN1517" s="229" t="s">
        <v>3885</v>
      </c>
      <c r="MDP1517" s="229" t="s">
        <v>3886</v>
      </c>
      <c r="MDQ1517" s="229" t="s">
        <v>386</v>
      </c>
      <c r="MDR1517" s="229" t="s">
        <v>387</v>
      </c>
      <c r="MDS1517" s="229" t="s">
        <v>3887</v>
      </c>
      <c r="MDT1517" s="229" t="s">
        <v>1552</v>
      </c>
      <c r="MDU1517" s="229" t="s">
        <v>294</v>
      </c>
      <c r="MDV1517" s="229" t="s">
        <v>289</v>
      </c>
      <c r="MDW1517" s="229" t="s">
        <v>35</v>
      </c>
      <c r="MDX1517" s="229" t="s">
        <v>26</v>
      </c>
      <c r="MDY1517" s="229" t="s">
        <v>78</v>
      </c>
      <c r="MDZ1517" s="229" t="s">
        <v>3888</v>
      </c>
      <c r="MEA1517" s="229" t="s">
        <v>233</v>
      </c>
      <c r="MEB1517" s="229" t="s">
        <v>3889</v>
      </c>
      <c r="MEC1517" s="229" t="s">
        <v>219</v>
      </c>
      <c r="MED1517" s="229" t="s">
        <v>220</v>
      </c>
      <c r="MEE1517" s="229" t="s">
        <v>172</v>
      </c>
      <c r="MEF1517" s="229" t="s">
        <v>310</v>
      </c>
      <c r="MEG1517" s="229" t="s">
        <v>227</v>
      </c>
      <c r="MEK1517" s="229">
        <v>2024</v>
      </c>
      <c r="MEL1517" s="229" t="s">
        <v>57</v>
      </c>
      <c r="MEM1517" s="229" t="s">
        <v>3882</v>
      </c>
      <c r="MEN1517" s="229">
        <v>12966330</v>
      </c>
      <c r="MEO1517" s="229" t="s">
        <v>3883</v>
      </c>
      <c r="MEP1517" s="229" t="s">
        <v>310</v>
      </c>
      <c r="MEQ1517" s="229" t="s">
        <v>3884</v>
      </c>
      <c r="MER1517" s="229" t="s">
        <v>430</v>
      </c>
      <c r="MES1517" s="229" t="s">
        <v>52</v>
      </c>
      <c r="MET1517" s="229" t="s">
        <v>3885</v>
      </c>
      <c r="MEV1517" s="229" t="s">
        <v>3886</v>
      </c>
      <c r="MEW1517" s="229" t="s">
        <v>386</v>
      </c>
      <c r="MEX1517" s="229" t="s">
        <v>387</v>
      </c>
      <c r="MEY1517" s="229" t="s">
        <v>3887</v>
      </c>
      <c r="MEZ1517" s="229" t="s">
        <v>1552</v>
      </c>
      <c r="MFA1517" s="229" t="s">
        <v>294</v>
      </c>
      <c r="MFB1517" s="229" t="s">
        <v>289</v>
      </c>
      <c r="MFC1517" s="229" t="s">
        <v>35</v>
      </c>
      <c r="MFD1517" s="229" t="s">
        <v>26</v>
      </c>
      <c r="MFE1517" s="229" t="s">
        <v>78</v>
      </c>
      <c r="MFF1517" s="229" t="s">
        <v>3888</v>
      </c>
      <c r="MFG1517" s="229" t="s">
        <v>233</v>
      </c>
      <c r="MFH1517" s="229" t="s">
        <v>3889</v>
      </c>
      <c r="MFI1517" s="229" t="s">
        <v>219</v>
      </c>
      <c r="MFJ1517" s="229" t="s">
        <v>220</v>
      </c>
      <c r="MFK1517" s="229" t="s">
        <v>172</v>
      </c>
      <c r="MFL1517" s="229" t="s">
        <v>310</v>
      </c>
      <c r="MFM1517" s="229" t="s">
        <v>227</v>
      </c>
      <c r="MFQ1517" s="229">
        <v>2024</v>
      </c>
      <c r="MFR1517" s="229" t="s">
        <v>57</v>
      </c>
      <c r="MFS1517" s="229" t="s">
        <v>3882</v>
      </c>
      <c r="MFT1517" s="229">
        <v>12966330</v>
      </c>
      <c r="MFU1517" s="229" t="s">
        <v>3883</v>
      </c>
      <c r="MFV1517" s="229" t="s">
        <v>310</v>
      </c>
      <c r="MFW1517" s="229" t="s">
        <v>3884</v>
      </c>
      <c r="MFX1517" s="229" t="s">
        <v>430</v>
      </c>
      <c r="MFY1517" s="229" t="s">
        <v>52</v>
      </c>
      <c r="MFZ1517" s="229" t="s">
        <v>3885</v>
      </c>
      <c r="MGB1517" s="229" t="s">
        <v>3886</v>
      </c>
      <c r="MGC1517" s="229" t="s">
        <v>386</v>
      </c>
      <c r="MGD1517" s="229" t="s">
        <v>387</v>
      </c>
      <c r="MGE1517" s="229" t="s">
        <v>3887</v>
      </c>
      <c r="MGF1517" s="229" t="s">
        <v>1552</v>
      </c>
      <c r="MGG1517" s="229" t="s">
        <v>294</v>
      </c>
      <c r="MGH1517" s="229" t="s">
        <v>289</v>
      </c>
      <c r="MGI1517" s="229" t="s">
        <v>35</v>
      </c>
      <c r="MGJ1517" s="229" t="s">
        <v>26</v>
      </c>
      <c r="MGK1517" s="229" t="s">
        <v>78</v>
      </c>
      <c r="MGL1517" s="229" t="s">
        <v>3888</v>
      </c>
      <c r="MGM1517" s="229" t="s">
        <v>233</v>
      </c>
      <c r="MGN1517" s="229" t="s">
        <v>3889</v>
      </c>
      <c r="MGO1517" s="229" t="s">
        <v>219</v>
      </c>
      <c r="MGP1517" s="229" t="s">
        <v>220</v>
      </c>
      <c r="MGQ1517" s="229" t="s">
        <v>172</v>
      </c>
      <c r="MGR1517" s="229" t="s">
        <v>310</v>
      </c>
      <c r="MGS1517" s="229" t="s">
        <v>227</v>
      </c>
      <c r="MGW1517" s="229">
        <v>2024</v>
      </c>
      <c r="MGX1517" s="229" t="s">
        <v>57</v>
      </c>
      <c r="MGY1517" s="229" t="s">
        <v>3882</v>
      </c>
      <c r="MGZ1517" s="229">
        <v>12966330</v>
      </c>
      <c r="MHA1517" s="229" t="s">
        <v>3883</v>
      </c>
      <c r="MHB1517" s="229" t="s">
        <v>310</v>
      </c>
      <c r="MHC1517" s="229" t="s">
        <v>3884</v>
      </c>
      <c r="MHD1517" s="229" t="s">
        <v>430</v>
      </c>
      <c r="MHE1517" s="229" t="s">
        <v>52</v>
      </c>
      <c r="MHF1517" s="229" t="s">
        <v>3885</v>
      </c>
      <c r="MHH1517" s="229" t="s">
        <v>3886</v>
      </c>
      <c r="MHI1517" s="229" t="s">
        <v>386</v>
      </c>
      <c r="MHJ1517" s="229" t="s">
        <v>387</v>
      </c>
      <c r="MHK1517" s="229" t="s">
        <v>3887</v>
      </c>
      <c r="MHL1517" s="229" t="s">
        <v>1552</v>
      </c>
      <c r="MHM1517" s="229" t="s">
        <v>294</v>
      </c>
      <c r="MHN1517" s="229" t="s">
        <v>289</v>
      </c>
      <c r="MHO1517" s="229" t="s">
        <v>35</v>
      </c>
      <c r="MHP1517" s="229" t="s">
        <v>26</v>
      </c>
      <c r="MHQ1517" s="229" t="s">
        <v>78</v>
      </c>
      <c r="MHR1517" s="229" t="s">
        <v>3888</v>
      </c>
      <c r="MHS1517" s="229" t="s">
        <v>233</v>
      </c>
      <c r="MHT1517" s="229" t="s">
        <v>3889</v>
      </c>
      <c r="MHU1517" s="229" t="s">
        <v>219</v>
      </c>
      <c r="MHV1517" s="229" t="s">
        <v>220</v>
      </c>
      <c r="MHW1517" s="229" t="s">
        <v>172</v>
      </c>
      <c r="MHX1517" s="229" t="s">
        <v>310</v>
      </c>
      <c r="MHY1517" s="229" t="s">
        <v>227</v>
      </c>
      <c r="MIC1517" s="229">
        <v>2024</v>
      </c>
      <c r="MID1517" s="229" t="s">
        <v>57</v>
      </c>
      <c r="MIE1517" s="229" t="s">
        <v>3882</v>
      </c>
      <c r="MIF1517" s="229">
        <v>12966330</v>
      </c>
      <c r="MIG1517" s="229" t="s">
        <v>3883</v>
      </c>
      <c r="MIH1517" s="229" t="s">
        <v>310</v>
      </c>
      <c r="MII1517" s="229" t="s">
        <v>3884</v>
      </c>
      <c r="MIJ1517" s="229" t="s">
        <v>430</v>
      </c>
      <c r="MIK1517" s="229" t="s">
        <v>52</v>
      </c>
      <c r="MIL1517" s="229" t="s">
        <v>3885</v>
      </c>
      <c r="MIN1517" s="229" t="s">
        <v>3886</v>
      </c>
      <c r="MIO1517" s="229" t="s">
        <v>386</v>
      </c>
      <c r="MIP1517" s="229" t="s">
        <v>387</v>
      </c>
      <c r="MIQ1517" s="229" t="s">
        <v>3887</v>
      </c>
      <c r="MIR1517" s="229" t="s">
        <v>1552</v>
      </c>
      <c r="MIS1517" s="229" t="s">
        <v>294</v>
      </c>
      <c r="MIT1517" s="229" t="s">
        <v>289</v>
      </c>
      <c r="MIU1517" s="229" t="s">
        <v>35</v>
      </c>
      <c r="MIV1517" s="229" t="s">
        <v>26</v>
      </c>
      <c r="MIW1517" s="229" t="s">
        <v>78</v>
      </c>
      <c r="MIX1517" s="229" t="s">
        <v>3888</v>
      </c>
      <c r="MIY1517" s="229" t="s">
        <v>233</v>
      </c>
      <c r="MIZ1517" s="229" t="s">
        <v>3889</v>
      </c>
      <c r="MJA1517" s="229" t="s">
        <v>219</v>
      </c>
      <c r="MJB1517" s="229" t="s">
        <v>220</v>
      </c>
      <c r="MJC1517" s="229" t="s">
        <v>172</v>
      </c>
      <c r="MJD1517" s="229" t="s">
        <v>310</v>
      </c>
      <c r="MJE1517" s="229" t="s">
        <v>227</v>
      </c>
      <c r="MJI1517" s="229">
        <v>2024</v>
      </c>
      <c r="MJJ1517" s="229" t="s">
        <v>57</v>
      </c>
      <c r="MJK1517" s="229" t="s">
        <v>3882</v>
      </c>
      <c r="MJL1517" s="229">
        <v>12966330</v>
      </c>
      <c r="MJM1517" s="229" t="s">
        <v>3883</v>
      </c>
      <c r="MJN1517" s="229" t="s">
        <v>310</v>
      </c>
      <c r="MJO1517" s="229" t="s">
        <v>3884</v>
      </c>
      <c r="MJP1517" s="229" t="s">
        <v>430</v>
      </c>
      <c r="MJQ1517" s="229" t="s">
        <v>52</v>
      </c>
      <c r="MJR1517" s="229" t="s">
        <v>3885</v>
      </c>
      <c r="MJT1517" s="229" t="s">
        <v>3886</v>
      </c>
      <c r="MJU1517" s="229" t="s">
        <v>386</v>
      </c>
      <c r="MJV1517" s="229" t="s">
        <v>387</v>
      </c>
      <c r="MJW1517" s="229" t="s">
        <v>3887</v>
      </c>
      <c r="MJX1517" s="229" t="s">
        <v>1552</v>
      </c>
      <c r="MJY1517" s="229" t="s">
        <v>294</v>
      </c>
      <c r="MJZ1517" s="229" t="s">
        <v>289</v>
      </c>
      <c r="MKA1517" s="229" t="s">
        <v>35</v>
      </c>
      <c r="MKB1517" s="229" t="s">
        <v>26</v>
      </c>
      <c r="MKC1517" s="229" t="s">
        <v>78</v>
      </c>
      <c r="MKD1517" s="229" t="s">
        <v>3888</v>
      </c>
      <c r="MKE1517" s="229" t="s">
        <v>233</v>
      </c>
      <c r="MKF1517" s="229" t="s">
        <v>3889</v>
      </c>
      <c r="MKG1517" s="229" t="s">
        <v>219</v>
      </c>
      <c r="MKH1517" s="229" t="s">
        <v>220</v>
      </c>
      <c r="MKI1517" s="229" t="s">
        <v>172</v>
      </c>
      <c r="MKJ1517" s="229" t="s">
        <v>310</v>
      </c>
      <c r="MKK1517" s="229" t="s">
        <v>227</v>
      </c>
      <c r="MKO1517" s="229">
        <v>2024</v>
      </c>
      <c r="MKP1517" s="229" t="s">
        <v>57</v>
      </c>
      <c r="MKQ1517" s="229" t="s">
        <v>3882</v>
      </c>
      <c r="MKR1517" s="229">
        <v>12966330</v>
      </c>
      <c r="MKS1517" s="229" t="s">
        <v>3883</v>
      </c>
      <c r="MKT1517" s="229" t="s">
        <v>310</v>
      </c>
      <c r="MKU1517" s="229" t="s">
        <v>3884</v>
      </c>
      <c r="MKV1517" s="229" t="s">
        <v>430</v>
      </c>
      <c r="MKW1517" s="229" t="s">
        <v>52</v>
      </c>
      <c r="MKX1517" s="229" t="s">
        <v>3885</v>
      </c>
      <c r="MKZ1517" s="229" t="s">
        <v>3886</v>
      </c>
      <c r="MLA1517" s="229" t="s">
        <v>386</v>
      </c>
      <c r="MLB1517" s="229" t="s">
        <v>387</v>
      </c>
      <c r="MLC1517" s="229" t="s">
        <v>3887</v>
      </c>
      <c r="MLD1517" s="229" t="s">
        <v>1552</v>
      </c>
      <c r="MLE1517" s="229" t="s">
        <v>294</v>
      </c>
      <c r="MLF1517" s="229" t="s">
        <v>289</v>
      </c>
      <c r="MLG1517" s="229" t="s">
        <v>35</v>
      </c>
      <c r="MLH1517" s="229" t="s">
        <v>26</v>
      </c>
      <c r="MLI1517" s="229" t="s">
        <v>78</v>
      </c>
      <c r="MLJ1517" s="229" t="s">
        <v>3888</v>
      </c>
      <c r="MLK1517" s="229" t="s">
        <v>233</v>
      </c>
      <c r="MLL1517" s="229" t="s">
        <v>3889</v>
      </c>
      <c r="MLM1517" s="229" t="s">
        <v>219</v>
      </c>
      <c r="MLN1517" s="229" t="s">
        <v>220</v>
      </c>
      <c r="MLO1517" s="229" t="s">
        <v>172</v>
      </c>
      <c r="MLP1517" s="229" t="s">
        <v>310</v>
      </c>
      <c r="MLQ1517" s="229" t="s">
        <v>227</v>
      </c>
      <c r="MLU1517" s="229">
        <v>2024</v>
      </c>
      <c r="MLV1517" s="229" t="s">
        <v>57</v>
      </c>
      <c r="MLW1517" s="229" t="s">
        <v>3882</v>
      </c>
      <c r="MLX1517" s="229">
        <v>12966330</v>
      </c>
      <c r="MLY1517" s="229" t="s">
        <v>3883</v>
      </c>
      <c r="MLZ1517" s="229" t="s">
        <v>310</v>
      </c>
      <c r="MMA1517" s="229" t="s">
        <v>3884</v>
      </c>
      <c r="MMB1517" s="229" t="s">
        <v>430</v>
      </c>
      <c r="MMC1517" s="229" t="s">
        <v>52</v>
      </c>
      <c r="MMD1517" s="229" t="s">
        <v>3885</v>
      </c>
      <c r="MMF1517" s="229" t="s">
        <v>3886</v>
      </c>
      <c r="MMG1517" s="229" t="s">
        <v>386</v>
      </c>
      <c r="MMH1517" s="229" t="s">
        <v>387</v>
      </c>
      <c r="MMI1517" s="229" t="s">
        <v>3887</v>
      </c>
      <c r="MMJ1517" s="229" t="s">
        <v>1552</v>
      </c>
      <c r="MMK1517" s="229" t="s">
        <v>294</v>
      </c>
      <c r="MML1517" s="229" t="s">
        <v>289</v>
      </c>
      <c r="MMM1517" s="229" t="s">
        <v>35</v>
      </c>
      <c r="MMN1517" s="229" t="s">
        <v>26</v>
      </c>
      <c r="MMO1517" s="229" t="s">
        <v>78</v>
      </c>
      <c r="MMP1517" s="229" t="s">
        <v>3888</v>
      </c>
      <c r="MMQ1517" s="229" t="s">
        <v>233</v>
      </c>
      <c r="MMR1517" s="229" t="s">
        <v>3889</v>
      </c>
      <c r="MMS1517" s="229" t="s">
        <v>219</v>
      </c>
      <c r="MMT1517" s="229" t="s">
        <v>220</v>
      </c>
      <c r="MMU1517" s="229" t="s">
        <v>172</v>
      </c>
      <c r="MMV1517" s="229" t="s">
        <v>310</v>
      </c>
      <c r="MMW1517" s="229" t="s">
        <v>227</v>
      </c>
      <c r="MNA1517" s="229">
        <v>2024</v>
      </c>
      <c r="MNB1517" s="229" t="s">
        <v>57</v>
      </c>
      <c r="MNC1517" s="229" t="s">
        <v>3882</v>
      </c>
      <c r="MND1517" s="229">
        <v>12966330</v>
      </c>
      <c r="MNE1517" s="229" t="s">
        <v>3883</v>
      </c>
      <c r="MNF1517" s="229" t="s">
        <v>310</v>
      </c>
      <c r="MNG1517" s="229" t="s">
        <v>3884</v>
      </c>
      <c r="MNH1517" s="229" t="s">
        <v>430</v>
      </c>
      <c r="MNI1517" s="229" t="s">
        <v>52</v>
      </c>
      <c r="MNJ1517" s="229" t="s">
        <v>3885</v>
      </c>
      <c r="MNL1517" s="229" t="s">
        <v>3886</v>
      </c>
      <c r="MNM1517" s="229" t="s">
        <v>386</v>
      </c>
      <c r="MNN1517" s="229" t="s">
        <v>387</v>
      </c>
      <c r="MNO1517" s="229" t="s">
        <v>3887</v>
      </c>
      <c r="MNP1517" s="229" t="s">
        <v>1552</v>
      </c>
      <c r="MNQ1517" s="229" t="s">
        <v>294</v>
      </c>
      <c r="MNR1517" s="229" t="s">
        <v>289</v>
      </c>
      <c r="MNS1517" s="229" t="s">
        <v>35</v>
      </c>
      <c r="MNT1517" s="229" t="s">
        <v>26</v>
      </c>
      <c r="MNU1517" s="229" t="s">
        <v>78</v>
      </c>
      <c r="MNV1517" s="229" t="s">
        <v>3888</v>
      </c>
      <c r="MNW1517" s="229" t="s">
        <v>233</v>
      </c>
      <c r="MNX1517" s="229" t="s">
        <v>3889</v>
      </c>
      <c r="MNY1517" s="229" t="s">
        <v>219</v>
      </c>
      <c r="MNZ1517" s="229" t="s">
        <v>220</v>
      </c>
      <c r="MOA1517" s="229" t="s">
        <v>172</v>
      </c>
      <c r="MOB1517" s="229" t="s">
        <v>310</v>
      </c>
      <c r="MOC1517" s="229" t="s">
        <v>227</v>
      </c>
      <c r="MOG1517" s="229">
        <v>2024</v>
      </c>
      <c r="MOH1517" s="229" t="s">
        <v>57</v>
      </c>
      <c r="MOI1517" s="229" t="s">
        <v>3882</v>
      </c>
      <c r="MOJ1517" s="229">
        <v>12966330</v>
      </c>
      <c r="MOK1517" s="229" t="s">
        <v>3883</v>
      </c>
      <c r="MOL1517" s="229" t="s">
        <v>310</v>
      </c>
      <c r="MOM1517" s="229" t="s">
        <v>3884</v>
      </c>
      <c r="MON1517" s="229" t="s">
        <v>430</v>
      </c>
      <c r="MOO1517" s="229" t="s">
        <v>52</v>
      </c>
      <c r="MOP1517" s="229" t="s">
        <v>3885</v>
      </c>
      <c r="MOR1517" s="229" t="s">
        <v>3886</v>
      </c>
      <c r="MOS1517" s="229" t="s">
        <v>386</v>
      </c>
      <c r="MOT1517" s="229" t="s">
        <v>387</v>
      </c>
      <c r="MOU1517" s="229" t="s">
        <v>3887</v>
      </c>
      <c r="MOV1517" s="229" t="s">
        <v>1552</v>
      </c>
      <c r="MOW1517" s="229" t="s">
        <v>294</v>
      </c>
      <c r="MOX1517" s="229" t="s">
        <v>289</v>
      </c>
      <c r="MOY1517" s="229" t="s">
        <v>35</v>
      </c>
      <c r="MOZ1517" s="229" t="s">
        <v>26</v>
      </c>
      <c r="MPA1517" s="229" t="s">
        <v>78</v>
      </c>
      <c r="MPB1517" s="229" t="s">
        <v>3888</v>
      </c>
      <c r="MPC1517" s="229" t="s">
        <v>233</v>
      </c>
      <c r="MPD1517" s="229" t="s">
        <v>3889</v>
      </c>
      <c r="MPE1517" s="229" t="s">
        <v>219</v>
      </c>
      <c r="MPF1517" s="229" t="s">
        <v>220</v>
      </c>
      <c r="MPG1517" s="229" t="s">
        <v>172</v>
      </c>
      <c r="MPH1517" s="229" t="s">
        <v>310</v>
      </c>
      <c r="MPI1517" s="229" t="s">
        <v>227</v>
      </c>
      <c r="MPM1517" s="229">
        <v>2024</v>
      </c>
      <c r="MPN1517" s="229" t="s">
        <v>57</v>
      </c>
      <c r="MPO1517" s="229" t="s">
        <v>3882</v>
      </c>
      <c r="MPP1517" s="229">
        <v>12966330</v>
      </c>
      <c r="MPQ1517" s="229" t="s">
        <v>3883</v>
      </c>
      <c r="MPR1517" s="229" t="s">
        <v>310</v>
      </c>
      <c r="MPS1517" s="229" t="s">
        <v>3884</v>
      </c>
      <c r="MPT1517" s="229" t="s">
        <v>430</v>
      </c>
      <c r="MPU1517" s="229" t="s">
        <v>52</v>
      </c>
      <c r="MPV1517" s="229" t="s">
        <v>3885</v>
      </c>
      <c r="MPX1517" s="229" t="s">
        <v>3886</v>
      </c>
      <c r="MPY1517" s="229" t="s">
        <v>386</v>
      </c>
      <c r="MPZ1517" s="229" t="s">
        <v>387</v>
      </c>
      <c r="MQA1517" s="229" t="s">
        <v>3887</v>
      </c>
      <c r="MQB1517" s="229" t="s">
        <v>1552</v>
      </c>
      <c r="MQC1517" s="229" t="s">
        <v>294</v>
      </c>
      <c r="MQD1517" s="229" t="s">
        <v>289</v>
      </c>
      <c r="MQE1517" s="229" t="s">
        <v>35</v>
      </c>
      <c r="MQF1517" s="229" t="s">
        <v>26</v>
      </c>
      <c r="MQG1517" s="229" t="s">
        <v>78</v>
      </c>
      <c r="MQH1517" s="229" t="s">
        <v>3888</v>
      </c>
      <c r="MQI1517" s="229" t="s">
        <v>233</v>
      </c>
      <c r="MQJ1517" s="229" t="s">
        <v>3889</v>
      </c>
      <c r="MQK1517" s="229" t="s">
        <v>219</v>
      </c>
      <c r="MQL1517" s="229" t="s">
        <v>220</v>
      </c>
      <c r="MQM1517" s="229" t="s">
        <v>172</v>
      </c>
      <c r="MQN1517" s="229" t="s">
        <v>310</v>
      </c>
      <c r="MQO1517" s="229" t="s">
        <v>227</v>
      </c>
      <c r="MQS1517" s="229">
        <v>2024</v>
      </c>
      <c r="MQT1517" s="229" t="s">
        <v>57</v>
      </c>
      <c r="MQU1517" s="229" t="s">
        <v>3882</v>
      </c>
      <c r="MQV1517" s="229">
        <v>12966330</v>
      </c>
      <c r="MQW1517" s="229" t="s">
        <v>3883</v>
      </c>
      <c r="MQX1517" s="229" t="s">
        <v>310</v>
      </c>
      <c r="MQY1517" s="229" t="s">
        <v>3884</v>
      </c>
      <c r="MQZ1517" s="229" t="s">
        <v>430</v>
      </c>
      <c r="MRA1517" s="229" t="s">
        <v>52</v>
      </c>
      <c r="MRB1517" s="229" t="s">
        <v>3885</v>
      </c>
      <c r="MRD1517" s="229" t="s">
        <v>3886</v>
      </c>
      <c r="MRE1517" s="229" t="s">
        <v>386</v>
      </c>
      <c r="MRF1517" s="229" t="s">
        <v>387</v>
      </c>
      <c r="MRG1517" s="229" t="s">
        <v>3887</v>
      </c>
      <c r="MRH1517" s="229" t="s">
        <v>1552</v>
      </c>
      <c r="MRI1517" s="229" t="s">
        <v>294</v>
      </c>
      <c r="MRJ1517" s="229" t="s">
        <v>289</v>
      </c>
      <c r="MRK1517" s="229" t="s">
        <v>35</v>
      </c>
      <c r="MRL1517" s="229" t="s">
        <v>26</v>
      </c>
      <c r="MRM1517" s="229" t="s">
        <v>78</v>
      </c>
      <c r="MRN1517" s="229" t="s">
        <v>3888</v>
      </c>
      <c r="MRO1517" s="229" t="s">
        <v>233</v>
      </c>
      <c r="MRP1517" s="229" t="s">
        <v>3889</v>
      </c>
      <c r="MRQ1517" s="229" t="s">
        <v>219</v>
      </c>
      <c r="MRR1517" s="229" t="s">
        <v>220</v>
      </c>
      <c r="MRS1517" s="229" t="s">
        <v>172</v>
      </c>
      <c r="MRT1517" s="229" t="s">
        <v>310</v>
      </c>
      <c r="MRU1517" s="229" t="s">
        <v>227</v>
      </c>
      <c r="MRY1517" s="229">
        <v>2024</v>
      </c>
      <c r="MRZ1517" s="229" t="s">
        <v>57</v>
      </c>
      <c r="MSA1517" s="229" t="s">
        <v>3882</v>
      </c>
      <c r="MSB1517" s="229">
        <v>12966330</v>
      </c>
      <c r="MSC1517" s="229" t="s">
        <v>3883</v>
      </c>
      <c r="MSD1517" s="229" t="s">
        <v>310</v>
      </c>
      <c r="MSE1517" s="229" t="s">
        <v>3884</v>
      </c>
      <c r="MSF1517" s="229" t="s">
        <v>430</v>
      </c>
      <c r="MSG1517" s="229" t="s">
        <v>52</v>
      </c>
      <c r="MSH1517" s="229" t="s">
        <v>3885</v>
      </c>
      <c r="MSJ1517" s="229" t="s">
        <v>3886</v>
      </c>
      <c r="MSK1517" s="229" t="s">
        <v>386</v>
      </c>
      <c r="MSL1517" s="229" t="s">
        <v>387</v>
      </c>
      <c r="MSM1517" s="229" t="s">
        <v>3887</v>
      </c>
      <c r="MSN1517" s="229" t="s">
        <v>1552</v>
      </c>
      <c r="MSO1517" s="229" t="s">
        <v>294</v>
      </c>
      <c r="MSP1517" s="229" t="s">
        <v>289</v>
      </c>
      <c r="MSQ1517" s="229" t="s">
        <v>35</v>
      </c>
      <c r="MSR1517" s="229" t="s">
        <v>26</v>
      </c>
      <c r="MSS1517" s="229" t="s">
        <v>78</v>
      </c>
      <c r="MST1517" s="229" t="s">
        <v>3888</v>
      </c>
      <c r="MSU1517" s="229" t="s">
        <v>233</v>
      </c>
      <c r="MSV1517" s="229" t="s">
        <v>3889</v>
      </c>
      <c r="MSW1517" s="229" t="s">
        <v>219</v>
      </c>
      <c r="MSX1517" s="229" t="s">
        <v>220</v>
      </c>
      <c r="MSY1517" s="229" t="s">
        <v>172</v>
      </c>
      <c r="MSZ1517" s="229" t="s">
        <v>310</v>
      </c>
      <c r="MTA1517" s="229" t="s">
        <v>227</v>
      </c>
      <c r="MTE1517" s="229">
        <v>2024</v>
      </c>
      <c r="MTF1517" s="229" t="s">
        <v>57</v>
      </c>
      <c r="MTG1517" s="229" t="s">
        <v>3882</v>
      </c>
      <c r="MTH1517" s="229">
        <v>12966330</v>
      </c>
      <c r="MTI1517" s="229" t="s">
        <v>3883</v>
      </c>
      <c r="MTJ1517" s="229" t="s">
        <v>310</v>
      </c>
      <c r="MTK1517" s="229" t="s">
        <v>3884</v>
      </c>
      <c r="MTL1517" s="229" t="s">
        <v>430</v>
      </c>
      <c r="MTM1517" s="229" t="s">
        <v>52</v>
      </c>
      <c r="MTN1517" s="229" t="s">
        <v>3885</v>
      </c>
      <c r="MTP1517" s="229" t="s">
        <v>3886</v>
      </c>
      <c r="MTQ1517" s="229" t="s">
        <v>386</v>
      </c>
      <c r="MTR1517" s="229" t="s">
        <v>387</v>
      </c>
      <c r="MTS1517" s="229" t="s">
        <v>3887</v>
      </c>
      <c r="MTT1517" s="229" t="s">
        <v>1552</v>
      </c>
      <c r="MTU1517" s="229" t="s">
        <v>294</v>
      </c>
      <c r="MTV1517" s="229" t="s">
        <v>289</v>
      </c>
      <c r="MTW1517" s="229" t="s">
        <v>35</v>
      </c>
      <c r="MTX1517" s="229" t="s">
        <v>26</v>
      </c>
      <c r="MTY1517" s="229" t="s">
        <v>78</v>
      </c>
      <c r="MTZ1517" s="229" t="s">
        <v>3888</v>
      </c>
      <c r="MUA1517" s="229" t="s">
        <v>233</v>
      </c>
      <c r="MUB1517" s="229" t="s">
        <v>3889</v>
      </c>
      <c r="MUC1517" s="229" t="s">
        <v>219</v>
      </c>
      <c r="MUD1517" s="229" t="s">
        <v>220</v>
      </c>
      <c r="MUE1517" s="229" t="s">
        <v>172</v>
      </c>
      <c r="MUF1517" s="229" t="s">
        <v>310</v>
      </c>
      <c r="MUG1517" s="229" t="s">
        <v>227</v>
      </c>
      <c r="MUK1517" s="229">
        <v>2024</v>
      </c>
      <c r="MUL1517" s="229" t="s">
        <v>57</v>
      </c>
      <c r="MUM1517" s="229" t="s">
        <v>3882</v>
      </c>
      <c r="MUN1517" s="229">
        <v>12966330</v>
      </c>
      <c r="MUO1517" s="229" t="s">
        <v>3883</v>
      </c>
      <c r="MUP1517" s="229" t="s">
        <v>310</v>
      </c>
      <c r="MUQ1517" s="229" t="s">
        <v>3884</v>
      </c>
      <c r="MUR1517" s="229" t="s">
        <v>430</v>
      </c>
      <c r="MUS1517" s="229" t="s">
        <v>52</v>
      </c>
      <c r="MUT1517" s="229" t="s">
        <v>3885</v>
      </c>
      <c r="MUV1517" s="229" t="s">
        <v>3886</v>
      </c>
      <c r="MUW1517" s="229" t="s">
        <v>386</v>
      </c>
      <c r="MUX1517" s="229" t="s">
        <v>387</v>
      </c>
      <c r="MUY1517" s="229" t="s">
        <v>3887</v>
      </c>
      <c r="MUZ1517" s="229" t="s">
        <v>1552</v>
      </c>
      <c r="MVA1517" s="229" t="s">
        <v>294</v>
      </c>
      <c r="MVB1517" s="229" t="s">
        <v>289</v>
      </c>
      <c r="MVC1517" s="229" t="s">
        <v>35</v>
      </c>
      <c r="MVD1517" s="229" t="s">
        <v>26</v>
      </c>
      <c r="MVE1517" s="229" t="s">
        <v>78</v>
      </c>
      <c r="MVF1517" s="229" t="s">
        <v>3888</v>
      </c>
      <c r="MVG1517" s="229" t="s">
        <v>233</v>
      </c>
      <c r="MVH1517" s="229" t="s">
        <v>3889</v>
      </c>
      <c r="MVI1517" s="229" t="s">
        <v>219</v>
      </c>
      <c r="MVJ1517" s="229" t="s">
        <v>220</v>
      </c>
      <c r="MVK1517" s="229" t="s">
        <v>172</v>
      </c>
      <c r="MVL1517" s="229" t="s">
        <v>310</v>
      </c>
      <c r="MVM1517" s="229" t="s">
        <v>227</v>
      </c>
      <c r="MVQ1517" s="229">
        <v>2024</v>
      </c>
      <c r="MVR1517" s="229" t="s">
        <v>57</v>
      </c>
      <c r="MVS1517" s="229" t="s">
        <v>3882</v>
      </c>
      <c r="MVT1517" s="229">
        <v>12966330</v>
      </c>
      <c r="MVU1517" s="229" t="s">
        <v>3883</v>
      </c>
      <c r="MVV1517" s="229" t="s">
        <v>310</v>
      </c>
      <c r="MVW1517" s="229" t="s">
        <v>3884</v>
      </c>
      <c r="MVX1517" s="229" t="s">
        <v>430</v>
      </c>
      <c r="MVY1517" s="229" t="s">
        <v>52</v>
      </c>
      <c r="MVZ1517" s="229" t="s">
        <v>3885</v>
      </c>
      <c r="MWB1517" s="229" t="s">
        <v>3886</v>
      </c>
      <c r="MWC1517" s="229" t="s">
        <v>386</v>
      </c>
      <c r="MWD1517" s="229" t="s">
        <v>387</v>
      </c>
      <c r="MWE1517" s="229" t="s">
        <v>3887</v>
      </c>
      <c r="MWF1517" s="229" t="s">
        <v>1552</v>
      </c>
      <c r="MWG1517" s="229" t="s">
        <v>294</v>
      </c>
      <c r="MWH1517" s="229" t="s">
        <v>289</v>
      </c>
      <c r="MWI1517" s="229" t="s">
        <v>35</v>
      </c>
      <c r="MWJ1517" s="229" t="s">
        <v>26</v>
      </c>
      <c r="MWK1517" s="229" t="s">
        <v>78</v>
      </c>
      <c r="MWL1517" s="229" t="s">
        <v>3888</v>
      </c>
      <c r="MWM1517" s="229" t="s">
        <v>233</v>
      </c>
      <c r="MWN1517" s="229" t="s">
        <v>3889</v>
      </c>
      <c r="MWO1517" s="229" t="s">
        <v>219</v>
      </c>
      <c r="MWP1517" s="229" t="s">
        <v>220</v>
      </c>
      <c r="MWQ1517" s="229" t="s">
        <v>172</v>
      </c>
      <c r="MWR1517" s="229" t="s">
        <v>310</v>
      </c>
      <c r="MWS1517" s="229" t="s">
        <v>227</v>
      </c>
      <c r="MWW1517" s="229">
        <v>2024</v>
      </c>
      <c r="MWX1517" s="229" t="s">
        <v>57</v>
      </c>
      <c r="MWY1517" s="229" t="s">
        <v>3882</v>
      </c>
      <c r="MWZ1517" s="229">
        <v>12966330</v>
      </c>
      <c r="MXA1517" s="229" t="s">
        <v>3883</v>
      </c>
      <c r="MXB1517" s="229" t="s">
        <v>310</v>
      </c>
      <c r="MXC1517" s="229" t="s">
        <v>3884</v>
      </c>
      <c r="MXD1517" s="229" t="s">
        <v>430</v>
      </c>
      <c r="MXE1517" s="229" t="s">
        <v>52</v>
      </c>
      <c r="MXF1517" s="229" t="s">
        <v>3885</v>
      </c>
      <c r="MXH1517" s="229" t="s">
        <v>3886</v>
      </c>
      <c r="MXI1517" s="229" t="s">
        <v>386</v>
      </c>
      <c r="MXJ1517" s="229" t="s">
        <v>387</v>
      </c>
      <c r="MXK1517" s="229" t="s">
        <v>3887</v>
      </c>
      <c r="MXL1517" s="229" t="s">
        <v>1552</v>
      </c>
      <c r="MXM1517" s="229" t="s">
        <v>294</v>
      </c>
      <c r="MXN1517" s="229" t="s">
        <v>289</v>
      </c>
      <c r="MXO1517" s="229" t="s">
        <v>35</v>
      </c>
      <c r="MXP1517" s="229" t="s">
        <v>26</v>
      </c>
      <c r="MXQ1517" s="229" t="s">
        <v>78</v>
      </c>
      <c r="MXR1517" s="229" t="s">
        <v>3888</v>
      </c>
      <c r="MXS1517" s="229" t="s">
        <v>233</v>
      </c>
      <c r="MXT1517" s="229" t="s">
        <v>3889</v>
      </c>
      <c r="MXU1517" s="229" t="s">
        <v>219</v>
      </c>
      <c r="MXV1517" s="229" t="s">
        <v>220</v>
      </c>
      <c r="MXW1517" s="229" t="s">
        <v>172</v>
      </c>
      <c r="MXX1517" s="229" t="s">
        <v>310</v>
      </c>
      <c r="MXY1517" s="229" t="s">
        <v>227</v>
      </c>
      <c r="MYC1517" s="229">
        <v>2024</v>
      </c>
      <c r="MYD1517" s="229" t="s">
        <v>57</v>
      </c>
      <c r="MYE1517" s="229" t="s">
        <v>3882</v>
      </c>
      <c r="MYF1517" s="229">
        <v>12966330</v>
      </c>
      <c r="MYG1517" s="229" t="s">
        <v>3883</v>
      </c>
      <c r="MYH1517" s="229" t="s">
        <v>310</v>
      </c>
      <c r="MYI1517" s="229" t="s">
        <v>3884</v>
      </c>
      <c r="MYJ1517" s="229" t="s">
        <v>430</v>
      </c>
      <c r="MYK1517" s="229" t="s">
        <v>52</v>
      </c>
      <c r="MYL1517" s="229" t="s">
        <v>3885</v>
      </c>
      <c r="MYN1517" s="229" t="s">
        <v>3886</v>
      </c>
      <c r="MYO1517" s="229" t="s">
        <v>386</v>
      </c>
      <c r="MYP1517" s="229" t="s">
        <v>387</v>
      </c>
      <c r="MYQ1517" s="229" t="s">
        <v>3887</v>
      </c>
      <c r="MYR1517" s="229" t="s">
        <v>1552</v>
      </c>
      <c r="MYS1517" s="229" t="s">
        <v>294</v>
      </c>
      <c r="MYT1517" s="229" t="s">
        <v>289</v>
      </c>
      <c r="MYU1517" s="229" t="s">
        <v>35</v>
      </c>
      <c r="MYV1517" s="229" t="s">
        <v>26</v>
      </c>
      <c r="MYW1517" s="229" t="s">
        <v>78</v>
      </c>
      <c r="MYX1517" s="229" t="s">
        <v>3888</v>
      </c>
      <c r="MYY1517" s="229" t="s">
        <v>233</v>
      </c>
      <c r="MYZ1517" s="229" t="s">
        <v>3889</v>
      </c>
      <c r="MZA1517" s="229" t="s">
        <v>219</v>
      </c>
      <c r="MZB1517" s="229" t="s">
        <v>220</v>
      </c>
      <c r="MZC1517" s="229" t="s">
        <v>172</v>
      </c>
      <c r="MZD1517" s="229" t="s">
        <v>310</v>
      </c>
      <c r="MZE1517" s="229" t="s">
        <v>227</v>
      </c>
      <c r="MZI1517" s="229">
        <v>2024</v>
      </c>
      <c r="MZJ1517" s="229" t="s">
        <v>57</v>
      </c>
      <c r="MZK1517" s="229" t="s">
        <v>3882</v>
      </c>
      <c r="MZL1517" s="229">
        <v>12966330</v>
      </c>
      <c r="MZM1517" s="229" t="s">
        <v>3883</v>
      </c>
      <c r="MZN1517" s="229" t="s">
        <v>310</v>
      </c>
      <c r="MZO1517" s="229" t="s">
        <v>3884</v>
      </c>
      <c r="MZP1517" s="229" t="s">
        <v>430</v>
      </c>
      <c r="MZQ1517" s="229" t="s">
        <v>52</v>
      </c>
      <c r="MZR1517" s="229" t="s">
        <v>3885</v>
      </c>
      <c r="MZT1517" s="229" t="s">
        <v>3886</v>
      </c>
      <c r="MZU1517" s="229" t="s">
        <v>386</v>
      </c>
      <c r="MZV1517" s="229" t="s">
        <v>387</v>
      </c>
      <c r="MZW1517" s="229" t="s">
        <v>3887</v>
      </c>
      <c r="MZX1517" s="229" t="s">
        <v>1552</v>
      </c>
      <c r="MZY1517" s="229" t="s">
        <v>294</v>
      </c>
      <c r="MZZ1517" s="229" t="s">
        <v>289</v>
      </c>
      <c r="NAA1517" s="229" t="s">
        <v>35</v>
      </c>
      <c r="NAB1517" s="229" t="s">
        <v>26</v>
      </c>
      <c r="NAC1517" s="229" t="s">
        <v>78</v>
      </c>
      <c r="NAD1517" s="229" t="s">
        <v>3888</v>
      </c>
      <c r="NAE1517" s="229" t="s">
        <v>233</v>
      </c>
      <c r="NAF1517" s="229" t="s">
        <v>3889</v>
      </c>
      <c r="NAG1517" s="229" t="s">
        <v>219</v>
      </c>
      <c r="NAH1517" s="229" t="s">
        <v>220</v>
      </c>
      <c r="NAI1517" s="229" t="s">
        <v>172</v>
      </c>
      <c r="NAJ1517" s="229" t="s">
        <v>310</v>
      </c>
      <c r="NAK1517" s="229" t="s">
        <v>227</v>
      </c>
      <c r="NAO1517" s="229">
        <v>2024</v>
      </c>
      <c r="NAP1517" s="229" t="s">
        <v>57</v>
      </c>
      <c r="NAQ1517" s="229" t="s">
        <v>3882</v>
      </c>
      <c r="NAR1517" s="229">
        <v>12966330</v>
      </c>
      <c r="NAS1517" s="229" t="s">
        <v>3883</v>
      </c>
      <c r="NAT1517" s="229" t="s">
        <v>310</v>
      </c>
      <c r="NAU1517" s="229" t="s">
        <v>3884</v>
      </c>
      <c r="NAV1517" s="229" t="s">
        <v>430</v>
      </c>
      <c r="NAW1517" s="229" t="s">
        <v>52</v>
      </c>
      <c r="NAX1517" s="229" t="s">
        <v>3885</v>
      </c>
      <c r="NAZ1517" s="229" t="s">
        <v>3886</v>
      </c>
      <c r="NBA1517" s="229" t="s">
        <v>386</v>
      </c>
      <c r="NBB1517" s="229" t="s">
        <v>387</v>
      </c>
      <c r="NBC1517" s="229" t="s">
        <v>3887</v>
      </c>
      <c r="NBD1517" s="229" t="s">
        <v>1552</v>
      </c>
      <c r="NBE1517" s="229" t="s">
        <v>294</v>
      </c>
      <c r="NBF1517" s="229" t="s">
        <v>289</v>
      </c>
      <c r="NBG1517" s="229" t="s">
        <v>35</v>
      </c>
      <c r="NBH1517" s="229" t="s">
        <v>26</v>
      </c>
      <c r="NBI1517" s="229" t="s">
        <v>78</v>
      </c>
      <c r="NBJ1517" s="229" t="s">
        <v>3888</v>
      </c>
      <c r="NBK1517" s="229" t="s">
        <v>233</v>
      </c>
      <c r="NBL1517" s="229" t="s">
        <v>3889</v>
      </c>
      <c r="NBM1517" s="229" t="s">
        <v>219</v>
      </c>
      <c r="NBN1517" s="229" t="s">
        <v>220</v>
      </c>
      <c r="NBO1517" s="229" t="s">
        <v>172</v>
      </c>
      <c r="NBP1517" s="229" t="s">
        <v>310</v>
      </c>
      <c r="NBQ1517" s="229" t="s">
        <v>227</v>
      </c>
      <c r="NBU1517" s="229">
        <v>2024</v>
      </c>
      <c r="NBV1517" s="229" t="s">
        <v>57</v>
      </c>
      <c r="NBW1517" s="229" t="s">
        <v>3882</v>
      </c>
      <c r="NBX1517" s="229">
        <v>12966330</v>
      </c>
      <c r="NBY1517" s="229" t="s">
        <v>3883</v>
      </c>
      <c r="NBZ1517" s="229" t="s">
        <v>310</v>
      </c>
      <c r="NCA1517" s="229" t="s">
        <v>3884</v>
      </c>
      <c r="NCB1517" s="229" t="s">
        <v>430</v>
      </c>
      <c r="NCC1517" s="229" t="s">
        <v>52</v>
      </c>
      <c r="NCD1517" s="229" t="s">
        <v>3885</v>
      </c>
      <c r="NCF1517" s="229" t="s">
        <v>3886</v>
      </c>
      <c r="NCG1517" s="229" t="s">
        <v>386</v>
      </c>
      <c r="NCH1517" s="229" t="s">
        <v>387</v>
      </c>
      <c r="NCI1517" s="229" t="s">
        <v>3887</v>
      </c>
      <c r="NCJ1517" s="229" t="s">
        <v>1552</v>
      </c>
      <c r="NCK1517" s="229" t="s">
        <v>294</v>
      </c>
      <c r="NCL1517" s="229" t="s">
        <v>289</v>
      </c>
      <c r="NCM1517" s="229" t="s">
        <v>35</v>
      </c>
      <c r="NCN1517" s="229" t="s">
        <v>26</v>
      </c>
      <c r="NCO1517" s="229" t="s">
        <v>78</v>
      </c>
      <c r="NCP1517" s="229" t="s">
        <v>3888</v>
      </c>
      <c r="NCQ1517" s="229" t="s">
        <v>233</v>
      </c>
      <c r="NCR1517" s="229" t="s">
        <v>3889</v>
      </c>
      <c r="NCS1517" s="229" t="s">
        <v>219</v>
      </c>
      <c r="NCT1517" s="229" t="s">
        <v>220</v>
      </c>
      <c r="NCU1517" s="229" t="s">
        <v>172</v>
      </c>
      <c r="NCV1517" s="229" t="s">
        <v>310</v>
      </c>
      <c r="NCW1517" s="229" t="s">
        <v>227</v>
      </c>
      <c r="NDA1517" s="229">
        <v>2024</v>
      </c>
      <c r="NDB1517" s="229" t="s">
        <v>57</v>
      </c>
      <c r="NDC1517" s="229" t="s">
        <v>3882</v>
      </c>
      <c r="NDD1517" s="229">
        <v>12966330</v>
      </c>
      <c r="NDE1517" s="229" t="s">
        <v>3883</v>
      </c>
      <c r="NDF1517" s="229" t="s">
        <v>310</v>
      </c>
      <c r="NDG1517" s="229" t="s">
        <v>3884</v>
      </c>
      <c r="NDH1517" s="229" t="s">
        <v>430</v>
      </c>
      <c r="NDI1517" s="229" t="s">
        <v>52</v>
      </c>
      <c r="NDJ1517" s="229" t="s">
        <v>3885</v>
      </c>
      <c r="NDL1517" s="229" t="s">
        <v>3886</v>
      </c>
      <c r="NDM1517" s="229" t="s">
        <v>386</v>
      </c>
      <c r="NDN1517" s="229" t="s">
        <v>387</v>
      </c>
      <c r="NDO1517" s="229" t="s">
        <v>3887</v>
      </c>
      <c r="NDP1517" s="229" t="s">
        <v>1552</v>
      </c>
      <c r="NDQ1517" s="229" t="s">
        <v>294</v>
      </c>
      <c r="NDR1517" s="229" t="s">
        <v>289</v>
      </c>
      <c r="NDS1517" s="229" t="s">
        <v>35</v>
      </c>
      <c r="NDT1517" s="229" t="s">
        <v>26</v>
      </c>
      <c r="NDU1517" s="229" t="s">
        <v>78</v>
      </c>
      <c r="NDV1517" s="229" t="s">
        <v>3888</v>
      </c>
      <c r="NDW1517" s="229" t="s">
        <v>233</v>
      </c>
      <c r="NDX1517" s="229" t="s">
        <v>3889</v>
      </c>
      <c r="NDY1517" s="229" t="s">
        <v>219</v>
      </c>
      <c r="NDZ1517" s="229" t="s">
        <v>220</v>
      </c>
      <c r="NEA1517" s="229" t="s">
        <v>172</v>
      </c>
      <c r="NEB1517" s="229" t="s">
        <v>310</v>
      </c>
      <c r="NEC1517" s="229" t="s">
        <v>227</v>
      </c>
      <c r="NEG1517" s="229">
        <v>2024</v>
      </c>
      <c r="NEH1517" s="229" t="s">
        <v>57</v>
      </c>
      <c r="NEI1517" s="229" t="s">
        <v>3882</v>
      </c>
      <c r="NEJ1517" s="229">
        <v>12966330</v>
      </c>
      <c r="NEK1517" s="229" t="s">
        <v>3883</v>
      </c>
      <c r="NEL1517" s="229" t="s">
        <v>310</v>
      </c>
      <c r="NEM1517" s="229" t="s">
        <v>3884</v>
      </c>
      <c r="NEN1517" s="229" t="s">
        <v>430</v>
      </c>
      <c r="NEO1517" s="229" t="s">
        <v>52</v>
      </c>
      <c r="NEP1517" s="229" t="s">
        <v>3885</v>
      </c>
      <c r="NER1517" s="229" t="s">
        <v>3886</v>
      </c>
      <c r="NES1517" s="229" t="s">
        <v>386</v>
      </c>
      <c r="NET1517" s="229" t="s">
        <v>387</v>
      </c>
      <c r="NEU1517" s="229" t="s">
        <v>3887</v>
      </c>
      <c r="NEV1517" s="229" t="s">
        <v>1552</v>
      </c>
      <c r="NEW1517" s="229" t="s">
        <v>294</v>
      </c>
      <c r="NEX1517" s="229" t="s">
        <v>289</v>
      </c>
      <c r="NEY1517" s="229" t="s">
        <v>35</v>
      </c>
      <c r="NEZ1517" s="229" t="s">
        <v>26</v>
      </c>
      <c r="NFA1517" s="229" t="s">
        <v>78</v>
      </c>
      <c r="NFB1517" s="229" t="s">
        <v>3888</v>
      </c>
      <c r="NFC1517" s="229" t="s">
        <v>233</v>
      </c>
      <c r="NFD1517" s="229" t="s">
        <v>3889</v>
      </c>
      <c r="NFE1517" s="229" t="s">
        <v>219</v>
      </c>
      <c r="NFF1517" s="229" t="s">
        <v>220</v>
      </c>
      <c r="NFG1517" s="229" t="s">
        <v>172</v>
      </c>
      <c r="NFH1517" s="229" t="s">
        <v>310</v>
      </c>
      <c r="NFI1517" s="229" t="s">
        <v>227</v>
      </c>
      <c r="NFM1517" s="229">
        <v>2024</v>
      </c>
      <c r="NFN1517" s="229" t="s">
        <v>57</v>
      </c>
      <c r="NFO1517" s="229" t="s">
        <v>3882</v>
      </c>
      <c r="NFP1517" s="229">
        <v>12966330</v>
      </c>
      <c r="NFQ1517" s="229" t="s">
        <v>3883</v>
      </c>
      <c r="NFR1517" s="229" t="s">
        <v>310</v>
      </c>
      <c r="NFS1517" s="229" t="s">
        <v>3884</v>
      </c>
      <c r="NFT1517" s="229" t="s">
        <v>430</v>
      </c>
      <c r="NFU1517" s="229" t="s">
        <v>52</v>
      </c>
      <c r="NFV1517" s="229" t="s">
        <v>3885</v>
      </c>
      <c r="NFX1517" s="229" t="s">
        <v>3886</v>
      </c>
      <c r="NFY1517" s="229" t="s">
        <v>386</v>
      </c>
      <c r="NFZ1517" s="229" t="s">
        <v>387</v>
      </c>
      <c r="NGA1517" s="229" t="s">
        <v>3887</v>
      </c>
      <c r="NGB1517" s="229" t="s">
        <v>1552</v>
      </c>
      <c r="NGC1517" s="229" t="s">
        <v>294</v>
      </c>
      <c r="NGD1517" s="229" t="s">
        <v>289</v>
      </c>
      <c r="NGE1517" s="229" t="s">
        <v>35</v>
      </c>
      <c r="NGF1517" s="229" t="s">
        <v>26</v>
      </c>
      <c r="NGG1517" s="229" t="s">
        <v>78</v>
      </c>
      <c r="NGH1517" s="229" t="s">
        <v>3888</v>
      </c>
      <c r="NGI1517" s="229" t="s">
        <v>233</v>
      </c>
      <c r="NGJ1517" s="229" t="s">
        <v>3889</v>
      </c>
      <c r="NGK1517" s="229" t="s">
        <v>219</v>
      </c>
      <c r="NGL1517" s="229" t="s">
        <v>220</v>
      </c>
      <c r="NGM1517" s="229" t="s">
        <v>172</v>
      </c>
      <c r="NGN1517" s="229" t="s">
        <v>310</v>
      </c>
      <c r="NGO1517" s="229" t="s">
        <v>227</v>
      </c>
      <c r="NGS1517" s="229">
        <v>2024</v>
      </c>
      <c r="NGT1517" s="229" t="s">
        <v>57</v>
      </c>
      <c r="NGU1517" s="229" t="s">
        <v>3882</v>
      </c>
      <c r="NGV1517" s="229">
        <v>12966330</v>
      </c>
      <c r="NGW1517" s="229" t="s">
        <v>3883</v>
      </c>
      <c r="NGX1517" s="229" t="s">
        <v>310</v>
      </c>
      <c r="NGY1517" s="229" t="s">
        <v>3884</v>
      </c>
      <c r="NGZ1517" s="229" t="s">
        <v>430</v>
      </c>
      <c r="NHA1517" s="229" t="s">
        <v>52</v>
      </c>
      <c r="NHB1517" s="229" t="s">
        <v>3885</v>
      </c>
      <c r="NHD1517" s="229" t="s">
        <v>3886</v>
      </c>
      <c r="NHE1517" s="229" t="s">
        <v>386</v>
      </c>
      <c r="NHF1517" s="229" t="s">
        <v>387</v>
      </c>
      <c r="NHG1517" s="229" t="s">
        <v>3887</v>
      </c>
      <c r="NHH1517" s="229" t="s">
        <v>1552</v>
      </c>
      <c r="NHI1517" s="229" t="s">
        <v>294</v>
      </c>
      <c r="NHJ1517" s="229" t="s">
        <v>289</v>
      </c>
      <c r="NHK1517" s="229" t="s">
        <v>35</v>
      </c>
      <c r="NHL1517" s="229" t="s">
        <v>26</v>
      </c>
      <c r="NHM1517" s="229" t="s">
        <v>78</v>
      </c>
      <c r="NHN1517" s="229" t="s">
        <v>3888</v>
      </c>
      <c r="NHO1517" s="229" t="s">
        <v>233</v>
      </c>
      <c r="NHP1517" s="229" t="s">
        <v>3889</v>
      </c>
      <c r="NHQ1517" s="229" t="s">
        <v>219</v>
      </c>
      <c r="NHR1517" s="229" t="s">
        <v>220</v>
      </c>
      <c r="NHS1517" s="229" t="s">
        <v>172</v>
      </c>
      <c r="NHT1517" s="229" t="s">
        <v>310</v>
      </c>
      <c r="NHU1517" s="229" t="s">
        <v>227</v>
      </c>
      <c r="NHY1517" s="229">
        <v>2024</v>
      </c>
      <c r="NHZ1517" s="229" t="s">
        <v>57</v>
      </c>
      <c r="NIA1517" s="229" t="s">
        <v>3882</v>
      </c>
      <c r="NIB1517" s="229">
        <v>12966330</v>
      </c>
      <c r="NIC1517" s="229" t="s">
        <v>3883</v>
      </c>
      <c r="NID1517" s="229" t="s">
        <v>310</v>
      </c>
      <c r="NIE1517" s="229" t="s">
        <v>3884</v>
      </c>
      <c r="NIF1517" s="229" t="s">
        <v>430</v>
      </c>
      <c r="NIG1517" s="229" t="s">
        <v>52</v>
      </c>
      <c r="NIH1517" s="229" t="s">
        <v>3885</v>
      </c>
      <c r="NIJ1517" s="229" t="s">
        <v>3886</v>
      </c>
      <c r="NIK1517" s="229" t="s">
        <v>386</v>
      </c>
      <c r="NIL1517" s="229" t="s">
        <v>387</v>
      </c>
      <c r="NIM1517" s="229" t="s">
        <v>3887</v>
      </c>
      <c r="NIN1517" s="229" t="s">
        <v>1552</v>
      </c>
      <c r="NIO1517" s="229" t="s">
        <v>294</v>
      </c>
      <c r="NIP1517" s="229" t="s">
        <v>289</v>
      </c>
      <c r="NIQ1517" s="229" t="s">
        <v>35</v>
      </c>
      <c r="NIR1517" s="229" t="s">
        <v>26</v>
      </c>
      <c r="NIS1517" s="229" t="s">
        <v>78</v>
      </c>
      <c r="NIT1517" s="229" t="s">
        <v>3888</v>
      </c>
      <c r="NIU1517" s="229" t="s">
        <v>233</v>
      </c>
      <c r="NIV1517" s="229" t="s">
        <v>3889</v>
      </c>
      <c r="NIW1517" s="229" t="s">
        <v>219</v>
      </c>
      <c r="NIX1517" s="229" t="s">
        <v>220</v>
      </c>
      <c r="NIY1517" s="229" t="s">
        <v>172</v>
      </c>
      <c r="NIZ1517" s="229" t="s">
        <v>310</v>
      </c>
      <c r="NJA1517" s="229" t="s">
        <v>227</v>
      </c>
      <c r="NJE1517" s="229">
        <v>2024</v>
      </c>
      <c r="NJF1517" s="229" t="s">
        <v>57</v>
      </c>
      <c r="NJG1517" s="229" t="s">
        <v>3882</v>
      </c>
      <c r="NJH1517" s="229">
        <v>12966330</v>
      </c>
      <c r="NJI1517" s="229" t="s">
        <v>3883</v>
      </c>
      <c r="NJJ1517" s="229" t="s">
        <v>310</v>
      </c>
      <c r="NJK1517" s="229" t="s">
        <v>3884</v>
      </c>
      <c r="NJL1517" s="229" t="s">
        <v>430</v>
      </c>
      <c r="NJM1517" s="229" t="s">
        <v>52</v>
      </c>
      <c r="NJN1517" s="229" t="s">
        <v>3885</v>
      </c>
      <c r="NJP1517" s="229" t="s">
        <v>3886</v>
      </c>
      <c r="NJQ1517" s="229" t="s">
        <v>386</v>
      </c>
      <c r="NJR1517" s="229" t="s">
        <v>387</v>
      </c>
      <c r="NJS1517" s="229" t="s">
        <v>3887</v>
      </c>
      <c r="NJT1517" s="229" t="s">
        <v>1552</v>
      </c>
      <c r="NJU1517" s="229" t="s">
        <v>294</v>
      </c>
      <c r="NJV1517" s="229" t="s">
        <v>289</v>
      </c>
      <c r="NJW1517" s="229" t="s">
        <v>35</v>
      </c>
      <c r="NJX1517" s="229" t="s">
        <v>26</v>
      </c>
      <c r="NJY1517" s="229" t="s">
        <v>78</v>
      </c>
      <c r="NJZ1517" s="229" t="s">
        <v>3888</v>
      </c>
      <c r="NKA1517" s="229" t="s">
        <v>233</v>
      </c>
      <c r="NKB1517" s="229" t="s">
        <v>3889</v>
      </c>
      <c r="NKC1517" s="229" t="s">
        <v>219</v>
      </c>
      <c r="NKD1517" s="229" t="s">
        <v>220</v>
      </c>
      <c r="NKE1517" s="229" t="s">
        <v>172</v>
      </c>
      <c r="NKF1517" s="229" t="s">
        <v>310</v>
      </c>
      <c r="NKG1517" s="229" t="s">
        <v>227</v>
      </c>
      <c r="NKK1517" s="229">
        <v>2024</v>
      </c>
      <c r="NKL1517" s="229" t="s">
        <v>57</v>
      </c>
      <c r="NKM1517" s="229" t="s">
        <v>3882</v>
      </c>
      <c r="NKN1517" s="229">
        <v>12966330</v>
      </c>
      <c r="NKO1517" s="229" t="s">
        <v>3883</v>
      </c>
      <c r="NKP1517" s="229" t="s">
        <v>310</v>
      </c>
      <c r="NKQ1517" s="229" t="s">
        <v>3884</v>
      </c>
      <c r="NKR1517" s="229" t="s">
        <v>430</v>
      </c>
      <c r="NKS1517" s="229" t="s">
        <v>52</v>
      </c>
      <c r="NKT1517" s="229" t="s">
        <v>3885</v>
      </c>
      <c r="NKV1517" s="229" t="s">
        <v>3886</v>
      </c>
      <c r="NKW1517" s="229" t="s">
        <v>386</v>
      </c>
      <c r="NKX1517" s="229" t="s">
        <v>387</v>
      </c>
      <c r="NKY1517" s="229" t="s">
        <v>3887</v>
      </c>
      <c r="NKZ1517" s="229" t="s">
        <v>1552</v>
      </c>
      <c r="NLA1517" s="229" t="s">
        <v>294</v>
      </c>
      <c r="NLB1517" s="229" t="s">
        <v>289</v>
      </c>
      <c r="NLC1517" s="229" t="s">
        <v>35</v>
      </c>
      <c r="NLD1517" s="229" t="s">
        <v>26</v>
      </c>
      <c r="NLE1517" s="229" t="s">
        <v>78</v>
      </c>
      <c r="NLF1517" s="229" t="s">
        <v>3888</v>
      </c>
      <c r="NLG1517" s="229" t="s">
        <v>233</v>
      </c>
      <c r="NLH1517" s="229" t="s">
        <v>3889</v>
      </c>
      <c r="NLI1517" s="229" t="s">
        <v>219</v>
      </c>
      <c r="NLJ1517" s="229" t="s">
        <v>220</v>
      </c>
      <c r="NLK1517" s="229" t="s">
        <v>172</v>
      </c>
      <c r="NLL1517" s="229" t="s">
        <v>310</v>
      </c>
      <c r="NLM1517" s="229" t="s">
        <v>227</v>
      </c>
      <c r="NLQ1517" s="229">
        <v>2024</v>
      </c>
      <c r="NLR1517" s="229" t="s">
        <v>57</v>
      </c>
      <c r="NLS1517" s="229" t="s">
        <v>3882</v>
      </c>
      <c r="NLT1517" s="229">
        <v>12966330</v>
      </c>
      <c r="NLU1517" s="229" t="s">
        <v>3883</v>
      </c>
      <c r="NLV1517" s="229" t="s">
        <v>310</v>
      </c>
      <c r="NLW1517" s="229" t="s">
        <v>3884</v>
      </c>
      <c r="NLX1517" s="229" t="s">
        <v>430</v>
      </c>
      <c r="NLY1517" s="229" t="s">
        <v>52</v>
      </c>
      <c r="NLZ1517" s="229" t="s">
        <v>3885</v>
      </c>
      <c r="NMB1517" s="229" t="s">
        <v>3886</v>
      </c>
      <c r="NMC1517" s="229" t="s">
        <v>386</v>
      </c>
      <c r="NMD1517" s="229" t="s">
        <v>387</v>
      </c>
      <c r="NME1517" s="229" t="s">
        <v>3887</v>
      </c>
      <c r="NMF1517" s="229" t="s">
        <v>1552</v>
      </c>
      <c r="NMG1517" s="229" t="s">
        <v>294</v>
      </c>
      <c r="NMH1517" s="229" t="s">
        <v>289</v>
      </c>
      <c r="NMI1517" s="229" t="s">
        <v>35</v>
      </c>
      <c r="NMJ1517" s="229" t="s">
        <v>26</v>
      </c>
      <c r="NMK1517" s="229" t="s">
        <v>78</v>
      </c>
      <c r="NML1517" s="229" t="s">
        <v>3888</v>
      </c>
      <c r="NMM1517" s="229" t="s">
        <v>233</v>
      </c>
      <c r="NMN1517" s="229" t="s">
        <v>3889</v>
      </c>
      <c r="NMO1517" s="229" t="s">
        <v>219</v>
      </c>
      <c r="NMP1517" s="229" t="s">
        <v>220</v>
      </c>
      <c r="NMQ1517" s="229" t="s">
        <v>172</v>
      </c>
      <c r="NMR1517" s="229" t="s">
        <v>310</v>
      </c>
      <c r="NMS1517" s="229" t="s">
        <v>227</v>
      </c>
      <c r="NMW1517" s="229">
        <v>2024</v>
      </c>
      <c r="NMX1517" s="229" t="s">
        <v>57</v>
      </c>
      <c r="NMY1517" s="229" t="s">
        <v>3882</v>
      </c>
      <c r="NMZ1517" s="229">
        <v>12966330</v>
      </c>
      <c r="NNA1517" s="229" t="s">
        <v>3883</v>
      </c>
      <c r="NNB1517" s="229" t="s">
        <v>310</v>
      </c>
      <c r="NNC1517" s="229" t="s">
        <v>3884</v>
      </c>
      <c r="NND1517" s="229" t="s">
        <v>430</v>
      </c>
      <c r="NNE1517" s="229" t="s">
        <v>52</v>
      </c>
      <c r="NNF1517" s="229" t="s">
        <v>3885</v>
      </c>
      <c r="NNH1517" s="229" t="s">
        <v>3886</v>
      </c>
      <c r="NNI1517" s="229" t="s">
        <v>386</v>
      </c>
      <c r="NNJ1517" s="229" t="s">
        <v>387</v>
      </c>
      <c r="NNK1517" s="229" t="s">
        <v>3887</v>
      </c>
      <c r="NNL1517" s="229" t="s">
        <v>1552</v>
      </c>
      <c r="NNM1517" s="229" t="s">
        <v>294</v>
      </c>
      <c r="NNN1517" s="229" t="s">
        <v>289</v>
      </c>
      <c r="NNO1517" s="229" t="s">
        <v>35</v>
      </c>
      <c r="NNP1517" s="229" t="s">
        <v>26</v>
      </c>
      <c r="NNQ1517" s="229" t="s">
        <v>78</v>
      </c>
      <c r="NNR1517" s="229" t="s">
        <v>3888</v>
      </c>
      <c r="NNS1517" s="229" t="s">
        <v>233</v>
      </c>
      <c r="NNT1517" s="229" t="s">
        <v>3889</v>
      </c>
      <c r="NNU1517" s="229" t="s">
        <v>219</v>
      </c>
      <c r="NNV1517" s="229" t="s">
        <v>220</v>
      </c>
      <c r="NNW1517" s="229" t="s">
        <v>172</v>
      </c>
      <c r="NNX1517" s="229" t="s">
        <v>310</v>
      </c>
      <c r="NNY1517" s="229" t="s">
        <v>227</v>
      </c>
      <c r="NOC1517" s="229">
        <v>2024</v>
      </c>
      <c r="NOD1517" s="229" t="s">
        <v>57</v>
      </c>
      <c r="NOE1517" s="229" t="s">
        <v>3882</v>
      </c>
      <c r="NOF1517" s="229">
        <v>12966330</v>
      </c>
      <c r="NOG1517" s="229" t="s">
        <v>3883</v>
      </c>
      <c r="NOH1517" s="229" t="s">
        <v>310</v>
      </c>
      <c r="NOI1517" s="229" t="s">
        <v>3884</v>
      </c>
      <c r="NOJ1517" s="229" t="s">
        <v>430</v>
      </c>
      <c r="NOK1517" s="229" t="s">
        <v>52</v>
      </c>
      <c r="NOL1517" s="229" t="s">
        <v>3885</v>
      </c>
      <c r="NON1517" s="229" t="s">
        <v>3886</v>
      </c>
      <c r="NOO1517" s="229" t="s">
        <v>386</v>
      </c>
      <c r="NOP1517" s="229" t="s">
        <v>387</v>
      </c>
      <c r="NOQ1517" s="229" t="s">
        <v>3887</v>
      </c>
      <c r="NOR1517" s="229" t="s">
        <v>1552</v>
      </c>
      <c r="NOS1517" s="229" t="s">
        <v>294</v>
      </c>
      <c r="NOT1517" s="229" t="s">
        <v>289</v>
      </c>
      <c r="NOU1517" s="229" t="s">
        <v>35</v>
      </c>
      <c r="NOV1517" s="229" t="s">
        <v>26</v>
      </c>
      <c r="NOW1517" s="229" t="s">
        <v>78</v>
      </c>
      <c r="NOX1517" s="229" t="s">
        <v>3888</v>
      </c>
      <c r="NOY1517" s="229" t="s">
        <v>233</v>
      </c>
      <c r="NOZ1517" s="229" t="s">
        <v>3889</v>
      </c>
      <c r="NPA1517" s="229" t="s">
        <v>219</v>
      </c>
      <c r="NPB1517" s="229" t="s">
        <v>220</v>
      </c>
      <c r="NPC1517" s="229" t="s">
        <v>172</v>
      </c>
      <c r="NPD1517" s="229" t="s">
        <v>310</v>
      </c>
      <c r="NPE1517" s="229" t="s">
        <v>227</v>
      </c>
      <c r="NPI1517" s="229">
        <v>2024</v>
      </c>
      <c r="NPJ1517" s="229" t="s">
        <v>57</v>
      </c>
      <c r="NPK1517" s="229" t="s">
        <v>3882</v>
      </c>
      <c r="NPL1517" s="229">
        <v>12966330</v>
      </c>
      <c r="NPM1517" s="229" t="s">
        <v>3883</v>
      </c>
      <c r="NPN1517" s="229" t="s">
        <v>310</v>
      </c>
      <c r="NPO1517" s="229" t="s">
        <v>3884</v>
      </c>
      <c r="NPP1517" s="229" t="s">
        <v>430</v>
      </c>
      <c r="NPQ1517" s="229" t="s">
        <v>52</v>
      </c>
      <c r="NPR1517" s="229" t="s">
        <v>3885</v>
      </c>
      <c r="NPT1517" s="229" t="s">
        <v>3886</v>
      </c>
      <c r="NPU1517" s="229" t="s">
        <v>386</v>
      </c>
      <c r="NPV1517" s="229" t="s">
        <v>387</v>
      </c>
      <c r="NPW1517" s="229" t="s">
        <v>3887</v>
      </c>
      <c r="NPX1517" s="229" t="s">
        <v>1552</v>
      </c>
      <c r="NPY1517" s="229" t="s">
        <v>294</v>
      </c>
      <c r="NPZ1517" s="229" t="s">
        <v>289</v>
      </c>
      <c r="NQA1517" s="229" t="s">
        <v>35</v>
      </c>
      <c r="NQB1517" s="229" t="s">
        <v>26</v>
      </c>
      <c r="NQC1517" s="229" t="s">
        <v>78</v>
      </c>
      <c r="NQD1517" s="229" t="s">
        <v>3888</v>
      </c>
      <c r="NQE1517" s="229" t="s">
        <v>233</v>
      </c>
      <c r="NQF1517" s="229" t="s">
        <v>3889</v>
      </c>
      <c r="NQG1517" s="229" t="s">
        <v>219</v>
      </c>
      <c r="NQH1517" s="229" t="s">
        <v>220</v>
      </c>
      <c r="NQI1517" s="229" t="s">
        <v>172</v>
      </c>
      <c r="NQJ1517" s="229" t="s">
        <v>310</v>
      </c>
      <c r="NQK1517" s="229" t="s">
        <v>227</v>
      </c>
      <c r="NQO1517" s="229">
        <v>2024</v>
      </c>
      <c r="NQP1517" s="229" t="s">
        <v>57</v>
      </c>
      <c r="NQQ1517" s="229" t="s">
        <v>3882</v>
      </c>
      <c r="NQR1517" s="229">
        <v>12966330</v>
      </c>
      <c r="NQS1517" s="229" t="s">
        <v>3883</v>
      </c>
      <c r="NQT1517" s="229" t="s">
        <v>310</v>
      </c>
      <c r="NQU1517" s="229" t="s">
        <v>3884</v>
      </c>
      <c r="NQV1517" s="229" t="s">
        <v>430</v>
      </c>
      <c r="NQW1517" s="229" t="s">
        <v>52</v>
      </c>
      <c r="NQX1517" s="229" t="s">
        <v>3885</v>
      </c>
      <c r="NQZ1517" s="229" t="s">
        <v>3886</v>
      </c>
      <c r="NRA1517" s="229" t="s">
        <v>386</v>
      </c>
      <c r="NRB1517" s="229" t="s">
        <v>387</v>
      </c>
      <c r="NRC1517" s="229" t="s">
        <v>3887</v>
      </c>
      <c r="NRD1517" s="229" t="s">
        <v>1552</v>
      </c>
      <c r="NRE1517" s="229" t="s">
        <v>294</v>
      </c>
      <c r="NRF1517" s="229" t="s">
        <v>289</v>
      </c>
      <c r="NRG1517" s="229" t="s">
        <v>35</v>
      </c>
      <c r="NRH1517" s="229" t="s">
        <v>26</v>
      </c>
      <c r="NRI1517" s="229" t="s">
        <v>78</v>
      </c>
      <c r="NRJ1517" s="229" t="s">
        <v>3888</v>
      </c>
      <c r="NRK1517" s="229" t="s">
        <v>233</v>
      </c>
      <c r="NRL1517" s="229" t="s">
        <v>3889</v>
      </c>
      <c r="NRM1517" s="229" t="s">
        <v>219</v>
      </c>
      <c r="NRN1517" s="229" t="s">
        <v>220</v>
      </c>
      <c r="NRO1517" s="229" t="s">
        <v>172</v>
      </c>
      <c r="NRP1517" s="229" t="s">
        <v>310</v>
      </c>
      <c r="NRQ1517" s="229" t="s">
        <v>227</v>
      </c>
      <c r="NRU1517" s="229">
        <v>2024</v>
      </c>
      <c r="NRV1517" s="229" t="s">
        <v>57</v>
      </c>
      <c r="NRW1517" s="229" t="s">
        <v>3882</v>
      </c>
      <c r="NRX1517" s="229">
        <v>12966330</v>
      </c>
      <c r="NRY1517" s="229" t="s">
        <v>3883</v>
      </c>
      <c r="NRZ1517" s="229" t="s">
        <v>310</v>
      </c>
      <c r="NSA1517" s="229" t="s">
        <v>3884</v>
      </c>
      <c r="NSB1517" s="229" t="s">
        <v>430</v>
      </c>
      <c r="NSC1517" s="229" t="s">
        <v>52</v>
      </c>
      <c r="NSD1517" s="229" t="s">
        <v>3885</v>
      </c>
      <c r="NSF1517" s="229" t="s">
        <v>3886</v>
      </c>
      <c r="NSG1517" s="229" t="s">
        <v>386</v>
      </c>
      <c r="NSH1517" s="229" t="s">
        <v>387</v>
      </c>
      <c r="NSI1517" s="229" t="s">
        <v>3887</v>
      </c>
      <c r="NSJ1517" s="229" t="s">
        <v>1552</v>
      </c>
      <c r="NSK1517" s="229" t="s">
        <v>294</v>
      </c>
      <c r="NSL1517" s="229" t="s">
        <v>289</v>
      </c>
      <c r="NSM1517" s="229" t="s">
        <v>35</v>
      </c>
      <c r="NSN1517" s="229" t="s">
        <v>26</v>
      </c>
      <c r="NSO1517" s="229" t="s">
        <v>78</v>
      </c>
      <c r="NSP1517" s="229" t="s">
        <v>3888</v>
      </c>
      <c r="NSQ1517" s="229" t="s">
        <v>233</v>
      </c>
      <c r="NSR1517" s="229" t="s">
        <v>3889</v>
      </c>
      <c r="NSS1517" s="229" t="s">
        <v>219</v>
      </c>
      <c r="NST1517" s="229" t="s">
        <v>220</v>
      </c>
      <c r="NSU1517" s="229" t="s">
        <v>172</v>
      </c>
      <c r="NSV1517" s="229" t="s">
        <v>310</v>
      </c>
      <c r="NSW1517" s="229" t="s">
        <v>227</v>
      </c>
      <c r="NTA1517" s="229">
        <v>2024</v>
      </c>
      <c r="NTB1517" s="229" t="s">
        <v>57</v>
      </c>
      <c r="NTC1517" s="229" t="s">
        <v>3882</v>
      </c>
      <c r="NTD1517" s="229">
        <v>12966330</v>
      </c>
      <c r="NTE1517" s="229" t="s">
        <v>3883</v>
      </c>
      <c r="NTF1517" s="229" t="s">
        <v>310</v>
      </c>
      <c r="NTG1517" s="229" t="s">
        <v>3884</v>
      </c>
      <c r="NTH1517" s="229" t="s">
        <v>430</v>
      </c>
      <c r="NTI1517" s="229" t="s">
        <v>52</v>
      </c>
      <c r="NTJ1517" s="229" t="s">
        <v>3885</v>
      </c>
      <c r="NTL1517" s="229" t="s">
        <v>3886</v>
      </c>
      <c r="NTM1517" s="229" t="s">
        <v>386</v>
      </c>
      <c r="NTN1517" s="229" t="s">
        <v>387</v>
      </c>
      <c r="NTO1517" s="229" t="s">
        <v>3887</v>
      </c>
      <c r="NTP1517" s="229" t="s">
        <v>1552</v>
      </c>
      <c r="NTQ1517" s="229" t="s">
        <v>294</v>
      </c>
      <c r="NTR1517" s="229" t="s">
        <v>289</v>
      </c>
      <c r="NTS1517" s="229" t="s">
        <v>35</v>
      </c>
      <c r="NTT1517" s="229" t="s">
        <v>26</v>
      </c>
      <c r="NTU1517" s="229" t="s">
        <v>78</v>
      </c>
      <c r="NTV1517" s="229" t="s">
        <v>3888</v>
      </c>
      <c r="NTW1517" s="229" t="s">
        <v>233</v>
      </c>
      <c r="NTX1517" s="229" t="s">
        <v>3889</v>
      </c>
      <c r="NTY1517" s="229" t="s">
        <v>219</v>
      </c>
      <c r="NTZ1517" s="229" t="s">
        <v>220</v>
      </c>
      <c r="NUA1517" s="229" t="s">
        <v>172</v>
      </c>
      <c r="NUB1517" s="229" t="s">
        <v>310</v>
      </c>
      <c r="NUC1517" s="229" t="s">
        <v>227</v>
      </c>
      <c r="NUG1517" s="229">
        <v>2024</v>
      </c>
      <c r="NUH1517" s="229" t="s">
        <v>57</v>
      </c>
      <c r="NUI1517" s="229" t="s">
        <v>3882</v>
      </c>
      <c r="NUJ1517" s="229">
        <v>12966330</v>
      </c>
      <c r="NUK1517" s="229" t="s">
        <v>3883</v>
      </c>
      <c r="NUL1517" s="229" t="s">
        <v>310</v>
      </c>
      <c r="NUM1517" s="229" t="s">
        <v>3884</v>
      </c>
      <c r="NUN1517" s="229" t="s">
        <v>430</v>
      </c>
      <c r="NUO1517" s="229" t="s">
        <v>52</v>
      </c>
      <c r="NUP1517" s="229" t="s">
        <v>3885</v>
      </c>
      <c r="NUR1517" s="229" t="s">
        <v>3886</v>
      </c>
      <c r="NUS1517" s="229" t="s">
        <v>386</v>
      </c>
      <c r="NUT1517" s="229" t="s">
        <v>387</v>
      </c>
      <c r="NUU1517" s="229" t="s">
        <v>3887</v>
      </c>
      <c r="NUV1517" s="229" t="s">
        <v>1552</v>
      </c>
      <c r="NUW1517" s="229" t="s">
        <v>294</v>
      </c>
      <c r="NUX1517" s="229" t="s">
        <v>289</v>
      </c>
      <c r="NUY1517" s="229" t="s">
        <v>35</v>
      </c>
      <c r="NUZ1517" s="229" t="s">
        <v>26</v>
      </c>
      <c r="NVA1517" s="229" t="s">
        <v>78</v>
      </c>
      <c r="NVB1517" s="229" t="s">
        <v>3888</v>
      </c>
      <c r="NVC1517" s="229" t="s">
        <v>233</v>
      </c>
      <c r="NVD1517" s="229" t="s">
        <v>3889</v>
      </c>
      <c r="NVE1517" s="229" t="s">
        <v>219</v>
      </c>
      <c r="NVF1517" s="229" t="s">
        <v>220</v>
      </c>
      <c r="NVG1517" s="229" t="s">
        <v>172</v>
      </c>
      <c r="NVH1517" s="229" t="s">
        <v>310</v>
      </c>
      <c r="NVI1517" s="229" t="s">
        <v>227</v>
      </c>
      <c r="NVM1517" s="229">
        <v>2024</v>
      </c>
      <c r="NVN1517" s="229" t="s">
        <v>57</v>
      </c>
      <c r="NVO1517" s="229" t="s">
        <v>3882</v>
      </c>
      <c r="NVP1517" s="229">
        <v>12966330</v>
      </c>
      <c r="NVQ1517" s="229" t="s">
        <v>3883</v>
      </c>
      <c r="NVR1517" s="229" t="s">
        <v>310</v>
      </c>
      <c r="NVS1517" s="229" t="s">
        <v>3884</v>
      </c>
      <c r="NVT1517" s="229" t="s">
        <v>430</v>
      </c>
      <c r="NVU1517" s="229" t="s">
        <v>52</v>
      </c>
      <c r="NVV1517" s="229" t="s">
        <v>3885</v>
      </c>
      <c r="NVX1517" s="229" t="s">
        <v>3886</v>
      </c>
      <c r="NVY1517" s="229" t="s">
        <v>386</v>
      </c>
      <c r="NVZ1517" s="229" t="s">
        <v>387</v>
      </c>
      <c r="NWA1517" s="229" t="s">
        <v>3887</v>
      </c>
      <c r="NWB1517" s="229" t="s">
        <v>1552</v>
      </c>
      <c r="NWC1517" s="229" t="s">
        <v>294</v>
      </c>
      <c r="NWD1517" s="229" t="s">
        <v>289</v>
      </c>
      <c r="NWE1517" s="229" t="s">
        <v>35</v>
      </c>
      <c r="NWF1517" s="229" t="s">
        <v>26</v>
      </c>
      <c r="NWG1517" s="229" t="s">
        <v>78</v>
      </c>
      <c r="NWH1517" s="229" t="s">
        <v>3888</v>
      </c>
      <c r="NWI1517" s="229" t="s">
        <v>233</v>
      </c>
      <c r="NWJ1517" s="229" t="s">
        <v>3889</v>
      </c>
      <c r="NWK1517" s="229" t="s">
        <v>219</v>
      </c>
      <c r="NWL1517" s="229" t="s">
        <v>220</v>
      </c>
      <c r="NWM1517" s="229" t="s">
        <v>172</v>
      </c>
      <c r="NWN1517" s="229" t="s">
        <v>310</v>
      </c>
      <c r="NWO1517" s="229" t="s">
        <v>227</v>
      </c>
      <c r="NWS1517" s="229">
        <v>2024</v>
      </c>
      <c r="NWT1517" s="229" t="s">
        <v>57</v>
      </c>
      <c r="NWU1517" s="229" t="s">
        <v>3882</v>
      </c>
      <c r="NWV1517" s="229">
        <v>12966330</v>
      </c>
      <c r="NWW1517" s="229" t="s">
        <v>3883</v>
      </c>
      <c r="NWX1517" s="229" t="s">
        <v>310</v>
      </c>
      <c r="NWY1517" s="229" t="s">
        <v>3884</v>
      </c>
      <c r="NWZ1517" s="229" t="s">
        <v>430</v>
      </c>
      <c r="NXA1517" s="229" t="s">
        <v>52</v>
      </c>
      <c r="NXB1517" s="229" t="s">
        <v>3885</v>
      </c>
      <c r="NXD1517" s="229" t="s">
        <v>3886</v>
      </c>
      <c r="NXE1517" s="229" t="s">
        <v>386</v>
      </c>
      <c r="NXF1517" s="229" t="s">
        <v>387</v>
      </c>
      <c r="NXG1517" s="229" t="s">
        <v>3887</v>
      </c>
      <c r="NXH1517" s="229" t="s">
        <v>1552</v>
      </c>
      <c r="NXI1517" s="229" t="s">
        <v>294</v>
      </c>
      <c r="NXJ1517" s="229" t="s">
        <v>289</v>
      </c>
      <c r="NXK1517" s="229" t="s">
        <v>35</v>
      </c>
      <c r="NXL1517" s="229" t="s">
        <v>26</v>
      </c>
      <c r="NXM1517" s="229" t="s">
        <v>78</v>
      </c>
      <c r="NXN1517" s="229" t="s">
        <v>3888</v>
      </c>
      <c r="NXO1517" s="229" t="s">
        <v>233</v>
      </c>
      <c r="NXP1517" s="229" t="s">
        <v>3889</v>
      </c>
      <c r="NXQ1517" s="229" t="s">
        <v>219</v>
      </c>
      <c r="NXR1517" s="229" t="s">
        <v>220</v>
      </c>
      <c r="NXS1517" s="229" t="s">
        <v>172</v>
      </c>
      <c r="NXT1517" s="229" t="s">
        <v>310</v>
      </c>
      <c r="NXU1517" s="229" t="s">
        <v>227</v>
      </c>
      <c r="NXY1517" s="229">
        <v>2024</v>
      </c>
      <c r="NXZ1517" s="229" t="s">
        <v>57</v>
      </c>
      <c r="NYA1517" s="229" t="s">
        <v>3882</v>
      </c>
      <c r="NYB1517" s="229">
        <v>12966330</v>
      </c>
      <c r="NYC1517" s="229" t="s">
        <v>3883</v>
      </c>
      <c r="NYD1517" s="229" t="s">
        <v>310</v>
      </c>
      <c r="NYE1517" s="229" t="s">
        <v>3884</v>
      </c>
      <c r="NYF1517" s="229" t="s">
        <v>430</v>
      </c>
      <c r="NYG1517" s="229" t="s">
        <v>52</v>
      </c>
      <c r="NYH1517" s="229" t="s">
        <v>3885</v>
      </c>
      <c r="NYJ1517" s="229" t="s">
        <v>3886</v>
      </c>
      <c r="NYK1517" s="229" t="s">
        <v>386</v>
      </c>
      <c r="NYL1517" s="229" t="s">
        <v>387</v>
      </c>
      <c r="NYM1517" s="229" t="s">
        <v>3887</v>
      </c>
      <c r="NYN1517" s="229" t="s">
        <v>1552</v>
      </c>
      <c r="NYO1517" s="229" t="s">
        <v>294</v>
      </c>
      <c r="NYP1517" s="229" t="s">
        <v>289</v>
      </c>
      <c r="NYQ1517" s="229" t="s">
        <v>35</v>
      </c>
      <c r="NYR1517" s="229" t="s">
        <v>26</v>
      </c>
      <c r="NYS1517" s="229" t="s">
        <v>78</v>
      </c>
      <c r="NYT1517" s="229" t="s">
        <v>3888</v>
      </c>
      <c r="NYU1517" s="229" t="s">
        <v>233</v>
      </c>
      <c r="NYV1517" s="229" t="s">
        <v>3889</v>
      </c>
      <c r="NYW1517" s="229" t="s">
        <v>219</v>
      </c>
      <c r="NYX1517" s="229" t="s">
        <v>220</v>
      </c>
      <c r="NYY1517" s="229" t="s">
        <v>172</v>
      </c>
      <c r="NYZ1517" s="229" t="s">
        <v>310</v>
      </c>
      <c r="NZA1517" s="229" t="s">
        <v>227</v>
      </c>
      <c r="NZE1517" s="229">
        <v>2024</v>
      </c>
      <c r="NZF1517" s="229" t="s">
        <v>57</v>
      </c>
      <c r="NZG1517" s="229" t="s">
        <v>3882</v>
      </c>
      <c r="NZH1517" s="229">
        <v>12966330</v>
      </c>
      <c r="NZI1517" s="229" t="s">
        <v>3883</v>
      </c>
      <c r="NZJ1517" s="229" t="s">
        <v>310</v>
      </c>
      <c r="NZK1517" s="229" t="s">
        <v>3884</v>
      </c>
      <c r="NZL1517" s="229" t="s">
        <v>430</v>
      </c>
      <c r="NZM1517" s="229" t="s">
        <v>52</v>
      </c>
      <c r="NZN1517" s="229" t="s">
        <v>3885</v>
      </c>
      <c r="NZP1517" s="229" t="s">
        <v>3886</v>
      </c>
      <c r="NZQ1517" s="229" t="s">
        <v>386</v>
      </c>
      <c r="NZR1517" s="229" t="s">
        <v>387</v>
      </c>
      <c r="NZS1517" s="229" t="s">
        <v>3887</v>
      </c>
      <c r="NZT1517" s="229" t="s">
        <v>1552</v>
      </c>
      <c r="NZU1517" s="229" t="s">
        <v>294</v>
      </c>
      <c r="NZV1517" s="229" t="s">
        <v>289</v>
      </c>
      <c r="NZW1517" s="229" t="s">
        <v>35</v>
      </c>
      <c r="NZX1517" s="229" t="s">
        <v>26</v>
      </c>
      <c r="NZY1517" s="229" t="s">
        <v>78</v>
      </c>
      <c r="NZZ1517" s="229" t="s">
        <v>3888</v>
      </c>
      <c r="OAA1517" s="229" t="s">
        <v>233</v>
      </c>
      <c r="OAB1517" s="229" t="s">
        <v>3889</v>
      </c>
      <c r="OAC1517" s="229" t="s">
        <v>219</v>
      </c>
      <c r="OAD1517" s="229" t="s">
        <v>220</v>
      </c>
      <c r="OAE1517" s="229" t="s">
        <v>172</v>
      </c>
      <c r="OAF1517" s="229" t="s">
        <v>310</v>
      </c>
      <c r="OAG1517" s="229" t="s">
        <v>227</v>
      </c>
      <c r="OAK1517" s="229">
        <v>2024</v>
      </c>
      <c r="OAL1517" s="229" t="s">
        <v>57</v>
      </c>
      <c r="OAM1517" s="229" t="s">
        <v>3882</v>
      </c>
      <c r="OAN1517" s="229">
        <v>12966330</v>
      </c>
      <c r="OAO1517" s="229" t="s">
        <v>3883</v>
      </c>
      <c r="OAP1517" s="229" t="s">
        <v>310</v>
      </c>
      <c r="OAQ1517" s="229" t="s">
        <v>3884</v>
      </c>
      <c r="OAR1517" s="229" t="s">
        <v>430</v>
      </c>
      <c r="OAS1517" s="229" t="s">
        <v>52</v>
      </c>
      <c r="OAT1517" s="229" t="s">
        <v>3885</v>
      </c>
      <c r="OAV1517" s="229" t="s">
        <v>3886</v>
      </c>
      <c r="OAW1517" s="229" t="s">
        <v>386</v>
      </c>
      <c r="OAX1517" s="229" t="s">
        <v>387</v>
      </c>
      <c r="OAY1517" s="229" t="s">
        <v>3887</v>
      </c>
      <c r="OAZ1517" s="229" t="s">
        <v>1552</v>
      </c>
      <c r="OBA1517" s="229" t="s">
        <v>294</v>
      </c>
      <c r="OBB1517" s="229" t="s">
        <v>289</v>
      </c>
      <c r="OBC1517" s="229" t="s">
        <v>35</v>
      </c>
      <c r="OBD1517" s="229" t="s">
        <v>26</v>
      </c>
      <c r="OBE1517" s="229" t="s">
        <v>78</v>
      </c>
      <c r="OBF1517" s="229" t="s">
        <v>3888</v>
      </c>
      <c r="OBG1517" s="229" t="s">
        <v>233</v>
      </c>
      <c r="OBH1517" s="229" t="s">
        <v>3889</v>
      </c>
      <c r="OBI1517" s="229" t="s">
        <v>219</v>
      </c>
      <c r="OBJ1517" s="229" t="s">
        <v>220</v>
      </c>
      <c r="OBK1517" s="229" t="s">
        <v>172</v>
      </c>
      <c r="OBL1517" s="229" t="s">
        <v>310</v>
      </c>
      <c r="OBM1517" s="229" t="s">
        <v>227</v>
      </c>
      <c r="OBQ1517" s="229">
        <v>2024</v>
      </c>
      <c r="OBR1517" s="229" t="s">
        <v>57</v>
      </c>
      <c r="OBS1517" s="229" t="s">
        <v>3882</v>
      </c>
      <c r="OBT1517" s="229">
        <v>12966330</v>
      </c>
      <c r="OBU1517" s="229" t="s">
        <v>3883</v>
      </c>
      <c r="OBV1517" s="229" t="s">
        <v>310</v>
      </c>
      <c r="OBW1517" s="229" t="s">
        <v>3884</v>
      </c>
      <c r="OBX1517" s="229" t="s">
        <v>430</v>
      </c>
      <c r="OBY1517" s="229" t="s">
        <v>52</v>
      </c>
      <c r="OBZ1517" s="229" t="s">
        <v>3885</v>
      </c>
      <c r="OCB1517" s="229" t="s">
        <v>3886</v>
      </c>
      <c r="OCC1517" s="229" t="s">
        <v>386</v>
      </c>
      <c r="OCD1517" s="229" t="s">
        <v>387</v>
      </c>
      <c r="OCE1517" s="229" t="s">
        <v>3887</v>
      </c>
      <c r="OCF1517" s="229" t="s">
        <v>1552</v>
      </c>
      <c r="OCG1517" s="229" t="s">
        <v>294</v>
      </c>
      <c r="OCH1517" s="229" t="s">
        <v>289</v>
      </c>
      <c r="OCI1517" s="229" t="s">
        <v>35</v>
      </c>
      <c r="OCJ1517" s="229" t="s">
        <v>26</v>
      </c>
      <c r="OCK1517" s="229" t="s">
        <v>78</v>
      </c>
      <c r="OCL1517" s="229" t="s">
        <v>3888</v>
      </c>
      <c r="OCM1517" s="229" t="s">
        <v>233</v>
      </c>
      <c r="OCN1517" s="229" t="s">
        <v>3889</v>
      </c>
      <c r="OCO1517" s="229" t="s">
        <v>219</v>
      </c>
      <c r="OCP1517" s="229" t="s">
        <v>220</v>
      </c>
      <c r="OCQ1517" s="229" t="s">
        <v>172</v>
      </c>
      <c r="OCR1517" s="229" t="s">
        <v>310</v>
      </c>
      <c r="OCS1517" s="229" t="s">
        <v>227</v>
      </c>
      <c r="OCW1517" s="229">
        <v>2024</v>
      </c>
      <c r="OCX1517" s="229" t="s">
        <v>57</v>
      </c>
      <c r="OCY1517" s="229" t="s">
        <v>3882</v>
      </c>
      <c r="OCZ1517" s="229">
        <v>12966330</v>
      </c>
      <c r="ODA1517" s="229" t="s">
        <v>3883</v>
      </c>
      <c r="ODB1517" s="229" t="s">
        <v>310</v>
      </c>
      <c r="ODC1517" s="229" t="s">
        <v>3884</v>
      </c>
      <c r="ODD1517" s="229" t="s">
        <v>430</v>
      </c>
      <c r="ODE1517" s="229" t="s">
        <v>52</v>
      </c>
      <c r="ODF1517" s="229" t="s">
        <v>3885</v>
      </c>
      <c r="ODH1517" s="229" t="s">
        <v>3886</v>
      </c>
      <c r="ODI1517" s="229" t="s">
        <v>386</v>
      </c>
      <c r="ODJ1517" s="229" t="s">
        <v>387</v>
      </c>
      <c r="ODK1517" s="229" t="s">
        <v>3887</v>
      </c>
      <c r="ODL1517" s="229" t="s">
        <v>1552</v>
      </c>
      <c r="ODM1517" s="229" t="s">
        <v>294</v>
      </c>
      <c r="ODN1517" s="229" t="s">
        <v>289</v>
      </c>
      <c r="ODO1517" s="229" t="s">
        <v>35</v>
      </c>
      <c r="ODP1517" s="229" t="s">
        <v>26</v>
      </c>
      <c r="ODQ1517" s="229" t="s">
        <v>78</v>
      </c>
      <c r="ODR1517" s="229" t="s">
        <v>3888</v>
      </c>
      <c r="ODS1517" s="229" t="s">
        <v>233</v>
      </c>
      <c r="ODT1517" s="229" t="s">
        <v>3889</v>
      </c>
      <c r="ODU1517" s="229" t="s">
        <v>219</v>
      </c>
      <c r="ODV1517" s="229" t="s">
        <v>220</v>
      </c>
      <c r="ODW1517" s="229" t="s">
        <v>172</v>
      </c>
      <c r="ODX1517" s="229" t="s">
        <v>310</v>
      </c>
      <c r="ODY1517" s="229" t="s">
        <v>227</v>
      </c>
      <c r="OEC1517" s="229">
        <v>2024</v>
      </c>
      <c r="OED1517" s="229" t="s">
        <v>57</v>
      </c>
      <c r="OEE1517" s="229" t="s">
        <v>3882</v>
      </c>
      <c r="OEF1517" s="229">
        <v>12966330</v>
      </c>
      <c r="OEG1517" s="229" t="s">
        <v>3883</v>
      </c>
      <c r="OEH1517" s="229" t="s">
        <v>310</v>
      </c>
      <c r="OEI1517" s="229" t="s">
        <v>3884</v>
      </c>
      <c r="OEJ1517" s="229" t="s">
        <v>430</v>
      </c>
      <c r="OEK1517" s="229" t="s">
        <v>52</v>
      </c>
      <c r="OEL1517" s="229" t="s">
        <v>3885</v>
      </c>
      <c r="OEN1517" s="229" t="s">
        <v>3886</v>
      </c>
      <c r="OEO1517" s="229" t="s">
        <v>386</v>
      </c>
      <c r="OEP1517" s="229" t="s">
        <v>387</v>
      </c>
      <c r="OEQ1517" s="229" t="s">
        <v>3887</v>
      </c>
      <c r="OER1517" s="229" t="s">
        <v>1552</v>
      </c>
      <c r="OES1517" s="229" t="s">
        <v>294</v>
      </c>
      <c r="OET1517" s="229" t="s">
        <v>289</v>
      </c>
      <c r="OEU1517" s="229" t="s">
        <v>35</v>
      </c>
      <c r="OEV1517" s="229" t="s">
        <v>26</v>
      </c>
      <c r="OEW1517" s="229" t="s">
        <v>78</v>
      </c>
      <c r="OEX1517" s="229" t="s">
        <v>3888</v>
      </c>
      <c r="OEY1517" s="229" t="s">
        <v>233</v>
      </c>
      <c r="OEZ1517" s="229" t="s">
        <v>3889</v>
      </c>
      <c r="OFA1517" s="229" t="s">
        <v>219</v>
      </c>
      <c r="OFB1517" s="229" t="s">
        <v>220</v>
      </c>
      <c r="OFC1517" s="229" t="s">
        <v>172</v>
      </c>
      <c r="OFD1517" s="229" t="s">
        <v>310</v>
      </c>
      <c r="OFE1517" s="229" t="s">
        <v>227</v>
      </c>
      <c r="OFI1517" s="229">
        <v>2024</v>
      </c>
      <c r="OFJ1517" s="229" t="s">
        <v>57</v>
      </c>
      <c r="OFK1517" s="229" t="s">
        <v>3882</v>
      </c>
      <c r="OFL1517" s="229">
        <v>12966330</v>
      </c>
      <c r="OFM1517" s="229" t="s">
        <v>3883</v>
      </c>
      <c r="OFN1517" s="229" t="s">
        <v>310</v>
      </c>
      <c r="OFO1517" s="229" t="s">
        <v>3884</v>
      </c>
      <c r="OFP1517" s="229" t="s">
        <v>430</v>
      </c>
      <c r="OFQ1517" s="229" t="s">
        <v>52</v>
      </c>
      <c r="OFR1517" s="229" t="s">
        <v>3885</v>
      </c>
      <c r="OFT1517" s="229" t="s">
        <v>3886</v>
      </c>
      <c r="OFU1517" s="229" t="s">
        <v>386</v>
      </c>
      <c r="OFV1517" s="229" t="s">
        <v>387</v>
      </c>
      <c r="OFW1517" s="229" t="s">
        <v>3887</v>
      </c>
      <c r="OFX1517" s="229" t="s">
        <v>1552</v>
      </c>
      <c r="OFY1517" s="229" t="s">
        <v>294</v>
      </c>
      <c r="OFZ1517" s="229" t="s">
        <v>289</v>
      </c>
      <c r="OGA1517" s="229" t="s">
        <v>35</v>
      </c>
      <c r="OGB1517" s="229" t="s">
        <v>26</v>
      </c>
      <c r="OGC1517" s="229" t="s">
        <v>78</v>
      </c>
      <c r="OGD1517" s="229" t="s">
        <v>3888</v>
      </c>
      <c r="OGE1517" s="229" t="s">
        <v>233</v>
      </c>
      <c r="OGF1517" s="229" t="s">
        <v>3889</v>
      </c>
      <c r="OGG1517" s="229" t="s">
        <v>219</v>
      </c>
      <c r="OGH1517" s="229" t="s">
        <v>220</v>
      </c>
      <c r="OGI1517" s="229" t="s">
        <v>172</v>
      </c>
      <c r="OGJ1517" s="229" t="s">
        <v>310</v>
      </c>
      <c r="OGK1517" s="229" t="s">
        <v>227</v>
      </c>
      <c r="OGO1517" s="229">
        <v>2024</v>
      </c>
      <c r="OGP1517" s="229" t="s">
        <v>57</v>
      </c>
      <c r="OGQ1517" s="229" t="s">
        <v>3882</v>
      </c>
      <c r="OGR1517" s="229">
        <v>12966330</v>
      </c>
      <c r="OGS1517" s="229" t="s">
        <v>3883</v>
      </c>
      <c r="OGT1517" s="229" t="s">
        <v>310</v>
      </c>
      <c r="OGU1517" s="229" t="s">
        <v>3884</v>
      </c>
      <c r="OGV1517" s="229" t="s">
        <v>430</v>
      </c>
      <c r="OGW1517" s="229" t="s">
        <v>52</v>
      </c>
      <c r="OGX1517" s="229" t="s">
        <v>3885</v>
      </c>
      <c r="OGZ1517" s="229" t="s">
        <v>3886</v>
      </c>
      <c r="OHA1517" s="229" t="s">
        <v>386</v>
      </c>
      <c r="OHB1517" s="229" t="s">
        <v>387</v>
      </c>
      <c r="OHC1517" s="229" t="s">
        <v>3887</v>
      </c>
      <c r="OHD1517" s="229" t="s">
        <v>1552</v>
      </c>
      <c r="OHE1517" s="229" t="s">
        <v>294</v>
      </c>
      <c r="OHF1517" s="229" t="s">
        <v>289</v>
      </c>
      <c r="OHG1517" s="229" t="s">
        <v>35</v>
      </c>
      <c r="OHH1517" s="229" t="s">
        <v>26</v>
      </c>
      <c r="OHI1517" s="229" t="s">
        <v>78</v>
      </c>
      <c r="OHJ1517" s="229" t="s">
        <v>3888</v>
      </c>
      <c r="OHK1517" s="229" t="s">
        <v>233</v>
      </c>
      <c r="OHL1517" s="229" t="s">
        <v>3889</v>
      </c>
      <c r="OHM1517" s="229" t="s">
        <v>219</v>
      </c>
      <c r="OHN1517" s="229" t="s">
        <v>220</v>
      </c>
      <c r="OHO1517" s="229" t="s">
        <v>172</v>
      </c>
      <c r="OHP1517" s="229" t="s">
        <v>310</v>
      </c>
      <c r="OHQ1517" s="229" t="s">
        <v>227</v>
      </c>
      <c r="OHU1517" s="229">
        <v>2024</v>
      </c>
      <c r="OHV1517" s="229" t="s">
        <v>57</v>
      </c>
      <c r="OHW1517" s="229" t="s">
        <v>3882</v>
      </c>
      <c r="OHX1517" s="229">
        <v>12966330</v>
      </c>
      <c r="OHY1517" s="229" t="s">
        <v>3883</v>
      </c>
      <c r="OHZ1517" s="229" t="s">
        <v>310</v>
      </c>
      <c r="OIA1517" s="229" t="s">
        <v>3884</v>
      </c>
      <c r="OIB1517" s="229" t="s">
        <v>430</v>
      </c>
      <c r="OIC1517" s="229" t="s">
        <v>52</v>
      </c>
      <c r="OID1517" s="229" t="s">
        <v>3885</v>
      </c>
      <c r="OIF1517" s="229" t="s">
        <v>3886</v>
      </c>
      <c r="OIG1517" s="229" t="s">
        <v>386</v>
      </c>
      <c r="OIH1517" s="229" t="s">
        <v>387</v>
      </c>
      <c r="OII1517" s="229" t="s">
        <v>3887</v>
      </c>
      <c r="OIJ1517" s="229" t="s">
        <v>1552</v>
      </c>
      <c r="OIK1517" s="229" t="s">
        <v>294</v>
      </c>
      <c r="OIL1517" s="229" t="s">
        <v>289</v>
      </c>
      <c r="OIM1517" s="229" t="s">
        <v>35</v>
      </c>
      <c r="OIN1517" s="229" t="s">
        <v>26</v>
      </c>
      <c r="OIO1517" s="229" t="s">
        <v>78</v>
      </c>
      <c r="OIP1517" s="229" t="s">
        <v>3888</v>
      </c>
      <c r="OIQ1517" s="229" t="s">
        <v>233</v>
      </c>
      <c r="OIR1517" s="229" t="s">
        <v>3889</v>
      </c>
      <c r="OIS1517" s="229" t="s">
        <v>219</v>
      </c>
      <c r="OIT1517" s="229" t="s">
        <v>220</v>
      </c>
      <c r="OIU1517" s="229" t="s">
        <v>172</v>
      </c>
      <c r="OIV1517" s="229" t="s">
        <v>310</v>
      </c>
      <c r="OIW1517" s="229" t="s">
        <v>227</v>
      </c>
      <c r="OJA1517" s="229">
        <v>2024</v>
      </c>
      <c r="OJB1517" s="229" t="s">
        <v>57</v>
      </c>
      <c r="OJC1517" s="229" t="s">
        <v>3882</v>
      </c>
      <c r="OJD1517" s="229">
        <v>12966330</v>
      </c>
      <c r="OJE1517" s="229" t="s">
        <v>3883</v>
      </c>
      <c r="OJF1517" s="229" t="s">
        <v>310</v>
      </c>
      <c r="OJG1517" s="229" t="s">
        <v>3884</v>
      </c>
      <c r="OJH1517" s="229" t="s">
        <v>430</v>
      </c>
      <c r="OJI1517" s="229" t="s">
        <v>52</v>
      </c>
      <c r="OJJ1517" s="229" t="s">
        <v>3885</v>
      </c>
      <c r="OJL1517" s="229" t="s">
        <v>3886</v>
      </c>
      <c r="OJM1517" s="229" t="s">
        <v>386</v>
      </c>
      <c r="OJN1517" s="229" t="s">
        <v>387</v>
      </c>
      <c r="OJO1517" s="229" t="s">
        <v>3887</v>
      </c>
      <c r="OJP1517" s="229" t="s">
        <v>1552</v>
      </c>
      <c r="OJQ1517" s="229" t="s">
        <v>294</v>
      </c>
      <c r="OJR1517" s="229" t="s">
        <v>289</v>
      </c>
      <c r="OJS1517" s="229" t="s">
        <v>35</v>
      </c>
      <c r="OJT1517" s="229" t="s">
        <v>26</v>
      </c>
      <c r="OJU1517" s="229" t="s">
        <v>78</v>
      </c>
      <c r="OJV1517" s="229" t="s">
        <v>3888</v>
      </c>
      <c r="OJW1517" s="229" t="s">
        <v>233</v>
      </c>
      <c r="OJX1517" s="229" t="s">
        <v>3889</v>
      </c>
      <c r="OJY1517" s="229" t="s">
        <v>219</v>
      </c>
      <c r="OJZ1517" s="229" t="s">
        <v>220</v>
      </c>
      <c r="OKA1517" s="229" t="s">
        <v>172</v>
      </c>
      <c r="OKB1517" s="229" t="s">
        <v>310</v>
      </c>
      <c r="OKC1517" s="229" t="s">
        <v>227</v>
      </c>
      <c r="OKG1517" s="229">
        <v>2024</v>
      </c>
      <c r="OKH1517" s="229" t="s">
        <v>57</v>
      </c>
      <c r="OKI1517" s="229" t="s">
        <v>3882</v>
      </c>
      <c r="OKJ1517" s="229">
        <v>12966330</v>
      </c>
      <c r="OKK1517" s="229" t="s">
        <v>3883</v>
      </c>
      <c r="OKL1517" s="229" t="s">
        <v>310</v>
      </c>
      <c r="OKM1517" s="229" t="s">
        <v>3884</v>
      </c>
      <c r="OKN1517" s="229" t="s">
        <v>430</v>
      </c>
      <c r="OKO1517" s="229" t="s">
        <v>52</v>
      </c>
      <c r="OKP1517" s="229" t="s">
        <v>3885</v>
      </c>
      <c r="OKR1517" s="229" t="s">
        <v>3886</v>
      </c>
      <c r="OKS1517" s="229" t="s">
        <v>386</v>
      </c>
      <c r="OKT1517" s="229" t="s">
        <v>387</v>
      </c>
      <c r="OKU1517" s="229" t="s">
        <v>3887</v>
      </c>
      <c r="OKV1517" s="229" t="s">
        <v>1552</v>
      </c>
      <c r="OKW1517" s="229" t="s">
        <v>294</v>
      </c>
      <c r="OKX1517" s="229" t="s">
        <v>289</v>
      </c>
      <c r="OKY1517" s="229" t="s">
        <v>35</v>
      </c>
      <c r="OKZ1517" s="229" t="s">
        <v>26</v>
      </c>
      <c r="OLA1517" s="229" t="s">
        <v>78</v>
      </c>
      <c r="OLB1517" s="229" t="s">
        <v>3888</v>
      </c>
      <c r="OLC1517" s="229" t="s">
        <v>233</v>
      </c>
      <c r="OLD1517" s="229" t="s">
        <v>3889</v>
      </c>
      <c r="OLE1517" s="229" t="s">
        <v>219</v>
      </c>
      <c r="OLF1517" s="229" t="s">
        <v>220</v>
      </c>
      <c r="OLG1517" s="229" t="s">
        <v>172</v>
      </c>
      <c r="OLH1517" s="229" t="s">
        <v>310</v>
      </c>
      <c r="OLI1517" s="229" t="s">
        <v>227</v>
      </c>
      <c r="OLM1517" s="229">
        <v>2024</v>
      </c>
      <c r="OLN1517" s="229" t="s">
        <v>57</v>
      </c>
      <c r="OLO1517" s="229" t="s">
        <v>3882</v>
      </c>
      <c r="OLP1517" s="229">
        <v>12966330</v>
      </c>
      <c r="OLQ1517" s="229" t="s">
        <v>3883</v>
      </c>
      <c r="OLR1517" s="229" t="s">
        <v>310</v>
      </c>
      <c r="OLS1517" s="229" t="s">
        <v>3884</v>
      </c>
      <c r="OLT1517" s="229" t="s">
        <v>430</v>
      </c>
      <c r="OLU1517" s="229" t="s">
        <v>52</v>
      </c>
      <c r="OLV1517" s="229" t="s">
        <v>3885</v>
      </c>
      <c r="OLX1517" s="229" t="s">
        <v>3886</v>
      </c>
      <c r="OLY1517" s="229" t="s">
        <v>386</v>
      </c>
      <c r="OLZ1517" s="229" t="s">
        <v>387</v>
      </c>
      <c r="OMA1517" s="229" t="s">
        <v>3887</v>
      </c>
      <c r="OMB1517" s="229" t="s">
        <v>1552</v>
      </c>
      <c r="OMC1517" s="229" t="s">
        <v>294</v>
      </c>
      <c r="OMD1517" s="229" t="s">
        <v>289</v>
      </c>
      <c r="OME1517" s="229" t="s">
        <v>35</v>
      </c>
      <c r="OMF1517" s="229" t="s">
        <v>26</v>
      </c>
      <c r="OMG1517" s="229" t="s">
        <v>78</v>
      </c>
      <c r="OMH1517" s="229" t="s">
        <v>3888</v>
      </c>
      <c r="OMI1517" s="229" t="s">
        <v>233</v>
      </c>
      <c r="OMJ1517" s="229" t="s">
        <v>3889</v>
      </c>
      <c r="OMK1517" s="229" t="s">
        <v>219</v>
      </c>
      <c r="OML1517" s="229" t="s">
        <v>220</v>
      </c>
      <c r="OMM1517" s="229" t="s">
        <v>172</v>
      </c>
      <c r="OMN1517" s="229" t="s">
        <v>310</v>
      </c>
      <c r="OMO1517" s="229" t="s">
        <v>227</v>
      </c>
      <c r="OMS1517" s="229">
        <v>2024</v>
      </c>
      <c r="OMT1517" s="229" t="s">
        <v>57</v>
      </c>
      <c r="OMU1517" s="229" t="s">
        <v>3882</v>
      </c>
      <c r="OMV1517" s="229">
        <v>12966330</v>
      </c>
      <c r="OMW1517" s="229" t="s">
        <v>3883</v>
      </c>
      <c r="OMX1517" s="229" t="s">
        <v>310</v>
      </c>
      <c r="OMY1517" s="229" t="s">
        <v>3884</v>
      </c>
      <c r="OMZ1517" s="229" t="s">
        <v>430</v>
      </c>
      <c r="ONA1517" s="229" t="s">
        <v>52</v>
      </c>
      <c r="ONB1517" s="229" t="s">
        <v>3885</v>
      </c>
      <c r="OND1517" s="229" t="s">
        <v>3886</v>
      </c>
      <c r="ONE1517" s="229" t="s">
        <v>386</v>
      </c>
      <c r="ONF1517" s="229" t="s">
        <v>387</v>
      </c>
      <c r="ONG1517" s="229" t="s">
        <v>3887</v>
      </c>
      <c r="ONH1517" s="229" t="s">
        <v>1552</v>
      </c>
      <c r="ONI1517" s="229" t="s">
        <v>294</v>
      </c>
      <c r="ONJ1517" s="229" t="s">
        <v>289</v>
      </c>
      <c r="ONK1517" s="229" t="s">
        <v>35</v>
      </c>
      <c r="ONL1517" s="229" t="s">
        <v>26</v>
      </c>
      <c r="ONM1517" s="229" t="s">
        <v>78</v>
      </c>
      <c r="ONN1517" s="229" t="s">
        <v>3888</v>
      </c>
      <c r="ONO1517" s="229" t="s">
        <v>233</v>
      </c>
      <c r="ONP1517" s="229" t="s">
        <v>3889</v>
      </c>
      <c r="ONQ1517" s="229" t="s">
        <v>219</v>
      </c>
      <c r="ONR1517" s="229" t="s">
        <v>220</v>
      </c>
      <c r="ONS1517" s="229" t="s">
        <v>172</v>
      </c>
      <c r="ONT1517" s="229" t="s">
        <v>310</v>
      </c>
      <c r="ONU1517" s="229" t="s">
        <v>227</v>
      </c>
      <c r="ONY1517" s="229">
        <v>2024</v>
      </c>
      <c r="ONZ1517" s="229" t="s">
        <v>57</v>
      </c>
      <c r="OOA1517" s="229" t="s">
        <v>3882</v>
      </c>
      <c r="OOB1517" s="229">
        <v>12966330</v>
      </c>
      <c r="OOC1517" s="229" t="s">
        <v>3883</v>
      </c>
      <c r="OOD1517" s="229" t="s">
        <v>310</v>
      </c>
      <c r="OOE1517" s="229" t="s">
        <v>3884</v>
      </c>
      <c r="OOF1517" s="229" t="s">
        <v>430</v>
      </c>
      <c r="OOG1517" s="229" t="s">
        <v>52</v>
      </c>
      <c r="OOH1517" s="229" t="s">
        <v>3885</v>
      </c>
      <c r="OOJ1517" s="229" t="s">
        <v>3886</v>
      </c>
      <c r="OOK1517" s="229" t="s">
        <v>386</v>
      </c>
      <c r="OOL1517" s="229" t="s">
        <v>387</v>
      </c>
      <c r="OOM1517" s="229" t="s">
        <v>3887</v>
      </c>
      <c r="OON1517" s="229" t="s">
        <v>1552</v>
      </c>
      <c r="OOO1517" s="229" t="s">
        <v>294</v>
      </c>
      <c r="OOP1517" s="229" t="s">
        <v>289</v>
      </c>
      <c r="OOQ1517" s="229" t="s">
        <v>35</v>
      </c>
      <c r="OOR1517" s="229" t="s">
        <v>26</v>
      </c>
      <c r="OOS1517" s="229" t="s">
        <v>78</v>
      </c>
      <c r="OOT1517" s="229" t="s">
        <v>3888</v>
      </c>
      <c r="OOU1517" s="229" t="s">
        <v>233</v>
      </c>
      <c r="OOV1517" s="229" t="s">
        <v>3889</v>
      </c>
      <c r="OOW1517" s="229" t="s">
        <v>219</v>
      </c>
      <c r="OOX1517" s="229" t="s">
        <v>220</v>
      </c>
      <c r="OOY1517" s="229" t="s">
        <v>172</v>
      </c>
      <c r="OOZ1517" s="229" t="s">
        <v>310</v>
      </c>
      <c r="OPA1517" s="229" t="s">
        <v>227</v>
      </c>
      <c r="OPE1517" s="229">
        <v>2024</v>
      </c>
      <c r="OPF1517" s="229" t="s">
        <v>57</v>
      </c>
      <c r="OPG1517" s="229" t="s">
        <v>3882</v>
      </c>
      <c r="OPH1517" s="229">
        <v>12966330</v>
      </c>
      <c r="OPI1517" s="229" t="s">
        <v>3883</v>
      </c>
      <c r="OPJ1517" s="229" t="s">
        <v>310</v>
      </c>
      <c r="OPK1517" s="229" t="s">
        <v>3884</v>
      </c>
      <c r="OPL1517" s="229" t="s">
        <v>430</v>
      </c>
      <c r="OPM1517" s="229" t="s">
        <v>52</v>
      </c>
      <c r="OPN1517" s="229" t="s">
        <v>3885</v>
      </c>
      <c r="OPP1517" s="229" t="s">
        <v>3886</v>
      </c>
      <c r="OPQ1517" s="229" t="s">
        <v>386</v>
      </c>
      <c r="OPR1517" s="229" t="s">
        <v>387</v>
      </c>
      <c r="OPS1517" s="229" t="s">
        <v>3887</v>
      </c>
      <c r="OPT1517" s="229" t="s">
        <v>1552</v>
      </c>
      <c r="OPU1517" s="229" t="s">
        <v>294</v>
      </c>
      <c r="OPV1517" s="229" t="s">
        <v>289</v>
      </c>
      <c r="OPW1517" s="229" t="s">
        <v>35</v>
      </c>
      <c r="OPX1517" s="229" t="s">
        <v>26</v>
      </c>
      <c r="OPY1517" s="229" t="s">
        <v>78</v>
      </c>
      <c r="OPZ1517" s="229" t="s">
        <v>3888</v>
      </c>
      <c r="OQA1517" s="229" t="s">
        <v>233</v>
      </c>
      <c r="OQB1517" s="229" t="s">
        <v>3889</v>
      </c>
      <c r="OQC1517" s="229" t="s">
        <v>219</v>
      </c>
      <c r="OQD1517" s="229" t="s">
        <v>220</v>
      </c>
      <c r="OQE1517" s="229" t="s">
        <v>172</v>
      </c>
      <c r="OQF1517" s="229" t="s">
        <v>310</v>
      </c>
      <c r="OQG1517" s="229" t="s">
        <v>227</v>
      </c>
      <c r="OQK1517" s="229">
        <v>2024</v>
      </c>
      <c r="OQL1517" s="229" t="s">
        <v>57</v>
      </c>
      <c r="OQM1517" s="229" t="s">
        <v>3882</v>
      </c>
      <c r="OQN1517" s="229">
        <v>12966330</v>
      </c>
      <c r="OQO1517" s="229" t="s">
        <v>3883</v>
      </c>
      <c r="OQP1517" s="229" t="s">
        <v>310</v>
      </c>
      <c r="OQQ1517" s="229" t="s">
        <v>3884</v>
      </c>
      <c r="OQR1517" s="229" t="s">
        <v>430</v>
      </c>
      <c r="OQS1517" s="229" t="s">
        <v>52</v>
      </c>
      <c r="OQT1517" s="229" t="s">
        <v>3885</v>
      </c>
      <c r="OQV1517" s="229" t="s">
        <v>3886</v>
      </c>
      <c r="OQW1517" s="229" t="s">
        <v>386</v>
      </c>
      <c r="OQX1517" s="229" t="s">
        <v>387</v>
      </c>
      <c r="OQY1517" s="229" t="s">
        <v>3887</v>
      </c>
      <c r="OQZ1517" s="229" t="s">
        <v>1552</v>
      </c>
      <c r="ORA1517" s="229" t="s">
        <v>294</v>
      </c>
      <c r="ORB1517" s="229" t="s">
        <v>289</v>
      </c>
      <c r="ORC1517" s="229" t="s">
        <v>35</v>
      </c>
      <c r="ORD1517" s="229" t="s">
        <v>26</v>
      </c>
      <c r="ORE1517" s="229" t="s">
        <v>78</v>
      </c>
      <c r="ORF1517" s="229" t="s">
        <v>3888</v>
      </c>
      <c r="ORG1517" s="229" t="s">
        <v>233</v>
      </c>
      <c r="ORH1517" s="229" t="s">
        <v>3889</v>
      </c>
      <c r="ORI1517" s="229" t="s">
        <v>219</v>
      </c>
      <c r="ORJ1517" s="229" t="s">
        <v>220</v>
      </c>
      <c r="ORK1517" s="229" t="s">
        <v>172</v>
      </c>
      <c r="ORL1517" s="229" t="s">
        <v>310</v>
      </c>
      <c r="ORM1517" s="229" t="s">
        <v>227</v>
      </c>
      <c r="ORQ1517" s="229">
        <v>2024</v>
      </c>
      <c r="ORR1517" s="229" t="s">
        <v>57</v>
      </c>
      <c r="ORS1517" s="229" t="s">
        <v>3882</v>
      </c>
      <c r="ORT1517" s="229">
        <v>12966330</v>
      </c>
      <c r="ORU1517" s="229" t="s">
        <v>3883</v>
      </c>
      <c r="ORV1517" s="229" t="s">
        <v>310</v>
      </c>
      <c r="ORW1517" s="229" t="s">
        <v>3884</v>
      </c>
      <c r="ORX1517" s="229" t="s">
        <v>430</v>
      </c>
      <c r="ORY1517" s="229" t="s">
        <v>52</v>
      </c>
      <c r="ORZ1517" s="229" t="s">
        <v>3885</v>
      </c>
      <c r="OSB1517" s="229" t="s">
        <v>3886</v>
      </c>
      <c r="OSC1517" s="229" t="s">
        <v>386</v>
      </c>
      <c r="OSD1517" s="229" t="s">
        <v>387</v>
      </c>
      <c r="OSE1517" s="229" t="s">
        <v>3887</v>
      </c>
      <c r="OSF1517" s="229" t="s">
        <v>1552</v>
      </c>
      <c r="OSG1517" s="229" t="s">
        <v>294</v>
      </c>
      <c r="OSH1517" s="229" t="s">
        <v>289</v>
      </c>
      <c r="OSI1517" s="229" t="s">
        <v>35</v>
      </c>
      <c r="OSJ1517" s="229" t="s">
        <v>26</v>
      </c>
      <c r="OSK1517" s="229" t="s">
        <v>78</v>
      </c>
      <c r="OSL1517" s="229" t="s">
        <v>3888</v>
      </c>
      <c r="OSM1517" s="229" t="s">
        <v>233</v>
      </c>
      <c r="OSN1517" s="229" t="s">
        <v>3889</v>
      </c>
      <c r="OSO1517" s="229" t="s">
        <v>219</v>
      </c>
      <c r="OSP1517" s="229" t="s">
        <v>220</v>
      </c>
      <c r="OSQ1517" s="229" t="s">
        <v>172</v>
      </c>
      <c r="OSR1517" s="229" t="s">
        <v>310</v>
      </c>
      <c r="OSS1517" s="229" t="s">
        <v>227</v>
      </c>
      <c r="OSW1517" s="229">
        <v>2024</v>
      </c>
      <c r="OSX1517" s="229" t="s">
        <v>57</v>
      </c>
      <c r="OSY1517" s="229" t="s">
        <v>3882</v>
      </c>
      <c r="OSZ1517" s="229">
        <v>12966330</v>
      </c>
      <c r="OTA1517" s="229" t="s">
        <v>3883</v>
      </c>
      <c r="OTB1517" s="229" t="s">
        <v>310</v>
      </c>
      <c r="OTC1517" s="229" t="s">
        <v>3884</v>
      </c>
      <c r="OTD1517" s="229" t="s">
        <v>430</v>
      </c>
      <c r="OTE1517" s="229" t="s">
        <v>52</v>
      </c>
      <c r="OTF1517" s="229" t="s">
        <v>3885</v>
      </c>
      <c r="OTH1517" s="229" t="s">
        <v>3886</v>
      </c>
      <c r="OTI1517" s="229" t="s">
        <v>386</v>
      </c>
      <c r="OTJ1517" s="229" t="s">
        <v>387</v>
      </c>
      <c r="OTK1517" s="229" t="s">
        <v>3887</v>
      </c>
      <c r="OTL1517" s="229" t="s">
        <v>1552</v>
      </c>
      <c r="OTM1517" s="229" t="s">
        <v>294</v>
      </c>
      <c r="OTN1517" s="229" t="s">
        <v>289</v>
      </c>
      <c r="OTO1517" s="229" t="s">
        <v>35</v>
      </c>
      <c r="OTP1517" s="229" t="s">
        <v>26</v>
      </c>
      <c r="OTQ1517" s="229" t="s">
        <v>78</v>
      </c>
      <c r="OTR1517" s="229" t="s">
        <v>3888</v>
      </c>
      <c r="OTS1517" s="229" t="s">
        <v>233</v>
      </c>
      <c r="OTT1517" s="229" t="s">
        <v>3889</v>
      </c>
      <c r="OTU1517" s="229" t="s">
        <v>219</v>
      </c>
      <c r="OTV1517" s="229" t="s">
        <v>220</v>
      </c>
      <c r="OTW1517" s="229" t="s">
        <v>172</v>
      </c>
      <c r="OTX1517" s="229" t="s">
        <v>310</v>
      </c>
      <c r="OTY1517" s="229" t="s">
        <v>227</v>
      </c>
      <c r="OUC1517" s="229">
        <v>2024</v>
      </c>
      <c r="OUD1517" s="229" t="s">
        <v>57</v>
      </c>
      <c r="OUE1517" s="229" t="s">
        <v>3882</v>
      </c>
      <c r="OUF1517" s="229">
        <v>12966330</v>
      </c>
      <c r="OUG1517" s="229" t="s">
        <v>3883</v>
      </c>
      <c r="OUH1517" s="229" t="s">
        <v>310</v>
      </c>
      <c r="OUI1517" s="229" t="s">
        <v>3884</v>
      </c>
      <c r="OUJ1517" s="229" t="s">
        <v>430</v>
      </c>
      <c r="OUK1517" s="229" t="s">
        <v>52</v>
      </c>
      <c r="OUL1517" s="229" t="s">
        <v>3885</v>
      </c>
      <c r="OUN1517" s="229" t="s">
        <v>3886</v>
      </c>
      <c r="OUO1517" s="229" t="s">
        <v>386</v>
      </c>
      <c r="OUP1517" s="229" t="s">
        <v>387</v>
      </c>
      <c r="OUQ1517" s="229" t="s">
        <v>3887</v>
      </c>
      <c r="OUR1517" s="229" t="s">
        <v>1552</v>
      </c>
      <c r="OUS1517" s="229" t="s">
        <v>294</v>
      </c>
      <c r="OUT1517" s="229" t="s">
        <v>289</v>
      </c>
      <c r="OUU1517" s="229" t="s">
        <v>35</v>
      </c>
      <c r="OUV1517" s="229" t="s">
        <v>26</v>
      </c>
      <c r="OUW1517" s="229" t="s">
        <v>78</v>
      </c>
      <c r="OUX1517" s="229" t="s">
        <v>3888</v>
      </c>
      <c r="OUY1517" s="229" t="s">
        <v>233</v>
      </c>
      <c r="OUZ1517" s="229" t="s">
        <v>3889</v>
      </c>
      <c r="OVA1517" s="229" t="s">
        <v>219</v>
      </c>
      <c r="OVB1517" s="229" t="s">
        <v>220</v>
      </c>
      <c r="OVC1517" s="229" t="s">
        <v>172</v>
      </c>
      <c r="OVD1517" s="229" t="s">
        <v>310</v>
      </c>
      <c r="OVE1517" s="229" t="s">
        <v>227</v>
      </c>
      <c r="OVI1517" s="229">
        <v>2024</v>
      </c>
      <c r="OVJ1517" s="229" t="s">
        <v>57</v>
      </c>
      <c r="OVK1517" s="229" t="s">
        <v>3882</v>
      </c>
      <c r="OVL1517" s="229">
        <v>12966330</v>
      </c>
      <c r="OVM1517" s="229" t="s">
        <v>3883</v>
      </c>
      <c r="OVN1517" s="229" t="s">
        <v>310</v>
      </c>
      <c r="OVO1517" s="229" t="s">
        <v>3884</v>
      </c>
      <c r="OVP1517" s="229" t="s">
        <v>430</v>
      </c>
      <c r="OVQ1517" s="229" t="s">
        <v>52</v>
      </c>
      <c r="OVR1517" s="229" t="s">
        <v>3885</v>
      </c>
      <c r="OVT1517" s="229" t="s">
        <v>3886</v>
      </c>
      <c r="OVU1517" s="229" t="s">
        <v>386</v>
      </c>
      <c r="OVV1517" s="229" t="s">
        <v>387</v>
      </c>
      <c r="OVW1517" s="229" t="s">
        <v>3887</v>
      </c>
      <c r="OVX1517" s="229" t="s">
        <v>1552</v>
      </c>
      <c r="OVY1517" s="229" t="s">
        <v>294</v>
      </c>
      <c r="OVZ1517" s="229" t="s">
        <v>289</v>
      </c>
      <c r="OWA1517" s="229" t="s">
        <v>35</v>
      </c>
      <c r="OWB1517" s="229" t="s">
        <v>26</v>
      </c>
      <c r="OWC1517" s="229" t="s">
        <v>78</v>
      </c>
      <c r="OWD1517" s="229" t="s">
        <v>3888</v>
      </c>
      <c r="OWE1517" s="229" t="s">
        <v>233</v>
      </c>
      <c r="OWF1517" s="229" t="s">
        <v>3889</v>
      </c>
      <c r="OWG1517" s="229" t="s">
        <v>219</v>
      </c>
      <c r="OWH1517" s="229" t="s">
        <v>220</v>
      </c>
      <c r="OWI1517" s="229" t="s">
        <v>172</v>
      </c>
      <c r="OWJ1517" s="229" t="s">
        <v>310</v>
      </c>
      <c r="OWK1517" s="229" t="s">
        <v>227</v>
      </c>
      <c r="OWO1517" s="229">
        <v>2024</v>
      </c>
      <c r="OWP1517" s="229" t="s">
        <v>57</v>
      </c>
      <c r="OWQ1517" s="229" t="s">
        <v>3882</v>
      </c>
      <c r="OWR1517" s="229">
        <v>12966330</v>
      </c>
      <c r="OWS1517" s="229" t="s">
        <v>3883</v>
      </c>
      <c r="OWT1517" s="229" t="s">
        <v>310</v>
      </c>
      <c r="OWU1517" s="229" t="s">
        <v>3884</v>
      </c>
      <c r="OWV1517" s="229" t="s">
        <v>430</v>
      </c>
      <c r="OWW1517" s="229" t="s">
        <v>52</v>
      </c>
      <c r="OWX1517" s="229" t="s">
        <v>3885</v>
      </c>
      <c r="OWZ1517" s="229" t="s">
        <v>3886</v>
      </c>
      <c r="OXA1517" s="229" t="s">
        <v>386</v>
      </c>
      <c r="OXB1517" s="229" t="s">
        <v>387</v>
      </c>
      <c r="OXC1517" s="229" t="s">
        <v>3887</v>
      </c>
      <c r="OXD1517" s="229" t="s">
        <v>1552</v>
      </c>
      <c r="OXE1517" s="229" t="s">
        <v>294</v>
      </c>
      <c r="OXF1517" s="229" t="s">
        <v>289</v>
      </c>
      <c r="OXG1517" s="229" t="s">
        <v>35</v>
      </c>
      <c r="OXH1517" s="229" t="s">
        <v>26</v>
      </c>
      <c r="OXI1517" s="229" t="s">
        <v>78</v>
      </c>
      <c r="OXJ1517" s="229" t="s">
        <v>3888</v>
      </c>
      <c r="OXK1517" s="229" t="s">
        <v>233</v>
      </c>
      <c r="OXL1517" s="229" t="s">
        <v>3889</v>
      </c>
      <c r="OXM1517" s="229" t="s">
        <v>219</v>
      </c>
      <c r="OXN1517" s="229" t="s">
        <v>220</v>
      </c>
      <c r="OXO1517" s="229" t="s">
        <v>172</v>
      </c>
      <c r="OXP1517" s="229" t="s">
        <v>310</v>
      </c>
      <c r="OXQ1517" s="229" t="s">
        <v>227</v>
      </c>
      <c r="OXU1517" s="229">
        <v>2024</v>
      </c>
      <c r="OXV1517" s="229" t="s">
        <v>57</v>
      </c>
      <c r="OXW1517" s="229" t="s">
        <v>3882</v>
      </c>
      <c r="OXX1517" s="229">
        <v>12966330</v>
      </c>
      <c r="OXY1517" s="229" t="s">
        <v>3883</v>
      </c>
      <c r="OXZ1517" s="229" t="s">
        <v>310</v>
      </c>
      <c r="OYA1517" s="229" t="s">
        <v>3884</v>
      </c>
      <c r="OYB1517" s="229" t="s">
        <v>430</v>
      </c>
      <c r="OYC1517" s="229" t="s">
        <v>52</v>
      </c>
      <c r="OYD1517" s="229" t="s">
        <v>3885</v>
      </c>
      <c r="OYF1517" s="229" t="s">
        <v>3886</v>
      </c>
      <c r="OYG1517" s="229" t="s">
        <v>386</v>
      </c>
      <c r="OYH1517" s="229" t="s">
        <v>387</v>
      </c>
      <c r="OYI1517" s="229" t="s">
        <v>3887</v>
      </c>
      <c r="OYJ1517" s="229" t="s">
        <v>1552</v>
      </c>
      <c r="OYK1517" s="229" t="s">
        <v>294</v>
      </c>
      <c r="OYL1517" s="229" t="s">
        <v>289</v>
      </c>
      <c r="OYM1517" s="229" t="s">
        <v>35</v>
      </c>
      <c r="OYN1517" s="229" t="s">
        <v>26</v>
      </c>
      <c r="OYO1517" s="229" t="s">
        <v>78</v>
      </c>
      <c r="OYP1517" s="229" t="s">
        <v>3888</v>
      </c>
      <c r="OYQ1517" s="229" t="s">
        <v>233</v>
      </c>
      <c r="OYR1517" s="229" t="s">
        <v>3889</v>
      </c>
      <c r="OYS1517" s="229" t="s">
        <v>219</v>
      </c>
      <c r="OYT1517" s="229" t="s">
        <v>220</v>
      </c>
      <c r="OYU1517" s="229" t="s">
        <v>172</v>
      </c>
      <c r="OYV1517" s="229" t="s">
        <v>310</v>
      </c>
      <c r="OYW1517" s="229" t="s">
        <v>227</v>
      </c>
      <c r="OZA1517" s="229">
        <v>2024</v>
      </c>
      <c r="OZB1517" s="229" t="s">
        <v>57</v>
      </c>
      <c r="OZC1517" s="229" t="s">
        <v>3882</v>
      </c>
      <c r="OZD1517" s="229">
        <v>12966330</v>
      </c>
      <c r="OZE1517" s="229" t="s">
        <v>3883</v>
      </c>
      <c r="OZF1517" s="229" t="s">
        <v>310</v>
      </c>
      <c r="OZG1517" s="229" t="s">
        <v>3884</v>
      </c>
      <c r="OZH1517" s="229" t="s">
        <v>430</v>
      </c>
      <c r="OZI1517" s="229" t="s">
        <v>52</v>
      </c>
      <c r="OZJ1517" s="229" t="s">
        <v>3885</v>
      </c>
      <c r="OZL1517" s="229" t="s">
        <v>3886</v>
      </c>
      <c r="OZM1517" s="229" t="s">
        <v>386</v>
      </c>
      <c r="OZN1517" s="229" t="s">
        <v>387</v>
      </c>
      <c r="OZO1517" s="229" t="s">
        <v>3887</v>
      </c>
      <c r="OZP1517" s="229" t="s">
        <v>1552</v>
      </c>
      <c r="OZQ1517" s="229" t="s">
        <v>294</v>
      </c>
      <c r="OZR1517" s="229" t="s">
        <v>289</v>
      </c>
      <c r="OZS1517" s="229" t="s">
        <v>35</v>
      </c>
      <c r="OZT1517" s="229" t="s">
        <v>26</v>
      </c>
      <c r="OZU1517" s="229" t="s">
        <v>78</v>
      </c>
      <c r="OZV1517" s="229" t="s">
        <v>3888</v>
      </c>
      <c r="OZW1517" s="229" t="s">
        <v>233</v>
      </c>
      <c r="OZX1517" s="229" t="s">
        <v>3889</v>
      </c>
      <c r="OZY1517" s="229" t="s">
        <v>219</v>
      </c>
      <c r="OZZ1517" s="229" t="s">
        <v>220</v>
      </c>
      <c r="PAA1517" s="229" t="s">
        <v>172</v>
      </c>
      <c r="PAB1517" s="229" t="s">
        <v>310</v>
      </c>
      <c r="PAC1517" s="229" t="s">
        <v>227</v>
      </c>
      <c r="PAG1517" s="229">
        <v>2024</v>
      </c>
      <c r="PAH1517" s="229" t="s">
        <v>57</v>
      </c>
      <c r="PAI1517" s="229" t="s">
        <v>3882</v>
      </c>
      <c r="PAJ1517" s="229">
        <v>12966330</v>
      </c>
      <c r="PAK1517" s="229" t="s">
        <v>3883</v>
      </c>
      <c r="PAL1517" s="229" t="s">
        <v>310</v>
      </c>
      <c r="PAM1517" s="229" t="s">
        <v>3884</v>
      </c>
      <c r="PAN1517" s="229" t="s">
        <v>430</v>
      </c>
      <c r="PAO1517" s="229" t="s">
        <v>52</v>
      </c>
      <c r="PAP1517" s="229" t="s">
        <v>3885</v>
      </c>
      <c r="PAR1517" s="229" t="s">
        <v>3886</v>
      </c>
      <c r="PAS1517" s="229" t="s">
        <v>386</v>
      </c>
      <c r="PAT1517" s="229" t="s">
        <v>387</v>
      </c>
      <c r="PAU1517" s="229" t="s">
        <v>3887</v>
      </c>
      <c r="PAV1517" s="229" t="s">
        <v>1552</v>
      </c>
      <c r="PAW1517" s="229" t="s">
        <v>294</v>
      </c>
      <c r="PAX1517" s="229" t="s">
        <v>289</v>
      </c>
      <c r="PAY1517" s="229" t="s">
        <v>35</v>
      </c>
      <c r="PAZ1517" s="229" t="s">
        <v>26</v>
      </c>
      <c r="PBA1517" s="229" t="s">
        <v>78</v>
      </c>
      <c r="PBB1517" s="229" t="s">
        <v>3888</v>
      </c>
      <c r="PBC1517" s="229" t="s">
        <v>233</v>
      </c>
      <c r="PBD1517" s="229" t="s">
        <v>3889</v>
      </c>
      <c r="PBE1517" s="229" t="s">
        <v>219</v>
      </c>
      <c r="PBF1517" s="229" t="s">
        <v>220</v>
      </c>
      <c r="PBG1517" s="229" t="s">
        <v>172</v>
      </c>
      <c r="PBH1517" s="229" t="s">
        <v>310</v>
      </c>
      <c r="PBI1517" s="229" t="s">
        <v>227</v>
      </c>
      <c r="PBM1517" s="229">
        <v>2024</v>
      </c>
      <c r="PBN1517" s="229" t="s">
        <v>57</v>
      </c>
      <c r="PBO1517" s="229" t="s">
        <v>3882</v>
      </c>
      <c r="PBP1517" s="229">
        <v>12966330</v>
      </c>
      <c r="PBQ1517" s="229" t="s">
        <v>3883</v>
      </c>
      <c r="PBR1517" s="229" t="s">
        <v>310</v>
      </c>
      <c r="PBS1517" s="229" t="s">
        <v>3884</v>
      </c>
      <c r="PBT1517" s="229" t="s">
        <v>430</v>
      </c>
      <c r="PBU1517" s="229" t="s">
        <v>52</v>
      </c>
      <c r="PBV1517" s="229" t="s">
        <v>3885</v>
      </c>
      <c r="PBX1517" s="229" t="s">
        <v>3886</v>
      </c>
      <c r="PBY1517" s="229" t="s">
        <v>386</v>
      </c>
      <c r="PBZ1517" s="229" t="s">
        <v>387</v>
      </c>
      <c r="PCA1517" s="229" t="s">
        <v>3887</v>
      </c>
      <c r="PCB1517" s="229" t="s">
        <v>1552</v>
      </c>
      <c r="PCC1517" s="229" t="s">
        <v>294</v>
      </c>
      <c r="PCD1517" s="229" t="s">
        <v>289</v>
      </c>
      <c r="PCE1517" s="229" t="s">
        <v>35</v>
      </c>
      <c r="PCF1517" s="229" t="s">
        <v>26</v>
      </c>
      <c r="PCG1517" s="229" t="s">
        <v>78</v>
      </c>
      <c r="PCH1517" s="229" t="s">
        <v>3888</v>
      </c>
      <c r="PCI1517" s="229" t="s">
        <v>233</v>
      </c>
      <c r="PCJ1517" s="229" t="s">
        <v>3889</v>
      </c>
      <c r="PCK1517" s="229" t="s">
        <v>219</v>
      </c>
      <c r="PCL1517" s="229" t="s">
        <v>220</v>
      </c>
      <c r="PCM1517" s="229" t="s">
        <v>172</v>
      </c>
      <c r="PCN1517" s="229" t="s">
        <v>310</v>
      </c>
      <c r="PCO1517" s="229" t="s">
        <v>227</v>
      </c>
      <c r="PCS1517" s="229">
        <v>2024</v>
      </c>
      <c r="PCT1517" s="229" t="s">
        <v>57</v>
      </c>
      <c r="PCU1517" s="229" t="s">
        <v>3882</v>
      </c>
      <c r="PCV1517" s="229">
        <v>12966330</v>
      </c>
      <c r="PCW1517" s="229" t="s">
        <v>3883</v>
      </c>
      <c r="PCX1517" s="229" t="s">
        <v>310</v>
      </c>
      <c r="PCY1517" s="229" t="s">
        <v>3884</v>
      </c>
      <c r="PCZ1517" s="229" t="s">
        <v>430</v>
      </c>
      <c r="PDA1517" s="229" t="s">
        <v>52</v>
      </c>
      <c r="PDB1517" s="229" t="s">
        <v>3885</v>
      </c>
      <c r="PDD1517" s="229" t="s">
        <v>3886</v>
      </c>
      <c r="PDE1517" s="229" t="s">
        <v>386</v>
      </c>
      <c r="PDF1517" s="229" t="s">
        <v>387</v>
      </c>
      <c r="PDG1517" s="229" t="s">
        <v>3887</v>
      </c>
      <c r="PDH1517" s="229" t="s">
        <v>1552</v>
      </c>
      <c r="PDI1517" s="229" t="s">
        <v>294</v>
      </c>
      <c r="PDJ1517" s="229" t="s">
        <v>289</v>
      </c>
      <c r="PDK1517" s="229" t="s">
        <v>35</v>
      </c>
      <c r="PDL1517" s="229" t="s">
        <v>26</v>
      </c>
      <c r="PDM1517" s="229" t="s">
        <v>78</v>
      </c>
      <c r="PDN1517" s="229" t="s">
        <v>3888</v>
      </c>
      <c r="PDO1517" s="229" t="s">
        <v>233</v>
      </c>
      <c r="PDP1517" s="229" t="s">
        <v>3889</v>
      </c>
      <c r="PDQ1517" s="229" t="s">
        <v>219</v>
      </c>
      <c r="PDR1517" s="229" t="s">
        <v>220</v>
      </c>
      <c r="PDS1517" s="229" t="s">
        <v>172</v>
      </c>
      <c r="PDT1517" s="229" t="s">
        <v>310</v>
      </c>
      <c r="PDU1517" s="229" t="s">
        <v>227</v>
      </c>
      <c r="PDY1517" s="229">
        <v>2024</v>
      </c>
      <c r="PDZ1517" s="229" t="s">
        <v>57</v>
      </c>
      <c r="PEA1517" s="229" t="s">
        <v>3882</v>
      </c>
      <c r="PEB1517" s="229">
        <v>12966330</v>
      </c>
      <c r="PEC1517" s="229" t="s">
        <v>3883</v>
      </c>
      <c r="PED1517" s="229" t="s">
        <v>310</v>
      </c>
      <c r="PEE1517" s="229" t="s">
        <v>3884</v>
      </c>
      <c r="PEF1517" s="229" t="s">
        <v>430</v>
      </c>
      <c r="PEG1517" s="229" t="s">
        <v>52</v>
      </c>
      <c r="PEH1517" s="229" t="s">
        <v>3885</v>
      </c>
      <c r="PEJ1517" s="229" t="s">
        <v>3886</v>
      </c>
      <c r="PEK1517" s="229" t="s">
        <v>386</v>
      </c>
      <c r="PEL1517" s="229" t="s">
        <v>387</v>
      </c>
      <c r="PEM1517" s="229" t="s">
        <v>3887</v>
      </c>
      <c r="PEN1517" s="229" t="s">
        <v>1552</v>
      </c>
      <c r="PEO1517" s="229" t="s">
        <v>294</v>
      </c>
      <c r="PEP1517" s="229" t="s">
        <v>289</v>
      </c>
      <c r="PEQ1517" s="229" t="s">
        <v>35</v>
      </c>
      <c r="PER1517" s="229" t="s">
        <v>26</v>
      </c>
      <c r="PES1517" s="229" t="s">
        <v>78</v>
      </c>
      <c r="PET1517" s="229" t="s">
        <v>3888</v>
      </c>
      <c r="PEU1517" s="229" t="s">
        <v>233</v>
      </c>
      <c r="PEV1517" s="229" t="s">
        <v>3889</v>
      </c>
      <c r="PEW1517" s="229" t="s">
        <v>219</v>
      </c>
      <c r="PEX1517" s="229" t="s">
        <v>220</v>
      </c>
      <c r="PEY1517" s="229" t="s">
        <v>172</v>
      </c>
      <c r="PEZ1517" s="229" t="s">
        <v>310</v>
      </c>
      <c r="PFA1517" s="229" t="s">
        <v>227</v>
      </c>
      <c r="PFE1517" s="229">
        <v>2024</v>
      </c>
      <c r="PFF1517" s="229" t="s">
        <v>57</v>
      </c>
      <c r="PFG1517" s="229" t="s">
        <v>3882</v>
      </c>
      <c r="PFH1517" s="229">
        <v>12966330</v>
      </c>
      <c r="PFI1517" s="229" t="s">
        <v>3883</v>
      </c>
      <c r="PFJ1517" s="229" t="s">
        <v>310</v>
      </c>
      <c r="PFK1517" s="229" t="s">
        <v>3884</v>
      </c>
      <c r="PFL1517" s="229" t="s">
        <v>430</v>
      </c>
      <c r="PFM1517" s="229" t="s">
        <v>52</v>
      </c>
      <c r="PFN1517" s="229" t="s">
        <v>3885</v>
      </c>
      <c r="PFP1517" s="229" t="s">
        <v>3886</v>
      </c>
      <c r="PFQ1517" s="229" t="s">
        <v>386</v>
      </c>
      <c r="PFR1517" s="229" t="s">
        <v>387</v>
      </c>
      <c r="PFS1517" s="229" t="s">
        <v>3887</v>
      </c>
      <c r="PFT1517" s="229" t="s">
        <v>1552</v>
      </c>
      <c r="PFU1517" s="229" t="s">
        <v>294</v>
      </c>
      <c r="PFV1517" s="229" t="s">
        <v>289</v>
      </c>
      <c r="PFW1517" s="229" t="s">
        <v>35</v>
      </c>
      <c r="PFX1517" s="229" t="s">
        <v>26</v>
      </c>
      <c r="PFY1517" s="229" t="s">
        <v>78</v>
      </c>
      <c r="PFZ1517" s="229" t="s">
        <v>3888</v>
      </c>
      <c r="PGA1517" s="229" t="s">
        <v>233</v>
      </c>
      <c r="PGB1517" s="229" t="s">
        <v>3889</v>
      </c>
      <c r="PGC1517" s="229" t="s">
        <v>219</v>
      </c>
      <c r="PGD1517" s="229" t="s">
        <v>220</v>
      </c>
      <c r="PGE1517" s="229" t="s">
        <v>172</v>
      </c>
      <c r="PGF1517" s="229" t="s">
        <v>310</v>
      </c>
      <c r="PGG1517" s="229" t="s">
        <v>227</v>
      </c>
      <c r="PGK1517" s="229">
        <v>2024</v>
      </c>
      <c r="PGL1517" s="229" t="s">
        <v>57</v>
      </c>
      <c r="PGM1517" s="229" t="s">
        <v>3882</v>
      </c>
      <c r="PGN1517" s="229">
        <v>12966330</v>
      </c>
      <c r="PGO1517" s="229" t="s">
        <v>3883</v>
      </c>
      <c r="PGP1517" s="229" t="s">
        <v>310</v>
      </c>
      <c r="PGQ1517" s="229" t="s">
        <v>3884</v>
      </c>
      <c r="PGR1517" s="229" t="s">
        <v>430</v>
      </c>
      <c r="PGS1517" s="229" t="s">
        <v>52</v>
      </c>
      <c r="PGT1517" s="229" t="s">
        <v>3885</v>
      </c>
      <c r="PGV1517" s="229" t="s">
        <v>3886</v>
      </c>
      <c r="PGW1517" s="229" t="s">
        <v>386</v>
      </c>
      <c r="PGX1517" s="229" t="s">
        <v>387</v>
      </c>
      <c r="PGY1517" s="229" t="s">
        <v>3887</v>
      </c>
      <c r="PGZ1517" s="229" t="s">
        <v>1552</v>
      </c>
      <c r="PHA1517" s="229" t="s">
        <v>294</v>
      </c>
      <c r="PHB1517" s="229" t="s">
        <v>289</v>
      </c>
      <c r="PHC1517" s="229" t="s">
        <v>35</v>
      </c>
      <c r="PHD1517" s="229" t="s">
        <v>26</v>
      </c>
      <c r="PHE1517" s="229" t="s">
        <v>78</v>
      </c>
      <c r="PHF1517" s="229" t="s">
        <v>3888</v>
      </c>
      <c r="PHG1517" s="229" t="s">
        <v>233</v>
      </c>
      <c r="PHH1517" s="229" t="s">
        <v>3889</v>
      </c>
      <c r="PHI1517" s="229" t="s">
        <v>219</v>
      </c>
      <c r="PHJ1517" s="229" t="s">
        <v>220</v>
      </c>
      <c r="PHK1517" s="229" t="s">
        <v>172</v>
      </c>
      <c r="PHL1517" s="229" t="s">
        <v>310</v>
      </c>
      <c r="PHM1517" s="229" t="s">
        <v>227</v>
      </c>
      <c r="PHQ1517" s="229">
        <v>2024</v>
      </c>
      <c r="PHR1517" s="229" t="s">
        <v>57</v>
      </c>
      <c r="PHS1517" s="229" t="s">
        <v>3882</v>
      </c>
      <c r="PHT1517" s="229">
        <v>12966330</v>
      </c>
      <c r="PHU1517" s="229" t="s">
        <v>3883</v>
      </c>
      <c r="PHV1517" s="229" t="s">
        <v>310</v>
      </c>
      <c r="PHW1517" s="229" t="s">
        <v>3884</v>
      </c>
      <c r="PHX1517" s="229" t="s">
        <v>430</v>
      </c>
      <c r="PHY1517" s="229" t="s">
        <v>52</v>
      </c>
      <c r="PHZ1517" s="229" t="s">
        <v>3885</v>
      </c>
      <c r="PIB1517" s="229" t="s">
        <v>3886</v>
      </c>
      <c r="PIC1517" s="229" t="s">
        <v>386</v>
      </c>
      <c r="PID1517" s="229" t="s">
        <v>387</v>
      </c>
      <c r="PIE1517" s="229" t="s">
        <v>3887</v>
      </c>
      <c r="PIF1517" s="229" t="s">
        <v>1552</v>
      </c>
      <c r="PIG1517" s="229" t="s">
        <v>294</v>
      </c>
      <c r="PIH1517" s="229" t="s">
        <v>289</v>
      </c>
      <c r="PII1517" s="229" t="s">
        <v>35</v>
      </c>
      <c r="PIJ1517" s="229" t="s">
        <v>26</v>
      </c>
      <c r="PIK1517" s="229" t="s">
        <v>78</v>
      </c>
      <c r="PIL1517" s="229" t="s">
        <v>3888</v>
      </c>
      <c r="PIM1517" s="229" t="s">
        <v>233</v>
      </c>
      <c r="PIN1517" s="229" t="s">
        <v>3889</v>
      </c>
      <c r="PIO1517" s="229" t="s">
        <v>219</v>
      </c>
      <c r="PIP1517" s="229" t="s">
        <v>220</v>
      </c>
      <c r="PIQ1517" s="229" t="s">
        <v>172</v>
      </c>
      <c r="PIR1517" s="229" t="s">
        <v>310</v>
      </c>
      <c r="PIS1517" s="229" t="s">
        <v>227</v>
      </c>
      <c r="PIW1517" s="229">
        <v>2024</v>
      </c>
      <c r="PIX1517" s="229" t="s">
        <v>57</v>
      </c>
      <c r="PIY1517" s="229" t="s">
        <v>3882</v>
      </c>
      <c r="PIZ1517" s="229">
        <v>12966330</v>
      </c>
      <c r="PJA1517" s="229" t="s">
        <v>3883</v>
      </c>
      <c r="PJB1517" s="229" t="s">
        <v>310</v>
      </c>
      <c r="PJC1517" s="229" t="s">
        <v>3884</v>
      </c>
      <c r="PJD1517" s="229" t="s">
        <v>430</v>
      </c>
      <c r="PJE1517" s="229" t="s">
        <v>52</v>
      </c>
      <c r="PJF1517" s="229" t="s">
        <v>3885</v>
      </c>
      <c r="PJH1517" s="229" t="s">
        <v>3886</v>
      </c>
      <c r="PJI1517" s="229" t="s">
        <v>386</v>
      </c>
      <c r="PJJ1517" s="229" t="s">
        <v>387</v>
      </c>
      <c r="PJK1517" s="229" t="s">
        <v>3887</v>
      </c>
      <c r="PJL1517" s="229" t="s">
        <v>1552</v>
      </c>
      <c r="PJM1517" s="229" t="s">
        <v>294</v>
      </c>
      <c r="PJN1517" s="229" t="s">
        <v>289</v>
      </c>
      <c r="PJO1517" s="229" t="s">
        <v>35</v>
      </c>
      <c r="PJP1517" s="229" t="s">
        <v>26</v>
      </c>
      <c r="PJQ1517" s="229" t="s">
        <v>78</v>
      </c>
      <c r="PJR1517" s="229" t="s">
        <v>3888</v>
      </c>
      <c r="PJS1517" s="229" t="s">
        <v>233</v>
      </c>
      <c r="PJT1517" s="229" t="s">
        <v>3889</v>
      </c>
      <c r="PJU1517" s="229" t="s">
        <v>219</v>
      </c>
      <c r="PJV1517" s="229" t="s">
        <v>220</v>
      </c>
      <c r="PJW1517" s="229" t="s">
        <v>172</v>
      </c>
      <c r="PJX1517" s="229" t="s">
        <v>310</v>
      </c>
      <c r="PJY1517" s="229" t="s">
        <v>227</v>
      </c>
      <c r="PKC1517" s="229">
        <v>2024</v>
      </c>
      <c r="PKD1517" s="229" t="s">
        <v>57</v>
      </c>
      <c r="PKE1517" s="229" t="s">
        <v>3882</v>
      </c>
      <c r="PKF1517" s="229">
        <v>12966330</v>
      </c>
      <c r="PKG1517" s="229" t="s">
        <v>3883</v>
      </c>
      <c r="PKH1517" s="229" t="s">
        <v>310</v>
      </c>
      <c r="PKI1517" s="229" t="s">
        <v>3884</v>
      </c>
      <c r="PKJ1517" s="229" t="s">
        <v>430</v>
      </c>
      <c r="PKK1517" s="229" t="s">
        <v>52</v>
      </c>
      <c r="PKL1517" s="229" t="s">
        <v>3885</v>
      </c>
      <c r="PKN1517" s="229" t="s">
        <v>3886</v>
      </c>
      <c r="PKO1517" s="229" t="s">
        <v>386</v>
      </c>
      <c r="PKP1517" s="229" t="s">
        <v>387</v>
      </c>
      <c r="PKQ1517" s="229" t="s">
        <v>3887</v>
      </c>
      <c r="PKR1517" s="229" t="s">
        <v>1552</v>
      </c>
      <c r="PKS1517" s="229" t="s">
        <v>294</v>
      </c>
      <c r="PKT1517" s="229" t="s">
        <v>289</v>
      </c>
      <c r="PKU1517" s="229" t="s">
        <v>35</v>
      </c>
      <c r="PKV1517" s="229" t="s">
        <v>26</v>
      </c>
      <c r="PKW1517" s="229" t="s">
        <v>78</v>
      </c>
      <c r="PKX1517" s="229" t="s">
        <v>3888</v>
      </c>
      <c r="PKY1517" s="229" t="s">
        <v>233</v>
      </c>
      <c r="PKZ1517" s="229" t="s">
        <v>3889</v>
      </c>
      <c r="PLA1517" s="229" t="s">
        <v>219</v>
      </c>
      <c r="PLB1517" s="229" t="s">
        <v>220</v>
      </c>
      <c r="PLC1517" s="229" t="s">
        <v>172</v>
      </c>
      <c r="PLD1517" s="229" t="s">
        <v>310</v>
      </c>
      <c r="PLE1517" s="229" t="s">
        <v>227</v>
      </c>
      <c r="PLI1517" s="229">
        <v>2024</v>
      </c>
      <c r="PLJ1517" s="229" t="s">
        <v>57</v>
      </c>
      <c r="PLK1517" s="229" t="s">
        <v>3882</v>
      </c>
      <c r="PLL1517" s="229">
        <v>12966330</v>
      </c>
      <c r="PLM1517" s="229" t="s">
        <v>3883</v>
      </c>
      <c r="PLN1517" s="229" t="s">
        <v>310</v>
      </c>
      <c r="PLO1517" s="229" t="s">
        <v>3884</v>
      </c>
      <c r="PLP1517" s="229" t="s">
        <v>430</v>
      </c>
      <c r="PLQ1517" s="229" t="s">
        <v>52</v>
      </c>
      <c r="PLR1517" s="229" t="s">
        <v>3885</v>
      </c>
      <c r="PLT1517" s="229" t="s">
        <v>3886</v>
      </c>
      <c r="PLU1517" s="229" t="s">
        <v>386</v>
      </c>
      <c r="PLV1517" s="229" t="s">
        <v>387</v>
      </c>
      <c r="PLW1517" s="229" t="s">
        <v>3887</v>
      </c>
      <c r="PLX1517" s="229" t="s">
        <v>1552</v>
      </c>
      <c r="PLY1517" s="229" t="s">
        <v>294</v>
      </c>
      <c r="PLZ1517" s="229" t="s">
        <v>289</v>
      </c>
      <c r="PMA1517" s="229" t="s">
        <v>35</v>
      </c>
      <c r="PMB1517" s="229" t="s">
        <v>26</v>
      </c>
      <c r="PMC1517" s="229" t="s">
        <v>78</v>
      </c>
      <c r="PMD1517" s="229" t="s">
        <v>3888</v>
      </c>
      <c r="PME1517" s="229" t="s">
        <v>233</v>
      </c>
      <c r="PMF1517" s="229" t="s">
        <v>3889</v>
      </c>
      <c r="PMG1517" s="229" t="s">
        <v>219</v>
      </c>
      <c r="PMH1517" s="229" t="s">
        <v>220</v>
      </c>
      <c r="PMI1517" s="229" t="s">
        <v>172</v>
      </c>
      <c r="PMJ1517" s="229" t="s">
        <v>310</v>
      </c>
      <c r="PMK1517" s="229" t="s">
        <v>227</v>
      </c>
      <c r="PMO1517" s="229">
        <v>2024</v>
      </c>
      <c r="PMP1517" s="229" t="s">
        <v>57</v>
      </c>
      <c r="PMQ1517" s="229" t="s">
        <v>3882</v>
      </c>
      <c r="PMR1517" s="229">
        <v>12966330</v>
      </c>
      <c r="PMS1517" s="229" t="s">
        <v>3883</v>
      </c>
      <c r="PMT1517" s="229" t="s">
        <v>310</v>
      </c>
      <c r="PMU1517" s="229" t="s">
        <v>3884</v>
      </c>
      <c r="PMV1517" s="229" t="s">
        <v>430</v>
      </c>
      <c r="PMW1517" s="229" t="s">
        <v>52</v>
      </c>
      <c r="PMX1517" s="229" t="s">
        <v>3885</v>
      </c>
      <c r="PMZ1517" s="229" t="s">
        <v>3886</v>
      </c>
      <c r="PNA1517" s="229" t="s">
        <v>386</v>
      </c>
      <c r="PNB1517" s="229" t="s">
        <v>387</v>
      </c>
      <c r="PNC1517" s="229" t="s">
        <v>3887</v>
      </c>
      <c r="PND1517" s="229" t="s">
        <v>1552</v>
      </c>
      <c r="PNE1517" s="229" t="s">
        <v>294</v>
      </c>
      <c r="PNF1517" s="229" t="s">
        <v>289</v>
      </c>
      <c r="PNG1517" s="229" t="s">
        <v>35</v>
      </c>
      <c r="PNH1517" s="229" t="s">
        <v>26</v>
      </c>
      <c r="PNI1517" s="229" t="s">
        <v>78</v>
      </c>
      <c r="PNJ1517" s="229" t="s">
        <v>3888</v>
      </c>
      <c r="PNK1517" s="229" t="s">
        <v>233</v>
      </c>
      <c r="PNL1517" s="229" t="s">
        <v>3889</v>
      </c>
      <c r="PNM1517" s="229" t="s">
        <v>219</v>
      </c>
      <c r="PNN1517" s="229" t="s">
        <v>220</v>
      </c>
      <c r="PNO1517" s="229" t="s">
        <v>172</v>
      </c>
      <c r="PNP1517" s="229" t="s">
        <v>310</v>
      </c>
      <c r="PNQ1517" s="229" t="s">
        <v>227</v>
      </c>
      <c r="PNU1517" s="229">
        <v>2024</v>
      </c>
      <c r="PNV1517" s="229" t="s">
        <v>57</v>
      </c>
      <c r="PNW1517" s="229" t="s">
        <v>3882</v>
      </c>
      <c r="PNX1517" s="229">
        <v>12966330</v>
      </c>
      <c r="PNY1517" s="229" t="s">
        <v>3883</v>
      </c>
      <c r="PNZ1517" s="229" t="s">
        <v>310</v>
      </c>
      <c r="POA1517" s="229" t="s">
        <v>3884</v>
      </c>
      <c r="POB1517" s="229" t="s">
        <v>430</v>
      </c>
      <c r="POC1517" s="229" t="s">
        <v>52</v>
      </c>
      <c r="POD1517" s="229" t="s">
        <v>3885</v>
      </c>
      <c r="POF1517" s="229" t="s">
        <v>3886</v>
      </c>
      <c r="POG1517" s="229" t="s">
        <v>386</v>
      </c>
      <c r="POH1517" s="229" t="s">
        <v>387</v>
      </c>
      <c r="POI1517" s="229" t="s">
        <v>3887</v>
      </c>
      <c r="POJ1517" s="229" t="s">
        <v>1552</v>
      </c>
      <c r="POK1517" s="229" t="s">
        <v>294</v>
      </c>
      <c r="POL1517" s="229" t="s">
        <v>289</v>
      </c>
      <c r="POM1517" s="229" t="s">
        <v>35</v>
      </c>
      <c r="PON1517" s="229" t="s">
        <v>26</v>
      </c>
      <c r="POO1517" s="229" t="s">
        <v>78</v>
      </c>
      <c r="POP1517" s="229" t="s">
        <v>3888</v>
      </c>
      <c r="POQ1517" s="229" t="s">
        <v>233</v>
      </c>
      <c r="POR1517" s="229" t="s">
        <v>3889</v>
      </c>
      <c r="POS1517" s="229" t="s">
        <v>219</v>
      </c>
      <c r="POT1517" s="229" t="s">
        <v>220</v>
      </c>
      <c r="POU1517" s="229" t="s">
        <v>172</v>
      </c>
      <c r="POV1517" s="229" t="s">
        <v>310</v>
      </c>
      <c r="POW1517" s="229" t="s">
        <v>227</v>
      </c>
      <c r="PPA1517" s="229">
        <v>2024</v>
      </c>
      <c r="PPB1517" s="229" t="s">
        <v>57</v>
      </c>
      <c r="PPC1517" s="229" t="s">
        <v>3882</v>
      </c>
      <c r="PPD1517" s="229">
        <v>12966330</v>
      </c>
      <c r="PPE1517" s="229" t="s">
        <v>3883</v>
      </c>
      <c r="PPF1517" s="229" t="s">
        <v>310</v>
      </c>
      <c r="PPG1517" s="229" t="s">
        <v>3884</v>
      </c>
      <c r="PPH1517" s="229" t="s">
        <v>430</v>
      </c>
      <c r="PPI1517" s="229" t="s">
        <v>52</v>
      </c>
      <c r="PPJ1517" s="229" t="s">
        <v>3885</v>
      </c>
      <c r="PPL1517" s="229" t="s">
        <v>3886</v>
      </c>
      <c r="PPM1517" s="229" t="s">
        <v>386</v>
      </c>
      <c r="PPN1517" s="229" t="s">
        <v>387</v>
      </c>
      <c r="PPO1517" s="229" t="s">
        <v>3887</v>
      </c>
      <c r="PPP1517" s="229" t="s">
        <v>1552</v>
      </c>
      <c r="PPQ1517" s="229" t="s">
        <v>294</v>
      </c>
      <c r="PPR1517" s="229" t="s">
        <v>289</v>
      </c>
      <c r="PPS1517" s="229" t="s">
        <v>35</v>
      </c>
      <c r="PPT1517" s="229" t="s">
        <v>26</v>
      </c>
      <c r="PPU1517" s="229" t="s">
        <v>78</v>
      </c>
      <c r="PPV1517" s="229" t="s">
        <v>3888</v>
      </c>
      <c r="PPW1517" s="229" t="s">
        <v>233</v>
      </c>
      <c r="PPX1517" s="229" t="s">
        <v>3889</v>
      </c>
      <c r="PPY1517" s="229" t="s">
        <v>219</v>
      </c>
      <c r="PPZ1517" s="229" t="s">
        <v>220</v>
      </c>
      <c r="PQA1517" s="229" t="s">
        <v>172</v>
      </c>
      <c r="PQB1517" s="229" t="s">
        <v>310</v>
      </c>
      <c r="PQC1517" s="229" t="s">
        <v>227</v>
      </c>
      <c r="PQG1517" s="229">
        <v>2024</v>
      </c>
      <c r="PQH1517" s="229" t="s">
        <v>57</v>
      </c>
      <c r="PQI1517" s="229" t="s">
        <v>3882</v>
      </c>
      <c r="PQJ1517" s="229">
        <v>12966330</v>
      </c>
      <c r="PQK1517" s="229" t="s">
        <v>3883</v>
      </c>
      <c r="PQL1517" s="229" t="s">
        <v>310</v>
      </c>
      <c r="PQM1517" s="229" t="s">
        <v>3884</v>
      </c>
      <c r="PQN1517" s="229" t="s">
        <v>430</v>
      </c>
      <c r="PQO1517" s="229" t="s">
        <v>52</v>
      </c>
      <c r="PQP1517" s="229" t="s">
        <v>3885</v>
      </c>
      <c r="PQR1517" s="229" t="s">
        <v>3886</v>
      </c>
      <c r="PQS1517" s="229" t="s">
        <v>386</v>
      </c>
      <c r="PQT1517" s="229" t="s">
        <v>387</v>
      </c>
      <c r="PQU1517" s="229" t="s">
        <v>3887</v>
      </c>
      <c r="PQV1517" s="229" t="s">
        <v>1552</v>
      </c>
      <c r="PQW1517" s="229" t="s">
        <v>294</v>
      </c>
      <c r="PQX1517" s="229" t="s">
        <v>289</v>
      </c>
      <c r="PQY1517" s="229" t="s">
        <v>35</v>
      </c>
      <c r="PQZ1517" s="229" t="s">
        <v>26</v>
      </c>
      <c r="PRA1517" s="229" t="s">
        <v>78</v>
      </c>
      <c r="PRB1517" s="229" t="s">
        <v>3888</v>
      </c>
      <c r="PRC1517" s="229" t="s">
        <v>233</v>
      </c>
      <c r="PRD1517" s="229" t="s">
        <v>3889</v>
      </c>
      <c r="PRE1517" s="229" t="s">
        <v>219</v>
      </c>
      <c r="PRF1517" s="229" t="s">
        <v>220</v>
      </c>
      <c r="PRG1517" s="229" t="s">
        <v>172</v>
      </c>
      <c r="PRH1517" s="229" t="s">
        <v>310</v>
      </c>
      <c r="PRI1517" s="229" t="s">
        <v>227</v>
      </c>
      <c r="PRM1517" s="229">
        <v>2024</v>
      </c>
      <c r="PRN1517" s="229" t="s">
        <v>57</v>
      </c>
      <c r="PRO1517" s="229" t="s">
        <v>3882</v>
      </c>
      <c r="PRP1517" s="229">
        <v>12966330</v>
      </c>
      <c r="PRQ1517" s="229" t="s">
        <v>3883</v>
      </c>
      <c r="PRR1517" s="229" t="s">
        <v>310</v>
      </c>
      <c r="PRS1517" s="229" t="s">
        <v>3884</v>
      </c>
      <c r="PRT1517" s="229" t="s">
        <v>430</v>
      </c>
      <c r="PRU1517" s="229" t="s">
        <v>52</v>
      </c>
      <c r="PRV1517" s="229" t="s">
        <v>3885</v>
      </c>
      <c r="PRX1517" s="229" t="s">
        <v>3886</v>
      </c>
      <c r="PRY1517" s="229" t="s">
        <v>386</v>
      </c>
      <c r="PRZ1517" s="229" t="s">
        <v>387</v>
      </c>
      <c r="PSA1517" s="229" t="s">
        <v>3887</v>
      </c>
      <c r="PSB1517" s="229" t="s">
        <v>1552</v>
      </c>
      <c r="PSC1517" s="229" t="s">
        <v>294</v>
      </c>
      <c r="PSD1517" s="229" t="s">
        <v>289</v>
      </c>
      <c r="PSE1517" s="229" t="s">
        <v>35</v>
      </c>
      <c r="PSF1517" s="229" t="s">
        <v>26</v>
      </c>
      <c r="PSG1517" s="229" t="s">
        <v>78</v>
      </c>
      <c r="PSH1517" s="229" t="s">
        <v>3888</v>
      </c>
      <c r="PSI1517" s="229" t="s">
        <v>233</v>
      </c>
      <c r="PSJ1517" s="229" t="s">
        <v>3889</v>
      </c>
      <c r="PSK1517" s="229" t="s">
        <v>219</v>
      </c>
      <c r="PSL1517" s="229" t="s">
        <v>220</v>
      </c>
      <c r="PSM1517" s="229" t="s">
        <v>172</v>
      </c>
      <c r="PSN1517" s="229" t="s">
        <v>310</v>
      </c>
      <c r="PSO1517" s="229" t="s">
        <v>227</v>
      </c>
      <c r="PSS1517" s="229">
        <v>2024</v>
      </c>
      <c r="PST1517" s="229" t="s">
        <v>57</v>
      </c>
      <c r="PSU1517" s="229" t="s">
        <v>3882</v>
      </c>
      <c r="PSV1517" s="229">
        <v>12966330</v>
      </c>
      <c r="PSW1517" s="229" t="s">
        <v>3883</v>
      </c>
      <c r="PSX1517" s="229" t="s">
        <v>310</v>
      </c>
      <c r="PSY1517" s="229" t="s">
        <v>3884</v>
      </c>
      <c r="PSZ1517" s="229" t="s">
        <v>430</v>
      </c>
      <c r="PTA1517" s="229" t="s">
        <v>52</v>
      </c>
      <c r="PTB1517" s="229" t="s">
        <v>3885</v>
      </c>
      <c r="PTD1517" s="229" t="s">
        <v>3886</v>
      </c>
      <c r="PTE1517" s="229" t="s">
        <v>386</v>
      </c>
      <c r="PTF1517" s="229" t="s">
        <v>387</v>
      </c>
      <c r="PTG1517" s="229" t="s">
        <v>3887</v>
      </c>
      <c r="PTH1517" s="229" t="s">
        <v>1552</v>
      </c>
      <c r="PTI1517" s="229" t="s">
        <v>294</v>
      </c>
      <c r="PTJ1517" s="229" t="s">
        <v>289</v>
      </c>
      <c r="PTK1517" s="229" t="s">
        <v>35</v>
      </c>
      <c r="PTL1517" s="229" t="s">
        <v>26</v>
      </c>
      <c r="PTM1517" s="229" t="s">
        <v>78</v>
      </c>
      <c r="PTN1517" s="229" t="s">
        <v>3888</v>
      </c>
      <c r="PTO1517" s="229" t="s">
        <v>233</v>
      </c>
      <c r="PTP1517" s="229" t="s">
        <v>3889</v>
      </c>
      <c r="PTQ1517" s="229" t="s">
        <v>219</v>
      </c>
      <c r="PTR1517" s="229" t="s">
        <v>220</v>
      </c>
      <c r="PTS1517" s="229" t="s">
        <v>172</v>
      </c>
      <c r="PTT1517" s="229" t="s">
        <v>310</v>
      </c>
      <c r="PTU1517" s="229" t="s">
        <v>227</v>
      </c>
      <c r="PTY1517" s="229">
        <v>2024</v>
      </c>
      <c r="PTZ1517" s="229" t="s">
        <v>57</v>
      </c>
      <c r="PUA1517" s="229" t="s">
        <v>3882</v>
      </c>
      <c r="PUB1517" s="229">
        <v>12966330</v>
      </c>
      <c r="PUC1517" s="229" t="s">
        <v>3883</v>
      </c>
      <c r="PUD1517" s="229" t="s">
        <v>310</v>
      </c>
      <c r="PUE1517" s="229" t="s">
        <v>3884</v>
      </c>
      <c r="PUF1517" s="229" t="s">
        <v>430</v>
      </c>
      <c r="PUG1517" s="229" t="s">
        <v>52</v>
      </c>
      <c r="PUH1517" s="229" t="s">
        <v>3885</v>
      </c>
      <c r="PUJ1517" s="229" t="s">
        <v>3886</v>
      </c>
      <c r="PUK1517" s="229" t="s">
        <v>386</v>
      </c>
      <c r="PUL1517" s="229" t="s">
        <v>387</v>
      </c>
      <c r="PUM1517" s="229" t="s">
        <v>3887</v>
      </c>
      <c r="PUN1517" s="229" t="s">
        <v>1552</v>
      </c>
      <c r="PUO1517" s="229" t="s">
        <v>294</v>
      </c>
      <c r="PUP1517" s="229" t="s">
        <v>289</v>
      </c>
      <c r="PUQ1517" s="229" t="s">
        <v>35</v>
      </c>
      <c r="PUR1517" s="229" t="s">
        <v>26</v>
      </c>
      <c r="PUS1517" s="229" t="s">
        <v>78</v>
      </c>
      <c r="PUT1517" s="229" t="s">
        <v>3888</v>
      </c>
      <c r="PUU1517" s="229" t="s">
        <v>233</v>
      </c>
      <c r="PUV1517" s="229" t="s">
        <v>3889</v>
      </c>
      <c r="PUW1517" s="229" t="s">
        <v>219</v>
      </c>
      <c r="PUX1517" s="229" t="s">
        <v>220</v>
      </c>
      <c r="PUY1517" s="229" t="s">
        <v>172</v>
      </c>
      <c r="PUZ1517" s="229" t="s">
        <v>310</v>
      </c>
      <c r="PVA1517" s="229" t="s">
        <v>227</v>
      </c>
      <c r="PVE1517" s="229">
        <v>2024</v>
      </c>
      <c r="PVF1517" s="229" t="s">
        <v>57</v>
      </c>
      <c r="PVG1517" s="229" t="s">
        <v>3882</v>
      </c>
      <c r="PVH1517" s="229">
        <v>12966330</v>
      </c>
      <c r="PVI1517" s="229" t="s">
        <v>3883</v>
      </c>
      <c r="PVJ1517" s="229" t="s">
        <v>310</v>
      </c>
      <c r="PVK1517" s="229" t="s">
        <v>3884</v>
      </c>
      <c r="PVL1517" s="229" t="s">
        <v>430</v>
      </c>
      <c r="PVM1517" s="229" t="s">
        <v>52</v>
      </c>
      <c r="PVN1517" s="229" t="s">
        <v>3885</v>
      </c>
      <c r="PVP1517" s="229" t="s">
        <v>3886</v>
      </c>
      <c r="PVQ1517" s="229" t="s">
        <v>386</v>
      </c>
      <c r="PVR1517" s="229" t="s">
        <v>387</v>
      </c>
      <c r="PVS1517" s="229" t="s">
        <v>3887</v>
      </c>
      <c r="PVT1517" s="229" t="s">
        <v>1552</v>
      </c>
      <c r="PVU1517" s="229" t="s">
        <v>294</v>
      </c>
      <c r="PVV1517" s="229" t="s">
        <v>289</v>
      </c>
      <c r="PVW1517" s="229" t="s">
        <v>35</v>
      </c>
      <c r="PVX1517" s="229" t="s">
        <v>26</v>
      </c>
      <c r="PVY1517" s="229" t="s">
        <v>78</v>
      </c>
      <c r="PVZ1517" s="229" t="s">
        <v>3888</v>
      </c>
      <c r="PWA1517" s="229" t="s">
        <v>233</v>
      </c>
      <c r="PWB1517" s="229" t="s">
        <v>3889</v>
      </c>
      <c r="PWC1517" s="229" t="s">
        <v>219</v>
      </c>
      <c r="PWD1517" s="229" t="s">
        <v>220</v>
      </c>
      <c r="PWE1517" s="229" t="s">
        <v>172</v>
      </c>
      <c r="PWF1517" s="229" t="s">
        <v>310</v>
      </c>
      <c r="PWG1517" s="229" t="s">
        <v>227</v>
      </c>
      <c r="PWK1517" s="229">
        <v>2024</v>
      </c>
      <c r="PWL1517" s="229" t="s">
        <v>57</v>
      </c>
      <c r="PWM1517" s="229" t="s">
        <v>3882</v>
      </c>
      <c r="PWN1517" s="229">
        <v>12966330</v>
      </c>
      <c r="PWO1517" s="229" t="s">
        <v>3883</v>
      </c>
      <c r="PWP1517" s="229" t="s">
        <v>310</v>
      </c>
      <c r="PWQ1517" s="229" t="s">
        <v>3884</v>
      </c>
      <c r="PWR1517" s="229" t="s">
        <v>430</v>
      </c>
      <c r="PWS1517" s="229" t="s">
        <v>52</v>
      </c>
      <c r="PWT1517" s="229" t="s">
        <v>3885</v>
      </c>
      <c r="PWV1517" s="229" t="s">
        <v>3886</v>
      </c>
      <c r="PWW1517" s="229" t="s">
        <v>386</v>
      </c>
      <c r="PWX1517" s="229" t="s">
        <v>387</v>
      </c>
      <c r="PWY1517" s="229" t="s">
        <v>3887</v>
      </c>
      <c r="PWZ1517" s="229" t="s">
        <v>1552</v>
      </c>
      <c r="PXA1517" s="229" t="s">
        <v>294</v>
      </c>
      <c r="PXB1517" s="229" t="s">
        <v>289</v>
      </c>
      <c r="PXC1517" s="229" t="s">
        <v>35</v>
      </c>
      <c r="PXD1517" s="229" t="s">
        <v>26</v>
      </c>
      <c r="PXE1517" s="229" t="s">
        <v>78</v>
      </c>
      <c r="PXF1517" s="229" t="s">
        <v>3888</v>
      </c>
      <c r="PXG1517" s="229" t="s">
        <v>233</v>
      </c>
      <c r="PXH1517" s="229" t="s">
        <v>3889</v>
      </c>
      <c r="PXI1517" s="229" t="s">
        <v>219</v>
      </c>
      <c r="PXJ1517" s="229" t="s">
        <v>220</v>
      </c>
      <c r="PXK1517" s="229" t="s">
        <v>172</v>
      </c>
      <c r="PXL1517" s="229" t="s">
        <v>310</v>
      </c>
      <c r="PXM1517" s="229" t="s">
        <v>227</v>
      </c>
      <c r="PXQ1517" s="229">
        <v>2024</v>
      </c>
      <c r="PXR1517" s="229" t="s">
        <v>57</v>
      </c>
      <c r="PXS1517" s="229" t="s">
        <v>3882</v>
      </c>
      <c r="PXT1517" s="229">
        <v>12966330</v>
      </c>
      <c r="PXU1517" s="229" t="s">
        <v>3883</v>
      </c>
      <c r="PXV1517" s="229" t="s">
        <v>310</v>
      </c>
      <c r="PXW1517" s="229" t="s">
        <v>3884</v>
      </c>
      <c r="PXX1517" s="229" t="s">
        <v>430</v>
      </c>
      <c r="PXY1517" s="229" t="s">
        <v>52</v>
      </c>
      <c r="PXZ1517" s="229" t="s">
        <v>3885</v>
      </c>
      <c r="PYB1517" s="229" t="s">
        <v>3886</v>
      </c>
      <c r="PYC1517" s="229" t="s">
        <v>386</v>
      </c>
      <c r="PYD1517" s="229" t="s">
        <v>387</v>
      </c>
      <c r="PYE1517" s="229" t="s">
        <v>3887</v>
      </c>
      <c r="PYF1517" s="229" t="s">
        <v>1552</v>
      </c>
      <c r="PYG1517" s="229" t="s">
        <v>294</v>
      </c>
      <c r="PYH1517" s="229" t="s">
        <v>289</v>
      </c>
      <c r="PYI1517" s="229" t="s">
        <v>35</v>
      </c>
      <c r="PYJ1517" s="229" t="s">
        <v>26</v>
      </c>
      <c r="PYK1517" s="229" t="s">
        <v>78</v>
      </c>
      <c r="PYL1517" s="229" t="s">
        <v>3888</v>
      </c>
      <c r="PYM1517" s="229" t="s">
        <v>233</v>
      </c>
      <c r="PYN1517" s="229" t="s">
        <v>3889</v>
      </c>
      <c r="PYO1517" s="229" t="s">
        <v>219</v>
      </c>
      <c r="PYP1517" s="229" t="s">
        <v>220</v>
      </c>
      <c r="PYQ1517" s="229" t="s">
        <v>172</v>
      </c>
      <c r="PYR1517" s="229" t="s">
        <v>310</v>
      </c>
      <c r="PYS1517" s="229" t="s">
        <v>227</v>
      </c>
      <c r="PYW1517" s="229">
        <v>2024</v>
      </c>
      <c r="PYX1517" s="229" t="s">
        <v>57</v>
      </c>
      <c r="PYY1517" s="229" t="s">
        <v>3882</v>
      </c>
      <c r="PYZ1517" s="229">
        <v>12966330</v>
      </c>
      <c r="PZA1517" s="229" t="s">
        <v>3883</v>
      </c>
      <c r="PZB1517" s="229" t="s">
        <v>310</v>
      </c>
      <c r="PZC1517" s="229" t="s">
        <v>3884</v>
      </c>
      <c r="PZD1517" s="229" t="s">
        <v>430</v>
      </c>
      <c r="PZE1517" s="229" t="s">
        <v>52</v>
      </c>
      <c r="PZF1517" s="229" t="s">
        <v>3885</v>
      </c>
      <c r="PZH1517" s="229" t="s">
        <v>3886</v>
      </c>
      <c r="PZI1517" s="229" t="s">
        <v>386</v>
      </c>
      <c r="PZJ1517" s="229" t="s">
        <v>387</v>
      </c>
      <c r="PZK1517" s="229" t="s">
        <v>3887</v>
      </c>
      <c r="PZL1517" s="229" t="s">
        <v>1552</v>
      </c>
      <c r="PZM1517" s="229" t="s">
        <v>294</v>
      </c>
      <c r="PZN1517" s="229" t="s">
        <v>289</v>
      </c>
      <c r="PZO1517" s="229" t="s">
        <v>35</v>
      </c>
      <c r="PZP1517" s="229" t="s">
        <v>26</v>
      </c>
      <c r="PZQ1517" s="229" t="s">
        <v>78</v>
      </c>
      <c r="PZR1517" s="229" t="s">
        <v>3888</v>
      </c>
      <c r="PZS1517" s="229" t="s">
        <v>233</v>
      </c>
      <c r="PZT1517" s="229" t="s">
        <v>3889</v>
      </c>
      <c r="PZU1517" s="229" t="s">
        <v>219</v>
      </c>
      <c r="PZV1517" s="229" t="s">
        <v>220</v>
      </c>
      <c r="PZW1517" s="229" t="s">
        <v>172</v>
      </c>
      <c r="PZX1517" s="229" t="s">
        <v>310</v>
      </c>
      <c r="PZY1517" s="229" t="s">
        <v>227</v>
      </c>
      <c r="QAC1517" s="229">
        <v>2024</v>
      </c>
      <c r="QAD1517" s="229" t="s">
        <v>57</v>
      </c>
      <c r="QAE1517" s="229" t="s">
        <v>3882</v>
      </c>
      <c r="QAF1517" s="229">
        <v>12966330</v>
      </c>
      <c r="QAG1517" s="229" t="s">
        <v>3883</v>
      </c>
      <c r="QAH1517" s="229" t="s">
        <v>310</v>
      </c>
      <c r="QAI1517" s="229" t="s">
        <v>3884</v>
      </c>
      <c r="QAJ1517" s="229" t="s">
        <v>430</v>
      </c>
      <c r="QAK1517" s="229" t="s">
        <v>52</v>
      </c>
      <c r="QAL1517" s="229" t="s">
        <v>3885</v>
      </c>
      <c r="QAN1517" s="229" t="s">
        <v>3886</v>
      </c>
      <c r="QAO1517" s="229" t="s">
        <v>386</v>
      </c>
      <c r="QAP1517" s="229" t="s">
        <v>387</v>
      </c>
      <c r="QAQ1517" s="229" t="s">
        <v>3887</v>
      </c>
      <c r="QAR1517" s="229" t="s">
        <v>1552</v>
      </c>
      <c r="QAS1517" s="229" t="s">
        <v>294</v>
      </c>
      <c r="QAT1517" s="229" t="s">
        <v>289</v>
      </c>
      <c r="QAU1517" s="229" t="s">
        <v>35</v>
      </c>
      <c r="QAV1517" s="229" t="s">
        <v>26</v>
      </c>
      <c r="QAW1517" s="229" t="s">
        <v>78</v>
      </c>
      <c r="QAX1517" s="229" t="s">
        <v>3888</v>
      </c>
      <c r="QAY1517" s="229" t="s">
        <v>233</v>
      </c>
      <c r="QAZ1517" s="229" t="s">
        <v>3889</v>
      </c>
      <c r="QBA1517" s="229" t="s">
        <v>219</v>
      </c>
      <c r="QBB1517" s="229" t="s">
        <v>220</v>
      </c>
      <c r="QBC1517" s="229" t="s">
        <v>172</v>
      </c>
      <c r="QBD1517" s="229" t="s">
        <v>310</v>
      </c>
      <c r="QBE1517" s="229" t="s">
        <v>227</v>
      </c>
      <c r="QBI1517" s="229">
        <v>2024</v>
      </c>
      <c r="QBJ1517" s="229" t="s">
        <v>57</v>
      </c>
      <c r="QBK1517" s="229" t="s">
        <v>3882</v>
      </c>
      <c r="QBL1517" s="229">
        <v>12966330</v>
      </c>
      <c r="QBM1517" s="229" t="s">
        <v>3883</v>
      </c>
      <c r="QBN1517" s="229" t="s">
        <v>310</v>
      </c>
      <c r="QBO1517" s="229" t="s">
        <v>3884</v>
      </c>
      <c r="QBP1517" s="229" t="s">
        <v>430</v>
      </c>
      <c r="QBQ1517" s="229" t="s">
        <v>52</v>
      </c>
      <c r="QBR1517" s="229" t="s">
        <v>3885</v>
      </c>
      <c r="QBT1517" s="229" t="s">
        <v>3886</v>
      </c>
      <c r="QBU1517" s="229" t="s">
        <v>386</v>
      </c>
      <c r="QBV1517" s="229" t="s">
        <v>387</v>
      </c>
      <c r="QBW1517" s="229" t="s">
        <v>3887</v>
      </c>
      <c r="QBX1517" s="229" t="s">
        <v>1552</v>
      </c>
      <c r="QBY1517" s="229" t="s">
        <v>294</v>
      </c>
      <c r="QBZ1517" s="229" t="s">
        <v>289</v>
      </c>
      <c r="QCA1517" s="229" t="s">
        <v>35</v>
      </c>
      <c r="QCB1517" s="229" t="s">
        <v>26</v>
      </c>
      <c r="QCC1517" s="229" t="s">
        <v>78</v>
      </c>
      <c r="QCD1517" s="229" t="s">
        <v>3888</v>
      </c>
      <c r="QCE1517" s="229" t="s">
        <v>233</v>
      </c>
      <c r="QCF1517" s="229" t="s">
        <v>3889</v>
      </c>
      <c r="QCG1517" s="229" t="s">
        <v>219</v>
      </c>
      <c r="QCH1517" s="229" t="s">
        <v>220</v>
      </c>
      <c r="QCI1517" s="229" t="s">
        <v>172</v>
      </c>
      <c r="QCJ1517" s="229" t="s">
        <v>310</v>
      </c>
      <c r="QCK1517" s="229" t="s">
        <v>227</v>
      </c>
      <c r="QCO1517" s="229">
        <v>2024</v>
      </c>
      <c r="QCP1517" s="229" t="s">
        <v>57</v>
      </c>
      <c r="QCQ1517" s="229" t="s">
        <v>3882</v>
      </c>
      <c r="QCR1517" s="229">
        <v>12966330</v>
      </c>
      <c r="QCS1517" s="229" t="s">
        <v>3883</v>
      </c>
      <c r="QCT1517" s="229" t="s">
        <v>310</v>
      </c>
      <c r="QCU1517" s="229" t="s">
        <v>3884</v>
      </c>
      <c r="QCV1517" s="229" t="s">
        <v>430</v>
      </c>
      <c r="QCW1517" s="229" t="s">
        <v>52</v>
      </c>
      <c r="QCX1517" s="229" t="s">
        <v>3885</v>
      </c>
      <c r="QCZ1517" s="229" t="s">
        <v>3886</v>
      </c>
      <c r="QDA1517" s="229" t="s">
        <v>386</v>
      </c>
      <c r="QDB1517" s="229" t="s">
        <v>387</v>
      </c>
      <c r="QDC1517" s="229" t="s">
        <v>3887</v>
      </c>
      <c r="QDD1517" s="229" t="s">
        <v>1552</v>
      </c>
      <c r="QDE1517" s="229" t="s">
        <v>294</v>
      </c>
      <c r="QDF1517" s="229" t="s">
        <v>289</v>
      </c>
      <c r="QDG1517" s="229" t="s">
        <v>35</v>
      </c>
      <c r="QDH1517" s="229" t="s">
        <v>26</v>
      </c>
      <c r="QDI1517" s="229" t="s">
        <v>78</v>
      </c>
      <c r="QDJ1517" s="229" t="s">
        <v>3888</v>
      </c>
      <c r="QDK1517" s="229" t="s">
        <v>233</v>
      </c>
      <c r="QDL1517" s="229" t="s">
        <v>3889</v>
      </c>
      <c r="QDM1517" s="229" t="s">
        <v>219</v>
      </c>
      <c r="QDN1517" s="229" t="s">
        <v>220</v>
      </c>
      <c r="QDO1517" s="229" t="s">
        <v>172</v>
      </c>
      <c r="QDP1517" s="229" t="s">
        <v>310</v>
      </c>
      <c r="QDQ1517" s="229" t="s">
        <v>227</v>
      </c>
      <c r="QDU1517" s="229">
        <v>2024</v>
      </c>
      <c r="QDV1517" s="229" t="s">
        <v>57</v>
      </c>
      <c r="QDW1517" s="229" t="s">
        <v>3882</v>
      </c>
      <c r="QDX1517" s="229">
        <v>12966330</v>
      </c>
      <c r="QDY1517" s="229" t="s">
        <v>3883</v>
      </c>
      <c r="QDZ1517" s="229" t="s">
        <v>310</v>
      </c>
      <c r="QEA1517" s="229" t="s">
        <v>3884</v>
      </c>
      <c r="QEB1517" s="229" t="s">
        <v>430</v>
      </c>
      <c r="QEC1517" s="229" t="s">
        <v>52</v>
      </c>
      <c r="QED1517" s="229" t="s">
        <v>3885</v>
      </c>
      <c r="QEF1517" s="229" t="s">
        <v>3886</v>
      </c>
      <c r="QEG1517" s="229" t="s">
        <v>386</v>
      </c>
      <c r="QEH1517" s="229" t="s">
        <v>387</v>
      </c>
      <c r="QEI1517" s="229" t="s">
        <v>3887</v>
      </c>
      <c r="QEJ1517" s="229" t="s">
        <v>1552</v>
      </c>
      <c r="QEK1517" s="229" t="s">
        <v>294</v>
      </c>
      <c r="QEL1517" s="229" t="s">
        <v>289</v>
      </c>
      <c r="QEM1517" s="229" t="s">
        <v>35</v>
      </c>
      <c r="QEN1517" s="229" t="s">
        <v>26</v>
      </c>
      <c r="QEO1517" s="229" t="s">
        <v>78</v>
      </c>
      <c r="QEP1517" s="229" t="s">
        <v>3888</v>
      </c>
      <c r="QEQ1517" s="229" t="s">
        <v>233</v>
      </c>
      <c r="QER1517" s="229" t="s">
        <v>3889</v>
      </c>
      <c r="QES1517" s="229" t="s">
        <v>219</v>
      </c>
      <c r="QET1517" s="229" t="s">
        <v>220</v>
      </c>
      <c r="QEU1517" s="229" t="s">
        <v>172</v>
      </c>
      <c r="QEV1517" s="229" t="s">
        <v>310</v>
      </c>
      <c r="QEW1517" s="229" t="s">
        <v>227</v>
      </c>
      <c r="QFA1517" s="229">
        <v>2024</v>
      </c>
      <c r="QFB1517" s="229" t="s">
        <v>57</v>
      </c>
      <c r="QFC1517" s="229" t="s">
        <v>3882</v>
      </c>
      <c r="QFD1517" s="229">
        <v>12966330</v>
      </c>
      <c r="QFE1517" s="229" t="s">
        <v>3883</v>
      </c>
      <c r="QFF1517" s="229" t="s">
        <v>310</v>
      </c>
      <c r="QFG1517" s="229" t="s">
        <v>3884</v>
      </c>
      <c r="QFH1517" s="229" t="s">
        <v>430</v>
      </c>
      <c r="QFI1517" s="229" t="s">
        <v>52</v>
      </c>
      <c r="QFJ1517" s="229" t="s">
        <v>3885</v>
      </c>
      <c r="QFL1517" s="229" t="s">
        <v>3886</v>
      </c>
      <c r="QFM1517" s="229" t="s">
        <v>386</v>
      </c>
      <c r="QFN1517" s="229" t="s">
        <v>387</v>
      </c>
      <c r="QFO1517" s="229" t="s">
        <v>3887</v>
      </c>
      <c r="QFP1517" s="229" t="s">
        <v>1552</v>
      </c>
      <c r="QFQ1517" s="229" t="s">
        <v>294</v>
      </c>
      <c r="QFR1517" s="229" t="s">
        <v>289</v>
      </c>
      <c r="QFS1517" s="229" t="s">
        <v>35</v>
      </c>
      <c r="QFT1517" s="229" t="s">
        <v>26</v>
      </c>
      <c r="QFU1517" s="229" t="s">
        <v>78</v>
      </c>
      <c r="QFV1517" s="229" t="s">
        <v>3888</v>
      </c>
      <c r="QFW1517" s="229" t="s">
        <v>233</v>
      </c>
      <c r="QFX1517" s="229" t="s">
        <v>3889</v>
      </c>
      <c r="QFY1517" s="229" t="s">
        <v>219</v>
      </c>
      <c r="QFZ1517" s="229" t="s">
        <v>220</v>
      </c>
      <c r="QGA1517" s="229" t="s">
        <v>172</v>
      </c>
      <c r="QGB1517" s="229" t="s">
        <v>310</v>
      </c>
      <c r="QGC1517" s="229" t="s">
        <v>227</v>
      </c>
      <c r="QGG1517" s="229">
        <v>2024</v>
      </c>
      <c r="QGH1517" s="229" t="s">
        <v>57</v>
      </c>
      <c r="QGI1517" s="229" t="s">
        <v>3882</v>
      </c>
      <c r="QGJ1517" s="229">
        <v>12966330</v>
      </c>
      <c r="QGK1517" s="229" t="s">
        <v>3883</v>
      </c>
      <c r="QGL1517" s="229" t="s">
        <v>310</v>
      </c>
      <c r="QGM1517" s="229" t="s">
        <v>3884</v>
      </c>
      <c r="QGN1517" s="229" t="s">
        <v>430</v>
      </c>
      <c r="QGO1517" s="229" t="s">
        <v>52</v>
      </c>
      <c r="QGP1517" s="229" t="s">
        <v>3885</v>
      </c>
      <c r="QGR1517" s="229" t="s">
        <v>3886</v>
      </c>
      <c r="QGS1517" s="229" t="s">
        <v>386</v>
      </c>
      <c r="QGT1517" s="229" t="s">
        <v>387</v>
      </c>
      <c r="QGU1517" s="229" t="s">
        <v>3887</v>
      </c>
      <c r="QGV1517" s="229" t="s">
        <v>1552</v>
      </c>
      <c r="QGW1517" s="229" t="s">
        <v>294</v>
      </c>
      <c r="QGX1517" s="229" t="s">
        <v>289</v>
      </c>
      <c r="QGY1517" s="229" t="s">
        <v>35</v>
      </c>
      <c r="QGZ1517" s="229" t="s">
        <v>26</v>
      </c>
      <c r="QHA1517" s="229" t="s">
        <v>78</v>
      </c>
      <c r="QHB1517" s="229" t="s">
        <v>3888</v>
      </c>
      <c r="QHC1517" s="229" t="s">
        <v>233</v>
      </c>
      <c r="QHD1517" s="229" t="s">
        <v>3889</v>
      </c>
      <c r="QHE1517" s="229" t="s">
        <v>219</v>
      </c>
      <c r="QHF1517" s="229" t="s">
        <v>220</v>
      </c>
      <c r="QHG1517" s="229" t="s">
        <v>172</v>
      </c>
      <c r="QHH1517" s="229" t="s">
        <v>310</v>
      </c>
      <c r="QHI1517" s="229" t="s">
        <v>227</v>
      </c>
      <c r="QHM1517" s="229">
        <v>2024</v>
      </c>
      <c r="QHN1517" s="229" t="s">
        <v>57</v>
      </c>
      <c r="QHO1517" s="229" t="s">
        <v>3882</v>
      </c>
      <c r="QHP1517" s="229">
        <v>12966330</v>
      </c>
      <c r="QHQ1517" s="229" t="s">
        <v>3883</v>
      </c>
      <c r="QHR1517" s="229" t="s">
        <v>310</v>
      </c>
      <c r="QHS1517" s="229" t="s">
        <v>3884</v>
      </c>
      <c r="QHT1517" s="229" t="s">
        <v>430</v>
      </c>
      <c r="QHU1517" s="229" t="s">
        <v>52</v>
      </c>
      <c r="QHV1517" s="229" t="s">
        <v>3885</v>
      </c>
      <c r="QHX1517" s="229" t="s">
        <v>3886</v>
      </c>
      <c r="QHY1517" s="229" t="s">
        <v>386</v>
      </c>
      <c r="QHZ1517" s="229" t="s">
        <v>387</v>
      </c>
      <c r="QIA1517" s="229" t="s">
        <v>3887</v>
      </c>
      <c r="QIB1517" s="229" t="s">
        <v>1552</v>
      </c>
      <c r="QIC1517" s="229" t="s">
        <v>294</v>
      </c>
      <c r="QID1517" s="229" t="s">
        <v>289</v>
      </c>
      <c r="QIE1517" s="229" t="s">
        <v>35</v>
      </c>
      <c r="QIF1517" s="229" t="s">
        <v>26</v>
      </c>
      <c r="QIG1517" s="229" t="s">
        <v>78</v>
      </c>
      <c r="QIH1517" s="229" t="s">
        <v>3888</v>
      </c>
      <c r="QII1517" s="229" t="s">
        <v>233</v>
      </c>
      <c r="QIJ1517" s="229" t="s">
        <v>3889</v>
      </c>
      <c r="QIK1517" s="229" t="s">
        <v>219</v>
      </c>
      <c r="QIL1517" s="229" t="s">
        <v>220</v>
      </c>
      <c r="QIM1517" s="229" t="s">
        <v>172</v>
      </c>
      <c r="QIN1517" s="229" t="s">
        <v>310</v>
      </c>
      <c r="QIO1517" s="229" t="s">
        <v>227</v>
      </c>
      <c r="QIS1517" s="229">
        <v>2024</v>
      </c>
      <c r="QIT1517" s="229" t="s">
        <v>57</v>
      </c>
      <c r="QIU1517" s="229" t="s">
        <v>3882</v>
      </c>
      <c r="QIV1517" s="229">
        <v>12966330</v>
      </c>
      <c r="QIW1517" s="229" t="s">
        <v>3883</v>
      </c>
      <c r="QIX1517" s="229" t="s">
        <v>310</v>
      </c>
      <c r="QIY1517" s="229" t="s">
        <v>3884</v>
      </c>
      <c r="QIZ1517" s="229" t="s">
        <v>430</v>
      </c>
      <c r="QJA1517" s="229" t="s">
        <v>52</v>
      </c>
      <c r="QJB1517" s="229" t="s">
        <v>3885</v>
      </c>
      <c r="QJD1517" s="229" t="s">
        <v>3886</v>
      </c>
      <c r="QJE1517" s="229" t="s">
        <v>386</v>
      </c>
      <c r="QJF1517" s="229" t="s">
        <v>387</v>
      </c>
      <c r="QJG1517" s="229" t="s">
        <v>3887</v>
      </c>
      <c r="QJH1517" s="229" t="s">
        <v>1552</v>
      </c>
      <c r="QJI1517" s="229" t="s">
        <v>294</v>
      </c>
      <c r="QJJ1517" s="229" t="s">
        <v>289</v>
      </c>
      <c r="QJK1517" s="229" t="s">
        <v>35</v>
      </c>
      <c r="QJL1517" s="229" t="s">
        <v>26</v>
      </c>
      <c r="QJM1517" s="229" t="s">
        <v>78</v>
      </c>
      <c r="QJN1517" s="229" t="s">
        <v>3888</v>
      </c>
      <c r="QJO1517" s="229" t="s">
        <v>233</v>
      </c>
      <c r="QJP1517" s="229" t="s">
        <v>3889</v>
      </c>
      <c r="QJQ1517" s="229" t="s">
        <v>219</v>
      </c>
      <c r="QJR1517" s="229" t="s">
        <v>220</v>
      </c>
      <c r="QJS1517" s="229" t="s">
        <v>172</v>
      </c>
      <c r="QJT1517" s="229" t="s">
        <v>310</v>
      </c>
      <c r="QJU1517" s="229" t="s">
        <v>227</v>
      </c>
      <c r="QJY1517" s="229">
        <v>2024</v>
      </c>
      <c r="QJZ1517" s="229" t="s">
        <v>57</v>
      </c>
      <c r="QKA1517" s="229" t="s">
        <v>3882</v>
      </c>
      <c r="QKB1517" s="229">
        <v>12966330</v>
      </c>
      <c r="QKC1517" s="229" t="s">
        <v>3883</v>
      </c>
      <c r="QKD1517" s="229" t="s">
        <v>310</v>
      </c>
      <c r="QKE1517" s="229" t="s">
        <v>3884</v>
      </c>
      <c r="QKF1517" s="229" t="s">
        <v>430</v>
      </c>
      <c r="QKG1517" s="229" t="s">
        <v>52</v>
      </c>
      <c r="QKH1517" s="229" t="s">
        <v>3885</v>
      </c>
      <c r="QKJ1517" s="229" t="s">
        <v>3886</v>
      </c>
      <c r="QKK1517" s="229" t="s">
        <v>386</v>
      </c>
      <c r="QKL1517" s="229" t="s">
        <v>387</v>
      </c>
      <c r="QKM1517" s="229" t="s">
        <v>3887</v>
      </c>
      <c r="QKN1517" s="229" t="s">
        <v>1552</v>
      </c>
      <c r="QKO1517" s="229" t="s">
        <v>294</v>
      </c>
      <c r="QKP1517" s="229" t="s">
        <v>289</v>
      </c>
      <c r="QKQ1517" s="229" t="s">
        <v>35</v>
      </c>
      <c r="QKR1517" s="229" t="s">
        <v>26</v>
      </c>
      <c r="QKS1517" s="229" t="s">
        <v>78</v>
      </c>
      <c r="QKT1517" s="229" t="s">
        <v>3888</v>
      </c>
      <c r="QKU1517" s="229" t="s">
        <v>233</v>
      </c>
      <c r="QKV1517" s="229" t="s">
        <v>3889</v>
      </c>
      <c r="QKW1517" s="229" t="s">
        <v>219</v>
      </c>
      <c r="QKX1517" s="229" t="s">
        <v>220</v>
      </c>
      <c r="QKY1517" s="229" t="s">
        <v>172</v>
      </c>
      <c r="QKZ1517" s="229" t="s">
        <v>310</v>
      </c>
      <c r="QLA1517" s="229" t="s">
        <v>227</v>
      </c>
      <c r="QLE1517" s="229">
        <v>2024</v>
      </c>
      <c r="QLF1517" s="229" t="s">
        <v>57</v>
      </c>
      <c r="QLG1517" s="229" t="s">
        <v>3882</v>
      </c>
      <c r="QLH1517" s="229">
        <v>12966330</v>
      </c>
      <c r="QLI1517" s="229" t="s">
        <v>3883</v>
      </c>
      <c r="QLJ1517" s="229" t="s">
        <v>310</v>
      </c>
      <c r="QLK1517" s="229" t="s">
        <v>3884</v>
      </c>
      <c r="QLL1517" s="229" t="s">
        <v>430</v>
      </c>
      <c r="QLM1517" s="229" t="s">
        <v>52</v>
      </c>
      <c r="QLN1517" s="229" t="s">
        <v>3885</v>
      </c>
      <c r="QLP1517" s="229" t="s">
        <v>3886</v>
      </c>
      <c r="QLQ1517" s="229" t="s">
        <v>386</v>
      </c>
      <c r="QLR1517" s="229" t="s">
        <v>387</v>
      </c>
      <c r="QLS1517" s="229" t="s">
        <v>3887</v>
      </c>
      <c r="QLT1517" s="229" t="s">
        <v>1552</v>
      </c>
      <c r="QLU1517" s="229" t="s">
        <v>294</v>
      </c>
      <c r="QLV1517" s="229" t="s">
        <v>289</v>
      </c>
      <c r="QLW1517" s="229" t="s">
        <v>35</v>
      </c>
      <c r="QLX1517" s="229" t="s">
        <v>26</v>
      </c>
      <c r="QLY1517" s="229" t="s">
        <v>78</v>
      </c>
      <c r="QLZ1517" s="229" t="s">
        <v>3888</v>
      </c>
      <c r="QMA1517" s="229" t="s">
        <v>233</v>
      </c>
      <c r="QMB1517" s="229" t="s">
        <v>3889</v>
      </c>
      <c r="QMC1517" s="229" t="s">
        <v>219</v>
      </c>
      <c r="QMD1517" s="229" t="s">
        <v>220</v>
      </c>
      <c r="QME1517" s="229" t="s">
        <v>172</v>
      </c>
      <c r="QMF1517" s="229" t="s">
        <v>310</v>
      </c>
      <c r="QMG1517" s="229" t="s">
        <v>227</v>
      </c>
      <c r="QMK1517" s="229">
        <v>2024</v>
      </c>
      <c r="QML1517" s="229" t="s">
        <v>57</v>
      </c>
      <c r="QMM1517" s="229" t="s">
        <v>3882</v>
      </c>
      <c r="QMN1517" s="229">
        <v>12966330</v>
      </c>
      <c r="QMO1517" s="229" t="s">
        <v>3883</v>
      </c>
      <c r="QMP1517" s="229" t="s">
        <v>310</v>
      </c>
      <c r="QMQ1517" s="229" t="s">
        <v>3884</v>
      </c>
      <c r="QMR1517" s="229" t="s">
        <v>430</v>
      </c>
      <c r="QMS1517" s="229" t="s">
        <v>52</v>
      </c>
      <c r="QMT1517" s="229" t="s">
        <v>3885</v>
      </c>
      <c r="QMV1517" s="229" t="s">
        <v>3886</v>
      </c>
      <c r="QMW1517" s="229" t="s">
        <v>386</v>
      </c>
      <c r="QMX1517" s="229" t="s">
        <v>387</v>
      </c>
      <c r="QMY1517" s="229" t="s">
        <v>3887</v>
      </c>
      <c r="QMZ1517" s="229" t="s">
        <v>1552</v>
      </c>
      <c r="QNA1517" s="229" t="s">
        <v>294</v>
      </c>
      <c r="QNB1517" s="229" t="s">
        <v>289</v>
      </c>
      <c r="QNC1517" s="229" t="s">
        <v>35</v>
      </c>
      <c r="QND1517" s="229" t="s">
        <v>26</v>
      </c>
      <c r="QNE1517" s="229" t="s">
        <v>78</v>
      </c>
      <c r="QNF1517" s="229" t="s">
        <v>3888</v>
      </c>
      <c r="QNG1517" s="229" t="s">
        <v>233</v>
      </c>
      <c r="QNH1517" s="229" t="s">
        <v>3889</v>
      </c>
      <c r="QNI1517" s="229" t="s">
        <v>219</v>
      </c>
      <c r="QNJ1517" s="229" t="s">
        <v>220</v>
      </c>
      <c r="QNK1517" s="229" t="s">
        <v>172</v>
      </c>
      <c r="QNL1517" s="229" t="s">
        <v>310</v>
      </c>
      <c r="QNM1517" s="229" t="s">
        <v>227</v>
      </c>
      <c r="QNQ1517" s="229">
        <v>2024</v>
      </c>
      <c r="QNR1517" s="229" t="s">
        <v>57</v>
      </c>
      <c r="QNS1517" s="229" t="s">
        <v>3882</v>
      </c>
      <c r="QNT1517" s="229">
        <v>12966330</v>
      </c>
      <c r="QNU1517" s="229" t="s">
        <v>3883</v>
      </c>
      <c r="QNV1517" s="229" t="s">
        <v>310</v>
      </c>
      <c r="QNW1517" s="229" t="s">
        <v>3884</v>
      </c>
      <c r="QNX1517" s="229" t="s">
        <v>430</v>
      </c>
      <c r="QNY1517" s="229" t="s">
        <v>52</v>
      </c>
      <c r="QNZ1517" s="229" t="s">
        <v>3885</v>
      </c>
      <c r="QOB1517" s="229" t="s">
        <v>3886</v>
      </c>
      <c r="QOC1517" s="229" t="s">
        <v>386</v>
      </c>
      <c r="QOD1517" s="229" t="s">
        <v>387</v>
      </c>
      <c r="QOE1517" s="229" t="s">
        <v>3887</v>
      </c>
      <c r="QOF1517" s="229" t="s">
        <v>1552</v>
      </c>
      <c r="QOG1517" s="229" t="s">
        <v>294</v>
      </c>
      <c r="QOH1517" s="229" t="s">
        <v>289</v>
      </c>
      <c r="QOI1517" s="229" t="s">
        <v>35</v>
      </c>
      <c r="QOJ1517" s="229" t="s">
        <v>26</v>
      </c>
      <c r="QOK1517" s="229" t="s">
        <v>78</v>
      </c>
      <c r="QOL1517" s="229" t="s">
        <v>3888</v>
      </c>
      <c r="QOM1517" s="229" t="s">
        <v>233</v>
      </c>
      <c r="QON1517" s="229" t="s">
        <v>3889</v>
      </c>
      <c r="QOO1517" s="229" t="s">
        <v>219</v>
      </c>
      <c r="QOP1517" s="229" t="s">
        <v>220</v>
      </c>
      <c r="QOQ1517" s="229" t="s">
        <v>172</v>
      </c>
      <c r="QOR1517" s="229" t="s">
        <v>310</v>
      </c>
      <c r="QOS1517" s="229" t="s">
        <v>227</v>
      </c>
      <c r="QOW1517" s="229">
        <v>2024</v>
      </c>
      <c r="QOX1517" s="229" t="s">
        <v>57</v>
      </c>
      <c r="QOY1517" s="229" t="s">
        <v>3882</v>
      </c>
      <c r="QOZ1517" s="229">
        <v>12966330</v>
      </c>
      <c r="QPA1517" s="229" t="s">
        <v>3883</v>
      </c>
      <c r="QPB1517" s="229" t="s">
        <v>310</v>
      </c>
      <c r="QPC1517" s="229" t="s">
        <v>3884</v>
      </c>
      <c r="QPD1517" s="229" t="s">
        <v>430</v>
      </c>
      <c r="QPE1517" s="229" t="s">
        <v>52</v>
      </c>
      <c r="QPF1517" s="229" t="s">
        <v>3885</v>
      </c>
      <c r="QPH1517" s="229" t="s">
        <v>3886</v>
      </c>
      <c r="QPI1517" s="229" t="s">
        <v>386</v>
      </c>
      <c r="QPJ1517" s="229" t="s">
        <v>387</v>
      </c>
      <c r="QPK1517" s="229" t="s">
        <v>3887</v>
      </c>
      <c r="QPL1517" s="229" t="s">
        <v>1552</v>
      </c>
      <c r="QPM1517" s="229" t="s">
        <v>294</v>
      </c>
      <c r="QPN1517" s="229" t="s">
        <v>289</v>
      </c>
      <c r="QPO1517" s="229" t="s">
        <v>35</v>
      </c>
      <c r="QPP1517" s="229" t="s">
        <v>26</v>
      </c>
      <c r="QPQ1517" s="229" t="s">
        <v>78</v>
      </c>
      <c r="QPR1517" s="229" t="s">
        <v>3888</v>
      </c>
      <c r="QPS1517" s="229" t="s">
        <v>233</v>
      </c>
      <c r="QPT1517" s="229" t="s">
        <v>3889</v>
      </c>
      <c r="QPU1517" s="229" t="s">
        <v>219</v>
      </c>
      <c r="QPV1517" s="229" t="s">
        <v>220</v>
      </c>
      <c r="QPW1517" s="229" t="s">
        <v>172</v>
      </c>
      <c r="QPX1517" s="229" t="s">
        <v>310</v>
      </c>
      <c r="QPY1517" s="229" t="s">
        <v>227</v>
      </c>
      <c r="QQC1517" s="229">
        <v>2024</v>
      </c>
      <c r="QQD1517" s="229" t="s">
        <v>57</v>
      </c>
      <c r="QQE1517" s="229" t="s">
        <v>3882</v>
      </c>
      <c r="QQF1517" s="229">
        <v>12966330</v>
      </c>
      <c r="QQG1517" s="229" t="s">
        <v>3883</v>
      </c>
      <c r="QQH1517" s="229" t="s">
        <v>310</v>
      </c>
      <c r="QQI1517" s="229" t="s">
        <v>3884</v>
      </c>
      <c r="QQJ1517" s="229" t="s">
        <v>430</v>
      </c>
      <c r="QQK1517" s="229" t="s">
        <v>52</v>
      </c>
      <c r="QQL1517" s="229" t="s">
        <v>3885</v>
      </c>
      <c r="QQN1517" s="229" t="s">
        <v>3886</v>
      </c>
      <c r="QQO1517" s="229" t="s">
        <v>386</v>
      </c>
      <c r="QQP1517" s="229" t="s">
        <v>387</v>
      </c>
      <c r="QQQ1517" s="229" t="s">
        <v>3887</v>
      </c>
      <c r="QQR1517" s="229" t="s">
        <v>1552</v>
      </c>
      <c r="QQS1517" s="229" t="s">
        <v>294</v>
      </c>
      <c r="QQT1517" s="229" t="s">
        <v>289</v>
      </c>
      <c r="QQU1517" s="229" t="s">
        <v>35</v>
      </c>
      <c r="QQV1517" s="229" t="s">
        <v>26</v>
      </c>
      <c r="QQW1517" s="229" t="s">
        <v>78</v>
      </c>
      <c r="QQX1517" s="229" t="s">
        <v>3888</v>
      </c>
      <c r="QQY1517" s="229" t="s">
        <v>233</v>
      </c>
      <c r="QQZ1517" s="229" t="s">
        <v>3889</v>
      </c>
      <c r="QRA1517" s="229" t="s">
        <v>219</v>
      </c>
      <c r="QRB1517" s="229" t="s">
        <v>220</v>
      </c>
      <c r="QRC1517" s="229" t="s">
        <v>172</v>
      </c>
      <c r="QRD1517" s="229" t="s">
        <v>310</v>
      </c>
      <c r="QRE1517" s="229" t="s">
        <v>227</v>
      </c>
      <c r="QRI1517" s="229">
        <v>2024</v>
      </c>
      <c r="QRJ1517" s="229" t="s">
        <v>57</v>
      </c>
      <c r="QRK1517" s="229" t="s">
        <v>3882</v>
      </c>
      <c r="QRL1517" s="229">
        <v>12966330</v>
      </c>
      <c r="QRM1517" s="229" t="s">
        <v>3883</v>
      </c>
      <c r="QRN1517" s="229" t="s">
        <v>310</v>
      </c>
      <c r="QRO1517" s="229" t="s">
        <v>3884</v>
      </c>
      <c r="QRP1517" s="229" t="s">
        <v>430</v>
      </c>
      <c r="QRQ1517" s="229" t="s">
        <v>52</v>
      </c>
      <c r="QRR1517" s="229" t="s">
        <v>3885</v>
      </c>
      <c r="QRT1517" s="229" t="s">
        <v>3886</v>
      </c>
      <c r="QRU1517" s="229" t="s">
        <v>386</v>
      </c>
      <c r="QRV1517" s="229" t="s">
        <v>387</v>
      </c>
      <c r="QRW1517" s="229" t="s">
        <v>3887</v>
      </c>
      <c r="QRX1517" s="229" t="s">
        <v>1552</v>
      </c>
      <c r="QRY1517" s="229" t="s">
        <v>294</v>
      </c>
      <c r="QRZ1517" s="229" t="s">
        <v>289</v>
      </c>
      <c r="QSA1517" s="229" t="s">
        <v>35</v>
      </c>
      <c r="QSB1517" s="229" t="s">
        <v>26</v>
      </c>
      <c r="QSC1517" s="229" t="s">
        <v>78</v>
      </c>
      <c r="QSD1517" s="229" t="s">
        <v>3888</v>
      </c>
      <c r="QSE1517" s="229" t="s">
        <v>233</v>
      </c>
      <c r="QSF1517" s="229" t="s">
        <v>3889</v>
      </c>
      <c r="QSG1517" s="229" t="s">
        <v>219</v>
      </c>
      <c r="QSH1517" s="229" t="s">
        <v>220</v>
      </c>
      <c r="QSI1517" s="229" t="s">
        <v>172</v>
      </c>
      <c r="QSJ1517" s="229" t="s">
        <v>310</v>
      </c>
      <c r="QSK1517" s="229" t="s">
        <v>227</v>
      </c>
      <c r="QSO1517" s="229">
        <v>2024</v>
      </c>
      <c r="QSP1517" s="229" t="s">
        <v>57</v>
      </c>
      <c r="QSQ1517" s="229" t="s">
        <v>3882</v>
      </c>
      <c r="QSR1517" s="229">
        <v>12966330</v>
      </c>
      <c r="QSS1517" s="229" t="s">
        <v>3883</v>
      </c>
      <c r="QST1517" s="229" t="s">
        <v>310</v>
      </c>
      <c r="QSU1517" s="229" t="s">
        <v>3884</v>
      </c>
      <c r="QSV1517" s="229" t="s">
        <v>430</v>
      </c>
      <c r="QSW1517" s="229" t="s">
        <v>52</v>
      </c>
      <c r="QSX1517" s="229" t="s">
        <v>3885</v>
      </c>
      <c r="QSZ1517" s="229" t="s">
        <v>3886</v>
      </c>
      <c r="QTA1517" s="229" t="s">
        <v>386</v>
      </c>
      <c r="QTB1517" s="229" t="s">
        <v>387</v>
      </c>
      <c r="QTC1517" s="229" t="s">
        <v>3887</v>
      </c>
      <c r="QTD1517" s="229" t="s">
        <v>1552</v>
      </c>
      <c r="QTE1517" s="229" t="s">
        <v>294</v>
      </c>
      <c r="QTF1517" s="229" t="s">
        <v>289</v>
      </c>
      <c r="QTG1517" s="229" t="s">
        <v>35</v>
      </c>
      <c r="QTH1517" s="229" t="s">
        <v>26</v>
      </c>
      <c r="QTI1517" s="229" t="s">
        <v>78</v>
      </c>
      <c r="QTJ1517" s="229" t="s">
        <v>3888</v>
      </c>
      <c r="QTK1517" s="229" t="s">
        <v>233</v>
      </c>
      <c r="QTL1517" s="229" t="s">
        <v>3889</v>
      </c>
      <c r="QTM1517" s="229" t="s">
        <v>219</v>
      </c>
      <c r="QTN1517" s="229" t="s">
        <v>220</v>
      </c>
      <c r="QTO1517" s="229" t="s">
        <v>172</v>
      </c>
      <c r="QTP1517" s="229" t="s">
        <v>310</v>
      </c>
      <c r="QTQ1517" s="229" t="s">
        <v>227</v>
      </c>
      <c r="QTU1517" s="229">
        <v>2024</v>
      </c>
      <c r="QTV1517" s="229" t="s">
        <v>57</v>
      </c>
      <c r="QTW1517" s="229" t="s">
        <v>3882</v>
      </c>
      <c r="QTX1517" s="229">
        <v>12966330</v>
      </c>
      <c r="QTY1517" s="229" t="s">
        <v>3883</v>
      </c>
      <c r="QTZ1517" s="229" t="s">
        <v>310</v>
      </c>
      <c r="QUA1517" s="229" t="s">
        <v>3884</v>
      </c>
      <c r="QUB1517" s="229" t="s">
        <v>430</v>
      </c>
      <c r="QUC1517" s="229" t="s">
        <v>52</v>
      </c>
      <c r="QUD1517" s="229" t="s">
        <v>3885</v>
      </c>
      <c r="QUF1517" s="229" t="s">
        <v>3886</v>
      </c>
      <c r="QUG1517" s="229" t="s">
        <v>386</v>
      </c>
      <c r="QUH1517" s="229" t="s">
        <v>387</v>
      </c>
      <c r="QUI1517" s="229" t="s">
        <v>3887</v>
      </c>
      <c r="QUJ1517" s="229" t="s">
        <v>1552</v>
      </c>
      <c r="QUK1517" s="229" t="s">
        <v>294</v>
      </c>
      <c r="QUL1517" s="229" t="s">
        <v>289</v>
      </c>
      <c r="QUM1517" s="229" t="s">
        <v>35</v>
      </c>
      <c r="QUN1517" s="229" t="s">
        <v>26</v>
      </c>
      <c r="QUO1517" s="229" t="s">
        <v>78</v>
      </c>
      <c r="QUP1517" s="229" t="s">
        <v>3888</v>
      </c>
      <c r="QUQ1517" s="229" t="s">
        <v>233</v>
      </c>
      <c r="QUR1517" s="229" t="s">
        <v>3889</v>
      </c>
      <c r="QUS1517" s="229" t="s">
        <v>219</v>
      </c>
      <c r="QUT1517" s="229" t="s">
        <v>220</v>
      </c>
      <c r="QUU1517" s="229" t="s">
        <v>172</v>
      </c>
      <c r="QUV1517" s="229" t="s">
        <v>310</v>
      </c>
      <c r="QUW1517" s="229" t="s">
        <v>227</v>
      </c>
      <c r="QVA1517" s="229">
        <v>2024</v>
      </c>
      <c r="QVB1517" s="229" t="s">
        <v>57</v>
      </c>
      <c r="QVC1517" s="229" t="s">
        <v>3882</v>
      </c>
      <c r="QVD1517" s="229">
        <v>12966330</v>
      </c>
      <c r="QVE1517" s="229" t="s">
        <v>3883</v>
      </c>
      <c r="QVF1517" s="229" t="s">
        <v>310</v>
      </c>
      <c r="QVG1517" s="229" t="s">
        <v>3884</v>
      </c>
      <c r="QVH1517" s="229" t="s">
        <v>430</v>
      </c>
      <c r="QVI1517" s="229" t="s">
        <v>52</v>
      </c>
      <c r="QVJ1517" s="229" t="s">
        <v>3885</v>
      </c>
      <c r="QVL1517" s="229" t="s">
        <v>3886</v>
      </c>
      <c r="QVM1517" s="229" t="s">
        <v>386</v>
      </c>
      <c r="QVN1517" s="229" t="s">
        <v>387</v>
      </c>
      <c r="QVO1517" s="229" t="s">
        <v>3887</v>
      </c>
      <c r="QVP1517" s="229" t="s">
        <v>1552</v>
      </c>
      <c r="QVQ1517" s="229" t="s">
        <v>294</v>
      </c>
      <c r="QVR1517" s="229" t="s">
        <v>289</v>
      </c>
      <c r="QVS1517" s="229" t="s">
        <v>35</v>
      </c>
      <c r="QVT1517" s="229" t="s">
        <v>26</v>
      </c>
      <c r="QVU1517" s="229" t="s">
        <v>78</v>
      </c>
      <c r="QVV1517" s="229" t="s">
        <v>3888</v>
      </c>
      <c r="QVW1517" s="229" t="s">
        <v>233</v>
      </c>
      <c r="QVX1517" s="229" t="s">
        <v>3889</v>
      </c>
      <c r="QVY1517" s="229" t="s">
        <v>219</v>
      </c>
      <c r="QVZ1517" s="229" t="s">
        <v>220</v>
      </c>
      <c r="QWA1517" s="229" t="s">
        <v>172</v>
      </c>
      <c r="QWB1517" s="229" t="s">
        <v>310</v>
      </c>
      <c r="QWC1517" s="229" t="s">
        <v>227</v>
      </c>
      <c r="QWG1517" s="229">
        <v>2024</v>
      </c>
      <c r="QWH1517" s="229" t="s">
        <v>57</v>
      </c>
      <c r="QWI1517" s="229" t="s">
        <v>3882</v>
      </c>
      <c r="QWJ1517" s="229">
        <v>12966330</v>
      </c>
      <c r="QWK1517" s="229" t="s">
        <v>3883</v>
      </c>
      <c r="QWL1517" s="229" t="s">
        <v>310</v>
      </c>
      <c r="QWM1517" s="229" t="s">
        <v>3884</v>
      </c>
      <c r="QWN1517" s="229" t="s">
        <v>430</v>
      </c>
      <c r="QWO1517" s="229" t="s">
        <v>52</v>
      </c>
      <c r="QWP1517" s="229" t="s">
        <v>3885</v>
      </c>
      <c r="QWR1517" s="229" t="s">
        <v>3886</v>
      </c>
      <c r="QWS1517" s="229" t="s">
        <v>386</v>
      </c>
      <c r="QWT1517" s="229" t="s">
        <v>387</v>
      </c>
      <c r="QWU1517" s="229" t="s">
        <v>3887</v>
      </c>
      <c r="QWV1517" s="229" t="s">
        <v>1552</v>
      </c>
      <c r="QWW1517" s="229" t="s">
        <v>294</v>
      </c>
      <c r="QWX1517" s="229" t="s">
        <v>289</v>
      </c>
      <c r="QWY1517" s="229" t="s">
        <v>35</v>
      </c>
      <c r="QWZ1517" s="229" t="s">
        <v>26</v>
      </c>
      <c r="QXA1517" s="229" t="s">
        <v>78</v>
      </c>
      <c r="QXB1517" s="229" t="s">
        <v>3888</v>
      </c>
      <c r="QXC1517" s="229" t="s">
        <v>233</v>
      </c>
      <c r="QXD1517" s="229" t="s">
        <v>3889</v>
      </c>
      <c r="QXE1517" s="229" t="s">
        <v>219</v>
      </c>
      <c r="QXF1517" s="229" t="s">
        <v>220</v>
      </c>
      <c r="QXG1517" s="229" t="s">
        <v>172</v>
      </c>
      <c r="QXH1517" s="229" t="s">
        <v>310</v>
      </c>
      <c r="QXI1517" s="229" t="s">
        <v>227</v>
      </c>
      <c r="QXM1517" s="229">
        <v>2024</v>
      </c>
      <c r="QXN1517" s="229" t="s">
        <v>57</v>
      </c>
      <c r="QXO1517" s="229" t="s">
        <v>3882</v>
      </c>
      <c r="QXP1517" s="229">
        <v>12966330</v>
      </c>
      <c r="QXQ1517" s="229" t="s">
        <v>3883</v>
      </c>
      <c r="QXR1517" s="229" t="s">
        <v>310</v>
      </c>
      <c r="QXS1517" s="229" t="s">
        <v>3884</v>
      </c>
      <c r="QXT1517" s="229" t="s">
        <v>430</v>
      </c>
      <c r="QXU1517" s="229" t="s">
        <v>52</v>
      </c>
      <c r="QXV1517" s="229" t="s">
        <v>3885</v>
      </c>
      <c r="QXX1517" s="229" t="s">
        <v>3886</v>
      </c>
      <c r="QXY1517" s="229" t="s">
        <v>386</v>
      </c>
      <c r="QXZ1517" s="229" t="s">
        <v>387</v>
      </c>
      <c r="QYA1517" s="229" t="s">
        <v>3887</v>
      </c>
      <c r="QYB1517" s="229" t="s">
        <v>1552</v>
      </c>
      <c r="QYC1517" s="229" t="s">
        <v>294</v>
      </c>
      <c r="QYD1517" s="229" t="s">
        <v>289</v>
      </c>
      <c r="QYE1517" s="229" t="s">
        <v>35</v>
      </c>
      <c r="QYF1517" s="229" t="s">
        <v>26</v>
      </c>
      <c r="QYG1517" s="229" t="s">
        <v>78</v>
      </c>
      <c r="QYH1517" s="229" t="s">
        <v>3888</v>
      </c>
      <c r="QYI1517" s="229" t="s">
        <v>233</v>
      </c>
      <c r="QYJ1517" s="229" t="s">
        <v>3889</v>
      </c>
      <c r="QYK1517" s="229" t="s">
        <v>219</v>
      </c>
      <c r="QYL1517" s="229" t="s">
        <v>220</v>
      </c>
      <c r="QYM1517" s="229" t="s">
        <v>172</v>
      </c>
      <c r="QYN1517" s="229" t="s">
        <v>310</v>
      </c>
      <c r="QYO1517" s="229" t="s">
        <v>227</v>
      </c>
      <c r="QYS1517" s="229">
        <v>2024</v>
      </c>
      <c r="QYT1517" s="229" t="s">
        <v>57</v>
      </c>
      <c r="QYU1517" s="229" t="s">
        <v>3882</v>
      </c>
      <c r="QYV1517" s="229">
        <v>12966330</v>
      </c>
      <c r="QYW1517" s="229" t="s">
        <v>3883</v>
      </c>
      <c r="QYX1517" s="229" t="s">
        <v>310</v>
      </c>
      <c r="QYY1517" s="229" t="s">
        <v>3884</v>
      </c>
      <c r="QYZ1517" s="229" t="s">
        <v>430</v>
      </c>
      <c r="QZA1517" s="229" t="s">
        <v>52</v>
      </c>
      <c r="QZB1517" s="229" t="s">
        <v>3885</v>
      </c>
      <c r="QZD1517" s="229" t="s">
        <v>3886</v>
      </c>
      <c r="QZE1517" s="229" t="s">
        <v>386</v>
      </c>
      <c r="QZF1517" s="229" t="s">
        <v>387</v>
      </c>
      <c r="QZG1517" s="229" t="s">
        <v>3887</v>
      </c>
      <c r="QZH1517" s="229" t="s">
        <v>1552</v>
      </c>
      <c r="QZI1517" s="229" t="s">
        <v>294</v>
      </c>
      <c r="QZJ1517" s="229" t="s">
        <v>289</v>
      </c>
      <c r="QZK1517" s="229" t="s">
        <v>35</v>
      </c>
      <c r="QZL1517" s="229" t="s">
        <v>26</v>
      </c>
      <c r="QZM1517" s="229" t="s">
        <v>78</v>
      </c>
      <c r="QZN1517" s="229" t="s">
        <v>3888</v>
      </c>
      <c r="QZO1517" s="229" t="s">
        <v>233</v>
      </c>
      <c r="QZP1517" s="229" t="s">
        <v>3889</v>
      </c>
      <c r="QZQ1517" s="229" t="s">
        <v>219</v>
      </c>
      <c r="QZR1517" s="229" t="s">
        <v>220</v>
      </c>
      <c r="QZS1517" s="229" t="s">
        <v>172</v>
      </c>
      <c r="QZT1517" s="229" t="s">
        <v>310</v>
      </c>
      <c r="QZU1517" s="229" t="s">
        <v>227</v>
      </c>
      <c r="QZY1517" s="229">
        <v>2024</v>
      </c>
      <c r="QZZ1517" s="229" t="s">
        <v>57</v>
      </c>
      <c r="RAA1517" s="229" t="s">
        <v>3882</v>
      </c>
      <c r="RAB1517" s="229">
        <v>12966330</v>
      </c>
      <c r="RAC1517" s="229" t="s">
        <v>3883</v>
      </c>
      <c r="RAD1517" s="229" t="s">
        <v>310</v>
      </c>
      <c r="RAE1517" s="229" t="s">
        <v>3884</v>
      </c>
      <c r="RAF1517" s="229" t="s">
        <v>430</v>
      </c>
      <c r="RAG1517" s="229" t="s">
        <v>52</v>
      </c>
      <c r="RAH1517" s="229" t="s">
        <v>3885</v>
      </c>
      <c r="RAJ1517" s="229" t="s">
        <v>3886</v>
      </c>
      <c r="RAK1517" s="229" t="s">
        <v>386</v>
      </c>
      <c r="RAL1517" s="229" t="s">
        <v>387</v>
      </c>
      <c r="RAM1517" s="229" t="s">
        <v>3887</v>
      </c>
      <c r="RAN1517" s="229" t="s">
        <v>1552</v>
      </c>
      <c r="RAO1517" s="229" t="s">
        <v>294</v>
      </c>
      <c r="RAP1517" s="229" t="s">
        <v>289</v>
      </c>
      <c r="RAQ1517" s="229" t="s">
        <v>35</v>
      </c>
      <c r="RAR1517" s="229" t="s">
        <v>26</v>
      </c>
      <c r="RAS1517" s="229" t="s">
        <v>78</v>
      </c>
      <c r="RAT1517" s="229" t="s">
        <v>3888</v>
      </c>
      <c r="RAU1517" s="229" t="s">
        <v>233</v>
      </c>
      <c r="RAV1517" s="229" t="s">
        <v>3889</v>
      </c>
      <c r="RAW1517" s="229" t="s">
        <v>219</v>
      </c>
      <c r="RAX1517" s="229" t="s">
        <v>220</v>
      </c>
      <c r="RAY1517" s="229" t="s">
        <v>172</v>
      </c>
      <c r="RAZ1517" s="229" t="s">
        <v>310</v>
      </c>
      <c r="RBA1517" s="229" t="s">
        <v>227</v>
      </c>
      <c r="RBE1517" s="229">
        <v>2024</v>
      </c>
      <c r="RBF1517" s="229" t="s">
        <v>57</v>
      </c>
      <c r="RBG1517" s="229" t="s">
        <v>3882</v>
      </c>
      <c r="RBH1517" s="229">
        <v>12966330</v>
      </c>
      <c r="RBI1517" s="229" t="s">
        <v>3883</v>
      </c>
      <c r="RBJ1517" s="229" t="s">
        <v>310</v>
      </c>
      <c r="RBK1517" s="229" t="s">
        <v>3884</v>
      </c>
      <c r="RBL1517" s="229" t="s">
        <v>430</v>
      </c>
      <c r="RBM1517" s="229" t="s">
        <v>52</v>
      </c>
      <c r="RBN1517" s="229" t="s">
        <v>3885</v>
      </c>
      <c r="RBP1517" s="229" t="s">
        <v>3886</v>
      </c>
      <c r="RBQ1517" s="229" t="s">
        <v>386</v>
      </c>
      <c r="RBR1517" s="229" t="s">
        <v>387</v>
      </c>
      <c r="RBS1517" s="229" t="s">
        <v>3887</v>
      </c>
      <c r="RBT1517" s="229" t="s">
        <v>1552</v>
      </c>
      <c r="RBU1517" s="229" t="s">
        <v>294</v>
      </c>
      <c r="RBV1517" s="229" t="s">
        <v>289</v>
      </c>
      <c r="RBW1517" s="229" t="s">
        <v>35</v>
      </c>
      <c r="RBX1517" s="229" t="s">
        <v>26</v>
      </c>
      <c r="RBY1517" s="229" t="s">
        <v>78</v>
      </c>
      <c r="RBZ1517" s="229" t="s">
        <v>3888</v>
      </c>
      <c r="RCA1517" s="229" t="s">
        <v>233</v>
      </c>
      <c r="RCB1517" s="229" t="s">
        <v>3889</v>
      </c>
      <c r="RCC1517" s="229" t="s">
        <v>219</v>
      </c>
      <c r="RCD1517" s="229" t="s">
        <v>220</v>
      </c>
      <c r="RCE1517" s="229" t="s">
        <v>172</v>
      </c>
      <c r="RCF1517" s="229" t="s">
        <v>310</v>
      </c>
      <c r="RCG1517" s="229" t="s">
        <v>227</v>
      </c>
      <c r="RCK1517" s="229">
        <v>2024</v>
      </c>
      <c r="RCL1517" s="229" t="s">
        <v>57</v>
      </c>
      <c r="RCM1517" s="229" t="s">
        <v>3882</v>
      </c>
      <c r="RCN1517" s="229">
        <v>12966330</v>
      </c>
      <c r="RCO1517" s="229" t="s">
        <v>3883</v>
      </c>
      <c r="RCP1517" s="229" t="s">
        <v>310</v>
      </c>
      <c r="RCQ1517" s="229" t="s">
        <v>3884</v>
      </c>
      <c r="RCR1517" s="229" t="s">
        <v>430</v>
      </c>
      <c r="RCS1517" s="229" t="s">
        <v>52</v>
      </c>
      <c r="RCT1517" s="229" t="s">
        <v>3885</v>
      </c>
      <c r="RCV1517" s="229" t="s">
        <v>3886</v>
      </c>
      <c r="RCW1517" s="229" t="s">
        <v>386</v>
      </c>
      <c r="RCX1517" s="229" t="s">
        <v>387</v>
      </c>
      <c r="RCY1517" s="229" t="s">
        <v>3887</v>
      </c>
      <c r="RCZ1517" s="229" t="s">
        <v>1552</v>
      </c>
      <c r="RDA1517" s="229" t="s">
        <v>294</v>
      </c>
      <c r="RDB1517" s="229" t="s">
        <v>289</v>
      </c>
      <c r="RDC1517" s="229" t="s">
        <v>35</v>
      </c>
      <c r="RDD1517" s="229" t="s">
        <v>26</v>
      </c>
      <c r="RDE1517" s="229" t="s">
        <v>78</v>
      </c>
      <c r="RDF1517" s="229" t="s">
        <v>3888</v>
      </c>
      <c r="RDG1517" s="229" t="s">
        <v>233</v>
      </c>
      <c r="RDH1517" s="229" t="s">
        <v>3889</v>
      </c>
      <c r="RDI1517" s="229" t="s">
        <v>219</v>
      </c>
      <c r="RDJ1517" s="229" t="s">
        <v>220</v>
      </c>
      <c r="RDK1517" s="229" t="s">
        <v>172</v>
      </c>
      <c r="RDL1517" s="229" t="s">
        <v>310</v>
      </c>
      <c r="RDM1517" s="229" t="s">
        <v>227</v>
      </c>
      <c r="RDQ1517" s="229">
        <v>2024</v>
      </c>
      <c r="RDR1517" s="229" t="s">
        <v>57</v>
      </c>
      <c r="RDS1517" s="229" t="s">
        <v>3882</v>
      </c>
      <c r="RDT1517" s="229">
        <v>12966330</v>
      </c>
      <c r="RDU1517" s="229" t="s">
        <v>3883</v>
      </c>
      <c r="RDV1517" s="229" t="s">
        <v>310</v>
      </c>
      <c r="RDW1517" s="229" t="s">
        <v>3884</v>
      </c>
      <c r="RDX1517" s="229" t="s">
        <v>430</v>
      </c>
      <c r="RDY1517" s="229" t="s">
        <v>52</v>
      </c>
      <c r="RDZ1517" s="229" t="s">
        <v>3885</v>
      </c>
      <c r="REB1517" s="229" t="s">
        <v>3886</v>
      </c>
      <c r="REC1517" s="229" t="s">
        <v>386</v>
      </c>
      <c r="RED1517" s="229" t="s">
        <v>387</v>
      </c>
      <c r="REE1517" s="229" t="s">
        <v>3887</v>
      </c>
      <c r="REF1517" s="229" t="s">
        <v>1552</v>
      </c>
      <c r="REG1517" s="229" t="s">
        <v>294</v>
      </c>
      <c r="REH1517" s="229" t="s">
        <v>289</v>
      </c>
      <c r="REI1517" s="229" t="s">
        <v>35</v>
      </c>
      <c r="REJ1517" s="229" t="s">
        <v>26</v>
      </c>
      <c r="REK1517" s="229" t="s">
        <v>78</v>
      </c>
      <c r="REL1517" s="229" t="s">
        <v>3888</v>
      </c>
      <c r="REM1517" s="229" t="s">
        <v>233</v>
      </c>
      <c r="REN1517" s="229" t="s">
        <v>3889</v>
      </c>
      <c r="REO1517" s="229" t="s">
        <v>219</v>
      </c>
      <c r="REP1517" s="229" t="s">
        <v>220</v>
      </c>
      <c r="REQ1517" s="229" t="s">
        <v>172</v>
      </c>
      <c r="RER1517" s="229" t="s">
        <v>310</v>
      </c>
      <c r="RES1517" s="229" t="s">
        <v>227</v>
      </c>
      <c r="REW1517" s="229">
        <v>2024</v>
      </c>
      <c r="REX1517" s="229" t="s">
        <v>57</v>
      </c>
      <c r="REY1517" s="229" t="s">
        <v>3882</v>
      </c>
      <c r="REZ1517" s="229">
        <v>12966330</v>
      </c>
      <c r="RFA1517" s="229" t="s">
        <v>3883</v>
      </c>
      <c r="RFB1517" s="229" t="s">
        <v>310</v>
      </c>
      <c r="RFC1517" s="229" t="s">
        <v>3884</v>
      </c>
      <c r="RFD1517" s="229" t="s">
        <v>430</v>
      </c>
      <c r="RFE1517" s="229" t="s">
        <v>52</v>
      </c>
      <c r="RFF1517" s="229" t="s">
        <v>3885</v>
      </c>
      <c r="RFH1517" s="229" t="s">
        <v>3886</v>
      </c>
      <c r="RFI1517" s="229" t="s">
        <v>386</v>
      </c>
      <c r="RFJ1517" s="229" t="s">
        <v>387</v>
      </c>
      <c r="RFK1517" s="229" t="s">
        <v>3887</v>
      </c>
      <c r="RFL1517" s="229" t="s">
        <v>1552</v>
      </c>
      <c r="RFM1517" s="229" t="s">
        <v>294</v>
      </c>
      <c r="RFN1517" s="229" t="s">
        <v>289</v>
      </c>
      <c r="RFO1517" s="229" t="s">
        <v>35</v>
      </c>
      <c r="RFP1517" s="229" t="s">
        <v>26</v>
      </c>
      <c r="RFQ1517" s="229" t="s">
        <v>78</v>
      </c>
      <c r="RFR1517" s="229" t="s">
        <v>3888</v>
      </c>
      <c r="RFS1517" s="229" t="s">
        <v>233</v>
      </c>
      <c r="RFT1517" s="229" t="s">
        <v>3889</v>
      </c>
      <c r="RFU1517" s="229" t="s">
        <v>219</v>
      </c>
      <c r="RFV1517" s="229" t="s">
        <v>220</v>
      </c>
      <c r="RFW1517" s="229" t="s">
        <v>172</v>
      </c>
      <c r="RFX1517" s="229" t="s">
        <v>310</v>
      </c>
      <c r="RFY1517" s="229" t="s">
        <v>227</v>
      </c>
      <c r="RGC1517" s="229">
        <v>2024</v>
      </c>
      <c r="RGD1517" s="229" t="s">
        <v>57</v>
      </c>
      <c r="RGE1517" s="229" t="s">
        <v>3882</v>
      </c>
      <c r="RGF1517" s="229">
        <v>12966330</v>
      </c>
      <c r="RGG1517" s="229" t="s">
        <v>3883</v>
      </c>
      <c r="RGH1517" s="229" t="s">
        <v>310</v>
      </c>
      <c r="RGI1517" s="229" t="s">
        <v>3884</v>
      </c>
      <c r="RGJ1517" s="229" t="s">
        <v>430</v>
      </c>
      <c r="RGK1517" s="229" t="s">
        <v>52</v>
      </c>
      <c r="RGL1517" s="229" t="s">
        <v>3885</v>
      </c>
      <c r="RGN1517" s="229" t="s">
        <v>3886</v>
      </c>
      <c r="RGO1517" s="229" t="s">
        <v>386</v>
      </c>
      <c r="RGP1517" s="229" t="s">
        <v>387</v>
      </c>
      <c r="RGQ1517" s="229" t="s">
        <v>3887</v>
      </c>
      <c r="RGR1517" s="229" t="s">
        <v>1552</v>
      </c>
      <c r="RGS1517" s="229" t="s">
        <v>294</v>
      </c>
      <c r="RGT1517" s="229" t="s">
        <v>289</v>
      </c>
      <c r="RGU1517" s="229" t="s">
        <v>35</v>
      </c>
      <c r="RGV1517" s="229" t="s">
        <v>26</v>
      </c>
      <c r="RGW1517" s="229" t="s">
        <v>78</v>
      </c>
      <c r="RGX1517" s="229" t="s">
        <v>3888</v>
      </c>
      <c r="RGY1517" s="229" t="s">
        <v>233</v>
      </c>
      <c r="RGZ1517" s="229" t="s">
        <v>3889</v>
      </c>
      <c r="RHA1517" s="229" t="s">
        <v>219</v>
      </c>
      <c r="RHB1517" s="229" t="s">
        <v>220</v>
      </c>
      <c r="RHC1517" s="229" t="s">
        <v>172</v>
      </c>
      <c r="RHD1517" s="229" t="s">
        <v>310</v>
      </c>
      <c r="RHE1517" s="229" t="s">
        <v>227</v>
      </c>
      <c r="RHI1517" s="229">
        <v>2024</v>
      </c>
      <c r="RHJ1517" s="229" t="s">
        <v>57</v>
      </c>
      <c r="RHK1517" s="229" t="s">
        <v>3882</v>
      </c>
      <c r="RHL1517" s="229">
        <v>12966330</v>
      </c>
      <c r="RHM1517" s="229" t="s">
        <v>3883</v>
      </c>
      <c r="RHN1517" s="229" t="s">
        <v>310</v>
      </c>
      <c r="RHO1517" s="229" t="s">
        <v>3884</v>
      </c>
      <c r="RHP1517" s="229" t="s">
        <v>430</v>
      </c>
      <c r="RHQ1517" s="229" t="s">
        <v>52</v>
      </c>
      <c r="RHR1517" s="229" t="s">
        <v>3885</v>
      </c>
      <c r="RHT1517" s="229" t="s">
        <v>3886</v>
      </c>
      <c r="RHU1517" s="229" t="s">
        <v>386</v>
      </c>
      <c r="RHV1517" s="229" t="s">
        <v>387</v>
      </c>
      <c r="RHW1517" s="229" t="s">
        <v>3887</v>
      </c>
      <c r="RHX1517" s="229" t="s">
        <v>1552</v>
      </c>
      <c r="RHY1517" s="229" t="s">
        <v>294</v>
      </c>
      <c r="RHZ1517" s="229" t="s">
        <v>289</v>
      </c>
      <c r="RIA1517" s="229" t="s">
        <v>35</v>
      </c>
      <c r="RIB1517" s="229" t="s">
        <v>26</v>
      </c>
      <c r="RIC1517" s="229" t="s">
        <v>78</v>
      </c>
      <c r="RID1517" s="229" t="s">
        <v>3888</v>
      </c>
      <c r="RIE1517" s="229" t="s">
        <v>233</v>
      </c>
      <c r="RIF1517" s="229" t="s">
        <v>3889</v>
      </c>
      <c r="RIG1517" s="229" t="s">
        <v>219</v>
      </c>
      <c r="RIH1517" s="229" t="s">
        <v>220</v>
      </c>
      <c r="RII1517" s="229" t="s">
        <v>172</v>
      </c>
      <c r="RIJ1517" s="229" t="s">
        <v>310</v>
      </c>
      <c r="RIK1517" s="229" t="s">
        <v>227</v>
      </c>
      <c r="RIO1517" s="229">
        <v>2024</v>
      </c>
      <c r="RIP1517" s="229" t="s">
        <v>57</v>
      </c>
      <c r="RIQ1517" s="229" t="s">
        <v>3882</v>
      </c>
      <c r="RIR1517" s="229">
        <v>12966330</v>
      </c>
      <c r="RIS1517" s="229" t="s">
        <v>3883</v>
      </c>
      <c r="RIT1517" s="229" t="s">
        <v>310</v>
      </c>
      <c r="RIU1517" s="229" t="s">
        <v>3884</v>
      </c>
      <c r="RIV1517" s="229" t="s">
        <v>430</v>
      </c>
      <c r="RIW1517" s="229" t="s">
        <v>52</v>
      </c>
      <c r="RIX1517" s="229" t="s">
        <v>3885</v>
      </c>
      <c r="RIZ1517" s="229" t="s">
        <v>3886</v>
      </c>
      <c r="RJA1517" s="229" t="s">
        <v>386</v>
      </c>
      <c r="RJB1517" s="229" t="s">
        <v>387</v>
      </c>
      <c r="RJC1517" s="229" t="s">
        <v>3887</v>
      </c>
      <c r="RJD1517" s="229" t="s">
        <v>1552</v>
      </c>
      <c r="RJE1517" s="229" t="s">
        <v>294</v>
      </c>
      <c r="RJF1517" s="229" t="s">
        <v>289</v>
      </c>
      <c r="RJG1517" s="229" t="s">
        <v>35</v>
      </c>
      <c r="RJH1517" s="229" t="s">
        <v>26</v>
      </c>
      <c r="RJI1517" s="229" t="s">
        <v>78</v>
      </c>
      <c r="RJJ1517" s="229" t="s">
        <v>3888</v>
      </c>
      <c r="RJK1517" s="229" t="s">
        <v>233</v>
      </c>
      <c r="RJL1517" s="229" t="s">
        <v>3889</v>
      </c>
      <c r="RJM1517" s="229" t="s">
        <v>219</v>
      </c>
      <c r="RJN1517" s="229" t="s">
        <v>220</v>
      </c>
      <c r="RJO1517" s="229" t="s">
        <v>172</v>
      </c>
      <c r="RJP1517" s="229" t="s">
        <v>310</v>
      </c>
      <c r="RJQ1517" s="229" t="s">
        <v>227</v>
      </c>
      <c r="RJU1517" s="229">
        <v>2024</v>
      </c>
      <c r="RJV1517" s="229" t="s">
        <v>57</v>
      </c>
      <c r="RJW1517" s="229" t="s">
        <v>3882</v>
      </c>
      <c r="RJX1517" s="229">
        <v>12966330</v>
      </c>
      <c r="RJY1517" s="229" t="s">
        <v>3883</v>
      </c>
      <c r="RJZ1517" s="229" t="s">
        <v>310</v>
      </c>
      <c r="RKA1517" s="229" t="s">
        <v>3884</v>
      </c>
      <c r="RKB1517" s="229" t="s">
        <v>430</v>
      </c>
      <c r="RKC1517" s="229" t="s">
        <v>52</v>
      </c>
      <c r="RKD1517" s="229" t="s">
        <v>3885</v>
      </c>
      <c r="RKF1517" s="229" t="s">
        <v>3886</v>
      </c>
      <c r="RKG1517" s="229" t="s">
        <v>386</v>
      </c>
      <c r="RKH1517" s="229" t="s">
        <v>387</v>
      </c>
      <c r="RKI1517" s="229" t="s">
        <v>3887</v>
      </c>
      <c r="RKJ1517" s="229" t="s">
        <v>1552</v>
      </c>
      <c r="RKK1517" s="229" t="s">
        <v>294</v>
      </c>
      <c r="RKL1517" s="229" t="s">
        <v>289</v>
      </c>
      <c r="RKM1517" s="229" t="s">
        <v>35</v>
      </c>
      <c r="RKN1517" s="229" t="s">
        <v>26</v>
      </c>
      <c r="RKO1517" s="229" t="s">
        <v>78</v>
      </c>
      <c r="RKP1517" s="229" t="s">
        <v>3888</v>
      </c>
      <c r="RKQ1517" s="229" t="s">
        <v>233</v>
      </c>
      <c r="RKR1517" s="229" t="s">
        <v>3889</v>
      </c>
      <c r="RKS1517" s="229" t="s">
        <v>219</v>
      </c>
      <c r="RKT1517" s="229" t="s">
        <v>220</v>
      </c>
      <c r="RKU1517" s="229" t="s">
        <v>172</v>
      </c>
      <c r="RKV1517" s="229" t="s">
        <v>310</v>
      </c>
      <c r="RKW1517" s="229" t="s">
        <v>227</v>
      </c>
      <c r="RLA1517" s="229">
        <v>2024</v>
      </c>
      <c r="RLB1517" s="229" t="s">
        <v>57</v>
      </c>
      <c r="RLC1517" s="229" t="s">
        <v>3882</v>
      </c>
      <c r="RLD1517" s="229">
        <v>12966330</v>
      </c>
      <c r="RLE1517" s="229" t="s">
        <v>3883</v>
      </c>
      <c r="RLF1517" s="229" t="s">
        <v>310</v>
      </c>
      <c r="RLG1517" s="229" t="s">
        <v>3884</v>
      </c>
      <c r="RLH1517" s="229" t="s">
        <v>430</v>
      </c>
      <c r="RLI1517" s="229" t="s">
        <v>52</v>
      </c>
      <c r="RLJ1517" s="229" t="s">
        <v>3885</v>
      </c>
      <c r="RLL1517" s="229" t="s">
        <v>3886</v>
      </c>
      <c r="RLM1517" s="229" t="s">
        <v>386</v>
      </c>
      <c r="RLN1517" s="229" t="s">
        <v>387</v>
      </c>
      <c r="RLO1517" s="229" t="s">
        <v>3887</v>
      </c>
      <c r="RLP1517" s="229" t="s">
        <v>1552</v>
      </c>
      <c r="RLQ1517" s="229" t="s">
        <v>294</v>
      </c>
      <c r="RLR1517" s="229" t="s">
        <v>289</v>
      </c>
      <c r="RLS1517" s="229" t="s">
        <v>35</v>
      </c>
      <c r="RLT1517" s="229" t="s">
        <v>26</v>
      </c>
      <c r="RLU1517" s="229" t="s">
        <v>78</v>
      </c>
      <c r="RLV1517" s="229" t="s">
        <v>3888</v>
      </c>
      <c r="RLW1517" s="229" t="s">
        <v>233</v>
      </c>
      <c r="RLX1517" s="229" t="s">
        <v>3889</v>
      </c>
      <c r="RLY1517" s="229" t="s">
        <v>219</v>
      </c>
      <c r="RLZ1517" s="229" t="s">
        <v>220</v>
      </c>
      <c r="RMA1517" s="229" t="s">
        <v>172</v>
      </c>
      <c r="RMB1517" s="229" t="s">
        <v>310</v>
      </c>
      <c r="RMC1517" s="229" t="s">
        <v>227</v>
      </c>
      <c r="RMG1517" s="229">
        <v>2024</v>
      </c>
      <c r="RMH1517" s="229" t="s">
        <v>57</v>
      </c>
      <c r="RMI1517" s="229" t="s">
        <v>3882</v>
      </c>
      <c r="RMJ1517" s="229">
        <v>12966330</v>
      </c>
      <c r="RMK1517" s="229" t="s">
        <v>3883</v>
      </c>
      <c r="RML1517" s="229" t="s">
        <v>310</v>
      </c>
      <c r="RMM1517" s="229" t="s">
        <v>3884</v>
      </c>
      <c r="RMN1517" s="229" t="s">
        <v>430</v>
      </c>
      <c r="RMO1517" s="229" t="s">
        <v>52</v>
      </c>
      <c r="RMP1517" s="229" t="s">
        <v>3885</v>
      </c>
      <c r="RMR1517" s="229" t="s">
        <v>3886</v>
      </c>
      <c r="RMS1517" s="229" t="s">
        <v>386</v>
      </c>
      <c r="RMT1517" s="229" t="s">
        <v>387</v>
      </c>
      <c r="RMU1517" s="229" t="s">
        <v>3887</v>
      </c>
      <c r="RMV1517" s="229" t="s">
        <v>1552</v>
      </c>
      <c r="RMW1517" s="229" t="s">
        <v>294</v>
      </c>
      <c r="RMX1517" s="229" t="s">
        <v>289</v>
      </c>
      <c r="RMY1517" s="229" t="s">
        <v>35</v>
      </c>
      <c r="RMZ1517" s="229" t="s">
        <v>26</v>
      </c>
      <c r="RNA1517" s="229" t="s">
        <v>78</v>
      </c>
      <c r="RNB1517" s="229" t="s">
        <v>3888</v>
      </c>
      <c r="RNC1517" s="229" t="s">
        <v>233</v>
      </c>
      <c r="RND1517" s="229" t="s">
        <v>3889</v>
      </c>
      <c r="RNE1517" s="229" t="s">
        <v>219</v>
      </c>
      <c r="RNF1517" s="229" t="s">
        <v>220</v>
      </c>
      <c r="RNG1517" s="229" t="s">
        <v>172</v>
      </c>
      <c r="RNH1517" s="229" t="s">
        <v>310</v>
      </c>
      <c r="RNI1517" s="229" t="s">
        <v>227</v>
      </c>
      <c r="RNM1517" s="229">
        <v>2024</v>
      </c>
      <c r="RNN1517" s="229" t="s">
        <v>57</v>
      </c>
      <c r="RNO1517" s="229" t="s">
        <v>3882</v>
      </c>
      <c r="RNP1517" s="229">
        <v>12966330</v>
      </c>
      <c r="RNQ1517" s="229" t="s">
        <v>3883</v>
      </c>
      <c r="RNR1517" s="229" t="s">
        <v>310</v>
      </c>
      <c r="RNS1517" s="229" t="s">
        <v>3884</v>
      </c>
      <c r="RNT1517" s="229" t="s">
        <v>430</v>
      </c>
      <c r="RNU1517" s="229" t="s">
        <v>52</v>
      </c>
      <c r="RNV1517" s="229" t="s">
        <v>3885</v>
      </c>
      <c r="RNX1517" s="229" t="s">
        <v>3886</v>
      </c>
      <c r="RNY1517" s="229" t="s">
        <v>386</v>
      </c>
      <c r="RNZ1517" s="229" t="s">
        <v>387</v>
      </c>
      <c r="ROA1517" s="229" t="s">
        <v>3887</v>
      </c>
      <c r="ROB1517" s="229" t="s">
        <v>1552</v>
      </c>
      <c r="ROC1517" s="229" t="s">
        <v>294</v>
      </c>
      <c r="ROD1517" s="229" t="s">
        <v>289</v>
      </c>
      <c r="ROE1517" s="229" t="s">
        <v>35</v>
      </c>
      <c r="ROF1517" s="229" t="s">
        <v>26</v>
      </c>
      <c r="ROG1517" s="229" t="s">
        <v>78</v>
      </c>
      <c r="ROH1517" s="229" t="s">
        <v>3888</v>
      </c>
      <c r="ROI1517" s="229" t="s">
        <v>233</v>
      </c>
      <c r="ROJ1517" s="229" t="s">
        <v>3889</v>
      </c>
      <c r="ROK1517" s="229" t="s">
        <v>219</v>
      </c>
      <c r="ROL1517" s="229" t="s">
        <v>220</v>
      </c>
      <c r="ROM1517" s="229" t="s">
        <v>172</v>
      </c>
      <c r="RON1517" s="229" t="s">
        <v>310</v>
      </c>
      <c r="ROO1517" s="229" t="s">
        <v>227</v>
      </c>
      <c r="ROS1517" s="229">
        <v>2024</v>
      </c>
      <c r="ROT1517" s="229" t="s">
        <v>57</v>
      </c>
      <c r="ROU1517" s="229" t="s">
        <v>3882</v>
      </c>
      <c r="ROV1517" s="229">
        <v>12966330</v>
      </c>
      <c r="ROW1517" s="229" t="s">
        <v>3883</v>
      </c>
      <c r="ROX1517" s="229" t="s">
        <v>310</v>
      </c>
      <c r="ROY1517" s="229" t="s">
        <v>3884</v>
      </c>
      <c r="ROZ1517" s="229" t="s">
        <v>430</v>
      </c>
      <c r="RPA1517" s="229" t="s">
        <v>52</v>
      </c>
      <c r="RPB1517" s="229" t="s">
        <v>3885</v>
      </c>
      <c r="RPD1517" s="229" t="s">
        <v>3886</v>
      </c>
      <c r="RPE1517" s="229" t="s">
        <v>386</v>
      </c>
      <c r="RPF1517" s="229" t="s">
        <v>387</v>
      </c>
      <c r="RPG1517" s="229" t="s">
        <v>3887</v>
      </c>
      <c r="RPH1517" s="229" t="s">
        <v>1552</v>
      </c>
      <c r="RPI1517" s="229" t="s">
        <v>294</v>
      </c>
      <c r="RPJ1517" s="229" t="s">
        <v>289</v>
      </c>
      <c r="RPK1517" s="229" t="s">
        <v>35</v>
      </c>
      <c r="RPL1517" s="229" t="s">
        <v>26</v>
      </c>
      <c r="RPM1517" s="229" t="s">
        <v>78</v>
      </c>
      <c r="RPN1517" s="229" t="s">
        <v>3888</v>
      </c>
      <c r="RPO1517" s="229" t="s">
        <v>233</v>
      </c>
      <c r="RPP1517" s="229" t="s">
        <v>3889</v>
      </c>
      <c r="RPQ1517" s="229" t="s">
        <v>219</v>
      </c>
      <c r="RPR1517" s="229" t="s">
        <v>220</v>
      </c>
      <c r="RPS1517" s="229" t="s">
        <v>172</v>
      </c>
      <c r="RPT1517" s="229" t="s">
        <v>310</v>
      </c>
      <c r="RPU1517" s="229" t="s">
        <v>227</v>
      </c>
      <c r="RPY1517" s="229">
        <v>2024</v>
      </c>
      <c r="RPZ1517" s="229" t="s">
        <v>57</v>
      </c>
      <c r="RQA1517" s="229" t="s">
        <v>3882</v>
      </c>
      <c r="RQB1517" s="229">
        <v>12966330</v>
      </c>
      <c r="RQC1517" s="229" t="s">
        <v>3883</v>
      </c>
      <c r="RQD1517" s="229" t="s">
        <v>310</v>
      </c>
      <c r="RQE1517" s="229" t="s">
        <v>3884</v>
      </c>
      <c r="RQF1517" s="229" t="s">
        <v>430</v>
      </c>
      <c r="RQG1517" s="229" t="s">
        <v>52</v>
      </c>
      <c r="RQH1517" s="229" t="s">
        <v>3885</v>
      </c>
      <c r="RQJ1517" s="229" t="s">
        <v>3886</v>
      </c>
      <c r="RQK1517" s="229" t="s">
        <v>386</v>
      </c>
      <c r="RQL1517" s="229" t="s">
        <v>387</v>
      </c>
      <c r="RQM1517" s="229" t="s">
        <v>3887</v>
      </c>
      <c r="RQN1517" s="229" t="s">
        <v>1552</v>
      </c>
      <c r="RQO1517" s="229" t="s">
        <v>294</v>
      </c>
      <c r="RQP1517" s="229" t="s">
        <v>289</v>
      </c>
      <c r="RQQ1517" s="229" t="s">
        <v>35</v>
      </c>
      <c r="RQR1517" s="229" t="s">
        <v>26</v>
      </c>
      <c r="RQS1517" s="229" t="s">
        <v>78</v>
      </c>
      <c r="RQT1517" s="229" t="s">
        <v>3888</v>
      </c>
      <c r="RQU1517" s="229" t="s">
        <v>233</v>
      </c>
      <c r="RQV1517" s="229" t="s">
        <v>3889</v>
      </c>
      <c r="RQW1517" s="229" t="s">
        <v>219</v>
      </c>
      <c r="RQX1517" s="229" t="s">
        <v>220</v>
      </c>
      <c r="RQY1517" s="229" t="s">
        <v>172</v>
      </c>
      <c r="RQZ1517" s="229" t="s">
        <v>310</v>
      </c>
      <c r="RRA1517" s="229" t="s">
        <v>227</v>
      </c>
      <c r="RRE1517" s="229">
        <v>2024</v>
      </c>
      <c r="RRF1517" s="229" t="s">
        <v>57</v>
      </c>
      <c r="RRG1517" s="229" t="s">
        <v>3882</v>
      </c>
      <c r="RRH1517" s="229">
        <v>12966330</v>
      </c>
      <c r="RRI1517" s="229" t="s">
        <v>3883</v>
      </c>
      <c r="RRJ1517" s="229" t="s">
        <v>310</v>
      </c>
      <c r="RRK1517" s="229" t="s">
        <v>3884</v>
      </c>
      <c r="RRL1517" s="229" t="s">
        <v>430</v>
      </c>
      <c r="RRM1517" s="229" t="s">
        <v>52</v>
      </c>
      <c r="RRN1517" s="229" t="s">
        <v>3885</v>
      </c>
      <c r="RRP1517" s="229" t="s">
        <v>3886</v>
      </c>
      <c r="RRQ1517" s="229" t="s">
        <v>386</v>
      </c>
      <c r="RRR1517" s="229" t="s">
        <v>387</v>
      </c>
      <c r="RRS1517" s="229" t="s">
        <v>3887</v>
      </c>
      <c r="RRT1517" s="229" t="s">
        <v>1552</v>
      </c>
      <c r="RRU1517" s="229" t="s">
        <v>294</v>
      </c>
      <c r="RRV1517" s="229" t="s">
        <v>289</v>
      </c>
      <c r="RRW1517" s="229" t="s">
        <v>35</v>
      </c>
      <c r="RRX1517" s="229" t="s">
        <v>26</v>
      </c>
      <c r="RRY1517" s="229" t="s">
        <v>78</v>
      </c>
      <c r="RRZ1517" s="229" t="s">
        <v>3888</v>
      </c>
      <c r="RSA1517" s="229" t="s">
        <v>233</v>
      </c>
      <c r="RSB1517" s="229" t="s">
        <v>3889</v>
      </c>
      <c r="RSC1517" s="229" t="s">
        <v>219</v>
      </c>
      <c r="RSD1517" s="229" t="s">
        <v>220</v>
      </c>
      <c r="RSE1517" s="229" t="s">
        <v>172</v>
      </c>
      <c r="RSF1517" s="229" t="s">
        <v>310</v>
      </c>
      <c r="RSG1517" s="229" t="s">
        <v>227</v>
      </c>
      <c r="RSK1517" s="229">
        <v>2024</v>
      </c>
      <c r="RSL1517" s="229" t="s">
        <v>57</v>
      </c>
      <c r="RSM1517" s="229" t="s">
        <v>3882</v>
      </c>
      <c r="RSN1517" s="229">
        <v>12966330</v>
      </c>
      <c r="RSO1517" s="229" t="s">
        <v>3883</v>
      </c>
      <c r="RSP1517" s="229" t="s">
        <v>310</v>
      </c>
      <c r="RSQ1517" s="229" t="s">
        <v>3884</v>
      </c>
      <c r="RSR1517" s="229" t="s">
        <v>430</v>
      </c>
      <c r="RSS1517" s="229" t="s">
        <v>52</v>
      </c>
      <c r="RST1517" s="229" t="s">
        <v>3885</v>
      </c>
      <c r="RSV1517" s="229" t="s">
        <v>3886</v>
      </c>
      <c r="RSW1517" s="229" t="s">
        <v>386</v>
      </c>
      <c r="RSX1517" s="229" t="s">
        <v>387</v>
      </c>
      <c r="RSY1517" s="229" t="s">
        <v>3887</v>
      </c>
      <c r="RSZ1517" s="229" t="s">
        <v>1552</v>
      </c>
      <c r="RTA1517" s="229" t="s">
        <v>294</v>
      </c>
      <c r="RTB1517" s="229" t="s">
        <v>289</v>
      </c>
      <c r="RTC1517" s="229" t="s">
        <v>35</v>
      </c>
      <c r="RTD1517" s="229" t="s">
        <v>26</v>
      </c>
      <c r="RTE1517" s="229" t="s">
        <v>78</v>
      </c>
      <c r="RTF1517" s="229" t="s">
        <v>3888</v>
      </c>
      <c r="RTG1517" s="229" t="s">
        <v>233</v>
      </c>
      <c r="RTH1517" s="229" t="s">
        <v>3889</v>
      </c>
      <c r="RTI1517" s="229" t="s">
        <v>219</v>
      </c>
      <c r="RTJ1517" s="229" t="s">
        <v>220</v>
      </c>
      <c r="RTK1517" s="229" t="s">
        <v>172</v>
      </c>
      <c r="RTL1517" s="229" t="s">
        <v>310</v>
      </c>
      <c r="RTM1517" s="229" t="s">
        <v>227</v>
      </c>
      <c r="RTQ1517" s="229">
        <v>2024</v>
      </c>
      <c r="RTR1517" s="229" t="s">
        <v>57</v>
      </c>
      <c r="RTS1517" s="229" t="s">
        <v>3882</v>
      </c>
      <c r="RTT1517" s="229">
        <v>12966330</v>
      </c>
      <c r="RTU1517" s="229" t="s">
        <v>3883</v>
      </c>
      <c r="RTV1517" s="229" t="s">
        <v>310</v>
      </c>
      <c r="RTW1517" s="229" t="s">
        <v>3884</v>
      </c>
      <c r="RTX1517" s="229" t="s">
        <v>430</v>
      </c>
      <c r="RTY1517" s="229" t="s">
        <v>52</v>
      </c>
      <c r="RTZ1517" s="229" t="s">
        <v>3885</v>
      </c>
      <c r="RUB1517" s="229" t="s">
        <v>3886</v>
      </c>
      <c r="RUC1517" s="229" t="s">
        <v>386</v>
      </c>
      <c r="RUD1517" s="229" t="s">
        <v>387</v>
      </c>
      <c r="RUE1517" s="229" t="s">
        <v>3887</v>
      </c>
      <c r="RUF1517" s="229" t="s">
        <v>1552</v>
      </c>
      <c r="RUG1517" s="229" t="s">
        <v>294</v>
      </c>
      <c r="RUH1517" s="229" t="s">
        <v>289</v>
      </c>
      <c r="RUI1517" s="229" t="s">
        <v>35</v>
      </c>
      <c r="RUJ1517" s="229" t="s">
        <v>26</v>
      </c>
      <c r="RUK1517" s="229" t="s">
        <v>78</v>
      </c>
      <c r="RUL1517" s="229" t="s">
        <v>3888</v>
      </c>
      <c r="RUM1517" s="229" t="s">
        <v>233</v>
      </c>
      <c r="RUN1517" s="229" t="s">
        <v>3889</v>
      </c>
      <c r="RUO1517" s="229" t="s">
        <v>219</v>
      </c>
      <c r="RUP1517" s="229" t="s">
        <v>220</v>
      </c>
      <c r="RUQ1517" s="229" t="s">
        <v>172</v>
      </c>
      <c r="RUR1517" s="229" t="s">
        <v>310</v>
      </c>
      <c r="RUS1517" s="229" t="s">
        <v>227</v>
      </c>
      <c r="RUW1517" s="229">
        <v>2024</v>
      </c>
      <c r="RUX1517" s="229" t="s">
        <v>57</v>
      </c>
      <c r="RUY1517" s="229" t="s">
        <v>3882</v>
      </c>
      <c r="RUZ1517" s="229">
        <v>12966330</v>
      </c>
      <c r="RVA1517" s="229" t="s">
        <v>3883</v>
      </c>
      <c r="RVB1517" s="229" t="s">
        <v>310</v>
      </c>
      <c r="RVC1517" s="229" t="s">
        <v>3884</v>
      </c>
      <c r="RVD1517" s="229" t="s">
        <v>430</v>
      </c>
      <c r="RVE1517" s="229" t="s">
        <v>52</v>
      </c>
      <c r="RVF1517" s="229" t="s">
        <v>3885</v>
      </c>
      <c r="RVH1517" s="229" t="s">
        <v>3886</v>
      </c>
      <c r="RVI1517" s="229" t="s">
        <v>386</v>
      </c>
      <c r="RVJ1517" s="229" t="s">
        <v>387</v>
      </c>
      <c r="RVK1517" s="229" t="s">
        <v>3887</v>
      </c>
      <c r="RVL1517" s="229" t="s">
        <v>1552</v>
      </c>
      <c r="RVM1517" s="229" t="s">
        <v>294</v>
      </c>
      <c r="RVN1517" s="229" t="s">
        <v>289</v>
      </c>
      <c r="RVO1517" s="229" t="s">
        <v>35</v>
      </c>
      <c r="RVP1517" s="229" t="s">
        <v>26</v>
      </c>
      <c r="RVQ1517" s="229" t="s">
        <v>78</v>
      </c>
      <c r="RVR1517" s="229" t="s">
        <v>3888</v>
      </c>
      <c r="RVS1517" s="229" t="s">
        <v>233</v>
      </c>
      <c r="RVT1517" s="229" t="s">
        <v>3889</v>
      </c>
      <c r="RVU1517" s="229" t="s">
        <v>219</v>
      </c>
      <c r="RVV1517" s="229" t="s">
        <v>220</v>
      </c>
      <c r="RVW1517" s="229" t="s">
        <v>172</v>
      </c>
      <c r="RVX1517" s="229" t="s">
        <v>310</v>
      </c>
      <c r="RVY1517" s="229" t="s">
        <v>227</v>
      </c>
      <c r="RWC1517" s="229">
        <v>2024</v>
      </c>
      <c r="RWD1517" s="229" t="s">
        <v>57</v>
      </c>
      <c r="RWE1517" s="229" t="s">
        <v>3882</v>
      </c>
      <c r="RWF1517" s="229">
        <v>12966330</v>
      </c>
      <c r="RWG1517" s="229" t="s">
        <v>3883</v>
      </c>
      <c r="RWH1517" s="229" t="s">
        <v>310</v>
      </c>
      <c r="RWI1517" s="229" t="s">
        <v>3884</v>
      </c>
      <c r="RWJ1517" s="229" t="s">
        <v>430</v>
      </c>
      <c r="RWK1517" s="229" t="s">
        <v>52</v>
      </c>
      <c r="RWL1517" s="229" t="s">
        <v>3885</v>
      </c>
      <c r="RWN1517" s="229" t="s">
        <v>3886</v>
      </c>
      <c r="RWO1517" s="229" t="s">
        <v>386</v>
      </c>
      <c r="RWP1517" s="229" t="s">
        <v>387</v>
      </c>
      <c r="RWQ1517" s="229" t="s">
        <v>3887</v>
      </c>
      <c r="RWR1517" s="229" t="s">
        <v>1552</v>
      </c>
      <c r="RWS1517" s="229" t="s">
        <v>294</v>
      </c>
      <c r="RWT1517" s="229" t="s">
        <v>289</v>
      </c>
      <c r="RWU1517" s="229" t="s">
        <v>35</v>
      </c>
      <c r="RWV1517" s="229" t="s">
        <v>26</v>
      </c>
      <c r="RWW1517" s="229" t="s">
        <v>78</v>
      </c>
      <c r="RWX1517" s="229" t="s">
        <v>3888</v>
      </c>
      <c r="RWY1517" s="229" t="s">
        <v>233</v>
      </c>
      <c r="RWZ1517" s="229" t="s">
        <v>3889</v>
      </c>
      <c r="RXA1517" s="229" t="s">
        <v>219</v>
      </c>
      <c r="RXB1517" s="229" t="s">
        <v>220</v>
      </c>
      <c r="RXC1517" s="229" t="s">
        <v>172</v>
      </c>
      <c r="RXD1517" s="229" t="s">
        <v>310</v>
      </c>
      <c r="RXE1517" s="229" t="s">
        <v>227</v>
      </c>
      <c r="RXI1517" s="229">
        <v>2024</v>
      </c>
      <c r="RXJ1517" s="229" t="s">
        <v>57</v>
      </c>
      <c r="RXK1517" s="229" t="s">
        <v>3882</v>
      </c>
      <c r="RXL1517" s="229">
        <v>12966330</v>
      </c>
      <c r="RXM1517" s="229" t="s">
        <v>3883</v>
      </c>
      <c r="RXN1517" s="229" t="s">
        <v>310</v>
      </c>
      <c r="RXO1517" s="229" t="s">
        <v>3884</v>
      </c>
      <c r="RXP1517" s="229" t="s">
        <v>430</v>
      </c>
      <c r="RXQ1517" s="229" t="s">
        <v>52</v>
      </c>
      <c r="RXR1517" s="229" t="s">
        <v>3885</v>
      </c>
      <c r="RXT1517" s="229" t="s">
        <v>3886</v>
      </c>
      <c r="RXU1517" s="229" t="s">
        <v>386</v>
      </c>
      <c r="RXV1517" s="229" t="s">
        <v>387</v>
      </c>
      <c r="RXW1517" s="229" t="s">
        <v>3887</v>
      </c>
      <c r="RXX1517" s="229" t="s">
        <v>1552</v>
      </c>
      <c r="RXY1517" s="229" t="s">
        <v>294</v>
      </c>
      <c r="RXZ1517" s="229" t="s">
        <v>289</v>
      </c>
      <c r="RYA1517" s="229" t="s">
        <v>35</v>
      </c>
      <c r="RYB1517" s="229" t="s">
        <v>26</v>
      </c>
      <c r="RYC1517" s="229" t="s">
        <v>78</v>
      </c>
      <c r="RYD1517" s="229" t="s">
        <v>3888</v>
      </c>
      <c r="RYE1517" s="229" t="s">
        <v>233</v>
      </c>
      <c r="RYF1517" s="229" t="s">
        <v>3889</v>
      </c>
      <c r="RYG1517" s="229" t="s">
        <v>219</v>
      </c>
      <c r="RYH1517" s="229" t="s">
        <v>220</v>
      </c>
      <c r="RYI1517" s="229" t="s">
        <v>172</v>
      </c>
      <c r="RYJ1517" s="229" t="s">
        <v>310</v>
      </c>
      <c r="RYK1517" s="229" t="s">
        <v>227</v>
      </c>
      <c r="RYO1517" s="229">
        <v>2024</v>
      </c>
      <c r="RYP1517" s="229" t="s">
        <v>57</v>
      </c>
      <c r="RYQ1517" s="229" t="s">
        <v>3882</v>
      </c>
      <c r="RYR1517" s="229">
        <v>12966330</v>
      </c>
      <c r="RYS1517" s="229" t="s">
        <v>3883</v>
      </c>
      <c r="RYT1517" s="229" t="s">
        <v>310</v>
      </c>
      <c r="RYU1517" s="229" t="s">
        <v>3884</v>
      </c>
      <c r="RYV1517" s="229" t="s">
        <v>430</v>
      </c>
      <c r="RYW1517" s="229" t="s">
        <v>52</v>
      </c>
      <c r="RYX1517" s="229" t="s">
        <v>3885</v>
      </c>
      <c r="RYZ1517" s="229" t="s">
        <v>3886</v>
      </c>
      <c r="RZA1517" s="229" t="s">
        <v>386</v>
      </c>
      <c r="RZB1517" s="229" t="s">
        <v>387</v>
      </c>
      <c r="RZC1517" s="229" t="s">
        <v>3887</v>
      </c>
      <c r="RZD1517" s="229" t="s">
        <v>1552</v>
      </c>
      <c r="RZE1517" s="229" t="s">
        <v>294</v>
      </c>
      <c r="RZF1517" s="229" t="s">
        <v>289</v>
      </c>
      <c r="RZG1517" s="229" t="s">
        <v>35</v>
      </c>
      <c r="RZH1517" s="229" t="s">
        <v>26</v>
      </c>
      <c r="RZI1517" s="229" t="s">
        <v>78</v>
      </c>
      <c r="RZJ1517" s="229" t="s">
        <v>3888</v>
      </c>
      <c r="RZK1517" s="229" t="s">
        <v>233</v>
      </c>
      <c r="RZL1517" s="229" t="s">
        <v>3889</v>
      </c>
      <c r="RZM1517" s="229" t="s">
        <v>219</v>
      </c>
      <c r="RZN1517" s="229" t="s">
        <v>220</v>
      </c>
      <c r="RZO1517" s="229" t="s">
        <v>172</v>
      </c>
      <c r="RZP1517" s="229" t="s">
        <v>310</v>
      </c>
      <c r="RZQ1517" s="229" t="s">
        <v>227</v>
      </c>
      <c r="RZU1517" s="229">
        <v>2024</v>
      </c>
      <c r="RZV1517" s="229" t="s">
        <v>57</v>
      </c>
      <c r="RZW1517" s="229" t="s">
        <v>3882</v>
      </c>
      <c r="RZX1517" s="229">
        <v>12966330</v>
      </c>
      <c r="RZY1517" s="229" t="s">
        <v>3883</v>
      </c>
      <c r="RZZ1517" s="229" t="s">
        <v>310</v>
      </c>
      <c r="SAA1517" s="229" t="s">
        <v>3884</v>
      </c>
      <c r="SAB1517" s="229" t="s">
        <v>430</v>
      </c>
      <c r="SAC1517" s="229" t="s">
        <v>52</v>
      </c>
      <c r="SAD1517" s="229" t="s">
        <v>3885</v>
      </c>
      <c r="SAF1517" s="229" t="s">
        <v>3886</v>
      </c>
      <c r="SAG1517" s="229" t="s">
        <v>386</v>
      </c>
      <c r="SAH1517" s="229" t="s">
        <v>387</v>
      </c>
      <c r="SAI1517" s="229" t="s">
        <v>3887</v>
      </c>
      <c r="SAJ1517" s="229" t="s">
        <v>1552</v>
      </c>
      <c r="SAK1517" s="229" t="s">
        <v>294</v>
      </c>
      <c r="SAL1517" s="229" t="s">
        <v>289</v>
      </c>
      <c r="SAM1517" s="229" t="s">
        <v>35</v>
      </c>
      <c r="SAN1517" s="229" t="s">
        <v>26</v>
      </c>
      <c r="SAO1517" s="229" t="s">
        <v>78</v>
      </c>
      <c r="SAP1517" s="229" t="s">
        <v>3888</v>
      </c>
      <c r="SAQ1517" s="229" t="s">
        <v>233</v>
      </c>
      <c r="SAR1517" s="229" t="s">
        <v>3889</v>
      </c>
      <c r="SAS1517" s="229" t="s">
        <v>219</v>
      </c>
      <c r="SAT1517" s="229" t="s">
        <v>220</v>
      </c>
      <c r="SAU1517" s="229" t="s">
        <v>172</v>
      </c>
      <c r="SAV1517" s="229" t="s">
        <v>310</v>
      </c>
      <c r="SAW1517" s="229" t="s">
        <v>227</v>
      </c>
      <c r="SBA1517" s="229">
        <v>2024</v>
      </c>
      <c r="SBB1517" s="229" t="s">
        <v>57</v>
      </c>
      <c r="SBC1517" s="229" t="s">
        <v>3882</v>
      </c>
      <c r="SBD1517" s="229">
        <v>12966330</v>
      </c>
      <c r="SBE1517" s="229" t="s">
        <v>3883</v>
      </c>
      <c r="SBF1517" s="229" t="s">
        <v>310</v>
      </c>
      <c r="SBG1517" s="229" t="s">
        <v>3884</v>
      </c>
      <c r="SBH1517" s="229" t="s">
        <v>430</v>
      </c>
      <c r="SBI1517" s="229" t="s">
        <v>52</v>
      </c>
      <c r="SBJ1517" s="229" t="s">
        <v>3885</v>
      </c>
      <c r="SBL1517" s="229" t="s">
        <v>3886</v>
      </c>
      <c r="SBM1517" s="229" t="s">
        <v>386</v>
      </c>
      <c r="SBN1517" s="229" t="s">
        <v>387</v>
      </c>
      <c r="SBO1517" s="229" t="s">
        <v>3887</v>
      </c>
      <c r="SBP1517" s="229" t="s">
        <v>1552</v>
      </c>
      <c r="SBQ1517" s="229" t="s">
        <v>294</v>
      </c>
      <c r="SBR1517" s="229" t="s">
        <v>289</v>
      </c>
      <c r="SBS1517" s="229" t="s">
        <v>35</v>
      </c>
      <c r="SBT1517" s="229" t="s">
        <v>26</v>
      </c>
      <c r="SBU1517" s="229" t="s">
        <v>78</v>
      </c>
      <c r="SBV1517" s="229" t="s">
        <v>3888</v>
      </c>
      <c r="SBW1517" s="229" t="s">
        <v>233</v>
      </c>
      <c r="SBX1517" s="229" t="s">
        <v>3889</v>
      </c>
      <c r="SBY1517" s="229" t="s">
        <v>219</v>
      </c>
      <c r="SBZ1517" s="229" t="s">
        <v>220</v>
      </c>
      <c r="SCA1517" s="229" t="s">
        <v>172</v>
      </c>
      <c r="SCB1517" s="229" t="s">
        <v>310</v>
      </c>
      <c r="SCC1517" s="229" t="s">
        <v>227</v>
      </c>
      <c r="SCG1517" s="229">
        <v>2024</v>
      </c>
      <c r="SCH1517" s="229" t="s">
        <v>57</v>
      </c>
      <c r="SCI1517" s="229" t="s">
        <v>3882</v>
      </c>
      <c r="SCJ1517" s="229">
        <v>12966330</v>
      </c>
      <c r="SCK1517" s="229" t="s">
        <v>3883</v>
      </c>
      <c r="SCL1517" s="229" t="s">
        <v>310</v>
      </c>
      <c r="SCM1517" s="229" t="s">
        <v>3884</v>
      </c>
      <c r="SCN1517" s="229" t="s">
        <v>430</v>
      </c>
      <c r="SCO1517" s="229" t="s">
        <v>52</v>
      </c>
      <c r="SCP1517" s="229" t="s">
        <v>3885</v>
      </c>
      <c r="SCR1517" s="229" t="s">
        <v>3886</v>
      </c>
      <c r="SCS1517" s="229" t="s">
        <v>386</v>
      </c>
      <c r="SCT1517" s="229" t="s">
        <v>387</v>
      </c>
      <c r="SCU1517" s="229" t="s">
        <v>3887</v>
      </c>
      <c r="SCV1517" s="229" t="s">
        <v>1552</v>
      </c>
      <c r="SCW1517" s="229" t="s">
        <v>294</v>
      </c>
      <c r="SCX1517" s="229" t="s">
        <v>289</v>
      </c>
      <c r="SCY1517" s="229" t="s">
        <v>35</v>
      </c>
      <c r="SCZ1517" s="229" t="s">
        <v>26</v>
      </c>
      <c r="SDA1517" s="229" t="s">
        <v>78</v>
      </c>
      <c r="SDB1517" s="229" t="s">
        <v>3888</v>
      </c>
      <c r="SDC1517" s="229" t="s">
        <v>233</v>
      </c>
      <c r="SDD1517" s="229" t="s">
        <v>3889</v>
      </c>
      <c r="SDE1517" s="229" t="s">
        <v>219</v>
      </c>
      <c r="SDF1517" s="229" t="s">
        <v>220</v>
      </c>
      <c r="SDG1517" s="229" t="s">
        <v>172</v>
      </c>
      <c r="SDH1517" s="229" t="s">
        <v>310</v>
      </c>
      <c r="SDI1517" s="229" t="s">
        <v>227</v>
      </c>
      <c r="SDM1517" s="229">
        <v>2024</v>
      </c>
      <c r="SDN1517" s="229" t="s">
        <v>57</v>
      </c>
      <c r="SDO1517" s="229" t="s">
        <v>3882</v>
      </c>
      <c r="SDP1517" s="229">
        <v>12966330</v>
      </c>
      <c r="SDQ1517" s="229" t="s">
        <v>3883</v>
      </c>
      <c r="SDR1517" s="229" t="s">
        <v>310</v>
      </c>
      <c r="SDS1517" s="229" t="s">
        <v>3884</v>
      </c>
      <c r="SDT1517" s="229" t="s">
        <v>430</v>
      </c>
      <c r="SDU1517" s="229" t="s">
        <v>52</v>
      </c>
      <c r="SDV1517" s="229" t="s">
        <v>3885</v>
      </c>
      <c r="SDX1517" s="229" t="s">
        <v>3886</v>
      </c>
      <c r="SDY1517" s="229" t="s">
        <v>386</v>
      </c>
      <c r="SDZ1517" s="229" t="s">
        <v>387</v>
      </c>
      <c r="SEA1517" s="229" t="s">
        <v>3887</v>
      </c>
      <c r="SEB1517" s="229" t="s">
        <v>1552</v>
      </c>
      <c r="SEC1517" s="229" t="s">
        <v>294</v>
      </c>
      <c r="SED1517" s="229" t="s">
        <v>289</v>
      </c>
      <c r="SEE1517" s="229" t="s">
        <v>35</v>
      </c>
      <c r="SEF1517" s="229" t="s">
        <v>26</v>
      </c>
      <c r="SEG1517" s="229" t="s">
        <v>78</v>
      </c>
      <c r="SEH1517" s="229" t="s">
        <v>3888</v>
      </c>
      <c r="SEI1517" s="229" t="s">
        <v>233</v>
      </c>
      <c r="SEJ1517" s="229" t="s">
        <v>3889</v>
      </c>
      <c r="SEK1517" s="229" t="s">
        <v>219</v>
      </c>
      <c r="SEL1517" s="229" t="s">
        <v>220</v>
      </c>
      <c r="SEM1517" s="229" t="s">
        <v>172</v>
      </c>
      <c r="SEN1517" s="229" t="s">
        <v>310</v>
      </c>
      <c r="SEO1517" s="229" t="s">
        <v>227</v>
      </c>
      <c r="SES1517" s="229">
        <v>2024</v>
      </c>
      <c r="SET1517" s="229" t="s">
        <v>57</v>
      </c>
      <c r="SEU1517" s="229" t="s">
        <v>3882</v>
      </c>
      <c r="SEV1517" s="229">
        <v>12966330</v>
      </c>
      <c r="SEW1517" s="229" t="s">
        <v>3883</v>
      </c>
      <c r="SEX1517" s="229" t="s">
        <v>310</v>
      </c>
      <c r="SEY1517" s="229" t="s">
        <v>3884</v>
      </c>
      <c r="SEZ1517" s="229" t="s">
        <v>430</v>
      </c>
      <c r="SFA1517" s="229" t="s">
        <v>52</v>
      </c>
      <c r="SFB1517" s="229" t="s">
        <v>3885</v>
      </c>
      <c r="SFD1517" s="229" t="s">
        <v>3886</v>
      </c>
      <c r="SFE1517" s="229" t="s">
        <v>386</v>
      </c>
      <c r="SFF1517" s="229" t="s">
        <v>387</v>
      </c>
      <c r="SFG1517" s="229" t="s">
        <v>3887</v>
      </c>
      <c r="SFH1517" s="229" t="s">
        <v>1552</v>
      </c>
      <c r="SFI1517" s="229" t="s">
        <v>294</v>
      </c>
      <c r="SFJ1517" s="229" t="s">
        <v>289</v>
      </c>
      <c r="SFK1517" s="229" t="s">
        <v>35</v>
      </c>
      <c r="SFL1517" s="229" t="s">
        <v>26</v>
      </c>
      <c r="SFM1517" s="229" t="s">
        <v>78</v>
      </c>
      <c r="SFN1517" s="229" t="s">
        <v>3888</v>
      </c>
      <c r="SFO1517" s="229" t="s">
        <v>233</v>
      </c>
      <c r="SFP1517" s="229" t="s">
        <v>3889</v>
      </c>
      <c r="SFQ1517" s="229" t="s">
        <v>219</v>
      </c>
      <c r="SFR1517" s="229" t="s">
        <v>220</v>
      </c>
      <c r="SFS1517" s="229" t="s">
        <v>172</v>
      </c>
      <c r="SFT1517" s="229" t="s">
        <v>310</v>
      </c>
      <c r="SFU1517" s="229" t="s">
        <v>227</v>
      </c>
      <c r="SFY1517" s="229">
        <v>2024</v>
      </c>
      <c r="SFZ1517" s="229" t="s">
        <v>57</v>
      </c>
      <c r="SGA1517" s="229" t="s">
        <v>3882</v>
      </c>
      <c r="SGB1517" s="229">
        <v>12966330</v>
      </c>
      <c r="SGC1517" s="229" t="s">
        <v>3883</v>
      </c>
      <c r="SGD1517" s="229" t="s">
        <v>310</v>
      </c>
      <c r="SGE1517" s="229" t="s">
        <v>3884</v>
      </c>
      <c r="SGF1517" s="229" t="s">
        <v>430</v>
      </c>
      <c r="SGG1517" s="229" t="s">
        <v>52</v>
      </c>
      <c r="SGH1517" s="229" t="s">
        <v>3885</v>
      </c>
      <c r="SGJ1517" s="229" t="s">
        <v>3886</v>
      </c>
      <c r="SGK1517" s="229" t="s">
        <v>386</v>
      </c>
      <c r="SGL1517" s="229" t="s">
        <v>387</v>
      </c>
      <c r="SGM1517" s="229" t="s">
        <v>3887</v>
      </c>
      <c r="SGN1517" s="229" t="s">
        <v>1552</v>
      </c>
      <c r="SGO1517" s="229" t="s">
        <v>294</v>
      </c>
      <c r="SGP1517" s="229" t="s">
        <v>289</v>
      </c>
      <c r="SGQ1517" s="229" t="s">
        <v>35</v>
      </c>
      <c r="SGR1517" s="229" t="s">
        <v>26</v>
      </c>
      <c r="SGS1517" s="229" t="s">
        <v>78</v>
      </c>
      <c r="SGT1517" s="229" t="s">
        <v>3888</v>
      </c>
      <c r="SGU1517" s="229" t="s">
        <v>233</v>
      </c>
      <c r="SGV1517" s="229" t="s">
        <v>3889</v>
      </c>
      <c r="SGW1517" s="229" t="s">
        <v>219</v>
      </c>
      <c r="SGX1517" s="229" t="s">
        <v>220</v>
      </c>
      <c r="SGY1517" s="229" t="s">
        <v>172</v>
      </c>
      <c r="SGZ1517" s="229" t="s">
        <v>310</v>
      </c>
      <c r="SHA1517" s="229" t="s">
        <v>227</v>
      </c>
      <c r="SHE1517" s="229">
        <v>2024</v>
      </c>
      <c r="SHF1517" s="229" t="s">
        <v>57</v>
      </c>
      <c r="SHG1517" s="229" t="s">
        <v>3882</v>
      </c>
      <c r="SHH1517" s="229">
        <v>12966330</v>
      </c>
      <c r="SHI1517" s="229" t="s">
        <v>3883</v>
      </c>
      <c r="SHJ1517" s="229" t="s">
        <v>310</v>
      </c>
      <c r="SHK1517" s="229" t="s">
        <v>3884</v>
      </c>
      <c r="SHL1517" s="229" t="s">
        <v>430</v>
      </c>
      <c r="SHM1517" s="229" t="s">
        <v>52</v>
      </c>
      <c r="SHN1517" s="229" t="s">
        <v>3885</v>
      </c>
      <c r="SHP1517" s="229" t="s">
        <v>3886</v>
      </c>
      <c r="SHQ1517" s="229" t="s">
        <v>386</v>
      </c>
      <c r="SHR1517" s="229" t="s">
        <v>387</v>
      </c>
      <c r="SHS1517" s="229" t="s">
        <v>3887</v>
      </c>
      <c r="SHT1517" s="229" t="s">
        <v>1552</v>
      </c>
      <c r="SHU1517" s="229" t="s">
        <v>294</v>
      </c>
      <c r="SHV1517" s="229" t="s">
        <v>289</v>
      </c>
      <c r="SHW1517" s="229" t="s">
        <v>35</v>
      </c>
      <c r="SHX1517" s="229" t="s">
        <v>26</v>
      </c>
      <c r="SHY1517" s="229" t="s">
        <v>78</v>
      </c>
      <c r="SHZ1517" s="229" t="s">
        <v>3888</v>
      </c>
      <c r="SIA1517" s="229" t="s">
        <v>233</v>
      </c>
      <c r="SIB1517" s="229" t="s">
        <v>3889</v>
      </c>
      <c r="SIC1517" s="229" t="s">
        <v>219</v>
      </c>
      <c r="SID1517" s="229" t="s">
        <v>220</v>
      </c>
      <c r="SIE1517" s="229" t="s">
        <v>172</v>
      </c>
      <c r="SIF1517" s="229" t="s">
        <v>310</v>
      </c>
      <c r="SIG1517" s="229" t="s">
        <v>227</v>
      </c>
      <c r="SIK1517" s="229">
        <v>2024</v>
      </c>
      <c r="SIL1517" s="229" t="s">
        <v>57</v>
      </c>
      <c r="SIM1517" s="229" t="s">
        <v>3882</v>
      </c>
      <c r="SIN1517" s="229">
        <v>12966330</v>
      </c>
      <c r="SIO1517" s="229" t="s">
        <v>3883</v>
      </c>
      <c r="SIP1517" s="229" t="s">
        <v>310</v>
      </c>
      <c r="SIQ1517" s="229" t="s">
        <v>3884</v>
      </c>
      <c r="SIR1517" s="229" t="s">
        <v>430</v>
      </c>
      <c r="SIS1517" s="229" t="s">
        <v>52</v>
      </c>
      <c r="SIT1517" s="229" t="s">
        <v>3885</v>
      </c>
      <c r="SIV1517" s="229" t="s">
        <v>3886</v>
      </c>
      <c r="SIW1517" s="229" t="s">
        <v>386</v>
      </c>
      <c r="SIX1517" s="229" t="s">
        <v>387</v>
      </c>
      <c r="SIY1517" s="229" t="s">
        <v>3887</v>
      </c>
      <c r="SIZ1517" s="229" t="s">
        <v>1552</v>
      </c>
      <c r="SJA1517" s="229" t="s">
        <v>294</v>
      </c>
      <c r="SJB1517" s="229" t="s">
        <v>289</v>
      </c>
      <c r="SJC1517" s="229" t="s">
        <v>35</v>
      </c>
      <c r="SJD1517" s="229" t="s">
        <v>26</v>
      </c>
      <c r="SJE1517" s="229" t="s">
        <v>78</v>
      </c>
      <c r="SJF1517" s="229" t="s">
        <v>3888</v>
      </c>
      <c r="SJG1517" s="229" t="s">
        <v>233</v>
      </c>
      <c r="SJH1517" s="229" t="s">
        <v>3889</v>
      </c>
      <c r="SJI1517" s="229" t="s">
        <v>219</v>
      </c>
      <c r="SJJ1517" s="229" t="s">
        <v>220</v>
      </c>
      <c r="SJK1517" s="229" t="s">
        <v>172</v>
      </c>
      <c r="SJL1517" s="229" t="s">
        <v>310</v>
      </c>
      <c r="SJM1517" s="229" t="s">
        <v>227</v>
      </c>
      <c r="SJQ1517" s="229">
        <v>2024</v>
      </c>
      <c r="SJR1517" s="229" t="s">
        <v>57</v>
      </c>
      <c r="SJS1517" s="229" t="s">
        <v>3882</v>
      </c>
      <c r="SJT1517" s="229">
        <v>12966330</v>
      </c>
      <c r="SJU1517" s="229" t="s">
        <v>3883</v>
      </c>
      <c r="SJV1517" s="229" t="s">
        <v>310</v>
      </c>
      <c r="SJW1517" s="229" t="s">
        <v>3884</v>
      </c>
      <c r="SJX1517" s="229" t="s">
        <v>430</v>
      </c>
      <c r="SJY1517" s="229" t="s">
        <v>52</v>
      </c>
      <c r="SJZ1517" s="229" t="s">
        <v>3885</v>
      </c>
      <c r="SKB1517" s="229" t="s">
        <v>3886</v>
      </c>
      <c r="SKC1517" s="229" t="s">
        <v>386</v>
      </c>
      <c r="SKD1517" s="229" t="s">
        <v>387</v>
      </c>
      <c r="SKE1517" s="229" t="s">
        <v>3887</v>
      </c>
      <c r="SKF1517" s="229" t="s">
        <v>1552</v>
      </c>
      <c r="SKG1517" s="229" t="s">
        <v>294</v>
      </c>
      <c r="SKH1517" s="229" t="s">
        <v>289</v>
      </c>
      <c r="SKI1517" s="229" t="s">
        <v>35</v>
      </c>
      <c r="SKJ1517" s="229" t="s">
        <v>26</v>
      </c>
      <c r="SKK1517" s="229" t="s">
        <v>78</v>
      </c>
      <c r="SKL1517" s="229" t="s">
        <v>3888</v>
      </c>
      <c r="SKM1517" s="229" t="s">
        <v>233</v>
      </c>
      <c r="SKN1517" s="229" t="s">
        <v>3889</v>
      </c>
      <c r="SKO1517" s="229" t="s">
        <v>219</v>
      </c>
      <c r="SKP1517" s="229" t="s">
        <v>220</v>
      </c>
      <c r="SKQ1517" s="229" t="s">
        <v>172</v>
      </c>
      <c r="SKR1517" s="229" t="s">
        <v>310</v>
      </c>
      <c r="SKS1517" s="229" t="s">
        <v>227</v>
      </c>
      <c r="SKW1517" s="229">
        <v>2024</v>
      </c>
      <c r="SKX1517" s="229" t="s">
        <v>57</v>
      </c>
      <c r="SKY1517" s="229" t="s">
        <v>3882</v>
      </c>
      <c r="SKZ1517" s="229">
        <v>12966330</v>
      </c>
      <c r="SLA1517" s="229" t="s">
        <v>3883</v>
      </c>
      <c r="SLB1517" s="229" t="s">
        <v>310</v>
      </c>
      <c r="SLC1517" s="229" t="s">
        <v>3884</v>
      </c>
      <c r="SLD1517" s="229" t="s">
        <v>430</v>
      </c>
      <c r="SLE1517" s="229" t="s">
        <v>52</v>
      </c>
      <c r="SLF1517" s="229" t="s">
        <v>3885</v>
      </c>
      <c r="SLH1517" s="229" t="s">
        <v>3886</v>
      </c>
      <c r="SLI1517" s="229" t="s">
        <v>386</v>
      </c>
      <c r="SLJ1517" s="229" t="s">
        <v>387</v>
      </c>
      <c r="SLK1517" s="229" t="s">
        <v>3887</v>
      </c>
      <c r="SLL1517" s="229" t="s">
        <v>1552</v>
      </c>
      <c r="SLM1517" s="229" t="s">
        <v>294</v>
      </c>
      <c r="SLN1517" s="229" t="s">
        <v>289</v>
      </c>
      <c r="SLO1517" s="229" t="s">
        <v>35</v>
      </c>
      <c r="SLP1517" s="229" t="s">
        <v>26</v>
      </c>
      <c r="SLQ1517" s="229" t="s">
        <v>78</v>
      </c>
      <c r="SLR1517" s="229" t="s">
        <v>3888</v>
      </c>
      <c r="SLS1517" s="229" t="s">
        <v>233</v>
      </c>
      <c r="SLT1517" s="229" t="s">
        <v>3889</v>
      </c>
      <c r="SLU1517" s="229" t="s">
        <v>219</v>
      </c>
      <c r="SLV1517" s="229" t="s">
        <v>220</v>
      </c>
      <c r="SLW1517" s="229" t="s">
        <v>172</v>
      </c>
      <c r="SLX1517" s="229" t="s">
        <v>310</v>
      </c>
      <c r="SLY1517" s="229" t="s">
        <v>227</v>
      </c>
      <c r="SMC1517" s="229">
        <v>2024</v>
      </c>
      <c r="SMD1517" s="229" t="s">
        <v>57</v>
      </c>
      <c r="SME1517" s="229" t="s">
        <v>3882</v>
      </c>
      <c r="SMF1517" s="229">
        <v>12966330</v>
      </c>
      <c r="SMG1517" s="229" t="s">
        <v>3883</v>
      </c>
      <c r="SMH1517" s="229" t="s">
        <v>310</v>
      </c>
      <c r="SMI1517" s="229" t="s">
        <v>3884</v>
      </c>
      <c r="SMJ1517" s="229" t="s">
        <v>430</v>
      </c>
      <c r="SMK1517" s="229" t="s">
        <v>52</v>
      </c>
      <c r="SML1517" s="229" t="s">
        <v>3885</v>
      </c>
      <c r="SMN1517" s="229" t="s">
        <v>3886</v>
      </c>
      <c r="SMO1517" s="229" t="s">
        <v>386</v>
      </c>
      <c r="SMP1517" s="229" t="s">
        <v>387</v>
      </c>
      <c r="SMQ1517" s="229" t="s">
        <v>3887</v>
      </c>
      <c r="SMR1517" s="229" t="s">
        <v>1552</v>
      </c>
      <c r="SMS1517" s="229" t="s">
        <v>294</v>
      </c>
      <c r="SMT1517" s="229" t="s">
        <v>289</v>
      </c>
      <c r="SMU1517" s="229" t="s">
        <v>35</v>
      </c>
      <c r="SMV1517" s="229" t="s">
        <v>26</v>
      </c>
      <c r="SMW1517" s="229" t="s">
        <v>78</v>
      </c>
      <c r="SMX1517" s="229" t="s">
        <v>3888</v>
      </c>
      <c r="SMY1517" s="229" t="s">
        <v>233</v>
      </c>
      <c r="SMZ1517" s="229" t="s">
        <v>3889</v>
      </c>
      <c r="SNA1517" s="229" t="s">
        <v>219</v>
      </c>
      <c r="SNB1517" s="229" t="s">
        <v>220</v>
      </c>
      <c r="SNC1517" s="229" t="s">
        <v>172</v>
      </c>
      <c r="SND1517" s="229" t="s">
        <v>310</v>
      </c>
      <c r="SNE1517" s="229" t="s">
        <v>227</v>
      </c>
      <c r="SNI1517" s="229">
        <v>2024</v>
      </c>
      <c r="SNJ1517" s="229" t="s">
        <v>57</v>
      </c>
      <c r="SNK1517" s="229" t="s">
        <v>3882</v>
      </c>
      <c r="SNL1517" s="229">
        <v>12966330</v>
      </c>
      <c r="SNM1517" s="229" t="s">
        <v>3883</v>
      </c>
      <c r="SNN1517" s="229" t="s">
        <v>310</v>
      </c>
      <c r="SNO1517" s="229" t="s">
        <v>3884</v>
      </c>
      <c r="SNP1517" s="229" t="s">
        <v>430</v>
      </c>
      <c r="SNQ1517" s="229" t="s">
        <v>52</v>
      </c>
      <c r="SNR1517" s="229" t="s">
        <v>3885</v>
      </c>
      <c r="SNT1517" s="229" t="s">
        <v>3886</v>
      </c>
      <c r="SNU1517" s="229" t="s">
        <v>386</v>
      </c>
      <c r="SNV1517" s="229" t="s">
        <v>387</v>
      </c>
      <c r="SNW1517" s="229" t="s">
        <v>3887</v>
      </c>
      <c r="SNX1517" s="229" t="s">
        <v>1552</v>
      </c>
      <c r="SNY1517" s="229" t="s">
        <v>294</v>
      </c>
      <c r="SNZ1517" s="229" t="s">
        <v>289</v>
      </c>
      <c r="SOA1517" s="229" t="s">
        <v>35</v>
      </c>
      <c r="SOB1517" s="229" t="s">
        <v>26</v>
      </c>
      <c r="SOC1517" s="229" t="s">
        <v>78</v>
      </c>
      <c r="SOD1517" s="229" t="s">
        <v>3888</v>
      </c>
      <c r="SOE1517" s="229" t="s">
        <v>233</v>
      </c>
      <c r="SOF1517" s="229" t="s">
        <v>3889</v>
      </c>
      <c r="SOG1517" s="229" t="s">
        <v>219</v>
      </c>
      <c r="SOH1517" s="229" t="s">
        <v>220</v>
      </c>
      <c r="SOI1517" s="229" t="s">
        <v>172</v>
      </c>
      <c r="SOJ1517" s="229" t="s">
        <v>310</v>
      </c>
      <c r="SOK1517" s="229" t="s">
        <v>227</v>
      </c>
      <c r="SOO1517" s="229">
        <v>2024</v>
      </c>
      <c r="SOP1517" s="229" t="s">
        <v>57</v>
      </c>
      <c r="SOQ1517" s="229" t="s">
        <v>3882</v>
      </c>
      <c r="SOR1517" s="229">
        <v>12966330</v>
      </c>
      <c r="SOS1517" s="229" t="s">
        <v>3883</v>
      </c>
      <c r="SOT1517" s="229" t="s">
        <v>310</v>
      </c>
      <c r="SOU1517" s="229" t="s">
        <v>3884</v>
      </c>
      <c r="SOV1517" s="229" t="s">
        <v>430</v>
      </c>
      <c r="SOW1517" s="229" t="s">
        <v>52</v>
      </c>
      <c r="SOX1517" s="229" t="s">
        <v>3885</v>
      </c>
      <c r="SOZ1517" s="229" t="s">
        <v>3886</v>
      </c>
      <c r="SPA1517" s="229" t="s">
        <v>386</v>
      </c>
      <c r="SPB1517" s="229" t="s">
        <v>387</v>
      </c>
      <c r="SPC1517" s="229" t="s">
        <v>3887</v>
      </c>
      <c r="SPD1517" s="229" t="s">
        <v>1552</v>
      </c>
      <c r="SPE1517" s="229" t="s">
        <v>294</v>
      </c>
      <c r="SPF1517" s="229" t="s">
        <v>289</v>
      </c>
      <c r="SPG1517" s="229" t="s">
        <v>35</v>
      </c>
      <c r="SPH1517" s="229" t="s">
        <v>26</v>
      </c>
      <c r="SPI1517" s="229" t="s">
        <v>78</v>
      </c>
      <c r="SPJ1517" s="229" t="s">
        <v>3888</v>
      </c>
      <c r="SPK1517" s="229" t="s">
        <v>233</v>
      </c>
      <c r="SPL1517" s="229" t="s">
        <v>3889</v>
      </c>
      <c r="SPM1517" s="229" t="s">
        <v>219</v>
      </c>
      <c r="SPN1517" s="229" t="s">
        <v>220</v>
      </c>
      <c r="SPO1517" s="229" t="s">
        <v>172</v>
      </c>
      <c r="SPP1517" s="229" t="s">
        <v>310</v>
      </c>
      <c r="SPQ1517" s="229" t="s">
        <v>227</v>
      </c>
      <c r="SPU1517" s="229">
        <v>2024</v>
      </c>
      <c r="SPV1517" s="229" t="s">
        <v>57</v>
      </c>
      <c r="SPW1517" s="229" t="s">
        <v>3882</v>
      </c>
      <c r="SPX1517" s="229">
        <v>12966330</v>
      </c>
      <c r="SPY1517" s="229" t="s">
        <v>3883</v>
      </c>
      <c r="SPZ1517" s="229" t="s">
        <v>310</v>
      </c>
      <c r="SQA1517" s="229" t="s">
        <v>3884</v>
      </c>
      <c r="SQB1517" s="229" t="s">
        <v>430</v>
      </c>
      <c r="SQC1517" s="229" t="s">
        <v>52</v>
      </c>
      <c r="SQD1517" s="229" t="s">
        <v>3885</v>
      </c>
      <c r="SQF1517" s="229" t="s">
        <v>3886</v>
      </c>
      <c r="SQG1517" s="229" t="s">
        <v>386</v>
      </c>
      <c r="SQH1517" s="229" t="s">
        <v>387</v>
      </c>
      <c r="SQI1517" s="229" t="s">
        <v>3887</v>
      </c>
      <c r="SQJ1517" s="229" t="s">
        <v>1552</v>
      </c>
      <c r="SQK1517" s="229" t="s">
        <v>294</v>
      </c>
      <c r="SQL1517" s="229" t="s">
        <v>289</v>
      </c>
      <c r="SQM1517" s="229" t="s">
        <v>35</v>
      </c>
      <c r="SQN1517" s="229" t="s">
        <v>26</v>
      </c>
      <c r="SQO1517" s="229" t="s">
        <v>78</v>
      </c>
      <c r="SQP1517" s="229" t="s">
        <v>3888</v>
      </c>
      <c r="SQQ1517" s="229" t="s">
        <v>233</v>
      </c>
      <c r="SQR1517" s="229" t="s">
        <v>3889</v>
      </c>
      <c r="SQS1517" s="229" t="s">
        <v>219</v>
      </c>
      <c r="SQT1517" s="229" t="s">
        <v>220</v>
      </c>
      <c r="SQU1517" s="229" t="s">
        <v>172</v>
      </c>
      <c r="SQV1517" s="229" t="s">
        <v>310</v>
      </c>
      <c r="SQW1517" s="229" t="s">
        <v>227</v>
      </c>
      <c r="SRA1517" s="229">
        <v>2024</v>
      </c>
      <c r="SRB1517" s="229" t="s">
        <v>57</v>
      </c>
      <c r="SRC1517" s="229" t="s">
        <v>3882</v>
      </c>
      <c r="SRD1517" s="229">
        <v>12966330</v>
      </c>
      <c r="SRE1517" s="229" t="s">
        <v>3883</v>
      </c>
      <c r="SRF1517" s="229" t="s">
        <v>310</v>
      </c>
      <c r="SRG1517" s="229" t="s">
        <v>3884</v>
      </c>
      <c r="SRH1517" s="229" t="s">
        <v>430</v>
      </c>
      <c r="SRI1517" s="229" t="s">
        <v>52</v>
      </c>
      <c r="SRJ1517" s="229" t="s">
        <v>3885</v>
      </c>
      <c r="SRL1517" s="229" t="s">
        <v>3886</v>
      </c>
      <c r="SRM1517" s="229" t="s">
        <v>386</v>
      </c>
      <c r="SRN1517" s="229" t="s">
        <v>387</v>
      </c>
      <c r="SRO1517" s="229" t="s">
        <v>3887</v>
      </c>
      <c r="SRP1517" s="229" t="s">
        <v>1552</v>
      </c>
      <c r="SRQ1517" s="229" t="s">
        <v>294</v>
      </c>
      <c r="SRR1517" s="229" t="s">
        <v>289</v>
      </c>
      <c r="SRS1517" s="229" t="s">
        <v>35</v>
      </c>
      <c r="SRT1517" s="229" t="s">
        <v>26</v>
      </c>
      <c r="SRU1517" s="229" t="s">
        <v>78</v>
      </c>
      <c r="SRV1517" s="229" t="s">
        <v>3888</v>
      </c>
      <c r="SRW1517" s="229" t="s">
        <v>233</v>
      </c>
      <c r="SRX1517" s="229" t="s">
        <v>3889</v>
      </c>
      <c r="SRY1517" s="229" t="s">
        <v>219</v>
      </c>
      <c r="SRZ1517" s="229" t="s">
        <v>220</v>
      </c>
      <c r="SSA1517" s="229" t="s">
        <v>172</v>
      </c>
      <c r="SSB1517" s="229" t="s">
        <v>310</v>
      </c>
      <c r="SSC1517" s="229" t="s">
        <v>227</v>
      </c>
      <c r="SSG1517" s="229">
        <v>2024</v>
      </c>
      <c r="SSH1517" s="229" t="s">
        <v>57</v>
      </c>
      <c r="SSI1517" s="229" t="s">
        <v>3882</v>
      </c>
      <c r="SSJ1517" s="229">
        <v>12966330</v>
      </c>
      <c r="SSK1517" s="229" t="s">
        <v>3883</v>
      </c>
      <c r="SSL1517" s="229" t="s">
        <v>310</v>
      </c>
      <c r="SSM1517" s="229" t="s">
        <v>3884</v>
      </c>
      <c r="SSN1517" s="229" t="s">
        <v>430</v>
      </c>
      <c r="SSO1517" s="229" t="s">
        <v>52</v>
      </c>
      <c r="SSP1517" s="229" t="s">
        <v>3885</v>
      </c>
      <c r="SSR1517" s="229" t="s">
        <v>3886</v>
      </c>
      <c r="SSS1517" s="229" t="s">
        <v>386</v>
      </c>
      <c r="SST1517" s="229" t="s">
        <v>387</v>
      </c>
      <c r="SSU1517" s="229" t="s">
        <v>3887</v>
      </c>
      <c r="SSV1517" s="229" t="s">
        <v>1552</v>
      </c>
      <c r="SSW1517" s="229" t="s">
        <v>294</v>
      </c>
      <c r="SSX1517" s="229" t="s">
        <v>289</v>
      </c>
      <c r="SSY1517" s="229" t="s">
        <v>35</v>
      </c>
      <c r="SSZ1517" s="229" t="s">
        <v>26</v>
      </c>
      <c r="STA1517" s="229" t="s">
        <v>78</v>
      </c>
      <c r="STB1517" s="229" t="s">
        <v>3888</v>
      </c>
      <c r="STC1517" s="229" t="s">
        <v>233</v>
      </c>
      <c r="STD1517" s="229" t="s">
        <v>3889</v>
      </c>
      <c r="STE1517" s="229" t="s">
        <v>219</v>
      </c>
      <c r="STF1517" s="229" t="s">
        <v>220</v>
      </c>
      <c r="STG1517" s="229" t="s">
        <v>172</v>
      </c>
      <c r="STH1517" s="229" t="s">
        <v>310</v>
      </c>
      <c r="STI1517" s="229" t="s">
        <v>227</v>
      </c>
      <c r="STM1517" s="229">
        <v>2024</v>
      </c>
      <c r="STN1517" s="229" t="s">
        <v>57</v>
      </c>
      <c r="STO1517" s="229" t="s">
        <v>3882</v>
      </c>
      <c r="STP1517" s="229">
        <v>12966330</v>
      </c>
      <c r="STQ1517" s="229" t="s">
        <v>3883</v>
      </c>
      <c r="STR1517" s="229" t="s">
        <v>310</v>
      </c>
      <c r="STS1517" s="229" t="s">
        <v>3884</v>
      </c>
      <c r="STT1517" s="229" t="s">
        <v>430</v>
      </c>
      <c r="STU1517" s="229" t="s">
        <v>52</v>
      </c>
      <c r="STV1517" s="229" t="s">
        <v>3885</v>
      </c>
      <c r="STX1517" s="229" t="s">
        <v>3886</v>
      </c>
      <c r="STY1517" s="229" t="s">
        <v>386</v>
      </c>
      <c r="STZ1517" s="229" t="s">
        <v>387</v>
      </c>
      <c r="SUA1517" s="229" t="s">
        <v>3887</v>
      </c>
      <c r="SUB1517" s="229" t="s">
        <v>1552</v>
      </c>
      <c r="SUC1517" s="229" t="s">
        <v>294</v>
      </c>
      <c r="SUD1517" s="229" t="s">
        <v>289</v>
      </c>
      <c r="SUE1517" s="229" t="s">
        <v>35</v>
      </c>
      <c r="SUF1517" s="229" t="s">
        <v>26</v>
      </c>
      <c r="SUG1517" s="229" t="s">
        <v>78</v>
      </c>
      <c r="SUH1517" s="229" t="s">
        <v>3888</v>
      </c>
      <c r="SUI1517" s="229" t="s">
        <v>233</v>
      </c>
      <c r="SUJ1517" s="229" t="s">
        <v>3889</v>
      </c>
      <c r="SUK1517" s="229" t="s">
        <v>219</v>
      </c>
      <c r="SUL1517" s="229" t="s">
        <v>220</v>
      </c>
      <c r="SUM1517" s="229" t="s">
        <v>172</v>
      </c>
      <c r="SUN1517" s="229" t="s">
        <v>310</v>
      </c>
      <c r="SUO1517" s="229" t="s">
        <v>227</v>
      </c>
      <c r="SUS1517" s="229">
        <v>2024</v>
      </c>
      <c r="SUT1517" s="229" t="s">
        <v>57</v>
      </c>
      <c r="SUU1517" s="229" t="s">
        <v>3882</v>
      </c>
      <c r="SUV1517" s="229">
        <v>12966330</v>
      </c>
      <c r="SUW1517" s="229" t="s">
        <v>3883</v>
      </c>
      <c r="SUX1517" s="229" t="s">
        <v>310</v>
      </c>
      <c r="SUY1517" s="229" t="s">
        <v>3884</v>
      </c>
      <c r="SUZ1517" s="229" t="s">
        <v>430</v>
      </c>
      <c r="SVA1517" s="229" t="s">
        <v>52</v>
      </c>
      <c r="SVB1517" s="229" t="s">
        <v>3885</v>
      </c>
      <c r="SVD1517" s="229" t="s">
        <v>3886</v>
      </c>
      <c r="SVE1517" s="229" t="s">
        <v>386</v>
      </c>
      <c r="SVF1517" s="229" t="s">
        <v>387</v>
      </c>
      <c r="SVG1517" s="229" t="s">
        <v>3887</v>
      </c>
      <c r="SVH1517" s="229" t="s">
        <v>1552</v>
      </c>
      <c r="SVI1517" s="229" t="s">
        <v>294</v>
      </c>
      <c r="SVJ1517" s="229" t="s">
        <v>289</v>
      </c>
      <c r="SVK1517" s="229" t="s">
        <v>35</v>
      </c>
      <c r="SVL1517" s="229" t="s">
        <v>26</v>
      </c>
      <c r="SVM1517" s="229" t="s">
        <v>78</v>
      </c>
      <c r="SVN1517" s="229" t="s">
        <v>3888</v>
      </c>
      <c r="SVO1517" s="229" t="s">
        <v>233</v>
      </c>
      <c r="SVP1517" s="229" t="s">
        <v>3889</v>
      </c>
      <c r="SVQ1517" s="229" t="s">
        <v>219</v>
      </c>
      <c r="SVR1517" s="229" t="s">
        <v>220</v>
      </c>
      <c r="SVS1517" s="229" t="s">
        <v>172</v>
      </c>
      <c r="SVT1517" s="229" t="s">
        <v>310</v>
      </c>
      <c r="SVU1517" s="229" t="s">
        <v>227</v>
      </c>
      <c r="SVY1517" s="229">
        <v>2024</v>
      </c>
      <c r="SVZ1517" s="229" t="s">
        <v>57</v>
      </c>
      <c r="SWA1517" s="229" t="s">
        <v>3882</v>
      </c>
      <c r="SWB1517" s="229">
        <v>12966330</v>
      </c>
      <c r="SWC1517" s="229" t="s">
        <v>3883</v>
      </c>
      <c r="SWD1517" s="229" t="s">
        <v>310</v>
      </c>
      <c r="SWE1517" s="229" t="s">
        <v>3884</v>
      </c>
      <c r="SWF1517" s="229" t="s">
        <v>430</v>
      </c>
      <c r="SWG1517" s="229" t="s">
        <v>52</v>
      </c>
      <c r="SWH1517" s="229" t="s">
        <v>3885</v>
      </c>
      <c r="SWJ1517" s="229" t="s">
        <v>3886</v>
      </c>
      <c r="SWK1517" s="229" t="s">
        <v>386</v>
      </c>
      <c r="SWL1517" s="229" t="s">
        <v>387</v>
      </c>
      <c r="SWM1517" s="229" t="s">
        <v>3887</v>
      </c>
      <c r="SWN1517" s="229" t="s">
        <v>1552</v>
      </c>
      <c r="SWO1517" s="229" t="s">
        <v>294</v>
      </c>
      <c r="SWP1517" s="229" t="s">
        <v>289</v>
      </c>
      <c r="SWQ1517" s="229" t="s">
        <v>35</v>
      </c>
      <c r="SWR1517" s="229" t="s">
        <v>26</v>
      </c>
      <c r="SWS1517" s="229" t="s">
        <v>78</v>
      </c>
      <c r="SWT1517" s="229" t="s">
        <v>3888</v>
      </c>
      <c r="SWU1517" s="229" t="s">
        <v>233</v>
      </c>
      <c r="SWV1517" s="229" t="s">
        <v>3889</v>
      </c>
      <c r="SWW1517" s="229" t="s">
        <v>219</v>
      </c>
      <c r="SWX1517" s="229" t="s">
        <v>220</v>
      </c>
      <c r="SWY1517" s="229" t="s">
        <v>172</v>
      </c>
      <c r="SWZ1517" s="229" t="s">
        <v>310</v>
      </c>
      <c r="SXA1517" s="229" t="s">
        <v>227</v>
      </c>
      <c r="SXE1517" s="229">
        <v>2024</v>
      </c>
      <c r="SXF1517" s="229" t="s">
        <v>57</v>
      </c>
      <c r="SXG1517" s="229" t="s">
        <v>3882</v>
      </c>
      <c r="SXH1517" s="229">
        <v>12966330</v>
      </c>
      <c r="SXI1517" s="229" t="s">
        <v>3883</v>
      </c>
      <c r="SXJ1517" s="229" t="s">
        <v>310</v>
      </c>
      <c r="SXK1517" s="229" t="s">
        <v>3884</v>
      </c>
      <c r="SXL1517" s="229" t="s">
        <v>430</v>
      </c>
      <c r="SXM1517" s="229" t="s">
        <v>52</v>
      </c>
      <c r="SXN1517" s="229" t="s">
        <v>3885</v>
      </c>
      <c r="SXP1517" s="229" t="s">
        <v>3886</v>
      </c>
      <c r="SXQ1517" s="229" t="s">
        <v>386</v>
      </c>
      <c r="SXR1517" s="229" t="s">
        <v>387</v>
      </c>
      <c r="SXS1517" s="229" t="s">
        <v>3887</v>
      </c>
      <c r="SXT1517" s="229" t="s">
        <v>1552</v>
      </c>
      <c r="SXU1517" s="229" t="s">
        <v>294</v>
      </c>
      <c r="SXV1517" s="229" t="s">
        <v>289</v>
      </c>
      <c r="SXW1517" s="229" t="s">
        <v>35</v>
      </c>
      <c r="SXX1517" s="229" t="s">
        <v>26</v>
      </c>
      <c r="SXY1517" s="229" t="s">
        <v>78</v>
      </c>
      <c r="SXZ1517" s="229" t="s">
        <v>3888</v>
      </c>
      <c r="SYA1517" s="229" t="s">
        <v>233</v>
      </c>
      <c r="SYB1517" s="229" t="s">
        <v>3889</v>
      </c>
      <c r="SYC1517" s="229" t="s">
        <v>219</v>
      </c>
      <c r="SYD1517" s="229" t="s">
        <v>220</v>
      </c>
      <c r="SYE1517" s="229" t="s">
        <v>172</v>
      </c>
      <c r="SYF1517" s="229" t="s">
        <v>310</v>
      </c>
      <c r="SYG1517" s="229" t="s">
        <v>227</v>
      </c>
      <c r="SYK1517" s="229">
        <v>2024</v>
      </c>
      <c r="SYL1517" s="229" t="s">
        <v>57</v>
      </c>
      <c r="SYM1517" s="229" t="s">
        <v>3882</v>
      </c>
      <c r="SYN1517" s="229">
        <v>12966330</v>
      </c>
      <c r="SYO1517" s="229" t="s">
        <v>3883</v>
      </c>
      <c r="SYP1517" s="229" t="s">
        <v>310</v>
      </c>
      <c r="SYQ1517" s="229" t="s">
        <v>3884</v>
      </c>
      <c r="SYR1517" s="229" t="s">
        <v>430</v>
      </c>
      <c r="SYS1517" s="229" t="s">
        <v>52</v>
      </c>
      <c r="SYT1517" s="229" t="s">
        <v>3885</v>
      </c>
      <c r="SYV1517" s="229" t="s">
        <v>3886</v>
      </c>
      <c r="SYW1517" s="229" t="s">
        <v>386</v>
      </c>
      <c r="SYX1517" s="229" t="s">
        <v>387</v>
      </c>
      <c r="SYY1517" s="229" t="s">
        <v>3887</v>
      </c>
      <c r="SYZ1517" s="229" t="s">
        <v>1552</v>
      </c>
      <c r="SZA1517" s="229" t="s">
        <v>294</v>
      </c>
      <c r="SZB1517" s="229" t="s">
        <v>289</v>
      </c>
      <c r="SZC1517" s="229" t="s">
        <v>35</v>
      </c>
      <c r="SZD1517" s="229" t="s">
        <v>26</v>
      </c>
      <c r="SZE1517" s="229" t="s">
        <v>78</v>
      </c>
      <c r="SZF1517" s="229" t="s">
        <v>3888</v>
      </c>
      <c r="SZG1517" s="229" t="s">
        <v>233</v>
      </c>
      <c r="SZH1517" s="229" t="s">
        <v>3889</v>
      </c>
      <c r="SZI1517" s="229" t="s">
        <v>219</v>
      </c>
      <c r="SZJ1517" s="229" t="s">
        <v>220</v>
      </c>
      <c r="SZK1517" s="229" t="s">
        <v>172</v>
      </c>
      <c r="SZL1517" s="229" t="s">
        <v>310</v>
      </c>
      <c r="SZM1517" s="229" t="s">
        <v>227</v>
      </c>
      <c r="SZQ1517" s="229">
        <v>2024</v>
      </c>
      <c r="SZR1517" s="229" t="s">
        <v>57</v>
      </c>
      <c r="SZS1517" s="229" t="s">
        <v>3882</v>
      </c>
      <c r="SZT1517" s="229">
        <v>12966330</v>
      </c>
      <c r="SZU1517" s="229" t="s">
        <v>3883</v>
      </c>
      <c r="SZV1517" s="229" t="s">
        <v>310</v>
      </c>
      <c r="SZW1517" s="229" t="s">
        <v>3884</v>
      </c>
      <c r="SZX1517" s="229" t="s">
        <v>430</v>
      </c>
      <c r="SZY1517" s="229" t="s">
        <v>52</v>
      </c>
      <c r="SZZ1517" s="229" t="s">
        <v>3885</v>
      </c>
      <c r="TAB1517" s="229" t="s">
        <v>3886</v>
      </c>
      <c r="TAC1517" s="229" t="s">
        <v>386</v>
      </c>
      <c r="TAD1517" s="229" t="s">
        <v>387</v>
      </c>
      <c r="TAE1517" s="229" t="s">
        <v>3887</v>
      </c>
      <c r="TAF1517" s="229" t="s">
        <v>1552</v>
      </c>
      <c r="TAG1517" s="229" t="s">
        <v>294</v>
      </c>
      <c r="TAH1517" s="229" t="s">
        <v>289</v>
      </c>
      <c r="TAI1517" s="229" t="s">
        <v>35</v>
      </c>
      <c r="TAJ1517" s="229" t="s">
        <v>26</v>
      </c>
      <c r="TAK1517" s="229" t="s">
        <v>78</v>
      </c>
      <c r="TAL1517" s="229" t="s">
        <v>3888</v>
      </c>
      <c r="TAM1517" s="229" t="s">
        <v>233</v>
      </c>
      <c r="TAN1517" s="229" t="s">
        <v>3889</v>
      </c>
      <c r="TAO1517" s="229" t="s">
        <v>219</v>
      </c>
      <c r="TAP1517" s="229" t="s">
        <v>220</v>
      </c>
      <c r="TAQ1517" s="229" t="s">
        <v>172</v>
      </c>
      <c r="TAR1517" s="229" t="s">
        <v>310</v>
      </c>
      <c r="TAS1517" s="229" t="s">
        <v>227</v>
      </c>
      <c r="TAW1517" s="229">
        <v>2024</v>
      </c>
      <c r="TAX1517" s="229" t="s">
        <v>57</v>
      </c>
      <c r="TAY1517" s="229" t="s">
        <v>3882</v>
      </c>
      <c r="TAZ1517" s="229">
        <v>12966330</v>
      </c>
      <c r="TBA1517" s="229" t="s">
        <v>3883</v>
      </c>
      <c r="TBB1517" s="229" t="s">
        <v>310</v>
      </c>
      <c r="TBC1517" s="229" t="s">
        <v>3884</v>
      </c>
      <c r="TBD1517" s="229" t="s">
        <v>430</v>
      </c>
      <c r="TBE1517" s="229" t="s">
        <v>52</v>
      </c>
      <c r="TBF1517" s="229" t="s">
        <v>3885</v>
      </c>
      <c r="TBH1517" s="229" t="s">
        <v>3886</v>
      </c>
      <c r="TBI1517" s="229" t="s">
        <v>386</v>
      </c>
      <c r="TBJ1517" s="229" t="s">
        <v>387</v>
      </c>
      <c r="TBK1517" s="229" t="s">
        <v>3887</v>
      </c>
      <c r="TBL1517" s="229" t="s">
        <v>1552</v>
      </c>
      <c r="TBM1517" s="229" t="s">
        <v>294</v>
      </c>
      <c r="TBN1517" s="229" t="s">
        <v>289</v>
      </c>
      <c r="TBO1517" s="229" t="s">
        <v>35</v>
      </c>
      <c r="TBP1517" s="229" t="s">
        <v>26</v>
      </c>
      <c r="TBQ1517" s="229" t="s">
        <v>78</v>
      </c>
      <c r="TBR1517" s="229" t="s">
        <v>3888</v>
      </c>
      <c r="TBS1517" s="229" t="s">
        <v>233</v>
      </c>
      <c r="TBT1517" s="229" t="s">
        <v>3889</v>
      </c>
      <c r="TBU1517" s="229" t="s">
        <v>219</v>
      </c>
      <c r="TBV1517" s="229" t="s">
        <v>220</v>
      </c>
      <c r="TBW1517" s="229" t="s">
        <v>172</v>
      </c>
      <c r="TBX1517" s="229" t="s">
        <v>310</v>
      </c>
      <c r="TBY1517" s="229" t="s">
        <v>227</v>
      </c>
      <c r="TCC1517" s="229">
        <v>2024</v>
      </c>
      <c r="TCD1517" s="229" t="s">
        <v>57</v>
      </c>
      <c r="TCE1517" s="229" t="s">
        <v>3882</v>
      </c>
      <c r="TCF1517" s="229">
        <v>12966330</v>
      </c>
      <c r="TCG1517" s="229" t="s">
        <v>3883</v>
      </c>
      <c r="TCH1517" s="229" t="s">
        <v>310</v>
      </c>
      <c r="TCI1517" s="229" t="s">
        <v>3884</v>
      </c>
      <c r="TCJ1517" s="229" t="s">
        <v>430</v>
      </c>
      <c r="TCK1517" s="229" t="s">
        <v>52</v>
      </c>
      <c r="TCL1517" s="229" t="s">
        <v>3885</v>
      </c>
      <c r="TCN1517" s="229" t="s">
        <v>3886</v>
      </c>
      <c r="TCO1517" s="229" t="s">
        <v>386</v>
      </c>
      <c r="TCP1517" s="229" t="s">
        <v>387</v>
      </c>
      <c r="TCQ1517" s="229" t="s">
        <v>3887</v>
      </c>
      <c r="TCR1517" s="229" t="s">
        <v>1552</v>
      </c>
      <c r="TCS1517" s="229" t="s">
        <v>294</v>
      </c>
      <c r="TCT1517" s="229" t="s">
        <v>289</v>
      </c>
      <c r="TCU1517" s="229" t="s">
        <v>35</v>
      </c>
      <c r="TCV1517" s="229" t="s">
        <v>26</v>
      </c>
      <c r="TCW1517" s="229" t="s">
        <v>78</v>
      </c>
      <c r="TCX1517" s="229" t="s">
        <v>3888</v>
      </c>
      <c r="TCY1517" s="229" t="s">
        <v>233</v>
      </c>
      <c r="TCZ1517" s="229" t="s">
        <v>3889</v>
      </c>
      <c r="TDA1517" s="229" t="s">
        <v>219</v>
      </c>
      <c r="TDB1517" s="229" t="s">
        <v>220</v>
      </c>
      <c r="TDC1517" s="229" t="s">
        <v>172</v>
      </c>
      <c r="TDD1517" s="229" t="s">
        <v>310</v>
      </c>
      <c r="TDE1517" s="229" t="s">
        <v>227</v>
      </c>
      <c r="TDI1517" s="229">
        <v>2024</v>
      </c>
      <c r="TDJ1517" s="229" t="s">
        <v>57</v>
      </c>
      <c r="TDK1517" s="229" t="s">
        <v>3882</v>
      </c>
      <c r="TDL1517" s="229">
        <v>12966330</v>
      </c>
      <c r="TDM1517" s="229" t="s">
        <v>3883</v>
      </c>
      <c r="TDN1517" s="229" t="s">
        <v>310</v>
      </c>
      <c r="TDO1517" s="229" t="s">
        <v>3884</v>
      </c>
      <c r="TDP1517" s="229" t="s">
        <v>430</v>
      </c>
      <c r="TDQ1517" s="229" t="s">
        <v>52</v>
      </c>
      <c r="TDR1517" s="229" t="s">
        <v>3885</v>
      </c>
      <c r="TDT1517" s="229" t="s">
        <v>3886</v>
      </c>
      <c r="TDU1517" s="229" t="s">
        <v>386</v>
      </c>
      <c r="TDV1517" s="229" t="s">
        <v>387</v>
      </c>
      <c r="TDW1517" s="229" t="s">
        <v>3887</v>
      </c>
      <c r="TDX1517" s="229" t="s">
        <v>1552</v>
      </c>
      <c r="TDY1517" s="229" t="s">
        <v>294</v>
      </c>
      <c r="TDZ1517" s="229" t="s">
        <v>289</v>
      </c>
      <c r="TEA1517" s="229" t="s">
        <v>35</v>
      </c>
      <c r="TEB1517" s="229" t="s">
        <v>26</v>
      </c>
      <c r="TEC1517" s="229" t="s">
        <v>78</v>
      </c>
      <c r="TED1517" s="229" t="s">
        <v>3888</v>
      </c>
      <c r="TEE1517" s="229" t="s">
        <v>233</v>
      </c>
      <c r="TEF1517" s="229" t="s">
        <v>3889</v>
      </c>
      <c r="TEG1517" s="229" t="s">
        <v>219</v>
      </c>
      <c r="TEH1517" s="229" t="s">
        <v>220</v>
      </c>
      <c r="TEI1517" s="229" t="s">
        <v>172</v>
      </c>
      <c r="TEJ1517" s="229" t="s">
        <v>310</v>
      </c>
      <c r="TEK1517" s="229" t="s">
        <v>227</v>
      </c>
      <c r="TEO1517" s="229">
        <v>2024</v>
      </c>
      <c r="TEP1517" s="229" t="s">
        <v>57</v>
      </c>
      <c r="TEQ1517" s="229" t="s">
        <v>3882</v>
      </c>
      <c r="TER1517" s="229">
        <v>12966330</v>
      </c>
      <c r="TES1517" s="229" t="s">
        <v>3883</v>
      </c>
      <c r="TET1517" s="229" t="s">
        <v>310</v>
      </c>
      <c r="TEU1517" s="229" t="s">
        <v>3884</v>
      </c>
      <c r="TEV1517" s="229" t="s">
        <v>430</v>
      </c>
      <c r="TEW1517" s="229" t="s">
        <v>52</v>
      </c>
      <c r="TEX1517" s="229" t="s">
        <v>3885</v>
      </c>
      <c r="TEZ1517" s="229" t="s">
        <v>3886</v>
      </c>
      <c r="TFA1517" s="229" t="s">
        <v>386</v>
      </c>
      <c r="TFB1517" s="229" t="s">
        <v>387</v>
      </c>
      <c r="TFC1517" s="229" t="s">
        <v>3887</v>
      </c>
      <c r="TFD1517" s="229" t="s">
        <v>1552</v>
      </c>
      <c r="TFE1517" s="229" t="s">
        <v>294</v>
      </c>
      <c r="TFF1517" s="229" t="s">
        <v>289</v>
      </c>
      <c r="TFG1517" s="229" t="s">
        <v>35</v>
      </c>
      <c r="TFH1517" s="229" t="s">
        <v>26</v>
      </c>
      <c r="TFI1517" s="229" t="s">
        <v>78</v>
      </c>
      <c r="TFJ1517" s="229" t="s">
        <v>3888</v>
      </c>
      <c r="TFK1517" s="229" t="s">
        <v>233</v>
      </c>
      <c r="TFL1517" s="229" t="s">
        <v>3889</v>
      </c>
      <c r="TFM1517" s="229" t="s">
        <v>219</v>
      </c>
      <c r="TFN1517" s="229" t="s">
        <v>220</v>
      </c>
      <c r="TFO1517" s="229" t="s">
        <v>172</v>
      </c>
      <c r="TFP1517" s="229" t="s">
        <v>310</v>
      </c>
      <c r="TFQ1517" s="229" t="s">
        <v>227</v>
      </c>
      <c r="TFU1517" s="229">
        <v>2024</v>
      </c>
      <c r="TFV1517" s="229" t="s">
        <v>57</v>
      </c>
      <c r="TFW1517" s="229" t="s">
        <v>3882</v>
      </c>
      <c r="TFX1517" s="229">
        <v>12966330</v>
      </c>
      <c r="TFY1517" s="229" t="s">
        <v>3883</v>
      </c>
      <c r="TFZ1517" s="229" t="s">
        <v>310</v>
      </c>
      <c r="TGA1517" s="229" t="s">
        <v>3884</v>
      </c>
      <c r="TGB1517" s="229" t="s">
        <v>430</v>
      </c>
      <c r="TGC1517" s="229" t="s">
        <v>52</v>
      </c>
      <c r="TGD1517" s="229" t="s">
        <v>3885</v>
      </c>
      <c r="TGF1517" s="229" t="s">
        <v>3886</v>
      </c>
      <c r="TGG1517" s="229" t="s">
        <v>386</v>
      </c>
      <c r="TGH1517" s="229" t="s">
        <v>387</v>
      </c>
      <c r="TGI1517" s="229" t="s">
        <v>3887</v>
      </c>
      <c r="TGJ1517" s="229" t="s">
        <v>1552</v>
      </c>
      <c r="TGK1517" s="229" t="s">
        <v>294</v>
      </c>
      <c r="TGL1517" s="229" t="s">
        <v>289</v>
      </c>
      <c r="TGM1517" s="229" t="s">
        <v>35</v>
      </c>
      <c r="TGN1517" s="229" t="s">
        <v>26</v>
      </c>
      <c r="TGO1517" s="229" t="s">
        <v>78</v>
      </c>
      <c r="TGP1517" s="229" t="s">
        <v>3888</v>
      </c>
      <c r="TGQ1517" s="229" t="s">
        <v>233</v>
      </c>
      <c r="TGR1517" s="229" t="s">
        <v>3889</v>
      </c>
      <c r="TGS1517" s="229" t="s">
        <v>219</v>
      </c>
      <c r="TGT1517" s="229" t="s">
        <v>220</v>
      </c>
      <c r="TGU1517" s="229" t="s">
        <v>172</v>
      </c>
      <c r="TGV1517" s="229" t="s">
        <v>310</v>
      </c>
      <c r="TGW1517" s="229" t="s">
        <v>227</v>
      </c>
      <c r="THA1517" s="229">
        <v>2024</v>
      </c>
      <c r="THB1517" s="229" t="s">
        <v>57</v>
      </c>
      <c r="THC1517" s="229" t="s">
        <v>3882</v>
      </c>
      <c r="THD1517" s="229">
        <v>12966330</v>
      </c>
      <c r="THE1517" s="229" t="s">
        <v>3883</v>
      </c>
      <c r="THF1517" s="229" t="s">
        <v>310</v>
      </c>
      <c r="THG1517" s="229" t="s">
        <v>3884</v>
      </c>
      <c r="THH1517" s="229" t="s">
        <v>430</v>
      </c>
      <c r="THI1517" s="229" t="s">
        <v>52</v>
      </c>
      <c r="THJ1517" s="229" t="s">
        <v>3885</v>
      </c>
      <c r="THL1517" s="229" t="s">
        <v>3886</v>
      </c>
      <c r="THM1517" s="229" t="s">
        <v>386</v>
      </c>
      <c r="THN1517" s="229" t="s">
        <v>387</v>
      </c>
      <c r="THO1517" s="229" t="s">
        <v>3887</v>
      </c>
      <c r="THP1517" s="229" t="s">
        <v>1552</v>
      </c>
      <c r="THQ1517" s="229" t="s">
        <v>294</v>
      </c>
      <c r="THR1517" s="229" t="s">
        <v>289</v>
      </c>
      <c r="THS1517" s="229" t="s">
        <v>35</v>
      </c>
      <c r="THT1517" s="229" t="s">
        <v>26</v>
      </c>
      <c r="THU1517" s="229" t="s">
        <v>78</v>
      </c>
      <c r="THV1517" s="229" t="s">
        <v>3888</v>
      </c>
      <c r="THW1517" s="229" t="s">
        <v>233</v>
      </c>
      <c r="THX1517" s="229" t="s">
        <v>3889</v>
      </c>
      <c r="THY1517" s="229" t="s">
        <v>219</v>
      </c>
      <c r="THZ1517" s="229" t="s">
        <v>220</v>
      </c>
      <c r="TIA1517" s="229" t="s">
        <v>172</v>
      </c>
      <c r="TIB1517" s="229" t="s">
        <v>310</v>
      </c>
      <c r="TIC1517" s="229" t="s">
        <v>227</v>
      </c>
      <c r="TIG1517" s="229">
        <v>2024</v>
      </c>
      <c r="TIH1517" s="229" t="s">
        <v>57</v>
      </c>
      <c r="TII1517" s="229" t="s">
        <v>3882</v>
      </c>
      <c r="TIJ1517" s="229">
        <v>12966330</v>
      </c>
      <c r="TIK1517" s="229" t="s">
        <v>3883</v>
      </c>
      <c r="TIL1517" s="229" t="s">
        <v>310</v>
      </c>
      <c r="TIM1517" s="229" t="s">
        <v>3884</v>
      </c>
      <c r="TIN1517" s="229" t="s">
        <v>430</v>
      </c>
      <c r="TIO1517" s="229" t="s">
        <v>52</v>
      </c>
      <c r="TIP1517" s="229" t="s">
        <v>3885</v>
      </c>
      <c r="TIR1517" s="229" t="s">
        <v>3886</v>
      </c>
      <c r="TIS1517" s="229" t="s">
        <v>386</v>
      </c>
      <c r="TIT1517" s="229" t="s">
        <v>387</v>
      </c>
      <c r="TIU1517" s="229" t="s">
        <v>3887</v>
      </c>
      <c r="TIV1517" s="229" t="s">
        <v>1552</v>
      </c>
      <c r="TIW1517" s="229" t="s">
        <v>294</v>
      </c>
      <c r="TIX1517" s="229" t="s">
        <v>289</v>
      </c>
      <c r="TIY1517" s="229" t="s">
        <v>35</v>
      </c>
      <c r="TIZ1517" s="229" t="s">
        <v>26</v>
      </c>
      <c r="TJA1517" s="229" t="s">
        <v>78</v>
      </c>
      <c r="TJB1517" s="229" t="s">
        <v>3888</v>
      </c>
      <c r="TJC1517" s="229" t="s">
        <v>233</v>
      </c>
      <c r="TJD1517" s="229" t="s">
        <v>3889</v>
      </c>
      <c r="TJE1517" s="229" t="s">
        <v>219</v>
      </c>
      <c r="TJF1517" s="229" t="s">
        <v>220</v>
      </c>
      <c r="TJG1517" s="229" t="s">
        <v>172</v>
      </c>
      <c r="TJH1517" s="229" t="s">
        <v>310</v>
      </c>
      <c r="TJI1517" s="229" t="s">
        <v>227</v>
      </c>
      <c r="TJM1517" s="229">
        <v>2024</v>
      </c>
      <c r="TJN1517" s="229" t="s">
        <v>57</v>
      </c>
      <c r="TJO1517" s="229" t="s">
        <v>3882</v>
      </c>
      <c r="TJP1517" s="229">
        <v>12966330</v>
      </c>
      <c r="TJQ1517" s="229" t="s">
        <v>3883</v>
      </c>
      <c r="TJR1517" s="229" t="s">
        <v>310</v>
      </c>
      <c r="TJS1517" s="229" t="s">
        <v>3884</v>
      </c>
      <c r="TJT1517" s="229" t="s">
        <v>430</v>
      </c>
      <c r="TJU1517" s="229" t="s">
        <v>52</v>
      </c>
      <c r="TJV1517" s="229" t="s">
        <v>3885</v>
      </c>
      <c r="TJX1517" s="229" t="s">
        <v>3886</v>
      </c>
      <c r="TJY1517" s="229" t="s">
        <v>386</v>
      </c>
      <c r="TJZ1517" s="229" t="s">
        <v>387</v>
      </c>
      <c r="TKA1517" s="229" t="s">
        <v>3887</v>
      </c>
      <c r="TKB1517" s="229" t="s">
        <v>1552</v>
      </c>
      <c r="TKC1517" s="229" t="s">
        <v>294</v>
      </c>
      <c r="TKD1517" s="229" t="s">
        <v>289</v>
      </c>
      <c r="TKE1517" s="229" t="s">
        <v>35</v>
      </c>
      <c r="TKF1517" s="229" t="s">
        <v>26</v>
      </c>
      <c r="TKG1517" s="229" t="s">
        <v>78</v>
      </c>
      <c r="TKH1517" s="229" t="s">
        <v>3888</v>
      </c>
      <c r="TKI1517" s="229" t="s">
        <v>233</v>
      </c>
      <c r="TKJ1517" s="229" t="s">
        <v>3889</v>
      </c>
      <c r="TKK1517" s="229" t="s">
        <v>219</v>
      </c>
      <c r="TKL1517" s="229" t="s">
        <v>220</v>
      </c>
      <c r="TKM1517" s="229" t="s">
        <v>172</v>
      </c>
      <c r="TKN1517" s="229" t="s">
        <v>310</v>
      </c>
      <c r="TKO1517" s="229" t="s">
        <v>227</v>
      </c>
      <c r="TKS1517" s="229">
        <v>2024</v>
      </c>
      <c r="TKT1517" s="229" t="s">
        <v>57</v>
      </c>
      <c r="TKU1517" s="229" t="s">
        <v>3882</v>
      </c>
      <c r="TKV1517" s="229">
        <v>12966330</v>
      </c>
      <c r="TKW1517" s="229" t="s">
        <v>3883</v>
      </c>
      <c r="TKX1517" s="229" t="s">
        <v>310</v>
      </c>
      <c r="TKY1517" s="229" t="s">
        <v>3884</v>
      </c>
      <c r="TKZ1517" s="229" t="s">
        <v>430</v>
      </c>
      <c r="TLA1517" s="229" t="s">
        <v>52</v>
      </c>
      <c r="TLB1517" s="229" t="s">
        <v>3885</v>
      </c>
      <c r="TLD1517" s="229" t="s">
        <v>3886</v>
      </c>
      <c r="TLE1517" s="229" t="s">
        <v>386</v>
      </c>
      <c r="TLF1517" s="229" t="s">
        <v>387</v>
      </c>
      <c r="TLG1517" s="229" t="s">
        <v>3887</v>
      </c>
      <c r="TLH1517" s="229" t="s">
        <v>1552</v>
      </c>
      <c r="TLI1517" s="229" t="s">
        <v>294</v>
      </c>
      <c r="TLJ1517" s="229" t="s">
        <v>289</v>
      </c>
      <c r="TLK1517" s="229" t="s">
        <v>35</v>
      </c>
      <c r="TLL1517" s="229" t="s">
        <v>26</v>
      </c>
      <c r="TLM1517" s="229" t="s">
        <v>78</v>
      </c>
      <c r="TLN1517" s="229" t="s">
        <v>3888</v>
      </c>
      <c r="TLO1517" s="229" t="s">
        <v>233</v>
      </c>
      <c r="TLP1517" s="229" t="s">
        <v>3889</v>
      </c>
      <c r="TLQ1517" s="229" t="s">
        <v>219</v>
      </c>
      <c r="TLR1517" s="229" t="s">
        <v>220</v>
      </c>
      <c r="TLS1517" s="229" t="s">
        <v>172</v>
      </c>
      <c r="TLT1517" s="229" t="s">
        <v>310</v>
      </c>
      <c r="TLU1517" s="229" t="s">
        <v>227</v>
      </c>
      <c r="TLY1517" s="229">
        <v>2024</v>
      </c>
      <c r="TLZ1517" s="229" t="s">
        <v>57</v>
      </c>
      <c r="TMA1517" s="229" t="s">
        <v>3882</v>
      </c>
      <c r="TMB1517" s="229">
        <v>12966330</v>
      </c>
      <c r="TMC1517" s="229" t="s">
        <v>3883</v>
      </c>
      <c r="TMD1517" s="229" t="s">
        <v>310</v>
      </c>
      <c r="TME1517" s="229" t="s">
        <v>3884</v>
      </c>
      <c r="TMF1517" s="229" t="s">
        <v>430</v>
      </c>
      <c r="TMG1517" s="229" t="s">
        <v>52</v>
      </c>
      <c r="TMH1517" s="229" t="s">
        <v>3885</v>
      </c>
      <c r="TMJ1517" s="229" t="s">
        <v>3886</v>
      </c>
      <c r="TMK1517" s="229" t="s">
        <v>386</v>
      </c>
      <c r="TML1517" s="229" t="s">
        <v>387</v>
      </c>
      <c r="TMM1517" s="229" t="s">
        <v>3887</v>
      </c>
      <c r="TMN1517" s="229" t="s">
        <v>1552</v>
      </c>
      <c r="TMO1517" s="229" t="s">
        <v>294</v>
      </c>
      <c r="TMP1517" s="229" t="s">
        <v>289</v>
      </c>
      <c r="TMQ1517" s="229" t="s">
        <v>35</v>
      </c>
      <c r="TMR1517" s="229" t="s">
        <v>26</v>
      </c>
      <c r="TMS1517" s="229" t="s">
        <v>78</v>
      </c>
      <c r="TMT1517" s="229" t="s">
        <v>3888</v>
      </c>
      <c r="TMU1517" s="229" t="s">
        <v>233</v>
      </c>
      <c r="TMV1517" s="229" t="s">
        <v>3889</v>
      </c>
      <c r="TMW1517" s="229" t="s">
        <v>219</v>
      </c>
      <c r="TMX1517" s="229" t="s">
        <v>220</v>
      </c>
      <c r="TMY1517" s="229" t="s">
        <v>172</v>
      </c>
      <c r="TMZ1517" s="229" t="s">
        <v>310</v>
      </c>
      <c r="TNA1517" s="229" t="s">
        <v>227</v>
      </c>
      <c r="TNE1517" s="229">
        <v>2024</v>
      </c>
      <c r="TNF1517" s="229" t="s">
        <v>57</v>
      </c>
      <c r="TNG1517" s="229" t="s">
        <v>3882</v>
      </c>
      <c r="TNH1517" s="229">
        <v>12966330</v>
      </c>
      <c r="TNI1517" s="229" t="s">
        <v>3883</v>
      </c>
      <c r="TNJ1517" s="229" t="s">
        <v>310</v>
      </c>
      <c r="TNK1517" s="229" t="s">
        <v>3884</v>
      </c>
      <c r="TNL1517" s="229" t="s">
        <v>430</v>
      </c>
      <c r="TNM1517" s="229" t="s">
        <v>52</v>
      </c>
      <c r="TNN1517" s="229" t="s">
        <v>3885</v>
      </c>
      <c r="TNP1517" s="229" t="s">
        <v>3886</v>
      </c>
      <c r="TNQ1517" s="229" t="s">
        <v>386</v>
      </c>
      <c r="TNR1517" s="229" t="s">
        <v>387</v>
      </c>
      <c r="TNS1517" s="229" t="s">
        <v>3887</v>
      </c>
      <c r="TNT1517" s="229" t="s">
        <v>1552</v>
      </c>
      <c r="TNU1517" s="229" t="s">
        <v>294</v>
      </c>
      <c r="TNV1517" s="229" t="s">
        <v>289</v>
      </c>
      <c r="TNW1517" s="229" t="s">
        <v>35</v>
      </c>
      <c r="TNX1517" s="229" t="s">
        <v>26</v>
      </c>
      <c r="TNY1517" s="229" t="s">
        <v>78</v>
      </c>
      <c r="TNZ1517" s="229" t="s">
        <v>3888</v>
      </c>
      <c r="TOA1517" s="229" t="s">
        <v>233</v>
      </c>
      <c r="TOB1517" s="229" t="s">
        <v>3889</v>
      </c>
      <c r="TOC1517" s="229" t="s">
        <v>219</v>
      </c>
      <c r="TOD1517" s="229" t="s">
        <v>220</v>
      </c>
      <c r="TOE1517" s="229" t="s">
        <v>172</v>
      </c>
      <c r="TOF1517" s="229" t="s">
        <v>310</v>
      </c>
      <c r="TOG1517" s="229" t="s">
        <v>227</v>
      </c>
      <c r="TOK1517" s="229">
        <v>2024</v>
      </c>
      <c r="TOL1517" s="229" t="s">
        <v>57</v>
      </c>
      <c r="TOM1517" s="229" t="s">
        <v>3882</v>
      </c>
      <c r="TON1517" s="229">
        <v>12966330</v>
      </c>
      <c r="TOO1517" s="229" t="s">
        <v>3883</v>
      </c>
      <c r="TOP1517" s="229" t="s">
        <v>310</v>
      </c>
      <c r="TOQ1517" s="229" t="s">
        <v>3884</v>
      </c>
      <c r="TOR1517" s="229" t="s">
        <v>430</v>
      </c>
      <c r="TOS1517" s="229" t="s">
        <v>52</v>
      </c>
      <c r="TOT1517" s="229" t="s">
        <v>3885</v>
      </c>
      <c r="TOV1517" s="229" t="s">
        <v>3886</v>
      </c>
      <c r="TOW1517" s="229" t="s">
        <v>386</v>
      </c>
      <c r="TOX1517" s="229" t="s">
        <v>387</v>
      </c>
      <c r="TOY1517" s="229" t="s">
        <v>3887</v>
      </c>
      <c r="TOZ1517" s="229" t="s">
        <v>1552</v>
      </c>
      <c r="TPA1517" s="229" t="s">
        <v>294</v>
      </c>
      <c r="TPB1517" s="229" t="s">
        <v>289</v>
      </c>
      <c r="TPC1517" s="229" t="s">
        <v>35</v>
      </c>
      <c r="TPD1517" s="229" t="s">
        <v>26</v>
      </c>
      <c r="TPE1517" s="229" t="s">
        <v>78</v>
      </c>
      <c r="TPF1517" s="229" t="s">
        <v>3888</v>
      </c>
      <c r="TPG1517" s="229" t="s">
        <v>233</v>
      </c>
      <c r="TPH1517" s="229" t="s">
        <v>3889</v>
      </c>
      <c r="TPI1517" s="229" t="s">
        <v>219</v>
      </c>
      <c r="TPJ1517" s="229" t="s">
        <v>220</v>
      </c>
      <c r="TPK1517" s="229" t="s">
        <v>172</v>
      </c>
      <c r="TPL1517" s="229" t="s">
        <v>310</v>
      </c>
      <c r="TPM1517" s="229" t="s">
        <v>227</v>
      </c>
      <c r="TPQ1517" s="229">
        <v>2024</v>
      </c>
      <c r="TPR1517" s="229" t="s">
        <v>57</v>
      </c>
      <c r="TPS1517" s="229" t="s">
        <v>3882</v>
      </c>
      <c r="TPT1517" s="229">
        <v>12966330</v>
      </c>
      <c r="TPU1517" s="229" t="s">
        <v>3883</v>
      </c>
      <c r="TPV1517" s="229" t="s">
        <v>310</v>
      </c>
      <c r="TPW1517" s="229" t="s">
        <v>3884</v>
      </c>
      <c r="TPX1517" s="229" t="s">
        <v>430</v>
      </c>
      <c r="TPY1517" s="229" t="s">
        <v>52</v>
      </c>
      <c r="TPZ1517" s="229" t="s">
        <v>3885</v>
      </c>
      <c r="TQB1517" s="229" t="s">
        <v>3886</v>
      </c>
      <c r="TQC1517" s="229" t="s">
        <v>386</v>
      </c>
      <c r="TQD1517" s="229" t="s">
        <v>387</v>
      </c>
      <c r="TQE1517" s="229" t="s">
        <v>3887</v>
      </c>
      <c r="TQF1517" s="229" t="s">
        <v>1552</v>
      </c>
      <c r="TQG1517" s="229" t="s">
        <v>294</v>
      </c>
      <c r="TQH1517" s="229" t="s">
        <v>289</v>
      </c>
      <c r="TQI1517" s="229" t="s">
        <v>35</v>
      </c>
      <c r="TQJ1517" s="229" t="s">
        <v>26</v>
      </c>
      <c r="TQK1517" s="229" t="s">
        <v>78</v>
      </c>
      <c r="TQL1517" s="229" t="s">
        <v>3888</v>
      </c>
      <c r="TQM1517" s="229" t="s">
        <v>233</v>
      </c>
      <c r="TQN1517" s="229" t="s">
        <v>3889</v>
      </c>
      <c r="TQO1517" s="229" t="s">
        <v>219</v>
      </c>
      <c r="TQP1517" s="229" t="s">
        <v>220</v>
      </c>
      <c r="TQQ1517" s="229" t="s">
        <v>172</v>
      </c>
      <c r="TQR1517" s="229" t="s">
        <v>310</v>
      </c>
      <c r="TQS1517" s="229" t="s">
        <v>227</v>
      </c>
      <c r="TQW1517" s="229">
        <v>2024</v>
      </c>
      <c r="TQX1517" s="229" t="s">
        <v>57</v>
      </c>
      <c r="TQY1517" s="229" t="s">
        <v>3882</v>
      </c>
      <c r="TQZ1517" s="229">
        <v>12966330</v>
      </c>
      <c r="TRA1517" s="229" t="s">
        <v>3883</v>
      </c>
      <c r="TRB1517" s="229" t="s">
        <v>310</v>
      </c>
      <c r="TRC1517" s="229" t="s">
        <v>3884</v>
      </c>
      <c r="TRD1517" s="229" t="s">
        <v>430</v>
      </c>
      <c r="TRE1517" s="229" t="s">
        <v>52</v>
      </c>
      <c r="TRF1517" s="229" t="s">
        <v>3885</v>
      </c>
      <c r="TRH1517" s="229" t="s">
        <v>3886</v>
      </c>
      <c r="TRI1517" s="229" t="s">
        <v>386</v>
      </c>
      <c r="TRJ1517" s="229" t="s">
        <v>387</v>
      </c>
      <c r="TRK1517" s="229" t="s">
        <v>3887</v>
      </c>
      <c r="TRL1517" s="229" t="s">
        <v>1552</v>
      </c>
      <c r="TRM1517" s="229" t="s">
        <v>294</v>
      </c>
      <c r="TRN1517" s="229" t="s">
        <v>289</v>
      </c>
      <c r="TRO1517" s="229" t="s">
        <v>35</v>
      </c>
      <c r="TRP1517" s="229" t="s">
        <v>26</v>
      </c>
      <c r="TRQ1517" s="229" t="s">
        <v>78</v>
      </c>
      <c r="TRR1517" s="229" t="s">
        <v>3888</v>
      </c>
      <c r="TRS1517" s="229" t="s">
        <v>233</v>
      </c>
      <c r="TRT1517" s="229" t="s">
        <v>3889</v>
      </c>
      <c r="TRU1517" s="229" t="s">
        <v>219</v>
      </c>
      <c r="TRV1517" s="229" t="s">
        <v>220</v>
      </c>
      <c r="TRW1517" s="229" t="s">
        <v>172</v>
      </c>
      <c r="TRX1517" s="229" t="s">
        <v>310</v>
      </c>
      <c r="TRY1517" s="229" t="s">
        <v>227</v>
      </c>
      <c r="TSC1517" s="229">
        <v>2024</v>
      </c>
      <c r="TSD1517" s="229" t="s">
        <v>57</v>
      </c>
      <c r="TSE1517" s="229" t="s">
        <v>3882</v>
      </c>
      <c r="TSF1517" s="229">
        <v>12966330</v>
      </c>
      <c r="TSG1517" s="229" t="s">
        <v>3883</v>
      </c>
      <c r="TSH1517" s="229" t="s">
        <v>310</v>
      </c>
      <c r="TSI1517" s="229" t="s">
        <v>3884</v>
      </c>
      <c r="TSJ1517" s="229" t="s">
        <v>430</v>
      </c>
      <c r="TSK1517" s="229" t="s">
        <v>52</v>
      </c>
      <c r="TSL1517" s="229" t="s">
        <v>3885</v>
      </c>
      <c r="TSN1517" s="229" t="s">
        <v>3886</v>
      </c>
      <c r="TSO1517" s="229" t="s">
        <v>386</v>
      </c>
      <c r="TSP1517" s="229" t="s">
        <v>387</v>
      </c>
      <c r="TSQ1517" s="229" t="s">
        <v>3887</v>
      </c>
      <c r="TSR1517" s="229" t="s">
        <v>1552</v>
      </c>
      <c r="TSS1517" s="229" t="s">
        <v>294</v>
      </c>
      <c r="TST1517" s="229" t="s">
        <v>289</v>
      </c>
      <c r="TSU1517" s="229" t="s">
        <v>35</v>
      </c>
      <c r="TSV1517" s="229" t="s">
        <v>26</v>
      </c>
      <c r="TSW1517" s="229" t="s">
        <v>78</v>
      </c>
      <c r="TSX1517" s="229" t="s">
        <v>3888</v>
      </c>
      <c r="TSY1517" s="229" t="s">
        <v>233</v>
      </c>
      <c r="TSZ1517" s="229" t="s">
        <v>3889</v>
      </c>
      <c r="TTA1517" s="229" t="s">
        <v>219</v>
      </c>
      <c r="TTB1517" s="229" t="s">
        <v>220</v>
      </c>
      <c r="TTC1517" s="229" t="s">
        <v>172</v>
      </c>
      <c r="TTD1517" s="229" t="s">
        <v>310</v>
      </c>
      <c r="TTE1517" s="229" t="s">
        <v>227</v>
      </c>
      <c r="TTI1517" s="229">
        <v>2024</v>
      </c>
      <c r="TTJ1517" s="229" t="s">
        <v>57</v>
      </c>
      <c r="TTK1517" s="229" t="s">
        <v>3882</v>
      </c>
      <c r="TTL1517" s="229">
        <v>12966330</v>
      </c>
      <c r="TTM1517" s="229" t="s">
        <v>3883</v>
      </c>
      <c r="TTN1517" s="229" t="s">
        <v>310</v>
      </c>
      <c r="TTO1517" s="229" t="s">
        <v>3884</v>
      </c>
      <c r="TTP1517" s="229" t="s">
        <v>430</v>
      </c>
      <c r="TTQ1517" s="229" t="s">
        <v>52</v>
      </c>
      <c r="TTR1517" s="229" t="s">
        <v>3885</v>
      </c>
      <c r="TTT1517" s="229" t="s">
        <v>3886</v>
      </c>
      <c r="TTU1517" s="229" t="s">
        <v>386</v>
      </c>
      <c r="TTV1517" s="229" t="s">
        <v>387</v>
      </c>
      <c r="TTW1517" s="229" t="s">
        <v>3887</v>
      </c>
      <c r="TTX1517" s="229" t="s">
        <v>1552</v>
      </c>
      <c r="TTY1517" s="229" t="s">
        <v>294</v>
      </c>
      <c r="TTZ1517" s="229" t="s">
        <v>289</v>
      </c>
      <c r="TUA1517" s="229" t="s">
        <v>35</v>
      </c>
      <c r="TUB1517" s="229" t="s">
        <v>26</v>
      </c>
      <c r="TUC1517" s="229" t="s">
        <v>78</v>
      </c>
      <c r="TUD1517" s="229" t="s">
        <v>3888</v>
      </c>
      <c r="TUE1517" s="229" t="s">
        <v>233</v>
      </c>
      <c r="TUF1517" s="229" t="s">
        <v>3889</v>
      </c>
      <c r="TUG1517" s="229" t="s">
        <v>219</v>
      </c>
      <c r="TUH1517" s="229" t="s">
        <v>220</v>
      </c>
      <c r="TUI1517" s="229" t="s">
        <v>172</v>
      </c>
      <c r="TUJ1517" s="229" t="s">
        <v>310</v>
      </c>
      <c r="TUK1517" s="229" t="s">
        <v>227</v>
      </c>
      <c r="TUO1517" s="229">
        <v>2024</v>
      </c>
      <c r="TUP1517" s="229" t="s">
        <v>57</v>
      </c>
      <c r="TUQ1517" s="229" t="s">
        <v>3882</v>
      </c>
      <c r="TUR1517" s="229">
        <v>12966330</v>
      </c>
      <c r="TUS1517" s="229" t="s">
        <v>3883</v>
      </c>
      <c r="TUT1517" s="229" t="s">
        <v>310</v>
      </c>
      <c r="TUU1517" s="229" t="s">
        <v>3884</v>
      </c>
      <c r="TUV1517" s="229" t="s">
        <v>430</v>
      </c>
      <c r="TUW1517" s="229" t="s">
        <v>52</v>
      </c>
      <c r="TUX1517" s="229" t="s">
        <v>3885</v>
      </c>
      <c r="TUZ1517" s="229" t="s">
        <v>3886</v>
      </c>
      <c r="TVA1517" s="229" t="s">
        <v>386</v>
      </c>
      <c r="TVB1517" s="229" t="s">
        <v>387</v>
      </c>
      <c r="TVC1517" s="229" t="s">
        <v>3887</v>
      </c>
      <c r="TVD1517" s="229" t="s">
        <v>1552</v>
      </c>
      <c r="TVE1517" s="229" t="s">
        <v>294</v>
      </c>
      <c r="TVF1517" s="229" t="s">
        <v>289</v>
      </c>
      <c r="TVG1517" s="229" t="s">
        <v>35</v>
      </c>
      <c r="TVH1517" s="229" t="s">
        <v>26</v>
      </c>
      <c r="TVI1517" s="229" t="s">
        <v>78</v>
      </c>
      <c r="TVJ1517" s="229" t="s">
        <v>3888</v>
      </c>
      <c r="TVK1517" s="229" t="s">
        <v>233</v>
      </c>
      <c r="TVL1517" s="229" t="s">
        <v>3889</v>
      </c>
      <c r="TVM1517" s="229" t="s">
        <v>219</v>
      </c>
      <c r="TVN1517" s="229" t="s">
        <v>220</v>
      </c>
      <c r="TVO1517" s="229" t="s">
        <v>172</v>
      </c>
      <c r="TVP1517" s="229" t="s">
        <v>310</v>
      </c>
      <c r="TVQ1517" s="229" t="s">
        <v>227</v>
      </c>
      <c r="TVU1517" s="229">
        <v>2024</v>
      </c>
      <c r="TVV1517" s="229" t="s">
        <v>57</v>
      </c>
      <c r="TVW1517" s="229" t="s">
        <v>3882</v>
      </c>
      <c r="TVX1517" s="229">
        <v>12966330</v>
      </c>
      <c r="TVY1517" s="229" t="s">
        <v>3883</v>
      </c>
      <c r="TVZ1517" s="229" t="s">
        <v>310</v>
      </c>
      <c r="TWA1517" s="229" t="s">
        <v>3884</v>
      </c>
      <c r="TWB1517" s="229" t="s">
        <v>430</v>
      </c>
      <c r="TWC1517" s="229" t="s">
        <v>52</v>
      </c>
      <c r="TWD1517" s="229" t="s">
        <v>3885</v>
      </c>
      <c r="TWF1517" s="229" t="s">
        <v>3886</v>
      </c>
      <c r="TWG1517" s="229" t="s">
        <v>386</v>
      </c>
      <c r="TWH1517" s="229" t="s">
        <v>387</v>
      </c>
      <c r="TWI1517" s="229" t="s">
        <v>3887</v>
      </c>
      <c r="TWJ1517" s="229" t="s">
        <v>1552</v>
      </c>
      <c r="TWK1517" s="229" t="s">
        <v>294</v>
      </c>
      <c r="TWL1517" s="229" t="s">
        <v>289</v>
      </c>
      <c r="TWM1517" s="229" t="s">
        <v>35</v>
      </c>
      <c r="TWN1517" s="229" t="s">
        <v>26</v>
      </c>
      <c r="TWO1517" s="229" t="s">
        <v>78</v>
      </c>
      <c r="TWP1517" s="229" t="s">
        <v>3888</v>
      </c>
      <c r="TWQ1517" s="229" t="s">
        <v>233</v>
      </c>
      <c r="TWR1517" s="229" t="s">
        <v>3889</v>
      </c>
      <c r="TWS1517" s="229" t="s">
        <v>219</v>
      </c>
      <c r="TWT1517" s="229" t="s">
        <v>220</v>
      </c>
      <c r="TWU1517" s="229" t="s">
        <v>172</v>
      </c>
      <c r="TWV1517" s="229" t="s">
        <v>310</v>
      </c>
      <c r="TWW1517" s="229" t="s">
        <v>227</v>
      </c>
      <c r="TXA1517" s="229">
        <v>2024</v>
      </c>
      <c r="TXB1517" s="229" t="s">
        <v>57</v>
      </c>
      <c r="TXC1517" s="229" t="s">
        <v>3882</v>
      </c>
      <c r="TXD1517" s="229">
        <v>12966330</v>
      </c>
      <c r="TXE1517" s="229" t="s">
        <v>3883</v>
      </c>
      <c r="TXF1517" s="229" t="s">
        <v>310</v>
      </c>
      <c r="TXG1517" s="229" t="s">
        <v>3884</v>
      </c>
      <c r="TXH1517" s="229" t="s">
        <v>430</v>
      </c>
      <c r="TXI1517" s="229" t="s">
        <v>52</v>
      </c>
      <c r="TXJ1517" s="229" t="s">
        <v>3885</v>
      </c>
      <c r="TXL1517" s="229" t="s">
        <v>3886</v>
      </c>
      <c r="TXM1517" s="229" t="s">
        <v>386</v>
      </c>
      <c r="TXN1517" s="229" t="s">
        <v>387</v>
      </c>
      <c r="TXO1517" s="229" t="s">
        <v>3887</v>
      </c>
      <c r="TXP1517" s="229" t="s">
        <v>1552</v>
      </c>
      <c r="TXQ1517" s="229" t="s">
        <v>294</v>
      </c>
      <c r="TXR1517" s="229" t="s">
        <v>289</v>
      </c>
      <c r="TXS1517" s="229" t="s">
        <v>35</v>
      </c>
      <c r="TXT1517" s="229" t="s">
        <v>26</v>
      </c>
      <c r="TXU1517" s="229" t="s">
        <v>78</v>
      </c>
      <c r="TXV1517" s="229" t="s">
        <v>3888</v>
      </c>
      <c r="TXW1517" s="229" t="s">
        <v>233</v>
      </c>
      <c r="TXX1517" s="229" t="s">
        <v>3889</v>
      </c>
      <c r="TXY1517" s="229" t="s">
        <v>219</v>
      </c>
      <c r="TXZ1517" s="229" t="s">
        <v>220</v>
      </c>
      <c r="TYA1517" s="229" t="s">
        <v>172</v>
      </c>
      <c r="TYB1517" s="229" t="s">
        <v>310</v>
      </c>
      <c r="TYC1517" s="229" t="s">
        <v>227</v>
      </c>
      <c r="TYG1517" s="229">
        <v>2024</v>
      </c>
      <c r="TYH1517" s="229" t="s">
        <v>57</v>
      </c>
      <c r="TYI1517" s="229" t="s">
        <v>3882</v>
      </c>
      <c r="TYJ1517" s="229">
        <v>12966330</v>
      </c>
      <c r="TYK1517" s="229" t="s">
        <v>3883</v>
      </c>
      <c r="TYL1517" s="229" t="s">
        <v>310</v>
      </c>
      <c r="TYM1517" s="229" t="s">
        <v>3884</v>
      </c>
      <c r="TYN1517" s="229" t="s">
        <v>430</v>
      </c>
      <c r="TYO1517" s="229" t="s">
        <v>52</v>
      </c>
      <c r="TYP1517" s="229" t="s">
        <v>3885</v>
      </c>
      <c r="TYR1517" s="229" t="s">
        <v>3886</v>
      </c>
      <c r="TYS1517" s="229" t="s">
        <v>386</v>
      </c>
      <c r="TYT1517" s="229" t="s">
        <v>387</v>
      </c>
      <c r="TYU1517" s="229" t="s">
        <v>3887</v>
      </c>
      <c r="TYV1517" s="229" t="s">
        <v>1552</v>
      </c>
      <c r="TYW1517" s="229" t="s">
        <v>294</v>
      </c>
      <c r="TYX1517" s="229" t="s">
        <v>289</v>
      </c>
      <c r="TYY1517" s="229" t="s">
        <v>35</v>
      </c>
      <c r="TYZ1517" s="229" t="s">
        <v>26</v>
      </c>
      <c r="TZA1517" s="229" t="s">
        <v>78</v>
      </c>
      <c r="TZB1517" s="229" t="s">
        <v>3888</v>
      </c>
      <c r="TZC1517" s="229" t="s">
        <v>233</v>
      </c>
      <c r="TZD1517" s="229" t="s">
        <v>3889</v>
      </c>
      <c r="TZE1517" s="229" t="s">
        <v>219</v>
      </c>
      <c r="TZF1517" s="229" t="s">
        <v>220</v>
      </c>
      <c r="TZG1517" s="229" t="s">
        <v>172</v>
      </c>
      <c r="TZH1517" s="229" t="s">
        <v>310</v>
      </c>
      <c r="TZI1517" s="229" t="s">
        <v>227</v>
      </c>
      <c r="TZM1517" s="229">
        <v>2024</v>
      </c>
      <c r="TZN1517" s="229" t="s">
        <v>57</v>
      </c>
      <c r="TZO1517" s="229" t="s">
        <v>3882</v>
      </c>
      <c r="TZP1517" s="229">
        <v>12966330</v>
      </c>
      <c r="TZQ1517" s="229" t="s">
        <v>3883</v>
      </c>
      <c r="TZR1517" s="229" t="s">
        <v>310</v>
      </c>
      <c r="TZS1517" s="229" t="s">
        <v>3884</v>
      </c>
      <c r="TZT1517" s="229" t="s">
        <v>430</v>
      </c>
      <c r="TZU1517" s="229" t="s">
        <v>52</v>
      </c>
      <c r="TZV1517" s="229" t="s">
        <v>3885</v>
      </c>
      <c r="TZX1517" s="229" t="s">
        <v>3886</v>
      </c>
      <c r="TZY1517" s="229" t="s">
        <v>386</v>
      </c>
      <c r="TZZ1517" s="229" t="s">
        <v>387</v>
      </c>
      <c r="UAA1517" s="229" t="s">
        <v>3887</v>
      </c>
      <c r="UAB1517" s="229" t="s">
        <v>1552</v>
      </c>
      <c r="UAC1517" s="229" t="s">
        <v>294</v>
      </c>
      <c r="UAD1517" s="229" t="s">
        <v>289</v>
      </c>
      <c r="UAE1517" s="229" t="s">
        <v>35</v>
      </c>
      <c r="UAF1517" s="229" t="s">
        <v>26</v>
      </c>
      <c r="UAG1517" s="229" t="s">
        <v>78</v>
      </c>
      <c r="UAH1517" s="229" t="s">
        <v>3888</v>
      </c>
      <c r="UAI1517" s="229" t="s">
        <v>233</v>
      </c>
      <c r="UAJ1517" s="229" t="s">
        <v>3889</v>
      </c>
      <c r="UAK1517" s="229" t="s">
        <v>219</v>
      </c>
      <c r="UAL1517" s="229" t="s">
        <v>220</v>
      </c>
      <c r="UAM1517" s="229" t="s">
        <v>172</v>
      </c>
      <c r="UAN1517" s="229" t="s">
        <v>310</v>
      </c>
      <c r="UAO1517" s="229" t="s">
        <v>227</v>
      </c>
      <c r="UAS1517" s="229">
        <v>2024</v>
      </c>
      <c r="UAT1517" s="229" t="s">
        <v>57</v>
      </c>
      <c r="UAU1517" s="229" t="s">
        <v>3882</v>
      </c>
      <c r="UAV1517" s="229">
        <v>12966330</v>
      </c>
      <c r="UAW1517" s="229" t="s">
        <v>3883</v>
      </c>
      <c r="UAX1517" s="229" t="s">
        <v>310</v>
      </c>
      <c r="UAY1517" s="229" t="s">
        <v>3884</v>
      </c>
      <c r="UAZ1517" s="229" t="s">
        <v>430</v>
      </c>
      <c r="UBA1517" s="229" t="s">
        <v>52</v>
      </c>
      <c r="UBB1517" s="229" t="s">
        <v>3885</v>
      </c>
      <c r="UBD1517" s="229" t="s">
        <v>3886</v>
      </c>
      <c r="UBE1517" s="229" t="s">
        <v>386</v>
      </c>
      <c r="UBF1517" s="229" t="s">
        <v>387</v>
      </c>
      <c r="UBG1517" s="229" t="s">
        <v>3887</v>
      </c>
      <c r="UBH1517" s="229" t="s">
        <v>1552</v>
      </c>
      <c r="UBI1517" s="229" t="s">
        <v>294</v>
      </c>
      <c r="UBJ1517" s="229" t="s">
        <v>289</v>
      </c>
      <c r="UBK1517" s="229" t="s">
        <v>35</v>
      </c>
      <c r="UBL1517" s="229" t="s">
        <v>26</v>
      </c>
      <c r="UBM1517" s="229" t="s">
        <v>78</v>
      </c>
      <c r="UBN1517" s="229" t="s">
        <v>3888</v>
      </c>
      <c r="UBO1517" s="229" t="s">
        <v>233</v>
      </c>
      <c r="UBP1517" s="229" t="s">
        <v>3889</v>
      </c>
      <c r="UBQ1517" s="229" t="s">
        <v>219</v>
      </c>
      <c r="UBR1517" s="229" t="s">
        <v>220</v>
      </c>
      <c r="UBS1517" s="229" t="s">
        <v>172</v>
      </c>
      <c r="UBT1517" s="229" t="s">
        <v>310</v>
      </c>
      <c r="UBU1517" s="229" t="s">
        <v>227</v>
      </c>
      <c r="UBY1517" s="229">
        <v>2024</v>
      </c>
      <c r="UBZ1517" s="229" t="s">
        <v>57</v>
      </c>
      <c r="UCA1517" s="229" t="s">
        <v>3882</v>
      </c>
      <c r="UCB1517" s="229">
        <v>12966330</v>
      </c>
      <c r="UCC1517" s="229" t="s">
        <v>3883</v>
      </c>
      <c r="UCD1517" s="229" t="s">
        <v>310</v>
      </c>
      <c r="UCE1517" s="229" t="s">
        <v>3884</v>
      </c>
      <c r="UCF1517" s="229" t="s">
        <v>430</v>
      </c>
      <c r="UCG1517" s="229" t="s">
        <v>52</v>
      </c>
      <c r="UCH1517" s="229" t="s">
        <v>3885</v>
      </c>
      <c r="UCJ1517" s="229" t="s">
        <v>3886</v>
      </c>
      <c r="UCK1517" s="229" t="s">
        <v>386</v>
      </c>
      <c r="UCL1517" s="229" t="s">
        <v>387</v>
      </c>
      <c r="UCM1517" s="229" t="s">
        <v>3887</v>
      </c>
      <c r="UCN1517" s="229" t="s">
        <v>1552</v>
      </c>
      <c r="UCO1517" s="229" t="s">
        <v>294</v>
      </c>
      <c r="UCP1517" s="229" t="s">
        <v>289</v>
      </c>
      <c r="UCQ1517" s="229" t="s">
        <v>35</v>
      </c>
      <c r="UCR1517" s="229" t="s">
        <v>26</v>
      </c>
      <c r="UCS1517" s="229" t="s">
        <v>78</v>
      </c>
      <c r="UCT1517" s="229" t="s">
        <v>3888</v>
      </c>
      <c r="UCU1517" s="229" t="s">
        <v>233</v>
      </c>
      <c r="UCV1517" s="229" t="s">
        <v>3889</v>
      </c>
      <c r="UCW1517" s="229" t="s">
        <v>219</v>
      </c>
      <c r="UCX1517" s="229" t="s">
        <v>220</v>
      </c>
      <c r="UCY1517" s="229" t="s">
        <v>172</v>
      </c>
      <c r="UCZ1517" s="229" t="s">
        <v>310</v>
      </c>
      <c r="UDA1517" s="229" t="s">
        <v>227</v>
      </c>
      <c r="UDE1517" s="229">
        <v>2024</v>
      </c>
      <c r="UDF1517" s="229" t="s">
        <v>57</v>
      </c>
      <c r="UDG1517" s="229" t="s">
        <v>3882</v>
      </c>
      <c r="UDH1517" s="229">
        <v>12966330</v>
      </c>
      <c r="UDI1517" s="229" t="s">
        <v>3883</v>
      </c>
      <c r="UDJ1517" s="229" t="s">
        <v>310</v>
      </c>
      <c r="UDK1517" s="229" t="s">
        <v>3884</v>
      </c>
      <c r="UDL1517" s="229" t="s">
        <v>430</v>
      </c>
      <c r="UDM1517" s="229" t="s">
        <v>52</v>
      </c>
      <c r="UDN1517" s="229" t="s">
        <v>3885</v>
      </c>
      <c r="UDP1517" s="229" t="s">
        <v>3886</v>
      </c>
      <c r="UDQ1517" s="229" t="s">
        <v>386</v>
      </c>
      <c r="UDR1517" s="229" t="s">
        <v>387</v>
      </c>
      <c r="UDS1517" s="229" t="s">
        <v>3887</v>
      </c>
      <c r="UDT1517" s="229" t="s">
        <v>1552</v>
      </c>
      <c r="UDU1517" s="229" t="s">
        <v>294</v>
      </c>
      <c r="UDV1517" s="229" t="s">
        <v>289</v>
      </c>
      <c r="UDW1517" s="229" t="s">
        <v>35</v>
      </c>
      <c r="UDX1517" s="229" t="s">
        <v>26</v>
      </c>
      <c r="UDY1517" s="229" t="s">
        <v>78</v>
      </c>
      <c r="UDZ1517" s="229" t="s">
        <v>3888</v>
      </c>
      <c r="UEA1517" s="229" t="s">
        <v>233</v>
      </c>
      <c r="UEB1517" s="229" t="s">
        <v>3889</v>
      </c>
      <c r="UEC1517" s="229" t="s">
        <v>219</v>
      </c>
      <c r="UED1517" s="229" t="s">
        <v>220</v>
      </c>
      <c r="UEE1517" s="229" t="s">
        <v>172</v>
      </c>
      <c r="UEF1517" s="229" t="s">
        <v>310</v>
      </c>
      <c r="UEG1517" s="229" t="s">
        <v>227</v>
      </c>
      <c r="UEK1517" s="229">
        <v>2024</v>
      </c>
      <c r="UEL1517" s="229" t="s">
        <v>57</v>
      </c>
      <c r="UEM1517" s="229" t="s">
        <v>3882</v>
      </c>
      <c r="UEN1517" s="229">
        <v>12966330</v>
      </c>
      <c r="UEO1517" s="229" t="s">
        <v>3883</v>
      </c>
      <c r="UEP1517" s="229" t="s">
        <v>310</v>
      </c>
      <c r="UEQ1517" s="229" t="s">
        <v>3884</v>
      </c>
      <c r="UER1517" s="229" t="s">
        <v>430</v>
      </c>
      <c r="UES1517" s="229" t="s">
        <v>52</v>
      </c>
      <c r="UET1517" s="229" t="s">
        <v>3885</v>
      </c>
      <c r="UEV1517" s="229" t="s">
        <v>3886</v>
      </c>
      <c r="UEW1517" s="229" t="s">
        <v>386</v>
      </c>
      <c r="UEX1517" s="229" t="s">
        <v>387</v>
      </c>
      <c r="UEY1517" s="229" t="s">
        <v>3887</v>
      </c>
      <c r="UEZ1517" s="229" t="s">
        <v>1552</v>
      </c>
      <c r="UFA1517" s="229" t="s">
        <v>294</v>
      </c>
      <c r="UFB1517" s="229" t="s">
        <v>289</v>
      </c>
      <c r="UFC1517" s="229" t="s">
        <v>35</v>
      </c>
      <c r="UFD1517" s="229" t="s">
        <v>26</v>
      </c>
      <c r="UFE1517" s="229" t="s">
        <v>78</v>
      </c>
      <c r="UFF1517" s="229" t="s">
        <v>3888</v>
      </c>
      <c r="UFG1517" s="229" t="s">
        <v>233</v>
      </c>
      <c r="UFH1517" s="229" t="s">
        <v>3889</v>
      </c>
      <c r="UFI1517" s="229" t="s">
        <v>219</v>
      </c>
      <c r="UFJ1517" s="229" t="s">
        <v>220</v>
      </c>
      <c r="UFK1517" s="229" t="s">
        <v>172</v>
      </c>
      <c r="UFL1517" s="229" t="s">
        <v>310</v>
      </c>
      <c r="UFM1517" s="229" t="s">
        <v>227</v>
      </c>
      <c r="UFQ1517" s="229">
        <v>2024</v>
      </c>
      <c r="UFR1517" s="229" t="s">
        <v>57</v>
      </c>
      <c r="UFS1517" s="229" t="s">
        <v>3882</v>
      </c>
      <c r="UFT1517" s="229">
        <v>12966330</v>
      </c>
      <c r="UFU1517" s="229" t="s">
        <v>3883</v>
      </c>
      <c r="UFV1517" s="229" t="s">
        <v>310</v>
      </c>
      <c r="UFW1517" s="229" t="s">
        <v>3884</v>
      </c>
      <c r="UFX1517" s="229" t="s">
        <v>430</v>
      </c>
      <c r="UFY1517" s="229" t="s">
        <v>52</v>
      </c>
      <c r="UFZ1517" s="229" t="s">
        <v>3885</v>
      </c>
      <c r="UGB1517" s="229" t="s">
        <v>3886</v>
      </c>
      <c r="UGC1517" s="229" t="s">
        <v>386</v>
      </c>
      <c r="UGD1517" s="229" t="s">
        <v>387</v>
      </c>
      <c r="UGE1517" s="229" t="s">
        <v>3887</v>
      </c>
      <c r="UGF1517" s="229" t="s">
        <v>1552</v>
      </c>
      <c r="UGG1517" s="229" t="s">
        <v>294</v>
      </c>
      <c r="UGH1517" s="229" t="s">
        <v>289</v>
      </c>
      <c r="UGI1517" s="229" t="s">
        <v>35</v>
      </c>
      <c r="UGJ1517" s="229" t="s">
        <v>26</v>
      </c>
      <c r="UGK1517" s="229" t="s">
        <v>78</v>
      </c>
      <c r="UGL1517" s="229" t="s">
        <v>3888</v>
      </c>
      <c r="UGM1517" s="229" t="s">
        <v>233</v>
      </c>
      <c r="UGN1517" s="229" t="s">
        <v>3889</v>
      </c>
      <c r="UGO1517" s="229" t="s">
        <v>219</v>
      </c>
      <c r="UGP1517" s="229" t="s">
        <v>220</v>
      </c>
      <c r="UGQ1517" s="229" t="s">
        <v>172</v>
      </c>
      <c r="UGR1517" s="229" t="s">
        <v>310</v>
      </c>
      <c r="UGS1517" s="229" t="s">
        <v>227</v>
      </c>
      <c r="UGW1517" s="229">
        <v>2024</v>
      </c>
      <c r="UGX1517" s="229" t="s">
        <v>57</v>
      </c>
      <c r="UGY1517" s="229" t="s">
        <v>3882</v>
      </c>
      <c r="UGZ1517" s="229">
        <v>12966330</v>
      </c>
      <c r="UHA1517" s="229" t="s">
        <v>3883</v>
      </c>
      <c r="UHB1517" s="229" t="s">
        <v>310</v>
      </c>
      <c r="UHC1517" s="229" t="s">
        <v>3884</v>
      </c>
      <c r="UHD1517" s="229" t="s">
        <v>430</v>
      </c>
      <c r="UHE1517" s="229" t="s">
        <v>52</v>
      </c>
      <c r="UHF1517" s="229" t="s">
        <v>3885</v>
      </c>
      <c r="UHH1517" s="229" t="s">
        <v>3886</v>
      </c>
      <c r="UHI1517" s="229" t="s">
        <v>386</v>
      </c>
      <c r="UHJ1517" s="229" t="s">
        <v>387</v>
      </c>
      <c r="UHK1517" s="229" t="s">
        <v>3887</v>
      </c>
      <c r="UHL1517" s="229" t="s">
        <v>1552</v>
      </c>
      <c r="UHM1517" s="229" t="s">
        <v>294</v>
      </c>
      <c r="UHN1517" s="229" t="s">
        <v>289</v>
      </c>
      <c r="UHO1517" s="229" t="s">
        <v>35</v>
      </c>
      <c r="UHP1517" s="229" t="s">
        <v>26</v>
      </c>
      <c r="UHQ1517" s="229" t="s">
        <v>78</v>
      </c>
      <c r="UHR1517" s="229" t="s">
        <v>3888</v>
      </c>
      <c r="UHS1517" s="229" t="s">
        <v>233</v>
      </c>
      <c r="UHT1517" s="229" t="s">
        <v>3889</v>
      </c>
      <c r="UHU1517" s="229" t="s">
        <v>219</v>
      </c>
      <c r="UHV1517" s="229" t="s">
        <v>220</v>
      </c>
      <c r="UHW1517" s="229" t="s">
        <v>172</v>
      </c>
      <c r="UHX1517" s="229" t="s">
        <v>310</v>
      </c>
      <c r="UHY1517" s="229" t="s">
        <v>227</v>
      </c>
      <c r="UIC1517" s="229">
        <v>2024</v>
      </c>
      <c r="UID1517" s="229" t="s">
        <v>57</v>
      </c>
      <c r="UIE1517" s="229" t="s">
        <v>3882</v>
      </c>
      <c r="UIF1517" s="229">
        <v>12966330</v>
      </c>
      <c r="UIG1517" s="229" t="s">
        <v>3883</v>
      </c>
      <c r="UIH1517" s="229" t="s">
        <v>310</v>
      </c>
      <c r="UII1517" s="229" t="s">
        <v>3884</v>
      </c>
      <c r="UIJ1517" s="229" t="s">
        <v>430</v>
      </c>
      <c r="UIK1517" s="229" t="s">
        <v>52</v>
      </c>
      <c r="UIL1517" s="229" t="s">
        <v>3885</v>
      </c>
      <c r="UIN1517" s="229" t="s">
        <v>3886</v>
      </c>
      <c r="UIO1517" s="229" t="s">
        <v>386</v>
      </c>
      <c r="UIP1517" s="229" t="s">
        <v>387</v>
      </c>
      <c r="UIQ1517" s="229" t="s">
        <v>3887</v>
      </c>
      <c r="UIR1517" s="229" t="s">
        <v>1552</v>
      </c>
      <c r="UIS1517" s="229" t="s">
        <v>294</v>
      </c>
      <c r="UIT1517" s="229" t="s">
        <v>289</v>
      </c>
      <c r="UIU1517" s="229" t="s">
        <v>35</v>
      </c>
      <c r="UIV1517" s="229" t="s">
        <v>26</v>
      </c>
      <c r="UIW1517" s="229" t="s">
        <v>78</v>
      </c>
      <c r="UIX1517" s="229" t="s">
        <v>3888</v>
      </c>
      <c r="UIY1517" s="229" t="s">
        <v>233</v>
      </c>
      <c r="UIZ1517" s="229" t="s">
        <v>3889</v>
      </c>
      <c r="UJA1517" s="229" t="s">
        <v>219</v>
      </c>
      <c r="UJB1517" s="229" t="s">
        <v>220</v>
      </c>
      <c r="UJC1517" s="229" t="s">
        <v>172</v>
      </c>
      <c r="UJD1517" s="229" t="s">
        <v>310</v>
      </c>
      <c r="UJE1517" s="229" t="s">
        <v>227</v>
      </c>
      <c r="UJI1517" s="229">
        <v>2024</v>
      </c>
      <c r="UJJ1517" s="229" t="s">
        <v>57</v>
      </c>
      <c r="UJK1517" s="229" t="s">
        <v>3882</v>
      </c>
      <c r="UJL1517" s="229">
        <v>12966330</v>
      </c>
      <c r="UJM1517" s="229" t="s">
        <v>3883</v>
      </c>
      <c r="UJN1517" s="229" t="s">
        <v>310</v>
      </c>
      <c r="UJO1517" s="229" t="s">
        <v>3884</v>
      </c>
      <c r="UJP1517" s="229" t="s">
        <v>430</v>
      </c>
      <c r="UJQ1517" s="229" t="s">
        <v>52</v>
      </c>
      <c r="UJR1517" s="229" t="s">
        <v>3885</v>
      </c>
      <c r="UJT1517" s="229" t="s">
        <v>3886</v>
      </c>
      <c r="UJU1517" s="229" t="s">
        <v>386</v>
      </c>
      <c r="UJV1517" s="229" t="s">
        <v>387</v>
      </c>
      <c r="UJW1517" s="229" t="s">
        <v>3887</v>
      </c>
      <c r="UJX1517" s="229" t="s">
        <v>1552</v>
      </c>
      <c r="UJY1517" s="229" t="s">
        <v>294</v>
      </c>
      <c r="UJZ1517" s="229" t="s">
        <v>289</v>
      </c>
      <c r="UKA1517" s="229" t="s">
        <v>35</v>
      </c>
      <c r="UKB1517" s="229" t="s">
        <v>26</v>
      </c>
      <c r="UKC1517" s="229" t="s">
        <v>78</v>
      </c>
      <c r="UKD1517" s="229" t="s">
        <v>3888</v>
      </c>
      <c r="UKE1517" s="229" t="s">
        <v>233</v>
      </c>
      <c r="UKF1517" s="229" t="s">
        <v>3889</v>
      </c>
      <c r="UKG1517" s="229" t="s">
        <v>219</v>
      </c>
      <c r="UKH1517" s="229" t="s">
        <v>220</v>
      </c>
      <c r="UKI1517" s="229" t="s">
        <v>172</v>
      </c>
      <c r="UKJ1517" s="229" t="s">
        <v>310</v>
      </c>
      <c r="UKK1517" s="229" t="s">
        <v>227</v>
      </c>
      <c r="UKO1517" s="229">
        <v>2024</v>
      </c>
      <c r="UKP1517" s="229" t="s">
        <v>57</v>
      </c>
      <c r="UKQ1517" s="229" t="s">
        <v>3882</v>
      </c>
      <c r="UKR1517" s="229">
        <v>12966330</v>
      </c>
      <c r="UKS1517" s="229" t="s">
        <v>3883</v>
      </c>
      <c r="UKT1517" s="229" t="s">
        <v>310</v>
      </c>
      <c r="UKU1517" s="229" t="s">
        <v>3884</v>
      </c>
      <c r="UKV1517" s="229" t="s">
        <v>430</v>
      </c>
      <c r="UKW1517" s="229" t="s">
        <v>52</v>
      </c>
      <c r="UKX1517" s="229" t="s">
        <v>3885</v>
      </c>
      <c r="UKZ1517" s="229" t="s">
        <v>3886</v>
      </c>
      <c r="ULA1517" s="229" t="s">
        <v>386</v>
      </c>
      <c r="ULB1517" s="229" t="s">
        <v>387</v>
      </c>
      <c r="ULC1517" s="229" t="s">
        <v>3887</v>
      </c>
      <c r="ULD1517" s="229" t="s">
        <v>1552</v>
      </c>
      <c r="ULE1517" s="229" t="s">
        <v>294</v>
      </c>
      <c r="ULF1517" s="229" t="s">
        <v>289</v>
      </c>
      <c r="ULG1517" s="229" t="s">
        <v>35</v>
      </c>
      <c r="ULH1517" s="229" t="s">
        <v>26</v>
      </c>
      <c r="ULI1517" s="229" t="s">
        <v>78</v>
      </c>
      <c r="ULJ1517" s="229" t="s">
        <v>3888</v>
      </c>
      <c r="ULK1517" s="229" t="s">
        <v>233</v>
      </c>
      <c r="ULL1517" s="229" t="s">
        <v>3889</v>
      </c>
      <c r="ULM1517" s="229" t="s">
        <v>219</v>
      </c>
      <c r="ULN1517" s="229" t="s">
        <v>220</v>
      </c>
      <c r="ULO1517" s="229" t="s">
        <v>172</v>
      </c>
      <c r="ULP1517" s="229" t="s">
        <v>310</v>
      </c>
      <c r="ULQ1517" s="229" t="s">
        <v>227</v>
      </c>
      <c r="ULU1517" s="229">
        <v>2024</v>
      </c>
      <c r="ULV1517" s="229" t="s">
        <v>57</v>
      </c>
      <c r="ULW1517" s="229" t="s">
        <v>3882</v>
      </c>
      <c r="ULX1517" s="229">
        <v>12966330</v>
      </c>
      <c r="ULY1517" s="229" t="s">
        <v>3883</v>
      </c>
      <c r="ULZ1517" s="229" t="s">
        <v>310</v>
      </c>
      <c r="UMA1517" s="229" t="s">
        <v>3884</v>
      </c>
      <c r="UMB1517" s="229" t="s">
        <v>430</v>
      </c>
      <c r="UMC1517" s="229" t="s">
        <v>52</v>
      </c>
      <c r="UMD1517" s="229" t="s">
        <v>3885</v>
      </c>
      <c r="UMF1517" s="229" t="s">
        <v>3886</v>
      </c>
      <c r="UMG1517" s="229" t="s">
        <v>386</v>
      </c>
      <c r="UMH1517" s="229" t="s">
        <v>387</v>
      </c>
      <c r="UMI1517" s="229" t="s">
        <v>3887</v>
      </c>
      <c r="UMJ1517" s="229" t="s">
        <v>1552</v>
      </c>
      <c r="UMK1517" s="229" t="s">
        <v>294</v>
      </c>
      <c r="UML1517" s="229" t="s">
        <v>289</v>
      </c>
      <c r="UMM1517" s="229" t="s">
        <v>35</v>
      </c>
      <c r="UMN1517" s="229" t="s">
        <v>26</v>
      </c>
      <c r="UMO1517" s="229" t="s">
        <v>78</v>
      </c>
      <c r="UMP1517" s="229" t="s">
        <v>3888</v>
      </c>
      <c r="UMQ1517" s="229" t="s">
        <v>233</v>
      </c>
      <c r="UMR1517" s="229" t="s">
        <v>3889</v>
      </c>
      <c r="UMS1517" s="229" t="s">
        <v>219</v>
      </c>
      <c r="UMT1517" s="229" t="s">
        <v>220</v>
      </c>
      <c r="UMU1517" s="229" t="s">
        <v>172</v>
      </c>
      <c r="UMV1517" s="229" t="s">
        <v>310</v>
      </c>
      <c r="UMW1517" s="229" t="s">
        <v>227</v>
      </c>
      <c r="UNA1517" s="229">
        <v>2024</v>
      </c>
      <c r="UNB1517" s="229" t="s">
        <v>57</v>
      </c>
      <c r="UNC1517" s="229" t="s">
        <v>3882</v>
      </c>
      <c r="UND1517" s="229">
        <v>12966330</v>
      </c>
      <c r="UNE1517" s="229" t="s">
        <v>3883</v>
      </c>
      <c r="UNF1517" s="229" t="s">
        <v>310</v>
      </c>
      <c r="UNG1517" s="229" t="s">
        <v>3884</v>
      </c>
      <c r="UNH1517" s="229" t="s">
        <v>430</v>
      </c>
      <c r="UNI1517" s="229" t="s">
        <v>52</v>
      </c>
      <c r="UNJ1517" s="229" t="s">
        <v>3885</v>
      </c>
      <c r="UNL1517" s="229" t="s">
        <v>3886</v>
      </c>
      <c r="UNM1517" s="229" t="s">
        <v>386</v>
      </c>
      <c r="UNN1517" s="229" t="s">
        <v>387</v>
      </c>
      <c r="UNO1517" s="229" t="s">
        <v>3887</v>
      </c>
      <c r="UNP1517" s="229" t="s">
        <v>1552</v>
      </c>
      <c r="UNQ1517" s="229" t="s">
        <v>294</v>
      </c>
      <c r="UNR1517" s="229" t="s">
        <v>289</v>
      </c>
      <c r="UNS1517" s="229" t="s">
        <v>35</v>
      </c>
      <c r="UNT1517" s="229" t="s">
        <v>26</v>
      </c>
      <c r="UNU1517" s="229" t="s">
        <v>78</v>
      </c>
      <c r="UNV1517" s="229" t="s">
        <v>3888</v>
      </c>
      <c r="UNW1517" s="229" t="s">
        <v>233</v>
      </c>
      <c r="UNX1517" s="229" t="s">
        <v>3889</v>
      </c>
      <c r="UNY1517" s="229" t="s">
        <v>219</v>
      </c>
      <c r="UNZ1517" s="229" t="s">
        <v>220</v>
      </c>
      <c r="UOA1517" s="229" t="s">
        <v>172</v>
      </c>
      <c r="UOB1517" s="229" t="s">
        <v>310</v>
      </c>
      <c r="UOC1517" s="229" t="s">
        <v>227</v>
      </c>
      <c r="UOG1517" s="229">
        <v>2024</v>
      </c>
      <c r="UOH1517" s="229" t="s">
        <v>57</v>
      </c>
      <c r="UOI1517" s="229" t="s">
        <v>3882</v>
      </c>
      <c r="UOJ1517" s="229">
        <v>12966330</v>
      </c>
      <c r="UOK1517" s="229" t="s">
        <v>3883</v>
      </c>
      <c r="UOL1517" s="229" t="s">
        <v>310</v>
      </c>
      <c r="UOM1517" s="229" t="s">
        <v>3884</v>
      </c>
      <c r="UON1517" s="229" t="s">
        <v>430</v>
      </c>
      <c r="UOO1517" s="229" t="s">
        <v>52</v>
      </c>
      <c r="UOP1517" s="229" t="s">
        <v>3885</v>
      </c>
      <c r="UOR1517" s="229" t="s">
        <v>3886</v>
      </c>
      <c r="UOS1517" s="229" t="s">
        <v>386</v>
      </c>
      <c r="UOT1517" s="229" t="s">
        <v>387</v>
      </c>
      <c r="UOU1517" s="229" t="s">
        <v>3887</v>
      </c>
      <c r="UOV1517" s="229" t="s">
        <v>1552</v>
      </c>
      <c r="UOW1517" s="229" t="s">
        <v>294</v>
      </c>
      <c r="UOX1517" s="229" t="s">
        <v>289</v>
      </c>
      <c r="UOY1517" s="229" t="s">
        <v>35</v>
      </c>
      <c r="UOZ1517" s="229" t="s">
        <v>26</v>
      </c>
      <c r="UPA1517" s="229" t="s">
        <v>78</v>
      </c>
      <c r="UPB1517" s="229" t="s">
        <v>3888</v>
      </c>
      <c r="UPC1517" s="229" t="s">
        <v>233</v>
      </c>
      <c r="UPD1517" s="229" t="s">
        <v>3889</v>
      </c>
      <c r="UPE1517" s="229" t="s">
        <v>219</v>
      </c>
      <c r="UPF1517" s="229" t="s">
        <v>220</v>
      </c>
      <c r="UPG1517" s="229" t="s">
        <v>172</v>
      </c>
      <c r="UPH1517" s="229" t="s">
        <v>310</v>
      </c>
      <c r="UPI1517" s="229" t="s">
        <v>227</v>
      </c>
      <c r="UPM1517" s="229">
        <v>2024</v>
      </c>
      <c r="UPN1517" s="229" t="s">
        <v>57</v>
      </c>
      <c r="UPO1517" s="229" t="s">
        <v>3882</v>
      </c>
      <c r="UPP1517" s="229">
        <v>12966330</v>
      </c>
      <c r="UPQ1517" s="229" t="s">
        <v>3883</v>
      </c>
      <c r="UPR1517" s="229" t="s">
        <v>310</v>
      </c>
      <c r="UPS1517" s="229" t="s">
        <v>3884</v>
      </c>
      <c r="UPT1517" s="229" t="s">
        <v>430</v>
      </c>
      <c r="UPU1517" s="229" t="s">
        <v>52</v>
      </c>
      <c r="UPV1517" s="229" t="s">
        <v>3885</v>
      </c>
      <c r="UPX1517" s="229" t="s">
        <v>3886</v>
      </c>
      <c r="UPY1517" s="229" t="s">
        <v>386</v>
      </c>
      <c r="UPZ1517" s="229" t="s">
        <v>387</v>
      </c>
      <c r="UQA1517" s="229" t="s">
        <v>3887</v>
      </c>
      <c r="UQB1517" s="229" t="s">
        <v>1552</v>
      </c>
      <c r="UQC1517" s="229" t="s">
        <v>294</v>
      </c>
      <c r="UQD1517" s="229" t="s">
        <v>289</v>
      </c>
      <c r="UQE1517" s="229" t="s">
        <v>35</v>
      </c>
      <c r="UQF1517" s="229" t="s">
        <v>26</v>
      </c>
      <c r="UQG1517" s="229" t="s">
        <v>78</v>
      </c>
      <c r="UQH1517" s="229" t="s">
        <v>3888</v>
      </c>
      <c r="UQI1517" s="229" t="s">
        <v>233</v>
      </c>
      <c r="UQJ1517" s="229" t="s">
        <v>3889</v>
      </c>
      <c r="UQK1517" s="229" t="s">
        <v>219</v>
      </c>
      <c r="UQL1517" s="229" t="s">
        <v>220</v>
      </c>
      <c r="UQM1517" s="229" t="s">
        <v>172</v>
      </c>
      <c r="UQN1517" s="229" t="s">
        <v>310</v>
      </c>
      <c r="UQO1517" s="229" t="s">
        <v>227</v>
      </c>
      <c r="UQS1517" s="229">
        <v>2024</v>
      </c>
      <c r="UQT1517" s="229" t="s">
        <v>57</v>
      </c>
      <c r="UQU1517" s="229" t="s">
        <v>3882</v>
      </c>
      <c r="UQV1517" s="229">
        <v>12966330</v>
      </c>
      <c r="UQW1517" s="229" t="s">
        <v>3883</v>
      </c>
      <c r="UQX1517" s="229" t="s">
        <v>310</v>
      </c>
      <c r="UQY1517" s="229" t="s">
        <v>3884</v>
      </c>
      <c r="UQZ1517" s="229" t="s">
        <v>430</v>
      </c>
      <c r="URA1517" s="229" t="s">
        <v>52</v>
      </c>
      <c r="URB1517" s="229" t="s">
        <v>3885</v>
      </c>
      <c r="URD1517" s="229" t="s">
        <v>3886</v>
      </c>
      <c r="URE1517" s="229" t="s">
        <v>386</v>
      </c>
      <c r="URF1517" s="229" t="s">
        <v>387</v>
      </c>
      <c r="URG1517" s="229" t="s">
        <v>3887</v>
      </c>
      <c r="URH1517" s="229" t="s">
        <v>1552</v>
      </c>
      <c r="URI1517" s="229" t="s">
        <v>294</v>
      </c>
      <c r="URJ1517" s="229" t="s">
        <v>289</v>
      </c>
      <c r="URK1517" s="229" t="s">
        <v>35</v>
      </c>
      <c r="URL1517" s="229" t="s">
        <v>26</v>
      </c>
      <c r="URM1517" s="229" t="s">
        <v>78</v>
      </c>
      <c r="URN1517" s="229" t="s">
        <v>3888</v>
      </c>
      <c r="URO1517" s="229" t="s">
        <v>233</v>
      </c>
      <c r="URP1517" s="229" t="s">
        <v>3889</v>
      </c>
      <c r="URQ1517" s="229" t="s">
        <v>219</v>
      </c>
      <c r="URR1517" s="229" t="s">
        <v>220</v>
      </c>
      <c r="URS1517" s="229" t="s">
        <v>172</v>
      </c>
      <c r="URT1517" s="229" t="s">
        <v>310</v>
      </c>
      <c r="URU1517" s="229" t="s">
        <v>227</v>
      </c>
      <c r="URY1517" s="229">
        <v>2024</v>
      </c>
      <c r="URZ1517" s="229" t="s">
        <v>57</v>
      </c>
      <c r="USA1517" s="229" t="s">
        <v>3882</v>
      </c>
      <c r="USB1517" s="229">
        <v>12966330</v>
      </c>
      <c r="USC1517" s="229" t="s">
        <v>3883</v>
      </c>
      <c r="USD1517" s="229" t="s">
        <v>310</v>
      </c>
      <c r="USE1517" s="229" t="s">
        <v>3884</v>
      </c>
      <c r="USF1517" s="229" t="s">
        <v>430</v>
      </c>
      <c r="USG1517" s="229" t="s">
        <v>52</v>
      </c>
      <c r="USH1517" s="229" t="s">
        <v>3885</v>
      </c>
      <c r="USJ1517" s="229" t="s">
        <v>3886</v>
      </c>
      <c r="USK1517" s="229" t="s">
        <v>386</v>
      </c>
      <c r="USL1517" s="229" t="s">
        <v>387</v>
      </c>
      <c r="USM1517" s="229" t="s">
        <v>3887</v>
      </c>
      <c r="USN1517" s="229" t="s">
        <v>1552</v>
      </c>
      <c r="USO1517" s="229" t="s">
        <v>294</v>
      </c>
      <c r="USP1517" s="229" t="s">
        <v>289</v>
      </c>
      <c r="USQ1517" s="229" t="s">
        <v>35</v>
      </c>
      <c r="USR1517" s="229" t="s">
        <v>26</v>
      </c>
      <c r="USS1517" s="229" t="s">
        <v>78</v>
      </c>
      <c r="UST1517" s="229" t="s">
        <v>3888</v>
      </c>
      <c r="USU1517" s="229" t="s">
        <v>233</v>
      </c>
      <c r="USV1517" s="229" t="s">
        <v>3889</v>
      </c>
      <c r="USW1517" s="229" t="s">
        <v>219</v>
      </c>
      <c r="USX1517" s="229" t="s">
        <v>220</v>
      </c>
      <c r="USY1517" s="229" t="s">
        <v>172</v>
      </c>
      <c r="USZ1517" s="229" t="s">
        <v>310</v>
      </c>
      <c r="UTA1517" s="229" t="s">
        <v>227</v>
      </c>
      <c r="UTE1517" s="229">
        <v>2024</v>
      </c>
      <c r="UTF1517" s="229" t="s">
        <v>57</v>
      </c>
      <c r="UTG1517" s="229" t="s">
        <v>3882</v>
      </c>
      <c r="UTH1517" s="229">
        <v>12966330</v>
      </c>
      <c r="UTI1517" s="229" t="s">
        <v>3883</v>
      </c>
      <c r="UTJ1517" s="229" t="s">
        <v>310</v>
      </c>
      <c r="UTK1517" s="229" t="s">
        <v>3884</v>
      </c>
      <c r="UTL1517" s="229" t="s">
        <v>430</v>
      </c>
      <c r="UTM1517" s="229" t="s">
        <v>52</v>
      </c>
      <c r="UTN1517" s="229" t="s">
        <v>3885</v>
      </c>
      <c r="UTP1517" s="229" t="s">
        <v>3886</v>
      </c>
      <c r="UTQ1517" s="229" t="s">
        <v>386</v>
      </c>
      <c r="UTR1517" s="229" t="s">
        <v>387</v>
      </c>
      <c r="UTS1517" s="229" t="s">
        <v>3887</v>
      </c>
      <c r="UTT1517" s="229" t="s">
        <v>1552</v>
      </c>
      <c r="UTU1517" s="229" t="s">
        <v>294</v>
      </c>
      <c r="UTV1517" s="229" t="s">
        <v>289</v>
      </c>
      <c r="UTW1517" s="229" t="s">
        <v>35</v>
      </c>
      <c r="UTX1517" s="229" t="s">
        <v>26</v>
      </c>
      <c r="UTY1517" s="229" t="s">
        <v>78</v>
      </c>
      <c r="UTZ1517" s="229" t="s">
        <v>3888</v>
      </c>
      <c r="UUA1517" s="229" t="s">
        <v>233</v>
      </c>
      <c r="UUB1517" s="229" t="s">
        <v>3889</v>
      </c>
      <c r="UUC1517" s="229" t="s">
        <v>219</v>
      </c>
      <c r="UUD1517" s="229" t="s">
        <v>220</v>
      </c>
      <c r="UUE1517" s="229" t="s">
        <v>172</v>
      </c>
      <c r="UUF1517" s="229" t="s">
        <v>310</v>
      </c>
      <c r="UUG1517" s="229" t="s">
        <v>227</v>
      </c>
      <c r="UUK1517" s="229">
        <v>2024</v>
      </c>
      <c r="UUL1517" s="229" t="s">
        <v>57</v>
      </c>
      <c r="UUM1517" s="229" t="s">
        <v>3882</v>
      </c>
      <c r="UUN1517" s="229">
        <v>12966330</v>
      </c>
      <c r="UUO1517" s="229" t="s">
        <v>3883</v>
      </c>
      <c r="UUP1517" s="229" t="s">
        <v>310</v>
      </c>
      <c r="UUQ1517" s="229" t="s">
        <v>3884</v>
      </c>
      <c r="UUR1517" s="229" t="s">
        <v>430</v>
      </c>
      <c r="UUS1517" s="229" t="s">
        <v>52</v>
      </c>
      <c r="UUT1517" s="229" t="s">
        <v>3885</v>
      </c>
      <c r="UUV1517" s="229" t="s">
        <v>3886</v>
      </c>
      <c r="UUW1517" s="229" t="s">
        <v>386</v>
      </c>
      <c r="UUX1517" s="229" t="s">
        <v>387</v>
      </c>
      <c r="UUY1517" s="229" t="s">
        <v>3887</v>
      </c>
      <c r="UUZ1517" s="229" t="s">
        <v>1552</v>
      </c>
      <c r="UVA1517" s="229" t="s">
        <v>294</v>
      </c>
      <c r="UVB1517" s="229" t="s">
        <v>289</v>
      </c>
      <c r="UVC1517" s="229" t="s">
        <v>35</v>
      </c>
      <c r="UVD1517" s="229" t="s">
        <v>26</v>
      </c>
      <c r="UVE1517" s="229" t="s">
        <v>78</v>
      </c>
      <c r="UVF1517" s="229" t="s">
        <v>3888</v>
      </c>
      <c r="UVG1517" s="229" t="s">
        <v>233</v>
      </c>
      <c r="UVH1517" s="229" t="s">
        <v>3889</v>
      </c>
      <c r="UVI1517" s="229" t="s">
        <v>219</v>
      </c>
      <c r="UVJ1517" s="229" t="s">
        <v>220</v>
      </c>
      <c r="UVK1517" s="229" t="s">
        <v>172</v>
      </c>
      <c r="UVL1517" s="229" t="s">
        <v>310</v>
      </c>
      <c r="UVM1517" s="229" t="s">
        <v>227</v>
      </c>
      <c r="UVQ1517" s="229">
        <v>2024</v>
      </c>
      <c r="UVR1517" s="229" t="s">
        <v>57</v>
      </c>
      <c r="UVS1517" s="229" t="s">
        <v>3882</v>
      </c>
      <c r="UVT1517" s="229">
        <v>12966330</v>
      </c>
      <c r="UVU1517" s="229" t="s">
        <v>3883</v>
      </c>
      <c r="UVV1517" s="229" t="s">
        <v>310</v>
      </c>
      <c r="UVW1517" s="229" t="s">
        <v>3884</v>
      </c>
      <c r="UVX1517" s="229" t="s">
        <v>430</v>
      </c>
      <c r="UVY1517" s="229" t="s">
        <v>52</v>
      </c>
      <c r="UVZ1517" s="229" t="s">
        <v>3885</v>
      </c>
      <c r="UWB1517" s="229" t="s">
        <v>3886</v>
      </c>
      <c r="UWC1517" s="229" t="s">
        <v>386</v>
      </c>
      <c r="UWD1517" s="229" t="s">
        <v>387</v>
      </c>
      <c r="UWE1517" s="229" t="s">
        <v>3887</v>
      </c>
      <c r="UWF1517" s="229" t="s">
        <v>1552</v>
      </c>
      <c r="UWG1517" s="229" t="s">
        <v>294</v>
      </c>
      <c r="UWH1517" s="229" t="s">
        <v>289</v>
      </c>
      <c r="UWI1517" s="229" t="s">
        <v>35</v>
      </c>
      <c r="UWJ1517" s="229" t="s">
        <v>26</v>
      </c>
      <c r="UWK1517" s="229" t="s">
        <v>78</v>
      </c>
      <c r="UWL1517" s="229" t="s">
        <v>3888</v>
      </c>
      <c r="UWM1517" s="229" t="s">
        <v>233</v>
      </c>
      <c r="UWN1517" s="229" t="s">
        <v>3889</v>
      </c>
      <c r="UWO1517" s="229" t="s">
        <v>219</v>
      </c>
      <c r="UWP1517" s="229" t="s">
        <v>220</v>
      </c>
      <c r="UWQ1517" s="229" t="s">
        <v>172</v>
      </c>
      <c r="UWR1517" s="229" t="s">
        <v>310</v>
      </c>
      <c r="UWS1517" s="229" t="s">
        <v>227</v>
      </c>
      <c r="UWW1517" s="229">
        <v>2024</v>
      </c>
      <c r="UWX1517" s="229" t="s">
        <v>57</v>
      </c>
      <c r="UWY1517" s="229" t="s">
        <v>3882</v>
      </c>
      <c r="UWZ1517" s="229">
        <v>12966330</v>
      </c>
      <c r="UXA1517" s="229" t="s">
        <v>3883</v>
      </c>
      <c r="UXB1517" s="229" t="s">
        <v>310</v>
      </c>
      <c r="UXC1517" s="229" t="s">
        <v>3884</v>
      </c>
      <c r="UXD1517" s="229" t="s">
        <v>430</v>
      </c>
      <c r="UXE1517" s="229" t="s">
        <v>52</v>
      </c>
      <c r="UXF1517" s="229" t="s">
        <v>3885</v>
      </c>
      <c r="UXH1517" s="229" t="s">
        <v>3886</v>
      </c>
      <c r="UXI1517" s="229" t="s">
        <v>386</v>
      </c>
      <c r="UXJ1517" s="229" t="s">
        <v>387</v>
      </c>
      <c r="UXK1517" s="229" t="s">
        <v>3887</v>
      </c>
      <c r="UXL1517" s="229" t="s">
        <v>1552</v>
      </c>
      <c r="UXM1517" s="229" t="s">
        <v>294</v>
      </c>
      <c r="UXN1517" s="229" t="s">
        <v>289</v>
      </c>
      <c r="UXO1517" s="229" t="s">
        <v>35</v>
      </c>
      <c r="UXP1517" s="229" t="s">
        <v>26</v>
      </c>
      <c r="UXQ1517" s="229" t="s">
        <v>78</v>
      </c>
      <c r="UXR1517" s="229" t="s">
        <v>3888</v>
      </c>
      <c r="UXS1517" s="229" t="s">
        <v>233</v>
      </c>
      <c r="UXT1517" s="229" t="s">
        <v>3889</v>
      </c>
      <c r="UXU1517" s="229" t="s">
        <v>219</v>
      </c>
      <c r="UXV1517" s="229" t="s">
        <v>220</v>
      </c>
      <c r="UXW1517" s="229" t="s">
        <v>172</v>
      </c>
      <c r="UXX1517" s="229" t="s">
        <v>310</v>
      </c>
      <c r="UXY1517" s="229" t="s">
        <v>227</v>
      </c>
      <c r="UYC1517" s="229">
        <v>2024</v>
      </c>
      <c r="UYD1517" s="229" t="s">
        <v>57</v>
      </c>
      <c r="UYE1517" s="229" t="s">
        <v>3882</v>
      </c>
      <c r="UYF1517" s="229">
        <v>12966330</v>
      </c>
      <c r="UYG1517" s="229" t="s">
        <v>3883</v>
      </c>
      <c r="UYH1517" s="229" t="s">
        <v>310</v>
      </c>
      <c r="UYI1517" s="229" t="s">
        <v>3884</v>
      </c>
      <c r="UYJ1517" s="229" t="s">
        <v>430</v>
      </c>
      <c r="UYK1517" s="229" t="s">
        <v>52</v>
      </c>
      <c r="UYL1517" s="229" t="s">
        <v>3885</v>
      </c>
      <c r="UYN1517" s="229" t="s">
        <v>3886</v>
      </c>
      <c r="UYO1517" s="229" t="s">
        <v>386</v>
      </c>
      <c r="UYP1517" s="229" t="s">
        <v>387</v>
      </c>
      <c r="UYQ1517" s="229" t="s">
        <v>3887</v>
      </c>
      <c r="UYR1517" s="229" t="s">
        <v>1552</v>
      </c>
      <c r="UYS1517" s="229" t="s">
        <v>294</v>
      </c>
      <c r="UYT1517" s="229" t="s">
        <v>289</v>
      </c>
      <c r="UYU1517" s="229" t="s">
        <v>35</v>
      </c>
      <c r="UYV1517" s="229" t="s">
        <v>26</v>
      </c>
      <c r="UYW1517" s="229" t="s">
        <v>78</v>
      </c>
      <c r="UYX1517" s="229" t="s">
        <v>3888</v>
      </c>
      <c r="UYY1517" s="229" t="s">
        <v>233</v>
      </c>
      <c r="UYZ1517" s="229" t="s">
        <v>3889</v>
      </c>
      <c r="UZA1517" s="229" t="s">
        <v>219</v>
      </c>
      <c r="UZB1517" s="229" t="s">
        <v>220</v>
      </c>
      <c r="UZC1517" s="229" t="s">
        <v>172</v>
      </c>
      <c r="UZD1517" s="229" t="s">
        <v>310</v>
      </c>
      <c r="UZE1517" s="229" t="s">
        <v>227</v>
      </c>
      <c r="UZI1517" s="229">
        <v>2024</v>
      </c>
      <c r="UZJ1517" s="229" t="s">
        <v>57</v>
      </c>
      <c r="UZK1517" s="229" t="s">
        <v>3882</v>
      </c>
      <c r="UZL1517" s="229">
        <v>12966330</v>
      </c>
      <c r="UZM1517" s="229" t="s">
        <v>3883</v>
      </c>
      <c r="UZN1517" s="229" t="s">
        <v>310</v>
      </c>
      <c r="UZO1517" s="229" t="s">
        <v>3884</v>
      </c>
      <c r="UZP1517" s="229" t="s">
        <v>430</v>
      </c>
      <c r="UZQ1517" s="229" t="s">
        <v>52</v>
      </c>
      <c r="UZR1517" s="229" t="s">
        <v>3885</v>
      </c>
      <c r="UZT1517" s="229" t="s">
        <v>3886</v>
      </c>
      <c r="UZU1517" s="229" t="s">
        <v>386</v>
      </c>
      <c r="UZV1517" s="229" t="s">
        <v>387</v>
      </c>
      <c r="UZW1517" s="229" t="s">
        <v>3887</v>
      </c>
      <c r="UZX1517" s="229" t="s">
        <v>1552</v>
      </c>
      <c r="UZY1517" s="229" t="s">
        <v>294</v>
      </c>
      <c r="UZZ1517" s="229" t="s">
        <v>289</v>
      </c>
      <c r="VAA1517" s="229" t="s">
        <v>35</v>
      </c>
      <c r="VAB1517" s="229" t="s">
        <v>26</v>
      </c>
      <c r="VAC1517" s="229" t="s">
        <v>78</v>
      </c>
      <c r="VAD1517" s="229" t="s">
        <v>3888</v>
      </c>
      <c r="VAE1517" s="229" t="s">
        <v>233</v>
      </c>
      <c r="VAF1517" s="229" t="s">
        <v>3889</v>
      </c>
      <c r="VAG1517" s="229" t="s">
        <v>219</v>
      </c>
      <c r="VAH1517" s="229" t="s">
        <v>220</v>
      </c>
      <c r="VAI1517" s="229" t="s">
        <v>172</v>
      </c>
      <c r="VAJ1517" s="229" t="s">
        <v>310</v>
      </c>
      <c r="VAK1517" s="229" t="s">
        <v>227</v>
      </c>
      <c r="VAO1517" s="229">
        <v>2024</v>
      </c>
      <c r="VAP1517" s="229" t="s">
        <v>57</v>
      </c>
      <c r="VAQ1517" s="229" t="s">
        <v>3882</v>
      </c>
      <c r="VAR1517" s="229">
        <v>12966330</v>
      </c>
      <c r="VAS1517" s="229" t="s">
        <v>3883</v>
      </c>
      <c r="VAT1517" s="229" t="s">
        <v>310</v>
      </c>
      <c r="VAU1517" s="229" t="s">
        <v>3884</v>
      </c>
      <c r="VAV1517" s="229" t="s">
        <v>430</v>
      </c>
      <c r="VAW1517" s="229" t="s">
        <v>52</v>
      </c>
      <c r="VAX1517" s="229" t="s">
        <v>3885</v>
      </c>
      <c r="VAZ1517" s="229" t="s">
        <v>3886</v>
      </c>
      <c r="VBA1517" s="229" t="s">
        <v>386</v>
      </c>
      <c r="VBB1517" s="229" t="s">
        <v>387</v>
      </c>
      <c r="VBC1517" s="229" t="s">
        <v>3887</v>
      </c>
      <c r="VBD1517" s="229" t="s">
        <v>1552</v>
      </c>
      <c r="VBE1517" s="229" t="s">
        <v>294</v>
      </c>
      <c r="VBF1517" s="229" t="s">
        <v>289</v>
      </c>
      <c r="VBG1517" s="229" t="s">
        <v>35</v>
      </c>
      <c r="VBH1517" s="229" t="s">
        <v>26</v>
      </c>
      <c r="VBI1517" s="229" t="s">
        <v>78</v>
      </c>
      <c r="VBJ1517" s="229" t="s">
        <v>3888</v>
      </c>
      <c r="VBK1517" s="229" t="s">
        <v>233</v>
      </c>
      <c r="VBL1517" s="229" t="s">
        <v>3889</v>
      </c>
      <c r="VBM1517" s="229" t="s">
        <v>219</v>
      </c>
      <c r="VBN1517" s="229" t="s">
        <v>220</v>
      </c>
      <c r="VBO1517" s="229" t="s">
        <v>172</v>
      </c>
      <c r="VBP1517" s="229" t="s">
        <v>310</v>
      </c>
      <c r="VBQ1517" s="229" t="s">
        <v>227</v>
      </c>
      <c r="VBU1517" s="229">
        <v>2024</v>
      </c>
      <c r="VBV1517" s="229" t="s">
        <v>57</v>
      </c>
      <c r="VBW1517" s="229" t="s">
        <v>3882</v>
      </c>
      <c r="VBX1517" s="229">
        <v>12966330</v>
      </c>
      <c r="VBY1517" s="229" t="s">
        <v>3883</v>
      </c>
      <c r="VBZ1517" s="229" t="s">
        <v>310</v>
      </c>
      <c r="VCA1517" s="229" t="s">
        <v>3884</v>
      </c>
      <c r="VCB1517" s="229" t="s">
        <v>430</v>
      </c>
      <c r="VCC1517" s="229" t="s">
        <v>52</v>
      </c>
      <c r="VCD1517" s="229" t="s">
        <v>3885</v>
      </c>
      <c r="VCF1517" s="229" t="s">
        <v>3886</v>
      </c>
      <c r="VCG1517" s="229" t="s">
        <v>386</v>
      </c>
      <c r="VCH1517" s="229" t="s">
        <v>387</v>
      </c>
      <c r="VCI1517" s="229" t="s">
        <v>3887</v>
      </c>
      <c r="VCJ1517" s="229" t="s">
        <v>1552</v>
      </c>
      <c r="VCK1517" s="229" t="s">
        <v>294</v>
      </c>
      <c r="VCL1517" s="229" t="s">
        <v>289</v>
      </c>
      <c r="VCM1517" s="229" t="s">
        <v>35</v>
      </c>
      <c r="VCN1517" s="229" t="s">
        <v>26</v>
      </c>
      <c r="VCO1517" s="229" t="s">
        <v>78</v>
      </c>
      <c r="VCP1517" s="229" t="s">
        <v>3888</v>
      </c>
      <c r="VCQ1517" s="229" t="s">
        <v>233</v>
      </c>
      <c r="VCR1517" s="229" t="s">
        <v>3889</v>
      </c>
      <c r="VCS1517" s="229" t="s">
        <v>219</v>
      </c>
      <c r="VCT1517" s="229" t="s">
        <v>220</v>
      </c>
      <c r="VCU1517" s="229" t="s">
        <v>172</v>
      </c>
      <c r="VCV1517" s="229" t="s">
        <v>310</v>
      </c>
      <c r="VCW1517" s="229" t="s">
        <v>227</v>
      </c>
      <c r="VDA1517" s="229">
        <v>2024</v>
      </c>
      <c r="VDB1517" s="229" t="s">
        <v>57</v>
      </c>
      <c r="VDC1517" s="229" t="s">
        <v>3882</v>
      </c>
      <c r="VDD1517" s="229">
        <v>12966330</v>
      </c>
      <c r="VDE1517" s="229" t="s">
        <v>3883</v>
      </c>
      <c r="VDF1517" s="229" t="s">
        <v>310</v>
      </c>
      <c r="VDG1517" s="229" t="s">
        <v>3884</v>
      </c>
      <c r="VDH1517" s="229" t="s">
        <v>430</v>
      </c>
      <c r="VDI1517" s="229" t="s">
        <v>52</v>
      </c>
      <c r="VDJ1517" s="229" t="s">
        <v>3885</v>
      </c>
      <c r="VDL1517" s="229" t="s">
        <v>3886</v>
      </c>
      <c r="VDM1517" s="229" t="s">
        <v>386</v>
      </c>
      <c r="VDN1517" s="229" t="s">
        <v>387</v>
      </c>
      <c r="VDO1517" s="229" t="s">
        <v>3887</v>
      </c>
      <c r="VDP1517" s="229" t="s">
        <v>1552</v>
      </c>
      <c r="VDQ1517" s="229" t="s">
        <v>294</v>
      </c>
      <c r="VDR1517" s="229" t="s">
        <v>289</v>
      </c>
      <c r="VDS1517" s="229" t="s">
        <v>35</v>
      </c>
      <c r="VDT1517" s="229" t="s">
        <v>26</v>
      </c>
      <c r="VDU1517" s="229" t="s">
        <v>78</v>
      </c>
      <c r="VDV1517" s="229" t="s">
        <v>3888</v>
      </c>
      <c r="VDW1517" s="229" t="s">
        <v>233</v>
      </c>
      <c r="VDX1517" s="229" t="s">
        <v>3889</v>
      </c>
      <c r="VDY1517" s="229" t="s">
        <v>219</v>
      </c>
      <c r="VDZ1517" s="229" t="s">
        <v>220</v>
      </c>
      <c r="VEA1517" s="229" t="s">
        <v>172</v>
      </c>
      <c r="VEB1517" s="229" t="s">
        <v>310</v>
      </c>
      <c r="VEC1517" s="229" t="s">
        <v>227</v>
      </c>
      <c r="VEG1517" s="229">
        <v>2024</v>
      </c>
      <c r="VEH1517" s="229" t="s">
        <v>57</v>
      </c>
      <c r="VEI1517" s="229" t="s">
        <v>3882</v>
      </c>
      <c r="VEJ1517" s="229">
        <v>12966330</v>
      </c>
      <c r="VEK1517" s="229" t="s">
        <v>3883</v>
      </c>
      <c r="VEL1517" s="229" t="s">
        <v>310</v>
      </c>
      <c r="VEM1517" s="229" t="s">
        <v>3884</v>
      </c>
      <c r="VEN1517" s="229" t="s">
        <v>430</v>
      </c>
      <c r="VEO1517" s="229" t="s">
        <v>52</v>
      </c>
      <c r="VEP1517" s="229" t="s">
        <v>3885</v>
      </c>
      <c r="VER1517" s="229" t="s">
        <v>3886</v>
      </c>
      <c r="VES1517" s="229" t="s">
        <v>386</v>
      </c>
      <c r="VET1517" s="229" t="s">
        <v>387</v>
      </c>
      <c r="VEU1517" s="229" t="s">
        <v>3887</v>
      </c>
      <c r="VEV1517" s="229" t="s">
        <v>1552</v>
      </c>
      <c r="VEW1517" s="229" t="s">
        <v>294</v>
      </c>
      <c r="VEX1517" s="229" t="s">
        <v>289</v>
      </c>
      <c r="VEY1517" s="229" t="s">
        <v>35</v>
      </c>
      <c r="VEZ1517" s="229" t="s">
        <v>26</v>
      </c>
      <c r="VFA1517" s="229" t="s">
        <v>78</v>
      </c>
      <c r="VFB1517" s="229" t="s">
        <v>3888</v>
      </c>
      <c r="VFC1517" s="229" t="s">
        <v>233</v>
      </c>
      <c r="VFD1517" s="229" t="s">
        <v>3889</v>
      </c>
      <c r="VFE1517" s="229" t="s">
        <v>219</v>
      </c>
      <c r="VFF1517" s="229" t="s">
        <v>220</v>
      </c>
      <c r="VFG1517" s="229" t="s">
        <v>172</v>
      </c>
      <c r="VFH1517" s="229" t="s">
        <v>310</v>
      </c>
      <c r="VFI1517" s="229" t="s">
        <v>227</v>
      </c>
      <c r="VFM1517" s="229">
        <v>2024</v>
      </c>
      <c r="VFN1517" s="229" t="s">
        <v>57</v>
      </c>
      <c r="VFO1517" s="229" t="s">
        <v>3882</v>
      </c>
      <c r="VFP1517" s="229">
        <v>12966330</v>
      </c>
      <c r="VFQ1517" s="229" t="s">
        <v>3883</v>
      </c>
      <c r="VFR1517" s="229" t="s">
        <v>310</v>
      </c>
      <c r="VFS1517" s="229" t="s">
        <v>3884</v>
      </c>
      <c r="VFT1517" s="229" t="s">
        <v>430</v>
      </c>
      <c r="VFU1517" s="229" t="s">
        <v>52</v>
      </c>
      <c r="VFV1517" s="229" t="s">
        <v>3885</v>
      </c>
      <c r="VFX1517" s="229" t="s">
        <v>3886</v>
      </c>
      <c r="VFY1517" s="229" t="s">
        <v>386</v>
      </c>
      <c r="VFZ1517" s="229" t="s">
        <v>387</v>
      </c>
      <c r="VGA1517" s="229" t="s">
        <v>3887</v>
      </c>
      <c r="VGB1517" s="229" t="s">
        <v>1552</v>
      </c>
      <c r="VGC1517" s="229" t="s">
        <v>294</v>
      </c>
      <c r="VGD1517" s="229" t="s">
        <v>289</v>
      </c>
      <c r="VGE1517" s="229" t="s">
        <v>35</v>
      </c>
      <c r="VGF1517" s="229" t="s">
        <v>26</v>
      </c>
      <c r="VGG1517" s="229" t="s">
        <v>78</v>
      </c>
      <c r="VGH1517" s="229" t="s">
        <v>3888</v>
      </c>
      <c r="VGI1517" s="229" t="s">
        <v>233</v>
      </c>
      <c r="VGJ1517" s="229" t="s">
        <v>3889</v>
      </c>
      <c r="VGK1517" s="229" t="s">
        <v>219</v>
      </c>
      <c r="VGL1517" s="229" t="s">
        <v>220</v>
      </c>
      <c r="VGM1517" s="229" t="s">
        <v>172</v>
      </c>
      <c r="VGN1517" s="229" t="s">
        <v>310</v>
      </c>
      <c r="VGO1517" s="229" t="s">
        <v>227</v>
      </c>
      <c r="VGS1517" s="229">
        <v>2024</v>
      </c>
      <c r="VGT1517" s="229" t="s">
        <v>57</v>
      </c>
      <c r="VGU1517" s="229" t="s">
        <v>3882</v>
      </c>
      <c r="VGV1517" s="229">
        <v>12966330</v>
      </c>
      <c r="VGW1517" s="229" t="s">
        <v>3883</v>
      </c>
      <c r="VGX1517" s="229" t="s">
        <v>310</v>
      </c>
      <c r="VGY1517" s="229" t="s">
        <v>3884</v>
      </c>
      <c r="VGZ1517" s="229" t="s">
        <v>430</v>
      </c>
      <c r="VHA1517" s="229" t="s">
        <v>52</v>
      </c>
      <c r="VHB1517" s="229" t="s">
        <v>3885</v>
      </c>
      <c r="VHD1517" s="229" t="s">
        <v>3886</v>
      </c>
      <c r="VHE1517" s="229" t="s">
        <v>386</v>
      </c>
      <c r="VHF1517" s="229" t="s">
        <v>387</v>
      </c>
      <c r="VHG1517" s="229" t="s">
        <v>3887</v>
      </c>
      <c r="VHH1517" s="229" t="s">
        <v>1552</v>
      </c>
      <c r="VHI1517" s="229" t="s">
        <v>294</v>
      </c>
      <c r="VHJ1517" s="229" t="s">
        <v>289</v>
      </c>
      <c r="VHK1517" s="229" t="s">
        <v>35</v>
      </c>
      <c r="VHL1517" s="229" t="s">
        <v>26</v>
      </c>
      <c r="VHM1517" s="229" t="s">
        <v>78</v>
      </c>
      <c r="VHN1517" s="229" t="s">
        <v>3888</v>
      </c>
      <c r="VHO1517" s="229" t="s">
        <v>233</v>
      </c>
      <c r="VHP1517" s="229" t="s">
        <v>3889</v>
      </c>
      <c r="VHQ1517" s="229" t="s">
        <v>219</v>
      </c>
      <c r="VHR1517" s="229" t="s">
        <v>220</v>
      </c>
      <c r="VHS1517" s="229" t="s">
        <v>172</v>
      </c>
      <c r="VHT1517" s="229" t="s">
        <v>310</v>
      </c>
      <c r="VHU1517" s="229" t="s">
        <v>227</v>
      </c>
      <c r="VHY1517" s="229">
        <v>2024</v>
      </c>
      <c r="VHZ1517" s="229" t="s">
        <v>57</v>
      </c>
      <c r="VIA1517" s="229" t="s">
        <v>3882</v>
      </c>
      <c r="VIB1517" s="229">
        <v>12966330</v>
      </c>
      <c r="VIC1517" s="229" t="s">
        <v>3883</v>
      </c>
      <c r="VID1517" s="229" t="s">
        <v>310</v>
      </c>
      <c r="VIE1517" s="229" t="s">
        <v>3884</v>
      </c>
      <c r="VIF1517" s="229" t="s">
        <v>430</v>
      </c>
      <c r="VIG1517" s="229" t="s">
        <v>52</v>
      </c>
      <c r="VIH1517" s="229" t="s">
        <v>3885</v>
      </c>
      <c r="VIJ1517" s="229" t="s">
        <v>3886</v>
      </c>
      <c r="VIK1517" s="229" t="s">
        <v>386</v>
      </c>
      <c r="VIL1517" s="229" t="s">
        <v>387</v>
      </c>
      <c r="VIM1517" s="229" t="s">
        <v>3887</v>
      </c>
      <c r="VIN1517" s="229" t="s">
        <v>1552</v>
      </c>
      <c r="VIO1517" s="229" t="s">
        <v>294</v>
      </c>
      <c r="VIP1517" s="229" t="s">
        <v>289</v>
      </c>
      <c r="VIQ1517" s="229" t="s">
        <v>35</v>
      </c>
      <c r="VIR1517" s="229" t="s">
        <v>26</v>
      </c>
      <c r="VIS1517" s="229" t="s">
        <v>78</v>
      </c>
      <c r="VIT1517" s="229" t="s">
        <v>3888</v>
      </c>
      <c r="VIU1517" s="229" t="s">
        <v>233</v>
      </c>
      <c r="VIV1517" s="229" t="s">
        <v>3889</v>
      </c>
      <c r="VIW1517" s="229" t="s">
        <v>219</v>
      </c>
      <c r="VIX1517" s="229" t="s">
        <v>220</v>
      </c>
      <c r="VIY1517" s="229" t="s">
        <v>172</v>
      </c>
      <c r="VIZ1517" s="229" t="s">
        <v>310</v>
      </c>
      <c r="VJA1517" s="229" t="s">
        <v>227</v>
      </c>
      <c r="VJE1517" s="229">
        <v>2024</v>
      </c>
      <c r="VJF1517" s="229" t="s">
        <v>57</v>
      </c>
      <c r="VJG1517" s="229" t="s">
        <v>3882</v>
      </c>
      <c r="VJH1517" s="229">
        <v>12966330</v>
      </c>
      <c r="VJI1517" s="229" t="s">
        <v>3883</v>
      </c>
      <c r="VJJ1517" s="229" t="s">
        <v>310</v>
      </c>
      <c r="VJK1517" s="229" t="s">
        <v>3884</v>
      </c>
      <c r="VJL1517" s="229" t="s">
        <v>430</v>
      </c>
      <c r="VJM1517" s="229" t="s">
        <v>52</v>
      </c>
      <c r="VJN1517" s="229" t="s">
        <v>3885</v>
      </c>
      <c r="VJP1517" s="229" t="s">
        <v>3886</v>
      </c>
      <c r="VJQ1517" s="229" t="s">
        <v>386</v>
      </c>
      <c r="VJR1517" s="229" t="s">
        <v>387</v>
      </c>
      <c r="VJS1517" s="229" t="s">
        <v>3887</v>
      </c>
      <c r="VJT1517" s="229" t="s">
        <v>1552</v>
      </c>
      <c r="VJU1517" s="229" t="s">
        <v>294</v>
      </c>
      <c r="VJV1517" s="229" t="s">
        <v>289</v>
      </c>
      <c r="VJW1517" s="229" t="s">
        <v>35</v>
      </c>
      <c r="VJX1517" s="229" t="s">
        <v>26</v>
      </c>
      <c r="VJY1517" s="229" t="s">
        <v>78</v>
      </c>
      <c r="VJZ1517" s="229" t="s">
        <v>3888</v>
      </c>
      <c r="VKA1517" s="229" t="s">
        <v>233</v>
      </c>
      <c r="VKB1517" s="229" t="s">
        <v>3889</v>
      </c>
      <c r="VKC1517" s="229" t="s">
        <v>219</v>
      </c>
      <c r="VKD1517" s="229" t="s">
        <v>220</v>
      </c>
      <c r="VKE1517" s="229" t="s">
        <v>172</v>
      </c>
      <c r="VKF1517" s="229" t="s">
        <v>310</v>
      </c>
      <c r="VKG1517" s="229" t="s">
        <v>227</v>
      </c>
      <c r="VKK1517" s="229">
        <v>2024</v>
      </c>
      <c r="VKL1517" s="229" t="s">
        <v>57</v>
      </c>
      <c r="VKM1517" s="229" t="s">
        <v>3882</v>
      </c>
      <c r="VKN1517" s="229">
        <v>12966330</v>
      </c>
      <c r="VKO1517" s="229" t="s">
        <v>3883</v>
      </c>
      <c r="VKP1517" s="229" t="s">
        <v>310</v>
      </c>
      <c r="VKQ1517" s="229" t="s">
        <v>3884</v>
      </c>
      <c r="VKR1517" s="229" t="s">
        <v>430</v>
      </c>
      <c r="VKS1517" s="229" t="s">
        <v>52</v>
      </c>
      <c r="VKT1517" s="229" t="s">
        <v>3885</v>
      </c>
      <c r="VKV1517" s="229" t="s">
        <v>3886</v>
      </c>
      <c r="VKW1517" s="229" t="s">
        <v>386</v>
      </c>
      <c r="VKX1517" s="229" t="s">
        <v>387</v>
      </c>
      <c r="VKY1517" s="229" t="s">
        <v>3887</v>
      </c>
      <c r="VKZ1517" s="229" t="s">
        <v>1552</v>
      </c>
      <c r="VLA1517" s="229" t="s">
        <v>294</v>
      </c>
      <c r="VLB1517" s="229" t="s">
        <v>289</v>
      </c>
      <c r="VLC1517" s="229" t="s">
        <v>35</v>
      </c>
      <c r="VLD1517" s="229" t="s">
        <v>26</v>
      </c>
      <c r="VLE1517" s="229" t="s">
        <v>78</v>
      </c>
      <c r="VLF1517" s="229" t="s">
        <v>3888</v>
      </c>
      <c r="VLG1517" s="229" t="s">
        <v>233</v>
      </c>
      <c r="VLH1517" s="229" t="s">
        <v>3889</v>
      </c>
      <c r="VLI1517" s="229" t="s">
        <v>219</v>
      </c>
      <c r="VLJ1517" s="229" t="s">
        <v>220</v>
      </c>
      <c r="VLK1517" s="229" t="s">
        <v>172</v>
      </c>
      <c r="VLL1517" s="229" t="s">
        <v>310</v>
      </c>
      <c r="VLM1517" s="229" t="s">
        <v>227</v>
      </c>
      <c r="VLQ1517" s="229">
        <v>2024</v>
      </c>
      <c r="VLR1517" s="229" t="s">
        <v>57</v>
      </c>
      <c r="VLS1517" s="229" t="s">
        <v>3882</v>
      </c>
      <c r="VLT1517" s="229">
        <v>12966330</v>
      </c>
      <c r="VLU1517" s="229" t="s">
        <v>3883</v>
      </c>
      <c r="VLV1517" s="229" t="s">
        <v>310</v>
      </c>
      <c r="VLW1517" s="229" t="s">
        <v>3884</v>
      </c>
      <c r="VLX1517" s="229" t="s">
        <v>430</v>
      </c>
      <c r="VLY1517" s="229" t="s">
        <v>52</v>
      </c>
      <c r="VLZ1517" s="229" t="s">
        <v>3885</v>
      </c>
      <c r="VMB1517" s="229" t="s">
        <v>3886</v>
      </c>
      <c r="VMC1517" s="229" t="s">
        <v>386</v>
      </c>
      <c r="VMD1517" s="229" t="s">
        <v>387</v>
      </c>
      <c r="VME1517" s="229" t="s">
        <v>3887</v>
      </c>
      <c r="VMF1517" s="229" t="s">
        <v>1552</v>
      </c>
      <c r="VMG1517" s="229" t="s">
        <v>294</v>
      </c>
      <c r="VMH1517" s="229" t="s">
        <v>289</v>
      </c>
      <c r="VMI1517" s="229" t="s">
        <v>35</v>
      </c>
      <c r="VMJ1517" s="229" t="s">
        <v>26</v>
      </c>
      <c r="VMK1517" s="229" t="s">
        <v>78</v>
      </c>
      <c r="VML1517" s="229" t="s">
        <v>3888</v>
      </c>
      <c r="VMM1517" s="229" t="s">
        <v>233</v>
      </c>
      <c r="VMN1517" s="229" t="s">
        <v>3889</v>
      </c>
      <c r="VMO1517" s="229" t="s">
        <v>219</v>
      </c>
      <c r="VMP1517" s="229" t="s">
        <v>220</v>
      </c>
      <c r="VMQ1517" s="229" t="s">
        <v>172</v>
      </c>
      <c r="VMR1517" s="229" t="s">
        <v>310</v>
      </c>
      <c r="VMS1517" s="229" t="s">
        <v>227</v>
      </c>
      <c r="VMW1517" s="229">
        <v>2024</v>
      </c>
      <c r="VMX1517" s="229" t="s">
        <v>57</v>
      </c>
      <c r="VMY1517" s="229" t="s">
        <v>3882</v>
      </c>
      <c r="VMZ1517" s="229">
        <v>12966330</v>
      </c>
      <c r="VNA1517" s="229" t="s">
        <v>3883</v>
      </c>
      <c r="VNB1517" s="229" t="s">
        <v>310</v>
      </c>
      <c r="VNC1517" s="229" t="s">
        <v>3884</v>
      </c>
      <c r="VND1517" s="229" t="s">
        <v>430</v>
      </c>
      <c r="VNE1517" s="229" t="s">
        <v>52</v>
      </c>
      <c r="VNF1517" s="229" t="s">
        <v>3885</v>
      </c>
      <c r="VNH1517" s="229" t="s">
        <v>3886</v>
      </c>
      <c r="VNI1517" s="229" t="s">
        <v>386</v>
      </c>
      <c r="VNJ1517" s="229" t="s">
        <v>387</v>
      </c>
      <c r="VNK1517" s="229" t="s">
        <v>3887</v>
      </c>
      <c r="VNL1517" s="229" t="s">
        <v>1552</v>
      </c>
      <c r="VNM1517" s="229" t="s">
        <v>294</v>
      </c>
      <c r="VNN1517" s="229" t="s">
        <v>289</v>
      </c>
      <c r="VNO1517" s="229" t="s">
        <v>35</v>
      </c>
      <c r="VNP1517" s="229" t="s">
        <v>26</v>
      </c>
      <c r="VNQ1517" s="229" t="s">
        <v>78</v>
      </c>
      <c r="VNR1517" s="229" t="s">
        <v>3888</v>
      </c>
      <c r="VNS1517" s="229" t="s">
        <v>233</v>
      </c>
      <c r="VNT1517" s="229" t="s">
        <v>3889</v>
      </c>
      <c r="VNU1517" s="229" t="s">
        <v>219</v>
      </c>
      <c r="VNV1517" s="229" t="s">
        <v>220</v>
      </c>
      <c r="VNW1517" s="229" t="s">
        <v>172</v>
      </c>
      <c r="VNX1517" s="229" t="s">
        <v>310</v>
      </c>
      <c r="VNY1517" s="229" t="s">
        <v>227</v>
      </c>
      <c r="VOC1517" s="229">
        <v>2024</v>
      </c>
      <c r="VOD1517" s="229" t="s">
        <v>57</v>
      </c>
      <c r="VOE1517" s="229" t="s">
        <v>3882</v>
      </c>
      <c r="VOF1517" s="229">
        <v>12966330</v>
      </c>
      <c r="VOG1517" s="229" t="s">
        <v>3883</v>
      </c>
      <c r="VOH1517" s="229" t="s">
        <v>310</v>
      </c>
      <c r="VOI1517" s="229" t="s">
        <v>3884</v>
      </c>
      <c r="VOJ1517" s="229" t="s">
        <v>430</v>
      </c>
      <c r="VOK1517" s="229" t="s">
        <v>52</v>
      </c>
      <c r="VOL1517" s="229" t="s">
        <v>3885</v>
      </c>
      <c r="VON1517" s="229" t="s">
        <v>3886</v>
      </c>
      <c r="VOO1517" s="229" t="s">
        <v>386</v>
      </c>
      <c r="VOP1517" s="229" t="s">
        <v>387</v>
      </c>
      <c r="VOQ1517" s="229" t="s">
        <v>3887</v>
      </c>
      <c r="VOR1517" s="229" t="s">
        <v>1552</v>
      </c>
      <c r="VOS1517" s="229" t="s">
        <v>294</v>
      </c>
      <c r="VOT1517" s="229" t="s">
        <v>289</v>
      </c>
      <c r="VOU1517" s="229" t="s">
        <v>35</v>
      </c>
      <c r="VOV1517" s="229" t="s">
        <v>26</v>
      </c>
      <c r="VOW1517" s="229" t="s">
        <v>78</v>
      </c>
      <c r="VOX1517" s="229" t="s">
        <v>3888</v>
      </c>
      <c r="VOY1517" s="229" t="s">
        <v>233</v>
      </c>
      <c r="VOZ1517" s="229" t="s">
        <v>3889</v>
      </c>
      <c r="VPA1517" s="229" t="s">
        <v>219</v>
      </c>
      <c r="VPB1517" s="229" t="s">
        <v>220</v>
      </c>
      <c r="VPC1517" s="229" t="s">
        <v>172</v>
      </c>
      <c r="VPD1517" s="229" t="s">
        <v>310</v>
      </c>
      <c r="VPE1517" s="229" t="s">
        <v>227</v>
      </c>
      <c r="VPI1517" s="229">
        <v>2024</v>
      </c>
      <c r="VPJ1517" s="229" t="s">
        <v>57</v>
      </c>
      <c r="VPK1517" s="229" t="s">
        <v>3882</v>
      </c>
      <c r="VPL1517" s="229">
        <v>12966330</v>
      </c>
      <c r="VPM1517" s="229" t="s">
        <v>3883</v>
      </c>
      <c r="VPN1517" s="229" t="s">
        <v>310</v>
      </c>
      <c r="VPO1517" s="229" t="s">
        <v>3884</v>
      </c>
      <c r="VPP1517" s="229" t="s">
        <v>430</v>
      </c>
      <c r="VPQ1517" s="229" t="s">
        <v>52</v>
      </c>
      <c r="VPR1517" s="229" t="s">
        <v>3885</v>
      </c>
      <c r="VPT1517" s="229" t="s">
        <v>3886</v>
      </c>
      <c r="VPU1517" s="229" t="s">
        <v>386</v>
      </c>
      <c r="VPV1517" s="229" t="s">
        <v>387</v>
      </c>
      <c r="VPW1517" s="229" t="s">
        <v>3887</v>
      </c>
      <c r="VPX1517" s="229" t="s">
        <v>1552</v>
      </c>
      <c r="VPY1517" s="229" t="s">
        <v>294</v>
      </c>
      <c r="VPZ1517" s="229" t="s">
        <v>289</v>
      </c>
      <c r="VQA1517" s="229" t="s">
        <v>35</v>
      </c>
      <c r="VQB1517" s="229" t="s">
        <v>26</v>
      </c>
      <c r="VQC1517" s="229" t="s">
        <v>78</v>
      </c>
      <c r="VQD1517" s="229" t="s">
        <v>3888</v>
      </c>
      <c r="VQE1517" s="229" t="s">
        <v>233</v>
      </c>
      <c r="VQF1517" s="229" t="s">
        <v>3889</v>
      </c>
      <c r="VQG1517" s="229" t="s">
        <v>219</v>
      </c>
      <c r="VQH1517" s="229" t="s">
        <v>220</v>
      </c>
      <c r="VQI1517" s="229" t="s">
        <v>172</v>
      </c>
      <c r="VQJ1517" s="229" t="s">
        <v>310</v>
      </c>
      <c r="VQK1517" s="229" t="s">
        <v>227</v>
      </c>
      <c r="VQO1517" s="229">
        <v>2024</v>
      </c>
      <c r="VQP1517" s="229" t="s">
        <v>57</v>
      </c>
      <c r="VQQ1517" s="229" t="s">
        <v>3882</v>
      </c>
      <c r="VQR1517" s="229">
        <v>12966330</v>
      </c>
      <c r="VQS1517" s="229" t="s">
        <v>3883</v>
      </c>
      <c r="VQT1517" s="229" t="s">
        <v>310</v>
      </c>
      <c r="VQU1517" s="229" t="s">
        <v>3884</v>
      </c>
      <c r="VQV1517" s="229" t="s">
        <v>430</v>
      </c>
      <c r="VQW1517" s="229" t="s">
        <v>52</v>
      </c>
      <c r="VQX1517" s="229" t="s">
        <v>3885</v>
      </c>
      <c r="VQZ1517" s="229" t="s">
        <v>3886</v>
      </c>
      <c r="VRA1517" s="229" t="s">
        <v>386</v>
      </c>
      <c r="VRB1517" s="229" t="s">
        <v>387</v>
      </c>
      <c r="VRC1517" s="229" t="s">
        <v>3887</v>
      </c>
      <c r="VRD1517" s="229" t="s">
        <v>1552</v>
      </c>
      <c r="VRE1517" s="229" t="s">
        <v>294</v>
      </c>
      <c r="VRF1517" s="229" t="s">
        <v>289</v>
      </c>
      <c r="VRG1517" s="229" t="s">
        <v>35</v>
      </c>
      <c r="VRH1517" s="229" t="s">
        <v>26</v>
      </c>
      <c r="VRI1517" s="229" t="s">
        <v>78</v>
      </c>
      <c r="VRJ1517" s="229" t="s">
        <v>3888</v>
      </c>
      <c r="VRK1517" s="229" t="s">
        <v>233</v>
      </c>
      <c r="VRL1517" s="229" t="s">
        <v>3889</v>
      </c>
      <c r="VRM1517" s="229" t="s">
        <v>219</v>
      </c>
      <c r="VRN1517" s="229" t="s">
        <v>220</v>
      </c>
      <c r="VRO1517" s="229" t="s">
        <v>172</v>
      </c>
      <c r="VRP1517" s="229" t="s">
        <v>310</v>
      </c>
      <c r="VRQ1517" s="229" t="s">
        <v>227</v>
      </c>
      <c r="VRU1517" s="229">
        <v>2024</v>
      </c>
      <c r="VRV1517" s="229" t="s">
        <v>57</v>
      </c>
      <c r="VRW1517" s="229" t="s">
        <v>3882</v>
      </c>
      <c r="VRX1517" s="229">
        <v>12966330</v>
      </c>
      <c r="VRY1517" s="229" t="s">
        <v>3883</v>
      </c>
      <c r="VRZ1517" s="229" t="s">
        <v>310</v>
      </c>
      <c r="VSA1517" s="229" t="s">
        <v>3884</v>
      </c>
      <c r="VSB1517" s="229" t="s">
        <v>430</v>
      </c>
      <c r="VSC1517" s="229" t="s">
        <v>52</v>
      </c>
      <c r="VSD1517" s="229" t="s">
        <v>3885</v>
      </c>
      <c r="VSF1517" s="229" t="s">
        <v>3886</v>
      </c>
      <c r="VSG1517" s="229" t="s">
        <v>386</v>
      </c>
      <c r="VSH1517" s="229" t="s">
        <v>387</v>
      </c>
      <c r="VSI1517" s="229" t="s">
        <v>3887</v>
      </c>
      <c r="VSJ1517" s="229" t="s">
        <v>1552</v>
      </c>
      <c r="VSK1517" s="229" t="s">
        <v>294</v>
      </c>
      <c r="VSL1517" s="229" t="s">
        <v>289</v>
      </c>
      <c r="VSM1517" s="229" t="s">
        <v>35</v>
      </c>
      <c r="VSN1517" s="229" t="s">
        <v>26</v>
      </c>
      <c r="VSO1517" s="229" t="s">
        <v>78</v>
      </c>
      <c r="VSP1517" s="229" t="s">
        <v>3888</v>
      </c>
      <c r="VSQ1517" s="229" t="s">
        <v>233</v>
      </c>
      <c r="VSR1517" s="229" t="s">
        <v>3889</v>
      </c>
      <c r="VSS1517" s="229" t="s">
        <v>219</v>
      </c>
      <c r="VST1517" s="229" t="s">
        <v>220</v>
      </c>
      <c r="VSU1517" s="229" t="s">
        <v>172</v>
      </c>
      <c r="VSV1517" s="229" t="s">
        <v>310</v>
      </c>
      <c r="VSW1517" s="229" t="s">
        <v>227</v>
      </c>
      <c r="VTA1517" s="229">
        <v>2024</v>
      </c>
      <c r="VTB1517" s="229" t="s">
        <v>57</v>
      </c>
      <c r="VTC1517" s="229" t="s">
        <v>3882</v>
      </c>
      <c r="VTD1517" s="229">
        <v>12966330</v>
      </c>
      <c r="VTE1517" s="229" t="s">
        <v>3883</v>
      </c>
      <c r="VTF1517" s="229" t="s">
        <v>310</v>
      </c>
      <c r="VTG1517" s="229" t="s">
        <v>3884</v>
      </c>
      <c r="VTH1517" s="229" t="s">
        <v>430</v>
      </c>
      <c r="VTI1517" s="229" t="s">
        <v>52</v>
      </c>
      <c r="VTJ1517" s="229" t="s">
        <v>3885</v>
      </c>
      <c r="VTL1517" s="229" t="s">
        <v>3886</v>
      </c>
      <c r="VTM1517" s="229" t="s">
        <v>386</v>
      </c>
      <c r="VTN1517" s="229" t="s">
        <v>387</v>
      </c>
      <c r="VTO1517" s="229" t="s">
        <v>3887</v>
      </c>
      <c r="VTP1517" s="229" t="s">
        <v>1552</v>
      </c>
      <c r="VTQ1517" s="229" t="s">
        <v>294</v>
      </c>
      <c r="VTR1517" s="229" t="s">
        <v>289</v>
      </c>
      <c r="VTS1517" s="229" t="s">
        <v>35</v>
      </c>
      <c r="VTT1517" s="229" t="s">
        <v>26</v>
      </c>
      <c r="VTU1517" s="229" t="s">
        <v>78</v>
      </c>
      <c r="VTV1517" s="229" t="s">
        <v>3888</v>
      </c>
      <c r="VTW1517" s="229" t="s">
        <v>233</v>
      </c>
      <c r="VTX1517" s="229" t="s">
        <v>3889</v>
      </c>
      <c r="VTY1517" s="229" t="s">
        <v>219</v>
      </c>
      <c r="VTZ1517" s="229" t="s">
        <v>220</v>
      </c>
      <c r="VUA1517" s="229" t="s">
        <v>172</v>
      </c>
      <c r="VUB1517" s="229" t="s">
        <v>310</v>
      </c>
      <c r="VUC1517" s="229" t="s">
        <v>227</v>
      </c>
      <c r="VUG1517" s="229">
        <v>2024</v>
      </c>
      <c r="VUH1517" s="229" t="s">
        <v>57</v>
      </c>
      <c r="VUI1517" s="229" t="s">
        <v>3882</v>
      </c>
      <c r="VUJ1517" s="229">
        <v>12966330</v>
      </c>
      <c r="VUK1517" s="229" t="s">
        <v>3883</v>
      </c>
      <c r="VUL1517" s="229" t="s">
        <v>310</v>
      </c>
      <c r="VUM1517" s="229" t="s">
        <v>3884</v>
      </c>
      <c r="VUN1517" s="229" t="s">
        <v>430</v>
      </c>
      <c r="VUO1517" s="229" t="s">
        <v>52</v>
      </c>
      <c r="VUP1517" s="229" t="s">
        <v>3885</v>
      </c>
      <c r="VUR1517" s="229" t="s">
        <v>3886</v>
      </c>
      <c r="VUS1517" s="229" t="s">
        <v>386</v>
      </c>
      <c r="VUT1517" s="229" t="s">
        <v>387</v>
      </c>
      <c r="VUU1517" s="229" t="s">
        <v>3887</v>
      </c>
      <c r="VUV1517" s="229" t="s">
        <v>1552</v>
      </c>
      <c r="VUW1517" s="229" t="s">
        <v>294</v>
      </c>
      <c r="VUX1517" s="229" t="s">
        <v>289</v>
      </c>
      <c r="VUY1517" s="229" t="s">
        <v>35</v>
      </c>
      <c r="VUZ1517" s="229" t="s">
        <v>26</v>
      </c>
      <c r="VVA1517" s="229" t="s">
        <v>78</v>
      </c>
      <c r="VVB1517" s="229" t="s">
        <v>3888</v>
      </c>
      <c r="VVC1517" s="229" t="s">
        <v>233</v>
      </c>
      <c r="VVD1517" s="229" t="s">
        <v>3889</v>
      </c>
      <c r="VVE1517" s="229" t="s">
        <v>219</v>
      </c>
      <c r="VVF1517" s="229" t="s">
        <v>220</v>
      </c>
      <c r="VVG1517" s="229" t="s">
        <v>172</v>
      </c>
      <c r="VVH1517" s="229" t="s">
        <v>310</v>
      </c>
      <c r="VVI1517" s="229" t="s">
        <v>227</v>
      </c>
      <c r="VVM1517" s="229">
        <v>2024</v>
      </c>
      <c r="VVN1517" s="229" t="s">
        <v>57</v>
      </c>
      <c r="VVO1517" s="229" t="s">
        <v>3882</v>
      </c>
      <c r="VVP1517" s="229">
        <v>12966330</v>
      </c>
      <c r="VVQ1517" s="229" t="s">
        <v>3883</v>
      </c>
      <c r="VVR1517" s="229" t="s">
        <v>310</v>
      </c>
      <c r="VVS1517" s="229" t="s">
        <v>3884</v>
      </c>
      <c r="VVT1517" s="229" t="s">
        <v>430</v>
      </c>
      <c r="VVU1517" s="229" t="s">
        <v>52</v>
      </c>
      <c r="VVV1517" s="229" t="s">
        <v>3885</v>
      </c>
      <c r="VVX1517" s="229" t="s">
        <v>3886</v>
      </c>
      <c r="VVY1517" s="229" t="s">
        <v>386</v>
      </c>
      <c r="VVZ1517" s="229" t="s">
        <v>387</v>
      </c>
      <c r="VWA1517" s="229" t="s">
        <v>3887</v>
      </c>
      <c r="VWB1517" s="229" t="s">
        <v>1552</v>
      </c>
      <c r="VWC1517" s="229" t="s">
        <v>294</v>
      </c>
      <c r="VWD1517" s="229" t="s">
        <v>289</v>
      </c>
      <c r="VWE1517" s="229" t="s">
        <v>35</v>
      </c>
      <c r="VWF1517" s="229" t="s">
        <v>26</v>
      </c>
      <c r="VWG1517" s="229" t="s">
        <v>78</v>
      </c>
      <c r="VWH1517" s="229" t="s">
        <v>3888</v>
      </c>
      <c r="VWI1517" s="229" t="s">
        <v>233</v>
      </c>
      <c r="VWJ1517" s="229" t="s">
        <v>3889</v>
      </c>
      <c r="VWK1517" s="229" t="s">
        <v>219</v>
      </c>
      <c r="VWL1517" s="229" t="s">
        <v>220</v>
      </c>
      <c r="VWM1517" s="229" t="s">
        <v>172</v>
      </c>
      <c r="VWN1517" s="229" t="s">
        <v>310</v>
      </c>
      <c r="VWO1517" s="229" t="s">
        <v>227</v>
      </c>
      <c r="VWS1517" s="229">
        <v>2024</v>
      </c>
      <c r="VWT1517" s="229" t="s">
        <v>57</v>
      </c>
      <c r="VWU1517" s="229" t="s">
        <v>3882</v>
      </c>
      <c r="VWV1517" s="229">
        <v>12966330</v>
      </c>
      <c r="VWW1517" s="229" t="s">
        <v>3883</v>
      </c>
      <c r="VWX1517" s="229" t="s">
        <v>310</v>
      </c>
      <c r="VWY1517" s="229" t="s">
        <v>3884</v>
      </c>
      <c r="VWZ1517" s="229" t="s">
        <v>430</v>
      </c>
      <c r="VXA1517" s="229" t="s">
        <v>52</v>
      </c>
      <c r="VXB1517" s="229" t="s">
        <v>3885</v>
      </c>
      <c r="VXD1517" s="229" t="s">
        <v>3886</v>
      </c>
      <c r="VXE1517" s="229" t="s">
        <v>386</v>
      </c>
      <c r="VXF1517" s="229" t="s">
        <v>387</v>
      </c>
      <c r="VXG1517" s="229" t="s">
        <v>3887</v>
      </c>
      <c r="VXH1517" s="229" t="s">
        <v>1552</v>
      </c>
      <c r="VXI1517" s="229" t="s">
        <v>294</v>
      </c>
      <c r="VXJ1517" s="229" t="s">
        <v>289</v>
      </c>
      <c r="VXK1517" s="229" t="s">
        <v>35</v>
      </c>
      <c r="VXL1517" s="229" t="s">
        <v>26</v>
      </c>
      <c r="VXM1517" s="229" t="s">
        <v>78</v>
      </c>
      <c r="VXN1517" s="229" t="s">
        <v>3888</v>
      </c>
      <c r="VXO1517" s="229" t="s">
        <v>233</v>
      </c>
      <c r="VXP1517" s="229" t="s">
        <v>3889</v>
      </c>
      <c r="VXQ1517" s="229" t="s">
        <v>219</v>
      </c>
      <c r="VXR1517" s="229" t="s">
        <v>220</v>
      </c>
      <c r="VXS1517" s="229" t="s">
        <v>172</v>
      </c>
      <c r="VXT1517" s="229" t="s">
        <v>310</v>
      </c>
      <c r="VXU1517" s="229" t="s">
        <v>227</v>
      </c>
      <c r="VXY1517" s="229">
        <v>2024</v>
      </c>
      <c r="VXZ1517" s="229" t="s">
        <v>57</v>
      </c>
      <c r="VYA1517" s="229" t="s">
        <v>3882</v>
      </c>
      <c r="VYB1517" s="229">
        <v>12966330</v>
      </c>
      <c r="VYC1517" s="229" t="s">
        <v>3883</v>
      </c>
      <c r="VYD1517" s="229" t="s">
        <v>310</v>
      </c>
      <c r="VYE1517" s="229" t="s">
        <v>3884</v>
      </c>
      <c r="VYF1517" s="229" t="s">
        <v>430</v>
      </c>
      <c r="VYG1517" s="229" t="s">
        <v>52</v>
      </c>
      <c r="VYH1517" s="229" t="s">
        <v>3885</v>
      </c>
      <c r="VYJ1517" s="229" t="s">
        <v>3886</v>
      </c>
      <c r="VYK1517" s="229" t="s">
        <v>386</v>
      </c>
      <c r="VYL1517" s="229" t="s">
        <v>387</v>
      </c>
      <c r="VYM1517" s="229" t="s">
        <v>3887</v>
      </c>
      <c r="VYN1517" s="229" t="s">
        <v>1552</v>
      </c>
      <c r="VYO1517" s="229" t="s">
        <v>294</v>
      </c>
      <c r="VYP1517" s="229" t="s">
        <v>289</v>
      </c>
      <c r="VYQ1517" s="229" t="s">
        <v>35</v>
      </c>
      <c r="VYR1517" s="229" t="s">
        <v>26</v>
      </c>
      <c r="VYS1517" s="229" t="s">
        <v>78</v>
      </c>
      <c r="VYT1517" s="229" t="s">
        <v>3888</v>
      </c>
      <c r="VYU1517" s="229" t="s">
        <v>233</v>
      </c>
      <c r="VYV1517" s="229" t="s">
        <v>3889</v>
      </c>
      <c r="VYW1517" s="229" t="s">
        <v>219</v>
      </c>
      <c r="VYX1517" s="229" t="s">
        <v>220</v>
      </c>
      <c r="VYY1517" s="229" t="s">
        <v>172</v>
      </c>
      <c r="VYZ1517" s="229" t="s">
        <v>310</v>
      </c>
      <c r="VZA1517" s="229" t="s">
        <v>227</v>
      </c>
      <c r="VZE1517" s="229">
        <v>2024</v>
      </c>
      <c r="VZF1517" s="229" t="s">
        <v>57</v>
      </c>
      <c r="VZG1517" s="229" t="s">
        <v>3882</v>
      </c>
      <c r="VZH1517" s="229">
        <v>12966330</v>
      </c>
      <c r="VZI1517" s="229" t="s">
        <v>3883</v>
      </c>
      <c r="VZJ1517" s="229" t="s">
        <v>310</v>
      </c>
      <c r="VZK1517" s="229" t="s">
        <v>3884</v>
      </c>
      <c r="VZL1517" s="229" t="s">
        <v>430</v>
      </c>
      <c r="VZM1517" s="229" t="s">
        <v>52</v>
      </c>
      <c r="VZN1517" s="229" t="s">
        <v>3885</v>
      </c>
      <c r="VZP1517" s="229" t="s">
        <v>3886</v>
      </c>
      <c r="VZQ1517" s="229" t="s">
        <v>386</v>
      </c>
      <c r="VZR1517" s="229" t="s">
        <v>387</v>
      </c>
      <c r="VZS1517" s="229" t="s">
        <v>3887</v>
      </c>
      <c r="VZT1517" s="229" t="s">
        <v>1552</v>
      </c>
      <c r="VZU1517" s="229" t="s">
        <v>294</v>
      </c>
      <c r="VZV1517" s="229" t="s">
        <v>289</v>
      </c>
      <c r="VZW1517" s="229" t="s">
        <v>35</v>
      </c>
      <c r="VZX1517" s="229" t="s">
        <v>26</v>
      </c>
      <c r="VZY1517" s="229" t="s">
        <v>78</v>
      </c>
      <c r="VZZ1517" s="229" t="s">
        <v>3888</v>
      </c>
      <c r="WAA1517" s="229" t="s">
        <v>233</v>
      </c>
      <c r="WAB1517" s="229" t="s">
        <v>3889</v>
      </c>
      <c r="WAC1517" s="229" t="s">
        <v>219</v>
      </c>
      <c r="WAD1517" s="229" t="s">
        <v>220</v>
      </c>
      <c r="WAE1517" s="229" t="s">
        <v>172</v>
      </c>
      <c r="WAF1517" s="229" t="s">
        <v>310</v>
      </c>
      <c r="WAG1517" s="229" t="s">
        <v>227</v>
      </c>
      <c r="WAK1517" s="229">
        <v>2024</v>
      </c>
      <c r="WAL1517" s="229" t="s">
        <v>57</v>
      </c>
      <c r="WAM1517" s="229" t="s">
        <v>3882</v>
      </c>
      <c r="WAN1517" s="229">
        <v>12966330</v>
      </c>
      <c r="WAO1517" s="229" t="s">
        <v>3883</v>
      </c>
      <c r="WAP1517" s="229" t="s">
        <v>310</v>
      </c>
      <c r="WAQ1517" s="229" t="s">
        <v>3884</v>
      </c>
      <c r="WAR1517" s="229" t="s">
        <v>430</v>
      </c>
      <c r="WAS1517" s="229" t="s">
        <v>52</v>
      </c>
      <c r="WAT1517" s="229" t="s">
        <v>3885</v>
      </c>
      <c r="WAV1517" s="229" t="s">
        <v>3886</v>
      </c>
      <c r="WAW1517" s="229" t="s">
        <v>386</v>
      </c>
      <c r="WAX1517" s="229" t="s">
        <v>387</v>
      </c>
      <c r="WAY1517" s="229" t="s">
        <v>3887</v>
      </c>
      <c r="WAZ1517" s="229" t="s">
        <v>1552</v>
      </c>
      <c r="WBA1517" s="229" t="s">
        <v>294</v>
      </c>
      <c r="WBB1517" s="229" t="s">
        <v>289</v>
      </c>
      <c r="WBC1517" s="229" t="s">
        <v>35</v>
      </c>
      <c r="WBD1517" s="229" t="s">
        <v>26</v>
      </c>
      <c r="WBE1517" s="229" t="s">
        <v>78</v>
      </c>
      <c r="WBF1517" s="229" t="s">
        <v>3888</v>
      </c>
      <c r="WBG1517" s="229" t="s">
        <v>233</v>
      </c>
      <c r="WBH1517" s="229" t="s">
        <v>3889</v>
      </c>
      <c r="WBI1517" s="229" t="s">
        <v>219</v>
      </c>
      <c r="WBJ1517" s="229" t="s">
        <v>220</v>
      </c>
      <c r="WBK1517" s="229" t="s">
        <v>172</v>
      </c>
      <c r="WBL1517" s="229" t="s">
        <v>310</v>
      </c>
      <c r="WBM1517" s="229" t="s">
        <v>227</v>
      </c>
      <c r="WBQ1517" s="229">
        <v>2024</v>
      </c>
      <c r="WBR1517" s="229" t="s">
        <v>57</v>
      </c>
      <c r="WBS1517" s="229" t="s">
        <v>3882</v>
      </c>
      <c r="WBT1517" s="229">
        <v>12966330</v>
      </c>
      <c r="WBU1517" s="229" t="s">
        <v>3883</v>
      </c>
      <c r="WBV1517" s="229" t="s">
        <v>310</v>
      </c>
      <c r="WBW1517" s="229" t="s">
        <v>3884</v>
      </c>
      <c r="WBX1517" s="229" t="s">
        <v>430</v>
      </c>
      <c r="WBY1517" s="229" t="s">
        <v>52</v>
      </c>
      <c r="WBZ1517" s="229" t="s">
        <v>3885</v>
      </c>
      <c r="WCB1517" s="229" t="s">
        <v>3886</v>
      </c>
      <c r="WCC1517" s="229" t="s">
        <v>386</v>
      </c>
      <c r="WCD1517" s="229" t="s">
        <v>387</v>
      </c>
      <c r="WCE1517" s="229" t="s">
        <v>3887</v>
      </c>
      <c r="WCF1517" s="229" t="s">
        <v>1552</v>
      </c>
      <c r="WCG1517" s="229" t="s">
        <v>294</v>
      </c>
      <c r="WCH1517" s="229" t="s">
        <v>289</v>
      </c>
      <c r="WCI1517" s="229" t="s">
        <v>35</v>
      </c>
      <c r="WCJ1517" s="229" t="s">
        <v>26</v>
      </c>
      <c r="WCK1517" s="229" t="s">
        <v>78</v>
      </c>
      <c r="WCL1517" s="229" t="s">
        <v>3888</v>
      </c>
      <c r="WCM1517" s="229" t="s">
        <v>233</v>
      </c>
      <c r="WCN1517" s="229" t="s">
        <v>3889</v>
      </c>
      <c r="WCO1517" s="229" t="s">
        <v>219</v>
      </c>
      <c r="WCP1517" s="229" t="s">
        <v>220</v>
      </c>
      <c r="WCQ1517" s="229" t="s">
        <v>172</v>
      </c>
      <c r="WCR1517" s="229" t="s">
        <v>310</v>
      </c>
      <c r="WCS1517" s="229" t="s">
        <v>227</v>
      </c>
      <c r="WCW1517" s="229">
        <v>2024</v>
      </c>
      <c r="WCX1517" s="229" t="s">
        <v>57</v>
      </c>
      <c r="WCY1517" s="229" t="s">
        <v>3882</v>
      </c>
      <c r="WCZ1517" s="229">
        <v>12966330</v>
      </c>
      <c r="WDA1517" s="229" t="s">
        <v>3883</v>
      </c>
      <c r="WDB1517" s="229" t="s">
        <v>310</v>
      </c>
      <c r="WDC1517" s="229" t="s">
        <v>3884</v>
      </c>
      <c r="WDD1517" s="229" t="s">
        <v>430</v>
      </c>
      <c r="WDE1517" s="229" t="s">
        <v>52</v>
      </c>
      <c r="WDF1517" s="229" t="s">
        <v>3885</v>
      </c>
      <c r="WDH1517" s="229" t="s">
        <v>3886</v>
      </c>
      <c r="WDI1517" s="229" t="s">
        <v>386</v>
      </c>
      <c r="WDJ1517" s="229" t="s">
        <v>387</v>
      </c>
      <c r="WDK1517" s="229" t="s">
        <v>3887</v>
      </c>
      <c r="WDL1517" s="229" t="s">
        <v>1552</v>
      </c>
      <c r="WDM1517" s="229" t="s">
        <v>294</v>
      </c>
      <c r="WDN1517" s="229" t="s">
        <v>289</v>
      </c>
      <c r="WDO1517" s="229" t="s">
        <v>35</v>
      </c>
      <c r="WDP1517" s="229" t="s">
        <v>26</v>
      </c>
      <c r="WDQ1517" s="229" t="s">
        <v>78</v>
      </c>
      <c r="WDR1517" s="229" t="s">
        <v>3888</v>
      </c>
      <c r="WDS1517" s="229" t="s">
        <v>233</v>
      </c>
      <c r="WDT1517" s="229" t="s">
        <v>3889</v>
      </c>
      <c r="WDU1517" s="229" t="s">
        <v>219</v>
      </c>
      <c r="WDV1517" s="229" t="s">
        <v>220</v>
      </c>
      <c r="WDW1517" s="229" t="s">
        <v>172</v>
      </c>
      <c r="WDX1517" s="229" t="s">
        <v>310</v>
      </c>
      <c r="WDY1517" s="229" t="s">
        <v>227</v>
      </c>
      <c r="WEC1517" s="229">
        <v>2024</v>
      </c>
      <c r="WED1517" s="229" t="s">
        <v>57</v>
      </c>
      <c r="WEE1517" s="229" t="s">
        <v>3882</v>
      </c>
      <c r="WEF1517" s="229">
        <v>12966330</v>
      </c>
      <c r="WEG1517" s="229" t="s">
        <v>3883</v>
      </c>
      <c r="WEH1517" s="229" t="s">
        <v>310</v>
      </c>
      <c r="WEI1517" s="229" t="s">
        <v>3884</v>
      </c>
      <c r="WEJ1517" s="229" t="s">
        <v>430</v>
      </c>
      <c r="WEK1517" s="229" t="s">
        <v>52</v>
      </c>
      <c r="WEL1517" s="229" t="s">
        <v>3885</v>
      </c>
      <c r="WEN1517" s="229" t="s">
        <v>3886</v>
      </c>
      <c r="WEO1517" s="229" t="s">
        <v>386</v>
      </c>
      <c r="WEP1517" s="229" t="s">
        <v>387</v>
      </c>
      <c r="WEQ1517" s="229" t="s">
        <v>3887</v>
      </c>
      <c r="WER1517" s="229" t="s">
        <v>1552</v>
      </c>
      <c r="WES1517" s="229" t="s">
        <v>294</v>
      </c>
      <c r="WET1517" s="229" t="s">
        <v>289</v>
      </c>
      <c r="WEU1517" s="229" t="s">
        <v>35</v>
      </c>
      <c r="WEV1517" s="229" t="s">
        <v>26</v>
      </c>
      <c r="WEW1517" s="229" t="s">
        <v>78</v>
      </c>
      <c r="WEX1517" s="229" t="s">
        <v>3888</v>
      </c>
      <c r="WEY1517" s="229" t="s">
        <v>233</v>
      </c>
      <c r="WEZ1517" s="229" t="s">
        <v>3889</v>
      </c>
      <c r="WFA1517" s="229" t="s">
        <v>219</v>
      </c>
      <c r="WFB1517" s="229" t="s">
        <v>220</v>
      </c>
      <c r="WFC1517" s="229" t="s">
        <v>172</v>
      </c>
      <c r="WFD1517" s="229" t="s">
        <v>310</v>
      </c>
      <c r="WFE1517" s="229" t="s">
        <v>227</v>
      </c>
      <c r="WFI1517" s="229">
        <v>2024</v>
      </c>
      <c r="WFJ1517" s="229" t="s">
        <v>57</v>
      </c>
      <c r="WFK1517" s="229" t="s">
        <v>3882</v>
      </c>
      <c r="WFL1517" s="229">
        <v>12966330</v>
      </c>
      <c r="WFM1517" s="229" t="s">
        <v>3883</v>
      </c>
      <c r="WFN1517" s="229" t="s">
        <v>310</v>
      </c>
      <c r="WFO1517" s="229" t="s">
        <v>3884</v>
      </c>
      <c r="WFP1517" s="229" t="s">
        <v>430</v>
      </c>
      <c r="WFQ1517" s="229" t="s">
        <v>52</v>
      </c>
      <c r="WFR1517" s="229" t="s">
        <v>3885</v>
      </c>
      <c r="WFT1517" s="229" t="s">
        <v>3886</v>
      </c>
      <c r="WFU1517" s="229" t="s">
        <v>386</v>
      </c>
      <c r="WFV1517" s="229" t="s">
        <v>387</v>
      </c>
      <c r="WFW1517" s="229" t="s">
        <v>3887</v>
      </c>
      <c r="WFX1517" s="229" t="s">
        <v>1552</v>
      </c>
      <c r="WFY1517" s="229" t="s">
        <v>294</v>
      </c>
      <c r="WFZ1517" s="229" t="s">
        <v>289</v>
      </c>
      <c r="WGA1517" s="229" t="s">
        <v>35</v>
      </c>
      <c r="WGB1517" s="229" t="s">
        <v>26</v>
      </c>
      <c r="WGC1517" s="229" t="s">
        <v>78</v>
      </c>
      <c r="WGD1517" s="229" t="s">
        <v>3888</v>
      </c>
      <c r="WGE1517" s="229" t="s">
        <v>233</v>
      </c>
      <c r="WGF1517" s="229" t="s">
        <v>3889</v>
      </c>
      <c r="WGG1517" s="229" t="s">
        <v>219</v>
      </c>
      <c r="WGH1517" s="229" t="s">
        <v>220</v>
      </c>
      <c r="WGI1517" s="229" t="s">
        <v>172</v>
      </c>
      <c r="WGJ1517" s="229" t="s">
        <v>310</v>
      </c>
      <c r="WGK1517" s="229" t="s">
        <v>227</v>
      </c>
      <c r="WGO1517" s="229">
        <v>2024</v>
      </c>
      <c r="WGP1517" s="229" t="s">
        <v>57</v>
      </c>
      <c r="WGQ1517" s="229" t="s">
        <v>3882</v>
      </c>
      <c r="WGR1517" s="229">
        <v>12966330</v>
      </c>
      <c r="WGS1517" s="229" t="s">
        <v>3883</v>
      </c>
      <c r="WGT1517" s="229" t="s">
        <v>310</v>
      </c>
      <c r="WGU1517" s="229" t="s">
        <v>3884</v>
      </c>
      <c r="WGV1517" s="229" t="s">
        <v>430</v>
      </c>
      <c r="WGW1517" s="229" t="s">
        <v>52</v>
      </c>
      <c r="WGX1517" s="229" t="s">
        <v>3885</v>
      </c>
      <c r="WGZ1517" s="229" t="s">
        <v>3886</v>
      </c>
      <c r="WHA1517" s="229" t="s">
        <v>386</v>
      </c>
      <c r="WHB1517" s="229" t="s">
        <v>387</v>
      </c>
      <c r="WHC1517" s="229" t="s">
        <v>3887</v>
      </c>
      <c r="WHD1517" s="229" t="s">
        <v>1552</v>
      </c>
      <c r="WHE1517" s="229" t="s">
        <v>294</v>
      </c>
      <c r="WHF1517" s="229" t="s">
        <v>289</v>
      </c>
      <c r="WHG1517" s="229" t="s">
        <v>35</v>
      </c>
      <c r="WHH1517" s="229" t="s">
        <v>26</v>
      </c>
      <c r="WHI1517" s="229" t="s">
        <v>78</v>
      </c>
      <c r="WHJ1517" s="229" t="s">
        <v>3888</v>
      </c>
      <c r="WHK1517" s="229" t="s">
        <v>233</v>
      </c>
      <c r="WHL1517" s="229" t="s">
        <v>3889</v>
      </c>
      <c r="WHM1517" s="229" t="s">
        <v>219</v>
      </c>
      <c r="WHN1517" s="229" t="s">
        <v>220</v>
      </c>
      <c r="WHO1517" s="229" t="s">
        <v>172</v>
      </c>
      <c r="WHP1517" s="229" t="s">
        <v>310</v>
      </c>
      <c r="WHQ1517" s="229" t="s">
        <v>227</v>
      </c>
      <c r="WHU1517" s="229">
        <v>2024</v>
      </c>
      <c r="WHV1517" s="229" t="s">
        <v>57</v>
      </c>
      <c r="WHW1517" s="229" t="s">
        <v>3882</v>
      </c>
      <c r="WHX1517" s="229">
        <v>12966330</v>
      </c>
      <c r="WHY1517" s="229" t="s">
        <v>3883</v>
      </c>
      <c r="WHZ1517" s="229" t="s">
        <v>310</v>
      </c>
      <c r="WIA1517" s="229" t="s">
        <v>3884</v>
      </c>
      <c r="WIB1517" s="229" t="s">
        <v>430</v>
      </c>
      <c r="WIC1517" s="229" t="s">
        <v>52</v>
      </c>
      <c r="WID1517" s="229" t="s">
        <v>3885</v>
      </c>
      <c r="WIF1517" s="229" t="s">
        <v>3886</v>
      </c>
      <c r="WIG1517" s="229" t="s">
        <v>386</v>
      </c>
      <c r="WIH1517" s="229" t="s">
        <v>387</v>
      </c>
      <c r="WII1517" s="229" t="s">
        <v>3887</v>
      </c>
      <c r="WIJ1517" s="229" t="s">
        <v>1552</v>
      </c>
      <c r="WIK1517" s="229" t="s">
        <v>294</v>
      </c>
      <c r="WIL1517" s="229" t="s">
        <v>289</v>
      </c>
      <c r="WIM1517" s="229" t="s">
        <v>35</v>
      </c>
      <c r="WIN1517" s="229" t="s">
        <v>26</v>
      </c>
      <c r="WIO1517" s="229" t="s">
        <v>78</v>
      </c>
      <c r="WIP1517" s="229" t="s">
        <v>3888</v>
      </c>
      <c r="WIQ1517" s="229" t="s">
        <v>233</v>
      </c>
      <c r="WIR1517" s="229" t="s">
        <v>3889</v>
      </c>
      <c r="WIS1517" s="229" t="s">
        <v>219</v>
      </c>
      <c r="WIT1517" s="229" t="s">
        <v>220</v>
      </c>
      <c r="WIU1517" s="229" t="s">
        <v>172</v>
      </c>
      <c r="WIV1517" s="229" t="s">
        <v>310</v>
      </c>
      <c r="WIW1517" s="229" t="s">
        <v>227</v>
      </c>
      <c r="WJA1517" s="229">
        <v>2024</v>
      </c>
      <c r="WJB1517" s="229" t="s">
        <v>57</v>
      </c>
      <c r="WJC1517" s="229" t="s">
        <v>3882</v>
      </c>
      <c r="WJD1517" s="229">
        <v>12966330</v>
      </c>
      <c r="WJE1517" s="229" t="s">
        <v>3883</v>
      </c>
      <c r="WJF1517" s="229" t="s">
        <v>310</v>
      </c>
      <c r="WJG1517" s="229" t="s">
        <v>3884</v>
      </c>
      <c r="WJH1517" s="229" t="s">
        <v>430</v>
      </c>
      <c r="WJI1517" s="229" t="s">
        <v>52</v>
      </c>
      <c r="WJJ1517" s="229" t="s">
        <v>3885</v>
      </c>
      <c r="WJL1517" s="229" t="s">
        <v>3886</v>
      </c>
      <c r="WJM1517" s="229" t="s">
        <v>386</v>
      </c>
      <c r="WJN1517" s="229" t="s">
        <v>387</v>
      </c>
      <c r="WJO1517" s="229" t="s">
        <v>3887</v>
      </c>
      <c r="WJP1517" s="229" t="s">
        <v>1552</v>
      </c>
      <c r="WJQ1517" s="229" t="s">
        <v>294</v>
      </c>
      <c r="WJR1517" s="229" t="s">
        <v>289</v>
      </c>
      <c r="WJS1517" s="229" t="s">
        <v>35</v>
      </c>
      <c r="WJT1517" s="229" t="s">
        <v>26</v>
      </c>
      <c r="WJU1517" s="229" t="s">
        <v>78</v>
      </c>
      <c r="WJV1517" s="229" t="s">
        <v>3888</v>
      </c>
      <c r="WJW1517" s="229" t="s">
        <v>233</v>
      </c>
      <c r="WJX1517" s="229" t="s">
        <v>3889</v>
      </c>
      <c r="WJY1517" s="229" t="s">
        <v>219</v>
      </c>
      <c r="WJZ1517" s="229" t="s">
        <v>220</v>
      </c>
      <c r="WKA1517" s="229" t="s">
        <v>172</v>
      </c>
      <c r="WKB1517" s="229" t="s">
        <v>310</v>
      </c>
      <c r="WKC1517" s="229" t="s">
        <v>227</v>
      </c>
      <c r="WKG1517" s="229">
        <v>2024</v>
      </c>
      <c r="WKH1517" s="229" t="s">
        <v>57</v>
      </c>
      <c r="WKI1517" s="229" t="s">
        <v>3882</v>
      </c>
      <c r="WKJ1517" s="229">
        <v>12966330</v>
      </c>
      <c r="WKK1517" s="229" t="s">
        <v>3883</v>
      </c>
      <c r="WKL1517" s="229" t="s">
        <v>310</v>
      </c>
      <c r="WKM1517" s="229" t="s">
        <v>3884</v>
      </c>
      <c r="WKN1517" s="229" t="s">
        <v>430</v>
      </c>
      <c r="WKO1517" s="229" t="s">
        <v>52</v>
      </c>
      <c r="WKP1517" s="229" t="s">
        <v>3885</v>
      </c>
      <c r="WKR1517" s="229" t="s">
        <v>3886</v>
      </c>
      <c r="WKS1517" s="229" t="s">
        <v>386</v>
      </c>
      <c r="WKT1517" s="229" t="s">
        <v>387</v>
      </c>
      <c r="WKU1517" s="229" t="s">
        <v>3887</v>
      </c>
      <c r="WKV1517" s="229" t="s">
        <v>1552</v>
      </c>
      <c r="WKW1517" s="229" t="s">
        <v>294</v>
      </c>
      <c r="WKX1517" s="229" t="s">
        <v>289</v>
      </c>
      <c r="WKY1517" s="229" t="s">
        <v>35</v>
      </c>
      <c r="WKZ1517" s="229" t="s">
        <v>26</v>
      </c>
      <c r="WLA1517" s="229" t="s">
        <v>78</v>
      </c>
      <c r="WLB1517" s="229" t="s">
        <v>3888</v>
      </c>
      <c r="WLC1517" s="229" t="s">
        <v>233</v>
      </c>
      <c r="WLD1517" s="229" t="s">
        <v>3889</v>
      </c>
      <c r="WLE1517" s="229" t="s">
        <v>219</v>
      </c>
      <c r="WLF1517" s="229" t="s">
        <v>220</v>
      </c>
      <c r="WLG1517" s="229" t="s">
        <v>172</v>
      </c>
      <c r="WLH1517" s="229" t="s">
        <v>310</v>
      </c>
      <c r="WLI1517" s="229" t="s">
        <v>227</v>
      </c>
      <c r="WLM1517" s="229">
        <v>2024</v>
      </c>
      <c r="WLN1517" s="229" t="s">
        <v>57</v>
      </c>
      <c r="WLO1517" s="229" t="s">
        <v>3882</v>
      </c>
      <c r="WLP1517" s="229">
        <v>12966330</v>
      </c>
      <c r="WLQ1517" s="229" t="s">
        <v>3883</v>
      </c>
      <c r="WLR1517" s="229" t="s">
        <v>310</v>
      </c>
      <c r="WLS1517" s="229" t="s">
        <v>3884</v>
      </c>
      <c r="WLT1517" s="229" t="s">
        <v>430</v>
      </c>
      <c r="WLU1517" s="229" t="s">
        <v>52</v>
      </c>
      <c r="WLV1517" s="229" t="s">
        <v>3885</v>
      </c>
      <c r="WLX1517" s="229" t="s">
        <v>3886</v>
      </c>
      <c r="WLY1517" s="229" t="s">
        <v>386</v>
      </c>
      <c r="WLZ1517" s="229" t="s">
        <v>387</v>
      </c>
      <c r="WMA1517" s="229" t="s">
        <v>3887</v>
      </c>
      <c r="WMB1517" s="229" t="s">
        <v>1552</v>
      </c>
      <c r="WMC1517" s="229" t="s">
        <v>294</v>
      </c>
      <c r="WMD1517" s="229" t="s">
        <v>289</v>
      </c>
      <c r="WME1517" s="229" t="s">
        <v>35</v>
      </c>
      <c r="WMF1517" s="229" t="s">
        <v>26</v>
      </c>
      <c r="WMG1517" s="229" t="s">
        <v>78</v>
      </c>
      <c r="WMH1517" s="229" t="s">
        <v>3888</v>
      </c>
      <c r="WMI1517" s="229" t="s">
        <v>233</v>
      </c>
      <c r="WMJ1517" s="229" t="s">
        <v>3889</v>
      </c>
      <c r="WMK1517" s="229" t="s">
        <v>219</v>
      </c>
      <c r="WML1517" s="229" t="s">
        <v>220</v>
      </c>
      <c r="WMM1517" s="229" t="s">
        <v>172</v>
      </c>
      <c r="WMN1517" s="229" t="s">
        <v>310</v>
      </c>
      <c r="WMO1517" s="229" t="s">
        <v>227</v>
      </c>
      <c r="WMS1517" s="229">
        <v>2024</v>
      </c>
      <c r="WMT1517" s="229" t="s">
        <v>57</v>
      </c>
      <c r="WMU1517" s="229" t="s">
        <v>3882</v>
      </c>
      <c r="WMV1517" s="229">
        <v>12966330</v>
      </c>
      <c r="WMW1517" s="229" t="s">
        <v>3883</v>
      </c>
      <c r="WMX1517" s="229" t="s">
        <v>310</v>
      </c>
      <c r="WMY1517" s="229" t="s">
        <v>3884</v>
      </c>
      <c r="WMZ1517" s="229" t="s">
        <v>430</v>
      </c>
      <c r="WNA1517" s="229" t="s">
        <v>52</v>
      </c>
      <c r="WNB1517" s="229" t="s">
        <v>3885</v>
      </c>
      <c r="WND1517" s="229" t="s">
        <v>3886</v>
      </c>
      <c r="WNE1517" s="229" t="s">
        <v>386</v>
      </c>
      <c r="WNF1517" s="229" t="s">
        <v>387</v>
      </c>
      <c r="WNG1517" s="229" t="s">
        <v>3887</v>
      </c>
      <c r="WNH1517" s="229" t="s">
        <v>1552</v>
      </c>
      <c r="WNI1517" s="229" t="s">
        <v>294</v>
      </c>
      <c r="WNJ1517" s="229" t="s">
        <v>289</v>
      </c>
      <c r="WNK1517" s="229" t="s">
        <v>35</v>
      </c>
      <c r="WNL1517" s="229" t="s">
        <v>26</v>
      </c>
      <c r="WNM1517" s="229" t="s">
        <v>78</v>
      </c>
      <c r="WNN1517" s="229" t="s">
        <v>3888</v>
      </c>
      <c r="WNO1517" s="229" t="s">
        <v>233</v>
      </c>
      <c r="WNP1517" s="229" t="s">
        <v>3889</v>
      </c>
      <c r="WNQ1517" s="229" t="s">
        <v>219</v>
      </c>
      <c r="WNR1517" s="229" t="s">
        <v>220</v>
      </c>
      <c r="WNS1517" s="229" t="s">
        <v>172</v>
      </c>
      <c r="WNT1517" s="229" t="s">
        <v>310</v>
      </c>
      <c r="WNU1517" s="229" t="s">
        <v>227</v>
      </c>
      <c r="WNY1517" s="229">
        <v>2024</v>
      </c>
      <c r="WNZ1517" s="229" t="s">
        <v>57</v>
      </c>
      <c r="WOA1517" s="229" t="s">
        <v>3882</v>
      </c>
      <c r="WOB1517" s="229">
        <v>12966330</v>
      </c>
      <c r="WOC1517" s="229" t="s">
        <v>3883</v>
      </c>
      <c r="WOD1517" s="229" t="s">
        <v>310</v>
      </c>
      <c r="WOE1517" s="229" t="s">
        <v>3884</v>
      </c>
      <c r="WOF1517" s="229" t="s">
        <v>430</v>
      </c>
      <c r="WOG1517" s="229" t="s">
        <v>52</v>
      </c>
      <c r="WOH1517" s="229" t="s">
        <v>3885</v>
      </c>
      <c r="WOJ1517" s="229" t="s">
        <v>3886</v>
      </c>
      <c r="WOK1517" s="229" t="s">
        <v>386</v>
      </c>
      <c r="WOL1517" s="229" t="s">
        <v>387</v>
      </c>
      <c r="WOM1517" s="229" t="s">
        <v>3887</v>
      </c>
      <c r="WON1517" s="229" t="s">
        <v>1552</v>
      </c>
      <c r="WOO1517" s="229" t="s">
        <v>294</v>
      </c>
      <c r="WOP1517" s="229" t="s">
        <v>289</v>
      </c>
      <c r="WOQ1517" s="229" t="s">
        <v>35</v>
      </c>
      <c r="WOR1517" s="229" t="s">
        <v>26</v>
      </c>
      <c r="WOS1517" s="229" t="s">
        <v>78</v>
      </c>
      <c r="WOT1517" s="229" t="s">
        <v>3888</v>
      </c>
      <c r="WOU1517" s="229" t="s">
        <v>233</v>
      </c>
      <c r="WOV1517" s="229" t="s">
        <v>3889</v>
      </c>
      <c r="WOW1517" s="229" t="s">
        <v>219</v>
      </c>
      <c r="WOX1517" s="229" t="s">
        <v>220</v>
      </c>
      <c r="WOY1517" s="229" t="s">
        <v>172</v>
      </c>
      <c r="WOZ1517" s="229" t="s">
        <v>310</v>
      </c>
      <c r="WPA1517" s="229" t="s">
        <v>227</v>
      </c>
      <c r="WPE1517" s="229">
        <v>2024</v>
      </c>
      <c r="WPF1517" s="229" t="s">
        <v>57</v>
      </c>
      <c r="WPG1517" s="229" t="s">
        <v>3882</v>
      </c>
      <c r="WPH1517" s="229">
        <v>12966330</v>
      </c>
      <c r="WPI1517" s="229" t="s">
        <v>3883</v>
      </c>
      <c r="WPJ1517" s="229" t="s">
        <v>310</v>
      </c>
      <c r="WPK1517" s="229" t="s">
        <v>3884</v>
      </c>
      <c r="WPL1517" s="229" t="s">
        <v>430</v>
      </c>
      <c r="WPM1517" s="229" t="s">
        <v>52</v>
      </c>
      <c r="WPN1517" s="229" t="s">
        <v>3885</v>
      </c>
      <c r="WPP1517" s="229" t="s">
        <v>3886</v>
      </c>
      <c r="WPQ1517" s="229" t="s">
        <v>386</v>
      </c>
      <c r="WPR1517" s="229" t="s">
        <v>387</v>
      </c>
      <c r="WPS1517" s="229" t="s">
        <v>3887</v>
      </c>
      <c r="WPT1517" s="229" t="s">
        <v>1552</v>
      </c>
      <c r="WPU1517" s="229" t="s">
        <v>294</v>
      </c>
      <c r="WPV1517" s="229" t="s">
        <v>289</v>
      </c>
      <c r="WPW1517" s="229" t="s">
        <v>35</v>
      </c>
      <c r="WPX1517" s="229" t="s">
        <v>26</v>
      </c>
      <c r="WPY1517" s="229" t="s">
        <v>78</v>
      </c>
      <c r="WPZ1517" s="229" t="s">
        <v>3888</v>
      </c>
      <c r="WQA1517" s="229" t="s">
        <v>233</v>
      </c>
      <c r="WQB1517" s="229" t="s">
        <v>3889</v>
      </c>
      <c r="WQC1517" s="229" t="s">
        <v>219</v>
      </c>
      <c r="WQD1517" s="229" t="s">
        <v>220</v>
      </c>
      <c r="WQE1517" s="229" t="s">
        <v>172</v>
      </c>
      <c r="WQF1517" s="229" t="s">
        <v>310</v>
      </c>
      <c r="WQG1517" s="229" t="s">
        <v>227</v>
      </c>
      <c r="WQK1517" s="229">
        <v>2024</v>
      </c>
      <c r="WQL1517" s="229" t="s">
        <v>57</v>
      </c>
      <c r="WQM1517" s="229" t="s">
        <v>3882</v>
      </c>
      <c r="WQN1517" s="229">
        <v>12966330</v>
      </c>
      <c r="WQO1517" s="229" t="s">
        <v>3883</v>
      </c>
      <c r="WQP1517" s="229" t="s">
        <v>310</v>
      </c>
      <c r="WQQ1517" s="229" t="s">
        <v>3884</v>
      </c>
      <c r="WQR1517" s="229" t="s">
        <v>430</v>
      </c>
      <c r="WQS1517" s="229" t="s">
        <v>52</v>
      </c>
      <c r="WQT1517" s="229" t="s">
        <v>3885</v>
      </c>
      <c r="WQV1517" s="229" t="s">
        <v>3886</v>
      </c>
      <c r="WQW1517" s="229" t="s">
        <v>386</v>
      </c>
      <c r="WQX1517" s="229" t="s">
        <v>387</v>
      </c>
      <c r="WQY1517" s="229" t="s">
        <v>3887</v>
      </c>
      <c r="WQZ1517" s="229" t="s">
        <v>1552</v>
      </c>
      <c r="WRA1517" s="229" t="s">
        <v>294</v>
      </c>
      <c r="WRB1517" s="229" t="s">
        <v>289</v>
      </c>
      <c r="WRC1517" s="229" t="s">
        <v>35</v>
      </c>
      <c r="WRD1517" s="229" t="s">
        <v>26</v>
      </c>
      <c r="WRE1517" s="229" t="s">
        <v>78</v>
      </c>
      <c r="WRF1517" s="229" t="s">
        <v>3888</v>
      </c>
      <c r="WRG1517" s="229" t="s">
        <v>233</v>
      </c>
      <c r="WRH1517" s="229" t="s">
        <v>3889</v>
      </c>
      <c r="WRI1517" s="229" t="s">
        <v>219</v>
      </c>
      <c r="WRJ1517" s="229" t="s">
        <v>220</v>
      </c>
      <c r="WRK1517" s="229" t="s">
        <v>172</v>
      </c>
      <c r="WRL1517" s="229" t="s">
        <v>310</v>
      </c>
      <c r="WRM1517" s="229" t="s">
        <v>227</v>
      </c>
      <c r="WRQ1517" s="229">
        <v>2024</v>
      </c>
      <c r="WRR1517" s="229" t="s">
        <v>57</v>
      </c>
      <c r="WRS1517" s="229" t="s">
        <v>3882</v>
      </c>
      <c r="WRT1517" s="229">
        <v>12966330</v>
      </c>
      <c r="WRU1517" s="229" t="s">
        <v>3883</v>
      </c>
      <c r="WRV1517" s="229" t="s">
        <v>310</v>
      </c>
      <c r="WRW1517" s="229" t="s">
        <v>3884</v>
      </c>
      <c r="WRX1517" s="229" t="s">
        <v>430</v>
      </c>
      <c r="WRY1517" s="229" t="s">
        <v>52</v>
      </c>
      <c r="WRZ1517" s="229" t="s">
        <v>3885</v>
      </c>
      <c r="WSB1517" s="229" t="s">
        <v>3886</v>
      </c>
      <c r="WSC1517" s="229" t="s">
        <v>386</v>
      </c>
      <c r="WSD1517" s="229" t="s">
        <v>387</v>
      </c>
      <c r="WSE1517" s="229" t="s">
        <v>3887</v>
      </c>
      <c r="WSF1517" s="229" t="s">
        <v>1552</v>
      </c>
      <c r="WSG1517" s="229" t="s">
        <v>294</v>
      </c>
      <c r="WSH1517" s="229" t="s">
        <v>289</v>
      </c>
      <c r="WSI1517" s="229" t="s">
        <v>35</v>
      </c>
      <c r="WSJ1517" s="229" t="s">
        <v>26</v>
      </c>
      <c r="WSK1517" s="229" t="s">
        <v>78</v>
      </c>
      <c r="WSL1517" s="229" t="s">
        <v>3888</v>
      </c>
      <c r="WSM1517" s="229" t="s">
        <v>233</v>
      </c>
      <c r="WSN1517" s="229" t="s">
        <v>3889</v>
      </c>
      <c r="WSO1517" s="229" t="s">
        <v>219</v>
      </c>
      <c r="WSP1517" s="229" t="s">
        <v>220</v>
      </c>
      <c r="WSQ1517" s="229" t="s">
        <v>172</v>
      </c>
      <c r="WSR1517" s="229" t="s">
        <v>310</v>
      </c>
      <c r="WSS1517" s="229" t="s">
        <v>227</v>
      </c>
      <c r="WSW1517" s="229">
        <v>2024</v>
      </c>
      <c r="WSX1517" s="229" t="s">
        <v>57</v>
      </c>
      <c r="WSY1517" s="229" t="s">
        <v>3882</v>
      </c>
      <c r="WSZ1517" s="229">
        <v>12966330</v>
      </c>
      <c r="WTA1517" s="229" t="s">
        <v>3883</v>
      </c>
      <c r="WTB1517" s="229" t="s">
        <v>310</v>
      </c>
      <c r="WTC1517" s="229" t="s">
        <v>3884</v>
      </c>
      <c r="WTD1517" s="229" t="s">
        <v>430</v>
      </c>
      <c r="WTE1517" s="229" t="s">
        <v>52</v>
      </c>
      <c r="WTF1517" s="229" t="s">
        <v>3885</v>
      </c>
      <c r="WTH1517" s="229" t="s">
        <v>3886</v>
      </c>
      <c r="WTI1517" s="229" t="s">
        <v>386</v>
      </c>
      <c r="WTJ1517" s="229" t="s">
        <v>387</v>
      </c>
      <c r="WTK1517" s="229" t="s">
        <v>3887</v>
      </c>
      <c r="WTL1517" s="229" t="s">
        <v>1552</v>
      </c>
      <c r="WTM1517" s="229" t="s">
        <v>294</v>
      </c>
      <c r="WTN1517" s="229" t="s">
        <v>289</v>
      </c>
      <c r="WTO1517" s="229" t="s">
        <v>35</v>
      </c>
      <c r="WTP1517" s="229" t="s">
        <v>26</v>
      </c>
      <c r="WTQ1517" s="229" t="s">
        <v>78</v>
      </c>
      <c r="WTR1517" s="229" t="s">
        <v>3888</v>
      </c>
      <c r="WTS1517" s="229" t="s">
        <v>233</v>
      </c>
      <c r="WTT1517" s="229" t="s">
        <v>3889</v>
      </c>
      <c r="WTU1517" s="229" t="s">
        <v>219</v>
      </c>
      <c r="WTV1517" s="229" t="s">
        <v>220</v>
      </c>
      <c r="WTW1517" s="229" t="s">
        <v>172</v>
      </c>
      <c r="WTX1517" s="229" t="s">
        <v>310</v>
      </c>
      <c r="WTY1517" s="229" t="s">
        <v>227</v>
      </c>
      <c r="WUC1517" s="229">
        <v>2024</v>
      </c>
      <c r="WUD1517" s="229" t="s">
        <v>57</v>
      </c>
      <c r="WUE1517" s="229" t="s">
        <v>3882</v>
      </c>
      <c r="WUF1517" s="229">
        <v>12966330</v>
      </c>
      <c r="WUG1517" s="229" t="s">
        <v>3883</v>
      </c>
      <c r="WUH1517" s="229" t="s">
        <v>310</v>
      </c>
      <c r="WUI1517" s="229" t="s">
        <v>3884</v>
      </c>
      <c r="WUJ1517" s="229" t="s">
        <v>430</v>
      </c>
      <c r="WUK1517" s="229" t="s">
        <v>52</v>
      </c>
      <c r="WUL1517" s="229" t="s">
        <v>3885</v>
      </c>
      <c r="WUN1517" s="229" t="s">
        <v>3886</v>
      </c>
      <c r="WUO1517" s="229" t="s">
        <v>386</v>
      </c>
      <c r="WUP1517" s="229" t="s">
        <v>387</v>
      </c>
      <c r="WUQ1517" s="229" t="s">
        <v>3887</v>
      </c>
      <c r="WUR1517" s="229" t="s">
        <v>1552</v>
      </c>
      <c r="WUS1517" s="229" t="s">
        <v>294</v>
      </c>
      <c r="WUT1517" s="229" t="s">
        <v>289</v>
      </c>
      <c r="WUU1517" s="229" t="s">
        <v>35</v>
      </c>
      <c r="WUV1517" s="229" t="s">
        <v>26</v>
      </c>
      <c r="WUW1517" s="229" t="s">
        <v>78</v>
      </c>
      <c r="WUX1517" s="229" t="s">
        <v>3888</v>
      </c>
      <c r="WUY1517" s="229" t="s">
        <v>233</v>
      </c>
      <c r="WUZ1517" s="229" t="s">
        <v>3889</v>
      </c>
      <c r="WVA1517" s="229" t="s">
        <v>219</v>
      </c>
      <c r="WVB1517" s="229" t="s">
        <v>220</v>
      </c>
      <c r="WVC1517" s="229" t="s">
        <v>172</v>
      </c>
      <c r="WVD1517" s="229" t="s">
        <v>310</v>
      </c>
      <c r="WVE1517" s="229" t="s">
        <v>227</v>
      </c>
      <c r="WVI1517" s="229">
        <v>2024</v>
      </c>
      <c r="WVJ1517" s="229" t="s">
        <v>57</v>
      </c>
      <c r="WVK1517" s="229" t="s">
        <v>3882</v>
      </c>
      <c r="WVL1517" s="229">
        <v>12966330</v>
      </c>
      <c r="WVM1517" s="229" t="s">
        <v>3883</v>
      </c>
      <c r="WVN1517" s="229" t="s">
        <v>310</v>
      </c>
      <c r="WVO1517" s="229" t="s">
        <v>3884</v>
      </c>
      <c r="WVP1517" s="229" t="s">
        <v>430</v>
      </c>
      <c r="WVQ1517" s="229" t="s">
        <v>52</v>
      </c>
      <c r="WVR1517" s="229" t="s">
        <v>3885</v>
      </c>
      <c r="WVT1517" s="229" t="s">
        <v>3886</v>
      </c>
      <c r="WVU1517" s="229" t="s">
        <v>386</v>
      </c>
      <c r="WVV1517" s="229" t="s">
        <v>387</v>
      </c>
      <c r="WVW1517" s="229" t="s">
        <v>3887</v>
      </c>
      <c r="WVX1517" s="229" t="s">
        <v>1552</v>
      </c>
      <c r="WVY1517" s="229" t="s">
        <v>294</v>
      </c>
      <c r="WVZ1517" s="229" t="s">
        <v>289</v>
      </c>
      <c r="WWA1517" s="229" t="s">
        <v>35</v>
      </c>
      <c r="WWB1517" s="229" t="s">
        <v>26</v>
      </c>
      <c r="WWC1517" s="229" t="s">
        <v>78</v>
      </c>
      <c r="WWD1517" s="229" t="s">
        <v>3888</v>
      </c>
      <c r="WWE1517" s="229" t="s">
        <v>233</v>
      </c>
      <c r="WWF1517" s="229" t="s">
        <v>3889</v>
      </c>
      <c r="WWG1517" s="229" t="s">
        <v>219</v>
      </c>
      <c r="WWH1517" s="229" t="s">
        <v>220</v>
      </c>
      <c r="WWI1517" s="229" t="s">
        <v>172</v>
      </c>
      <c r="WWJ1517" s="229" t="s">
        <v>310</v>
      </c>
      <c r="WWK1517" s="229" t="s">
        <v>227</v>
      </c>
      <c r="WWO1517" s="229">
        <v>2024</v>
      </c>
      <c r="WWP1517" s="229" t="s">
        <v>57</v>
      </c>
      <c r="WWQ1517" s="229" t="s">
        <v>3882</v>
      </c>
      <c r="WWR1517" s="229">
        <v>12966330</v>
      </c>
      <c r="WWS1517" s="229" t="s">
        <v>3883</v>
      </c>
      <c r="WWT1517" s="229" t="s">
        <v>310</v>
      </c>
      <c r="WWU1517" s="229" t="s">
        <v>3884</v>
      </c>
      <c r="WWV1517" s="229" t="s">
        <v>430</v>
      </c>
      <c r="WWW1517" s="229" t="s">
        <v>52</v>
      </c>
      <c r="WWX1517" s="229" t="s">
        <v>3885</v>
      </c>
      <c r="WWZ1517" s="229" t="s">
        <v>3886</v>
      </c>
      <c r="WXA1517" s="229" t="s">
        <v>386</v>
      </c>
      <c r="WXB1517" s="229" t="s">
        <v>387</v>
      </c>
      <c r="WXC1517" s="229" t="s">
        <v>3887</v>
      </c>
      <c r="WXD1517" s="229" t="s">
        <v>1552</v>
      </c>
      <c r="WXE1517" s="229" t="s">
        <v>294</v>
      </c>
      <c r="WXF1517" s="229" t="s">
        <v>289</v>
      </c>
      <c r="WXG1517" s="229" t="s">
        <v>35</v>
      </c>
      <c r="WXH1517" s="229" t="s">
        <v>26</v>
      </c>
      <c r="WXI1517" s="229" t="s">
        <v>78</v>
      </c>
      <c r="WXJ1517" s="229" t="s">
        <v>3888</v>
      </c>
      <c r="WXK1517" s="229" t="s">
        <v>233</v>
      </c>
      <c r="WXL1517" s="229" t="s">
        <v>3889</v>
      </c>
      <c r="WXM1517" s="229" t="s">
        <v>219</v>
      </c>
      <c r="WXN1517" s="229" t="s">
        <v>220</v>
      </c>
      <c r="WXO1517" s="229" t="s">
        <v>172</v>
      </c>
      <c r="WXP1517" s="229" t="s">
        <v>310</v>
      </c>
      <c r="WXQ1517" s="229" t="s">
        <v>227</v>
      </c>
      <c r="WXU1517" s="229">
        <v>2024</v>
      </c>
      <c r="WXV1517" s="229" t="s">
        <v>57</v>
      </c>
      <c r="WXW1517" s="229" t="s">
        <v>3882</v>
      </c>
      <c r="WXX1517" s="229">
        <v>12966330</v>
      </c>
      <c r="WXY1517" s="229" t="s">
        <v>3883</v>
      </c>
      <c r="WXZ1517" s="229" t="s">
        <v>310</v>
      </c>
      <c r="WYA1517" s="229" t="s">
        <v>3884</v>
      </c>
      <c r="WYB1517" s="229" t="s">
        <v>430</v>
      </c>
      <c r="WYC1517" s="229" t="s">
        <v>52</v>
      </c>
      <c r="WYD1517" s="229" t="s">
        <v>3885</v>
      </c>
      <c r="WYF1517" s="229" t="s">
        <v>3886</v>
      </c>
      <c r="WYG1517" s="229" t="s">
        <v>386</v>
      </c>
      <c r="WYH1517" s="229" t="s">
        <v>387</v>
      </c>
      <c r="WYI1517" s="229" t="s">
        <v>3887</v>
      </c>
      <c r="WYJ1517" s="229" t="s">
        <v>1552</v>
      </c>
      <c r="WYK1517" s="229" t="s">
        <v>294</v>
      </c>
      <c r="WYL1517" s="229" t="s">
        <v>289</v>
      </c>
      <c r="WYM1517" s="229" t="s">
        <v>35</v>
      </c>
      <c r="WYN1517" s="229" t="s">
        <v>26</v>
      </c>
      <c r="WYO1517" s="229" t="s">
        <v>78</v>
      </c>
      <c r="WYP1517" s="229" t="s">
        <v>3888</v>
      </c>
      <c r="WYQ1517" s="229" t="s">
        <v>233</v>
      </c>
      <c r="WYR1517" s="229" t="s">
        <v>3889</v>
      </c>
      <c r="WYS1517" s="229" t="s">
        <v>219</v>
      </c>
      <c r="WYT1517" s="229" t="s">
        <v>220</v>
      </c>
      <c r="WYU1517" s="229" t="s">
        <v>172</v>
      </c>
      <c r="WYV1517" s="229" t="s">
        <v>310</v>
      </c>
      <c r="WYW1517" s="229" t="s">
        <v>227</v>
      </c>
      <c r="WZA1517" s="229">
        <v>2024</v>
      </c>
      <c r="WZB1517" s="229" t="s">
        <v>57</v>
      </c>
      <c r="WZC1517" s="229" t="s">
        <v>3882</v>
      </c>
      <c r="WZD1517" s="229">
        <v>12966330</v>
      </c>
      <c r="WZE1517" s="229" t="s">
        <v>3883</v>
      </c>
      <c r="WZF1517" s="229" t="s">
        <v>310</v>
      </c>
      <c r="WZG1517" s="229" t="s">
        <v>3884</v>
      </c>
      <c r="WZH1517" s="229" t="s">
        <v>430</v>
      </c>
      <c r="WZI1517" s="229" t="s">
        <v>52</v>
      </c>
      <c r="WZJ1517" s="229" t="s">
        <v>3885</v>
      </c>
      <c r="WZL1517" s="229" t="s">
        <v>3886</v>
      </c>
      <c r="WZM1517" s="229" t="s">
        <v>386</v>
      </c>
      <c r="WZN1517" s="229" t="s">
        <v>387</v>
      </c>
      <c r="WZO1517" s="229" t="s">
        <v>3887</v>
      </c>
      <c r="WZP1517" s="229" t="s">
        <v>1552</v>
      </c>
      <c r="WZQ1517" s="229" t="s">
        <v>294</v>
      </c>
      <c r="WZR1517" s="229" t="s">
        <v>289</v>
      </c>
      <c r="WZS1517" s="229" t="s">
        <v>35</v>
      </c>
      <c r="WZT1517" s="229" t="s">
        <v>26</v>
      </c>
      <c r="WZU1517" s="229" t="s">
        <v>78</v>
      </c>
      <c r="WZV1517" s="229" t="s">
        <v>3888</v>
      </c>
      <c r="WZW1517" s="229" t="s">
        <v>233</v>
      </c>
      <c r="WZX1517" s="229" t="s">
        <v>3889</v>
      </c>
      <c r="WZY1517" s="229" t="s">
        <v>219</v>
      </c>
      <c r="WZZ1517" s="229" t="s">
        <v>220</v>
      </c>
      <c r="XAA1517" s="229" t="s">
        <v>172</v>
      </c>
      <c r="XAB1517" s="229" t="s">
        <v>310</v>
      </c>
      <c r="XAC1517" s="229" t="s">
        <v>227</v>
      </c>
      <c r="XAG1517" s="229">
        <v>2024</v>
      </c>
      <c r="XAH1517" s="229" t="s">
        <v>57</v>
      </c>
      <c r="XAI1517" s="229" t="s">
        <v>3882</v>
      </c>
      <c r="XAJ1517" s="229">
        <v>12966330</v>
      </c>
      <c r="XAK1517" s="229" t="s">
        <v>3883</v>
      </c>
      <c r="XAL1517" s="229" t="s">
        <v>310</v>
      </c>
      <c r="XAM1517" s="229" t="s">
        <v>3884</v>
      </c>
      <c r="XAN1517" s="229" t="s">
        <v>430</v>
      </c>
      <c r="XAO1517" s="229" t="s">
        <v>52</v>
      </c>
      <c r="XAP1517" s="229" t="s">
        <v>3885</v>
      </c>
      <c r="XAR1517" s="229" t="s">
        <v>3886</v>
      </c>
      <c r="XAS1517" s="229" t="s">
        <v>386</v>
      </c>
      <c r="XAT1517" s="229" t="s">
        <v>387</v>
      </c>
      <c r="XAU1517" s="229" t="s">
        <v>3887</v>
      </c>
      <c r="XAV1517" s="229" t="s">
        <v>1552</v>
      </c>
      <c r="XAW1517" s="229" t="s">
        <v>294</v>
      </c>
      <c r="XAX1517" s="229" t="s">
        <v>289</v>
      </c>
      <c r="XAY1517" s="229" t="s">
        <v>35</v>
      </c>
      <c r="XAZ1517" s="229" t="s">
        <v>26</v>
      </c>
      <c r="XBA1517" s="229" t="s">
        <v>78</v>
      </c>
      <c r="XBB1517" s="229" t="s">
        <v>3888</v>
      </c>
      <c r="XBC1517" s="229" t="s">
        <v>233</v>
      </c>
      <c r="XBD1517" s="229" t="s">
        <v>3889</v>
      </c>
      <c r="XBE1517" s="229" t="s">
        <v>219</v>
      </c>
      <c r="XBF1517" s="229" t="s">
        <v>220</v>
      </c>
      <c r="XBG1517" s="229" t="s">
        <v>172</v>
      </c>
      <c r="XBH1517" s="229" t="s">
        <v>310</v>
      </c>
      <c r="XBI1517" s="229" t="s">
        <v>227</v>
      </c>
      <c r="XBM1517" s="229">
        <v>2024</v>
      </c>
      <c r="XBN1517" s="229" t="s">
        <v>57</v>
      </c>
      <c r="XBO1517" s="229" t="s">
        <v>3882</v>
      </c>
      <c r="XBP1517" s="229">
        <v>12966330</v>
      </c>
      <c r="XBQ1517" s="229" t="s">
        <v>3883</v>
      </c>
      <c r="XBR1517" s="229" t="s">
        <v>310</v>
      </c>
      <c r="XBS1517" s="229" t="s">
        <v>3884</v>
      </c>
      <c r="XBT1517" s="229" t="s">
        <v>430</v>
      </c>
      <c r="XBU1517" s="229" t="s">
        <v>52</v>
      </c>
      <c r="XBV1517" s="229" t="s">
        <v>3885</v>
      </c>
      <c r="XBX1517" s="229" t="s">
        <v>3886</v>
      </c>
      <c r="XBY1517" s="229" t="s">
        <v>386</v>
      </c>
      <c r="XBZ1517" s="229" t="s">
        <v>387</v>
      </c>
      <c r="XCA1517" s="229" t="s">
        <v>3887</v>
      </c>
      <c r="XCB1517" s="229" t="s">
        <v>1552</v>
      </c>
      <c r="XCC1517" s="229" t="s">
        <v>294</v>
      </c>
      <c r="XCD1517" s="229" t="s">
        <v>289</v>
      </c>
      <c r="XCE1517" s="229" t="s">
        <v>35</v>
      </c>
      <c r="XCF1517" s="229" t="s">
        <v>26</v>
      </c>
      <c r="XCG1517" s="229" t="s">
        <v>78</v>
      </c>
      <c r="XCH1517" s="229" t="s">
        <v>3888</v>
      </c>
      <c r="XCI1517" s="229" t="s">
        <v>233</v>
      </c>
      <c r="XCJ1517" s="229" t="s">
        <v>3889</v>
      </c>
      <c r="XCK1517" s="229" t="s">
        <v>219</v>
      </c>
      <c r="XCL1517" s="229" t="s">
        <v>220</v>
      </c>
      <c r="XCM1517" s="229" t="s">
        <v>172</v>
      </c>
      <c r="XCN1517" s="229" t="s">
        <v>310</v>
      </c>
      <c r="XCO1517" s="229" t="s">
        <v>227</v>
      </c>
      <c r="XCS1517" s="229">
        <v>2024</v>
      </c>
      <c r="XCT1517" s="229" t="s">
        <v>57</v>
      </c>
      <c r="XCU1517" s="229" t="s">
        <v>3882</v>
      </c>
      <c r="XCV1517" s="229">
        <v>12966330</v>
      </c>
      <c r="XCW1517" s="229" t="s">
        <v>3883</v>
      </c>
      <c r="XCX1517" s="229" t="s">
        <v>310</v>
      </c>
      <c r="XCY1517" s="229" t="s">
        <v>3884</v>
      </c>
      <c r="XCZ1517" s="229" t="s">
        <v>430</v>
      </c>
      <c r="XDA1517" s="229" t="s">
        <v>52</v>
      </c>
      <c r="XDB1517" s="229" t="s">
        <v>3885</v>
      </c>
      <c r="XDD1517" s="229" t="s">
        <v>3886</v>
      </c>
      <c r="XDE1517" s="229" t="s">
        <v>386</v>
      </c>
      <c r="XDF1517" s="229" t="s">
        <v>387</v>
      </c>
      <c r="XDG1517" s="229" t="s">
        <v>3887</v>
      </c>
      <c r="XDH1517" s="229" t="s">
        <v>1552</v>
      </c>
      <c r="XDI1517" s="229" t="s">
        <v>294</v>
      </c>
      <c r="XDJ1517" s="229" t="s">
        <v>289</v>
      </c>
      <c r="XDK1517" s="229" t="s">
        <v>35</v>
      </c>
      <c r="XDL1517" s="229" t="s">
        <v>26</v>
      </c>
      <c r="XDM1517" s="229" t="s">
        <v>78</v>
      </c>
      <c r="XDN1517" s="229" t="s">
        <v>3888</v>
      </c>
      <c r="XDO1517" s="229" t="s">
        <v>233</v>
      </c>
      <c r="XDP1517" s="229" t="s">
        <v>3889</v>
      </c>
      <c r="XDQ1517" s="229" t="s">
        <v>219</v>
      </c>
      <c r="XDR1517" s="229" t="s">
        <v>220</v>
      </c>
      <c r="XDS1517" s="229" t="s">
        <v>172</v>
      </c>
      <c r="XDT1517" s="229" t="s">
        <v>310</v>
      </c>
      <c r="XDU1517" s="229" t="s">
        <v>227</v>
      </c>
      <c r="XDY1517" s="229">
        <v>2024</v>
      </c>
      <c r="XDZ1517" s="229" t="s">
        <v>57</v>
      </c>
      <c r="XEA1517" s="229" t="s">
        <v>3882</v>
      </c>
      <c r="XEB1517" s="229">
        <v>12966330</v>
      </c>
      <c r="XEC1517" s="229" t="s">
        <v>3883</v>
      </c>
      <c r="XED1517" s="229" t="s">
        <v>310</v>
      </c>
      <c r="XEE1517" s="229" t="s">
        <v>3884</v>
      </c>
      <c r="XEF1517" s="229" t="s">
        <v>430</v>
      </c>
      <c r="XEG1517" s="229" t="s">
        <v>52</v>
      </c>
      <c r="XEH1517" s="229" t="s">
        <v>3885</v>
      </c>
      <c r="XEJ1517" s="229" t="s">
        <v>3886</v>
      </c>
      <c r="XEK1517" s="229" t="s">
        <v>386</v>
      </c>
      <c r="XEL1517" s="229" t="s">
        <v>387</v>
      </c>
      <c r="XEM1517" s="229" t="s">
        <v>3887</v>
      </c>
      <c r="XEN1517" s="229" t="s">
        <v>1552</v>
      </c>
      <c r="XEO1517" s="229" t="s">
        <v>294</v>
      </c>
      <c r="XEP1517" s="229" t="s">
        <v>289</v>
      </c>
      <c r="XEQ1517" s="229" t="s">
        <v>35</v>
      </c>
      <c r="XER1517" s="229" t="s">
        <v>26</v>
      </c>
      <c r="XES1517" s="229" t="s">
        <v>78</v>
      </c>
      <c r="XET1517" s="229" t="s">
        <v>3888</v>
      </c>
      <c r="XEU1517" s="229" t="s">
        <v>233</v>
      </c>
      <c r="XEV1517" s="229" t="s">
        <v>3889</v>
      </c>
      <c r="XEW1517" s="229" t="s">
        <v>219</v>
      </c>
      <c r="XEX1517" s="229" t="s">
        <v>220</v>
      </c>
      <c r="XEY1517" s="229" t="s">
        <v>172</v>
      </c>
      <c r="XEZ1517" s="229" t="s">
        <v>310</v>
      </c>
      <c r="XFA1517" s="229" t="s">
        <v>227</v>
      </c>
    </row>
    <row r="1518" spans="1:1021 1025:2045 2049:3069 3073:4093 4097:5117 5121:6141 6145:7165 7169:8189 8193:9213 9217:10237 10241:11261 11265:12285 12289:13309 13313:14333 14337:15357 15361:16381" s="229" customFormat="1" ht="15" customHeight="1">
      <c r="A1518" s="239">
        <v>2024</v>
      </c>
      <c r="B1518" s="239" t="s">
        <v>57</v>
      </c>
      <c r="C1518" s="218" t="s">
        <v>3882</v>
      </c>
      <c r="D1518" s="217">
        <v>1234</v>
      </c>
      <c r="E1518" s="219" t="s">
        <v>4234</v>
      </c>
      <c r="F1518" s="217"/>
      <c r="G1518" s="217"/>
      <c r="H1518" s="220" t="s">
        <v>4233</v>
      </c>
      <c r="I1518" s="249" t="s">
        <v>52</v>
      </c>
      <c r="J1518" s="220" t="s">
        <v>4232</v>
      </c>
      <c r="K1518" s="220"/>
      <c r="L1518" s="219" t="s">
        <v>4235</v>
      </c>
      <c r="M1518" s="222" t="s">
        <v>4233</v>
      </c>
      <c r="N1518" s="222" t="s">
        <v>4233</v>
      </c>
      <c r="O1518" s="222" t="s">
        <v>4236</v>
      </c>
      <c r="P1518" s="269" t="s">
        <v>1049</v>
      </c>
      <c r="Q1518" s="269" t="s">
        <v>356</v>
      </c>
      <c r="R1518" s="221" t="s">
        <v>316</v>
      </c>
      <c r="S1518" s="223" t="s">
        <v>35</v>
      </c>
      <c r="T1518" s="223" t="s">
        <v>30</v>
      </c>
      <c r="U1518" s="223" t="s">
        <v>80</v>
      </c>
      <c r="V1518" s="221" t="s">
        <v>161</v>
      </c>
      <c r="W1518" s="220" t="s">
        <v>243</v>
      </c>
      <c r="X1518" s="269" t="s">
        <v>3890</v>
      </c>
      <c r="Y1518" s="220" t="s">
        <v>219</v>
      </c>
      <c r="Z1518" s="271" t="s">
        <v>223</v>
      </c>
      <c r="AA1518" s="220" t="s">
        <v>175</v>
      </c>
      <c r="AB1518" s="239" t="s">
        <v>316</v>
      </c>
      <c r="AC1518" s="273" t="s">
        <v>227</v>
      </c>
      <c r="AD1518" s="221"/>
      <c r="AE1518" s="228"/>
      <c r="AF1518" s="228"/>
      <c r="AH1518" s="257"/>
      <c r="AJ1518" s="228"/>
      <c r="AK1518" s="259"/>
      <c r="AL1518" s="228"/>
    </row>
    <row r="1519" spans="1:1021 1025:2045 2049:3069 3073:4093 4097:5117 5121:6141 6145:7165 7169:8189 8193:9213 9217:10237 10241:11261 11265:12285 12289:13309 13313:14333 14337:15357 15361:16381" s="229" customFormat="1" ht="15" customHeight="1">
      <c r="A1519" s="239">
        <v>2024</v>
      </c>
      <c r="B1519" s="239" t="s">
        <v>57</v>
      </c>
      <c r="C1519" s="218" t="s">
        <v>3882</v>
      </c>
      <c r="D1519" s="217">
        <v>1234</v>
      </c>
      <c r="E1519" s="219" t="s">
        <v>4234</v>
      </c>
      <c r="F1519" s="217"/>
      <c r="G1519" s="217"/>
      <c r="H1519" s="220" t="s">
        <v>4233</v>
      </c>
      <c r="I1519" s="249" t="s">
        <v>52</v>
      </c>
      <c r="J1519" s="220" t="s">
        <v>4232</v>
      </c>
      <c r="K1519" s="220"/>
      <c r="L1519" s="219" t="s">
        <v>4235</v>
      </c>
      <c r="M1519" s="222" t="s">
        <v>4233</v>
      </c>
      <c r="N1519" s="222" t="s">
        <v>4233</v>
      </c>
      <c r="O1519" s="222" t="s">
        <v>4236</v>
      </c>
      <c r="P1519" s="269" t="s">
        <v>381</v>
      </c>
      <c r="Q1519" s="269" t="s">
        <v>294</v>
      </c>
      <c r="R1519" s="221" t="s">
        <v>312</v>
      </c>
      <c r="S1519" s="223" t="s">
        <v>43</v>
      </c>
      <c r="T1519" s="223" t="s">
        <v>30</v>
      </c>
      <c r="U1519" s="223" t="s">
        <v>80</v>
      </c>
      <c r="V1519" s="221" t="s">
        <v>123</v>
      </c>
      <c r="W1519" s="220" t="s">
        <v>252</v>
      </c>
      <c r="X1519" s="269" t="s">
        <v>3891</v>
      </c>
      <c r="Y1519" s="220" t="s">
        <v>222</v>
      </c>
      <c r="Z1519" s="271" t="s">
        <v>220</v>
      </c>
      <c r="AA1519" s="220" t="s">
        <v>288</v>
      </c>
      <c r="AB1519" s="239"/>
      <c r="AC1519" s="273" t="s">
        <v>227</v>
      </c>
      <c r="AD1519" s="221" t="s">
        <v>3892</v>
      </c>
      <c r="AE1519" s="279"/>
      <c r="AF1519" s="276"/>
      <c r="AH1519" s="257"/>
      <c r="AI1519" s="303"/>
      <c r="AJ1519" s="228"/>
      <c r="AK1519" s="259"/>
      <c r="AL1519" s="228"/>
    </row>
    <row r="1520" spans="1:1021 1025:2045 2049:3069 3073:4093 4097:5117 5121:6141 6145:7165 7169:8189 8193:9213 9217:10237 10241:11261 11265:12285 12289:13309 13313:14333 14337:15357 15361:16381" s="229" customFormat="1" ht="15" customHeight="1">
      <c r="A1520" s="239">
        <v>2024</v>
      </c>
      <c r="B1520" s="239" t="s">
        <v>57</v>
      </c>
      <c r="C1520" s="218" t="s">
        <v>3882</v>
      </c>
      <c r="D1520" s="217">
        <v>1234</v>
      </c>
      <c r="E1520" s="219" t="s">
        <v>4234</v>
      </c>
      <c r="F1520" s="217"/>
      <c r="G1520" s="217"/>
      <c r="H1520" s="220" t="s">
        <v>4233</v>
      </c>
      <c r="I1520" s="249" t="s">
        <v>52</v>
      </c>
      <c r="J1520" s="220" t="s">
        <v>4232</v>
      </c>
      <c r="K1520" s="220"/>
      <c r="L1520" s="219" t="s">
        <v>4235</v>
      </c>
      <c r="M1520" s="222" t="s">
        <v>4233</v>
      </c>
      <c r="N1520" s="222" t="s">
        <v>4233</v>
      </c>
      <c r="O1520" s="222" t="s">
        <v>4236</v>
      </c>
      <c r="P1520" s="269" t="s">
        <v>559</v>
      </c>
      <c r="Q1520" s="269" t="s">
        <v>294</v>
      </c>
      <c r="R1520" s="221" t="s">
        <v>316</v>
      </c>
      <c r="S1520" s="223" t="s">
        <v>90</v>
      </c>
      <c r="T1520" s="223" t="s">
        <v>18</v>
      </c>
      <c r="U1520" s="223" t="s">
        <v>88</v>
      </c>
      <c r="V1520" s="221" t="s">
        <v>106</v>
      </c>
      <c r="W1520" s="220" t="s">
        <v>88</v>
      </c>
      <c r="X1520" s="269" t="s">
        <v>3893</v>
      </c>
      <c r="Y1520" s="220" t="s">
        <v>222</v>
      </c>
      <c r="Z1520" s="271" t="s">
        <v>223</v>
      </c>
      <c r="AA1520" s="220" t="s">
        <v>288</v>
      </c>
      <c r="AB1520" s="239"/>
      <c r="AC1520" s="273" t="s">
        <v>227</v>
      </c>
      <c r="AD1520" s="221" t="s">
        <v>3894</v>
      </c>
      <c r="AE1520" s="228"/>
      <c r="AF1520" s="228"/>
      <c r="AH1520" s="257"/>
      <c r="AJ1520" s="228"/>
      <c r="AK1520" s="259"/>
      <c r="AL1520" s="228"/>
    </row>
    <row r="1521" spans="1:1021 1025:2045 2049:3069 3073:4093 4097:5117 5121:6141 6145:7165 7169:8189 8193:9213 9217:10237 10241:11261 11265:12285 12289:13309 13313:14333 14337:15357 15361:16381" s="229" customFormat="1" ht="15" customHeight="1">
      <c r="A1521" s="239">
        <v>2024</v>
      </c>
      <c r="B1521" s="239" t="s">
        <v>57</v>
      </c>
      <c r="C1521" s="218" t="s">
        <v>3882</v>
      </c>
      <c r="D1521" s="217">
        <v>1234</v>
      </c>
      <c r="E1521" s="219" t="s">
        <v>4234</v>
      </c>
      <c r="F1521" s="217" t="s">
        <v>289</v>
      </c>
      <c r="G1521" s="217"/>
      <c r="H1521" s="220" t="s">
        <v>4233</v>
      </c>
      <c r="I1521" s="249" t="s">
        <v>52</v>
      </c>
      <c r="J1521" s="220" t="s">
        <v>4232</v>
      </c>
      <c r="K1521" s="220"/>
      <c r="L1521" s="219" t="s">
        <v>4235</v>
      </c>
      <c r="M1521" s="222" t="s">
        <v>4233</v>
      </c>
      <c r="N1521" s="222" t="s">
        <v>4233</v>
      </c>
      <c r="O1521" s="222" t="s">
        <v>4236</v>
      </c>
      <c r="P1521" s="269" t="s">
        <v>458</v>
      </c>
      <c r="Q1521" s="269" t="s">
        <v>294</v>
      </c>
      <c r="R1521" s="221" t="s">
        <v>289</v>
      </c>
      <c r="S1521" s="223" t="s">
        <v>76</v>
      </c>
      <c r="T1521" s="223" t="s">
        <v>33</v>
      </c>
      <c r="U1521" s="223" t="s">
        <v>78</v>
      </c>
      <c r="V1521" s="221" t="s">
        <v>103</v>
      </c>
      <c r="W1521" s="220" t="s">
        <v>257</v>
      </c>
      <c r="X1521" s="269" t="s">
        <v>3899</v>
      </c>
      <c r="Y1521" s="220" t="s">
        <v>222</v>
      </c>
      <c r="Z1521" s="271" t="s">
        <v>223</v>
      </c>
      <c r="AA1521" s="220" t="s">
        <v>172</v>
      </c>
      <c r="AB1521" s="239" t="s">
        <v>289</v>
      </c>
      <c r="AC1521" s="273" t="s">
        <v>227</v>
      </c>
      <c r="AD1521" s="221"/>
      <c r="AE1521" s="228"/>
      <c r="AF1521" s="228"/>
      <c r="AG1521" s="229">
        <v>2024</v>
      </c>
      <c r="AH1521" s="257" t="s">
        <v>57</v>
      </c>
      <c r="AI1521" s="229" t="s">
        <v>3882</v>
      </c>
      <c r="AJ1521" s="228">
        <v>12966343</v>
      </c>
      <c r="AK1521" s="259" t="s">
        <v>3895</v>
      </c>
      <c r="AL1521" s="228" t="s">
        <v>289</v>
      </c>
      <c r="AN1521" s="229" t="s">
        <v>292</v>
      </c>
      <c r="AO1521" s="229" t="s">
        <v>52</v>
      </c>
      <c r="AP1521" s="229" t="s">
        <v>3896</v>
      </c>
      <c r="AR1521" s="229" t="s">
        <v>3897</v>
      </c>
      <c r="AS1521" s="229" t="s">
        <v>923</v>
      </c>
      <c r="AT1521" s="229" t="s">
        <v>473</v>
      </c>
      <c r="AU1521" s="229" t="s">
        <v>3898</v>
      </c>
      <c r="AV1521" s="229" t="s">
        <v>458</v>
      </c>
      <c r="AW1521" s="229" t="s">
        <v>294</v>
      </c>
      <c r="AX1521" s="229" t="s">
        <v>289</v>
      </c>
      <c r="AY1521" s="229" t="s">
        <v>76</v>
      </c>
      <c r="AZ1521" s="229" t="s">
        <v>33</v>
      </c>
      <c r="BA1521" s="229" t="s">
        <v>78</v>
      </c>
      <c r="BB1521" s="229" t="s">
        <v>3900</v>
      </c>
      <c r="BC1521" s="229" t="s">
        <v>257</v>
      </c>
      <c r="BD1521" s="229" t="s">
        <v>3899</v>
      </c>
      <c r="BE1521" s="229" t="s">
        <v>222</v>
      </c>
      <c r="BF1521" s="229" t="s">
        <v>223</v>
      </c>
      <c r="BG1521" s="229" t="s">
        <v>172</v>
      </c>
      <c r="BH1521" s="229" t="s">
        <v>289</v>
      </c>
      <c r="BI1521" s="229" t="s">
        <v>227</v>
      </c>
      <c r="BM1521" s="229">
        <v>2024</v>
      </c>
      <c r="BN1521" s="229" t="s">
        <v>57</v>
      </c>
      <c r="BO1521" s="229" t="s">
        <v>3882</v>
      </c>
      <c r="BP1521" s="229">
        <v>12966343</v>
      </c>
      <c r="BQ1521" s="229" t="s">
        <v>3895</v>
      </c>
      <c r="BR1521" s="229" t="s">
        <v>289</v>
      </c>
      <c r="BT1521" s="229" t="s">
        <v>292</v>
      </c>
      <c r="BU1521" s="229" t="s">
        <v>52</v>
      </c>
      <c r="BV1521" s="229" t="s">
        <v>3896</v>
      </c>
      <c r="BX1521" s="229" t="s">
        <v>3897</v>
      </c>
      <c r="BY1521" s="229" t="s">
        <v>923</v>
      </c>
      <c r="BZ1521" s="229" t="s">
        <v>473</v>
      </c>
      <c r="CA1521" s="229" t="s">
        <v>3898</v>
      </c>
      <c r="CB1521" s="229" t="s">
        <v>458</v>
      </c>
      <c r="CC1521" s="229" t="s">
        <v>294</v>
      </c>
      <c r="CD1521" s="229" t="s">
        <v>289</v>
      </c>
      <c r="CE1521" s="229" t="s">
        <v>76</v>
      </c>
      <c r="CF1521" s="229" t="s">
        <v>33</v>
      </c>
      <c r="CG1521" s="229" t="s">
        <v>78</v>
      </c>
      <c r="CH1521" s="229" t="s">
        <v>3900</v>
      </c>
      <c r="CI1521" s="229" t="s">
        <v>257</v>
      </c>
      <c r="CJ1521" s="229" t="s">
        <v>3899</v>
      </c>
      <c r="CK1521" s="229" t="s">
        <v>222</v>
      </c>
      <c r="CL1521" s="229" t="s">
        <v>223</v>
      </c>
      <c r="CM1521" s="229" t="s">
        <v>172</v>
      </c>
      <c r="CN1521" s="229" t="s">
        <v>289</v>
      </c>
      <c r="CO1521" s="229" t="s">
        <v>227</v>
      </c>
      <c r="CS1521" s="229">
        <v>2024</v>
      </c>
      <c r="CT1521" s="229" t="s">
        <v>57</v>
      </c>
      <c r="CU1521" s="229" t="s">
        <v>3882</v>
      </c>
      <c r="CV1521" s="229">
        <v>12966343</v>
      </c>
      <c r="CW1521" s="229" t="s">
        <v>3895</v>
      </c>
      <c r="CX1521" s="229" t="s">
        <v>289</v>
      </c>
      <c r="CZ1521" s="229" t="s">
        <v>292</v>
      </c>
      <c r="DA1521" s="229" t="s">
        <v>52</v>
      </c>
      <c r="DB1521" s="229" t="s">
        <v>3896</v>
      </c>
      <c r="DD1521" s="229" t="s">
        <v>3897</v>
      </c>
      <c r="DE1521" s="229" t="s">
        <v>923</v>
      </c>
      <c r="DF1521" s="229" t="s">
        <v>473</v>
      </c>
      <c r="DG1521" s="229" t="s">
        <v>3898</v>
      </c>
      <c r="DH1521" s="229" t="s">
        <v>458</v>
      </c>
      <c r="DI1521" s="229" t="s">
        <v>294</v>
      </c>
      <c r="DJ1521" s="229" t="s">
        <v>289</v>
      </c>
      <c r="DK1521" s="229" t="s">
        <v>76</v>
      </c>
      <c r="DL1521" s="229" t="s">
        <v>33</v>
      </c>
      <c r="DM1521" s="229" t="s">
        <v>78</v>
      </c>
      <c r="DN1521" s="229" t="s">
        <v>3900</v>
      </c>
      <c r="DO1521" s="229" t="s">
        <v>257</v>
      </c>
      <c r="DP1521" s="229" t="s">
        <v>3899</v>
      </c>
      <c r="DQ1521" s="229" t="s">
        <v>222</v>
      </c>
      <c r="DR1521" s="229" t="s">
        <v>223</v>
      </c>
      <c r="DS1521" s="229" t="s">
        <v>172</v>
      </c>
      <c r="DT1521" s="229" t="s">
        <v>289</v>
      </c>
      <c r="DU1521" s="229" t="s">
        <v>227</v>
      </c>
      <c r="DY1521" s="229">
        <v>2024</v>
      </c>
      <c r="DZ1521" s="229" t="s">
        <v>57</v>
      </c>
      <c r="EA1521" s="229" t="s">
        <v>3882</v>
      </c>
      <c r="EB1521" s="229">
        <v>12966343</v>
      </c>
      <c r="EC1521" s="229" t="s">
        <v>3895</v>
      </c>
      <c r="ED1521" s="229" t="s">
        <v>289</v>
      </c>
      <c r="EF1521" s="229" t="s">
        <v>292</v>
      </c>
      <c r="EG1521" s="229" t="s">
        <v>52</v>
      </c>
      <c r="EH1521" s="229" t="s">
        <v>3896</v>
      </c>
      <c r="EJ1521" s="229" t="s">
        <v>3897</v>
      </c>
      <c r="EK1521" s="229" t="s">
        <v>923</v>
      </c>
      <c r="EL1521" s="229" t="s">
        <v>473</v>
      </c>
      <c r="EM1521" s="229" t="s">
        <v>3898</v>
      </c>
      <c r="EN1521" s="229" t="s">
        <v>458</v>
      </c>
      <c r="EO1521" s="229" t="s">
        <v>294</v>
      </c>
      <c r="EP1521" s="229" t="s">
        <v>289</v>
      </c>
      <c r="EQ1521" s="229" t="s">
        <v>76</v>
      </c>
      <c r="ER1521" s="229" t="s">
        <v>33</v>
      </c>
      <c r="ES1521" s="229" t="s">
        <v>78</v>
      </c>
      <c r="ET1521" s="229" t="s">
        <v>3900</v>
      </c>
      <c r="EU1521" s="229" t="s">
        <v>257</v>
      </c>
      <c r="EV1521" s="229" t="s">
        <v>3899</v>
      </c>
      <c r="EW1521" s="229" t="s">
        <v>222</v>
      </c>
      <c r="EX1521" s="229" t="s">
        <v>223</v>
      </c>
      <c r="EY1521" s="229" t="s">
        <v>172</v>
      </c>
      <c r="EZ1521" s="229" t="s">
        <v>289</v>
      </c>
      <c r="FA1521" s="229" t="s">
        <v>227</v>
      </c>
      <c r="FE1521" s="229">
        <v>2024</v>
      </c>
      <c r="FF1521" s="229" t="s">
        <v>57</v>
      </c>
      <c r="FG1521" s="229" t="s">
        <v>3882</v>
      </c>
      <c r="FH1521" s="229">
        <v>12966343</v>
      </c>
      <c r="FI1521" s="229" t="s">
        <v>3895</v>
      </c>
      <c r="FJ1521" s="229" t="s">
        <v>289</v>
      </c>
      <c r="FL1521" s="229" t="s">
        <v>292</v>
      </c>
      <c r="FM1521" s="229" t="s">
        <v>52</v>
      </c>
      <c r="FN1521" s="229" t="s">
        <v>3896</v>
      </c>
      <c r="FP1521" s="229" t="s">
        <v>3897</v>
      </c>
      <c r="FQ1521" s="229" t="s">
        <v>923</v>
      </c>
      <c r="FR1521" s="229" t="s">
        <v>473</v>
      </c>
      <c r="FS1521" s="229" t="s">
        <v>3898</v>
      </c>
      <c r="FT1521" s="229" t="s">
        <v>458</v>
      </c>
      <c r="FU1521" s="229" t="s">
        <v>294</v>
      </c>
      <c r="FV1521" s="229" t="s">
        <v>289</v>
      </c>
      <c r="FW1521" s="229" t="s">
        <v>76</v>
      </c>
      <c r="FX1521" s="229" t="s">
        <v>33</v>
      </c>
      <c r="FY1521" s="229" t="s">
        <v>78</v>
      </c>
      <c r="FZ1521" s="229" t="s">
        <v>3900</v>
      </c>
      <c r="GA1521" s="229" t="s">
        <v>257</v>
      </c>
      <c r="GB1521" s="229" t="s">
        <v>3899</v>
      </c>
      <c r="GC1521" s="229" t="s">
        <v>222</v>
      </c>
      <c r="GD1521" s="229" t="s">
        <v>223</v>
      </c>
      <c r="GE1521" s="229" t="s">
        <v>172</v>
      </c>
      <c r="GF1521" s="229" t="s">
        <v>289</v>
      </c>
      <c r="GG1521" s="229" t="s">
        <v>227</v>
      </c>
      <c r="GK1521" s="229">
        <v>2024</v>
      </c>
      <c r="GL1521" s="229" t="s">
        <v>57</v>
      </c>
      <c r="GM1521" s="229" t="s">
        <v>3882</v>
      </c>
      <c r="GN1521" s="229">
        <v>12966343</v>
      </c>
      <c r="GO1521" s="229" t="s">
        <v>3895</v>
      </c>
      <c r="GP1521" s="229" t="s">
        <v>289</v>
      </c>
      <c r="GR1521" s="229" t="s">
        <v>292</v>
      </c>
      <c r="GS1521" s="229" t="s">
        <v>52</v>
      </c>
      <c r="GT1521" s="229" t="s">
        <v>3896</v>
      </c>
      <c r="GV1521" s="229" t="s">
        <v>3897</v>
      </c>
      <c r="GW1521" s="229" t="s">
        <v>923</v>
      </c>
      <c r="GX1521" s="229" t="s">
        <v>473</v>
      </c>
      <c r="GY1521" s="229" t="s">
        <v>3898</v>
      </c>
      <c r="GZ1521" s="229" t="s">
        <v>458</v>
      </c>
      <c r="HA1521" s="229" t="s">
        <v>294</v>
      </c>
      <c r="HB1521" s="229" t="s">
        <v>289</v>
      </c>
      <c r="HC1521" s="229" t="s">
        <v>76</v>
      </c>
      <c r="HD1521" s="229" t="s">
        <v>33</v>
      </c>
      <c r="HE1521" s="229" t="s">
        <v>78</v>
      </c>
      <c r="HF1521" s="229" t="s">
        <v>3900</v>
      </c>
      <c r="HG1521" s="229" t="s">
        <v>257</v>
      </c>
      <c r="HH1521" s="229" t="s">
        <v>3899</v>
      </c>
      <c r="HI1521" s="229" t="s">
        <v>222</v>
      </c>
      <c r="HJ1521" s="229" t="s">
        <v>223</v>
      </c>
      <c r="HK1521" s="229" t="s">
        <v>172</v>
      </c>
      <c r="HL1521" s="229" t="s">
        <v>289</v>
      </c>
      <c r="HM1521" s="229" t="s">
        <v>227</v>
      </c>
      <c r="HQ1521" s="229">
        <v>2024</v>
      </c>
      <c r="HR1521" s="229" t="s">
        <v>57</v>
      </c>
      <c r="HS1521" s="229" t="s">
        <v>3882</v>
      </c>
      <c r="HT1521" s="229">
        <v>12966343</v>
      </c>
      <c r="HU1521" s="229" t="s">
        <v>3895</v>
      </c>
      <c r="HV1521" s="229" t="s">
        <v>289</v>
      </c>
      <c r="HX1521" s="229" t="s">
        <v>292</v>
      </c>
      <c r="HY1521" s="229" t="s">
        <v>52</v>
      </c>
      <c r="HZ1521" s="229" t="s">
        <v>3896</v>
      </c>
      <c r="IB1521" s="229" t="s">
        <v>3897</v>
      </c>
      <c r="IC1521" s="229" t="s">
        <v>923</v>
      </c>
      <c r="ID1521" s="229" t="s">
        <v>473</v>
      </c>
      <c r="IE1521" s="229" t="s">
        <v>3898</v>
      </c>
      <c r="IF1521" s="229" t="s">
        <v>458</v>
      </c>
      <c r="IG1521" s="229" t="s">
        <v>294</v>
      </c>
      <c r="IH1521" s="229" t="s">
        <v>289</v>
      </c>
      <c r="II1521" s="229" t="s">
        <v>76</v>
      </c>
      <c r="IJ1521" s="229" t="s">
        <v>33</v>
      </c>
      <c r="IK1521" s="229" t="s">
        <v>78</v>
      </c>
      <c r="IL1521" s="229" t="s">
        <v>3900</v>
      </c>
      <c r="IM1521" s="229" t="s">
        <v>257</v>
      </c>
      <c r="IN1521" s="229" t="s">
        <v>3899</v>
      </c>
      <c r="IO1521" s="229" t="s">
        <v>222</v>
      </c>
      <c r="IP1521" s="229" t="s">
        <v>223</v>
      </c>
      <c r="IQ1521" s="229" t="s">
        <v>172</v>
      </c>
      <c r="IR1521" s="229" t="s">
        <v>289</v>
      </c>
      <c r="IS1521" s="229" t="s">
        <v>227</v>
      </c>
      <c r="IW1521" s="229">
        <v>2024</v>
      </c>
      <c r="IX1521" s="229" t="s">
        <v>57</v>
      </c>
      <c r="IY1521" s="229" t="s">
        <v>3882</v>
      </c>
      <c r="IZ1521" s="229">
        <v>12966343</v>
      </c>
      <c r="JA1521" s="229" t="s">
        <v>3895</v>
      </c>
      <c r="JB1521" s="229" t="s">
        <v>289</v>
      </c>
      <c r="JD1521" s="229" t="s">
        <v>292</v>
      </c>
      <c r="JE1521" s="229" t="s">
        <v>52</v>
      </c>
      <c r="JF1521" s="229" t="s">
        <v>3896</v>
      </c>
      <c r="JH1521" s="229" t="s">
        <v>3897</v>
      </c>
      <c r="JI1521" s="229" t="s">
        <v>923</v>
      </c>
      <c r="JJ1521" s="229" t="s">
        <v>473</v>
      </c>
      <c r="JK1521" s="229" t="s">
        <v>3898</v>
      </c>
      <c r="JL1521" s="229" t="s">
        <v>458</v>
      </c>
      <c r="JM1521" s="229" t="s">
        <v>294</v>
      </c>
      <c r="JN1521" s="229" t="s">
        <v>289</v>
      </c>
      <c r="JO1521" s="229" t="s">
        <v>76</v>
      </c>
      <c r="JP1521" s="229" t="s">
        <v>33</v>
      </c>
      <c r="JQ1521" s="229" t="s">
        <v>78</v>
      </c>
      <c r="JR1521" s="229" t="s">
        <v>3900</v>
      </c>
      <c r="JS1521" s="229" t="s">
        <v>257</v>
      </c>
      <c r="JT1521" s="229" t="s">
        <v>3899</v>
      </c>
      <c r="JU1521" s="229" t="s">
        <v>222</v>
      </c>
      <c r="JV1521" s="229" t="s">
        <v>223</v>
      </c>
      <c r="JW1521" s="229" t="s">
        <v>172</v>
      </c>
      <c r="JX1521" s="229" t="s">
        <v>289</v>
      </c>
      <c r="JY1521" s="229" t="s">
        <v>227</v>
      </c>
      <c r="KC1521" s="229">
        <v>2024</v>
      </c>
      <c r="KD1521" s="229" t="s">
        <v>57</v>
      </c>
      <c r="KE1521" s="229" t="s">
        <v>3882</v>
      </c>
      <c r="KF1521" s="229">
        <v>12966343</v>
      </c>
      <c r="KG1521" s="229" t="s">
        <v>3895</v>
      </c>
      <c r="KH1521" s="229" t="s">
        <v>289</v>
      </c>
      <c r="KJ1521" s="229" t="s">
        <v>292</v>
      </c>
      <c r="KK1521" s="229" t="s">
        <v>52</v>
      </c>
      <c r="KL1521" s="229" t="s">
        <v>3896</v>
      </c>
      <c r="KN1521" s="229" t="s">
        <v>3897</v>
      </c>
      <c r="KO1521" s="229" t="s">
        <v>923</v>
      </c>
      <c r="KP1521" s="229" t="s">
        <v>473</v>
      </c>
      <c r="KQ1521" s="229" t="s">
        <v>3898</v>
      </c>
      <c r="KR1521" s="229" t="s">
        <v>458</v>
      </c>
      <c r="KS1521" s="229" t="s">
        <v>294</v>
      </c>
      <c r="KT1521" s="229" t="s">
        <v>289</v>
      </c>
      <c r="KU1521" s="229" t="s">
        <v>76</v>
      </c>
      <c r="KV1521" s="229" t="s">
        <v>33</v>
      </c>
      <c r="KW1521" s="229" t="s">
        <v>78</v>
      </c>
      <c r="KX1521" s="229" t="s">
        <v>3900</v>
      </c>
      <c r="KY1521" s="229" t="s">
        <v>257</v>
      </c>
      <c r="KZ1521" s="229" t="s">
        <v>3899</v>
      </c>
      <c r="LA1521" s="229" t="s">
        <v>222</v>
      </c>
      <c r="LB1521" s="229" t="s">
        <v>223</v>
      </c>
      <c r="LC1521" s="229" t="s">
        <v>172</v>
      </c>
      <c r="LD1521" s="229" t="s">
        <v>289</v>
      </c>
      <c r="LE1521" s="229" t="s">
        <v>227</v>
      </c>
      <c r="LI1521" s="229">
        <v>2024</v>
      </c>
      <c r="LJ1521" s="229" t="s">
        <v>57</v>
      </c>
      <c r="LK1521" s="229" t="s">
        <v>3882</v>
      </c>
      <c r="LL1521" s="229">
        <v>12966343</v>
      </c>
      <c r="LM1521" s="229" t="s">
        <v>3895</v>
      </c>
      <c r="LN1521" s="229" t="s">
        <v>289</v>
      </c>
      <c r="LP1521" s="229" t="s">
        <v>292</v>
      </c>
      <c r="LQ1521" s="229" t="s">
        <v>52</v>
      </c>
      <c r="LR1521" s="229" t="s">
        <v>3896</v>
      </c>
      <c r="LT1521" s="229" t="s">
        <v>3897</v>
      </c>
      <c r="LU1521" s="229" t="s">
        <v>923</v>
      </c>
      <c r="LV1521" s="229" t="s">
        <v>473</v>
      </c>
      <c r="LW1521" s="229" t="s">
        <v>3898</v>
      </c>
      <c r="LX1521" s="229" t="s">
        <v>458</v>
      </c>
      <c r="LY1521" s="229" t="s">
        <v>294</v>
      </c>
      <c r="LZ1521" s="229" t="s">
        <v>289</v>
      </c>
      <c r="MA1521" s="229" t="s">
        <v>76</v>
      </c>
      <c r="MB1521" s="229" t="s">
        <v>33</v>
      </c>
      <c r="MC1521" s="229" t="s">
        <v>78</v>
      </c>
      <c r="MD1521" s="229" t="s">
        <v>3900</v>
      </c>
      <c r="ME1521" s="229" t="s">
        <v>257</v>
      </c>
      <c r="MF1521" s="229" t="s">
        <v>3899</v>
      </c>
      <c r="MG1521" s="229" t="s">
        <v>222</v>
      </c>
      <c r="MH1521" s="229" t="s">
        <v>223</v>
      </c>
      <c r="MI1521" s="229" t="s">
        <v>172</v>
      </c>
      <c r="MJ1521" s="229" t="s">
        <v>289</v>
      </c>
      <c r="MK1521" s="229" t="s">
        <v>227</v>
      </c>
      <c r="MO1521" s="229">
        <v>2024</v>
      </c>
      <c r="MP1521" s="229" t="s">
        <v>57</v>
      </c>
      <c r="MQ1521" s="229" t="s">
        <v>3882</v>
      </c>
      <c r="MR1521" s="229">
        <v>12966343</v>
      </c>
      <c r="MS1521" s="229" t="s">
        <v>3895</v>
      </c>
      <c r="MT1521" s="229" t="s">
        <v>289</v>
      </c>
      <c r="MV1521" s="229" t="s">
        <v>292</v>
      </c>
      <c r="MW1521" s="229" t="s">
        <v>52</v>
      </c>
      <c r="MX1521" s="229" t="s">
        <v>3896</v>
      </c>
      <c r="MZ1521" s="229" t="s">
        <v>3897</v>
      </c>
      <c r="NA1521" s="229" t="s">
        <v>923</v>
      </c>
      <c r="NB1521" s="229" t="s">
        <v>473</v>
      </c>
      <c r="NC1521" s="229" t="s">
        <v>3898</v>
      </c>
      <c r="ND1521" s="229" t="s">
        <v>458</v>
      </c>
      <c r="NE1521" s="229" t="s">
        <v>294</v>
      </c>
      <c r="NF1521" s="229" t="s">
        <v>289</v>
      </c>
      <c r="NG1521" s="229" t="s">
        <v>76</v>
      </c>
      <c r="NH1521" s="229" t="s">
        <v>33</v>
      </c>
      <c r="NI1521" s="229" t="s">
        <v>78</v>
      </c>
      <c r="NJ1521" s="229" t="s">
        <v>3900</v>
      </c>
      <c r="NK1521" s="229" t="s">
        <v>257</v>
      </c>
      <c r="NL1521" s="229" t="s">
        <v>3899</v>
      </c>
      <c r="NM1521" s="229" t="s">
        <v>222</v>
      </c>
      <c r="NN1521" s="229" t="s">
        <v>223</v>
      </c>
      <c r="NO1521" s="229" t="s">
        <v>172</v>
      </c>
      <c r="NP1521" s="229" t="s">
        <v>289</v>
      </c>
      <c r="NQ1521" s="229" t="s">
        <v>227</v>
      </c>
      <c r="NU1521" s="229">
        <v>2024</v>
      </c>
      <c r="NV1521" s="229" t="s">
        <v>57</v>
      </c>
      <c r="NW1521" s="229" t="s">
        <v>3882</v>
      </c>
      <c r="NX1521" s="229">
        <v>12966343</v>
      </c>
      <c r="NY1521" s="229" t="s">
        <v>3895</v>
      </c>
      <c r="NZ1521" s="229" t="s">
        <v>289</v>
      </c>
      <c r="OB1521" s="229" t="s">
        <v>292</v>
      </c>
      <c r="OC1521" s="229" t="s">
        <v>52</v>
      </c>
      <c r="OD1521" s="229" t="s">
        <v>3896</v>
      </c>
      <c r="OF1521" s="229" t="s">
        <v>3897</v>
      </c>
      <c r="OG1521" s="229" t="s">
        <v>923</v>
      </c>
      <c r="OH1521" s="229" t="s">
        <v>473</v>
      </c>
      <c r="OI1521" s="229" t="s">
        <v>3898</v>
      </c>
      <c r="OJ1521" s="229" t="s">
        <v>458</v>
      </c>
      <c r="OK1521" s="229" t="s">
        <v>294</v>
      </c>
      <c r="OL1521" s="229" t="s">
        <v>289</v>
      </c>
      <c r="OM1521" s="229" t="s">
        <v>76</v>
      </c>
      <c r="ON1521" s="229" t="s">
        <v>33</v>
      </c>
      <c r="OO1521" s="229" t="s">
        <v>78</v>
      </c>
      <c r="OP1521" s="229" t="s">
        <v>3900</v>
      </c>
      <c r="OQ1521" s="229" t="s">
        <v>257</v>
      </c>
      <c r="OR1521" s="229" t="s">
        <v>3899</v>
      </c>
      <c r="OS1521" s="229" t="s">
        <v>222</v>
      </c>
      <c r="OT1521" s="229" t="s">
        <v>223</v>
      </c>
      <c r="OU1521" s="229" t="s">
        <v>172</v>
      </c>
      <c r="OV1521" s="229" t="s">
        <v>289</v>
      </c>
      <c r="OW1521" s="229" t="s">
        <v>227</v>
      </c>
      <c r="PA1521" s="229">
        <v>2024</v>
      </c>
      <c r="PB1521" s="229" t="s">
        <v>57</v>
      </c>
      <c r="PC1521" s="229" t="s">
        <v>3882</v>
      </c>
      <c r="PD1521" s="229">
        <v>12966343</v>
      </c>
      <c r="PE1521" s="229" t="s">
        <v>3895</v>
      </c>
      <c r="PF1521" s="229" t="s">
        <v>289</v>
      </c>
      <c r="PH1521" s="229" t="s">
        <v>292</v>
      </c>
      <c r="PI1521" s="229" t="s">
        <v>52</v>
      </c>
      <c r="PJ1521" s="229" t="s">
        <v>3896</v>
      </c>
      <c r="PL1521" s="229" t="s">
        <v>3897</v>
      </c>
      <c r="PM1521" s="229" t="s">
        <v>923</v>
      </c>
      <c r="PN1521" s="229" t="s">
        <v>473</v>
      </c>
      <c r="PO1521" s="229" t="s">
        <v>3898</v>
      </c>
      <c r="PP1521" s="229" t="s">
        <v>458</v>
      </c>
      <c r="PQ1521" s="229" t="s">
        <v>294</v>
      </c>
      <c r="PR1521" s="229" t="s">
        <v>289</v>
      </c>
      <c r="PS1521" s="229" t="s">
        <v>76</v>
      </c>
      <c r="PT1521" s="229" t="s">
        <v>33</v>
      </c>
      <c r="PU1521" s="229" t="s">
        <v>78</v>
      </c>
      <c r="PV1521" s="229" t="s">
        <v>3900</v>
      </c>
      <c r="PW1521" s="229" t="s">
        <v>257</v>
      </c>
      <c r="PX1521" s="229" t="s">
        <v>3899</v>
      </c>
      <c r="PY1521" s="229" t="s">
        <v>222</v>
      </c>
      <c r="PZ1521" s="229" t="s">
        <v>223</v>
      </c>
      <c r="QA1521" s="229" t="s">
        <v>172</v>
      </c>
      <c r="QB1521" s="229" t="s">
        <v>289</v>
      </c>
      <c r="QC1521" s="229" t="s">
        <v>227</v>
      </c>
      <c r="QG1521" s="229">
        <v>2024</v>
      </c>
      <c r="QH1521" s="229" t="s">
        <v>57</v>
      </c>
      <c r="QI1521" s="229" t="s">
        <v>3882</v>
      </c>
      <c r="QJ1521" s="229">
        <v>12966343</v>
      </c>
      <c r="QK1521" s="229" t="s">
        <v>3895</v>
      </c>
      <c r="QL1521" s="229" t="s">
        <v>289</v>
      </c>
      <c r="QN1521" s="229" t="s">
        <v>292</v>
      </c>
      <c r="QO1521" s="229" t="s">
        <v>52</v>
      </c>
      <c r="QP1521" s="229" t="s">
        <v>3896</v>
      </c>
      <c r="QR1521" s="229" t="s">
        <v>3897</v>
      </c>
      <c r="QS1521" s="229" t="s">
        <v>923</v>
      </c>
      <c r="QT1521" s="229" t="s">
        <v>473</v>
      </c>
      <c r="QU1521" s="229" t="s">
        <v>3898</v>
      </c>
      <c r="QV1521" s="229" t="s">
        <v>458</v>
      </c>
      <c r="QW1521" s="229" t="s">
        <v>294</v>
      </c>
      <c r="QX1521" s="229" t="s">
        <v>289</v>
      </c>
      <c r="QY1521" s="229" t="s">
        <v>76</v>
      </c>
      <c r="QZ1521" s="229" t="s">
        <v>33</v>
      </c>
      <c r="RA1521" s="229" t="s">
        <v>78</v>
      </c>
      <c r="RB1521" s="229" t="s">
        <v>3900</v>
      </c>
      <c r="RC1521" s="229" t="s">
        <v>257</v>
      </c>
      <c r="RD1521" s="229" t="s">
        <v>3899</v>
      </c>
      <c r="RE1521" s="229" t="s">
        <v>222</v>
      </c>
      <c r="RF1521" s="229" t="s">
        <v>223</v>
      </c>
      <c r="RG1521" s="229" t="s">
        <v>172</v>
      </c>
      <c r="RH1521" s="229" t="s">
        <v>289</v>
      </c>
      <c r="RI1521" s="229" t="s">
        <v>227</v>
      </c>
      <c r="RM1521" s="229">
        <v>2024</v>
      </c>
      <c r="RN1521" s="229" t="s">
        <v>57</v>
      </c>
      <c r="RO1521" s="229" t="s">
        <v>3882</v>
      </c>
      <c r="RP1521" s="229">
        <v>12966343</v>
      </c>
      <c r="RQ1521" s="229" t="s">
        <v>3895</v>
      </c>
      <c r="RR1521" s="229" t="s">
        <v>289</v>
      </c>
      <c r="RT1521" s="229" t="s">
        <v>292</v>
      </c>
      <c r="RU1521" s="229" t="s">
        <v>52</v>
      </c>
      <c r="RV1521" s="229" t="s">
        <v>3896</v>
      </c>
      <c r="RX1521" s="229" t="s">
        <v>3897</v>
      </c>
      <c r="RY1521" s="229" t="s">
        <v>923</v>
      </c>
      <c r="RZ1521" s="229" t="s">
        <v>473</v>
      </c>
      <c r="SA1521" s="229" t="s">
        <v>3898</v>
      </c>
      <c r="SB1521" s="229" t="s">
        <v>458</v>
      </c>
      <c r="SC1521" s="229" t="s">
        <v>294</v>
      </c>
      <c r="SD1521" s="229" t="s">
        <v>289</v>
      </c>
      <c r="SE1521" s="229" t="s">
        <v>76</v>
      </c>
      <c r="SF1521" s="229" t="s">
        <v>33</v>
      </c>
      <c r="SG1521" s="229" t="s">
        <v>78</v>
      </c>
      <c r="SH1521" s="229" t="s">
        <v>3900</v>
      </c>
      <c r="SI1521" s="229" t="s">
        <v>257</v>
      </c>
      <c r="SJ1521" s="229" t="s">
        <v>3899</v>
      </c>
      <c r="SK1521" s="229" t="s">
        <v>222</v>
      </c>
      <c r="SL1521" s="229" t="s">
        <v>223</v>
      </c>
      <c r="SM1521" s="229" t="s">
        <v>172</v>
      </c>
      <c r="SN1521" s="229" t="s">
        <v>289</v>
      </c>
      <c r="SO1521" s="229" t="s">
        <v>227</v>
      </c>
      <c r="SS1521" s="229">
        <v>2024</v>
      </c>
      <c r="ST1521" s="229" t="s">
        <v>57</v>
      </c>
      <c r="SU1521" s="229" t="s">
        <v>3882</v>
      </c>
      <c r="SV1521" s="229">
        <v>12966343</v>
      </c>
      <c r="SW1521" s="229" t="s">
        <v>3895</v>
      </c>
      <c r="SX1521" s="229" t="s">
        <v>289</v>
      </c>
      <c r="SZ1521" s="229" t="s">
        <v>292</v>
      </c>
      <c r="TA1521" s="229" t="s">
        <v>52</v>
      </c>
      <c r="TB1521" s="229" t="s">
        <v>3896</v>
      </c>
      <c r="TD1521" s="229" t="s">
        <v>3897</v>
      </c>
      <c r="TE1521" s="229" t="s">
        <v>923</v>
      </c>
      <c r="TF1521" s="229" t="s">
        <v>473</v>
      </c>
      <c r="TG1521" s="229" t="s">
        <v>3898</v>
      </c>
      <c r="TH1521" s="229" t="s">
        <v>458</v>
      </c>
      <c r="TI1521" s="229" t="s">
        <v>294</v>
      </c>
      <c r="TJ1521" s="229" t="s">
        <v>289</v>
      </c>
      <c r="TK1521" s="229" t="s">
        <v>76</v>
      </c>
      <c r="TL1521" s="229" t="s">
        <v>33</v>
      </c>
      <c r="TM1521" s="229" t="s">
        <v>78</v>
      </c>
      <c r="TN1521" s="229" t="s">
        <v>3900</v>
      </c>
      <c r="TO1521" s="229" t="s">
        <v>257</v>
      </c>
      <c r="TP1521" s="229" t="s">
        <v>3899</v>
      </c>
      <c r="TQ1521" s="229" t="s">
        <v>222</v>
      </c>
      <c r="TR1521" s="229" t="s">
        <v>223</v>
      </c>
      <c r="TS1521" s="229" t="s">
        <v>172</v>
      </c>
      <c r="TT1521" s="229" t="s">
        <v>289</v>
      </c>
      <c r="TU1521" s="229" t="s">
        <v>227</v>
      </c>
      <c r="TY1521" s="229">
        <v>2024</v>
      </c>
      <c r="TZ1521" s="229" t="s">
        <v>57</v>
      </c>
      <c r="UA1521" s="229" t="s">
        <v>3882</v>
      </c>
      <c r="UB1521" s="229">
        <v>12966343</v>
      </c>
      <c r="UC1521" s="229" t="s">
        <v>3895</v>
      </c>
      <c r="UD1521" s="229" t="s">
        <v>289</v>
      </c>
      <c r="UF1521" s="229" t="s">
        <v>292</v>
      </c>
      <c r="UG1521" s="229" t="s">
        <v>52</v>
      </c>
      <c r="UH1521" s="229" t="s">
        <v>3896</v>
      </c>
      <c r="UJ1521" s="229" t="s">
        <v>3897</v>
      </c>
      <c r="UK1521" s="229" t="s">
        <v>923</v>
      </c>
      <c r="UL1521" s="229" t="s">
        <v>473</v>
      </c>
      <c r="UM1521" s="229" t="s">
        <v>3898</v>
      </c>
      <c r="UN1521" s="229" t="s">
        <v>458</v>
      </c>
      <c r="UO1521" s="229" t="s">
        <v>294</v>
      </c>
      <c r="UP1521" s="229" t="s">
        <v>289</v>
      </c>
      <c r="UQ1521" s="229" t="s">
        <v>76</v>
      </c>
      <c r="UR1521" s="229" t="s">
        <v>33</v>
      </c>
      <c r="US1521" s="229" t="s">
        <v>78</v>
      </c>
      <c r="UT1521" s="229" t="s">
        <v>3900</v>
      </c>
      <c r="UU1521" s="229" t="s">
        <v>257</v>
      </c>
      <c r="UV1521" s="229" t="s">
        <v>3899</v>
      </c>
      <c r="UW1521" s="229" t="s">
        <v>222</v>
      </c>
      <c r="UX1521" s="229" t="s">
        <v>223</v>
      </c>
      <c r="UY1521" s="229" t="s">
        <v>172</v>
      </c>
      <c r="UZ1521" s="229" t="s">
        <v>289</v>
      </c>
      <c r="VA1521" s="229" t="s">
        <v>227</v>
      </c>
      <c r="VE1521" s="229">
        <v>2024</v>
      </c>
      <c r="VF1521" s="229" t="s">
        <v>57</v>
      </c>
      <c r="VG1521" s="229" t="s">
        <v>3882</v>
      </c>
      <c r="VH1521" s="229">
        <v>12966343</v>
      </c>
      <c r="VI1521" s="229" t="s">
        <v>3895</v>
      </c>
      <c r="VJ1521" s="229" t="s">
        <v>289</v>
      </c>
      <c r="VL1521" s="229" t="s">
        <v>292</v>
      </c>
      <c r="VM1521" s="229" t="s">
        <v>52</v>
      </c>
      <c r="VN1521" s="229" t="s">
        <v>3896</v>
      </c>
      <c r="VP1521" s="229" t="s">
        <v>3897</v>
      </c>
      <c r="VQ1521" s="229" t="s">
        <v>923</v>
      </c>
      <c r="VR1521" s="229" t="s">
        <v>473</v>
      </c>
      <c r="VS1521" s="229" t="s">
        <v>3898</v>
      </c>
      <c r="VT1521" s="229" t="s">
        <v>458</v>
      </c>
      <c r="VU1521" s="229" t="s">
        <v>294</v>
      </c>
      <c r="VV1521" s="229" t="s">
        <v>289</v>
      </c>
      <c r="VW1521" s="229" t="s">
        <v>76</v>
      </c>
      <c r="VX1521" s="229" t="s">
        <v>33</v>
      </c>
      <c r="VY1521" s="229" t="s">
        <v>78</v>
      </c>
      <c r="VZ1521" s="229" t="s">
        <v>3900</v>
      </c>
      <c r="WA1521" s="229" t="s">
        <v>257</v>
      </c>
      <c r="WB1521" s="229" t="s">
        <v>3899</v>
      </c>
      <c r="WC1521" s="229" t="s">
        <v>222</v>
      </c>
      <c r="WD1521" s="229" t="s">
        <v>223</v>
      </c>
      <c r="WE1521" s="229" t="s">
        <v>172</v>
      </c>
      <c r="WF1521" s="229" t="s">
        <v>289</v>
      </c>
      <c r="WG1521" s="229" t="s">
        <v>227</v>
      </c>
      <c r="WK1521" s="229">
        <v>2024</v>
      </c>
      <c r="WL1521" s="229" t="s">
        <v>57</v>
      </c>
      <c r="WM1521" s="229" t="s">
        <v>3882</v>
      </c>
      <c r="WN1521" s="229">
        <v>12966343</v>
      </c>
      <c r="WO1521" s="229" t="s">
        <v>3895</v>
      </c>
      <c r="WP1521" s="229" t="s">
        <v>289</v>
      </c>
      <c r="WR1521" s="229" t="s">
        <v>292</v>
      </c>
      <c r="WS1521" s="229" t="s">
        <v>52</v>
      </c>
      <c r="WT1521" s="229" t="s">
        <v>3896</v>
      </c>
      <c r="WV1521" s="229" t="s">
        <v>3897</v>
      </c>
      <c r="WW1521" s="229" t="s">
        <v>923</v>
      </c>
      <c r="WX1521" s="229" t="s">
        <v>473</v>
      </c>
      <c r="WY1521" s="229" t="s">
        <v>3898</v>
      </c>
      <c r="WZ1521" s="229" t="s">
        <v>458</v>
      </c>
      <c r="XA1521" s="229" t="s">
        <v>294</v>
      </c>
      <c r="XB1521" s="229" t="s">
        <v>289</v>
      </c>
      <c r="XC1521" s="229" t="s">
        <v>76</v>
      </c>
      <c r="XD1521" s="229" t="s">
        <v>33</v>
      </c>
      <c r="XE1521" s="229" t="s">
        <v>78</v>
      </c>
      <c r="XF1521" s="229" t="s">
        <v>3900</v>
      </c>
      <c r="XG1521" s="229" t="s">
        <v>257</v>
      </c>
      <c r="XH1521" s="229" t="s">
        <v>3899</v>
      </c>
      <c r="XI1521" s="229" t="s">
        <v>222</v>
      </c>
      <c r="XJ1521" s="229" t="s">
        <v>223</v>
      </c>
      <c r="XK1521" s="229" t="s">
        <v>172</v>
      </c>
      <c r="XL1521" s="229" t="s">
        <v>289</v>
      </c>
      <c r="XM1521" s="229" t="s">
        <v>227</v>
      </c>
      <c r="XQ1521" s="229">
        <v>2024</v>
      </c>
      <c r="XR1521" s="229" t="s">
        <v>57</v>
      </c>
      <c r="XS1521" s="229" t="s">
        <v>3882</v>
      </c>
      <c r="XT1521" s="229">
        <v>12966343</v>
      </c>
      <c r="XU1521" s="229" t="s">
        <v>3895</v>
      </c>
      <c r="XV1521" s="229" t="s">
        <v>289</v>
      </c>
      <c r="XX1521" s="229" t="s">
        <v>292</v>
      </c>
      <c r="XY1521" s="229" t="s">
        <v>52</v>
      </c>
      <c r="XZ1521" s="229" t="s">
        <v>3896</v>
      </c>
      <c r="YB1521" s="229" t="s">
        <v>3897</v>
      </c>
      <c r="YC1521" s="229" t="s">
        <v>923</v>
      </c>
      <c r="YD1521" s="229" t="s">
        <v>473</v>
      </c>
      <c r="YE1521" s="229" t="s">
        <v>3898</v>
      </c>
      <c r="YF1521" s="229" t="s">
        <v>458</v>
      </c>
      <c r="YG1521" s="229" t="s">
        <v>294</v>
      </c>
      <c r="YH1521" s="229" t="s">
        <v>289</v>
      </c>
      <c r="YI1521" s="229" t="s">
        <v>76</v>
      </c>
      <c r="YJ1521" s="229" t="s">
        <v>33</v>
      </c>
      <c r="YK1521" s="229" t="s">
        <v>78</v>
      </c>
      <c r="YL1521" s="229" t="s">
        <v>3900</v>
      </c>
      <c r="YM1521" s="229" t="s">
        <v>257</v>
      </c>
      <c r="YN1521" s="229" t="s">
        <v>3899</v>
      </c>
      <c r="YO1521" s="229" t="s">
        <v>222</v>
      </c>
      <c r="YP1521" s="229" t="s">
        <v>223</v>
      </c>
      <c r="YQ1521" s="229" t="s">
        <v>172</v>
      </c>
      <c r="YR1521" s="229" t="s">
        <v>289</v>
      </c>
      <c r="YS1521" s="229" t="s">
        <v>227</v>
      </c>
      <c r="YW1521" s="229">
        <v>2024</v>
      </c>
      <c r="YX1521" s="229" t="s">
        <v>57</v>
      </c>
      <c r="YY1521" s="229" t="s">
        <v>3882</v>
      </c>
      <c r="YZ1521" s="229">
        <v>12966343</v>
      </c>
      <c r="ZA1521" s="229" t="s">
        <v>3895</v>
      </c>
      <c r="ZB1521" s="229" t="s">
        <v>289</v>
      </c>
      <c r="ZD1521" s="229" t="s">
        <v>292</v>
      </c>
      <c r="ZE1521" s="229" t="s">
        <v>52</v>
      </c>
      <c r="ZF1521" s="229" t="s">
        <v>3896</v>
      </c>
      <c r="ZH1521" s="229" t="s">
        <v>3897</v>
      </c>
      <c r="ZI1521" s="229" t="s">
        <v>923</v>
      </c>
      <c r="ZJ1521" s="229" t="s">
        <v>473</v>
      </c>
      <c r="ZK1521" s="229" t="s">
        <v>3898</v>
      </c>
      <c r="ZL1521" s="229" t="s">
        <v>458</v>
      </c>
      <c r="ZM1521" s="229" t="s">
        <v>294</v>
      </c>
      <c r="ZN1521" s="229" t="s">
        <v>289</v>
      </c>
      <c r="ZO1521" s="229" t="s">
        <v>76</v>
      </c>
      <c r="ZP1521" s="229" t="s">
        <v>33</v>
      </c>
      <c r="ZQ1521" s="229" t="s">
        <v>78</v>
      </c>
      <c r="ZR1521" s="229" t="s">
        <v>3900</v>
      </c>
      <c r="ZS1521" s="229" t="s">
        <v>257</v>
      </c>
      <c r="ZT1521" s="229" t="s">
        <v>3899</v>
      </c>
      <c r="ZU1521" s="229" t="s">
        <v>222</v>
      </c>
      <c r="ZV1521" s="229" t="s">
        <v>223</v>
      </c>
      <c r="ZW1521" s="229" t="s">
        <v>172</v>
      </c>
      <c r="ZX1521" s="229" t="s">
        <v>289</v>
      </c>
      <c r="ZY1521" s="229" t="s">
        <v>227</v>
      </c>
      <c r="AAC1521" s="229">
        <v>2024</v>
      </c>
      <c r="AAD1521" s="229" t="s">
        <v>57</v>
      </c>
      <c r="AAE1521" s="229" t="s">
        <v>3882</v>
      </c>
      <c r="AAF1521" s="229">
        <v>12966343</v>
      </c>
      <c r="AAG1521" s="229" t="s">
        <v>3895</v>
      </c>
      <c r="AAH1521" s="229" t="s">
        <v>289</v>
      </c>
      <c r="AAJ1521" s="229" t="s">
        <v>292</v>
      </c>
      <c r="AAK1521" s="229" t="s">
        <v>52</v>
      </c>
      <c r="AAL1521" s="229" t="s">
        <v>3896</v>
      </c>
      <c r="AAN1521" s="229" t="s">
        <v>3897</v>
      </c>
      <c r="AAO1521" s="229" t="s">
        <v>923</v>
      </c>
      <c r="AAP1521" s="229" t="s">
        <v>473</v>
      </c>
      <c r="AAQ1521" s="229" t="s">
        <v>3898</v>
      </c>
      <c r="AAR1521" s="229" t="s">
        <v>458</v>
      </c>
      <c r="AAS1521" s="229" t="s">
        <v>294</v>
      </c>
      <c r="AAT1521" s="229" t="s">
        <v>289</v>
      </c>
      <c r="AAU1521" s="229" t="s">
        <v>76</v>
      </c>
      <c r="AAV1521" s="229" t="s">
        <v>33</v>
      </c>
      <c r="AAW1521" s="229" t="s">
        <v>78</v>
      </c>
      <c r="AAX1521" s="229" t="s">
        <v>3900</v>
      </c>
      <c r="AAY1521" s="229" t="s">
        <v>257</v>
      </c>
      <c r="AAZ1521" s="229" t="s">
        <v>3899</v>
      </c>
      <c r="ABA1521" s="229" t="s">
        <v>222</v>
      </c>
      <c r="ABB1521" s="229" t="s">
        <v>223</v>
      </c>
      <c r="ABC1521" s="229" t="s">
        <v>172</v>
      </c>
      <c r="ABD1521" s="229" t="s">
        <v>289</v>
      </c>
      <c r="ABE1521" s="229" t="s">
        <v>227</v>
      </c>
      <c r="ABI1521" s="229">
        <v>2024</v>
      </c>
      <c r="ABJ1521" s="229" t="s">
        <v>57</v>
      </c>
      <c r="ABK1521" s="229" t="s">
        <v>3882</v>
      </c>
      <c r="ABL1521" s="229">
        <v>12966343</v>
      </c>
      <c r="ABM1521" s="229" t="s">
        <v>3895</v>
      </c>
      <c r="ABN1521" s="229" t="s">
        <v>289</v>
      </c>
      <c r="ABP1521" s="229" t="s">
        <v>292</v>
      </c>
      <c r="ABQ1521" s="229" t="s">
        <v>52</v>
      </c>
      <c r="ABR1521" s="229" t="s">
        <v>3896</v>
      </c>
      <c r="ABT1521" s="229" t="s">
        <v>3897</v>
      </c>
      <c r="ABU1521" s="229" t="s">
        <v>923</v>
      </c>
      <c r="ABV1521" s="229" t="s">
        <v>473</v>
      </c>
      <c r="ABW1521" s="229" t="s">
        <v>3898</v>
      </c>
      <c r="ABX1521" s="229" t="s">
        <v>458</v>
      </c>
      <c r="ABY1521" s="229" t="s">
        <v>294</v>
      </c>
      <c r="ABZ1521" s="229" t="s">
        <v>289</v>
      </c>
      <c r="ACA1521" s="229" t="s">
        <v>76</v>
      </c>
      <c r="ACB1521" s="229" t="s">
        <v>33</v>
      </c>
      <c r="ACC1521" s="229" t="s">
        <v>78</v>
      </c>
      <c r="ACD1521" s="229" t="s">
        <v>3900</v>
      </c>
      <c r="ACE1521" s="229" t="s">
        <v>257</v>
      </c>
      <c r="ACF1521" s="229" t="s">
        <v>3899</v>
      </c>
      <c r="ACG1521" s="229" t="s">
        <v>222</v>
      </c>
      <c r="ACH1521" s="229" t="s">
        <v>223</v>
      </c>
      <c r="ACI1521" s="229" t="s">
        <v>172</v>
      </c>
      <c r="ACJ1521" s="229" t="s">
        <v>289</v>
      </c>
      <c r="ACK1521" s="229" t="s">
        <v>227</v>
      </c>
      <c r="ACO1521" s="229">
        <v>2024</v>
      </c>
      <c r="ACP1521" s="229" t="s">
        <v>57</v>
      </c>
      <c r="ACQ1521" s="229" t="s">
        <v>3882</v>
      </c>
      <c r="ACR1521" s="229">
        <v>12966343</v>
      </c>
      <c r="ACS1521" s="229" t="s">
        <v>3895</v>
      </c>
      <c r="ACT1521" s="229" t="s">
        <v>289</v>
      </c>
      <c r="ACV1521" s="229" t="s">
        <v>292</v>
      </c>
      <c r="ACW1521" s="229" t="s">
        <v>52</v>
      </c>
      <c r="ACX1521" s="229" t="s">
        <v>3896</v>
      </c>
      <c r="ACZ1521" s="229" t="s">
        <v>3897</v>
      </c>
      <c r="ADA1521" s="229" t="s">
        <v>923</v>
      </c>
      <c r="ADB1521" s="229" t="s">
        <v>473</v>
      </c>
      <c r="ADC1521" s="229" t="s">
        <v>3898</v>
      </c>
      <c r="ADD1521" s="229" t="s">
        <v>458</v>
      </c>
      <c r="ADE1521" s="229" t="s">
        <v>294</v>
      </c>
      <c r="ADF1521" s="229" t="s">
        <v>289</v>
      </c>
      <c r="ADG1521" s="229" t="s">
        <v>76</v>
      </c>
      <c r="ADH1521" s="229" t="s">
        <v>33</v>
      </c>
      <c r="ADI1521" s="229" t="s">
        <v>78</v>
      </c>
      <c r="ADJ1521" s="229" t="s">
        <v>3900</v>
      </c>
      <c r="ADK1521" s="229" t="s">
        <v>257</v>
      </c>
      <c r="ADL1521" s="229" t="s">
        <v>3899</v>
      </c>
      <c r="ADM1521" s="229" t="s">
        <v>222</v>
      </c>
      <c r="ADN1521" s="229" t="s">
        <v>223</v>
      </c>
      <c r="ADO1521" s="229" t="s">
        <v>172</v>
      </c>
      <c r="ADP1521" s="229" t="s">
        <v>289</v>
      </c>
      <c r="ADQ1521" s="229" t="s">
        <v>227</v>
      </c>
      <c r="ADU1521" s="229">
        <v>2024</v>
      </c>
      <c r="ADV1521" s="229" t="s">
        <v>57</v>
      </c>
      <c r="ADW1521" s="229" t="s">
        <v>3882</v>
      </c>
      <c r="ADX1521" s="229">
        <v>12966343</v>
      </c>
      <c r="ADY1521" s="229" t="s">
        <v>3895</v>
      </c>
      <c r="ADZ1521" s="229" t="s">
        <v>289</v>
      </c>
      <c r="AEB1521" s="229" t="s">
        <v>292</v>
      </c>
      <c r="AEC1521" s="229" t="s">
        <v>52</v>
      </c>
      <c r="AED1521" s="229" t="s">
        <v>3896</v>
      </c>
      <c r="AEF1521" s="229" t="s">
        <v>3897</v>
      </c>
      <c r="AEG1521" s="229" t="s">
        <v>923</v>
      </c>
      <c r="AEH1521" s="229" t="s">
        <v>473</v>
      </c>
      <c r="AEI1521" s="229" t="s">
        <v>3898</v>
      </c>
      <c r="AEJ1521" s="229" t="s">
        <v>458</v>
      </c>
      <c r="AEK1521" s="229" t="s">
        <v>294</v>
      </c>
      <c r="AEL1521" s="229" t="s">
        <v>289</v>
      </c>
      <c r="AEM1521" s="229" t="s">
        <v>76</v>
      </c>
      <c r="AEN1521" s="229" t="s">
        <v>33</v>
      </c>
      <c r="AEO1521" s="229" t="s">
        <v>78</v>
      </c>
      <c r="AEP1521" s="229" t="s">
        <v>3900</v>
      </c>
      <c r="AEQ1521" s="229" t="s">
        <v>257</v>
      </c>
      <c r="AER1521" s="229" t="s">
        <v>3899</v>
      </c>
      <c r="AES1521" s="229" t="s">
        <v>222</v>
      </c>
      <c r="AET1521" s="229" t="s">
        <v>223</v>
      </c>
      <c r="AEU1521" s="229" t="s">
        <v>172</v>
      </c>
      <c r="AEV1521" s="229" t="s">
        <v>289</v>
      </c>
      <c r="AEW1521" s="229" t="s">
        <v>227</v>
      </c>
      <c r="AFA1521" s="229">
        <v>2024</v>
      </c>
      <c r="AFB1521" s="229" t="s">
        <v>57</v>
      </c>
      <c r="AFC1521" s="229" t="s">
        <v>3882</v>
      </c>
      <c r="AFD1521" s="229">
        <v>12966343</v>
      </c>
      <c r="AFE1521" s="229" t="s">
        <v>3895</v>
      </c>
      <c r="AFF1521" s="229" t="s">
        <v>289</v>
      </c>
      <c r="AFH1521" s="229" t="s">
        <v>292</v>
      </c>
      <c r="AFI1521" s="229" t="s">
        <v>52</v>
      </c>
      <c r="AFJ1521" s="229" t="s">
        <v>3896</v>
      </c>
      <c r="AFL1521" s="229" t="s">
        <v>3897</v>
      </c>
      <c r="AFM1521" s="229" t="s">
        <v>923</v>
      </c>
      <c r="AFN1521" s="229" t="s">
        <v>473</v>
      </c>
      <c r="AFO1521" s="229" t="s">
        <v>3898</v>
      </c>
      <c r="AFP1521" s="229" t="s">
        <v>458</v>
      </c>
      <c r="AFQ1521" s="229" t="s">
        <v>294</v>
      </c>
      <c r="AFR1521" s="229" t="s">
        <v>289</v>
      </c>
      <c r="AFS1521" s="229" t="s">
        <v>76</v>
      </c>
      <c r="AFT1521" s="229" t="s">
        <v>33</v>
      </c>
      <c r="AFU1521" s="229" t="s">
        <v>78</v>
      </c>
      <c r="AFV1521" s="229" t="s">
        <v>3900</v>
      </c>
      <c r="AFW1521" s="229" t="s">
        <v>257</v>
      </c>
      <c r="AFX1521" s="229" t="s">
        <v>3899</v>
      </c>
      <c r="AFY1521" s="229" t="s">
        <v>222</v>
      </c>
      <c r="AFZ1521" s="229" t="s">
        <v>223</v>
      </c>
      <c r="AGA1521" s="229" t="s">
        <v>172</v>
      </c>
      <c r="AGB1521" s="229" t="s">
        <v>289</v>
      </c>
      <c r="AGC1521" s="229" t="s">
        <v>227</v>
      </c>
      <c r="AGG1521" s="229">
        <v>2024</v>
      </c>
      <c r="AGH1521" s="229" t="s">
        <v>57</v>
      </c>
      <c r="AGI1521" s="229" t="s">
        <v>3882</v>
      </c>
      <c r="AGJ1521" s="229">
        <v>12966343</v>
      </c>
      <c r="AGK1521" s="229" t="s">
        <v>3895</v>
      </c>
      <c r="AGL1521" s="229" t="s">
        <v>289</v>
      </c>
      <c r="AGN1521" s="229" t="s">
        <v>292</v>
      </c>
      <c r="AGO1521" s="229" t="s">
        <v>52</v>
      </c>
      <c r="AGP1521" s="229" t="s">
        <v>3896</v>
      </c>
      <c r="AGR1521" s="229" t="s">
        <v>3897</v>
      </c>
      <c r="AGS1521" s="229" t="s">
        <v>923</v>
      </c>
      <c r="AGT1521" s="229" t="s">
        <v>473</v>
      </c>
      <c r="AGU1521" s="229" t="s">
        <v>3898</v>
      </c>
      <c r="AGV1521" s="229" t="s">
        <v>458</v>
      </c>
      <c r="AGW1521" s="229" t="s">
        <v>294</v>
      </c>
      <c r="AGX1521" s="229" t="s">
        <v>289</v>
      </c>
      <c r="AGY1521" s="229" t="s">
        <v>76</v>
      </c>
      <c r="AGZ1521" s="229" t="s">
        <v>33</v>
      </c>
      <c r="AHA1521" s="229" t="s">
        <v>78</v>
      </c>
      <c r="AHB1521" s="229" t="s">
        <v>3900</v>
      </c>
      <c r="AHC1521" s="229" t="s">
        <v>257</v>
      </c>
      <c r="AHD1521" s="229" t="s">
        <v>3899</v>
      </c>
      <c r="AHE1521" s="229" t="s">
        <v>222</v>
      </c>
      <c r="AHF1521" s="229" t="s">
        <v>223</v>
      </c>
      <c r="AHG1521" s="229" t="s">
        <v>172</v>
      </c>
      <c r="AHH1521" s="229" t="s">
        <v>289</v>
      </c>
      <c r="AHI1521" s="229" t="s">
        <v>227</v>
      </c>
      <c r="AHM1521" s="229">
        <v>2024</v>
      </c>
      <c r="AHN1521" s="229" t="s">
        <v>57</v>
      </c>
      <c r="AHO1521" s="229" t="s">
        <v>3882</v>
      </c>
      <c r="AHP1521" s="229">
        <v>12966343</v>
      </c>
      <c r="AHQ1521" s="229" t="s">
        <v>3895</v>
      </c>
      <c r="AHR1521" s="229" t="s">
        <v>289</v>
      </c>
      <c r="AHT1521" s="229" t="s">
        <v>292</v>
      </c>
      <c r="AHU1521" s="229" t="s">
        <v>52</v>
      </c>
      <c r="AHV1521" s="229" t="s">
        <v>3896</v>
      </c>
      <c r="AHX1521" s="229" t="s">
        <v>3897</v>
      </c>
      <c r="AHY1521" s="229" t="s">
        <v>923</v>
      </c>
      <c r="AHZ1521" s="229" t="s">
        <v>473</v>
      </c>
      <c r="AIA1521" s="229" t="s">
        <v>3898</v>
      </c>
      <c r="AIB1521" s="229" t="s">
        <v>458</v>
      </c>
      <c r="AIC1521" s="229" t="s">
        <v>294</v>
      </c>
      <c r="AID1521" s="229" t="s">
        <v>289</v>
      </c>
      <c r="AIE1521" s="229" t="s">
        <v>76</v>
      </c>
      <c r="AIF1521" s="229" t="s">
        <v>33</v>
      </c>
      <c r="AIG1521" s="229" t="s">
        <v>78</v>
      </c>
      <c r="AIH1521" s="229" t="s">
        <v>3900</v>
      </c>
      <c r="AII1521" s="229" t="s">
        <v>257</v>
      </c>
      <c r="AIJ1521" s="229" t="s">
        <v>3899</v>
      </c>
      <c r="AIK1521" s="229" t="s">
        <v>222</v>
      </c>
      <c r="AIL1521" s="229" t="s">
        <v>223</v>
      </c>
      <c r="AIM1521" s="229" t="s">
        <v>172</v>
      </c>
      <c r="AIN1521" s="229" t="s">
        <v>289</v>
      </c>
      <c r="AIO1521" s="229" t="s">
        <v>227</v>
      </c>
      <c r="AIS1521" s="229">
        <v>2024</v>
      </c>
      <c r="AIT1521" s="229" t="s">
        <v>57</v>
      </c>
      <c r="AIU1521" s="229" t="s">
        <v>3882</v>
      </c>
      <c r="AIV1521" s="229">
        <v>12966343</v>
      </c>
      <c r="AIW1521" s="229" t="s">
        <v>3895</v>
      </c>
      <c r="AIX1521" s="229" t="s">
        <v>289</v>
      </c>
      <c r="AIZ1521" s="229" t="s">
        <v>292</v>
      </c>
      <c r="AJA1521" s="229" t="s">
        <v>52</v>
      </c>
      <c r="AJB1521" s="229" t="s">
        <v>3896</v>
      </c>
      <c r="AJD1521" s="229" t="s">
        <v>3897</v>
      </c>
      <c r="AJE1521" s="229" t="s">
        <v>923</v>
      </c>
      <c r="AJF1521" s="229" t="s">
        <v>473</v>
      </c>
      <c r="AJG1521" s="229" t="s">
        <v>3898</v>
      </c>
      <c r="AJH1521" s="229" t="s">
        <v>458</v>
      </c>
      <c r="AJI1521" s="229" t="s">
        <v>294</v>
      </c>
      <c r="AJJ1521" s="229" t="s">
        <v>289</v>
      </c>
      <c r="AJK1521" s="229" t="s">
        <v>76</v>
      </c>
      <c r="AJL1521" s="229" t="s">
        <v>33</v>
      </c>
      <c r="AJM1521" s="229" t="s">
        <v>78</v>
      </c>
      <c r="AJN1521" s="229" t="s">
        <v>3900</v>
      </c>
      <c r="AJO1521" s="229" t="s">
        <v>257</v>
      </c>
      <c r="AJP1521" s="229" t="s">
        <v>3899</v>
      </c>
      <c r="AJQ1521" s="229" t="s">
        <v>222</v>
      </c>
      <c r="AJR1521" s="229" t="s">
        <v>223</v>
      </c>
      <c r="AJS1521" s="229" t="s">
        <v>172</v>
      </c>
      <c r="AJT1521" s="229" t="s">
        <v>289</v>
      </c>
      <c r="AJU1521" s="229" t="s">
        <v>227</v>
      </c>
      <c r="AJY1521" s="229">
        <v>2024</v>
      </c>
      <c r="AJZ1521" s="229" t="s">
        <v>57</v>
      </c>
      <c r="AKA1521" s="229" t="s">
        <v>3882</v>
      </c>
      <c r="AKB1521" s="229">
        <v>12966343</v>
      </c>
      <c r="AKC1521" s="229" t="s">
        <v>3895</v>
      </c>
      <c r="AKD1521" s="229" t="s">
        <v>289</v>
      </c>
      <c r="AKF1521" s="229" t="s">
        <v>292</v>
      </c>
      <c r="AKG1521" s="229" t="s">
        <v>52</v>
      </c>
      <c r="AKH1521" s="229" t="s">
        <v>3896</v>
      </c>
      <c r="AKJ1521" s="229" t="s">
        <v>3897</v>
      </c>
      <c r="AKK1521" s="229" t="s">
        <v>923</v>
      </c>
      <c r="AKL1521" s="229" t="s">
        <v>473</v>
      </c>
      <c r="AKM1521" s="229" t="s">
        <v>3898</v>
      </c>
      <c r="AKN1521" s="229" t="s">
        <v>458</v>
      </c>
      <c r="AKO1521" s="229" t="s">
        <v>294</v>
      </c>
      <c r="AKP1521" s="229" t="s">
        <v>289</v>
      </c>
      <c r="AKQ1521" s="229" t="s">
        <v>76</v>
      </c>
      <c r="AKR1521" s="229" t="s">
        <v>33</v>
      </c>
      <c r="AKS1521" s="229" t="s">
        <v>78</v>
      </c>
      <c r="AKT1521" s="229" t="s">
        <v>3900</v>
      </c>
      <c r="AKU1521" s="229" t="s">
        <v>257</v>
      </c>
      <c r="AKV1521" s="229" t="s">
        <v>3899</v>
      </c>
      <c r="AKW1521" s="229" t="s">
        <v>222</v>
      </c>
      <c r="AKX1521" s="229" t="s">
        <v>223</v>
      </c>
      <c r="AKY1521" s="229" t="s">
        <v>172</v>
      </c>
      <c r="AKZ1521" s="229" t="s">
        <v>289</v>
      </c>
      <c r="ALA1521" s="229" t="s">
        <v>227</v>
      </c>
      <c r="ALE1521" s="229">
        <v>2024</v>
      </c>
      <c r="ALF1521" s="229" t="s">
        <v>57</v>
      </c>
      <c r="ALG1521" s="229" t="s">
        <v>3882</v>
      </c>
      <c r="ALH1521" s="229">
        <v>12966343</v>
      </c>
      <c r="ALI1521" s="229" t="s">
        <v>3895</v>
      </c>
      <c r="ALJ1521" s="229" t="s">
        <v>289</v>
      </c>
      <c r="ALL1521" s="229" t="s">
        <v>292</v>
      </c>
      <c r="ALM1521" s="229" t="s">
        <v>52</v>
      </c>
      <c r="ALN1521" s="229" t="s">
        <v>3896</v>
      </c>
      <c r="ALP1521" s="229" t="s">
        <v>3897</v>
      </c>
      <c r="ALQ1521" s="229" t="s">
        <v>923</v>
      </c>
      <c r="ALR1521" s="229" t="s">
        <v>473</v>
      </c>
      <c r="ALS1521" s="229" t="s">
        <v>3898</v>
      </c>
      <c r="ALT1521" s="229" t="s">
        <v>458</v>
      </c>
      <c r="ALU1521" s="229" t="s">
        <v>294</v>
      </c>
      <c r="ALV1521" s="229" t="s">
        <v>289</v>
      </c>
      <c r="ALW1521" s="229" t="s">
        <v>76</v>
      </c>
      <c r="ALX1521" s="229" t="s">
        <v>33</v>
      </c>
      <c r="ALY1521" s="229" t="s">
        <v>78</v>
      </c>
      <c r="ALZ1521" s="229" t="s">
        <v>3900</v>
      </c>
      <c r="AMA1521" s="229" t="s">
        <v>257</v>
      </c>
      <c r="AMB1521" s="229" t="s">
        <v>3899</v>
      </c>
      <c r="AMC1521" s="229" t="s">
        <v>222</v>
      </c>
      <c r="AMD1521" s="229" t="s">
        <v>223</v>
      </c>
      <c r="AME1521" s="229" t="s">
        <v>172</v>
      </c>
      <c r="AMF1521" s="229" t="s">
        <v>289</v>
      </c>
      <c r="AMG1521" s="229" t="s">
        <v>227</v>
      </c>
      <c r="AMK1521" s="229">
        <v>2024</v>
      </c>
      <c r="AML1521" s="229" t="s">
        <v>57</v>
      </c>
      <c r="AMM1521" s="229" t="s">
        <v>3882</v>
      </c>
      <c r="AMN1521" s="229">
        <v>12966343</v>
      </c>
      <c r="AMO1521" s="229" t="s">
        <v>3895</v>
      </c>
      <c r="AMP1521" s="229" t="s">
        <v>289</v>
      </c>
      <c r="AMR1521" s="229" t="s">
        <v>292</v>
      </c>
      <c r="AMS1521" s="229" t="s">
        <v>52</v>
      </c>
      <c r="AMT1521" s="229" t="s">
        <v>3896</v>
      </c>
      <c r="AMV1521" s="229" t="s">
        <v>3897</v>
      </c>
      <c r="AMW1521" s="229" t="s">
        <v>923</v>
      </c>
      <c r="AMX1521" s="229" t="s">
        <v>473</v>
      </c>
      <c r="AMY1521" s="229" t="s">
        <v>3898</v>
      </c>
      <c r="AMZ1521" s="229" t="s">
        <v>458</v>
      </c>
      <c r="ANA1521" s="229" t="s">
        <v>294</v>
      </c>
      <c r="ANB1521" s="229" t="s">
        <v>289</v>
      </c>
      <c r="ANC1521" s="229" t="s">
        <v>76</v>
      </c>
      <c r="AND1521" s="229" t="s">
        <v>33</v>
      </c>
      <c r="ANE1521" s="229" t="s">
        <v>78</v>
      </c>
      <c r="ANF1521" s="229" t="s">
        <v>3900</v>
      </c>
      <c r="ANG1521" s="229" t="s">
        <v>257</v>
      </c>
      <c r="ANH1521" s="229" t="s">
        <v>3899</v>
      </c>
      <c r="ANI1521" s="229" t="s">
        <v>222</v>
      </c>
      <c r="ANJ1521" s="229" t="s">
        <v>223</v>
      </c>
      <c r="ANK1521" s="229" t="s">
        <v>172</v>
      </c>
      <c r="ANL1521" s="229" t="s">
        <v>289</v>
      </c>
      <c r="ANM1521" s="229" t="s">
        <v>227</v>
      </c>
      <c r="ANQ1521" s="229">
        <v>2024</v>
      </c>
      <c r="ANR1521" s="229" t="s">
        <v>57</v>
      </c>
      <c r="ANS1521" s="229" t="s">
        <v>3882</v>
      </c>
      <c r="ANT1521" s="229">
        <v>12966343</v>
      </c>
      <c r="ANU1521" s="229" t="s">
        <v>3895</v>
      </c>
      <c r="ANV1521" s="229" t="s">
        <v>289</v>
      </c>
      <c r="ANX1521" s="229" t="s">
        <v>292</v>
      </c>
      <c r="ANY1521" s="229" t="s">
        <v>52</v>
      </c>
      <c r="ANZ1521" s="229" t="s">
        <v>3896</v>
      </c>
      <c r="AOB1521" s="229" t="s">
        <v>3897</v>
      </c>
      <c r="AOC1521" s="229" t="s">
        <v>923</v>
      </c>
      <c r="AOD1521" s="229" t="s">
        <v>473</v>
      </c>
      <c r="AOE1521" s="229" t="s">
        <v>3898</v>
      </c>
      <c r="AOF1521" s="229" t="s">
        <v>458</v>
      </c>
      <c r="AOG1521" s="229" t="s">
        <v>294</v>
      </c>
      <c r="AOH1521" s="229" t="s">
        <v>289</v>
      </c>
      <c r="AOI1521" s="229" t="s">
        <v>76</v>
      </c>
      <c r="AOJ1521" s="229" t="s">
        <v>33</v>
      </c>
      <c r="AOK1521" s="229" t="s">
        <v>78</v>
      </c>
      <c r="AOL1521" s="229" t="s">
        <v>3900</v>
      </c>
      <c r="AOM1521" s="229" t="s">
        <v>257</v>
      </c>
      <c r="AON1521" s="229" t="s">
        <v>3899</v>
      </c>
      <c r="AOO1521" s="229" t="s">
        <v>222</v>
      </c>
      <c r="AOP1521" s="229" t="s">
        <v>223</v>
      </c>
      <c r="AOQ1521" s="229" t="s">
        <v>172</v>
      </c>
      <c r="AOR1521" s="229" t="s">
        <v>289</v>
      </c>
      <c r="AOS1521" s="229" t="s">
        <v>227</v>
      </c>
      <c r="AOW1521" s="229">
        <v>2024</v>
      </c>
      <c r="AOX1521" s="229" t="s">
        <v>57</v>
      </c>
      <c r="AOY1521" s="229" t="s">
        <v>3882</v>
      </c>
      <c r="AOZ1521" s="229">
        <v>12966343</v>
      </c>
      <c r="APA1521" s="229" t="s">
        <v>3895</v>
      </c>
      <c r="APB1521" s="229" t="s">
        <v>289</v>
      </c>
      <c r="APD1521" s="229" t="s">
        <v>292</v>
      </c>
      <c r="APE1521" s="229" t="s">
        <v>52</v>
      </c>
      <c r="APF1521" s="229" t="s">
        <v>3896</v>
      </c>
      <c r="APH1521" s="229" t="s">
        <v>3897</v>
      </c>
      <c r="API1521" s="229" t="s">
        <v>923</v>
      </c>
      <c r="APJ1521" s="229" t="s">
        <v>473</v>
      </c>
      <c r="APK1521" s="229" t="s">
        <v>3898</v>
      </c>
      <c r="APL1521" s="229" t="s">
        <v>458</v>
      </c>
      <c r="APM1521" s="229" t="s">
        <v>294</v>
      </c>
      <c r="APN1521" s="229" t="s">
        <v>289</v>
      </c>
      <c r="APO1521" s="229" t="s">
        <v>76</v>
      </c>
      <c r="APP1521" s="229" t="s">
        <v>33</v>
      </c>
      <c r="APQ1521" s="229" t="s">
        <v>78</v>
      </c>
      <c r="APR1521" s="229" t="s">
        <v>3900</v>
      </c>
      <c r="APS1521" s="229" t="s">
        <v>257</v>
      </c>
      <c r="APT1521" s="229" t="s">
        <v>3899</v>
      </c>
      <c r="APU1521" s="229" t="s">
        <v>222</v>
      </c>
      <c r="APV1521" s="229" t="s">
        <v>223</v>
      </c>
      <c r="APW1521" s="229" t="s">
        <v>172</v>
      </c>
      <c r="APX1521" s="229" t="s">
        <v>289</v>
      </c>
      <c r="APY1521" s="229" t="s">
        <v>227</v>
      </c>
      <c r="AQC1521" s="229">
        <v>2024</v>
      </c>
      <c r="AQD1521" s="229" t="s">
        <v>57</v>
      </c>
      <c r="AQE1521" s="229" t="s">
        <v>3882</v>
      </c>
      <c r="AQF1521" s="229">
        <v>12966343</v>
      </c>
      <c r="AQG1521" s="229" t="s">
        <v>3895</v>
      </c>
      <c r="AQH1521" s="229" t="s">
        <v>289</v>
      </c>
      <c r="AQJ1521" s="229" t="s">
        <v>292</v>
      </c>
      <c r="AQK1521" s="229" t="s">
        <v>52</v>
      </c>
      <c r="AQL1521" s="229" t="s">
        <v>3896</v>
      </c>
      <c r="AQN1521" s="229" t="s">
        <v>3897</v>
      </c>
      <c r="AQO1521" s="229" t="s">
        <v>923</v>
      </c>
      <c r="AQP1521" s="229" t="s">
        <v>473</v>
      </c>
      <c r="AQQ1521" s="229" t="s">
        <v>3898</v>
      </c>
      <c r="AQR1521" s="229" t="s">
        <v>458</v>
      </c>
      <c r="AQS1521" s="229" t="s">
        <v>294</v>
      </c>
      <c r="AQT1521" s="229" t="s">
        <v>289</v>
      </c>
      <c r="AQU1521" s="229" t="s">
        <v>76</v>
      </c>
      <c r="AQV1521" s="229" t="s">
        <v>33</v>
      </c>
      <c r="AQW1521" s="229" t="s">
        <v>78</v>
      </c>
      <c r="AQX1521" s="229" t="s">
        <v>3900</v>
      </c>
      <c r="AQY1521" s="229" t="s">
        <v>257</v>
      </c>
      <c r="AQZ1521" s="229" t="s">
        <v>3899</v>
      </c>
      <c r="ARA1521" s="229" t="s">
        <v>222</v>
      </c>
      <c r="ARB1521" s="229" t="s">
        <v>223</v>
      </c>
      <c r="ARC1521" s="229" t="s">
        <v>172</v>
      </c>
      <c r="ARD1521" s="229" t="s">
        <v>289</v>
      </c>
      <c r="ARE1521" s="229" t="s">
        <v>227</v>
      </c>
      <c r="ARI1521" s="229">
        <v>2024</v>
      </c>
      <c r="ARJ1521" s="229" t="s">
        <v>57</v>
      </c>
      <c r="ARK1521" s="229" t="s">
        <v>3882</v>
      </c>
      <c r="ARL1521" s="229">
        <v>12966343</v>
      </c>
      <c r="ARM1521" s="229" t="s">
        <v>3895</v>
      </c>
      <c r="ARN1521" s="229" t="s">
        <v>289</v>
      </c>
      <c r="ARP1521" s="229" t="s">
        <v>292</v>
      </c>
      <c r="ARQ1521" s="229" t="s">
        <v>52</v>
      </c>
      <c r="ARR1521" s="229" t="s">
        <v>3896</v>
      </c>
      <c r="ART1521" s="229" t="s">
        <v>3897</v>
      </c>
      <c r="ARU1521" s="229" t="s">
        <v>923</v>
      </c>
      <c r="ARV1521" s="229" t="s">
        <v>473</v>
      </c>
      <c r="ARW1521" s="229" t="s">
        <v>3898</v>
      </c>
      <c r="ARX1521" s="229" t="s">
        <v>458</v>
      </c>
      <c r="ARY1521" s="229" t="s">
        <v>294</v>
      </c>
      <c r="ARZ1521" s="229" t="s">
        <v>289</v>
      </c>
      <c r="ASA1521" s="229" t="s">
        <v>76</v>
      </c>
      <c r="ASB1521" s="229" t="s">
        <v>33</v>
      </c>
      <c r="ASC1521" s="229" t="s">
        <v>78</v>
      </c>
      <c r="ASD1521" s="229" t="s">
        <v>3900</v>
      </c>
      <c r="ASE1521" s="229" t="s">
        <v>257</v>
      </c>
      <c r="ASF1521" s="229" t="s">
        <v>3899</v>
      </c>
      <c r="ASG1521" s="229" t="s">
        <v>222</v>
      </c>
      <c r="ASH1521" s="229" t="s">
        <v>223</v>
      </c>
      <c r="ASI1521" s="229" t="s">
        <v>172</v>
      </c>
      <c r="ASJ1521" s="229" t="s">
        <v>289</v>
      </c>
      <c r="ASK1521" s="229" t="s">
        <v>227</v>
      </c>
      <c r="ASO1521" s="229">
        <v>2024</v>
      </c>
      <c r="ASP1521" s="229" t="s">
        <v>57</v>
      </c>
      <c r="ASQ1521" s="229" t="s">
        <v>3882</v>
      </c>
      <c r="ASR1521" s="229">
        <v>12966343</v>
      </c>
      <c r="ASS1521" s="229" t="s">
        <v>3895</v>
      </c>
      <c r="AST1521" s="229" t="s">
        <v>289</v>
      </c>
      <c r="ASV1521" s="229" t="s">
        <v>292</v>
      </c>
      <c r="ASW1521" s="229" t="s">
        <v>52</v>
      </c>
      <c r="ASX1521" s="229" t="s">
        <v>3896</v>
      </c>
      <c r="ASZ1521" s="229" t="s">
        <v>3897</v>
      </c>
      <c r="ATA1521" s="229" t="s">
        <v>923</v>
      </c>
      <c r="ATB1521" s="229" t="s">
        <v>473</v>
      </c>
      <c r="ATC1521" s="229" t="s">
        <v>3898</v>
      </c>
      <c r="ATD1521" s="229" t="s">
        <v>458</v>
      </c>
      <c r="ATE1521" s="229" t="s">
        <v>294</v>
      </c>
      <c r="ATF1521" s="229" t="s">
        <v>289</v>
      </c>
      <c r="ATG1521" s="229" t="s">
        <v>76</v>
      </c>
      <c r="ATH1521" s="229" t="s">
        <v>33</v>
      </c>
      <c r="ATI1521" s="229" t="s">
        <v>78</v>
      </c>
      <c r="ATJ1521" s="229" t="s">
        <v>3900</v>
      </c>
      <c r="ATK1521" s="229" t="s">
        <v>257</v>
      </c>
      <c r="ATL1521" s="229" t="s">
        <v>3899</v>
      </c>
      <c r="ATM1521" s="229" t="s">
        <v>222</v>
      </c>
      <c r="ATN1521" s="229" t="s">
        <v>223</v>
      </c>
      <c r="ATO1521" s="229" t="s">
        <v>172</v>
      </c>
      <c r="ATP1521" s="229" t="s">
        <v>289</v>
      </c>
      <c r="ATQ1521" s="229" t="s">
        <v>227</v>
      </c>
      <c r="ATU1521" s="229">
        <v>2024</v>
      </c>
      <c r="ATV1521" s="229" t="s">
        <v>57</v>
      </c>
      <c r="ATW1521" s="229" t="s">
        <v>3882</v>
      </c>
      <c r="ATX1521" s="229">
        <v>12966343</v>
      </c>
      <c r="ATY1521" s="229" t="s">
        <v>3895</v>
      </c>
      <c r="ATZ1521" s="229" t="s">
        <v>289</v>
      </c>
      <c r="AUB1521" s="229" t="s">
        <v>292</v>
      </c>
      <c r="AUC1521" s="229" t="s">
        <v>52</v>
      </c>
      <c r="AUD1521" s="229" t="s">
        <v>3896</v>
      </c>
      <c r="AUF1521" s="229" t="s">
        <v>3897</v>
      </c>
      <c r="AUG1521" s="229" t="s">
        <v>923</v>
      </c>
      <c r="AUH1521" s="229" t="s">
        <v>473</v>
      </c>
      <c r="AUI1521" s="229" t="s">
        <v>3898</v>
      </c>
      <c r="AUJ1521" s="229" t="s">
        <v>458</v>
      </c>
      <c r="AUK1521" s="229" t="s">
        <v>294</v>
      </c>
      <c r="AUL1521" s="229" t="s">
        <v>289</v>
      </c>
      <c r="AUM1521" s="229" t="s">
        <v>76</v>
      </c>
      <c r="AUN1521" s="229" t="s">
        <v>33</v>
      </c>
      <c r="AUO1521" s="229" t="s">
        <v>78</v>
      </c>
      <c r="AUP1521" s="229" t="s">
        <v>3900</v>
      </c>
      <c r="AUQ1521" s="229" t="s">
        <v>257</v>
      </c>
      <c r="AUR1521" s="229" t="s">
        <v>3899</v>
      </c>
      <c r="AUS1521" s="229" t="s">
        <v>222</v>
      </c>
      <c r="AUT1521" s="229" t="s">
        <v>223</v>
      </c>
      <c r="AUU1521" s="229" t="s">
        <v>172</v>
      </c>
      <c r="AUV1521" s="229" t="s">
        <v>289</v>
      </c>
      <c r="AUW1521" s="229" t="s">
        <v>227</v>
      </c>
      <c r="AVA1521" s="229">
        <v>2024</v>
      </c>
      <c r="AVB1521" s="229" t="s">
        <v>57</v>
      </c>
      <c r="AVC1521" s="229" t="s">
        <v>3882</v>
      </c>
      <c r="AVD1521" s="229">
        <v>12966343</v>
      </c>
      <c r="AVE1521" s="229" t="s">
        <v>3895</v>
      </c>
      <c r="AVF1521" s="229" t="s">
        <v>289</v>
      </c>
      <c r="AVH1521" s="229" t="s">
        <v>292</v>
      </c>
      <c r="AVI1521" s="229" t="s">
        <v>52</v>
      </c>
      <c r="AVJ1521" s="229" t="s">
        <v>3896</v>
      </c>
      <c r="AVL1521" s="229" t="s">
        <v>3897</v>
      </c>
      <c r="AVM1521" s="229" t="s">
        <v>923</v>
      </c>
      <c r="AVN1521" s="229" t="s">
        <v>473</v>
      </c>
      <c r="AVO1521" s="229" t="s">
        <v>3898</v>
      </c>
      <c r="AVP1521" s="229" t="s">
        <v>458</v>
      </c>
      <c r="AVQ1521" s="229" t="s">
        <v>294</v>
      </c>
      <c r="AVR1521" s="229" t="s">
        <v>289</v>
      </c>
      <c r="AVS1521" s="229" t="s">
        <v>76</v>
      </c>
      <c r="AVT1521" s="229" t="s">
        <v>33</v>
      </c>
      <c r="AVU1521" s="229" t="s">
        <v>78</v>
      </c>
      <c r="AVV1521" s="229" t="s">
        <v>3900</v>
      </c>
      <c r="AVW1521" s="229" t="s">
        <v>257</v>
      </c>
      <c r="AVX1521" s="229" t="s">
        <v>3899</v>
      </c>
      <c r="AVY1521" s="229" t="s">
        <v>222</v>
      </c>
      <c r="AVZ1521" s="229" t="s">
        <v>223</v>
      </c>
      <c r="AWA1521" s="229" t="s">
        <v>172</v>
      </c>
      <c r="AWB1521" s="229" t="s">
        <v>289</v>
      </c>
      <c r="AWC1521" s="229" t="s">
        <v>227</v>
      </c>
      <c r="AWG1521" s="229">
        <v>2024</v>
      </c>
      <c r="AWH1521" s="229" t="s">
        <v>57</v>
      </c>
      <c r="AWI1521" s="229" t="s">
        <v>3882</v>
      </c>
      <c r="AWJ1521" s="229">
        <v>12966343</v>
      </c>
      <c r="AWK1521" s="229" t="s">
        <v>3895</v>
      </c>
      <c r="AWL1521" s="229" t="s">
        <v>289</v>
      </c>
      <c r="AWN1521" s="229" t="s">
        <v>292</v>
      </c>
      <c r="AWO1521" s="229" t="s">
        <v>52</v>
      </c>
      <c r="AWP1521" s="229" t="s">
        <v>3896</v>
      </c>
      <c r="AWR1521" s="229" t="s">
        <v>3897</v>
      </c>
      <c r="AWS1521" s="229" t="s">
        <v>923</v>
      </c>
      <c r="AWT1521" s="229" t="s">
        <v>473</v>
      </c>
      <c r="AWU1521" s="229" t="s">
        <v>3898</v>
      </c>
      <c r="AWV1521" s="229" t="s">
        <v>458</v>
      </c>
      <c r="AWW1521" s="229" t="s">
        <v>294</v>
      </c>
      <c r="AWX1521" s="229" t="s">
        <v>289</v>
      </c>
      <c r="AWY1521" s="229" t="s">
        <v>76</v>
      </c>
      <c r="AWZ1521" s="229" t="s">
        <v>33</v>
      </c>
      <c r="AXA1521" s="229" t="s">
        <v>78</v>
      </c>
      <c r="AXB1521" s="229" t="s">
        <v>3900</v>
      </c>
      <c r="AXC1521" s="229" t="s">
        <v>257</v>
      </c>
      <c r="AXD1521" s="229" t="s">
        <v>3899</v>
      </c>
      <c r="AXE1521" s="229" t="s">
        <v>222</v>
      </c>
      <c r="AXF1521" s="229" t="s">
        <v>223</v>
      </c>
      <c r="AXG1521" s="229" t="s">
        <v>172</v>
      </c>
      <c r="AXH1521" s="229" t="s">
        <v>289</v>
      </c>
      <c r="AXI1521" s="229" t="s">
        <v>227</v>
      </c>
      <c r="AXM1521" s="229">
        <v>2024</v>
      </c>
      <c r="AXN1521" s="229" t="s">
        <v>57</v>
      </c>
      <c r="AXO1521" s="229" t="s">
        <v>3882</v>
      </c>
      <c r="AXP1521" s="229">
        <v>12966343</v>
      </c>
      <c r="AXQ1521" s="229" t="s">
        <v>3895</v>
      </c>
      <c r="AXR1521" s="229" t="s">
        <v>289</v>
      </c>
      <c r="AXT1521" s="229" t="s">
        <v>292</v>
      </c>
      <c r="AXU1521" s="229" t="s">
        <v>52</v>
      </c>
      <c r="AXV1521" s="229" t="s">
        <v>3896</v>
      </c>
      <c r="AXX1521" s="229" t="s">
        <v>3897</v>
      </c>
      <c r="AXY1521" s="229" t="s">
        <v>923</v>
      </c>
      <c r="AXZ1521" s="229" t="s">
        <v>473</v>
      </c>
      <c r="AYA1521" s="229" t="s">
        <v>3898</v>
      </c>
      <c r="AYB1521" s="229" t="s">
        <v>458</v>
      </c>
      <c r="AYC1521" s="229" t="s">
        <v>294</v>
      </c>
      <c r="AYD1521" s="229" t="s">
        <v>289</v>
      </c>
      <c r="AYE1521" s="229" t="s">
        <v>76</v>
      </c>
      <c r="AYF1521" s="229" t="s">
        <v>33</v>
      </c>
      <c r="AYG1521" s="229" t="s">
        <v>78</v>
      </c>
      <c r="AYH1521" s="229" t="s">
        <v>3900</v>
      </c>
      <c r="AYI1521" s="229" t="s">
        <v>257</v>
      </c>
      <c r="AYJ1521" s="229" t="s">
        <v>3899</v>
      </c>
      <c r="AYK1521" s="229" t="s">
        <v>222</v>
      </c>
      <c r="AYL1521" s="229" t="s">
        <v>223</v>
      </c>
      <c r="AYM1521" s="229" t="s">
        <v>172</v>
      </c>
      <c r="AYN1521" s="229" t="s">
        <v>289</v>
      </c>
      <c r="AYO1521" s="229" t="s">
        <v>227</v>
      </c>
      <c r="AYS1521" s="229">
        <v>2024</v>
      </c>
      <c r="AYT1521" s="229" t="s">
        <v>57</v>
      </c>
      <c r="AYU1521" s="229" t="s">
        <v>3882</v>
      </c>
      <c r="AYV1521" s="229">
        <v>12966343</v>
      </c>
      <c r="AYW1521" s="229" t="s">
        <v>3895</v>
      </c>
      <c r="AYX1521" s="229" t="s">
        <v>289</v>
      </c>
      <c r="AYZ1521" s="229" t="s">
        <v>292</v>
      </c>
      <c r="AZA1521" s="229" t="s">
        <v>52</v>
      </c>
      <c r="AZB1521" s="229" t="s">
        <v>3896</v>
      </c>
      <c r="AZD1521" s="229" t="s">
        <v>3897</v>
      </c>
      <c r="AZE1521" s="229" t="s">
        <v>923</v>
      </c>
      <c r="AZF1521" s="229" t="s">
        <v>473</v>
      </c>
      <c r="AZG1521" s="229" t="s">
        <v>3898</v>
      </c>
      <c r="AZH1521" s="229" t="s">
        <v>458</v>
      </c>
      <c r="AZI1521" s="229" t="s">
        <v>294</v>
      </c>
      <c r="AZJ1521" s="229" t="s">
        <v>289</v>
      </c>
      <c r="AZK1521" s="229" t="s">
        <v>76</v>
      </c>
      <c r="AZL1521" s="229" t="s">
        <v>33</v>
      </c>
      <c r="AZM1521" s="229" t="s">
        <v>78</v>
      </c>
      <c r="AZN1521" s="229" t="s">
        <v>3900</v>
      </c>
      <c r="AZO1521" s="229" t="s">
        <v>257</v>
      </c>
      <c r="AZP1521" s="229" t="s">
        <v>3899</v>
      </c>
      <c r="AZQ1521" s="229" t="s">
        <v>222</v>
      </c>
      <c r="AZR1521" s="229" t="s">
        <v>223</v>
      </c>
      <c r="AZS1521" s="229" t="s">
        <v>172</v>
      </c>
      <c r="AZT1521" s="229" t="s">
        <v>289</v>
      </c>
      <c r="AZU1521" s="229" t="s">
        <v>227</v>
      </c>
      <c r="AZY1521" s="229">
        <v>2024</v>
      </c>
      <c r="AZZ1521" s="229" t="s">
        <v>57</v>
      </c>
      <c r="BAA1521" s="229" t="s">
        <v>3882</v>
      </c>
      <c r="BAB1521" s="229">
        <v>12966343</v>
      </c>
      <c r="BAC1521" s="229" t="s">
        <v>3895</v>
      </c>
      <c r="BAD1521" s="229" t="s">
        <v>289</v>
      </c>
      <c r="BAF1521" s="229" t="s">
        <v>292</v>
      </c>
      <c r="BAG1521" s="229" t="s">
        <v>52</v>
      </c>
      <c r="BAH1521" s="229" t="s">
        <v>3896</v>
      </c>
      <c r="BAJ1521" s="229" t="s">
        <v>3897</v>
      </c>
      <c r="BAK1521" s="229" t="s">
        <v>923</v>
      </c>
      <c r="BAL1521" s="229" t="s">
        <v>473</v>
      </c>
      <c r="BAM1521" s="229" t="s">
        <v>3898</v>
      </c>
      <c r="BAN1521" s="229" t="s">
        <v>458</v>
      </c>
      <c r="BAO1521" s="229" t="s">
        <v>294</v>
      </c>
      <c r="BAP1521" s="229" t="s">
        <v>289</v>
      </c>
      <c r="BAQ1521" s="229" t="s">
        <v>76</v>
      </c>
      <c r="BAR1521" s="229" t="s">
        <v>33</v>
      </c>
      <c r="BAS1521" s="229" t="s">
        <v>78</v>
      </c>
      <c r="BAT1521" s="229" t="s">
        <v>3900</v>
      </c>
      <c r="BAU1521" s="229" t="s">
        <v>257</v>
      </c>
      <c r="BAV1521" s="229" t="s">
        <v>3899</v>
      </c>
      <c r="BAW1521" s="229" t="s">
        <v>222</v>
      </c>
      <c r="BAX1521" s="229" t="s">
        <v>223</v>
      </c>
      <c r="BAY1521" s="229" t="s">
        <v>172</v>
      </c>
      <c r="BAZ1521" s="229" t="s">
        <v>289</v>
      </c>
      <c r="BBA1521" s="229" t="s">
        <v>227</v>
      </c>
      <c r="BBE1521" s="229">
        <v>2024</v>
      </c>
      <c r="BBF1521" s="229" t="s">
        <v>57</v>
      </c>
      <c r="BBG1521" s="229" t="s">
        <v>3882</v>
      </c>
      <c r="BBH1521" s="229">
        <v>12966343</v>
      </c>
      <c r="BBI1521" s="229" t="s">
        <v>3895</v>
      </c>
      <c r="BBJ1521" s="229" t="s">
        <v>289</v>
      </c>
      <c r="BBL1521" s="229" t="s">
        <v>292</v>
      </c>
      <c r="BBM1521" s="229" t="s">
        <v>52</v>
      </c>
      <c r="BBN1521" s="229" t="s">
        <v>3896</v>
      </c>
      <c r="BBP1521" s="229" t="s">
        <v>3897</v>
      </c>
      <c r="BBQ1521" s="229" t="s">
        <v>923</v>
      </c>
      <c r="BBR1521" s="229" t="s">
        <v>473</v>
      </c>
      <c r="BBS1521" s="229" t="s">
        <v>3898</v>
      </c>
      <c r="BBT1521" s="229" t="s">
        <v>458</v>
      </c>
      <c r="BBU1521" s="229" t="s">
        <v>294</v>
      </c>
      <c r="BBV1521" s="229" t="s">
        <v>289</v>
      </c>
      <c r="BBW1521" s="229" t="s">
        <v>76</v>
      </c>
      <c r="BBX1521" s="229" t="s">
        <v>33</v>
      </c>
      <c r="BBY1521" s="229" t="s">
        <v>78</v>
      </c>
      <c r="BBZ1521" s="229" t="s">
        <v>3900</v>
      </c>
      <c r="BCA1521" s="229" t="s">
        <v>257</v>
      </c>
      <c r="BCB1521" s="229" t="s">
        <v>3899</v>
      </c>
      <c r="BCC1521" s="229" t="s">
        <v>222</v>
      </c>
      <c r="BCD1521" s="229" t="s">
        <v>223</v>
      </c>
      <c r="BCE1521" s="229" t="s">
        <v>172</v>
      </c>
      <c r="BCF1521" s="229" t="s">
        <v>289</v>
      </c>
      <c r="BCG1521" s="229" t="s">
        <v>227</v>
      </c>
      <c r="BCK1521" s="229">
        <v>2024</v>
      </c>
      <c r="BCL1521" s="229" t="s">
        <v>57</v>
      </c>
      <c r="BCM1521" s="229" t="s">
        <v>3882</v>
      </c>
      <c r="BCN1521" s="229">
        <v>12966343</v>
      </c>
      <c r="BCO1521" s="229" t="s">
        <v>3895</v>
      </c>
      <c r="BCP1521" s="229" t="s">
        <v>289</v>
      </c>
      <c r="BCR1521" s="229" t="s">
        <v>292</v>
      </c>
      <c r="BCS1521" s="229" t="s">
        <v>52</v>
      </c>
      <c r="BCT1521" s="229" t="s">
        <v>3896</v>
      </c>
      <c r="BCV1521" s="229" t="s">
        <v>3897</v>
      </c>
      <c r="BCW1521" s="229" t="s">
        <v>923</v>
      </c>
      <c r="BCX1521" s="229" t="s">
        <v>473</v>
      </c>
      <c r="BCY1521" s="229" t="s">
        <v>3898</v>
      </c>
      <c r="BCZ1521" s="229" t="s">
        <v>458</v>
      </c>
      <c r="BDA1521" s="229" t="s">
        <v>294</v>
      </c>
      <c r="BDB1521" s="229" t="s">
        <v>289</v>
      </c>
      <c r="BDC1521" s="229" t="s">
        <v>76</v>
      </c>
      <c r="BDD1521" s="229" t="s">
        <v>33</v>
      </c>
      <c r="BDE1521" s="229" t="s">
        <v>78</v>
      </c>
      <c r="BDF1521" s="229" t="s">
        <v>3900</v>
      </c>
      <c r="BDG1521" s="229" t="s">
        <v>257</v>
      </c>
      <c r="BDH1521" s="229" t="s">
        <v>3899</v>
      </c>
      <c r="BDI1521" s="229" t="s">
        <v>222</v>
      </c>
      <c r="BDJ1521" s="229" t="s">
        <v>223</v>
      </c>
      <c r="BDK1521" s="229" t="s">
        <v>172</v>
      </c>
      <c r="BDL1521" s="229" t="s">
        <v>289</v>
      </c>
      <c r="BDM1521" s="229" t="s">
        <v>227</v>
      </c>
      <c r="BDQ1521" s="229">
        <v>2024</v>
      </c>
      <c r="BDR1521" s="229" t="s">
        <v>57</v>
      </c>
      <c r="BDS1521" s="229" t="s">
        <v>3882</v>
      </c>
      <c r="BDT1521" s="229">
        <v>12966343</v>
      </c>
      <c r="BDU1521" s="229" t="s">
        <v>3895</v>
      </c>
      <c r="BDV1521" s="229" t="s">
        <v>289</v>
      </c>
      <c r="BDX1521" s="229" t="s">
        <v>292</v>
      </c>
      <c r="BDY1521" s="229" t="s">
        <v>52</v>
      </c>
      <c r="BDZ1521" s="229" t="s">
        <v>3896</v>
      </c>
      <c r="BEB1521" s="229" t="s">
        <v>3897</v>
      </c>
      <c r="BEC1521" s="229" t="s">
        <v>923</v>
      </c>
      <c r="BED1521" s="229" t="s">
        <v>473</v>
      </c>
      <c r="BEE1521" s="229" t="s">
        <v>3898</v>
      </c>
      <c r="BEF1521" s="229" t="s">
        <v>458</v>
      </c>
      <c r="BEG1521" s="229" t="s">
        <v>294</v>
      </c>
      <c r="BEH1521" s="229" t="s">
        <v>289</v>
      </c>
      <c r="BEI1521" s="229" t="s">
        <v>76</v>
      </c>
      <c r="BEJ1521" s="229" t="s">
        <v>33</v>
      </c>
      <c r="BEK1521" s="229" t="s">
        <v>78</v>
      </c>
      <c r="BEL1521" s="229" t="s">
        <v>3900</v>
      </c>
      <c r="BEM1521" s="229" t="s">
        <v>257</v>
      </c>
      <c r="BEN1521" s="229" t="s">
        <v>3899</v>
      </c>
      <c r="BEO1521" s="229" t="s">
        <v>222</v>
      </c>
      <c r="BEP1521" s="229" t="s">
        <v>223</v>
      </c>
      <c r="BEQ1521" s="229" t="s">
        <v>172</v>
      </c>
      <c r="BER1521" s="229" t="s">
        <v>289</v>
      </c>
      <c r="BES1521" s="229" t="s">
        <v>227</v>
      </c>
      <c r="BEW1521" s="229">
        <v>2024</v>
      </c>
      <c r="BEX1521" s="229" t="s">
        <v>57</v>
      </c>
      <c r="BEY1521" s="229" t="s">
        <v>3882</v>
      </c>
      <c r="BEZ1521" s="229">
        <v>12966343</v>
      </c>
      <c r="BFA1521" s="229" t="s">
        <v>3895</v>
      </c>
      <c r="BFB1521" s="229" t="s">
        <v>289</v>
      </c>
      <c r="BFD1521" s="229" t="s">
        <v>292</v>
      </c>
      <c r="BFE1521" s="229" t="s">
        <v>52</v>
      </c>
      <c r="BFF1521" s="229" t="s">
        <v>3896</v>
      </c>
      <c r="BFH1521" s="229" t="s">
        <v>3897</v>
      </c>
      <c r="BFI1521" s="229" t="s">
        <v>923</v>
      </c>
      <c r="BFJ1521" s="229" t="s">
        <v>473</v>
      </c>
      <c r="BFK1521" s="229" t="s">
        <v>3898</v>
      </c>
      <c r="BFL1521" s="229" t="s">
        <v>458</v>
      </c>
      <c r="BFM1521" s="229" t="s">
        <v>294</v>
      </c>
      <c r="BFN1521" s="229" t="s">
        <v>289</v>
      </c>
      <c r="BFO1521" s="229" t="s">
        <v>76</v>
      </c>
      <c r="BFP1521" s="229" t="s">
        <v>33</v>
      </c>
      <c r="BFQ1521" s="229" t="s">
        <v>78</v>
      </c>
      <c r="BFR1521" s="229" t="s">
        <v>3900</v>
      </c>
      <c r="BFS1521" s="229" t="s">
        <v>257</v>
      </c>
      <c r="BFT1521" s="229" t="s">
        <v>3899</v>
      </c>
      <c r="BFU1521" s="229" t="s">
        <v>222</v>
      </c>
      <c r="BFV1521" s="229" t="s">
        <v>223</v>
      </c>
      <c r="BFW1521" s="229" t="s">
        <v>172</v>
      </c>
      <c r="BFX1521" s="229" t="s">
        <v>289</v>
      </c>
      <c r="BFY1521" s="229" t="s">
        <v>227</v>
      </c>
      <c r="BGC1521" s="229">
        <v>2024</v>
      </c>
      <c r="BGD1521" s="229" t="s">
        <v>57</v>
      </c>
      <c r="BGE1521" s="229" t="s">
        <v>3882</v>
      </c>
      <c r="BGF1521" s="229">
        <v>12966343</v>
      </c>
      <c r="BGG1521" s="229" t="s">
        <v>3895</v>
      </c>
      <c r="BGH1521" s="229" t="s">
        <v>289</v>
      </c>
      <c r="BGJ1521" s="229" t="s">
        <v>292</v>
      </c>
      <c r="BGK1521" s="229" t="s">
        <v>52</v>
      </c>
      <c r="BGL1521" s="229" t="s">
        <v>3896</v>
      </c>
      <c r="BGN1521" s="229" t="s">
        <v>3897</v>
      </c>
      <c r="BGO1521" s="229" t="s">
        <v>923</v>
      </c>
      <c r="BGP1521" s="229" t="s">
        <v>473</v>
      </c>
      <c r="BGQ1521" s="229" t="s">
        <v>3898</v>
      </c>
      <c r="BGR1521" s="229" t="s">
        <v>458</v>
      </c>
      <c r="BGS1521" s="229" t="s">
        <v>294</v>
      </c>
      <c r="BGT1521" s="229" t="s">
        <v>289</v>
      </c>
      <c r="BGU1521" s="229" t="s">
        <v>76</v>
      </c>
      <c r="BGV1521" s="229" t="s">
        <v>33</v>
      </c>
      <c r="BGW1521" s="229" t="s">
        <v>78</v>
      </c>
      <c r="BGX1521" s="229" t="s">
        <v>3900</v>
      </c>
      <c r="BGY1521" s="229" t="s">
        <v>257</v>
      </c>
      <c r="BGZ1521" s="229" t="s">
        <v>3899</v>
      </c>
      <c r="BHA1521" s="229" t="s">
        <v>222</v>
      </c>
      <c r="BHB1521" s="229" t="s">
        <v>223</v>
      </c>
      <c r="BHC1521" s="229" t="s">
        <v>172</v>
      </c>
      <c r="BHD1521" s="229" t="s">
        <v>289</v>
      </c>
      <c r="BHE1521" s="229" t="s">
        <v>227</v>
      </c>
      <c r="BHI1521" s="229">
        <v>2024</v>
      </c>
      <c r="BHJ1521" s="229" t="s">
        <v>57</v>
      </c>
      <c r="BHK1521" s="229" t="s">
        <v>3882</v>
      </c>
      <c r="BHL1521" s="229">
        <v>12966343</v>
      </c>
      <c r="BHM1521" s="229" t="s">
        <v>3895</v>
      </c>
      <c r="BHN1521" s="229" t="s">
        <v>289</v>
      </c>
      <c r="BHP1521" s="229" t="s">
        <v>292</v>
      </c>
      <c r="BHQ1521" s="229" t="s">
        <v>52</v>
      </c>
      <c r="BHR1521" s="229" t="s">
        <v>3896</v>
      </c>
      <c r="BHT1521" s="229" t="s">
        <v>3897</v>
      </c>
      <c r="BHU1521" s="229" t="s">
        <v>923</v>
      </c>
      <c r="BHV1521" s="229" t="s">
        <v>473</v>
      </c>
      <c r="BHW1521" s="229" t="s">
        <v>3898</v>
      </c>
      <c r="BHX1521" s="229" t="s">
        <v>458</v>
      </c>
      <c r="BHY1521" s="229" t="s">
        <v>294</v>
      </c>
      <c r="BHZ1521" s="229" t="s">
        <v>289</v>
      </c>
      <c r="BIA1521" s="229" t="s">
        <v>76</v>
      </c>
      <c r="BIB1521" s="229" t="s">
        <v>33</v>
      </c>
      <c r="BIC1521" s="229" t="s">
        <v>78</v>
      </c>
      <c r="BID1521" s="229" t="s">
        <v>3900</v>
      </c>
      <c r="BIE1521" s="229" t="s">
        <v>257</v>
      </c>
      <c r="BIF1521" s="229" t="s">
        <v>3899</v>
      </c>
      <c r="BIG1521" s="229" t="s">
        <v>222</v>
      </c>
      <c r="BIH1521" s="229" t="s">
        <v>223</v>
      </c>
      <c r="BII1521" s="229" t="s">
        <v>172</v>
      </c>
      <c r="BIJ1521" s="229" t="s">
        <v>289</v>
      </c>
      <c r="BIK1521" s="229" t="s">
        <v>227</v>
      </c>
      <c r="BIO1521" s="229">
        <v>2024</v>
      </c>
      <c r="BIP1521" s="229" t="s">
        <v>57</v>
      </c>
      <c r="BIQ1521" s="229" t="s">
        <v>3882</v>
      </c>
      <c r="BIR1521" s="229">
        <v>12966343</v>
      </c>
      <c r="BIS1521" s="229" t="s">
        <v>3895</v>
      </c>
      <c r="BIT1521" s="229" t="s">
        <v>289</v>
      </c>
      <c r="BIV1521" s="229" t="s">
        <v>292</v>
      </c>
      <c r="BIW1521" s="229" t="s">
        <v>52</v>
      </c>
      <c r="BIX1521" s="229" t="s">
        <v>3896</v>
      </c>
      <c r="BIZ1521" s="229" t="s">
        <v>3897</v>
      </c>
      <c r="BJA1521" s="229" t="s">
        <v>923</v>
      </c>
      <c r="BJB1521" s="229" t="s">
        <v>473</v>
      </c>
      <c r="BJC1521" s="229" t="s">
        <v>3898</v>
      </c>
      <c r="BJD1521" s="229" t="s">
        <v>458</v>
      </c>
      <c r="BJE1521" s="229" t="s">
        <v>294</v>
      </c>
      <c r="BJF1521" s="229" t="s">
        <v>289</v>
      </c>
      <c r="BJG1521" s="229" t="s">
        <v>76</v>
      </c>
      <c r="BJH1521" s="229" t="s">
        <v>33</v>
      </c>
      <c r="BJI1521" s="229" t="s">
        <v>78</v>
      </c>
      <c r="BJJ1521" s="229" t="s">
        <v>3900</v>
      </c>
      <c r="BJK1521" s="229" t="s">
        <v>257</v>
      </c>
      <c r="BJL1521" s="229" t="s">
        <v>3899</v>
      </c>
      <c r="BJM1521" s="229" t="s">
        <v>222</v>
      </c>
      <c r="BJN1521" s="229" t="s">
        <v>223</v>
      </c>
      <c r="BJO1521" s="229" t="s">
        <v>172</v>
      </c>
      <c r="BJP1521" s="229" t="s">
        <v>289</v>
      </c>
      <c r="BJQ1521" s="229" t="s">
        <v>227</v>
      </c>
      <c r="BJU1521" s="229">
        <v>2024</v>
      </c>
      <c r="BJV1521" s="229" t="s">
        <v>57</v>
      </c>
      <c r="BJW1521" s="229" t="s">
        <v>3882</v>
      </c>
      <c r="BJX1521" s="229">
        <v>12966343</v>
      </c>
      <c r="BJY1521" s="229" t="s">
        <v>3895</v>
      </c>
      <c r="BJZ1521" s="229" t="s">
        <v>289</v>
      </c>
      <c r="BKB1521" s="229" t="s">
        <v>292</v>
      </c>
      <c r="BKC1521" s="229" t="s">
        <v>52</v>
      </c>
      <c r="BKD1521" s="229" t="s">
        <v>3896</v>
      </c>
      <c r="BKF1521" s="229" t="s">
        <v>3897</v>
      </c>
      <c r="BKG1521" s="229" t="s">
        <v>923</v>
      </c>
      <c r="BKH1521" s="229" t="s">
        <v>473</v>
      </c>
      <c r="BKI1521" s="229" t="s">
        <v>3898</v>
      </c>
      <c r="BKJ1521" s="229" t="s">
        <v>458</v>
      </c>
      <c r="BKK1521" s="229" t="s">
        <v>294</v>
      </c>
      <c r="BKL1521" s="229" t="s">
        <v>289</v>
      </c>
      <c r="BKM1521" s="229" t="s">
        <v>76</v>
      </c>
      <c r="BKN1521" s="229" t="s">
        <v>33</v>
      </c>
      <c r="BKO1521" s="229" t="s">
        <v>78</v>
      </c>
      <c r="BKP1521" s="229" t="s">
        <v>3900</v>
      </c>
      <c r="BKQ1521" s="229" t="s">
        <v>257</v>
      </c>
      <c r="BKR1521" s="229" t="s">
        <v>3899</v>
      </c>
      <c r="BKS1521" s="229" t="s">
        <v>222</v>
      </c>
      <c r="BKT1521" s="229" t="s">
        <v>223</v>
      </c>
      <c r="BKU1521" s="229" t="s">
        <v>172</v>
      </c>
      <c r="BKV1521" s="229" t="s">
        <v>289</v>
      </c>
      <c r="BKW1521" s="229" t="s">
        <v>227</v>
      </c>
      <c r="BLA1521" s="229">
        <v>2024</v>
      </c>
      <c r="BLB1521" s="229" t="s">
        <v>57</v>
      </c>
      <c r="BLC1521" s="229" t="s">
        <v>3882</v>
      </c>
      <c r="BLD1521" s="229">
        <v>12966343</v>
      </c>
      <c r="BLE1521" s="229" t="s">
        <v>3895</v>
      </c>
      <c r="BLF1521" s="229" t="s">
        <v>289</v>
      </c>
      <c r="BLH1521" s="229" t="s">
        <v>292</v>
      </c>
      <c r="BLI1521" s="229" t="s">
        <v>52</v>
      </c>
      <c r="BLJ1521" s="229" t="s">
        <v>3896</v>
      </c>
      <c r="BLL1521" s="229" t="s">
        <v>3897</v>
      </c>
      <c r="BLM1521" s="229" t="s">
        <v>923</v>
      </c>
      <c r="BLN1521" s="229" t="s">
        <v>473</v>
      </c>
      <c r="BLO1521" s="229" t="s">
        <v>3898</v>
      </c>
      <c r="BLP1521" s="229" t="s">
        <v>458</v>
      </c>
      <c r="BLQ1521" s="229" t="s">
        <v>294</v>
      </c>
      <c r="BLR1521" s="229" t="s">
        <v>289</v>
      </c>
      <c r="BLS1521" s="229" t="s">
        <v>76</v>
      </c>
      <c r="BLT1521" s="229" t="s">
        <v>33</v>
      </c>
      <c r="BLU1521" s="229" t="s">
        <v>78</v>
      </c>
      <c r="BLV1521" s="229" t="s">
        <v>3900</v>
      </c>
      <c r="BLW1521" s="229" t="s">
        <v>257</v>
      </c>
      <c r="BLX1521" s="229" t="s">
        <v>3899</v>
      </c>
      <c r="BLY1521" s="229" t="s">
        <v>222</v>
      </c>
      <c r="BLZ1521" s="229" t="s">
        <v>223</v>
      </c>
      <c r="BMA1521" s="229" t="s">
        <v>172</v>
      </c>
      <c r="BMB1521" s="229" t="s">
        <v>289</v>
      </c>
      <c r="BMC1521" s="229" t="s">
        <v>227</v>
      </c>
      <c r="BMG1521" s="229">
        <v>2024</v>
      </c>
      <c r="BMH1521" s="229" t="s">
        <v>57</v>
      </c>
      <c r="BMI1521" s="229" t="s">
        <v>3882</v>
      </c>
      <c r="BMJ1521" s="229">
        <v>12966343</v>
      </c>
      <c r="BMK1521" s="229" t="s">
        <v>3895</v>
      </c>
      <c r="BML1521" s="229" t="s">
        <v>289</v>
      </c>
      <c r="BMN1521" s="229" t="s">
        <v>292</v>
      </c>
      <c r="BMO1521" s="229" t="s">
        <v>52</v>
      </c>
      <c r="BMP1521" s="229" t="s">
        <v>3896</v>
      </c>
      <c r="BMR1521" s="229" t="s">
        <v>3897</v>
      </c>
      <c r="BMS1521" s="229" t="s">
        <v>923</v>
      </c>
      <c r="BMT1521" s="229" t="s">
        <v>473</v>
      </c>
      <c r="BMU1521" s="229" t="s">
        <v>3898</v>
      </c>
      <c r="BMV1521" s="229" t="s">
        <v>458</v>
      </c>
      <c r="BMW1521" s="229" t="s">
        <v>294</v>
      </c>
      <c r="BMX1521" s="229" t="s">
        <v>289</v>
      </c>
      <c r="BMY1521" s="229" t="s">
        <v>76</v>
      </c>
      <c r="BMZ1521" s="229" t="s">
        <v>33</v>
      </c>
      <c r="BNA1521" s="229" t="s">
        <v>78</v>
      </c>
      <c r="BNB1521" s="229" t="s">
        <v>3900</v>
      </c>
      <c r="BNC1521" s="229" t="s">
        <v>257</v>
      </c>
      <c r="BND1521" s="229" t="s">
        <v>3899</v>
      </c>
      <c r="BNE1521" s="229" t="s">
        <v>222</v>
      </c>
      <c r="BNF1521" s="229" t="s">
        <v>223</v>
      </c>
      <c r="BNG1521" s="229" t="s">
        <v>172</v>
      </c>
      <c r="BNH1521" s="229" t="s">
        <v>289</v>
      </c>
      <c r="BNI1521" s="229" t="s">
        <v>227</v>
      </c>
      <c r="BNM1521" s="229">
        <v>2024</v>
      </c>
      <c r="BNN1521" s="229" t="s">
        <v>57</v>
      </c>
      <c r="BNO1521" s="229" t="s">
        <v>3882</v>
      </c>
      <c r="BNP1521" s="229">
        <v>12966343</v>
      </c>
      <c r="BNQ1521" s="229" t="s">
        <v>3895</v>
      </c>
      <c r="BNR1521" s="229" t="s">
        <v>289</v>
      </c>
      <c r="BNT1521" s="229" t="s">
        <v>292</v>
      </c>
      <c r="BNU1521" s="229" t="s">
        <v>52</v>
      </c>
      <c r="BNV1521" s="229" t="s">
        <v>3896</v>
      </c>
      <c r="BNX1521" s="229" t="s">
        <v>3897</v>
      </c>
      <c r="BNY1521" s="229" t="s">
        <v>923</v>
      </c>
      <c r="BNZ1521" s="229" t="s">
        <v>473</v>
      </c>
      <c r="BOA1521" s="229" t="s">
        <v>3898</v>
      </c>
      <c r="BOB1521" s="229" t="s">
        <v>458</v>
      </c>
      <c r="BOC1521" s="229" t="s">
        <v>294</v>
      </c>
      <c r="BOD1521" s="229" t="s">
        <v>289</v>
      </c>
      <c r="BOE1521" s="229" t="s">
        <v>76</v>
      </c>
      <c r="BOF1521" s="229" t="s">
        <v>33</v>
      </c>
      <c r="BOG1521" s="229" t="s">
        <v>78</v>
      </c>
      <c r="BOH1521" s="229" t="s">
        <v>3900</v>
      </c>
      <c r="BOI1521" s="229" t="s">
        <v>257</v>
      </c>
      <c r="BOJ1521" s="229" t="s">
        <v>3899</v>
      </c>
      <c r="BOK1521" s="229" t="s">
        <v>222</v>
      </c>
      <c r="BOL1521" s="229" t="s">
        <v>223</v>
      </c>
      <c r="BOM1521" s="229" t="s">
        <v>172</v>
      </c>
      <c r="BON1521" s="229" t="s">
        <v>289</v>
      </c>
      <c r="BOO1521" s="229" t="s">
        <v>227</v>
      </c>
      <c r="BOS1521" s="229">
        <v>2024</v>
      </c>
      <c r="BOT1521" s="229" t="s">
        <v>57</v>
      </c>
      <c r="BOU1521" s="229" t="s">
        <v>3882</v>
      </c>
      <c r="BOV1521" s="229">
        <v>12966343</v>
      </c>
      <c r="BOW1521" s="229" t="s">
        <v>3895</v>
      </c>
      <c r="BOX1521" s="229" t="s">
        <v>289</v>
      </c>
      <c r="BOZ1521" s="229" t="s">
        <v>292</v>
      </c>
      <c r="BPA1521" s="229" t="s">
        <v>52</v>
      </c>
      <c r="BPB1521" s="229" t="s">
        <v>3896</v>
      </c>
      <c r="BPD1521" s="229" t="s">
        <v>3897</v>
      </c>
      <c r="BPE1521" s="229" t="s">
        <v>923</v>
      </c>
      <c r="BPF1521" s="229" t="s">
        <v>473</v>
      </c>
      <c r="BPG1521" s="229" t="s">
        <v>3898</v>
      </c>
      <c r="BPH1521" s="229" t="s">
        <v>458</v>
      </c>
      <c r="BPI1521" s="229" t="s">
        <v>294</v>
      </c>
      <c r="BPJ1521" s="229" t="s">
        <v>289</v>
      </c>
      <c r="BPK1521" s="229" t="s">
        <v>76</v>
      </c>
      <c r="BPL1521" s="229" t="s">
        <v>33</v>
      </c>
      <c r="BPM1521" s="229" t="s">
        <v>78</v>
      </c>
      <c r="BPN1521" s="229" t="s">
        <v>3900</v>
      </c>
      <c r="BPO1521" s="229" t="s">
        <v>257</v>
      </c>
      <c r="BPP1521" s="229" t="s">
        <v>3899</v>
      </c>
      <c r="BPQ1521" s="229" t="s">
        <v>222</v>
      </c>
      <c r="BPR1521" s="229" t="s">
        <v>223</v>
      </c>
      <c r="BPS1521" s="229" t="s">
        <v>172</v>
      </c>
      <c r="BPT1521" s="229" t="s">
        <v>289</v>
      </c>
      <c r="BPU1521" s="229" t="s">
        <v>227</v>
      </c>
      <c r="BPY1521" s="229">
        <v>2024</v>
      </c>
      <c r="BPZ1521" s="229" t="s">
        <v>57</v>
      </c>
      <c r="BQA1521" s="229" t="s">
        <v>3882</v>
      </c>
      <c r="BQB1521" s="229">
        <v>12966343</v>
      </c>
      <c r="BQC1521" s="229" t="s">
        <v>3895</v>
      </c>
      <c r="BQD1521" s="229" t="s">
        <v>289</v>
      </c>
      <c r="BQF1521" s="229" t="s">
        <v>292</v>
      </c>
      <c r="BQG1521" s="229" t="s">
        <v>52</v>
      </c>
      <c r="BQH1521" s="229" t="s">
        <v>3896</v>
      </c>
      <c r="BQJ1521" s="229" t="s">
        <v>3897</v>
      </c>
      <c r="BQK1521" s="229" t="s">
        <v>923</v>
      </c>
      <c r="BQL1521" s="229" t="s">
        <v>473</v>
      </c>
      <c r="BQM1521" s="229" t="s">
        <v>3898</v>
      </c>
      <c r="BQN1521" s="229" t="s">
        <v>458</v>
      </c>
      <c r="BQO1521" s="229" t="s">
        <v>294</v>
      </c>
      <c r="BQP1521" s="229" t="s">
        <v>289</v>
      </c>
      <c r="BQQ1521" s="229" t="s">
        <v>76</v>
      </c>
      <c r="BQR1521" s="229" t="s">
        <v>33</v>
      </c>
      <c r="BQS1521" s="229" t="s">
        <v>78</v>
      </c>
      <c r="BQT1521" s="229" t="s">
        <v>3900</v>
      </c>
      <c r="BQU1521" s="229" t="s">
        <v>257</v>
      </c>
      <c r="BQV1521" s="229" t="s">
        <v>3899</v>
      </c>
      <c r="BQW1521" s="229" t="s">
        <v>222</v>
      </c>
      <c r="BQX1521" s="229" t="s">
        <v>223</v>
      </c>
      <c r="BQY1521" s="229" t="s">
        <v>172</v>
      </c>
      <c r="BQZ1521" s="229" t="s">
        <v>289</v>
      </c>
      <c r="BRA1521" s="229" t="s">
        <v>227</v>
      </c>
      <c r="BRE1521" s="229">
        <v>2024</v>
      </c>
      <c r="BRF1521" s="229" t="s">
        <v>57</v>
      </c>
      <c r="BRG1521" s="229" t="s">
        <v>3882</v>
      </c>
      <c r="BRH1521" s="229">
        <v>12966343</v>
      </c>
      <c r="BRI1521" s="229" t="s">
        <v>3895</v>
      </c>
      <c r="BRJ1521" s="229" t="s">
        <v>289</v>
      </c>
      <c r="BRL1521" s="229" t="s">
        <v>292</v>
      </c>
      <c r="BRM1521" s="229" t="s">
        <v>52</v>
      </c>
      <c r="BRN1521" s="229" t="s">
        <v>3896</v>
      </c>
      <c r="BRP1521" s="229" t="s">
        <v>3897</v>
      </c>
      <c r="BRQ1521" s="229" t="s">
        <v>923</v>
      </c>
      <c r="BRR1521" s="229" t="s">
        <v>473</v>
      </c>
      <c r="BRS1521" s="229" t="s">
        <v>3898</v>
      </c>
      <c r="BRT1521" s="229" t="s">
        <v>458</v>
      </c>
      <c r="BRU1521" s="229" t="s">
        <v>294</v>
      </c>
      <c r="BRV1521" s="229" t="s">
        <v>289</v>
      </c>
      <c r="BRW1521" s="229" t="s">
        <v>76</v>
      </c>
      <c r="BRX1521" s="229" t="s">
        <v>33</v>
      </c>
      <c r="BRY1521" s="229" t="s">
        <v>78</v>
      </c>
      <c r="BRZ1521" s="229" t="s">
        <v>3900</v>
      </c>
      <c r="BSA1521" s="229" t="s">
        <v>257</v>
      </c>
      <c r="BSB1521" s="229" t="s">
        <v>3899</v>
      </c>
      <c r="BSC1521" s="229" t="s">
        <v>222</v>
      </c>
      <c r="BSD1521" s="229" t="s">
        <v>223</v>
      </c>
      <c r="BSE1521" s="229" t="s">
        <v>172</v>
      </c>
      <c r="BSF1521" s="229" t="s">
        <v>289</v>
      </c>
      <c r="BSG1521" s="229" t="s">
        <v>227</v>
      </c>
      <c r="BSK1521" s="229">
        <v>2024</v>
      </c>
      <c r="BSL1521" s="229" t="s">
        <v>57</v>
      </c>
      <c r="BSM1521" s="229" t="s">
        <v>3882</v>
      </c>
      <c r="BSN1521" s="229">
        <v>12966343</v>
      </c>
      <c r="BSO1521" s="229" t="s">
        <v>3895</v>
      </c>
      <c r="BSP1521" s="229" t="s">
        <v>289</v>
      </c>
      <c r="BSR1521" s="229" t="s">
        <v>292</v>
      </c>
      <c r="BSS1521" s="229" t="s">
        <v>52</v>
      </c>
      <c r="BST1521" s="229" t="s">
        <v>3896</v>
      </c>
      <c r="BSV1521" s="229" t="s">
        <v>3897</v>
      </c>
      <c r="BSW1521" s="229" t="s">
        <v>923</v>
      </c>
      <c r="BSX1521" s="229" t="s">
        <v>473</v>
      </c>
      <c r="BSY1521" s="229" t="s">
        <v>3898</v>
      </c>
      <c r="BSZ1521" s="229" t="s">
        <v>458</v>
      </c>
      <c r="BTA1521" s="229" t="s">
        <v>294</v>
      </c>
      <c r="BTB1521" s="229" t="s">
        <v>289</v>
      </c>
      <c r="BTC1521" s="229" t="s">
        <v>76</v>
      </c>
      <c r="BTD1521" s="229" t="s">
        <v>33</v>
      </c>
      <c r="BTE1521" s="229" t="s">
        <v>78</v>
      </c>
      <c r="BTF1521" s="229" t="s">
        <v>3900</v>
      </c>
      <c r="BTG1521" s="229" t="s">
        <v>257</v>
      </c>
      <c r="BTH1521" s="229" t="s">
        <v>3899</v>
      </c>
      <c r="BTI1521" s="229" t="s">
        <v>222</v>
      </c>
      <c r="BTJ1521" s="229" t="s">
        <v>223</v>
      </c>
      <c r="BTK1521" s="229" t="s">
        <v>172</v>
      </c>
      <c r="BTL1521" s="229" t="s">
        <v>289</v>
      </c>
      <c r="BTM1521" s="229" t="s">
        <v>227</v>
      </c>
      <c r="BTQ1521" s="229">
        <v>2024</v>
      </c>
      <c r="BTR1521" s="229" t="s">
        <v>57</v>
      </c>
      <c r="BTS1521" s="229" t="s">
        <v>3882</v>
      </c>
      <c r="BTT1521" s="229">
        <v>12966343</v>
      </c>
      <c r="BTU1521" s="229" t="s">
        <v>3895</v>
      </c>
      <c r="BTV1521" s="229" t="s">
        <v>289</v>
      </c>
      <c r="BTX1521" s="229" t="s">
        <v>292</v>
      </c>
      <c r="BTY1521" s="229" t="s">
        <v>52</v>
      </c>
      <c r="BTZ1521" s="229" t="s">
        <v>3896</v>
      </c>
      <c r="BUB1521" s="229" t="s">
        <v>3897</v>
      </c>
      <c r="BUC1521" s="229" t="s">
        <v>923</v>
      </c>
      <c r="BUD1521" s="229" t="s">
        <v>473</v>
      </c>
      <c r="BUE1521" s="229" t="s">
        <v>3898</v>
      </c>
      <c r="BUF1521" s="229" t="s">
        <v>458</v>
      </c>
      <c r="BUG1521" s="229" t="s">
        <v>294</v>
      </c>
      <c r="BUH1521" s="229" t="s">
        <v>289</v>
      </c>
      <c r="BUI1521" s="229" t="s">
        <v>76</v>
      </c>
      <c r="BUJ1521" s="229" t="s">
        <v>33</v>
      </c>
      <c r="BUK1521" s="229" t="s">
        <v>78</v>
      </c>
      <c r="BUL1521" s="229" t="s">
        <v>3900</v>
      </c>
      <c r="BUM1521" s="229" t="s">
        <v>257</v>
      </c>
      <c r="BUN1521" s="229" t="s">
        <v>3899</v>
      </c>
      <c r="BUO1521" s="229" t="s">
        <v>222</v>
      </c>
      <c r="BUP1521" s="229" t="s">
        <v>223</v>
      </c>
      <c r="BUQ1521" s="229" t="s">
        <v>172</v>
      </c>
      <c r="BUR1521" s="229" t="s">
        <v>289</v>
      </c>
      <c r="BUS1521" s="229" t="s">
        <v>227</v>
      </c>
      <c r="BUW1521" s="229">
        <v>2024</v>
      </c>
      <c r="BUX1521" s="229" t="s">
        <v>57</v>
      </c>
      <c r="BUY1521" s="229" t="s">
        <v>3882</v>
      </c>
      <c r="BUZ1521" s="229">
        <v>12966343</v>
      </c>
      <c r="BVA1521" s="229" t="s">
        <v>3895</v>
      </c>
      <c r="BVB1521" s="229" t="s">
        <v>289</v>
      </c>
      <c r="BVD1521" s="229" t="s">
        <v>292</v>
      </c>
      <c r="BVE1521" s="229" t="s">
        <v>52</v>
      </c>
      <c r="BVF1521" s="229" t="s">
        <v>3896</v>
      </c>
      <c r="BVH1521" s="229" t="s">
        <v>3897</v>
      </c>
      <c r="BVI1521" s="229" t="s">
        <v>923</v>
      </c>
      <c r="BVJ1521" s="229" t="s">
        <v>473</v>
      </c>
      <c r="BVK1521" s="229" t="s">
        <v>3898</v>
      </c>
      <c r="BVL1521" s="229" t="s">
        <v>458</v>
      </c>
      <c r="BVM1521" s="229" t="s">
        <v>294</v>
      </c>
      <c r="BVN1521" s="229" t="s">
        <v>289</v>
      </c>
      <c r="BVO1521" s="229" t="s">
        <v>76</v>
      </c>
      <c r="BVP1521" s="229" t="s">
        <v>33</v>
      </c>
      <c r="BVQ1521" s="229" t="s">
        <v>78</v>
      </c>
      <c r="BVR1521" s="229" t="s">
        <v>3900</v>
      </c>
      <c r="BVS1521" s="229" t="s">
        <v>257</v>
      </c>
      <c r="BVT1521" s="229" t="s">
        <v>3899</v>
      </c>
      <c r="BVU1521" s="229" t="s">
        <v>222</v>
      </c>
      <c r="BVV1521" s="229" t="s">
        <v>223</v>
      </c>
      <c r="BVW1521" s="229" t="s">
        <v>172</v>
      </c>
      <c r="BVX1521" s="229" t="s">
        <v>289</v>
      </c>
      <c r="BVY1521" s="229" t="s">
        <v>227</v>
      </c>
      <c r="BWC1521" s="229">
        <v>2024</v>
      </c>
      <c r="BWD1521" s="229" t="s">
        <v>57</v>
      </c>
      <c r="BWE1521" s="229" t="s">
        <v>3882</v>
      </c>
      <c r="BWF1521" s="229">
        <v>12966343</v>
      </c>
      <c r="BWG1521" s="229" t="s">
        <v>3895</v>
      </c>
      <c r="BWH1521" s="229" t="s">
        <v>289</v>
      </c>
      <c r="BWJ1521" s="229" t="s">
        <v>292</v>
      </c>
      <c r="BWK1521" s="229" t="s">
        <v>52</v>
      </c>
      <c r="BWL1521" s="229" t="s">
        <v>3896</v>
      </c>
      <c r="BWN1521" s="229" t="s">
        <v>3897</v>
      </c>
      <c r="BWO1521" s="229" t="s">
        <v>923</v>
      </c>
      <c r="BWP1521" s="229" t="s">
        <v>473</v>
      </c>
      <c r="BWQ1521" s="229" t="s">
        <v>3898</v>
      </c>
      <c r="BWR1521" s="229" t="s">
        <v>458</v>
      </c>
      <c r="BWS1521" s="229" t="s">
        <v>294</v>
      </c>
      <c r="BWT1521" s="229" t="s">
        <v>289</v>
      </c>
      <c r="BWU1521" s="229" t="s">
        <v>76</v>
      </c>
      <c r="BWV1521" s="229" t="s">
        <v>33</v>
      </c>
      <c r="BWW1521" s="229" t="s">
        <v>78</v>
      </c>
      <c r="BWX1521" s="229" t="s">
        <v>3900</v>
      </c>
      <c r="BWY1521" s="229" t="s">
        <v>257</v>
      </c>
      <c r="BWZ1521" s="229" t="s">
        <v>3899</v>
      </c>
      <c r="BXA1521" s="229" t="s">
        <v>222</v>
      </c>
      <c r="BXB1521" s="229" t="s">
        <v>223</v>
      </c>
      <c r="BXC1521" s="229" t="s">
        <v>172</v>
      </c>
      <c r="BXD1521" s="229" t="s">
        <v>289</v>
      </c>
      <c r="BXE1521" s="229" t="s">
        <v>227</v>
      </c>
      <c r="BXI1521" s="229">
        <v>2024</v>
      </c>
      <c r="BXJ1521" s="229" t="s">
        <v>57</v>
      </c>
      <c r="BXK1521" s="229" t="s">
        <v>3882</v>
      </c>
      <c r="BXL1521" s="229">
        <v>12966343</v>
      </c>
      <c r="BXM1521" s="229" t="s">
        <v>3895</v>
      </c>
      <c r="BXN1521" s="229" t="s">
        <v>289</v>
      </c>
      <c r="BXP1521" s="229" t="s">
        <v>292</v>
      </c>
      <c r="BXQ1521" s="229" t="s">
        <v>52</v>
      </c>
      <c r="BXR1521" s="229" t="s">
        <v>3896</v>
      </c>
      <c r="BXT1521" s="229" t="s">
        <v>3897</v>
      </c>
      <c r="BXU1521" s="229" t="s">
        <v>923</v>
      </c>
      <c r="BXV1521" s="229" t="s">
        <v>473</v>
      </c>
      <c r="BXW1521" s="229" t="s">
        <v>3898</v>
      </c>
      <c r="BXX1521" s="229" t="s">
        <v>458</v>
      </c>
      <c r="BXY1521" s="229" t="s">
        <v>294</v>
      </c>
      <c r="BXZ1521" s="229" t="s">
        <v>289</v>
      </c>
      <c r="BYA1521" s="229" t="s">
        <v>76</v>
      </c>
      <c r="BYB1521" s="229" t="s">
        <v>33</v>
      </c>
      <c r="BYC1521" s="229" t="s">
        <v>78</v>
      </c>
      <c r="BYD1521" s="229" t="s">
        <v>3900</v>
      </c>
      <c r="BYE1521" s="229" t="s">
        <v>257</v>
      </c>
      <c r="BYF1521" s="229" t="s">
        <v>3899</v>
      </c>
      <c r="BYG1521" s="229" t="s">
        <v>222</v>
      </c>
      <c r="BYH1521" s="229" t="s">
        <v>223</v>
      </c>
      <c r="BYI1521" s="229" t="s">
        <v>172</v>
      </c>
      <c r="BYJ1521" s="229" t="s">
        <v>289</v>
      </c>
      <c r="BYK1521" s="229" t="s">
        <v>227</v>
      </c>
      <c r="BYO1521" s="229">
        <v>2024</v>
      </c>
      <c r="BYP1521" s="229" t="s">
        <v>57</v>
      </c>
      <c r="BYQ1521" s="229" t="s">
        <v>3882</v>
      </c>
      <c r="BYR1521" s="229">
        <v>12966343</v>
      </c>
      <c r="BYS1521" s="229" t="s">
        <v>3895</v>
      </c>
      <c r="BYT1521" s="229" t="s">
        <v>289</v>
      </c>
      <c r="BYV1521" s="229" t="s">
        <v>292</v>
      </c>
      <c r="BYW1521" s="229" t="s">
        <v>52</v>
      </c>
      <c r="BYX1521" s="229" t="s">
        <v>3896</v>
      </c>
      <c r="BYZ1521" s="229" t="s">
        <v>3897</v>
      </c>
      <c r="BZA1521" s="229" t="s">
        <v>923</v>
      </c>
      <c r="BZB1521" s="229" t="s">
        <v>473</v>
      </c>
      <c r="BZC1521" s="229" t="s">
        <v>3898</v>
      </c>
      <c r="BZD1521" s="229" t="s">
        <v>458</v>
      </c>
      <c r="BZE1521" s="229" t="s">
        <v>294</v>
      </c>
      <c r="BZF1521" s="229" t="s">
        <v>289</v>
      </c>
      <c r="BZG1521" s="229" t="s">
        <v>76</v>
      </c>
      <c r="BZH1521" s="229" t="s">
        <v>33</v>
      </c>
      <c r="BZI1521" s="229" t="s">
        <v>78</v>
      </c>
      <c r="BZJ1521" s="229" t="s">
        <v>3900</v>
      </c>
      <c r="BZK1521" s="229" t="s">
        <v>257</v>
      </c>
      <c r="BZL1521" s="229" t="s">
        <v>3899</v>
      </c>
      <c r="BZM1521" s="229" t="s">
        <v>222</v>
      </c>
      <c r="BZN1521" s="229" t="s">
        <v>223</v>
      </c>
      <c r="BZO1521" s="229" t="s">
        <v>172</v>
      </c>
      <c r="BZP1521" s="229" t="s">
        <v>289</v>
      </c>
      <c r="BZQ1521" s="229" t="s">
        <v>227</v>
      </c>
      <c r="BZU1521" s="229">
        <v>2024</v>
      </c>
      <c r="BZV1521" s="229" t="s">
        <v>57</v>
      </c>
      <c r="BZW1521" s="229" t="s">
        <v>3882</v>
      </c>
      <c r="BZX1521" s="229">
        <v>12966343</v>
      </c>
      <c r="BZY1521" s="229" t="s">
        <v>3895</v>
      </c>
      <c r="BZZ1521" s="229" t="s">
        <v>289</v>
      </c>
      <c r="CAB1521" s="229" t="s">
        <v>292</v>
      </c>
      <c r="CAC1521" s="229" t="s">
        <v>52</v>
      </c>
      <c r="CAD1521" s="229" t="s">
        <v>3896</v>
      </c>
      <c r="CAF1521" s="229" t="s">
        <v>3897</v>
      </c>
      <c r="CAG1521" s="229" t="s">
        <v>923</v>
      </c>
      <c r="CAH1521" s="229" t="s">
        <v>473</v>
      </c>
      <c r="CAI1521" s="229" t="s">
        <v>3898</v>
      </c>
      <c r="CAJ1521" s="229" t="s">
        <v>458</v>
      </c>
      <c r="CAK1521" s="229" t="s">
        <v>294</v>
      </c>
      <c r="CAL1521" s="229" t="s">
        <v>289</v>
      </c>
      <c r="CAM1521" s="229" t="s">
        <v>76</v>
      </c>
      <c r="CAN1521" s="229" t="s">
        <v>33</v>
      </c>
      <c r="CAO1521" s="229" t="s">
        <v>78</v>
      </c>
      <c r="CAP1521" s="229" t="s">
        <v>3900</v>
      </c>
      <c r="CAQ1521" s="229" t="s">
        <v>257</v>
      </c>
      <c r="CAR1521" s="229" t="s">
        <v>3899</v>
      </c>
      <c r="CAS1521" s="229" t="s">
        <v>222</v>
      </c>
      <c r="CAT1521" s="229" t="s">
        <v>223</v>
      </c>
      <c r="CAU1521" s="229" t="s">
        <v>172</v>
      </c>
      <c r="CAV1521" s="229" t="s">
        <v>289</v>
      </c>
      <c r="CAW1521" s="229" t="s">
        <v>227</v>
      </c>
      <c r="CBA1521" s="229">
        <v>2024</v>
      </c>
      <c r="CBB1521" s="229" t="s">
        <v>57</v>
      </c>
      <c r="CBC1521" s="229" t="s">
        <v>3882</v>
      </c>
      <c r="CBD1521" s="229">
        <v>12966343</v>
      </c>
      <c r="CBE1521" s="229" t="s">
        <v>3895</v>
      </c>
      <c r="CBF1521" s="229" t="s">
        <v>289</v>
      </c>
      <c r="CBH1521" s="229" t="s">
        <v>292</v>
      </c>
      <c r="CBI1521" s="229" t="s">
        <v>52</v>
      </c>
      <c r="CBJ1521" s="229" t="s">
        <v>3896</v>
      </c>
      <c r="CBL1521" s="229" t="s">
        <v>3897</v>
      </c>
      <c r="CBM1521" s="229" t="s">
        <v>923</v>
      </c>
      <c r="CBN1521" s="229" t="s">
        <v>473</v>
      </c>
      <c r="CBO1521" s="229" t="s">
        <v>3898</v>
      </c>
      <c r="CBP1521" s="229" t="s">
        <v>458</v>
      </c>
      <c r="CBQ1521" s="229" t="s">
        <v>294</v>
      </c>
      <c r="CBR1521" s="229" t="s">
        <v>289</v>
      </c>
      <c r="CBS1521" s="229" t="s">
        <v>76</v>
      </c>
      <c r="CBT1521" s="229" t="s">
        <v>33</v>
      </c>
      <c r="CBU1521" s="229" t="s">
        <v>78</v>
      </c>
      <c r="CBV1521" s="229" t="s">
        <v>3900</v>
      </c>
      <c r="CBW1521" s="229" t="s">
        <v>257</v>
      </c>
      <c r="CBX1521" s="229" t="s">
        <v>3899</v>
      </c>
      <c r="CBY1521" s="229" t="s">
        <v>222</v>
      </c>
      <c r="CBZ1521" s="229" t="s">
        <v>223</v>
      </c>
      <c r="CCA1521" s="229" t="s">
        <v>172</v>
      </c>
      <c r="CCB1521" s="229" t="s">
        <v>289</v>
      </c>
      <c r="CCC1521" s="229" t="s">
        <v>227</v>
      </c>
      <c r="CCG1521" s="229">
        <v>2024</v>
      </c>
      <c r="CCH1521" s="229" t="s">
        <v>57</v>
      </c>
      <c r="CCI1521" s="229" t="s">
        <v>3882</v>
      </c>
      <c r="CCJ1521" s="229">
        <v>12966343</v>
      </c>
      <c r="CCK1521" s="229" t="s">
        <v>3895</v>
      </c>
      <c r="CCL1521" s="229" t="s">
        <v>289</v>
      </c>
      <c r="CCN1521" s="229" t="s">
        <v>292</v>
      </c>
      <c r="CCO1521" s="229" t="s">
        <v>52</v>
      </c>
      <c r="CCP1521" s="229" t="s">
        <v>3896</v>
      </c>
      <c r="CCR1521" s="229" t="s">
        <v>3897</v>
      </c>
      <c r="CCS1521" s="229" t="s">
        <v>923</v>
      </c>
      <c r="CCT1521" s="229" t="s">
        <v>473</v>
      </c>
      <c r="CCU1521" s="229" t="s">
        <v>3898</v>
      </c>
      <c r="CCV1521" s="229" t="s">
        <v>458</v>
      </c>
      <c r="CCW1521" s="229" t="s">
        <v>294</v>
      </c>
      <c r="CCX1521" s="229" t="s">
        <v>289</v>
      </c>
      <c r="CCY1521" s="229" t="s">
        <v>76</v>
      </c>
      <c r="CCZ1521" s="229" t="s">
        <v>33</v>
      </c>
      <c r="CDA1521" s="229" t="s">
        <v>78</v>
      </c>
      <c r="CDB1521" s="229" t="s">
        <v>3900</v>
      </c>
      <c r="CDC1521" s="229" t="s">
        <v>257</v>
      </c>
      <c r="CDD1521" s="229" t="s">
        <v>3899</v>
      </c>
      <c r="CDE1521" s="229" t="s">
        <v>222</v>
      </c>
      <c r="CDF1521" s="229" t="s">
        <v>223</v>
      </c>
      <c r="CDG1521" s="229" t="s">
        <v>172</v>
      </c>
      <c r="CDH1521" s="229" t="s">
        <v>289</v>
      </c>
      <c r="CDI1521" s="229" t="s">
        <v>227</v>
      </c>
      <c r="CDM1521" s="229">
        <v>2024</v>
      </c>
      <c r="CDN1521" s="229" t="s">
        <v>57</v>
      </c>
      <c r="CDO1521" s="229" t="s">
        <v>3882</v>
      </c>
      <c r="CDP1521" s="229">
        <v>12966343</v>
      </c>
      <c r="CDQ1521" s="229" t="s">
        <v>3895</v>
      </c>
      <c r="CDR1521" s="229" t="s">
        <v>289</v>
      </c>
      <c r="CDT1521" s="229" t="s">
        <v>292</v>
      </c>
      <c r="CDU1521" s="229" t="s">
        <v>52</v>
      </c>
      <c r="CDV1521" s="229" t="s">
        <v>3896</v>
      </c>
      <c r="CDX1521" s="229" t="s">
        <v>3897</v>
      </c>
      <c r="CDY1521" s="229" t="s">
        <v>923</v>
      </c>
      <c r="CDZ1521" s="229" t="s">
        <v>473</v>
      </c>
      <c r="CEA1521" s="229" t="s">
        <v>3898</v>
      </c>
      <c r="CEB1521" s="229" t="s">
        <v>458</v>
      </c>
      <c r="CEC1521" s="229" t="s">
        <v>294</v>
      </c>
      <c r="CED1521" s="229" t="s">
        <v>289</v>
      </c>
      <c r="CEE1521" s="229" t="s">
        <v>76</v>
      </c>
      <c r="CEF1521" s="229" t="s">
        <v>33</v>
      </c>
      <c r="CEG1521" s="229" t="s">
        <v>78</v>
      </c>
      <c r="CEH1521" s="229" t="s">
        <v>3900</v>
      </c>
      <c r="CEI1521" s="229" t="s">
        <v>257</v>
      </c>
      <c r="CEJ1521" s="229" t="s">
        <v>3899</v>
      </c>
      <c r="CEK1521" s="229" t="s">
        <v>222</v>
      </c>
      <c r="CEL1521" s="229" t="s">
        <v>223</v>
      </c>
      <c r="CEM1521" s="229" t="s">
        <v>172</v>
      </c>
      <c r="CEN1521" s="229" t="s">
        <v>289</v>
      </c>
      <c r="CEO1521" s="229" t="s">
        <v>227</v>
      </c>
      <c r="CES1521" s="229">
        <v>2024</v>
      </c>
      <c r="CET1521" s="229" t="s">
        <v>57</v>
      </c>
      <c r="CEU1521" s="229" t="s">
        <v>3882</v>
      </c>
      <c r="CEV1521" s="229">
        <v>12966343</v>
      </c>
      <c r="CEW1521" s="229" t="s">
        <v>3895</v>
      </c>
      <c r="CEX1521" s="229" t="s">
        <v>289</v>
      </c>
      <c r="CEZ1521" s="229" t="s">
        <v>292</v>
      </c>
      <c r="CFA1521" s="229" t="s">
        <v>52</v>
      </c>
      <c r="CFB1521" s="229" t="s">
        <v>3896</v>
      </c>
      <c r="CFD1521" s="229" t="s">
        <v>3897</v>
      </c>
      <c r="CFE1521" s="229" t="s">
        <v>923</v>
      </c>
      <c r="CFF1521" s="229" t="s">
        <v>473</v>
      </c>
      <c r="CFG1521" s="229" t="s">
        <v>3898</v>
      </c>
      <c r="CFH1521" s="229" t="s">
        <v>458</v>
      </c>
      <c r="CFI1521" s="229" t="s">
        <v>294</v>
      </c>
      <c r="CFJ1521" s="229" t="s">
        <v>289</v>
      </c>
      <c r="CFK1521" s="229" t="s">
        <v>76</v>
      </c>
      <c r="CFL1521" s="229" t="s">
        <v>33</v>
      </c>
      <c r="CFM1521" s="229" t="s">
        <v>78</v>
      </c>
      <c r="CFN1521" s="229" t="s">
        <v>3900</v>
      </c>
      <c r="CFO1521" s="229" t="s">
        <v>257</v>
      </c>
      <c r="CFP1521" s="229" t="s">
        <v>3899</v>
      </c>
      <c r="CFQ1521" s="229" t="s">
        <v>222</v>
      </c>
      <c r="CFR1521" s="229" t="s">
        <v>223</v>
      </c>
      <c r="CFS1521" s="229" t="s">
        <v>172</v>
      </c>
      <c r="CFT1521" s="229" t="s">
        <v>289</v>
      </c>
      <c r="CFU1521" s="229" t="s">
        <v>227</v>
      </c>
      <c r="CFY1521" s="229">
        <v>2024</v>
      </c>
      <c r="CFZ1521" s="229" t="s">
        <v>57</v>
      </c>
      <c r="CGA1521" s="229" t="s">
        <v>3882</v>
      </c>
      <c r="CGB1521" s="229">
        <v>12966343</v>
      </c>
      <c r="CGC1521" s="229" t="s">
        <v>3895</v>
      </c>
      <c r="CGD1521" s="229" t="s">
        <v>289</v>
      </c>
      <c r="CGF1521" s="229" t="s">
        <v>292</v>
      </c>
      <c r="CGG1521" s="229" t="s">
        <v>52</v>
      </c>
      <c r="CGH1521" s="229" t="s">
        <v>3896</v>
      </c>
      <c r="CGJ1521" s="229" t="s">
        <v>3897</v>
      </c>
      <c r="CGK1521" s="229" t="s">
        <v>923</v>
      </c>
      <c r="CGL1521" s="229" t="s">
        <v>473</v>
      </c>
      <c r="CGM1521" s="229" t="s">
        <v>3898</v>
      </c>
      <c r="CGN1521" s="229" t="s">
        <v>458</v>
      </c>
      <c r="CGO1521" s="229" t="s">
        <v>294</v>
      </c>
      <c r="CGP1521" s="229" t="s">
        <v>289</v>
      </c>
      <c r="CGQ1521" s="229" t="s">
        <v>76</v>
      </c>
      <c r="CGR1521" s="229" t="s">
        <v>33</v>
      </c>
      <c r="CGS1521" s="229" t="s">
        <v>78</v>
      </c>
      <c r="CGT1521" s="229" t="s">
        <v>3900</v>
      </c>
      <c r="CGU1521" s="229" t="s">
        <v>257</v>
      </c>
      <c r="CGV1521" s="229" t="s">
        <v>3899</v>
      </c>
      <c r="CGW1521" s="229" t="s">
        <v>222</v>
      </c>
      <c r="CGX1521" s="229" t="s">
        <v>223</v>
      </c>
      <c r="CGY1521" s="229" t="s">
        <v>172</v>
      </c>
      <c r="CGZ1521" s="229" t="s">
        <v>289</v>
      </c>
      <c r="CHA1521" s="229" t="s">
        <v>227</v>
      </c>
      <c r="CHE1521" s="229">
        <v>2024</v>
      </c>
      <c r="CHF1521" s="229" t="s">
        <v>57</v>
      </c>
      <c r="CHG1521" s="229" t="s">
        <v>3882</v>
      </c>
      <c r="CHH1521" s="229">
        <v>12966343</v>
      </c>
      <c r="CHI1521" s="229" t="s">
        <v>3895</v>
      </c>
      <c r="CHJ1521" s="229" t="s">
        <v>289</v>
      </c>
      <c r="CHL1521" s="229" t="s">
        <v>292</v>
      </c>
      <c r="CHM1521" s="229" t="s">
        <v>52</v>
      </c>
      <c r="CHN1521" s="229" t="s">
        <v>3896</v>
      </c>
      <c r="CHP1521" s="229" t="s">
        <v>3897</v>
      </c>
      <c r="CHQ1521" s="229" t="s">
        <v>923</v>
      </c>
      <c r="CHR1521" s="229" t="s">
        <v>473</v>
      </c>
      <c r="CHS1521" s="229" t="s">
        <v>3898</v>
      </c>
      <c r="CHT1521" s="229" t="s">
        <v>458</v>
      </c>
      <c r="CHU1521" s="229" t="s">
        <v>294</v>
      </c>
      <c r="CHV1521" s="229" t="s">
        <v>289</v>
      </c>
      <c r="CHW1521" s="229" t="s">
        <v>76</v>
      </c>
      <c r="CHX1521" s="229" t="s">
        <v>33</v>
      </c>
      <c r="CHY1521" s="229" t="s">
        <v>78</v>
      </c>
      <c r="CHZ1521" s="229" t="s">
        <v>3900</v>
      </c>
      <c r="CIA1521" s="229" t="s">
        <v>257</v>
      </c>
      <c r="CIB1521" s="229" t="s">
        <v>3899</v>
      </c>
      <c r="CIC1521" s="229" t="s">
        <v>222</v>
      </c>
      <c r="CID1521" s="229" t="s">
        <v>223</v>
      </c>
      <c r="CIE1521" s="229" t="s">
        <v>172</v>
      </c>
      <c r="CIF1521" s="229" t="s">
        <v>289</v>
      </c>
      <c r="CIG1521" s="229" t="s">
        <v>227</v>
      </c>
      <c r="CIK1521" s="229">
        <v>2024</v>
      </c>
      <c r="CIL1521" s="229" t="s">
        <v>57</v>
      </c>
      <c r="CIM1521" s="229" t="s">
        <v>3882</v>
      </c>
      <c r="CIN1521" s="229">
        <v>12966343</v>
      </c>
      <c r="CIO1521" s="229" t="s">
        <v>3895</v>
      </c>
      <c r="CIP1521" s="229" t="s">
        <v>289</v>
      </c>
      <c r="CIR1521" s="229" t="s">
        <v>292</v>
      </c>
      <c r="CIS1521" s="229" t="s">
        <v>52</v>
      </c>
      <c r="CIT1521" s="229" t="s">
        <v>3896</v>
      </c>
      <c r="CIV1521" s="229" t="s">
        <v>3897</v>
      </c>
      <c r="CIW1521" s="229" t="s">
        <v>923</v>
      </c>
      <c r="CIX1521" s="229" t="s">
        <v>473</v>
      </c>
      <c r="CIY1521" s="229" t="s">
        <v>3898</v>
      </c>
      <c r="CIZ1521" s="229" t="s">
        <v>458</v>
      </c>
      <c r="CJA1521" s="229" t="s">
        <v>294</v>
      </c>
      <c r="CJB1521" s="229" t="s">
        <v>289</v>
      </c>
      <c r="CJC1521" s="229" t="s">
        <v>76</v>
      </c>
      <c r="CJD1521" s="229" t="s">
        <v>33</v>
      </c>
      <c r="CJE1521" s="229" t="s">
        <v>78</v>
      </c>
      <c r="CJF1521" s="229" t="s">
        <v>3900</v>
      </c>
      <c r="CJG1521" s="229" t="s">
        <v>257</v>
      </c>
      <c r="CJH1521" s="229" t="s">
        <v>3899</v>
      </c>
      <c r="CJI1521" s="229" t="s">
        <v>222</v>
      </c>
      <c r="CJJ1521" s="229" t="s">
        <v>223</v>
      </c>
      <c r="CJK1521" s="229" t="s">
        <v>172</v>
      </c>
      <c r="CJL1521" s="229" t="s">
        <v>289</v>
      </c>
      <c r="CJM1521" s="229" t="s">
        <v>227</v>
      </c>
      <c r="CJQ1521" s="229">
        <v>2024</v>
      </c>
      <c r="CJR1521" s="229" t="s">
        <v>57</v>
      </c>
      <c r="CJS1521" s="229" t="s">
        <v>3882</v>
      </c>
      <c r="CJT1521" s="229">
        <v>12966343</v>
      </c>
      <c r="CJU1521" s="229" t="s">
        <v>3895</v>
      </c>
      <c r="CJV1521" s="229" t="s">
        <v>289</v>
      </c>
      <c r="CJX1521" s="229" t="s">
        <v>292</v>
      </c>
      <c r="CJY1521" s="229" t="s">
        <v>52</v>
      </c>
      <c r="CJZ1521" s="229" t="s">
        <v>3896</v>
      </c>
      <c r="CKB1521" s="229" t="s">
        <v>3897</v>
      </c>
      <c r="CKC1521" s="229" t="s">
        <v>923</v>
      </c>
      <c r="CKD1521" s="229" t="s">
        <v>473</v>
      </c>
      <c r="CKE1521" s="229" t="s">
        <v>3898</v>
      </c>
      <c r="CKF1521" s="229" t="s">
        <v>458</v>
      </c>
      <c r="CKG1521" s="229" t="s">
        <v>294</v>
      </c>
      <c r="CKH1521" s="229" t="s">
        <v>289</v>
      </c>
      <c r="CKI1521" s="229" t="s">
        <v>76</v>
      </c>
      <c r="CKJ1521" s="229" t="s">
        <v>33</v>
      </c>
      <c r="CKK1521" s="229" t="s">
        <v>78</v>
      </c>
      <c r="CKL1521" s="229" t="s">
        <v>3900</v>
      </c>
      <c r="CKM1521" s="229" t="s">
        <v>257</v>
      </c>
      <c r="CKN1521" s="229" t="s">
        <v>3899</v>
      </c>
      <c r="CKO1521" s="229" t="s">
        <v>222</v>
      </c>
      <c r="CKP1521" s="229" t="s">
        <v>223</v>
      </c>
      <c r="CKQ1521" s="229" t="s">
        <v>172</v>
      </c>
      <c r="CKR1521" s="229" t="s">
        <v>289</v>
      </c>
      <c r="CKS1521" s="229" t="s">
        <v>227</v>
      </c>
      <c r="CKW1521" s="229">
        <v>2024</v>
      </c>
      <c r="CKX1521" s="229" t="s">
        <v>57</v>
      </c>
      <c r="CKY1521" s="229" t="s">
        <v>3882</v>
      </c>
      <c r="CKZ1521" s="229">
        <v>12966343</v>
      </c>
      <c r="CLA1521" s="229" t="s">
        <v>3895</v>
      </c>
      <c r="CLB1521" s="229" t="s">
        <v>289</v>
      </c>
      <c r="CLD1521" s="229" t="s">
        <v>292</v>
      </c>
      <c r="CLE1521" s="229" t="s">
        <v>52</v>
      </c>
      <c r="CLF1521" s="229" t="s">
        <v>3896</v>
      </c>
      <c r="CLH1521" s="229" t="s">
        <v>3897</v>
      </c>
      <c r="CLI1521" s="229" t="s">
        <v>923</v>
      </c>
      <c r="CLJ1521" s="229" t="s">
        <v>473</v>
      </c>
      <c r="CLK1521" s="229" t="s">
        <v>3898</v>
      </c>
      <c r="CLL1521" s="229" t="s">
        <v>458</v>
      </c>
      <c r="CLM1521" s="229" t="s">
        <v>294</v>
      </c>
      <c r="CLN1521" s="229" t="s">
        <v>289</v>
      </c>
      <c r="CLO1521" s="229" t="s">
        <v>76</v>
      </c>
      <c r="CLP1521" s="229" t="s">
        <v>33</v>
      </c>
      <c r="CLQ1521" s="229" t="s">
        <v>78</v>
      </c>
      <c r="CLR1521" s="229" t="s">
        <v>3900</v>
      </c>
      <c r="CLS1521" s="229" t="s">
        <v>257</v>
      </c>
      <c r="CLT1521" s="229" t="s">
        <v>3899</v>
      </c>
      <c r="CLU1521" s="229" t="s">
        <v>222</v>
      </c>
      <c r="CLV1521" s="229" t="s">
        <v>223</v>
      </c>
      <c r="CLW1521" s="229" t="s">
        <v>172</v>
      </c>
      <c r="CLX1521" s="229" t="s">
        <v>289</v>
      </c>
      <c r="CLY1521" s="229" t="s">
        <v>227</v>
      </c>
      <c r="CMC1521" s="229">
        <v>2024</v>
      </c>
      <c r="CMD1521" s="229" t="s">
        <v>57</v>
      </c>
      <c r="CME1521" s="229" t="s">
        <v>3882</v>
      </c>
      <c r="CMF1521" s="229">
        <v>12966343</v>
      </c>
      <c r="CMG1521" s="229" t="s">
        <v>3895</v>
      </c>
      <c r="CMH1521" s="229" t="s">
        <v>289</v>
      </c>
      <c r="CMJ1521" s="229" t="s">
        <v>292</v>
      </c>
      <c r="CMK1521" s="229" t="s">
        <v>52</v>
      </c>
      <c r="CML1521" s="229" t="s">
        <v>3896</v>
      </c>
      <c r="CMN1521" s="229" t="s">
        <v>3897</v>
      </c>
      <c r="CMO1521" s="229" t="s">
        <v>923</v>
      </c>
      <c r="CMP1521" s="229" t="s">
        <v>473</v>
      </c>
      <c r="CMQ1521" s="229" t="s">
        <v>3898</v>
      </c>
      <c r="CMR1521" s="229" t="s">
        <v>458</v>
      </c>
      <c r="CMS1521" s="229" t="s">
        <v>294</v>
      </c>
      <c r="CMT1521" s="229" t="s">
        <v>289</v>
      </c>
      <c r="CMU1521" s="229" t="s">
        <v>76</v>
      </c>
      <c r="CMV1521" s="229" t="s">
        <v>33</v>
      </c>
      <c r="CMW1521" s="229" t="s">
        <v>78</v>
      </c>
      <c r="CMX1521" s="229" t="s">
        <v>3900</v>
      </c>
      <c r="CMY1521" s="229" t="s">
        <v>257</v>
      </c>
      <c r="CMZ1521" s="229" t="s">
        <v>3899</v>
      </c>
      <c r="CNA1521" s="229" t="s">
        <v>222</v>
      </c>
      <c r="CNB1521" s="229" t="s">
        <v>223</v>
      </c>
      <c r="CNC1521" s="229" t="s">
        <v>172</v>
      </c>
      <c r="CND1521" s="229" t="s">
        <v>289</v>
      </c>
      <c r="CNE1521" s="229" t="s">
        <v>227</v>
      </c>
      <c r="CNI1521" s="229">
        <v>2024</v>
      </c>
      <c r="CNJ1521" s="229" t="s">
        <v>57</v>
      </c>
      <c r="CNK1521" s="229" t="s">
        <v>3882</v>
      </c>
      <c r="CNL1521" s="229">
        <v>12966343</v>
      </c>
      <c r="CNM1521" s="229" t="s">
        <v>3895</v>
      </c>
      <c r="CNN1521" s="229" t="s">
        <v>289</v>
      </c>
      <c r="CNP1521" s="229" t="s">
        <v>292</v>
      </c>
      <c r="CNQ1521" s="229" t="s">
        <v>52</v>
      </c>
      <c r="CNR1521" s="229" t="s">
        <v>3896</v>
      </c>
      <c r="CNT1521" s="229" t="s">
        <v>3897</v>
      </c>
      <c r="CNU1521" s="229" t="s">
        <v>923</v>
      </c>
      <c r="CNV1521" s="229" t="s">
        <v>473</v>
      </c>
      <c r="CNW1521" s="229" t="s">
        <v>3898</v>
      </c>
      <c r="CNX1521" s="229" t="s">
        <v>458</v>
      </c>
      <c r="CNY1521" s="229" t="s">
        <v>294</v>
      </c>
      <c r="CNZ1521" s="229" t="s">
        <v>289</v>
      </c>
      <c r="COA1521" s="229" t="s">
        <v>76</v>
      </c>
      <c r="COB1521" s="229" t="s">
        <v>33</v>
      </c>
      <c r="COC1521" s="229" t="s">
        <v>78</v>
      </c>
      <c r="COD1521" s="229" t="s">
        <v>3900</v>
      </c>
      <c r="COE1521" s="229" t="s">
        <v>257</v>
      </c>
      <c r="COF1521" s="229" t="s">
        <v>3899</v>
      </c>
      <c r="COG1521" s="229" t="s">
        <v>222</v>
      </c>
      <c r="COH1521" s="229" t="s">
        <v>223</v>
      </c>
      <c r="COI1521" s="229" t="s">
        <v>172</v>
      </c>
      <c r="COJ1521" s="229" t="s">
        <v>289</v>
      </c>
      <c r="COK1521" s="229" t="s">
        <v>227</v>
      </c>
      <c r="COO1521" s="229">
        <v>2024</v>
      </c>
      <c r="COP1521" s="229" t="s">
        <v>57</v>
      </c>
      <c r="COQ1521" s="229" t="s">
        <v>3882</v>
      </c>
      <c r="COR1521" s="229">
        <v>12966343</v>
      </c>
      <c r="COS1521" s="229" t="s">
        <v>3895</v>
      </c>
      <c r="COT1521" s="229" t="s">
        <v>289</v>
      </c>
      <c r="COV1521" s="229" t="s">
        <v>292</v>
      </c>
      <c r="COW1521" s="229" t="s">
        <v>52</v>
      </c>
      <c r="COX1521" s="229" t="s">
        <v>3896</v>
      </c>
      <c r="COZ1521" s="229" t="s">
        <v>3897</v>
      </c>
      <c r="CPA1521" s="229" t="s">
        <v>923</v>
      </c>
      <c r="CPB1521" s="229" t="s">
        <v>473</v>
      </c>
      <c r="CPC1521" s="229" t="s">
        <v>3898</v>
      </c>
      <c r="CPD1521" s="229" t="s">
        <v>458</v>
      </c>
      <c r="CPE1521" s="229" t="s">
        <v>294</v>
      </c>
      <c r="CPF1521" s="229" t="s">
        <v>289</v>
      </c>
      <c r="CPG1521" s="229" t="s">
        <v>76</v>
      </c>
      <c r="CPH1521" s="229" t="s">
        <v>33</v>
      </c>
      <c r="CPI1521" s="229" t="s">
        <v>78</v>
      </c>
      <c r="CPJ1521" s="229" t="s">
        <v>3900</v>
      </c>
      <c r="CPK1521" s="229" t="s">
        <v>257</v>
      </c>
      <c r="CPL1521" s="229" t="s">
        <v>3899</v>
      </c>
      <c r="CPM1521" s="229" t="s">
        <v>222</v>
      </c>
      <c r="CPN1521" s="229" t="s">
        <v>223</v>
      </c>
      <c r="CPO1521" s="229" t="s">
        <v>172</v>
      </c>
      <c r="CPP1521" s="229" t="s">
        <v>289</v>
      </c>
      <c r="CPQ1521" s="229" t="s">
        <v>227</v>
      </c>
      <c r="CPU1521" s="229">
        <v>2024</v>
      </c>
      <c r="CPV1521" s="229" t="s">
        <v>57</v>
      </c>
      <c r="CPW1521" s="229" t="s">
        <v>3882</v>
      </c>
      <c r="CPX1521" s="229">
        <v>12966343</v>
      </c>
      <c r="CPY1521" s="229" t="s">
        <v>3895</v>
      </c>
      <c r="CPZ1521" s="229" t="s">
        <v>289</v>
      </c>
      <c r="CQB1521" s="229" t="s">
        <v>292</v>
      </c>
      <c r="CQC1521" s="229" t="s">
        <v>52</v>
      </c>
      <c r="CQD1521" s="229" t="s">
        <v>3896</v>
      </c>
      <c r="CQF1521" s="229" t="s">
        <v>3897</v>
      </c>
      <c r="CQG1521" s="229" t="s">
        <v>923</v>
      </c>
      <c r="CQH1521" s="229" t="s">
        <v>473</v>
      </c>
      <c r="CQI1521" s="229" t="s">
        <v>3898</v>
      </c>
      <c r="CQJ1521" s="229" t="s">
        <v>458</v>
      </c>
      <c r="CQK1521" s="229" t="s">
        <v>294</v>
      </c>
      <c r="CQL1521" s="229" t="s">
        <v>289</v>
      </c>
      <c r="CQM1521" s="229" t="s">
        <v>76</v>
      </c>
      <c r="CQN1521" s="229" t="s">
        <v>33</v>
      </c>
      <c r="CQO1521" s="229" t="s">
        <v>78</v>
      </c>
      <c r="CQP1521" s="229" t="s">
        <v>3900</v>
      </c>
      <c r="CQQ1521" s="229" t="s">
        <v>257</v>
      </c>
      <c r="CQR1521" s="229" t="s">
        <v>3899</v>
      </c>
      <c r="CQS1521" s="229" t="s">
        <v>222</v>
      </c>
      <c r="CQT1521" s="229" t="s">
        <v>223</v>
      </c>
      <c r="CQU1521" s="229" t="s">
        <v>172</v>
      </c>
      <c r="CQV1521" s="229" t="s">
        <v>289</v>
      </c>
      <c r="CQW1521" s="229" t="s">
        <v>227</v>
      </c>
      <c r="CRA1521" s="229">
        <v>2024</v>
      </c>
      <c r="CRB1521" s="229" t="s">
        <v>57</v>
      </c>
      <c r="CRC1521" s="229" t="s">
        <v>3882</v>
      </c>
      <c r="CRD1521" s="229">
        <v>12966343</v>
      </c>
      <c r="CRE1521" s="229" t="s">
        <v>3895</v>
      </c>
      <c r="CRF1521" s="229" t="s">
        <v>289</v>
      </c>
      <c r="CRH1521" s="229" t="s">
        <v>292</v>
      </c>
      <c r="CRI1521" s="229" t="s">
        <v>52</v>
      </c>
      <c r="CRJ1521" s="229" t="s">
        <v>3896</v>
      </c>
      <c r="CRL1521" s="229" t="s">
        <v>3897</v>
      </c>
      <c r="CRM1521" s="229" t="s">
        <v>923</v>
      </c>
      <c r="CRN1521" s="229" t="s">
        <v>473</v>
      </c>
      <c r="CRO1521" s="229" t="s">
        <v>3898</v>
      </c>
      <c r="CRP1521" s="229" t="s">
        <v>458</v>
      </c>
      <c r="CRQ1521" s="229" t="s">
        <v>294</v>
      </c>
      <c r="CRR1521" s="229" t="s">
        <v>289</v>
      </c>
      <c r="CRS1521" s="229" t="s">
        <v>76</v>
      </c>
      <c r="CRT1521" s="229" t="s">
        <v>33</v>
      </c>
      <c r="CRU1521" s="229" t="s">
        <v>78</v>
      </c>
      <c r="CRV1521" s="229" t="s">
        <v>3900</v>
      </c>
      <c r="CRW1521" s="229" t="s">
        <v>257</v>
      </c>
      <c r="CRX1521" s="229" t="s">
        <v>3899</v>
      </c>
      <c r="CRY1521" s="229" t="s">
        <v>222</v>
      </c>
      <c r="CRZ1521" s="229" t="s">
        <v>223</v>
      </c>
      <c r="CSA1521" s="229" t="s">
        <v>172</v>
      </c>
      <c r="CSB1521" s="229" t="s">
        <v>289</v>
      </c>
      <c r="CSC1521" s="229" t="s">
        <v>227</v>
      </c>
      <c r="CSG1521" s="229">
        <v>2024</v>
      </c>
      <c r="CSH1521" s="229" t="s">
        <v>57</v>
      </c>
      <c r="CSI1521" s="229" t="s">
        <v>3882</v>
      </c>
      <c r="CSJ1521" s="229">
        <v>12966343</v>
      </c>
      <c r="CSK1521" s="229" t="s">
        <v>3895</v>
      </c>
      <c r="CSL1521" s="229" t="s">
        <v>289</v>
      </c>
      <c r="CSN1521" s="229" t="s">
        <v>292</v>
      </c>
      <c r="CSO1521" s="229" t="s">
        <v>52</v>
      </c>
      <c r="CSP1521" s="229" t="s">
        <v>3896</v>
      </c>
      <c r="CSR1521" s="229" t="s">
        <v>3897</v>
      </c>
      <c r="CSS1521" s="229" t="s">
        <v>923</v>
      </c>
      <c r="CST1521" s="229" t="s">
        <v>473</v>
      </c>
      <c r="CSU1521" s="229" t="s">
        <v>3898</v>
      </c>
      <c r="CSV1521" s="229" t="s">
        <v>458</v>
      </c>
      <c r="CSW1521" s="229" t="s">
        <v>294</v>
      </c>
      <c r="CSX1521" s="229" t="s">
        <v>289</v>
      </c>
      <c r="CSY1521" s="229" t="s">
        <v>76</v>
      </c>
      <c r="CSZ1521" s="229" t="s">
        <v>33</v>
      </c>
      <c r="CTA1521" s="229" t="s">
        <v>78</v>
      </c>
      <c r="CTB1521" s="229" t="s">
        <v>3900</v>
      </c>
      <c r="CTC1521" s="229" t="s">
        <v>257</v>
      </c>
      <c r="CTD1521" s="229" t="s">
        <v>3899</v>
      </c>
      <c r="CTE1521" s="229" t="s">
        <v>222</v>
      </c>
      <c r="CTF1521" s="229" t="s">
        <v>223</v>
      </c>
      <c r="CTG1521" s="229" t="s">
        <v>172</v>
      </c>
      <c r="CTH1521" s="229" t="s">
        <v>289</v>
      </c>
      <c r="CTI1521" s="229" t="s">
        <v>227</v>
      </c>
      <c r="CTM1521" s="229">
        <v>2024</v>
      </c>
      <c r="CTN1521" s="229" t="s">
        <v>57</v>
      </c>
      <c r="CTO1521" s="229" t="s">
        <v>3882</v>
      </c>
      <c r="CTP1521" s="229">
        <v>12966343</v>
      </c>
      <c r="CTQ1521" s="229" t="s">
        <v>3895</v>
      </c>
      <c r="CTR1521" s="229" t="s">
        <v>289</v>
      </c>
      <c r="CTT1521" s="229" t="s">
        <v>292</v>
      </c>
      <c r="CTU1521" s="229" t="s">
        <v>52</v>
      </c>
      <c r="CTV1521" s="229" t="s">
        <v>3896</v>
      </c>
      <c r="CTX1521" s="229" t="s">
        <v>3897</v>
      </c>
      <c r="CTY1521" s="229" t="s">
        <v>923</v>
      </c>
      <c r="CTZ1521" s="229" t="s">
        <v>473</v>
      </c>
      <c r="CUA1521" s="229" t="s">
        <v>3898</v>
      </c>
      <c r="CUB1521" s="229" t="s">
        <v>458</v>
      </c>
      <c r="CUC1521" s="229" t="s">
        <v>294</v>
      </c>
      <c r="CUD1521" s="229" t="s">
        <v>289</v>
      </c>
      <c r="CUE1521" s="229" t="s">
        <v>76</v>
      </c>
      <c r="CUF1521" s="229" t="s">
        <v>33</v>
      </c>
      <c r="CUG1521" s="229" t="s">
        <v>78</v>
      </c>
      <c r="CUH1521" s="229" t="s">
        <v>3900</v>
      </c>
      <c r="CUI1521" s="229" t="s">
        <v>257</v>
      </c>
      <c r="CUJ1521" s="229" t="s">
        <v>3899</v>
      </c>
      <c r="CUK1521" s="229" t="s">
        <v>222</v>
      </c>
      <c r="CUL1521" s="229" t="s">
        <v>223</v>
      </c>
      <c r="CUM1521" s="229" t="s">
        <v>172</v>
      </c>
      <c r="CUN1521" s="229" t="s">
        <v>289</v>
      </c>
      <c r="CUO1521" s="229" t="s">
        <v>227</v>
      </c>
      <c r="CUS1521" s="229">
        <v>2024</v>
      </c>
      <c r="CUT1521" s="229" t="s">
        <v>57</v>
      </c>
      <c r="CUU1521" s="229" t="s">
        <v>3882</v>
      </c>
      <c r="CUV1521" s="229">
        <v>12966343</v>
      </c>
      <c r="CUW1521" s="229" t="s">
        <v>3895</v>
      </c>
      <c r="CUX1521" s="229" t="s">
        <v>289</v>
      </c>
      <c r="CUZ1521" s="229" t="s">
        <v>292</v>
      </c>
      <c r="CVA1521" s="229" t="s">
        <v>52</v>
      </c>
      <c r="CVB1521" s="229" t="s">
        <v>3896</v>
      </c>
      <c r="CVD1521" s="229" t="s">
        <v>3897</v>
      </c>
      <c r="CVE1521" s="229" t="s">
        <v>923</v>
      </c>
      <c r="CVF1521" s="229" t="s">
        <v>473</v>
      </c>
      <c r="CVG1521" s="229" t="s">
        <v>3898</v>
      </c>
      <c r="CVH1521" s="229" t="s">
        <v>458</v>
      </c>
      <c r="CVI1521" s="229" t="s">
        <v>294</v>
      </c>
      <c r="CVJ1521" s="229" t="s">
        <v>289</v>
      </c>
      <c r="CVK1521" s="229" t="s">
        <v>76</v>
      </c>
      <c r="CVL1521" s="229" t="s">
        <v>33</v>
      </c>
      <c r="CVM1521" s="229" t="s">
        <v>78</v>
      </c>
      <c r="CVN1521" s="229" t="s">
        <v>3900</v>
      </c>
      <c r="CVO1521" s="229" t="s">
        <v>257</v>
      </c>
      <c r="CVP1521" s="229" t="s">
        <v>3899</v>
      </c>
      <c r="CVQ1521" s="229" t="s">
        <v>222</v>
      </c>
      <c r="CVR1521" s="229" t="s">
        <v>223</v>
      </c>
      <c r="CVS1521" s="229" t="s">
        <v>172</v>
      </c>
      <c r="CVT1521" s="229" t="s">
        <v>289</v>
      </c>
      <c r="CVU1521" s="229" t="s">
        <v>227</v>
      </c>
      <c r="CVY1521" s="229">
        <v>2024</v>
      </c>
      <c r="CVZ1521" s="229" t="s">
        <v>57</v>
      </c>
      <c r="CWA1521" s="229" t="s">
        <v>3882</v>
      </c>
      <c r="CWB1521" s="229">
        <v>12966343</v>
      </c>
      <c r="CWC1521" s="229" t="s">
        <v>3895</v>
      </c>
      <c r="CWD1521" s="229" t="s">
        <v>289</v>
      </c>
      <c r="CWF1521" s="229" t="s">
        <v>292</v>
      </c>
      <c r="CWG1521" s="229" t="s">
        <v>52</v>
      </c>
      <c r="CWH1521" s="229" t="s">
        <v>3896</v>
      </c>
      <c r="CWJ1521" s="229" t="s">
        <v>3897</v>
      </c>
      <c r="CWK1521" s="229" t="s">
        <v>923</v>
      </c>
      <c r="CWL1521" s="229" t="s">
        <v>473</v>
      </c>
      <c r="CWM1521" s="229" t="s">
        <v>3898</v>
      </c>
      <c r="CWN1521" s="229" t="s">
        <v>458</v>
      </c>
      <c r="CWO1521" s="229" t="s">
        <v>294</v>
      </c>
      <c r="CWP1521" s="229" t="s">
        <v>289</v>
      </c>
      <c r="CWQ1521" s="229" t="s">
        <v>76</v>
      </c>
      <c r="CWR1521" s="229" t="s">
        <v>33</v>
      </c>
      <c r="CWS1521" s="229" t="s">
        <v>78</v>
      </c>
      <c r="CWT1521" s="229" t="s">
        <v>3900</v>
      </c>
      <c r="CWU1521" s="229" t="s">
        <v>257</v>
      </c>
      <c r="CWV1521" s="229" t="s">
        <v>3899</v>
      </c>
      <c r="CWW1521" s="229" t="s">
        <v>222</v>
      </c>
      <c r="CWX1521" s="229" t="s">
        <v>223</v>
      </c>
      <c r="CWY1521" s="229" t="s">
        <v>172</v>
      </c>
      <c r="CWZ1521" s="229" t="s">
        <v>289</v>
      </c>
      <c r="CXA1521" s="229" t="s">
        <v>227</v>
      </c>
      <c r="CXE1521" s="229">
        <v>2024</v>
      </c>
      <c r="CXF1521" s="229" t="s">
        <v>57</v>
      </c>
      <c r="CXG1521" s="229" t="s">
        <v>3882</v>
      </c>
      <c r="CXH1521" s="229">
        <v>12966343</v>
      </c>
      <c r="CXI1521" s="229" t="s">
        <v>3895</v>
      </c>
      <c r="CXJ1521" s="229" t="s">
        <v>289</v>
      </c>
      <c r="CXL1521" s="229" t="s">
        <v>292</v>
      </c>
      <c r="CXM1521" s="229" t="s">
        <v>52</v>
      </c>
      <c r="CXN1521" s="229" t="s">
        <v>3896</v>
      </c>
      <c r="CXP1521" s="229" t="s">
        <v>3897</v>
      </c>
      <c r="CXQ1521" s="229" t="s">
        <v>923</v>
      </c>
      <c r="CXR1521" s="229" t="s">
        <v>473</v>
      </c>
      <c r="CXS1521" s="229" t="s">
        <v>3898</v>
      </c>
      <c r="CXT1521" s="229" t="s">
        <v>458</v>
      </c>
      <c r="CXU1521" s="229" t="s">
        <v>294</v>
      </c>
      <c r="CXV1521" s="229" t="s">
        <v>289</v>
      </c>
      <c r="CXW1521" s="229" t="s">
        <v>76</v>
      </c>
      <c r="CXX1521" s="229" t="s">
        <v>33</v>
      </c>
      <c r="CXY1521" s="229" t="s">
        <v>78</v>
      </c>
      <c r="CXZ1521" s="229" t="s">
        <v>3900</v>
      </c>
      <c r="CYA1521" s="229" t="s">
        <v>257</v>
      </c>
      <c r="CYB1521" s="229" t="s">
        <v>3899</v>
      </c>
      <c r="CYC1521" s="229" t="s">
        <v>222</v>
      </c>
      <c r="CYD1521" s="229" t="s">
        <v>223</v>
      </c>
      <c r="CYE1521" s="229" t="s">
        <v>172</v>
      </c>
      <c r="CYF1521" s="229" t="s">
        <v>289</v>
      </c>
      <c r="CYG1521" s="229" t="s">
        <v>227</v>
      </c>
      <c r="CYK1521" s="229">
        <v>2024</v>
      </c>
      <c r="CYL1521" s="229" t="s">
        <v>57</v>
      </c>
      <c r="CYM1521" s="229" t="s">
        <v>3882</v>
      </c>
      <c r="CYN1521" s="229">
        <v>12966343</v>
      </c>
      <c r="CYO1521" s="229" t="s">
        <v>3895</v>
      </c>
      <c r="CYP1521" s="229" t="s">
        <v>289</v>
      </c>
      <c r="CYR1521" s="229" t="s">
        <v>292</v>
      </c>
      <c r="CYS1521" s="229" t="s">
        <v>52</v>
      </c>
      <c r="CYT1521" s="229" t="s">
        <v>3896</v>
      </c>
      <c r="CYV1521" s="229" t="s">
        <v>3897</v>
      </c>
      <c r="CYW1521" s="229" t="s">
        <v>923</v>
      </c>
      <c r="CYX1521" s="229" t="s">
        <v>473</v>
      </c>
      <c r="CYY1521" s="229" t="s">
        <v>3898</v>
      </c>
      <c r="CYZ1521" s="229" t="s">
        <v>458</v>
      </c>
      <c r="CZA1521" s="229" t="s">
        <v>294</v>
      </c>
      <c r="CZB1521" s="229" t="s">
        <v>289</v>
      </c>
      <c r="CZC1521" s="229" t="s">
        <v>76</v>
      </c>
      <c r="CZD1521" s="229" t="s">
        <v>33</v>
      </c>
      <c r="CZE1521" s="229" t="s">
        <v>78</v>
      </c>
      <c r="CZF1521" s="229" t="s">
        <v>3900</v>
      </c>
      <c r="CZG1521" s="229" t="s">
        <v>257</v>
      </c>
      <c r="CZH1521" s="229" t="s">
        <v>3899</v>
      </c>
      <c r="CZI1521" s="229" t="s">
        <v>222</v>
      </c>
      <c r="CZJ1521" s="229" t="s">
        <v>223</v>
      </c>
      <c r="CZK1521" s="229" t="s">
        <v>172</v>
      </c>
      <c r="CZL1521" s="229" t="s">
        <v>289</v>
      </c>
      <c r="CZM1521" s="229" t="s">
        <v>227</v>
      </c>
      <c r="CZQ1521" s="229">
        <v>2024</v>
      </c>
      <c r="CZR1521" s="229" t="s">
        <v>57</v>
      </c>
      <c r="CZS1521" s="229" t="s">
        <v>3882</v>
      </c>
      <c r="CZT1521" s="229">
        <v>12966343</v>
      </c>
      <c r="CZU1521" s="229" t="s">
        <v>3895</v>
      </c>
      <c r="CZV1521" s="229" t="s">
        <v>289</v>
      </c>
      <c r="CZX1521" s="229" t="s">
        <v>292</v>
      </c>
      <c r="CZY1521" s="229" t="s">
        <v>52</v>
      </c>
      <c r="CZZ1521" s="229" t="s">
        <v>3896</v>
      </c>
      <c r="DAB1521" s="229" t="s">
        <v>3897</v>
      </c>
      <c r="DAC1521" s="229" t="s">
        <v>923</v>
      </c>
      <c r="DAD1521" s="229" t="s">
        <v>473</v>
      </c>
      <c r="DAE1521" s="229" t="s">
        <v>3898</v>
      </c>
      <c r="DAF1521" s="229" t="s">
        <v>458</v>
      </c>
      <c r="DAG1521" s="229" t="s">
        <v>294</v>
      </c>
      <c r="DAH1521" s="229" t="s">
        <v>289</v>
      </c>
      <c r="DAI1521" s="229" t="s">
        <v>76</v>
      </c>
      <c r="DAJ1521" s="229" t="s">
        <v>33</v>
      </c>
      <c r="DAK1521" s="229" t="s">
        <v>78</v>
      </c>
      <c r="DAL1521" s="229" t="s">
        <v>3900</v>
      </c>
      <c r="DAM1521" s="229" t="s">
        <v>257</v>
      </c>
      <c r="DAN1521" s="229" t="s">
        <v>3899</v>
      </c>
      <c r="DAO1521" s="229" t="s">
        <v>222</v>
      </c>
      <c r="DAP1521" s="229" t="s">
        <v>223</v>
      </c>
      <c r="DAQ1521" s="229" t="s">
        <v>172</v>
      </c>
      <c r="DAR1521" s="229" t="s">
        <v>289</v>
      </c>
      <c r="DAS1521" s="229" t="s">
        <v>227</v>
      </c>
      <c r="DAW1521" s="229">
        <v>2024</v>
      </c>
      <c r="DAX1521" s="229" t="s">
        <v>57</v>
      </c>
      <c r="DAY1521" s="229" t="s">
        <v>3882</v>
      </c>
      <c r="DAZ1521" s="229">
        <v>12966343</v>
      </c>
      <c r="DBA1521" s="229" t="s">
        <v>3895</v>
      </c>
      <c r="DBB1521" s="229" t="s">
        <v>289</v>
      </c>
      <c r="DBD1521" s="229" t="s">
        <v>292</v>
      </c>
      <c r="DBE1521" s="229" t="s">
        <v>52</v>
      </c>
      <c r="DBF1521" s="229" t="s">
        <v>3896</v>
      </c>
      <c r="DBH1521" s="229" t="s">
        <v>3897</v>
      </c>
      <c r="DBI1521" s="229" t="s">
        <v>923</v>
      </c>
      <c r="DBJ1521" s="229" t="s">
        <v>473</v>
      </c>
      <c r="DBK1521" s="229" t="s">
        <v>3898</v>
      </c>
      <c r="DBL1521" s="229" t="s">
        <v>458</v>
      </c>
      <c r="DBM1521" s="229" t="s">
        <v>294</v>
      </c>
      <c r="DBN1521" s="229" t="s">
        <v>289</v>
      </c>
      <c r="DBO1521" s="229" t="s">
        <v>76</v>
      </c>
      <c r="DBP1521" s="229" t="s">
        <v>33</v>
      </c>
      <c r="DBQ1521" s="229" t="s">
        <v>78</v>
      </c>
      <c r="DBR1521" s="229" t="s">
        <v>3900</v>
      </c>
      <c r="DBS1521" s="229" t="s">
        <v>257</v>
      </c>
      <c r="DBT1521" s="229" t="s">
        <v>3899</v>
      </c>
      <c r="DBU1521" s="229" t="s">
        <v>222</v>
      </c>
      <c r="DBV1521" s="229" t="s">
        <v>223</v>
      </c>
      <c r="DBW1521" s="229" t="s">
        <v>172</v>
      </c>
      <c r="DBX1521" s="229" t="s">
        <v>289</v>
      </c>
      <c r="DBY1521" s="229" t="s">
        <v>227</v>
      </c>
      <c r="DCC1521" s="229">
        <v>2024</v>
      </c>
      <c r="DCD1521" s="229" t="s">
        <v>57</v>
      </c>
      <c r="DCE1521" s="229" t="s">
        <v>3882</v>
      </c>
      <c r="DCF1521" s="229">
        <v>12966343</v>
      </c>
      <c r="DCG1521" s="229" t="s">
        <v>3895</v>
      </c>
      <c r="DCH1521" s="229" t="s">
        <v>289</v>
      </c>
      <c r="DCJ1521" s="229" t="s">
        <v>292</v>
      </c>
      <c r="DCK1521" s="229" t="s">
        <v>52</v>
      </c>
      <c r="DCL1521" s="229" t="s">
        <v>3896</v>
      </c>
      <c r="DCN1521" s="229" t="s">
        <v>3897</v>
      </c>
      <c r="DCO1521" s="229" t="s">
        <v>923</v>
      </c>
      <c r="DCP1521" s="229" t="s">
        <v>473</v>
      </c>
      <c r="DCQ1521" s="229" t="s">
        <v>3898</v>
      </c>
      <c r="DCR1521" s="229" t="s">
        <v>458</v>
      </c>
      <c r="DCS1521" s="229" t="s">
        <v>294</v>
      </c>
      <c r="DCT1521" s="229" t="s">
        <v>289</v>
      </c>
      <c r="DCU1521" s="229" t="s">
        <v>76</v>
      </c>
      <c r="DCV1521" s="229" t="s">
        <v>33</v>
      </c>
      <c r="DCW1521" s="229" t="s">
        <v>78</v>
      </c>
      <c r="DCX1521" s="229" t="s">
        <v>3900</v>
      </c>
      <c r="DCY1521" s="229" t="s">
        <v>257</v>
      </c>
      <c r="DCZ1521" s="229" t="s">
        <v>3899</v>
      </c>
      <c r="DDA1521" s="229" t="s">
        <v>222</v>
      </c>
      <c r="DDB1521" s="229" t="s">
        <v>223</v>
      </c>
      <c r="DDC1521" s="229" t="s">
        <v>172</v>
      </c>
      <c r="DDD1521" s="229" t="s">
        <v>289</v>
      </c>
      <c r="DDE1521" s="229" t="s">
        <v>227</v>
      </c>
      <c r="DDI1521" s="229">
        <v>2024</v>
      </c>
      <c r="DDJ1521" s="229" t="s">
        <v>57</v>
      </c>
      <c r="DDK1521" s="229" t="s">
        <v>3882</v>
      </c>
      <c r="DDL1521" s="229">
        <v>12966343</v>
      </c>
      <c r="DDM1521" s="229" t="s">
        <v>3895</v>
      </c>
      <c r="DDN1521" s="229" t="s">
        <v>289</v>
      </c>
      <c r="DDP1521" s="229" t="s">
        <v>292</v>
      </c>
      <c r="DDQ1521" s="229" t="s">
        <v>52</v>
      </c>
      <c r="DDR1521" s="229" t="s">
        <v>3896</v>
      </c>
      <c r="DDT1521" s="229" t="s">
        <v>3897</v>
      </c>
      <c r="DDU1521" s="229" t="s">
        <v>923</v>
      </c>
      <c r="DDV1521" s="229" t="s">
        <v>473</v>
      </c>
      <c r="DDW1521" s="229" t="s">
        <v>3898</v>
      </c>
      <c r="DDX1521" s="229" t="s">
        <v>458</v>
      </c>
      <c r="DDY1521" s="229" t="s">
        <v>294</v>
      </c>
      <c r="DDZ1521" s="229" t="s">
        <v>289</v>
      </c>
      <c r="DEA1521" s="229" t="s">
        <v>76</v>
      </c>
      <c r="DEB1521" s="229" t="s">
        <v>33</v>
      </c>
      <c r="DEC1521" s="229" t="s">
        <v>78</v>
      </c>
      <c r="DED1521" s="229" t="s">
        <v>3900</v>
      </c>
      <c r="DEE1521" s="229" t="s">
        <v>257</v>
      </c>
      <c r="DEF1521" s="229" t="s">
        <v>3899</v>
      </c>
      <c r="DEG1521" s="229" t="s">
        <v>222</v>
      </c>
      <c r="DEH1521" s="229" t="s">
        <v>223</v>
      </c>
      <c r="DEI1521" s="229" t="s">
        <v>172</v>
      </c>
      <c r="DEJ1521" s="229" t="s">
        <v>289</v>
      </c>
      <c r="DEK1521" s="229" t="s">
        <v>227</v>
      </c>
      <c r="DEO1521" s="229">
        <v>2024</v>
      </c>
      <c r="DEP1521" s="229" t="s">
        <v>57</v>
      </c>
      <c r="DEQ1521" s="229" t="s">
        <v>3882</v>
      </c>
      <c r="DER1521" s="229">
        <v>12966343</v>
      </c>
      <c r="DES1521" s="229" t="s">
        <v>3895</v>
      </c>
      <c r="DET1521" s="229" t="s">
        <v>289</v>
      </c>
      <c r="DEV1521" s="229" t="s">
        <v>292</v>
      </c>
      <c r="DEW1521" s="229" t="s">
        <v>52</v>
      </c>
      <c r="DEX1521" s="229" t="s">
        <v>3896</v>
      </c>
      <c r="DEZ1521" s="229" t="s">
        <v>3897</v>
      </c>
      <c r="DFA1521" s="229" t="s">
        <v>923</v>
      </c>
      <c r="DFB1521" s="229" t="s">
        <v>473</v>
      </c>
      <c r="DFC1521" s="229" t="s">
        <v>3898</v>
      </c>
      <c r="DFD1521" s="229" t="s">
        <v>458</v>
      </c>
      <c r="DFE1521" s="229" t="s">
        <v>294</v>
      </c>
      <c r="DFF1521" s="229" t="s">
        <v>289</v>
      </c>
      <c r="DFG1521" s="229" t="s">
        <v>76</v>
      </c>
      <c r="DFH1521" s="229" t="s">
        <v>33</v>
      </c>
      <c r="DFI1521" s="229" t="s">
        <v>78</v>
      </c>
      <c r="DFJ1521" s="229" t="s">
        <v>3900</v>
      </c>
      <c r="DFK1521" s="229" t="s">
        <v>257</v>
      </c>
      <c r="DFL1521" s="229" t="s">
        <v>3899</v>
      </c>
      <c r="DFM1521" s="229" t="s">
        <v>222</v>
      </c>
      <c r="DFN1521" s="229" t="s">
        <v>223</v>
      </c>
      <c r="DFO1521" s="229" t="s">
        <v>172</v>
      </c>
      <c r="DFP1521" s="229" t="s">
        <v>289</v>
      </c>
      <c r="DFQ1521" s="229" t="s">
        <v>227</v>
      </c>
      <c r="DFU1521" s="229">
        <v>2024</v>
      </c>
      <c r="DFV1521" s="229" t="s">
        <v>57</v>
      </c>
      <c r="DFW1521" s="229" t="s">
        <v>3882</v>
      </c>
      <c r="DFX1521" s="229">
        <v>12966343</v>
      </c>
      <c r="DFY1521" s="229" t="s">
        <v>3895</v>
      </c>
      <c r="DFZ1521" s="229" t="s">
        <v>289</v>
      </c>
      <c r="DGB1521" s="229" t="s">
        <v>292</v>
      </c>
      <c r="DGC1521" s="229" t="s">
        <v>52</v>
      </c>
      <c r="DGD1521" s="229" t="s">
        <v>3896</v>
      </c>
      <c r="DGF1521" s="229" t="s">
        <v>3897</v>
      </c>
      <c r="DGG1521" s="229" t="s">
        <v>923</v>
      </c>
      <c r="DGH1521" s="229" t="s">
        <v>473</v>
      </c>
      <c r="DGI1521" s="229" t="s">
        <v>3898</v>
      </c>
      <c r="DGJ1521" s="229" t="s">
        <v>458</v>
      </c>
      <c r="DGK1521" s="229" t="s">
        <v>294</v>
      </c>
      <c r="DGL1521" s="229" t="s">
        <v>289</v>
      </c>
      <c r="DGM1521" s="229" t="s">
        <v>76</v>
      </c>
      <c r="DGN1521" s="229" t="s">
        <v>33</v>
      </c>
      <c r="DGO1521" s="229" t="s">
        <v>78</v>
      </c>
      <c r="DGP1521" s="229" t="s">
        <v>3900</v>
      </c>
      <c r="DGQ1521" s="229" t="s">
        <v>257</v>
      </c>
      <c r="DGR1521" s="229" t="s">
        <v>3899</v>
      </c>
      <c r="DGS1521" s="229" t="s">
        <v>222</v>
      </c>
      <c r="DGT1521" s="229" t="s">
        <v>223</v>
      </c>
      <c r="DGU1521" s="229" t="s">
        <v>172</v>
      </c>
      <c r="DGV1521" s="229" t="s">
        <v>289</v>
      </c>
      <c r="DGW1521" s="229" t="s">
        <v>227</v>
      </c>
      <c r="DHA1521" s="229">
        <v>2024</v>
      </c>
      <c r="DHB1521" s="229" t="s">
        <v>57</v>
      </c>
      <c r="DHC1521" s="229" t="s">
        <v>3882</v>
      </c>
      <c r="DHD1521" s="229">
        <v>12966343</v>
      </c>
      <c r="DHE1521" s="229" t="s">
        <v>3895</v>
      </c>
      <c r="DHF1521" s="229" t="s">
        <v>289</v>
      </c>
      <c r="DHH1521" s="229" t="s">
        <v>292</v>
      </c>
      <c r="DHI1521" s="229" t="s">
        <v>52</v>
      </c>
      <c r="DHJ1521" s="229" t="s">
        <v>3896</v>
      </c>
      <c r="DHL1521" s="229" t="s">
        <v>3897</v>
      </c>
      <c r="DHM1521" s="229" t="s">
        <v>923</v>
      </c>
      <c r="DHN1521" s="229" t="s">
        <v>473</v>
      </c>
      <c r="DHO1521" s="229" t="s">
        <v>3898</v>
      </c>
      <c r="DHP1521" s="229" t="s">
        <v>458</v>
      </c>
      <c r="DHQ1521" s="229" t="s">
        <v>294</v>
      </c>
      <c r="DHR1521" s="229" t="s">
        <v>289</v>
      </c>
      <c r="DHS1521" s="229" t="s">
        <v>76</v>
      </c>
      <c r="DHT1521" s="229" t="s">
        <v>33</v>
      </c>
      <c r="DHU1521" s="229" t="s">
        <v>78</v>
      </c>
      <c r="DHV1521" s="229" t="s">
        <v>3900</v>
      </c>
      <c r="DHW1521" s="229" t="s">
        <v>257</v>
      </c>
      <c r="DHX1521" s="229" t="s">
        <v>3899</v>
      </c>
      <c r="DHY1521" s="229" t="s">
        <v>222</v>
      </c>
      <c r="DHZ1521" s="229" t="s">
        <v>223</v>
      </c>
      <c r="DIA1521" s="229" t="s">
        <v>172</v>
      </c>
      <c r="DIB1521" s="229" t="s">
        <v>289</v>
      </c>
      <c r="DIC1521" s="229" t="s">
        <v>227</v>
      </c>
      <c r="DIG1521" s="229">
        <v>2024</v>
      </c>
      <c r="DIH1521" s="229" t="s">
        <v>57</v>
      </c>
      <c r="DII1521" s="229" t="s">
        <v>3882</v>
      </c>
      <c r="DIJ1521" s="229">
        <v>12966343</v>
      </c>
      <c r="DIK1521" s="229" t="s">
        <v>3895</v>
      </c>
      <c r="DIL1521" s="229" t="s">
        <v>289</v>
      </c>
      <c r="DIN1521" s="229" t="s">
        <v>292</v>
      </c>
      <c r="DIO1521" s="229" t="s">
        <v>52</v>
      </c>
      <c r="DIP1521" s="229" t="s">
        <v>3896</v>
      </c>
      <c r="DIR1521" s="229" t="s">
        <v>3897</v>
      </c>
      <c r="DIS1521" s="229" t="s">
        <v>923</v>
      </c>
      <c r="DIT1521" s="229" t="s">
        <v>473</v>
      </c>
      <c r="DIU1521" s="229" t="s">
        <v>3898</v>
      </c>
      <c r="DIV1521" s="229" t="s">
        <v>458</v>
      </c>
      <c r="DIW1521" s="229" t="s">
        <v>294</v>
      </c>
      <c r="DIX1521" s="229" t="s">
        <v>289</v>
      </c>
      <c r="DIY1521" s="229" t="s">
        <v>76</v>
      </c>
      <c r="DIZ1521" s="229" t="s">
        <v>33</v>
      </c>
      <c r="DJA1521" s="229" t="s">
        <v>78</v>
      </c>
      <c r="DJB1521" s="229" t="s">
        <v>3900</v>
      </c>
      <c r="DJC1521" s="229" t="s">
        <v>257</v>
      </c>
      <c r="DJD1521" s="229" t="s">
        <v>3899</v>
      </c>
      <c r="DJE1521" s="229" t="s">
        <v>222</v>
      </c>
      <c r="DJF1521" s="229" t="s">
        <v>223</v>
      </c>
      <c r="DJG1521" s="229" t="s">
        <v>172</v>
      </c>
      <c r="DJH1521" s="229" t="s">
        <v>289</v>
      </c>
      <c r="DJI1521" s="229" t="s">
        <v>227</v>
      </c>
      <c r="DJM1521" s="229">
        <v>2024</v>
      </c>
      <c r="DJN1521" s="229" t="s">
        <v>57</v>
      </c>
      <c r="DJO1521" s="229" t="s">
        <v>3882</v>
      </c>
      <c r="DJP1521" s="229">
        <v>12966343</v>
      </c>
      <c r="DJQ1521" s="229" t="s">
        <v>3895</v>
      </c>
      <c r="DJR1521" s="229" t="s">
        <v>289</v>
      </c>
      <c r="DJT1521" s="229" t="s">
        <v>292</v>
      </c>
      <c r="DJU1521" s="229" t="s">
        <v>52</v>
      </c>
      <c r="DJV1521" s="229" t="s">
        <v>3896</v>
      </c>
      <c r="DJX1521" s="229" t="s">
        <v>3897</v>
      </c>
      <c r="DJY1521" s="229" t="s">
        <v>923</v>
      </c>
      <c r="DJZ1521" s="229" t="s">
        <v>473</v>
      </c>
      <c r="DKA1521" s="229" t="s">
        <v>3898</v>
      </c>
      <c r="DKB1521" s="229" t="s">
        <v>458</v>
      </c>
      <c r="DKC1521" s="229" t="s">
        <v>294</v>
      </c>
      <c r="DKD1521" s="229" t="s">
        <v>289</v>
      </c>
      <c r="DKE1521" s="229" t="s">
        <v>76</v>
      </c>
      <c r="DKF1521" s="229" t="s">
        <v>33</v>
      </c>
      <c r="DKG1521" s="229" t="s">
        <v>78</v>
      </c>
      <c r="DKH1521" s="229" t="s">
        <v>3900</v>
      </c>
      <c r="DKI1521" s="229" t="s">
        <v>257</v>
      </c>
      <c r="DKJ1521" s="229" t="s">
        <v>3899</v>
      </c>
      <c r="DKK1521" s="229" t="s">
        <v>222</v>
      </c>
      <c r="DKL1521" s="229" t="s">
        <v>223</v>
      </c>
      <c r="DKM1521" s="229" t="s">
        <v>172</v>
      </c>
      <c r="DKN1521" s="229" t="s">
        <v>289</v>
      </c>
      <c r="DKO1521" s="229" t="s">
        <v>227</v>
      </c>
      <c r="DKS1521" s="229">
        <v>2024</v>
      </c>
      <c r="DKT1521" s="229" t="s">
        <v>57</v>
      </c>
      <c r="DKU1521" s="229" t="s">
        <v>3882</v>
      </c>
      <c r="DKV1521" s="229">
        <v>12966343</v>
      </c>
      <c r="DKW1521" s="229" t="s">
        <v>3895</v>
      </c>
      <c r="DKX1521" s="229" t="s">
        <v>289</v>
      </c>
      <c r="DKZ1521" s="229" t="s">
        <v>292</v>
      </c>
      <c r="DLA1521" s="229" t="s">
        <v>52</v>
      </c>
      <c r="DLB1521" s="229" t="s">
        <v>3896</v>
      </c>
      <c r="DLD1521" s="229" t="s">
        <v>3897</v>
      </c>
      <c r="DLE1521" s="229" t="s">
        <v>923</v>
      </c>
      <c r="DLF1521" s="229" t="s">
        <v>473</v>
      </c>
      <c r="DLG1521" s="229" t="s">
        <v>3898</v>
      </c>
      <c r="DLH1521" s="229" t="s">
        <v>458</v>
      </c>
      <c r="DLI1521" s="229" t="s">
        <v>294</v>
      </c>
      <c r="DLJ1521" s="229" t="s">
        <v>289</v>
      </c>
      <c r="DLK1521" s="229" t="s">
        <v>76</v>
      </c>
      <c r="DLL1521" s="229" t="s">
        <v>33</v>
      </c>
      <c r="DLM1521" s="229" t="s">
        <v>78</v>
      </c>
      <c r="DLN1521" s="229" t="s">
        <v>3900</v>
      </c>
      <c r="DLO1521" s="229" t="s">
        <v>257</v>
      </c>
      <c r="DLP1521" s="229" t="s">
        <v>3899</v>
      </c>
      <c r="DLQ1521" s="229" t="s">
        <v>222</v>
      </c>
      <c r="DLR1521" s="229" t="s">
        <v>223</v>
      </c>
      <c r="DLS1521" s="229" t="s">
        <v>172</v>
      </c>
      <c r="DLT1521" s="229" t="s">
        <v>289</v>
      </c>
      <c r="DLU1521" s="229" t="s">
        <v>227</v>
      </c>
      <c r="DLY1521" s="229">
        <v>2024</v>
      </c>
      <c r="DLZ1521" s="229" t="s">
        <v>57</v>
      </c>
      <c r="DMA1521" s="229" t="s">
        <v>3882</v>
      </c>
      <c r="DMB1521" s="229">
        <v>12966343</v>
      </c>
      <c r="DMC1521" s="229" t="s">
        <v>3895</v>
      </c>
      <c r="DMD1521" s="229" t="s">
        <v>289</v>
      </c>
      <c r="DMF1521" s="229" t="s">
        <v>292</v>
      </c>
      <c r="DMG1521" s="229" t="s">
        <v>52</v>
      </c>
      <c r="DMH1521" s="229" t="s">
        <v>3896</v>
      </c>
      <c r="DMJ1521" s="229" t="s">
        <v>3897</v>
      </c>
      <c r="DMK1521" s="229" t="s">
        <v>923</v>
      </c>
      <c r="DML1521" s="229" t="s">
        <v>473</v>
      </c>
      <c r="DMM1521" s="229" t="s">
        <v>3898</v>
      </c>
      <c r="DMN1521" s="229" t="s">
        <v>458</v>
      </c>
      <c r="DMO1521" s="229" t="s">
        <v>294</v>
      </c>
      <c r="DMP1521" s="229" t="s">
        <v>289</v>
      </c>
      <c r="DMQ1521" s="229" t="s">
        <v>76</v>
      </c>
      <c r="DMR1521" s="229" t="s">
        <v>33</v>
      </c>
      <c r="DMS1521" s="229" t="s">
        <v>78</v>
      </c>
      <c r="DMT1521" s="229" t="s">
        <v>3900</v>
      </c>
      <c r="DMU1521" s="229" t="s">
        <v>257</v>
      </c>
      <c r="DMV1521" s="229" t="s">
        <v>3899</v>
      </c>
      <c r="DMW1521" s="229" t="s">
        <v>222</v>
      </c>
      <c r="DMX1521" s="229" t="s">
        <v>223</v>
      </c>
      <c r="DMY1521" s="229" t="s">
        <v>172</v>
      </c>
      <c r="DMZ1521" s="229" t="s">
        <v>289</v>
      </c>
      <c r="DNA1521" s="229" t="s">
        <v>227</v>
      </c>
      <c r="DNE1521" s="229">
        <v>2024</v>
      </c>
      <c r="DNF1521" s="229" t="s">
        <v>57</v>
      </c>
      <c r="DNG1521" s="229" t="s">
        <v>3882</v>
      </c>
      <c r="DNH1521" s="229">
        <v>12966343</v>
      </c>
      <c r="DNI1521" s="229" t="s">
        <v>3895</v>
      </c>
      <c r="DNJ1521" s="229" t="s">
        <v>289</v>
      </c>
      <c r="DNL1521" s="229" t="s">
        <v>292</v>
      </c>
      <c r="DNM1521" s="229" t="s">
        <v>52</v>
      </c>
      <c r="DNN1521" s="229" t="s">
        <v>3896</v>
      </c>
      <c r="DNP1521" s="229" t="s">
        <v>3897</v>
      </c>
      <c r="DNQ1521" s="229" t="s">
        <v>923</v>
      </c>
      <c r="DNR1521" s="229" t="s">
        <v>473</v>
      </c>
      <c r="DNS1521" s="229" t="s">
        <v>3898</v>
      </c>
      <c r="DNT1521" s="229" t="s">
        <v>458</v>
      </c>
      <c r="DNU1521" s="229" t="s">
        <v>294</v>
      </c>
      <c r="DNV1521" s="229" t="s">
        <v>289</v>
      </c>
      <c r="DNW1521" s="229" t="s">
        <v>76</v>
      </c>
      <c r="DNX1521" s="229" t="s">
        <v>33</v>
      </c>
      <c r="DNY1521" s="229" t="s">
        <v>78</v>
      </c>
      <c r="DNZ1521" s="229" t="s">
        <v>3900</v>
      </c>
      <c r="DOA1521" s="229" t="s">
        <v>257</v>
      </c>
      <c r="DOB1521" s="229" t="s">
        <v>3899</v>
      </c>
      <c r="DOC1521" s="229" t="s">
        <v>222</v>
      </c>
      <c r="DOD1521" s="229" t="s">
        <v>223</v>
      </c>
      <c r="DOE1521" s="229" t="s">
        <v>172</v>
      </c>
      <c r="DOF1521" s="229" t="s">
        <v>289</v>
      </c>
      <c r="DOG1521" s="229" t="s">
        <v>227</v>
      </c>
      <c r="DOK1521" s="229">
        <v>2024</v>
      </c>
      <c r="DOL1521" s="229" t="s">
        <v>57</v>
      </c>
      <c r="DOM1521" s="229" t="s">
        <v>3882</v>
      </c>
      <c r="DON1521" s="229">
        <v>12966343</v>
      </c>
      <c r="DOO1521" s="229" t="s">
        <v>3895</v>
      </c>
      <c r="DOP1521" s="229" t="s">
        <v>289</v>
      </c>
      <c r="DOR1521" s="229" t="s">
        <v>292</v>
      </c>
      <c r="DOS1521" s="229" t="s">
        <v>52</v>
      </c>
      <c r="DOT1521" s="229" t="s">
        <v>3896</v>
      </c>
      <c r="DOV1521" s="229" t="s">
        <v>3897</v>
      </c>
      <c r="DOW1521" s="229" t="s">
        <v>923</v>
      </c>
      <c r="DOX1521" s="229" t="s">
        <v>473</v>
      </c>
      <c r="DOY1521" s="229" t="s">
        <v>3898</v>
      </c>
      <c r="DOZ1521" s="229" t="s">
        <v>458</v>
      </c>
      <c r="DPA1521" s="229" t="s">
        <v>294</v>
      </c>
      <c r="DPB1521" s="229" t="s">
        <v>289</v>
      </c>
      <c r="DPC1521" s="229" t="s">
        <v>76</v>
      </c>
      <c r="DPD1521" s="229" t="s">
        <v>33</v>
      </c>
      <c r="DPE1521" s="229" t="s">
        <v>78</v>
      </c>
      <c r="DPF1521" s="229" t="s">
        <v>3900</v>
      </c>
      <c r="DPG1521" s="229" t="s">
        <v>257</v>
      </c>
      <c r="DPH1521" s="229" t="s">
        <v>3899</v>
      </c>
      <c r="DPI1521" s="229" t="s">
        <v>222</v>
      </c>
      <c r="DPJ1521" s="229" t="s">
        <v>223</v>
      </c>
      <c r="DPK1521" s="229" t="s">
        <v>172</v>
      </c>
      <c r="DPL1521" s="229" t="s">
        <v>289</v>
      </c>
      <c r="DPM1521" s="229" t="s">
        <v>227</v>
      </c>
      <c r="DPQ1521" s="229">
        <v>2024</v>
      </c>
      <c r="DPR1521" s="229" t="s">
        <v>57</v>
      </c>
      <c r="DPS1521" s="229" t="s">
        <v>3882</v>
      </c>
      <c r="DPT1521" s="229">
        <v>12966343</v>
      </c>
      <c r="DPU1521" s="229" t="s">
        <v>3895</v>
      </c>
      <c r="DPV1521" s="229" t="s">
        <v>289</v>
      </c>
      <c r="DPX1521" s="229" t="s">
        <v>292</v>
      </c>
      <c r="DPY1521" s="229" t="s">
        <v>52</v>
      </c>
      <c r="DPZ1521" s="229" t="s">
        <v>3896</v>
      </c>
      <c r="DQB1521" s="229" t="s">
        <v>3897</v>
      </c>
      <c r="DQC1521" s="229" t="s">
        <v>923</v>
      </c>
      <c r="DQD1521" s="229" t="s">
        <v>473</v>
      </c>
      <c r="DQE1521" s="229" t="s">
        <v>3898</v>
      </c>
      <c r="DQF1521" s="229" t="s">
        <v>458</v>
      </c>
      <c r="DQG1521" s="229" t="s">
        <v>294</v>
      </c>
      <c r="DQH1521" s="229" t="s">
        <v>289</v>
      </c>
      <c r="DQI1521" s="229" t="s">
        <v>76</v>
      </c>
      <c r="DQJ1521" s="229" t="s">
        <v>33</v>
      </c>
      <c r="DQK1521" s="229" t="s">
        <v>78</v>
      </c>
      <c r="DQL1521" s="229" t="s">
        <v>3900</v>
      </c>
      <c r="DQM1521" s="229" t="s">
        <v>257</v>
      </c>
      <c r="DQN1521" s="229" t="s">
        <v>3899</v>
      </c>
      <c r="DQO1521" s="229" t="s">
        <v>222</v>
      </c>
      <c r="DQP1521" s="229" t="s">
        <v>223</v>
      </c>
      <c r="DQQ1521" s="229" t="s">
        <v>172</v>
      </c>
      <c r="DQR1521" s="229" t="s">
        <v>289</v>
      </c>
      <c r="DQS1521" s="229" t="s">
        <v>227</v>
      </c>
      <c r="DQW1521" s="229">
        <v>2024</v>
      </c>
      <c r="DQX1521" s="229" t="s">
        <v>57</v>
      </c>
      <c r="DQY1521" s="229" t="s">
        <v>3882</v>
      </c>
      <c r="DQZ1521" s="229">
        <v>12966343</v>
      </c>
      <c r="DRA1521" s="229" t="s">
        <v>3895</v>
      </c>
      <c r="DRB1521" s="229" t="s">
        <v>289</v>
      </c>
      <c r="DRD1521" s="229" t="s">
        <v>292</v>
      </c>
      <c r="DRE1521" s="229" t="s">
        <v>52</v>
      </c>
      <c r="DRF1521" s="229" t="s">
        <v>3896</v>
      </c>
      <c r="DRH1521" s="229" t="s">
        <v>3897</v>
      </c>
      <c r="DRI1521" s="229" t="s">
        <v>923</v>
      </c>
      <c r="DRJ1521" s="229" t="s">
        <v>473</v>
      </c>
      <c r="DRK1521" s="229" t="s">
        <v>3898</v>
      </c>
      <c r="DRL1521" s="229" t="s">
        <v>458</v>
      </c>
      <c r="DRM1521" s="229" t="s">
        <v>294</v>
      </c>
      <c r="DRN1521" s="229" t="s">
        <v>289</v>
      </c>
      <c r="DRO1521" s="229" t="s">
        <v>76</v>
      </c>
      <c r="DRP1521" s="229" t="s">
        <v>33</v>
      </c>
      <c r="DRQ1521" s="229" t="s">
        <v>78</v>
      </c>
      <c r="DRR1521" s="229" t="s">
        <v>3900</v>
      </c>
      <c r="DRS1521" s="229" t="s">
        <v>257</v>
      </c>
      <c r="DRT1521" s="229" t="s">
        <v>3899</v>
      </c>
      <c r="DRU1521" s="229" t="s">
        <v>222</v>
      </c>
      <c r="DRV1521" s="229" t="s">
        <v>223</v>
      </c>
      <c r="DRW1521" s="229" t="s">
        <v>172</v>
      </c>
      <c r="DRX1521" s="229" t="s">
        <v>289</v>
      </c>
      <c r="DRY1521" s="229" t="s">
        <v>227</v>
      </c>
      <c r="DSC1521" s="229">
        <v>2024</v>
      </c>
      <c r="DSD1521" s="229" t="s">
        <v>57</v>
      </c>
      <c r="DSE1521" s="229" t="s">
        <v>3882</v>
      </c>
      <c r="DSF1521" s="229">
        <v>12966343</v>
      </c>
      <c r="DSG1521" s="229" t="s">
        <v>3895</v>
      </c>
      <c r="DSH1521" s="229" t="s">
        <v>289</v>
      </c>
      <c r="DSJ1521" s="229" t="s">
        <v>292</v>
      </c>
      <c r="DSK1521" s="229" t="s">
        <v>52</v>
      </c>
      <c r="DSL1521" s="229" t="s">
        <v>3896</v>
      </c>
      <c r="DSN1521" s="229" t="s">
        <v>3897</v>
      </c>
      <c r="DSO1521" s="229" t="s">
        <v>923</v>
      </c>
      <c r="DSP1521" s="229" t="s">
        <v>473</v>
      </c>
      <c r="DSQ1521" s="229" t="s">
        <v>3898</v>
      </c>
      <c r="DSR1521" s="229" t="s">
        <v>458</v>
      </c>
      <c r="DSS1521" s="229" t="s">
        <v>294</v>
      </c>
      <c r="DST1521" s="229" t="s">
        <v>289</v>
      </c>
      <c r="DSU1521" s="229" t="s">
        <v>76</v>
      </c>
      <c r="DSV1521" s="229" t="s">
        <v>33</v>
      </c>
      <c r="DSW1521" s="229" t="s">
        <v>78</v>
      </c>
      <c r="DSX1521" s="229" t="s">
        <v>3900</v>
      </c>
      <c r="DSY1521" s="229" t="s">
        <v>257</v>
      </c>
      <c r="DSZ1521" s="229" t="s">
        <v>3899</v>
      </c>
      <c r="DTA1521" s="229" t="s">
        <v>222</v>
      </c>
      <c r="DTB1521" s="229" t="s">
        <v>223</v>
      </c>
      <c r="DTC1521" s="229" t="s">
        <v>172</v>
      </c>
      <c r="DTD1521" s="229" t="s">
        <v>289</v>
      </c>
      <c r="DTE1521" s="229" t="s">
        <v>227</v>
      </c>
      <c r="DTI1521" s="229">
        <v>2024</v>
      </c>
      <c r="DTJ1521" s="229" t="s">
        <v>57</v>
      </c>
      <c r="DTK1521" s="229" t="s">
        <v>3882</v>
      </c>
      <c r="DTL1521" s="229">
        <v>12966343</v>
      </c>
      <c r="DTM1521" s="229" t="s">
        <v>3895</v>
      </c>
      <c r="DTN1521" s="229" t="s">
        <v>289</v>
      </c>
      <c r="DTP1521" s="229" t="s">
        <v>292</v>
      </c>
      <c r="DTQ1521" s="229" t="s">
        <v>52</v>
      </c>
      <c r="DTR1521" s="229" t="s">
        <v>3896</v>
      </c>
      <c r="DTT1521" s="229" t="s">
        <v>3897</v>
      </c>
      <c r="DTU1521" s="229" t="s">
        <v>923</v>
      </c>
      <c r="DTV1521" s="229" t="s">
        <v>473</v>
      </c>
      <c r="DTW1521" s="229" t="s">
        <v>3898</v>
      </c>
      <c r="DTX1521" s="229" t="s">
        <v>458</v>
      </c>
      <c r="DTY1521" s="229" t="s">
        <v>294</v>
      </c>
      <c r="DTZ1521" s="229" t="s">
        <v>289</v>
      </c>
      <c r="DUA1521" s="229" t="s">
        <v>76</v>
      </c>
      <c r="DUB1521" s="229" t="s">
        <v>33</v>
      </c>
      <c r="DUC1521" s="229" t="s">
        <v>78</v>
      </c>
      <c r="DUD1521" s="229" t="s">
        <v>3900</v>
      </c>
      <c r="DUE1521" s="229" t="s">
        <v>257</v>
      </c>
      <c r="DUF1521" s="229" t="s">
        <v>3899</v>
      </c>
      <c r="DUG1521" s="229" t="s">
        <v>222</v>
      </c>
      <c r="DUH1521" s="229" t="s">
        <v>223</v>
      </c>
      <c r="DUI1521" s="229" t="s">
        <v>172</v>
      </c>
      <c r="DUJ1521" s="229" t="s">
        <v>289</v>
      </c>
      <c r="DUK1521" s="229" t="s">
        <v>227</v>
      </c>
      <c r="DUO1521" s="229">
        <v>2024</v>
      </c>
      <c r="DUP1521" s="229" t="s">
        <v>57</v>
      </c>
      <c r="DUQ1521" s="229" t="s">
        <v>3882</v>
      </c>
      <c r="DUR1521" s="229">
        <v>12966343</v>
      </c>
      <c r="DUS1521" s="229" t="s">
        <v>3895</v>
      </c>
      <c r="DUT1521" s="229" t="s">
        <v>289</v>
      </c>
      <c r="DUV1521" s="229" t="s">
        <v>292</v>
      </c>
      <c r="DUW1521" s="229" t="s">
        <v>52</v>
      </c>
      <c r="DUX1521" s="229" t="s">
        <v>3896</v>
      </c>
      <c r="DUZ1521" s="229" t="s">
        <v>3897</v>
      </c>
      <c r="DVA1521" s="229" t="s">
        <v>923</v>
      </c>
      <c r="DVB1521" s="229" t="s">
        <v>473</v>
      </c>
      <c r="DVC1521" s="229" t="s">
        <v>3898</v>
      </c>
      <c r="DVD1521" s="229" t="s">
        <v>458</v>
      </c>
      <c r="DVE1521" s="229" t="s">
        <v>294</v>
      </c>
      <c r="DVF1521" s="229" t="s">
        <v>289</v>
      </c>
      <c r="DVG1521" s="229" t="s">
        <v>76</v>
      </c>
      <c r="DVH1521" s="229" t="s">
        <v>33</v>
      </c>
      <c r="DVI1521" s="229" t="s">
        <v>78</v>
      </c>
      <c r="DVJ1521" s="229" t="s">
        <v>3900</v>
      </c>
      <c r="DVK1521" s="229" t="s">
        <v>257</v>
      </c>
      <c r="DVL1521" s="229" t="s">
        <v>3899</v>
      </c>
      <c r="DVM1521" s="229" t="s">
        <v>222</v>
      </c>
      <c r="DVN1521" s="229" t="s">
        <v>223</v>
      </c>
      <c r="DVO1521" s="229" t="s">
        <v>172</v>
      </c>
      <c r="DVP1521" s="229" t="s">
        <v>289</v>
      </c>
      <c r="DVQ1521" s="229" t="s">
        <v>227</v>
      </c>
      <c r="DVU1521" s="229">
        <v>2024</v>
      </c>
      <c r="DVV1521" s="229" t="s">
        <v>57</v>
      </c>
      <c r="DVW1521" s="229" t="s">
        <v>3882</v>
      </c>
      <c r="DVX1521" s="229">
        <v>12966343</v>
      </c>
      <c r="DVY1521" s="229" t="s">
        <v>3895</v>
      </c>
      <c r="DVZ1521" s="229" t="s">
        <v>289</v>
      </c>
      <c r="DWB1521" s="229" t="s">
        <v>292</v>
      </c>
      <c r="DWC1521" s="229" t="s">
        <v>52</v>
      </c>
      <c r="DWD1521" s="229" t="s">
        <v>3896</v>
      </c>
      <c r="DWF1521" s="229" t="s">
        <v>3897</v>
      </c>
      <c r="DWG1521" s="229" t="s">
        <v>923</v>
      </c>
      <c r="DWH1521" s="229" t="s">
        <v>473</v>
      </c>
      <c r="DWI1521" s="229" t="s">
        <v>3898</v>
      </c>
      <c r="DWJ1521" s="229" t="s">
        <v>458</v>
      </c>
      <c r="DWK1521" s="229" t="s">
        <v>294</v>
      </c>
      <c r="DWL1521" s="229" t="s">
        <v>289</v>
      </c>
      <c r="DWM1521" s="229" t="s">
        <v>76</v>
      </c>
      <c r="DWN1521" s="229" t="s">
        <v>33</v>
      </c>
      <c r="DWO1521" s="229" t="s">
        <v>78</v>
      </c>
      <c r="DWP1521" s="229" t="s">
        <v>3900</v>
      </c>
      <c r="DWQ1521" s="229" t="s">
        <v>257</v>
      </c>
      <c r="DWR1521" s="229" t="s">
        <v>3899</v>
      </c>
      <c r="DWS1521" s="229" t="s">
        <v>222</v>
      </c>
      <c r="DWT1521" s="229" t="s">
        <v>223</v>
      </c>
      <c r="DWU1521" s="229" t="s">
        <v>172</v>
      </c>
      <c r="DWV1521" s="229" t="s">
        <v>289</v>
      </c>
      <c r="DWW1521" s="229" t="s">
        <v>227</v>
      </c>
      <c r="DXA1521" s="229">
        <v>2024</v>
      </c>
      <c r="DXB1521" s="229" t="s">
        <v>57</v>
      </c>
      <c r="DXC1521" s="229" t="s">
        <v>3882</v>
      </c>
      <c r="DXD1521" s="229">
        <v>12966343</v>
      </c>
      <c r="DXE1521" s="229" t="s">
        <v>3895</v>
      </c>
      <c r="DXF1521" s="229" t="s">
        <v>289</v>
      </c>
      <c r="DXH1521" s="229" t="s">
        <v>292</v>
      </c>
      <c r="DXI1521" s="229" t="s">
        <v>52</v>
      </c>
      <c r="DXJ1521" s="229" t="s">
        <v>3896</v>
      </c>
      <c r="DXL1521" s="229" t="s">
        <v>3897</v>
      </c>
      <c r="DXM1521" s="229" t="s">
        <v>923</v>
      </c>
      <c r="DXN1521" s="229" t="s">
        <v>473</v>
      </c>
      <c r="DXO1521" s="229" t="s">
        <v>3898</v>
      </c>
      <c r="DXP1521" s="229" t="s">
        <v>458</v>
      </c>
      <c r="DXQ1521" s="229" t="s">
        <v>294</v>
      </c>
      <c r="DXR1521" s="229" t="s">
        <v>289</v>
      </c>
      <c r="DXS1521" s="229" t="s">
        <v>76</v>
      </c>
      <c r="DXT1521" s="229" t="s">
        <v>33</v>
      </c>
      <c r="DXU1521" s="229" t="s">
        <v>78</v>
      </c>
      <c r="DXV1521" s="229" t="s">
        <v>3900</v>
      </c>
      <c r="DXW1521" s="229" t="s">
        <v>257</v>
      </c>
      <c r="DXX1521" s="229" t="s">
        <v>3899</v>
      </c>
      <c r="DXY1521" s="229" t="s">
        <v>222</v>
      </c>
      <c r="DXZ1521" s="229" t="s">
        <v>223</v>
      </c>
      <c r="DYA1521" s="229" t="s">
        <v>172</v>
      </c>
      <c r="DYB1521" s="229" t="s">
        <v>289</v>
      </c>
      <c r="DYC1521" s="229" t="s">
        <v>227</v>
      </c>
      <c r="DYG1521" s="229">
        <v>2024</v>
      </c>
      <c r="DYH1521" s="229" t="s">
        <v>57</v>
      </c>
      <c r="DYI1521" s="229" t="s">
        <v>3882</v>
      </c>
      <c r="DYJ1521" s="229">
        <v>12966343</v>
      </c>
      <c r="DYK1521" s="229" t="s">
        <v>3895</v>
      </c>
      <c r="DYL1521" s="229" t="s">
        <v>289</v>
      </c>
      <c r="DYN1521" s="229" t="s">
        <v>292</v>
      </c>
      <c r="DYO1521" s="229" t="s">
        <v>52</v>
      </c>
      <c r="DYP1521" s="229" t="s">
        <v>3896</v>
      </c>
      <c r="DYR1521" s="229" t="s">
        <v>3897</v>
      </c>
      <c r="DYS1521" s="229" t="s">
        <v>923</v>
      </c>
      <c r="DYT1521" s="229" t="s">
        <v>473</v>
      </c>
      <c r="DYU1521" s="229" t="s">
        <v>3898</v>
      </c>
      <c r="DYV1521" s="229" t="s">
        <v>458</v>
      </c>
      <c r="DYW1521" s="229" t="s">
        <v>294</v>
      </c>
      <c r="DYX1521" s="229" t="s">
        <v>289</v>
      </c>
      <c r="DYY1521" s="229" t="s">
        <v>76</v>
      </c>
      <c r="DYZ1521" s="229" t="s">
        <v>33</v>
      </c>
      <c r="DZA1521" s="229" t="s">
        <v>78</v>
      </c>
      <c r="DZB1521" s="229" t="s">
        <v>3900</v>
      </c>
      <c r="DZC1521" s="229" t="s">
        <v>257</v>
      </c>
      <c r="DZD1521" s="229" t="s">
        <v>3899</v>
      </c>
      <c r="DZE1521" s="229" t="s">
        <v>222</v>
      </c>
      <c r="DZF1521" s="229" t="s">
        <v>223</v>
      </c>
      <c r="DZG1521" s="229" t="s">
        <v>172</v>
      </c>
      <c r="DZH1521" s="229" t="s">
        <v>289</v>
      </c>
      <c r="DZI1521" s="229" t="s">
        <v>227</v>
      </c>
      <c r="DZM1521" s="229">
        <v>2024</v>
      </c>
      <c r="DZN1521" s="229" t="s">
        <v>57</v>
      </c>
      <c r="DZO1521" s="229" t="s">
        <v>3882</v>
      </c>
      <c r="DZP1521" s="229">
        <v>12966343</v>
      </c>
      <c r="DZQ1521" s="229" t="s">
        <v>3895</v>
      </c>
      <c r="DZR1521" s="229" t="s">
        <v>289</v>
      </c>
      <c r="DZT1521" s="229" t="s">
        <v>292</v>
      </c>
      <c r="DZU1521" s="229" t="s">
        <v>52</v>
      </c>
      <c r="DZV1521" s="229" t="s">
        <v>3896</v>
      </c>
      <c r="DZX1521" s="229" t="s">
        <v>3897</v>
      </c>
      <c r="DZY1521" s="229" t="s">
        <v>923</v>
      </c>
      <c r="DZZ1521" s="229" t="s">
        <v>473</v>
      </c>
      <c r="EAA1521" s="229" t="s">
        <v>3898</v>
      </c>
      <c r="EAB1521" s="229" t="s">
        <v>458</v>
      </c>
      <c r="EAC1521" s="229" t="s">
        <v>294</v>
      </c>
      <c r="EAD1521" s="229" t="s">
        <v>289</v>
      </c>
      <c r="EAE1521" s="229" t="s">
        <v>76</v>
      </c>
      <c r="EAF1521" s="229" t="s">
        <v>33</v>
      </c>
      <c r="EAG1521" s="229" t="s">
        <v>78</v>
      </c>
      <c r="EAH1521" s="229" t="s">
        <v>3900</v>
      </c>
      <c r="EAI1521" s="229" t="s">
        <v>257</v>
      </c>
      <c r="EAJ1521" s="229" t="s">
        <v>3899</v>
      </c>
      <c r="EAK1521" s="229" t="s">
        <v>222</v>
      </c>
      <c r="EAL1521" s="229" t="s">
        <v>223</v>
      </c>
      <c r="EAM1521" s="229" t="s">
        <v>172</v>
      </c>
      <c r="EAN1521" s="229" t="s">
        <v>289</v>
      </c>
      <c r="EAO1521" s="229" t="s">
        <v>227</v>
      </c>
      <c r="EAS1521" s="229">
        <v>2024</v>
      </c>
      <c r="EAT1521" s="229" t="s">
        <v>57</v>
      </c>
      <c r="EAU1521" s="229" t="s">
        <v>3882</v>
      </c>
      <c r="EAV1521" s="229">
        <v>12966343</v>
      </c>
      <c r="EAW1521" s="229" t="s">
        <v>3895</v>
      </c>
      <c r="EAX1521" s="229" t="s">
        <v>289</v>
      </c>
      <c r="EAZ1521" s="229" t="s">
        <v>292</v>
      </c>
      <c r="EBA1521" s="229" t="s">
        <v>52</v>
      </c>
      <c r="EBB1521" s="229" t="s">
        <v>3896</v>
      </c>
      <c r="EBD1521" s="229" t="s">
        <v>3897</v>
      </c>
      <c r="EBE1521" s="229" t="s">
        <v>923</v>
      </c>
      <c r="EBF1521" s="229" t="s">
        <v>473</v>
      </c>
      <c r="EBG1521" s="229" t="s">
        <v>3898</v>
      </c>
      <c r="EBH1521" s="229" t="s">
        <v>458</v>
      </c>
      <c r="EBI1521" s="229" t="s">
        <v>294</v>
      </c>
      <c r="EBJ1521" s="229" t="s">
        <v>289</v>
      </c>
      <c r="EBK1521" s="229" t="s">
        <v>76</v>
      </c>
      <c r="EBL1521" s="229" t="s">
        <v>33</v>
      </c>
      <c r="EBM1521" s="229" t="s">
        <v>78</v>
      </c>
      <c r="EBN1521" s="229" t="s">
        <v>3900</v>
      </c>
      <c r="EBO1521" s="229" t="s">
        <v>257</v>
      </c>
      <c r="EBP1521" s="229" t="s">
        <v>3899</v>
      </c>
      <c r="EBQ1521" s="229" t="s">
        <v>222</v>
      </c>
      <c r="EBR1521" s="229" t="s">
        <v>223</v>
      </c>
      <c r="EBS1521" s="229" t="s">
        <v>172</v>
      </c>
      <c r="EBT1521" s="229" t="s">
        <v>289</v>
      </c>
      <c r="EBU1521" s="229" t="s">
        <v>227</v>
      </c>
      <c r="EBY1521" s="229">
        <v>2024</v>
      </c>
      <c r="EBZ1521" s="229" t="s">
        <v>57</v>
      </c>
      <c r="ECA1521" s="229" t="s">
        <v>3882</v>
      </c>
      <c r="ECB1521" s="229">
        <v>12966343</v>
      </c>
      <c r="ECC1521" s="229" t="s">
        <v>3895</v>
      </c>
      <c r="ECD1521" s="229" t="s">
        <v>289</v>
      </c>
      <c r="ECF1521" s="229" t="s">
        <v>292</v>
      </c>
      <c r="ECG1521" s="229" t="s">
        <v>52</v>
      </c>
      <c r="ECH1521" s="229" t="s">
        <v>3896</v>
      </c>
      <c r="ECJ1521" s="229" t="s">
        <v>3897</v>
      </c>
      <c r="ECK1521" s="229" t="s">
        <v>923</v>
      </c>
      <c r="ECL1521" s="229" t="s">
        <v>473</v>
      </c>
      <c r="ECM1521" s="229" t="s">
        <v>3898</v>
      </c>
      <c r="ECN1521" s="229" t="s">
        <v>458</v>
      </c>
      <c r="ECO1521" s="229" t="s">
        <v>294</v>
      </c>
      <c r="ECP1521" s="229" t="s">
        <v>289</v>
      </c>
      <c r="ECQ1521" s="229" t="s">
        <v>76</v>
      </c>
      <c r="ECR1521" s="229" t="s">
        <v>33</v>
      </c>
      <c r="ECS1521" s="229" t="s">
        <v>78</v>
      </c>
      <c r="ECT1521" s="229" t="s">
        <v>3900</v>
      </c>
      <c r="ECU1521" s="229" t="s">
        <v>257</v>
      </c>
      <c r="ECV1521" s="229" t="s">
        <v>3899</v>
      </c>
      <c r="ECW1521" s="229" t="s">
        <v>222</v>
      </c>
      <c r="ECX1521" s="229" t="s">
        <v>223</v>
      </c>
      <c r="ECY1521" s="229" t="s">
        <v>172</v>
      </c>
      <c r="ECZ1521" s="229" t="s">
        <v>289</v>
      </c>
      <c r="EDA1521" s="229" t="s">
        <v>227</v>
      </c>
      <c r="EDE1521" s="229">
        <v>2024</v>
      </c>
      <c r="EDF1521" s="229" t="s">
        <v>57</v>
      </c>
      <c r="EDG1521" s="229" t="s">
        <v>3882</v>
      </c>
      <c r="EDH1521" s="229">
        <v>12966343</v>
      </c>
      <c r="EDI1521" s="229" t="s">
        <v>3895</v>
      </c>
      <c r="EDJ1521" s="229" t="s">
        <v>289</v>
      </c>
      <c r="EDL1521" s="229" t="s">
        <v>292</v>
      </c>
      <c r="EDM1521" s="229" t="s">
        <v>52</v>
      </c>
      <c r="EDN1521" s="229" t="s">
        <v>3896</v>
      </c>
      <c r="EDP1521" s="229" t="s">
        <v>3897</v>
      </c>
      <c r="EDQ1521" s="229" t="s">
        <v>923</v>
      </c>
      <c r="EDR1521" s="229" t="s">
        <v>473</v>
      </c>
      <c r="EDS1521" s="229" t="s">
        <v>3898</v>
      </c>
      <c r="EDT1521" s="229" t="s">
        <v>458</v>
      </c>
      <c r="EDU1521" s="229" t="s">
        <v>294</v>
      </c>
      <c r="EDV1521" s="229" t="s">
        <v>289</v>
      </c>
      <c r="EDW1521" s="229" t="s">
        <v>76</v>
      </c>
      <c r="EDX1521" s="229" t="s">
        <v>33</v>
      </c>
      <c r="EDY1521" s="229" t="s">
        <v>78</v>
      </c>
      <c r="EDZ1521" s="229" t="s">
        <v>3900</v>
      </c>
      <c r="EEA1521" s="229" t="s">
        <v>257</v>
      </c>
      <c r="EEB1521" s="229" t="s">
        <v>3899</v>
      </c>
      <c r="EEC1521" s="229" t="s">
        <v>222</v>
      </c>
      <c r="EED1521" s="229" t="s">
        <v>223</v>
      </c>
      <c r="EEE1521" s="229" t="s">
        <v>172</v>
      </c>
      <c r="EEF1521" s="229" t="s">
        <v>289</v>
      </c>
      <c r="EEG1521" s="229" t="s">
        <v>227</v>
      </c>
      <c r="EEK1521" s="229">
        <v>2024</v>
      </c>
      <c r="EEL1521" s="229" t="s">
        <v>57</v>
      </c>
      <c r="EEM1521" s="229" t="s">
        <v>3882</v>
      </c>
      <c r="EEN1521" s="229">
        <v>12966343</v>
      </c>
      <c r="EEO1521" s="229" t="s">
        <v>3895</v>
      </c>
      <c r="EEP1521" s="229" t="s">
        <v>289</v>
      </c>
      <c r="EER1521" s="229" t="s">
        <v>292</v>
      </c>
      <c r="EES1521" s="229" t="s">
        <v>52</v>
      </c>
      <c r="EET1521" s="229" t="s">
        <v>3896</v>
      </c>
      <c r="EEV1521" s="229" t="s">
        <v>3897</v>
      </c>
      <c r="EEW1521" s="229" t="s">
        <v>923</v>
      </c>
      <c r="EEX1521" s="229" t="s">
        <v>473</v>
      </c>
      <c r="EEY1521" s="229" t="s">
        <v>3898</v>
      </c>
      <c r="EEZ1521" s="229" t="s">
        <v>458</v>
      </c>
      <c r="EFA1521" s="229" t="s">
        <v>294</v>
      </c>
      <c r="EFB1521" s="229" t="s">
        <v>289</v>
      </c>
      <c r="EFC1521" s="229" t="s">
        <v>76</v>
      </c>
      <c r="EFD1521" s="229" t="s">
        <v>33</v>
      </c>
      <c r="EFE1521" s="229" t="s">
        <v>78</v>
      </c>
      <c r="EFF1521" s="229" t="s">
        <v>3900</v>
      </c>
      <c r="EFG1521" s="229" t="s">
        <v>257</v>
      </c>
      <c r="EFH1521" s="229" t="s">
        <v>3899</v>
      </c>
      <c r="EFI1521" s="229" t="s">
        <v>222</v>
      </c>
      <c r="EFJ1521" s="229" t="s">
        <v>223</v>
      </c>
      <c r="EFK1521" s="229" t="s">
        <v>172</v>
      </c>
      <c r="EFL1521" s="229" t="s">
        <v>289</v>
      </c>
      <c r="EFM1521" s="229" t="s">
        <v>227</v>
      </c>
      <c r="EFQ1521" s="229">
        <v>2024</v>
      </c>
      <c r="EFR1521" s="229" t="s">
        <v>57</v>
      </c>
      <c r="EFS1521" s="229" t="s">
        <v>3882</v>
      </c>
      <c r="EFT1521" s="229">
        <v>12966343</v>
      </c>
      <c r="EFU1521" s="229" t="s">
        <v>3895</v>
      </c>
      <c r="EFV1521" s="229" t="s">
        <v>289</v>
      </c>
      <c r="EFX1521" s="229" t="s">
        <v>292</v>
      </c>
      <c r="EFY1521" s="229" t="s">
        <v>52</v>
      </c>
      <c r="EFZ1521" s="229" t="s">
        <v>3896</v>
      </c>
      <c r="EGB1521" s="229" t="s">
        <v>3897</v>
      </c>
      <c r="EGC1521" s="229" t="s">
        <v>923</v>
      </c>
      <c r="EGD1521" s="229" t="s">
        <v>473</v>
      </c>
      <c r="EGE1521" s="229" t="s">
        <v>3898</v>
      </c>
      <c r="EGF1521" s="229" t="s">
        <v>458</v>
      </c>
      <c r="EGG1521" s="229" t="s">
        <v>294</v>
      </c>
      <c r="EGH1521" s="229" t="s">
        <v>289</v>
      </c>
      <c r="EGI1521" s="229" t="s">
        <v>76</v>
      </c>
      <c r="EGJ1521" s="229" t="s">
        <v>33</v>
      </c>
      <c r="EGK1521" s="229" t="s">
        <v>78</v>
      </c>
      <c r="EGL1521" s="229" t="s">
        <v>3900</v>
      </c>
      <c r="EGM1521" s="229" t="s">
        <v>257</v>
      </c>
      <c r="EGN1521" s="229" t="s">
        <v>3899</v>
      </c>
      <c r="EGO1521" s="229" t="s">
        <v>222</v>
      </c>
      <c r="EGP1521" s="229" t="s">
        <v>223</v>
      </c>
      <c r="EGQ1521" s="229" t="s">
        <v>172</v>
      </c>
      <c r="EGR1521" s="229" t="s">
        <v>289</v>
      </c>
      <c r="EGS1521" s="229" t="s">
        <v>227</v>
      </c>
      <c r="EGW1521" s="229">
        <v>2024</v>
      </c>
      <c r="EGX1521" s="229" t="s">
        <v>57</v>
      </c>
      <c r="EGY1521" s="229" t="s">
        <v>3882</v>
      </c>
      <c r="EGZ1521" s="229">
        <v>12966343</v>
      </c>
      <c r="EHA1521" s="229" t="s">
        <v>3895</v>
      </c>
      <c r="EHB1521" s="229" t="s">
        <v>289</v>
      </c>
      <c r="EHD1521" s="229" t="s">
        <v>292</v>
      </c>
      <c r="EHE1521" s="229" t="s">
        <v>52</v>
      </c>
      <c r="EHF1521" s="229" t="s">
        <v>3896</v>
      </c>
      <c r="EHH1521" s="229" t="s">
        <v>3897</v>
      </c>
      <c r="EHI1521" s="229" t="s">
        <v>923</v>
      </c>
      <c r="EHJ1521" s="229" t="s">
        <v>473</v>
      </c>
      <c r="EHK1521" s="229" t="s">
        <v>3898</v>
      </c>
      <c r="EHL1521" s="229" t="s">
        <v>458</v>
      </c>
      <c r="EHM1521" s="229" t="s">
        <v>294</v>
      </c>
      <c r="EHN1521" s="229" t="s">
        <v>289</v>
      </c>
      <c r="EHO1521" s="229" t="s">
        <v>76</v>
      </c>
      <c r="EHP1521" s="229" t="s">
        <v>33</v>
      </c>
      <c r="EHQ1521" s="229" t="s">
        <v>78</v>
      </c>
      <c r="EHR1521" s="229" t="s">
        <v>3900</v>
      </c>
      <c r="EHS1521" s="229" t="s">
        <v>257</v>
      </c>
      <c r="EHT1521" s="229" t="s">
        <v>3899</v>
      </c>
      <c r="EHU1521" s="229" t="s">
        <v>222</v>
      </c>
      <c r="EHV1521" s="229" t="s">
        <v>223</v>
      </c>
      <c r="EHW1521" s="229" t="s">
        <v>172</v>
      </c>
      <c r="EHX1521" s="229" t="s">
        <v>289</v>
      </c>
      <c r="EHY1521" s="229" t="s">
        <v>227</v>
      </c>
      <c r="EIC1521" s="229">
        <v>2024</v>
      </c>
      <c r="EID1521" s="229" t="s">
        <v>57</v>
      </c>
      <c r="EIE1521" s="229" t="s">
        <v>3882</v>
      </c>
      <c r="EIF1521" s="229">
        <v>12966343</v>
      </c>
      <c r="EIG1521" s="229" t="s">
        <v>3895</v>
      </c>
      <c r="EIH1521" s="229" t="s">
        <v>289</v>
      </c>
      <c r="EIJ1521" s="229" t="s">
        <v>292</v>
      </c>
      <c r="EIK1521" s="229" t="s">
        <v>52</v>
      </c>
      <c r="EIL1521" s="229" t="s">
        <v>3896</v>
      </c>
      <c r="EIN1521" s="229" t="s">
        <v>3897</v>
      </c>
      <c r="EIO1521" s="229" t="s">
        <v>923</v>
      </c>
      <c r="EIP1521" s="229" t="s">
        <v>473</v>
      </c>
      <c r="EIQ1521" s="229" t="s">
        <v>3898</v>
      </c>
      <c r="EIR1521" s="229" t="s">
        <v>458</v>
      </c>
      <c r="EIS1521" s="229" t="s">
        <v>294</v>
      </c>
      <c r="EIT1521" s="229" t="s">
        <v>289</v>
      </c>
      <c r="EIU1521" s="229" t="s">
        <v>76</v>
      </c>
      <c r="EIV1521" s="229" t="s">
        <v>33</v>
      </c>
      <c r="EIW1521" s="229" t="s">
        <v>78</v>
      </c>
      <c r="EIX1521" s="229" t="s">
        <v>3900</v>
      </c>
      <c r="EIY1521" s="229" t="s">
        <v>257</v>
      </c>
      <c r="EIZ1521" s="229" t="s">
        <v>3899</v>
      </c>
      <c r="EJA1521" s="229" t="s">
        <v>222</v>
      </c>
      <c r="EJB1521" s="229" t="s">
        <v>223</v>
      </c>
      <c r="EJC1521" s="229" t="s">
        <v>172</v>
      </c>
      <c r="EJD1521" s="229" t="s">
        <v>289</v>
      </c>
      <c r="EJE1521" s="229" t="s">
        <v>227</v>
      </c>
      <c r="EJI1521" s="229">
        <v>2024</v>
      </c>
      <c r="EJJ1521" s="229" t="s">
        <v>57</v>
      </c>
      <c r="EJK1521" s="229" t="s">
        <v>3882</v>
      </c>
      <c r="EJL1521" s="229">
        <v>12966343</v>
      </c>
      <c r="EJM1521" s="229" t="s">
        <v>3895</v>
      </c>
      <c r="EJN1521" s="229" t="s">
        <v>289</v>
      </c>
      <c r="EJP1521" s="229" t="s">
        <v>292</v>
      </c>
      <c r="EJQ1521" s="229" t="s">
        <v>52</v>
      </c>
      <c r="EJR1521" s="229" t="s">
        <v>3896</v>
      </c>
      <c r="EJT1521" s="229" t="s">
        <v>3897</v>
      </c>
      <c r="EJU1521" s="229" t="s">
        <v>923</v>
      </c>
      <c r="EJV1521" s="229" t="s">
        <v>473</v>
      </c>
      <c r="EJW1521" s="229" t="s">
        <v>3898</v>
      </c>
      <c r="EJX1521" s="229" t="s">
        <v>458</v>
      </c>
      <c r="EJY1521" s="229" t="s">
        <v>294</v>
      </c>
      <c r="EJZ1521" s="229" t="s">
        <v>289</v>
      </c>
      <c r="EKA1521" s="229" t="s">
        <v>76</v>
      </c>
      <c r="EKB1521" s="229" t="s">
        <v>33</v>
      </c>
      <c r="EKC1521" s="229" t="s">
        <v>78</v>
      </c>
      <c r="EKD1521" s="229" t="s">
        <v>3900</v>
      </c>
      <c r="EKE1521" s="229" t="s">
        <v>257</v>
      </c>
      <c r="EKF1521" s="229" t="s">
        <v>3899</v>
      </c>
      <c r="EKG1521" s="229" t="s">
        <v>222</v>
      </c>
      <c r="EKH1521" s="229" t="s">
        <v>223</v>
      </c>
      <c r="EKI1521" s="229" t="s">
        <v>172</v>
      </c>
      <c r="EKJ1521" s="229" t="s">
        <v>289</v>
      </c>
      <c r="EKK1521" s="229" t="s">
        <v>227</v>
      </c>
      <c r="EKO1521" s="229">
        <v>2024</v>
      </c>
      <c r="EKP1521" s="229" t="s">
        <v>57</v>
      </c>
      <c r="EKQ1521" s="229" t="s">
        <v>3882</v>
      </c>
      <c r="EKR1521" s="229">
        <v>12966343</v>
      </c>
      <c r="EKS1521" s="229" t="s">
        <v>3895</v>
      </c>
      <c r="EKT1521" s="229" t="s">
        <v>289</v>
      </c>
      <c r="EKV1521" s="229" t="s">
        <v>292</v>
      </c>
      <c r="EKW1521" s="229" t="s">
        <v>52</v>
      </c>
      <c r="EKX1521" s="229" t="s">
        <v>3896</v>
      </c>
      <c r="EKZ1521" s="229" t="s">
        <v>3897</v>
      </c>
      <c r="ELA1521" s="229" t="s">
        <v>923</v>
      </c>
      <c r="ELB1521" s="229" t="s">
        <v>473</v>
      </c>
      <c r="ELC1521" s="229" t="s">
        <v>3898</v>
      </c>
      <c r="ELD1521" s="229" t="s">
        <v>458</v>
      </c>
      <c r="ELE1521" s="229" t="s">
        <v>294</v>
      </c>
      <c r="ELF1521" s="229" t="s">
        <v>289</v>
      </c>
      <c r="ELG1521" s="229" t="s">
        <v>76</v>
      </c>
      <c r="ELH1521" s="229" t="s">
        <v>33</v>
      </c>
      <c r="ELI1521" s="229" t="s">
        <v>78</v>
      </c>
      <c r="ELJ1521" s="229" t="s">
        <v>3900</v>
      </c>
      <c r="ELK1521" s="229" t="s">
        <v>257</v>
      </c>
      <c r="ELL1521" s="229" t="s">
        <v>3899</v>
      </c>
      <c r="ELM1521" s="229" t="s">
        <v>222</v>
      </c>
      <c r="ELN1521" s="229" t="s">
        <v>223</v>
      </c>
      <c r="ELO1521" s="229" t="s">
        <v>172</v>
      </c>
      <c r="ELP1521" s="229" t="s">
        <v>289</v>
      </c>
      <c r="ELQ1521" s="229" t="s">
        <v>227</v>
      </c>
      <c r="ELU1521" s="229">
        <v>2024</v>
      </c>
      <c r="ELV1521" s="229" t="s">
        <v>57</v>
      </c>
      <c r="ELW1521" s="229" t="s">
        <v>3882</v>
      </c>
      <c r="ELX1521" s="229">
        <v>12966343</v>
      </c>
      <c r="ELY1521" s="229" t="s">
        <v>3895</v>
      </c>
      <c r="ELZ1521" s="229" t="s">
        <v>289</v>
      </c>
      <c r="EMB1521" s="229" t="s">
        <v>292</v>
      </c>
      <c r="EMC1521" s="229" t="s">
        <v>52</v>
      </c>
      <c r="EMD1521" s="229" t="s">
        <v>3896</v>
      </c>
      <c r="EMF1521" s="229" t="s">
        <v>3897</v>
      </c>
      <c r="EMG1521" s="229" t="s">
        <v>923</v>
      </c>
      <c r="EMH1521" s="229" t="s">
        <v>473</v>
      </c>
      <c r="EMI1521" s="229" t="s">
        <v>3898</v>
      </c>
      <c r="EMJ1521" s="229" t="s">
        <v>458</v>
      </c>
      <c r="EMK1521" s="229" t="s">
        <v>294</v>
      </c>
      <c r="EML1521" s="229" t="s">
        <v>289</v>
      </c>
      <c r="EMM1521" s="229" t="s">
        <v>76</v>
      </c>
      <c r="EMN1521" s="229" t="s">
        <v>33</v>
      </c>
      <c r="EMO1521" s="229" t="s">
        <v>78</v>
      </c>
      <c r="EMP1521" s="229" t="s">
        <v>3900</v>
      </c>
      <c r="EMQ1521" s="229" t="s">
        <v>257</v>
      </c>
      <c r="EMR1521" s="229" t="s">
        <v>3899</v>
      </c>
      <c r="EMS1521" s="229" t="s">
        <v>222</v>
      </c>
      <c r="EMT1521" s="229" t="s">
        <v>223</v>
      </c>
      <c r="EMU1521" s="229" t="s">
        <v>172</v>
      </c>
      <c r="EMV1521" s="229" t="s">
        <v>289</v>
      </c>
      <c r="EMW1521" s="229" t="s">
        <v>227</v>
      </c>
      <c r="ENA1521" s="229">
        <v>2024</v>
      </c>
      <c r="ENB1521" s="229" t="s">
        <v>57</v>
      </c>
      <c r="ENC1521" s="229" t="s">
        <v>3882</v>
      </c>
      <c r="END1521" s="229">
        <v>12966343</v>
      </c>
      <c r="ENE1521" s="229" t="s">
        <v>3895</v>
      </c>
      <c r="ENF1521" s="229" t="s">
        <v>289</v>
      </c>
      <c r="ENH1521" s="229" t="s">
        <v>292</v>
      </c>
      <c r="ENI1521" s="229" t="s">
        <v>52</v>
      </c>
      <c r="ENJ1521" s="229" t="s">
        <v>3896</v>
      </c>
      <c r="ENL1521" s="229" t="s">
        <v>3897</v>
      </c>
      <c r="ENM1521" s="229" t="s">
        <v>923</v>
      </c>
      <c r="ENN1521" s="229" t="s">
        <v>473</v>
      </c>
      <c r="ENO1521" s="229" t="s">
        <v>3898</v>
      </c>
      <c r="ENP1521" s="229" t="s">
        <v>458</v>
      </c>
      <c r="ENQ1521" s="229" t="s">
        <v>294</v>
      </c>
      <c r="ENR1521" s="229" t="s">
        <v>289</v>
      </c>
      <c r="ENS1521" s="229" t="s">
        <v>76</v>
      </c>
      <c r="ENT1521" s="229" t="s">
        <v>33</v>
      </c>
      <c r="ENU1521" s="229" t="s">
        <v>78</v>
      </c>
      <c r="ENV1521" s="229" t="s">
        <v>3900</v>
      </c>
      <c r="ENW1521" s="229" t="s">
        <v>257</v>
      </c>
      <c r="ENX1521" s="229" t="s">
        <v>3899</v>
      </c>
      <c r="ENY1521" s="229" t="s">
        <v>222</v>
      </c>
      <c r="ENZ1521" s="229" t="s">
        <v>223</v>
      </c>
      <c r="EOA1521" s="229" t="s">
        <v>172</v>
      </c>
      <c r="EOB1521" s="229" t="s">
        <v>289</v>
      </c>
      <c r="EOC1521" s="229" t="s">
        <v>227</v>
      </c>
      <c r="EOG1521" s="229">
        <v>2024</v>
      </c>
      <c r="EOH1521" s="229" t="s">
        <v>57</v>
      </c>
      <c r="EOI1521" s="229" t="s">
        <v>3882</v>
      </c>
      <c r="EOJ1521" s="229">
        <v>12966343</v>
      </c>
      <c r="EOK1521" s="229" t="s">
        <v>3895</v>
      </c>
      <c r="EOL1521" s="229" t="s">
        <v>289</v>
      </c>
      <c r="EON1521" s="229" t="s">
        <v>292</v>
      </c>
      <c r="EOO1521" s="229" t="s">
        <v>52</v>
      </c>
      <c r="EOP1521" s="229" t="s">
        <v>3896</v>
      </c>
      <c r="EOR1521" s="229" t="s">
        <v>3897</v>
      </c>
      <c r="EOS1521" s="229" t="s">
        <v>923</v>
      </c>
      <c r="EOT1521" s="229" t="s">
        <v>473</v>
      </c>
      <c r="EOU1521" s="229" t="s">
        <v>3898</v>
      </c>
      <c r="EOV1521" s="229" t="s">
        <v>458</v>
      </c>
      <c r="EOW1521" s="229" t="s">
        <v>294</v>
      </c>
      <c r="EOX1521" s="229" t="s">
        <v>289</v>
      </c>
      <c r="EOY1521" s="229" t="s">
        <v>76</v>
      </c>
      <c r="EOZ1521" s="229" t="s">
        <v>33</v>
      </c>
      <c r="EPA1521" s="229" t="s">
        <v>78</v>
      </c>
      <c r="EPB1521" s="229" t="s">
        <v>3900</v>
      </c>
      <c r="EPC1521" s="229" t="s">
        <v>257</v>
      </c>
      <c r="EPD1521" s="229" t="s">
        <v>3899</v>
      </c>
      <c r="EPE1521" s="229" t="s">
        <v>222</v>
      </c>
      <c r="EPF1521" s="229" t="s">
        <v>223</v>
      </c>
      <c r="EPG1521" s="229" t="s">
        <v>172</v>
      </c>
      <c r="EPH1521" s="229" t="s">
        <v>289</v>
      </c>
      <c r="EPI1521" s="229" t="s">
        <v>227</v>
      </c>
      <c r="EPM1521" s="229">
        <v>2024</v>
      </c>
      <c r="EPN1521" s="229" t="s">
        <v>57</v>
      </c>
      <c r="EPO1521" s="229" t="s">
        <v>3882</v>
      </c>
      <c r="EPP1521" s="229">
        <v>12966343</v>
      </c>
      <c r="EPQ1521" s="229" t="s">
        <v>3895</v>
      </c>
      <c r="EPR1521" s="229" t="s">
        <v>289</v>
      </c>
      <c r="EPT1521" s="229" t="s">
        <v>292</v>
      </c>
      <c r="EPU1521" s="229" t="s">
        <v>52</v>
      </c>
      <c r="EPV1521" s="229" t="s">
        <v>3896</v>
      </c>
      <c r="EPX1521" s="229" t="s">
        <v>3897</v>
      </c>
      <c r="EPY1521" s="229" t="s">
        <v>923</v>
      </c>
      <c r="EPZ1521" s="229" t="s">
        <v>473</v>
      </c>
      <c r="EQA1521" s="229" t="s">
        <v>3898</v>
      </c>
      <c r="EQB1521" s="229" t="s">
        <v>458</v>
      </c>
      <c r="EQC1521" s="229" t="s">
        <v>294</v>
      </c>
      <c r="EQD1521" s="229" t="s">
        <v>289</v>
      </c>
      <c r="EQE1521" s="229" t="s">
        <v>76</v>
      </c>
      <c r="EQF1521" s="229" t="s">
        <v>33</v>
      </c>
      <c r="EQG1521" s="229" t="s">
        <v>78</v>
      </c>
      <c r="EQH1521" s="229" t="s">
        <v>3900</v>
      </c>
      <c r="EQI1521" s="229" t="s">
        <v>257</v>
      </c>
      <c r="EQJ1521" s="229" t="s">
        <v>3899</v>
      </c>
      <c r="EQK1521" s="229" t="s">
        <v>222</v>
      </c>
      <c r="EQL1521" s="229" t="s">
        <v>223</v>
      </c>
      <c r="EQM1521" s="229" t="s">
        <v>172</v>
      </c>
      <c r="EQN1521" s="229" t="s">
        <v>289</v>
      </c>
      <c r="EQO1521" s="229" t="s">
        <v>227</v>
      </c>
      <c r="EQS1521" s="229">
        <v>2024</v>
      </c>
      <c r="EQT1521" s="229" t="s">
        <v>57</v>
      </c>
      <c r="EQU1521" s="229" t="s">
        <v>3882</v>
      </c>
      <c r="EQV1521" s="229">
        <v>12966343</v>
      </c>
      <c r="EQW1521" s="229" t="s">
        <v>3895</v>
      </c>
      <c r="EQX1521" s="229" t="s">
        <v>289</v>
      </c>
      <c r="EQZ1521" s="229" t="s">
        <v>292</v>
      </c>
      <c r="ERA1521" s="229" t="s">
        <v>52</v>
      </c>
      <c r="ERB1521" s="229" t="s">
        <v>3896</v>
      </c>
      <c r="ERD1521" s="229" t="s">
        <v>3897</v>
      </c>
      <c r="ERE1521" s="229" t="s">
        <v>923</v>
      </c>
      <c r="ERF1521" s="229" t="s">
        <v>473</v>
      </c>
      <c r="ERG1521" s="229" t="s">
        <v>3898</v>
      </c>
      <c r="ERH1521" s="229" t="s">
        <v>458</v>
      </c>
      <c r="ERI1521" s="229" t="s">
        <v>294</v>
      </c>
      <c r="ERJ1521" s="229" t="s">
        <v>289</v>
      </c>
      <c r="ERK1521" s="229" t="s">
        <v>76</v>
      </c>
      <c r="ERL1521" s="229" t="s">
        <v>33</v>
      </c>
      <c r="ERM1521" s="229" t="s">
        <v>78</v>
      </c>
      <c r="ERN1521" s="229" t="s">
        <v>3900</v>
      </c>
      <c r="ERO1521" s="229" t="s">
        <v>257</v>
      </c>
      <c r="ERP1521" s="229" t="s">
        <v>3899</v>
      </c>
      <c r="ERQ1521" s="229" t="s">
        <v>222</v>
      </c>
      <c r="ERR1521" s="229" t="s">
        <v>223</v>
      </c>
      <c r="ERS1521" s="229" t="s">
        <v>172</v>
      </c>
      <c r="ERT1521" s="229" t="s">
        <v>289</v>
      </c>
      <c r="ERU1521" s="229" t="s">
        <v>227</v>
      </c>
      <c r="ERY1521" s="229">
        <v>2024</v>
      </c>
      <c r="ERZ1521" s="229" t="s">
        <v>57</v>
      </c>
      <c r="ESA1521" s="229" t="s">
        <v>3882</v>
      </c>
      <c r="ESB1521" s="229">
        <v>12966343</v>
      </c>
      <c r="ESC1521" s="229" t="s">
        <v>3895</v>
      </c>
      <c r="ESD1521" s="229" t="s">
        <v>289</v>
      </c>
      <c r="ESF1521" s="229" t="s">
        <v>292</v>
      </c>
      <c r="ESG1521" s="229" t="s">
        <v>52</v>
      </c>
      <c r="ESH1521" s="229" t="s">
        <v>3896</v>
      </c>
      <c r="ESJ1521" s="229" t="s">
        <v>3897</v>
      </c>
      <c r="ESK1521" s="229" t="s">
        <v>923</v>
      </c>
      <c r="ESL1521" s="229" t="s">
        <v>473</v>
      </c>
      <c r="ESM1521" s="229" t="s">
        <v>3898</v>
      </c>
      <c r="ESN1521" s="229" t="s">
        <v>458</v>
      </c>
      <c r="ESO1521" s="229" t="s">
        <v>294</v>
      </c>
      <c r="ESP1521" s="229" t="s">
        <v>289</v>
      </c>
      <c r="ESQ1521" s="229" t="s">
        <v>76</v>
      </c>
      <c r="ESR1521" s="229" t="s">
        <v>33</v>
      </c>
      <c r="ESS1521" s="229" t="s">
        <v>78</v>
      </c>
      <c r="EST1521" s="229" t="s">
        <v>3900</v>
      </c>
      <c r="ESU1521" s="229" t="s">
        <v>257</v>
      </c>
      <c r="ESV1521" s="229" t="s">
        <v>3899</v>
      </c>
      <c r="ESW1521" s="229" t="s">
        <v>222</v>
      </c>
      <c r="ESX1521" s="229" t="s">
        <v>223</v>
      </c>
      <c r="ESY1521" s="229" t="s">
        <v>172</v>
      </c>
      <c r="ESZ1521" s="229" t="s">
        <v>289</v>
      </c>
      <c r="ETA1521" s="229" t="s">
        <v>227</v>
      </c>
      <c r="ETE1521" s="229">
        <v>2024</v>
      </c>
      <c r="ETF1521" s="229" t="s">
        <v>57</v>
      </c>
      <c r="ETG1521" s="229" t="s">
        <v>3882</v>
      </c>
      <c r="ETH1521" s="229">
        <v>12966343</v>
      </c>
      <c r="ETI1521" s="229" t="s">
        <v>3895</v>
      </c>
      <c r="ETJ1521" s="229" t="s">
        <v>289</v>
      </c>
      <c r="ETL1521" s="229" t="s">
        <v>292</v>
      </c>
      <c r="ETM1521" s="229" t="s">
        <v>52</v>
      </c>
      <c r="ETN1521" s="229" t="s">
        <v>3896</v>
      </c>
      <c r="ETP1521" s="229" t="s">
        <v>3897</v>
      </c>
      <c r="ETQ1521" s="229" t="s">
        <v>923</v>
      </c>
      <c r="ETR1521" s="229" t="s">
        <v>473</v>
      </c>
      <c r="ETS1521" s="229" t="s">
        <v>3898</v>
      </c>
      <c r="ETT1521" s="229" t="s">
        <v>458</v>
      </c>
      <c r="ETU1521" s="229" t="s">
        <v>294</v>
      </c>
      <c r="ETV1521" s="229" t="s">
        <v>289</v>
      </c>
      <c r="ETW1521" s="229" t="s">
        <v>76</v>
      </c>
      <c r="ETX1521" s="229" t="s">
        <v>33</v>
      </c>
      <c r="ETY1521" s="229" t="s">
        <v>78</v>
      </c>
      <c r="ETZ1521" s="229" t="s">
        <v>3900</v>
      </c>
      <c r="EUA1521" s="229" t="s">
        <v>257</v>
      </c>
      <c r="EUB1521" s="229" t="s">
        <v>3899</v>
      </c>
      <c r="EUC1521" s="229" t="s">
        <v>222</v>
      </c>
      <c r="EUD1521" s="229" t="s">
        <v>223</v>
      </c>
      <c r="EUE1521" s="229" t="s">
        <v>172</v>
      </c>
      <c r="EUF1521" s="229" t="s">
        <v>289</v>
      </c>
      <c r="EUG1521" s="229" t="s">
        <v>227</v>
      </c>
      <c r="EUK1521" s="229">
        <v>2024</v>
      </c>
      <c r="EUL1521" s="229" t="s">
        <v>57</v>
      </c>
      <c r="EUM1521" s="229" t="s">
        <v>3882</v>
      </c>
      <c r="EUN1521" s="229">
        <v>12966343</v>
      </c>
      <c r="EUO1521" s="229" t="s">
        <v>3895</v>
      </c>
      <c r="EUP1521" s="229" t="s">
        <v>289</v>
      </c>
      <c r="EUR1521" s="229" t="s">
        <v>292</v>
      </c>
      <c r="EUS1521" s="229" t="s">
        <v>52</v>
      </c>
      <c r="EUT1521" s="229" t="s">
        <v>3896</v>
      </c>
      <c r="EUV1521" s="229" t="s">
        <v>3897</v>
      </c>
      <c r="EUW1521" s="229" t="s">
        <v>923</v>
      </c>
      <c r="EUX1521" s="229" t="s">
        <v>473</v>
      </c>
      <c r="EUY1521" s="229" t="s">
        <v>3898</v>
      </c>
      <c r="EUZ1521" s="229" t="s">
        <v>458</v>
      </c>
      <c r="EVA1521" s="229" t="s">
        <v>294</v>
      </c>
      <c r="EVB1521" s="229" t="s">
        <v>289</v>
      </c>
      <c r="EVC1521" s="229" t="s">
        <v>76</v>
      </c>
      <c r="EVD1521" s="229" t="s">
        <v>33</v>
      </c>
      <c r="EVE1521" s="229" t="s">
        <v>78</v>
      </c>
      <c r="EVF1521" s="229" t="s">
        <v>3900</v>
      </c>
      <c r="EVG1521" s="229" t="s">
        <v>257</v>
      </c>
      <c r="EVH1521" s="229" t="s">
        <v>3899</v>
      </c>
      <c r="EVI1521" s="229" t="s">
        <v>222</v>
      </c>
      <c r="EVJ1521" s="229" t="s">
        <v>223</v>
      </c>
      <c r="EVK1521" s="229" t="s">
        <v>172</v>
      </c>
      <c r="EVL1521" s="229" t="s">
        <v>289</v>
      </c>
      <c r="EVM1521" s="229" t="s">
        <v>227</v>
      </c>
      <c r="EVQ1521" s="229">
        <v>2024</v>
      </c>
      <c r="EVR1521" s="229" t="s">
        <v>57</v>
      </c>
      <c r="EVS1521" s="229" t="s">
        <v>3882</v>
      </c>
      <c r="EVT1521" s="229">
        <v>12966343</v>
      </c>
      <c r="EVU1521" s="229" t="s">
        <v>3895</v>
      </c>
      <c r="EVV1521" s="229" t="s">
        <v>289</v>
      </c>
      <c r="EVX1521" s="229" t="s">
        <v>292</v>
      </c>
      <c r="EVY1521" s="229" t="s">
        <v>52</v>
      </c>
      <c r="EVZ1521" s="229" t="s">
        <v>3896</v>
      </c>
      <c r="EWB1521" s="229" t="s">
        <v>3897</v>
      </c>
      <c r="EWC1521" s="229" t="s">
        <v>923</v>
      </c>
      <c r="EWD1521" s="229" t="s">
        <v>473</v>
      </c>
      <c r="EWE1521" s="229" t="s">
        <v>3898</v>
      </c>
      <c r="EWF1521" s="229" t="s">
        <v>458</v>
      </c>
      <c r="EWG1521" s="229" t="s">
        <v>294</v>
      </c>
      <c r="EWH1521" s="229" t="s">
        <v>289</v>
      </c>
      <c r="EWI1521" s="229" t="s">
        <v>76</v>
      </c>
      <c r="EWJ1521" s="229" t="s">
        <v>33</v>
      </c>
      <c r="EWK1521" s="229" t="s">
        <v>78</v>
      </c>
      <c r="EWL1521" s="229" t="s">
        <v>3900</v>
      </c>
      <c r="EWM1521" s="229" t="s">
        <v>257</v>
      </c>
      <c r="EWN1521" s="229" t="s">
        <v>3899</v>
      </c>
      <c r="EWO1521" s="229" t="s">
        <v>222</v>
      </c>
      <c r="EWP1521" s="229" t="s">
        <v>223</v>
      </c>
      <c r="EWQ1521" s="229" t="s">
        <v>172</v>
      </c>
      <c r="EWR1521" s="229" t="s">
        <v>289</v>
      </c>
      <c r="EWS1521" s="229" t="s">
        <v>227</v>
      </c>
      <c r="EWW1521" s="229">
        <v>2024</v>
      </c>
      <c r="EWX1521" s="229" t="s">
        <v>57</v>
      </c>
      <c r="EWY1521" s="229" t="s">
        <v>3882</v>
      </c>
      <c r="EWZ1521" s="229">
        <v>12966343</v>
      </c>
      <c r="EXA1521" s="229" t="s">
        <v>3895</v>
      </c>
      <c r="EXB1521" s="229" t="s">
        <v>289</v>
      </c>
      <c r="EXD1521" s="229" t="s">
        <v>292</v>
      </c>
      <c r="EXE1521" s="229" t="s">
        <v>52</v>
      </c>
      <c r="EXF1521" s="229" t="s">
        <v>3896</v>
      </c>
      <c r="EXH1521" s="229" t="s">
        <v>3897</v>
      </c>
      <c r="EXI1521" s="229" t="s">
        <v>923</v>
      </c>
      <c r="EXJ1521" s="229" t="s">
        <v>473</v>
      </c>
      <c r="EXK1521" s="229" t="s">
        <v>3898</v>
      </c>
      <c r="EXL1521" s="229" t="s">
        <v>458</v>
      </c>
      <c r="EXM1521" s="229" t="s">
        <v>294</v>
      </c>
      <c r="EXN1521" s="229" t="s">
        <v>289</v>
      </c>
      <c r="EXO1521" s="229" t="s">
        <v>76</v>
      </c>
      <c r="EXP1521" s="229" t="s">
        <v>33</v>
      </c>
      <c r="EXQ1521" s="229" t="s">
        <v>78</v>
      </c>
      <c r="EXR1521" s="229" t="s">
        <v>3900</v>
      </c>
      <c r="EXS1521" s="229" t="s">
        <v>257</v>
      </c>
      <c r="EXT1521" s="229" t="s">
        <v>3899</v>
      </c>
      <c r="EXU1521" s="229" t="s">
        <v>222</v>
      </c>
      <c r="EXV1521" s="229" t="s">
        <v>223</v>
      </c>
      <c r="EXW1521" s="229" t="s">
        <v>172</v>
      </c>
      <c r="EXX1521" s="229" t="s">
        <v>289</v>
      </c>
      <c r="EXY1521" s="229" t="s">
        <v>227</v>
      </c>
      <c r="EYC1521" s="229">
        <v>2024</v>
      </c>
      <c r="EYD1521" s="229" t="s">
        <v>57</v>
      </c>
      <c r="EYE1521" s="229" t="s">
        <v>3882</v>
      </c>
      <c r="EYF1521" s="229">
        <v>12966343</v>
      </c>
      <c r="EYG1521" s="229" t="s">
        <v>3895</v>
      </c>
      <c r="EYH1521" s="229" t="s">
        <v>289</v>
      </c>
      <c r="EYJ1521" s="229" t="s">
        <v>292</v>
      </c>
      <c r="EYK1521" s="229" t="s">
        <v>52</v>
      </c>
      <c r="EYL1521" s="229" t="s">
        <v>3896</v>
      </c>
      <c r="EYN1521" s="229" t="s">
        <v>3897</v>
      </c>
      <c r="EYO1521" s="229" t="s">
        <v>923</v>
      </c>
      <c r="EYP1521" s="229" t="s">
        <v>473</v>
      </c>
      <c r="EYQ1521" s="229" t="s">
        <v>3898</v>
      </c>
      <c r="EYR1521" s="229" t="s">
        <v>458</v>
      </c>
      <c r="EYS1521" s="229" t="s">
        <v>294</v>
      </c>
      <c r="EYT1521" s="229" t="s">
        <v>289</v>
      </c>
      <c r="EYU1521" s="229" t="s">
        <v>76</v>
      </c>
      <c r="EYV1521" s="229" t="s">
        <v>33</v>
      </c>
      <c r="EYW1521" s="229" t="s">
        <v>78</v>
      </c>
      <c r="EYX1521" s="229" t="s">
        <v>3900</v>
      </c>
      <c r="EYY1521" s="229" t="s">
        <v>257</v>
      </c>
      <c r="EYZ1521" s="229" t="s">
        <v>3899</v>
      </c>
      <c r="EZA1521" s="229" t="s">
        <v>222</v>
      </c>
      <c r="EZB1521" s="229" t="s">
        <v>223</v>
      </c>
      <c r="EZC1521" s="229" t="s">
        <v>172</v>
      </c>
      <c r="EZD1521" s="229" t="s">
        <v>289</v>
      </c>
      <c r="EZE1521" s="229" t="s">
        <v>227</v>
      </c>
      <c r="EZI1521" s="229">
        <v>2024</v>
      </c>
      <c r="EZJ1521" s="229" t="s">
        <v>57</v>
      </c>
      <c r="EZK1521" s="229" t="s">
        <v>3882</v>
      </c>
      <c r="EZL1521" s="229">
        <v>12966343</v>
      </c>
      <c r="EZM1521" s="229" t="s">
        <v>3895</v>
      </c>
      <c r="EZN1521" s="229" t="s">
        <v>289</v>
      </c>
      <c r="EZP1521" s="229" t="s">
        <v>292</v>
      </c>
      <c r="EZQ1521" s="229" t="s">
        <v>52</v>
      </c>
      <c r="EZR1521" s="229" t="s">
        <v>3896</v>
      </c>
      <c r="EZT1521" s="229" t="s">
        <v>3897</v>
      </c>
      <c r="EZU1521" s="229" t="s">
        <v>923</v>
      </c>
      <c r="EZV1521" s="229" t="s">
        <v>473</v>
      </c>
      <c r="EZW1521" s="229" t="s">
        <v>3898</v>
      </c>
      <c r="EZX1521" s="229" t="s">
        <v>458</v>
      </c>
      <c r="EZY1521" s="229" t="s">
        <v>294</v>
      </c>
      <c r="EZZ1521" s="229" t="s">
        <v>289</v>
      </c>
      <c r="FAA1521" s="229" t="s">
        <v>76</v>
      </c>
      <c r="FAB1521" s="229" t="s">
        <v>33</v>
      </c>
      <c r="FAC1521" s="229" t="s">
        <v>78</v>
      </c>
      <c r="FAD1521" s="229" t="s">
        <v>3900</v>
      </c>
      <c r="FAE1521" s="229" t="s">
        <v>257</v>
      </c>
      <c r="FAF1521" s="229" t="s">
        <v>3899</v>
      </c>
      <c r="FAG1521" s="229" t="s">
        <v>222</v>
      </c>
      <c r="FAH1521" s="229" t="s">
        <v>223</v>
      </c>
      <c r="FAI1521" s="229" t="s">
        <v>172</v>
      </c>
      <c r="FAJ1521" s="229" t="s">
        <v>289</v>
      </c>
      <c r="FAK1521" s="229" t="s">
        <v>227</v>
      </c>
      <c r="FAO1521" s="229">
        <v>2024</v>
      </c>
      <c r="FAP1521" s="229" t="s">
        <v>57</v>
      </c>
      <c r="FAQ1521" s="229" t="s">
        <v>3882</v>
      </c>
      <c r="FAR1521" s="229">
        <v>12966343</v>
      </c>
      <c r="FAS1521" s="229" t="s">
        <v>3895</v>
      </c>
      <c r="FAT1521" s="229" t="s">
        <v>289</v>
      </c>
      <c r="FAV1521" s="229" t="s">
        <v>292</v>
      </c>
      <c r="FAW1521" s="229" t="s">
        <v>52</v>
      </c>
      <c r="FAX1521" s="229" t="s">
        <v>3896</v>
      </c>
      <c r="FAZ1521" s="229" t="s">
        <v>3897</v>
      </c>
      <c r="FBA1521" s="229" t="s">
        <v>923</v>
      </c>
      <c r="FBB1521" s="229" t="s">
        <v>473</v>
      </c>
      <c r="FBC1521" s="229" t="s">
        <v>3898</v>
      </c>
      <c r="FBD1521" s="229" t="s">
        <v>458</v>
      </c>
      <c r="FBE1521" s="229" t="s">
        <v>294</v>
      </c>
      <c r="FBF1521" s="229" t="s">
        <v>289</v>
      </c>
      <c r="FBG1521" s="229" t="s">
        <v>76</v>
      </c>
      <c r="FBH1521" s="229" t="s">
        <v>33</v>
      </c>
      <c r="FBI1521" s="229" t="s">
        <v>78</v>
      </c>
      <c r="FBJ1521" s="229" t="s">
        <v>3900</v>
      </c>
      <c r="FBK1521" s="229" t="s">
        <v>257</v>
      </c>
      <c r="FBL1521" s="229" t="s">
        <v>3899</v>
      </c>
      <c r="FBM1521" s="229" t="s">
        <v>222</v>
      </c>
      <c r="FBN1521" s="229" t="s">
        <v>223</v>
      </c>
      <c r="FBO1521" s="229" t="s">
        <v>172</v>
      </c>
      <c r="FBP1521" s="229" t="s">
        <v>289</v>
      </c>
      <c r="FBQ1521" s="229" t="s">
        <v>227</v>
      </c>
      <c r="FBU1521" s="229">
        <v>2024</v>
      </c>
      <c r="FBV1521" s="229" t="s">
        <v>57</v>
      </c>
      <c r="FBW1521" s="229" t="s">
        <v>3882</v>
      </c>
      <c r="FBX1521" s="229">
        <v>12966343</v>
      </c>
      <c r="FBY1521" s="229" t="s">
        <v>3895</v>
      </c>
      <c r="FBZ1521" s="229" t="s">
        <v>289</v>
      </c>
      <c r="FCB1521" s="229" t="s">
        <v>292</v>
      </c>
      <c r="FCC1521" s="229" t="s">
        <v>52</v>
      </c>
      <c r="FCD1521" s="229" t="s">
        <v>3896</v>
      </c>
      <c r="FCF1521" s="229" t="s">
        <v>3897</v>
      </c>
      <c r="FCG1521" s="229" t="s">
        <v>923</v>
      </c>
      <c r="FCH1521" s="229" t="s">
        <v>473</v>
      </c>
      <c r="FCI1521" s="229" t="s">
        <v>3898</v>
      </c>
      <c r="FCJ1521" s="229" t="s">
        <v>458</v>
      </c>
      <c r="FCK1521" s="229" t="s">
        <v>294</v>
      </c>
      <c r="FCL1521" s="229" t="s">
        <v>289</v>
      </c>
      <c r="FCM1521" s="229" t="s">
        <v>76</v>
      </c>
      <c r="FCN1521" s="229" t="s">
        <v>33</v>
      </c>
      <c r="FCO1521" s="229" t="s">
        <v>78</v>
      </c>
      <c r="FCP1521" s="229" t="s">
        <v>3900</v>
      </c>
      <c r="FCQ1521" s="229" t="s">
        <v>257</v>
      </c>
      <c r="FCR1521" s="229" t="s">
        <v>3899</v>
      </c>
      <c r="FCS1521" s="229" t="s">
        <v>222</v>
      </c>
      <c r="FCT1521" s="229" t="s">
        <v>223</v>
      </c>
      <c r="FCU1521" s="229" t="s">
        <v>172</v>
      </c>
      <c r="FCV1521" s="229" t="s">
        <v>289</v>
      </c>
      <c r="FCW1521" s="229" t="s">
        <v>227</v>
      </c>
      <c r="FDA1521" s="229">
        <v>2024</v>
      </c>
      <c r="FDB1521" s="229" t="s">
        <v>57</v>
      </c>
      <c r="FDC1521" s="229" t="s">
        <v>3882</v>
      </c>
      <c r="FDD1521" s="229">
        <v>12966343</v>
      </c>
      <c r="FDE1521" s="229" t="s">
        <v>3895</v>
      </c>
      <c r="FDF1521" s="229" t="s">
        <v>289</v>
      </c>
      <c r="FDH1521" s="229" t="s">
        <v>292</v>
      </c>
      <c r="FDI1521" s="229" t="s">
        <v>52</v>
      </c>
      <c r="FDJ1521" s="229" t="s">
        <v>3896</v>
      </c>
      <c r="FDL1521" s="229" t="s">
        <v>3897</v>
      </c>
      <c r="FDM1521" s="229" t="s">
        <v>923</v>
      </c>
      <c r="FDN1521" s="229" t="s">
        <v>473</v>
      </c>
      <c r="FDO1521" s="229" t="s">
        <v>3898</v>
      </c>
      <c r="FDP1521" s="229" t="s">
        <v>458</v>
      </c>
      <c r="FDQ1521" s="229" t="s">
        <v>294</v>
      </c>
      <c r="FDR1521" s="229" t="s">
        <v>289</v>
      </c>
      <c r="FDS1521" s="229" t="s">
        <v>76</v>
      </c>
      <c r="FDT1521" s="229" t="s">
        <v>33</v>
      </c>
      <c r="FDU1521" s="229" t="s">
        <v>78</v>
      </c>
      <c r="FDV1521" s="229" t="s">
        <v>3900</v>
      </c>
      <c r="FDW1521" s="229" t="s">
        <v>257</v>
      </c>
      <c r="FDX1521" s="229" t="s">
        <v>3899</v>
      </c>
      <c r="FDY1521" s="229" t="s">
        <v>222</v>
      </c>
      <c r="FDZ1521" s="229" t="s">
        <v>223</v>
      </c>
      <c r="FEA1521" s="229" t="s">
        <v>172</v>
      </c>
      <c r="FEB1521" s="229" t="s">
        <v>289</v>
      </c>
      <c r="FEC1521" s="229" t="s">
        <v>227</v>
      </c>
      <c r="FEG1521" s="229">
        <v>2024</v>
      </c>
      <c r="FEH1521" s="229" t="s">
        <v>57</v>
      </c>
      <c r="FEI1521" s="229" t="s">
        <v>3882</v>
      </c>
      <c r="FEJ1521" s="229">
        <v>12966343</v>
      </c>
      <c r="FEK1521" s="229" t="s">
        <v>3895</v>
      </c>
      <c r="FEL1521" s="229" t="s">
        <v>289</v>
      </c>
      <c r="FEN1521" s="229" t="s">
        <v>292</v>
      </c>
      <c r="FEO1521" s="229" t="s">
        <v>52</v>
      </c>
      <c r="FEP1521" s="229" t="s">
        <v>3896</v>
      </c>
      <c r="FER1521" s="229" t="s">
        <v>3897</v>
      </c>
      <c r="FES1521" s="229" t="s">
        <v>923</v>
      </c>
      <c r="FET1521" s="229" t="s">
        <v>473</v>
      </c>
      <c r="FEU1521" s="229" t="s">
        <v>3898</v>
      </c>
      <c r="FEV1521" s="229" t="s">
        <v>458</v>
      </c>
      <c r="FEW1521" s="229" t="s">
        <v>294</v>
      </c>
      <c r="FEX1521" s="229" t="s">
        <v>289</v>
      </c>
      <c r="FEY1521" s="229" t="s">
        <v>76</v>
      </c>
      <c r="FEZ1521" s="229" t="s">
        <v>33</v>
      </c>
      <c r="FFA1521" s="229" t="s">
        <v>78</v>
      </c>
      <c r="FFB1521" s="229" t="s">
        <v>3900</v>
      </c>
      <c r="FFC1521" s="229" t="s">
        <v>257</v>
      </c>
      <c r="FFD1521" s="229" t="s">
        <v>3899</v>
      </c>
      <c r="FFE1521" s="229" t="s">
        <v>222</v>
      </c>
      <c r="FFF1521" s="229" t="s">
        <v>223</v>
      </c>
      <c r="FFG1521" s="229" t="s">
        <v>172</v>
      </c>
      <c r="FFH1521" s="229" t="s">
        <v>289</v>
      </c>
      <c r="FFI1521" s="229" t="s">
        <v>227</v>
      </c>
      <c r="FFM1521" s="229">
        <v>2024</v>
      </c>
      <c r="FFN1521" s="229" t="s">
        <v>57</v>
      </c>
      <c r="FFO1521" s="229" t="s">
        <v>3882</v>
      </c>
      <c r="FFP1521" s="229">
        <v>12966343</v>
      </c>
      <c r="FFQ1521" s="229" t="s">
        <v>3895</v>
      </c>
      <c r="FFR1521" s="229" t="s">
        <v>289</v>
      </c>
      <c r="FFT1521" s="229" t="s">
        <v>292</v>
      </c>
      <c r="FFU1521" s="229" t="s">
        <v>52</v>
      </c>
      <c r="FFV1521" s="229" t="s">
        <v>3896</v>
      </c>
      <c r="FFX1521" s="229" t="s">
        <v>3897</v>
      </c>
      <c r="FFY1521" s="229" t="s">
        <v>923</v>
      </c>
      <c r="FFZ1521" s="229" t="s">
        <v>473</v>
      </c>
      <c r="FGA1521" s="229" t="s">
        <v>3898</v>
      </c>
      <c r="FGB1521" s="229" t="s">
        <v>458</v>
      </c>
      <c r="FGC1521" s="229" t="s">
        <v>294</v>
      </c>
      <c r="FGD1521" s="229" t="s">
        <v>289</v>
      </c>
      <c r="FGE1521" s="229" t="s">
        <v>76</v>
      </c>
      <c r="FGF1521" s="229" t="s">
        <v>33</v>
      </c>
      <c r="FGG1521" s="229" t="s">
        <v>78</v>
      </c>
      <c r="FGH1521" s="229" t="s">
        <v>3900</v>
      </c>
      <c r="FGI1521" s="229" t="s">
        <v>257</v>
      </c>
      <c r="FGJ1521" s="229" t="s">
        <v>3899</v>
      </c>
      <c r="FGK1521" s="229" t="s">
        <v>222</v>
      </c>
      <c r="FGL1521" s="229" t="s">
        <v>223</v>
      </c>
      <c r="FGM1521" s="229" t="s">
        <v>172</v>
      </c>
      <c r="FGN1521" s="229" t="s">
        <v>289</v>
      </c>
      <c r="FGO1521" s="229" t="s">
        <v>227</v>
      </c>
      <c r="FGS1521" s="229">
        <v>2024</v>
      </c>
      <c r="FGT1521" s="229" t="s">
        <v>57</v>
      </c>
      <c r="FGU1521" s="229" t="s">
        <v>3882</v>
      </c>
      <c r="FGV1521" s="229">
        <v>12966343</v>
      </c>
      <c r="FGW1521" s="229" t="s">
        <v>3895</v>
      </c>
      <c r="FGX1521" s="229" t="s">
        <v>289</v>
      </c>
      <c r="FGZ1521" s="229" t="s">
        <v>292</v>
      </c>
      <c r="FHA1521" s="229" t="s">
        <v>52</v>
      </c>
      <c r="FHB1521" s="229" t="s">
        <v>3896</v>
      </c>
      <c r="FHD1521" s="229" t="s">
        <v>3897</v>
      </c>
      <c r="FHE1521" s="229" t="s">
        <v>923</v>
      </c>
      <c r="FHF1521" s="229" t="s">
        <v>473</v>
      </c>
      <c r="FHG1521" s="229" t="s">
        <v>3898</v>
      </c>
      <c r="FHH1521" s="229" t="s">
        <v>458</v>
      </c>
      <c r="FHI1521" s="229" t="s">
        <v>294</v>
      </c>
      <c r="FHJ1521" s="229" t="s">
        <v>289</v>
      </c>
      <c r="FHK1521" s="229" t="s">
        <v>76</v>
      </c>
      <c r="FHL1521" s="229" t="s">
        <v>33</v>
      </c>
      <c r="FHM1521" s="229" t="s">
        <v>78</v>
      </c>
      <c r="FHN1521" s="229" t="s">
        <v>3900</v>
      </c>
      <c r="FHO1521" s="229" t="s">
        <v>257</v>
      </c>
      <c r="FHP1521" s="229" t="s">
        <v>3899</v>
      </c>
      <c r="FHQ1521" s="229" t="s">
        <v>222</v>
      </c>
      <c r="FHR1521" s="229" t="s">
        <v>223</v>
      </c>
      <c r="FHS1521" s="229" t="s">
        <v>172</v>
      </c>
      <c r="FHT1521" s="229" t="s">
        <v>289</v>
      </c>
      <c r="FHU1521" s="229" t="s">
        <v>227</v>
      </c>
      <c r="FHY1521" s="229">
        <v>2024</v>
      </c>
      <c r="FHZ1521" s="229" t="s">
        <v>57</v>
      </c>
      <c r="FIA1521" s="229" t="s">
        <v>3882</v>
      </c>
      <c r="FIB1521" s="229">
        <v>12966343</v>
      </c>
      <c r="FIC1521" s="229" t="s">
        <v>3895</v>
      </c>
      <c r="FID1521" s="229" t="s">
        <v>289</v>
      </c>
      <c r="FIF1521" s="229" t="s">
        <v>292</v>
      </c>
      <c r="FIG1521" s="229" t="s">
        <v>52</v>
      </c>
      <c r="FIH1521" s="229" t="s">
        <v>3896</v>
      </c>
      <c r="FIJ1521" s="229" t="s">
        <v>3897</v>
      </c>
      <c r="FIK1521" s="229" t="s">
        <v>923</v>
      </c>
      <c r="FIL1521" s="229" t="s">
        <v>473</v>
      </c>
      <c r="FIM1521" s="229" t="s">
        <v>3898</v>
      </c>
      <c r="FIN1521" s="229" t="s">
        <v>458</v>
      </c>
      <c r="FIO1521" s="229" t="s">
        <v>294</v>
      </c>
      <c r="FIP1521" s="229" t="s">
        <v>289</v>
      </c>
      <c r="FIQ1521" s="229" t="s">
        <v>76</v>
      </c>
      <c r="FIR1521" s="229" t="s">
        <v>33</v>
      </c>
      <c r="FIS1521" s="229" t="s">
        <v>78</v>
      </c>
      <c r="FIT1521" s="229" t="s">
        <v>3900</v>
      </c>
      <c r="FIU1521" s="229" t="s">
        <v>257</v>
      </c>
      <c r="FIV1521" s="229" t="s">
        <v>3899</v>
      </c>
      <c r="FIW1521" s="229" t="s">
        <v>222</v>
      </c>
      <c r="FIX1521" s="229" t="s">
        <v>223</v>
      </c>
      <c r="FIY1521" s="229" t="s">
        <v>172</v>
      </c>
      <c r="FIZ1521" s="229" t="s">
        <v>289</v>
      </c>
      <c r="FJA1521" s="229" t="s">
        <v>227</v>
      </c>
      <c r="FJE1521" s="229">
        <v>2024</v>
      </c>
      <c r="FJF1521" s="229" t="s">
        <v>57</v>
      </c>
      <c r="FJG1521" s="229" t="s">
        <v>3882</v>
      </c>
      <c r="FJH1521" s="229">
        <v>12966343</v>
      </c>
      <c r="FJI1521" s="229" t="s">
        <v>3895</v>
      </c>
      <c r="FJJ1521" s="229" t="s">
        <v>289</v>
      </c>
      <c r="FJL1521" s="229" t="s">
        <v>292</v>
      </c>
      <c r="FJM1521" s="229" t="s">
        <v>52</v>
      </c>
      <c r="FJN1521" s="229" t="s">
        <v>3896</v>
      </c>
      <c r="FJP1521" s="229" t="s">
        <v>3897</v>
      </c>
      <c r="FJQ1521" s="229" t="s">
        <v>923</v>
      </c>
      <c r="FJR1521" s="229" t="s">
        <v>473</v>
      </c>
      <c r="FJS1521" s="229" t="s">
        <v>3898</v>
      </c>
      <c r="FJT1521" s="229" t="s">
        <v>458</v>
      </c>
      <c r="FJU1521" s="229" t="s">
        <v>294</v>
      </c>
      <c r="FJV1521" s="229" t="s">
        <v>289</v>
      </c>
      <c r="FJW1521" s="229" t="s">
        <v>76</v>
      </c>
      <c r="FJX1521" s="229" t="s">
        <v>33</v>
      </c>
      <c r="FJY1521" s="229" t="s">
        <v>78</v>
      </c>
      <c r="FJZ1521" s="229" t="s">
        <v>3900</v>
      </c>
      <c r="FKA1521" s="229" t="s">
        <v>257</v>
      </c>
      <c r="FKB1521" s="229" t="s">
        <v>3899</v>
      </c>
      <c r="FKC1521" s="229" t="s">
        <v>222</v>
      </c>
      <c r="FKD1521" s="229" t="s">
        <v>223</v>
      </c>
      <c r="FKE1521" s="229" t="s">
        <v>172</v>
      </c>
      <c r="FKF1521" s="229" t="s">
        <v>289</v>
      </c>
      <c r="FKG1521" s="229" t="s">
        <v>227</v>
      </c>
      <c r="FKK1521" s="229">
        <v>2024</v>
      </c>
      <c r="FKL1521" s="229" t="s">
        <v>57</v>
      </c>
      <c r="FKM1521" s="229" t="s">
        <v>3882</v>
      </c>
      <c r="FKN1521" s="229">
        <v>12966343</v>
      </c>
      <c r="FKO1521" s="229" t="s">
        <v>3895</v>
      </c>
      <c r="FKP1521" s="229" t="s">
        <v>289</v>
      </c>
      <c r="FKR1521" s="229" t="s">
        <v>292</v>
      </c>
      <c r="FKS1521" s="229" t="s">
        <v>52</v>
      </c>
      <c r="FKT1521" s="229" t="s">
        <v>3896</v>
      </c>
      <c r="FKV1521" s="229" t="s">
        <v>3897</v>
      </c>
      <c r="FKW1521" s="229" t="s">
        <v>923</v>
      </c>
      <c r="FKX1521" s="229" t="s">
        <v>473</v>
      </c>
      <c r="FKY1521" s="229" t="s">
        <v>3898</v>
      </c>
      <c r="FKZ1521" s="229" t="s">
        <v>458</v>
      </c>
      <c r="FLA1521" s="229" t="s">
        <v>294</v>
      </c>
      <c r="FLB1521" s="229" t="s">
        <v>289</v>
      </c>
      <c r="FLC1521" s="229" t="s">
        <v>76</v>
      </c>
      <c r="FLD1521" s="229" t="s">
        <v>33</v>
      </c>
      <c r="FLE1521" s="229" t="s">
        <v>78</v>
      </c>
      <c r="FLF1521" s="229" t="s">
        <v>3900</v>
      </c>
      <c r="FLG1521" s="229" t="s">
        <v>257</v>
      </c>
      <c r="FLH1521" s="229" t="s">
        <v>3899</v>
      </c>
      <c r="FLI1521" s="229" t="s">
        <v>222</v>
      </c>
      <c r="FLJ1521" s="229" t="s">
        <v>223</v>
      </c>
      <c r="FLK1521" s="229" t="s">
        <v>172</v>
      </c>
      <c r="FLL1521" s="229" t="s">
        <v>289</v>
      </c>
      <c r="FLM1521" s="229" t="s">
        <v>227</v>
      </c>
      <c r="FLQ1521" s="229">
        <v>2024</v>
      </c>
      <c r="FLR1521" s="229" t="s">
        <v>57</v>
      </c>
      <c r="FLS1521" s="229" t="s">
        <v>3882</v>
      </c>
      <c r="FLT1521" s="229">
        <v>12966343</v>
      </c>
      <c r="FLU1521" s="229" t="s">
        <v>3895</v>
      </c>
      <c r="FLV1521" s="229" t="s">
        <v>289</v>
      </c>
      <c r="FLX1521" s="229" t="s">
        <v>292</v>
      </c>
      <c r="FLY1521" s="229" t="s">
        <v>52</v>
      </c>
      <c r="FLZ1521" s="229" t="s">
        <v>3896</v>
      </c>
      <c r="FMB1521" s="229" t="s">
        <v>3897</v>
      </c>
      <c r="FMC1521" s="229" t="s">
        <v>923</v>
      </c>
      <c r="FMD1521" s="229" t="s">
        <v>473</v>
      </c>
      <c r="FME1521" s="229" t="s">
        <v>3898</v>
      </c>
      <c r="FMF1521" s="229" t="s">
        <v>458</v>
      </c>
      <c r="FMG1521" s="229" t="s">
        <v>294</v>
      </c>
      <c r="FMH1521" s="229" t="s">
        <v>289</v>
      </c>
      <c r="FMI1521" s="229" t="s">
        <v>76</v>
      </c>
      <c r="FMJ1521" s="229" t="s">
        <v>33</v>
      </c>
      <c r="FMK1521" s="229" t="s">
        <v>78</v>
      </c>
      <c r="FML1521" s="229" t="s">
        <v>3900</v>
      </c>
      <c r="FMM1521" s="229" t="s">
        <v>257</v>
      </c>
      <c r="FMN1521" s="229" t="s">
        <v>3899</v>
      </c>
      <c r="FMO1521" s="229" t="s">
        <v>222</v>
      </c>
      <c r="FMP1521" s="229" t="s">
        <v>223</v>
      </c>
      <c r="FMQ1521" s="229" t="s">
        <v>172</v>
      </c>
      <c r="FMR1521" s="229" t="s">
        <v>289</v>
      </c>
      <c r="FMS1521" s="229" t="s">
        <v>227</v>
      </c>
      <c r="FMW1521" s="229">
        <v>2024</v>
      </c>
      <c r="FMX1521" s="229" t="s">
        <v>57</v>
      </c>
      <c r="FMY1521" s="229" t="s">
        <v>3882</v>
      </c>
      <c r="FMZ1521" s="229">
        <v>12966343</v>
      </c>
      <c r="FNA1521" s="229" t="s">
        <v>3895</v>
      </c>
      <c r="FNB1521" s="229" t="s">
        <v>289</v>
      </c>
      <c r="FND1521" s="229" t="s">
        <v>292</v>
      </c>
      <c r="FNE1521" s="229" t="s">
        <v>52</v>
      </c>
      <c r="FNF1521" s="229" t="s">
        <v>3896</v>
      </c>
      <c r="FNH1521" s="229" t="s">
        <v>3897</v>
      </c>
      <c r="FNI1521" s="229" t="s">
        <v>923</v>
      </c>
      <c r="FNJ1521" s="229" t="s">
        <v>473</v>
      </c>
      <c r="FNK1521" s="229" t="s">
        <v>3898</v>
      </c>
      <c r="FNL1521" s="229" t="s">
        <v>458</v>
      </c>
      <c r="FNM1521" s="229" t="s">
        <v>294</v>
      </c>
      <c r="FNN1521" s="229" t="s">
        <v>289</v>
      </c>
      <c r="FNO1521" s="229" t="s">
        <v>76</v>
      </c>
      <c r="FNP1521" s="229" t="s">
        <v>33</v>
      </c>
      <c r="FNQ1521" s="229" t="s">
        <v>78</v>
      </c>
      <c r="FNR1521" s="229" t="s">
        <v>3900</v>
      </c>
      <c r="FNS1521" s="229" t="s">
        <v>257</v>
      </c>
      <c r="FNT1521" s="229" t="s">
        <v>3899</v>
      </c>
      <c r="FNU1521" s="229" t="s">
        <v>222</v>
      </c>
      <c r="FNV1521" s="229" t="s">
        <v>223</v>
      </c>
      <c r="FNW1521" s="229" t="s">
        <v>172</v>
      </c>
      <c r="FNX1521" s="229" t="s">
        <v>289</v>
      </c>
      <c r="FNY1521" s="229" t="s">
        <v>227</v>
      </c>
      <c r="FOC1521" s="229">
        <v>2024</v>
      </c>
      <c r="FOD1521" s="229" t="s">
        <v>57</v>
      </c>
      <c r="FOE1521" s="229" t="s">
        <v>3882</v>
      </c>
      <c r="FOF1521" s="229">
        <v>12966343</v>
      </c>
      <c r="FOG1521" s="229" t="s">
        <v>3895</v>
      </c>
      <c r="FOH1521" s="229" t="s">
        <v>289</v>
      </c>
      <c r="FOJ1521" s="229" t="s">
        <v>292</v>
      </c>
      <c r="FOK1521" s="229" t="s">
        <v>52</v>
      </c>
      <c r="FOL1521" s="229" t="s">
        <v>3896</v>
      </c>
      <c r="FON1521" s="229" t="s">
        <v>3897</v>
      </c>
      <c r="FOO1521" s="229" t="s">
        <v>923</v>
      </c>
      <c r="FOP1521" s="229" t="s">
        <v>473</v>
      </c>
      <c r="FOQ1521" s="229" t="s">
        <v>3898</v>
      </c>
      <c r="FOR1521" s="229" t="s">
        <v>458</v>
      </c>
      <c r="FOS1521" s="229" t="s">
        <v>294</v>
      </c>
      <c r="FOT1521" s="229" t="s">
        <v>289</v>
      </c>
      <c r="FOU1521" s="229" t="s">
        <v>76</v>
      </c>
      <c r="FOV1521" s="229" t="s">
        <v>33</v>
      </c>
      <c r="FOW1521" s="229" t="s">
        <v>78</v>
      </c>
      <c r="FOX1521" s="229" t="s">
        <v>3900</v>
      </c>
      <c r="FOY1521" s="229" t="s">
        <v>257</v>
      </c>
      <c r="FOZ1521" s="229" t="s">
        <v>3899</v>
      </c>
      <c r="FPA1521" s="229" t="s">
        <v>222</v>
      </c>
      <c r="FPB1521" s="229" t="s">
        <v>223</v>
      </c>
      <c r="FPC1521" s="229" t="s">
        <v>172</v>
      </c>
      <c r="FPD1521" s="229" t="s">
        <v>289</v>
      </c>
      <c r="FPE1521" s="229" t="s">
        <v>227</v>
      </c>
      <c r="FPI1521" s="229">
        <v>2024</v>
      </c>
      <c r="FPJ1521" s="229" t="s">
        <v>57</v>
      </c>
      <c r="FPK1521" s="229" t="s">
        <v>3882</v>
      </c>
      <c r="FPL1521" s="229">
        <v>12966343</v>
      </c>
      <c r="FPM1521" s="229" t="s">
        <v>3895</v>
      </c>
      <c r="FPN1521" s="229" t="s">
        <v>289</v>
      </c>
      <c r="FPP1521" s="229" t="s">
        <v>292</v>
      </c>
      <c r="FPQ1521" s="229" t="s">
        <v>52</v>
      </c>
      <c r="FPR1521" s="229" t="s">
        <v>3896</v>
      </c>
      <c r="FPT1521" s="229" t="s">
        <v>3897</v>
      </c>
      <c r="FPU1521" s="229" t="s">
        <v>923</v>
      </c>
      <c r="FPV1521" s="229" t="s">
        <v>473</v>
      </c>
      <c r="FPW1521" s="229" t="s">
        <v>3898</v>
      </c>
      <c r="FPX1521" s="229" t="s">
        <v>458</v>
      </c>
      <c r="FPY1521" s="229" t="s">
        <v>294</v>
      </c>
      <c r="FPZ1521" s="229" t="s">
        <v>289</v>
      </c>
      <c r="FQA1521" s="229" t="s">
        <v>76</v>
      </c>
      <c r="FQB1521" s="229" t="s">
        <v>33</v>
      </c>
      <c r="FQC1521" s="229" t="s">
        <v>78</v>
      </c>
      <c r="FQD1521" s="229" t="s">
        <v>3900</v>
      </c>
      <c r="FQE1521" s="229" t="s">
        <v>257</v>
      </c>
      <c r="FQF1521" s="229" t="s">
        <v>3899</v>
      </c>
      <c r="FQG1521" s="229" t="s">
        <v>222</v>
      </c>
      <c r="FQH1521" s="229" t="s">
        <v>223</v>
      </c>
      <c r="FQI1521" s="229" t="s">
        <v>172</v>
      </c>
      <c r="FQJ1521" s="229" t="s">
        <v>289</v>
      </c>
      <c r="FQK1521" s="229" t="s">
        <v>227</v>
      </c>
      <c r="FQO1521" s="229">
        <v>2024</v>
      </c>
      <c r="FQP1521" s="229" t="s">
        <v>57</v>
      </c>
      <c r="FQQ1521" s="229" t="s">
        <v>3882</v>
      </c>
      <c r="FQR1521" s="229">
        <v>12966343</v>
      </c>
      <c r="FQS1521" s="229" t="s">
        <v>3895</v>
      </c>
      <c r="FQT1521" s="229" t="s">
        <v>289</v>
      </c>
      <c r="FQV1521" s="229" t="s">
        <v>292</v>
      </c>
      <c r="FQW1521" s="229" t="s">
        <v>52</v>
      </c>
      <c r="FQX1521" s="229" t="s">
        <v>3896</v>
      </c>
      <c r="FQZ1521" s="229" t="s">
        <v>3897</v>
      </c>
      <c r="FRA1521" s="229" t="s">
        <v>923</v>
      </c>
      <c r="FRB1521" s="229" t="s">
        <v>473</v>
      </c>
      <c r="FRC1521" s="229" t="s">
        <v>3898</v>
      </c>
      <c r="FRD1521" s="229" t="s">
        <v>458</v>
      </c>
      <c r="FRE1521" s="229" t="s">
        <v>294</v>
      </c>
      <c r="FRF1521" s="229" t="s">
        <v>289</v>
      </c>
      <c r="FRG1521" s="229" t="s">
        <v>76</v>
      </c>
      <c r="FRH1521" s="229" t="s">
        <v>33</v>
      </c>
      <c r="FRI1521" s="229" t="s">
        <v>78</v>
      </c>
      <c r="FRJ1521" s="229" t="s">
        <v>3900</v>
      </c>
      <c r="FRK1521" s="229" t="s">
        <v>257</v>
      </c>
      <c r="FRL1521" s="229" t="s">
        <v>3899</v>
      </c>
      <c r="FRM1521" s="229" t="s">
        <v>222</v>
      </c>
      <c r="FRN1521" s="229" t="s">
        <v>223</v>
      </c>
      <c r="FRO1521" s="229" t="s">
        <v>172</v>
      </c>
      <c r="FRP1521" s="229" t="s">
        <v>289</v>
      </c>
      <c r="FRQ1521" s="229" t="s">
        <v>227</v>
      </c>
      <c r="FRU1521" s="229">
        <v>2024</v>
      </c>
      <c r="FRV1521" s="229" t="s">
        <v>57</v>
      </c>
      <c r="FRW1521" s="229" t="s">
        <v>3882</v>
      </c>
      <c r="FRX1521" s="229">
        <v>12966343</v>
      </c>
      <c r="FRY1521" s="229" t="s">
        <v>3895</v>
      </c>
      <c r="FRZ1521" s="229" t="s">
        <v>289</v>
      </c>
      <c r="FSB1521" s="229" t="s">
        <v>292</v>
      </c>
      <c r="FSC1521" s="229" t="s">
        <v>52</v>
      </c>
      <c r="FSD1521" s="229" t="s">
        <v>3896</v>
      </c>
      <c r="FSF1521" s="229" t="s">
        <v>3897</v>
      </c>
      <c r="FSG1521" s="229" t="s">
        <v>923</v>
      </c>
      <c r="FSH1521" s="229" t="s">
        <v>473</v>
      </c>
      <c r="FSI1521" s="229" t="s">
        <v>3898</v>
      </c>
      <c r="FSJ1521" s="229" t="s">
        <v>458</v>
      </c>
      <c r="FSK1521" s="229" t="s">
        <v>294</v>
      </c>
      <c r="FSL1521" s="229" t="s">
        <v>289</v>
      </c>
      <c r="FSM1521" s="229" t="s">
        <v>76</v>
      </c>
      <c r="FSN1521" s="229" t="s">
        <v>33</v>
      </c>
      <c r="FSO1521" s="229" t="s">
        <v>78</v>
      </c>
      <c r="FSP1521" s="229" t="s">
        <v>3900</v>
      </c>
      <c r="FSQ1521" s="229" t="s">
        <v>257</v>
      </c>
      <c r="FSR1521" s="229" t="s">
        <v>3899</v>
      </c>
      <c r="FSS1521" s="229" t="s">
        <v>222</v>
      </c>
      <c r="FST1521" s="229" t="s">
        <v>223</v>
      </c>
      <c r="FSU1521" s="229" t="s">
        <v>172</v>
      </c>
      <c r="FSV1521" s="229" t="s">
        <v>289</v>
      </c>
      <c r="FSW1521" s="229" t="s">
        <v>227</v>
      </c>
      <c r="FTA1521" s="229">
        <v>2024</v>
      </c>
      <c r="FTB1521" s="229" t="s">
        <v>57</v>
      </c>
      <c r="FTC1521" s="229" t="s">
        <v>3882</v>
      </c>
      <c r="FTD1521" s="229">
        <v>12966343</v>
      </c>
      <c r="FTE1521" s="229" t="s">
        <v>3895</v>
      </c>
      <c r="FTF1521" s="229" t="s">
        <v>289</v>
      </c>
      <c r="FTH1521" s="229" t="s">
        <v>292</v>
      </c>
      <c r="FTI1521" s="229" t="s">
        <v>52</v>
      </c>
      <c r="FTJ1521" s="229" t="s">
        <v>3896</v>
      </c>
      <c r="FTL1521" s="229" t="s">
        <v>3897</v>
      </c>
      <c r="FTM1521" s="229" t="s">
        <v>923</v>
      </c>
      <c r="FTN1521" s="229" t="s">
        <v>473</v>
      </c>
      <c r="FTO1521" s="229" t="s">
        <v>3898</v>
      </c>
      <c r="FTP1521" s="229" t="s">
        <v>458</v>
      </c>
      <c r="FTQ1521" s="229" t="s">
        <v>294</v>
      </c>
      <c r="FTR1521" s="229" t="s">
        <v>289</v>
      </c>
      <c r="FTS1521" s="229" t="s">
        <v>76</v>
      </c>
      <c r="FTT1521" s="229" t="s">
        <v>33</v>
      </c>
      <c r="FTU1521" s="229" t="s">
        <v>78</v>
      </c>
      <c r="FTV1521" s="229" t="s">
        <v>3900</v>
      </c>
      <c r="FTW1521" s="229" t="s">
        <v>257</v>
      </c>
      <c r="FTX1521" s="229" t="s">
        <v>3899</v>
      </c>
      <c r="FTY1521" s="229" t="s">
        <v>222</v>
      </c>
      <c r="FTZ1521" s="229" t="s">
        <v>223</v>
      </c>
      <c r="FUA1521" s="229" t="s">
        <v>172</v>
      </c>
      <c r="FUB1521" s="229" t="s">
        <v>289</v>
      </c>
      <c r="FUC1521" s="229" t="s">
        <v>227</v>
      </c>
      <c r="FUG1521" s="229">
        <v>2024</v>
      </c>
      <c r="FUH1521" s="229" t="s">
        <v>57</v>
      </c>
      <c r="FUI1521" s="229" t="s">
        <v>3882</v>
      </c>
      <c r="FUJ1521" s="229">
        <v>12966343</v>
      </c>
      <c r="FUK1521" s="229" t="s">
        <v>3895</v>
      </c>
      <c r="FUL1521" s="229" t="s">
        <v>289</v>
      </c>
      <c r="FUN1521" s="229" t="s">
        <v>292</v>
      </c>
      <c r="FUO1521" s="229" t="s">
        <v>52</v>
      </c>
      <c r="FUP1521" s="229" t="s">
        <v>3896</v>
      </c>
      <c r="FUR1521" s="229" t="s">
        <v>3897</v>
      </c>
      <c r="FUS1521" s="229" t="s">
        <v>923</v>
      </c>
      <c r="FUT1521" s="229" t="s">
        <v>473</v>
      </c>
      <c r="FUU1521" s="229" t="s">
        <v>3898</v>
      </c>
      <c r="FUV1521" s="229" t="s">
        <v>458</v>
      </c>
      <c r="FUW1521" s="229" t="s">
        <v>294</v>
      </c>
      <c r="FUX1521" s="229" t="s">
        <v>289</v>
      </c>
      <c r="FUY1521" s="229" t="s">
        <v>76</v>
      </c>
      <c r="FUZ1521" s="229" t="s">
        <v>33</v>
      </c>
      <c r="FVA1521" s="229" t="s">
        <v>78</v>
      </c>
      <c r="FVB1521" s="229" t="s">
        <v>3900</v>
      </c>
      <c r="FVC1521" s="229" t="s">
        <v>257</v>
      </c>
      <c r="FVD1521" s="229" t="s">
        <v>3899</v>
      </c>
      <c r="FVE1521" s="229" t="s">
        <v>222</v>
      </c>
      <c r="FVF1521" s="229" t="s">
        <v>223</v>
      </c>
      <c r="FVG1521" s="229" t="s">
        <v>172</v>
      </c>
      <c r="FVH1521" s="229" t="s">
        <v>289</v>
      </c>
      <c r="FVI1521" s="229" t="s">
        <v>227</v>
      </c>
      <c r="FVM1521" s="229">
        <v>2024</v>
      </c>
      <c r="FVN1521" s="229" t="s">
        <v>57</v>
      </c>
      <c r="FVO1521" s="229" t="s">
        <v>3882</v>
      </c>
      <c r="FVP1521" s="229">
        <v>12966343</v>
      </c>
      <c r="FVQ1521" s="229" t="s">
        <v>3895</v>
      </c>
      <c r="FVR1521" s="229" t="s">
        <v>289</v>
      </c>
      <c r="FVT1521" s="229" t="s">
        <v>292</v>
      </c>
      <c r="FVU1521" s="229" t="s">
        <v>52</v>
      </c>
      <c r="FVV1521" s="229" t="s">
        <v>3896</v>
      </c>
      <c r="FVX1521" s="229" t="s">
        <v>3897</v>
      </c>
      <c r="FVY1521" s="229" t="s">
        <v>923</v>
      </c>
      <c r="FVZ1521" s="229" t="s">
        <v>473</v>
      </c>
      <c r="FWA1521" s="229" t="s">
        <v>3898</v>
      </c>
      <c r="FWB1521" s="229" t="s">
        <v>458</v>
      </c>
      <c r="FWC1521" s="229" t="s">
        <v>294</v>
      </c>
      <c r="FWD1521" s="229" t="s">
        <v>289</v>
      </c>
      <c r="FWE1521" s="229" t="s">
        <v>76</v>
      </c>
      <c r="FWF1521" s="229" t="s">
        <v>33</v>
      </c>
      <c r="FWG1521" s="229" t="s">
        <v>78</v>
      </c>
      <c r="FWH1521" s="229" t="s">
        <v>3900</v>
      </c>
      <c r="FWI1521" s="229" t="s">
        <v>257</v>
      </c>
      <c r="FWJ1521" s="229" t="s">
        <v>3899</v>
      </c>
      <c r="FWK1521" s="229" t="s">
        <v>222</v>
      </c>
      <c r="FWL1521" s="229" t="s">
        <v>223</v>
      </c>
      <c r="FWM1521" s="229" t="s">
        <v>172</v>
      </c>
      <c r="FWN1521" s="229" t="s">
        <v>289</v>
      </c>
      <c r="FWO1521" s="229" t="s">
        <v>227</v>
      </c>
      <c r="FWS1521" s="229">
        <v>2024</v>
      </c>
      <c r="FWT1521" s="229" t="s">
        <v>57</v>
      </c>
      <c r="FWU1521" s="229" t="s">
        <v>3882</v>
      </c>
      <c r="FWV1521" s="229">
        <v>12966343</v>
      </c>
      <c r="FWW1521" s="229" t="s">
        <v>3895</v>
      </c>
      <c r="FWX1521" s="229" t="s">
        <v>289</v>
      </c>
      <c r="FWZ1521" s="229" t="s">
        <v>292</v>
      </c>
      <c r="FXA1521" s="229" t="s">
        <v>52</v>
      </c>
      <c r="FXB1521" s="229" t="s">
        <v>3896</v>
      </c>
      <c r="FXD1521" s="229" t="s">
        <v>3897</v>
      </c>
      <c r="FXE1521" s="229" t="s">
        <v>923</v>
      </c>
      <c r="FXF1521" s="229" t="s">
        <v>473</v>
      </c>
      <c r="FXG1521" s="229" t="s">
        <v>3898</v>
      </c>
      <c r="FXH1521" s="229" t="s">
        <v>458</v>
      </c>
      <c r="FXI1521" s="229" t="s">
        <v>294</v>
      </c>
      <c r="FXJ1521" s="229" t="s">
        <v>289</v>
      </c>
      <c r="FXK1521" s="229" t="s">
        <v>76</v>
      </c>
      <c r="FXL1521" s="229" t="s">
        <v>33</v>
      </c>
      <c r="FXM1521" s="229" t="s">
        <v>78</v>
      </c>
      <c r="FXN1521" s="229" t="s">
        <v>3900</v>
      </c>
      <c r="FXO1521" s="229" t="s">
        <v>257</v>
      </c>
      <c r="FXP1521" s="229" t="s">
        <v>3899</v>
      </c>
      <c r="FXQ1521" s="229" t="s">
        <v>222</v>
      </c>
      <c r="FXR1521" s="229" t="s">
        <v>223</v>
      </c>
      <c r="FXS1521" s="229" t="s">
        <v>172</v>
      </c>
      <c r="FXT1521" s="229" t="s">
        <v>289</v>
      </c>
      <c r="FXU1521" s="229" t="s">
        <v>227</v>
      </c>
      <c r="FXY1521" s="229">
        <v>2024</v>
      </c>
      <c r="FXZ1521" s="229" t="s">
        <v>57</v>
      </c>
      <c r="FYA1521" s="229" t="s">
        <v>3882</v>
      </c>
      <c r="FYB1521" s="229">
        <v>12966343</v>
      </c>
      <c r="FYC1521" s="229" t="s">
        <v>3895</v>
      </c>
      <c r="FYD1521" s="229" t="s">
        <v>289</v>
      </c>
      <c r="FYF1521" s="229" t="s">
        <v>292</v>
      </c>
      <c r="FYG1521" s="229" t="s">
        <v>52</v>
      </c>
      <c r="FYH1521" s="229" t="s">
        <v>3896</v>
      </c>
      <c r="FYJ1521" s="229" t="s">
        <v>3897</v>
      </c>
      <c r="FYK1521" s="229" t="s">
        <v>923</v>
      </c>
      <c r="FYL1521" s="229" t="s">
        <v>473</v>
      </c>
      <c r="FYM1521" s="229" t="s">
        <v>3898</v>
      </c>
      <c r="FYN1521" s="229" t="s">
        <v>458</v>
      </c>
      <c r="FYO1521" s="229" t="s">
        <v>294</v>
      </c>
      <c r="FYP1521" s="229" t="s">
        <v>289</v>
      </c>
      <c r="FYQ1521" s="229" t="s">
        <v>76</v>
      </c>
      <c r="FYR1521" s="229" t="s">
        <v>33</v>
      </c>
      <c r="FYS1521" s="229" t="s">
        <v>78</v>
      </c>
      <c r="FYT1521" s="229" t="s">
        <v>3900</v>
      </c>
      <c r="FYU1521" s="229" t="s">
        <v>257</v>
      </c>
      <c r="FYV1521" s="229" t="s">
        <v>3899</v>
      </c>
      <c r="FYW1521" s="229" t="s">
        <v>222</v>
      </c>
      <c r="FYX1521" s="229" t="s">
        <v>223</v>
      </c>
      <c r="FYY1521" s="229" t="s">
        <v>172</v>
      </c>
      <c r="FYZ1521" s="229" t="s">
        <v>289</v>
      </c>
      <c r="FZA1521" s="229" t="s">
        <v>227</v>
      </c>
      <c r="FZE1521" s="229">
        <v>2024</v>
      </c>
      <c r="FZF1521" s="229" t="s">
        <v>57</v>
      </c>
      <c r="FZG1521" s="229" t="s">
        <v>3882</v>
      </c>
      <c r="FZH1521" s="229">
        <v>12966343</v>
      </c>
      <c r="FZI1521" s="229" t="s">
        <v>3895</v>
      </c>
      <c r="FZJ1521" s="229" t="s">
        <v>289</v>
      </c>
      <c r="FZL1521" s="229" t="s">
        <v>292</v>
      </c>
      <c r="FZM1521" s="229" t="s">
        <v>52</v>
      </c>
      <c r="FZN1521" s="229" t="s">
        <v>3896</v>
      </c>
      <c r="FZP1521" s="229" t="s">
        <v>3897</v>
      </c>
      <c r="FZQ1521" s="229" t="s">
        <v>923</v>
      </c>
      <c r="FZR1521" s="229" t="s">
        <v>473</v>
      </c>
      <c r="FZS1521" s="229" t="s">
        <v>3898</v>
      </c>
      <c r="FZT1521" s="229" t="s">
        <v>458</v>
      </c>
      <c r="FZU1521" s="229" t="s">
        <v>294</v>
      </c>
      <c r="FZV1521" s="229" t="s">
        <v>289</v>
      </c>
      <c r="FZW1521" s="229" t="s">
        <v>76</v>
      </c>
      <c r="FZX1521" s="229" t="s">
        <v>33</v>
      </c>
      <c r="FZY1521" s="229" t="s">
        <v>78</v>
      </c>
      <c r="FZZ1521" s="229" t="s">
        <v>3900</v>
      </c>
      <c r="GAA1521" s="229" t="s">
        <v>257</v>
      </c>
      <c r="GAB1521" s="229" t="s">
        <v>3899</v>
      </c>
      <c r="GAC1521" s="229" t="s">
        <v>222</v>
      </c>
      <c r="GAD1521" s="229" t="s">
        <v>223</v>
      </c>
      <c r="GAE1521" s="229" t="s">
        <v>172</v>
      </c>
      <c r="GAF1521" s="229" t="s">
        <v>289</v>
      </c>
      <c r="GAG1521" s="229" t="s">
        <v>227</v>
      </c>
      <c r="GAK1521" s="229">
        <v>2024</v>
      </c>
      <c r="GAL1521" s="229" t="s">
        <v>57</v>
      </c>
      <c r="GAM1521" s="229" t="s">
        <v>3882</v>
      </c>
      <c r="GAN1521" s="229">
        <v>12966343</v>
      </c>
      <c r="GAO1521" s="229" t="s">
        <v>3895</v>
      </c>
      <c r="GAP1521" s="229" t="s">
        <v>289</v>
      </c>
      <c r="GAR1521" s="229" t="s">
        <v>292</v>
      </c>
      <c r="GAS1521" s="229" t="s">
        <v>52</v>
      </c>
      <c r="GAT1521" s="229" t="s">
        <v>3896</v>
      </c>
      <c r="GAV1521" s="229" t="s">
        <v>3897</v>
      </c>
      <c r="GAW1521" s="229" t="s">
        <v>923</v>
      </c>
      <c r="GAX1521" s="229" t="s">
        <v>473</v>
      </c>
      <c r="GAY1521" s="229" t="s">
        <v>3898</v>
      </c>
      <c r="GAZ1521" s="229" t="s">
        <v>458</v>
      </c>
      <c r="GBA1521" s="229" t="s">
        <v>294</v>
      </c>
      <c r="GBB1521" s="229" t="s">
        <v>289</v>
      </c>
      <c r="GBC1521" s="229" t="s">
        <v>76</v>
      </c>
      <c r="GBD1521" s="229" t="s">
        <v>33</v>
      </c>
      <c r="GBE1521" s="229" t="s">
        <v>78</v>
      </c>
      <c r="GBF1521" s="229" t="s">
        <v>3900</v>
      </c>
      <c r="GBG1521" s="229" t="s">
        <v>257</v>
      </c>
      <c r="GBH1521" s="229" t="s">
        <v>3899</v>
      </c>
      <c r="GBI1521" s="229" t="s">
        <v>222</v>
      </c>
      <c r="GBJ1521" s="229" t="s">
        <v>223</v>
      </c>
      <c r="GBK1521" s="229" t="s">
        <v>172</v>
      </c>
      <c r="GBL1521" s="229" t="s">
        <v>289</v>
      </c>
      <c r="GBM1521" s="229" t="s">
        <v>227</v>
      </c>
      <c r="GBQ1521" s="229">
        <v>2024</v>
      </c>
      <c r="GBR1521" s="229" t="s">
        <v>57</v>
      </c>
      <c r="GBS1521" s="229" t="s">
        <v>3882</v>
      </c>
      <c r="GBT1521" s="229">
        <v>12966343</v>
      </c>
      <c r="GBU1521" s="229" t="s">
        <v>3895</v>
      </c>
      <c r="GBV1521" s="229" t="s">
        <v>289</v>
      </c>
      <c r="GBX1521" s="229" t="s">
        <v>292</v>
      </c>
      <c r="GBY1521" s="229" t="s">
        <v>52</v>
      </c>
      <c r="GBZ1521" s="229" t="s">
        <v>3896</v>
      </c>
      <c r="GCB1521" s="229" t="s">
        <v>3897</v>
      </c>
      <c r="GCC1521" s="229" t="s">
        <v>923</v>
      </c>
      <c r="GCD1521" s="229" t="s">
        <v>473</v>
      </c>
      <c r="GCE1521" s="229" t="s">
        <v>3898</v>
      </c>
      <c r="GCF1521" s="229" t="s">
        <v>458</v>
      </c>
      <c r="GCG1521" s="229" t="s">
        <v>294</v>
      </c>
      <c r="GCH1521" s="229" t="s">
        <v>289</v>
      </c>
      <c r="GCI1521" s="229" t="s">
        <v>76</v>
      </c>
      <c r="GCJ1521" s="229" t="s">
        <v>33</v>
      </c>
      <c r="GCK1521" s="229" t="s">
        <v>78</v>
      </c>
      <c r="GCL1521" s="229" t="s">
        <v>3900</v>
      </c>
      <c r="GCM1521" s="229" t="s">
        <v>257</v>
      </c>
      <c r="GCN1521" s="229" t="s">
        <v>3899</v>
      </c>
      <c r="GCO1521" s="229" t="s">
        <v>222</v>
      </c>
      <c r="GCP1521" s="229" t="s">
        <v>223</v>
      </c>
      <c r="GCQ1521" s="229" t="s">
        <v>172</v>
      </c>
      <c r="GCR1521" s="229" t="s">
        <v>289</v>
      </c>
      <c r="GCS1521" s="229" t="s">
        <v>227</v>
      </c>
      <c r="GCW1521" s="229">
        <v>2024</v>
      </c>
      <c r="GCX1521" s="229" t="s">
        <v>57</v>
      </c>
      <c r="GCY1521" s="229" t="s">
        <v>3882</v>
      </c>
      <c r="GCZ1521" s="229">
        <v>12966343</v>
      </c>
      <c r="GDA1521" s="229" t="s">
        <v>3895</v>
      </c>
      <c r="GDB1521" s="229" t="s">
        <v>289</v>
      </c>
      <c r="GDD1521" s="229" t="s">
        <v>292</v>
      </c>
      <c r="GDE1521" s="229" t="s">
        <v>52</v>
      </c>
      <c r="GDF1521" s="229" t="s">
        <v>3896</v>
      </c>
      <c r="GDH1521" s="229" t="s">
        <v>3897</v>
      </c>
      <c r="GDI1521" s="229" t="s">
        <v>923</v>
      </c>
      <c r="GDJ1521" s="229" t="s">
        <v>473</v>
      </c>
      <c r="GDK1521" s="229" t="s">
        <v>3898</v>
      </c>
      <c r="GDL1521" s="229" t="s">
        <v>458</v>
      </c>
      <c r="GDM1521" s="229" t="s">
        <v>294</v>
      </c>
      <c r="GDN1521" s="229" t="s">
        <v>289</v>
      </c>
      <c r="GDO1521" s="229" t="s">
        <v>76</v>
      </c>
      <c r="GDP1521" s="229" t="s">
        <v>33</v>
      </c>
      <c r="GDQ1521" s="229" t="s">
        <v>78</v>
      </c>
      <c r="GDR1521" s="229" t="s">
        <v>3900</v>
      </c>
      <c r="GDS1521" s="229" t="s">
        <v>257</v>
      </c>
      <c r="GDT1521" s="229" t="s">
        <v>3899</v>
      </c>
      <c r="GDU1521" s="229" t="s">
        <v>222</v>
      </c>
      <c r="GDV1521" s="229" t="s">
        <v>223</v>
      </c>
      <c r="GDW1521" s="229" t="s">
        <v>172</v>
      </c>
      <c r="GDX1521" s="229" t="s">
        <v>289</v>
      </c>
      <c r="GDY1521" s="229" t="s">
        <v>227</v>
      </c>
      <c r="GEC1521" s="229">
        <v>2024</v>
      </c>
      <c r="GED1521" s="229" t="s">
        <v>57</v>
      </c>
      <c r="GEE1521" s="229" t="s">
        <v>3882</v>
      </c>
      <c r="GEF1521" s="229">
        <v>12966343</v>
      </c>
      <c r="GEG1521" s="229" t="s">
        <v>3895</v>
      </c>
      <c r="GEH1521" s="229" t="s">
        <v>289</v>
      </c>
      <c r="GEJ1521" s="229" t="s">
        <v>292</v>
      </c>
      <c r="GEK1521" s="229" t="s">
        <v>52</v>
      </c>
      <c r="GEL1521" s="229" t="s">
        <v>3896</v>
      </c>
      <c r="GEN1521" s="229" t="s">
        <v>3897</v>
      </c>
      <c r="GEO1521" s="229" t="s">
        <v>923</v>
      </c>
      <c r="GEP1521" s="229" t="s">
        <v>473</v>
      </c>
      <c r="GEQ1521" s="229" t="s">
        <v>3898</v>
      </c>
      <c r="GER1521" s="229" t="s">
        <v>458</v>
      </c>
      <c r="GES1521" s="229" t="s">
        <v>294</v>
      </c>
      <c r="GET1521" s="229" t="s">
        <v>289</v>
      </c>
      <c r="GEU1521" s="229" t="s">
        <v>76</v>
      </c>
      <c r="GEV1521" s="229" t="s">
        <v>33</v>
      </c>
      <c r="GEW1521" s="229" t="s">
        <v>78</v>
      </c>
      <c r="GEX1521" s="229" t="s">
        <v>3900</v>
      </c>
      <c r="GEY1521" s="229" t="s">
        <v>257</v>
      </c>
      <c r="GEZ1521" s="229" t="s">
        <v>3899</v>
      </c>
      <c r="GFA1521" s="229" t="s">
        <v>222</v>
      </c>
      <c r="GFB1521" s="229" t="s">
        <v>223</v>
      </c>
      <c r="GFC1521" s="229" t="s">
        <v>172</v>
      </c>
      <c r="GFD1521" s="229" t="s">
        <v>289</v>
      </c>
      <c r="GFE1521" s="229" t="s">
        <v>227</v>
      </c>
      <c r="GFI1521" s="229">
        <v>2024</v>
      </c>
      <c r="GFJ1521" s="229" t="s">
        <v>57</v>
      </c>
      <c r="GFK1521" s="229" t="s">
        <v>3882</v>
      </c>
      <c r="GFL1521" s="229">
        <v>12966343</v>
      </c>
      <c r="GFM1521" s="229" t="s">
        <v>3895</v>
      </c>
      <c r="GFN1521" s="229" t="s">
        <v>289</v>
      </c>
      <c r="GFP1521" s="229" t="s">
        <v>292</v>
      </c>
      <c r="GFQ1521" s="229" t="s">
        <v>52</v>
      </c>
      <c r="GFR1521" s="229" t="s">
        <v>3896</v>
      </c>
      <c r="GFT1521" s="229" t="s">
        <v>3897</v>
      </c>
      <c r="GFU1521" s="229" t="s">
        <v>923</v>
      </c>
      <c r="GFV1521" s="229" t="s">
        <v>473</v>
      </c>
      <c r="GFW1521" s="229" t="s">
        <v>3898</v>
      </c>
      <c r="GFX1521" s="229" t="s">
        <v>458</v>
      </c>
      <c r="GFY1521" s="229" t="s">
        <v>294</v>
      </c>
      <c r="GFZ1521" s="229" t="s">
        <v>289</v>
      </c>
      <c r="GGA1521" s="229" t="s">
        <v>76</v>
      </c>
      <c r="GGB1521" s="229" t="s">
        <v>33</v>
      </c>
      <c r="GGC1521" s="229" t="s">
        <v>78</v>
      </c>
      <c r="GGD1521" s="229" t="s">
        <v>3900</v>
      </c>
      <c r="GGE1521" s="229" t="s">
        <v>257</v>
      </c>
      <c r="GGF1521" s="229" t="s">
        <v>3899</v>
      </c>
      <c r="GGG1521" s="229" t="s">
        <v>222</v>
      </c>
      <c r="GGH1521" s="229" t="s">
        <v>223</v>
      </c>
      <c r="GGI1521" s="229" t="s">
        <v>172</v>
      </c>
      <c r="GGJ1521" s="229" t="s">
        <v>289</v>
      </c>
      <c r="GGK1521" s="229" t="s">
        <v>227</v>
      </c>
      <c r="GGO1521" s="229">
        <v>2024</v>
      </c>
      <c r="GGP1521" s="229" t="s">
        <v>57</v>
      </c>
      <c r="GGQ1521" s="229" t="s">
        <v>3882</v>
      </c>
      <c r="GGR1521" s="229">
        <v>12966343</v>
      </c>
      <c r="GGS1521" s="229" t="s">
        <v>3895</v>
      </c>
      <c r="GGT1521" s="229" t="s">
        <v>289</v>
      </c>
      <c r="GGV1521" s="229" t="s">
        <v>292</v>
      </c>
      <c r="GGW1521" s="229" t="s">
        <v>52</v>
      </c>
      <c r="GGX1521" s="229" t="s">
        <v>3896</v>
      </c>
      <c r="GGZ1521" s="229" t="s">
        <v>3897</v>
      </c>
      <c r="GHA1521" s="229" t="s">
        <v>923</v>
      </c>
      <c r="GHB1521" s="229" t="s">
        <v>473</v>
      </c>
      <c r="GHC1521" s="229" t="s">
        <v>3898</v>
      </c>
      <c r="GHD1521" s="229" t="s">
        <v>458</v>
      </c>
      <c r="GHE1521" s="229" t="s">
        <v>294</v>
      </c>
      <c r="GHF1521" s="229" t="s">
        <v>289</v>
      </c>
      <c r="GHG1521" s="229" t="s">
        <v>76</v>
      </c>
      <c r="GHH1521" s="229" t="s">
        <v>33</v>
      </c>
      <c r="GHI1521" s="229" t="s">
        <v>78</v>
      </c>
      <c r="GHJ1521" s="229" t="s">
        <v>3900</v>
      </c>
      <c r="GHK1521" s="229" t="s">
        <v>257</v>
      </c>
      <c r="GHL1521" s="229" t="s">
        <v>3899</v>
      </c>
      <c r="GHM1521" s="229" t="s">
        <v>222</v>
      </c>
      <c r="GHN1521" s="229" t="s">
        <v>223</v>
      </c>
      <c r="GHO1521" s="229" t="s">
        <v>172</v>
      </c>
      <c r="GHP1521" s="229" t="s">
        <v>289</v>
      </c>
      <c r="GHQ1521" s="229" t="s">
        <v>227</v>
      </c>
      <c r="GHU1521" s="229">
        <v>2024</v>
      </c>
      <c r="GHV1521" s="229" t="s">
        <v>57</v>
      </c>
      <c r="GHW1521" s="229" t="s">
        <v>3882</v>
      </c>
      <c r="GHX1521" s="229">
        <v>12966343</v>
      </c>
      <c r="GHY1521" s="229" t="s">
        <v>3895</v>
      </c>
      <c r="GHZ1521" s="229" t="s">
        <v>289</v>
      </c>
      <c r="GIB1521" s="229" t="s">
        <v>292</v>
      </c>
      <c r="GIC1521" s="229" t="s">
        <v>52</v>
      </c>
      <c r="GID1521" s="229" t="s">
        <v>3896</v>
      </c>
      <c r="GIF1521" s="229" t="s">
        <v>3897</v>
      </c>
      <c r="GIG1521" s="229" t="s">
        <v>923</v>
      </c>
      <c r="GIH1521" s="229" t="s">
        <v>473</v>
      </c>
      <c r="GII1521" s="229" t="s">
        <v>3898</v>
      </c>
      <c r="GIJ1521" s="229" t="s">
        <v>458</v>
      </c>
      <c r="GIK1521" s="229" t="s">
        <v>294</v>
      </c>
      <c r="GIL1521" s="229" t="s">
        <v>289</v>
      </c>
      <c r="GIM1521" s="229" t="s">
        <v>76</v>
      </c>
      <c r="GIN1521" s="229" t="s">
        <v>33</v>
      </c>
      <c r="GIO1521" s="229" t="s">
        <v>78</v>
      </c>
      <c r="GIP1521" s="229" t="s">
        <v>3900</v>
      </c>
      <c r="GIQ1521" s="229" t="s">
        <v>257</v>
      </c>
      <c r="GIR1521" s="229" t="s">
        <v>3899</v>
      </c>
      <c r="GIS1521" s="229" t="s">
        <v>222</v>
      </c>
      <c r="GIT1521" s="229" t="s">
        <v>223</v>
      </c>
      <c r="GIU1521" s="229" t="s">
        <v>172</v>
      </c>
      <c r="GIV1521" s="229" t="s">
        <v>289</v>
      </c>
      <c r="GIW1521" s="229" t="s">
        <v>227</v>
      </c>
      <c r="GJA1521" s="229">
        <v>2024</v>
      </c>
      <c r="GJB1521" s="229" t="s">
        <v>57</v>
      </c>
      <c r="GJC1521" s="229" t="s">
        <v>3882</v>
      </c>
      <c r="GJD1521" s="229">
        <v>12966343</v>
      </c>
      <c r="GJE1521" s="229" t="s">
        <v>3895</v>
      </c>
      <c r="GJF1521" s="229" t="s">
        <v>289</v>
      </c>
      <c r="GJH1521" s="229" t="s">
        <v>292</v>
      </c>
      <c r="GJI1521" s="229" t="s">
        <v>52</v>
      </c>
      <c r="GJJ1521" s="229" t="s">
        <v>3896</v>
      </c>
      <c r="GJL1521" s="229" t="s">
        <v>3897</v>
      </c>
      <c r="GJM1521" s="229" t="s">
        <v>923</v>
      </c>
      <c r="GJN1521" s="229" t="s">
        <v>473</v>
      </c>
      <c r="GJO1521" s="229" t="s">
        <v>3898</v>
      </c>
      <c r="GJP1521" s="229" t="s">
        <v>458</v>
      </c>
      <c r="GJQ1521" s="229" t="s">
        <v>294</v>
      </c>
      <c r="GJR1521" s="229" t="s">
        <v>289</v>
      </c>
      <c r="GJS1521" s="229" t="s">
        <v>76</v>
      </c>
      <c r="GJT1521" s="229" t="s">
        <v>33</v>
      </c>
      <c r="GJU1521" s="229" t="s">
        <v>78</v>
      </c>
      <c r="GJV1521" s="229" t="s">
        <v>3900</v>
      </c>
      <c r="GJW1521" s="229" t="s">
        <v>257</v>
      </c>
      <c r="GJX1521" s="229" t="s">
        <v>3899</v>
      </c>
      <c r="GJY1521" s="229" t="s">
        <v>222</v>
      </c>
      <c r="GJZ1521" s="229" t="s">
        <v>223</v>
      </c>
      <c r="GKA1521" s="229" t="s">
        <v>172</v>
      </c>
      <c r="GKB1521" s="229" t="s">
        <v>289</v>
      </c>
      <c r="GKC1521" s="229" t="s">
        <v>227</v>
      </c>
      <c r="GKG1521" s="229">
        <v>2024</v>
      </c>
      <c r="GKH1521" s="229" t="s">
        <v>57</v>
      </c>
      <c r="GKI1521" s="229" t="s">
        <v>3882</v>
      </c>
      <c r="GKJ1521" s="229">
        <v>12966343</v>
      </c>
      <c r="GKK1521" s="229" t="s">
        <v>3895</v>
      </c>
      <c r="GKL1521" s="229" t="s">
        <v>289</v>
      </c>
      <c r="GKN1521" s="229" t="s">
        <v>292</v>
      </c>
      <c r="GKO1521" s="229" t="s">
        <v>52</v>
      </c>
      <c r="GKP1521" s="229" t="s">
        <v>3896</v>
      </c>
      <c r="GKR1521" s="229" t="s">
        <v>3897</v>
      </c>
      <c r="GKS1521" s="229" t="s">
        <v>923</v>
      </c>
      <c r="GKT1521" s="229" t="s">
        <v>473</v>
      </c>
      <c r="GKU1521" s="229" t="s">
        <v>3898</v>
      </c>
      <c r="GKV1521" s="229" t="s">
        <v>458</v>
      </c>
      <c r="GKW1521" s="229" t="s">
        <v>294</v>
      </c>
      <c r="GKX1521" s="229" t="s">
        <v>289</v>
      </c>
      <c r="GKY1521" s="229" t="s">
        <v>76</v>
      </c>
      <c r="GKZ1521" s="229" t="s">
        <v>33</v>
      </c>
      <c r="GLA1521" s="229" t="s">
        <v>78</v>
      </c>
      <c r="GLB1521" s="229" t="s">
        <v>3900</v>
      </c>
      <c r="GLC1521" s="229" t="s">
        <v>257</v>
      </c>
      <c r="GLD1521" s="229" t="s">
        <v>3899</v>
      </c>
      <c r="GLE1521" s="229" t="s">
        <v>222</v>
      </c>
      <c r="GLF1521" s="229" t="s">
        <v>223</v>
      </c>
      <c r="GLG1521" s="229" t="s">
        <v>172</v>
      </c>
      <c r="GLH1521" s="229" t="s">
        <v>289</v>
      </c>
      <c r="GLI1521" s="229" t="s">
        <v>227</v>
      </c>
      <c r="GLM1521" s="229">
        <v>2024</v>
      </c>
      <c r="GLN1521" s="229" t="s">
        <v>57</v>
      </c>
      <c r="GLO1521" s="229" t="s">
        <v>3882</v>
      </c>
      <c r="GLP1521" s="229">
        <v>12966343</v>
      </c>
      <c r="GLQ1521" s="229" t="s">
        <v>3895</v>
      </c>
      <c r="GLR1521" s="229" t="s">
        <v>289</v>
      </c>
      <c r="GLT1521" s="229" t="s">
        <v>292</v>
      </c>
      <c r="GLU1521" s="229" t="s">
        <v>52</v>
      </c>
      <c r="GLV1521" s="229" t="s">
        <v>3896</v>
      </c>
      <c r="GLX1521" s="229" t="s">
        <v>3897</v>
      </c>
      <c r="GLY1521" s="229" t="s">
        <v>923</v>
      </c>
      <c r="GLZ1521" s="229" t="s">
        <v>473</v>
      </c>
      <c r="GMA1521" s="229" t="s">
        <v>3898</v>
      </c>
      <c r="GMB1521" s="229" t="s">
        <v>458</v>
      </c>
      <c r="GMC1521" s="229" t="s">
        <v>294</v>
      </c>
      <c r="GMD1521" s="229" t="s">
        <v>289</v>
      </c>
      <c r="GME1521" s="229" t="s">
        <v>76</v>
      </c>
      <c r="GMF1521" s="229" t="s">
        <v>33</v>
      </c>
      <c r="GMG1521" s="229" t="s">
        <v>78</v>
      </c>
      <c r="GMH1521" s="229" t="s">
        <v>3900</v>
      </c>
      <c r="GMI1521" s="229" t="s">
        <v>257</v>
      </c>
      <c r="GMJ1521" s="229" t="s">
        <v>3899</v>
      </c>
      <c r="GMK1521" s="229" t="s">
        <v>222</v>
      </c>
      <c r="GML1521" s="229" t="s">
        <v>223</v>
      </c>
      <c r="GMM1521" s="229" t="s">
        <v>172</v>
      </c>
      <c r="GMN1521" s="229" t="s">
        <v>289</v>
      </c>
      <c r="GMO1521" s="229" t="s">
        <v>227</v>
      </c>
      <c r="GMS1521" s="229">
        <v>2024</v>
      </c>
      <c r="GMT1521" s="229" t="s">
        <v>57</v>
      </c>
      <c r="GMU1521" s="229" t="s">
        <v>3882</v>
      </c>
      <c r="GMV1521" s="229">
        <v>12966343</v>
      </c>
      <c r="GMW1521" s="229" t="s">
        <v>3895</v>
      </c>
      <c r="GMX1521" s="229" t="s">
        <v>289</v>
      </c>
      <c r="GMZ1521" s="229" t="s">
        <v>292</v>
      </c>
      <c r="GNA1521" s="229" t="s">
        <v>52</v>
      </c>
      <c r="GNB1521" s="229" t="s">
        <v>3896</v>
      </c>
      <c r="GND1521" s="229" t="s">
        <v>3897</v>
      </c>
      <c r="GNE1521" s="229" t="s">
        <v>923</v>
      </c>
      <c r="GNF1521" s="229" t="s">
        <v>473</v>
      </c>
      <c r="GNG1521" s="229" t="s">
        <v>3898</v>
      </c>
      <c r="GNH1521" s="229" t="s">
        <v>458</v>
      </c>
      <c r="GNI1521" s="229" t="s">
        <v>294</v>
      </c>
      <c r="GNJ1521" s="229" t="s">
        <v>289</v>
      </c>
      <c r="GNK1521" s="229" t="s">
        <v>76</v>
      </c>
      <c r="GNL1521" s="229" t="s">
        <v>33</v>
      </c>
      <c r="GNM1521" s="229" t="s">
        <v>78</v>
      </c>
      <c r="GNN1521" s="229" t="s">
        <v>3900</v>
      </c>
      <c r="GNO1521" s="229" t="s">
        <v>257</v>
      </c>
      <c r="GNP1521" s="229" t="s">
        <v>3899</v>
      </c>
      <c r="GNQ1521" s="229" t="s">
        <v>222</v>
      </c>
      <c r="GNR1521" s="229" t="s">
        <v>223</v>
      </c>
      <c r="GNS1521" s="229" t="s">
        <v>172</v>
      </c>
      <c r="GNT1521" s="229" t="s">
        <v>289</v>
      </c>
      <c r="GNU1521" s="229" t="s">
        <v>227</v>
      </c>
      <c r="GNY1521" s="229">
        <v>2024</v>
      </c>
      <c r="GNZ1521" s="229" t="s">
        <v>57</v>
      </c>
      <c r="GOA1521" s="229" t="s">
        <v>3882</v>
      </c>
      <c r="GOB1521" s="229">
        <v>12966343</v>
      </c>
      <c r="GOC1521" s="229" t="s">
        <v>3895</v>
      </c>
      <c r="GOD1521" s="229" t="s">
        <v>289</v>
      </c>
      <c r="GOF1521" s="229" t="s">
        <v>292</v>
      </c>
      <c r="GOG1521" s="229" t="s">
        <v>52</v>
      </c>
      <c r="GOH1521" s="229" t="s">
        <v>3896</v>
      </c>
      <c r="GOJ1521" s="229" t="s">
        <v>3897</v>
      </c>
      <c r="GOK1521" s="229" t="s">
        <v>923</v>
      </c>
      <c r="GOL1521" s="229" t="s">
        <v>473</v>
      </c>
      <c r="GOM1521" s="229" t="s">
        <v>3898</v>
      </c>
      <c r="GON1521" s="229" t="s">
        <v>458</v>
      </c>
      <c r="GOO1521" s="229" t="s">
        <v>294</v>
      </c>
      <c r="GOP1521" s="229" t="s">
        <v>289</v>
      </c>
      <c r="GOQ1521" s="229" t="s">
        <v>76</v>
      </c>
      <c r="GOR1521" s="229" t="s">
        <v>33</v>
      </c>
      <c r="GOS1521" s="229" t="s">
        <v>78</v>
      </c>
      <c r="GOT1521" s="229" t="s">
        <v>3900</v>
      </c>
      <c r="GOU1521" s="229" t="s">
        <v>257</v>
      </c>
      <c r="GOV1521" s="229" t="s">
        <v>3899</v>
      </c>
      <c r="GOW1521" s="229" t="s">
        <v>222</v>
      </c>
      <c r="GOX1521" s="229" t="s">
        <v>223</v>
      </c>
      <c r="GOY1521" s="229" t="s">
        <v>172</v>
      </c>
      <c r="GOZ1521" s="229" t="s">
        <v>289</v>
      </c>
      <c r="GPA1521" s="229" t="s">
        <v>227</v>
      </c>
      <c r="GPE1521" s="229">
        <v>2024</v>
      </c>
      <c r="GPF1521" s="229" t="s">
        <v>57</v>
      </c>
      <c r="GPG1521" s="229" t="s">
        <v>3882</v>
      </c>
      <c r="GPH1521" s="229">
        <v>12966343</v>
      </c>
      <c r="GPI1521" s="229" t="s">
        <v>3895</v>
      </c>
      <c r="GPJ1521" s="229" t="s">
        <v>289</v>
      </c>
      <c r="GPL1521" s="229" t="s">
        <v>292</v>
      </c>
      <c r="GPM1521" s="229" t="s">
        <v>52</v>
      </c>
      <c r="GPN1521" s="229" t="s">
        <v>3896</v>
      </c>
      <c r="GPP1521" s="229" t="s">
        <v>3897</v>
      </c>
      <c r="GPQ1521" s="229" t="s">
        <v>923</v>
      </c>
      <c r="GPR1521" s="229" t="s">
        <v>473</v>
      </c>
      <c r="GPS1521" s="229" t="s">
        <v>3898</v>
      </c>
      <c r="GPT1521" s="229" t="s">
        <v>458</v>
      </c>
      <c r="GPU1521" s="229" t="s">
        <v>294</v>
      </c>
      <c r="GPV1521" s="229" t="s">
        <v>289</v>
      </c>
      <c r="GPW1521" s="229" t="s">
        <v>76</v>
      </c>
      <c r="GPX1521" s="229" t="s">
        <v>33</v>
      </c>
      <c r="GPY1521" s="229" t="s">
        <v>78</v>
      </c>
      <c r="GPZ1521" s="229" t="s">
        <v>3900</v>
      </c>
      <c r="GQA1521" s="229" t="s">
        <v>257</v>
      </c>
      <c r="GQB1521" s="229" t="s">
        <v>3899</v>
      </c>
      <c r="GQC1521" s="229" t="s">
        <v>222</v>
      </c>
      <c r="GQD1521" s="229" t="s">
        <v>223</v>
      </c>
      <c r="GQE1521" s="229" t="s">
        <v>172</v>
      </c>
      <c r="GQF1521" s="229" t="s">
        <v>289</v>
      </c>
      <c r="GQG1521" s="229" t="s">
        <v>227</v>
      </c>
      <c r="GQK1521" s="229">
        <v>2024</v>
      </c>
      <c r="GQL1521" s="229" t="s">
        <v>57</v>
      </c>
      <c r="GQM1521" s="229" t="s">
        <v>3882</v>
      </c>
      <c r="GQN1521" s="229">
        <v>12966343</v>
      </c>
      <c r="GQO1521" s="229" t="s">
        <v>3895</v>
      </c>
      <c r="GQP1521" s="229" t="s">
        <v>289</v>
      </c>
      <c r="GQR1521" s="229" t="s">
        <v>292</v>
      </c>
      <c r="GQS1521" s="229" t="s">
        <v>52</v>
      </c>
      <c r="GQT1521" s="229" t="s">
        <v>3896</v>
      </c>
      <c r="GQV1521" s="229" t="s">
        <v>3897</v>
      </c>
      <c r="GQW1521" s="229" t="s">
        <v>923</v>
      </c>
      <c r="GQX1521" s="229" t="s">
        <v>473</v>
      </c>
      <c r="GQY1521" s="229" t="s">
        <v>3898</v>
      </c>
      <c r="GQZ1521" s="229" t="s">
        <v>458</v>
      </c>
      <c r="GRA1521" s="229" t="s">
        <v>294</v>
      </c>
      <c r="GRB1521" s="229" t="s">
        <v>289</v>
      </c>
      <c r="GRC1521" s="229" t="s">
        <v>76</v>
      </c>
      <c r="GRD1521" s="229" t="s">
        <v>33</v>
      </c>
      <c r="GRE1521" s="229" t="s">
        <v>78</v>
      </c>
      <c r="GRF1521" s="229" t="s">
        <v>3900</v>
      </c>
      <c r="GRG1521" s="229" t="s">
        <v>257</v>
      </c>
      <c r="GRH1521" s="229" t="s">
        <v>3899</v>
      </c>
      <c r="GRI1521" s="229" t="s">
        <v>222</v>
      </c>
      <c r="GRJ1521" s="229" t="s">
        <v>223</v>
      </c>
      <c r="GRK1521" s="229" t="s">
        <v>172</v>
      </c>
      <c r="GRL1521" s="229" t="s">
        <v>289</v>
      </c>
      <c r="GRM1521" s="229" t="s">
        <v>227</v>
      </c>
      <c r="GRQ1521" s="229">
        <v>2024</v>
      </c>
      <c r="GRR1521" s="229" t="s">
        <v>57</v>
      </c>
      <c r="GRS1521" s="229" t="s">
        <v>3882</v>
      </c>
      <c r="GRT1521" s="229">
        <v>12966343</v>
      </c>
      <c r="GRU1521" s="229" t="s">
        <v>3895</v>
      </c>
      <c r="GRV1521" s="229" t="s">
        <v>289</v>
      </c>
      <c r="GRX1521" s="229" t="s">
        <v>292</v>
      </c>
      <c r="GRY1521" s="229" t="s">
        <v>52</v>
      </c>
      <c r="GRZ1521" s="229" t="s">
        <v>3896</v>
      </c>
      <c r="GSB1521" s="229" t="s">
        <v>3897</v>
      </c>
      <c r="GSC1521" s="229" t="s">
        <v>923</v>
      </c>
      <c r="GSD1521" s="229" t="s">
        <v>473</v>
      </c>
      <c r="GSE1521" s="229" t="s">
        <v>3898</v>
      </c>
      <c r="GSF1521" s="229" t="s">
        <v>458</v>
      </c>
      <c r="GSG1521" s="229" t="s">
        <v>294</v>
      </c>
      <c r="GSH1521" s="229" t="s">
        <v>289</v>
      </c>
      <c r="GSI1521" s="229" t="s">
        <v>76</v>
      </c>
      <c r="GSJ1521" s="229" t="s">
        <v>33</v>
      </c>
      <c r="GSK1521" s="229" t="s">
        <v>78</v>
      </c>
      <c r="GSL1521" s="229" t="s">
        <v>3900</v>
      </c>
      <c r="GSM1521" s="229" t="s">
        <v>257</v>
      </c>
      <c r="GSN1521" s="229" t="s">
        <v>3899</v>
      </c>
      <c r="GSO1521" s="229" t="s">
        <v>222</v>
      </c>
      <c r="GSP1521" s="229" t="s">
        <v>223</v>
      </c>
      <c r="GSQ1521" s="229" t="s">
        <v>172</v>
      </c>
      <c r="GSR1521" s="229" t="s">
        <v>289</v>
      </c>
      <c r="GSS1521" s="229" t="s">
        <v>227</v>
      </c>
      <c r="GSW1521" s="229">
        <v>2024</v>
      </c>
      <c r="GSX1521" s="229" t="s">
        <v>57</v>
      </c>
      <c r="GSY1521" s="229" t="s">
        <v>3882</v>
      </c>
      <c r="GSZ1521" s="229">
        <v>12966343</v>
      </c>
      <c r="GTA1521" s="229" t="s">
        <v>3895</v>
      </c>
      <c r="GTB1521" s="229" t="s">
        <v>289</v>
      </c>
      <c r="GTD1521" s="229" t="s">
        <v>292</v>
      </c>
      <c r="GTE1521" s="229" t="s">
        <v>52</v>
      </c>
      <c r="GTF1521" s="229" t="s">
        <v>3896</v>
      </c>
      <c r="GTH1521" s="229" t="s">
        <v>3897</v>
      </c>
      <c r="GTI1521" s="229" t="s">
        <v>923</v>
      </c>
      <c r="GTJ1521" s="229" t="s">
        <v>473</v>
      </c>
      <c r="GTK1521" s="229" t="s">
        <v>3898</v>
      </c>
      <c r="GTL1521" s="229" t="s">
        <v>458</v>
      </c>
      <c r="GTM1521" s="229" t="s">
        <v>294</v>
      </c>
      <c r="GTN1521" s="229" t="s">
        <v>289</v>
      </c>
      <c r="GTO1521" s="229" t="s">
        <v>76</v>
      </c>
      <c r="GTP1521" s="229" t="s">
        <v>33</v>
      </c>
      <c r="GTQ1521" s="229" t="s">
        <v>78</v>
      </c>
      <c r="GTR1521" s="229" t="s">
        <v>3900</v>
      </c>
      <c r="GTS1521" s="229" t="s">
        <v>257</v>
      </c>
      <c r="GTT1521" s="229" t="s">
        <v>3899</v>
      </c>
      <c r="GTU1521" s="229" t="s">
        <v>222</v>
      </c>
      <c r="GTV1521" s="229" t="s">
        <v>223</v>
      </c>
      <c r="GTW1521" s="229" t="s">
        <v>172</v>
      </c>
      <c r="GTX1521" s="229" t="s">
        <v>289</v>
      </c>
      <c r="GTY1521" s="229" t="s">
        <v>227</v>
      </c>
      <c r="GUC1521" s="229">
        <v>2024</v>
      </c>
      <c r="GUD1521" s="229" t="s">
        <v>57</v>
      </c>
      <c r="GUE1521" s="229" t="s">
        <v>3882</v>
      </c>
      <c r="GUF1521" s="229">
        <v>12966343</v>
      </c>
      <c r="GUG1521" s="229" t="s">
        <v>3895</v>
      </c>
      <c r="GUH1521" s="229" t="s">
        <v>289</v>
      </c>
      <c r="GUJ1521" s="229" t="s">
        <v>292</v>
      </c>
      <c r="GUK1521" s="229" t="s">
        <v>52</v>
      </c>
      <c r="GUL1521" s="229" t="s">
        <v>3896</v>
      </c>
      <c r="GUN1521" s="229" t="s">
        <v>3897</v>
      </c>
      <c r="GUO1521" s="229" t="s">
        <v>923</v>
      </c>
      <c r="GUP1521" s="229" t="s">
        <v>473</v>
      </c>
      <c r="GUQ1521" s="229" t="s">
        <v>3898</v>
      </c>
      <c r="GUR1521" s="229" t="s">
        <v>458</v>
      </c>
      <c r="GUS1521" s="229" t="s">
        <v>294</v>
      </c>
      <c r="GUT1521" s="229" t="s">
        <v>289</v>
      </c>
      <c r="GUU1521" s="229" t="s">
        <v>76</v>
      </c>
      <c r="GUV1521" s="229" t="s">
        <v>33</v>
      </c>
      <c r="GUW1521" s="229" t="s">
        <v>78</v>
      </c>
      <c r="GUX1521" s="229" t="s">
        <v>3900</v>
      </c>
      <c r="GUY1521" s="229" t="s">
        <v>257</v>
      </c>
      <c r="GUZ1521" s="229" t="s">
        <v>3899</v>
      </c>
      <c r="GVA1521" s="229" t="s">
        <v>222</v>
      </c>
      <c r="GVB1521" s="229" t="s">
        <v>223</v>
      </c>
      <c r="GVC1521" s="229" t="s">
        <v>172</v>
      </c>
      <c r="GVD1521" s="229" t="s">
        <v>289</v>
      </c>
      <c r="GVE1521" s="229" t="s">
        <v>227</v>
      </c>
      <c r="GVI1521" s="229">
        <v>2024</v>
      </c>
      <c r="GVJ1521" s="229" t="s">
        <v>57</v>
      </c>
      <c r="GVK1521" s="229" t="s">
        <v>3882</v>
      </c>
      <c r="GVL1521" s="229">
        <v>12966343</v>
      </c>
      <c r="GVM1521" s="229" t="s">
        <v>3895</v>
      </c>
      <c r="GVN1521" s="229" t="s">
        <v>289</v>
      </c>
      <c r="GVP1521" s="229" t="s">
        <v>292</v>
      </c>
      <c r="GVQ1521" s="229" t="s">
        <v>52</v>
      </c>
      <c r="GVR1521" s="229" t="s">
        <v>3896</v>
      </c>
      <c r="GVT1521" s="229" t="s">
        <v>3897</v>
      </c>
      <c r="GVU1521" s="229" t="s">
        <v>923</v>
      </c>
      <c r="GVV1521" s="229" t="s">
        <v>473</v>
      </c>
      <c r="GVW1521" s="229" t="s">
        <v>3898</v>
      </c>
      <c r="GVX1521" s="229" t="s">
        <v>458</v>
      </c>
      <c r="GVY1521" s="229" t="s">
        <v>294</v>
      </c>
      <c r="GVZ1521" s="229" t="s">
        <v>289</v>
      </c>
      <c r="GWA1521" s="229" t="s">
        <v>76</v>
      </c>
      <c r="GWB1521" s="229" t="s">
        <v>33</v>
      </c>
      <c r="GWC1521" s="229" t="s">
        <v>78</v>
      </c>
      <c r="GWD1521" s="229" t="s">
        <v>3900</v>
      </c>
      <c r="GWE1521" s="229" t="s">
        <v>257</v>
      </c>
      <c r="GWF1521" s="229" t="s">
        <v>3899</v>
      </c>
      <c r="GWG1521" s="229" t="s">
        <v>222</v>
      </c>
      <c r="GWH1521" s="229" t="s">
        <v>223</v>
      </c>
      <c r="GWI1521" s="229" t="s">
        <v>172</v>
      </c>
      <c r="GWJ1521" s="229" t="s">
        <v>289</v>
      </c>
      <c r="GWK1521" s="229" t="s">
        <v>227</v>
      </c>
      <c r="GWO1521" s="229">
        <v>2024</v>
      </c>
      <c r="GWP1521" s="229" t="s">
        <v>57</v>
      </c>
      <c r="GWQ1521" s="229" t="s">
        <v>3882</v>
      </c>
      <c r="GWR1521" s="229">
        <v>12966343</v>
      </c>
      <c r="GWS1521" s="229" t="s">
        <v>3895</v>
      </c>
      <c r="GWT1521" s="229" t="s">
        <v>289</v>
      </c>
      <c r="GWV1521" s="229" t="s">
        <v>292</v>
      </c>
      <c r="GWW1521" s="229" t="s">
        <v>52</v>
      </c>
      <c r="GWX1521" s="229" t="s">
        <v>3896</v>
      </c>
      <c r="GWZ1521" s="229" t="s">
        <v>3897</v>
      </c>
      <c r="GXA1521" s="229" t="s">
        <v>923</v>
      </c>
      <c r="GXB1521" s="229" t="s">
        <v>473</v>
      </c>
      <c r="GXC1521" s="229" t="s">
        <v>3898</v>
      </c>
      <c r="GXD1521" s="229" t="s">
        <v>458</v>
      </c>
      <c r="GXE1521" s="229" t="s">
        <v>294</v>
      </c>
      <c r="GXF1521" s="229" t="s">
        <v>289</v>
      </c>
      <c r="GXG1521" s="229" t="s">
        <v>76</v>
      </c>
      <c r="GXH1521" s="229" t="s">
        <v>33</v>
      </c>
      <c r="GXI1521" s="229" t="s">
        <v>78</v>
      </c>
      <c r="GXJ1521" s="229" t="s">
        <v>3900</v>
      </c>
      <c r="GXK1521" s="229" t="s">
        <v>257</v>
      </c>
      <c r="GXL1521" s="229" t="s">
        <v>3899</v>
      </c>
      <c r="GXM1521" s="229" t="s">
        <v>222</v>
      </c>
      <c r="GXN1521" s="229" t="s">
        <v>223</v>
      </c>
      <c r="GXO1521" s="229" t="s">
        <v>172</v>
      </c>
      <c r="GXP1521" s="229" t="s">
        <v>289</v>
      </c>
      <c r="GXQ1521" s="229" t="s">
        <v>227</v>
      </c>
      <c r="GXU1521" s="229">
        <v>2024</v>
      </c>
      <c r="GXV1521" s="229" t="s">
        <v>57</v>
      </c>
      <c r="GXW1521" s="229" t="s">
        <v>3882</v>
      </c>
      <c r="GXX1521" s="229">
        <v>12966343</v>
      </c>
      <c r="GXY1521" s="229" t="s">
        <v>3895</v>
      </c>
      <c r="GXZ1521" s="229" t="s">
        <v>289</v>
      </c>
      <c r="GYB1521" s="229" t="s">
        <v>292</v>
      </c>
      <c r="GYC1521" s="229" t="s">
        <v>52</v>
      </c>
      <c r="GYD1521" s="229" t="s">
        <v>3896</v>
      </c>
      <c r="GYF1521" s="229" t="s">
        <v>3897</v>
      </c>
      <c r="GYG1521" s="229" t="s">
        <v>923</v>
      </c>
      <c r="GYH1521" s="229" t="s">
        <v>473</v>
      </c>
      <c r="GYI1521" s="229" t="s">
        <v>3898</v>
      </c>
      <c r="GYJ1521" s="229" t="s">
        <v>458</v>
      </c>
      <c r="GYK1521" s="229" t="s">
        <v>294</v>
      </c>
      <c r="GYL1521" s="229" t="s">
        <v>289</v>
      </c>
      <c r="GYM1521" s="229" t="s">
        <v>76</v>
      </c>
      <c r="GYN1521" s="229" t="s">
        <v>33</v>
      </c>
      <c r="GYO1521" s="229" t="s">
        <v>78</v>
      </c>
      <c r="GYP1521" s="229" t="s">
        <v>3900</v>
      </c>
      <c r="GYQ1521" s="229" t="s">
        <v>257</v>
      </c>
      <c r="GYR1521" s="229" t="s">
        <v>3899</v>
      </c>
      <c r="GYS1521" s="229" t="s">
        <v>222</v>
      </c>
      <c r="GYT1521" s="229" t="s">
        <v>223</v>
      </c>
      <c r="GYU1521" s="229" t="s">
        <v>172</v>
      </c>
      <c r="GYV1521" s="229" t="s">
        <v>289</v>
      </c>
      <c r="GYW1521" s="229" t="s">
        <v>227</v>
      </c>
      <c r="GZA1521" s="229">
        <v>2024</v>
      </c>
      <c r="GZB1521" s="229" t="s">
        <v>57</v>
      </c>
      <c r="GZC1521" s="229" t="s">
        <v>3882</v>
      </c>
      <c r="GZD1521" s="229">
        <v>12966343</v>
      </c>
      <c r="GZE1521" s="229" t="s">
        <v>3895</v>
      </c>
      <c r="GZF1521" s="229" t="s">
        <v>289</v>
      </c>
      <c r="GZH1521" s="229" t="s">
        <v>292</v>
      </c>
      <c r="GZI1521" s="229" t="s">
        <v>52</v>
      </c>
      <c r="GZJ1521" s="229" t="s">
        <v>3896</v>
      </c>
      <c r="GZL1521" s="229" t="s">
        <v>3897</v>
      </c>
      <c r="GZM1521" s="229" t="s">
        <v>923</v>
      </c>
      <c r="GZN1521" s="229" t="s">
        <v>473</v>
      </c>
      <c r="GZO1521" s="229" t="s">
        <v>3898</v>
      </c>
      <c r="GZP1521" s="229" t="s">
        <v>458</v>
      </c>
      <c r="GZQ1521" s="229" t="s">
        <v>294</v>
      </c>
      <c r="GZR1521" s="229" t="s">
        <v>289</v>
      </c>
      <c r="GZS1521" s="229" t="s">
        <v>76</v>
      </c>
      <c r="GZT1521" s="229" t="s">
        <v>33</v>
      </c>
      <c r="GZU1521" s="229" t="s">
        <v>78</v>
      </c>
      <c r="GZV1521" s="229" t="s">
        <v>3900</v>
      </c>
      <c r="GZW1521" s="229" t="s">
        <v>257</v>
      </c>
      <c r="GZX1521" s="229" t="s">
        <v>3899</v>
      </c>
      <c r="GZY1521" s="229" t="s">
        <v>222</v>
      </c>
      <c r="GZZ1521" s="229" t="s">
        <v>223</v>
      </c>
      <c r="HAA1521" s="229" t="s">
        <v>172</v>
      </c>
      <c r="HAB1521" s="229" t="s">
        <v>289</v>
      </c>
      <c r="HAC1521" s="229" t="s">
        <v>227</v>
      </c>
      <c r="HAG1521" s="229">
        <v>2024</v>
      </c>
      <c r="HAH1521" s="229" t="s">
        <v>57</v>
      </c>
      <c r="HAI1521" s="229" t="s">
        <v>3882</v>
      </c>
      <c r="HAJ1521" s="229">
        <v>12966343</v>
      </c>
      <c r="HAK1521" s="229" t="s">
        <v>3895</v>
      </c>
      <c r="HAL1521" s="229" t="s">
        <v>289</v>
      </c>
      <c r="HAN1521" s="229" t="s">
        <v>292</v>
      </c>
      <c r="HAO1521" s="229" t="s">
        <v>52</v>
      </c>
      <c r="HAP1521" s="229" t="s">
        <v>3896</v>
      </c>
      <c r="HAR1521" s="229" t="s">
        <v>3897</v>
      </c>
      <c r="HAS1521" s="229" t="s">
        <v>923</v>
      </c>
      <c r="HAT1521" s="229" t="s">
        <v>473</v>
      </c>
      <c r="HAU1521" s="229" t="s">
        <v>3898</v>
      </c>
      <c r="HAV1521" s="229" t="s">
        <v>458</v>
      </c>
      <c r="HAW1521" s="229" t="s">
        <v>294</v>
      </c>
      <c r="HAX1521" s="229" t="s">
        <v>289</v>
      </c>
      <c r="HAY1521" s="229" t="s">
        <v>76</v>
      </c>
      <c r="HAZ1521" s="229" t="s">
        <v>33</v>
      </c>
      <c r="HBA1521" s="229" t="s">
        <v>78</v>
      </c>
      <c r="HBB1521" s="229" t="s">
        <v>3900</v>
      </c>
      <c r="HBC1521" s="229" t="s">
        <v>257</v>
      </c>
      <c r="HBD1521" s="229" t="s">
        <v>3899</v>
      </c>
      <c r="HBE1521" s="229" t="s">
        <v>222</v>
      </c>
      <c r="HBF1521" s="229" t="s">
        <v>223</v>
      </c>
      <c r="HBG1521" s="229" t="s">
        <v>172</v>
      </c>
      <c r="HBH1521" s="229" t="s">
        <v>289</v>
      </c>
      <c r="HBI1521" s="229" t="s">
        <v>227</v>
      </c>
      <c r="HBM1521" s="229">
        <v>2024</v>
      </c>
      <c r="HBN1521" s="229" t="s">
        <v>57</v>
      </c>
      <c r="HBO1521" s="229" t="s">
        <v>3882</v>
      </c>
      <c r="HBP1521" s="229">
        <v>12966343</v>
      </c>
      <c r="HBQ1521" s="229" t="s">
        <v>3895</v>
      </c>
      <c r="HBR1521" s="229" t="s">
        <v>289</v>
      </c>
      <c r="HBT1521" s="229" t="s">
        <v>292</v>
      </c>
      <c r="HBU1521" s="229" t="s">
        <v>52</v>
      </c>
      <c r="HBV1521" s="229" t="s">
        <v>3896</v>
      </c>
      <c r="HBX1521" s="229" t="s">
        <v>3897</v>
      </c>
      <c r="HBY1521" s="229" t="s">
        <v>923</v>
      </c>
      <c r="HBZ1521" s="229" t="s">
        <v>473</v>
      </c>
      <c r="HCA1521" s="229" t="s">
        <v>3898</v>
      </c>
      <c r="HCB1521" s="229" t="s">
        <v>458</v>
      </c>
      <c r="HCC1521" s="229" t="s">
        <v>294</v>
      </c>
      <c r="HCD1521" s="229" t="s">
        <v>289</v>
      </c>
      <c r="HCE1521" s="229" t="s">
        <v>76</v>
      </c>
      <c r="HCF1521" s="229" t="s">
        <v>33</v>
      </c>
      <c r="HCG1521" s="229" t="s">
        <v>78</v>
      </c>
      <c r="HCH1521" s="229" t="s">
        <v>3900</v>
      </c>
      <c r="HCI1521" s="229" t="s">
        <v>257</v>
      </c>
      <c r="HCJ1521" s="229" t="s">
        <v>3899</v>
      </c>
      <c r="HCK1521" s="229" t="s">
        <v>222</v>
      </c>
      <c r="HCL1521" s="229" t="s">
        <v>223</v>
      </c>
      <c r="HCM1521" s="229" t="s">
        <v>172</v>
      </c>
      <c r="HCN1521" s="229" t="s">
        <v>289</v>
      </c>
      <c r="HCO1521" s="229" t="s">
        <v>227</v>
      </c>
      <c r="HCS1521" s="229">
        <v>2024</v>
      </c>
      <c r="HCT1521" s="229" t="s">
        <v>57</v>
      </c>
      <c r="HCU1521" s="229" t="s">
        <v>3882</v>
      </c>
      <c r="HCV1521" s="229">
        <v>12966343</v>
      </c>
      <c r="HCW1521" s="229" t="s">
        <v>3895</v>
      </c>
      <c r="HCX1521" s="229" t="s">
        <v>289</v>
      </c>
      <c r="HCZ1521" s="229" t="s">
        <v>292</v>
      </c>
      <c r="HDA1521" s="229" t="s">
        <v>52</v>
      </c>
      <c r="HDB1521" s="229" t="s">
        <v>3896</v>
      </c>
      <c r="HDD1521" s="229" t="s">
        <v>3897</v>
      </c>
      <c r="HDE1521" s="229" t="s">
        <v>923</v>
      </c>
      <c r="HDF1521" s="229" t="s">
        <v>473</v>
      </c>
      <c r="HDG1521" s="229" t="s">
        <v>3898</v>
      </c>
      <c r="HDH1521" s="229" t="s">
        <v>458</v>
      </c>
      <c r="HDI1521" s="229" t="s">
        <v>294</v>
      </c>
      <c r="HDJ1521" s="229" t="s">
        <v>289</v>
      </c>
      <c r="HDK1521" s="229" t="s">
        <v>76</v>
      </c>
      <c r="HDL1521" s="229" t="s">
        <v>33</v>
      </c>
      <c r="HDM1521" s="229" t="s">
        <v>78</v>
      </c>
      <c r="HDN1521" s="229" t="s">
        <v>3900</v>
      </c>
      <c r="HDO1521" s="229" t="s">
        <v>257</v>
      </c>
      <c r="HDP1521" s="229" t="s">
        <v>3899</v>
      </c>
      <c r="HDQ1521" s="229" t="s">
        <v>222</v>
      </c>
      <c r="HDR1521" s="229" t="s">
        <v>223</v>
      </c>
      <c r="HDS1521" s="229" t="s">
        <v>172</v>
      </c>
      <c r="HDT1521" s="229" t="s">
        <v>289</v>
      </c>
      <c r="HDU1521" s="229" t="s">
        <v>227</v>
      </c>
      <c r="HDY1521" s="229">
        <v>2024</v>
      </c>
      <c r="HDZ1521" s="229" t="s">
        <v>57</v>
      </c>
      <c r="HEA1521" s="229" t="s">
        <v>3882</v>
      </c>
      <c r="HEB1521" s="229">
        <v>12966343</v>
      </c>
      <c r="HEC1521" s="229" t="s">
        <v>3895</v>
      </c>
      <c r="HED1521" s="229" t="s">
        <v>289</v>
      </c>
      <c r="HEF1521" s="229" t="s">
        <v>292</v>
      </c>
      <c r="HEG1521" s="229" t="s">
        <v>52</v>
      </c>
      <c r="HEH1521" s="229" t="s">
        <v>3896</v>
      </c>
      <c r="HEJ1521" s="229" t="s">
        <v>3897</v>
      </c>
      <c r="HEK1521" s="229" t="s">
        <v>923</v>
      </c>
      <c r="HEL1521" s="229" t="s">
        <v>473</v>
      </c>
      <c r="HEM1521" s="229" t="s">
        <v>3898</v>
      </c>
      <c r="HEN1521" s="229" t="s">
        <v>458</v>
      </c>
      <c r="HEO1521" s="229" t="s">
        <v>294</v>
      </c>
      <c r="HEP1521" s="229" t="s">
        <v>289</v>
      </c>
      <c r="HEQ1521" s="229" t="s">
        <v>76</v>
      </c>
      <c r="HER1521" s="229" t="s">
        <v>33</v>
      </c>
      <c r="HES1521" s="229" t="s">
        <v>78</v>
      </c>
      <c r="HET1521" s="229" t="s">
        <v>3900</v>
      </c>
      <c r="HEU1521" s="229" t="s">
        <v>257</v>
      </c>
      <c r="HEV1521" s="229" t="s">
        <v>3899</v>
      </c>
      <c r="HEW1521" s="229" t="s">
        <v>222</v>
      </c>
      <c r="HEX1521" s="229" t="s">
        <v>223</v>
      </c>
      <c r="HEY1521" s="229" t="s">
        <v>172</v>
      </c>
      <c r="HEZ1521" s="229" t="s">
        <v>289</v>
      </c>
      <c r="HFA1521" s="229" t="s">
        <v>227</v>
      </c>
      <c r="HFE1521" s="229">
        <v>2024</v>
      </c>
      <c r="HFF1521" s="229" t="s">
        <v>57</v>
      </c>
      <c r="HFG1521" s="229" t="s">
        <v>3882</v>
      </c>
      <c r="HFH1521" s="229">
        <v>12966343</v>
      </c>
      <c r="HFI1521" s="229" t="s">
        <v>3895</v>
      </c>
      <c r="HFJ1521" s="229" t="s">
        <v>289</v>
      </c>
      <c r="HFL1521" s="229" t="s">
        <v>292</v>
      </c>
      <c r="HFM1521" s="229" t="s">
        <v>52</v>
      </c>
      <c r="HFN1521" s="229" t="s">
        <v>3896</v>
      </c>
      <c r="HFP1521" s="229" t="s">
        <v>3897</v>
      </c>
      <c r="HFQ1521" s="229" t="s">
        <v>923</v>
      </c>
      <c r="HFR1521" s="229" t="s">
        <v>473</v>
      </c>
      <c r="HFS1521" s="229" t="s">
        <v>3898</v>
      </c>
      <c r="HFT1521" s="229" t="s">
        <v>458</v>
      </c>
      <c r="HFU1521" s="229" t="s">
        <v>294</v>
      </c>
      <c r="HFV1521" s="229" t="s">
        <v>289</v>
      </c>
      <c r="HFW1521" s="229" t="s">
        <v>76</v>
      </c>
      <c r="HFX1521" s="229" t="s">
        <v>33</v>
      </c>
      <c r="HFY1521" s="229" t="s">
        <v>78</v>
      </c>
      <c r="HFZ1521" s="229" t="s">
        <v>3900</v>
      </c>
      <c r="HGA1521" s="229" t="s">
        <v>257</v>
      </c>
      <c r="HGB1521" s="229" t="s">
        <v>3899</v>
      </c>
      <c r="HGC1521" s="229" t="s">
        <v>222</v>
      </c>
      <c r="HGD1521" s="229" t="s">
        <v>223</v>
      </c>
      <c r="HGE1521" s="229" t="s">
        <v>172</v>
      </c>
      <c r="HGF1521" s="229" t="s">
        <v>289</v>
      </c>
      <c r="HGG1521" s="229" t="s">
        <v>227</v>
      </c>
      <c r="HGK1521" s="229">
        <v>2024</v>
      </c>
      <c r="HGL1521" s="229" t="s">
        <v>57</v>
      </c>
      <c r="HGM1521" s="229" t="s">
        <v>3882</v>
      </c>
      <c r="HGN1521" s="229">
        <v>12966343</v>
      </c>
      <c r="HGO1521" s="229" t="s">
        <v>3895</v>
      </c>
      <c r="HGP1521" s="229" t="s">
        <v>289</v>
      </c>
      <c r="HGR1521" s="229" t="s">
        <v>292</v>
      </c>
      <c r="HGS1521" s="229" t="s">
        <v>52</v>
      </c>
      <c r="HGT1521" s="229" t="s">
        <v>3896</v>
      </c>
      <c r="HGV1521" s="229" t="s">
        <v>3897</v>
      </c>
      <c r="HGW1521" s="229" t="s">
        <v>923</v>
      </c>
      <c r="HGX1521" s="229" t="s">
        <v>473</v>
      </c>
      <c r="HGY1521" s="229" t="s">
        <v>3898</v>
      </c>
      <c r="HGZ1521" s="229" t="s">
        <v>458</v>
      </c>
      <c r="HHA1521" s="229" t="s">
        <v>294</v>
      </c>
      <c r="HHB1521" s="229" t="s">
        <v>289</v>
      </c>
      <c r="HHC1521" s="229" t="s">
        <v>76</v>
      </c>
      <c r="HHD1521" s="229" t="s">
        <v>33</v>
      </c>
      <c r="HHE1521" s="229" t="s">
        <v>78</v>
      </c>
      <c r="HHF1521" s="229" t="s">
        <v>3900</v>
      </c>
      <c r="HHG1521" s="229" t="s">
        <v>257</v>
      </c>
      <c r="HHH1521" s="229" t="s">
        <v>3899</v>
      </c>
      <c r="HHI1521" s="229" t="s">
        <v>222</v>
      </c>
      <c r="HHJ1521" s="229" t="s">
        <v>223</v>
      </c>
      <c r="HHK1521" s="229" t="s">
        <v>172</v>
      </c>
      <c r="HHL1521" s="229" t="s">
        <v>289</v>
      </c>
      <c r="HHM1521" s="229" t="s">
        <v>227</v>
      </c>
      <c r="HHQ1521" s="229">
        <v>2024</v>
      </c>
      <c r="HHR1521" s="229" t="s">
        <v>57</v>
      </c>
      <c r="HHS1521" s="229" t="s">
        <v>3882</v>
      </c>
      <c r="HHT1521" s="229">
        <v>12966343</v>
      </c>
      <c r="HHU1521" s="229" t="s">
        <v>3895</v>
      </c>
      <c r="HHV1521" s="229" t="s">
        <v>289</v>
      </c>
      <c r="HHX1521" s="229" t="s">
        <v>292</v>
      </c>
      <c r="HHY1521" s="229" t="s">
        <v>52</v>
      </c>
      <c r="HHZ1521" s="229" t="s">
        <v>3896</v>
      </c>
      <c r="HIB1521" s="229" t="s">
        <v>3897</v>
      </c>
      <c r="HIC1521" s="229" t="s">
        <v>923</v>
      </c>
      <c r="HID1521" s="229" t="s">
        <v>473</v>
      </c>
      <c r="HIE1521" s="229" t="s">
        <v>3898</v>
      </c>
      <c r="HIF1521" s="229" t="s">
        <v>458</v>
      </c>
      <c r="HIG1521" s="229" t="s">
        <v>294</v>
      </c>
      <c r="HIH1521" s="229" t="s">
        <v>289</v>
      </c>
      <c r="HII1521" s="229" t="s">
        <v>76</v>
      </c>
      <c r="HIJ1521" s="229" t="s">
        <v>33</v>
      </c>
      <c r="HIK1521" s="229" t="s">
        <v>78</v>
      </c>
      <c r="HIL1521" s="229" t="s">
        <v>3900</v>
      </c>
      <c r="HIM1521" s="229" t="s">
        <v>257</v>
      </c>
      <c r="HIN1521" s="229" t="s">
        <v>3899</v>
      </c>
      <c r="HIO1521" s="229" t="s">
        <v>222</v>
      </c>
      <c r="HIP1521" s="229" t="s">
        <v>223</v>
      </c>
      <c r="HIQ1521" s="229" t="s">
        <v>172</v>
      </c>
      <c r="HIR1521" s="229" t="s">
        <v>289</v>
      </c>
      <c r="HIS1521" s="229" t="s">
        <v>227</v>
      </c>
      <c r="HIW1521" s="229">
        <v>2024</v>
      </c>
      <c r="HIX1521" s="229" t="s">
        <v>57</v>
      </c>
      <c r="HIY1521" s="229" t="s">
        <v>3882</v>
      </c>
      <c r="HIZ1521" s="229">
        <v>12966343</v>
      </c>
      <c r="HJA1521" s="229" t="s">
        <v>3895</v>
      </c>
      <c r="HJB1521" s="229" t="s">
        <v>289</v>
      </c>
      <c r="HJD1521" s="229" t="s">
        <v>292</v>
      </c>
      <c r="HJE1521" s="229" t="s">
        <v>52</v>
      </c>
      <c r="HJF1521" s="229" t="s">
        <v>3896</v>
      </c>
      <c r="HJH1521" s="229" t="s">
        <v>3897</v>
      </c>
      <c r="HJI1521" s="229" t="s">
        <v>923</v>
      </c>
      <c r="HJJ1521" s="229" t="s">
        <v>473</v>
      </c>
      <c r="HJK1521" s="229" t="s">
        <v>3898</v>
      </c>
      <c r="HJL1521" s="229" t="s">
        <v>458</v>
      </c>
      <c r="HJM1521" s="229" t="s">
        <v>294</v>
      </c>
      <c r="HJN1521" s="229" t="s">
        <v>289</v>
      </c>
      <c r="HJO1521" s="229" t="s">
        <v>76</v>
      </c>
      <c r="HJP1521" s="229" t="s">
        <v>33</v>
      </c>
      <c r="HJQ1521" s="229" t="s">
        <v>78</v>
      </c>
      <c r="HJR1521" s="229" t="s">
        <v>3900</v>
      </c>
      <c r="HJS1521" s="229" t="s">
        <v>257</v>
      </c>
      <c r="HJT1521" s="229" t="s">
        <v>3899</v>
      </c>
      <c r="HJU1521" s="229" t="s">
        <v>222</v>
      </c>
      <c r="HJV1521" s="229" t="s">
        <v>223</v>
      </c>
      <c r="HJW1521" s="229" t="s">
        <v>172</v>
      </c>
      <c r="HJX1521" s="229" t="s">
        <v>289</v>
      </c>
      <c r="HJY1521" s="229" t="s">
        <v>227</v>
      </c>
      <c r="HKC1521" s="229">
        <v>2024</v>
      </c>
      <c r="HKD1521" s="229" t="s">
        <v>57</v>
      </c>
      <c r="HKE1521" s="229" t="s">
        <v>3882</v>
      </c>
      <c r="HKF1521" s="229">
        <v>12966343</v>
      </c>
      <c r="HKG1521" s="229" t="s">
        <v>3895</v>
      </c>
      <c r="HKH1521" s="229" t="s">
        <v>289</v>
      </c>
      <c r="HKJ1521" s="229" t="s">
        <v>292</v>
      </c>
      <c r="HKK1521" s="229" t="s">
        <v>52</v>
      </c>
      <c r="HKL1521" s="229" t="s">
        <v>3896</v>
      </c>
      <c r="HKN1521" s="229" t="s">
        <v>3897</v>
      </c>
      <c r="HKO1521" s="229" t="s">
        <v>923</v>
      </c>
      <c r="HKP1521" s="229" t="s">
        <v>473</v>
      </c>
      <c r="HKQ1521" s="229" t="s">
        <v>3898</v>
      </c>
      <c r="HKR1521" s="229" t="s">
        <v>458</v>
      </c>
      <c r="HKS1521" s="229" t="s">
        <v>294</v>
      </c>
      <c r="HKT1521" s="229" t="s">
        <v>289</v>
      </c>
      <c r="HKU1521" s="229" t="s">
        <v>76</v>
      </c>
      <c r="HKV1521" s="229" t="s">
        <v>33</v>
      </c>
      <c r="HKW1521" s="229" t="s">
        <v>78</v>
      </c>
      <c r="HKX1521" s="229" t="s">
        <v>3900</v>
      </c>
      <c r="HKY1521" s="229" t="s">
        <v>257</v>
      </c>
      <c r="HKZ1521" s="229" t="s">
        <v>3899</v>
      </c>
      <c r="HLA1521" s="229" t="s">
        <v>222</v>
      </c>
      <c r="HLB1521" s="229" t="s">
        <v>223</v>
      </c>
      <c r="HLC1521" s="229" t="s">
        <v>172</v>
      </c>
      <c r="HLD1521" s="229" t="s">
        <v>289</v>
      </c>
      <c r="HLE1521" s="229" t="s">
        <v>227</v>
      </c>
      <c r="HLI1521" s="229">
        <v>2024</v>
      </c>
      <c r="HLJ1521" s="229" t="s">
        <v>57</v>
      </c>
      <c r="HLK1521" s="229" t="s">
        <v>3882</v>
      </c>
      <c r="HLL1521" s="229">
        <v>12966343</v>
      </c>
      <c r="HLM1521" s="229" t="s">
        <v>3895</v>
      </c>
      <c r="HLN1521" s="229" t="s">
        <v>289</v>
      </c>
      <c r="HLP1521" s="229" t="s">
        <v>292</v>
      </c>
      <c r="HLQ1521" s="229" t="s">
        <v>52</v>
      </c>
      <c r="HLR1521" s="229" t="s">
        <v>3896</v>
      </c>
      <c r="HLT1521" s="229" t="s">
        <v>3897</v>
      </c>
      <c r="HLU1521" s="229" t="s">
        <v>923</v>
      </c>
      <c r="HLV1521" s="229" t="s">
        <v>473</v>
      </c>
      <c r="HLW1521" s="229" t="s">
        <v>3898</v>
      </c>
      <c r="HLX1521" s="229" t="s">
        <v>458</v>
      </c>
      <c r="HLY1521" s="229" t="s">
        <v>294</v>
      </c>
      <c r="HLZ1521" s="229" t="s">
        <v>289</v>
      </c>
      <c r="HMA1521" s="229" t="s">
        <v>76</v>
      </c>
      <c r="HMB1521" s="229" t="s">
        <v>33</v>
      </c>
      <c r="HMC1521" s="229" t="s">
        <v>78</v>
      </c>
      <c r="HMD1521" s="229" t="s">
        <v>3900</v>
      </c>
      <c r="HME1521" s="229" t="s">
        <v>257</v>
      </c>
      <c r="HMF1521" s="229" t="s">
        <v>3899</v>
      </c>
      <c r="HMG1521" s="229" t="s">
        <v>222</v>
      </c>
      <c r="HMH1521" s="229" t="s">
        <v>223</v>
      </c>
      <c r="HMI1521" s="229" t="s">
        <v>172</v>
      </c>
      <c r="HMJ1521" s="229" t="s">
        <v>289</v>
      </c>
      <c r="HMK1521" s="229" t="s">
        <v>227</v>
      </c>
      <c r="HMO1521" s="229">
        <v>2024</v>
      </c>
      <c r="HMP1521" s="229" t="s">
        <v>57</v>
      </c>
      <c r="HMQ1521" s="229" t="s">
        <v>3882</v>
      </c>
      <c r="HMR1521" s="229">
        <v>12966343</v>
      </c>
      <c r="HMS1521" s="229" t="s">
        <v>3895</v>
      </c>
      <c r="HMT1521" s="229" t="s">
        <v>289</v>
      </c>
      <c r="HMV1521" s="229" t="s">
        <v>292</v>
      </c>
      <c r="HMW1521" s="229" t="s">
        <v>52</v>
      </c>
      <c r="HMX1521" s="229" t="s">
        <v>3896</v>
      </c>
      <c r="HMZ1521" s="229" t="s">
        <v>3897</v>
      </c>
      <c r="HNA1521" s="229" t="s">
        <v>923</v>
      </c>
      <c r="HNB1521" s="229" t="s">
        <v>473</v>
      </c>
      <c r="HNC1521" s="229" t="s">
        <v>3898</v>
      </c>
      <c r="HND1521" s="229" t="s">
        <v>458</v>
      </c>
      <c r="HNE1521" s="229" t="s">
        <v>294</v>
      </c>
      <c r="HNF1521" s="229" t="s">
        <v>289</v>
      </c>
      <c r="HNG1521" s="229" t="s">
        <v>76</v>
      </c>
      <c r="HNH1521" s="229" t="s">
        <v>33</v>
      </c>
      <c r="HNI1521" s="229" t="s">
        <v>78</v>
      </c>
      <c r="HNJ1521" s="229" t="s">
        <v>3900</v>
      </c>
      <c r="HNK1521" s="229" t="s">
        <v>257</v>
      </c>
      <c r="HNL1521" s="229" t="s">
        <v>3899</v>
      </c>
      <c r="HNM1521" s="229" t="s">
        <v>222</v>
      </c>
      <c r="HNN1521" s="229" t="s">
        <v>223</v>
      </c>
      <c r="HNO1521" s="229" t="s">
        <v>172</v>
      </c>
      <c r="HNP1521" s="229" t="s">
        <v>289</v>
      </c>
      <c r="HNQ1521" s="229" t="s">
        <v>227</v>
      </c>
      <c r="HNU1521" s="229">
        <v>2024</v>
      </c>
      <c r="HNV1521" s="229" t="s">
        <v>57</v>
      </c>
      <c r="HNW1521" s="229" t="s">
        <v>3882</v>
      </c>
      <c r="HNX1521" s="229">
        <v>12966343</v>
      </c>
      <c r="HNY1521" s="229" t="s">
        <v>3895</v>
      </c>
      <c r="HNZ1521" s="229" t="s">
        <v>289</v>
      </c>
      <c r="HOB1521" s="229" t="s">
        <v>292</v>
      </c>
      <c r="HOC1521" s="229" t="s">
        <v>52</v>
      </c>
      <c r="HOD1521" s="229" t="s">
        <v>3896</v>
      </c>
      <c r="HOF1521" s="229" t="s">
        <v>3897</v>
      </c>
      <c r="HOG1521" s="229" t="s">
        <v>923</v>
      </c>
      <c r="HOH1521" s="229" t="s">
        <v>473</v>
      </c>
      <c r="HOI1521" s="229" t="s">
        <v>3898</v>
      </c>
      <c r="HOJ1521" s="229" t="s">
        <v>458</v>
      </c>
      <c r="HOK1521" s="229" t="s">
        <v>294</v>
      </c>
      <c r="HOL1521" s="229" t="s">
        <v>289</v>
      </c>
      <c r="HOM1521" s="229" t="s">
        <v>76</v>
      </c>
      <c r="HON1521" s="229" t="s">
        <v>33</v>
      </c>
      <c r="HOO1521" s="229" t="s">
        <v>78</v>
      </c>
      <c r="HOP1521" s="229" t="s">
        <v>3900</v>
      </c>
      <c r="HOQ1521" s="229" t="s">
        <v>257</v>
      </c>
      <c r="HOR1521" s="229" t="s">
        <v>3899</v>
      </c>
      <c r="HOS1521" s="229" t="s">
        <v>222</v>
      </c>
      <c r="HOT1521" s="229" t="s">
        <v>223</v>
      </c>
      <c r="HOU1521" s="229" t="s">
        <v>172</v>
      </c>
      <c r="HOV1521" s="229" t="s">
        <v>289</v>
      </c>
      <c r="HOW1521" s="229" t="s">
        <v>227</v>
      </c>
      <c r="HPA1521" s="229">
        <v>2024</v>
      </c>
      <c r="HPB1521" s="229" t="s">
        <v>57</v>
      </c>
      <c r="HPC1521" s="229" t="s">
        <v>3882</v>
      </c>
      <c r="HPD1521" s="229">
        <v>12966343</v>
      </c>
      <c r="HPE1521" s="229" t="s">
        <v>3895</v>
      </c>
      <c r="HPF1521" s="229" t="s">
        <v>289</v>
      </c>
      <c r="HPH1521" s="229" t="s">
        <v>292</v>
      </c>
      <c r="HPI1521" s="229" t="s">
        <v>52</v>
      </c>
      <c r="HPJ1521" s="229" t="s">
        <v>3896</v>
      </c>
      <c r="HPL1521" s="229" t="s">
        <v>3897</v>
      </c>
      <c r="HPM1521" s="229" t="s">
        <v>923</v>
      </c>
      <c r="HPN1521" s="229" t="s">
        <v>473</v>
      </c>
      <c r="HPO1521" s="229" t="s">
        <v>3898</v>
      </c>
      <c r="HPP1521" s="229" t="s">
        <v>458</v>
      </c>
      <c r="HPQ1521" s="229" t="s">
        <v>294</v>
      </c>
      <c r="HPR1521" s="229" t="s">
        <v>289</v>
      </c>
      <c r="HPS1521" s="229" t="s">
        <v>76</v>
      </c>
      <c r="HPT1521" s="229" t="s">
        <v>33</v>
      </c>
      <c r="HPU1521" s="229" t="s">
        <v>78</v>
      </c>
      <c r="HPV1521" s="229" t="s">
        <v>3900</v>
      </c>
      <c r="HPW1521" s="229" t="s">
        <v>257</v>
      </c>
      <c r="HPX1521" s="229" t="s">
        <v>3899</v>
      </c>
      <c r="HPY1521" s="229" t="s">
        <v>222</v>
      </c>
      <c r="HPZ1521" s="229" t="s">
        <v>223</v>
      </c>
      <c r="HQA1521" s="229" t="s">
        <v>172</v>
      </c>
      <c r="HQB1521" s="229" t="s">
        <v>289</v>
      </c>
      <c r="HQC1521" s="229" t="s">
        <v>227</v>
      </c>
      <c r="HQG1521" s="229">
        <v>2024</v>
      </c>
      <c r="HQH1521" s="229" t="s">
        <v>57</v>
      </c>
      <c r="HQI1521" s="229" t="s">
        <v>3882</v>
      </c>
      <c r="HQJ1521" s="229">
        <v>12966343</v>
      </c>
      <c r="HQK1521" s="229" t="s">
        <v>3895</v>
      </c>
      <c r="HQL1521" s="229" t="s">
        <v>289</v>
      </c>
      <c r="HQN1521" s="229" t="s">
        <v>292</v>
      </c>
      <c r="HQO1521" s="229" t="s">
        <v>52</v>
      </c>
      <c r="HQP1521" s="229" t="s">
        <v>3896</v>
      </c>
      <c r="HQR1521" s="229" t="s">
        <v>3897</v>
      </c>
      <c r="HQS1521" s="229" t="s">
        <v>923</v>
      </c>
      <c r="HQT1521" s="229" t="s">
        <v>473</v>
      </c>
      <c r="HQU1521" s="229" t="s">
        <v>3898</v>
      </c>
      <c r="HQV1521" s="229" t="s">
        <v>458</v>
      </c>
      <c r="HQW1521" s="229" t="s">
        <v>294</v>
      </c>
      <c r="HQX1521" s="229" t="s">
        <v>289</v>
      </c>
      <c r="HQY1521" s="229" t="s">
        <v>76</v>
      </c>
      <c r="HQZ1521" s="229" t="s">
        <v>33</v>
      </c>
      <c r="HRA1521" s="229" t="s">
        <v>78</v>
      </c>
      <c r="HRB1521" s="229" t="s">
        <v>3900</v>
      </c>
      <c r="HRC1521" s="229" t="s">
        <v>257</v>
      </c>
      <c r="HRD1521" s="229" t="s">
        <v>3899</v>
      </c>
      <c r="HRE1521" s="229" t="s">
        <v>222</v>
      </c>
      <c r="HRF1521" s="229" t="s">
        <v>223</v>
      </c>
      <c r="HRG1521" s="229" t="s">
        <v>172</v>
      </c>
      <c r="HRH1521" s="229" t="s">
        <v>289</v>
      </c>
      <c r="HRI1521" s="229" t="s">
        <v>227</v>
      </c>
      <c r="HRM1521" s="229">
        <v>2024</v>
      </c>
      <c r="HRN1521" s="229" t="s">
        <v>57</v>
      </c>
      <c r="HRO1521" s="229" t="s">
        <v>3882</v>
      </c>
      <c r="HRP1521" s="229">
        <v>12966343</v>
      </c>
      <c r="HRQ1521" s="229" t="s">
        <v>3895</v>
      </c>
      <c r="HRR1521" s="229" t="s">
        <v>289</v>
      </c>
      <c r="HRT1521" s="229" t="s">
        <v>292</v>
      </c>
      <c r="HRU1521" s="229" t="s">
        <v>52</v>
      </c>
      <c r="HRV1521" s="229" t="s">
        <v>3896</v>
      </c>
      <c r="HRX1521" s="229" t="s">
        <v>3897</v>
      </c>
      <c r="HRY1521" s="229" t="s">
        <v>923</v>
      </c>
      <c r="HRZ1521" s="229" t="s">
        <v>473</v>
      </c>
      <c r="HSA1521" s="229" t="s">
        <v>3898</v>
      </c>
      <c r="HSB1521" s="229" t="s">
        <v>458</v>
      </c>
      <c r="HSC1521" s="229" t="s">
        <v>294</v>
      </c>
      <c r="HSD1521" s="229" t="s">
        <v>289</v>
      </c>
      <c r="HSE1521" s="229" t="s">
        <v>76</v>
      </c>
      <c r="HSF1521" s="229" t="s">
        <v>33</v>
      </c>
      <c r="HSG1521" s="229" t="s">
        <v>78</v>
      </c>
      <c r="HSH1521" s="229" t="s">
        <v>3900</v>
      </c>
      <c r="HSI1521" s="229" t="s">
        <v>257</v>
      </c>
      <c r="HSJ1521" s="229" t="s">
        <v>3899</v>
      </c>
      <c r="HSK1521" s="229" t="s">
        <v>222</v>
      </c>
      <c r="HSL1521" s="229" t="s">
        <v>223</v>
      </c>
      <c r="HSM1521" s="229" t="s">
        <v>172</v>
      </c>
      <c r="HSN1521" s="229" t="s">
        <v>289</v>
      </c>
      <c r="HSO1521" s="229" t="s">
        <v>227</v>
      </c>
      <c r="HSS1521" s="229">
        <v>2024</v>
      </c>
      <c r="HST1521" s="229" t="s">
        <v>57</v>
      </c>
      <c r="HSU1521" s="229" t="s">
        <v>3882</v>
      </c>
      <c r="HSV1521" s="229">
        <v>12966343</v>
      </c>
      <c r="HSW1521" s="229" t="s">
        <v>3895</v>
      </c>
      <c r="HSX1521" s="229" t="s">
        <v>289</v>
      </c>
      <c r="HSZ1521" s="229" t="s">
        <v>292</v>
      </c>
      <c r="HTA1521" s="229" t="s">
        <v>52</v>
      </c>
      <c r="HTB1521" s="229" t="s">
        <v>3896</v>
      </c>
      <c r="HTD1521" s="229" t="s">
        <v>3897</v>
      </c>
      <c r="HTE1521" s="229" t="s">
        <v>923</v>
      </c>
      <c r="HTF1521" s="229" t="s">
        <v>473</v>
      </c>
      <c r="HTG1521" s="229" t="s">
        <v>3898</v>
      </c>
      <c r="HTH1521" s="229" t="s">
        <v>458</v>
      </c>
      <c r="HTI1521" s="229" t="s">
        <v>294</v>
      </c>
      <c r="HTJ1521" s="229" t="s">
        <v>289</v>
      </c>
      <c r="HTK1521" s="229" t="s">
        <v>76</v>
      </c>
      <c r="HTL1521" s="229" t="s">
        <v>33</v>
      </c>
      <c r="HTM1521" s="229" t="s">
        <v>78</v>
      </c>
      <c r="HTN1521" s="229" t="s">
        <v>3900</v>
      </c>
      <c r="HTO1521" s="229" t="s">
        <v>257</v>
      </c>
      <c r="HTP1521" s="229" t="s">
        <v>3899</v>
      </c>
      <c r="HTQ1521" s="229" t="s">
        <v>222</v>
      </c>
      <c r="HTR1521" s="229" t="s">
        <v>223</v>
      </c>
      <c r="HTS1521" s="229" t="s">
        <v>172</v>
      </c>
      <c r="HTT1521" s="229" t="s">
        <v>289</v>
      </c>
      <c r="HTU1521" s="229" t="s">
        <v>227</v>
      </c>
      <c r="HTY1521" s="229">
        <v>2024</v>
      </c>
      <c r="HTZ1521" s="229" t="s">
        <v>57</v>
      </c>
      <c r="HUA1521" s="229" t="s">
        <v>3882</v>
      </c>
      <c r="HUB1521" s="229">
        <v>12966343</v>
      </c>
      <c r="HUC1521" s="229" t="s">
        <v>3895</v>
      </c>
      <c r="HUD1521" s="229" t="s">
        <v>289</v>
      </c>
      <c r="HUF1521" s="229" t="s">
        <v>292</v>
      </c>
      <c r="HUG1521" s="229" t="s">
        <v>52</v>
      </c>
      <c r="HUH1521" s="229" t="s">
        <v>3896</v>
      </c>
      <c r="HUJ1521" s="229" t="s">
        <v>3897</v>
      </c>
      <c r="HUK1521" s="229" t="s">
        <v>923</v>
      </c>
      <c r="HUL1521" s="229" t="s">
        <v>473</v>
      </c>
      <c r="HUM1521" s="229" t="s">
        <v>3898</v>
      </c>
      <c r="HUN1521" s="229" t="s">
        <v>458</v>
      </c>
      <c r="HUO1521" s="229" t="s">
        <v>294</v>
      </c>
      <c r="HUP1521" s="229" t="s">
        <v>289</v>
      </c>
      <c r="HUQ1521" s="229" t="s">
        <v>76</v>
      </c>
      <c r="HUR1521" s="229" t="s">
        <v>33</v>
      </c>
      <c r="HUS1521" s="229" t="s">
        <v>78</v>
      </c>
      <c r="HUT1521" s="229" t="s">
        <v>3900</v>
      </c>
      <c r="HUU1521" s="229" t="s">
        <v>257</v>
      </c>
      <c r="HUV1521" s="229" t="s">
        <v>3899</v>
      </c>
      <c r="HUW1521" s="229" t="s">
        <v>222</v>
      </c>
      <c r="HUX1521" s="229" t="s">
        <v>223</v>
      </c>
      <c r="HUY1521" s="229" t="s">
        <v>172</v>
      </c>
      <c r="HUZ1521" s="229" t="s">
        <v>289</v>
      </c>
      <c r="HVA1521" s="229" t="s">
        <v>227</v>
      </c>
      <c r="HVE1521" s="229">
        <v>2024</v>
      </c>
      <c r="HVF1521" s="229" t="s">
        <v>57</v>
      </c>
      <c r="HVG1521" s="229" t="s">
        <v>3882</v>
      </c>
      <c r="HVH1521" s="229">
        <v>12966343</v>
      </c>
      <c r="HVI1521" s="229" t="s">
        <v>3895</v>
      </c>
      <c r="HVJ1521" s="229" t="s">
        <v>289</v>
      </c>
      <c r="HVL1521" s="229" t="s">
        <v>292</v>
      </c>
      <c r="HVM1521" s="229" t="s">
        <v>52</v>
      </c>
      <c r="HVN1521" s="229" t="s">
        <v>3896</v>
      </c>
      <c r="HVP1521" s="229" t="s">
        <v>3897</v>
      </c>
      <c r="HVQ1521" s="229" t="s">
        <v>923</v>
      </c>
      <c r="HVR1521" s="229" t="s">
        <v>473</v>
      </c>
      <c r="HVS1521" s="229" t="s">
        <v>3898</v>
      </c>
      <c r="HVT1521" s="229" t="s">
        <v>458</v>
      </c>
      <c r="HVU1521" s="229" t="s">
        <v>294</v>
      </c>
      <c r="HVV1521" s="229" t="s">
        <v>289</v>
      </c>
      <c r="HVW1521" s="229" t="s">
        <v>76</v>
      </c>
      <c r="HVX1521" s="229" t="s">
        <v>33</v>
      </c>
      <c r="HVY1521" s="229" t="s">
        <v>78</v>
      </c>
      <c r="HVZ1521" s="229" t="s">
        <v>3900</v>
      </c>
      <c r="HWA1521" s="229" t="s">
        <v>257</v>
      </c>
      <c r="HWB1521" s="229" t="s">
        <v>3899</v>
      </c>
      <c r="HWC1521" s="229" t="s">
        <v>222</v>
      </c>
      <c r="HWD1521" s="229" t="s">
        <v>223</v>
      </c>
      <c r="HWE1521" s="229" t="s">
        <v>172</v>
      </c>
      <c r="HWF1521" s="229" t="s">
        <v>289</v>
      </c>
      <c r="HWG1521" s="229" t="s">
        <v>227</v>
      </c>
      <c r="HWK1521" s="229">
        <v>2024</v>
      </c>
      <c r="HWL1521" s="229" t="s">
        <v>57</v>
      </c>
      <c r="HWM1521" s="229" t="s">
        <v>3882</v>
      </c>
      <c r="HWN1521" s="229">
        <v>12966343</v>
      </c>
      <c r="HWO1521" s="229" t="s">
        <v>3895</v>
      </c>
      <c r="HWP1521" s="229" t="s">
        <v>289</v>
      </c>
      <c r="HWR1521" s="229" t="s">
        <v>292</v>
      </c>
      <c r="HWS1521" s="229" t="s">
        <v>52</v>
      </c>
      <c r="HWT1521" s="229" t="s">
        <v>3896</v>
      </c>
      <c r="HWV1521" s="229" t="s">
        <v>3897</v>
      </c>
      <c r="HWW1521" s="229" t="s">
        <v>923</v>
      </c>
      <c r="HWX1521" s="229" t="s">
        <v>473</v>
      </c>
      <c r="HWY1521" s="229" t="s">
        <v>3898</v>
      </c>
      <c r="HWZ1521" s="229" t="s">
        <v>458</v>
      </c>
      <c r="HXA1521" s="229" t="s">
        <v>294</v>
      </c>
      <c r="HXB1521" s="229" t="s">
        <v>289</v>
      </c>
      <c r="HXC1521" s="229" t="s">
        <v>76</v>
      </c>
      <c r="HXD1521" s="229" t="s">
        <v>33</v>
      </c>
      <c r="HXE1521" s="229" t="s">
        <v>78</v>
      </c>
      <c r="HXF1521" s="229" t="s">
        <v>3900</v>
      </c>
      <c r="HXG1521" s="229" t="s">
        <v>257</v>
      </c>
      <c r="HXH1521" s="229" t="s">
        <v>3899</v>
      </c>
      <c r="HXI1521" s="229" t="s">
        <v>222</v>
      </c>
      <c r="HXJ1521" s="229" t="s">
        <v>223</v>
      </c>
      <c r="HXK1521" s="229" t="s">
        <v>172</v>
      </c>
      <c r="HXL1521" s="229" t="s">
        <v>289</v>
      </c>
      <c r="HXM1521" s="229" t="s">
        <v>227</v>
      </c>
      <c r="HXQ1521" s="229">
        <v>2024</v>
      </c>
      <c r="HXR1521" s="229" t="s">
        <v>57</v>
      </c>
      <c r="HXS1521" s="229" t="s">
        <v>3882</v>
      </c>
      <c r="HXT1521" s="229">
        <v>12966343</v>
      </c>
      <c r="HXU1521" s="229" t="s">
        <v>3895</v>
      </c>
      <c r="HXV1521" s="229" t="s">
        <v>289</v>
      </c>
      <c r="HXX1521" s="229" t="s">
        <v>292</v>
      </c>
      <c r="HXY1521" s="229" t="s">
        <v>52</v>
      </c>
      <c r="HXZ1521" s="229" t="s">
        <v>3896</v>
      </c>
      <c r="HYB1521" s="229" t="s">
        <v>3897</v>
      </c>
      <c r="HYC1521" s="229" t="s">
        <v>923</v>
      </c>
      <c r="HYD1521" s="229" t="s">
        <v>473</v>
      </c>
      <c r="HYE1521" s="229" t="s">
        <v>3898</v>
      </c>
      <c r="HYF1521" s="229" t="s">
        <v>458</v>
      </c>
      <c r="HYG1521" s="229" t="s">
        <v>294</v>
      </c>
      <c r="HYH1521" s="229" t="s">
        <v>289</v>
      </c>
      <c r="HYI1521" s="229" t="s">
        <v>76</v>
      </c>
      <c r="HYJ1521" s="229" t="s">
        <v>33</v>
      </c>
      <c r="HYK1521" s="229" t="s">
        <v>78</v>
      </c>
      <c r="HYL1521" s="229" t="s">
        <v>3900</v>
      </c>
      <c r="HYM1521" s="229" t="s">
        <v>257</v>
      </c>
      <c r="HYN1521" s="229" t="s">
        <v>3899</v>
      </c>
      <c r="HYO1521" s="229" t="s">
        <v>222</v>
      </c>
      <c r="HYP1521" s="229" t="s">
        <v>223</v>
      </c>
      <c r="HYQ1521" s="229" t="s">
        <v>172</v>
      </c>
      <c r="HYR1521" s="229" t="s">
        <v>289</v>
      </c>
      <c r="HYS1521" s="229" t="s">
        <v>227</v>
      </c>
      <c r="HYW1521" s="229">
        <v>2024</v>
      </c>
      <c r="HYX1521" s="229" t="s">
        <v>57</v>
      </c>
      <c r="HYY1521" s="229" t="s">
        <v>3882</v>
      </c>
      <c r="HYZ1521" s="229">
        <v>12966343</v>
      </c>
      <c r="HZA1521" s="229" t="s">
        <v>3895</v>
      </c>
      <c r="HZB1521" s="229" t="s">
        <v>289</v>
      </c>
      <c r="HZD1521" s="229" t="s">
        <v>292</v>
      </c>
      <c r="HZE1521" s="229" t="s">
        <v>52</v>
      </c>
      <c r="HZF1521" s="229" t="s">
        <v>3896</v>
      </c>
      <c r="HZH1521" s="229" t="s">
        <v>3897</v>
      </c>
      <c r="HZI1521" s="229" t="s">
        <v>923</v>
      </c>
      <c r="HZJ1521" s="229" t="s">
        <v>473</v>
      </c>
      <c r="HZK1521" s="229" t="s">
        <v>3898</v>
      </c>
      <c r="HZL1521" s="229" t="s">
        <v>458</v>
      </c>
      <c r="HZM1521" s="229" t="s">
        <v>294</v>
      </c>
      <c r="HZN1521" s="229" t="s">
        <v>289</v>
      </c>
      <c r="HZO1521" s="229" t="s">
        <v>76</v>
      </c>
      <c r="HZP1521" s="229" t="s">
        <v>33</v>
      </c>
      <c r="HZQ1521" s="229" t="s">
        <v>78</v>
      </c>
      <c r="HZR1521" s="229" t="s">
        <v>3900</v>
      </c>
      <c r="HZS1521" s="229" t="s">
        <v>257</v>
      </c>
      <c r="HZT1521" s="229" t="s">
        <v>3899</v>
      </c>
      <c r="HZU1521" s="229" t="s">
        <v>222</v>
      </c>
      <c r="HZV1521" s="229" t="s">
        <v>223</v>
      </c>
      <c r="HZW1521" s="229" t="s">
        <v>172</v>
      </c>
      <c r="HZX1521" s="229" t="s">
        <v>289</v>
      </c>
      <c r="HZY1521" s="229" t="s">
        <v>227</v>
      </c>
      <c r="IAC1521" s="229">
        <v>2024</v>
      </c>
      <c r="IAD1521" s="229" t="s">
        <v>57</v>
      </c>
      <c r="IAE1521" s="229" t="s">
        <v>3882</v>
      </c>
      <c r="IAF1521" s="229">
        <v>12966343</v>
      </c>
      <c r="IAG1521" s="229" t="s">
        <v>3895</v>
      </c>
      <c r="IAH1521" s="229" t="s">
        <v>289</v>
      </c>
      <c r="IAJ1521" s="229" t="s">
        <v>292</v>
      </c>
      <c r="IAK1521" s="229" t="s">
        <v>52</v>
      </c>
      <c r="IAL1521" s="229" t="s">
        <v>3896</v>
      </c>
      <c r="IAN1521" s="229" t="s">
        <v>3897</v>
      </c>
      <c r="IAO1521" s="229" t="s">
        <v>923</v>
      </c>
      <c r="IAP1521" s="229" t="s">
        <v>473</v>
      </c>
      <c r="IAQ1521" s="229" t="s">
        <v>3898</v>
      </c>
      <c r="IAR1521" s="229" t="s">
        <v>458</v>
      </c>
      <c r="IAS1521" s="229" t="s">
        <v>294</v>
      </c>
      <c r="IAT1521" s="229" t="s">
        <v>289</v>
      </c>
      <c r="IAU1521" s="229" t="s">
        <v>76</v>
      </c>
      <c r="IAV1521" s="229" t="s">
        <v>33</v>
      </c>
      <c r="IAW1521" s="229" t="s">
        <v>78</v>
      </c>
      <c r="IAX1521" s="229" t="s">
        <v>3900</v>
      </c>
      <c r="IAY1521" s="229" t="s">
        <v>257</v>
      </c>
      <c r="IAZ1521" s="229" t="s">
        <v>3899</v>
      </c>
      <c r="IBA1521" s="229" t="s">
        <v>222</v>
      </c>
      <c r="IBB1521" s="229" t="s">
        <v>223</v>
      </c>
      <c r="IBC1521" s="229" t="s">
        <v>172</v>
      </c>
      <c r="IBD1521" s="229" t="s">
        <v>289</v>
      </c>
      <c r="IBE1521" s="229" t="s">
        <v>227</v>
      </c>
      <c r="IBI1521" s="229">
        <v>2024</v>
      </c>
      <c r="IBJ1521" s="229" t="s">
        <v>57</v>
      </c>
      <c r="IBK1521" s="229" t="s">
        <v>3882</v>
      </c>
      <c r="IBL1521" s="229">
        <v>12966343</v>
      </c>
      <c r="IBM1521" s="229" t="s">
        <v>3895</v>
      </c>
      <c r="IBN1521" s="229" t="s">
        <v>289</v>
      </c>
      <c r="IBP1521" s="229" t="s">
        <v>292</v>
      </c>
      <c r="IBQ1521" s="229" t="s">
        <v>52</v>
      </c>
      <c r="IBR1521" s="229" t="s">
        <v>3896</v>
      </c>
      <c r="IBT1521" s="229" t="s">
        <v>3897</v>
      </c>
      <c r="IBU1521" s="229" t="s">
        <v>923</v>
      </c>
      <c r="IBV1521" s="229" t="s">
        <v>473</v>
      </c>
      <c r="IBW1521" s="229" t="s">
        <v>3898</v>
      </c>
      <c r="IBX1521" s="229" t="s">
        <v>458</v>
      </c>
      <c r="IBY1521" s="229" t="s">
        <v>294</v>
      </c>
      <c r="IBZ1521" s="229" t="s">
        <v>289</v>
      </c>
      <c r="ICA1521" s="229" t="s">
        <v>76</v>
      </c>
      <c r="ICB1521" s="229" t="s">
        <v>33</v>
      </c>
      <c r="ICC1521" s="229" t="s">
        <v>78</v>
      </c>
      <c r="ICD1521" s="229" t="s">
        <v>3900</v>
      </c>
      <c r="ICE1521" s="229" t="s">
        <v>257</v>
      </c>
      <c r="ICF1521" s="229" t="s">
        <v>3899</v>
      </c>
      <c r="ICG1521" s="229" t="s">
        <v>222</v>
      </c>
      <c r="ICH1521" s="229" t="s">
        <v>223</v>
      </c>
      <c r="ICI1521" s="229" t="s">
        <v>172</v>
      </c>
      <c r="ICJ1521" s="229" t="s">
        <v>289</v>
      </c>
      <c r="ICK1521" s="229" t="s">
        <v>227</v>
      </c>
      <c r="ICO1521" s="229">
        <v>2024</v>
      </c>
      <c r="ICP1521" s="229" t="s">
        <v>57</v>
      </c>
      <c r="ICQ1521" s="229" t="s">
        <v>3882</v>
      </c>
      <c r="ICR1521" s="229">
        <v>12966343</v>
      </c>
      <c r="ICS1521" s="229" t="s">
        <v>3895</v>
      </c>
      <c r="ICT1521" s="229" t="s">
        <v>289</v>
      </c>
      <c r="ICV1521" s="229" t="s">
        <v>292</v>
      </c>
      <c r="ICW1521" s="229" t="s">
        <v>52</v>
      </c>
      <c r="ICX1521" s="229" t="s">
        <v>3896</v>
      </c>
      <c r="ICZ1521" s="229" t="s">
        <v>3897</v>
      </c>
      <c r="IDA1521" s="229" t="s">
        <v>923</v>
      </c>
      <c r="IDB1521" s="229" t="s">
        <v>473</v>
      </c>
      <c r="IDC1521" s="229" t="s">
        <v>3898</v>
      </c>
      <c r="IDD1521" s="229" t="s">
        <v>458</v>
      </c>
      <c r="IDE1521" s="229" t="s">
        <v>294</v>
      </c>
      <c r="IDF1521" s="229" t="s">
        <v>289</v>
      </c>
      <c r="IDG1521" s="229" t="s">
        <v>76</v>
      </c>
      <c r="IDH1521" s="229" t="s">
        <v>33</v>
      </c>
      <c r="IDI1521" s="229" t="s">
        <v>78</v>
      </c>
      <c r="IDJ1521" s="229" t="s">
        <v>3900</v>
      </c>
      <c r="IDK1521" s="229" t="s">
        <v>257</v>
      </c>
      <c r="IDL1521" s="229" t="s">
        <v>3899</v>
      </c>
      <c r="IDM1521" s="229" t="s">
        <v>222</v>
      </c>
      <c r="IDN1521" s="229" t="s">
        <v>223</v>
      </c>
      <c r="IDO1521" s="229" t="s">
        <v>172</v>
      </c>
      <c r="IDP1521" s="229" t="s">
        <v>289</v>
      </c>
      <c r="IDQ1521" s="229" t="s">
        <v>227</v>
      </c>
      <c r="IDU1521" s="229">
        <v>2024</v>
      </c>
      <c r="IDV1521" s="229" t="s">
        <v>57</v>
      </c>
      <c r="IDW1521" s="229" t="s">
        <v>3882</v>
      </c>
      <c r="IDX1521" s="229">
        <v>12966343</v>
      </c>
      <c r="IDY1521" s="229" t="s">
        <v>3895</v>
      </c>
      <c r="IDZ1521" s="229" t="s">
        <v>289</v>
      </c>
      <c r="IEB1521" s="229" t="s">
        <v>292</v>
      </c>
      <c r="IEC1521" s="229" t="s">
        <v>52</v>
      </c>
      <c r="IED1521" s="229" t="s">
        <v>3896</v>
      </c>
      <c r="IEF1521" s="229" t="s">
        <v>3897</v>
      </c>
      <c r="IEG1521" s="229" t="s">
        <v>923</v>
      </c>
      <c r="IEH1521" s="229" t="s">
        <v>473</v>
      </c>
      <c r="IEI1521" s="229" t="s">
        <v>3898</v>
      </c>
      <c r="IEJ1521" s="229" t="s">
        <v>458</v>
      </c>
      <c r="IEK1521" s="229" t="s">
        <v>294</v>
      </c>
      <c r="IEL1521" s="229" t="s">
        <v>289</v>
      </c>
      <c r="IEM1521" s="229" t="s">
        <v>76</v>
      </c>
      <c r="IEN1521" s="229" t="s">
        <v>33</v>
      </c>
      <c r="IEO1521" s="229" t="s">
        <v>78</v>
      </c>
      <c r="IEP1521" s="229" t="s">
        <v>3900</v>
      </c>
      <c r="IEQ1521" s="229" t="s">
        <v>257</v>
      </c>
      <c r="IER1521" s="229" t="s">
        <v>3899</v>
      </c>
      <c r="IES1521" s="229" t="s">
        <v>222</v>
      </c>
      <c r="IET1521" s="229" t="s">
        <v>223</v>
      </c>
      <c r="IEU1521" s="229" t="s">
        <v>172</v>
      </c>
      <c r="IEV1521" s="229" t="s">
        <v>289</v>
      </c>
      <c r="IEW1521" s="229" t="s">
        <v>227</v>
      </c>
      <c r="IFA1521" s="229">
        <v>2024</v>
      </c>
      <c r="IFB1521" s="229" t="s">
        <v>57</v>
      </c>
      <c r="IFC1521" s="229" t="s">
        <v>3882</v>
      </c>
      <c r="IFD1521" s="229">
        <v>12966343</v>
      </c>
      <c r="IFE1521" s="229" t="s">
        <v>3895</v>
      </c>
      <c r="IFF1521" s="229" t="s">
        <v>289</v>
      </c>
      <c r="IFH1521" s="229" t="s">
        <v>292</v>
      </c>
      <c r="IFI1521" s="229" t="s">
        <v>52</v>
      </c>
      <c r="IFJ1521" s="229" t="s">
        <v>3896</v>
      </c>
      <c r="IFL1521" s="229" t="s">
        <v>3897</v>
      </c>
      <c r="IFM1521" s="229" t="s">
        <v>923</v>
      </c>
      <c r="IFN1521" s="229" t="s">
        <v>473</v>
      </c>
      <c r="IFO1521" s="229" t="s">
        <v>3898</v>
      </c>
      <c r="IFP1521" s="229" t="s">
        <v>458</v>
      </c>
      <c r="IFQ1521" s="229" t="s">
        <v>294</v>
      </c>
      <c r="IFR1521" s="229" t="s">
        <v>289</v>
      </c>
      <c r="IFS1521" s="229" t="s">
        <v>76</v>
      </c>
      <c r="IFT1521" s="229" t="s">
        <v>33</v>
      </c>
      <c r="IFU1521" s="229" t="s">
        <v>78</v>
      </c>
      <c r="IFV1521" s="229" t="s">
        <v>3900</v>
      </c>
      <c r="IFW1521" s="229" t="s">
        <v>257</v>
      </c>
      <c r="IFX1521" s="229" t="s">
        <v>3899</v>
      </c>
      <c r="IFY1521" s="229" t="s">
        <v>222</v>
      </c>
      <c r="IFZ1521" s="229" t="s">
        <v>223</v>
      </c>
      <c r="IGA1521" s="229" t="s">
        <v>172</v>
      </c>
      <c r="IGB1521" s="229" t="s">
        <v>289</v>
      </c>
      <c r="IGC1521" s="229" t="s">
        <v>227</v>
      </c>
      <c r="IGG1521" s="229">
        <v>2024</v>
      </c>
      <c r="IGH1521" s="229" t="s">
        <v>57</v>
      </c>
      <c r="IGI1521" s="229" t="s">
        <v>3882</v>
      </c>
      <c r="IGJ1521" s="229">
        <v>12966343</v>
      </c>
      <c r="IGK1521" s="229" t="s">
        <v>3895</v>
      </c>
      <c r="IGL1521" s="229" t="s">
        <v>289</v>
      </c>
      <c r="IGN1521" s="229" t="s">
        <v>292</v>
      </c>
      <c r="IGO1521" s="229" t="s">
        <v>52</v>
      </c>
      <c r="IGP1521" s="229" t="s">
        <v>3896</v>
      </c>
      <c r="IGR1521" s="229" t="s">
        <v>3897</v>
      </c>
      <c r="IGS1521" s="229" t="s">
        <v>923</v>
      </c>
      <c r="IGT1521" s="229" t="s">
        <v>473</v>
      </c>
      <c r="IGU1521" s="229" t="s">
        <v>3898</v>
      </c>
      <c r="IGV1521" s="229" t="s">
        <v>458</v>
      </c>
      <c r="IGW1521" s="229" t="s">
        <v>294</v>
      </c>
      <c r="IGX1521" s="229" t="s">
        <v>289</v>
      </c>
      <c r="IGY1521" s="229" t="s">
        <v>76</v>
      </c>
      <c r="IGZ1521" s="229" t="s">
        <v>33</v>
      </c>
      <c r="IHA1521" s="229" t="s">
        <v>78</v>
      </c>
      <c r="IHB1521" s="229" t="s">
        <v>3900</v>
      </c>
      <c r="IHC1521" s="229" t="s">
        <v>257</v>
      </c>
      <c r="IHD1521" s="229" t="s">
        <v>3899</v>
      </c>
      <c r="IHE1521" s="229" t="s">
        <v>222</v>
      </c>
      <c r="IHF1521" s="229" t="s">
        <v>223</v>
      </c>
      <c r="IHG1521" s="229" t="s">
        <v>172</v>
      </c>
      <c r="IHH1521" s="229" t="s">
        <v>289</v>
      </c>
      <c r="IHI1521" s="229" t="s">
        <v>227</v>
      </c>
      <c r="IHM1521" s="229">
        <v>2024</v>
      </c>
      <c r="IHN1521" s="229" t="s">
        <v>57</v>
      </c>
      <c r="IHO1521" s="229" t="s">
        <v>3882</v>
      </c>
      <c r="IHP1521" s="229">
        <v>12966343</v>
      </c>
      <c r="IHQ1521" s="229" t="s">
        <v>3895</v>
      </c>
      <c r="IHR1521" s="229" t="s">
        <v>289</v>
      </c>
      <c r="IHT1521" s="229" t="s">
        <v>292</v>
      </c>
      <c r="IHU1521" s="229" t="s">
        <v>52</v>
      </c>
      <c r="IHV1521" s="229" t="s">
        <v>3896</v>
      </c>
      <c r="IHX1521" s="229" t="s">
        <v>3897</v>
      </c>
      <c r="IHY1521" s="229" t="s">
        <v>923</v>
      </c>
      <c r="IHZ1521" s="229" t="s">
        <v>473</v>
      </c>
      <c r="IIA1521" s="229" t="s">
        <v>3898</v>
      </c>
      <c r="IIB1521" s="229" t="s">
        <v>458</v>
      </c>
      <c r="IIC1521" s="229" t="s">
        <v>294</v>
      </c>
      <c r="IID1521" s="229" t="s">
        <v>289</v>
      </c>
      <c r="IIE1521" s="229" t="s">
        <v>76</v>
      </c>
      <c r="IIF1521" s="229" t="s">
        <v>33</v>
      </c>
      <c r="IIG1521" s="229" t="s">
        <v>78</v>
      </c>
      <c r="IIH1521" s="229" t="s">
        <v>3900</v>
      </c>
      <c r="III1521" s="229" t="s">
        <v>257</v>
      </c>
      <c r="IIJ1521" s="229" t="s">
        <v>3899</v>
      </c>
      <c r="IIK1521" s="229" t="s">
        <v>222</v>
      </c>
      <c r="IIL1521" s="229" t="s">
        <v>223</v>
      </c>
      <c r="IIM1521" s="229" t="s">
        <v>172</v>
      </c>
      <c r="IIN1521" s="229" t="s">
        <v>289</v>
      </c>
      <c r="IIO1521" s="229" t="s">
        <v>227</v>
      </c>
      <c r="IIS1521" s="229">
        <v>2024</v>
      </c>
      <c r="IIT1521" s="229" t="s">
        <v>57</v>
      </c>
      <c r="IIU1521" s="229" t="s">
        <v>3882</v>
      </c>
      <c r="IIV1521" s="229">
        <v>12966343</v>
      </c>
      <c r="IIW1521" s="229" t="s">
        <v>3895</v>
      </c>
      <c r="IIX1521" s="229" t="s">
        <v>289</v>
      </c>
      <c r="IIZ1521" s="229" t="s">
        <v>292</v>
      </c>
      <c r="IJA1521" s="229" t="s">
        <v>52</v>
      </c>
      <c r="IJB1521" s="229" t="s">
        <v>3896</v>
      </c>
      <c r="IJD1521" s="229" t="s">
        <v>3897</v>
      </c>
      <c r="IJE1521" s="229" t="s">
        <v>923</v>
      </c>
      <c r="IJF1521" s="229" t="s">
        <v>473</v>
      </c>
      <c r="IJG1521" s="229" t="s">
        <v>3898</v>
      </c>
      <c r="IJH1521" s="229" t="s">
        <v>458</v>
      </c>
      <c r="IJI1521" s="229" t="s">
        <v>294</v>
      </c>
      <c r="IJJ1521" s="229" t="s">
        <v>289</v>
      </c>
      <c r="IJK1521" s="229" t="s">
        <v>76</v>
      </c>
      <c r="IJL1521" s="229" t="s">
        <v>33</v>
      </c>
      <c r="IJM1521" s="229" t="s">
        <v>78</v>
      </c>
      <c r="IJN1521" s="229" t="s">
        <v>3900</v>
      </c>
      <c r="IJO1521" s="229" t="s">
        <v>257</v>
      </c>
      <c r="IJP1521" s="229" t="s">
        <v>3899</v>
      </c>
      <c r="IJQ1521" s="229" t="s">
        <v>222</v>
      </c>
      <c r="IJR1521" s="229" t="s">
        <v>223</v>
      </c>
      <c r="IJS1521" s="229" t="s">
        <v>172</v>
      </c>
      <c r="IJT1521" s="229" t="s">
        <v>289</v>
      </c>
      <c r="IJU1521" s="229" t="s">
        <v>227</v>
      </c>
      <c r="IJY1521" s="229">
        <v>2024</v>
      </c>
      <c r="IJZ1521" s="229" t="s">
        <v>57</v>
      </c>
      <c r="IKA1521" s="229" t="s">
        <v>3882</v>
      </c>
      <c r="IKB1521" s="229">
        <v>12966343</v>
      </c>
      <c r="IKC1521" s="229" t="s">
        <v>3895</v>
      </c>
      <c r="IKD1521" s="229" t="s">
        <v>289</v>
      </c>
      <c r="IKF1521" s="229" t="s">
        <v>292</v>
      </c>
      <c r="IKG1521" s="229" t="s">
        <v>52</v>
      </c>
      <c r="IKH1521" s="229" t="s">
        <v>3896</v>
      </c>
      <c r="IKJ1521" s="229" t="s">
        <v>3897</v>
      </c>
      <c r="IKK1521" s="229" t="s">
        <v>923</v>
      </c>
      <c r="IKL1521" s="229" t="s">
        <v>473</v>
      </c>
      <c r="IKM1521" s="229" t="s">
        <v>3898</v>
      </c>
      <c r="IKN1521" s="229" t="s">
        <v>458</v>
      </c>
      <c r="IKO1521" s="229" t="s">
        <v>294</v>
      </c>
      <c r="IKP1521" s="229" t="s">
        <v>289</v>
      </c>
      <c r="IKQ1521" s="229" t="s">
        <v>76</v>
      </c>
      <c r="IKR1521" s="229" t="s">
        <v>33</v>
      </c>
      <c r="IKS1521" s="229" t="s">
        <v>78</v>
      </c>
      <c r="IKT1521" s="229" t="s">
        <v>3900</v>
      </c>
      <c r="IKU1521" s="229" t="s">
        <v>257</v>
      </c>
      <c r="IKV1521" s="229" t="s">
        <v>3899</v>
      </c>
      <c r="IKW1521" s="229" t="s">
        <v>222</v>
      </c>
      <c r="IKX1521" s="229" t="s">
        <v>223</v>
      </c>
      <c r="IKY1521" s="229" t="s">
        <v>172</v>
      </c>
      <c r="IKZ1521" s="229" t="s">
        <v>289</v>
      </c>
      <c r="ILA1521" s="229" t="s">
        <v>227</v>
      </c>
      <c r="ILE1521" s="229">
        <v>2024</v>
      </c>
      <c r="ILF1521" s="229" t="s">
        <v>57</v>
      </c>
      <c r="ILG1521" s="229" t="s">
        <v>3882</v>
      </c>
      <c r="ILH1521" s="229">
        <v>12966343</v>
      </c>
      <c r="ILI1521" s="229" t="s">
        <v>3895</v>
      </c>
      <c r="ILJ1521" s="229" t="s">
        <v>289</v>
      </c>
      <c r="ILL1521" s="229" t="s">
        <v>292</v>
      </c>
      <c r="ILM1521" s="229" t="s">
        <v>52</v>
      </c>
      <c r="ILN1521" s="229" t="s">
        <v>3896</v>
      </c>
      <c r="ILP1521" s="229" t="s">
        <v>3897</v>
      </c>
      <c r="ILQ1521" s="229" t="s">
        <v>923</v>
      </c>
      <c r="ILR1521" s="229" t="s">
        <v>473</v>
      </c>
      <c r="ILS1521" s="229" t="s">
        <v>3898</v>
      </c>
      <c r="ILT1521" s="229" t="s">
        <v>458</v>
      </c>
      <c r="ILU1521" s="229" t="s">
        <v>294</v>
      </c>
      <c r="ILV1521" s="229" t="s">
        <v>289</v>
      </c>
      <c r="ILW1521" s="229" t="s">
        <v>76</v>
      </c>
      <c r="ILX1521" s="229" t="s">
        <v>33</v>
      </c>
      <c r="ILY1521" s="229" t="s">
        <v>78</v>
      </c>
      <c r="ILZ1521" s="229" t="s">
        <v>3900</v>
      </c>
      <c r="IMA1521" s="229" t="s">
        <v>257</v>
      </c>
      <c r="IMB1521" s="229" t="s">
        <v>3899</v>
      </c>
      <c r="IMC1521" s="229" t="s">
        <v>222</v>
      </c>
      <c r="IMD1521" s="229" t="s">
        <v>223</v>
      </c>
      <c r="IME1521" s="229" t="s">
        <v>172</v>
      </c>
      <c r="IMF1521" s="229" t="s">
        <v>289</v>
      </c>
      <c r="IMG1521" s="229" t="s">
        <v>227</v>
      </c>
      <c r="IMK1521" s="229">
        <v>2024</v>
      </c>
      <c r="IML1521" s="229" t="s">
        <v>57</v>
      </c>
      <c r="IMM1521" s="229" t="s">
        <v>3882</v>
      </c>
      <c r="IMN1521" s="229">
        <v>12966343</v>
      </c>
      <c r="IMO1521" s="229" t="s">
        <v>3895</v>
      </c>
      <c r="IMP1521" s="229" t="s">
        <v>289</v>
      </c>
      <c r="IMR1521" s="229" t="s">
        <v>292</v>
      </c>
      <c r="IMS1521" s="229" t="s">
        <v>52</v>
      </c>
      <c r="IMT1521" s="229" t="s">
        <v>3896</v>
      </c>
      <c r="IMV1521" s="229" t="s">
        <v>3897</v>
      </c>
      <c r="IMW1521" s="229" t="s">
        <v>923</v>
      </c>
      <c r="IMX1521" s="229" t="s">
        <v>473</v>
      </c>
      <c r="IMY1521" s="229" t="s">
        <v>3898</v>
      </c>
      <c r="IMZ1521" s="229" t="s">
        <v>458</v>
      </c>
      <c r="INA1521" s="229" t="s">
        <v>294</v>
      </c>
      <c r="INB1521" s="229" t="s">
        <v>289</v>
      </c>
      <c r="INC1521" s="229" t="s">
        <v>76</v>
      </c>
      <c r="IND1521" s="229" t="s">
        <v>33</v>
      </c>
      <c r="INE1521" s="229" t="s">
        <v>78</v>
      </c>
      <c r="INF1521" s="229" t="s">
        <v>3900</v>
      </c>
      <c r="ING1521" s="229" t="s">
        <v>257</v>
      </c>
      <c r="INH1521" s="229" t="s">
        <v>3899</v>
      </c>
      <c r="INI1521" s="229" t="s">
        <v>222</v>
      </c>
      <c r="INJ1521" s="229" t="s">
        <v>223</v>
      </c>
      <c r="INK1521" s="229" t="s">
        <v>172</v>
      </c>
      <c r="INL1521" s="229" t="s">
        <v>289</v>
      </c>
      <c r="INM1521" s="229" t="s">
        <v>227</v>
      </c>
      <c r="INQ1521" s="229">
        <v>2024</v>
      </c>
      <c r="INR1521" s="229" t="s">
        <v>57</v>
      </c>
      <c r="INS1521" s="229" t="s">
        <v>3882</v>
      </c>
      <c r="INT1521" s="229">
        <v>12966343</v>
      </c>
      <c r="INU1521" s="229" t="s">
        <v>3895</v>
      </c>
      <c r="INV1521" s="229" t="s">
        <v>289</v>
      </c>
      <c r="INX1521" s="229" t="s">
        <v>292</v>
      </c>
      <c r="INY1521" s="229" t="s">
        <v>52</v>
      </c>
      <c r="INZ1521" s="229" t="s">
        <v>3896</v>
      </c>
      <c r="IOB1521" s="229" t="s">
        <v>3897</v>
      </c>
      <c r="IOC1521" s="229" t="s">
        <v>923</v>
      </c>
      <c r="IOD1521" s="229" t="s">
        <v>473</v>
      </c>
      <c r="IOE1521" s="229" t="s">
        <v>3898</v>
      </c>
      <c r="IOF1521" s="229" t="s">
        <v>458</v>
      </c>
      <c r="IOG1521" s="229" t="s">
        <v>294</v>
      </c>
      <c r="IOH1521" s="229" t="s">
        <v>289</v>
      </c>
      <c r="IOI1521" s="229" t="s">
        <v>76</v>
      </c>
      <c r="IOJ1521" s="229" t="s">
        <v>33</v>
      </c>
      <c r="IOK1521" s="229" t="s">
        <v>78</v>
      </c>
      <c r="IOL1521" s="229" t="s">
        <v>3900</v>
      </c>
      <c r="IOM1521" s="229" t="s">
        <v>257</v>
      </c>
      <c r="ION1521" s="229" t="s">
        <v>3899</v>
      </c>
      <c r="IOO1521" s="229" t="s">
        <v>222</v>
      </c>
      <c r="IOP1521" s="229" t="s">
        <v>223</v>
      </c>
      <c r="IOQ1521" s="229" t="s">
        <v>172</v>
      </c>
      <c r="IOR1521" s="229" t="s">
        <v>289</v>
      </c>
      <c r="IOS1521" s="229" t="s">
        <v>227</v>
      </c>
      <c r="IOW1521" s="229">
        <v>2024</v>
      </c>
      <c r="IOX1521" s="229" t="s">
        <v>57</v>
      </c>
      <c r="IOY1521" s="229" t="s">
        <v>3882</v>
      </c>
      <c r="IOZ1521" s="229">
        <v>12966343</v>
      </c>
      <c r="IPA1521" s="229" t="s">
        <v>3895</v>
      </c>
      <c r="IPB1521" s="229" t="s">
        <v>289</v>
      </c>
      <c r="IPD1521" s="229" t="s">
        <v>292</v>
      </c>
      <c r="IPE1521" s="229" t="s">
        <v>52</v>
      </c>
      <c r="IPF1521" s="229" t="s">
        <v>3896</v>
      </c>
      <c r="IPH1521" s="229" t="s">
        <v>3897</v>
      </c>
      <c r="IPI1521" s="229" t="s">
        <v>923</v>
      </c>
      <c r="IPJ1521" s="229" t="s">
        <v>473</v>
      </c>
      <c r="IPK1521" s="229" t="s">
        <v>3898</v>
      </c>
      <c r="IPL1521" s="229" t="s">
        <v>458</v>
      </c>
      <c r="IPM1521" s="229" t="s">
        <v>294</v>
      </c>
      <c r="IPN1521" s="229" t="s">
        <v>289</v>
      </c>
      <c r="IPO1521" s="229" t="s">
        <v>76</v>
      </c>
      <c r="IPP1521" s="229" t="s">
        <v>33</v>
      </c>
      <c r="IPQ1521" s="229" t="s">
        <v>78</v>
      </c>
      <c r="IPR1521" s="229" t="s">
        <v>3900</v>
      </c>
      <c r="IPS1521" s="229" t="s">
        <v>257</v>
      </c>
      <c r="IPT1521" s="229" t="s">
        <v>3899</v>
      </c>
      <c r="IPU1521" s="229" t="s">
        <v>222</v>
      </c>
      <c r="IPV1521" s="229" t="s">
        <v>223</v>
      </c>
      <c r="IPW1521" s="229" t="s">
        <v>172</v>
      </c>
      <c r="IPX1521" s="229" t="s">
        <v>289</v>
      </c>
      <c r="IPY1521" s="229" t="s">
        <v>227</v>
      </c>
      <c r="IQC1521" s="229">
        <v>2024</v>
      </c>
      <c r="IQD1521" s="229" t="s">
        <v>57</v>
      </c>
      <c r="IQE1521" s="229" t="s">
        <v>3882</v>
      </c>
      <c r="IQF1521" s="229">
        <v>12966343</v>
      </c>
      <c r="IQG1521" s="229" t="s">
        <v>3895</v>
      </c>
      <c r="IQH1521" s="229" t="s">
        <v>289</v>
      </c>
      <c r="IQJ1521" s="229" t="s">
        <v>292</v>
      </c>
      <c r="IQK1521" s="229" t="s">
        <v>52</v>
      </c>
      <c r="IQL1521" s="229" t="s">
        <v>3896</v>
      </c>
      <c r="IQN1521" s="229" t="s">
        <v>3897</v>
      </c>
      <c r="IQO1521" s="229" t="s">
        <v>923</v>
      </c>
      <c r="IQP1521" s="229" t="s">
        <v>473</v>
      </c>
      <c r="IQQ1521" s="229" t="s">
        <v>3898</v>
      </c>
      <c r="IQR1521" s="229" t="s">
        <v>458</v>
      </c>
      <c r="IQS1521" s="229" t="s">
        <v>294</v>
      </c>
      <c r="IQT1521" s="229" t="s">
        <v>289</v>
      </c>
      <c r="IQU1521" s="229" t="s">
        <v>76</v>
      </c>
      <c r="IQV1521" s="229" t="s">
        <v>33</v>
      </c>
      <c r="IQW1521" s="229" t="s">
        <v>78</v>
      </c>
      <c r="IQX1521" s="229" t="s">
        <v>3900</v>
      </c>
      <c r="IQY1521" s="229" t="s">
        <v>257</v>
      </c>
      <c r="IQZ1521" s="229" t="s">
        <v>3899</v>
      </c>
      <c r="IRA1521" s="229" t="s">
        <v>222</v>
      </c>
      <c r="IRB1521" s="229" t="s">
        <v>223</v>
      </c>
      <c r="IRC1521" s="229" t="s">
        <v>172</v>
      </c>
      <c r="IRD1521" s="229" t="s">
        <v>289</v>
      </c>
      <c r="IRE1521" s="229" t="s">
        <v>227</v>
      </c>
      <c r="IRI1521" s="229">
        <v>2024</v>
      </c>
      <c r="IRJ1521" s="229" t="s">
        <v>57</v>
      </c>
      <c r="IRK1521" s="229" t="s">
        <v>3882</v>
      </c>
      <c r="IRL1521" s="229">
        <v>12966343</v>
      </c>
      <c r="IRM1521" s="229" t="s">
        <v>3895</v>
      </c>
      <c r="IRN1521" s="229" t="s">
        <v>289</v>
      </c>
      <c r="IRP1521" s="229" t="s">
        <v>292</v>
      </c>
      <c r="IRQ1521" s="229" t="s">
        <v>52</v>
      </c>
      <c r="IRR1521" s="229" t="s">
        <v>3896</v>
      </c>
      <c r="IRT1521" s="229" t="s">
        <v>3897</v>
      </c>
      <c r="IRU1521" s="229" t="s">
        <v>923</v>
      </c>
      <c r="IRV1521" s="229" t="s">
        <v>473</v>
      </c>
      <c r="IRW1521" s="229" t="s">
        <v>3898</v>
      </c>
      <c r="IRX1521" s="229" t="s">
        <v>458</v>
      </c>
      <c r="IRY1521" s="229" t="s">
        <v>294</v>
      </c>
      <c r="IRZ1521" s="229" t="s">
        <v>289</v>
      </c>
      <c r="ISA1521" s="229" t="s">
        <v>76</v>
      </c>
      <c r="ISB1521" s="229" t="s">
        <v>33</v>
      </c>
      <c r="ISC1521" s="229" t="s">
        <v>78</v>
      </c>
      <c r="ISD1521" s="229" t="s">
        <v>3900</v>
      </c>
      <c r="ISE1521" s="229" t="s">
        <v>257</v>
      </c>
      <c r="ISF1521" s="229" t="s">
        <v>3899</v>
      </c>
      <c r="ISG1521" s="229" t="s">
        <v>222</v>
      </c>
      <c r="ISH1521" s="229" t="s">
        <v>223</v>
      </c>
      <c r="ISI1521" s="229" t="s">
        <v>172</v>
      </c>
      <c r="ISJ1521" s="229" t="s">
        <v>289</v>
      </c>
      <c r="ISK1521" s="229" t="s">
        <v>227</v>
      </c>
      <c r="ISO1521" s="229">
        <v>2024</v>
      </c>
      <c r="ISP1521" s="229" t="s">
        <v>57</v>
      </c>
      <c r="ISQ1521" s="229" t="s">
        <v>3882</v>
      </c>
      <c r="ISR1521" s="229">
        <v>12966343</v>
      </c>
      <c r="ISS1521" s="229" t="s">
        <v>3895</v>
      </c>
      <c r="IST1521" s="229" t="s">
        <v>289</v>
      </c>
      <c r="ISV1521" s="229" t="s">
        <v>292</v>
      </c>
      <c r="ISW1521" s="229" t="s">
        <v>52</v>
      </c>
      <c r="ISX1521" s="229" t="s">
        <v>3896</v>
      </c>
      <c r="ISZ1521" s="229" t="s">
        <v>3897</v>
      </c>
      <c r="ITA1521" s="229" t="s">
        <v>923</v>
      </c>
      <c r="ITB1521" s="229" t="s">
        <v>473</v>
      </c>
      <c r="ITC1521" s="229" t="s">
        <v>3898</v>
      </c>
      <c r="ITD1521" s="229" t="s">
        <v>458</v>
      </c>
      <c r="ITE1521" s="229" t="s">
        <v>294</v>
      </c>
      <c r="ITF1521" s="229" t="s">
        <v>289</v>
      </c>
      <c r="ITG1521" s="229" t="s">
        <v>76</v>
      </c>
      <c r="ITH1521" s="229" t="s">
        <v>33</v>
      </c>
      <c r="ITI1521" s="229" t="s">
        <v>78</v>
      </c>
      <c r="ITJ1521" s="229" t="s">
        <v>3900</v>
      </c>
      <c r="ITK1521" s="229" t="s">
        <v>257</v>
      </c>
      <c r="ITL1521" s="229" t="s">
        <v>3899</v>
      </c>
      <c r="ITM1521" s="229" t="s">
        <v>222</v>
      </c>
      <c r="ITN1521" s="229" t="s">
        <v>223</v>
      </c>
      <c r="ITO1521" s="229" t="s">
        <v>172</v>
      </c>
      <c r="ITP1521" s="229" t="s">
        <v>289</v>
      </c>
      <c r="ITQ1521" s="229" t="s">
        <v>227</v>
      </c>
      <c r="ITU1521" s="229">
        <v>2024</v>
      </c>
      <c r="ITV1521" s="229" t="s">
        <v>57</v>
      </c>
      <c r="ITW1521" s="229" t="s">
        <v>3882</v>
      </c>
      <c r="ITX1521" s="229">
        <v>12966343</v>
      </c>
      <c r="ITY1521" s="229" t="s">
        <v>3895</v>
      </c>
      <c r="ITZ1521" s="229" t="s">
        <v>289</v>
      </c>
      <c r="IUB1521" s="229" t="s">
        <v>292</v>
      </c>
      <c r="IUC1521" s="229" t="s">
        <v>52</v>
      </c>
      <c r="IUD1521" s="229" t="s">
        <v>3896</v>
      </c>
      <c r="IUF1521" s="229" t="s">
        <v>3897</v>
      </c>
      <c r="IUG1521" s="229" t="s">
        <v>923</v>
      </c>
      <c r="IUH1521" s="229" t="s">
        <v>473</v>
      </c>
      <c r="IUI1521" s="229" t="s">
        <v>3898</v>
      </c>
      <c r="IUJ1521" s="229" t="s">
        <v>458</v>
      </c>
      <c r="IUK1521" s="229" t="s">
        <v>294</v>
      </c>
      <c r="IUL1521" s="229" t="s">
        <v>289</v>
      </c>
      <c r="IUM1521" s="229" t="s">
        <v>76</v>
      </c>
      <c r="IUN1521" s="229" t="s">
        <v>33</v>
      </c>
      <c r="IUO1521" s="229" t="s">
        <v>78</v>
      </c>
      <c r="IUP1521" s="229" t="s">
        <v>3900</v>
      </c>
      <c r="IUQ1521" s="229" t="s">
        <v>257</v>
      </c>
      <c r="IUR1521" s="229" t="s">
        <v>3899</v>
      </c>
      <c r="IUS1521" s="229" t="s">
        <v>222</v>
      </c>
      <c r="IUT1521" s="229" t="s">
        <v>223</v>
      </c>
      <c r="IUU1521" s="229" t="s">
        <v>172</v>
      </c>
      <c r="IUV1521" s="229" t="s">
        <v>289</v>
      </c>
      <c r="IUW1521" s="229" t="s">
        <v>227</v>
      </c>
      <c r="IVA1521" s="229">
        <v>2024</v>
      </c>
      <c r="IVB1521" s="229" t="s">
        <v>57</v>
      </c>
      <c r="IVC1521" s="229" t="s">
        <v>3882</v>
      </c>
      <c r="IVD1521" s="229">
        <v>12966343</v>
      </c>
      <c r="IVE1521" s="229" t="s">
        <v>3895</v>
      </c>
      <c r="IVF1521" s="229" t="s">
        <v>289</v>
      </c>
      <c r="IVH1521" s="229" t="s">
        <v>292</v>
      </c>
      <c r="IVI1521" s="229" t="s">
        <v>52</v>
      </c>
      <c r="IVJ1521" s="229" t="s">
        <v>3896</v>
      </c>
      <c r="IVL1521" s="229" t="s">
        <v>3897</v>
      </c>
      <c r="IVM1521" s="229" t="s">
        <v>923</v>
      </c>
      <c r="IVN1521" s="229" t="s">
        <v>473</v>
      </c>
      <c r="IVO1521" s="229" t="s">
        <v>3898</v>
      </c>
      <c r="IVP1521" s="229" t="s">
        <v>458</v>
      </c>
      <c r="IVQ1521" s="229" t="s">
        <v>294</v>
      </c>
      <c r="IVR1521" s="229" t="s">
        <v>289</v>
      </c>
      <c r="IVS1521" s="229" t="s">
        <v>76</v>
      </c>
      <c r="IVT1521" s="229" t="s">
        <v>33</v>
      </c>
      <c r="IVU1521" s="229" t="s">
        <v>78</v>
      </c>
      <c r="IVV1521" s="229" t="s">
        <v>3900</v>
      </c>
      <c r="IVW1521" s="229" t="s">
        <v>257</v>
      </c>
      <c r="IVX1521" s="229" t="s">
        <v>3899</v>
      </c>
      <c r="IVY1521" s="229" t="s">
        <v>222</v>
      </c>
      <c r="IVZ1521" s="229" t="s">
        <v>223</v>
      </c>
      <c r="IWA1521" s="229" t="s">
        <v>172</v>
      </c>
      <c r="IWB1521" s="229" t="s">
        <v>289</v>
      </c>
      <c r="IWC1521" s="229" t="s">
        <v>227</v>
      </c>
      <c r="IWG1521" s="229">
        <v>2024</v>
      </c>
      <c r="IWH1521" s="229" t="s">
        <v>57</v>
      </c>
      <c r="IWI1521" s="229" t="s">
        <v>3882</v>
      </c>
      <c r="IWJ1521" s="229">
        <v>12966343</v>
      </c>
      <c r="IWK1521" s="229" t="s">
        <v>3895</v>
      </c>
      <c r="IWL1521" s="229" t="s">
        <v>289</v>
      </c>
      <c r="IWN1521" s="229" t="s">
        <v>292</v>
      </c>
      <c r="IWO1521" s="229" t="s">
        <v>52</v>
      </c>
      <c r="IWP1521" s="229" t="s">
        <v>3896</v>
      </c>
      <c r="IWR1521" s="229" t="s">
        <v>3897</v>
      </c>
      <c r="IWS1521" s="229" t="s">
        <v>923</v>
      </c>
      <c r="IWT1521" s="229" t="s">
        <v>473</v>
      </c>
      <c r="IWU1521" s="229" t="s">
        <v>3898</v>
      </c>
      <c r="IWV1521" s="229" t="s">
        <v>458</v>
      </c>
      <c r="IWW1521" s="229" t="s">
        <v>294</v>
      </c>
      <c r="IWX1521" s="229" t="s">
        <v>289</v>
      </c>
      <c r="IWY1521" s="229" t="s">
        <v>76</v>
      </c>
      <c r="IWZ1521" s="229" t="s">
        <v>33</v>
      </c>
      <c r="IXA1521" s="229" t="s">
        <v>78</v>
      </c>
      <c r="IXB1521" s="229" t="s">
        <v>3900</v>
      </c>
      <c r="IXC1521" s="229" t="s">
        <v>257</v>
      </c>
      <c r="IXD1521" s="229" t="s">
        <v>3899</v>
      </c>
      <c r="IXE1521" s="229" t="s">
        <v>222</v>
      </c>
      <c r="IXF1521" s="229" t="s">
        <v>223</v>
      </c>
      <c r="IXG1521" s="229" t="s">
        <v>172</v>
      </c>
      <c r="IXH1521" s="229" t="s">
        <v>289</v>
      </c>
      <c r="IXI1521" s="229" t="s">
        <v>227</v>
      </c>
      <c r="IXM1521" s="229">
        <v>2024</v>
      </c>
      <c r="IXN1521" s="229" t="s">
        <v>57</v>
      </c>
      <c r="IXO1521" s="229" t="s">
        <v>3882</v>
      </c>
      <c r="IXP1521" s="229">
        <v>12966343</v>
      </c>
      <c r="IXQ1521" s="229" t="s">
        <v>3895</v>
      </c>
      <c r="IXR1521" s="229" t="s">
        <v>289</v>
      </c>
      <c r="IXT1521" s="229" t="s">
        <v>292</v>
      </c>
      <c r="IXU1521" s="229" t="s">
        <v>52</v>
      </c>
      <c r="IXV1521" s="229" t="s">
        <v>3896</v>
      </c>
      <c r="IXX1521" s="229" t="s">
        <v>3897</v>
      </c>
      <c r="IXY1521" s="229" t="s">
        <v>923</v>
      </c>
      <c r="IXZ1521" s="229" t="s">
        <v>473</v>
      </c>
      <c r="IYA1521" s="229" t="s">
        <v>3898</v>
      </c>
      <c r="IYB1521" s="229" t="s">
        <v>458</v>
      </c>
      <c r="IYC1521" s="229" t="s">
        <v>294</v>
      </c>
      <c r="IYD1521" s="229" t="s">
        <v>289</v>
      </c>
      <c r="IYE1521" s="229" t="s">
        <v>76</v>
      </c>
      <c r="IYF1521" s="229" t="s">
        <v>33</v>
      </c>
      <c r="IYG1521" s="229" t="s">
        <v>78</v>
      </c>
      <c r="IYH1521" s="229" t="s">
        <v>3900</v>
      </c>
      <c r="IYI1521" s="229" t="s">
        <v>257</v>
      </c>
      <c r="IYJ1521" s="229" t="s">
        <v>3899</v>
      </c>
      <c r="IYK1521" s="229" t="s">
        <v>222</v>
      </c>
      <c r="IYL1521" s="229" t="s">
        <v>223</v>
      </c>
      <c r="IYM1521" s="229" t="s">
        <v>172</v>
      </c>
      <c r="IYN1521" s="229" t="s">
        <v>289</v>
      </c>
      <c r="IYO1521" s="229" t="s">
        <v>227</v>
      </c>
      <c r="IYS1521" s="229">
        <v>2024</v>
      </c>
      <c r="IYT1521" s="229" t="s">
        <v>57</v>
      </c>
      <c r="IYU1521" s="229" t="s">
        <v>3882</v>
      </c>
      <c r="IYV1521" s="229">
        <v>12966343</v>
      </c>
      <c r="IYW1521" s="229" t="s">
        <v>3895</v>
      </c>
      <c r="IYX1521" s="229" t="s">
        <v>289</v>
      </c>
      <c r="IYZ1521" s="229" t="s">
        <v>292</v>
      </c>
      <c r="IZA1521" s="229" t="s">
        <v>52</v>
      </c>
      <c r="IZB1521" s="229" t="s">
        <v>3896</v>
      </c>
      <c r="IZD1521" s="229" t="s">
        <v>3897</v>
      </c>
      <c r="IZE1521" s="229" t="s">
        <v>923</v>
      </c>
      <c r="IZF1521" s="229" t="s">
        <v>473</v>
      </c>
      <c r="IZG1521" s="229" t="s">
        <v>3898</v>
      </c>
      <c r="IZH1521" s="229" t="s">
        <v>458</v>
      </c>
      <c r="IZI1521" s="229" t="s">
        <v>294</v>
      </c>
      <c r="IZJ1521" s="229" t="s">
        <v>289</v>
      </c>
      <c r="IZK1521" s="229" t="s">
        <v>76</v>
      </c>
      <c r="IZL1521" s="229" t="s">
        <v>33</v>
      </c>
      <c r="IZM1521" s="229" t="s">
        <v>78</v>
      </c>
      <c r="IZN1521" s="229" t="s">
        <v>3900</v>
      </c>
      <c r="IZO1521" s="229" t="s">
        <v>257</v>
      </c>
      <c r="IZP1521" s="229" t="s">
        <v>3899</v>
      </c>
      <c r="IZQ1521" s="229" t="s">
        <v>222</v>
      </c>
      <c r="IZR1521" s="229" t="s">
        <v>223</v>
      </c>
      <c r="IZS1521" s="229" t="s">
        <v>172</v>
      </c>
      <c r="IZT1521" s="229" t="s">
        <v>289</v>
      </c>
      <c r="IZU1521" s="229" t="s">
        <v>227</v>
      </c>
      <c r="IZY1521" s="229">
        <v>2024</v>
      </c>
      <c r="IZZ1521" s="229" t="s">
        <v>57</v>
      </c>
      <c r="JAA1521" s="229" t="s">
        <v>3882</v>
      </c>
      <c r="JAB1521" s="229">
        <v>12966343</v>
      </c>
      <c r="JAC1521" s="229" t="s">
        <v>3895</v>
      </c>
      <c r="JAD1521" s="229" t="s">
        <v>289</v>
      </c>
      <c r="JAF1521" s="229" t="s">
        <v>292</v>
      </c>
      <c r="JAG1521" s="229" t="s">
        <v>52</v>
      </c>
      <c r="JAH1521" s="229" t="s">
        <v>3896</v>
      </c>
      <c r="JAJ1521" s="229" t="s">
        <v>3897</v>
      </c>
      <c r="JAK1521" s="229" t="s">
        <v>923</v>
      </c>
      <c r="JAL1521" s="229" t="s">
        <v>473</v>
      </c>
      <c r="JAM1521" s="229" t="s">
        <v>3898</v>
      </c>
      <c r="JAN1521" s="229" t="s">
        <v>458</v>
      </c>
      <c r="JAO1521" s="229" t="s">
        <v>294</v>
      </c>
      <c r="JAP1521" s="229" t="s">
        <v>289</v>
      </c>
      <c r="JAQ1521" s="229" t="s">
        <v>76</v>
      </c>
      <c r="JAR1521" s="229" t="s">
        <v>33</v>
      </c>
      <c r="JAS1521" s="229" t="s">
        <v>78</v>
      </c>
      <c r="JAT1521" s="229" t="s">
        <v>3900</v>
      </c>
      <c r="JAU1521" s="229" t="s">
        <v>257</v>
      </c>
      <c r="JAV1521" s="229" t="s">
        <v>3899</v>
      </c>
      <c r="JAW1521" s="229" t="s">
        <v>222</v>
      </c>
      <c r="JAX1521" s="229" t="s">
        <v>223</v>
      </c>
      <c r="JAY1521" s="229" t="s">
        <v>172</v>
      </c>
      <c r="JAZ1521" s="229" t="s">
        <v>289</v>
      </c>
      <c r="JBA1521" s="229" t="s">
        <v>227</v>
      </c>
      <c r="JBE1521" s="229">
        <v>2024</v>
      </c>
      <c r="JBF1521" s="229" t="s">
        <v>57</v>
      </c>
      <c r="JBG1521" s="229" t="s">
        <v>3882</v>
      </c>
      <c r="JBH1521" s="229">
        <v>12966343</v>
      </c>
      <c r="JBI1521" s="229" t="s">
        <v>3895</v>
      </c>
      <c r="JBJ1521" s="229" t="s">
        <v>289</v>
      </c>
      <c r="JBL1521" s="229" t="s">
        <v>292</v>
      </c>
      <c r="JBM1521" s="229" t="s">
        <v>52</v>
      </c>
      <c r="JBN1521" s="229" t="s">
        <v>3896</v>
      </c>
      <c r="JBP1521" s="229" t="s">
        <v>3897</v>
      </c>
      <c r="JBQ1521" s="229" t="s">
        <v>923</v>
      </c>
      <c r="JBR1521" s="229" t="s">
        <v>473</v>
      </c>
      <c r="JBS1521" s="229" t="s">
        <v>3898</v>
      </c>
      <c r="JBT1521" s="229" t="s">
        <v>458</v>
      </c>
      <c r="JBU1521" s="229" t="s">
        <v>294</v>
      </c>
      <c r="JBV1521" s="229" t="s">
        <v>289</v>
      </c>
      <c r="JBW1521" s="229" t="s">
        <v>76</v>
      </c>
      <c r="JBX1521" s="229" t="s">
        <v>33</v>
      </c>
      <c r="JBY1521" s="229" t="s">
        <v>78</v>
      </c>
      <c r="JBZ1521" s="229" t="s">
        <v>3900</v>
      </c>
      <c r="JCA1521" s="229" t="s">
        <v>257</v>
      </c>
      <c r="JCB1521" s="229" t="s">
        <v>3899</v>
      </c>
      <c r="JCC1521" s="229" t="s">
        <v>222</v>
      </c>
      <c r="JCD1521" s="229" t="s">
        <v>223</v>
      </c>
      <c r="JCE1521" s="229" t="s">
        <v>172</v>
      </c>
      <c r="JCF1521" s="229" t="s">
        <v>289</v>
      </c>
      <c r="JCG1521" s="229" t="s">
        <v>227</v>
      </c>
      <c r="JCK1521" s="229">
        <v>2024</v>
      </c>
      <c r="JCL1521" s="229" t="s">
        <v>57</v>
      </c>
      <c r="JCM1521" s="229" t="s">
        <v>3882</v>
      </c>
      <c r="JCN1521" s="229">
        <v>12966343</v>
      </c>
      <c r="JCO1521" s="229" t="s">
        <v>3895</v>
      </c>
      <c r="JCP1521" s="229" t="s">
        <v>289</v>
      </c>
      <c r="JCR1521" s="229" t="s">
        <v>292</v>
      </c>
      <c r="JCS1521" s="229" t="s">
        <v>52</v>
      </c>
      <c r="JCT1521" s="229" t="s">
        <v>3896</v>
      </c>
      <c r="JCV1521" s="229" t="s">
        <v>3897</v>
      </c>
      <c r="JCW1521" s="229" t="s">
        <v>923</v>
      </c>
      <c r="JCX1521" s="229" t="s">
        <v>473</v>
      </c>
      <c r="JCY1521" s="229" t="s">
        <v>3898</v>
      </c>
      <c r="JCZ1521" s="229" t="s">
        <v>458</v>
      </c>
      <c r="JDA1521" s="229" t="s">
        <v>294</v>
      </c>
      <c r="JDB1521" s="229" t="s">
        <v>289</v>
      </c>
      <c r="JDC1521" s="229" t="s">
        <v>76</v>
      </c>
      <c r="JDD1521" s="229" t="s">
        <v>33</v>
      </c>
      <c r="JDE1521" s="229" t="s">
        <v>78</v>
      </c>
      <c r="JDF1521" s="229" t="s">
        <v>3900</v>
      </c>
      <c r="JDG1521" s="229" t="s">
        <v>257</v>
      </c>
      <c r="JDH1521" s="229" t="s">
        <v>3899</v>
      </c>
      <c r="JDI1521" s="229" t="s">
        <v>222</v>
      </c>
      <c r="JDJ1521" s="229" t="s">
        <v>223</v>
      </c>
      <c r="JDK1521" s="229" t="s">
        <v>172</v>
      </c>
      <c r="JDL1521" s="229" t="s">
        <v>289</v>
      </c>
      <c r="JDM1521" s="229" t="s">
        <v>227</v>
      </c>
      <c r="JDQ1521" s="229">
        <v>2024</v>
      </c>
      <c r="JDR1521" s="229" t="s">
        <v>57</v>
      </c>
      <c r="JDS1521" s="229" t="s">
        <v>3882</v>
      </c>
      <c r="JDT1521" s="229">
        <v>12966343</v>
      </c>
      <c r="JDU1521" s="229" t="s">
        <v>3895</v>
      </c>
      <c r="JDV1521" s="229" t="s">
        <v>289</v>
      </c>
      <c r="JDX1521" s="229" t="s">
        <v>292</v>
      </c>
      <c r="JDY1521" s="229" t="s">
        <v>52</v>
      </c>
      <c r="JDZ1521" s="229" t="s">
        <v>3896</v>
      </c>
      <c r="JEB1521" s="229" t="s">
        <v>3897</v>
      </c>
      <c r="JEC1521" s="229" t="s">
        <v>923</v>
      </c>
      <c r="JED1521" s="229" t="s">
        <v>473</v>
      </c>
      <c r="JEE1521" s="229" t="s">
        <v>3898</v>
      </c>
      <c r="JEF1521" s="229" t="s">
        <v>458</v>
      </c>
      <c r="JEG1521" s="229" t="s">
        <v>294</v>
      </c>
      <c r="JEH1521" s="229" t="s">
        <v>289</v>
      </c>
      <c r="JEI1521" s="229" t="s">
        <v>76</v>
      </c>
      <c r="JEJ1521" s="229" t="s">
        <v>33</v>
      </c>
      <c r="JEK1521" s="229" t="s">
        <v>78</v>
      </c>
      <c r="JEL1521" s="229" t="s">
        <v>3900</v>
      </c>
      <c r="JEM1521" s="229" t="s">
        <v>257</v>
      </c>
      <c r="JEN1521" s="229" t="s">
        <v>3899</v>
      </c>
      <c r="JEO1521" s="229" t="s">
        <v>222</v>
      </c>
      <c r="JEP1521" s="229" t="s">
        <v>223</v>
      </c>
      <c r="JEQ1521" s="229" t="s">
        <v>172</v>
      </c>
      <c r="JER1521" s="229" t="s">
        <v>289</v>
      </c>
      <c r="JES1521" s="229" t="s">
        <v>227</v>
      </c>
      <c r="JEW1521" s="229">
        <v>2024</v>
      </c>
      <c r="JEX1521" s="229" t="s">
        <v>57</v>
      </c>
      <c r="JEY1521" s="229" t="s">
        <v>3882</v>
      </c>
      <c r="JEZ1521" s="229">
        <v>12966343</v>
      </c>
      <c r="JFA1521" s="229" t="s">
        <v>3895</v>
      </c>
      <c r="JFB1521" s="229" t="s">
        <v>289</v>
      </c>
      <c r="JFD1521" s="229" t="s">
        <v>292</v>
      </c>
      <c r="JFE1521" s="229" t="s">
        <v>52</v>
      </c>
      <c r="JFF1521" s="229" t="s">
        <v>3896</v>
      </c>
      <c r="JFH1521" s="229" t="s">
        <v>3897</v>
      </c>
      <c r="JFI1521" s="229" t="s">
        <v>923</v>
      </c>
      <c r="JFJ1521" s="229" t="s">
        <v>473</v>
      </c>
      <c r="JFK1521" s="229" t="s">
        <v>3898</v>
      </c>
      <c r="JFL1521" s="229" t="s">
        <v>458</v>
      </c>
      <c r="JFM1521" s="229" t="s">
        <v>294</v>
      </c>
      <c r="JFN1521" s="229" t="s">
        <v>289</v>
      </c>
      <c r="JFO1521" s="229" t="s">
        <v>76</v>
      </c>
      <c r="JFP1521" s="229" t="s">
        <v>33</v>
      </c>
      <c r="JFQ1521" s="229" t="s">
        <v>78</v>
      </c>
      <c r="JFR1521" s="229" t="s">
        <v>3900</v>
      </c>
      <c r="JFS1521" s="229" t="s">
        <v>257</v>
      </c>
      <c r="JFT1521" s="229" t="s">
        <v>3899</v>
      </c>
      <c r="JFU1521" s="229" t="s">
        <v>222</v>
      </c>
      <c r="JFV1521" s="229" t="s">
        <v>223</v>
      </c>
      <c r="JFW1521" s="229" t="s">
        <v>172</v>
      </c>
      <c r="JFX1521" s="229" t="s">
        <v>289</v>
      </c>
      <c r="JFY1521" s="229" t="s">
        <v>227</v>
      </c>
      <c r="JGC1521" s="229">
        <v>2024</v>
      </c>
      <c r="JGD1521" s="229" t="s">
        <v>57</v>
      </c>
      <c r="JGE1521" s="229" t="s">
        <v>3882</v>
      </c>
      <c r="JGF1521" s="229">
        <v>12966343</v>
      </c>
      <c r="JGG1521" s="229" t="s">
        <v>3895</v>
      </c>
      <c r="JGH1521" s="229" t="s">
        <v>289</v>
      </c>
      <c r="JGJ1521" s="229" t="s">
        <v>292</v>
      </c>
      <c r="JGK1521" s="229" t="s">
        <v>52</v>
      </c>
      <c r="JGL1521" s="229" t="s">
        <v>3896</v>
      </c>
      <c r="JGN1521" s="229" t="s">
        <v>3897</v>
      </c>
      <c r="JGO1521" s="229" t="s">
        <v>923</v>
      </c>
      <c r="JGP1521" s="229" t="s">
        <v>473</v>
      </c>
      <c r="JGQ1521" s="229" t="s">
        <v>3898</v>
      </c>
      <c r="JGR1521" s="229" t="s">
        <v>458</v>
      </c>
      <c r="JGS1521" s="229" t="s">
        <v>294</v>
      </c>
      <c r="JGT1521" s="229" t="s">
        <v>289</v>
      </c>
      <c r="JGU1521" s="229" t="s">
        <v>76</v>
      </c>
      <c r="JGV1521" s="229" t="s">
        <v>33</v>
      </c>
      <c r="JGW1521" s="229" t="s">
        <v>78</v>
      </c>
      <c r="JGX1521" s="229" t="s">
        <v>3900</v>
      </c>
      <c r="JGY1521" s="229" t="s">
        <v>257</v>
      </c>
      <c r="JGZ1521" s="229" t="s">
        <v>3899</v>
      </c>
      <c r="JHA1521" s="229" t="s">
        <v>222</v>
      </c>
      <c r="JHB1521" s="229" t="s">
        <v>223</v>
      </c>
      <c r="JHC1521" s="229" t="s">
        <v>172</v>
      </c>
      <c r="JHD1521" s="229" t="s">
        <v>289</v>
      </c>
      <c r="JHE1521" s="229" t="s">
        <v>227</v>
      </c>
      <c r="JHI1521" s="229">
        <v>2024</v>
      </c>
      <c r="JHJ1521" s="229" t="s">
        <v>57</v>
      </c>
      <c r="JHK1521" s="229" t="s">
        <v>3882</v>
      </c>
      <c r="JHL1521" s="229">
        <v>12966343</v>
      </c>
      <c r="JHM1521" s="229" t="s">
        <v>3895</v>
      </c>
      <c r="JHN1521" s="229" t="s">
        <v>289</v>
      </c>
      <c r="JHP1521" s="229" t="s">
        <v>292</v>
      </c>
      <c r="JHQ1521" s="229" t="s">
        <v>52</v>
      </c>
      <c r="JHR1521" s="229" t="s">
        <v>3896</v>
      </c>
      <c r="JHT1521" s="229" t="s">
        <v>3897</v>
      </c>
      <c r="JHU1521" s="229" t="s">
        <v>923</v>
      </c>
      <c r="JHV1521" s="229" t="s">
        <v>473</v>
      </c>
      <c r="JHW1521" s="229" t="s">
        <v>3898</v>
      </c>
      <c r="JHX1521" s="229" t="s">
        <v>458</v>
      </c>
      <c r="JHY1521" s="229" t="s">
        <v>294</v>
      </c>
      <c r="JHZ1521" s="229" t="s">
        <v>289</v>
      </c>
      <c r="JIA1521" s="229" t="s">
        <v>76</v>
      </c>
      <c r="JIB1521" s="229" t="s">
        <v>33</v>
      </c>
      <c r="JIC1521" s="229" t="s">
        <v>78</v>
      </c>
      <c r="JID1521" s="229" t="s">
        <v>3900</v>
      </c>
      <c r="JIE1521" s="229" t="s">
        <v>257</v>
      </c>
      <c r="JIF1521" s="229" t="s">
        <v>3899</v>
      </c>
      <c r="JIG1521" s="229" t="s">
        <v>222</v>
      </c>
      <c r="JIH1521" s="229" t="s">
        <v>223</v>
      </c>
      <c r="JII1521" s="229" t="s">
        <v>172</v>
      </c>
      <c r="JIJ1521" s="229" t="s">
        <v>289</v>
      </c>
      <c r="JIK1521" s="229" t="s">
        <v>227</v>
      </c>
      <c r="JIO1521" s="229">
        <v>2024</v>
      </c>
      <c r="JIP1521" s="229" t="s">
        <v>57</v>
      </c>
      <c r="JIQ1521" s="229" t="s">
        <v>3882</v>
      </c>
      <c r="JIR1521" s="229">
        <v>12966343</v>
      </c>
      <c r="JIS1521" s="229" t="s">
        <v>3895</v>
      </c>
      <c r="JIT1521" s="229" t="s">
        <v>289</v>
      </c>
      <c r="JIV1521" s="229" t="s">
        <v>292</v>
      </c>
      <c r="JIW1521" s="229" t="s">
        <v>52</v>
      </c>
      <c r="JIX1521" s="229" t="s">
        <v>3896</v>
      </c>
      <c r="JIZ1521" s="229" t="s">
        <v>3897</v>
      </c>
      <c r="JJA1521" s="229" t="s">
        <v>923</v>
      </c>
      <c r="JJB1521" s="229" t="s">
        <v>473</v>
      </c>
      <c r="JJC1521" s="229" t="s">
        <v>3898</v>
      </c>
      <c r="JJD1521" s="229" t="s">
        <v>458</v>
      </c>
      <c r="JJE1521" s="229" t="s">
        <v>294</v>
      </c>
      <c r="JJF1521" s="229" t="s">
        <v>289</v>
      </c>
      <c r="JJG1521" s="229" t="s">
        <v>76</v>
      </c>
      <c r="JJH1521" s="229" t="s">
        <v>33</v>
      </c>
      <c r="JJI1521" s="229" t="s">
        <v>78</v>
      </c>
      <c r="JJJ1521" s="229" t="s">
        <v>3900</v>
      </c>
      <c r="JJK1521" s="229" t="s">
        <v>257</v>
      </c>
      <c r="JJL1521" s="229" t="s">
        <v>3899</v>
      </c>
      <c r="JJM1521" s="229" t="s">
        <v>222</v>
      </c>
      <c r="JJN1521" s="229" t="s">
        <v>223</v>
      </c>
      <c r="JJO1521" s="229" t="s">
        <v>172</v>
      </c>
      <c r="JJP1521" s="229" t="s">
        <v>289</v>
      </c>
      <c r="JJQ1521" s="229" t="s">
        <v>227</v>
      </c>
      <c r="JJU1521" s="229">
        <v>2024</v>
      </c>
      <c r="JJV1521" s="229" t="s">
        <v>57</v>
      </c>
      <c r="JJW1521" s="229" t="s">
        <v>3882</v>
      </c>
      <c r="JJX1521" s="229">
        <v>12966343</v>
      </c>
      <c r="JJY1521" s="229" t="s">
        <v>3895</v>
      </c>
      <c r="JJZ1521" s="229" t="s">
        <v>289</v>
      </c>
      <c r="JKB1521" s="229" t="s">
        <v>292</v>
      </c>
      <c r="JKC1521" s="229" t="s">
        <v>52</v>
      </c>
      <c r="JKD1521" s="229" t="s">
        <v>3896</v>
      </c>
      <c r="JKF1521" s="229" t="s">
        <v>3897</v>
      </c>
      <c r="JKG1521" s="229" t="s">
        <v>923</v>
      </c>
      <c r="JKH1521" s="229" t="s">
        <v>473</v>
      </c>
      <c r="JKI1521" s="229" t="s">
        <v>3898</v>
      </c>
      <c r="JKJ1521" s="229" t="s">
        <v>458</v>
      </c>
      <c r="JKK1521" s="229" t="s">
        <v>294</v>
      </c>
      <c r="JKL1521" s="229" t="s">
        <v>289</v>
      </c>
      <c r="JKM1521" s="229" t="s">
        <v>76</v>
      </c>
      <c r="JKN1521" s="229" t="s">
        <v>33</v>
      </c>
      <c r="JKO1521" s="229" t="s">
        <v>78</v>
      </c>
      <c r="JKP1521" s="229" t="s">
        <v>3900</v>
      </c>
      <c r="JKQ1521" s="229" t="s">
        <v>257</v>
      </c>
      <c r="JKR1521" s="229" t="s">
        <v>3899</v>
      </c>
      <c r="JKS1521" s="229" t="s">
        <v>222</v>
      </c>
      <c r="JKT1521" s="229" t="s">
        <v>223</v>
      </c>
      <c r="JKU1521" s="229" t="s">
        <v>172</v>
      </c>
      <c r="JKV1521" s="229" t="s">
        <v>289</v>
      </c>
      <c r="JKW1521" s="229" t="s">
        <v>227</v>
      </c>
      <c r="JLA1521" s="229">
        <v>2024</v>
      </c>
      <c r="JLB1521" s="229" t="s">
        <v>57</v>
      </c>
      <c r="JLC1521" s="229" t="s">
        <v>3882</v>
      </c>
      <c r="JLD1521" s="229">
        <v>12966343</v>
      </c>
      <c r="JLE1521" s="229" t="s">
        <v>3895</v>
      </c>
      <c r="JLF1521" s="229" t="s">
        <v>289</v>
      </c>
      <c r="JLH1521" s="229" t="s">
        <v>292</v>
      </c>
      <c r="JLI1521" s="229" t="s">
        <v>52</v>
      </c>
      <c r="JLJ1521" s="229" t="s">
        <v>3896</v>
      </c>
      <c r="JLL1521" s="229" t="s">
        <v>3897</v>
      </c>
      <c r="JLM1521" s="229" t="s">
        <v>923</v>
      </c>
      <c r="JLN1521" s="229" t="s">
        <v>473</v>
      </c>
      <c r="JLO1521" s="229" t="s">
        <v>3898</v>
      </c>
      <c r="JLP1521" s="229" t="s">
        <v>458</v>
      </c>
      <c r="JLQ1521" s="229" t="s">
        <v>294</v>
      </c>
      <c r="JLR1521" s="229" t="s">
        <v>289</v>
      </c>
      <c r="JLS1521" s="229" t="s">
        <v>76</v>
      </c>
      <c r="JLT1521" s="229" t="s">
        <v>33</v>
      </c>
      <c r="JLU1521" s="229" t="s">
        <v>78</v>
      </c>
      <c r="JLV1521" s="229" t="s">
        <v>3900</v>
      </c>
      <c r="JLW1521" s="229" t="s">
        <v>257</v>
      </c>
      <c r="JLX1521" s="229" t="s">
        <v>3899</v>
      </c>
      <c r="JLY1521" s="229" t="s">
        <v>222</v>
      </c>
      <c r="JLZ1521" s="229" t="s">
        <v>223</v>
      </c>
      <c r="JMA1521" s="229" t="s">
        <v>172</v>
      </c>
      <c r="JMB1521" s="229" t="s">
        <v>289</v>
      </c>
      <c r="JMC1521" s="229" t="s">
        <v>227</v>
      </c>
      <c r="JMG1521" s="229">
        <v>2024</v>
      </c>
      <c r="JMH1521" s="229" t="s">
        <v>57</v>
      </c>
      <c r="JMI1521" s="229" t="s">
        <v>3882</v>
      </c>
      <c r="JMJ1521" s="229">
        <v>12966343</v>
      </c>
      <c r="JMK1521" s="229" t="s">
        <v>3895</v>
      </c>
      <c r="JML1521" s="229" t="s">
        <v>289</v>
      </c>
      <c r="JMN1521" s="229" t="s">
        <v>292</v>
      </c>
      <c r="JMO1521" s="229" t="s">
        <v>52</v>
      </c>
      <c r="JMP1521" s="229" t="s">
        <v>3896</v>
      </c>
      <c r="JMR1521" s="229" t="s">
        <v>3897</v>
      </c>
      <c r="JMS1521" s="229" t="s">
        <v>923</v>
      </c>
      <c r="JMT1521" s="229" t="s">
        <v>473</v>
      </c>
      <c r="JMU1521" s="229" t="s">
        <v>3898</v>
      </c>
      <c r="JMV1521" s="229" t="s">
        <v>458</v>
      </c>
      <c r="JMW1521" s="229" t="s">
        <v>294</v>
      </c>
      <c r="JMX1521" s="229" t="s">
        <v>289</v>
      </c>
      <c r="JMY1521" s="229" t="s">
        <v>76</v>
      </c>
      <c r="JMZ1521" s="229" t="s">
        <v>33</v>
      </c>
      <c r="JNA1521" s="229" t="s">
        <v>78</v>
      </c>
      <c r="JNB1521" s="229" t="s">
        <v>3900</v>
      </c>
      <c r="JNC1521" s="229" t="s">
        <v>257</v>
      </c>
      <c r="JND1521" s="229" t="s">
        <v>3899</v>
      </c>
      <c r="JNE1521" s="229" t="s">
        <v>222</v>
      </c>
      <c r="JNF1521" s="229" t="s">
        <v>223</v>
      </c>
      <c r="JNG1521" s="229" t="s">
        <v>172</v>
      </c>
      <c r="JNH1521" s="229" t="s">
        <v>289</v>
      </c>
      <c r="JNI1521" s="229" t="s">
        <v>227</v>
      </c>
      <c r="JNM1521" s="229">
        <v>2024</v>
      </c>
      <c r="JNN1521" s="229" t="s">
        <v>57</v>
      </c>
      <c r="JNO1521" s="229" t="s">
        <v>3882</v>
      </c>
      <c r="JNP1521" s="229">
        <v>12966343</v>
      </c>
      <c r="JNQ1521" s="229" t="s">
        <v>3895</v>
      </c>
      <c r="JNR1521" s="229" t="s">
        <v>289</v>
      </c>
      <c r="JNT1521" s="229" t="s">
        <v>292</v>
      </c>
      <c r="JNU1521" s="229" t="s">
        <v>52</v>
      </c>
      <c r="JNV1521" s="229" t="s">
        <v>3896</v>
      </c>
      <c r="JNX1521" s="229" t="s">
        <v>3897</v>
      </c>
      <c r="JNY1521" s="229" t="s">
        <v>923</v>
      </c>
      <c r="JNZ1521" s="229" t="s">
        <v>473</v>
      </c>
      <c r="JOA1521" s="229" t="s">
        <v>3898</v>
      </c>
      <c r="JOB1521" s="229" t="s">
        <v>458</v>
      </c>
      <c r="JOC1521" s="229" t="s">
        <v>294</v>
      </c>
      <c r="JOD1521" s="229" t="s">
        <v>289</v>
      </c>
      <c r="JOE1521" s="229" t="s">
        <v>76</v>
      </c>
      <c r="JOF1521" s="229" t="s">
        <v>33</v>
      </c>
      <c r="JOG1521" s="229" t="s">
        <v>78</v>
      </c>
      <c r="JOH1521" s="229" t="s">
        <v>3900</v>
      </c>
      <c r="JOI1521" s="229" t="s">
        <v>257</v>
      </c>
      <c r="JOJ1521" s="229" t="s">
        <v>3899</v>
      </c>
      <c r="JOK1521" s="229" t="s">
        <v>222</v>
      </c>
      <c r="JOL1521" s="229" t="s">
        <v>223</v>
      </c>
      <c r="JOM1521" s="229" t="s">
        <v>172</v>
      </c>
      <c r="JON1521" s="229" t="s">
        <v>289</v>
      </c>
      <c r="JOO1521" s="229" t="s">
        <v>227</v>
      </c>
      <c r="JOS1521" s="229">
        <v>2024</v>
      </c>
      <c r="JOT1521" s="229" t="s">
        <v>57</v>
      </c>
      <c r="JOU1521" s="229" t="s">
        <v>3882</v>
      </c>
      <c r="JOV1521" s="229">
        <v>12966343</v>
      </c>
      <c r="JOW1521" s="229" t="s">
        <v>3895</v>
      </c>
      <c r="JOX1521" s="229" t="s">
        <v>289</v>
      </c>
      <c r="JOZ1521" s="229" t="s">
        <v>292</v>
      </c>
      <c r="JPA1521" s="229" t="s">
        <v>52</v>
      </c>
      <c r="JPB1521" s="229" t="s">
        <v>3896</v>
      </c>
      <c r="JPD1521" s="229" t="s">
        <v>3897</v>
      </c>
      <c r="JPE1521" s="229" t="s">
        <v>923</v>
      </c>
      <c r="JPF1521" s="229" t="s">
        <v>473</v>
      </c>
      <c r="JPG1521" s="229" t="s">
        <v>3898</v>
      </c>
      <c r="JPH1521" s="229" t="s">
        <v>458</v>
      </c>
      <c r="JPI1521" s="229" t="s">
        <v>294</v>
      </c>
      <c r="JPJ1521" s="229" t="s">
        <v>289</v>
      </c>
      <c r="JPK1521" s="229" t="s">
        <v>76</v>
      </c>
      <c r="JPL1521" s="229" t="s">
        <v>33</v>
      </c>
      <c r="JPM1521" s="229" t="s">
        <v>78</v>
      </c>
      <c r="JPN1521" s="229" t="s">
        <v>3900</v>
      </c>
      <c r="JPO1521" s="229" t="s">
        <v>257</v>
      </c>
      <c r="JPP1521" s="229" t="s">
        <v>3899</v>
      </c>
      <c r="JPQ1521" s="229" t="s">
        <v>222</v>
      </c>
      <c r="JPR1521" s="229" t="s">
        <v>223</v>
      </c>
      <c r="JPS1521" s="229" t="s">
        <v>172</v>
      </c>
      <c r="JPT1521" s="229" t="s">
        <v>289</v>
      </c>
      <c r="JPU1521" s="229" t="s">
        <v>227</v>
      </c>
      <c r="JPY1521" s="229">
        <v>2024</v>
      </c>
      <c r="JPZ1521" s="229" t="s">
        <v>57</v>
      </c>
      <c r="JQA1521" s="229" t="s">
        <v>3882</v>
      </c>
      <c r="JQB1521" s="229">
        <v>12966343</v>
      </c>
      <c r="JQC1521" s="229" t="s">
        <v>3895</v>
      </c>
      <c r="JQD1521" s="229" t="s">
        <v>289</v>
      </c>
      <c r="JQF1521" s="229" t="s">
        <v>292</v>
      </c>
      <c r="JQG1521" s="229" t="s">
        <v>52</v>
      </c>
      <c r="JQH1521" s="229" t="s">
        <v>3896</v>
      </c>
      <c r="JQJ1521" s="229" t="s">
        <v>3897</v>
      </c>
      <c r="JQK1521" s="229" t="s">
        <v>923</v>
      </c>
      <c r="JQL1521" s="229" t="s">
        <v>473</v>
      </c>
      <c r="JQM1521" s="229" t="s">
        <v>3898</v>
      </c>
      <c r="JQN1521" s="229" t="s">
        <v>458</v>
      </c>
      <c r="JQO1521" s="229" t="s">
        <v>294</v>
      </c>
      <c r="JQP1521" s="229" t="s">
        <v>289</v>
      </c>
      <c r="JQQ1521" s="229" t="s">
        <v>76</v>
      </c>
      <c r="JQR1521" s="229" t="s">
        <v>33</v>
      </c>
      <c r="JQS1521" s="229" t="s">
        <v>78</v>
      </c>
      <c r="JQT1521" s="229" t="s">
        <v>3900</v>
      </c>
      <c r="JQU1521" s="229" t="s">
        <v>257</v>
      </c>
      <c r="JQV1521" s="229" t="s">
        <v>3899</v>
      </c>
      <c r="JQW1521" s="229" t="s">
        <v>222</v>
      </c>
      <c r="JQX1521" s="229" t="s">
        <v>223</v>
      </c>
      <c r="JQY1521" s="229" t="s">
        <v>172</v>
      </c>
      <c r="JQZ1521" s="229" t="s">
        <v>289</v>
      </c>
      <c r="JRA1521" s="229" t="s">
        <v>227</v>
      </c>
      <c r="JRE1521" s="229">
        <v>2024</v>
      </c>
      <c r="JRF1521" s="229" t="s">
        <v>57</v>
      </c>
      <c r="JRG1521" s="229" t="s">
        <v>3882</v>
      </c>
      <c r="JRH1521" s="229">
        <v>12966343</v>
      </c>
      <c r="JRI1521" s="229" t="s">
        <v>3895</v>
      </c>
      <c r="JRJ1521" s="229" t="s">
        <v>289</v>
      </c>
      <c r="JRL1521" s="229" t="s">
        <v>292</v>
      </c>
      <c r="JRM1521" s="229" t="s">
        <v>52</v>
      </c>
      <c r="JRN1521" s="229" t="s">
        <v>3896</v>
      </c>
      <c r="JRP1521" s="229" t="s">
        <v>3897</v>
      </c>
      <c r="JRQ1521" s="229" t="s">
        <v>923</v>
      </c>
      <c r="JRR1521" s="229" t="s">
        <v>473</v>
      </c>
      <c r="JRS1521" s="229" t="s">
        <v>3898</v>
      </c>
      <c r="JRT1521" s="229" t="s">
        <v>458</v>
      </c>
      <c r="JRU1521" s="229" t="s">
        <v>294</v>
      </c>
      <c r="JRV1521" s="229" t="s">
        <v>289</v>
      </c>
      <c r="JRW1521" s="229" t="s">
        <v>76</v>
      </c>
      <c r="JRX1521" s="229" t="s">
        <v>33</v>
      </c>
      <c r="JRY1521" s="229" t="s">
        <v>78</v>
      </c>
      <c r="JRZ1521" s="229" t="s">
        <v>3900</v>
      </c>
      <c r="JSA1521" s="229" t="s">
        <v>257</v>
      </c>
      <c r="JSB1521" s="229" t="s">
        <v>3899</v>
      </c>
      <c r="JSC1521" s="229" t="s">
        <v>222</v>
      </c>
      <c r="JSD1521" s="229" t="s">
        <v>223</v>
      </c>
      <c r="JSE1521" s="229" t="s">
        <v>172</v>
      </c>
      <c r="JSF1521" s="229" t="s">
        <v>289</v>
      </c>
      <c r="JSG1521" s="229" t="s">
        <v>227</v>
      </c>
      <c r="JSK1521" s="229">
        <v>2024</v>
      </c>
      <c r="JSL1521" s="229" t="s">
        <v>57</v>
      </c>
      <c r="JSM1521" s="229" t="s">
        <v>3882</v>
      </c>
      <c r="JSN1521" s="229">
        <v>12966343</v>
      </c>
      <c r="JSO1521" s="229" t="s">
        <v>3895</v>
      </c>
      <c r="JSP1521" s="229" t="s">
        <v>289</v>
      </c>
      <c r="JSR1521" s="229" t="s">
        <v>292</v>
      </c>
      <c r="JSS1521" s="229" t="s">
        <v>52</v>
      </c>
      <c r="JST1521" s="229" t="s">
        <v>3896</v>
      </c>
      <c r="JSV1521" s="229" t="s">
        <v>3897</v>
      </c>
      <c r="JSW1521" s="229" t="s">
        <v>923</v>
      </c>
      <c r="JSX1521" s="229" t="s">
        <v>473</v>
      </c>
      <c r="JSY1521" s="229" t="s">
        <v>3898</v>
      </c>
      <c r="JSZ1521" s="229" t="s">
        <v>458</v>
      </c>
      <c r="JTA1521" s="229" t="s">
        <v>294</v>
      </c>
      <c r="JTB1521" s="229" t="s">
        <v>289</v>
      </c>
      <c r="JTC1521" s="229" t="s">
        <v>76</v>
      </c>
      <c r="JTD1521" s="229" t="s">
        <v>33</v>
      </c>
      <c r="JTE1521" s="229" t="s">
        <v>78</v>
      </c>
      <c r="JTF1521" s="229" t="s">
        <v>3900</v>
      </c>
      <c r="JTG1521" s="229" t="s">
        <v>257</v>
      </c>
      <c r="JTH1521" s="229" t="s">
        <v>3899</v>
      </c>
      <c r="JTI1521" s="229" t="s">
        <v>222</v>
      </c>
      <c r="JTJ1521" s="229" t="s">
        <v>223</v>
      </c>
      <c r="JTK1521" s="229" t="s">
        <v>172</v>
      </c>
      <c r="JTL1521" s="229" t="s">
        <v>289</v>
      </c>
      <c r="JTM1521" s="229" t="s">
        <v>227</v>
      </c>
      <c r="JTQ1521" s="229">
        <v>2024</v>
      </c>
      <c r="JTR1521" s="229" t="s">
        <v>57</v>
      </c>
      <c r="JTS1521" s="229" t="s">
        <v>3882</v>
      </c>
      <c r="JTT1521" s="229">
        <v>12966343</v>
      </c>
      <c r="JTU1521" s="229" t="s">
        <v>3895</v>
      </c>
      <c r="JTV1521" s="229" t="s">
        <v>289</v>
      </c>
      <c r="JTX1521" s="229" t="s">
        <v>292</v>
      </c>
      <c r="JTY1521" s="229" t="s">
        <v>52</v>
      </c>
      <c r="JTZ1521" s="229" t="s">
        <v>3896</v>
      </c>
      <c r="JUB1521" s="229" t="s">
        <v>3897</v>
      </c>
      <c r="JUC1521" s="229" t="s">
        <v>923</v>
      </c>
      <c r="JUD1521" s="229" t="s">
        <v>473</v>
      </c>
      <c r="JUE1521" s="229" t="s">
        <v>3898</v>
      </c>
      <c r="JUF1521" s="229" t="s">
        <v>458</v>
      </c>
      <c r="JUG1521" s="229" t="s">
        <v>294</v>
      </c>
      <c r="JUH1521" s="229" t="s">
        <v>289</v>
      </c>
      <c r="JUI1521" s="229" t="s">
        <v>76</v>
      </c>
      <c r="JUJ1521" s="229" t="s">
        <v>33</v>
      </c>
      <c r="JUK1521" s="229" t="s">
        <v>78</v>
      </c>
      <c r="JUL1521" s="229" t="s">
        <v>3900</v>
      </c>
      <c r="JUM1521" s="229" t="s">
        <v>257</v>
      </c>
      <c r="JUN1521" s="229" t="s">
        <v>3899</v>
      </c>
      <c r="JUO1521" s="229" t="s">
        <v>222</v>
      </c>
      <c r="JUP1521" s="229" t="s">
        <v>223</v>
      </c>
      <c r="JUQ1521" s="229" t="s">
        <v>172</v>
      </c>
      <c r="JUR1521" s="229" t="s">
        <v>289</v>
      </c>
      <c r="JUS1521" s="229" t="s">
        <v>227</v>
      </c>
      <c r="JUW1521" s="229">
        <v>2024</v>
      </c>
      <c r="JUX1521" s="229" t="s">
        <v>57</v>
      </c>
      <c r="JUY1521" s="229" t="s">
        <v>3882</v>
      </c>
      <c r="JUZ1521" s="229">
        <v>12966343</v>
      </c>
      <c r="JVA1521" s="229" t="s">
        <v>3895</v>
      </c>
      <c r="JVB1521" s="229" t="s">
        <v>289</v>
      </c>
      <c r="JVD1521" s="229" t="s">
        <v>292</v>
      </c>
      <c r="JVE1521" s="229" t="s">
        <v>52</v>
      </c>
      <c r="JVF1521" s="229" t="s">
        <v>3896</v>
      </c>
      <c r="JVH1521" s="229" t="s">
        <v>3897</v>
      </c>
      <c r="JVI1521" s="229" t="s">
        <v>923</v>
      </c>
      <c r="JVJ1521" s="229" t="s">
        <v>473</v>
      </c>
      <c r="JVK1521" s="229" t="s">
        <v>3898</v>
      </c>
      <c r="JVL1521" s="229" t="s">
        <v>458</v>
      </c>
      <c r="JVM1521" s="229" t="s">
        <v>294</v>
      </c>
      <c r="JVN1521" s="229" t="s">
        <v>289</v>
      </c>
      <c r="JVO1521" s="229" t="s">
        <v>76</v>
      </c>
      <c r="JVP1521" s="229" t="s">
        <v>33</v>
      </c>
      <c r="JVQ1521" s="229" t="s">
        <v>78</v>
      </c>
      <c r="JVR1521" s="229" t="s">
        <v>3900</v>
      </c>
      <c r="JVS1521" s="229" t="s">
        <v>257</v>
      </c>
      <c r="JVT1521" s="229" t="s">
        <v>3899</v>
      </c>
      <c r="JVU1521" s="229" t="s">
        <v>222</v>
      </c>
      <c r="JVV1521" s="229" t="s">
        <v>223</v>
      </c>
      <c r="JVW1521" s="229" t="s">
        <v>172</v>
      </c>
      <c r="JVX1521" s="229" t="s">
        <v>289</v>
      </c>
      <c r="JVY1521" s="229" t="s">
        <v>227</v>
      </c>
      <c r="JWC1521" s="229">
        <v>2024</v>
      </c>
      <c r="JWD1521" s="229" t="s">
        <v>57</v>
      </c>
      <c r="JWE1521" s="229" t="s">
        <v>3882</v>
      </c>
      <c r="JWF1521" s="229">
        <v>12966343</v>
      </c>
      <c r="JWG1521" s="229" t="s">
        <v>3895</v>
      </c>
      <c r="JWH1521" s="229" t="s">
        <v>289</v>
      </c>
      <c r="JWJ1521" s="229" t="s">
        <v>292</v>
      </c>
      <c r="JWK1521" s="229" t="s">
        <v>52</v>
      </c>
      <c r="JWL1521" s="229" t="s">
        <v>3896</v>
      </c>
      <c r="JWN1521" s="229" t="s">
        <v>3897</v>
      </c>
      <c r="JWO1521" s="229" t="s">
        <v>923</v>
      </c>
      <c r="JWP1521" s="229" t="s">
        <v>473</v>
      </c>
      <c r="JWQ1521" s="229" t="s">
        <v>3898</v>
      </c>
      <c r="JWR1521" s="229" t="s">
        <v>458</v>
      </c>
      <c r="JWS1521" s="229" t="s">
        <v>294</v>
      </c>
      <c r="JWT1521" s="229" t="s">
        <v>289</v>
      </c>
      <c r="JWU1521" s="229" t="s">
        <v>76</v>
      </c>
      <c r="JWV1521" s="229" t="s">
        <v>33</v>
      </c>
      <c r="JWW1521" s="229" t="s">
        <v>78</v>
      </c>
      <c r="JWX1521" s="229" t="s">
        <v>3900</v>
      </c>
      <c r="JWY1521" s="229" t="s">
        <v>257</v>
      </c>
      <c r="JWZ1521" s="229" t="s">
        <v>3899</v>
      </c>
      <c r="JXA1521" s="229" t="s">
        <v>222</v>
      </c>
      <c r="JXB1521" s="229" t="s">
        <v>223</v>
      </c>
      <c r="JXC1521" s="229" t="s">
        <v>172</v>
      </c>
      <c r="JXD1521" s="229" t="s">
        <v>289</v>
      </c>
      <c r="JXE1521" s="229" t="s">
        <v>227</v>
      </c>
      <c r="JXI1521" s="229">
        <v>2024</v>
      </c>
      <c r="JXJ1521" s="229" t="s">
        <v>57</v>
      </c>
      <c r="JXK1521" s="229" t="s">
        <v>3882</v>
      </c>
      <c r="JXL1521" s="229">
        <v>12966343</v>
      </c>
      <c r="JXM1521" s="229" t="s">
        <v>3895</v>
      </c>
      <c r="JXN1521" s="229" t="s">
        <v>289</v>
      </c>
      <c r="JXP1521" s="229" t="s">
        <v>292</v>
      </c>
      <c r="JXQ1521" s="229" t="s">
        <v>52</v>
      </c>
      <c r="JXR1521" s="229" t="s">
        <v>3896</v>
      </c>
      <c r="JXT1521" s="229" t="s">
        <v>3897</v>
      </c>
      <c r="JXU1521" s="229" t="s">
        <v>923</v>
      </c>
      <c r="JXV1521" s="229" t="s">
        <v>473</v>
      </c>
      <c r="JXW1521" s="229" t="s">
        <v>3898</v>
      </c>
      <c r="JXX1521" s="229" t="s">
        <v>458</v>
      </c>
      <c r="JXY1521" s="229" t="s">
        <v>294</v>
      </c>
      <c r="JXZ1521" s="229" t="s">
        <v>289</v>
      </c>
      <c r="JYA1521" s="229" t="s">
        <v>76</v>
      </c>
      <c r="JYB1521" s="229" t="s">
        <v>33</v>
      </c>
      <c r="JYC1521" s="229" t="s">
        <v>78</v>
      </c>
      <c r="JYD1521" s="229" t="s">
        <v>3900</v>
      </c>
      <c r="JYE1521" s="229" t="s">
        <v>257</v>
      </c>
      <c r="JYF1521" s="229" t="s">
        <v>3899</v>
      </c>
      <c r="JYG1521" s="229" t="s">
        <v>222</v>
      </c>
      <c r="JYH1521" s="229" t="s">
        <v>223</v>
      </c>
      <c r="JYI1521" s="229" t="s">
        <v>172</v>
      </c>
      <c r="JYJ1521" s="229" t="s">
        <v>289</v>
      </c>
      <c r="JYK1521" s="229" t="s">
        <v>227</v>
      </c>
      <c r="JYO1521" s="229">
        <v>2024</v>
      </c>
      <c r="JYP1521" s="229" t="s">
        <v>57</v>
      </c>
      <c r="JYQ1521" s="229" t="s">
        <v>3882</v>
      </c>
      <c r="JYR1521" s="229">
        <v>12966343</v>
      </c>
      <c r="JYS1521" s="229" t="s">
        <v>3895</v>
      </c>
      <c r="JYT1521" s="229" t="s">
        <v>289</v>
      </c>
      <c r="JYV1521" s="229" t="s">
        <v>292</v>
      </c>
      <c r="JYW1521" s="229" t="s">
        <v>52</v>
      </c>
      <c r="JYX1521" s="229" t="s">
        <v>3896</v>
      </c>
      <c r="JYZ1521" s="229" t="s">
        <v>3897</v>
      </c>
      <c r="JZA1521" s="229" t="s">
        <v>923</v>
      </c>
      <c r="JZB1521" s="229" t="s">
        <v>473</v>
      </c>
      <c r="JZC1521" s="229" t="s">
        <v>3898</v>
      </c>
      <c r="JZD1521" s="229" t="s">
        <v>458</v>
      </c>
      <c r="JZE1521" s="229" t="s">
        <v>294</v>
      </c>
      <c r="JZF1521" s="229" t="s">
        <v>289</v>
      </c>
      <c r="JZG1521" s="229" t="s">
        <v>76</v>
      </c>
      <c r="JZH1521" s="229" t="s">
        <v>33</v>
      </c>
      <c r="JZI1521" s="229" t="s">
        <v>78</v>
      </c>
      <c r="JZJ1521" s="229" t="s">
        <v>3900</v>
      </c>
      <c r="JZK1521" s="229" t="s">
        <v>257</v>
      </c>
      <c r="JZL1521" s="229" t="s">
        <v>3899</v>
      </c>
      <c r="JZM1521" s="229" t="s">
        <v>222</v>
      </c>
      <c r="JZN1521" s="229" t="s">
        <v>223</v>
      </c>
      <c r="JZO1521" s="229" t="s">
        <v>172</v>
      </c>
      <c r="JZP1521" s="229" t="s">
        <v>289</v>
      </c>
      <c r="JZQ1521" s="229" t="s">
        <v>227</v>
      </c>
      <c r="JZU1521" s="229">
        <v>2024</v>
      </c>
      <c r="JZV1521" s="229" t="s">
        <v>57</v>
      </c>
      <c r="JZW1521" s="229" t="s">
        <v>3882</v>
      </c>
      <c r="JZX1521" s="229">
        <v>12966343</v>
      </c>
      <c r="JZY1521" s="229" t="s">
        <v>3895</v>
      </c>
      <c r="JZZ1521" s="229" t="s">
        <v>289</v>
      </c>
      <c r="KAB1521" s="229" t="s">
        <v>292</v>
      </c>
      <c r="KAC1521" s="229" t="s">
        <v>52</v>
      </c>
      <c r="KAD1521" s="229" t="s">
        <v>3896</v>
      </c>
      <c r="KAF1521" s="229" t="s">
        <v>3897</v>
      </c>
      <c r="KAG1521" s="229" t="s">
        <v>923</v>
      </c>
      <c r="KAH1521" s="229" t="s">
        <v>473</v>
      </c>
      <c r="KAI1521" s="229" t="s">
        <v>3898</v>
      </c>
      <c r="KAJ1521" s="229" t="s">
        <v>458</v>
      </c>
      <c r="KAK1521" s="229" t="s">
        <v>294</v>
      </c>
      <c r="KAL1521" s="229" t="s">
        <v>289</v>
      </c>
      <c r="KAM1521" s="229" t="s">
        <v>76</v>
      </c>
      <c r="KAN1521" s="229" t="s">
        <v>33</v>
      </c>
      <c r="KAO1521" s="229" t="s">
        <v>78</v>
      </c>
      <c r="KAP1521" s="229" t="s">
        <v>3900</v>
      </c>
      <c r="KAQ1521" s="229" t="s">
        <v>257</v>
      </c>
      <c r="KAR1521" s="229" t="s">
        <v>3899</v>
      </c>
      <c r="KAS1521" s="229" t="s">
        <v>222</v>
      </c>
      <c r="KAT1521" s="229" t="s">
        <v>223</v>
      </c>
      <c r="KAU1521" s="229" t="s">
        <v>172</v>
      </c>
      <c r="KAV1521" s="229" t="s">
        <v>289</v>
      </c>
      <c r="KAW1521" s="229" t="s">
        <v>227</v>
      </c>
      <c r="KBA1521" s="229">
        <v>2024</v>
      </c>
      <c r="KBB1521" s="229" t="s">
        <v>57</v>
      </c>
      <c r="KBC1521" s="229" t="s">
        <v>3882</v>
      </c>
      <c r="KBD1521" s="229">
        <v>12966343</v>
      </c>
      <c r="KBE1521" s="229" t="s">
        <v>3895</v>
      </c>
      <c r="KBF1521" s="229" t="s">
        <v>289</v>
      </c>
      <c r="KBH1521" s="229" t="s">
        <v>292</v>
      </c>
      <c r="KBI1521" s="229" t="s">
        <v>52</v>
      </c>
      <c r="KBJ1521" s="229" t="s">
        <v>3896</v>
      </c>
      <c r="KBL1521" s="229" t="s">
        <v>3897</v>
      </c>
      <c r="KBM1521" s="229" t="s">
        <v>923</v>
      </c>
      <c r="KBN1521" s="229" t="s">
        <v>473</v>
      </c>
      <c r="KBO1521" s="229" t="s">
        <v>3898</v>
      </c>
      <c r="KBP1521" s="229" t="s">
        <v>458</v>
      </c>
      <c r="KBQ1521" s="229" t="s">
        <v>294</v>
      </c>
      <c r="KBR1521" s="229" t="s">
        <v>289</v>
      </c>
      <c r="KBS1521" s="229" t="s">
        <v>76</v>
      </c>
      <c r="KBT1521" s="229" t="s">
        <v>33</v>
      </c>
      <c r="KBU1521" s="229" t="s">
        <v>78</v>
      </c>
      <c r="KBV1521" s="229" t="s">
        <v>3900</v>
      </c>
      <c r="KBW1521" s="229" t="s">
        <v>257</v>
      </c>
      <c r="KBX1521" s="229" t="s">
        <v>3899</v>
      </c>
      <c r="KBY1521" s="229" t="s">
        <v>222</v>
      </c>
      <c r="KBZ1521" s="229" t="s">
        <v>223</v>
      </c>
      <c r="KCA1521" s="229" t="s">
        <v>172</v>
      </c>
      <c r="KCB1521" s="229" t="s">
        <v>289</v>
      </c>
      <c r="KCC1521" s="229" t="s">
        <v>227</v>
      </c>
      <c r="KCG1521" s="229">
        <v>2024</v>
      </c>
      <c r="KCH1521" s="229" t="s">
        <v>57</v>
      </c>
      <c r="KCI1521" s="229" t="s">
        <v>3882</v>
      </c>
      <c r="KCJ1521" s="229">
        <v>12966343</v>
      </c>
      <c r="KCK1521" s="229" t="s">
        <v>3895</v>
      </c>
      <c r="KCL1521" s="229" t="s">
        <v>289</v>
      </c>
      <c r="KCN1521" s="229" t="s">
        <v>292</v>
      </c>
      <c r="KCO1521" s="229" t="s">
        <v>52</v>
      </c>
      <c r="KCP1521" s="229" t="s">
        <v>3896</v>
      </c>
      <c r="KCR1521" s="229" t="s">
        <v>3897</v>
      </c>
      <c r="KCS1521" s="229" t="s">
        <v>923</v>
      </c>
      <c r="KCT1521" s="229" t="s">
        <v>473</v>
      </c>
      <c r="KCU1521" s="229" t="s">
        <v>3898</v>
      </c>
      <c r="KCV1521" s="229" t="s">
        <v>458</v>
      </c>
      <c r="KCW1521" s="229" t="s">
        <v>294</v>
      </c>
      <c r="KCX1521" s="229" t="s">
        <v>289</v>
      </c>
      <c r="KCY1521" s="229" t="s">
        <v>76</v>
      </c>
      <c r="KCZ1521" s="229" t="s">
        <v>33</v>
      </c>
      <c r="KDA1521" s="229" t="s">
        <v>78</v>
      </c>
      <c r="KDB1521" s="229" t="s">
        <v>3900</v>
      </c>
      <c r="KDC1521" s="229" t="s">
        <v>257</v>
      </c>
      <c r="KDD1521" s="229" t="s">
        <v>3899</v>
      </c>
      <c r="KDE1521" s="229" t="s">
        <v>222</v>
      </c>
      <c r="KDF1521" s="229" t="s">
        <v>223</v>
      </c>
      <c r="KDG1521" s="229" t="s">
        <v>172</v>
      </c>
      <c r="KDH1521" s="229" t="s">
        <v>289</v>
      </c>
      <c r="KDI1521" s="229" t="s">
        <v>227</v>
      </c>
      <c r="KDM1521" s="229">
        <v>2024</v>
      </c>
      <c r="KDN1521" s="229" t="s">
        <v>57</v>
      </c>
      <c r="KDO1521" s="229" t="s">
        <v>3882</v>
      </c>
      <c r="KDP1521" s="229">
        <v>12966343</v>
      </c>
      <c r="KDQ1521" s="229" t="s">
        <v>3895</v>
      </c>
      <c r="KDR1521" s="229" t="s">
        <v>289</v>
      </c>
      <c r="KDT1521" s="229" t="s">
        <v>292</v>
      </c>
      <c r="KDU1521" s="229" t="s">
        <v>52</v>
      </c>
      <c r="KDV1521" s="229" t="s">
        <v>3896</v>
      </c>
      <c r="KDX1521" s="229" t="s">
        <v>3897</v>
      </c>
      <c r="KDY1521" s="229" t="s">
        <v>923</v>
      </c>
      <c r="KDZ1521" s="229" t="s">
        <v>473</v>
      </c>
      <c r="KEA1521" s="229" t="s">
        <v>3898</v>
      </c>
      <c r="KEB1521" s="229" t="s">
        <v>458</v>
      </c>
      <c r="KEC1521" s="229" t="s">
        <v>294</v>
      </c>
      <c r="KED1521" s="229" t="s">
        <v>289</v>
      </c>
      <c r="KEE1521" s="229" t="s">
        <v>76</v>
      </c>
      <c r="KEF1521" s="229" t="s">
        <v>33</v>
      </c>
      <c r="KEG1521" s="229" t="s">
        <v>78</v>
      </c>
      <c r="KEH1521" s="229" t="s">
        <v>3900</v>
      </c>
      <c r="KEI1521" s="229" t="s">
        <v>257</v>
      </c>
      <c r="KEJ1521" s="229" t="s">
        <v>3899</v>
      </c>
      <c r="KEK1521" s="229" t="s">
        <v>222</v>
      </c>
      <c r="KEL1521" s="229" t="s">
        <v>223</v>
      </c>
      <c r="KEM1521" s="229" t="s">
        <v>172</v>
      </c>
      <c r="KEN1521" s="229" t="s">
        <v>289</v>
      </c>
      <c r="KEO1521" s="229" t="s">
        <v>227</v>
      </c>
      <c r="KES1521" s="229">
        <v>2024</v>
      </c>
      <c r="KET1521" s="229" t="s">
        <v>57</v>
      </c>
      <c r="KEU1521" s="229" t="s">
        <v>3882</v>
      </c>
      <c r="KEV1521" s="229">
        <v>12966343</v>
      </c>
      <c r="KEW1521" s="229" t="s">
        <v>3895</v>
      </c>
      <c r="KEX1521" s="229" t="s">
        <v>289</v>
      </c>
      <c r="KEZ1521" s="229" t="s">
        <v>292</v>
      </c>
      <c r="KFA1521" s="229" t="s">
        <v>52</v>
      </c>
      <c r="KFB1521" s="229" t="s">
        <v>3896</v>
      </c>
      <c r="KFD1521" s="229" t="s">
        <v>3897</v>
      </c>
      <c r="KFE1521" s="229" t="s">
        <v>923</v>
      </c>
      <c r="KFF1521" s="229" t="s">
        <v>473</v>
      </c>
      <c r="KFG1521" s="229" t="s">
        <v>3898</v>
      </c>
      <c r="KFH1521" s="229" t="s">
        <v>458</v>
      </c>
      <c r="KFI1521" s="229" t="s">
        <v>294</v>
      </c>
      <c r="KFJ1521" s="229" t="s">
        <v>289</v>
      </c>
      <c r="KFK1521" s="229" t="s">
        <v>76</v>
      </c>
      <c r="KFL1521" s="229" t="s">
        <v>33</v>
      </c>
      <c r="KFM1521" s="229" t="s">
        <v>78</v>
      </c>
      <c r="KFN1521" s="229" t="s">
        <v>3900</v>
      </c>
      <c r="KFO1521" s="229" t="s">
        <v>257</v>
      </c>
      <c r="KFP1521" s="229" t="s">
        <v>3899</v>
      </c>
      <c r="KFQ1521" s="229" t="s">
        <v>222</v>
      </c>
      <c r="KFR1521" s="229" t="s">
        <v>223</v>
      </c>
      <c r="KFS1521" s="229" t="s">
        <v>172</v>
      </c>
      <c r="KFT1521" s="229" t="s">
        <v>289</v>
      </c>
      <c r="KFU1521" s="229" t="s">
        <v>227</v>
      </c>
      <c r="KFY1521" s="229">
        <v>2024</v>
      </c>
      <c r="KFZ1521" s="229" t="s">
        <v>57</v>
      </c>
      <c r="KGA1521" s="229" t="s">
        <v>3882</v>
      </c>
      <c r="KGB1521" s="229">
        <v>12966343</v>
      </c>
      <c r="KGC1521" s="229" t="s">
        <v>3895</v>
      </c>
      <c r="KGD1521" s="229" t="s">
        <v>289</v>
      </c>
      <c r="KGF1521" s="229" t="s">
        <v>292</v>
      </c>
      <c r="KGG1521" s="229" t="s">
        <v>52</v>
      </c>
      <c r="KGH1521" s="229" t="s">
        <v>3896</v>
      </c>
      <c r="KGJ1521" s="229" t="s">
        <v>3897</v>
      </c>
      <c r="KGK1521" s="229" t="s">
        <v>923</v>
      </c>
      <c r="KGL1521" s="229" t="s">
        <v>473</v>
      </c>
      <c r="KGM1521" s="229" t="s">
        <v>3898</v>
      </c>
      <c r="KGN1521" s="229" t="s">
        <v>458</v>
      </c>
      <c r="KGO1521" s="229" t="s">
        <v>294</v>
      </c>
      <c r="KGP1521" s="229" t="s">
        <v>289</v>
      </c>
      <c r="KGQ1521" s="229" t="s">
        <v>76</v>
      </c>
      <c r="KGR1521" s="229" t="s">
        <v>33</v>
      </c>
      <c r="KGS1521" s="229" t="s">
        <v>78</v>
      </c>
      <c r="KGT1521" s="229" t="s">
        <v>3900</v>
      </c>
      <c r="KGU1521" s="229" t="s">
        <v>257</v>
      </c>
      <c r="KGV1521" s="229" t="s">
        <v>3899</v>
      </c>
      <c r="KGW1521" s="229" t="s">
        <v>222</v>
      </c>
      <c r="KGX1521" s="229" t="s">
        <v>223</v>
      </c>
      <c r="KGY1521" s="229" t="s">
        <v>172</v>
      </c>
      <c r="KGZ1521" s="229" t="s">
        <v>289</v>
      </c>
      <c r="KHA1521" s="229" t="s">
        <v>227</v>
      </c>
      <c r="KHE1521" s="229">
        <v>2024</v>
      </c>
      <c r="KHF1521" s="229" t="s">
        <v>57</v>
      </c>
      <c r="KHG1521" s="229" t="s">
        <v>3882</v>
      </c>
      <c r="KHH1521" s="229">
        <v>12966343</v>
      </c>
      <c r="KHI1521" s="229" t="s">
        <v>3895</v>
      </c>
      <c r="KHJ1521" s="229" t="s">
        <v>289</v>
      </c>
      <c r="KHL1521" s="229" t="s">
        <v>292</v>
      </c>
      <c r="KHM1521" s="229" t="s">
        <v>52</v>
      </c>
      <c r="KHN1521" s="229" t="s">
        <v>3896</v>
      </c>
      <c r="KHP1521" s="229" t="s">
        <v>3897</v>
      </c>
      <c r="KHQ1521" s="229" t="s">
        <v>923</v>
      </c>
      <c r="KHR1521" s="229" t="s">
        <v>473</v>
      </c>
      <c r="KHS1521" s="229" t="s">
        <v>3898</v>
      </c>
      <c r="KHT1521" s="229" t="s">
        <v>458</v>
      </c>
      <c r="KHU1521" s="229" t="s">
        <v>294</v>
      </c>
      <c r="KHV1521" s="229" t="s">
        <v>289</v>
      </c>
      <c r="KHW1521" s="229" t="s">
        <v>76</v>
      </c>
      <c r="KHX1521" s="229" t="s">
        <v>33</v>
      </c>
      <c r="KHY1521" s="229" t="s">
        <v>78</v>
      </c>
      <c r="KHZ1521" s="229" t="s">
        <v>3900</v>
      </c>
      <c r="KIA1521" s="229" t="s">
        <v>257</v>
      </c>
      <c r="KIB1521" s="229" t="s">
        <v>3899</v>
      </c>
      <c r="KIC1521" s="229" t="s">
        <v>222</v>
      </c>
      <c r="KID1521" s="229" t="s">
        <v>223</v>
      </c>
      <c r="KIE1521" s="229" t="s">
        <v>172</v>
      </c>
      <c r="KIF1521" s="229" t="s">
        <v>289</v>
      </c>
      <c r="KIG1521" s="229" t="s">
        <v>227</v>
      </c>
      <c r="KIK1521" s="229">
        <v>2024</v>
      </c>
      <c r="KIL1521" s="229" t="s">
        <v>57</v>
      </c>
      <c r="KIM1521" s="229" t="s">
        <v>3882</v>
      </c>
      <c r="KIN1521" s="229">
        <v>12966343</v>
      </c>
      <c r="KIO1521" s="229" t="s">
        <v>3895</v>
      </c>
      <c r="KIP1521" s="229" t="s">
        <v>289</v>
      </c>
      <c r="KIR1521" s="229" t="s">
        <v>292</v>
      </c>
      <c r="KIS1521" s="229" t="s">
        <v>52</v>
      </c>
      <c r="KIT1521" s="229" t="s">
        <v>3896</v>
      </c>
      <c r="KIV1521" s="229" t="s">
        <v>3897</v>
      </c>
      <c r="KIW1521" s="229" t="s">
        <v>923</v>
      </c>
      <c r="KIX1521" s="229" t="s">
        <v>473</v>
      </c>
      <c r="KIY1521" s="229" t="s">
        <v>3898</v>
      </c>
      <c r="KIZ1521" s="229" t="s">
        <v>458</v>
      </c>
      <c r="KJA1521" s="229" t="s">
        <v>294</v>
      </c>
      <c r="KJB1521" s="229" t="s">
        <v>289</v>
      </c>
      <c r="KJC1521" s="229" t="s">
        <v>76</v>
      </c>
      <c r="KJD1521" s="229" t="s">
        <v>33</v>
      </c>
      <c r="KJE1521" s="229" t="s">
        <v>78</v>
      </c>
      <c r="KJF1521" s="229" t="s">
        <v>3900</v>
      </c>
      <c r="KJG1521" s="229" t="s">
        <v>257</v>
      </c>
      <c r="KJH1521" s="229" t="s">
        <v>3899</v>
      </c>
      <c r="KJI1521" s="229" t="s">
        <v>222</v>
      </c>
      <c r="KJJ1521" s="229" t="s">
        <v>223</v>
      </c>
      <c r="KJK1521" s="229" t="s">
        <v>172</v>
      </c>
      <c r="KJL1521" s="229" t="s">
        <v>289</v>
      </c>
      <c r="KJM1521" s="229" t="s">
        <v>227</v>
      </c>
      <c r="KJQ1521" s="229">
        <v>2024</v>
      </c>
      <c r="KJR1521" s="229" t="s">
        <v>57</v>
      </c>
      <c r="KJS1521" s="229" t="s">
        <v>3882</v>
      </c>
      <c r="KJT1521" s="229">
        <v>12966343</v>
      </c>
      <c r="KJU1521" s="229" t="s">
        <v>3895</v>
      </c>
      <c r="KJV1521" s="229" t="s">
        <v>289</v>
      </c>
      <c r="KJX1521" s="229" t="s">
        <v>292</v>
      </c>
      <c r="KJY1521" s="229" t="s">
        <v>52</v>
      </c>
      <c r="KJZ1521" s="229" t="s">
        <v>3896</v>
      </c>
      <c r="KKB1521" s="229" t="s">
        <v>3897</v>
      </c>
      <c r="KKC1521" s="229" t="s">
        <v>923</v>
      </c>
      <c r="KKD1521" s="229" t="s">
        <v>473</v>
      </c>
      <c r="KKE1521" s="229" t="s">
        <v>3898</v>
      </c>
      <c r="KKF1521" s="229" t="s">
        <v>458</v>
      </c>
      <c r="KKG1521" s="229" t="s">
        <v>294</v>
      </c>
      <c r="KKH1521" s="229" t="s">
        <v>289</v>
      </c>
      <c r="KKI1521" s="229" t="s">
        <v>76</v>
      </c>
      <c r="KKJ1521" s="229" t="s">
        <v>33</v>
      </c>
      <c r="KKK1521" s="229" t="s">
        <v>78</v>
      </c>
      <c r="KKL1521" s="229" t="s">
        <v>3900</v>
      </c>
      <c r="KKM1521" s="229" t="s">
        <v>257</v>
      </c>
      <c r="KKN1521" s="229" t="s">
        <v>3899</v>
      </c>
      <c r="KKO1521" s="229" t="s">
        <v>222</v>
      </c>
      <c r="KKP1521" s="229" t="s">
        <v>223</v>
      </c>
      <c r="KKQ1521" s="229" t="s">
        <v>172</v>
      </c>
      <c r="KKR1521" s="229" t="s">
        <v>289</v>
      </c>
      <c r="KKS1521" s="229" t="s">
        <v>227</v>
      </c>
      <c r="KKW1521" s="229">
        <v>2024</v>
      </c>
      <c r="KKX1521" s="229" t="s">
        <v>57</v>
      </c>
      <c r="KKY1521" s="229" t="s">
        <v>3882</v>
      </c>
      <c r="KKZ1521" s="229">
        <v>12966343</v>
      </c>
      <c r="KLA1521" s="229" t="s">
        <v>3895</v>
      </c>
      <c r="KLB1521" s="229" t="s">
        <v>289</v>
      </c>
      <c r="KLD1521" s="229" t="s">
        <v>292</v>
      </c>
      <c r="KLE1521" s="229" t="s">
        <v>52</v>
      </c>
      <c r="KLF1521" s="229" t="s">
        <v>3896</v>
      </c>
      <c r="KLH1521" s="229" t="s">
        <v>3897</v>
      </c>
      <c r="KLI1521" s="229" t="s">
        <v>923</v>
      </c>
      <c r="KLJ1521" s="229" t="s">
        <v>473</v>
      </c>
      <c r="KLK1521" s="229" t="s">
        <v>3898</v>
      </c>
      <c r="KLL1521" s="229" t="s">
        <v>458</v>
      </c>
      <c r="KLM1521" s="229" t="s">
        <v>294</v>
      </c>
      <c r="KLN1521" s="229" t="s">
        <v>289</v>
      </c>
      <c r="KLO1521" s="229" t="s">
        <v>76</v>
      </c>
      <c r="KLP1521" s="229" t="s">
        <v>33</v>
      </c>
      <c r="KLQ1521" s="229" t="s">
        <v>78</v>
      </c>
      <c r="KLR1521" s="229" t="s">
        <v>3900</v>
      </c>
      <c r="KLS1521" s="229" t="s">
        <v>257</v>
      </c>
      <c r="KLT1521" s="229" t="s">
        <v>3899</v>
      </c>
      <c r="KLU1521" s="229" t="s">
        <v>222</v>
      </c>
      <c r="KLV1521" s="229" t="s">
        <v>223</v>
      </c>
      <c r="KLW1521" s="229" t="s">
        <v>172</v>
      </c>
      <c r="KLX1521" s="229" t="s">
        <v>289</v>
      </c>
      <c r="KLY1521" s="229" t="s">
        <v>227</v>
      </c>
      <c r="KMC1521" s="229">
        <v>2024</v>
      </c>
      <c r="KMD1521" s="229" t="s">
        <v>57</v>
      </c>
      <c r="KME1521" s="229" t="s">
        <v>3882</v>
      </c>
      <c r="KMF1521" s="229">
        <v>12966343</v>
      </c>
      <c r="KMG1521" s="229" t="s">
        <v>3895</v>
      </c>
      <c r="KMH1521" s="229" t="s">
        <v>289</v>
      </c>
      <c r="KMJ1521" s="229" t="s">
        <v>292</v>
      </c>
      <c r="KMK1521" s="229" t="s">
        <v>52</v>
      </c>
      <c r="KML1521" s="229" t="s">
        <v>3896</v>
      </c>
      <c r="KMN1521" s="229" t="s">
        <v>3897</v>
      </c>
      <c r="KMO1521" s="229" t="s">
        <v>923</v>
      </c>
      <c r="KMP1521" s="229" t="s">
        <v>473</v>
      </c>
      <c r="KMQ1521" s="229" t="s">
        <v>3898</v>
      </c>
      <c r="KMR1521" s="229" t="s">
        <v>458</v>
      </c>
      <c r="KMS1521" s="229" t="s">
        <v>294</v>
      </c>
      <c r="KMT1521" s="229" t="s">
        <v>289</v>
      </c>
      <c r="KMU1521" s="229" t="s">
        <v>76</v>
      </c>
      <c r="KMV1521" s="229" t="s">
        <v>33</v>
      </c>
      <c r="KMW1521" s="229" t="s">
        <v>78</v>
      </c>
      <c r="KMX1521" s="229" t="s">
        <v>3900</v>
      </c>
      <c r="KMY1521" s="229" t="s">
        <v>257</v>
      </c>
      <c r="KMZ1521" s="229" t="s">
        <v>3899</v>
      </c>
      <c r="KNA1521" s="229" t="s">
        <v>222</v>
      </c>
      <c r="KNB1521" s="229" t="s">
        <v>223</v>
      </c>
      <c r="KNC1521" s="229" t="s">
        <v>172</v>
      </c>
      <c r="KND1521" s="229" t="s">
        <v>289</v>
      </c>
      <c r="KNE1521" s="229" t="s">
        <v>227</v>
      </c>
      <c r="KNI1521" s="229">
        <v>2024</v>
      </c>
      <c r="KNJ1521" s="229" t="s">
        <v>57</v>
      </c>
      <c r="KNK1521" s="229" t="s">
        <v>3882</v>
      </c>
      <c r="KNL1521" s="229">
        <v>12966343</v>
      </c>
      <c r="KNM1521" s="229" t="s">
        <v>3895</v>
      </c>
      <c r="KNN1521" s="229" t="s">
        <v>289</v>
      </c>
      <c r="KNP1521" s="229" t="s">
        <v>292</v>
      </c>
      <c r="KNQ1521" s="229" t="s">
        <v>52</v>
      </c>
      <c r="KNR1521" s="229" t="s">
        <v>3896</v>
      </c>
      <c r="KNT1521" s="229" t="s">
        <v>3897</v>
      </c>
      <c r="KNU1521" s="229" t="s">
        <v>923</v>
      </c>
      <c r="KNV1521" s="229" t="s">
        <v>473</v>
      </c>
      <c r="KNW1521" s="229" t="s">
        <v>3898</v>
      </c>
      <c r="KNX1521" s="229" t="s">
        <v>458</v>
      </c>
      <c r="KNY1521" s="229" t="s">
        <v>294</v>
      </c>
      <c r="KNZ1521" s="229" t="s">
        <v>289</v>
      </c>
      <c r="KOA1521" s="229" t="s">
        <v>76</v>
      </c>
      <c r="KOB1521" s="229" t="s">
        <v>33</v>
      </c>
      <c r="KOC1521" s="229" t="s">
        <v>78</v>
      </c>
      <c r="KOD1521" s="229" t="s">
        <v>3900</v>
      </c>
      <c r="KOE1521" s="229" t="s">
        <v>257</v>
      </c>
      <c r="KOF1521" s="229" t="s">
        <v>3899</v>
      </c>
      <c r="KOG1521" s="229" t="s">
        <v>222</v>
      </c>
      <c r="KOH1521" s="229" t="s">
        <v>223</v>
      </c>
      <c r="KOI1521" s="229" t="s">
        <v>172</v>
      </c>
      <c r="KOJ1521" s="229" t="s">
        <v>289</v>
      </c>
      <c r="KOK1521" s="229" t="s">
        <v>227</v>
      </c>
      <c r="KOO1521" s="229">
        <v>2024</v>
      </c>
      <c r="KOP1521" s="229" t="s">
        <v>57</v>
      </c>
      <c r="KOQ1521" s="229" t="s">
        <v>3882</v>
      </c>
      <c r="KOR1521" s="229">
        <v>12966343</v>
      </c>
      <c r="KOS1521" s="229" t="s">
        <v>3895</v>
      </c>
      <c r="KOT1521" s="229" t="s">
        <v>289</v>
      </c>
      <c r="KOV1521" s="229" t="s">
        <v>292</v>
      </c>
      <c r="KOW1521" s="229" t="s">
        <v>52</v>
      </c>
      <c r="KOX1521" s="229" t="s">
        <v>3896</v>
      </c>
      <c r="KOZ1521" s="229" t="s">
        <v>3897</v>
      </c>
      <c r="KPA1521" s="229" t="s">
        <v>923</v>
      </c>
      <c r="KPB1521" s="229" t="s">
        <v>473</v>
      </c>
      <c r="KPC1521" s="229" t="s">
        <v>3898</v>
      </c>
      <c r="KPD1521" s="229" t="s">
        <v>458</v>
      </c>
      <c r="KPE1521" s="229" t="s">
        <v>294</v>
      </c>
      <c r="KPF1521" s="229" t="s">
        <v>289</v>
      </c>
      <c r="KPG1521" s="229" t="s">
        <v>76</v>
      </c>
      <c r="KPH1521" s="229" t="s">
        <v>33</v>
      </c>
      <c r="KPI1521" s="229" t="s">
        <v>78</v>
      </c>
      <c r="KPJ1521" s="229" t="s">
        <v>3900</v>
      </c>
      <c r="KPK1521" s="229" t="s">
        <v>257</v>
      </c>
      <c r="KPL1521" s="229" t="s">
        <v>3899</v>
      </c>
      <c r="KPM1521" s="229" t="s">
        <v>222</v>
      </c>
      <c r="KPN1521" s="229" t="s">
        <v>223</v>
      </c>
      <c r="KPO1521" s="229" t="s">
        <v>172</v>
      </c>
      <c r="KPP1521" s="229" t="s">
        <v>289</v>
      </c>
      <c r="KPQ1521" s="229" t="s">
        <v>227</v>
      </c>
      <c r="KPU1521" s="229">
        <v>2024</v>
      </c>
      <c r="KPV1521" s="229" t="s">
        <v>57</v>
      </c>
      <c r="KPW1521" s="229" t="s">
        <v>3882</v>
      </c>
      <c r="KPX1521" s="229">
        <v>12966343</v>
      </c>
      <c r="KPY1521" s="229" t="s">
        <v>3895</v>
      </c>
      <c r="KPZ1521" s="229" t="s">
        <v>289</v>
      </c>
      <c r="KQB1521" s="229" t="s">
        <v>292</v>
      </c>
      <c r="KQC1521" s="229" t="s">
        <v>52</v>
      </c>
      <c r="KQD1521" s="229" t="s">
        <v>3896</v>
      </c>
      <c r="KQF1521" s="229" t="s">
        <v>3897</v>
      </c>
      <c r="KQG1521" s="229" t="s">
        <v>923</v>
      </c>
      <c r="KQH1521" s="229" t="s">
        <v>473</v>
      </c>
      <c r="KQI1521" s="229" t="s">
        <v>3898</v>
      </c>
      <c r="KQJ1521" s="229" t="s">
        <v>458</v>
      </c>
      <c r="KQK1521" s="229" t="s">
        <v>294</v>
      </c>
      <c r="KQL1521" s="229" t="s">
        <v>289</v>
      </c>
      <c r="KQM1521" s="229" t="s">
        <v>76</v>
      </c>
      <c r="KQN1521" s="229" t="s">
        <v>33</v>
      </c>
      <c r="KQO1521" s="229" t="s">
        <v>78</v>
      </c>
      <c r="KQP1521" s="229" t="s">
        <v>3900</v>
      </c>
      <c r="KQQ1521" s="229" t="s">
        <v>257</v>
      </c>
      <c r="KQR1521" s="229" t="s">
        <v>3899</v>
      </c>
      <c r="KQS1521" s="229" t="s">
        <v>222</v>
      </c>
      <c r="KQT1521" s="229" t="s">
        <v>223</v>
      </c>
      <c r="KQU1521" s="229" t="s">
        <v>172</v>
      </c>
      <c r="KQV1521" s="229" t="s">
        <v>289</v>
      </c>
      <c r="KQW1521" s="229" t="s">
        <v>227</v>
      </c>
      <c r="KRA1521" s="229">
        <v>2024</v>
      </c>
      <c r="KRB1521" s="229" t="s">
        <v>57</v>
      </c>
      <c r="KRC1521" s="229" t="s">
        <v>3882</v>
      </c>
      <c r="KRD1521" s="229">
        <v>12966343</v>
      </c>
      <c r="KRE1521" s="229" t="s">
        <v>3895</v>
      </c>
      <c r="KRF1521" s="229" t="s">
        <v>289</v>
      </c>
      <c r="KRH1521" s="229" t="s">
        <v>292</v>
      </c>
      <c r="KRI1521" s="229" t="s">
        <v>52</v>
      </c>
      <c r="KRJ1521" s="229" t="s">
        <v>3896</v>
      </c>
      <c r="KRL1521" s="229" t="s">
        <v>3897</v>
      </c>
      <c r="KRM1521" s="229" t="s">
        <v>923</v>
      </c>
      <c r="KRN1521" s="229" t="s">
        <v>473</v>
      </c>
      <c r="KRO1521" s="229" t="s">
        <v>3898</v>
      </c>
      <c r="KRP1521" s="229" t="s">
        <v>458</v>
      </c>
      <c r="KRQ1521" s="229" t="s">
        <v>294</v>
      </c>
      <c r="KRR1521" s="229" t="s">
        <v>289</v>
      </c>
      <c r="KRS1521" s="229" t="s">
        <v>76</v>
      </c>
      <c r="KRT1521" s="229" t="s">
        <v>33</v>
      </c>
      <c r="KRU1521" s="229" t="s">
        <v>78</v>
      </c>
      <c r="KRV1521" s="229" t="s">
        <v>3900</v>
      </c>
      <c r="KRW1521" s="229" t="s">
        <v>257</v>
      </c>
      <c r="KRX1521" s="229" t="s">
        <v>3899</v>
      </c>
      <c r="KRY1521" s="229" t="s">
        <v>222</v>
      </c>
      <c r="KRZ1521" s="229" t="s">
        <v>223</v>
      </c>
      <c r="KSA1521" s="229" t="s">
        <v>172</v>
      </c>
      <c r="KSB1521" s="229" t="s">
        <v>289</v>
      </c>
      <c r="KSC1521" s="229" t="s">
        <v>227</v>
      </c>
      <c r="KSG1521" s="229">
        <v>2024</v>
      </c>
      <c r="KSH1521" s="229" t="s">
        <v>57</v>
      </c>
      <c r="KSI1521" s="229" t="s">
        <v>3882</v>
      </c>
      <c r="KSJ1521" s="229">
        <v>12966343</v>
      </c>
      <c r="KSK1521" s="229" t="s">
        <v>3895</v>
      </c>
      <c r="KSL1521" s="229" t="s">
        <v>289</v>
      </c>
      <c r="KSN1521" s="229" t="s">
        <v>292</v>
      </c>
      <c r="KSO1521" s="229" t="s">
        <v>52</v>
      </c>
      <c r="KSP1521" s="229" t="s">
        <v>3896</v>
      </c>
      <c r="KSR1521" s="229" t="s">
        <v>3897</v>
      </c>
      <c r="KSS1521" s="229" t="s">
        <v>923</v>
      </c>
      <c r="KST1521" s="229" t="s">
        <v>473</v>
      </c>
      <c r="KSU1521" s="229" t="s">
        <v>3898</v>
      </c>
      <c r="KSV1521" s="229" t="s">
        <v>458</v>
      </c>
      <c r="KSW1521" s="229" t="s">
        <v>294</v>
      </c>
      <c r="KSX1521" s="229" t="s">
        <v>289</v>
      </c>
      <c r="KSY1521" s="229" t="s">
        <v>76</v>
      </c>
      <c r="KSZ1521" s="229" t="s">
        <v>33</v>
      </c>
      <c r="KTA1521" s="229" t="s">
        <v>78</v>
      </c>
      <c r="KTB1521" s="229" t="s">
        <v>3900</v>
      </c>
      <c r="KTC1521" s="229" t="s">
        <v>257</v>
      </c>
      <c r="KTD1521" s="229" t="s">
        <v>3899</v>
      </c>
      <c r="KTE1521" s="229" t="s">
        <v>222</v>
      </c>
      <c r="KTF1521" s="229" t="s">
        <v>223</v>
      </c>
      <c r="KTG1521" s="229" t="s">
        <v>172</v>
      </c>
      <c r="KTH1521" s="229" t="s">
        <v>289</v>
      </c>
      <c r="KTI1521" s="229" t="s">
        <v>227</v>
      </c>
      <c r="KTM1521" s="229">
        <v>2024</v>
      </c>
      <c r="KTN1521" s="229" t="s">
        <v>57</v>
      </c>
      <c r="KTO1521" s="229" t="s">
        <v>3882</v>
      </c>
      <c r="KTP1521" s="229">
        <v>12966343</v>
      </c>
      <c r="KTQ1521" s="229" t="s">
        <v>3895</v>
      </c>
      <c r="KTR1521" s="229" t="s">
        <v>289</v>
      </c>
      <c r="KTT1521" s="229" t="s">
        <v>292</v>
      </c>
      <c r="KTU1521" s="229" t="s">
        <v>52</v>
      </c>
      <c r="KTV1521" s="229" t="s">
        <v>3896</v>
      </c>
      <c r="KTX1521" s="229" t="s">
        <v>3897</v>
      </c>
      <c r="KTY1521" s="229" t="s">
        <v>923</v>
      </c>
      <c r="KTZ1521" s="229" t="s">
        <v>473</v>
      </c>
      <c r="KUA1521" s="229" t="s">
        <v>3898</v>
      </c>
      <c r="KUB1521" s="229" t="s">
        <v>458</v>
      </c>
      <c r="KUC1521" s="229" t="s">
        <v>294</v>
      </c>
      <c r="KUD1521" s="229" t="s">
        <v>289</v>
      </c>
      <c r="KUE1521" s="229" t="s">
        <v>76</v>
      </c>
      <c r="KUF1521" s="229" t="s">
        <v>33</v>
      </c>
      <c r="KUG1521" s="229" t="s">
        <v>78</v>
      </c>
      <c r="KUH1521" s="229" t="s">
        <v>3900</v>
      </c>
      <c r="KUI1521" s="229" t="s">
        <v>257</v>
      </c>
      <c r="KUJ1521" s="229" t="s">
        <v>3899</v>
      </c>
      <c r="KUK1521" s="229" t="s">
        <v>222</v>
      </c>
      <c r="KUL1521" s="229" t="s">
        <v>223</v>
      </c>
      <c r="KUM1521" s="229" t="s">
        <v>172</v>
      </c>
      <c r="KUN1521" s="229" t="s">
        <v>289</v>
      </c>
      <c r="KUO1521" s="229" t="s">
        <v>227</v>
      </c>
      <c r="KUS1521" s="229">
        <v>2024</v>
      </c>
      <c r="KUT1521" s="229" t="s">
        <v>57</v>
      </c>
      <c r="KUU1521" s="229" t="s">
        <v>3882</v>
      </c>
      <c r="KUV1521" s="229">
        <v>12966343</v>
      </c>
      <c r="KUW1521" s="229" t="s">
        <v>3895</v>
      </c>
      <c r="KUX1521" s="229" t="s">
        <v>289</v>
      </c>
      <c r="KUZ1521" s="229" t="s">
        <v>292</v>
      </c>
      <c r="KVA1521" s="229" t="s">
        <v>52</v>
      </c>
      <c r="KVB1521" s="229" t="s">
        <v>3896</v>
      </c>
      <c r="KVD1521" s="229" t="s">
        <v>3897</v>
      </c>
      <c r="KVE1521" s="229" t="s">
        <v>923</v>
      </c>
      <c r="KVF1521" s="229" t="s">
        <v>473</v>
      </c>
      <c r="KVG1521" s="229" t="s">
        <v>3898</v>
      </c>
      <c r="KVH1521" s="229" t="s">
        <v>458</v>
      </c>
      <c r="KVI1521" s="229" t="s">
        <v>294</v>
      </c>
      <c r="KVJ1521" s="229" t="s">
        <v>289</v>
      </c>
      <c r="KVK1521" s="229" t="s">
        <v>76</v>
      </c>
      <c r="KVL1521" s="229" t="s">
        <v>33</v>
      </c>
      <c r="KVM1521" s="229" t="s">
        <v>78</v>
      </c>
      <c r="KVN1521" s="229" t="s">
        <v>3900</v>
      </c>
      <c r="KVO1521" s="229" t="s">
        <v>257</v>
      </c>
      <c r="KVP1521" s="229" t="s">
        <v>3899</v>
      </c>
      <c r="KVQ1521" s="229" t="s">
        <v>222</v>
      </c>
      <c r="KVR1521" s="229" t="s">
        <v>223</v>
      </c>
      <c r="KVS1521" s="229" t="s">
        <v>172</v>
      </c>
      <c r="KVT1521" s="229" t="s">
        <v>289</v>
      </c>
      <c r="KVU1521" s="229" t="s">
        <v>227</v>
      </c>
      <c r="KVY1521" s="229">
        <v>2024</v>
      </c>
      <c r="KVZ1521" s="229" t="s">
        <v>57</v>
      </c>
      <c r="KWA1521" s="229" t="s">
        <v>3882</v>
      </c>
      <c r="KWB1521" s="229">
        <v>12966343</v>
      </c>
      <c r="KWC1521" s="229" t="s">
        <v>3895</v>
      </c>
      <c r="KWD1521" s="229" t="s">
        <v>289</v>
      </c>
      <c r="KWF1521" s="229" t="s">
        <v>292</v>
      </c>
      <c r="KWG1521" s="229" t="s">
        <v>52</v>
      </c>
      <c r="KWH1521" s="229" t="s">
        <v>3896</v>
      </c>
      <c r="KWJ1521" s="229" t="s">
        <v>3897</v>
      </c>
      <c r="KWK1521" s="229" t="s">
        <v>923</v>
      </c>
      <c r="KWL1521" s="229" t="s">
        <v>473</v>
      </c>
      <c r="KWM1521" s="229" t="s">
        <v>3898</v>
      </c>
      <c r="KWN1521" s="229" t="s">
        <v>458</v>
      </c>
      <c r="KWO1521" s="229" t="s">
        <v>294</v>
      </c>
      <c r="KWP1521" s="229" t="s">
        <v>289</v>
      </c>
      <c r="KWQ1521" s="229" t="s">
        <v>76</v>
      </c>
      <c r="KWR1521" s="229" t="s">
        <v>33</v>
      </c>
      <c r="KWS1521" s="229" t="s">
        <v>78</v>
      </c>
      <c r="KWT1521" s="229" t="s">
        <v>3900</v>
      </c>
      <c r="KWU1521" s="229" t="s">
        <v>257</v>
      </c>
      <c r="KWV1521" s="229" t="s">
        <v>3899</v>
      </c>
      <c r="KWW1521" s="229" t="s">
        <v>222</v>
      </c>
      <c r="KWX1521" s="229" t="s">
        <v>223</v>
      </c>
      <c r="KWY1521" s="229" t="s">
        <v>172</v>
      </c>
      <c r="KWZ1521" s="229" t="s">
        <v>289</v>
      </c>
      <c r="KXA1521" s="229" t="s">
        <v>227</v>
      </c>
      <c r="KXE1521" s="229">
        <v>2024</v>
      </c>
      <c r="KXF1521" s="229" t="s">
        <v>57</v>
      </c>
      <c r="KXG1521" s="229" t="s">
        <v>3882</v>
      </c>
      <c r="KXH1521" s="229">
        <v>12966343</v>
      </c>
      <c r="KXI1521" s="229" t="s">
        <v>3895</v>
      </c>
      <c r="KXJ1521" s="229" t="s">
        <v>289</v>
      </c>
      <c r="KXL1521" s="229" t="s">
        <v>292</v>
      </c>
      <c r="KXM1521" s="229" t="s">
        <v>52</v>
      </c>
      <c r="KXN1521" s="229" t="s">
        <v>3896</v>
      </c>
      <c r="KXP1521" s="229" t="s">
        <v>3897</v>
      </c>
      <c r="KXQ1521" s="229" t="s">
        <v>923</v>
      </c>
      <c r="KXR1521" s="229" t="s">
        <v>473</v>
      </c>
      <c r="KXS1521" s="229" t="s">
        <v>3898</v>
      </c>
      <c r="KXT1521" s="229" t="s">
        <v>458</v>
      </c>
      <c r="KXU1521" s="229" t="s">
        <v>294</v>
      </c>
      <c r="KXV1521" s="229" t="s">
        <v>289</v>
      </c>
      <c r="KXW1521" s="229" t="s">
        <v>76</v>
      </c>
      <c r="KXX1521" s="229" t="s">
        <v>33</v>
      </c>
      <c r="KXY1521" s="229" t="s">
        <v>78</v>
      </c>
      <c r="KXZ1521" s="229" t="s">
        <v>3900</v>
      </c>
      <c r="KYA1521" s="229" t="s">
        <v>257</v>
      </c>
      <c r="KYB1521" s="229" t="s">
        <v>3899</v>
      </c>
      <c r="KYC1521" s="229" t="s">
        <v>222</v>
      </c>
      <c r="KYD1521" s="229" t="s">
        <v>223</v>
      </c>
      <c r="KYE1521" s="229" t="s">
        <v>172</v>
      </c>
      <c r="KYF1521" s="229" t="s">
        <v>289</v>
      </c>
      <c r="KYG1521" s="229" t="s">
        <v>227</v>
      </c>
      <c r="KYK1521" s="229">
        <v>2024</v>
      </c>
      <c r="KYL1521" s="229" t="s">
        <v>57</v>
      </c>
      <c r="KYM1521" s="229" t="s">
        <v>3882</v>
      </c>
      <c r="KYN1521" s="229">
        <v>12966343</v>
      </c>
      <c r="KYO1521" s="229" t="s">
        <v>3895</v>
      </c>
      <c r="KYP1521" s="229" t="s">
        <v>289</v>
      </c>
      <c r="KYR1521" s="229" t="s">
        <v>292</v>
      </c>
      <c r="KYS1521" s="229" t="s">
        <v>52</v>
      </c>
      <c r="KYT1521" s="229" t="s">
        <v>3896</v>
      </c>
      <c r="KYV1521" s="229" t="s">
        <v>3897</v>
      </c>
      <c r="KYW1521" s="229" t="s">
        <v>923</v>
      </c>
      <c r="KYX1521" s="229" t="s">
        <v>473</v>
      </c>
      <c r="KYY1521" s="229" t="s">
        <v>3898</v>
      </c>
      <c r="KYZ1521" s="229" t="s">
        <v>458</v>
      </c>
      <c r="KZA1521" s="229" t="s">
        <v>294</v>
      </c>
      <c r="KZB1521" s="229" t="s">
        <v>289</v>
      </c>
      <c r="KZC1521" s="229" t="s">
        <v>76</v>
      </c>
      <c r="KZD1521" s="229" t="s">
        <v>33</v>
      </c>
      <c r="KZE1521" s="229" t="s">
        <v>78</v>
      </c>
      <c r="KZF1521" s="229" t="s">
        <v>3900</v>
      </c>
      <c r="KZG1521" s="229" t="s">
        <v>257</v>
      </c>
      <c r="KZH1521" s="229" t="s">
        <v>3899</v>
      </c>
      <c r="KZI1521" s="229" t="s">
        <v>222</v>
      </c>
      <c r="KZJ1521" s="229" t="s">
        <v>223</v>
      </c>
      <c r="KZK1521" s="229" t="s">
        <v>172</v>
      </c>
      <c r="KZL1521" s="229" t="s">
        <v>289</v>
      </c>
      <c r="KZM1521" s="229" t="s">
        <v>227</v>
      </c>
      <c r="KZQ1521" s="229">
        <v>2024</v>
      </c>
      <c r="KZR1521" s="229" t="s">
        <v>57</v>
      </c>
      <c r="KZS1521" s="229" t="s">
        <v>3882</v>
      </c>
      <c r="KZT1521" s="229">
        <v>12966343</v>
      </c>
      <c r="KZU1521" s="229" t="s">
        <v>3895</v>
      </c>
      <c r="KZV1521" s="229" t="s">
        <v>289</v>
      </c>
      <c r="KZX1521" s="229" t="s">
        <v>292</v>
      </c>
      <c r="KZY1521" s="229" t="s">
        <v>52</v>
      </c>
      <c r="KZZ1521" s="229" t="s">
        <v>3896</v>
      </c>
      <c r="LAB1521" s="229" t="s">
        <v>3897</v>
      </c>
      <c r="LAC1521" s="229" t="s">
        <v>923</v>
      </c>
      <c r="LAD1521" s="229" t="s">
        <v>473</v>
      </c>
      <c r="LAE1521" s="229" t="s">
        <v>3898</v>
      </c>
      <c r="LAF1521" s="229" t="s">
        <v>458</v>
      </c>
      <c r="LAG1521" s="229" t="s">
        <v>294</v>
      </c>
      <c r="LAH1521" s="229" t="s">
        <v>289</v>
      </c>
      <c r="LAI1521" s="229" t="s">
        <v>76</v>
      </c>
      <c r="LAJ1521" s="229" t="s">
        <v>33</v>
      </c>
      <c r="LAK1521" s="229" t="s">
        <v>78</v>
      </c>
      <c r="LAL1521" s="229" t="s">
        <v>3900</v>
      </c>
      <c r="LAM1521" s="229" t="s">
        <v>257</v>
      </c>
      <c r="LAN1521" s="229" t="s">
        <v>3899</v>
      </c>
      <c r="LAO1521" s="229" t="s">
        <v>222</v>
      </c>
      <c r="LAP1521" s="229" t="s">
        <v>223</v>
      </c>
      <c r="LAQ1521" s="229" t="s">
        <v>172</v>
      </c>
      <c r="LAR1521" s="229" t="s">
        <v>289</v>
      </c>
      <c r="LAS1521" s="229" t="s">
        <v>227</v>
      </c>
      <c r="LAW1521" s="229">
        <v>2024</v>
      </c>
      <c r="LAX1521" s="229" t="s">
        <v>57</v>
      </c>
      <c r="LAY1521" s="229" t="s">
        <v>3882</v>
      </c>
      <c r="LAZ1521" s="229">
        <v>12966343</v>
      </c>
      <c r="LBA1521" s="229" t="s">
        <v>3895</v>
      </c>
      <c r="LBB1521" s="229" t="s">
        <v>289</v>
      </c>
      <c r="LBD1521" s="229" t="s">
        <v>292</v>
      </c>
      <c r="LBE1521" s="229" t="s">
        <v>52</v>
      </c>
      <c r="LBF1521" s="229" t="s">
        <v>3896</v>
      </c>
      <c r="LBH1521" s="229" t="s">
        <v>3897</v>
      </c>
      <c r="LBI1521" s="229" t="s">
        <v>923</v>
      </c>
      <c r="LBJ1521" s="229" t="s">
        <v>473</v>
      </c>
      <c r="LBK1521" s="229" t="s">
        <v>3898</v>
      </c>
      <c r="LBL1521" s="229" t="s">
        <v>458</v>
      </c>
      <c r="LBM1521" s="229" t="s">
        <v>294</v>
      </c>
      <c r="LBN1521" s="229" t="s">
        <v>289</v>
      </c>
      <c r="LBO1521" s="229" t="s">
        <v>76</v>
      </c>
      <c r="LBP1521" s="229" t="s">
        <v>33</v>
      </c>
      <c r="LBQ1521" s="229" t="s">
        <v>78</v>
      </c>
      <c r="LBR1521" s="229" t="s">
        <v>3900</v>
      </c>
      <c r="LBS1521" s="229" t="s">
        <v>257</v>
      </c>
      <c r="LBT1521" s="229" t="s">
        <v>3899</v>
      </c>
      <c r="LBU1521" s="229" t="s">
        <v>222</v>
      </c>
      <c r="LBV1521" s="229" t="s">
        <v>223</v>
      </c>
      <c r="LBW1521" s="229" t="s">
        <v>172</v>
      </c>
      <c r="LBX1521" s="229" t="s">
        <v>289</v>
      </c>
      <c r="LBY1521" s="229" t="s">
        <v>227</v>
      </c>
      <c r="LCC1521" s="229">
        <v>2024</v>
      </c>
      <c r="LCD1521" s="229" t="s">
        <v>57</v>
      </c>
      <c r="LCE1521" s="229" t="s">
        <v>3882</v>
      </c>
      <c r="LCF1521" s="229">
        <v>12966343</v>
      </c>
      <c r="LCG1521" s="229" t="s">
        <v>3895</v>
      </c>
      <c r="LCH1521" s="229" t="s">
        <v>289</v>
      </c>
      <c r="LCJ1521" s="229" t="s">
        <v>292</v>
      </c>
      <c r="LCK1521" s="229" t="s">
        <v>52</v>
      </c>
      <c r="LCL1521" s="229" t="s">
        <v>3896</v>
      </c>
      <c r="LCN1521" s="229" t="s">
        <v>3897</v>
      </c>
      <c r="LCO1521" s="229" t="s">
        <v>923</v>
      </c>
      <c r="LCP1521" s="229" t="s">
        <v>473</v>
      </c>
      <c r="LCQ1521" s="229" t="s">
        <v>3898</v>
      </c>
      <c r="LCR1521" s="229" t="s">
        <v>458</v>
      </c>
      <c r="LCS1521" s="229" t="s">
        <v>294</v>
      </c>
      <c r="LCT1521" s="229" t="s">
        <v>289</v>
      </c>
      <c r="LCU1521" s="229" t="s">
        <v>76</v>
      </c>
      <c r="LCV1521" s="229" t="s">
        <v>33</v>
      </c>
      <c r="LCW1521" s="229" t="s">
        <v>78</v>
      </c>
      <c r="LCX1521" s="229" t="s">
        <v>3900</v>
      </c>
      <c r="LCY1521" s="229" t="s">
        <v>257</v>
      </c>
      <c r="LCZ1521" s="229" t="s">
        <v>3899</v>
      </c>
      <c r="LDA1521" s="229" t="s">
        <v>222</v>
      </c>
      <c r="LDB1521" s="229" t="s">
        <v>223</v>
      </c>
      <c r="LDC1521" s="229" t="s">
        <v>172</v>
      </c>
      <c r="LDD1521" s="229" t="s">
        <v>289</v>
      </c>
      <c r="LDE1521" s="229" t="s">
        <v>227</v>
      </c>
      <c r="LDI1521" s="229">
        <v>2024</v>
      </c>
      <c r="LDJ1521" s="229" t="s">
        <v>57</v>
      </c>
      <c r="LDK1521" s="229" t="s">
        <v>3882</v>
      </c>
      <c r="LDL1521" s="229">
        <v>12966343</v>
      </c>
      <c r="LDM1521" s="229" t="s">
        <v>3895</v>
      </c>
      <c r="LDN1521" s="229" t="s">
        <v>289</v>
      </c>
      <c r="LDP1521" s="229" t="s">
        <v>292</v>
      </c>
      <c r="LDQ1521" s="229" t="s">
        <v>52</v>
      </c>
      <c r="LDR1521" s="229" t="s">
        <v>3896</v>
      </c>
      <c r="LDT1521" s="229" t="s">
        <v>3897</v>
      </c>
      <c r="LDU1521" s="229" t="s">
        <v>923</v>
      </c>
      <c r="LDV1521" s="229" t="s">
        <v>473</v>
      </c>
      <c r="LDW1521" s="229" t="s">
        <v>3898</v>
      </c>
      <c r="LDX1521" s="229" t="s">
        <v>458</v>
      </c>
      <c r="LDY1521" s="229" t="s">
        <v>294</v>
      </c>
      <c r="LDZ1521" s="229" t="s">
        <v>289</v>
      </c>
      <c r="LEA1521" s="229" t="s">
        <v>76</v>
      </c>
      <c r="LEB1521" s="229" t="s">
        <v>33</v>
      </c>
      <c r="LEC1521" s="229" t="s">
        <v>78</v>
      </c>
      <c r="LED1521" s="229" t="s">
        <v>3900</v>
      </c>
      <c r="LEE1521" s="229" t="s">
        <v>257</v>
      </c>
      <c r="LEF1521" s="229" t="s">
        <v>3899</v>
      </c>
      <c r="LEG1521" s="229" t="s">
        <v>222</v>
      </c>
      <c r="LEH1521" s="229" t="s">
        <v>223</v>
      </c>
      <c r="LEI1521" s="229" t="s">
        <v>172</v>
      </c>
      <c r="LEJ1521" s="229" t="s">
        <v>289</v>
      </c>
      <c r="LEK1521" s="229" t="s">
        <v>227</v>
      </c>
      <c r="LEO1521" s="229">
        <v>2024</v>
      </c>
      <c r="LEP1521" s="229" t="s">
        <v>57</v>
      </c>
      <c r="LEQ1521" s="229" t="s">
        <v>3882</v>
      </c>
      <c r="LER1521" s="229">
        <v>12966343</v>
      </c>
      <c r="LES1521" s="229" t="s">
        <v>3895</v>
      </c>
      <c r="LET1521" s="229" t="s">
        <v>289</v>
      </c>
      <c r="LEV1521" s="229" t="s">
        <v>292</v>
      </c>
      <c r="LEW1521" s="229" t="s">
        <v>52</v>
      </c>
      <c r="LEX1521" s="229" t="s">
        <v>3896</v>
      </c>
      <c r="LEZ1521" s="229" t="s">
        <v>3897</v>
      </c>
      <c r="LFA1521" s="229" t="s">
        <v>923</v>
      </c>
      <c r="LFB1521" s="229" t="s">
        <v>473</v>
      </c>
      <c r="LFC1521" s="229" t="s">
        <v>3898</v>
      </c>
      <c r="LFD1521" s="229" t="s">
        <v>458</v>
      </c>
      <c r="LFE1521" s="229" t="s">
        <v>294</v>
      </c>
      <c r="LFF1521" s="229" t="s">
        <v>289</v>
      </c>
      <c r="LFG1521" s="229" t="s">
        <v>76</v>
      </c>
      <c r="LFH1521" s="229" t="s">
        <v>33</v>
      </c>
      <c r="LFI1521" s="229" t="s">
        <v>78</v>
      </c>
      <c r="LFJ1521" s="229" t="s">
        <v>3900</v>
      </c>
      <c r="LFK1521" s="229" t="s">
        <v>257</v>
      </c>
      <c r="LFL1521" s="229" t="s">
        <v>3899</v>
      </c>
      <c r="LFM1521" s="229" t="s">
        <v>222</v>
      </c>
      <c r="LFN1521" s="229" t="s">
        <v>223</v>
      </c>
      <c r="LFO1521" s="229" t="s">
        <v>172</v>
      </c>
      <c r="LFP1521" s="229" t="s">
        <v>289</v>
      </c>
      <c r="LFQ1521" s="229" t="s">
        <v>227</v>
      </c>
      <c r="LFU1521" s="229">
        <v>2024</v>
      </c>
      <c r="LFV1521" s="229" t="s">
        <v>57</v>
      </c>
      <c r="LFW1521" s="229" t="s">
        <v>3882</v>
      </c>
      <c r="LFX1521" s="229">
        <v>12966343</v>
      </c>
      <c r="LFY1521" s="229" t="s">
        <v>3895</v>
      </c>
      <c r="LFZ1521" s="229" t="s">
        <v>289</v>
      </c>
      <c r="LGB1521" s="229" t="s">
        <v>292</v>
      </c>
      <c r="LGC1521" s="229" t="s">
        <v>52</v>
      </c>
      <c r="LGD1521" s="229" t="s">
        <v>3896</v>
      </c>
      <c r="LGF1521" s="229" t="s">
        <v>3897</v>
      </c>
      <c r="LGG1521" s="229" t="s">
        <v>923</v>
      </c>
      <c r="LGH1521" s="229" t="s">
        <v>473</v>
      </c>
      <c r="LGI1521" s="229" t="s">
        <v>3898</v>
      </c>
      <c r="LGJ1521" s="229" t="s">
        <v>458</v>
      </c>
      <c r="LGK1521" s="229" t="s">
        <v>294</v>
      </c>
      <c r="LGL1521" s="229" t="s">
        <v>289</v>
      </c>
      <c r="LGM1521" s="229" t="s">
        <v>76</v>
      </c>
      <c r="LGN1521" s="229" t="s">
        <v>33</v>
      </c>
      <c r="LGO1521" s="229" t="s">
        <v>78</v>
      </c>
      <c r="LGP1521" s="229" t="s">
        <v>3900</v>
      </c>
      <c r="LGQ1521" s="229" t="s">
        <v>257</v>
      </c>
      <c r="LGR1521" s="229" t="s">
        <v>3899</v>
      </c>
      <c r="LGS1521" s="229" t="s">
        <v>222</v>
      </c>
      <c r="LGT1521" s="229" t="s">
        <v>223</v>
      </c>
      <c r="LGU1521" s="229" t="s">
        <v>172</v>
      </c>
      <c r="LGV1521" s="229" t="s">
        <v>289</v>
      </c>
      <c r="LGW1521" s="229" t="s">
        <v>227</v>
      </c>
      <c r="LHA1521" s="229">
        <v>2024</v>
      </c>
      <c r="LHB1521" s="229" t="s">
        <v>57</v>
      </c>
      <c r="LHC1521" s="229" t="s">
        <v>3882</v>
      </c>
      <c r="LHD1521" s="229">
        <v>12966343</v>
      </c>
      <c r="LHE1521" s="229" t="s">
        <v>3895</v>
      </c>
      <c r="LHF1521" s="229" t="s">
        <v>289</v>
      </c>
      <c r="LHH1521" s="229" t="s">
        <v>292</v>
      </c>
      <c r="LHI1521" s="229" t="s">
        <v>52</v>
      </c>
      <c r="LHJ1521" s="229" t="s">
        <v>3896</v>
      </c>
      <c r="LHL1521" s="229" t="s">
        <v>3897</v>
      </c>
      <c r="LHM1521" s="229" t="s">
        <v>923</v>
      </c>
      <c r="LHN1521" s="229" t="s">
        <v>473</v>
      </c>
      <c r="LHO1521" s="229" t="s">
        <v>3898</v>
      </c>
      <c r="LHP1521" s="229" t="s">
        <v>458</v>
      </c>
      <c r="LHQ1521" s="229" t="s">
        <v>294</v>
      </c>
      <c r="LHR1521" s="229" t="s">
        <v>289</v>
      </c>
      <c r="LHS1521" s="229" t="s">
        <v>76</v>
      </c>
      <c r="LHT1521" s="229" t="s">
        <v>33</v>
      </c>
      <c r="LHU1521" s="229" t="s">
        <v>78</v>
      </c>
      <c r="LHV1521" s="229" t="s">
        <v>3900</v>
      </c>
      <c r="LHW1521" s="229" t="s">
        <v>257</v>
      </c>
      <c r="LHX1521" s="229" t="s">
        <v>3899</v>
      </c>
      <c r="LHY1521" s="229" t="s">
        <v>222</v>
      </c>
      <c r="LHZ1521" s="229" t="s">
        <v>223</v>
      </c>
      <c r="LIA1521" s="229" t="s">
        <v>172</v>
      </c>
      <c r="LIB1521" s="229" t="s">
        <v>289</v>
      </c>
      <c r="LIC1521" s="229" t="s">
        <v>227</v>
      </c>
      <c r="LIG1521" s="229">
        <v>2024</v>
      </c>
      <c r="LIH1521" s="229" t="s">
        <v>57</v>
      </c>
      <c r="LII1521" s="229" t="s">
        <v>3882</v>
      </c>
      <c r="LIJ1521" s="229">
        <v>12966343</v>
      </c>
      <c r="LIK1521" s="229" t="s">
        <v>3895</v>
      </c>
      <c r="LIL1521" s="229" t="s">
        <v>289</v>
      </c>
      <c r="LIN1521" s="229" t="s">
        <v>292</v>
      </c>
      <c r="LIO1521" s="229" t="s">
        <v>52</v>
      </c>
      <c r="LIP1521" s="229" t="s">
        <v>3896</v>
      </c>
      <c r="LIR1521" s="229" t="s">
        <v>3897</v>
      </c>
      <c r="LIS1521" s="229" t="s">
        <v>923</v>
      </c>
      <c r="LIT1521" s="229" t="s">
        <v>473</v>
      </c>
      <c r="LIU1521" s="229" t="s">
        <v>3898</v>
      </c>
      <c r="LIV1521" s="229" t="s">
        <v>458</v>
      </c>
      <c r="LIW1521" s="229" t="s">
        <v>294</v>
      </c>
      <c r="LIX1521" s="229" t="s">
        <v>289</v>
      </c>
      <c r="LIY1521" s="229" t="s">
        <v>76</v>
      </c>
      <c r="LIZ1521" s="229" t="s">
        <v>33</v>
      </c>
      <c r="LJA1521" s="229" t="s">
        <v>78</v>
      </c>
      <c r="LJB1521" s="229" t="s">
        <v>3900</v>
      </c>
      <c r="LJC1521" s="229" t="s">
        <v>257</v>
      </c>
      <c r="LJD1521" s="229" t="s">
        <v>3899</v>
      </c>
      <c r="LJE1521" s="229" t="s">
        <v>222</v>
      </c>
      <c r="LJF1521" s="229" t="s">
        <v>223</v>
      </c>
      <c r="LJG1521" s="229" t="s">
        <v>172</v>
      </c>
      <c r="LJH1521" s="229" t="s">
        <v>289</v>
      </c>
      <c r="LJI1521" s="229" t="s">
        <v>227</v>
      </c>
      <c r="LJM1521" s="229">
        <v>2024</v>
      </c>
      <c r="LJN1521" s="229" t="s">
        <v>57</v>
      </c>
      <c r="LJO1521" s="229" t="s">
        <v>3882</v>
      </c>
      <c r="LJP1521" s="229">
        <v>12966343</v>
      </c>
      <c r="LJQ1521" s="229" t="s">
        <v>3895</v>
      </c>
      <c r="LJR1521" s="229" t="s">
        <v>289</v>
      </c>
      <c r="LJT1521" s="229" t="s">
        <v>292</v>
      </c>
      <c r="LJU1521" s="229" t="s">
        <v>52</v>
      </c>
      <c r="LJV1521" s="229" t="s">
        <v>3896</v>
      </c>
      <c r="LJX1521" s="229" t="s">
        <v>3897</v>
      </c>
      <c r="LJY1521" s="229" t="s">
        <v>923</v>
      </c>
      <c r="LJZ1521" s="229" t="s">
        <v>473</v>
      </c>
      <c r="LKA1521" s="229" t="s">
        <v>3898</v>
      </c>
      <c r="LKB1521" s="229" t="s">
        <v>458</v>
      </c>
      <c r="LKC1521" s="229" t="s">
        <v>294</v>
      </c>
      <c r="LKD1521" s="229" t="s">
        <v>289</v>
      </c>
      <c r="LKE1521" s="229" t="s">
        <v>76</v>
      </c>
      <c r="LKF1521" s="229" t="s">
        <v>33</v>
      </c>
      <c r="LKG1521" s="229" t="s">
        <v>78</v>
      </c>
      <c r="LKH1521" s="229" t="s">
        <v>3900</v>
      </c>
      <c r="LKI1521" s="229" t="s">
        <v>257</v>
      </c>
      <c r="LKJ1521" s="229" t="s">
        <v>3899</v>
      </c>
      <c r="LKK1521" s="229" t="s">
        <v>222</v>
      </c>
      <c r="LKL1521" s="229" t="s">
        <v>223</v>
      </c>
      <c r="LKM1521" s="229" t="s">
        <v>172</v>
      </c>
      <c r="LKN1521" s="229" t="s">
        <v>289</v>
      </c>
      <c r="LKO1521" s="229" t="s">
        <v>227</v>
      </c>
      <c r="LKS1521" s="229">
        <v>2024</v>
      </c>
      <c r="LKT1521" s="229" t="s">
        <v>57</v>
      </c>
      <c r="LKU1521" s="229" t="s">
        <v>3882</v>
      </c>
      <c r="LKV1521" s="229">
        <v>12966343</v>
      </c>
      <c r="LKW1521" s="229" t="s">
        <v>3895</v>
      </c>
      <c r="LKX1521" s="229" t="s">
        <v>289</v>
      </c>
      <c r="LKZ1521" s="229" t="s">
        <v>292</v>
      </c>
      <c r="LLA1521" s="229" t="s">
        <v>52</v>
      </c>
      <c r="LLB1521" s="229" t="s">
        <v>3896</v>
      </c>
      <c r="LLD1521" s="229" t="s">
        <v>3897</v>
      </c>
      <c r="LLE1521" s="229" t="s">
        <v>923</v>
      </c>
      <c r="LLF1521" s="229" t="s">
        <v>473</v>
      </c>
      <c r="LLG1521" s="229" t="s">
        <v>3898</v>
      </c>
      <c r="LLH1521" s="229" t="s">
        <v>458</v>
      </c>
      <c r="LLI1521" s="229" t="s">
        <v>294</v>
      </c>
      <c r="LLJ1521" s="229" t="s">
        <v>289</v>
      </c>
      <c r="LLK1521" s="229" t="s">
        <v>76</v>
      </c>
      <c r="LLL1521" s="229" t="s">
        <v>33</v>
      </c>
      <c r="LLM1521" s="229" t="s">
        <v>78</v>
      </c>
      <c r="LLN1521" s="229" t="s">
        <v>3900</v>
      </c>
      <c r="LLO1521" s="229" t="s">
        <v>257</v>
      </c>
      <c r="LLP1521" s="229" t="s">
        <v>3899</v>
      </c>
      <c r="LLQ1521" s="229" t="s">
        <v>222</v>
      </c>
      <c r="LLR1521" s="229" t="s">
        <v>223</v>
      </c>
      <c r="LLS1521" s="229" t="s">
        <v>172</v>
      </c>
      <c r="LLT1521" s="229" t="s">
        <v>289</v>
      </c>
      <c r="LLU1521" s="229" t="s">
        <v>227</v>
      </c>
      <c r="LLY1521" s="229">
        <v>2024</v>
      </c>
      <c r="LLZ1521" s="229" t="s">
        <v>57</v>
      </c>
      <c r="LMA1521" s="229" t="s">
        <v>3882</v>
      </c>
      <c r="LMB1521" s="229">
        <v>12966343</v>
      </c>
      <c r="LMC1521" s="229" t="s">
        <v>3895</v>
      </c>
      <c r="LMD1521" s="229" t="s">
        <v>289</v>
      </c>
      <c r="LMF1521" s="229" t="s">
        <v>292</v>
      </c>
      <c r="LMG1521" s="229" t="s">
        <v>52</v>
      </c>
      <c r="LMH1521" s="229" t="s">
        <v>3896</v>
      </c>
      <c r="LMJ1521" s="229" t="s">
        <v>3897</v>
      </c>
      <c r="LMK1521" s="229" t="s">
        <v>923</v>
      </c>
      <c r="LML1521" s="229" t="s">
        <v>473</v>
      </c>
      <c r="LMM1521" s="229" t="s">
        <v>3898</v>
      </c>
      <c r="LMN1521" s="229" t="s">
        <v>458</v>
      </c>
      <c r="LMO1521" s="229" t="s">
        <v>294</v>
      </c>
      <c r="LMP1521" s="229" t="s">
        <v>289</v>
      </c>
      <c r="LMQ1521" s="229" t="s">
        <v>76</v>
      </c>
      <c r="LMR1521" s="229" t="s">
        <v>33</v>
      </c>
      <c r="LMS1521" s="229" t="s">
        <v>78</v>
      </c>
      <c r="LMT1521" s="229" t="s">
        <v>3900</v>
      </c>
      <c r="LMU1521" s="229" t="s">
        <v>257</v>
      </c>
      <c r="LMV1521" s="229" t="s">
        <v>3899</v>
      </c>
      <c r="LMW1521" s="229" t="s">
        <v>222</v>
      </c>
      <c r="LMX1521" s="229" t="s">
        <v>223</v>
      </c>
      <c r="LMY1521" s="229" t="s">
        <v>172</v>
      </c>
      <c r="LMZ1521" s="229" t="s">
        <v>289</v>
      </c>
      <c r="LNA1521" s="229" t="s">
        <v>227</v>
      </c>
      <c r="LNE1521" s="229">
        <v>2024</v>
      </c>
      <c r="LNF1521" s="229" t="s">
        <v>57</v>
      </c>
      <c r="LNG1521" s="229" t="s">
        <v>3882</v>
      </c>
      <c r="LNH1521" s="229">
        <v>12966343</v>
      </c>
      <c r="LNI1521" s="229" t="s">
        <v>3895</v>
      </c>
      <c r="LNJ1521" s="229" t="s">
        <v>289</v>
      </c>
      <c r="LNL1521" s="229" t="s">
        <v>292</v>
      </c>
      <c r="LNM1521" s="229" t="s">
        <v>52</v>
      </c>
      <c r="LNN1521" s="229" t="s">
        <v>3896</v>
      </c>
      <c r="LNP1521" s="229" t="s">
        <v>3897</v>
      </c>
      <c r="LNQ1521" s="229" t="s">
        <v>923</v>
      </c>
      <c r="LNR1521" s="229" t="s">
        <v>473</v>
      </c>
      <c r="LNS1521" s="229" t="s">
        <v>3898</v>
      </c>
      <c r="LNT1521" s="229" t="s">
        <v>458</v>
      </c>
      <c r="LNU1521" s="229" t="s">
        <v>294</v>
      </c>
      <c r="LNV1521" s="229" t="s">
        <v>289</v>
      </c>
      <c r="LNW1521" s="229" t="s">
        <v>76</v>
      </c>
      <c r="LNX1521" s="229" t="s">
        <v>33</v>
      </c>
      <c r="LNY1521" s="229" t="s">
        <v>78</v>
      </c>
      <c r="LNZ1521" s="229" t="s">
        <v>3900</v>
      </c>
      <c r="LOA1521" s="229" t="s">
        <v>257</v>
      </c>
      <c r="LOB1521" s="229" t="s">
        <v>3899</v>
      </c>
      <c r="LOC1521" s="229" t="s">
        <v>222</v>
      </c>
      <c r="LOD1521" s="229" t="s">
        <v>223</v>
      </c>
      <c r="LOE1521" s="229" t="s">
        <v>172</v>
      </c>
      <c r="LOF1521" s="229" t="s">
        <v>289</v>
      </c>
      <c r="LOG1521" s="229" t="s">
        <v>227</v>
      </c>
      <c r="LOK1521" s="229">
        <v>2024</v>
      </c>
      <c r="LOL1521" s="229" t="s">
        <v>57</v>
      </c>
      <c r="LOM1521" s="229" t="s">
        <v>3882</v>
      </c>
      <c r="LON1521" s="229">
        <v>12966343</v>
      </c>
      <c r="LOO1521" s="229" t="s">
        <v>3895</v>
      </c>
      <c r="LOP1521" s="229" t="s">
        <v>289</v>
      </c>
      <c r="LOR1521" s="229" t="s">
        <v>292</v>
      </c>
      <c r="LOS1521" s="229" t="s">
        <v>52</v>
      </c>
      <c r="LOT1521" s="229" t="s">
        <v>3896</v>
      </c>
      <c r="LOV1521" s="229" t="s">
        <v>3897</v>
      </c>
      <c r="LOW1521" s="229" t="s">
        <v>923</v>
      </c>
      <c r="LOX1521" s="229" t="s">
        <v>473</v>
      </c>
      <c r="LOY1521" s="229" t="s">
        <v>3898</v>
      </c>
      <c r="LOZ1521" s="229" t="s">
        <v>458</v>
      </c>
      <c r="LPA1521" s="229" t="s">
        <v>294</v>
      </c>
      <c r="LPB1521" s="229" t="s">
        <v>289</v>
      </c>
      <c r="LPC1521" s="229" t="s">
        <v>76</v>
      </c>
      <c r="LPD1521" s="229" t="s">
        <v>33</v>
      </c>
      <c r="LPE1521" s="229" t="s">
        <v>78</v>
      </c>
      <c r="LPF1521" s="229" t="s">
        <v>3900</v>
      </c>
      <c r="LPG1521" s="229" t="s">
        <v>257</v>
      </c>
      <c r="LPH1521" s="229" t="s">
        <v>3899</v>
      </c>
      <c r="LPI1521" s="229" t="s">
        <v>222</v>
      </c>
      <c r="LPJ1521" s="229" t="s">
        <v>223</v>
      </c>
      <c r="LPK1521" s="229" t="s">
        <v>172</v>
      </c>
      <c r="LPL1521" s="229" t="s">
        <v>289</v>
      </c>
      <c r="LPM1521" s="229" t="s">
        <v>227</v>
      </c>
      <c r="LPQ1521" s="229">
        <v>2024</v>
      </c>
      <c r="LPR1521" s="229" t="s">
        <v>57</v>
      </c>
      <c r="LPS1521" s="229" t="s">
        <v>3882</v>
      </c>
      <c r="LPT1521" s="229">
        <v>12966343</v>
      </c>
      <c r="LPU1521" s="229" t="s">
        <v>3895</v>
      </c>
      <c r="LPV1521" s="229" t="s">
        <v>289</v>
      </c>
      <c r="LPX1521" s="229" t="s">
        <v>292</v>
      </c>
      <c r="LPY1521" s="229" t="s">
        <v>52</v>
      </c>
      <c r="LPZ1521" s="229" t="s">
        <v>3896</v>
      </c>
      <c r="LQB1521" s="229" t="s">
        <v>3897</v>
      </c>
      <c r="LQC1521" s="229" t="s">
        <v>923</v>
      </c>
      <c r="LQD1521" s="229" t="s">
        <v>473</v>
      </c>
      <c r="LQE1521" s="229" t="s">
        <v>3898</v>
      </c>
      <c r="LQF1521" s="229" t="s">
        <v>458</v>
      </c>
      <c r="LQG1521" s="229" t="s">
        <v>294</v>
      </c>
      <c r="LQH1521" s="229" t="s">
        <v>289</v>
      </c>
      <c r="LQI1521" s="229" t="s">
        <v>76</v>
      </c>
      <c r="LQJ1521" s="229" t="s">
        <v>33</v>
      </c>
      <c r="LQK1521" s="229" t="s">
        <v>78</v>
      </c>
      <c r="LQL1521" s="229" t="s">
        <v>3900</v>
      </c>
      <c r="LQM1521" s="229" t="s">
        <v>257</v>
      </c>
      <c r="LQN1521" s="229" t="s">
        <v>3899</v>
      </c>
      <c r="LQO1521" s="229" t="s">
        <v>222</v>
      </c>
      <c r="LQP1521" s="229" t="s">
        <v>223</v>
      </c>
      <c r="LQQ1521" s="229" t="s">
        <v>172</v>
      </c>
      <c r="LQR1521" s="229" t="s">
        <v>289</v>
      </c>
      <c r="LQS1521" s="229" t="s">
        <v>227</v>
      </c>
      <c r="LQW1521" s="229">
        <v>2024</v>
      </c>
      <c r="LQX1521" s="229" t="s">
        <v>57</v>
      </c>
      <c r="LQY1521" s="229" t="s">
        <v>3882</v>
      </c>
      <c r="LQZ1521" s="229">
        <v>12966343</v>
      </c>
      <c r="LRA1521" s="229" t="s">
        <v>3895</v>
      </c>
      <c r="LRB1521" s="229" t="s">
        <v>289</v>
      </c>
      <c r="LRD1521" s="229" t="s">
        <v>292</v>
      </c>
      <c r="LRE1521" s="229" t="s">
        <v>52</v>
      </c>
      <c r="LRF1521" s="229" t="s">
        <v>3896</v>
      </c>
      <c r="LRH1521" s="229" t="s">
        <v>3897</v>
      </c>
      <c r="LRI1521" s="229" t="s">
        <v>923</v>
      </c>
      <c r="LRJ1521" s="229" t="s">
        <v>473</v>
      </c>
      <c r="LRK1521" s="229" t="s">
        <v>3898</v>
      </c>
      <c r="LRL1521" s="229" t="s">
        <v>458</v>
      </c>
      <c r="LRM1521" s="229" t="s">
        <v>294</v>
      </c>
      <c r="LRN1521" s="229" t="s">
        <v>289</v>
      </c>
      <c r="LRO1521" s="229" t="s">
        <v>76</v>
      </c>
      <c r="LRP1521" s="229" t="s">
        <v>33</v>
      </c>
      <c r="LRQ1521" s="229" t="s">
        <v>78</v>
      </c>
      <c r="LRR1521" s="229" t="s">
        <v>3900</v>
      </c>
      <c r="LRS1521" s="229" t="s">
        <v>257</v>
      </c>
      <c r="LRT1521" s="229" t="s">
        <v>3899</v>
      </c>
      <c r="LRU1521" s="229" t="s">
        <v>222</v>
      </c>
      <c r="LRV1521" s="229" t="s">
        <v>223</v>
      </c>
      <c r="LRW1521" s="229" t="s">
        <v>172</v>
      </c>
      <c r="LRX1521" s="229" t="s">
        <v>289</v>
      </c>
      <c r="LRY1521" s="229" t="s">
        <v>227</v>
      </c>
      <c r="LSC1521" s="229">
        <v>2024</v>
      </c>
      <c r="LSD1521" s="229" t="s">
        <v>57</v>
      </c>
      <c r="LSE1521" s="229" t="s">
        <v>3882</v>
      </c>
      <c r="LSF1521" s="229">
        <v>12966343</v>
      </c>
      <c r="LSG1521" s="229" t="s">
        <v>3895</v>
      </c>
      <c r="LSH1521" s="229" t="s">
        <v>289</v>
      </c>
      <c r="LSJ1521" s="229" t="s">
        <v>292</v>
      </c>
      <c r="LSK1521" s="229" t="s">
        <v>52</v>
      </c>
      <c r="LSL1521" s="229" t="s">
        <v>3896</v>
      </c>
      <c r="LSN1521" s="229" t="s">
        <v>3897</v>
      </c>
      <c r="LSO1521" s="229" t="s">
        <v>923</v>
      </c>
      <c r="LSP1521" s="229" t="s">
        <v>473</v>
      </c>
      <c r="LSQ1521" s="229" t="s">
        <v>3898</v>
      </c>
      <c r="LSR1521" s="229" t="s">
        <v>458</v>
      </c>
      <c r="LSS1521" s="229" t="s">
        <v>294</v>
      </c>
      <c r="LST1521" s="229" t="s">
        <v>289</v>
      </c>
      <c r="LSU1521" s="229" t="s">
        <v>76</v>
      </c>
      <c r="LSV1521" s="229" t="s">
        <v>33</v>
      </c>
      <c r="LSW1521" s="229" t="s">
        <v>78</v>
      </c>
      <c r="LSX1521" s="229" t="s">
        <v>3900</v>
      </c>
      <c r="LSY1521" s="229" t="s">
        <v>257</v>
      </c>
      <c r="LSZ1521" s="229" t="s">
        <v>3899</v>
      </c>
      <c r="LTA1521" s="229" t="s">
        <v>222</v>
      </c>
      <c r="LTB1521" s="229" t="s">
        <v>223</v>
      </c>
      <c r="LTC1521" s="229" t="s">
        <v>172</v>
      </c>
      <c r="LTD1521" s="229" t="s">
        <v>289</v>
      </c>
      <c r="LTE1521" s="229" t="s">
        <v>227</v>
      </c>
      <c r="LTI1521" s="229">
        <v>2024</v>
      </c>
      <c r="LTJ1521" s="229" t="s">
        <v>57</v>
      </c>
      <c r="LTK1521" s="229" t="s">
        <v>3882</v>
      </c>
      <c r="LTL1521" s="229">
        <v>12966343</v>
      </c>
      <c r="LTM1521" s="229" t="s">
        <v>3895</v>
      </c>
      <c r="LTN1521" s="229" t="s">
        <v>289</v>
      </c>
      <c r="LTP1521" s="229" t="s">
        <v>292</v>
      </c>
      <c r="LTQ1521" s="229" t="s">
        <v>52</v>
      </c>
      <c r="LTR1521" s="229" t="s">
        <v>3896</v>
      </c>
      <c r="LTT1521" s="229" t="s">
        <v>3897</v>
      </c>
      <c r="LTU1521" s="229" t="s">
        <v>923</v>
      </c>
      <c r="LTV1521" s="229" t="s">
        <v>473</v>
      </c>
      <c r="LTW1521" s="229" t="s">
        <v>3898</v>
      </c>
      <c r="LTX1521" s="229" t="s">
        <v>458</v>
      </c>
      <c r="LTY1521" s="229" t="s">
        <v>294</v>
      </c>
      <c r="LTZ1521" s="229" t="s">
        <v>289</v>
      </c>
      <c r="LUA1521" s="229" t="s">
        <v>76</v>
      </c>
      <c r="LUB1521" s="229" t="s">
        <v>33</v>
      </c>
      <c r="LUC1521" s="229" t="s">
        <v>78</v>
      </c>
      <c r="LUD1521" s="229" t="s">
        <v>3900</v>
      </c>
      <c r="LUE1521" s="229" t="s">
        <v>257</v>
      </c>
      <c r="LUF1521" s="229" t="s">
        <v>3899</v>
      </c>
      <c r="LUG1521" s="229" t="s">
        <v>222</v>
      </c>
      <c r="LUH1521" s="229" t="s">
        <v>223</v>
      </c>
      <c r="LUI1521" s="229" t="s">
        <v>172</v>
      </c>
      <c r="LUJ1521" s="229" t="s">
        <v>289</v>
      </c>
      <c r="LUK1521" s="229" t="s">
        <v>227</v>
      </c>
      <c r="LUO1521" s="229">
        <v>2024</v>
      </c>
      <c r="LUP1521" s="229" t="s">
        <v>57</v>
      </c>
      <c r="LUQ1521" s="229" t="s">
        <v>3882</v>
      </c>
      <c r="LUR1521" s="229">
        <v>12966343</v>
      </c>
      <c r="LUS1521" s="229" t="s">
        <v>3895</v>
      </c>
      <c r="LUT1521" s="229" t="s">
        <v>289</v>
      </c>
      <c r="LUV1521" s="229" t="s">
        <v>292</v>
      </c>
      <c r="LUW1521" s="229" t="s">
        <v>52</v>
      </c>
      <c r="LUX1521" s="229" t="s">
        <v>3896</v>
      </c>
      <c r="LUZ1521" s="229" t="s">
        <v>3897</v>
      </c>
      <c r="LVA1521" s="229" t="s">
        <v>923</v>
      </c>
      <c r="LVB1521" s="229" t="s">
        <v>473</v>
      </c>
      <c r="LVC1521" s="229" t="s">
        <v>3898</v>
      </c>
      <c r="LVD1521" s="229" t="s">
        <v>458</v>
      </c>
      <c r="LVE1521" s="229" t="s">
        <v>294</v>
      </c>
      <c r="LVF1521" s="229" t="s">
        <v>289</v>
      </c>
      <c r="LVG1521" s="229" t="s">
        <v>76</v>
      </c>
      <c r="LVH1521" s="229" t="s">
        <v>33</v>
      </c>
      <c r="LVI1521" s="229" t="s">
        <v>78</v>
      </c>
      <c r="LVJ1521" s="229" t="s">
        <v>3900</v>
      </c>
      <c r="LVK1521" s="229" t="s">
        <v>257</v>
      </c>
      <c r="LVL1521" s="229" t="s">
        <v>3899</v>
      </c>
      <c r="LVM1521" s="229" t="s">
        <v>222</v>
      </c>
      <c r="LVN1521" s="229" t="s">
        <v>223</v>
      </c>
      <c r="LVO1521" s="229" t="s">
        <v>172</v>
      </c>
      <c r="LVP1521" s="229" t="s">
        <v>289</v>
      </c>
      <c r="LVQ1521" s="229" t="s">
        <v>227</v>
      </c>
      <c r="LVU1521" s="229">
        <v>2024</v>
      </c>
      <c r="LVV1521" s="229" t="s">
        <v>57</v>
      </c>
      <c r="LVW1521" s="229" t="s">
        <v>3882</v>
      </c>
      <c r="LVX1521" s="229">
        <v>12966343</v>
      </c>
      <c r="LVY1521" s="229" t="s">
        <v>3895</v>
      </c>
      <c r="LVZ1521" s="229" t="s">
        <v>289</v>
      </c>
      <c r="LWB1521" s="229" t="s">
        <v>292</v>
      </c>
      <c r="LWC1521" s="229" t="s">
        <v>52</v>
      </c>
      <c r="LWD1521" s="229" t="s">
        <v>3896</v>
      </c>
      <c r="LWF1521" s="229" t="s">
        <v>3897</v>
      </c>
      <c r="LWG1521" s="229" t="s">
        <v>923</v>
      </c>
      <c r="LWH1521" s="229" t="s">
        <v>473</v>
      </c>
      <c r="LWI1521" s="229" t="s">
        <v>3898</v>
      </c>
      <c r="LWJ1521" s="229" t="s">
        <v>458</v>
      </c>
      <c r="LWK1521" s="229" t="s">
        <v>294</v>
      </c>
      <c r="LWL1521" s="229" t="s">
        <v>289</v>
      </c>
      <c r="LWM1521" s="229" t="s">
        <v>76</v>
      </c>
      <c r="LWN1521" s="229" t="s">
        <v>33</v>
      </c>
      <c r="LWO1521" s="229" t="s">
        <v>78</v>
      </c>
      <c r="LWP1521" s="229" t="s">
        <v>3900</v>
      </c>
      <c r="LWQ1521" s="229" t="s">
        <v>257</v>
      </c>
      <c r="LWR1521" s="229" t="s">
        <v>3899</v>
      </c>
      <c r="LWS1521" s="229" t="s">
        <v>222</v>
      </c>
      <c r="LWT1521" s="229" t="s">
        <v>223</v>
      </c>
      <c r="LWU1521" s="229" t="s">
        <v>172</v>
      </c>
      <c r="LWV1521" s="229" t="s">
        <v>289</v>
      </c>
      <c r="LWW1521" s="229" t="s">
        <v>227</v>
      </c>
      <c r="LXA1521" s="229">
        <v>2024</v>
      </c>
      <c r="LXB1521" s="229" t="s">
        <v>57</v>
      </c>
      <c r="LXC1521" s="229" t="s">
        <v>3882</v>
      </c>
      <c r="LXD1521" s="229">
        <v>12966343</v>
      </c>
      <c r="LXE1521" s="229" t="s">
        <v>3895</v>
      </c>
      <c r="LXF1521" s="229" t="s">
        <v>289</v>
      </c>
      <c r="LXH1521" s="229" t="s">
        <v>292</v>
      </c>
      <c r="LXI1521" s="229" t="s">
        <v>52</v>
      </c>
      <c r="LXJ1521" s="229" t="s">
        <v>3896</v>
      </c>
      <c r="LXL1521" s="229" t="s">
        <v>3897</v>
      </c>
      <c r="LXM1521" s="229" t="s">
        <v>923</v>
      </c>
      <c r="LXN1521" s="229" t="s">
        <v>473</v>
      </c>
      <c r="LXO1521" s="229" t="s">
        <v>3898</v>
      </c>
      <c r="LXP1521" s="229" t="s">
        <v>458</v>
      </c>
      <c r="LXQ1521" s="229" t="s">
        <v>294</v>
      </c>
      <c r="LXR1521" s="229" t="s">
        <v>289</v>
      </c>
      <c r="LXS1521" s="229" t="s">
        <v>76</v>
      </c>
      <c r="LXT1521" s="229" t="s">
        <v>33</v>
      </c>
      <c r="LXU1521" s="229" t="s">
        <v>78</v>
      </c>
      <c r="LXV1521" s="229" t="s">
        <v>3900</v>
      </c>
      <c r="LXW1521" s="229" t="s">
        <v>257</v>
      </c>
      <c r="LXX1521" s="229" t="s">
        <v>3899</v>
      </c>
      <c r="LXY1521" s="229" t="s">
        <v>222</v>
      </c>
      <c r="LXZ1521" s="229" t="s">
        <v>223</v>
      </c>
      <c r="LYA1521" s="229" t="s">
        <v>172</v>
      </c>
      <c r="LYB1521" s="229" t="s">
        <v>289</v>
      </c>
      <c r="LYC1521" s="229" t="s">
        <v>227</v>
      </c>
      <c r="LYG1521" s="229">
        <v>2024</v>
      </c>
      <c r="LYH1521" s="229" t="s">
        <v>57</v>
      </c>
      <c r="LYI1521" s="229" t="s">
        <v>3882</v>
      </c>
      <c r="LYJ1521" s="229">
        <v>12966343</v>
      </c>
      <c r="LYK1521" s="229" t="s">
        <v>3895</v>
      </c>
      <c r="LYL1521" s="229" t="s">
        <v>289</v>
      </c>
      <c r="LYN1521" s="229" t="s">
        <v>292</v>
      </c>
      <c r="LYO1521" s="229" t="s">
        <v>52</v>
      </c>
      <c r="LYP1521" s="229" t="s">
        <v>3896</v>
      </c>
      <c r="LYR1521" s="229" t="s">
        <v>3897</v>
      </c>
      <c r="LYS1521" s="229" t="s">
        <v>923</v>
      </c>
      <c r="LYT1521" s="229" t="s">
        <v>473</v>
      </c>
      <c r="LYU1521" s="229" t="s">
        <v>3898</v>
      </c>
      <c r="LYV1521" s="229" t="s">
        <v>458</v>
      </c>
      <c r="LYW1521" s="229" t="s">
        <v>294</v>
      </c>
      <c r="LYX1521" s="229" t="s">
        <v>289</v>
      </c>
      <c r="LYY1521" s="229" t="s">
        <v>76</v>
      </c>
      <c r="LYZ1521" s="229" t="s">
        <v>33</v>
      </c>
      <c r="LZA1521" s="229" t="s">
        <v>78</v>
      </c>
      <c r="LZB1521" s="229" t="s">
        <v>3900</v>
      </c>
      <c r="LZC1521" s="229" t="s">
        <v>257</v>
      </c>
      <c r="LZD1521" s="229" t="s">
        <v>3899</v>
      </c>
      <c r="LZE1521" s="229" t="s">
        <v>222</v>
      </c>
      <c r="LZF1521" s="229" t="s">
        <v>223</v>
      </c>
      <c r="LZG1521" s="229" t="s">
        <v>172</v>
      </c>
      <c r="LZH1521" s="229" t="s">
        <v>289</v>
      </c>
      <c r="LZI1521" s="229" t="s">
        <v>227</v>
      </c>
      <c r="LZM1521" s="229">
        <v>2024</v>
      </c>
      <c r="LZN1521" s="229" t="s">
        <v>57</v>
      </c>
      <c r="LZO1521" s="229" t="s">
        <v>3882</v>
      </c>
      <c r="LZP1521" s="229">
        <v>12966343</v>
      </c>
      <c r="LZQ1521" s="229" t="s">
        <v>3895</v>
      </c>
      <c r="LZR1521" s="229" t="s">
        <v>289</v>
      </c>
      <c r="LZT1521" s="229" t="s">
        <v>292</v>
      </c>
      <c r="LZU1521" s="229" t="s">
        <v>52</v>
      </c>
      <c r="LZV1521" s="229" t="s">
        <v>3896</v>
      </c>
      <c r="LZX1521" s="229" t="s">
        <v>3897</v>
      </c>
      <c r="LZY1521" s="229" t="s">
        <v>923</v>
      </c>
      <c r="LZZ1521" s="229" t="s">
        <v>473</v>
      </c>
      <c r="MAA1521" s="229" t="s">
        <v>3898</v>
      </c>
      <c r="MAB1521" s="229" t="s">
        <v>458</v>
      </c>
      <c r="MAC1521" s="229" t="s">
        <v>294</v>
      </c>
      <c r="MAD1521" s="229" t="s">
        <v>289</v>
      </c>
      <c r="MAE1521" s="229" t="s">
        <v>76</v>
      </c>
      <c r="MAF1521" s="229" t="s">
        <v>33</v>
      </c>
      <c r="MAG1521" s="229" t="s">
        <v>78</v>
      </c>
      <c r="MAH1521" s="229" t="s">
        <v>3900</v>
      </c>
      <c r="MAI1521" s="229" t="s">
        <v>257</v>
      </c>
      <c r="MAJ1521" s="229" t="s">
        <v>3899</v>
      </c>
      <c r="MAK1521" s="229" t="s">
        <v>222</v>
      </c>
      <c r="MAL1521" s="229" t="s">
        <v>223</v>
      </c>
      <c r="MAM1521" s="229" t="s">
        <v>172</v>
      </c>
      <c r="MAN1521" s="229" t="s">
        <v>289</v>
      </c>
      <c r="MAO1521" s="229" t="s">
        <v>227</v>
      </c>
      <c r="MAS1521" s="229">
        <v>2024</v>
      </c>
      <c r="MAT1521" s="229" t="s">
        <v>57</v>
      </c>
      <c r="MAU1521" s="229" t="s">
        <v>3882</v>
      </c>
      <c r="MAV1521" s="229">
        <v>12966343</v>
      </c>
      <c r="MAW1521" s="229" t="s">
        <v>3895</v>
      </c>
      <c r="MAX1521" s="229" t="s">
        <v>289</v>
      </c>
      <c r="MAZ1521" s="229" t="s">
        <v>292</v>
      </c>
      <c r="MBA1521" s="229" t="s">
        <v>52</v>
      </c>
      <c r="MBB1521" s="229" t="s">
        <v>3896</v>
      </c>
      <c r="MBD1521" s="229" t="s">
        <v>3897</v>
      </c>
      <c r="MBE1521" s="229" t="s">
        <v>923</v>
      </c>
      <c r="MBF1521" s="229" t="s">
        <v>473</v>
      </c>
      <c r="MBG1521" s="229" t="s">
        <v>3898</v>
      </c>
      <c r="MBH1521" s="229" t="s">
        <v>458</v>
      </c>
      <c r="MBI1521" s="229" t="s">
        <v>294</v>
      </c>
      <c r="MBJ1521" s="229" t="s">
        <v>289</v>
      </c>
      <c r="MBK1521" s="229" t="s">
        <v>76</v>
      </c>
      <c r="MBL1521" s="229" t="s">
        <v>33</v>
      </c>
      <c r="MBM1521" s="229" t="s">
        <v>78</v>
      </c>
      <c r="MBN1521" s="229" t="s">
        <v>3900</v>
      </c>
      <c r="MBO1521" s="229" t="s">
        <v>257</v>
      </c>
      <c r="MBP1521" s="229" t="s">
        <v>3899</v>
      </c>
      <c r="MBQ1521" s="229" t="s">
        <v>222</v>
      </c>
      <c r="MBR1521" s="229" t="s">
        <v>223</v>
      </c>
      <c r="MBS1521" s="229" t="s">
        <v>172</v>
      </c>
      <c r="MBT1521" s="229" t="s">
        <v>289</v>
      </c>
      <c r="MBU1521" s="229" t="s">
        <v>227</v>
      </c>
      <c r="MBY1521" s="229">
        <v>2024</v>
      </c>
      <c r="MBZ1521" s="229" t="s">
        <v>57</v>
      </c>
      <c r="MCA1521" s="229" t="s">
        <v>3882</v>
      </c>
      <c r="MCB1521" s="229">
        <v>12966343</v>
      </c>
      <c r="MCC1521" s="229" t="s">
        <v>3895</v>
      </c>
      <c r="MCD1521" s="229" t="s">
        <v>289</v>
      </c>
      <c r="MCF1521" s="229" t="s">
        <v>292</v>
      </c>
      <c r="MCG1521" s="229" t="s">
        <v>52</v>
      </c>
      <c r="MCH1521" s="229" t="s">
        <v>3896</v>
      </c>
      <c r="MCJ1521" s="229" t="s">
        <v>3897</v>
      </c>
      <c r="MCK1521" s="229" t="s">
        <v>923</v>
      </c>
      <c r="MCL1521" s="229" t="s">
        <v>473</v>
      </c>
      <c r="MCM1521" s="229" t="s">
        <v>3898</v>
      </c>
      <c r="MCN1521" s="229" t="s">
        <v>458</v>
      </c>
      <c r="MCO1521" s="229" t="s">
        <v>294</v>
      </c>
      <c r="MCP1521" s="229" t="s">
        <v>289</v>
      </c>
      <c r="MCQ1521" s="229" t="s">
        <v>76</v>
      </c>
      <c r="MCR1521" s="229" t="s">
        <v>33</v>
      </c>
      <c r="MCS1521" s="229" t="s">
        <v>78</v>
      </c>
      <c r="MCT1521" s="229" t="s">
        <v>3900</v>
      </c>
      <c r="MCU1521" s="229" t="s">
        <v>257</v>
      </c>
      <c r="MCV1521" s="229" t="s">
        <v>3899</v>
      </c>
      <c r="MCW1521" s="229" t="s">
        <v>222</v>
      </c>
      <c r="MCX1521" s="229" t="s">
        <v>223</v>
      </c>
      <c r="MCY1521" s="229" t="s">
        <v>172</v>
      </c>
      <c r="MCZ1521" s="229" t="s">
        <v>289</v>
      </c>
      <c r="MDA1521" s="229" t="s">
        <v>227</v>
      </c>
      <c r="MDE1521" s="229">
        <v>2024</v>
      </c>
      <c r="MDF1521" s="229" t="s">
        <v>57</v>
      </c>
      <c r="MDG1521" s="229" t="s">
        <v>3882</v>
      </c>
      <c r="MDH1521" s="229">
        <v>12966343</v>
      </c>
      <c r="MDI1521" s="229" t="s">
        <v>3895</v>
      </c>
      <c r="MDJ1521" s="229" t="s">
        <v>289</v>
      </c>
      <c r="MDL1521" s="229" t="s">
        <v>292</v>
      </c>
      <c r="MDM1521" s="229" t="s">
        <v>52</v>
      </c>
      <c r="MDN1521" s="229" t="s">
        <v>3896</v>
      </c>
      <c r="MDP1521" s="229" t="s">
        <v>3897</v>
      </c>
      <c r="MDQ1521" s="229" t="s">
        <v>923</v>
      </c>
      <c r="MDR1521" s="229" t="s">
        <v>473</v>
      </c>
      <c r="MDS1521" s="229" t="s">
        <v>3898</v>
      </c>
      <c r="MDT1521" s="229" t="s">
        <v>458</v>
      </c>
      <c r="MDU1521" s="229" t="s">
        <v>294</v>
      </c>
      <c r="MDV1521" s="229" t="s">
        <v>289</v>
      </c>
      <c r="MDW1521" s="229" t="s">
        <v>76</v>
      </c>
      <c r="MDX1521" s="229" t="s">
        <v>33</v>
      </c>
      <c r="MDY1521" s="229" t="s">
        <v>78</v>
      </c>
      <c r="MDZ1521" s="229" t="s">
        <v>3900</v>
      </c>
      <c r="MEA1521" s="229" t="s">
        <v>257</v>
      </c>
      <c r="MEB1521" s="229" t="s">
        <v>3899</v>
      </c>
      <c r="MEC1521" s="229" t="s">
        <v>222</v>
      </c>
      <c r="MED1521" s="229" t="s">
        <v>223</v>
      </c>
      <c r="MEE1521" s="229" t="s">
        <v>172</v>
      </c>
      <c r="MEF1521" s="229" t="s">
        <v>289</v>
      </c>
      <c r="MEG1521" s="229" t="s">
        <v>227</v>
      </c>
      <c r="MEK1521" s="229">
        <v>2024</v>
      </c>
      <c r="MEL1521" s="229" t="s">
        <v>57</v>
      </c>
      <c r="MEM1521" s="229" t="s">
        <v>3882</v>
      </c>
      <c r="MEN1521" s="229">
        <v>12966343</v>
      </c>
      <c r="MEO1521" s="229" t="s">
        <v>3895</v>
      </c>
      <c r="MEP1521" s="229" t="s">
        <v>289</v>
      </c>
      <c r="MER1521" s="229" t="s">
        <v>292</v>
      </c>
      <c r="MES1521" s="229" t="s">
        <v>52</v>
      </c>
      <c r="MET1521" s="229" t="s">
        <v>3896</v>
      </c>
      <c r="MEV1521" s="229" t="s">
        <v>3897</v>
      </c>
      <c r="MEW1521" s="229" t="s">
        <v>923</v>
      </c>
      <c r="MEX1521" s="229" t="s">
        <v>473</v>
      </c>
      <c r="MEY1521" s="229" t="s">
        <v>3898</v>
      </c>
      <c r="MEZ1521" s="229" t="s">
        <v>458</v>
      </c>
      <c r="MFA1521" s="229" t="s">
        <v>294</v>
      </c>
      <c r="MFB1521" s="229" t="s">
        <v>289</v>
      </c>
      <c r="MFC1521" s="229" t="s">
        <v>76</v>
      </c>
      <c r="MFD1521" s="229" t="s">
        <v>33</v>
      </c>
      <c r="MFE1521" s="229" t="s">
        <v>78</v>
      </c>
      <c r="MFF1521" s="229" t="s">
        <v>3900</v>
      </c>
      <c r="MFG1521" s="229" t="s">
        <v>257</v>
      </c>
      <c r="MFH1521" s="229" t="s">
        <v>3899</v>
      </c>
      <c r="MFI1521" s="229" t="s">
        <v>222</v>
      </c>
      <c r="MFJ1521" s="229" t="s">
        <v>223</v>
      </c>
      <c r="MFK1521" s="229" t="s">
        <v>172</v>
      </c>
      <c r="MFL1521" s="229" t="s">
        <v>289</v>
      </c>
      <c r="MFM1521" s="229" t="s">
        <v>227</v>
      </c>
      <c r="MFQ1521" s="229">
        <v>2024</v>
      </c>
      <c r="MFR1521" s="229" t="s">
        <v>57</v>
      </c>
      <c r="MFS1521" s="229" t="s">
        <v>3882</v>
      </c>
      <c r="MFT1521" s="229">
        <v>12966343</v>
      </c>
      <c r="MFU1521" s="229" t="s">
        <v>3895</v>
      </c>
      <c r="MFV1521" s="229" t="s">
        <v>289</v>
      </c>
      <c r="MFX1521" s="229" t="s">
        <v>292</v>
      </c>
      <c r="MFY1521" s="229" t="s">
        <v>52</v>
      </c>
      <c r="MFZ1521" s="229" t="s">
        <v>3896</v>
      </c>
      <c r="MGB1521" s="229" t="s">
        <v>3897</v>
      </c>
      <c r="MGC1521" s="229" t="s">
        <v>923</v>
      </c>
      <c r="MGD1521" s="229" t="s">
        <v>473</v>
      </c>
      <c r="MGE1521" s="229" t="s">
        <v>3898</v>
      </c>
      <c r="MGF1521" s="229" t="s">
        <v>458</v>
      </c>
      <c r="MGG1521" s="229" t="s">
        <v>294</v>
      </c>
      <c r="MGH1521" s="229" t="s">
        <v>289</v>
      </c>
      <c r="MGI1521" s="229" t="s">
        <v>76</v>
      </c>
      <c r="MGJ1521" s="229" t="s">
        <v>33</v>
      </c>
      <c r="MGK1521" s="229" t="s">
        <v>78</v>
      </c>
      <c r="MGL1521" s="229" t="s">
        <v>3900</v>
      </c>
      <c r="MGM1521" s="229" t="s">
        <v>257</v>
      </c>
      <c r="MGN1521" s="229" t="s">
        <v>3899</v>
      </c>
      <c r="MGO1521" s="229" t="s">
        <v>222</v>
      </c>
      <c r="MGP1521" s="229" t="s">
        <v>223</v>
      </c>
      <c r="MGQ1521" s="229" t="s">
        <v>172</v>
      </c>
      <c r="MGR1521" s="229" t="s">
        <v>289</v>
      </c>
      <c r="MGS1521" s="229" t="s">
        <v>227</v>
      </c>
      <c r="MGW1521" s="229">
        <v>2024</v>
      </c>
      <c r="MGX1521" s="229" t="s">
        <v>57</v>
      </c>
      <c r="MGY1521" s="229" t="s">
        <v>3882</v>
      </c>
      <c r="MGZ1521" s="229">
        <v>12966343</v>
      </c>
      <c r="MHA1521" s="229" t="s">
        <v>3895</v>
      </c>
      <c r="MHB1521" s="229" t="s">
        <v>289</v>
      </c>
      <c r="MHD1521" s="229" t="s">
        <v>292</v>
      </c>
      <c r="MHE1521" s="229" t="s">
        <v>52</v>
      </c>
      <c r="MHF1521" s="229" t="s">
        <v>3896</v>
      </c>
      <c r="MHH1521" s="229" t="s">
        <v>3897</v>
      </c>
      <c r="MHI1521" s="229" t="s">
        <v>923</v>
      </c>
      <c r="MHJ1521" s="229" t="s">
        <v>473</v>
      </c>
      <c r="MHK1521" s="229" t="s">
        <v>3898</v>
      </c>
      <c r="MHL1521" s="229" t="s">
        <v>458</v>
      </c>
      <c r="MHM1521" s="229" t="s">
        <v>294</v>
      </c>
      <c r="MHN1521" s="229" t="s">
        <v>289</v>
      </c>
      <c r="MHO1521" s="229" t="s">
        <v>76</v>
      </c>
      <c r="MHP1521" s="229" t="s">
        <v>33</v>
      </c>
      <c r="MHQ1521" s="229" t="s">
        <v>78</v>
      </c>
      <c r="MHR1521" s="229" t="s">
        <v>3900</v>
      </c>
      <c r="MHS1521" s="229" t="s">
        <v>257</v>
      </c>
      <c r="MHT1521" s="229" t="s">
        <v>3899</v>
      </c>
      <c r="MHU1521" s="229" t="s">
        <v>222</v>
      </c>
      <c r="MHV1521" s="229" t="s">
        <v>223</v>
      </c>
      <c r="MHW1521" s="229" t="s">
        <v>172</v>
      </c>
      <c r="MHX1521" s="229" t="s">
        <v>289</v>
      </c>
      <c r="MHY1521" s="229" t="s">
        <v>227</v>
      </c>
      <c r="MIC1521" s="229">
        <v>2024</v>
      </c>
      <c r="MID1521" s="229" t="s">
        <v>57</v>
      </c>
      <c r="MIE1521" s="229" t="s">
        <v>3882</v>
      </c>
      <c r="MIF1521" s="229">
        <v>12966343</v>
      </c>
      <c r="MIG1521" s="229" t="s">
        <v>3895</v>
      </c>
      <c r="MIH1521" s="229" t="s">
        <v>289</v>
      </c>
      <c r="MIJ1521" s="229" t="s">
        <v>292</v>
      </c>
      <c r="MIK1521" s="229" t="s">
        <v>52</v>
      </c>
      <c r="MIL1521" s="229" t="s">
        <v>3896</v>
      </c>
      <c r="MIN1521" s="229" t="s">
        <v>3897</v>
      </c>
      <c r="MIO1521" s="229" t="s">
        <v>923</v>
      </c>
      <c r="MIP1521" s="229" t="s">
        <v>473</v>
      </c>
      <c r="MIQ1521" s="229" t="s">
        <v>3898</v>
      </c>
      <c r="MIR1521" s="229" t="s">
        <v>458</v>
      </c>
      <c r="MIS1521" s="229" t="s">
        <v>294</v>
      </c>
      <c r="MIT1521" s="229" t="s">
        <v>289</v>
      </c>
      <c r="MIU1521" s="229" t="s">
        <v>76</v>
      </c>
      <c r="MIV1521" s="229" t="s">
        <v>33</v>
      </c>
      <c r="MIW1521" s="229" t="s">
        <v>78</v>
      </c>
      <c r="MIX1521" s="229" t="s">
        <v>3900</v>
      </c>
      <c r="MIY1521" s="229" t="s">
        <v>257</v>
      </c>
      <c r="MIZ1521" s="229" t="s">
        <v>3899</v>
      </c>
      <c r="MJA1521" s="229" t="s">
        <v>222</v>
      </c>
      <c r="MJB1521" s="229" t="s">
        <v>223</v>
      </c>
      <c r="MJC1521" s="229" t="s">
        <v>172</v>
      </c>
      <c r="MJD1521" s="229" t="s">
        <v>289</v>
      </c>
      <c r="MJE1521" s="229" t="s">
        <v>227</v>
      </c>
      <c r="MJI1521" s="229">
        <v>2024</v>
      </c>
      <c r="MJJ1521" s="229" t="s">
        <v>57</v>
      </c>
      <c r="MJK1521" s="229" t="s">
        <v>3882</v>
      </c>
      <c r="MJL1521" s="229">
        <v>12966343</v>
      </c>
      <c r="MJM1521" s="229" t="s">
        <v>3895</v>
      </c>
      <c r="MJN1521" s="229" t="s">
        <v>289</v>
      </c>
      <c r="MJP1521" s="229" t="s">
        <v>292</v>
      </c>
      <c r="MJQ1521" s="229" t="s">
        <v>52</v>
      </c>
      <c r="MJR1521" s="229" t="s">
        <v>3896</v>
      </c>
      <c r="MJT1521" s="229" t="s">
        <v>3897</v>
      </c>
      <c r="MJU1521" s="229" t="s">
        <v>923</v>
      </c>
      <c r="MJV1521" s="229" t="s">
        <v>473</v>
      </c>
      <c r="MJW1521" s="229" t="s">
        <v>3898</v>
      </c>
      <c r="MJX1521" s="229" t="s">
        <v>458</v>
      </c>
      <c r="MJY1521" s="229" t="s">
        <v>294</v>
      </c>
      <c r="MJZ1521" s="229" t="s">
        <v>289</v>
      </c>
      <c r="MKA1521" s="229" t="s">
        <v>76</v>
      </c>
      <c r="MKB1521" s="229" t="s">
        <v>33</v>
      </c>
      <c r="MKC1521" s="229" t="s">
        <v>78</v>
      </c>
      <c r="MKD1521" s="229" t="s">
        <v>3900</v>
      </c>
      <c r="MKE1521" s="229" t="s">
        <v>257</v>
      </c>
      <c r="MKF1521" s="229" t="s">
        <v>3899</v>
      </c>
      <c r="MKG1521" s="229" t="s">
        <v>222</v>
      </c>
      <c r="MKH1521" s="229" t="s">
        <v>223</v>
      </c>
      <c r="MKI1521" s="229" t="s">
        <v>172</v>
      </c>
      <c r="MKJ1521" s="229" t="s">
        <v>289</v>
      </c>
      <c r="MKK1521" s="229" t="s">
        <v>227</v>
      </c>
      <c r="MKO1521" s="229">
        <v>2024</v>
      </c>
      <c r="MKP1521" s="229" t="s">
        <v>57</v>
      </c>
      <c r="MKQ1521" s="229" t="s">
        <v>3882</v>
      </c>
      <c r="MKR1521" s="229">
        <v>12966343</v>
      </c>
      <c r="MKS1521" s="229" t="s">
        <v>3895</v>
      </c>
      <c r="MKT1521" s="229" t="s">
        <v>289</v>
      </c>
      <c r="MKV1521" s="229" t="s">
        <v>292</v>
      </c>
      <c r="MKW1521" s="229" t="s">
        <v>52</v>
      </c>
      <c r="MKX1521" s="229" t="s">
        <v>3896</v>
      </c>
      <c r="MKZ1521" s="229" t="s">
        <v>3897</v>
      </c>
      <c r="MLA1521" s="229" t="s">
        <v>923</v>
      </c>
      <c r="MLB1521" s="229" t="s">
        <v>473</v>
      </c>
      <c r="MLC1521" s="229" t="s">
        <v>3898</v>
      </c>
      <c r="MLD1521" s="229" t="s">
        <v>458</v>
      </c>
      <c r="MLE1521" s="229" t="s">
        <v>294</v>
      </c>
      <c r="MLF1521" s="229" t="s">
        <v>289</v>
      </c>
      <c r="MLG1521" s="229" t="s">
        <v>76</v>
      </c>
      <c r="MLH1521" s="229" t="s">
        <v>33</v>
      </c>
      <c r="MLI1521" s="229" t="s">
        <v>78</v>
      </c>
      <c r="MLJ1521" s="229" t="s">
        <v>3900</v>
      </c>
      <c r="MLK1521" s="229" t="s">
        <v>257</v>
      </c>
      <c r="MLL1521" s="229" t="s">
        <v>3899</v>
      </c>
      <c r="MLM1521" s="229" t="s">
        <v>222</v>
      </c>
      <c r="MLN1521" s="229" t="s">
        <v>223</v>
      </c>
      <c r="MLO1521" s="229" t="s">
        <v>172</v>
      </c>
      <c r="MLP1521" s="229" t="s">
        <v>289</v>
      </c>
      <c r="MLQ1521" s="229" t="s">
        <v>227</v>
      </c>
      <c r="MLU1521" s="229">
        <v>2024</v>
      </c>
      <c r="MLV1521" s="229" t="s">
        <v>57</v>
      </c>
      <c r="MLW1521" s="229" t="s">
        <v>3882</v>
      </c>
      <c r="MLX1521" s="229">
        <v>12966343</v>
      </c>
      <c r="MLY1521" s="229" t="s">
        <v>3895</v>
      </c>
      <c r="MLZ1521" s="229" t="s">
        <v>289</v>
      </c>
      <c r="MMB1521" s="229" t="s">
        <v>292</v>
      </c>
      <c r="MMC1521" s="229" t="s">
        <v>52</v>
      </c>
      <c r="MMD1521" s="229" t="s">
        <v>3896</v>
      </c>
      <c r="MMF1521" s="229" t="s">
        <v>3897</v>
      </c>
      <c r="MMG1521" s="229" t="s">
        <v>923</v>
      </c>
      <c r="MMH1521" s="229" t="s">
        <v>473</v>
      </c>
      <c r="MMI1521" s="229" t="s">
        <v>3898</v>
      </c>
      <c r="MMJ1521" s="229" t="s">
        <v>458</v>
      </c>
      <c r="MMK1521" s="229" t="s">
        <v>294</v>
      </c>
      <c r="MML1521" s="229" t="s">
        <v>289</v>
      </c>
      <c r="MMM1521" s="229" t="s">
        <v>76</v>
      </c>
      <c r="MMN1521" s="229" t="s">
        <v>33</v>
      </c>
      <c r="MMO1521" s="229" t="s">
        <v>78</v>
      </c>
      <c r="MMP1521" s="229" t="s">
        <v>3900</v>
      </c>
      <c r="MMQ1521" s="229" t="s">
        <v>257</v>
      </c>
      <c r="MMR1521" s="229" t="s">
        <v>3899</v>
      </c>
      <c r="MMS1521" s="229" t="s">
        <v>222</v>
      </c>
      <c r="MMT1521" s="229" t="s">
        <v>223</v>
      </c>
      <c r="MMU1521" s="229" t="s">
        <v>172</v>
      </c>
      <c r="MMV1521" s="229" t="s">
        <v>289</v>
      </c>
      <c r="MMW1521" s="229" t="s">
        <v>227</v>
      </c>
      <c r="MNA1521" s="229">
        <v>2024</v>
      </c>
      <c r="MNB1521" s="229" t="s">
        <v>57</v>
      </c>
      <c r="MNC1521" s="229" t="s">
        <v>3882</v>
      </c>
      <c r="MND1521" s="229">
        <v>12966343</v>
      </c>
      <c r="MNE1521" s="229" t="s">
        <v>3895</v>
      </c>
      <c r="MNF1521" s="229" t="s">
        <v>289</v>
      </c>
      <c r="MNH1521" s="229" t="s">
        <v>292</v>
      </c>
      <c r="MNI1521" s="229" t="s">
        <v>52</v>
      </c>
      <c r="MNJ1521" s="229" t="s">
        <v>3896</v>
      </c>
      <c r="MNL1521" s="229" t="s">
        <v>3897</v>
      </c>
      <c r="MNM1521" s="229" t="s">
        <v>923</v>
      </c>
      <c r="MNN1521" s="229" t="s">
        <v>473</v>
      </c>
      <c r="MNO1521" s="229" t="s">
        <v>3898</v>
      </c>
      <c r="MNP1521" s="229" t="s">
        <v>458</v>
      </c>
      <c r="MNQ1521" s="229" t="s">
        <v>294</v>
      </c>
      <c r="MNR1521" s="229" t="s">
        <v>289</v>
      </c>
      <c r="MNS1521" s="229" t="s">
        <v>76</v>
      </c>
      <c r="MNT1521" s="229" t="s">
        <v>33</v>
      </c>
      <c r="MNU1521" s="229" t="s">
        <v>78</v>
      </c>
      <c r="MNV1521" s="229" t="s">
        <v>3900</v>
      </c>
      <c r="MNW1521" s="229" t="s">
        <v>257</v>
      </c>
      <c r="MNX1521" s="229" t="s">
        <v>3899</v>
      </c>
      <c r="MNY1521" s="229" t="s">
        <v>222</v>
      </c>
      <c r="MNZ1521" s="229" t="s">
        <v>223</v>
      </c>
      <c r="MOA1521" s="229" t="s">
        <v>172</v>
      </c>
      <c r="MOB1521" s="229" t="s">
        <v>289</v>
      </c>
      <c r="MOC1521" s="229" t="s">
        <v>227</v>
      </c>
      <c r="MOG1521" s="229">
        <v>2024</v>
      </c>
      <c r="MOH1521" s="229" t="s">
        <v>57</v>
      </c>
      <c r="MOI1521" s="229" t="s">
        <v>3882</v>
      </c>
      <c r="MOJ1521" s="229">
        <v>12966343</v>
      </c>
      <c r="MOK1521" s="229" t="s">
        <v>3895</v>
      </c>
      <c r="MOL1521" s="229" t="s">
        <v>289</v>
      </c>
      <c r="MON1521" s="229" t="s">
        <v>292</v>
      </c>
      <c r="MOO1521" s="229" t="s">
        <v>52</v>
      </c>
      <c r="MOP1521" s="229" t="s">
        <v>3896</v>
      </c>
      <c r="MOR1521" s="229" t="s">
        <v>3897</v>
      </c>
      <c r="MOS1521" s="229" t="s">
        <v>923</v>
      </c>
      <c r="MOT1521" s="229" t="s">
        <v>473</v>
      </c>
      <c r="MOU1521" s="229" t="s">
        <v>3898</v>
      </c>
      <c r="MOV1521" s="229" t="s">
        <v>458</v>
      </c>
      <c r="MOW1521" s="229" t="s">
        <v>294</v>
      </c>
      <c r="MOX1521" s="229" t="s">
        <v>289</v>
      </c>
      <c r="MOY1521" s="229" t="s">
        <v>76</v>
      </c>
      <c r="MOZ1521" s="229" t="s">
        <v>33</v>
      </c>
      <c r="MPA1521" s="229" t="s">
        <v>78</v>
      </c>
      <c r="MPB1521" s="229" t="s">
        <v>3900</v>
      </c>
      <c r="MPC1521" s="229" t="s">
        <v>257</v>
      </c>
      <c r="MPD1521" s="229" t="s">
        <v>3899</v>
      </c>
      <c r="MPE1521" s="229" t="s">
        <v>222</v>
      </c>
      <c r="MPF1521" s="229" t="s">
        <v>223</v>
      </c>
      <c r="MPG1521" s="229" t="s">
        <v>172</v>
      </c>
      <c r="MPH1521" s="229" t="s">
        <v>289</v>
      </c>
      <c r="MPI1521" s="229" t="s">
        <v>227</v>
      </c>
      <c r="MPM1521" s="229">
        <v>2024</v>
      </c>
      <c r="MPN1521" s="229" t="s">
        <v>57</v>
      </c>
      <c r="MPO1521" s="229" t="s">
        <v>3882</v>
      </c>
      <c r="MPP1521" s="229">
        <v>12966343</v>
      </c>
      <c r="MPQ1521" s="229" t="s">
        <v>3895</v>
      </c>
      <c r="MPR1521" s="229" t="s">
        <v>289</v>
      </c>
      <c r="MPT1521" s="229" t="s">
        <v>292</v>
      </c>
      <c r="MPU1521" s="229" t="s">
        <v>52</v>
      </c>
      <c r="MPV1521" s="229" t="s">
        <v>3896</v>
      </c>
      <c r="MPX1521" s="229" t="s">
        <v>3897</v>
      </c>
      <c r="MPY1521" s="229" t="s">
        <v>923</v>
      </c>
      <c r="MPZ1521" s="229" t="s">
        <v>473</v>
      </c>
      <c r="MQA1521" s="229" t="s">
        <v>3898</v>
      </c>
      <c r="MQB1521" s="229" t="s">
        <v>458</v>
      </c>
      <c r="MQC1521" s="229" t="s">
        <v>294</v>
      </c>
      <c r="MQD1521" s="229" t="s">
        <v>289</v>
      </c>
      <c r="MQE1521" s="229" t="s">
        <v>76</v>
      </c>
      <c r="MQF1521" s="229" t="s">
        <v>33</v>
      </c>
      <c r="MQG1521" s="229" t="s">
        <v>78</v>
      </c>
      <c r="MQH1521" s="229" t="s">
        <v>3900</v>
      </c>
      <c r="MQI1521" s="229" t="s">
        <v>257</v>
      </c>
      <c r="MQJ1521" s="229" t="s">
        <v>3899</v>
      </c>
      <c r="MQK1521" s="229" t="s">
        <v>222</v>
      </c>
      <c r="MQL1521" s="229" t="s">
        <v>223</v>
      </c>
      <c r="MQM1521" s="229" t="s">
        <v>172</v>
      </c>
      <c r="MQN1521" s="229" t="s">
        <v>289</v>
      </c>
      <c r="MQO1521" s="229" t="s">
        <v>227</v>
      </c>
      <c r="MQS1521" s="229">
        <v>2024</v>
      </c>
      <c r="MQT1521" s="229" t="s">
        <v>57</v>
      </c>
      <c r="MQU1521" s="229" t="s">
        <v>3882</v>
      </c>
      <c r="MQV1521" s="229">
        <v>12966343</v>
      </c>
      <c r="MQW1521" s="229" t="s">
        <v>3895</v>
      </c>
      <c r="MQX1521" s="229" t="s">
        <v>289</v>
      </c>
      <c r="MQZ1521" s="229" t="s">
        <v>292</v>
      </c>
      <c r="MRA1521" s="229" t="s">
        <v>52</v>
      </c>
      <c r="MRB1521" s="229" t="s">
        <v>3896</v>
      </c>
      <c r="MRD1521" s="229" t="s">
        <v>3897</v>
      </c>
      <c r="MRE1521" s="229" t="s">
        <v>923</v>
      </c>
      <c r="MRF1521" s="229" t="s">
        <v>473</v>
      </c>
      <c r="MRG1521" s="229" t="s">
        <v>3898</v>
      </c>
      <c r="MRH1521" s="229" t="s">
        <v>458</v>
      </c>
      <c r="MRI1521" s="229" t="s">
        <v>294</v>
      </c>
      <c r="MRJ1521" s="229" t="s">
        <v>289</v>
      </c>
      <c r="MRK1521" s="229" t="s">
        <v>76</v>
      </c>
      <c r="MRL1521" s="229" t="s">
        <v>33</v>
      </c>
      <c r="MRM1521" s="229" t="s">
        <v>78</v>
      </c>
      <c r="MRN1521" s="229" t="s">
        <v>3900</v>
      </c>
      <c r="MRO1521" s="229" t="s">
        <v>257</v>
      </c>
      <c r="MRP1521" s="229" t="s">
        <v>3899</v>
      </c>
      <c r="MRQ1521" s="229" t="s">
        <v>222</v>
      </c>
      <c r="MRR1521" s="229" t="s">
        <v>223</v>
      </c>
      <c r="MRS1521" s="229" t="s">
        <v>172</v>
      </c>
      <c r="MRT1521" s="229" t="s">
        <v>289</v>
      </c>
      <c r="MRU1521" s="229" t="s">
        <v>227</v>
      </c>
      <c r="MRY1521" s="229">
        <v>2024</v>
      </c>
      <c r="MRZ1521" s="229" t="s">
        <v>57</v>
      </c>
      <c r="MSA1521" s="229" t="s">
        <v>3882</v>
      </c>
      <c r="MSB1521" s="229">
        <v>12966343</v>
      </c>
      <c r="MSC1521" s="229" t="s">
        <v>3895</v>
      </c>
      <c r="MSD1521" s="229" t="s">
        <v>289</v>
      </c>
      <c r="MSF1521" s="229" t="s">
        <v>292</v>
      </c>
      <c r="MSG1521" s="229" t="s">
        <v>52</v>
      </c>
      <c r="MSH1521" s="229" t="s">
        <v>3896</v>
      </c>
      <c r="MSJ1521" s="229" t="s">
        <v>3897</v>
      </c>
      <c r="MSK1521" s="229" t="s">
        <v>923</v>
      </c>
      <c r="MSL1521" s="229" t="s">
        <v>473</v>
      </c>
      <c r="MSM1521" s="229" t="s">
        <v>3898</v>
      </c>
      <c r="MSN1521" s="229" t="s">
        <v>458</v>
      </c>
      <c r="MSO1521" s="229" t="s">
        <v>294</v>
      </c>
      <c r="MSP1521" s="229" t="s">
        <v>289</v>
      </c>
      <c r="MSQ1521" s="229" t="s">
        <v>76</v>
      </c>
      <c r="MSR1521" s="229" t="s">
        <v>33</v>
      </c>
      <c r="MSS1521" s="229" t="s">
        <v>78</v>
      </c>
      <c r="MST1521" s="229" t="s">
        <v>3900</v>
      </c>
      <c r="MSU1521" s="229" t="s">
        <v>257</v>
      </c>
      <c r="MSV1521" s="229" t="s">
        <v>3899</v>
      </c>
      <c r="MSW1521" s="229" t="s">
        <v>222</v>
      </c>
      <c r="MSX1521" s="229" t="s">
        <v>223</v>
      </c>
      <c r="MSY1521" s="229" t="s">
        <v>172</v>
      </c>
      <c r="MSZ1521" s="229" t="s">
        <v>289</v>
      </c>
      <c r="MTA1521" s="229" t="s">
        <v>227</v>
      </c>
      <c r="MTE1521" s="229">
        <v>2024</v>
      </c>
      <c r="MTF1521" s="229" t="s">
        <v>57</v>
      </c>
      <c r="MTG1521" s="229" t="s">
        <v>3882</v>
      </c>
      <c r="MTH1521" s="229">
        <v>12966343</v>
      </c>
      <c r="MTI1521" s="229" t="s">
        <v>3895</v>
      </c>
      <c r="MTJ1521" s="229" t="s">
        <v>289</v>
      </c>
      <c r="MTL1521" s="229" t="s">
        <v>292</v>
      </c>
      <c r="MTM1521" s="229" t="s">
        <v>52</v>
      </c>
      <c r="MTN1521" s="229" t="s">
        <v>3896</v>
      </c>
      <c r="MTP1521" s="229" t="s">
        <v>3897</v>
      </c>
      <c r="MTQ1521" s="229" t="s">
        <v>923</v>
      </c>
      <c r="MTR1521" s="229" t="s">
        <v>473</v>
      </c>
      <c r="MTS1521" s="229" t="s">
        <v>3898</v>
      </c>
      <c r="MTT1521" s="229" t="s">
        <v>458</v>
      </c>
      <c r="MTU1521" s="229" t="s">
        <v>294</v>
      </c>
      <c r="MTV1521" s="229" t="s">
        <v>289</v>
      </c>
      <c r="MTW1521" s="229" t="s">
        <v>76</v>
      </c>
      <c r="MTX1521" s="229" t="s">
        <v>33</v>
      </c>
      <c r="MTY1521" s="229" t="s">
        <v>78</v>
      </c>
      <c r="MTZ1521" s="229" t="s">
        <v>3900</v>
      </c>
      <c r="MUA1521" s="229" t="s">
        <v>257</v>
      </c>
      <c r="MUB1521" s="229" t="s">
        <v>3899</v>
      </c>
      <c r="MUC1521" s="229" t="s">
        <v>222</v>
      </c>
      <c r="MUD1521" s="229" t="s">
        <v>223</v>
      </c>
      <c r="MUE1521" s="229" t="s">
        <v>172</v>
      </c>
      <c r="MUF1521" s="229" t="s">
        <v>289</v>
      </c>
      <c r="MUG1521" s="229" t="s">
        <v>227</v>
      </c>
      <c r="MUK1521" s="229">
        <v>2024</v>
      </c>
      <c r="MUL1521" s="229" t="s">
        <v>57</v>
      </c>
      <c r="MUM1521" s="229" t="s">
        <v>3882</v>
      </c>
      <c r="MUN1521" s="229">
        <v>12966343</v>
      </c>
      <c r="MUO1521" s="229" t="s">
        <v>3895</v>
      </c>
      <c r="MUP1521" s="229" t="s">
        <v>289</v>
      </c>
      <c r="MUR1521" s="229" t="s">
        <v>292</v>
      </c>
      <c r="MUS1521" s="229" t="s">
        <v>52</v>
      </c>
      <c r="MUT1521" s="229" t="s">
        <v>3896</v>
      </c>
      <c r="MUV1521" s="229" t="s">
        <v>3897</v>
      </c>
      <c r="MUW1521" s="229" t="s">
        <v>923</v>
      </c>
      <c r="MUX1521" s="229" t="s">
        <v>473</v>
      </c>
      <c r="MUY1521" s="229" t="s">
        <v>3898</v>
      </c>
      <c r="MUZ1521" s="229" t="s">
        <v>458</v>
      </c>
      <c r="MVA1521" s="229" t="s">
        <v>294</v>
      </c>
      <c r="MVB1521" s="229" t="s">
        <v>289</v>
      </c>
      <c r="MVC1521" s="229" t="s">
        <v>76</v>
      </c>
      <c r="MVD1521" s="229" t="s">
        <v>33</v>
      </c>
      <c r="MVE1521" s="229" t="s">
        <v>78</v>
      </c>
      <c r="MVF1521" s="229" t="s">
        <v>3900</v>
      </c>
      <c r="MVG1521" s="229" t="s">
        <v>257</v>
      </c>
      <c r="MVH1521" s="229" t="s">
        <v>3899</v>
      </c>
      <c r="MVI1521" s="229" t="s">
        <v>222</v>
      </c>
      <c r="MVJ1521" s="229" t="s">
        <v>223</v>
      </c>
      <c r="MVK1521" s="229" t="s">
        <v>172</v>
      </c>
      <c r="MVL1521" s="229" t="s">
        <v>289</v>
      </c>
      <c r="MVM1521" s="229" t="s">
        <v>227</v>
      </c>
      <c r="MVQ1521" s="229">
        <v>2024</v>
      </c>
      <c r="MVR1521" s="229" t="s">
        <v>57</v>
      </c>
      <c r="MVS1521" s="229" t="s">
        <v>3882</v>
      </c>
      <c r="MVT1521" s="229">
        <v>12966343</v>
      </c>
      <c r="MVU1521" s="229" t="s">
        <v>3895</v>
      </c>
      <c r="MVV1521" s="229" t="s">
        <v>289</v>
      </c>
      <c r="MVX1521" s="229" t="s">
        <v>292</v>
      </c>
      <c r="MVY1521" s="229" t="s">
        <v>52</v>
      </c>
      <c r="MVZ1521" s="229" t="s">
        <v>3896</v>
      </c>
      <c r="MWB1521" s="229" t="s">
        <v>3897</v>
      </c>
      <c r="MWC1521" s="229" t="s">
        <v>923</v>
      </c>
      <c r="MWD1521" s="229" t="s">
        <v>473</v>
      </c>
      <c r="MWE1521" s="229" t="s">
        <v>3898</v>
      </c>
      <c r="MWF1521" s="229" t="s">
        <v>458</v>
      </c>
      <c r="MWG1521" s="229" t="s">
        <v>294</v>
      </c>
      <c r="MWH1521" s="229" t="s">
        <v>289</v>
      </c>
      <c r="MWI1521" s="229" t="s">
        <v>76</v>
      </c>
      <c r="MWJ1521" s="229" t="s">
        <v>33</v>
      </c>
      <c r="MWK1521" s="229" t="s">
        <v>78</v>
      </c>
      <c r="MWL1521" s="229" t="s">
        <v>3900</v>
      </c>
      <c r="MWM1521" s="229" t="s">
        <v>257</v>
      </c>
      <c r="MWN1521" s="229" t="s">
        <v>3899</v>
      </c>
      <c r="MWO1521" s="229" t="s">
        <v>222</v>
      </c>
      <c r="MWP1521" s="229" t="s">
        <v>223</v>
      </c>
      <c r="MWQ1521" s="229" t="s">
        <v>172</v>
      </c>
      <c r="MWR1521" s="229" t="s">
        <v>289</v>
      </c>
      <c r="MWS1521" s="229" t="s">
        <v>227</v>
      </c>
      <c r="MWW1521" s="229">
        <v>2024</v>
      </c>
      <c r="MWX1521" s="229" t="s">
        <v>57</v>
      </c>
      <c r="MWY1521" s="229" t="s">
        <v>3882</v>
      </c>
      <c r="MWZ1521" s="229">
        <v>12966343</v>
      </c>
      <c r="MXA1521" s="229" t="s">
        <v>3895</v>
      </c>
      <c r="MXB1521" s="229" t="s">
        <v>289</v>
      </c>
      <c r="MXD1521" s="229" t="s">
        <v>292</v>
      </c>
      <c r="MXE1521" s="229" t="s">
        <v>52</v>
      </c>
      <c r="MXF1521" s="229" t="s">
        <v>3896</v>
      </c>
      <c r="MXH1521" s="229" t="s">
        <v>3897</v>
      </c>
      <c r="MXI1521" s="229" t="s">
        <v>923</v>
      </c>
      <c r="MXJ1521" s="229" t="s">
        <v>473</v>
      </c>
      <c r="MXK1521" s="229" t="s">
        <v>3898</v>
      </c>
      <c r="MXL1521" s="229" t="s">
        <v>458</v>
      </c>
      <c r="MXM1521" s="229" t="s">
        <v>294</v>
      </c>
      <c r="MXN1521" s="229" t="s">
        <v>289</v>
      </c>
      <c r="MXO1521" s="229" t="s">
        <v>76</v>
      </c>
      <c r="MXP1521" s="229" t="s">
        <v>33</v>
      </c>
      <c r="MXQ1521" s="229" t="s">
        <v>78</v>
      </c>
      <c r="MXR1521" s="229" t="s">
        <v>3900</v>
      </c>
      <c r="MXS1521" s="229" t="s">
        <v>257</v>
      </c>
      <c r="MXT1521" s="229" t="s">
        <v>3899</v>
      </c>
      <c r="MXU1521" s="229" t="s">
        <v>222</v>
      </c>
      <c r="MXV1521" s="229" t="s">
        <v>223</v>
      </c>
      <c r="MXW1521" s="229" t="s">
        <v>172</v>
      </c>
      <c r="MXX1521" s="229" t="s">
        <v>289</v>
      </c>
      <c r="MXY1521" s="229" t="s">
        <v>227</v>
      </c>
      <c r="MYC1521" s="229">
        <v>2024</v>
      </c>
      <c r="MYD1521" s="229" t="s">
        <v>57</v>
      </c>
      <c r="MYE1521" s="229" t="s">
        <v>3882</v>
      </c>
      <c r="MYF1521" s="229">
        <v>12966343</v>
      </c>
      <c r="MYG1521" s="229" t="s">
        <v>3895</v>
      </c>
      <c r="MYH1521" s="229" t="s">
        <v>289</v>
      </c>
      <c r="MYJ1521" s="229" t="s">
        <v>292</v>
      </c>
      <c r="MYK1521" s="229" t="s">
        <v>52</v>
      </c>
      <c r="MYL1521" s="229" t="s">
        <v>3896</v>
      </c>
      <c r="MYN1521" s="229" t="s">
        <v>3897</v>
      </c>
      <c r="MYO1521" s="229" t="s">
        <v>923</v>
      </c>
      <c r="MYP1521" s="229" t="s">
        <v>473</v>
      </c>
      <c r="MYQ1521" s="229" t="s">
        <v>3898</v>
      </c>
      <c r="MYR1521" s="229" t="s">
        <v>458</v>
      </c>
      <c r="MYS1521" s="229" t="s">
        <v>294</v>
      </c>
      <c r="MYT1521" s="229" t="s">
        <v>289</v>
      </c>
      <c r="MYU1521" s="229" t="s">
        <v>76</v>
      </c>
      <c r="MYV1521" s="229" t="s">
        <v>33</v>
      </c>
      <c r="MYW1521" s="229" t="s">
        <v>78</v>
      </c>
      <c r="MYX1521" s="229" t="s">
        <v>3900</v>
      </c>
      <c r="MYY1521" s="229" t="s">
        <v>257</v>
      </c>
      <c r="MYZ1521" s="229" t="s">
        <v>3899</v>
      </c>
      <c r="MZA1521" s="229" t="s">
        <v>222</v>
      </c>
      <c r="MZB1521" s="229" t="s">
        <v>223</v>
      </c>
      <c r="MZC1521" s="229" t="s">
        <v>172</v>
      </c>
      <c r="MZD1521" s="229" t="s">
        <v>289</v>
      </c>
      <c r="MZE1521" s="229" t="s">
        <v>227</v>
      </c>
      <c r="MZI1521" s="229">
        <v>2024</v>
      </c>
      <c r="MZJ1521" s="229" t="s">
        <v>57</v>
      </c>
      <c r="MZK1521" s="229" t="s">
        <v>3882</v>
      </c>
      <c r="MZL1521" s="229">
        <v>12966343</v>
      </c>
      <c r="MZM1521" s="229" t="s">
        <v>3895</v>
      </c>
      <c r="MZN1521" s="229" t="s">
        <v>289</v>
      </c>
      <c r="MZP1521" s="229" t="s">
        <v>292</v>
      </c>
      <c r="MZQ1521" s="229" t="s">
        <v>52</v>
      </c>
      <c r="MZR1521" s="229" t="s">
        <v>3896</v>
      </c>
      <c r="MZT1521" s="229" t="s">
        <v>3897</v>
      </c>
      <c r="MZU1521" s="229" t="s">
        <v>923</v>
      </c>
      <c r="MZV1521" s="229" t="s">
        <v>473</v>
      </c>
      <c r="MZW1521" s="229" t="s">
        <v>3898</v>
      </c>
      <c r="MZX1521" s="229" t="s">
        <v>458</v>
      </c>
      <c r="MZY1521" s="229" t="s">
        <v>294</v>
      </c>
      <c r="MZZ1521" s="229" t="s">
        <v>289</v>
      </c>
      <c r="NAA1521" s="229" t="s">
        <v>76</v>
      </c>
      <c r="NAB1521" s="229" t="s">
        <v>33</v>
      </c>
      <c r="NAC1521" s="229" t="s">
        <v>78</v>
      </c>
      <c r="NAD1521" s="229" t="s">
        <v>3900</v>
      </c>
      <c r="NAE1521" s="229" t="s">
        <v>257</v>
      </c>
      <c r="NAF1521" s="229" t="s">
        <v>3899</v>
      </c>
      <c r="NAG1521" s="229" t="s">
        <v>222</v>
      </c>
      <c r="NAH1521" s="229" t="s">
        <v>223</v>
      </c>
      <c r="NAI1521" s="229" t="s">
        <v>172</v>
      </c>
      <c r="NAJ1521" s="229" t="s">
        <v>289</v>
      </c>
      <c r="NAK1521" s="229" t="s">
        <v>227</v>
      </c>
      <c r="NAO1521" s="229">
        <v>2024</v>
      </c>
      <c r="NAP1521" s="229" t="s">
        <v>57</v>
      </c>
      <c r="NAQ1521" s="229" t="s">
        <v>3882</v>
      </c>
      <c r="NAR1521" s="229">
        <v>12966343</v>
      </c>
      <c r="NAS1521" s="229" t="s">
        <v>3895</v>
      </c>
      <c r="NAT1521" s="229" t="s">
        <v>289</v>
      </c>
      <c r="NAV1521" s="229" t="s">
        <v>292</v>
      </c>
      <c r="NAW1521" s="229" t="s">
        <v>52</v>
      </c>
      <c r="NAX1521" s="229" t="s">
        <v>3896</v>
      </c>
      <c r="NAZ1521" s="229" t="s">
        <v>3897</v>
      </c>
      <c r="NBA1521" s="229" t="s">
        <v>923</v>
      </c>
      <c r="NBB1521" s="229" t="s">
        <v>473</v>
      </c>
      <c r="NBC1521" s="229" t="s">
        <v>3898</v>
      </c>
      <c r="NBD1521" s="229" t="s">
        <v>458</v>
      </c>
      <c r="NBE1521" s="229" t="s">
        <v>294</v>
      </c>
      <c r="NBF1521" s="229" t="s">
        <v>289</v>
      </c>
      <c r="NBG1521" s="229" t="s">
        <v>76</v>
      </c>
      <c r="NBH1521" s="229" t="s">
        <v>33</v>
      </c>
      <c r="NBI1521" s="229" t="s">
        <v>78</v>
      </c>
      <c r="NBJ1521" s="229" t="s">
        <v>3900</v>
      </c>
      <c r="NBK1521" s="229" t="s">
        <v>257</v>
      </c>
      <c r="NBL1521" s="229" t="s">
        <v>3899</v>
      </c>
      <c r="NBM1521" s="229" t="s">
        <v>222</v>
      </c>
      <c r="NBN1521" s="229" t="s">
        <v>223</v>
      </c>
      <c r="NBO1521" s="229" t="s">
        <v>172</v>
      </c>
      <c r="NBP1521" s="229" t="s">
        <v>289</v>
      </c>
      <c r="NBQ1521" s="229" t="s">
        <v>227</v>
      </c>
      <c r="NBU1521" s="229">
        <v>2024</v>
      </c>
      <c r="NBV1521" s="229" t="s">
        <v>57</v>
      </c>
      <c r="NBW1521" s="229" t="s">
        <v>3882</v>
      </c>
      <c r="NBX1521" s="229">
        <v>12966343</v>
      </c>
      <c r="NBY1521" s="229" t="s">
        <v>3895</v>
      </c>
      <c r="NBZ1521" s="229" t="s">
        <v>289</v>
      </c>
      <c r="NCB1521" s="229" t="s">
        <v>292</v>
      </c>
      <c r="NCC1521" s="229" t="s">
        <v>52</v>
      </c>
      <c r="NCD1521" s="229" t="s">
        <v>3896</v>
      </c>
      <c r="NCF1521" s="229" t="s">
        <v>3897</v>
      </c>
      <c r="NCG1521" s="229" t="s">
        <v>923</v>
      </c>
      <c r="NCH1521" s="229" t="s">
        <v>473</v>
      </c>
      <c r="NCI1521" s="229" t="s">
        <v>3898</v>
      </c>
      <c r="NCJ1521" s="229" t="s">
        <v>458</v>
      </c>
      <c r="NCK1521" s="229" t="s">
        <v>294</v>
      </c>
      <c r="NCL1521" s="229" t="s">
        <v>289</v>
      </c>
      <c r="NCM1521" s="229" t="s">
        <v>76</v>
      </c>
      <c r="NCN1521" s="229" t="s">
        <v>33</v>
      </c>
      <c r="NCO1521" s="229" t="s">
        <v>78</v>
      </c>
      <c r="NCP1521" s="229" t="s">
        <v>3900</v>
      </c>
      <c r="NCQ1521" s="229" t="s">
        <v>257</v>
      </c>
      <c r="NCR1521" s="229" t="s">
        <v>3899</v>
      </c>
      <c r="NCS1521" s="229" t="s">
        <v>222</v>
      </c>
      <c r="NCT1521" s="229" t="s">
        <v>223</v>
      </c>
      <c r="NCU1521" s="229" t="s">
        <v>172</v>
      </c>
      <c r="NCV1521" s="229" t="s">
        <v>289</v>
      </c>
      <c r="NCW1521" s="229" t="s">
        <v>227</v>
      </c>
      <c r="NDA1521" s="229">
        <v>2024</v>
      </c>
      <c r="NDB1521" s="229" t="s">
        <v>57</v>
      </c>
      <c r="NDC1521" s="229" t="s">
        <v>3882</v>
      </c>
      <c r="NDD1521" s="229">
        <v>12966343</v>
      </c>
      <c r="NDE1521" s="229" t="s">
        <v>3895</v>
      </c>
      <c r="NDF1521" s="229" t="s">
        <v>289</v>
      </c>
      <c r="NDH1521" s="229" t="s">
        <v>292</v>
      </c>
      <c r="NDI1521" s="229" t="s">
        <v>52</v>
      </c>
      <c r="NDJ1521" s="229" t="s">
        <v>3896</v>
      </c>
      <c r="NDL1521" s="229" t="s">
        <v>3897</v>
      </c>
      <c r="NDM1521" s="229" t="s">
        <v>923</v>
      </c>
      <c r="NDN1521" s="229" t="s">
        <v>473</v>
      </c>
      <c r="NDO1521" s="229" t="s">
        <v>3898</v>
      </c>
      <c r="NDP1521" s="229" t="s">
        <v>458</v>
      </c>
      <c r="NDQ1521" s="229" t="s">
        <v>294</v>
      </c>
      <c r="NDR1521" s="229" t="s">
        <v>289</v>
      </c>
      <c r="NDS1521" s="229" t="s">
        <v>76</v>
      </c>
      <c r="NDT1521" s="229" t="s">
        <v>33</v>
      </c>
      <c r="NDU1521" s="229" t="s">
        <v>78</v>
      </c>
      <c r="NDV1521" s="229" t="s">
        <v>3900</v>
      </c>
      <c r="NDW1521" s="229" t="s">
        <v>257</v>
      </c>
      <c r="NDX1521" s="229" t="s">
        <v>3899</v>
      </c>
      <c r="NDY1521" s="229" t="s">
        <v>222</v>
      </c>
      <c r="NDZ1521" s="229" t="s">
        <v>223</v>
      </c>
      <c r="NEA1521" s="229" t="s">
        <v>172</v>
      </c>
      <c r="NEB1521" s="229" t="s">
        <v>289</v>
      </c>
      <c r="NEC1521" s="229" t="s">
        <v>227</v>
      </c>
      <c r="NEG1521" s="229">
        <v>2024</v>
      </c>
      <c r="NEH1521" s="229" t="s">
        <v>57</v>
      </c>
      <c r="NEI1521" s="229" t="s">
        <v>3882</v>
      </c>
      <c r="NEJ1521" s="229">
        <v>12966343</v>
      </c>
      <c r="NEK1521" s="229" t="s">
        <v>3895</v>
      </c>
      <c r="NEL1521" s="229" t="s">
        <v>289</v>
      </c>
      <c r="NEN1521" s="229" t="s">
        <v>292</v>
      </c>
      <c r="NEO1521" s="229" t="s">
        <v>52</v>
      </c>
      <c r="NEP1521" s="229" t="s">
        <v>3896</v>
      </c>
      <c r="NER1521" s="229" t="s">
        <v>3897</v>
      </c>
      <c r="NES1521" s="229" t="s">
        <v>923</v>
      </c>
      <c r="NET1521" s="229" t="s">
        <v>473</v>
      </c>
      <c r="NEU1521" s="229" t="s">
        <v>3898</v>
      </c>
      <c r="NEV1521" s="229" t="s">
        <v>458</v>
      </c>
      <c r="NEW1521" s="229" t="s">
        <v>294</v>
      </c>
      <c r="NEX1521" s="229" t="s">
        <v>289</v>
      </c>
      <c r="NEY1521" s="229" t="s">
        <v>76</v>
      </c>
      <c r="NEZ1521" s="229" t="s">
        <v>33</v>
      </c>
      <c r="NFA1521" s="229" t="s">
        <v>78</v>
      </c>
      <c r="NFB1521" s="229" t="s">
        <v>3900</v>
      </c>
      <c r="NFC1521" s="229" t="s">
        <v>257</v>
      </c>
      <c r="NFD1521" s="229" t="s">
        <v>3899</v>
      </c>
      <c r="NFE1521" s="229" t="s">
        <v>222</v>
      </c>
      <c r="NFF1521" s="229" t="s">
        <v>223</v>
      </c>
      <c r="NFG1521" s="229" t="s">
        <v>172</v>
      </c>
      <c r="NFH1521" s="229" t="s">
        <v>289</v>
      </c>
      <c r="NFI1521" s="229" t="s">
        <v>227</v>
      </c>
      <c r="NFM1521" s="229">
        <v>2024</v>
      </c>
      <c r="NFN1521" s="229" t="s">
        <v>57</v>
      </c>
      <c r="NFO1521" s="229" t="s">
        <v>3882</v>
      </c>
      <c r="NFP1521" s="229">
        <v>12966343</v>
      </c>
      <c r="NFQ1521" s="229" t="s">
        <v>3895</v>
      </c>
      <c r="NFR1521" s="229" t="s">
        <v>289</v>
      </c>
      <c r="NFT1521" s="229" t="s">
        <v>292</v>
      </c>
      <c r="NFU1521" s="229" t="s">
        <v>52</v>
      </c>
      <c r="NFV1521" s="229" t="s">
        <v>3896</v>
      </c>
      <c r="NFX1521" s="229" t="s">
        <v>3897</v>
      </c>
      <c r="NFY1521" s="229" t="s">
        <v>923</v>
      </c>
      <c r="NFZ1521" s="229" t="s">
        <v>473</v>
      </c>
      <c r="NGA1521" s="229" t="s">
        <v>3898</v>
      </c>
      <c r="NGB1521" s="229" t="s">
        <v>458</v>
      </c>
      <c r="NGC1521" s="229" t="s">
        <v>294</v>
      </c>
      <c r="NGD1521" s="229" t="s">
        <v>289</v>
      </c>
      <c r="NGE1521" s="229" t="s">
        <v>76</v>
      </c>
      <c r="NGF1521" s="229" t="s">
        <v>33</v>
      </c>
      <c r="NGG1521" s="229" t="s">
        <v>78</v>
      </c>
      <c r="NGH1521" s="229" t="s">
        <v>3900</v>
      </c>
      <c r="NGI1521" s="229" t="s">
        <v>257</v>
      </c>
      <c r="NGJ1521" s="229" t="s">
        <v>3899</v>
      </c>
      <c r="NGK1521" s="229" t="s">
        <v>222</v>
      </c>
      <c r="NGL1521" s="229" t="s">
        <v>223</v>
      </c>
      <c r="NGM1521" s="229" t="s">
        <v>172</v>
      </c>
      <c r="NGN1521" s="229" t="s">
        <v>289</v>
      </c>
      <c r="NGO1521" s="229" t="s">
        <v>227</v>
      </c>
      <c r="NGS1521" s="229">
        <v>2024</v>
      </c>
      <c r="NGT1521" s="229" t="s">
        <v>57</v>
      </c>
      <c r="NGU1521" s="229" t="s">
        <v>3882</v>
      </c>
      <c r="NGV1521" s="229">
        <v>12966343</v>
      </c>
      <c r="NGW1521" s="229" t="s">
        <v>3895</v>
      </c>
      <c r="NGX1521" s="229" t="s">
        <v>289</v>
      </c>
      <c r="NGZ1521" s="229" t="s">
        <v>292</v>
      </c>
      <c r="NHA1521" s="229" t="s">
        <v>52</v>
      </c>
      <c r="NHB1521" s="229" t="s">
        <v>3896</v>
      </c>
      <c r="NHD1521" s="229" t="s">
        <v>3897</v>
      </c>
      <c r="NHE1521" s="229" t="s">
        <v>923</v>
      </c>
      <c r="NHF1521" s="229" t="s">
        <v>473</v>
      </c>
      <c r="NHG1521" s="229" t="s">
        <v>3898</v>
      </c>
      <c r="NHH1521" s="229" t="s">
        <v>458</v>
      </c>
      <c r="NHI1521" s="229" t="s">
        <v>294</v>
      </c>
      <c r="NHJ1521" s="229" t="s">
        <v>289</v>
      </c>
      <c r="NHK1521" s="229" t="s">
        <v>76</v>
      </c>
      <c r="NHL1521" s="229" t="s">
        <v>33</v>
      </c>
      <c r="NHM1521" s="229" t="s">
        <v>78</v>
      </c>
      <c r="NHN1521" s="229" t="s">
        <v>3900</v>
      </c>
      <c r="NHO1521" s="229" t="s">
        <v>257</v>
      </c>
      <c r="NHP1521" s="229" t="s">
        <v>3899</v>
      </c>
      <c r="NHQ1521" s="229" t="s">
        <v>222</v>
      </c>
      <c r="NHR1521" s="229" t="s">
        <v>223</v>
      </c>
      <c r="NHS1521" s="229" t="s">
        <v>172</v>
      </c>
      <c r="NHT1521" s="229" t="s">
        <v>289</v>
      </c>
      <c r="NHU1521" s="229" t="s">
        <v>227</v>
      </c>
      <c r="NHY1521" s="229">
        <v>2024</v>
      </c>
      <c r="NHZ1521" s="229" t="s">
        <v>57</v>
      </c>
      <c r="NIA1521" s="229" t="s">
        <v>3882</v>
      </c>
      <c r="NIB1521" s="229">
        <v>12966343</v>
      </c>
      <c r="NIC1521" s="229" t="s">
        <v>3895</v>
      </c>
      <c r="NID1521" s="229" t="s">
        <v>289</v>
      </c>
      <c r="NIF1521" s="229" t="s">
        <v>292</v>
      </c>
      <c r="NIG1521" s="229" t="s">
        <v>52</v>
      </c>
      <c r="NIH1521" s="229" t="s">
        <v>3896</v>
      </c>
      <c r="NIJ1521" s="229" t="s">
        <v>3897</v>
      </c>
      <c r="NIK1521" s="229" t="s">
        <v>923</v>
      </c>
      <c r="NIL1521" s="229" t="s">
        <v>473</v>
      </c>
      <c r="NIM1521" s="229" t="s">
        <v>3898</v>
      </c>
      <c r="NIN1521" s="229" t="s">
        <v>458</v>
      </c>
      <c r="NIO1521" s="229" t="s">
        <v>294</v>
      </c>
      <c r="NIP1521" s="229" t="s">
        <v>289</v>
      </c>
      <c r="NIQ1521" s="229" t="s">
        <v>76</v>
      </c>
      <c r="NIR1521" s="229" t="s">
        <v>33</v>
      </c>
      <c r="NIS1521" s="229" t="s">
        <v>78</v>
      </c>
      <c r="NIT1521" s="229" t="s">
        <v>3900</v>
      </c>
      <c r="NIU1521" s="229" t="s">
        <v>257</v>
      </c>
      <c r="NIV1521" s="229" t="s">
        <v>3899</v>
      </c>
      <c r="NIW1521" s="229" t="s">
        <v>222</v>
      </c>
      <c r="NIX1521" s="229" t="s">
        <v>223</v>
      </c>
      <c r="NIY1521" s="229" t="s">
        <v>172</v>
      </c>
      <c r="NIZ1521" s="229" t="s">
        <v>289</v>
      </c>
      <c r="NJA1521" s="229" t="s">
        <v>227</v>
      </c>
      <c r="NJE1521" s="229">
        <v>2024</v>
      </c>
      <c r="NJF1521" s="229" t="s">
        <v>57</v>
      </c>
      <c r="NJG1521" s="229" t="s">
        <v>3882</v>
      </c>
      <c r="NJH1521" s="229">
        <v>12966343</v>
      </c>
      <c r="NJI1521" s="229" t="s">
        <v>3895</v>
      </c>
      <c r="NJJ1521" s="229" t="s">
        <v>289</v>
      </c>
      <c r="NJL1521" s="229" t="s">
        <v>292</v>
      </c>
      <c r="NJM1521" s="229" t="s">
        <v>52</v>
      </c>
      <c r="NJN1521" s="229" t="s">
        <v>3896</v>
      </c>
      <c r="NJP1521" s="229" t="s">
        <v>3897</v>
      </c>
      <c r="NJQ1521" s="229" t="s">
        <v>923</v>
      </c>
      <c r="NJR1521" s="229" t="s">
        <v>473</v>
      </c>
      <c r="NJS1521" s="229" t="s">
        <v>3898</v>
      </c>
      <c r="NJT1521" s="229" t="s">
        <v>458</v>
      </c>
      <c r="NJU1521" s="229" t="s">
        <v>294</v>
      </c>
      <c r="NJV1521" s="229" t="s">
        <v>289</v>
      </c>
      <c r="NJW1521" s="229" t="s">
        <v>76</v>
      </c>
      <c r="NJX1521" s="229" t="s">
        <v>33</v>
      </c>
      <c r="NJY1521" s="229" t="s">
        <v>78</v>
      </c>
      <c r="NJZ1521" s="229" t="s">
        <v>3900</v>
      </c>
      <c r="NKA1521" s="229" t="s">
        <v>257</v>
      </c>
      <c r="NKB1521" s="229" t="s">
        <v>3899</v>
      </c>
      <c r="NKC1521" s="229" t="s">
        <v>222</v>
      </c>
      <c r="NKD1521" s="229" t="s">
        <v>223</v>
      </c>
      <c r="NKE1521" s="229" t="s">
        <v>172</v>
      </c>
      <c r="NKF1521" s="229" t="s">
        <v>289</v>
      </c>
      <c r="NKG1521" s="229" t="s">
        <v>227</v>
      </c>
      <c r="NKK1521" s="229">
        <v>2024</v>
      </c>
      <c r="NKL1521" s="229" t="s">
        <v>57</v>
      </c>
      <c r="NKM1521" s="229" t="s">
        <v>3882</v>
      </c>
      <c r="NKN1521" s="229">
        <v>12966343</v>
      </c>
      <c r="NKO1521" s="229" t="s">
        <v>3895</v>
      </c>
      <c r="NKP1521" s="229" t="s">
        <v>289</v>
      </c>
      <c r="NKR1521" s="229" t="s">
        <v>292</v>
      </c>
      <c r="NKS1521" s="229" t="s">
        <v>52</v>
      </c>
      <c r="NKT1521" s="229" t="s">
        <v>3896</v>
      </c>
      <c r="NKV1521" s="229" t="s">
        <v>3897</v>
      </c>
      <c r="NKW1521" s="229" t="s">
        <v>923</v>
      </c>
      <c r="NKX1521" s="229" t="s">
        <v>473</v>
      </c>
      <c r="NKY1521" s="229" t="s">
        <v>3898</v>
      </c>
      <c r="NKZ1521" s="229" t="s">
        <v>458</v>
      </c>
      <c r="NLA1521" s="229" t="s">
        <v>294</v>
      </c>
      <c r="NLB1521" s="229" t="s">
        <v>289</v>
      </c>
      <c r="NLC1521" s="229" t="s">
        <v>76</v>
      </c>
      <c r="NLD1521" s="229" t="s">
        <v>33</v>
      </c>
      <c r="NLE1521" s="229" t="s">
        <v>78</v>
      </c>
      <c r="NLF1521" s="229" t="s">
        <v>3900</v>
      </c>
      <c r="NLG1521" s="229" t="s">
        <v>257</v>
      </c>
      <c r="NLH1521" s="229" t="s">
        <v>3899</v>
      </c>
      <c r="NLI1521" s="229" t="s">
        <v>222</v>
      </c>
      <c r="NLJ1521" s="229" t="s">
        <v>223</v>
      </c>
      <c r="NLK1521" s="229" t="s">
        <v>172</v>
      </c>
      <c r="NLL1521" s="229" t="s">
        <v>289</v>
      </c>
      <c r="NLM1521" s="229" t="s">
        <v>227</v>
      </c>
      <c r="NLQ1521" s="229">
        <v>2024</v>
      </c>
      <c r="NLR1521" s="229" t="s">
        <v>57</v>
      </c>
      <c r="NLS1521" s="229" t="s">
        <v>3882</v>
      </c>
      <c r="NLT1521" s="229">
        <v>12966343</v>
      </c>
      <c r="NLU1521" s="229" t="s">
        <v>3895</v>
      </c>
      <c r="NLV1521" s="229" t="s">
        <v>289</v>
      </c>
      <c r="NLX1521" s="229" t="s">
        <v>292</v>
      </c>
      <c r="NLY1521" s="229" t="s">
        <v>52</v>
      </c>
      <c r="NLZ1521" s="229" t="s">
        <v>3896</v>
      </c>
      <c r="NMB1521" s="229" t="s">
        <v>3897</v>
      </c>
      <c r="NMC1521" s="229" t="s">
        <v>923</v>
      </c>
      <c r="NMD1521" s="229" t="s">
        <v>473</v>
      </c>
      <c r="NME1521" s="229" t="s">
        <v>3898</v>
      </c>
      <c r="NMF1521" s="229" t="s">
        <v>458</v>
      </c>
      <c r="NMG1521" s="229" t="s">
        <v>294</v>
      </c>
      <c r="NMH1521" s="229" t="s">
        <v>289</v>
      </c>
      <c r="NMI1521" s="229" t="s">
        <v>76</v>
      </c>
      <c r="NMJ1521" s="229" t="s">
        <v>33</v>
      </c>
      <c r="NMK1521" s="229" t="s">
        <v>78</v>
      </c>
      <c r="NML1521" s="229" t="s">
        <v>3900</v>
      </c>
      <c r="NMM1521" s="229" t="s">
        <v>257</v>
      </c>
      <c r="NMN1521" s="229" t="s">
        <v>3899</v>
      </c>
      <c r="NMO1521" s="229" t="s">
        <v>222</v>
      </c>
      <c r="NMP1521" s="229" t="s">
        <v>223</v>
      </c>
      <c r="NMQ1521" s="229" t="s">
        <v>172</v>
      </c>
      <c r="NMR1521" s="229" t="s">
        <v>289</v>
      </c>
      <c r="NMS1521" s="229" t="s">
        <v>227</v>
      </c>
      <c r="NMW1521" s="229">
        <v>2024</v>
      </c>
      <c r="NMX1521" s="229" t="s">
        <v>57</v>
      </c>
      <c r="NMY1521" s="229" t="s">
        <v>3882</v>
      </c>
      <c r="NMZ1521" s="229">
        <v>12966343</v>
      </c>
      <c r="NNA1521" s="229" t="s">
        <v>3895</v>
      </c>
      <c r="NNB1521" s="229" t="s">
        <v>289</v>
      </c>
      <c r="NND1521" s="229" t="s">
        <v>292</v>
      </c>
      <c r="NNE1521" s="229" t="s">
        <v>52</v>
      </c>
      <c r="NNF1521" s="229" t="s">
        <v>3896</v>
      </c>
      <c r="NNH1521" s="229" t="s">
        <v>3897</v>
      </c>
      <c r="NNI1521" s="229" t="s">
        <v>923</v>
      </c>
      <c r="NNJ1521" s="229" t="s">
        <v>473</v>
      </c>
      <c r="NNK1521" s="229" t="s">
        <v>3898</v>
      </c>
      <c r="NNL1521" s="229" t="s">
        <v>458</v>
      </c>
      <c r="NNM1521" s="229" t="s">
        <v>294</v>
      </c>
      <c r="NNN1521" s="229" t="s">
        <v>289</v>
      </c>
      <c r="NNO1521" s="229" t="s">
        <v>76</v>
      </c>
      <c r="NNP1521" s="229" t="s">
        <v>33</v>
      </c>
      <c r="NNQ1521" s="229" t="s">
        <v>78</v>
      </c>
      <c r="NNR1521" s="229" t="s">
        <v>3900</v>
      </c>
      <c r="NNS1521" s="229" t="s">
        <v>257</v>
      </c>
      <c r="NNT1521" s="229" t="s">
        <v>3899</v>
      </c>
      <c r="NNU1521" s="229" t="s">
        <v>222</v>
      </c>
      <c r="NNV1521" s="229" t="s">
        <v>223</v>
      </c>
      <c r="NNW1521" s="229" t="s">
        <v>172</v>
      </c>
      <c r="NNX1521" s="229" t="s">
        <v>289</v>
      </c>
      <c r="NNY1521" s="229" t="s">
        <v>227</v>
      </c>
      <c r="NOC1521" s="229">
        <v>2024</v>
      </c>
      <c r="NOD1521" s="229" t="s">
        <v>57</v>
      </c>
      <c r="NOE1521" s="229" t="s">
        <v>3882</v>
      </c>
      <c r="NOF1521" s="229">
        <v>12966343</v>
      </c>
      <c r="NOG1521" s="229" t="s">
        <v>3895</v>
      </c>
      <c r="NOH1521" s="229" t="s">
        <v>289</v>
      </c>
      <c r="NOJ1521" s="229" t="s">
        <v>292</v>
      </c>
      <c r="NOK1521" s="229" t="s">
        <v>52</v>
      </c>
      <c r="NOL1521" s="229" t="s">
        <v>3896</v>
      </c>
      <c r="NON1521" s="229" t="s">
        <v>3897</v>
      </c>
      <c r="NOO1521" s="229" t="s">
        <v>923</v>
      </c>
      <c r="NOP1521" s="229" t="s">
        <v>473</v>
      </c>
      <c r="NOQ1521" s="229" t="s">
        <v>3898</v>
      </c>
      <c r="NOR1521" s="229" t="s">
        <v>458</v>
      </c>
      <c r="NOS1521" s="229" t="s">
        <v>294</v>
      </c>
      <c r="NOT1521" s="229" t="s">
        <v>289</v>
      </c>
      <c r="NOU1521" s="229" t="s">
        <v>76</v>
      </c>
      <c r="NOV1521" s="229" t="s">
        <v>33</v>
      </c>
      <c r="NOW1521" s="229" t="s">
        <v>78</v>
      </c>
      <c r="NOX1521" s="229" t="s">
        <v>3900</v>
      </c>
      <c r="NOY1521" s="229" t="s">
        <v>257</v>
      </c>
      <c r="NOZ1521" s="229" t="s">
        <v>3899</v>
      </c>
      <c r="NPA1521" s="229" t="s">
        <v>222</v>
      </c>
      <c r="NPB1521" s="229" t="s">
        <v>223</v>
      </c>
      <c r="NPC1521" s="229" t="s">
        <v>172</v>
      </c>
      <c r="NPD1521" s="229" t="s">
        <v>289</v>
      </c>
      <c r="NPE1521" s="229" t="s">
        <v>227</v>
      </c>
      <c r="NPI1521" s="229">
        <v>2024</v>
      </c>
      <c r="NPJ1521" s="229" t="s">
        <v>57</v>
      </c>
      <c r="NPK1521" s="229" t="s">
        <v>3882</v>
      </c>
      <c r="NPL1521" s="229">
        <v>12966343</v>
      </c>
      <c r="NPM1521" s="229" t="s">
        <v>3895</v>
      </c>
      <c r="NPN1521" s="229" t="s">
        <v>289</v>
      </c>
      <c r="NPP1521" s="229" t="s">
        <v>292</v>
      </c>
      <c r="NPQ1521" s="229" t="s">
        <v>52</v>
      </c>
      <c r="NPR1521" s="229" t="s">
        <v>3896</v>
      </c>
      <c r="NPT1521" s="229" t="s">
        <v>3897</v>
      </c>
      <c r="NPU1521" s="229" t="s">
        <v>923</v>
      </c>
      <c r="NPV1521" s="229" t="s">
        <v>473</v>
      </c>
      <c r="NPW1521" s="229" t="s">
        <v>3898</v>
      </c>
      <c r="NPX1521" s="229" t="s">
        <v>458</v>
      </c>
      <c r="NPY1521" s="229" t="s">
        <v>294</v>
      </c>
      <c r="NPZ1521" s="229" t="s">
        <v>289</v>
      </c>
      <c r="NQA1521" s="229" t="s">
        <v>76</v>
      </c>
      <c r="NQB1521" s="229" t="s">
        <v>33</v>
      </c>
      <c r="NQC1521" s="229" t="s">
        <v>78</v>
      </c>
      <c r="NQD1521" s="229" t="s">
        <v>3900</v>
      </c>
      <c r="NQE1521" s="229" t="s">
        <v>257</v>
      </c>
      <c r="NQF1521" s="229" t="s">
        <v>3899</v>
      </c>
      <c r="NQG1521" s="229" t="s">
        <v>222</v>
      </c>
      <c r="NQH1521" s="229" t="s">
        <v>223</v>
      </c>
      <c r="NQI1521" s="229" t="s">
        <v>172</v>
      </c>
      <c r="NQJ1521" s="229" t="s">
        <v>289</v>
      </c>
      <c r="NQK1521" s="229" t="s">
        <v>227</v>
      </c>
      <c r="NQO1521" s="229">
        <v>2024</v>
      </c>
      <c r="NQP1521" s="229" t="s">
        <v>57</v>
      </c>
      <c r="NQQ1521" s="229" t="s">
        <v>3882</v>
      </c>
      <c r="NQR1521" s="229">
        <v>12966343</v>
      </c>
      <c r="NQS1521" s="229" t="s">
        <v>3895</v>
      </c>
      <c r="NQT1521" s="229" t="s">
        <v>289</v>
      </c>
      <c r="NQV1521" s="229" t="s">
        <v>292</v>
      </c>
      <c r="NQW1521" s="229" t="s">
        <v>52</v>
      </c>
      <c r="NQX1521" s="229" t="s">
        <v>3896</v>
      </c>
      <c r="NQZ1521" s="229" t="s">
        <v>3897</v>
      </c>
      <c r="NRA1521" s="229" t="s">
        <v>923</v>
      </c>
      <c r="NRB1521" s="229" t="s">
        <v>473</v>
      </c>
      <c r="NRC1521" s="229" t="s">
        <v>3898</v>
      </c>
      <c r="NRD1521" s="229" t="s">
        <v>458</v>
      </c>
      <c r="NRE1521" s="229" t="s">
        <v>294</v>
      </c>
      <c r="NRF1521" s="229" t="s">
        <v>289</v>
      </c>
      <c r="NRG1521" s="229" t="s">
        <v>76</v>
      </c>
      <c r="NRH1521" s="229" t="s">
        <v>33</v>
      </c>
      <c r="NRI1521" s="229" t="s">
        <v>78</v>
      </c>
      <c r="NRJ1521" s="229" t="s">
        <v>3900</v>
      </c>
      <c r="NRK1521" s="229" t="s">
        <v>257</v>
      </c>
      <c r="NRL1521" s="229" t="s">
        <v>3899</v>
      </c>
      <c r="NRM1521" s="229" t="s">
        <v>222</v>
      </c>
      <c r="NRN1521" s="229" t="s">
        <v>223</v>
      </c>
      <c r="NRO1521" s="229" t="s">
        <v>172</v>
      </c>
      <c r="NRP1521" s="229" t="s">
        <v>289</v>
      </c>
      <c r="NRQ1521" s="229" t="s">
        <v>227</v>
      </c>
      <c r="NRU1521" s="229">
        <v>2024</v>
      </c>
      <c r="NRV1521" s="229" t="s">
        <v>57</v>
      </c>
      <c r="NRW1521" s="229" t="s">
        <v>3882</v>
      </c>
      <c r="NRX1521" s="229">
        <v>12966343</v>
      </c>
      <c r="NRY1521" s="229" t="s">
        <v>3895</v>
      </c>
      <c r="NRZ1521" s="229" t="s">
        <v>289</v>
      </c>
      <c r="NSB1521" s="229" t="s">
        <v>292</v>
      </c>
      <c r="NSC1521" s="229" t="s">
        <v>52</v>
      </c>
      <c r="NSD1521" s="229" t="s">
        <v>3896</v>
      </c>
      <c r="NSF1521" s="229" t="s">
        <v>3897</v>
      </c>
      <c r="NSG1521" s="229" t="s">
        <v>923</v>
      </c>
      <c r="NSH1521" s="229" t="s">
        <v>473</v>
      </c>
      <c r="NSI1521" s="229" t="s">
        <v>3898</v>
      </c>
      <c r="NSJ1521" s="229" t="s">
        <v>458</v>
      </c>
      <c r="NSK1521" s="229" t="s">
        <v>294</v>
      </c>
      <c r="NSL1521" s="229" t="s">
        <v>289</v>
      </c>
      <c r="NSM1521" s="229" t="s">
        <v>76</v>
      </c>
      <c r="NSN1521" s="229" t="s">
        <v>33</v>
      </c>
      <c r="NSO1521" s="229" t="s">
        <v>78</v>
      </c>
      <c r="NSP1521" s="229" t="s">
        <v>3900</v>
      </c>
      <c r="NSQ1521" s="229" t="s">
        <v>257</v>
      </c>
      <c r="NSR1521" s="229" t="s">
        <v>3899</v>
      </c>
      <c r="NSS1521" s="229" t="s">
        <v>222</v>
      </c>
      <c r="NST1521" s="229" t="s">
        <v>223</v>
      </c>
      <c r="NSU1521" s="229" t="s">
        <v>172</v>
      </c>
      <c r="NSV1521" s="229" t="s">
        <v>289</v>
      </c>
      <c r="NSW1521" s="229" t="s">
        <v>227</v>
      </c>
      <c r="NTA1521" s="229">
        <v>2024</v>
      </c>
      <c r="NTB1521" s="229" t="s">
        <v>57</v>
      </c>
      <c r="NTC1521" s="229" t="s">
        <v>3882</v>
      </c>
      <c r="NTD1521" s="229">
        <v>12966343</v>
      </c>
      <c r="NTE1521" s="229" t="s">
        <v>3895</v>
      </c>
      <c r="NTF1521" s="229" t="s">
        <v>289</v>
      </c>
      <c r="NTH1521" s="229" t="s">
        <v>292</v>
      </c>
      <c r="NTI1521" s="229" t="s">
        <v>52</v>
      </c>
      <c r="NTJ1521" s="229" t="s">
        <v>3896</v>
      </c>
      <c r="NTL1521" s="229" t="s">
        <v>3897</v>
      </c>
      <c r="NTM1521" s="229" t="s">
        <v>923</v>
      </c>
      <c r="NTN1521" s="229" t="s">
        <v>473</v>
      </c>
      <c r="NTO1521" s="229" t="s">
        <v>3898</v>
      </c>
      <c r="NTP1521" s="229" t="s">
        <v>458</v>
      </c>
      <c r="NTQ1521" s="229" t="s">
        <v>294</v>
      </c>
      <c r="NTR1521" s="229" t="s">
        <v>289</v>
      </c>
      <c r="NTS1521" s="229" t="s">
        <v>76</v>
      </c>
      <c r="NTT1521" s="229" t="s">
        <v>33</v>
      </c>
      <c r="NTU1521" s="229" t="s">
        <v>78</v>
      </c>
      <c r="NTV1521" s="229" t="s">
        <v>3900</v>
      </c>
      <c r="NTW1521" s="229" t="s">
        <v>257</v>
      </c>
      <c r="NTX1521" s="229" t="s">
        <v>3899</v>
      </c>
      <c r="NTY1521" s="229" t="s">
        <v>222</v>
      </c>
      <c r="NTZ1521" s="229" t="s">
        <v>223</v>
      </c>
      <c r="NUA1521" s="229" t="s">
        <v>172</v>
      </c>
      <c r="NUB1521" s="229" t="s">
        <v>289</v>
      </c>
      <c r="NUC1521" s="229" t="s">
        <v>227</v>
      </c>
      <c r="NUG1521" s="229">
        <v>2024</v>
      </c>
      <c r="NUH1521" s="229" t="s">
        <v>57</v>
      </c>
      <c r="NUI1521" s="229" t="s">
        <v>3882</v>
      </c>
      <c r="NUJ1521" s="229">
        <v>12966343</v>
      </c>
      <c r="NUK1521" s="229" t="s">
        <v>3895</v>
      </c>
      <c r="NUL1521" s="229" t="s">
        <v>289</v>
      </c>
      <c r="NUN1521" s="229" t="s">
        <v>292</v>
      </c>
      <c r="NUO1521" s="229" t="s">
        <v>52</v>
      </c>
      <c r="NUP1521" s="229" t="s">
        <v>3896</v>
      </c>
      <c r="NUR1521" s="229" t="s">
        <v>3897</v>
      </c>
      <c r="NUS1521" s="229" t="s">
        <v>923</v>
      </c>
      <c r="NUT1521" s="229" t="s">
        <v>473</v>
      </c>
      <c r="NUU1521" s="229" t="s">
        <v>3898</v>
      </c>
      <c r="NUV1521" s="229" t="s">
        <v>458</v>
      </c>
      <c r="NUW1521" s="229" t="s">
        <v>294</v>
      </c>
      <c r="NUX1521" s="229" t="s">
        <v>289</v>
      </c>
      <c r="NUY1521" s="229" t="s">
        <v>76</v>
      </c>
      <c r="NUZ1521" s="229" t="s">
        <v>33</v>
      </c>
      <c r="NVA1521" s="229" t="s">
        <v>78</v>
      </c>
      <c r="NVB1521" s="229" t="s">
        <v>3900</v>
      </c>
      <c r="NVC1521" s="229" t="s">
        <v>257</v>
      </c>
      <c r="NVD1521" s="229" t="s">
        <v>3899</v>
      </c>
      <c r="NVE1521" s="229" t="s">
        <v>222</v>
      </c>
      <c r="NVF1521" s="229" t="s">
        <v>223</v>
      </c>
      <c r="NVG1521" s="229" t="s">
        <v>172</v>
      </c>
      <c r="NVH1521" s="229" t="s">
        <v>289</v>
      </c>
      <c r="NVI1521" s="229" t="s">
        <v>227</v>
      </c>
      <c r="NVM1521" s="229">
        <v>2024</v>
      </c>
      <c r="NVN1521" s="229" t="s">
        <v>57</v>
      </c>
      <c r="NVO1521" s="229" t="s">
        <v>3882</v>
      </c>
      <c r="NVP1521" s="229">
        <v>12966343</v>
      </c>
      <c r="NVQ1521" s="229" t="s">
        <v>3895</v>
      </c>
      <c r="NVR1521" s="229" t="s">
        <v>289</v>
      </c>
      <c r="NVT1521" s="229" t="s">
        <v>292</v>
      </c>
      <c r="NVU1521" s="229" t="s">
        <v>52</v>
      </c>
      <c r="NVV1521" s="229" t="s">
        <v>3896</v>
      </c>
      <c r="NVX1521" s="229" t="s">
        <v>3897</v>
      </c>
      <c r="NVY1521" s="229" t="s">
        <v>923</v>
      </c>
      <c r="NVZ1521" s="229" t="s">
        <v>473</v>
      </c>
      <c r="NWA1521" s="229" t="s">
        <v>3898</v>
      </c>
      <c r="NWB1521" s="229" t="s">
        <v>458</v>
      </c>
      <c r="NWC1521" s="229" t="s">
        <v>294</v>
      </c>
      <c r="NWD1521" s="229" t="s">
        <v>289</v>
      </c>
      <c r="NWE1521" s="229" t="s">
        <v>76</v>
      </c>
      <c r="NWF1521" s="229" t="s">
        <v>33</v>
      </c>
      <c r="NWG1521" s="229" t="s">
        <v>78</v>
      </c>
      <c r="NWH1521" s="229" t="s">
        <v>3900</v>
      </c>
      <c r="NWI1521" s="229" t="s">
        <v>257</v>
      </c>
      <c r="NWJ1521" s="229" t="s">
        <v>3899</v>
      </c>
      <c r="NWK1521" s="229" t="s">
        <v>222</v>
      </c>
      <c r="NWL1521" s="229" t="s">
        <v>223</v>
      </c>
      <c r="NWM1521" s="229" t="s">
        <v>172</v>
      </c>
      <c r="NWN1521" s="229" t="s">
        <v>289</v>
      </c>
      <c r="NWO1521" s="229" t="s">
        <v>227</v>
      </c>
      <c r="NWS1521" s="229">
        <v>2024</v>
      </c>
      <c r="NWT1521" s="229" t="s">
        <v>57</v>
      </c>
      <c r="NWU1521" s="229" t="s">
        <v>3882</v>
      </c>
      <c r="NWV1521" s="229">
        <v>12966343</v>
      </c>
      <c r="NWW1521" s="229" t="s">
        <v>3895</v>
      </c>
      <c r="NWX1521" s="229" t="s">
        <v>289</v>
      </c>
      <c r="NWZ1521" s="229" t="s">
        <v>292</v>
      </c>
      <c r="NXA1521" s="229" t="s">
        <v>52</v>
      </c>
      <c r="NXB1521" s="229" t="s">
        <v>3896</v>
      </c>
      <c r="NXD1521" s="229" t="s">
        <v>3897</v>
      </c>
      <c r="NXE1521" s="229" t="s">
        <v>923</v>
      </c>
      <c r="NXF1521" s="229" t="s">
        <v>473</v>
      </c>
      <c r="NXG1521" s="229" t="s">
        <v>3898</v>
      </c>
      <c r="NXH1521" s="229" t="s">
        <v>458</v>
      </c>
      <c r="NXI1521" s="229" t="s">
        <v>294</v>
      </c>
      <c r="NXJ1521" s="229" t="s">
        <v>289</v>
      </c>
      <c r="NXK1521" s="229" t="s">
        <v>76</v>
      </c>
      <c r="NXL1521" s="229" t="s">
        <v>33</v>
      </c>
      <c r="NXM1521" s="229" t="s">
        <v>78</v>
      </c>
      <c r="NXN1521" s="229" t="s">
        <v>3900</v>
      </c>
      <c r="NXO1521" s="229" t="s">
        <v>257</v>
      </c>
      <c r="NXP1521" s="229" t="s">
        <v>3899</v>
      </c>
      <c r="NXQ1521" s="229" t="s">
        <v>222</v>
      </c>
      <c r="NXR1521" s="229" t="s">
        <v>223</v>
      </c>
      <c r="NXS1521" s="229" t="s">
        <v>172</v>
      </c>
      <c r="NXT1521" s="229" t="s">
        <v>289</v>
      </c>
      <c r="NXU1521" s="229" t="s">
        <v>227</v>
      </c>
      <c r="NXY1521" s="229">
        <v>2024</v>
      </c>
      <c r="NXZ1521" s="229" t="s">
        <v>57</v>
      </c>
      <c r="NYA1521" s="229" t="s">
        <v>3882</v>
      </c>
      <c r="NYB1521" s="229">
        <v>12966343</v>
      </c>
      <c r="NYC1521" s="229" t="s">
        <v>3895</v>
      </c>
      <c r="NYD1521" s="229" t="s">
        <v>289</v>
      </c>
      <c r="NYF1521" s="229" t="s">
        <v>292</v>
      </c>
      <c r="NYG1521" s="229" t="s">
        <v>52</v>
      </c>
      <c r="NYH1521" s="229" t="s">
        <v>3896</v>
      </c>
      <c r="NYJ1521" s="229" t="s">
        <v>3897</v>
      </c>
      <c r="NYK1521" s="229" t="s">
        <v>923</v>
      </c>
      <c r="NYL1521" s="229" t="s">
        <v>473</v>
      </c>
      <c r="NYM1521" s="229" t="s">
        <v>3898</v>
      </c>
      <c r="NYN1521" s="229" t="s">
        <v>458</v>
      </c>
      <c r="NYO1521" s="229" t="s">
        <v>294</v>
      </c>
      <c r="NYP1521" s="229" t="s">
        <v>289</v>
      </c>
      <c r="NYQ1521" s="229" t="s">
        <v>76</v>
      </c>
      <c r="NYR1521" s="229" t="s">
        <v>33</v>
      </c>
      <c r="NYS1521" s="229" t="s">
        <v>78</v>
      </c>
      <c r="NYT1521" s="229" t="s">
        <v>3900</v>
      </c>
      <c r="NYU1521" s="229" t="s">
        <v>257</v>
      </c>
      <c r="NYV1521" s="229" t="s">
        <v>3899</v>
      </c>
      <c r="NYW1521" s="229" t="s">
        <v>222</v>
      </c>
      <c r="NYX1521" s="229" t="s">
        <v>223</v>
      </c>
      <c r="NYY1521" s="229" t="s">
        <v>172</v>
      </c>
      <c r="NYZ1521" s="229" t="s">
        <v>289</v>
      </c>
      <c r="NZA1521" s="229" t="s">
        <v>227</v>
      </c>
      <c r="NZE1521" s="229">
        <v>2024</v>
      </c>
      <c r="NZF1521" s="229" t="s">
        <v>57</v>
      </c>
      <c r="NZG1521" s="229" t="s">
        <v>3882</v>
      </c>
      <c r="NZH1521" s="229">
        <v>12966343</v>
      </c>
      <c r="NZI1521" s="229" t="s">
        <v>3895</v>
      </c>
      <c r="NZJ1521" s="229" t="s">
        <v>289</v>
      </c>
      <c r="NZL1521" s="229" t="s">
        <v>292</v>
      </c>
      <c r="NZM1521" s="229" t="s">
        <v>52</v>
      </c>
      <c r="NZN1521" s="229" t="s">
        <v>3896</v>
      </c>
      <c r="NZP1521" s="229" t="s">
        <v>3897</v>
      </c>
      <c r="NZQ1521" s="229" t="s">
        <v>923</v>
      </c>
      <c r="NZR1521" s="229" t="s">
        <v>473</v>
      </c>
      <c r="NZS1521" s="229" t="s">
        <v>3898</v>
      </c>
      <c r="NZT1521" s="229" t="s">
        <v>458</v>
      </c>
      <c r="NZU1521" s="229" t="s">
        <v>294</v>
      </c>
      <c r="NZV1521" s="229" t="s">
        <v>289</v>
      </c>
      <c r="NZW1521" s="229" t="s">
        <v>76</v>
      </c>
      <c r="NZX1521" s="229" t="s">
        <v>33</v>
      </c>
      <c r="NZY1521" s="229" t="s">
        <v>78</v>
      </c>
      <c r="NZZ1521" s="229" t="s">
        <v>3900</v>
      </c>
      <c r="OAA1521" s="229" t="s">
        <v>257</v>
      </c>
      <c r="OAB1521" s="229" t="s">
        <v>3899</v>
      </c>
      <c r="OAC1521" s="229" t="s">
        <v>222</v>
      </c>
      <c r="OAD1521" s="229" t="s">
        <v>223</v>
      </c>
      <c r="OAE1521" s="229" t="s">
        <v>172</v>
      </c>
      <c r="OAF1521" s="229" t="s">
        <v>289</v>
      </c>
      <c r="OAG1521" s="229" t="s">
        <v>227</v>
      </c>
      <c r="OAK1521" s="229">
        <v>2024</v>
      </c>
      <c r="OAL1521" s="229" t="s">
        <v>57</v>
      </c>
      <c r="OAM1521" s="229" t="s">
        <v>3882</v>
      </c>
      <c r="OAN1521" s="229">
        <v>12966343</v>
      </c>
      <c r="OAO1521" s="229" t="s">
        <v>3895</v>
      </c>
      <c r="OAP1521" s="229" t="s">
        <v>289</v>
      </c>
      <c r="OAR1521" s="229" t="s">
        <v>292</v>
      </c>
      <c r="OAS1521" s="229" t="s">
        <v>52</v>
      </c>
      <c r="OAT1521" s="229" t="s">
        <v>3896</v>
      </c>
      <c r="OAV1521" s="229" t="s">
        <v>3897</v>
      </c>
      <c r="OAW1521" s="229" t="s">
        <v>923</v>
      </c>
      <c r="OAX1521" s="229" t="s">
        <v>473</v>
      </c>
      <c r="OAY1521" s="229" t="s">
        <v>3898</v>
      </c>
      <c r="OAZ1521" s="229" t="s">
        <v>458</v>
      </c>
      <c r="OBA1521" s="229" t="s">
        <v>294</v>
      </c>
      <c r="OBB1521" s="229" t="s">
        <v>289</v>
      </c>
      <c r="OBC1521" s="229" t="s">
        <v>76</v>
      </c>
      <c r="OBD1521" s="229" t="s">
        <v>33</v>
      </c>
      <c r="OBE1521" s="229" t="s">
        <v>78</v>
      </c>
      <c r="OBF1521" s="229" t="s">
        <v>3900</v>
      </c>
      <c r="OBG1521" s="229" t="s">
        <v>257</v>
      </c>
      <c r="OBH1521" s="229" t="s">
        <v>3899</v>
      </c>
      <c r="OBI1521" s="229" t="s">
        <v>222</v>
      </c>
      <c r="OBJ1521" s="229" t="s">
        <v>223</v>
      </c>
      <c r="OBK1521" s="229" t="s">
        <v>172</v>
      </c>
      <c r="OBL1521" s="229" t="s">
        <v>289</v>
      </c>
      <c r="OBM1521" s="229" t="s">
        <v>227</v>
      </c>
      <c r="OBQ1521" s="229">
        <v>2024</v>
      </c>
      <c r="OBR1521" s="229" t="s">
        <v>57</v>
      </c>
      <c r="OBS1521" s="229" t="s">
        <v>3882</v>
      </c>
      <c r="OBT1521" s="229">
        <v>12966343</v>
      </c>
      <c r="OBU1521" s="229" t="s">
        <v>3895</v>
      </c>
      <c r="OBV1521" s="229" t="s">
        <v>289</v>
      </c>
      <c r="OBX1521" s="229" t="s">
        <v>292</v>
      </c>
      <c r="OBY1521" s="229" t="s">
        <v>52</v>
      </c>
      <c r="OBZ1521" s="229" t="s">
        <v>3896</v>
      </c>
      <c r="OCB1521" s="229" t="s">
        <v>3897</v>
      </c>
      <c r="OCC1521" s="229" t="s">
        <v>923</v>
      </c>
      <c r="OCD1521" s="229" t="s">
        <v>473</v>
      </c>
      <c r="OCE1521" s="229" t="s">
        <v>3898</v>
      </c>
      <c r="OCF1521" s="229" t="s">
        <v>458</v>
      </c>
      <c r="OCG1521" s="229" t="s">
        <v>294</v>
      </c>
      <c r="OCH1521" s="229" t="s">
        <v>289</v>
      </c>
      <c r="OCI1521" s="229" t="s">
        <v>76</v>
      </c>
      <c r="OCJ1521" s="229" t="s">
        <v>33</v>
      </c>
      <c r="OCK1521" s="229" t="s">
        <v>78</v>
      </c>
      <c r="OCL1521" s="229" t="s">
        <v>3900</v>
      </c>
      <c r="OCM1521" s="229" t="s">
        <v>257</v>
      </c>
      <c r="OCN1521" s="229" t="s">
        <v>3899</v>
      </c>
      <c r="OCO1521" s="229" t="s">
        <v>222</v>
      </c>
      <c r="OCP1521" s="229" t="s">
        <v>223</v>
      </c>
      <c r="OCQ1521" s="229" t="s">
        <v>172</v>
      </c>
      <c r="OCR1521" s="229" t="s">
        <v>289</v>
      </c>
      <c r="OCS1521" s="229" t="s">
        <v>227</v>
      </c>
      <c r="OCW1521" s="229">
        <v>2024</v>
      </c>
      <c r="OCX1521" s="229" t="s">
        <v>57</v>
      </c>
      <c r="OCY1521" s="229" t="s">
        <v>3882</v>
      </c>
      <c r="OCZ1521" s="229">
        <v>12966343</v>
      </c>
      <c r="ODA1521" s="229" t="s">
        <v>3895</v>
      </c>
      <c r="ODB1521" s="229" t="s">
        <v>289</v>
      </c>
      <c r="ODD1521" s="229" t="s">
        <v>292</v>
      </c>
      <c r="ODE1521" s="229" t="s">
        <v>52</v>
      </c>
      <c r="ODF1521" s="229" t="s">
        <v>3896</v>
      </c>
      <c r="ODH1521" s="229" t="s">
        <v>3897</v>
      </c>
      <c r="ODI1521" s="229" t="s">
        <v>923</v>
      </c>
      <c r="ODJ1521" s="229" t="s">
        <v>473</v>
      </c>
      <c r="ODK1521" s="229" t="s">
        <v>3898</v>
      </c>
      <c r="ODL1521" s="229" t="s">
        <v>458</v>
      </c>
      <c r="ODM1521" s="229" t="s">
        <v>294</v>
      </c>
      <c r="ODN1521" s="229" t="s">
        <v>289</v>
      </c>
      <c r="ODO1521" s="229" t="s">
        <v>76</v>
      </c>
      <c r="ODP1521" s="229" t="s">
        <v>33</v>
      </c>
      <c r="ODQ1521" s="229" t="s">
        <v>78</v>
      </c>
      <c r="ODR1521" s="229" t="s">
        <v>3900</v>
      </c>
      <c r="ODS1521" s="229" t="s">
        <v>257</v>
      </c>
      <c r="ODT1521" s="229" t="s">
        <v>3899</v>
      </c>
      <c r="ODU1521" s="229" t="s">
        <v>222</v>
      </c>
      <c r="ODV1521" s="229" t="s">
        <v>223</v>
      </c>
      <c r="ODW1521" s="229" t="s">
        <v>172</v>
      </c>
      <c r="ODX1521" s="229" t="s">
        <v>289</v>
      </c>
      <c r="ODY1521" s="229" t="s">
        <v>227</v>
      </c>
      <c r="OEC1521" s="229">
        <v>2024</v>
      </c>
      <c r="OED1521" s="229" t="s">
        <v>57</v>
      </c>
      <c r="OEE1521" s="229" t="s">
        <v>3882</v>
      </c>
      <c r="OEF1521" s="229">
        <v>12966343</v>
      </c>
      <c r="OEG1521" s="229" t="s">
        <v>3895</v>
      </c>
      <c r="OEH1521" s="229" t="s">
        <v>289</v>
      </c>
      <c r="OEJ1521" s="229" t="s">
        <v>292</v>
      </c>
      <c r="OEK1521" s="229" t="s">
        <v>52</v>
      </c>
      <c r="OEL1521" s="229" t="s">
        <v>3896</v>
      </c>
      <c r="OEN1521" s="229" t="s">
        <v>3897</v>
      </c>
      <c r="OEO1521" s="229" t="s">
        <v>923</v>
      </c>
      <c r="OEP1521" s="229" t="s">
        <v>473</v>
      </c>
      <c r="OEQ1521" s="229" t="s">
        <v>3898</v>
      </c>
      <c r="OER1521" s="229" t="s">
        <v>458</v>
      </c>
      <c r="OES1521" s="229" t="s">
        <v>294</v>
      </c>
      <c r="OET1521" s="229" t="s">
        <v>289</v>
      </c>
      <c r="OEU1521" s="229" t="s">
        <v>76</v>
      </c>
      <c r="OEV1521" s="229" t="s">
        <v>33</v>
      </c>
      <c r="OEW1521" s="229" t="s">
        <v>78</v>
      </c>
      <c r="OEX1521" s="229" t="s">
        <v>3900</v>
      </c>
      <c r="OEY1521" s="229" t="s">
        <v>257</v>
      </c>
      <c r="OEZ1521" s="229" t="s">
        <v>3899</v>
      </c>
      <c r="OFA1521" s="229" t="s">
        <v>222</v>
      </c>
      <c r="OFB1521" s="229" t="s">
        <v>223</v>
      </c>
      <c r="OFC1521" s="229" t="s">
        <v>172</v>
      </c>
      <c r="OFD1521" s="229" t="s">
        <v>289</v>
      </c>
      <c r="OFE1521" s="229" t="s">
        <v>227</v>
      </c>
      <c r="OFI1521" s="229">
        <v>2024</v>
      </c>
      <c r="OFJ1521" s="229" t="s">
        <v>57</v>
      </c>
      <c r="OFK1521" s="229" t="s">
        <v>3882</v>
      </c>
      <c r="OFL1521" s="229">
        <v>12966343</v>
      </c>
      <c r="OFM1521" s="229" t="s">
        <v>3895</v>
      </c>
      <c r="OFN1521" s="229" t="s">
        <v>289</v>
      </c>
      <c r="OFP1521" s="229" t="s">
        <v>292</v>
      </c>
      <c r="OFQ1521" s="229" t="s">
        <v>52</v>
      </c>
      <c r="OFR1521" s="229" t="s">
        <v>3896</v>
      </c>
      <c r="OFT1521" s="229" t="s">
        <v>3897</v>
      </c>
      <c r="OFU1521" s="229" t="s">
        <v>923</v>
      </c>
      <c r="OFV1521" s="229" t="s">
        <v>473</v>
      </c>
      <c r="OFW1521" s="229" t="s">
        <v>3898</v>
      </c>
      <c r="OFX1521" s="229" t="s">
        <v>458</v>
      </c>
      <c r="OFY1521" s="229" t="s">
        <v>294</v>
      </c>
      <c r="OFZ1521" s="229" t="s">
        <v>289</v>
      </c>
      <c r="OGA1521" s="229" t="s">
        <v>76</v>
      </c>
      <c r="OGB1521" s="229" t="s">
        <v>33</v>
      </c>
      <c r="OGC1521" s="229" t="s">
        <v>78</v>
      </c>
      <c r="OGD1521" s="229" t="s">
        <v>3900</v>
      </c>
      <c r="OGE1521" s="229" t="s">
        <v>257</v>
      </c>
      <c r="OGF1521" s="229" t="s">
        <v>3899</v>
      </c>
      <c r="OGG1521" s="229" t="s">
        <v>222</v>
      </c>
      <c r="OGH1521" s="229" t="s">
        <v>223</v>
      </c>
      <c r="OGI1521" s="229" t="s">
        <v>172</v>
      </c>
      <c r="OGJ1521" s="229" t="s">
        <v>289</v>
      </c>
      <c r="OGK1521" s="229" t="s">
        <v>227</v>
      </c>
      <c r="OGO1521" s="229">
        <v>2024</v>
      </c>
      <c r="OGP1521" s="229" t="s">
        <v>57</v>
      </c>
      <c r="OGQ1521" s="229" t="s">
        <v>3882</v>
      </c>
      <c r="OGR1521" s="229">
        <v>12966343</v>
      </c>
      <c r="OGS1521" s="229" t="s">
        <v>3895</v>
      </c>
      <c r="OGT1521" s="229" t="s">
        <v>289</v>
      </c>
      <c r="OGV1521" s="229" t="s">
        <v>292</v>
      </c>
      <c r="OGW1521" s="229" t="s">
        <v>52</v>
      </c>
      <c r="OGX1521" s="229" t="s">
        <v>3896</v>
      </c>
      <c r="OGZ1521" s="229" t="s">
        <v>3897</v>
      </c>
      <c r="OHA1521" s="229" t="s">
        <v>923</v>
      </c>
      <c r="OHB1521" s="229" t="s">
        <v>473</v>
      </c>
      <c r="OHC1521" s="229" t="s">
        <v>3898</v>
      </c>
      <c r="OHD1521" s="229" t="s">
        <v>458</v>
      </c>
      <c r="OHE1521" s="229" t="s">
        <v>294</v>
      </c>
      <c r="OHF1521" s="229" t="s">
        <v>289</v>
      </c>
      <c r="OHG1521" s="229" t="s">
        <v>76</v>
      </c>
      <c r="OHH1521" s="229" t="s">
        <v>33</v>
      </c>
      <c r="OHI1521" s="229" t="s">
        <v>78</v>
      </c>
      <c r="OHJ1521" s="229" t="s">
        <v>3900</v>
      </c>
      <c r="OHK1521" s="229" t="s">
        <v>257</v>
      </c>
      <c r="OHL1521" s="229" t="s">
        <v>3899</v>
      </c>
      <c r="OHM1521" s="229" t="s">
        <v>222</v>
      </c>
      <c r="OHN1521" s="229" t="s">
        <v>223</v>
      </c>
      <c r="OHO1521" s="229" t="s">
        <v>172</v>
      </c>
      <c r="OHP1521" s="229" t="s">
        <v>289</v>
      </c>
      <c r="OHQ1521" s="229" t="s">
        <v>227</v>
      </c>
      <c r="OHU1521" s="229">
        <v>2024</v>
      </c>
      <c r="OHV1521" s="229" t="s">
        <v>57</v>
      </c>
      <c r="OHW1521" s="229" t="s">
        <v>3882</v>
      </c>
      <c r="OHX1521" s="229">
        <v>12966343</v>
      </c>
      <c r="OHY1521" s="229" t="s">
        <v>3895</v>
      </c>
      <c r="OHZ1521" s="229" t="s">
        <v>289</v>
      </c>
      <c r="OIB1521" s="229" t="s">
        <v>292</v>
      </c>
      <c r="OIC1521" s="229" t="s">
        <v>52</v>
      </c>
      <c r="OID1521" s="229" t="s">
        <v>3896</v>
      </c>
      <c r="OIF1521" s="229" t="s">
        <v>3897</v>
      </c>
      <c r="OIG1521" s="229" t="s">
        <v>923</v>
      </c>
      <c r="OIH1521" s="229" t="s">
        <v>473</v>
      </c>
      <c r="OII1521" s="229" t="s">
        <v>3898</v>
      </c>
      <c r="OIJ1521" s="229" t="s">
        <v>458</v>
      </c>
      <c r="OIK1521" s="229" t="s">
        <v>294</v>
      </c>
      <c r="OIL1521" s="229" t="s">
        <v>289</v>
      </c>
      <c r="OIM1521" s="229" t="s">
        <v>76</v>
      </c>
      <c r="OIN1521" s="229" t="s">
        <v>33</v>
      </c>
      <c r="OIO1521" s="229" t="s">
        <v>78</v>
      </c>
      <c r="OIP1521" s="229" t="s">
        <v>3900</v>
      </c>
      <c r="OIQ1521" s="229" t="s">
        <v>257</v>
      </c>
      <c r="OIR1521" s="229" t="s">
        <v>3899</v>
      </c>
      <c r="OIS1521" s="229" t="s">
        <v>222</v>
      </c>
      <c r="OIT1521" s="229" t="s">
        <v>223</v>
      </c>
      <c r="OIU1521" s="229" t="s">
        <v>172</v>
      </c>
      <c r="OIV1521" s="229" t="s">
        <v>289</v>
      </c>
      <c r="OIW1521" s="229" t="s">
        <v>227</v>
      </c>
      <c r="OJA1521" s="229">
        <v>2024</v>
      </c>
      <c r="OJB1521" s="229" t="s">
        <v>57</v>
      </c>
      <c r="OJC1521" s="229" t="s">
        <v>3882</v>
      </c>
      <c r="OJD1521" s="229">
        <v>12966343</v>
      </c>
      <c r="OJE1521" s="229" t="s">
        <v>3895</v>
      </c>
      <c r="OJF1521" s="229" t="s">
        <v>289</v>
      </c>
      <c r="OJH1521" s="229" t="s">
        <v>292</v>
      </c>
      <c r="OJI1521" s="229" t="s">
        <v>52</v>
      </c>
      <c r="OJJ1521" s="229" t="s">
        <v>3896</v>
      </c>
      <c r="OJL1521" s="229" t="s">
        <v>3897</v>
      </c>
      <c r="OJM1521" s="229" t="s">
        <v>923</v>
      </c>
      <c r="OJN1521" s="229" t="s">
        <v>473</v>
      </c>
      <c r="OJO1521" s="229" t="s">
        <v>3898</v>
      </c>
      <c r="OJP1521" s="229" t="s">
        <v>458</v>
      </c>
      <c r="OJQ1521" s="229" t="s">
        <v>294</v>
      </c>
      <c r="OJR1521" s="229" t="s">
        <v>289</v>
      </c>
      <c r="OJS1521" s="229" t="s">
        <v>76</v>
      </c>
      <c r="OJT1521" s="229" t="s">
        <v>33</v>
      </c>
      <c r="OJU1521" s="229" t="s">
        <v>78</v>
      </c>
      <c r="OJV1521" s="229" t="s">
        <v>3900</v>
      </c>
      <c r="OJW1521" s="229" t="s">
        <v>257</v>
      </c>
      <c r="OJX1521" s="229" t="s">
        <v>3899</v>
      </c>
      <c r="OJY1521" s="229" t="s">
        <v>222</v>
      </c>
      <c r="OJZ1521" s="229" t="s">
        <v>223</v>
      </c>
      <c r="OKA1521" s="229" t="s">
        <v>172</v>
      </c>
      <c r="OKB1521" s="229" t="s">
        <v>289</v>
      </c>
      <c r="OKC1521" s="229" t="s">
        <v>227</v>
      </c>
      <c r="OKG1521" s="229">
        <v>2024</v>
      </c>
      <c r="OKH1521" s="229" t="s">
        <v>57</v>
      </c>
      <c r="OKI1521" s="229" t="s">
        <v>3882</v>
      </c>
      <c r="OKJ1521" s="229">
        <v>12966343</v>
      </c>
      <c r="OKK1521" s="229" t="s">
        <v>3895</v>
      </c>
      <c r="OKL1521" s="229" t="s">
        <v>289</v>
      </c>
      <c r="OKN1521" s="229" t="s">
        <v>292</v>
      </c>
      <c r="OKO1521" s="229" t="s">
        <v>52</v>
      </c>
      <c r="OKP1521" s="229" t="s">
        <v>3896</v>
      </c>
      <c r="OKR1521" s="229" t="s">
        <v>3897</v>
      </c>
      <c r="OKS1521" s="229" t="s">
        <v>923</v>
      </c>
      <c r="OKT1521" s="229" t="s">
        <v>473</v>
      </c>
      <c r="OKU1521" s="229" t="s">
        <v>3898</v>
      </c>
      <c r="OKV1521" s="229" t="s">
        <v>458</v>
      </c>
      <c r="OKW1521" s="229" t="s">
        <v>294</v>
      </c>
      <c r="OKX1521" s="229" t="s">
        <v>289</v>
      </c>
      <c r="OKY1521" s="229" t="s">
        <v>76</v>
      </c>
      <c r="OKZ1521" s="229" t="s">
        <v>33</v>
      </c>
      <c r="OLA1521" s="229" t="s">
        <v>78</v>
      </c>
      <c r="OLB1521" s="229" t="s">
        <v>3900</v>
      </c>
      <c r="OLC1521" s="229" t="s">
        <v>257</v>
      </c>
      <c r="OLD1521" s="229" t="s">
        <v>3899</v>
      </c>
      <c r="OLE1521" s="229" t="s">
        <v>222</v>
      </c>
      <c r="OLF1521" s="229" t="s">
        <v>223</v>
      </c>
      <c r="OLG1521" s="229" t="s">
        <v>172</v>
      </c>
      <c r="OLH1521" s="229" t="s">
        <v>289</v>
      </c>
      <c r="OLI1521" s="229" t="s">
        <v>227</v>
      </c>
      <c r="OLM1521" s="229">
        <v>2024</v>
      </c>
      <c r="OLN1521" s="229" t="s">
        <v>57</v>
      </c>
      <c r="OLO1521" s="229" t="s">
        <v>3882</v>
      </c>
      <c r="OLP1521" s="229">
        <v>12966343</v>
      </c>
      <c r="OLQ1521" s="229" t="s">
        <v>3895</v>
      </c>
      <c r="OLR1521" s="229" t="s">
        <v>289</v>
      </c>
      <c r="OLT1521" s="229" t="s">
        <v>292</v>
      </c>
      <c r="OLU1521" s="229" t="s">
        <v>52</v>
      </c>
      <c r="OLV1521" s="229" t="s">
        <v>3896</v>
      </c>
      <c r="OLX1521" s="229" t="s">
        <v>3897</v>
      </c>
      <c r="OLY1521" s="229" t="s">
        <v>923</v>
      </c>
      <c r="OLZ1521" s="229" t="s">
        <v>473</v>
      </c>
      <c r="OMA1521" s="229" t="s">
        <v>3898</v>
      </c>
      <c r="OMB1521" s="229" t="s">
        <v>458</v>
      </c>
      <c r="OMC1521" s="229" t="s">
        <v>294</v>
      </c>
      <c r="OMD1521" s="229" t="s">
        <v>289</v>
      </c>
      <c r="OME1521" s="229" t="s">
        <v>76</v>
      </c>
      <c r="OMF1521" s="229" t="s">
        <v>33</v>
      </c>
      <c r="OMG1521" s="229" t="s">
        <v>78</v>
      </c>
      <c r="OMH1521" s="229" t="s">
        <v>3900</v>
      </c>
      <c r="OMI1521" s="229" t="s">
        <v>257</v>
      </c>
      <c r="OMJ1521" s="229" t="s">
        <v>3899</v>
      </c>
      <c r="OMK1521" s="229" t="s">
        <v>222</v>
      </c>
      <c r="OML1521" s="229" t="s">
        <v>223</v>
      </c>
      <c r="OMM1521" s="229" t="s">
        <v>172</v>
      </c>
      <c r="OMN1521" s="229" t="s">
        <v>289</v>
      </c>
      <c r="OMO1521" s="229" t="s">
        <v>227</v>
      </c>
      <c r="OMS1521" s="229">
        <v>2024</v>
      </c>
      <c r="OMT1521" s="229" t="s">
        <v>57</v>
      </c>
      <c r="OMU1521" s="229" t="s">
        <v>3882</v>
      </c>
      <c r="OMV1521" s="229">
        <v>12966343</v>
      </c>
      <c r="OMW1521" s="229" t="s">
        <v>3895</v>
      </c>
      <c r="OMX1521" s="229" t="s">
        <v>289</v>
      </c>
      <c r="OMZ1521" s="229" t="s">
        <v>292</v>
      </c>
      <c r="ONA1521" s="229" t="s">
        <v>52</v>
      </c>
      <c r="ONB1521" s="229" t="s">
        <v>3896</v>
      </c>
      <c r="OND1521" s="229" t="s">
        <v>3897</v>
      </c>
      <c r="ONE1521" s="229" t="s">
        <v>923</v>
      </c>
      <c r="ONF1521" s="229" t="s">
        <v>473</v>
      </c>
      <c r="ONG1521" s="229" t="s">
        <v>3898</v>
      </c>
      <c r="ONH1521" s="229" t="s">
        <v>458</v>
      </c>
      <c r="ONI1521" s="229" t="s">
        <v>294</v>
      </c>
      <c r="ONJ1521" s="229" t="s">
        <v>289</v>
      </c>
      <c r="ONK1521" s="229" t="s">
        <v>76</v>
      </c>
      <c r="ONL1521" s="229" t="s">
        <v>33</v>
      </c>
      <c r="ONM1521" s="229" t="s">
        <v>78</v>
      </c>
      <c r="ONN1521" s="229" t="s">
        <v>3900</v>
      </c>
      <c r="ONO1521" s="229" t="s">
        <v>257</v>
      </c>
      <c r="ONP1521" s="229" t="s">
        <v>3899</v>
      </c>
      <c r="ONQ1521" s="229" t="s">
        <v>222</v>
      </c>
      <c r="ONR1521" s="229" t="s">
        <v>223</v>
      </c>
      <c r="ONS1521" s="229" t="s">
        <v>172</v>
      </c>
      <c r="ONT1521" s="229" t="s">
        <v>289</v>
      </c>
      <c r="ONU1521" s="229" t="s">
        <v>227</v>
      </c>
      <c r="ONY1521" s="229">
        <v>2024</v>
      </c>
      <c r="ONZ1521" s="229" t="s">
        <v>57</v>
      </c>
      <c r="OOA1521" s="229" t="s">
        <v>3882</v>
      </c>
      <c r="OOB1521" s="229">
        <v>12966343</v>
      </c>
      <c r="OOC1521" s="229" t="s">
        <v>3895</v>
      </c>
      <c r="OOD1521" s="229" t="s">
        <v>289</v>
      </c>
      <c r="OOF1521" s="229" t="s">
        <v>292</v>
      </c>
      <c r="OOG1521" s="229" t="s">
        <v>52</v>
      </c>
      <c r="OOH1521" s="229" t="s">
        <v>3896</v>
      </c>
      <c r="OOJ1521" s="229" t="s">
        <v>3897</v>
      </c>
      <c r="OOK1521" s="229" t="s">
        <v>923</v>
      </c>
      <c r="OOL1521" s="229" t="s">
        <v>473</v>
      </c>
      <c r="OOM1521" s="229" t="s">
        <v>3898</v>
      </c>
      <c r="OON1521" s="229" t="s">
        <v>458</v>
      </c>
      <c r="OOO1521" s="229" t="s">
        <v>294</v>
      </c>
      <c r="OOP1521" s="229" t="s">
        <v>289</v>
      </c>
      <c r="OOQ1521" s="229" t="s">
        <v>76</v>
      </c>
      <c r="OOR1521" s="229" t="s">
        <v>33</v>
      </c>
      <c r="OOS1521" s="229" t="s">
        <v>78</v>
      </c>
      <c r="OOT1521" s="229" t="s">
        <v>3900</v>
      </c>
      <c r="OOU1521" s="229" t="s">
        <v>257</v>
      </c>
      <c r="OOV1521" s="229" t="s">
        <v>3899</v>
      </c>
      <c r="OOW1521" s="229" t="s">
        <v>222</v>
      </c>
      <c r="OOX1521" s="229" t="s">
        <v>223</v>
      </c>
      <c r="OOY1521" s="229" t="s">
        <v>172</v>
      </c>
      <c r="OOZ1521" s="229" t="s">
        <v>289</v>
      </c>
      <c r="OPA1521" s="229" t="s">
        <v>227</v>
      </c>
      <c r="OPE1521" s="229">
        <v>2024</v>
      </c>
      <c r="OPF1521" s="229" t="s">
        <v>57</v>
      </c>
      <c r="OPG1521" s="229" t="s">
        <v>3882</v>
      </c>
      <c r="OPH1521" s="229">
        <v>12966343</v>
      </c>
      <c r="OPI1521" s="229" t="s">
        <v>3895</v>
      </c>
      <c r="OPJ1521" s="229" t="s">
        <v>289</v>
      </c>
      <c r="OPL1521" s="229" t="s">
        <v>292</v>
      </c>
      <c r="OPM1521" s="229" t="s">
        <v>52</v>
      </c>
      <c r="OPN1521" s="229" t="s">
        <v>3896</v>
      </c>
      <c r="OPP1521" s="229" t="s">
        <v>3897</v>
      </c>
      <c r="OPQ1521" s="229" t="s">
        <v>923</v>
      </c>
      <c r="OPR1521" s="229" t="s">
        <v>473</v>
      </c>
      <c r="OPS1521" s="229" t="s">
        <v>3898</v>
      </c>
      <c r="OPT1521" s="229" t="s">
        <v>458</v>
      </c>
      <c r="OPU1521" s="229" t="s">
        <v>294</v>
      </c>
      <c r="OPV1521" s="229" t="s">
        <v>289</v>
      </c>
      <c r="OPW1521" s="229" t="s">
        <v>76</v>
      </c>
      <c r="OPX1521" s="229" t="s">
        <v>33</v>
      </c>
      <c r="OPY1521" s="229" t="s">
        <v>78</v>
      </c>
      <c r="OPZ1521" s="229" t="s">
        <v>3900</v>
      </c>
      <c r="OQA1521" s="229" t="s">
        <v>257</v>
      </c>
      <c r="OQB1521" s="229" t="s">
        <v>3899</v>
      </c>
      <c r="OQC1521" s="229" t="s">
        <v>222</v>
      </c>
      <c r="OQD1521" s="229" t="s">
        <v>223</v>
      </c>
      <c r="OQE1521" s="229" t="s">
        <v>172</v>
      </c>
      <c r="OQF1521" s="229" t="s">
        <v>289</v>
      </c>
      <c r="OQG1521" s="229" t="s">
        <v>227</v>
      </c>
      <c r="OQK1521" s="229">
        <v>2024</v>
      </c>
      <c r="OQL1521" s="229" t="s">
        <v>57</v>
      </c>
      <c r="OQM1521" s="229" t="s">
        <v>3882</v>
      </c>
      <c r="OQN1521" s="229">
        <v>12966343</v>
      </c>
      <c r="OQO1521" s="229" t="s">
        <v>3895</v>
      </c>
      <c r="OQP1521" s="229" t="s">
        <v>289</v>
      </c>
      <c r="OQR1521" s="229" t="s">
        <v>292</v>
      </c>
      <c r="OQS1521" s="229" t="s">
        <v>52</v>
      </c>
      <c r="OQT1521" s="229" t="s">
        <v>3896</v>
      </c>
      <c r="OQV1521" s="229" t="s">
        <v>3897</v>
      </c>
      <c r="OQW1521" s="229" t="s">
        <v>923</v>
      </c>
      <c r="OQX1521" s="229" t="s">
        <v>473</v>
      </c>
      <c r="OQY1521" s="229" t="s">
        <v>3898</v>
      </c>
      <c r="OQZ1521" s="229" t="s">
        <v>458</v>
      </c>
      <c r="ORA1521" s="229" t="s">
        <v>294</v>
      </c>
      <c r="ORB1521" s="229" t="s">
        <v>289</v>
      </c>
      <c r="ORC1521" s="229" t="s">
        <v>76</v>
      </c>
      <c r="ORD1521" s="229" t="s">
        <v>33</v>
      </c>
      <c r="ORE1521" s="229" t="s">
        <v>78</v>
      </c>
      <c r="ORF1521" s="229" t="s">
        <v>3900</v>
      </c>
      <c r="ORG1521" s="229" t="s">
        <v>257</v>
      </c>
      <c r="ORH1521" s="229" t="s">
        <v>3899</v>
      </c>
      <c r="ORI1521" s="229" t="s">
        <v>222</v>
      </c>
      <c r="ORJ1521" s="229" t="s">
        <v>223</v>
      </c>
      <c r="ORK1521" s="229" t="s">
        <v>172</v>
      </c>
      <c r="ORL1521" s="229" t="s">
        <v>289</v>
      </c>
      <c r="ORM1521" s="229" t="s">
        <v>227</v>
      </c>
      <c r="ORQ1521" s="229">
        <v>2024</v>
      </c>
      <c r="ORR1521" s="229" t="s">
        <v>57</v>
      </c>
      <c r="ORS1521" s="229" t="s">
        <v>3882</v>
      </c>
      <c r="ORT1521" s="229">
        <v>12966343</v>
      </c>
      <c r="ORU1521" s="229" t="s">
        <v>3895</v>
      </c>
      <c r="ORV1521" s="229" t="s">
        <v>289</v>
      </c>
      <c r="ORX1521" s="229" t="s">
        <v>292</v>
      </c>
      <c r="ORY1521" s="229" t="s">
        <v>52</v>
      </c>
      <c r="ORZ1521" s="229" t="s">
        <v>3896</v>
      </c>
      <c r="OSB1521" s="229" t="s">
        <v>3897</v>
      </c>
      <c r="OSC1521" s="229" t="s">
        <v>923</v>
      </c>
      <c r="OSD1521" s="229" t="s">
        <v>473</v>
      </c>
      <c r="OSE1521" s="229" t="s">
        <v>3898</v>
      </c>
      <c r="OSF1521" s="229" t="s">
        <v>458</v>
      </c>
      <c r="OSG1521" s="229" t="s">
        <v>294</v>
      </c>
      <c r="OSH1521" s="229" t="s">
        <v>289</v>
      </c>
      <c r="OSI1521" s="229" t="s">
        <v>76</v>
      </c>
      <c r="OSJ1521" s="229" t="s">
        <v>33</v>
      </c>
      <c r="OSK1521" s="229" t="s">
        <v>78</v>
      </c>
      <c r="OSL1521" s="229" t="s">
        <v>3900</v>
      </c>
      <c r="OSM1521" s="229" t="s">
        <v>257</v>
      </c>
      <c r="OSN1521" s="229" t="s">
        <v>3899</v>
      </c>
      <c r="OSO1521" s="229" t="s">
        <v>222</v>
      </c>
      <c r="OSP1521" s="229" t="s">
        <v>223</v>
      </c>
      <c r="OSQ1521" s="229" t="s">
        <v>172</v>
      </c>
      <c r="OSR1521" s="229" t="s">
        <v>289</v>
      </c>
      <c r="OSS1521" s="229" t="s">
        <v>227</v>
      </c>
      <c r="OSW1521" s="229">
        <v>2024</v>
      </c>
      <c r="OSX1521" s="229" t="s">
        <v>57</v>
      </c>
      <c r="OSY1521" s="229" t="s">
        <v>3882</v>
      </c>
      <c r="OSZ1521" s="229">
        <v>12966343</v>
      </c>
      <c r="OTA1521" s="229" t="s">
        <v>3895</v>
      </c>
      <c r="OTB1521" s="229" t="s">
        <v>289</v>
      </c>
      <c r="OTD1521" s="229" t="s">
        <v>292</v>
      </c>
      <c r="OTE1521" s="229" t="s">
        <v>52</v>
      </c>
      <c r="OTF1521" s="229" t="s">
        <v>3896</v>
      </c>
      <c r="OTH1521" s="229" t="s">
        <v>3897</v>
      </c>
      <c r="OTI1521" s="229" t="s">
        <v>923</v>
      </c>
      <c r="OTJ1521" s="229" t="s">
        <v>473</v>
      </c>
      <c r="OTK1521" s="229" t="s">
        <v>3898</v>
      </c>
      <c r="OTL1521" s="229" t="s">
        <v>458</v>
      </c>
      <c r="OTM1521" s="229" t="s">
        <v>294</v>
      </c>
      <c r="OTN1521" s="229" t="s">
        <v>289</v>
      </c>
      <c r="OTO1521" s="229" t="s">
        <v>76</v>
      </c>
      <c r="OTP1521" s="229" t="s">
        <v>33</v>
      </c>
      <c r="OTQ1521" s="229" t="s">
        <v>78</v>
      </c>
      <c r="OTR1521" s="229" t="s">
        <v>3900</v>
      </c>
      <c r="OTS1521" s="229" t="s">
        <v>257</v>
      </c>
      <c r="OTT1521" s="229" t="s">
        <v>3899</v>
      </c>
      <c r="OTU1521" s="229" t="s">
        <v>222</v>
      </c>
      <c r="OTV1521" s="229" t="s">
        <v>223</v>
      </c>
      <c r="OTW1521" s="229" t="s">
        <v>172</v>
      </c>
      <c r="OTX1521" s="229" t="s">
        <v>289</v>
      </c>
      <c r="OTY1521" s="229" t="s">
        <v>227</v>
      </c>
      <c r="OUC1521" s="229">
        <v>2024</v>
      </c>
      <c r="OUD1521" s="229" t="s">
        <v>57</v>
      </c>
      <c r="OUE1521" s="229" t="s">
        <v>3882</v>
      </c>
      <c r="OUF1521" s="229">
        <v>12966343</v>
      </c>
      <c r="OUG1521" s="229" t="s">
        <v>3895</v>
      </c>
      <c r="OUH1521" s="229" t="s">
        <v>289</v>
      </c>
      <c r="OUJ1521" s="229" t="s">
        <v>292</v>
      </c>
      <c r="OUK1521" s="229" t="s">
        <v>52</v>
      </c>
      <c r="OUL1521" s="229" t="s">
        <v>3896</v>
      </c>
      <c r="OUN1521" s="229" t="s">
        <v>3897</v>
      </c>
      <c r="OUO1521" s="229" t="s">
        <v>923</v>
      </c>
      <c r="OUP1521" s="229" t="s">
        <v>473</v>
      </c>
      <c r="OUQ1521" s="229" t="s">
        <v>3898</v>
      </c>
      <c r="OUR1521" s="229" t="s">
        <v>458</v>
      </c>
      <c r="OUS1521" s="229" t="s">
        <v>294</v>
      </c>
      <c r="OUT1521" s="229" t="s">
        <v>289</v>
      </c>
      <c r="OUU1521" s="229" t="s">
        <v>76</v>
      </c>
      <c r="OUV1521" s="229" t="s">
        <v>33</v>
      </c>
      <c r="OUW1521" s="229" t="s">
        <v>78</v>
      </c>
      <c r="OUX1521" s="229" t="s">
        <v>3900</v>
      </c>
      <c r="OUY1521" s="229" t="s">
        <v>257</v>
      </c>
      <c r="OUZ1521" s="229" t="s">
        <v>3899</v>
      </c>
      <c r="OVA1521" s="229" t="s">
        <v>222</v>
      </c>
      <c r="OVB1521" s="229" t="s">
        <v>223</v>
      </c>
      <c r="OVC1521" s="229" t="s">
        <v>172</v>
      </c>
      <c r="OVD1521" s="229" t="s">
        <v>289</v>
      </c>
      <c r="OVE1521" s="229" t="s">
        <v>227</v>
      </c>
      <c r="OVI1521" s="229">
        <v>2024</v>
      </c>
      <c r="OVJ1521" s="229" t="s">
        <v>57</v>
      </c>
      <c r="OVK1521" s="229" t="s">
        <v>3882</v>
      </c>
      <c r="OVL1521" s="229">
        <v>12966343</v>
      </c>
      <c r="OVM1521" s="229" t="s">
        <v>3895</v>
      </c>
      <c r="OVN1521" s="229" t="s">
        <v>289</v>
      </c>
      <c r="OVP1521" s="229" t="s">
        <v>292</v>
      </c>
      <c r="OVQ1521" s="229" t="s">
        <v>52</v>
      </c>
      <c r="OVR1521" s="229" t="s">
        <v>3896</v>
      </c>
      <c r="OVT1521" s="229" t="s">
        <v>3897</v>
      </c>
      <c r="OVU1521" s="229" t="s">
        <v>923</v>
      </c>
      <c r="OVV1521" s="229" t="s">
        <v>473</v>
      </c>
      <c r="OVW1521" s="229" t="s">
        <v>3898</v>
      </c>
      <c r="OVX1521" s="229" t="s">
        <v>458</v>
      </c>
      <c r="OVY1521" s="229" t="s">
        <v>294</v>
      </c>
      <c r="OVZ1521" s="229" t="s">
        <v>289</v>
      </c>
      <c r="OWA1521" s="229" t="s">
        <v>76</v>
      </c>
      <c r="OWB1521" s="229" t="s">
        <v>33</v>
      </c>
      <c r="OWC1521" s="229" t="s">
        <v>78</v>
      </c>
      <c r="OWD1521" s="229" t="s">
        <v>3900</v>
      </c>
      <c r="OWE1521" s="229" t="s">
        <v>257</v>
      </c>
      <c r="OWF1521" s="229" t="s">
        <v>3899</v>
      </c>
      <c r="OWG1521" s="229" t="s">
        <v>222</v>
      </c>
      <c r="OWH1521" s="229" t="s">
        <v>223</v>
      </c>
      <c r="OWI1521" s="229" t="s">
        <v>172</v>
      </c>
      <c r="OWJ1521" s="229" t="s">
        <v>289</v>
      </c>
      <c r="OWK1521" s="229" t="s">
        <v>227</v>
      </c>
      <c r="OWO1521" s="229">
        <v>2024</v>
      </c>
      <c r="OWP1521" s="229" t="s">
        <v>57</v>
      </c>
      <c r="OWQ1521" s="229" t="s">
        <v>3882</v>
      </c>
      <c r="OWR1521" s="229">
        <v>12966343</v>
      </c>
      <c r="OWS1521" s="229" t="s">
        <v>3895</v>
      </c>
      <c r="OWT1521" s="229" t="s">
        <v>289</v>
      </c>
      <c r="OWV1521" s="229" t="s">
        <v>292</v>
      </c>
      <c r="OWW1521" s="229" t="s">
        <v>52</v>
      </c>
      <c r="OWX1521" s="229" t="s">
        <v>3896</v>
      </c>
      <c r="OWZ1521" s="229" t="s">
        <v>3897</v>
      </c>
      <c r="OXA1521" s="229" t="s">
        <v>923</v>
      </c>
      <c r="OXB1521" s="229" t="s">
        <v>473</v>
      </c>
      <c r="OXC1521" s="229" t="s">
        <v>3898</v>
      </c>
      <c r="OXD1521" s="229" t="s">
        <v>458</v>
      </c>
      <c r="OXE1521" s="229" t="s">
        <v>294</v>
      </c>
      <c r="OXF1521" s="229" t="s">
        <v>289</v>
      </c>
      <c r="OXG1521" s="229" t="s">
        <v>76</v>
      </c>
      <c r="OXH1521" s="229" t="s">
        <v>33</v>
      </c>
      <c r="OXI1521" s="229" t="s">
        <v>78</v>
      </c>
      <c r="OXJ1521" s="229" t="s">
        <v>3900</v>
      </c>
      <c r="OXK1521" s="229" t="s">
        <v>257</v>
      </c>
      <c r="OXL1521" s="229" t="s">
        <v>3899</v>
      </c>
      <c r="OXM1521" s="229" t="s">
        <v>222</v>
      </c>
      <c r="OXN1521" s="229" t="s">
        <v>223</v>
      </c>
      <c r="OXO1521" s="229" t="s">
        <v>172</v>
      </c>
      <c r="OXP1521" s="229" t="s">
        <v>289</v>
      </c>
      <c r="OXQ1521" s="229" t="s">
        <v>227</v>
      </c>
      <c r="OXU1521" s="229">
        <v>2024</v>
      </c>
      <c r="OXV1521" s="229" t="s">
        <v>57</v>
      </c>
      <c r="OXW1521" s="229" t="s">
        <v>3882</v>
      </c>
      <c r="OXX1521" s="229">
        <v>12966343</v>
      </c>
      <c r="OXY1521" s="229" t="s">
        <v>3895</v>
      </c>
      <c r="OXZ1521" s="229" t="s">
        <v>289</v>
      </c>
      <c r="OYB1521" s="229" t="s">
        <v>292</v>
      </c>
      <c r="OYC1521" s="229" t="s">
        <v>52</v>
      </c>
      <c r="OYD1521" s="229" t="s">
        <v>3896</v>
      </c>
      <c r="OYF1521" s="229" t="s">
        <v>3897</v>
      </c>
      <c r="OYG1521" s="229" t="s">
        <v>923</v>
      </c>
      <c r="OYH1521" s="229" t="s">
        <v>473</v>
      </c>
      <c r="OYI1521" s="229" t="s">
        <v>3898</v>
      </c>
      <c r="OYJ1521" s="229" t="s">
        <v>458</v>
      </c>
      <c r="OYK1521" s="229" t="s">
        <v>294</v>
      </c>
      <c r="OYL1521" s="229" t="s">
        <v>289</v>
      </c>
      <c r="OYM1521" s="229" t="s">
        <v>76</v>
      </c>
      <c r="OYN1521" s="229" t="s">
        <v>33</v>
      </c>
      <c r="OYO1521" s="229" t="s">
        <v>78</v>
      </c>
      <c r="OYP1521" s="229" t="s">
        <v>3900</v>
      </c>
      <c r="OYQ1521" s="229" t="s">
        <v>257</v>
      </c>
      <c r="OYR1521" s="229" t="s">
        <v>3899</v>
      </c>
      <c r="OYS1521" s="229" t="s">
        <v>222</v>
      </c>
      <c r="OYT1521" s="229" t="s">
        <v>223</v>
      </c>
      <c r="OYU1521" s="229" t="s">
        <v>172</v>
      </c>
      <c r="OYV1521" s="229" t="s">
        <v>289</v>
      </c>
      <c r="OYW1521" s="229" t="s">
        <v>227</v>
      </c>
      <c r="OZA1521" s="229">
        <v>2024</v>
      </c>
      <c r="OZB1521" s="229" t="s">
        <v>57</v>
      </c>
      <c r="OZC1521" s="229" t="s">
        <v>3882</v>
      </c>
      <c r="OZD1521" s="229">
        <v>12966343</v>
      </c>
      <c r="OZE1521" s="229" t="s">
        <v>3895</v>
      </c>
      <c r="OZF1521" s="229" t="s">
        <v>289</v>
      </c>
      <c r="OZH1521" s="229" t="s">
        <v>292</v>
      </c>
      <c r="OZI1521" s="229" t="s">
        <v>52</v>
      </c>
      <c r="OZJ1521" s="229" t="s">
        <v>3896</v>
      </c>
      <c r="OZL1521" s="229" t="s">
        <v>3897</v>
      </c>
      <c r="OZM1521" s="229" t="s">
        <v>923</v>
      </c>
      <c r="OZN1521" s="229" t="s">
        <v>473</v>
      </c>
      <c r="OZO1521" s="229" t="s">
        <v>3898</v>
      </c>
      <c r="OZP1521" s="229" t="s">
        <v>458</v>
      </c>
      <c r="OZQ1521" s="229" t="s">
        <v>294</v>
      </c>
      <c r="OZR1521" s="229" t="s">
        <v>289</v>
      </c>
      <c r="OZS1521" s="229" t="s">
        <v>76</v>
      </c>
      <c r="OZT1521" s="229" t="s">
        <v>33</v>
      </c>
      <c r="OZU1521" s="229" t="s">
        <v>78</v>
      </c>
      <c r="OZV1521" s="229" t="s">
        <v>3900</v>
      </c>
      <c r="OZW1521" s="229" t="s">
        <v>257</v>
      </c>
      <c r="OZX1521" s="229" t="s">
        <v>3899</v>
      </c>
      <c r="OZY1521" s="229" t="s">
        <v>222</v>
      </c>
      <c r="OZZ1521" s="229" t="s">
        <v>223</v>
      </c>
      <c r="PAA1521" s="229" t="s">
        <v>172</v>
      </c>
      <c r="PAB1521" s="229" t="s">
        <v>289</v>
      </c>
      <c r="PAC1521" s="229" t="s">
        <v>227</v>
      </c>
      <c r="PAG1521" s="229">
        <v>2024</v>
      </c>
      <c r="PAH1521" s="229" t="s">
        <v>57</v>
      </c>
      <c r="PAI1521" s="229" t="s">
        <v>3882</v>
      </c>
      <c r="PAJ1521" s="229">
        <v>12966343</v>
      </c>
      <c r="PAK1521" s="229" t="s">
        <v>3895</v>
      </c>
      <c r="PAL1521" s="229" t="s">
        <v>289</v>
      </c>
      <c r="PAN1521" s="229" t="s">
        <v>292</v>
      </c>
      <c r="PAO1521" s="229" t="s">
        <v>52</v>
      </c>
      <c r="PAP1521" s="229" t="s">
        <v>3896</v>
      </c>
      <c r="PAR1521" s="229" t="s">
        <v>3897</v>
      </c>
      <c r="PAS1521" s="229" t="s">
        <v>923</v>
      </c>
      <c r="PAT1521" s="229" t="s">
        <v>473</v>
      </c>
      <c r="PAU1521" s="229" t="s">
        <v>3898</v>
      </c>
      <c r="PAV1521" s="229" t="s">
        <v>458</v>
      </c>
      <c r="PAW1521" s="229" t="s">
        <v>294</v>
      </c>
      <c r="PAX1521" s="229" t="s">
        <v>289</v>
      </c>
      <c r="PAY1521" s="229" t="s">
        <v>76</v>
      </c>
      <c r="PAZ1521" s="229" t="s">
        <v>33</v>
      </c>
      <c r="PBA1521" s="229" t="s">
        <v>78</v>
      </c>
      <c r="PBB1521" s="229" t="s">
        <v>3900</v>
      </c>
      <c r="PBC1521" s="229" t="s">
        <v>257</v>
      </c>
      <c r="PBD1521" s="229" t="s">
        <v>3899</v>
      </c>
      <c r="PBE1521" s="229" t="s">
        <v>222</v>
      </c>
      <c r="PBF1521" s="229" t="s">
        <v>223</v>
      </c>
      <c r="PBG1521" s="229" t="s">
        <v>172</v>
      </c>
      <c r="PBH1521" s="229" t="s">
        <v>289</v>
      </c>
      <c r="PBI1521" s="229" t="s">
        <v>227</v>
      </c>
      <c r="PBM1521" s="229">
        <v>2024</v>
      </c>
      <c r="PBN1521" s="229" t="s">
        <v>57</v>
      </c>
      <c r="PBO1521" s="229" t="s">
        <v>3882</v>
      </c>
      <c r="PBP1521" s="229">
        <v>12966343</v>
      </c>
      <c r="PBQ1521" s="229" t="s">
        <v>3895</v>
      </c>
      <c r="PBR1521" s="229" t="s">
        <v>289</v>
      </c>
      <c r="PBT1521" s="229" t="s">
        <v>292</v>
      </c>
      <c r="PBU1521" s="229" t="s">
        <v>52</v>
      </c>
      <c r="PBV1521" s="229" t="s">
        <v>3896</v>
      </c>
      <c r="PBX1521" s="229" t="s">
        <v>3897</v>
      </c>
      <c r="PBY1521" s="229" t="s">
        <v>923</v>
      </c>
      <c r="PBZ1521" s="229" t="s">
        <v>473</v>
      </c>
      <c r="PCA1521" s="229" t="s">
        <v>3898</v>
      </c>
      <c r="PCB1521" s="229" t="s">
        <v>458</v>
      </c>
      <c r="PCC1521" s="229" t="s">
        <v>294</v>
      </c>
      <c r="PCD1521" s="229" t="s">
        <v>289</v>
      </c>
      <c r="PCE1521" s="229" t="s">
        <v>76</v>
      </c>
      <c r="PCF1521" s="229" t="s">
        <v>33</v>
      </c>
      <c r="PCG1521" s="229" t="s">
        <v>78</v>
      </c>
      <c r="PCH1521" s="229" t="s">
        <v>3900</v>
      </c>
      <c r="PCI1521" s="229" t="s">
        <v>257</v>
      </c>
      <c r="PCJ1521" s="229" t="s">
        <v>3899</v>
      </c>
      <c r="PCK1521" s="229" t="s">
        <v>222</v>
      </c>
      <c r="PCL1521" s="229" t="s">
        <v>223</v>
      </c>
      <c r="PCM1521" s="229" t="s">
        <v>172</v>
      </c>
      <c r="PCN1521" s="229" t="s">
        <v>289</v>
      </c>
      <c r="PCO1521" s="229" t="s">
        <v>227</v>
      </c>
      <c r="PCS1521" s="229">
        <v>2024</v>
      </c>
      <c r="PCT1521" s="229" t="s">
        <v>57</v>
      </c>
      <c r="PCU1521" s="229" t="s">
        <v>3882</v>
      </c>
      <c r="PCV1521" s="229">
        <v>12966343</v>
      </c>
      <c r="PCW1521" s="229" t="s">
        <v>3895</v>
      </c>
      <c r="PCX1521" s="229" t="s">
        <v>289</v>
      </c>
      <c r="PCZ1521" s="229" t="s">
        <v>292</v>
      </c>
      <c r="PDA1521" s="229" t="s">
        <v>52</v>
      </c>
      <c r="PDB1521" s="229" t="s">
        <v>3896</v>
      </c>
      <c r="PDD1521" s="229" t="s">
        <v>3897</v>
      </c>
      <c r="PDE1521" s="229" t="s">
        <v>923</v>
      </c>
      <c r="PDF1521" s="229" t="s">
        <v>473</v>
      </c>
      <c r="PDG1521" s="229" t="s">
        <v>3898</v>
      </c>
      <c r="PDH1521" s="229" t="s">
        <v>458</v>
      </c>
      <c r="PDI1521" s="229" t="s">
        <v>294</v>
      </c>
      <c r="PDJ1521" s="229" t="s">
        <v>289</v>
      </c>
      <c r="PDK1521" s="229" t="s">
        <v>76</v>
      </c>
      <c r="PDL1521" s="229" t="s">
        <v>33</v>
      </c>
      <c r="PDM1521" s="229" t="s">
        <v>78</v>
      </c>
      <c r="PDN1521" s="229" t="s">
        <v>3900</v>
      </c>
      <c r="PDO1521" s="229" t="s">
        <v>257</v>
      </c>
      <c r="PDP1521" s="229" t="s">
        <v>3899</v>
      </c>
      <c r="PDQ1521" s="229" t="s">
        <v>222</v>
      </c>
      <c r="PDR1521" s="229" t="s">
        <v>223</v>
      </c>
      <c r="PDS1521" s="229" t="s">
        <v>172</v>
      </c>
      <c r="PDT1521" s="229" t="s">
        <v>289</v>
      </c>
      <c r="PDU1521" s="229" t="s">
        <v>227</v>
      </c>
      <c r="PDY1521" s="229">
        <v>2024</v>
      </c>
      <c r="PDZ1521" s="229" t="s">
        <v>57</v>
      </c>
      <c r="PEA1521" s="229" t="s">
        <v>3882</v>
      </c>
      <c r="PEB1521" s="229">
        <v>12966343</v>
      </c>
      <c r="PEC1521" s="229" t="s">
        <v>3895</v>
      </c>
      <c r="PED1521" s="229" t="s">
        <v>289</v>
      </c>
      <c r="PEF1521" s="229" t="s">
        <v>292</v>
      </c>
      <c r="PEG1521" s="229" t="s">
        <v>52</v>
      </c>
      <c r="PEH1521" s="229" t="s">
        <v>3896</v>
      </c>
      <c r="PEJ1521" s="229" t="s">
        <v>3897</v>
      </c>
      <c r="PEK1521" s="229" t="s">
        <v>923</v>
      </c>
      <c r="PEL1521" s="229" t="s">
        <v>473</v>
      </c>
      <c r="PEM1521" s="229" t="s">
        <v>3898</v>
      </c>
      <c r="PEN1521" s="229" t="s">
        <v>458</v>
      </c>
      <c r="PEO1521" s="229" t="s">
        <v>294</v>
      </c>
      <c r="PEP1521" s="229" t="s">
        <v>289</v>
      </c>
      <c r="PEQ1521" s="229" t="s">
        <v>76</v>
      </c>
      <c r="PER1521" s="229" t="s">
        <v>33</v>
      </c>
      <c r="PES1521" s="229" t="s">
        <v>78</v>
      </c>
      <c r="PET1521" s="229" t="s">
        <v>3900</v>
      </c>
      <c r="PEU1521" s="229" t="s">
        <v>257</v>
      </c>
      <c r="PEV1521" s="229" t="s">
        <v>3899</v>
      </c>
      <c r="PEW1521" s="229" t="s">
        <v>222</v>
      </c>
      <c r="PEX1521" s="229" t="s">
        <v>223</v>
      </c>
      <c r="PEY1521" s="229" t="s">
        <v>172</v>
      </c>
      <c r="PEZ1521" s="229" t="s">
        <v>289</v>
      </c>
      <c r="PFA1521" s="229" t="s">
        <v>227</v>
      </c>
      <c r="PFE1521" s="229">
        <v>2024</v>
      </c>
      <c r="PFF1521" s="229" t="s">
        <v>57</v>
      </c>
      <c r="PFG1521" s="229" t="s">
        <v>3882</v>
      </c>
      <c r="PFH1521" s="229">
        <v>12966343</v>
      </c>
      <c r="PFI1521" s="229" t="s">
        <v>3895</v>
      </c>
      <c r="PFJ1521" s="229" t="s">
        <v>289</v>
      </c>
      <c r="PFL1521" s="229" t="s">
        <v>292</v>
      </c>
      <c r="PFM1521" s="229" t="s">
        <v>52</v>
      </c>
      <c r="PFN1521" s="229" t="s">
        <v>3896</v>
      </c>
      <c r="PFP1521" s="229" t="s">
        <v>3897</v>
      </c>
      <c r="PFQ1521" s="229" t="s">
        <v>923</v>
      </c>
      <c r="PFR1521" s="229" t="s">
        <v>473</v>
      </c>
      <c r="PFS1521" s="229" t="s">
        <v>3898</v>
      </c>
      <c r="PFT1521" s="229" t="s">
        <v>458</v>
      </c>
      <c r="PFU1521" s="229" t="s">
        <v>294</v>
      </c>
      <c r="PFV1521" s="229" t="s">
        <v>289</v>
      </c>
      <c r="PFW1521" s="229" t="s">
        <v>76</v>
      </c>
      <c r="PFX1521" s="229" t="s">
        <v>33</v>
      </c>
      <c r="PFY1521" s="229" t="s">
        <v>78</v>
      </c>
      <c r="PFZ1521" s="229" t="s">
        <v>3900</v>
      </c>
      <c r="PGA1521" s="229" t="s">
        <v>257</v>
      </c>
      <c r="PGB1521" s="229" t="s">
        <v>3899</v>
      </c>
      <c r="PGC1521" s="229" t="s">
        <v>222</v>
      </c>
      <c r="PGD1521" s="229" t="s">
        <v>223</v>
      </c>
      <c r="PGE1521" s="229" t="s">
        <v>172</v>
      </c>
      <c r="PGF1521" s="229" t="s">
        <v>289</v>
      </c>
      <c r="PGG1521" s="229" t="s">
        <v>227</v>
      </c>
      <c r="PGK1521" s="229">
        <v>2024</v>
      </c>
      <c r="PGL1521" s="229" t="s">
        <v>57</v>
      </c>
      <c r="PGM1521" s="229" t="s">
        <v>3882</v>
      </c>
      <c r="PGN1521" s="229">
        <v>12966343</v>
      </c>
      <c r="PGO1521" s="229" t="s">
        <v>3895</v>
      </c>
      <c r="PGP1521" s="229" t="s">
        <v>289</v>
      </c>
      <c r="PGR1521" s="229" t="s">
        <v>292</v>
      </c>
      <c r="PGS1521" s="229" t="s">
        <v>52</v>
      </c>
      <c r="PGT1521" s="229" t="s">
        <v>3896</v>
      </c>
      <c r="PGV1521" s="229" t="s">
        <v>3897</v>
      </c>
      <c r="PGW1521" s="229" t="s">
        <v>923</v>
      </c>
      <c r="PGX1521" s="229" t="s">
        <v>473</v>
      </c>
      <c r="PGY1521" s="229" t="s">
        <v>3898</v>
      </c>
      <c r="PGZ1521" s="229" t="s">
        <v>458</v>
      </c>
      <c r="PHA1521" s="229" t="s">
        <v>294</v>
      </c>
      <c r="PHB1521" s="229" t="s">
        <v>289</v>
      </c>
      <c r="PHC1521" s="229" t="s">
        <v>76</v>
      </c>
      <c r="PHD1521" s="229" t="s">
        <v>33</v>
      </c>
      <c r="PHE1521" s="229" t="s">
        <v>78</v>
      </c>
      <c r="PHF1521" s="229" t="s">
        <v>3900</v>
      </c>
      <c r="PHG1521" s="229" t="s">
        <v>257</v>
      </c>
      <c r="PHH1521" s="229" t="s">
        <v>3899</v>
      </c>
      <c r="PHI1521" s="229" t="s">
        <v>222</v>
      </c>
      <c r="PHJ1521" s="229" t="s">
        <v>223</v>
      </c>
      <c r="PHK1521" s="229" t="s">
        <v>172</v>
      </c>
      <c r="PHL1521" s="229" t="s">
        <v>289</v>
      </c>
      <c r="PHM1521" s="229" t="s">
        <v>227</v>
      </c>
      <c r="PHQ1521" s="229">
        <v>2024</v>
      </c>
      <c r="PHR1521" s="229" t="s">
        <v>57</v>
      </c>
      <c r="PHS1521" s="229" t="s">
        <v>3882</v>
      </c>
      <c r="PHT1521" s="229">
        <v>12966343</v>
      </c>
      <c r="PHU1521" s="229" t="s">
        <v>3895</v>
      </c>
      <c r="PHV1521" s="229" t="s">
        <v>289</v>
      </c>
      <c r="PHX1521" s="229" t="s">
        <v>292</v>
      </c>
      <c r="PHY1521" s="229" t="s">
        <v>52</v>
      </c>
      <c r="PHZ1521" s="229" t="s">
        <v>3896</v>
      </c>
      <c r="PIB1521" s="229" t="s">
        <v>3897</v>
      </c>
      <c r="PIC1521" s="229" t="s">
        <v>923</v>
      </c>
      <c r="PID1521" s="229" t="s">
        <v>473</v>
      </c>
      <c r="PIE1521" s="229" t="s">
        <v>3898</v>
      </c>
      <c r="PIF1521" s="229" t="s">
        <v>458</v>
      </c>
      <c r="PIG1521" s="229" t="s">
        <v>294</v>
      </c>
      <c r="PIH1521" s="229" t="s">
        <v>289</v>
      </c>
      <c r="PII1521" s="229" t="s">
        <v>76</v>
      </c>
      <c r="PIJ1521" s="229" t="s">
        <v>33</v>
      </c>
      <c r="PIK1521" s="229" t="s">
        <v>78</v>
      </c>
      <c r="PIL1521" s="229" t="s">
        <v>3900</v>
      </c>
      <c r="PIM1521" s="229" t="s">
        <v>257</v>
      </c>
      <c r="PIN1521" s="229" t="s">
        <v>3899</v>
      </c>
      <c r="PIO1521" s="229" t="s">
        <v>222</v>
      </c>
      <c r="PIP1521" s="229" t="s">
        <v>223</v>
      </c>
      <c r="PIQ1521" s="229" t="s">
        <v>172</v>
      </c>
      <c r="PIR1521" s="229" t="s">
        <v>289</v>
      </c>
      <c r="PIS1521" s="229" t="s">
        <v>227</v>
      </c>
      <c r="PIW1521" s="229">
        <v>2024</v>
      </c>
      <c r="PIX1521" s="229" t="s">
        <v>57</v>
      </c>
      <c r="PIY1521" s="229" t="s">
        <v>3882</v>
      </c>
      <c r="PIZ1521" s="229">
        <v>12966343</v>
      </c>
      <c r="PJA1521" s="229" t="s">
        <v>3895</v>
      </c>
      <c r="PJB1521" s="229" t="s">
        <v>289</v>
      </c>
      <c r="PJD1521" s="229" t="s">
        <v>292</v>
      </c>
      <c r="PJE1521" s="229" t="s">
        <v>52</v>
      </c>
      <c r="PJF1521" s="229" t="s">
        <v>3896</v>
      </c>
      <c r="PJH1521" s="229" t="s">
        <v>3897</v>
      </c>
      <c r="PJI1521" s="229" t="s">
        <v>923</v>
      </c>
      <c r="PJJ1521" s="229" t="s">
        <v>473</v>
      </c>
      <c r="PJK1521" s="229" t="s">
        <v>3898</v>
      </c>
      <c r="PJL1521" s="229" t="s">
        <v>458</v>
      </c>
      <c r="PJM1521" s="229" t="s">
        <v>294</v>
      </c>
      <c r="PJN1521" s="229" t="s">
        <v>289</v>
      </c>
      <c r="PJO1521" s="229" t="s">
        <v>76</v>
      </c>
      <c r="PJP1521" s="229" t="s">
        <v>33</v>
      </c>
      <c r="PJQ1521" s="229" t="s">
        <v>78</v>
      </c>
      <c r="PJR1521" s="229" t="s">
        <v>3900</v>
      </c>
      <c r="PJS1521" s="229" t="s">
        <v>257</v>
      </c>
      <c r="PJT1521" s="229" t="s">
        <v>3899</v>
      </c>
      <c r="PJU1521" s="229" t="s">
        <v>222</v>
      </c>
      <c r="PJV1521" s="229" t="s">
        <v>223</v>
      </c>
      <c r="PJW1521" s="229" t="s">
        <v>172</v>
      </c>
      <c r="PJX1521" s="229" t="s">
        <v>289</v>
      </c>
      <c r="PJY1521" s="229" t="s">
        <v>227</v>
      </c>
      <c r="PKC1521" s="229">
        <v>2024</v>
      </c>
      <c r="PKD1521" s="229" t="s">
        <v>57</v>
      </c>
      <c r="PKE1521" s="229" t="s">
        <v>3882</v>
      </c>
      <c r="PKF1521" s="229">
        <v>12966343</v>
      </c>
      <c r="PKG1521" s="229" t="s">
        <v>3895</v>
      </c>
      <c r="PKH1521" s="229" t="s">
        <v>289</v>
      </c>
      <c r="PKJ1521" s="229" t="s">
        <v>292</v>
      </c>
      <c r="PKK1521" s="229" t="s">
        <v>52</v>
      </c>
      <c r="PKL1521" s="229" t="s">
        <v>3896</v>
      </c>
      <c r="PKN1521" s="229" t="s">
        <v>3897</v>
      </c>
      <c r="PKO1521" s="229" t="s">
        <v>923</v>
      </c>
      <c r="PKP1521" s="229" t="s">
        <v>473</v>
      </c>
      <c r="PKQ1521" s="229" t="s">
        <v>3898</v>
      </c>
      <c r="PKR1521" s="229" t="s">
        <v>458</v>
      </c>
      <c r="PKS1521" s="229" t="s">
        <v>294</v>
      </c>
      <c r="PKT1521" s="229" t="s">
        <v>289</v>
      </c>
      <c r="PKU1521" s="229" t="s">
        <v>76</v>
      </c>
      <c r="PKV1521" s="229" t="s">
        <v>33</v>
      </c>
      <c r="PKW1521" s="229" t="s">
        <v>78</v>
      </c>
      <c r="PKX1521" s="229" t="s">
        <v>3900</v>
      </c>
      <c r="PKY1521" s="229" t="s">
        <v>257</v>
      </c>
      <c r="PKZ1521" s="229" t="s">
        <v>3899</v>
      </c>
      <c r="PLA1521" s="229" t="s">
        <v>222</v>
      </c>
      <c r="PLB1521" s="229" t="s">
        <v>223</v>
      </c>
      <c r="PLC1521" s="229" t="s">
        <v>172</v>
      </c>
      <c r="PLD1521" s="229" t="s">
        <v>289</v>
      </c>
      <c r="PLE1521" s="229" t="s">
        <v>227</v>
      </c>
      <c r="PLI1521" s="229">
        <v>2024</v>
      </c>
      <c r="PLJ1521" s="229" t="s">
        <v>57</v>
      </c>
      <c r="PLK1521" s="229" t="s">
        <v>3882</v>
      </c>
      <c r="PLL1521" s="229">
        <v>12966343</v>
      </c>
      <c r="PLM1521" s="229" t="s">
        <v>3895</v>
      </c>
      <c r="PLN1521" s="229" t="s">
        <v>289</v>
      </c>
      <c r="PLP1521" s="229" t="s">
        <v>292</v>
      </c>
      <c r="PLQ1521" s="229" t="s">
        <v>52</v>
      </c>
      <c r="PLR1521" s="229" t="s">
        <v>3896</v>
      </c>
      <c r="PLT1521" s="229" t="s">
        <v>3897</v>
      </c>
      <c r="PLU1521" s="229" t="s">
        <v>923</v>
      </c>
      <c r="PLV1521" s="229" t="s">
        <v>473</v>
      </c>
      <c r="PLW1521" s="229" t="s">
        <v>3898</v>
      </c>
      <c r="PLX1521" s="229" t="s">
        <v>458</v>
      </c>
      <c r="PLY1521" s="229" t="s">
        <v>294</v>
      </c>
      <c r="PLZ1521" s="229" t="s">
        <v>289</v>
      </c>
      <c r="PMA1521" s="229" t="s">
        <v>76</v>
      </c>
      <c r="PMB1521" s="229" t="s">
        <v>33</v>
      </c>
      <c r="PMC1521" s="229" t="s">
        <v>78</v>
      </c>
      <c r="PMD1521" s="229" t="s">
        <v>3900</v>
      </c>
      <c r="PME1521" s="229" t="s">
        <v>257</v>
      </c>
      <c r="PMF1521" s="229" t="s">
        <v>3899</v>
      </c>
      <c r="PMG1521" s="229" t="s">
        <v>222</v>
      </c>
      <c r="PMH1521" s="229" t="s">
        <v>223</v>
      </c>
      <c r="PMI1521" s="229" t="s">
        <v>172</v>
      </c>
      <c r="PMJ1521" s="229" t="s">
        <v>289</v>
      </c>
      <c r="PMK1521" s="229" t="s">
        <v>227</v>
      </c>
      <c r="PMO1521" s="229">
        <v>2024</v>
      </c>
      <c r="PMP1521" s="229" t="s">
        <v>57</v>
      </c>
      <c r="PMQ1521" s="229" t="s">
        <v>3882</v>
      </c>
      <c r="PMR1521" s="229">
        <v>12966343</v>
      </c>
      <c r="PMS1521" s="229" t="s">
        <v>3895</v>
      </c>
      <c r="PMT1521" s="229" t="s">
        <v>289</v>
      </c>
      <c r="PMV1521" s="229" t="s">
        <v>292</v>
      </c>
      <c r="PMW1521" s="229" t="s">
        <v>52</v>
      </c>
      <c r="PMX1521" s="229" t="s">
        <v>3896</v>
      </c>
      <c r="PMZ1521" s="229" t="s">
        <v>3897</v>
      </c>
      <c r="PNA1521" s="229" t="s">
        <v>923</v>
      </c>
      <c r="PNB1521" s="229" t="s">
        <v>473</v>
      </c>
      <c r="PNC1521" s="229" t="s">
        <v>3898</v>
      </c>
      <c r="PND1521" s="229" t="s">
        <v>458</v>
      </c>
      <c r="PNE1521" s="229" t="s">
        <v>294</v>
      </c>
      <c r="PNF1521" s="229" t="s">
        <v>289</v>
      </c>
      <c r="PNG1521" s="229" t="s">
        <v>76</v>
      </c>
      <c r="PNH1521" s="229" t="s">
        <v>33</v>
      </c>
      <c r="PNI1521" s="229" t="s">
        <v>78</v>
      </c>
      <c r="PNJ1521" s="229" t="s">
        <v>3900</v>
      </c>
      <c r="PNK1521" s="229" t="s">
        <v>257</v>
      </c>
      <c r="PNL1521" s="229" t="s">
        <v>3899</v>
      </c>
      <c r="PNM1521" s="229" t="s">
        <v>222</v>
      </c>
      <c r="PNN1521" s="229" t="s">
        <v>223</v>
      </c>
      <c r="PNO1521" s="229" t="s">
        <v>172</v>
      </c>
      <c r="PNP1521" s="229" t="s">
        <v>289</v>
      </c>
      <c r="PNQ1521" s="229" t="s">
        <v>227</v>
      </c>
      <c r="PNU1521" s="229">
        <v>2024</v>
      </c>
      <c r="PNV1521" s="229" t="s">
        <v>57</v>
      </c>
      <c r="PNW1521" s="229" t="s">
        <v>3882</v>
      </c>
      <c r="PNX1521" s="229">
        <v>12966343</v>
      </c>
      <c r="PNY1521" s="229" t="s">
        <v>3895</v>
      </c>
      <c r="PNZ1521" s="229" t="s">
        <v>289</v>
      </c>
      <c r="POB1521" s="229" t="s">
        <v>292</v>
      </c>
      <c r="POC1521" s="229" t="s">
        <v>52</v>
      </c>
      <c r="POD1521" s="229" t="s">
        <v>3896</v>
      </c>
      <c r="POF1521" s="229" t="s">
        <v>3897</v>
      </c>
      <c r="POG1521" s="229" t="s">
        <v>923</v>
      </c>
      <c r="POH1521" s="229" t="s">
        <v>473</v>
      </c>
      <c r="POI1521" s="229" t="s">
        <v>3898</v>
      </c>
      <c r="POJ1521" s="229" t="s">
        <v>458</v>
      </c>
      <c r="POK1521" s="229" t="s">
        <v>294</v>
      </c>
      <c r="POL1521" s="229" t="s">
        <v>289</v>
      </c>
      <c r="POM1521" s="229" t="s">
        <v>76</v>
      </c>
      <c r="PON1521" s="229" t="s">
        <v>33</v>
      </c>
      <c r="POO1521" s="229" t="s">
        <v>78</v>
      </c>
      <c r="POP1521" s="229" t="s">
        <v>3900</v>
      </c>
      <c r="POQ1521" s="229" t="s">
        <v>257</v>
      </c>
      <c r="POR1521" s="229" t="s">
        <v>3899</v>
      </c>
      <c r="POS1521" s="229" t="s">
        <v>222</v>
      </c>
      <c r="POT1521" s="229" t="s">
        <v>223</v>
      </c>
      <c r="POU1521" s="229" t="s">
        <v>172</v>
      </c>
      <c r="POV1521" s="229" t="s">
        <v>289</v>
      </c>
      <c r="POW1521" s="229" t="s">
        <v>227</v>
      </c>
      <c r="PPA1521" s="229">
        <v>2024</v>
      </c>
      <c r="PPB1521" s="229" t="s">
        <v>57</v>
      </c>
      <c r="PPC1521" s="229" t="s">
        <v>3882</v>
      </c>
      <c r="PPD1521" s="229">
        <v>12966343</v>
      </c>
      <c r="PPE1521" s="229" t="s">
        <v>3895</v>
      </c>
      <c r="PPF1521" s="229" t="s">
        <v>289</v>
      </c>
      <c r="PPH1521" s="229" t="s">
        <v>292</v>
      </c>
      <c r="PPI1521" s="229" t="s">
        <v>52</v>
      </c>
      <c r="PPJ1521" s="229" t="s">
        <v>3896</v>
      </c>
      <c r="PPL1521" s="229" t="s">
        <v>3897</v>
      </c>
      <c r="PPM1521" s="229" t="s">
        <v>923</v>
      </c>
      <c r="PPN1521" s="229" t="s">
        <v>473</v>
      </c>
      <c r="PPO1521" s="229" t="s">
        <v>3898</v>
      </c>
      <c r="PPP1521" s="229" t="s">
        <v>458</v>
      </c>
      <c r="PPQ1521" s="229" t="s">
        <v>294</v>
      </c>
      <c r="PPR1521" s="229" t="s">
        <v>289</v>
      </c>
      <c r="PPS1521" s="229" t="s">
        <v>76</v>
      </c>
      <c r="PPT1521" s="229" t="s">
        <v>33</v>
      </c>
      <c r="PPU1521" s="229" t="s">
        <v>78</v>
      </c>
      <c r="PPV1521" s="229" t="s">
        <v>3900</v>
      </c>
      <c r="PPW1521" s="229" t="s">
        <v>257</v>
      </c>
      <c r="PPX1521" s="229" t="s">
        <v>3899</v>
      </c>
      <c r="PPY1521" s="229" t="s">
        <v>222</v>
      </c>
      <c r="PPZ1521" s="229" t="s">
        <v>223</v>
      </c>
      <c r="PQA1521" s="229" t="s">
        <v>172</v>
      </c>
      <c r="PQB1521" s="229" t="s">
        <v>289</v>
      </c>
      <c r="PQC1521" s="229" t="s">
        <v>227</v>
      </c>
      <c r="PQG1521" s="229">
        <v>2024</v>
      </c>
      <c r="PQH1521" s="229" t="s">
        <v>57</v>
      </c>
      <c r="PQI1521" s="229" t="s">
        <v>3882</v>
      </c>
      <c r="PQJ1521" s="229">
        <v>12966343</v>
      </c>
      <c r="PQK1521" s="229" t="s">
        <v>3895</v>
      </c>
      <c r="PQL1521" s="229" t="s">
        <v>289</v>
      </c>
      <c r="PQN1521" s="229" t="s">
        <v>292</v>
      </c>
      <c r="PQO1521" s="229" t="s">
        <v>52</v>
      </c>
      <c r="PQP1521" s="229" t="s">
        <v>3896</v>
      </c>
      <c r="PQR1521" s="229" t="s">
        <v>3897</v>
      </c>
      <c r="PQS1521" s="229" t="s">
        <v>923</v>
      </c>
      <c r="PQT1521" s="229" t="s">
        <v>473</v>
      </c>
      <c r="PQU1521" s="229" t="s">
        <v>3898</v>
      </c>
      <c r="PQV1521" s="229" t="s">
        <v>458</v>
      </c>
      <c r="PQW1521" s="229" t="s">
        <v>294</v>
      </c>
      <c r="PQX1521" s="229" t="s">
        <v>289</v>
      </c>
      <c r="PQY1521" s="229" t="s">
        <v>76</v>
      </c>
      <c r="PQZ1521" s="229" t="s">
        <v>33</v>
      </c>
      <c r="PRA1521" s="229" t="s">
        <v>78</v>
      </c>
      <c r="PRB1521" s="229" t="s">
        <v>3900</v>
      </c>
      <c r="PRC1521" s="229" t="s">
        <v>257</v>
      </c>
      <c r="PRD1521" s="229" t="s">
        <v>3899</v>
      </c>
      <c r="PRE1521" s="229" t="s">
        <v>222</v>
      </c>
      <c r="PRF1521" s="229" t="s">
        <v>223</v>
      </c>
      <c r="PRG1521" s="229" t="s">
        <v>172</v>
      </c>
      <c r="PRH1521" s="229" t="s">
        <v>289</v>
      </c>
      <c r="PRI1521" s="229" t="s">
        <v>227</v>
      </c>
      <c r="PRM1521" s="229">
        <v>2024</v>
      </c>
      <c r="PRN1521" s="229" t="s">
        <v>57</v>
      </c>
      <c r="PRO1521" s="229" t="s">
        <v>3882</v>
      </c>
      <c r="PRP1521" s="229">
        <v>12966343</v>
      </c>
      <c r="PRQ1521" s="229" t="s">
        <v>3895</v>
      </c>
      <c r="PRR1521" s="229" t="s">
        <v>289</v>
      </c>
      <c r="PRT1521" s="229" t="s">
        <v>292</v>
      </c>
      <c r="PRU1521" s="229" t="s">
        <v>52</v>
      </c>
      <c r="PRV1521" s="229" t="s">
        <v>3896</v>
      </c>
      <c r="PRX1521" s="229" t="s">
        <v>3897</v>
      </c>
      <c r="PRY1521" s="229" t="s">
        <v>923</v>
      </c>
      <c r="PRZ1521" s="229" t="s">
        <v>473</v>
      </c>
      <c r="PSA1521" s="229" t="s">
        <v>3898</v>
      </c>
      <c r="PSB1521" s="229" t="s">
        <v>458</v>
      </c>
      <c r="PSC1521" s="229" t="s">
        <v>294</v>
      </c>
      <c r="PSD1521" s="229" t="s">
        <v>289</v>
      </c>
      <c r="PSE1521" s="229" t="s">
        <v>76</v>
      </c>
      <c r="PSF1521" s="229" t="s">
        <v>33</v>
      </c>
      <c r="PSG1521" s="229" t="s">
        <v>78</v>
      </c>
      <c r="PSH1521" s="229" t="s">
        <v>3900</v>
      </c>
      <c r="PSI1521" s="229" t="s">
        <v>257</v>
      </c>
      <c r="PSJ1521" s="229" t="s">
        <v>3899</v>
      </c>
      <c r="PSK1521" s="229" t="s">
        <v>222</v>
      </c>
      <c r="PSL1521" s="229" t="s">
        <v>223</v>
      </c>
      <c r="PSM1521" s="229" t="s">
        <v>172</v>
      </c>
      <c r="PSN1521" s="229" t="s">
        <v>289</v>
      </c>
      <c r="PSO1521" s="229" t="s">
        <v>227</v>
      </c>
      <c r="PSS1521" s="229">
        <v>2024</v>
      </c>
      <c r="PST1521" s="229" t="s">
        <v>57</v>
      </c>
      <c r="PSU1521" s="229" t="s">
        <v>3882</v>
      </c>
      <c r="PSV1521" s="229">
        <v>12966343</v>
      </c>
      <c r="PSW1521" s="229" t="s">
        <v>3895</v>
      </c>
      <c r="PSX1521" s="229" t="s">
        <v>289</v>
      </c>
      <c r="PSZ1521" s="229" t="s">
        <v>292</v>
      </c>
      <c r="PTA1521" s="229" t="s">
        <v>52</v>
      </c>
      <c r="PTB1521" s="229" t="s">
        <v>3896</v>
      </c>
      <c r="PTD1521" s="229" t="s">
        <v>3897</v>
      </c>
      <c r="PTE1521" s="229" t="s">
        <v>923</v>
      </c>
      <c r="PTF1521" s="229" t="s">
        <v>473</v>
      </c>
      <c r="PTG1521" s="229" t="s">
        <v>3898</v>
      </c>
      <c r="PTH1521" s="229" t="s">
        <v>458</v>
      </c>
      <c r="PTI1521" s="229" t="s">
        <v>294</v>
      </c>
      <c r="PTJ1521" s="229" t="s">
        <v>289</v>
      </c>
      <c r="PTK1521" s="229" t="s">
        <v>76</v>
      </c>
      <c r="PTL1521" s="229" t="s">
        <v>33</v>
      </c>
      <c r="PTM1521" s="229" t="s">
        <v>78</v>
      </c>
      <c r="PTN1521" s="229" t="s">
        <v>3900</v>
      </c>
      <c r="PTO1521" s="229" t="s">
        <v>257</v>
      </c>
      <c r="PTP1521" s="229" t="s">
        <v>3899</v>
      </c>
      <c r="PTQ1521" s="229" t="s">
        <v>222</v>
      </c>
      <c r="PTR1521" s="229" t="s">
        <v>223</v>
      </c>
      <c r="PTS1521" s="229" t="s">
        <v>172</v>
      </c>
      <c r="PTT1521" s="229" t="s">
        <v>289</v>
      </c>
      <c r="PTU1521" s="229" t="s">
        <v>227</v>
      </c>
      <c r="PTY1521" s="229">
        <v>2024</v>
      </c>
      <c r="PTZ1521" s="229" t="s">
        <v>57</v>
      </c>
      <c r="PUA1521" s="229" t="s">
        <v>3882</v>
      </c>
      <c r="PUB1521" s="229">
        <v>12966343</v>
      </c>
      <c r="PUC1521" s="229" t="s">
        <v>3895</v>
      </c>
      <c r="PUD1521" s="229" t="s">
        <v>289</v>
      </c>
      <c r="PUF1521" s="229" t="s">
        <v>292</v>
      </c>
      <c r="PUG1521" s="229" t="s">
        <v>52</v>
      </c>
      <c r="PUH1521" s="229" t="s">
        <v>3896</v>
      </c>
      <c r="PUJ1521" s="229" t="s">
        <v>3897</v>
      </c>
      <c r="PUK1521" s="229" t="s">
        <v>923</v>
      </c>
      <c r="PUL1521" s="229" t="s">
        <v>473</v>
      </c>
      <c r="PUM1521" s="229" t="s">
        <v>3898</v>
      </c>
      <c r="PUN1521" s="229" t="s">
        <v>458</v>
      </c>
      <c r="PUO1521" s="229" t="s">
        <v>294</v>
      </c>
      <c r="PUP1521" s="229" t="s">
        <v>289</v>
      </c>
      <c r="PUQ1521" s="229" t="s">
        <v>76</v>
      </c>
      <c r="PUR1521" s="229" t="s">
        <v>33</v>
      </c>
      <c r="PUS1521" s="229" t="s">
        <v>78</v>
      </c>
      <c r="PUT1521" s="229" t="s">
        <v>3900</v>
      </c>
      <c r="PUU1521" s="229" t="s">
        <v>257</v>
      </c>
      <c r="PUV1521" s="229" t="s">
        <v>3899</v>
      </c>
      <c r="PUW1521" s="229" t="s">
        <v>222</v>
      </c>
      <c r="PUX1521" s="229" t="s">
        <v>223</v>
      </c>
      <c r="PUY1521" s="229" t="s">
        <v>172</v>
      </c>
      <c r="PUZ1521" s="229" t="s">
        <v>289</v>
      </c>
      <c r="PVA1521" s="229" t="s">
        <v>227</v>
      </c>
      <c r="PVE1521" s="229">
        <v>2024</v>
      </c>
      <c r="PVF1521" s="229" t="s">
        <v>57</v>
      </c>
      <c r="PVG1521" s="229" t="s">
        <v>3882</v>
      </c>
      <c r="PVH1521" s="229">
        <v>12966343</v>
      </c>
      <c r="PVI1521" s="229" t="s">
        <v>3895</v>
      </c>
      <c r="PVJ1521" s="229" t="s">
        <v>289</v>
      </c>
      <c r="PVL1521" s="229" t="s">
        <v>292</v>
      </c>
      <c r="PVM1521" s="229" t="s">
        <v>52</v>
      </c>
      <c r="PVN1521" s="229" t="s">
        <v>3896</v>
      </c>
      <c r="PVP1521" s="229" t="s">
        <v>3897</v>
      </c>
      <c r="PVQ1521" s="229" t="s">
        <v>923</v>
      </c>
      <c r="PVR1521" s="229" t="s">
        <v>473</v>
      </c>
      <c r="PVS1521" s="229" t="s">
        <v>3898</v>
      </c>
      <c r="PVT1521" s="229" t="s">
        <v>458</v>
      </c>
      <c r="PVU1521" s="229" t="s">
        <v>294</v>
      </c>
      <c r="PVV1521" s="229" t="s">
        <v>289</v>
      </c>
      <c r="PVW1521" s="229" t="s">
        <v>76</v>
      </c>
      <c r="PVX1521" s="229" t="s">
        <v>33</v>
      </c>
      <c r="PVY1521" s="229" t="s">
        <v>78</v>
      </c>
      <c r="PVZ1521" s="229" t="s">
        <v>3900</v>
      </c>
      <c r="PWA1521" s="229" t="s">
        <v>257</v>
      </c>
      <c r="PWB1521" s="229" t="s">
        <v>3899</v>
      </c>
      <c r="PWC1521" s="229" t="s">
        <v>222</v>
      </c>
      <c r="PWD1521" s="229" t="s">
        <v>223</v>
      </c>
      <c r="PWE1521" s="229" t="s">
        <v>172</v>
      </c>
      <c r="PWF1521" s="229" t="s">
        <v>289</v>
      </c>
      <c r="PWG1521" s="229" t="s">
        <v>227</v>
      </c>
      <c r="PWK1521" s="229">
        <v>2024</v>
      </c>
      <c r="PWL1521" s="229" t="s">
        <v>57</v>
      </c>
      <c r="PWM1521" s="229" t="s">
        <v>3882</v>
      </c>
      <c r="PWN1521" s="229">
        <v>12966343</v>
      </c>
      <c r="PWO1521" s="229" t="s">
        <v>3895</v>
      </c>
      <c r="PWP1521" s="229" t="s">
        <v>289</v>
      </c>
      <c r="PWR1521" s="229" t="s">
        <v>292</v>
      </c>
      <c r="PWS1521" s="229" t="s">
        <v>52</v>
      </c>
      <c r="PWT1521" s="229" t="s">
        <v>3896</v>
      </c>
      <c r="PWV1521" s="229" t="s">
        <v>3897</v>
      </c>
      <c r="PWW1521" s="229" t="s">
        <v>923</v>
      </c>
      <c r="PWX1521" s="229" t="s">
        <v>473</v>
      </c>
      <c r="PWY1521" s="229" t="s">
        <v>3898</v>
      </c>
      <c r="PWZ1521" s="229" t="s">
        <v>458</v>
      </c>
      <c r="PXA1521" s="229" t="s">
        <v>294</v>
      </c>
      <c r="PXB1521" s="229" t="s">
        <v>289</v>
      </c>
      <c r="PXC1521" s="229" t="s">
        <v>76</v>
      </c>
      <c r="PXD1521" s="229" t="s">
        <v>33</v>
      </c>
      <c r="PXE1521" s="229" t="s">
        <v>78</v>
      </c>
      <c r="PXF1521" s="229" t="s">
        <v>3900</v>
      </c>
      <c r="PXG1521" s="229" t="s">
        <v>257</v>
      </c>
      <c r="PXH1521" s="229" t="s">
        <v>3899</v>
      </c>
      <c r="PXI1521" s="229" t="s">
        <v>222</v>
      </c>
      <c r="PXJ1521" s="229" t="s">
        <v>223</v>
      </c>
      <c r="PXK1521" s="229" t="s">
        <v>172</v>
      </c>
      <c r="PXL1521" s="229" t="s">
        <v>289</v>
      </c>
      <c r="PXM1521" s="229" t="s">
        <v>227</v>
      </c>
      <c r="PXQ1521" s="229">
        <v>2024</v>
      </c>
      <c r="PXR1521" s="229" t="s">
        <v>57</v>
      </c>
      <c r="PXS1521" s="229" t="s">
        <v>3882</v>
      </c>
      <c r="PXT1521" s="229">
        <v>12966343</v>
      </c>
      <c r="PXU1521" s="229" t="s">
        <v>3895</v>
      </c>
      <c r="PXV1521" s="229" t="s">
        <v>289</v>
      </c>
      <c r="PXX1521" s="229" t="s">
        <v>292</v>
      </c>
      <c r="PXY1521" s="229" t="s">
        <v>52</v>
      </c>
      <c r="PXZ1521" s="229" t="s">
        <v>3896</v>
      </c>
      <c r="PYB1521" s="229" t="s">
        <v>3897</v>
      </c>
      <c r="PYC1521" s="229" t="s">
        <v>923</v>
      </c>
      <c r="PYD1521" s="229" t="s">
        <v>473</v>
      </c>
      <c r="PYE1521" s="229" t="s">
        <v>3898</v>
      </c>
      <c r="PYF1521" s="229" t="s">
        <v>458</v>
      </c>
      <c r="PYG1521" s="229" t="s">
        <v>294</v>
      </c>
      <c r="PYH1521" s="229" t="s">
        <v>289</v>
      </c>
      <c r="PYI1521" s="229" t="s">
        <v>76</v>
      </c>
      <c r="PYJ1521" s="229" t="s">
        <v>33</v>
      </c>
      <c r="PYK1521" s="229" t="s">
        <v>78</v>
      </c>
      <c r="PYL1521" s="229" t="s">
        <v>3900</v>
      </c>
      <c r="PYM1521" s="229" t="s">
        <v>257</v>
      </c>
      <c r="PYN1521" s="229" t="s">
        <v>3899</v>
      </c>
      <c r="PYO1521" s="229" t="s">
        <v>222</v>
      </c>
      <c r="PYP1521" s="229" t="s">
        <v>223</v>
      </c>
      <c r="PYQ1521" s="229" t="s">
        <v>172</v>
      </c>
      <c r="PYR1521" s="229" t="s">
        <v>289</v>
      </c>
      <c r="PYS1521" s="229" t="s">
        <v>227</v>
      </c>
      <c r="PYW1521" s="229">
        <v>2024</v>
      </c>
      <c r="PYX1521" s="229" t="s">
        <v>57</v>
      </c>
      <c r="PYY1521" s="229" t="s">
        <v>3882</v>
      </c>
      <c r="PYZ1521" s="229">
        <v>12966343</v>
      </c>
      <c r="PZA1521" s="229" t="s">
        <v>3895</v>
      </c>
      <c r="PZB1521" s="229" t="s">
        <v>289</v>
      </c>
      <c r="PZD1521" s="229" t="s">
        <v>292</v>
      </c>
      <c r="PZE1521" s="229" t="s">
        <v>52</v>
      </c>
      <c r="PZF1521" s="229" t="s">
        <v>3896</v>
      </c>
      <c r="PZH1521" s="229" t="s">
        <v>3897</v>
      </c>
      <c r="PZI1521" s="229" t="s">
        <v>923</v>
      </c>
      <c r="PZJ1521" s="229" t="s">
        <v>473</v>
      </c>
      <c r="PZK1521" s="229" t="s">
        <v>3898</v>
      </c>
      <c r="PZL1521" s="229" t="s">
        <v>458</v>
      </c>
      <c r="PZM1521" s="229" t="s">
        <v>294</v>
      </c>
      <c r="PZN1521" s="229" t="s">
        <v>289</v>
      </c>
      <c r="PZO1521" s="229" t="s">
        <v>76</v>
      </c>
      <c r="PZP1521" s="229" t="s">
        <v>33</v>
      </c>
      <c r="PZQ1521" s="229" t="s">
        <v>78</v>
      </c>
      <c r="PZR1521" s="229" t="s">
        <v>3900</v>
      </c>
      <c r="PZS1521" s="229" t="s">
        <v>257</v>
      </c>
      <c r="PZT1521" s="229" t="s">
        <v>3899</v>
      </c>
      <c r="PZU1521" s="229" t="s">
        <v>222</v>
      </c>
      <c r="PZV1521" s="229" t="s">
        <v>223</v>
      </c>
      <c r="PZW1521" s="229" t="s">
        <v>172</v>
      </c>
      <c r="PZX1521" s="229" t="s">
        <v>289</v>
      </c>
      <c r="PZY1521" s="229" t="s">
        <v>227</v>
      </c>
      <c r="QAC1521" s="229">
        <v>2024</v>
      </c>
      <c r="QAD1521" s="229" t="s">
        <v>57</v>
      </c>
      <c r="QAE1521" s="229" t="s">
        <v>3882</v>
      </c>
      <c r="QAF1521" s="229">
        <v>12966343</v>
      </c>
      <c r="QAG1521" s="229" t="s">
        <v>3895</v>
      </c>
      <c r="QAH1521" s="229" t="s">
        <v>289</v>
      </c>
      <c r="QAJ1521" s="229" t="s">
        <v>292</v>
      </c>
      <c r="QAK1521" s="229" t="s">
        <v>52</v>
      </c>
      <c r="QAL1521" s="229" t="s">
        <v>3896</v>
      </c>
      <c r="QAN1521" s="229" t="s">
        <v>3897</v>
      </c>
      <c r="QAO1521" s="229" t="s">
        <v>923</v>
      </c>
      <c r="QAP1521" s="229" t="s">
        <v>473</v>
      </c>
      <c r="QAQ1521" s="229" t="s">
        <v>3898</v>
      </c>
      <c r="QAR1521" s="229" t="s">
        <v>458</v>
      </c>
      <c r="QAS1521" s="229" t="s">
        <v>294</v>
      </c>
      <c r="QAT1521" s="229" t="s">
        <v>289</v>
      </c>
      <c r="QAU1521" s="229" t="s">
        <v>76</v>
      </c>
      <c r="QAV1521" s="229" t="s">
        <v>33</v>
      </c>
      <c r="QAW1521" s="229" t="s">
        <v>78</v>
      </c>
      <c r="QAX1521" s="229" t="s">
        <v>3900</v>
      </c>
      <c r="QAY1521" s="229" t="s">
        <v>257</v>
      </c>
      <c r="QAZ1521" s="229" t="s">
        <v>3899</v>
      </c>
      <c r="QBA1521" s="229" t="s">
        <v>222</v>
      </c>
      <c r="QBB1521" s="229" t="s">
        <v>223</v>
      </c>
      <c r="QBC1521" s="229" t="s">
        <v>172</v>
      </c>
      <c r="QBD1521" s="229" t="s">
        <v>289</v>
      </c>
      <c r="QBE1521" s="229" t="s">
        <v>227</v>
      </c>
      <c r="QBI1521" s="229">
        <v>2024</v>
      </c>
      <c r="QBJ1521" s="229" t="s">
        <v>57</v>
      </c>
      <c r="QBK1521" s="229" t="s">
        <v>3882</v>
      </c>
      <c r="QBL1521" s="229">
        <v>12966343</v>
      </c>
      <c r="QBM1521" s="229" t="s">
        <v>3895</v>
      </c>
      <c r="QBN1521" s="229" t="s">
        <v>289</v>
      </c>
      <c r="QBP1521" s="229" t="s">
        <v>292</v>
      </c>
      <c r="QBQ1521" s="229" t="s">
        <v>52</v>
      </c>
      <c r="QBR1521" s="229" t="s">
        <v>3896</v>
      </c>
      <c r="QBT1521" s="229" t="s">
        <v>3897</v>
      </c>
      <c r="QBU1521" s="229" t="s">
        <v>923</v>
      </c>
      <c r="QBV1521" s="229" t="s">
        <v>473</v>
      </c>
      <c r="QBW1521" s="229" t="s">
        <v>3898</v>
      </c>
      <c r="QBX1521" s="229" t="s">
        <v>458</v>
      </c>
      <c r="QBY1521" s="229" t="s">
        <v>294</v>
      </c>
      <c r="QBZ1521" s="229" t="s">
        <v>289</v>
      </c>
      <c r="QCA1521" s="229" t="s">
        <v>76</v>
      </c>
      <c r="QCB1521" s="229" t="s">
        <v>33</v>
      </c>
      <c r="QCC1521" s="229" t="s">
        <v>78</v>
      </c>
      <c r="QCD1521" s="229" t="s">
        <v>3900</v>
      </c>
      <c r="QCE1521" s="229" t="s">
        <v>257</v>
      </c>
      <c r="QCF1521" s="229" t="s">
        <v>3899</v>
      </c>
      <c r="QCG1521" s="229" t="s">
        <v>222</v>
      </c>
      <c r="QCH1521" s="229" t="s">
        <v>223</v>
      </c>
      <c r="QCI1521" s="229" t="s">
        <v>172</v>
      </c>
      <c r="QCJ1521" s="229" t="s">
        <v>289</v>
      </c>
      <c r="QCK1521" s="229" t="s">
        <v>227</v>
      </c>
      <c r="QCO1521" s="229">
        <v>2024</v>
      </c>
      <c r="QCP1521" s="229" t="s">
        <v>57</v>
      </c>
      <c r="QCQ1521" s="229" t="s">
        <v>3882</v>
      </c>
      <c r="QCR1521" s="229">
        <v>12966343</v>
      </c>
      <c r="QCS1521" s="229" t="s">
        <v>3895</v>
      </c>
      <c r="QCT1521" s="229" t="s">
        <v>289</v>
      </c>
      <c r="QCV1521" s="229" t="s">
        <v>292</v>
      </c>
      <c r="QCW1521" s="229" t="s">
        <v>52</v>
      </c>
      <c r="QCX1521" s="229" t="s">
        <v>3896</v>
      </c>
      <c r="QCZ1521" s="229" t="s">
        <v>3897</v>
      </c>
      <c r="QDA1521" s="229" t="s">
        <v>923</v>
      </c>
      <c r="QDB1521" s="229" t="s">
        <v>473</v>
      </c>
      <c r="QDC1521" s="229" t="s">
        <v>3898</v>
      </c>
      <c r="QDD1521" s="229" t="s">
        <v>458</v>
      </c>
      <c r="QDE1521" s="229" t="s">
        <v>294</v>
      </c>
      <c r="QDF1521" s="229" t="s">
        <v>289</v>
      </c>
      <c r="QDG1521" s="229" t="s">
        <v>76</v>
      </c>
      <c r="QDH1521" s="229" t="s">
        <v>33</v>
      </c>
      <c r="QDI1521" s="229" t="s">
        <v>78</v>
      </c>
      <c r="QDJ1521" s="229" t="s">
        <v>3900</v>
      </c>
      <c r="QDK1521" s="229" t="s">
        <v>257</v>
      </c>
      <c r="QDL1521" s="229" t="s">
        <v>3899</v>
      </c>
      <c r="QDM1521" s="229" t="s">
        <v>222</v>
      </c>
      <c r="QDN1521" s="229" t="s">
        <v>223</v>
      </c>
      <c r="QDO1521" s="229" t="s">
        <v>172</v>
      </c>
      <c r="QDP1521" s="229" t="s">
        <v>289</v>
      </c>
      <c r="QDQ1521" s="229" t="s">
        <v>227</v>
      </c>
      <c r="QDU1521" s="229">
        <v>2024</v>
      </c>
      <c r="QDV1521" s="229" t="s">
        <v>57</v>
      </c>
      <c r="QDW1521" s="229" t="s">
        <v>3882</v>
      </c>
      <c r="QDX1521" s="229">
        <v>12966343</v>
      </c>
      <c r="QDY1521" s="229" t="s">
        <v>3895</v>
      </c>
      <c r="QDZ1521" s="229" t="s">
        <v>289</v>
      </c>
      <c r="QEB1521" s="229" t="s">
        <v>292</v>
      </c>
      <c r="QEC1521" s="229" t="s">
        <v>52</v>
      </c>
      <c r="QED1521" s="229" t="s">
        <v>3896</v>
      </c>
      <c r="QEF1521" s="229" t="s">
        <v>3897</v>
      </c>
      <c r="QEG1521" s="229" t="s">
        <v>923</v>
      </c>
      <c r="QEH1521" s="229" t="s">
        <v>473</v>
      </c>
      <c r="QEI1521" s="229" t="s">
        <v>3898</v>
      </c>
      <c r="QEJ1521" s="229" t="s">
        <v>458</v>
      </c>
      <c r="QEK1521" s="229" t="s">
        <v>294</v>
      </c>
      <c r="QEL1521" s="229" t="s">
        <v>289</v>
      </c>
      <c r="QEM1521" s="229" t="s">
        <v>76</v>
      </c>
      <c r="QEN1521" s="229" t="s">
        <v>33</v>
      </c>
      <c r="QEO1521" s="229" t="s">
        <v>78</v>
      </c>
      <c r="QEP1521" s="229" t="s">
        <v>3900</v>
      </c>
      <c r="QEQ1521" s="229" t="s">
        <v>257</v>
      </c>
      <c r="QER1521" s="229" t="s">
        <v>3899</v>
      </c>
      <c r="QES1521" s="229" t="s">
        <v>222</v>
      </c>
      <c r="QET1521" s="229" t="s">
        <v>223</v>
      </c>
      <c r="QEU1521" s="229" t="s">
        <v>172</v>
      </c>
      <c r="QEV1521" s="229" t="s">
        <v>289</v>
      </c>
      <c r="QEW1521" s="229" t="s">
        <v>227</v>
      </c>
      <c r="QFA1521" s="229">
        <v>2024</v>
      </c>
      <c r="QFB1521" s="229" t="s">
        <v>57</v>
      </c>
      <c r="QFC1521" s="229" t="s">
        <v>3882</v>
      </c>
      <c r="QFD1521" s="229">
        <v>12966343</v>
      </c>
      <c r="QFE1521" s="229" t="s">
        <v>3895</v>
      </c>
      <c r="QFF1521" s="229" t="s">
        <v>289</v>
      </c>
      <c r="QFH1521" s="229" t="s">
        <v>292</v>
      </c>
      <c r="QFI1521" s="229" t="s">
        <v>52</v>
      </c>
      <c r="QFJ1521" s="229" t="s">
        <v>3896</v>
      </c>
      <c r="QFL1521" s="229" t="s">
        <v>3897</v>
      </c>
      <c r="QFM1521" s="229" t="s">
        <v>923</v>
      </c>
      <c r="QFN1521" s="229" t="s">
        <v>473</v>
      </c>
      <c r="QFO1521" s="229" t="s">
        <v>3898</v>
      </c>
      <c r="QFP1521" s="229" t="s">
        <v>458</v>
      </c>
      <c r="QFQ1521" s="229" t="s">
        <v>294</v>
      </c>
      <c r="QFR1521" s="229" t="s">
        <v>289</v>
      </c>
      <c r="QFS1521" s="229" t="s">
        <v>76</v>
      </c>
      <c r="QFT1521" s="229" t="s">
        <v>33</v>
      </c>
      <c r="QFU1521" s="229" t="s">
        <v>78</v>
      </c>
      <c r="QFV1521" s="229" t="s">
        <v>3900</v>
      </c>
      <c r="QFW1521" s="229" t="s">
        <v>257</v>
      </c>
      <c r="QFX1521" s="229" t="s">
        <v>3899</v>
      </c>
      <c r="QFY1521" s="229" t="s">
        <v>222</v>
      </c>
      <c r="QFZ1521" s="229" t="s">
        <v>223</v>
      </c>
      <c r="QGA1521" s="229" t="s">
        <v>172</v>
      </c>
      <c r="QGB1521" s="229" t="s">
        <v>289</v>
      </c>
      <c r="QGC1521" s="229" t="s">
        <v>227</v>
      </c>
      <c r="QGG1521" s="229">
        <v>2024</v>
      </c>
      <c r="QGH1521" s="229" t="s">
        <v>57</v>
      </c>
      <c r="QGI1521" s="229" t="s">
        <v>3882</v>
      </c>
      <c r="QGJ1521" s="229">
        <v>12966343</v>
      </c>
      <c r="QGK1521" s="229" t="s">
        <v>3895</v>
      </c>
      <c r="QGL1521" s="229" t="s">
        <v>289</v>
      </c>
      <c r="QGN1521" s="229" t="s">
        <v>292</v>
      </c>
      <c r="QGO1521" s="229" t="s">
        <v>52</v>
      </c>
      <c r="QGP1521" s="229" t="s">
        <v>3896</v>
      </c>
      <c r="QGR1521" s="229" t="s">
        <v>3897</v>
      </c>
      <c r="QGS1521" s="229" t="s">
        <v>923</v>
      </c>
      <c r="QGT1521" s="229" t="s">
        <v>473</v>
      </c>
      <c r="QGU1521" s="229" t="s">
        <v>3898</v>
      </c>
      <c r="QGV1521" s="229" t="s">
        <v>458</v>
      </c>
      <c r="QGW1521" s="229" t="s">
        <v>294</v>
      </c>
      <c r="QGX1521" s="229" t="s">
        <v>289</v>
      </c>
      <c r="QGY1521" s="229" t="s">
        <v>76</v>
      </c>
      <c r="QGZ1521" s="229" t="s">
        <v>33</v>
      </c>
      <c r="QHA1521" s="229" t="s">
        <v>78</v>
      </c>
      <c r="QHB1521" s="229" t="s">
        <v>3900</v>
      </c>
      <c r="QHC1521" s="229" t="s">
        <v>257</v>
      </c>
      <c r="QHD1521" s="229" t="s">
        <v>3899</v>
      </c>
      <c r="QHE1521" s="229" t="s">
        <v>222</v>
      </c>
      <c r="QHF1521" s="229" t="s">
        <v>223</v>
      </c>
      <c r="QHG1521" s="229" t="s">
        <v>172</v>
      </c>
      <c r="QHH1521" s="229" t="s">
        <v>289</v>
      </c>
      <c r="QHI1521" s="229" t="s">
        <v>227</v>
      </c>
      <c r="QHM1521" s="229">
        <v>2024</v>
      </c>
      <c r="QHN1521" s="229" t="s">
        <v>57</v>
      </c>
      <c r="QHO1521" s="229" t="s">
        <v>3882</v>
      </c>
      <c r="QHP1521" s="229">
        <v>12966343</v>
      </c>
      <c r="QHQ1521" s="229" t="s">
        <v>3895</v>
      </c>
      <c r="QHR1521" s="229" t="s">
        <v>289</v>
      </c>
      <c r="QHT1521" s="229" t="s">
        <v>292</v>
      </c>
      <c r="QHU1521" s="229" t="s">
        <v>52</v>
      </c>
      <c r="QHV1521" s="229" t="s">
        <v>3896</v>
      </c>
      <c r="QHX1521" s="229" t="s">
        <v>3897</v>
      </c>
      <c r="QHY1521" s="229" t="s">
        <v>923</v>
      </c>
      <c r="QHZ1521" s="229" t="s">
        <v>473</v>
      </c>
      <c r="QIA1521" s="229" t="s">
        <v>3898</v>
      </c>
      <c r="QIB1521" s="229" t="s">
        <v>458</v>
      </c>
      <c r="QIC1521" s="229" t="s">
        <v>294</v>
      </c>
      <c r="QID1521" s="229" t="s">
        <v>289</v>
      </c>
      <c r="QIE1521" s="229" t="s">
        <v>76</v>
      </c>
      <c r="QIF1521" s="229" t="s">
        <v>33</v>
      </c>
      <c r="QIG1521" s="229" t="s">
        <v>78</v>
      </c>
      <c r="QIH1521" s="229" t="s">
        <v>3900</v>
      </c>
      <c r="QII1521" s="229" t="s">
        <v>257</v>
      </c>
      <c r="QIJ1521" s="229" t="s">
        <v>3899</v>
      </c>
      <c r="QIK1521" s="229" t="s">
        <v>222</v>
      </c>
      <c r="QIL1521" s="229" t="s">
        <v>223</v>
      </c>
      <c r="QIM1521" s="229" t="s">
        <v>172</v>
      </c>
      <c r="QIN1521" s="229" t="s">
        <v>289</v>
      </c>
      <c r="QIO1521" s="229" t="s">
        <v>227</v>
      </c>
      <c r="QIS1521" s="229">
        <v>2024</v>
      </c>
      <c r="QIT1521" s="229" t="s">
        <v>57</v>
      </c>
      <c r="QIU1521" s="229" t="s">
        <v>3882</v>
      </c>
      <c r="QIV1521" s="229">
        <v>12966343</v>
      </c>
      <c r="QIW1521" s="229" t="s">
        <v>3895</v>
      </c>
      <c r="QIX1521" s="229" t="s">
        <v>289</v>
      </c>
      <c r="QIZ1521" s="229" t="s">
        <v>292</v>
      </c>
      <c r="QJA1521" s="229" t="s">
        <v>52</v>
      </c>
      <c r="QJB1521" s="229" t="s">
        <v>3896</v>
      </c>
      <c r="QJD1521" s="229" t="s">
        <v>3897</v>
      </c>
      <c r="QJE1521" s="229" t="s">
        <v>923</v>
      </c>
      <c r="QJF1521" s="229" t="s">
        <v>473</v>
      </c>
      <c r="QJG1521" s="229" t="s">
        <v>3898</v>
      </c>
      <c r="QJH1521" s="229" t="s">
        <v>458</v>
      </c>
      <c r="QJI1521" s="229" t="s">
        <v>294</v>
      </c>
      <c r="QJJ1521" s="229" t="s">
        <v>289</v>
      </c>
      <c r="QJK1521" s="229" t="s">
        <v>76</v>
      </c>
      <c r="QJL1521" s="229" t="s">
        <v>33</v>
      </c>
      <c r="QJM1521" s="229" t="s">
        <v>78</v>
      </c>
      <c r="QJN1521" s="229" t="s">
        <v>3900</v>
      </c>
      <c r="QJO1521" s="229" t="s">
        <v>257</v>
      </c>
      <c r="QJP1521" s="229" t="s">
        <v>3899</v>
      </c>
      <c r="QJQ1521" s="229" t="s">
        <v>222</v>
      </c>
      <c r="QJR1521" s="229" t="s">
        <v>223</v>
      </c>
      <c r="QJS1521" s="229" t="s">
        <v>172</v>
      </c>
      <c r="QJT1521" s="229" t="s">
        <v>289</v>
      </c>
      <c r="QJU1521" s="229" t="s">
        <v>227</v>
      </c>
      <c r="QJY1521" s="229">
        <v>2024</v>
      </c>
      <c r="QJZ1521" s="229" t="s">
        <v>57</v>
      </c>
      <c r="QKA1521" s="229" t="s">
        <v>3882</v>
      </c>
      <c r="QKB1521" s="229">
        <v>12966343</v>
      </c>
      <c r="QKC1521" s="229" t="s">
        <v>3895</v>
      </c>
      <c r="QKD1521" s="229" t="s">
        <v>289</v>
      </c>
      <c r="QKF1521" s="229" t="s">
        <v>292</v>
      </c>
      <c r="QKG1521" s="229" t="s">
        <v>52</v>
      </c>
      <c r="QKH1521" s="229" t="s">
        <v>3896</v>
      </c>
      <c r="QKJ1521" s="229" t="s">
        <v>3897</v>
      </c>
      <c r="QKK1521" s="229" t="s">
        <v>923</v>
      </c>
      <c r="QKL1521" s="229" t="s">
        <v>473</v>
      </c>
      <c r="QKM1521" s="229" t="s">
        <v>3898</v>
      </c>
      <c r="QKN1521" s="229" t="s">
        <v>458</v>
      </c>
      <c r="QKO1521" s="229" t="s">
        <v>294</v>
      </c>
      <c r="QKP1521" s="229" t="s">
        <v>289</v>
      </c>
      <c r="QKQ1521" s="229" t="s">
        <v>76</v>
      </c>
      <c r="QKR1521" s="229" t="s">
        <v>33</v>
      </c>
      <c r="QKS1521" s="229" t="s">
        <v>78</v>
      </c>
      <c r="QKT1521" s="229" t="s">
        <v>3900</v>
      </c>
      <c r="QKU1521" s="229" t="s">
        <v>257</v>
      </c>
      <c r="QKV1521" s="229" t="s">
        <v>3899</v>
      </c>
      <c r="QKW1521" s="229" t="s">
        <v>222</v>
      </c>
      <c r="QKX1521" s="229" t="s">
        <v>223</v>
      </c>
      <c r="QKY1521" s="229" t="s">
        <v>172</v>
      </c>
      <c r="QKZ1521" s="229" t="s">
        <v>289</v>
      </c>
      <c r="QLA1521" s="229" t="s">
        <v>227</v>
      </c>
      <c r="QLE1521" s="229">
        <v>2024</v>
      </c>
      <c r="QLF1521" s="229" t="s">
        <v>57</v>
      </c>
      <c r="QLG1521" s="229" t="s">
        <v>3882</v>
      </c>
      <c r="QLH1521" s="229">
        <v>12966343</v>
      </c>
      <c r="QLI1521" s="229" t="s">
        <v>3895</v>
      </c>
      <c r="QLJ1521" s="229" t="s">
        <v>289</v>
      </c>
      <c r="QLL1521" s="229" t="s">
        <v>292</v>
      </c>
      <c r="QLM1521" s="229" t="s">
        <v>52</v>
      </c>
      <c r="QLN1521" s="229" t="s">
        <v>3896</v>
      </c>
      <c r="QLP1521" s="229" t="s">
        <v>3897</v>
      </c>
      <c r="QLQ1521" s="229" t="s">
        <v>923</v>
      </c>
      <c r="QLR1521" s="229" t="s">
        <v>473</v>
      </c>
      <c r="QLS1521" s="229" t="s">
        <v>3898</v>
      </c>
      <c r="QLT1521" s="229" t="s">
        <v>458</v>
      </c>
      <c r="QLU1521" s="229" t="s">
        <v>294</v>
      </c>
      <c r="QLV1521" s="229" t="s">
        <v>289</v>
      </c>
      <c r="QLW1521" s="229" t="s">
        <v>76</v>
      </c>
      <c r="QLX1521" s="229" t="s">
        <v>33</v>
      </c>
      <c r="QLY1521" s="229" t="s">
        <v>78</v>
      </c>
      <c r="QLZ1521" s="229" t="s">
        <v>3900</v>
      </c>
      <c r="QMA1521" s="229" t="s">
        <v>257</v>
      </c>
      <c r="QMB1521" s="229" t="s">
        <v>3899</v>
      </c>
      <c r="QMC1521" s="229" t="s">
        <v>222</v>
      </c>
      <c r="QMD1521" s="229" t="s">
        <v>223</v>
      </c>
      <c r="QME1521" s="229" t="s">
        <v>172</v>
      </c>
      <c r="QMF1521" s="229" t="s">
        <v>289</v>
      </c>
      <c r="QMG1521" s="229" t="s">
        <v>227</v>
      </c>
      <c r="QMK1521" s="229">
        <v>2024</v>
      </c>
      <c r="QML1521" s="229" t="s">
        <v>57</v>
      </c>
      <c r="QMM1521" s="229" t="s">
        <v>3882</v>
      </c>
      <c r="QMN1521" s="229">
        <v>12966343</v>
      </c>
      <c r="QMO1521" s="229" t="s">
        <v>3895</v>
      </c>
      <c r="QMP1521" s="229" t="s">
        <v>289</v>
      </c>
      <c r="QMR1521" s="229" t="s">
        <v>292</v>
      </c>
      <c r="QMS1521" s="229" t="s">
        <v>52</v>
      </c>
      <c r="QMT1521" s="229" t="s">
        <v>3896</v>
      </c>
      <c r="QMV1521" s="229" t="s">
        <v>3897</v>
      </c>
      <c r="QMW1521" s="229" t="s">
        <v>923</v>
      </c>
      <c r="QMX1521" s="229" t="s">
        <v>473</v>
      </c>
      <c r="QMY1521" s="229" t="s">
        <v>3898</v>
      </c>
      <c r="QMZ1521" s="229" t="s">
        <v>458</v>
      </c>
      <c r="QNA1521" s="229" t="s">
        <v>294</v>
      </c>
      <c r="QNB1521" s="229" t="s">
        <v>289</v>
      </c>
      <c r="QNC1521" s="229" t="s">
        <v>76</v>
      </c>
      <c r="QND1521" s="229" t="s">
        <v>33</v>
      </c>
      <c r="QNE1521" s="229" t="s">
        <v>78</v>
      </c>
      <c r="QNF1521" s="229" t="s">
        <v>3900</v>
      </c>
      <c r="QNG1521" s="229" t="s">
        <v>257</v>
      </c>
      <c r="QNH1521" s="229" t="s">
        <v>3899</v>
      </c>
      <c r="QNI1521" s="229" t="s">
        <v>222</v>
      </c>
      <c r="QNJ1521" s="229" t="s">
        <v>223</v>
      </c>
      <c r="QNK1521" s="229" t="s">
        <v>172</v>
      </c>
      <c r="QNL1521" s="229" t="s">
        <v>289</v>
      </c>
      <c r="QNM1521" s="229" t="s">
        <v>227</v>
      </c>
      <c r="QNQ1521" s="229">
        <v>2024</v>
      </c>
      <c r="QNR1521" s="229" t="s">
        <v>57</v>
      </c>
      <c r="QNS1521" s="229" t="s">
        <v>3882</v>
      </c>
      <c r="QNT1521" s="229">
        <v>12966343</v>
      </c>
      <c r="QNU1521" s="229" t="s">
        <v>3895</v>
      </c>
      <c r="QNV1521" s="229" t="s">
        <v>289</v>
      </c>
      <c r="QNX1521" s="229" t="s">
        <v>292</v>
      </c>
      <c r="QNY1521" s="229" t="s">
        <v>52</v>
      </c>
      <c r="QNZ1521" s="229" t="s">
        <v>3896</v>
      </c>
      <c r="QOB1521" s="229" t="s">
        <v>3897</v>
      </c>
      <c r="QOC1521" s="229" t="s">
        <v>923</v>
      </c>
      <c r="QOD1521" s="229" t="s">
        <v>473</v>
      </c>
      <c r="QOE1521" s="229" t="s">
        <v>3898</v>
      </c>
      <c r="QOF1521" s="229" t="s">
        <v>458</v>
      </c>
      <c r="QOG1521" s="229" t="s">
        <v>294</v>
      </c>
      <c r="QOH1521" s="229" t="s">
        <v>289</v>
      </c>
      <c r="QOI1521" s="229" t="s">
        <v>76</v>
      </c>
      <c r="QOJ1521" s="229" t="s">
        <v>33</v>
      </c>
      <c r="QOK1521" s="229" t="s">
        <v>78</v>
      </c>
      <c r="QOL1521" s="229" t="s">
        <v>3900</v>
      </c>
      <c r="QOM1521" s="229" t="s">
        <v>257</v>
      </c>
      <c r="QON1521" s="229" t="s">
        <v>3899</v>
      </c>
      <c r="QOO1521" s="229" t="s">
        <v>222</v>
      </c>
      <c r="QOP1521" s="229" t="s">
        <v>223</v>
      </c>
      <c r="QOQ1521" s="229" t="s">
        <v>172</v>
      </c>
      <c r="QOR1521" s="229" t="s">
        <v>289</v>
      </c>
      <c r="QOS1521" s="229" t="s">
        <v>227</v>
      </c>
      <c r="QOW1521" s="229">
        <v>2024</v>
      </c>
      <c r="QOX1521" s="229" t="s">
        <v>57</v>
      </c>
      <c r="QOY1521" s="229" t="s">
        <v>3882</v>
      </c>
      <c r="QOZ1521" s="229">
        <v>12966343</v>
      </c>
      <c r="QPA1521" s="229" t="s">
        <v>3895</v>
      </c>
      <c r="QPB1521" s="229" t="s">
        <v>289</v>
      </c>
      <c r="QPD1521" s="229" t="s">
        <v>292</v>
      </c>
      <c r="QPE1521" s="229" t="s">
        <v>52</v>
      </c>
      <c r="QPF1521" s="229" t="s">
        <v>3896</v>
      </c>
      <c r="QPH1521" s="229" t="s">
        <v>3897</v>
      </c>
      <c r="QPI1521" s="229" t="s">
        <v>923</v>
      </c>
      <c r="QPJ1521" s="229" t="s">
        <v>473</v>
      </c>
      <c r="QPK1521" s="229" t="s">
        <v>3898</v>
      </c>
      <c r="QPL1521" s="229" t="s">
        <v>458</v>
      </c>
      <c r="QPM1521" s="229" t="s">
        <v>294</v>
      </c>
      <c r="QPN1521" s="229" t="s">
        <v>289</v>
      </c>
      <c r="QPO1521" s="229" t="s">
        <v>76</v>
      </c>
      <c r="QPP1521" s="229" t="s">
        <v>33</v>
      </c>
      <c r="QPQ1521" s="229" t="s">
        <v>78</v>
      </c>
      <c r="QPR1521" s="229" t="s">
        <v>3900</v>
      </c>
      <c r="QPS1521" s="229" t="s">
        <v>257</v>
      </c>
      <c r="QPT1521" s="229" t="s">
        <v>3899</v>
      </c>
      <c r="QPU1521" s="229" t="s">
        <v>222</v>
      </c>
      <c r="QPV1521" s="229" t="s">
        <v>223</v>
      </c>
      <c r="QPW1521" s="229" t="s">
        <v>172</v>
      </c>
      <c r="QPX1521" s="229" t="s">
        <v>289</v>
      </c>
      <c r="QPY1521" s="229" t="s">
        <v>227</v>
      </c>
      <c r="QQC1521" s="229">
        <v>2024</v>
      </c>
      <c r="QQD1521" s="229" t="s">
        <v>57</v>
      </c>
      <c r="QQE1521" s="229" t="s">
        <v>3882</v>
      </c>
      <c r="QQF1521" s="229">
        <v>12966343</v>
      </c>
      <c r="QQG1521" s="229" t="s">
        <v>3895</v>
      </c>
      <c r="QQH1521" s="229" t="s">
        <v>289</v>
      </c>
      <c r="QQJ1521" s="229" t="s">
        <v>292</v>
      </c>
      <c r="QQK1521" s="229" t="s">
        <v>52</v>
      </c>
      <c r="QQL1521" s="229" t="s">
        <v>3896</v>
      </c>
      <c r="QQN1521" s="229" t="s">
        <v>3897</v>
      </c>
      <c r="QQO1521" s="229" t="s">
        <v>923</v>
      </c>
      <c r="QQP1521" s="229" t="s">
        <v>473</v>
      </c>
      <c r="QQQ1521" s="229" t="s">
        <v>3898</v>
      </c>
      <c r="QQR1521" s="229" t="s">
        <v>458</v>
      </c>
      <c r="QQS1521" s="229" t="s">
        <v>294</v>
      </c>
      <c r="QQT1521" s="229" t="s">
        <v>289</v>
      </c>
      <c r="QQU1521" s="229" t="s">
        <v>76</v>
      </c>
      <c r="QQV1521" s="229" t="s">
        <v>33</v>
      </c>
      <c r="QQW1521" s="229" t="s">
        <v>78</v>
      </c>
      <c r="QQX1521" s="229" t="s">
        <v>3900</v>
      </c>
      <c r="QQY1521" s="229" t="s">
        <v>257</v>
      </c>
      <c r="QQZ1521" s="229" t="s">
        <v>3899</v>
      </c>
      <c r="QRA1521" s="229" t="s">
        <v>222</v>
      </c>
      <c r="QRB1521" s="229" t="s">
        <v>223</v>
      </c>
      <c r="QRC1521" s="229" t="s">
        <v>172</v>
      </c>
      <c r="QRD1521" s="229" t="s">
        <v>289</v>
      </c>
      <c r="QRE1521" s="229" t="s">
        <v>227</v>
      </c>
      <c r="QRI1521" s="229">
        <v>2024</v>
      </c>
      <c r="QRJ1521" s="229" t="s">
        <v>57</v>
      </c>
      <c r="QRK1521" s="229" t="s">
        <v>3882</v>
      </c>
      <c r="QRL1521" s="229">
        <v>12966343</v>
      </c>
      <c r="QRM1521" s="229" t="s">
        <v>3895</v>
      </c>
      <c r="QRN1521" s="229" t="s">
        <v>289</v>
      </c>
      <c r="QRP1521" s="229" t="s">
        <v>292</v>
      </c>
      <c r="QRQ1521" s="229" t="s">
        <v>52</v>
      </c>
      <c r="QRR1521" s="229" t="s">
        <v>3896</v>
      </c>
      <c r="QRT1521" s="229" t="s">
        <v>3897</v>
      </c>
      <c r="QRU1521" s="229" t="s">
        <v>923</v>
      </c>
      <c r="QRV1521" s="229" t="s">
        <v>473</v>
      </c>
      <c r="QRW1521" s="229" t="s">
        <v>3898</v>
      </c>
      <c r="QRX1521" s="229" t="s">
        <v>458</v>
      </c>
      <c r="QRY1521" s="229" t="s">
        <v>294</v>
      </c>
      <c r="QRZ1521" s="229" t="s">
        <v>289</v>
      </c>
      <c r="QSA1521" s="229" t="s">
        <v>76</v>
      </c>
      <c r="QSB1521" s="229" t="s">
        <v>33</v>
      </c>
      <c r="QSC1521" s="229" t="s">
        <v>78</v>
      </c>
      <c r="QSD1521" s="229" t="s">
        <v>3900</v>
      </c>
      <c r="QSE1521" s="229" t="s">
        <v>257</v>
      </c>
      <c r="QSF1521" s="229" t="s">
        <v>3899</v>
      </c>
      <c r="QSG1521" s="229" t="s">
        <v>222</v>
      </c>
      <c r="QSH1521" s="229" t="s">
        <v>223</v>
      </c>
      <c r="QSI1521" s="229" t="s">
        <v>172</v>
      </c>
      <c r="QSJ1521" s="229" t="s">
        <v>289</v>
      </c>
      <c r="QSK1521" s="229" t="s">
        <v>227</v>
      </c>
      <c r="QSO1521" s="229">
        <v>2024</v>
      </c>
      <c r="QSP1521" s="229" t="s">
        <v>57</v>
      </c>
      <c r="QSQ1521" s="229" t="s">
        <v>3882</v>
      </c>
      <c r="QSR1521" s="229">
        <v>12966343</v>
      </c>
      <c r="QSS1521" s="229" t="s">
        <v>3895</v>
      </c>
      <c r="QST1521" s="229" t="s">
        <v>289</v>
      </c>
      <c r="QSV1521" s="229" t="s">
        <v>292</v>
      </c>
      <c r="QSW1521" s="229" t="s">
        <v>52</v>
      </c>
      <c r="QSX1521" s="229" t="s">
        <v>3896</v>
      </c>
      <c r="QSZ1521" s="229" t="s">
        <v>3897</v>
      </c>
      <c r="QTA1521" s="229" t="s">
        <v>923</v>
      </c>
      <c r="QTB1521" s="229" t="s">
        <v>473</v>
      </c>
      <c r="QTC1521" s="229" t="s">
        <v>3898</v>
      </c>
      <c r="QTD1521" s="229" t="s">
        <v>458</v>
      </c>
      <c r="QTE1521" s="229" t="s">
        <v>294</v>
      </c>
      <c r="QTF1521" s="229" t="s">
        <v>289</v>
      </c>
      <c r="QTG1521" s="229" t="s">
        <v>76</v>
      </c>
      <c r="QTH1521" s="229" t="s">
        <v>33</v>
      </c>
      <c r="QTI1521" s="229" t="s">
        <v>78</v>
      </c>
      <c r="QTJ1521" s="229" t="s">
        <v>3900</v>
      </c>
      <c r="QTK1521" s="229" t="s">
        <v>257</v>
      </c>
      <c r="QTL1521" s="229" t="s">
        <v>3899</v>
      </c>
      <c r="QTM1521" s="229" t="s">
        <v>222</v>
      </c>
      <c r="QTN1521" s="229" t="s">
        <v>223</v>
      </c>
      <c r="QTO1521" s="229" t="s">
        <v>172</v>
      </c>
      <c r="QTP1521" s="229" t="s">
        <v>289</v>
      </c>
      <c r="QTQ1521" s="229" t="s">
        <v>227</v>
      </c>
      <c r="QTU1521" s="229">
        <v>2024</v>
      </c>
      <c r="QTV1521" s="229" t="s">
        <v>57</v>
      </c>
      <c r="QTW1521" s="229" t="s">
        <v>3882</v>
      </c>
      <c r="QTX1521" s="229">
        <v>12966343</v>
      </c>
      <c r="QTY1521" s="229" t="s">
        <v>3895</v>
      </c>
      <c r="QTZ1521" s="229" t="s">
        <v>289</v>
      </c>
      <c r="QUB1521" s="229" t="s">
        <v>292</v>
      </c>
      <c r="QUC1521" s="229" t="s">
        <v>52</v>
      </c>
      <c r="QUD1521" s="229" t="s">
        <v>3896</v>
      </c>
      <c r="QUF1521" s="229" t="s">
        <v>3897</v>
      </c>
      <c r="QUG1521" s="229" t="s">
        <v>923</v>
      </c>
      <c r="QUH1521" s="229" t="s">
        <v>473</v>
      </c>
      <c r="QUI1521" s="229" t="s">
        <v>3898</v>
      </c>
      <c r="QUJ1521" s="229" t="s">
        <v>458</v>
      </c>
      <c r="QUK1521" s="229" t="s">
        <v>294</v>
      </c>
      <c r="QUL1521" s="229" t="s">
        <v>289</v>
      </c>
      <c r="QUM1521" s="229" t="s">
        <v>76</v>
      </c>
      <c r="QUN1521" s="229" t="s">
        <v>33</v>
      </c>
      <c r="QUO1521" s="229" t="s">
        <v>78</v>
      </c>
      <c r="QUP1521" s="229" t="s">
        <v>3900</v>
      </c>
      <c r="QUQ1521" s="229" t="s">
        <v>257</v>
      </c>
      <c r="QUR1521" s="229" t="s">
        <v>3899</v>
      </c>
      <c r="QUS1521" s="229" t="s">
        <v>222</v>
      </c>
      <c r="QUT1521" s="229" t="s">
        <v>223</v>
      </c>
      <c r="QUU1521" s="229" t="s">
        <v>172</v>
      </c>
      <c r="QUV1521" s="229" t="s">
        <v>289</v>
      </c>
      <c r="QUW1521" s="229" t="s">
        <v>227</v>
      </c>
      <c r="QVA1521" s="229">
        <v>2024</v>
      </c>
      <c r="QVB1521" s="229" t="s">
        <v>57</v>
      </c>
      <c r="QVC1521" s="229" t="s">
        <v>3882</v>
      </c>
      <c r="QVD1521" s="229">
        <v>12966343</v>
      </c>
      <c r="QVE1521" s="229" t="s">
        <v>3895</v>
      </c>
      <c r="QVF1521" s="229" t="s">
        <v>289</v>
      </c>
      <c r="QVH1521" s="229" t="s">
        <v>292</v>
      </c>
      <c r="QVI1521" s="229" t="s">
        <v>52</v>
      </c>
      <c r="QVJ1521" s="229" t="s">
        <v>3896</v>
      </c>
      <c r="QVL1521" s="229" t="s">
        <v>3897</v>
      </c>
      <c r="QVM1521" s="229" t="s">
        <v>923</v>
      </c>
      <c r="QVN1521" s="229" t="s">
        <v>473</v>
      </c>
      <c r="QVO1521" s="229" t="s">
        <v>3898</v>
      </c>
      <c r="QVP1521" s="229" t="s">
        <v>458</v>
      </c>
      <c r="QVQ1521" s="229" t="s">
        <v>294</v>
      </c>
      <c r="QVR1521" s="229" t="s">
        <v>289</v>
      </c>
      <c r="QVS1521" s="229" t="s">
        <v>76</v>
      </c>
      <c r="QVT1521" s="229" t="s">
        <v>33</v>
      </c>
      <c r="QVU1521" s="229" t="s">
        <v>78</v>
      </c>
      <c r="QVV1521" s="229" t="s">
        <v>3900</v>
      </c>
      <c r="QVW1521" s="229" t="s">
        <v>257</v>
      </c>
      <c r="QVX1521" s="229" t="s">
        <v>3899</v>
      </c>
      <c r="QVY1521" s="229" t="s">
        <v>222</v>
      </c>
      <c r="QVZ1521" s="229" t="s">
        <v>223</v>
      </c>
      <c r="QWA1521" s="229" t="s">
        <v>172</v>
      </c>
      <c r="QWB1521" s="229" t="s">
        <v>289</v>
      </c>
      <c r="QWC1521" s="229" t="s">
        <v>227</v>
      </c>
      <c r="QWG1521" s="229">
        <v>2024</v>
      </c>
      <c r="QWH1521" s="229" t="s">
        <v>57</v>
      </c>
      <c r="QWI1521" s="229" t="s">
        <v>3882</v>
      </c>
      <c r="QWJ1521" s="229">
        <v>12966343</v>
      </c>
      <c r="QWK1521" s="229" t="s">
        <v>3895</v>
      </c>
      <c r="QWL1521" s="229" t="s">
        <v>289</v>
      </c>
      <c r="QWN1521" s="229" t="s">
        <v>292</v>
      </c>
      <c r="QWO1521" s="229" t="s">
        <v>52</v>
      </c>
      <c r="QWP1521" s="229" t="s">
        <v>3896</v>
      </c>
      <c r="QWR1521" s="229" t="s">
        <v>3897</v>
      </c>
      <c r="QWS1521" s="229" t="s">
        <v>923</v>
      </c>
      <c r="QWT1521" s="229" t="s">
        <v>473</v>
      </c>
      <c r="QWU1521" s="229" t="s">
        <v>3898</v>
      </c>
      <c r="QWV1521" s="229" t="s">
        <v>458</v>
      </c>
      <c r="QWW1521" s="229" t="s">
        <v>294</v>
      </c>
      <c r="QWX1521" s="229" t="s">
        <v>289</v>
      </c>
      <c r="QWY1521" s="229" t="s">
        <v>76</v>
      </c>
      <c r="QWZ1521" s="229" t="s">
        <v>33</v>
      </c>
      <c r="QXA1521" s="229" t="s">
        <v>78</v>
      </c>
      <c r="QXB1521" s="229" t="s">
        <v>3900</v>
      </c>
      <c r="QXC1521" s="229" t="s">
        <v>257</v>
      </c>
      <c r="QXD1521" s="229" t="s">
        <v>3899</v>
      </c>
      <c r="QXE1521" s="229" t="s">
        <v>222</v>
      </c>
      <c r="QXF1521" s="229" t="s">
        <v>223</v>
      </c>
      <c r="QXG1521" s="229" t="s">
        <v>172</v>
      </c>
      <c r="QXH1521" s="229" t="s">
        <v>289</v>
      </c>
      <c r="QXI1521" s="229" t="s">
        <v>227</v>
      </c>
      <c r="QXM1521" s="229">
        <v>2024</v>
      </c>
      <c r="QXN1521" s="229" t="s">
        <v>57</v>
      </c>
      <c r="QXO1521" s="229" t="s">
        <v>3882</v>
      </c>
      <c r="QXP1521" s="229">
        <v>12966343</v>
      </c>
      <c r="QXQ1521" s="229" t="s">
        <v>3895</v>
      </c>
      <c r="QXR1521" s="229" t="s">
        <v>289</v>
      </c>
      <c r="QXT1521" s="229" t="s">
        <v>292</v>
      </c>
      <c r="QXU1521" s="229" t="s">
        <v>52</v>
      </c>
      <c r="QXV1521" s="229" t="s">
        <v>3896</v>
      </c>
      <c r="QXX1521" s="229" t="s">
        <v>3897</v>
      </c>
      <c r="QXY1521" s="229" t="s">
        <v>923</v>
      </c>
      <c r="QXZ1521" s="229" t="s">
        <v>473</v>
      </c>
      <c r="QYA1521" s="229" t="s">
        <v>3898</v>
      </c>
      <c r="QYB1521" s="229" t="s">
        <v>458</v>
      </c>
      <c r="QYC1521" s="229" t="s">
        <v>294</v>
      </c>
      <c r="QYD1521" s="229" t="s">
        <v>289</v>
      </c>
      <c r="QYE1521" s="229" t="s">
        <v>76</v>
      </c>
      <c r="QYF1521" s="229" t="s">
        <v>33</v>
      </c>
      <c r="QYG1521" s="229" t="s">
        <v>78</v>
      </c>
      <c r="QYH1521" s="229" t="s">
        <v>3900</v>
      </c>
      <c r="QYI1521" s="229" t="s">
        <v>257</v>
      </c>
      <c r="QYJ1521" s="229" t="s">
        <v>3899</v>
      </c>
      <c r="QYK1521" s="229" t="s">
        <v>222</v>
      </c>
      <c r="QYL1521" s="229" t="s">
        <v>223</v>
      </c>
      <c r="QYM1521" s="229" t="s">
        <v>172</v>
      </c>
      <c r="QYN1521" s="229" t="s">
        <v>289</v>
      </c>
      <c r="QYO1521" s="229" t="s">
        <v>227</v>
      </c>
      <c r="QYS1521" s="229">
        <v>2024</v>
      </c>
      <c r="QYT1521" s="229" t="s">
        <v>57</v>
      </c>
      <c r="QYU1521" s="229" t="s">
        <v>3882</v>
      </c>
      <c r="QYV1521" s="229">
        <v>12966343</v>
      </c>
      <c r="QYW1521" s="229" t="s">
        <v>3895</v>
      </c>
      <c r="QYX1521" s="229" t="s">
        <v>289</v>
      </c>
      <c r="QYZ1521" s="229" t="s">
        <v>292</v>
      </c>
      <c r="QZA1521" s="229" t="s">
        <v>52</v>
      </c>
      <c r="QZB1521" s="229" t="s">
        <v>3896</v>
      </c>
      <c r="QZD1521" s="229" t="s">
        <v>3897</v>
      </c>
      <c r="QZE1521" s="229" t="s">
        <v>923</v>
      </c>
      <c r="QZF1521" s="229" t="s">
        <v>473</v>
      </c>
      <c r="QZG1521" s="229" t="s">
        <v>3898</v>
      </c>
      <c r="QZH1521" s="229" t="s">
        <v>458</v>
      </c>
      <c r="QZI1521" s="229" t="s">
        <v>294</v>
      </c>
      <c r="QZJ1521" s="229" t="s">
        <v>289</v>
      </c>
      <c r="QZK1521" s="229" t="s">
        <v>76</v>
      </c>
      <c r="QZL1521" s="229" t="s">
        <v>33</v>
      </c>
      <c r="QZM1521" s="229" t="s">
        <v>78</v>
      </c>
      <c r="QZN1521" s="229" t="s">
        <v>3900</v>
      </c>
      <c r="QZO1521" s="229" t="s">
        <v>257</v>
      </c>
      <c r="QZP1521" s="229" t="s">
        <v>3899</v>
      </c>
      <c r="QZQ1521" s="229" t="s">
        <v>222</v>
      </c>
      <c r="QZR1521" s="229" t="s">
        <v>223</v>
      </c>
      <c r="QZS1521" s="229" t="s">
        <v>172</v>
      </c>
      <c r="QZT1521" s="229" t="s">
        <v>289</v>
      </c>
      <c r="QZU1521" s="229" t="s">
        <v>227</v>
      </c>
      <c r="QZY1521" s="229">
        <v>2024</v>
      </c>
      <c r="QZZ1521" s="229" t="s">
        <v>57</v>
      </c>
      <c r="RAA1521" s="229" t="s">
        <v>3882</v>
      </c>
      <c r="RAB1521" s="229">
        <v>12966343</v>
      </c>
      <c r="RAC1521" s="229" t="s">
        <v>3895</v>
      </c>
      <c r="RAD1521" s="229" t="s">
        <v>289</v>
      </c>
      <c r="RAF1521" s="229" t="s">
        <v>292</v>
      </c>
      <c r="RAG1521" s="229" t="s">
        <v>52</v>
      </c>
      <c r="RAH1521" s="229" t="s">
        <v>3896</v>
      </c>
      <c r="RAJ1521" s="229" t="s">
        <v>3897</v>
      </c>
      <c r="RAK1521" s="229" t="s">
        <v>923</v>
      </c>
      <c r="RAL1521" s="229" t="s">
        <v>473</v>
      </c>
      <c r="RAM1521" s="229" t="s">
        <v>3898</v>
      </c>
      <c r="RAN1521" s="229" t="s">
        <v>458</v>
      </c>
      <c r="RAO1521" s="229" t="s">
        <v>294</v>
      </c>
      <c r="RAP1521" s="229" t="s">
        <v>289</v>
      </c>
      <c r="RAQ1521" s="229" t="s">
        <v>76</v>
      </c>
      <c r="RAR1521" s="229" t="s">
        <v>33</v>
      </c>
      <c r="RAS1521" s="229" t="s">
        <v>78</v>
      </c>
      <c r="RAT1521" s="229" t="s">
        <v>3900</v>
      </c>
      <c r="RAU1521" s="229" t="s">
        <v>257</v>
      </c>
      <c r="RAV1521" s="229" t="s">
        <v>3899</v>
      </c>
      <c r="RAW1521" s="229" t="s">
        <v>222</v>
      </c>
      <c r="RAX1521" s="229" t="s">
        <v>223</v>
      </c>
      <c r="RAY1521" s="229" t="s">
        <v>172</v>
      </c>
      <c r="RAZ1521" s="229" t="s">
        <v>289</v>
      </c>
      <c r="RBA1521" s="229" t="s">
        <v>227</v>
      </c>
      <c r="RBE1521" s="229">
        <v>2024</v>
      </c>
      <c r="RBF1521" s="229" t="s">
        <v>57</v>
      </c>
      <c r="RBG1521" s="229" t="s">
        <v>3882</v>
      </c>
      <c r="RBH1521" s="229">
        <v>12966343</v>
      </c>
      <c r="RBI1521" s="229" t="s">
        <v>3895</v>
      </c>
      <c r="RBJ1521" s="229" t="s">
        <v>289</v>
      </c>
      <c r="RBL1521" s="229" t="s">
        <v>292</v>
      </c>
      <c r="RBM1521" s="229" t="s">
        <v>52</v>
      </c>
      <c r="RBN1521" s="229" t="s">
        <v>3896</v>
      </c>
      <c r="RBP1521" s="229" t="s">
        <v>3897</v>
      </c>
      <c r="RBQ1521" s="229" t="s">
        <v>923</v>
      </c>
      <c r="RBR1521" s="229" t="s">
        <v>473</v>
      </c>
      <c r="RBS1521" s="229" t="s">
        <v>3898</v>
      </c>
      <c r="RBT1521" s="229" t="s">
        <v>458</v>
      </c>
      <c r="RBU1521" s="229" t="s">
        <v>294</v>
      </c>
      <c r="RBV1521" s="229" t="s">
        <v>289</v>
      </c>
      <c r="RBW1521" s="229" t="s">
        <v>76</v>
      </c>
      <c r="RBX1521" s="229" t="s">
        <v>33</v>
      </c>
      <c r="RBY1521" s="229" t="s">
        <v>78</v>
      </c>
      <c r="RBZ1521" s="229" t="s">
        <v>3900</v>
      </c>
      <c r="RCA1521" s="229" t="s">
        <v>257</v>
      </c>
      <c r="RCB1521" s="229" t="s">
        <v>3899</v>
      </c>
      <c r="RCC1521" s="229" t="s">
        <v>222</v>
      </c>
      <c r="RCD1521" s="229" t="s">
        <v>223</v>
      </c>
      <c r="RCE1521" s="229" t="s">
        <v>172</v>
      </c>
      <c r="RCF1521" s="229" t="s">
        <v>289</v>
      </c>
      <c r="RCG1521" s="229" t="s">
        <v>227</v>
      </c>
      <c r="RCK1521" s="229">
        <v>2024</v>
      </c>
      <c r="RCL1521" s="229" t="s">
        <v>57</v>
      </c>
      <c r="RCM1521" s="229" t="s">
        <v>3882</v>
      </c>
      <c r="RCN1521" s="229">
        <v>12966343</v>
      </c>
      <c r="RCO1521" s="229" t="s">
        <v>3895</v>
      </c>
      <c r="RCP1521" s="229" t="s">
        <v>289</v>
      </c>
      <c r="RCR1521" s="229" t="s">
        <v>292</v>
      </c>
      <c r="RCS1521" s="229" t="s">
        <v>52</v>
      </c>
      <c r="RCT1521" s="229" t="s">
        <v>3896</v>
      </c>
      <c r="RCV1521" s="229" t="s">
        <v>3897</v>
      </c>
      <c r="RCW1521" s="229" t="s">
        <v>923</v>
      </c>
      <c r="RCX1521" s="229" t="s">
        <v>473</v>
      </c>
      <c r="RCY1521" s="229" t="s">
        <v>3898</v>
      </c>
      <c r="RCZ1521" s="229" t="s">
        <v>458</v>
      </c>
      <c r="RDA1521" s="229" t="s">
        <v>294</v>
      </c>
      <c r="RDB1521" s="229" t="s">
        <v>289</v>
      </c>
      <c r="RDC1521" s="229" t="s">
        <v>76</v>
      </c>
      <c r="RDD1521" s="229" t="s">
        <v>33</v>
      </c>
      <c r="RDE1521" s="229" t="s">
        <v>78</v>
      </c>
      <c r="RDF1521" s="229" t="s">
        <v>3900</v>
      </c>
      <c r="RDG1521" s="229" t="s">
        <v>257</v>
      </c>
      <c r="RDH1521" s="229" t="s">
        <v>3899</v>
      </c>
      <c r="RDI1521" s="229" t="s">
        <v>222</v>
      </c>
      <c r="RDJ1521" s="229" t="s">
        <v>223</v>
      </c>
      <c r="RDK1521" s="229" t="s">
        <v>172</v>
      </c>
      <c r="RDL1521" s="229" t="s">
        <v>289</v>
      </c>
      <c r="RDM1521" s="229" t="s">
        <v>227</v>
      </c>
      <c r="RDQ1521" s="229">
        <v>2024</v>
      </c>
      <c r="RDR1521" s="229" t="s">
        <v>57</v>
      </c>
      <c r="RDS1521" s="229" t="s">
        <v>3882</v>
      </c>
      <c r="RDT1521" s="229">
        <v>12966343</v>
      </c>
      <c r="RDU1521" s="229" t="s">
        <v>3895</v>
      </c>
      <c r="RDV1521" s="229" t="s">
        <v>289</v>
      </c>
      <c r="RDX1521" s="229" t="s">
        <v>292</v>
      </c>
      <c r="RDY1521" s="229" t="s">
        <v>52</v>
      </c>
      <c r="RDZ1521" s="229" t="s">
        <v>3896</v>
      </c>
      <c r="REB1521" s="229" t="s">
        <v>3897</v>
      </c>
      <c r="REC1521" s="229" t="s">
        <v>923</v>
      </c>
      <c r="RED1521" s="229" t="s">
        <v>473</v>
      </c>
      <c r="REE1521" s="229" t="s">
        <v>3898</v>
      </c>
      <c r="REF1521" s="229" t="s">
        <v>458</v>
      </c>
      <c r="REG1521" s="229" t="s">
        <v>294</v>
      </c>
      <c r="REH1521" s="229" t="s">
        <v>289</v>
      </c>
      <c r="REI1521" s="229" t="s">
        <v>76</v>
      </c>
      <c r="REJ1521" s="229" t="s">
        <v>33</v>
      </c>
      <c r="REK1521" s="229" t="s">
        <v>78</v>
      </c>
      <c r="REL1521" s="229" t="s">
        <v>3900</v>
      </c>
      <c r="REM1521" s="229" t="s">
        <v>257</v>
      </c>
      <c r="REN1521" s="229" t="s">
        <v>3899</v>
      </c>
      <c r="REO1521" s="229" t="s">
        <v>222</v>
      </c>
      <c r="REP1521" s="229" t="s">
        <v>223</v>
      </c>
      <c r="REQ1521" s="229" t="s">
        <v>172</v>
      </c>
      <c r="RER1521" s="229" t="s">
        <v>289</v>
      </c>
      <c r="RES1521" s="229" t="s">
        <v>227</v>
      </c>
      <c r="REW1521" s="229">
        <v>2024</v>
      </c>
      <c r="REX1521" s="229" t="s">
        <v>57</v>
      </c>
      <c r="REY1521" s="229" t="s">
        <v>3882</v>
      </c>
      <c r="REZ1521" s="229">
        <v>12966343</v>
      </c>
      <c r="RFA1521" s="229" t="s">
        <v>3895</v>
      </c>
      <c r="RFB1521" s="229" t="s">
        <v>289</v>
      </c>
      <c r="RFD1521" s="229" t="s">
        <v>292</v>
      </c>
      <c r="RFE1521" s="229" t="s">
        <v>52</v>
      </c>
      <c r="RFF1521" s="229" t="s">
        <v>3896</v>
      </c>
      <c r="RFH1521" s="229" t="s">
        <v>3897</v>
      </c>
      <c r="RFI1521" s="229" t="s">
        <v>923</v>
      </c>
      <c r="RFJ1521" s="229" t="s">
        <v>473</v>
      </c>
      <c r="RFK1521" s="229" t="s">
        <v>3898</v>
      </c>
      <c r="RFL1521" s="229" t="s">
        <v>458</v>
      </c>
      <c r="RFM1521" s="229" t="s">
        <v>294</v>
      </c>
      <c r="RFN1521" s="229" t="s">
        <v>289</v>
      </c>
      <c r="RFO1521" s="229" t="s">
        <v>76</v>
      </c>
      <c r="RFP1521" s="229" t="s">
        <v>33</v>
      </c>
      <c r="RFQ1521" s="229" t="s">
        <v>78</v>
      </c>
      <c r="RFR1521" s="229" t="s">
        <v>3900</v>
      </c>
      <c r="RFS1521" s="229" t="s">
        <v>257</v>
      </c>
      <c r="RFT1521" s="229" t="s">
        <v>3899</v>
      </c>
      <c r="RFU1521" s="229" t="s">
        <v>222</v>
      </c>
      <c r="RFV1521" s="229" t="s">
        <v>223</v>
      </c>
      <c r="RFW1521" s="229" t="s">
        <v>172</v>
      </c>
      <c r="RFX1521" s="229" t="s">
        <v>289</v>
      </c>
      <c r="RFY1521" s="229" t="s">
        <v>227</v>
      </c>
      <c r="RGC1521" s="229">
        <v>2024</v>
      </c>
      <c r="RGD1521" s="229" t="s">
        <v>57</v>
      </c>
      <c r="RGE1521" s="229" t="s">
        <v>3882</v>
      </c>
      <c r="RGF1521" s="229">
        <v>12966343</v>
      </c>
      <c r="RGG1521" s="229" t="s">
        <v>3895</v>
      </c>
      <c r="RGH1521" s="229" t="s">
        <v>289</v>
      </c>
      <c r="RGJ1521" s="229" t="s">
        <v>292</v>
      </c>
      <c r="RGK1521" s="229" t="s">
        <v>52</v>
      </c>
      <c r="RGL1521" s="229" t="s">
        <v>3896</v>
      </c>
      <c r="RGN1521" s="229" t="s">
        <v>3897</v>
      </c>
      <c r="RGO1521" s="229" t="s">
        <v>923</v>
      </c>
      <c r="RGP1521" s="229" t="s">
        <v>473</v>
      </c>
      <c r="RGQ1521" s="229" t="s">
        <v>3898</v>
      </c>
      <c r="RGR1521" s="229" t="s">
        <v>458</v>
      </c>
      <c r="RGS1521" s="229" t="s">
        <v>294</v>
      </c>
      <c r="RGT1521" s="229" t="s">
        <v>289</v>
      </c>
      <c r="RGU1521" s="229" t="s">
        <v>76</v>
      </c>
      <c r="RGV1521" s="229" t="s">
        <v>33</v>
      </c>
      <c r="RGW1521" s="229" t="s">
        <v>78</v>
      </c>
      <c r="RGX1521" s="229" t="s">
        <v>3900</v>
      </c>
      <c r="RGY1521" s="229" t="s">
        <v>257</v>
      </c>
      <c r="RGZ1521" s="229" t="s">
        <v>3899</v>
      </c>
      <c r="RHA1521" s="229" t="s">
        <v>222</v>
      </c>
      <c r="RHB1521" s="229" t="s">
        <v>223</v>
      </c>
      <c r="RHC1521" s="229" t="s">
        <v>172</v>
      </c>
      <c r="RHD1521" s="229" t="s">
        <v>289</v>
      </c>
      <c r="RHE1521" s="229" t="s">
        <v>227</v>
      </c>
      <c r="RHI1521" s="229">
        <v>2024</v>
      </c>
      <c r="RHJ1521" s="229" t="s">
        <v>57</v>
      </c>
      <c r="RHK1521" s="229" t="s">
        <v>3882</v>
      </c>
      <c r="RHL1521" s="229">
        <v>12966343</v>
      </c>
      <c r="RHM1521" s="229" t="s">
        <v>3895</v>
      </c>
      <c r="RHN1521" s="229" t="s">
        <v>289</v>
      </c>
      <c r="RHP1521" s="229" t="s">
        <v>292</v>
      </c>
      <c r="RHQ1521" s="229" t="s">
        <v>52</v>
      </c>
      <c r="RHR1521" s="229" t="s">
        <v>3896</v>
      </c>
      <c r="RHT1521" s="229" t="s">
        <v>3897</v>
      </c>
      <c r="RHU1521" s="229" t="s">
        <v>923</v>
      </c>
      <c r="RHV1521" s="229" t="s">
        <v>473</v>
      </c>
      <c r="RHW1521" s="229" t="s">
        <v>3898</v>
      </c>
      <c r="RHX1521" s="229" t="s">
        <v>458</v>
      </c>
      <c r="RHY1521" s="229" t="s">
        <v>294</v>
      </c>
      <c r="RHZ1521" s="229" t="s">
        <v>289</v>
      </c>
      <c r="RIA1521" s="229" t="s">
        <v>76</v>
      </c>
      <c r="RIB1521" s="229" t="s">
        <v>33</v>
      </c>
      <c r="RIC1521" s="229" t="s">
        <v>78</v>
      </c>
      <c r="RID1521" s="229" t="s">
        <v>3900</v>
      </c>
      <c r="RIE1521" s="229" t="s">
        <v>257</v>
      </c>
      <c r="RIF1521" s="229" t="s">
        <v>3899</v>
      </c>
      <c r="RIG1521" s="229" t="s">
        <v>222</v>
      </c>
      <c r="RIH1521" s="229" t="s">
        <v>223</v>
      </c>
      <c r="RII1521" s="229" t="s">
        <v>172</v>
      </c>
      <c r="RIJ1521" s="229" t="s">
        <v>289</v>
      </c>
      <c r="RIK1521" s="229" t="s">
        <v>227</v>
      </c>
      <c r="RIO1521" s="229">
        <v>2024</v>
      </c>
      <c r="RIP1521" s="229" t="s">
        <v>57</v>
      </c>
      <c r="RIQ1521" s="229" t="s">
        <v>3882</v>
      </c>
      <c r="RIR1521" s="229">
        <v>12966343</v>
      </c>
      <c r="RIS1521" s="229" t="s">
        <v>3895</v>
      </c>
      <c r="RIT1521" s="229" t="s">
        <v>289</v>
      </c>
      <c r="RIV1521" s="229" t="s">
        <v>292</v>
      </c>
      <c r="RIW1521" s="229" t="s">
        <v>52</v>
      </c>
      <c r="RIX1521" s="229" t="s">
        <v>3896</v>
      </c>
      <c r="RIZ1521" s="229" t="s">
        <v>3897</v>
      </c>
      <c r="RJA1521" s="229" t="s">
        <v>923</v>
      </c>
      <c r="RJB1521" s="229" t="s">
        <v>473</v>
      </c>
      <c r="RJC1521" s="229" t="s">
        <v>3898</v>
      </c>
      <c r="RJD1521" s="229" t="s">
        <v>458</v>
      </c>
      <c r="RJE1521" s="229" t="s">
        <v>294</v>
      </c>
      <c r="RJF1521" s="229" t="s">
        <v>289</v>
      </c>
      <c r="RJG1521" s="229" t="s">
        <v>76</v>
      </c>
      <c r="RJH1521" s="229" t="s">
        <v>33</v>
      </c>
      <c r="RJI1521" s="229" t="s">
        <v>78</v>
      </c>
      <c r="RJJ1521" s="229" t="s">
        <v>3900</v>
      </c>
      <c r="RJK1521" s="229" t="s">
        <v>257</v>
      </c>
      <c r="RJL1521" s="229" t="s">
        <v>3899</v>
      </c>
      <c r="RJM1521" s="229" t="s">
        <v>222</v>
      </c>
      <c r="RJN1521" s="229" t="s">
        <v>223</v>
      </c>
      <c r="RJO1521" s="229" t="s">
        <v>172</v>
      </c>
      <c r="RJP1521" s="229" t="s">
        <v>289</v>
      </c>
      <c r="RJQ1521" s="229" t="s">
        <v>227</v>
      </c>
      <c r="RJU1521" s="229">
        <v>2024</v>
      </c>
      <c r="RJV1521" s="229" t="s">
        <v>57</v>
      </c>
      <c r="RJW1521" s="229" t="s">
        <v>3882</v>
      </c>
      <c r="RJX1521" s="229">
        <v>12966343</v>
      </c>
      <c r="RJY1521" s="229" t="s">
        <v>3895</v>
      </c>
      <c r="RJZ1521" s="229" t="s">
        <v>289</v>
      </c>
      <c r="RKB1521" s="229" t="s">
        <v>292</v>
      </c>
      <c r="RKC1521" s="229" t="s">
        <v>52</v>
      </c>
      <c r="RKD1521" s="229" t="s">
        <v>3896</v>
      </c>
      <c r="RKF1521" s="229" t="s">
        <v>3897</v>
      </c>
      <c r="RKG1521" s="229" t="s">
        <v>923</v>
      </c>
      <c r="RKH1521" s="229" t="s">
        <v>473</v>
      </c>
      <c r="RKI1521" s="229" t="s">
        <v>3898</v>
      </c>
      <c r="RKJ1521" s="229" t="s">
        <v>458</v>
      </c>
      <c r="RKK1521" s="229" t="s">
        <v>294</v>
      </c>
      <c r="RKL1521" s="229" t="s">
        <v>289</v>
      </c>
      <c r="RKM1521" s="229" t="s">
        <v>76</v>
      </c>
      <c r="RKN1521" s="229" t="s">
        <v>33</v>
      </c>
      <c r="RKO1521" s="229" t="s">
        <v>78</v>
      </c>
      <c r="RKP1521" s="229" t="s">
        <v>3900</v>
      </c>
      <c r="RKQ1521" s="229" t="s">
        <v>257</v>
      </c>
      <c r="RKR1521" s="229" t="s">
        <v>3899</v>
      </c>
      <c r="RKS1521" s="229" t="s">
        <v>222</v>
      </c>
      <c r="RKT1521" s="229" t="s">
        <v>223</v>
      </c>
      <c r="RKU1521" s="229" t="s">
        <v>172</v>
      </c>
      <c r="RKV1521" s="229" t="s">
        <v>289</v>
      </c>
      <c r="RKW1521" s="229" t="s">
        <v>227</v>
      </c>
      <c r="RLA1521" s="229">
        <v>2024</v>
      </c>
      <c r="RLB1521" s="229" t="s">
        <v>57</v>
      </c>
      <c r="RLC1521" s="229" t="s">
        <v>3882</v>
      </c>
      <c r="RLD1521" s="229">
        <v>12966343</v>
      </c>
      <c r="RLE1521" s="229" t="s">
        <v>3895</v>
      </c>
      <c r="RLF1521" s="229" t="s">
        <v>289</v>
      </c>
      <c r="RLH1521" s="229" t="s">
        <v>292</v>
      </c>
      <c r="RLI1521" s="229" t="s">
        <v>52</v>
      </c>
      <c r="RLJ1521" s="229" t="s">
        <v>3896</v>
      </c>
      <c r="RLL1521" s="229" t="s">
        <v>3897</v>
      </c>
      <c r="RLM1521" s="229" t="s">
        <v>923</v>
      </c>
      <c r="RLN1521" s="229" t="s">
        <v>473</v>
      </c>
      <c r="RLO1521" s="229" t="s">
        <v>3898</v>
      </c>
      <c r="RLP1521" s="229" t="s">
        <v>458</v>
      </c>
      <c r="RLQ1521" s="229" t="s">
        <v>294</v>
      </c>
      <c r="RLR1521" s="229" t="s">
        <v>289</v>
      </c>
      <c r="RLS1521" s="229" t="s">
        <v>76</v>
      </c>
      <c r="RLT1521" s="229" t="s">
        <v>33</v>
      </c>
      <c r="RLU1521" s="229" t="s">
        <v>78</v>
      </c>
      <c r="RLV1521" s="229" t="s">
        <v>3900</v>
      </c>
      <c r="RLW1521" s="229" t="s">
        <v>257</v>
      </c>
      <c r="RLX1521" s="229" t="s">
        <v>3899</v>
      </c>
      <c r="RLY1521" s="229" t="s">
        <v>222</v>
      </c>
      <c r="RLZ1521" s="229" t="s">
        <v>223</v>
      </c>
      <c r="RMA1521" s="229" t="s">
        <v>172</v>
      </c>
      <c r="RMB1521" s="229" t="s">
        <v>289</v>
      </c>
      <c r="RMC1521" s="229" t="s">
        <v>227</v>
      </c>
      <c r="RMG1521" s="229">
        <v>2024</v>
      </c>
      <c r="RMH1521" s="229" t="s">
        <v>57</v>
      </c>
      <c r="RMI1521" s="229" t="s">
        <v>3882</v>
      </c>
      <c r="RMJ1521" s="229">
        <v>12966343</v>
      </c>
      <c r="RMK1521" s="229" t="s">
        <v>3895</v>
      </c>
      <c r="RML1521" s="229" t="s">
        <v>289</v>
      </c>
      <c r="RMN1521" s="229" t="s">
        <v>292</v>
      </c>
      <c r="RMO1521" s="229" t="s">
        <v>52</v>
      </c>
      <c r="RMP1521" s="229" t="s">
        <v>3896</v>
      </c>
      <c r="RMR1521" s="229" t="s">
        <v>3897</v>
      </c>
      <c r="RMS1521" s="229" t="s">
        <v>923</v>
      </c>
      <c r="RMT1521" s="229" t="s">
        <v>473</v>
      </c>
      <c r="RMU1521" s="229" t="s">
        <v>3898</v>
      </c>
      <c r="RMV1521" s="229" t="s">
        <v>458</v>
      </c>
      <c r="RMW1521" s="229" t="s">
        <v>294</v>
      </c>
      <c r="RMX1521" s="229" t="s">
        <v>289</v>
      </c>
      <c r="RMY1521" s="229" t="s">
        <v>76</v>
      </c>
      <c r="RMZ1521" s="229" t="s">
        <v>33</v>
      </c>
      <c r="RNA1521" s="229" t="s">
        <v>78</v>
      </c>
      <c r="RNB1521" s="229" t="s">
        <v>3900</v>
      </c>
      <c r="RNC1521" s="229" t="s">
        <v>257</v>
      </c>
      <c r="RND1521" s="229" t="s">
        <v>3899</v>
      </c>
      <c r="RNE1521" s="229" t="s">
        <v>222</v>
      </c>
      <c r="RNF1521" s="229" t="s">
        <v>223</v>
      </c>
      <c r="RNG1521" s="229" t="s">
        <v>172</v>
      </c>
      <c r="RNH1521" s="229" t="s">
        <v>289</v>
      </c>
      <c r="RNI1521" s="229" t="s">
        <v>227</v>
      </c>
      <c r="RNM1521" s="229">
        <v>2024</v>
      </c>
      <c r="RNN1521" s="229" t="s">
        <v>57</v>
      </c>
      <c r="RNO1521" s="229" t="s">
        <v>3882</v>
      </c>
      <c r="RNP1521" s="229">
        <v>12966343</v>
      </c>
      <c r="RNQ1521" s="229" t="s">
        <v>3895</v>
      </c>
      <c r="RNR1521" s="229" t="s">
        <v>289</v>
      </c>
      <c r="RNT1521" s="229" t="s">
        <v>292</v>
      </c>
      <c r="RNU1521" s="229" t="s">
        <v>52</v>
      </c>
      <c r="RNV1521" s="229" t="s">
        <v>3896</v>
      </c>
      <c r="RNX1521" s="229" t="s">
        <v>3897</v>
      </c>
      <c r="RNY1521" s="229" t="s">
        <v>923</v>
      </c>
      <c r="RNZ1521" s="229" t="s">
        <v>473</v>
      </c>
      <c r="ROA1521" s="229" t="s">
        <v>3898</v>
      </c>
      <c r="ROB1521" s="229" t="s">
        <v>458</v>
      </c>
      <c r="ROC1521" s="229" t="s">
        <v>294</v>
      </c>
      <c r="ROD1521" s="229" t="s">
        <v>289</v>
      </c>
      <c r="ROE1521" s="229" t="s">
        <v>76</v>
      </c>
      <c r="ROF1521" s="229" t="s">
        <v>33</v>
      </c>
      <c r="ROG1521" s="229" t="s">
        <v>78</v>
      </c>
      <c r="ROH1521" s="229" t="s">
        <v>3900</v>
      </c>
      <c r="ROI1521" s="229" t="s">
        <v>257</v>
      </c>
      <c r="ROJ1521" s="229" t="s">
        <v>3899</v>
      </c>
      <c r="ROK1521" s="229" t="s">
        <v>222</v>
      </c>
      <c r="ROL1521" s="229" t="s">
        <v>223</v>
      </c>
      <c r="ROM1521" s="229" t="s">
        <v>172</v>
      </c>
      <c r="RON1521" s="229" t="s">
        <v>289</v>
      </c>
      <c r="ROO1521" s="229" t="s">
        <v>227</v>
      </c>
      <c r="ROS1521" s="229">
        <v>2024</v>
      </c>
      <c r="ROT1521" s="229" t="s">
        <v>57</v>
      </c>
      <c r="ROU1521" s="229" t="s">
        <v>3882</v>
      </c>
      <c r="ROV1521" s="229">
        <v>12966343</v>
      </c>
      <c r="ROW1521" s="229" t="s">
        <v>3895</v>
      </c>
      <c r="ROX1521" s="229" t="s">
        <v>289</v>
      </c>
      <c r="ROZ1521" s="229" t="s">
        <v>292</v>
      </c>
      <c r="RPA1521" s="229" t="s">
        <v>52</v>
      </c>
      <c r="RPB1521" s="229" t="s">
        <v>3896</v>
      </c>
      <c r="RPD1521" s="229" t="s">
        <v>3897</v>
      </c>
      <c r="RPE1521" s="229" t="s">
        <v>923</v>
      </c>
      <c r="RPF1521" s="229" t="s">
        <v>473</v>
      </c>
      <c r="RPG1521" s="229" t="s">
        <v>3898</v>
      </c>
      <c r="RPH1521" s="229" t="s">
        <v>458</v>
      </c>
      <c r="RPI1521" s="229" t="s">
        <v>294</v>
      </c>
      <c r="RPJ1521" s="229" t="s">
        <v>289</v>
      </c>
      <c r="RPK1521" s="229" t="s">
        <v>76</v>
      </c>
      <c r="RPL1521" s="229" t="s">
        <v>33</v>
      </c>
      <c r="RPM1521" s="229" t="s">
        <v>78</v>
      </c>
      <c r="RPN1521" s="229" t="s">
        <v>3900</v>
      </c>
      <c r="RPO1521" s="229" t="s">
        <v>257</v>
      </c>
      <c r="RPP1521" s="229" t="s">
        <v>3899</v>
      </c>
      <c r="RPQ1521" s="229" t="s">
        <v>222</v>
      </c>
      <c r="RPR1521" s="229" t="s">
        <v>223</v>
      </c>
      <c r="RPS1521" s="229" t="s">
        <v>172</v>
      </c>
      <c r="RPT1521" s="229" t="s">
        <v>289</v>
      </c>
      <c r="RPU1521" s="229" t="s">
        <v>227</v>
      </c>
      <c r="RPY1521" s="229">
        <v>2024</v>
      </c>
      <c r="RPZ1521" s="229" t="s">
        <v>57</v>
      </c>
      <c r="RQA1521" s="229" t="s">
        <v>3882</v>
      </c>
      <c r="RQB1521" s="229">
        <v>12966343</v>
      </c>
      <c r="RQC1521" s="229" t="s">
        <v>3895</v>
      </c>
      <c r="RQD1521" s="229" t="s">
        <v>289</v>
      </c>
      <c r="RQF1521" s="229" t="s">
        <v>292</v>
      </c>
      <c r="RQG1521" s="229" t="s">
        <v>52</v>
      </c>
      <c r="RQH1521" s="229" t="s">
        <v>3896</v>
      </c>
      <c r="RQJ1521" s="229" t="s">
        <v>3897</v>
      </c>
      <c r="RQK1521" s="229" t="s">
        <v>923</v>
      </c>
      <c r="RQL1521" s="229" t="s">
        <v>473</v>
      </c>
      <c r="RQM1521" s="229" t="s">
        <v>3898</v>
      </c>
      <c r="RQN1521" s="229" t="s">
        <v>458</v>
      </c>
      <c r="RQO1521" s="229" t="s">
        <v>294</v>
      </c>
      <c r="RQP1521" s="229" t="s">
        <v>289</v>
      </c>
      <c r="RQQ1521" s="229" t="s">
        <v>76</v>
      </c>
      <c r="RQR1521" s="229" t="s">
        <v>33</v>
      </c>
      <c r="RQS1521" s="229" t="s">
        <v>78</v>
      </c>
      <c r="RQT1521" s="229" t="s">
        <v>3900</v>
      </c>
      <c r="RQU1521" s="229" t="s">
        <v>257</v>
      </c>
      <c r="RQV1521" s="229" t="s">
        <v>3899</v>
      </c>
      <c r="RQW1521" s="229" t="s">
        <v>222</v>
      </c>
      <c r="RQX1521" s="229" t="s">
        <v>223</v>
      </c>
      <c r="RQY1521" s="229" t="s">
        <v>172</v>
      </c>
      <c r="RQZ1521" s="229" t="s">
        <v>289</v>
      </c>
      <c r="RRA1521" s="229" t="s">
        <v>227</v>
      </c>
      <c r="RRE1521" s="229">
        <v>2024</v>
      </c>
      <c r="RRF1521" s="229" t="s">
        <v>57</v>
      </c>
      <c r="RRG1521" s="229" t="s">
        <v>3882</v>
      </c>
      <c r="RRH1521" s="229">
        <v>12966343</v>
      </c>
      <c r="RRI1521" s="229" t="s">
        <v>3895</v>
      </c>
      <c r="RRJ1521" s="229" t="s">
        <v>289</v>
      </c>
      <c r="RRL1521" s="229" t="s">
        <v>292</v>
      </c>
      <c r="RRM1521" s="229" t="s">
        <v>52</v>
      </c>
      <c r="RRN1521" s="229" t="s">
        <v>3896</v>
      </c>
      <c r="RRP1521" s="229" t="s">
        <v>3897</v>
      </c>
      <c r="RRQ1521" s="229" t="s">
        <v>923</v>
      </c>
      <c r="RRR1521" s="229" t="s">
        <v>473</v>
      </c>
      <c r="RRS1521" s="229" t="s">
        <v>3898</v>
      </c>
      <c r="RRT1521" s="229" t="s">
        <v>458</v>
      </c>
      <c r="RRU1521" s="229" t="s">
        <v>294</v>
      </c>
      <c r="RRV1521" s="229" t="s">
        <v>289</v>
      </c>
      <c r="RRW1521" s="229" t="s">
        <v>76</v>
      </c>
      <c r="RRX1521" s="229" t="s">
        <v>33</v>
      </c>
      <c r="RRY1521" s="229" t="s">
        <v>78</v>
      </c>
      <c r="RRZ1521" s="229" t="s">
        <v>3900</v>
      </c>
      <c r="RSA1521" s="229" t="s">
        <v>257</v>
      </c>
      <c r="RSB1521" s="229" t="s">
        <v>3899</v>
      </c>
      <c r="RSC1521" s="229" t="s">
        <v>222</v>
      </c>
      <c r="RSD1521" s="229" t="s">
        <v>223</v>
      </c>
      <c r="RSE1521" s="229" t="s">
        <v>172</v>
      </c>
      <c r="RSF1521" s="229" t="s">
        <v>289</v>
      </c>
      <c r="RSG1521" s="229" t="s">
        <v>227</v>
      </c>
      <c r="RSK1521" s="229">
        <v>2024</v>
      </c>
      <c r="RSL1521" s="229" t="s">
        <v>57</v>
      </c>
      <c r="RSM1521" s="229" t="s">
        <v>3882</v>
      </c>
      <c r="RSN1521" s="229">
        <v>12966343</v>
      </c>
      <c r="RSO1521" s="229" t="s">
        <v>3895</v>
      </c>
      <c r="RSP1521" s="229" t="s">
        <v>289</v>
      </c>
      <c r="RSR1521" s="229" t="s">
        <v>292</v>
      </c>
      <c r="RSS1521" s="229" t="s">
        <v>52</v>
      </c>
      <c r="RST1521" s="229" t="s">
        <v>3896</v>
      </c>
      <c r="RSV1521" s="229" t="s">
        <v>3897</v>
      </c>
      <c r="RSW1521" s="229" t="s">
        <v>923</v>
      </c>
      <c r="RSX1521" s="229" t="s">
        <v>473</v>
      </c>
      <c r="RSY1521" s="229" t="s">
        <v>3898</v>
      </c>
      <c r="RSZ1521" s="229" t="s">
        <v>458</v>
      </c>
      <c r="RTA1521" s="229" t="s">
        <v>294</v>
      </c>
      <c r="RTB1521" s="229" t="s">
        <v>289</v>
      </c>
      <c r="RTC1521" s="229" t="s">
        <v>76</v>
      </c>
      <c r="RTD1521" s="229" t="s">
        <v>33</v>
      </c>
      <c r="RTE1521" s="229" t="s">
        <v>78</v>
      </c>
      <c r="RTF1521" s="229" t="s">
        <v>3900</v>
      </c>
      <c r="RTG1521" s="229" t="s">
        <v>257</v>
      </c>
      <c r="RTH1521" s="229" t="s">
        <v>3899</v>
      </c>
      <c r="RTI1521" s="229" t="s">
        <v>222</v>
      </c>
      <c r="RTJ1521" s="229" t="s">
        <v>223</v>
      </c>
      <c r="RTK1521" s="229" t="s">
        <v>172</v>
      </c>
      <c r="RTL1521" s="229" t="s">
        <v>289</v>
      </c>
      <c r="RTM1521" s="229" t="s">
        <v>227</v>
      </c>
      <c r="RTQ1521" s="229">
        <v>2024</v>
      </c>
      <c r="RTR1521" s="229" t="s">
        <v>57</v>
      </c>
      <c r="RTS1521" s="229" t="s">
        <v>3882</v>
      </c>
      <c r="RTT1521" s="229">
        <v>12966343</v>
      </c>
      <c r="RTU1521" s="229" t="s">
        <v>3895</v>
      </c>
      <c r="RTV1521" s="229" t="s">
        <v>289</v>
      </c>
      <c r="RTX1521" s="229" t="s">
        <v>292</v>
      </c>
      <c r="RTY1521" s="229" t="s">
        <v>52</v>
      </c>
      <c r="RTZ1521" s="229" t="s">
        <v>3896</v>
      </c>
      <c r="RUB1521" s="229" t="s">
        <v>3897</v>
      </c>
      <c r="RUC1521" s="229" t="s">
        <v>923</v>
      </c>
      <c r="RUD1521" s="229" t="s">
        <v>473</v>
      </c>
      <c r="RUE1521" s="229" t="s">
        <v>3898</v>
      </c>
      <c r="RUF1521" s="229" t="s">
        <v>458</v>
      </c>
      <c r="RUG1521" s="229" t="s">
        <v>294</v>
      </c>
      <c r="RUH1521" s="229" t="s">
        <v>289</v>
      </c>
      <c r="RUI1521" s="229" t="s">
        <v>76</v>
      </c>
      <c r="RUJ1521" s="229" t="s">
        <v>33</v>
      </c>
      <c r="RUK1521" s="229" t="s">
        <v>78</v>
      </c>
      <c r="RUL1521" s="229" t="s">
        <v>3900</v>
      </c>
      <c r="RUM1521" s="229" t="s">
        <v>257</v>
      </c>
      <c r="RUN1521" s="229" t="s">
        <v>3899</v>
      </c>
      <c r="RUO1521" s="229" t="s">
        <v>222</v>
      </c>
      <c r="RUP1521" s="229" t="s">
        <v>223</v>
      </c>
      <c r="RUQ1521" s="229" t="s">
        <v>172</v>
      </c>
      <c r="RUR1521" s="229" t="s">
        <v>289</v>
      </c>
      <c r="RUS1521" s="229" t="s">
        <v>227</v>
      </c>
      <c r="RUW1521" s="229">
        <v>2024</v>
      </c>
      <c r="RUX1521" s="229" t="s">
        <v>57</v>
      </c>
      <c r="RUY1521" s="229" t="s">
        <v>3882</v>
      </c>
      <c r="RUZ1521" s="229">
        <v>12966343</v>
      </c>
      <c r="RVA1521" s="229" t="s">
        <v>3895</v>
      </c>
      <c r="RVB1521" s="229" t="s">
        <v>289</v>
      </c>
      <c r="RVD1521" s="229" t="s">
        <v>292</v>
      </c>
      <c r="RVE1521" s="229" t="s">
        <v>52</v>
      </c>
      <c r="RVF1521" s="229" t="s">
        <v>3896</v>
      </c>
      <c r="RVH1521" s="229" t="s">
        <v>3897</v>
      </c>
      <c r="RVI1521" s="229" t="s">
        <v>923</v>
      </c>
      <c r="RVJ1521" s="229" t="s">
        <v>473</v>
      </c>
      <c r="RVK1521" s="229" t="s">
        <v>3898</v>
      </c>
      <c r="RVL1521" s="229" t="s">
        <v>458</v>
      </c>
      <c r="RVM1521" s="229" t="s">
        <v>294</v>
      </c>
      <c r="RVN1521" s="229" t="s">
        <v>289</v>
      </c>
      <c r="RVO1521" s="229" t="s">
        <v>76</v>
      </c>
      <c r="RVP1521" s="229" t="s">
        <v>33</v>
      </c>
      <c r="RVQ1521" s="229" t="s">
        <v>78</v>
      </c>
      <c r="RVR1521" s="229" t="s">
        <v>3900</v>
      </c>
      <c r="RVS1521" s="229" t="s">
        <v>257</v>
      </c>
      <c r="RVT1521" s="229" t="s">
        <v>3899</v>
      </c>
      <c r="RVU1521" s="229" t="s">
        <v>222</v>
      </c>
      <c r="RVV1521" s="229" t="s">
        <v>223</v>
      </c>
      <c r="RVW1521" s="229" t="s">
        <v>172</v>
      </c>
      <c r="RVX1521" s="229" t="s">
        <v>289</v>
      </c>
      <c r="RVY1521" s="229" t="s">
        <v>227</v>
      </c>
      <c r="RWC1521" s="229">
        <v>2024</v>
      </c>
      <c r="RWD1521" s="229" t="s">
        <v>57</v>
      </c>
      <c r="RWE1521" s="229" t="s">
        <v>3882</v>
      </c>
      <c r="RWF1521" s="229">
        <v>12966343</v>
      </c>
      <c r="RWG1521" s="229" t="s">
        <v>3895</v>
      </c>
      <c r="RWH1521" s="229" t="s">
        <v>289</v>
      </c>
      <c r="RWJ1521" s="229" t="s">
        <v>292</v>
      </c>
      <c r="RWK1521" s="229" t="s">
        <v>52</v>
      </c>
      <c r="RWL1521" s="229" t="s">
        <v>3896</v>
      </c>
      <c r="RWN1521" s="229" t="s">
        <v>3897</v>
      </c>
      <c r="RWO1521" s="229" t="s">
        <v>923</v>
      </c>
      <c r="RWP1521" s="229" t="s">
        <v>473</v>
      </c>
      <c r="RWQ1521" s="229" t="s">
        <v>3898</v>
      </c>
      <c r="RWR1521" s="229" t="s">
        <v>458</v>
      </c>
      <c r="RWS1521" s="229" t="s">
        <v>294</v>
      </c>
      <c r="RWT1521" s="229" t="s">
        <v>289</v>
      </c>
      <c r="RWU1521" s="229" t="s">
        <v>76</v>
      </c>
      <c r="RWV1521" s="229" t="s">
        <v>33</v>
      </c>
      <c r="RWW1521" s="229" t="s">
        <v>78</v>
      </c>
      <c r="RWX1521" s="229" t="s">
        <v>3900</v>
      </c>
      <c r="RWY1521" s="229" t="s">
        <v>257</v>
      </c>
      <c r="RWZ1521" s="229" t="s">
        <v>3899</v>
      </c>
      <c r="RXA1521" s="229" t="s">
        <v>222</v>
      </c>
      <c r="RXB1521" s="229" t="s">
        <v>223</v>
      </c>
      <c r="RXC1521" s="229" t="s">
        <v>172</v>
      </c>
      <c r="RXD1521" s="229" t="s">
        <v>289</v>
      </c>
      <c r="RXE1521" s="229" t="s">
        <v>227</v>
      </c>
      <c r="RXI1521" s="229">
        <v>2024</v>
      </c>
      <c r="RXJ1521" s="229" t="s">
        <v>57</v>
      </c>
      <c r="RXK1521" s="229" t="s">
        <v>3882</v>
      </c>
      <c r="RXL1521" s="229">
        <v>12966343</v>
      </c>
      <c r="RXM1521" s="229" t="s">
        <v>3895</v>
      </c>
      <c r="RXN1521" s="229" t="s">
        <v>289</v>
      </c>
      <c r="RXP1521" s="229" t="s">
        <v>292</v>
      </c>
      <c r="RXQ1521" s="229" t="s">
        <v>52</v>
      </c>
      <c r="RXR1521" s="229" t="s">
        <v>3896</v>
      </c>
      <c r="RXT1521" s="229" t="s">
        <v>3897</v>
      </c>
      <c r="RXU1521" s="229" t="s">
        <v>923</v>
      </c>
      <c r="RXV1521" s="229" t="s">
        <v>473</v>
      </c>
      <c r="RXW1521" s="229" t="s">
        <v>3898</v>
      </c>
      <c r="RXX1521" s="229" t="s">
        <v>458</v>
      </c>
      <c r="RXY1521" s="229" t="s">
        <v>294</v>
      </c>
      <c r="RXZ1521" s="229" t="s">
        <v>289</v>
      </c>
      <c r="RYA1521" s="229" t="s">
        <v>76</v>
      </c>
      <c r="RYB1521" s="229" t="s">
        <v>33</v>
      </c>
      <c r="RYC1521" s="229" t="s">
        <v>78</v>
      </c>
      <c r="RYD1521" s="229" t="s">
        <v>3900</v>
      </c>
      <c r="RYE1521" s="229" t="s">
        <v>257</v>
      </c>
      <c r="RYF1521" s="229" t="s">
        <v>3899</v>
      </c>
      <c r="RYG1521" s="229" t="s">
        <v>222</v>
      </c>
      <c r="RYH1521" s="229" t="s">
        <v>223</v>
      </c>
      <c r="RYI1521" s="229" t="s">
        <v>172</v>
      </c>
      <c r="RYJ1521" s="229" t="s">
        <v>289</v>
      </c>
      <c r="RYK1521" s="229" t="s">
        <v>227</v>
      </c>
      <c r="RYO1521" s="229">
        <v>2024</v>
      </c>
      <c r="RYP1521" s="229" t="s">
        <v>57</v>
      </c>
      <c r="RYQ1521" s="229" t="s">
        <v>3882</v>
      </c>
      <c r="RYR1521" s="229">
        <v>12966343</v>
      </c>
      <c r="RYS1521" s="229" t="s">
        <v>3895</v>
      </c>
      <c r="RYT1521" s="229" t="s">
        <v>289</v>
      </c>
      <c r="RYV1521" s="229" t="s">
        <v>292</v>
      </c>
      <c r="RYW1521" s="229" t="s">
        <v>52</v>
      </c>
      <c r="RYX1521" s="229" t="s">
        <v>3896</v>
      </c>
      <c r="RYZ1521" s="229" t="s">
        <v>3897</v>
      </c>
      <c r="RZA1521" s="229" t="s">
        <v>923</v>
      </c>
      <c r="RZB1521" s="229" t="s">
        <v>473</v>
      </c>
      <c r="RZC1521" s="229" t="s">
        <v>3898</v>
      </c>
      <c r="RZD1521" s="229" t="s">
        <v>458</v>
      </c>
      <c r="RZE1521" s="229" t="s">
        <v>294</v>
      </c>
      <c r="RZF1521" s="229" t="s">
        <v>289</v>
      </c>
      <c r="RZG1521" s="229" t="s">
        <v>76</v>
      </c>
      <c r="RZH1521" s="229" t="s">
        <v>33</v>
      </c>
      <c r="RZI1521" s="229" t="s">
        <v>78</v>
      </c>
      <c r="RZJ1521" s="229" t="s">
        <v>3900</v>
      </c>
      <c r="RZK1521" s="229" t="s">
        <v>257</v>
      </c>
      <c r="RZL1521" s="229" t="s">
        <v>3899</v>
      </c>
      <c r="RZM1521" s="229" t="s">
        <v>222</v>
      </c>
      <c r="RZN1521" s="229" t="s">
        <v>223</v>
      </c>
      <c r="RZO1521" s="229" t="s">
        <v>172</v>
      </c>
      <c r="RZP1521" s="229" t="s">
        <v>289</v>
      </c>
      <c r="RZQ1521" s="229" t="s">
        <v>227</v>
      </c>
      <c r="RZU1521" s="229">
        <v>2024</v>
      </c>
      <c r="RZV1521" s="229" t="s">
        <v>57</v>
      </c>
      <c r="RZW1521" s="229" t="s">
        <v>3882</v>
      </c>
      <c r="RZX1521" s="229">
        <v>12966343</v>
      </c>
      <c r="RZY1521" s="229" t="s">
        <v>3895</v>
      </c>
      <c r="RZZ1521" s="229" t="s">
        <v>289</v>
      </c>
      <c r="SAB1521" s="229" t="s">
        <v>292</v>
      </c>
      <c r="SAC1521" s="229" t="s">
        <v>52</v>
      </c>
      <c r="SAD1521" s="229" t="s">
        <v>3896</v>
      </c>
      <c r="SAF1521" s="229" t="s">
        <v>3897</v>
      </c>
      <c r="SAG1521" s="229" t="s">
        <v>923</v>
      </c>
      <c r="SAH1521" s="229" t="s">
        <v>473</v>
      </c>
      <c r="SAI1521" s="229" t="s">
        <v>3898</v>
      </c>
      <c r="SAJ1521" s="229" t="s">
        <v>458</v>
      </c>
      <c r="SAK1521" s="229" t="s">
        <v>294</v>
      </c>
      <c r="SAL1521" s="229" t="s">
        <v>289</v>
      </c>
      <c r="SAM1521" s="229" t="s">
        <v>76</v>
      </c>
      <c r="SAN1521" s="229" t="s">
        <v>33</v>
      </c>
      <c r="SAO1521" s="229" t="s">
        <v>78</v>
      </c>
      <c r="SAP1521" s="229" t="s">
        <v>3900</v>
      </c>
      <c r="SAQ1521" s="229" t="s">
        <v>257</v>
      </c>
      <c r="SAR1521" s="229" t="s">
        <v>3899</v>
      </c>
      <c r="SAS1521" s="229" t="s">
        <v>222</v>
      </c>
      <c r="SAT1521" s="229" t="s">
        <v>223</v>
      </c>
      <c r="SAU1521" s="229" t="s">
        <v>172</v>
      </c>
      <c r="SAV1521" s="229" t="s">
        <v>289</v>
      </c>
      <c r="SAW1521" s="229" t="s">
        <v>227</v>
      </c>
      <c r="SBA1521" s="229">
        <v>2024</v>
      </c>
      <c r="SBB1521" s="229" t="s">
        <v>57</v>
      </c>
      <c r="SBC1521" s="229" t="s">
        <v>3882</v>
      </c>
      <c r="SBD1521" s="229">
        <v>12966343</v>
      </c>
      <c r="SBE1521" s="229" t="s">
        <v>3895</v>
      </c>
      <c r="SBF1521" s="229" t="s">
        <v>289</v>
      </c>
      <c r="SBH1521" s="229" t="s">
        <v>292</v>
      </c>
      <c r="SBI1521" s="229" t="s">
        <v>52</v>
      </c>
      <c r="SBJ1521" s="229" t="s">
        <v>3896</v>
      </c>
      <c r="SBL1521" s="229" t="s">
        <v>3897</v>
      </c>
      <c r="SBM1521" s="229" t="s">
        <v>923</v>
      </c>
      <c r="SBN1521" s="229" t="s">
        <v>473</v>
      </c>
      <c r="SBO1521" s="229" t="s">
        <v>3898</v>
      </c>
      <c r="SBP1521" s="229" t="s">
        <v>458</v>
      </c>
      <c r="SBQ1521" s="229" t="s">
        <v>294</v>
      </c>
      <c r="SBR1521" s="229" t="s">
        <v>289</v>
      </c>
      <c r="SBS1521" s="229" t="s">
        <v>76</v>
      </c>
      <c r="SBT1521" s="229" t="s">
        <v>33</v>
      </c>
      <c r="SBU1521" s="229" t="s">
        <v>78</v>
      </c>
      <c r="SBV1521" s="229" t="s">
        <v>3900</v>
      </c>
      <c r="SBW1521" s="229" t="s">
        <v>257</v>
      </c>
      <c r="SBX1521" s="229" t="s">
        <v>3899</v>
      </c>
      <c r="SBY1521" s="229" t="s">
        <v>222</v>
      </c>
      <c r="SBZ1521" s="229" t="s">
        <v>223</v>
      </c>
      <c r="SCA1521" s="229" t="s">
        <v>172</v>
      </c>
      <c r="SCB1521" s="229" t="s">
        <v>289</v>
      </c>
      <c r="SCC1521" s="229" t="s">
        <v>227</v>
      </c>
      <c r="SCG1521" s="229">
        <v>2024</v>
      </c>
      <c r="SCH1521" s="229" t="s">
        <v>57</v>
      </c>
      <c r="SCI1521" s="229" t="s">
        <v>3882</v>
      </c>
      <c r="SCJ1521" s="229">
        <v>12966343</v>
      </c>
      <c r="SCK1521" s="229" t="s">
        <v>3895</v>
      </c>
      <c r="SCL1521" s="229" t="s">
        <v>289</v>
      </c>
      <c r="SCN1521" s="229" t="s">
        <v>292</v>
      </c>
      <c r="SCO1521" s="229" t="s">
        <v>52</v>
      </c>
      <c r="SCP1521" s="229" t="s">
        <v>3896</v>
      </c>
      <c r="SCR1521" s="229" t="s">
        <v>3897</v>
      </c>
      <c r="SCS1521" s="229" t="s">
        <v>923</v>
      </c>
      <c r="SCT1521" s="229" t="s">
        <v>473</v>
      </c>
      <c r="SCU1521" s="229" t="s">
        <v>3898</v>
      </c>
      <c r="SCV1521" s="229" t="s">
        <v>458</v>
      </c>
      <c r="SCW1521" s="229" t="s">
        <v>294</v>
      </c>
      <c r="SCX1521" s="229" t="s">
        <v>289</v>
      </c>
      <c r="SCY1521" s="229" t="s">
        <v>76</v>
      </c>
      <c r="SCZ1521" s="229" t="s">
        <v>33</v>
      </c>
      <c r="SDA1521" s="229" t="s">
        <v>78</v>
      </c>
      <c r="SDB1521" s="229" t="s">
        <v>3900</v>
      </c>
      <c r="SDC1521" s="229" t="s">
        <v>257</v>
      </c>
      <c r="SDD1521" s="229" t="s">
        <v>3899</v>
      </c>
      <c r="SDE1521" s="229" t="s">
        <v>222</v>
      </c>
      <c r="SDF1521" s="229" t="s">
        <v>223</v>
      </c>
      <c r="SDG1521" s="229" t="s">
        <v>172</v>
      </c>
      <c r="SDH1521" s="229" t="s">
        <v>289</v>
      </c>
      <c r="SDI1521" s="229" t="s">
        <v>227</v>
      </c>
      <c r="SDM1521" s="229">
        <v>2024</v>
      </c>
      <c r="SDN1521" s="229" t="s">
        <v>57</v>
      </c>
      <c r="SDO1521" s="229" t="s">
        <v>3882</v>
      </c>
      <c r="SDP1521" s="229">
        <v>12966343</v>
      </c>
      <c r="SDQ1521" s="229" t="s">
        <v>3895</v>
      </c>
      <c r="SDR1521" s="229" t="s">
        <v>289</v>
      </c>
      <c r="SDT1521" s="229" t="s">
        <v>292</v>
      </c>
      <c r="SDU1521" s="229" t="s">
        <v>52</v>
      </c>
      <c r="SDV1521" s="229" t="s">
        <v>3896</v>
      </c>
      <c r="SDX1521" s="229" t="s">
        <v>3897</v>
      </c>
      <c r="SDY1521" s="229" t="s">
        <v>923</v>
      </c>
      <c r="SDZ1521" s="229" t="s">
        <v>473</v>
      </c>
      <c r="SEA1521" s="229" t="s">
        <v>3898</v>
      </c>
      <c r="SEB1521" s="229" t="s">
        <v>458</v>
      </c>
      <c r="SEC1521" s="229" t="s">
        <v>294</v>
      </c>
      <c r="SED1521" s="229" t="s">
        <v>289</v>
      </c>
      <c r="SEE1521" s="229" t="s">
        <v>76</v>
      </c>
      <c r="SEF1521" s="229" t="s">
        <v>33</v>
      </c>
      <c r="SEG1521" s="229" t="s">
        <v>78</v>
      </c>
      <c r="SEH1521" s="229" t="s">
        <v>3900</v>
      </c>
      <c r="SEI1521" s="229" t="s">
        <v>257</v>
      </c>
      <c r="SEJ1521" s="229" t="s">
        <v>3899</v>
      </c>
      <c r="SEK1521" s="229" t="s">
        <v>222</v>
      </c>
      <c r="SEL1521" s="229" t="s">
        <v>223</v>
      </c>
      <c r="SEM1521" s="229" t="s">
        <v>172</v>
      </c>
      <c r="SEN1521" s="229" t="s">
        <v>289</v>
      </c>
      <c r="SEO1521" s="229" t="s">
        <v>227</v>
      </c>
      <c r="SES1521" s="229">
        <v>2024</v>
      </c>
      <c r="SET1521" s="229" t="s">
        <v>57</v>
      </c>
      <c r="SEU1521" s="229" t="s">
        <v>3882</v>
      </c>
      <c r="SEV1521" s="229">
        <v>12966343</v>
      </c>
      <c r="SEW1521" s="229" t="s">
        <v>3895</v>
      </c>
      <c r="SEX1521" s="229" t="s">
        <v>289</v>
      </c>
      <c r="SEZ1521" s="229" t="s">
        <v>292</v>
      </c>
      <c r="SFA1521" s="229" t="s">
        <v>52</v>
      </c>
      <c r="SFB1521" s="229" t="s">
        <v>3896</v>
      </c>
      <c r="SFD1521" s="229" t="s">
        <v>3897</v>
      </c>
      <c r="SFE1521" s="229" t="s">
        <v>923</v>
      </c>
      <c r="SFF1521" s="229" t="s">
        <v>473</v>
      </c>
      <c r="SFG1521" s="229" t="s">
        <v>3898</v>
      </c>
      <c r="SFH1521" s="229" t="s">
        <v>458</v>
      </c>
      <c r="SFI1521" s="229" t="s">
        <v>294</v>
      </c>
      <c r="SFJ1521" s="229" t="s">
        <v>289</v>
      </c>
      <c r="SFK1521" s="229" t="s">
        <v>76</v>
      </c>
      <c r="SFL1521" s="229" t="s">
        <v>33</v>
      </c>
      <c r="SFM1521" s="229" t="s">
        <v>78</v>
      </c>
      <c r="SFN1521" s="229" t="s">
        <v>3900</v>
      </c>
      <c r="SFO1521" s="229" t="s">
        <v>257</v>
      </c>
      <c r="SFP1521" s="229" t="s">
        <v>3899</v>
      </c>
      <c r="SFQ1521" s="229" t="s">
        <v>222</v>
      </c>
      <c r="SFR1521" s="229" t="s">
        <v>223</v>
      </c>
      <c r="SFS1521" s="229" t="s">
        <v>172</v>
      </c>
      <c r="SFT1521" s="229" t="s">
        <v>289</v>
      </c>
      <c r="SFU1521" s="229" t="s">
        <v>227</v>
      </c>
      <c r="SFY1521" s="229">
        <v>2024</v>
      </c>
      <c r="SFZ1521" s="229" t="s">
        <v>57</v>
      </c>
      <c r="SGA1521" s="229" t="s">
        <v>3882</v>
      </c>
      <c r="SGB1521" s="229">
        <v>12966343</v>
      </c>
      <c r="SGC1521" s="229" t="s">
        <v>3895</v>
      </c>
      <c r="SGD1521" s="229" t="s">
        <v>289</v>
      </c>
      <c r="SGF1521" s="229" t="s">
        <v>292</v>
      </c>
      <c r="SGG1521" s="229" t="s">
        <v>52</v>
      </c>
      <c r="SGH1521" s="229" t="s">
        <v>3896</v>
      </c>
      <c r="SGJ1521" s="229" t="s">
        <v>3897</v>
      </c>
      <c r="SGK1521" s="229" t="s">
        <v>923</v>
      </c>
      <c r="SGL1521" s="229" t="s">
        <v>473</v>
      </c>
      <c r="SGM1521" s="229" t="s">
        <v>3898</v>
      </c>
      <c r="SGN1521" s="229" t="s">
        <v>458</v>
      </c>
      <c r="SGO1521" s="229" t="s">
        <v>294</v>
      </c>
      <c r="SGP1521" s="229" t="s">
        <v>289</v>
      </c>
      <c r="SGQ1521" s="229" t="s">
        <v>76</v>
      </c>
      <c r="SGR1521" s="229" t="s">
        <v>33</v>
      </c>
      <c r="SGS1521" s="229" t="s">
        <v>78</v>
      </c>
      <c r="SGT1521" s="229" t="s">
        <v>3900</v>
      </c>
      <c r="SGU1521" s="229" t="s">
        <v>257</v>
      </c>
      <c r="SGV1521" s="229" t="s">
        <v>3899</v>
      </c>
      <c r="SGW1521" s="229" t="s">
        <v>222</v>
      </c>
      <c r="SGX1521" s="229" t="s">
        <v>223</v>
      </c>
      <c r="SGY1521" s="229" t="s">
        <v>172</v>
      </c>
      <c r="SGZ1521" s="229" t="s">
        <v>289</v>
      </c>
      <c r="SHA1521" s="229" t="s">
        <v>227</v>
      </c>
      <c r="SHE1521" s="229">
        <v>2024</v>
      </c>
      <c r="SHF1521" s="229" t="s">
        <v>57</v>
      </c>
      <c r="SHG1521" s="229" t="s">
        <v>3882</v>
      </c>
      <c r="SHH1521" s="229">
        <v>12966343</v>
      </c>
      <c r="SHI1521" s="229" t="s">
        <v>3895</v>
      </c>
      <c r="SHJ1521" s="229" t="s">
        <v>289</v>
      </c>
      <c r="SHL1521" s="229" t="s">
        <v>292</v>
      </c>
      <c r="SHM1521" s="229" t="s">
        <v>52</v>
      </c>
      <c r="SHN1521" s="229" t="s">
        <v>3896</v>
      </c>
      <c r="SHP1521" s="229" t="s">
        <v>3897</v>
      </c>
      <c r="SHQ1521" s="229" t="s">
        <v>923</v>
      </c>
      <c r="SHR1521" s="229" t="s">
        <v>473</v>
      </c>
      <c r="SHS1521" s="229" t="s">
        <v>3898</v>
      </c>
      <c r="SHT1521" s="229" t="s">
        <v>458</v>
      </c>
      <c r="SHU1521" s="229" t="s">
        <v>294</v>
      </c>
      <c r="SHV1521" s="229" t="s">
        <v>289</v>
      </c>
      <c r="SHW1521" s="229" t="s">
        <v>76</v>
      </c>
      <c r="SHX1521" s="229" t="s">
        <v>33</v>
      </c>
      <c r="SHY1521" s="229" t="s">
        <v>78</v>
      </c>
      <c r="SHZ1521" s="229" t="s">
        <v>3900</v>
      </c>
      <c r="SIA1521" s="229" t="s">
        <v>257</v>
      </c>
      <c r="SIB1521" s="229" t="s">
        <v>3899</v>
      </c>
      <c r="SIC1521" s="229" t="s">
        <v>222</v>
      </c>
      <c r="SID1521" s="229" t="s">
        <v>223</v>
      </c>
      <c r="SIE1521" s="229" t="s">
        <v>172</v>
      </c>
      <c r="SIF1521" s="229" t="s">
        <v>289</v>
      </c>
      <c r="SIG1521" s="229" t="s">
        <v>227</v>
      </c>
      <c r="SIK1521" s="229">
        <v>2024</v>
      </c>
      <c r="SIL1521" s="229" t="s">
        <v>57</v>
      </c>
      <c r="SIM1521" s="229" t="s">
        <v>3882</v>
      </c>
      <c r="SIN1521" s="229">
        <v>12966343</v>
      </c>
      <c r="SIO1521" s="229" t="s">
        <v>3895</v>
      </c>
      <c r="SIP1521" s="229" t="s">
        <v>289</v>
      </c>
      <c r="SIR1521" s="229" t="s">
        <v>292</v>
      </c>
      <c r="SIS1521" s="229" t="s">
        <v>52</v>
      </c>
      <c r="SIT1521" s="229" t="s">
        <v>3896</v>
      </c>
      <c r="SIV1521" s="229" t="s">
        <v>3897</v>
      </c>
      <c r="SIW1521" s="229" t="s">
        <v>923</v>
      </c>
      <c r="SIX1521" s="229" t="s">
        <v>473</v>
      </c>
      <c r="SIY1521" s="229" t="s">
        <v>3898</v>
      </c>
      <c r="SIZ1521" s="229" t="s">
        <v>458</v>
      </c>
      <c r="SJA1521" s="229" t="s">
        <v>294</v>
      </c>
      <c r="SJB1521" s="229" t="s">
        <v>289</v>
      </c>
      <c r="SJC1521" s="229" t="s">
        <v>76</v>
      </c>
      <c r="SJD1521" s="229" t="s">
        <v>33</v>
      </c>
      <c r="SJE1521" s="229" t="s">
        <v>78</v>
      </c>
      <c r="SJF1521" s="229" t="s">
        <v>3900</v>
      </c>
      <c r="SJG1521" s="229" t="s">
        <v>257</v>
      </c>
      <c r="SJH1521" s="229" t="s">
        <v>3899</v>
      </c>
      <c r="SJI1521" s="229" t="s">
        <v>222</v>
      </c>
      <c r="SJJ1521" s="229" t="s">
        <v>223</v>
      </c>
      <c r="SJK1521" s="229" t="s">
        <v>172</v>
      </c>
      <c r="SJL1521" s="229" t="s">
        <v>289</v>
      </c>
      <c r="SJM1521" s="229" t="s">
        <v>227</v>
      </c>
      <c r="SJQ1521" s="229">
        <v>2024</v>
      </c>
      <c r="SJR1521" s="229" t="s">
        <v>57</v>
      </c>
      <c r="SJS1521" s="229" t="s">
        <v>3882</v>
      </c>
      <c r="SJT1521" s="229">
        <v>12966343</v>
      </c>
      <c r="SJU1521" s="229" t="s">
        <v>3895</v>
      </c>
      <c r="SJV1521" s="229" t="s">
        <v>289</v>
      </c>
      <c r="SJX1521" s="229" t="s">
        <v>292</v>
      </c>
      <c r="SJY1521" s="229" t="s">
        <v>52</v>
      </c>
      <c r="SJZ1521" s="229" t="s">
        <v>3896</v>
      </c>
      <c r="SKB1521" s="229" t="s">
        <v>3897</v>
      </c>
      <c r="SKC1521" s="229" t="s">
        <v>923</v>
      </c>
      <c r="SKD1521" s="229" t="s">
        <v>473</v>
      </c>
      <c r="SKE1521" s="229" t="s">
        <v>3898</v>
      </c>
      <c r="SKF1521" s="229" t="s">
        <v>458</v>
      </c>
      <c r="SKG1521" s="229" t="s">
        <v>294</v>
      </c>
      <c r="SKH1521" s="229" t="s">
        <v>289</v>
      </c>
      <c r="SKI1521" s="229" t="s">
        <v>76</v>
      </c>
      <c r="SKJ1521" s="229" t="s">
        <v>33</v>
      </c>
      <c r="SKK1521" s="229" t="s">
        <v>78</v>
      </c>
      <c r="SKL1521" s="229" t="s">
        <v>3900</v>
      </c>
      <c r="SKM1521" s="229" t="s">
        <v>257</v>
      </c>
      <c r="SKN1521" s="229" t="s">
        <v>3899</v>
      </c>
      <c r="SKO1521" s="229" t="s">
        <v>222</v>
      </c>
      <c r="SKP1521" s="229" t="s">
        <v>223</v>
      </c>
      <c r="SKQ1521" s="229" t="s">
        <v>172</v>
      </c>
      <c r="SKR1521" s="229" t="s">
        <v>289</v>
      </c>
      <c r="SKS1521" s="229" t="s">
        <v>227</v>
      </c>
      <c r="SKW1521" s="229">
        <v>2024</v>
      </c>
      <c r="SKX1521" s="229" t="s">
        <v>57</v>
      </c>
      <c r="SKY1521" s="229" t="s">
        <v>3882</v>
      </c>
      <c r="SKZ1521" s="229">
        <v>12966343</v>
      </c>
      <c r="SLA1521" s="229" t="s">
        <v>3895</v>
      </c>
      <c r="SLB1521" s="229" t="s">
        <v>289</v>
      </c>
      <c r="SLD1521" s="229" t="s">
        <v>292</v>
      </c>
      <c r="SLE1521" s="229" t="s">
        <v>52</v>
      </c>
      <c r="SLF1521" s="229" t="s">
        <v>3896</v>
      </c>
      <c r="SLH1521" s="229" t="s">
        <v>3897</v>
      </c>
      <c r="SLI1521" s="229" t="s">
        <v>923</v>
      </c>
      <c r="SLJ1521" s="229" t="s">
        <v>473</v>
      </c>
      <c r="SLK1521" s="229" t="s">
        <v>3898</v>
      </c>
      <c r="SLL1521" s="229" t="s">
        <v>458</v>
      </c>
      <c r="SLM1521" s="229" t="s">
        <v>294</v>
      </c>
      <c r="SLN1521" s="229" t="s">
        <v>289</v>
      </c>
      <c r="SLO1521" s="229" t="s">
        <v>76</v>
      </c>
      <c r="SLP1521" s="229" t="s">
        <v>33</v>
      </c>
      <c r="SLQ1521" s="229" t="s">
        <v>78</v>
      </c>
      <c r="SLR1521" s="229" t="s">
        <v>3900</v>
      </c>
      <c r="SLS1521" s="229" t="s">
        <v>257</v>
      </c>
      <c r="SLT1521" s="229" t="s">
        <v>3899</v>
      </c>
      <c r="SLU1521" s="229" t="s">
        <v>222</v>
      </c>
      <c r="SLV1521" s="229" t="s">
        <v>223</v>
      </c>
      <c r="SLW1521" s="229" t="s">
        <v>172</v>
      </c>
      <c r="SLX1521" s="229" t="s">
        <v>289</v>
      </c>
      <c r="SLY1521" s="229" t="s">
        <v>227</v>
      </c>
      <c r="SMC1521" s="229">
        <v>2024</v>
      </c>
      <c r="SMD1521" s="229" t="s">
        <v>57</v>
      </c>
      <c r="SME1521" s="229" t="s">
        <v>3882</v>
      </c>
      <c r="SMF1521" s="229">
        <v>12966343</v>
      </c>
      <c r="SMG1521" s="229" t="s">
        <v>3895</v>
      </c>
      <c r="SMH1521" s="229" t="s">
        <v>289</v>
      </c>
      <c r="SMJ1521" s="229" t="s">
        <v>292</v>
      </c>
      <c r="SMK1521" s="229" t="s">
        <v>52</v>
      </c>
      <c r="SML1521" s="229" t="s">
        <v>3896</v>
      </c>
      <c r="SMN1521" s="229" t="s">
        <v>3897</v>
      </c>
      <c r="SMO1521" s="229" t="s">
        <v>923</v>
      </c>
      <c r="SMP1521" s="229" t="s">
        <v>473</v>
      </c>
      <c r="SMQ1521" s="229" t="s">
        <v>3898</v>
      </c>
      <c r="SMR1521" s="229" t="s">
        <v>458</v>
      </c>
      <c r="SMS1521" s="229" t="s">
        <v>294</v>
      </c>
      <c r="SMT1521" s="229" t="s">
        <v>289</v>
      </c>
      <c r="SMU1521" s="229" t="s">
        <v>76</v>
      </c>
      <c r="SMV1521" s="229" t="s">
        <v>33</v>
      </c>
      <c r="SMW1521" s="229" t="s">
        <v>78</v>
      </c>
      <c r="SMX1521" s="229" t="s">
        <v>3900</v>
      </c>
      <c r="SMY1521" s="229" t="s">
        <v>257</v>
      </c>
      <c r="SMZ1521" s="229" t="s">
        <v>3899</v>
      </c>
      <c r="SNA1521" s="229" t="s">
        <v>222</v>
      </c>
      <c r="SNB1521" s="229" t="s">
        <v>223</v>
      </c>
      <c r="SNC1521" s="229" t="s">
        <v>172</v>
      </c>
      <c r="SND1521" s="229" t="s">
        <v>289</v>
      </c>
      <c r="SNE1521" s="229" t="s">
        <v>227</v>
      </c>
      <c r="SNI1521" s="229">
        <v>2024</v>
      </c>
      <c r="SNJ1521" s="229" t="s">
        <v>57</v>
      </c>
      <c r="SNK1521" s="229" t="s">
        <v>3882</v>
      </c>
      <c r="SNL1521" s="229">
        <v>12966343</v>
      </c>
      <c r="SNM1521" s="229" t="s">
        <v>3895</v>
      </c>
      <c r="SNN1521" s="229" t="s">
        <v>289</v>
      </c>
      <c r="SNP1521" s="229" t="s">
        <v>292</v>
      </c>
      <c r="SNQ1521" s="229" t="s">
        <v>52</v>
      </c>
      <c r="SNR1521" s="229" t="s">
        <v>3896</v>
      </c>
      <c r="SNT1521" s="229" t="s">
        <v>3897</v>
      </c>
      <c r="SNU1521" s="229" t="s">
        <v>923</v>
      </c>
      <c r="SNV1521" s="229" t="s">
        <v>473</v>
      </c>
      <c r="SNW1521" s="229" t="s">
        <v>3898</v>
      </c>
      <c r="SNX1521" s="229" t="s">
        <v>458</v>
      </c>
      <c r="SNY1521" s="229" t="s">
        <v>294</v>
      </c>
      <c r="SNZ1521" s="229" t="s">
        <v>289</v>
      </c>
      <c r="SOA1521" s="229" t="s">
        <v>76</v>
      </c>
      <c r="SOB1521" s="229" t="s">
        <v>33</v>
      </c>
      <c r="SOC1521" s="229" t="s">
        <v>78</v>
      </c>
      <c r="SOD1521" s="229" t="s">
        <v>3900</v>
      </c>
      <c r="SOE1521" s="229" t="s">
        <v>257</v>
      </c>
      <c r="SOF1521" s="229" t="s">
        <v>3899</v>
      </c>
      <c r="SOG1521" s="229" t="s">
        <v>222</v>
      </c>
      <c r="SOH1521" s="229" t="s">
        <v>223</v>
      </c>
      <c r="SOI1521" s="229" t="s">
        <v>172</v>
      </c>
      <c r="SOJ1521" s="229" t="s">
        <v>289</v>
      </c>
      <c r="SOK1521" s="229" t="s">
        <v>227</v>
      </c>
      <c r="SOO1521" s="229">
        <v>2024</v>
      </c>
      <c r="SOP1521" s="229" t="s">
        <v>57</v>
      </c>
      <c r="SOQ1521" s="229" t="s">
        <v>3882</v>
      </c>
      <c r="SOR1521" s="229">
        <v>12966343</v>
      </c>
      <c r="SOS1521" s="229" t="s">
        <v>3895</v>
      </c>
      <c r="SOT1521" s="229" t="s">
        <v>289</v>
      </c>
      <c r="SOV1521" s="229" t="s">
        <v>292</v>
      </c>
      <c r="SOW1521" s="229" t="s">
        <v>52</v>
      </c>
      <c r="SOX1521" s="229" t="s">
        <v>3896</v>
      </c>
      <c r="SOZ1521" s="229" t="s">
        <v>3897</v>
      </c>
      <c r="SPA1521" s="229" t="s">
        <v>923</v>
      </c>
      <c r="SPB1521" s="229" t="s">
        <v>473</v>
      </c>
      <c r="SPC1521" s="229" t="s">
        <v>3898</v>
      </c>
      <c r="SPD1521" s="229" t="s">
        <v>458</v>
      </c>
      <c r="SPE1521" s="229" t="s">
        <v>294</v>
      </c>
      <c r="SPF1521" s="229" t="s">
        <v>289</v>
      </c>
      <c r="SPG1521" s="229" t="s">
        <v>76</v>
      </c>
      <c r="SPH1521" s="229" t="s">
        <v>33</v>
      </c>
      <c r="SPI1521" s="229" t="s">
        <v>78</v>
      </c>
      <c r="SPJ1521" s="229" t="s">
        <v>3900</v>
      </c>
      <c r="SPK1521" s="229" t="s">
        <v>257</v>
      </c>
      <c r="SPL1521" s="229" t="s">
        <v>3899</v>
      </c>
      <c r="SPM1521" s="229" t="s">
        <v>222</v>
      </c>
      <c r="SPN1521" s="229" t="s">
        <v>223</v>
      </c>
      <c r="SPO1521" s="229" t="s">
        <v>172</v>
      </c>
      <c r="SPP1521" s="229" t="s">
        <v>289</v>
      </c>
      <c r="SPQ1521" s="229" t="s">
        <v>227</v>
      </c>
      <c r="SPU1521" s="229">
        <v>2024</v>
      </c>
      <c r="SPV1521" s="229" t="s">
        <v>57</v>
      </c>
      <c r="SPW1521" s="229" t="s">
        <v>3882</v>
      </c>
      <c r="SPX1521" s="229">
        <v>12966343</v>
      </c>
      <c r="SPY1521" s="229" t="s">
        <v>3895</v>
      </c>
      <c r="SPZ1521" s="229" t="s">
        <v>289</v>
      </c>
      <c r="SQB1521" s="229" t="s">
        <v>292</v>
      </c>
      <c r="SQC1521" s="229" t="s">
        <v>52</v>
      </c>
      <c r="SQD1521" s="229" t="s">
        <v>3896</v>
      </c>
      <c r="SQF1521" s="229" t="s">
        <v>3897</v>
      </c>
      <c r="SQG1521" s="229" t="s">
        <v>923</v>
      </c>
      <c r="SQH1521" s="229" t="s">
        <v>473</v>
      </c>
      <c r="SQI1521" s="229" t="s">
        <v>3898</v>
      </c>
      <c r="SQJ1521" s="229" t="s">
        <v>458</v>
      </c>
      <c r="SQK1521" s="229" t="s">
        <v>294</v>
      </c>
      <c r="SQL1521" s="229" t="s">
        <v>289</v>
      </c>
      <c r="SQM1521" s="229" t="s">
        <v>76</v>
      </c>
      <c r="SQN1521" s="229" t="s">
        <v>33</v>
      </c>
      <c r="SQO1521" s="229" t="s">
        <v>78</v>
      </c>
      <c r="SQP1521" s="229" t="s">
        <v>3900</v>
      </c>
      <c r="SQQ1521" s="229" t="s">
        <v>257</v>
      </c>
      <c r="SQR1521" s="229" t="s">
        <v>3899</v>
      </c>
      <c r="SQS1521" s="229" t="s">
        <v>222</v>
      </c>
      <c r="SQT1521" s="229" t="s">
        <v>223</v>
      </c>
      <c r="SQU1521" s="229" t="s">
        <v>172</v>
      </c>
      <c r="SQV1521" s="229" t="s">
        <v>289</v>
      </c>
      <c r="SQW1521" s="229" t="s">
        <v>227</v>
      </c>
      <c r="SRA1521" s="229">
        <v>2024</v>
      </c>
      <c r="SRB1521" s="229" t="s">
        <v>57</v>
      </c>
      <c r="SRC1521" s="229" t="s">
        <v>3882</v>
      </c>
      <c r="SRD1521" s="229">
        <v>12966343</v>
      </c>
      <c r="SRE1521" s="229" t="s">
        <v>3895</v>
      </c>
      <c r="SRF1521" s="229" t="s">
        <v>289</v>
      </c>
      <c r="SRH1521" s="229" t="s">
        <v>292</v>
      </c>
      <c r="SRI1521" s="229" t="s">
        <v>52</v>
      </c>
      <c r="SRJ1521" s="229" t="s">
        <v>3896</v>
      </c>
      <c r="SRL1521" s="229" t="s">
        <v>3897</v>
      </c>
      <c r="SRM1521" s="229" t="s">
        <v>923</v>
      </c>
      <c r="SRN1521" s="229" t="s">
        <v>473</v>
      </c>
      <c r="SRO1521" s="229" t="s">
        <v>3898</v>
      </c>
      <c r="SRP1521" s="229" t="s">
        <v>458</v>
      </c>
      <c r="SRQ1521" s="229" t="s">
        <v>294</v>
      </c>
      <c r="SRR1521" s="229" t="s">
        <v>289</v>
      </c>
      <c r="SRS1521" s="229" t="s">
        <v>76</v>
      </c>
      <c r="SRT1521" s="229" t="s">
        <v>33</v>
      </c>
      <c r="SRU1521" s="229" t="s">
        <v>78</v>
      </c>
      <c r="SRV1521" s="229" t="s">
        <v>3900</v>
      </c>
      <c r="SRW1521" s="229" t="s">
        <v>257</v>
      </c>
      <c r="SRX1521" s="229" t="s">
        <v>3899</v>
      </c>
      <c r="SRY1521" s="229" t="s">
        <v>222</v>
      </c>
      <c r="SRZ1521" s="229" t="s">
        <v>223</v>
      </c>
      <c r="SSA1521" s="229" t="s">
        <v>172</v>
      </c>
      <c r="SSB1521" s="229" t="s">
        <v>289</v>
      </c>
      <c r="SSC1521" s="229" t="s">
        <v>227</v>
      </c>
      <c r="SSG1521" s="229">
        <v>2024</v>
      </c>
      <c r="SSH1521" s="229" t="s">
        <v>57</v>
      </c>
      <c r="SSI1521" s="229" t="s">
        <v>3882</v>
      </c>
      <c r="SSJ1521" s="229">
        <v>12966343</v>
      </c>
      <c r="SSK1521" s="229" t="s">
        <v>3895</v>
      </c>
      <c r="SSL1521" s="229" t="s">
        <v>289</v>
      </c>
      <c r="SSN1521" s="229" t="s">
        <v>292</v>
      </c>
      <c r="SSO1521" s="229" t="s">
        <v>52</v>
      </c>
      <c r="SSP1521" s="229" t="s">
        <v>3896</v>
      </c>
      <c r="SSR1521" s="229" t="s">
        <v>3897</v>
      </c>
      <c r="SSS1521" s="229" t="s">
        <v>923</v>
      </c>
      <c r="SST1521" s="229" t="s">
        <v>473</v>
      </c>
      <c r="SSU1521" s="229" t="s">
        <v>3898</v>
      </c>
      <c r="SSV1521" s="229" t="s">
        <v>458</v>
      </c>
      <c r="SSW1521" s="229" t="s">
        <v>294</v>
      </c>
      <c r="SSX1521" s="229" t="s">
        <v>289</v>
      </c>
      <c r="SSY1521" s="229" t="s">
        <v>76</v>
      </c>
      <c r="SSZ1521" s="229" t="s">
        <v>33</v>
      </c>
      <c r="STA1521" s="229" t="s">
        <v>78</v>
      </c>
      <c r="STB1521" s="229" t="s">
        <v>3900</v>
      </c>
      <c r="STC1521" s="229" t="s">
        <v>257</v>
      </c>
      <c r="STD1521" s="229" t="s">
        <v>3899</v>
      </c>
      <c r="STE1521" s="229" t="s">
        <v>222</v>
      </c>
      <c r="STF1521" s="229" t="s">
        <v>223</v>
      </c>
      <c r="STG1521" s="229" t="s">
        <v>172</v>
      </c>
      <c r="STH1521" s="229" t="s">
        <v>289</v>
      </c>
      <c r="STI1521" s="229" t="s">
        <v>227</v>
      </c>
      <c r="STM1521" s="229">
        <v>2024</v>
      </c>
      <c r="STN1521" s="229" t="s">
        <v>57</v>
      </c>
      <c r="STO1521" s="229" t="s">
        <v>3882</v>
      </c>
      <c r="STP1521" s="229">
        <v>12966343</v>
      </c>
      <c r="STQ1521" s="229" t="s">
        <v>3895</v>
      </c>
      <c r="STR1521" s="229" t="s">
        <v>289</v>
      </c>
      <c r="STT1521" s="229" t="s">
        <v>292</v>
      </c>
      <c r="STU1521" s="229" t="s">
        <v>52</v>
      </c>
      <c r="STV1521" s="229" t="s">
        <v>3896</v>
      </c>
      <c r="STX1521" s="229" t="s">
        <v>3897</v>
      </c>
      <c r="STY1521" s="229" t="s">
        <v>923</v>
      </c>
      <c r="STZ1521" s="229" t="s">
        <v>473</v>
      </c>
      <c r="SUA1521" s="229" t="s">
        <v>3898</v>
      </c>
      <c r="SUB1521" s="229" t="s">
        <v>458</v>
      </c>
      <c r="SUC1521" s="229" t="s">
        <v>294</v>
      </c>
      <c r="SUD1521" s="229" t="s">
        <v>289</v>
      </c>
      <c r="SUE1521" s="229" t="s">
        <v>76</v>
      </c>
      <c r="SUF1521" s="229" t="s">
        <v>33</v>
      </c>
      <c r="SUG1521" s="229" t="s">
        <v>78</v>
      </c>
      <c r="SUH1521" s="229" t="s">
        <v>3900</v>
      </c>
      <c r="SUI1521" s="229" t="s">
        <v>257</v>
      </c>
      <c r="SUJ1521" s="229" t="s">
        <v>3899</v>
      </c>
      <c r="SUK1521" s="229" t="s">
        <v>222</v>
      </c>
      <c r="SUL1521" s="229" t="s">
        <v>223</v>
      </c>
      <c r="SUM1521" s="229" t="s">
        <v>172</v>
      </c>
      <c r="SUN1521" s="229" t="s">
        <v>289</v>
      </c>
      <c r="SUO1521" s="229" t="s">
        <v>227</v>
      </c>
      <c r="SUS1521" s="229">
        <v>2024</v>
      </c>
      <c r="SUT1521" s="229" t="s">
        <v>57</v>
      </c>
      <c r="SUU1521" s="229" t="s">
        <v>3882</v>
      </c>
      <c r="SUV1521" s="229">
        <v>12966343</v>
      </c>
      <c r="SUW1521" s="229" t="s">
        <v>3895</v>
      </c>
      <c r="SUX1521" s="229" t="s">
        <v>289</v>
      </c>
      <c r="SUZ1521" s="229" t="s">
        <v>292</v>
      </c>
      <c r="SVA1521" s="229" t="s">
        <v>52</v>
      </c>
      <c r="SVB1521" s="229" t="s">
        <v>3896</v>
      </c>
      <c r="SVD1521" s="229" t="s">
        <v>3897</v>
      </c>
      <c r="SVE1521" s="229" t="s">
        <v>923</v>
      </c>
      <c r="SVF1521" s="229" t="s">
        <v>473</v>
      </c>
      <c r="SVG1521" s="229" t="s">
        <v>3898</v>
      </c>
      <c r="SVH1521" s="229" t="s">
        <v>458</v>
      </c>
      <c r="SVI1521" s="229" t="s">
        <v>294</v>
      </c>
      <c r="SVJ1521" s="229" t="s">
        <v>289</v>
      </c>
      <c r="SVK1521" s="229" t="s">
        <v>76</v>
      </c>
      <c r="SVL1521" s="229" t="s">
        <v>33</v>
      </c>
      <c r="SVM1521" s="229" t="s">
        <v>78</v>
      </c>
      <c r="SVN1521" s="229" t="s">
        <v>3900</v>
      </c>
      <c r="SVO1521" s="229" t="s">
        <v>257</v>
      </c>
      <c r="SVP1521" s="229" t="s">
        <v>3899</v>
      </c>
      <c r="SVQ1521" s="229" t="s">
        <v>222</v>
      </c>
      <c r="SVR1521" s="229" t="s">
        <v>223</v>
      </c>
      <c r="SVS1521" s="229" t="s">
        <v>172</v>
      </c>
      <c r="SVT1521" s="229" t="s">
        <v>289</v>
      </c>
      <c r="SVU1521" s="229" t="s">
        <v>227</v>
      </c>
      <c r="SVY1521" s="229">
        <v>2024</v>
      </c>
      <c r="SVZ1521" s="229" t="s">
        <v>57</v>
      </c>
      <c r="SWA1521" s="229" t="s">
        <v>3882</v>
      </c>
      <c r="SWB1521" s="229">
        <v>12966343</v>
      </c>
      <c r="SWC1521" s="229" t="s">
        <v>3895</v>
      </c>
      <c r="SWD1521" s="229" t="s">
        <v>289</v>
      </c>
      <c r="SWF1521" s="229" t="s">
        <v>292</v>
      </c>
      <c r="SWG1521" s="229" t="s">
        <v>52</v>
      </c>
      <c r="SWH1521" s="229" t="s">
        <v>3896</v>
      </c>
      <c r="SWJ1521" s="229" t="s">
        <v>3897</v>
      </c>
      <c r="SWK1521" s="229" t="s">
        <v>923</v>
      </c>
      <c r="SWL1521" s="229" t="s">
        <v>473</v>
      </c>
      <c r="SWM1521" s="229" t="s">
        <v>3898</v>
      </c>
      <c r="SWN1521" s="229" t="s">
        <v>458</v>
      </c>
      <c r="SWO1521" s="229" t="s">
        <v>294</v>
      </c>
      <c r="SWP1521" s="229" t="s">
        <v>289</v>
      </c>
      <c r="SWQ1521" s="229" t="s">
        <v>76</v>
      </c>
      <c r="SWR1521" s="229" t="s">
        <v>33</v>
      </c>
      <c r="SWS1521" s="229" t="s">
        <v>78</v>
      </c>
      <c r="SWT1521" s="229" t="s">
        <v>3900</v>
      </c>
      <c r="SWU1521" s="229" t="s">
        <v>257</v>
      </c>
      <c r="SWV1521" s="229" t="s">
        <v>3899</v>
      </c>
      <c r="SWW1521" s="229" t="s">
        <v>222</v>
      </c>
      <c r="SWX1521" s="229" t="s">
        <v>223</v>
      </c>
      <c r="SWY1521" s="229" t="s">
        <v>172</v>
      </c>
      <c r="SWZ1521" s="229" t="s">
        <v>289</v>
      </c>
      <c r="SXA1521" s="229" t="s">
        <v>227</v>
      </c>
      <c r="SXE1521" s="229">
        <v>2024</v>
      </c>
      <c r="SXF1521" s="229" t="s">
        <v>57</v>
      </c>
      <c r="SXG1521" s="229" t="s">
        <v>3882</v>
      </c>
      <c r="SXH1521" s="229">
        <v>12966343</v>
      </c>
      <c r="SXI1521" s="229" t="s">
        <v>3895</v>
      </c>
      <c r="SXJ1521" s="229" t="s">
        <v>289</v>
      </c>
      <c r="SXL1521" s="229" t="s">
        <v>292</v>
      </c>
      <c r="SXM1521" s="229" t="s">
        <v>52</v>
      </c>
      <c r="SXN1521" s="229" t="s">
        <v>3896</v>
      </c>
      <c r="SXP1521" s="229" t="s">
        <v>3897</v>
      </c>
      <c r="SXQ1521" s="229" t="s">
        <v>923</v>
      </c>
      <c r="SXR1521" s="229" t="s">
        <v>473</v>
      </c>
      <c r="SXS1521" s="229" t="s">
        <v>3898</v>
      </c>
      <c r="SXT1521" s="229" t="s">
        <v>458</v>
      </c>
      <c r="SXU1521" s="229" t="s">
        <v>294</v>
      </c>
      <c r="SXV1521" s="229" t="s">
        <v>289</v>
      </c>
      <c r="SXW1521" s="229" t="s">
        <v>76</v>
      </c>
      <c r="SXX1521" s="229" t="s">
        <v>33</v>
      </c>
      <c r="SXY1521" s="229" t="s">
        <v>78</v>
      </c>
      <c r="SXZ1521" s="229" t="s">
        <v>3900</v>
      </c>
      <c r="SYA1521" s="229" t="s">
        <v>257</v>
      </c>
      <c r="SYB1521" s="229" t="s">
        <v>3899</v>
      </c>
      <c r="SYC1521" s="229" t="s">
        <v>222</v>
      </c>
      <c r="SYD1521" s="229" t="s">
        <v>223</v>
      </c>
      <c r="SYE1521" s="229" t="s">
        <v>172</v>
      </c>
      <c r="SYF1521" s="229" t="s">
        <v>289</v>
      </c>
      <c r="SYG1521" s="229" t="s">
        <v>227</v>
      </c>
      <c r="SYK1521" s="229">
        <v>2024</v>
      </c>
      <c r="SYL1521" s="229" t="s">
        <v>57</v>
      </c>
      <c r="SYM1521" s="229" t="s">
        <v>3882</v>
      </c>
      <c r="SYN1521" s="229">
        <v>12966343</v>
      </c>
      <c r="SYO1521" s="229" t="s">
        <v>3895</v>
      </c>
      <c r="SYP1521" s="229" t="s">
        <v>289</v>
      </c>
      <c r="SYR1521" s="229" t="s">
        <v>292</v>
      </c>
      <c r="SYS1521" s="229" t="s">
        <v>52</v>
      </c>
      <c r="SYT1521" s="229" t="s">
        <v>3896</v>
      </c>
      <c r="SYV1521" s="229" t="s">
        <v>3897</v>
      </c>
      <c r="SYW1521" s="229" t="s">
        <v>923</v>
      </c>
      <c r="SYX1521" s="229" t="s">
        <v>473</v>
      </c>
      <c r="SYY1521" s="229" t="s">
        <v>3898</v>
      </c>
      <c r="SYZ1521" s="229" t="s">
        <v>458</v>
      </c>
      <c r="SZA1521" s="229" t="s">
        <v>294</v>
      </c>
      <c r="SZB1521" s="229" t="s">
        <v>289</v>
      </c>
      <c r="SZC1521" s="229" t="s">
        <v>76</v>
      </c>
      <c r="SZD1521" s="229" t="s">
        <v>33</v>
      </c>
      <c r="SZE1521" s="229" t="s">
        <v>78</v>
      </c>
      <c r="SZF1521" s="229" t="s">
        <v>3900</v>
      </c>
      <c r="SZG1521" s="229" t="s">
        <v>257</v>
      </c>
      <c r="SZH1521" s="229" t="s">
        <v>3899</v>
      </c>
      <c r="SZI1521" s="229" t="s">
        <v>222</v>
      </c>
      <c r="SZJ1521" s="229" t="s">
        <v>223</v>
      </c>
      <c r="SZK1521" s="229" t="s">
        <v>172</v>
      </c>
      <c r="SZL1521" s="229" t="s">
        <v>289</v>
      </c>
      <c r="SZM1521" s="229" t="s">
        <v>227</v>
      </c>
      <c r="SZQ1521" s="229">
        <v>2024</v>
      </c>
      <c r="SZR1521" s="229" t="s">
        <v>57</v>
      </c>
      <c r="SZS1521" s="229" t="s">
        <v>3882</v>
      </c>
      <c r="SZT1521" s="229">
        <v>12966343</v>
      </c>
      <c r="SZU1521" s="229" t="s">
        <v>3895</v>
      </c>
      <c r="SZV1521" s="229" t="s">
        <v>289</v>
      </c>
      <c r="SZX1521" s="229" t="s">
        <v>292</v>
      </c>
      <c r="SZY1521" s="229" t="s">
        <v>52</v>
      </c>
      <c r="SZZ1521" s="229" t="s">
        <v>3896</v>
      </c>
      <c r="TAB1521" s="229" t="s">
        <v>3897</v>
      </c>
      <c r="TAC1521" s="229" t="s">
        <v>923</v>
      </c>
      <c r="TAD1521" s="229" t="s">
        <v>473</v>
      </c>
      <c r="TAE1521" s="229" t="s">
        <v>3898</v>
      </c>
      <c r="TAF1521" s="229" t="s">
        <v>458</v>
      </c>
      <c r="TAG1521" s="229" t="s">
        <v>294</v>
      </c>
      <c r="TAH1521" s="229" t="s">
        <v>289</v>
      </c>
      <c r="TAI1521" s="229" t="s">
        <v>76</v>
      </c>
      <c r="TAJ1521" s="229" t="s">
        <v>33</v>
      </c>
      <c r="TAK1521" s="229" t="s">
        <v>78</v>
      </c>
      <c r="TAL1521" s="229" t="s">
        <v>3900</v>
      </c>
      <c r="TAM1521" s="229" t="s">
        <v>257</v>
      </c>
      <c r="TAN1521" s="229" t="s">
        <v>3899</v>
      </c>
      <c r="TAO1521" s="229" t="s">
        <v>222</v>
      </c>
      <c r="TAP1521" s="229" t="s">
        <v>223</v>
      </c>
      <c r="TAQ1521" s="229" t="s">
        <v>172</v>
      </c>
      <c r="TAR1521" s="229" t="s">
        <v>289</v>
      </c>
      <c r="TAS1521" s="229" t="s">
        <v>227</v>
      </c>
      <c r="TAW1521" s="229">
        <v>2024</v>
      </c>
      <c r="TAX1521" s="229" t="s">
        <v>57</v>
      </c>
      <c r="TAY1521" s="229" t="s">
        <v>3882</v>
      </c>
      <c r="TAZ1521" s="229">
        <v>12966343</v>
      </c>
      <c r="TBA1521" s="229" t="s">
        <v>3895</v>
      </c>
      <c r="TBB1521" s="229" t="s">
        <v>289</v>
      </c>
      <c r="TBD1521" s="229" t="s">
        <v>292</v>
      </c>
      <c r="TBE1521" s="229" t="s">
        <v>52</v>
      </c>
      <c r="TBF1521" s="229" t="s">
        <v>3896</v>
      </c>
      <c r="TBH1521" s="229" t="s">
        <v>3897</v>
      </c>
      <c r="TBI1521" s="229" t="s">
        <v>923</v>
      </c>
      <c r="TBJ1521" s="229" t="s">
        <v>473</v>
      </c>
      <c r="TBK1521" s="229" t="s">
        <v>3898</v>
      </c>
      <c r="TBL1521" s="229" t="s">
        <v>458</v>
      </c>
      <c r="TBM1521" s="229" t="s">
        <v>294</v>
      </c>
      <c r="TBN1521" s="229" t="s">
        <v>289</v>
      </c>
      <c r="TBO1521" s="229" t="s">
        <v>76</v>
      </c>
      <c r="TBP1521" s="229" t="s">
        <v>33</v>
      </c>
      <c r="TBQ1521" s="229" t="s">
        <v>78</v>
      </c>
      <c r="TBR1521" s="229" t="s">
        <v>3900</v>
      </c>
      <c r="TBS1521" s="229" t="s">
        <v>257</v>
      </c>
      <c r="TBT1521" s="229" t="s">
        <v>3899</v>
      </c>
      <c r="TBU1521" s="229" t="s">
        <v>222</v>
      </c>
      <c r="TBV1521" s="229" t="s">
        <v>223</v>
      </c>
      <c r="TBW1521" s="229" t="s">
        <v>172</v>
      </c>
      <c r="TBX1521" s="229" t="s">
        <v>289</v>
      </c>
      <c r="TBY1521" s="229" t="s">
        <v>227</v>
      </c>
      <c r="TCC1521" s="229">
        <v>2024</v>
      </c>
      <c r="TCD1521" s="229" t="s">
        <v>57</v>
      </c>
      <c r="TCE1521" s="229" t="s">
        <v>3882</v>
      </c>
      <c r="TCF1521" s="229">
        <v>12966343</v>
      </c>
      <c r="TCG1521" s="229" t="s">
        <v>3895</v>
      </c>
      <c r="TCH1521" s="229" t="s">
        <v>289</v>
      </c>
      <c r="TCJ1521" s="229" t="s">
        <v>292</v>
      </c>
      <c r="TCK1521" s="229" t="s">
        <v>52</v>
      </c>
      <c r="TCL1521" s="229" t="s">
        <v>3896</v>
      </c>
      <c r="TCN1521" s="229" t="s">
        <v>3897</v>
      </c>
      <c r="TCO1521" s="229" t="s">
        <v>923</v>
      </c>
      <c r="TCP1521" s="229" t="s">
        <v>473</v>
      </c>
      <c r="TCQ1521" s="229" t="s">
        <v>3898</v>
      </c>
      <c r="TCR1521" s="229" t="s">
        <v>458</v>
      </c>
      <c r="TCS1521" s="229" t="s">
        <v>294</v>
      </c>
      <c r="TCT1521" s="229" t="s">
        <v>289</v>
      </c>
      <c r="TCU1521" s="229" t="s">
        <v>76</v>
      </c>
      <c r="TCV1521" s="229" t="s">
        <v>33</v>
      </c>
      <c r="TCW1521" s="229" t="s">
        <v>78</v>
      </c>
      <c r="TCX1521" s="229" t="s">
        <v>3900</v>
      </c>
      <c r="TCY1521" s="229" t="s">
        <v>257</v>
      </c>
      <c r="TCZ1521" s="229" t="s">
        <v>3899</v>
      </c>
      <c r="TDA1521" s="229" t="s">
        <v>222</v>
      </c>
      <c r="TDB1521" s="229" t="s">
        <v>223</v>
      </c>
      <c r="TDC1521" s="229" t="s">
        <v>172</v>
      </c>
      <c r="TDD1521" s="229" t="s">
        <v>289</v>
      </c>
      <c r="TDE1521" s="229" t="s">
        <v>227</v>
      </c>
      <c r="TDI1521" s="229">
        <v>2024</v>
      </c>
      <c r="TDJ1521" s="229" t="s">
        <v>57</v>
      </c>
      <c r="TDK1521" s="229" t="s">
        <v>3882</v>
      </c>
      <c r="TDL1521" s="229">
        <v>12966343</v>
      </c>
      <c r="TDM1521" s="229" t="s">
        <v>3895</v>
      </c>
      <c r="TDN1521" s="229" t="s">
        <v>289</v>
      </c>
      <c r="TDP1521" s="229" t="s">
        <v>292</v>
      </c>
      <c r="TDQ1521" s="229" t="s">
        <v>52</v>
      </c>
      <c r="TDR1521" s="229" t="s">
        <v>3896</v>
      </c>
      <c r="TDT1521" s="229" t="s">
        <v>3897</v>
      </c>
      <c r="TDU1521" s="229" t="s">
        <v>923</v>
      </c>
      <c r="TDV1521" s="229" t="s">
        <v>473</v>
      </c>
      <c r="TDW1521" s="229" t="s">
        <v>3898</v>
      </c>
      <c r="TDX1521" s="229" t="s">
        <v>458</v>
      </c>
      <c r="TDY1521" s="229" t="s">
        <v>294</v>
      </c>
      <c r="TDZ1521" s="229" t="s">
        <v>289</v>
      </c>
      <c r="TEA1521" s="229" t="s">
        <v>76</v>
      </c>
      <c r="TEB1521" s="229" t="s">
        <v>33</v>
      </c>
      <c r="TEC1521" s="229" t="s">
        <v>78</v>
      </c>
      <c r="TED1521" s="229" t="s">
        <v>3900</v>
      </c>
      <c r="TEE1521" s="229" t="s">
        <v>257</v>
      </c>
      <c r="TEF1521" s="229" t="s">
        <v>3899</v>
      </c>
      <c r="TEG1521" s="229" t="s">
        <v>222</v>
      </c>
      <c r="TEH1521" s="229" t="s">
        <v>223</v>
      </c>
      <c r="TEI1521" s="229" t="s">
        <v>172</v>
      </c>
      <c r="TEJ1521" s="229" t="s">
        <v>289</v>
      </c>
      <c r="TEK1521" s="229" t="s">
        <v>227</v>
      </c>
      <c r="TEO1521" s="229">
        <v>2024</v>
      </c>
      <c r="TEP1521" s="229" t="s">
        <v>57</v>
      </c>
      <c r="TEQ1521" s="229" t="s">
        <v>3882</v>
      </c>
      <c r="TER1521" s="229">
        <v>12966343</v>
      </c>
      <c r="TES1521" s="229" t="s">
        <v>3895</v>
      </c>
      <c r="TET1521" s="229" t="s">
        <v>289</v>
      </c>
      <c r="TEV1521" s="229" t="s">
        <v>292</v>
      </c>
      <c r="TEW1521" s="229" t="s">
        <v>52</v>
      </c>
      <c r="TEX1521" s="229" t="s">
        <v>3896</v>
      </c>
      <c r="TEZ1521" s="229" t="s">
        <v>3897</v>
      </c>
      <c r="TFA1521" s="229" t="s">
        <v>923</v>
      </c>
      <c r="TFB1521" s="229" t="s">
        <v>473</v>
      </c>
      <c r="TFC1521" s="229" t="s">
        <v>3898</v>
      </c>
      <c r="TFD1521" s="229" t="s">
        <v>458</v>
      </c>
      <c r="TFE1521" s="229" t="s">
        <v>294</v>
      </c>
      <c r="TFF1521" s="229" t="s">
        <v>289</v>
      </c>
      <c r="TFG1521" s="229" t="s">
        <v>76</v>
      </c>
      <c r="TFH1521" s="229" t="s">
        <v>33</v>
      </c>
      <c r="TFI1521" s="229" t="s">
        <v>78</v>
      </c>
      <c r="TFJ1521" s="229" t="s">
        <v>3900</v>
      </c>
      <c r="TFK1521" s="229" t="s">
        <v>257</v>
      </c>
      <c r="TFL1521" s="229" t="s">
        <v>3899</v>
      </c>
      <c r="TFM1521" s="229" t="s">
        <v>222</v>
      </c>
      <c r="TFN1521" s="229" t="s">
        <v>223</v>
      </c>
      <c r="TFO1521" s="229" t="s">
        <v>172</v>
      </c>
      <c r="TFP1521" s="229" t="s">
        <v>289</v>
      </c>
      <c r="TFQ1521" s="229" t="s">
        <v>227</v>
      </c>
      <c r="TFU1521" s="229">
        <v>2024</v>
      </c>
      <c r="TFV1521" s="229" t="s">
        <v>57</v>
      </c>
      <c r="TFW1521" s="229" t="s">
        <v>3882</v>
      </c>
      <c r="TFX1521" s="229">
        <v>12966343</v>
      </c>
      <c r="TFY1521" s="229" t="s">
        <v>3895</v>
      </c>
      <c r="TFZ1521" s="229" t="s">
        <v>289</v>
      </c>
      <c r="TGB1521" s="229" t="s">
        <v>292</v>
      </c>
      <c r="TGC1521" s="229" t="s">
        <v>52</v>
      </c>
      <c r="TGD1521" s="229" t="s">
        <v>3896</v>
      </c>
      <c r="TGF1521" s="229" t="s">
        <v>3897</v>
      </c>
      <c r="TGG1521" s="229" t="s">
        <v>923</v>
      </c>
      <c r="TGH1521" s="229" t="s">
        <v>473</v>
      </c>
      <c r="TGI1521" s="229" t="s">
        <v>3898</v>
      </c>
      <c r="TGJ1521" s="229" t="s">
        <v>458</v>
      </c>
      <c r="TGK1521" s="229" t="s">
        <v>294</v>
      </c>
      <c r="TGL1521" s="229" t="s">
        <v>289</v>
      </c>
      <c r="TGM1521" s="229" t="s">
        <v>76</v>
      </c>
      <c r="TGN1521" s="229" t="s">
        <v>33</v>
      </c>
      <c r="TGO1521" s="229" t="s">
        <v>78</v>
      </c>
      <c r="TGP1521" s="229" t="s">
        <v>3900</v>
      </c>
      <c r="TGQ1521" s="229" t="s">
        <v>257</v>
      </c>
      <c r="TGR1521" s="229" t="s">
        <v>3899</v>
      </c>
      <c r="TGS1521" s="229" t="s">
        <v>222</v>
      </c>
      <c r="TGT1521" s="229" t="s">
        <v>223</v>
      </c>
      <c r="TGU1521" s="229" t="s">
        <v>172</v>
      </c>
      <c r="TGV1521" s="229" t="s">
        <v>289</v>
      </c>
      <c r="TGW1521" s="229" t="s">
        <v>227</v>
      </c>
      <c r="THA1521" s="229">
        <v>2024</v>
      </c>
      <c r="THB1521" s="229" t="s">
        <v>57</v>
      </c>
      <c r="THC1521" s="229" t="s">
        <v>3882</v>
      </c>
      <c r="THD1521" s="229">
        <v>12966343</v>
      </c>
      <c r="THE1521" s="229" t="s">
        <v>3895</v>
      </c>
      <c r="THF1521" s="229" t="s">
        <v>289</v>
      </c>
      <c r="THH1521" s="229" t="s">
        <v>292</v>
      </c>
      <c r="THI1521" s="229" t="s">
        <v>52</v>
      </c>
      <c r="THJ1521" s="229" t="s">
        <v>3896</v>
      </c>
      <c r="THL1521" s="229" t="s">
        <v>3897</v>
      </c>
      <c r="THM1521" s="229" t="s">
        <v>923</v>
      </c>
      <c r="THN1521" s="229" t="s">
        <v>473</v>
      </c>
      <c r="THO1521" s="229" t="s">
        <v>3898</v>
      </c>
      <c r="THP1521" s="229" t="s">
        <v>458</v>
      </c>
      <c r="THQ1521" s="229" t="s">
        <v>294</v>
      </c>
      <c r="THR1521" s="229" t="s">
        <v>289</v>
      </c>
      <c r="THS1521" s="229" t="s">
        <v>76</v>
      </c>
      <c r="THT1521" s="229" t="s">
        <v>33</v>
      </c>
      <c r="THU1521" s="229" t="s">
        <v>78</v>
      </c>
      <c r="THV1521" s="229" t="s">
        <v>3900</v>
      </c>
      <c r="THW1521" s="229" t="s">
        <v>257</v>
      </c>
      <c r="THX1521" s="229" t="s">
        <v>3899</v>
      </c>
      <c r="THY1521" s="229" t="s">
        <v>222</v>
      </c>
      <c r="THZ1521" s="229" t="s">
        <v>223</v>
      </c>
      <c r="TIA1521" s="229" t="s">
        <v>172</v>
      </c>
      <c r="TIB1521" s="229" t="s">
        <v>289</v>
      </c>
      <c r="TIC1521" s="229" t="s">
        <v>227</v>
      </c>
      <c r="TIG1521" s="229">
        <v>2024</v>
      </c>
      <c r="TIH1521" s="229" t="s">
        <v>57</v>
      </c>
      <c r="TII1521" s="229" t="s">
        <v>3882</v>
      </c>
      <c r="TIJ1521" s="229">
        <v>12966343</v>
      </c>
      <c r="TIK1521" s="229" t="s">
        <v>3895</v>
      </c>
      <c r="TIL1521" s="229" t="s">
        <v>289</v>
      </c>
      <c r="TIN1521" s="229" t="s">
        <v>292</v>
      </c>
      <c r="TIO1521" s="229" t="s">
        <v>52</v>
      </c>
      <c r="TIP1521" s="229" t="s">
        <v>3896</v>
      </c>
      <c r="TIR1521" s="229" t="s">
        <v>3897</v>
      </c>
      <c r="TIS1521" s="229" t="s">
        <v>923</v>
      </c>
      <c r="TIT1521" s="229" t="s">
        <v>473</v>
      </c>
      <c r="TIU1521" s="229" t="s">
        <v>3898</v>
      </c>
      <c r="TIV1521" s="229" t="s">
        <v>458</v>
      </c>
      <c r="TIW1521" s="229" t="s">
        <v>294</v>
      </c>
      <c r="TIX1521" s="229" t="s">
        <v>289</v>
      </c>
      <c r="TIY1521" s="229" t="s">
        <v>76</v>
      </c>
      <c r="TIZ1521" s="229" t="s">
        <v>33</v>
      </c>
      <c r="TJA1521" s="229" t="s">
        <v>78</v>
      </c>
      <c r="TJB1521" s="229" t="s">
        <v>3900</v>
      </c>
      <c r="TJC1521" s="229" t="s">
        <v>257</v>
      </c>
      <c r="TJD1521" s="229" t="s">
        <v>3899</v>
      </c>
      <c r="TJE1521" s="229" t="s">
        <v>222</v>
      </c>
      <c r="TJF1521" s="229" t="s">
        <v>223</v>
      </c>
      <c r="TJG1521" s="229" t="s">
        <v>172</v>
      </c>
      <c r="TJH1521" s="229" t="s">
        <v>289</v>
      </c>
      <c r="TJI1521" s="229" t="s">
        <v>227</v>
      </c>
      <c r="TJM1521" s="229">
        <v>2024</v>
      </c>
      <c r="TJN1521" s="229" t="s">
        <v>57</v>
      </c>
      <c r="TJO1521" s="229" t="s">
        <v>3882</v>
      </c>
      <c r="TJP1521" s="229">
        <v>12966343</v>
      </c>
      <c r="TJQ1521" s="229" t="s">
        <v>3895</v>
      </c>
      <c r="TJR1521" s="229" t="s">
        <v>289</v>
      </c>
      <c r="TJT1521" s="229" t="s">
        <v>292</v>
      </c>
      <c r="TJU1521" s="229" t="s">
        <v>52</v>
      </c>
      <c r="TJV1521" s="229" t="s">
        <v>3896</v>
      </c>
      <c r="TJX1521" s="229" t="s">
        <v>3897</v>
      </c>
      <c r="TJY1521" s="229" t="s">
        <v>923</v>
      </c>
      <c r="TJZ1521" s="229" t="s">
        <v>473</v>
      </c>
      <c r="TKA1521" s="229" t="s">
        <v>3898</v>
      </c>
      <c r="TKB1521" s="229" t="s">
        <v>458</v>
      </c>
      <c r="TKC1521" s="229" t="s">
        <v>294</v>
      </c>
      <c r="TKD1521" s="229" t="s">
        <v>289</v>
      </c>
      <c r="TKE1521" s="229" t="s">
        <v>76</v>
      </c>
      <c r="TKF1521" s="229" t="s">
        <v>33</v>
      </c>
      <c r="TKG1521" s="229" t="s">
        <v>78</v>
      </c>
      <c r="TKH1521" s="229" t="s">
        <v>3900</v>
      </c>
      <c r="TKI1521" s="229" t="s">
        <v>257</v>
      </c>
      <c r="TKJ1521" s="229" t="s">
        <v>3899</v>
      </c>
      <c r="TKK1521" s="229" t="s">
        <v>222</v>
      </c>
      <c r="TKL1521" s="229" t="s">
        <v>223</v>
      </c>
      <c r="TKM1521" s="229" t="s">
        <v>172</v>
      </c>
      <c r="TKN1521" s="229" t="s">
        <v>289</v>
      </c>
      <c r="TKO1521" s="229" t="s">
        <v>227</v>
      </c>
      <c r="TKS1521" s="229">
        <v>2024</v>
      </c>
      <c r="TKT1521" s="229" t="s">
        <v>57</v>
      </c>
      <c r="TKU1521" s="229" t="s">
        <v>3882</v>
      </c>
      <c r="TKV1521" s="229">
        <v>12966343</v>
      </c>
      <c r="TKW1521" s="229" t="s">
        <v>3895</v>
      </c>
      <c r="TKX1521" s="229" t="s">
        <v>289</v>
      </c>
      <c r="TKZ1521" s="229" t="s">
        <v>292</v>
      </c>
      <c r="TLA1521" s="229" t="s">
        <v>52</v>
      </c>
      <c r="TLB1521" s="229" t="s">
        <v>3896</v>
      </c>
      <c r="TLD1521" s="229" t="s">
        <v>3897</v>
      </c>
      <c r="TLE1521" s="229" t="s">
        <v>923</v>
      </c>
      <c r="TLF1521" s="229" t="s">
        <v>473</v>
      </c>
      <c r="TLG1521" s="229" t="s">
        <v>3898</v>
      </c>
      <c r="TLH1521" s="229" t="s">
        <v>458</v>
      </c>
      <c r="TLI1521" s="229" t="s">
        <v>294</v>
      </c>
      <c r="TLJ1521" s="229" t="s">
        <v>289</v>
      </c>
      <c r="TLK1521" s="229" t="s">
        <v>76</v>
      </c>
      <c r="TLL1521" s="229" t="s">
        <v>33</v>
      </c>
      <c r="TLM1521" s="229" t="s">
        <v>78</v>
      </c>
      <c r="TLN1521" s="229" t="s">
        <v>3900</v>
      </c>
      <c r="TLO1521" s="229" t="s">
        <v>257</v>
      </c>
      <c r="TLP1521" s="229" t="s">
        <v>3899</v>
      </c>
      <c r="TLQ1521" s="229" t="s">
        <v>222</v>
      </c>
      <c r="TLR1521" s="229" t="s">
        <v>223</v>
      </c>
      <c r="TLS1521" s="229" t="s">
        <v>172</v>
      </c>
      <c r="TLT1521" s="229" t="s">
        <v>289</v>
      </c>
      <c r="TLU1521" s="229" t="s">
        <v>227</v>
      </c>
      <c r="TLY1521" s="229">
        <v>2024</v>
      </c>
      <c r="TLZ1521" s="229" t="s">
        <v>57</v>
      </c>
      <c r="TMA1521" s="229" t="s">
        <v>3882</v>
      </c>
      <c r="TMB1521" s="229">
        <v>12966343</v>
      </c>
      <c r="TMC1521" s="229" t="s">
        <v>3895</v>
      </c>
      <c r="TMD1521" s="229" t="s">
        <v>289</v>
      </c>
      <c r="TMF1521" s="229" t="s">
        <v>292</v>
      </c>
      <c r="TMG1521" s="229" t="s">
        <v>52</v>
      </c>
      <c r="TMH1521" s="229" t="s">
        <v>3896</v>
      </c>
      <c r="TMJ1521" s="229" t="s">
        <v>3897</v>
      </c>
      <c r="TMK1521" s="229" t="s">
        <v>923</v>
      </c>
      <c r="TML1521" s="229" t="s">
        <v>473</v>
      </c>
      <c r="TMM1521" s="229" t="s">
        <v>3898</v>
      </c>
      <c r="TMN1521" s="229" t="s">
        <v>458</v>
      </c>
      <c r="TMO1521" s="229" t="s">
        <v>294</v>
      </c>
      <c r="TMP1521" s="229" t="s">
        <v>289</v>
      </c>
      <c r="TMQ1521" s="229" t="s">
        <v>76</v>
      </c>
      <c r="TMR1521" s="229" t="s">
        <v>33</v>
      </c>
      <c r="TMS1521" s="229" t="s">
        <v>78</v>
      </c>
      <c r="TMT1521" s="229" t="s">
        <v>3900</v>
      </c>
      <c r="TMU1521" s="229" t="s">
        <v>257</v>
      </c>
      <c r="TMV1521" s="229" t="s">
        <v>3899</v>
      </c>
      <c r="TMW1521" s="229" t="s">
        <v>222</v>
      </c>
      <c r="TMX1521" s="229" t="s">
        <v>223</v>
      </c>
      <c r="TMY1521" s="229" t="s">
        <v>172</v>
      </c>
      <c r="TMZ1521" s="229" t="s">
        <v>289</v>
      </c>
      <c r="TNA1521" s="229" t="s">
        <v>227</v>
      </c>
      <c r="TNE1521" s="229">
        <v>2024</v>
      </c>
      <c r="TNF1521" s="229" t="s">
        <v>57</v>
      </c>
      <c r="TNG1521" s="229" t="s">
        <v>3882</v>
      </c>
      <c r="TNH1521" s="229">
        <v>12966343</v>
      </c>
      <c r="TNI1521" s="229" t="s">
        <v>3895</v>
      </c>
      <c r="TNJ1521" s="229" t="s">
        <v>289</v>
      </c>
      <c r="TNL1521" s="229" t="s">
        <v>292</v>
      </c>
      <c r="TNM1521" s="229" t="s">
        <v>52</v>
      </c>
      <c r="TNN1521" s="229" t="s">
        <v>3896</v>
      </c>
      <c r="TNP1521" s="229" t="s">
        <v>3897</v>
      </c>
      <c r="TNQ1521" s="229" t="s">
        <v>923</v>
      </c>
      <c r="TNR1521" s="229" t="s">
        <v>473</v>
      </c>
      <c r="TNS1521" s="229" t="s">
        <v>3898</v>
      </c>
      <c r="TNT1521" s="229" t="s">
        <v>458</v>
      </c>
      <c r="TNU1521" s="229" t="s">
        <v>294</v>
      </c>
      <c r="TNV1521" s="229" t="s">
        <v>289</v>
      </c>
      <c r="TNW1521" s="229" t="s">
        <v>76</v>
      </c>
      <c r="TNX1521" s="229" t="s">
        <v>33</v>
      </c>
      <c r="TNY1521" s="229" t="s">
        <v>78</v>
      </c>
      <c r="TNZ1521" s="229" t="s">
        <v>3900</v>
      </c>
      <c r="TOA1521" s="229" t="s">
        <v>257</v>
      </c>
      <c r="TOB1521" s="229" t="s">
        <v>3899</v>
      </c>
      <c r="TOC1521" s="229" t="s">
        <v>222</v>
      </c>
      <c r="TOD1521" s="229" t="s">
        <v>223</v>
      </c>
      <c r="TOE1521" s="229" t="s">
        <v>172</v>
      </c>
      <c r="TOF1521" s="229" t="s">
        <v>289</v>
      </c>
      <c r="TOG1521" s="229" t="s">
        <v>227</v>
      </c>
      <c r="TOK1521" s="229">
        <v>2024</v>
      </c>
      <c r="TOL1521" s="229" t="s">
        <v>57</v>
      </c>
      <c r="TOM1521" s="229" t="s">
        <v>3882</v>
      </c>
      <c r="TON1521" s="229">
        <v>12966343</v>
      </c>
      <c r="TOO1521" s="229" t="s">
        <v>3895</v>
      </c>
      <c r="TOP1521" s="229" t="s">
        <v>289</v>
      </c>
      <c r="TOR1521" s="229" t="s">
        <v>292</v>
      </c>
      <c r="TOS1521" s="229" t="s">
        <v>52</v>
      </c>
      <c r="TOT1521" s="229" t="s">
        <v>3896</v>
      </c>
      <c r="TOV1521" s="229" t="s">
        <v>3897</v>
      </c>
      <c r="TOW1521" s="229" t="s">
        <v>923</v>
      </c>
      <c r="TOX1521" s="229" t="s">
        <v>473</v>
      </c>
      <c r="TOY1521" s="229" t="s">
        <v>3898</v>
      </c>
      <c r="TOZ1521" s="229" t="s">
        <v>458</v>
      </c>
      <c r="TPA1521" s="229" t="s">
        <v>294</v>
      </c>
      <c r="TPB1521" s="229" t="s">
        <v>289</v>
      </c>
      <c r="TPC1521" s="229" t="s">
        <v>76</v>
      </c>
      <c r="TPD1521" s="229" t="s">
        <v>33</v>
      </c>
      <c r="TPE1521" s="229" t="s">
        <v>78</v>
      </c>
      <c r="TPF1521" s="229" t="s">
        <v>3900</v>
      </c>
      <c r="TPG1521" s="229" t="s">
        <v>257</v>
      </c>
      <c r="TPH1521" s="229" t="s">
        <v>3899</v>
      </c>
      <c r="TPI1521" s="229" t="s">
        <v>222</v>
      </c>
      <c r="TPJ1521" s="229" t="s">
        <v>223</v>
      </c>
      <c r="TPK1521" s="229" t="s">
        <v>172</v>
      </c>
      <c r="TPL1521" s="229" t="s">
        <v>289</v>
      </c>
      <c r="TPM1521" s="229" t="s">
        <v>227</v>
      </c>
      <c r="TPQ1521" s="229">
        <v>2024</v>
      </c>
      <c r="TPR1521" s="229" t="s">
        <v>57</v>
      </c>
      <c r="TPS1521" s="229" t="s">
        <v>3882</v>
      </c>
      <c r="TPT1521" s="229">
        <v>12966343</v>
      </c>
      <c r="TPU1521" s="229" t="s">
        <v>3895</v>
      </c>
      <c r="TPV1521" s="229" t="s">
        <v>289</v>
      </c>
      <c r="TPX1521" s="229" t="s">
        <v>292</v>
      </c>
      <c r="TPY1521" s="229" t="s">
        <v>52</v>
      </c>
      <c r="TPZ1521" s="229" t="s">
        <v>3896</v>
      </c>
      <c r="TQB1521" s="229" t="s">
        <v>3897</v>
      </c>
      <c r="TQC1521" s="229" t="s">
        <v>923</v>
      </c>
      <c r="TQD1521" s="229" t="s">
        <v>473</v>
      </c>
      <c r="TQE1521" s="229" t="s">
        <v>3898</v>
      </c>
      <c r="TQF1521" s="229" t="s">
        <v>458</v>
      </c>
      <c r="TQG1521" s="229" t="s">
        <v>294</v>
      </c>
      <c r="TQH1521" s="229" t="s">
        <v>289</v>
      </c>
      <c r="TQI1521" s="229" t="s">
        <v>76</v>
      </c>
      <c r="TQJ1521" s="229" t="s">
        <v>33</v>
      </c>
      <c r="TQK1521" s="229" t="s">
        <v>78</v>
      </c>
      <c r="TQL1521" s="229" t="s">
        <v>3900</v>
      </c>
      <c r="TQM1521" s="229" t="s">
        <v>257</v>
      </c>
      <c r="TQN1521" s="229" t="s">
        <v>3899</v>
      </c>
      <c r="TQO1521" s="229" t="s">
        <v>222</v>
      </c>
      <c r="TQP1521" s="229" t="s">
        <v>223</v>
      </c>
      <c r="TQQ1521" s="229" t="s">
        <v>172</v>
      </c>
      <c r="TQR1521" s="229" t="s">
        <v>289</v>
      </c>
      <c r="TQS1521" s="229" t="s">
        <v>227</v>
      </c>
      <c r="TQW1521" s="229">
        <v>2024</v>
      </c>
      <c r="TQX1521" s="229" t="s">
        <v>57</v>
      </c>
      <c r="TQY1521" s="229" t="s">
        <v>3882</v>
      </c>
      <c r="TQZ1521" s="229">
        <v>12966343</v>
      </c>
      <c r="TRA1521" s="229" t="s">
        <v>3895</v>
      </c>
      <c r="TRB1521" s="229" t="s">
        <v>289</v>
      </c>
      <c r="TRD1521" s="229" t="s">
        <v>292</v>
      </c>
      <c r="TRE1521" s="229" t="s">
        <v>52</v>
      </c>
      <c r="TRF1521" s="229" t="s">
        <v>3896</v>
      </c>
      <c r="TRH1521" s="229" t="s">
        <v>3897</v>
      </c>
      <c r="TRI1521" s="229" t="s">
        <v>923</v>
      </c>
      <c r="TRJ1521" s="229" t="s">
        <v>473</v>
      </c>
      <c r="TRK1521" s="229" t="s">
        <v>3898</v>
      </c>
      <c r="TRL1521" s="229" t="s">
        <v>458</v>
      </c>
      <c r="TRM1521" s="229" t="s">
        <v>294</v>
      </c>
      <c r="TRN1521" s="229" t="s">
        <v>289</v>
      </c>
      <c r="TRO1521" s="229" t="s">
        <v>76</v>
      </c>
      <c r="TRP1521" s="229" t="s">
        <v>33</v>
      </c>
      <c r="TRQ1521" s="229" t="s">
        <v>78</v>
      </c>
      <c r="TRR1521" s="229" t="s">
        <v>3900</v>
      </c>
      <c r="TRS1521" s="229" t="s">
        <v>257</v>
      </c>
      <c r="TRT1521" s="229" t="s">
        <v>3899</v>
      </c>
      <c r="TRU1521" s="229" t="s">
        <v>222</v>
      </c>
      <c r="TRV1521" s="229" t="s">
        <v>223</v>
      </c>
      <c r="TRW1521" s="229" t="s">
        <v>172</v>
      </c>
      <c r="TRX1521" s="229" t="s">
        <v>289</v>
      </c>
      <c r="TRY1521" s="229" t="s">
        <v>227</v>
      </c>
      <c r="TSC1521" s="229">
        <v>2024</v>
      </c>
      <c r="TSD1521" s="229" t="s">
        <v>57</v>
      </c>
      <c r="TSE1521" s="229" t="s">
        <v>3882</v>
      </c>
      <c r="TSF1521" s="229">
        <v>12966343</v>
      </c>
      <c r="TSG1521" s="229" t="s">
        <v>3895</v>
      </c>
      <c r="TSH1521" s="229" t="s">
        <v>289</v>
      </c>
      <c r="TSJ1521" s="229" t="s">
        <v>292</v>
      </c>
      <c r="TSK1521" s="229" t="s">
        <v>52</v>
      </c>
      <c r="TSL1521" s="229" t="s">
        <v>3896</v>
      </c>
      <c r="TSN1521" s="229" t="s">
        <v>3897</v>
      </c>
      <c r="TSO1521" s="229" t="s">
        <v>923</v>
      </c>
      <c r="TSP1521" s="229" t="s">
        <v>473</v>
      </c>
      <c r="TSQ1521" s="229" t="s">
        <v>3898</v>
      </c>
      <c r="TSR1521" s="229" t="s">
        <v>458</v>
      </c>
      <c r="TSS1521" s="229" t="s">
        <v>294</v>
      </c>
      <c r="TST1521" s="229" t="s">
        <v>289</v>
      </c>
      <c r="TSU1521" s="229" t="s">
        <v>76</v>
      </c>
      <c r="TSV1521" s="229" t="s">
        <v>33</v>
      </c>
      <c r="TSW1521" s="229" t="s">
        <v>78</v>
      </c>
      <c r="TSX1521" s="229" t="s">
        <v>3900</v>
      </c>
      <c r="TSY1521" s="229" t="s">
        <v>257</v>
      </c>
      <c r="TSZ1521" s="229" t="s">
        <v>3899</v>
      </c>
      <c r="TTA1521" s="229" t="s">
        <v>222</v>
      </c>
      <c r="TTB1521" s="229" t="s">
        <v>223</v>
      </c>
      <c r="TTC1521" s="229" t="s">
        <v>172</v>
      </c>
      <c r="TTD1521" s="229" t="s">
        <v>289</v>
      </c>
      <c r="TTE1521" s="229" t="s">
        <v>227</v>
      </c>
      <c r="TTI1521" s="229">
        <v>2024</v>
      </c>
      <c r="TTJ1521" s="229" t="s">
        <v>57</v>
      </c>
      <c r="TTK1521" s="229" t="s">
        <v>3882</v>
      </c>
      <c r="TTL1521" s="229">
        <v>12966343</v>
      </c>
      <c r="TTM1521" s="229" t="s">
        <v>3895</v>
      </c>
      <c r="TTN1521" s="229" t="s">
        <v>289</v>
      </c>
      <c r="TTP1521" s="229" t="s">
        <v>292</v>
      </c>
      <c r="TTQ1521" s="229" t="s">
        <v>52</v>
      </c>
      <c r="TTR1521" s="229" t="s">
        <v>3896</v>
      </c>
      <c r="TTT1521" s="229" t="s">
        <v>3897</v>
      </c>
      <c r="TTU1521" s="229" t="s">
        <v>923</v>
      </c>
      <c r="TTV1521" s="229" t="s">
        <v>473</v>
      </c>
      <c r="TTW1521" s="229" t="s">
        <v>3898</v>
      </c>
      <c r="TTX1521" s="229" t="s">
        <v>458</v>
      </c>
      <c r="TTY1521" s="229" t="s">
        <v>294</v>
      </c>
      <c r="TTZ1521" s="229" t="s">
        <v>289</v>
      </c>
      <c r="TUA1521" s="229" t="s">
        <v>76</v>
      </c>
      <c r="TUB1521" s="229" t="s">
        <v>33</v>
      </c>
      <c r="TUC1521" s="229" t="s">
        <v>78</v>
      </c>
      <c r="TUD1521" s="229" t="s">
        <v>3900</v>
      </c>
      <c r="TUE1521" s="229" t="s">
        <v>257</v>
      </c>
      <c r="TUF1521" s="229" t="s">
        <v>3899</v>
      </c>
      <c r="TUG1521" s="229" t="s">
        <v>222</v>
      </c>
      <c r="TUH1521" s="229" t="s">
        <v>223</v>
      </c>
      <c r="TUI1521" s="229" t="s">
        <v>172</v>
      </c>
      <c r="TUJ1521" s="229" t="s">
        <v>289</v>
      </c>
      <c r="TUK1521" s="229" t="s">
        <v>227</v>
      </c>
      <c r="TUO1521" s="229">
        <v>2024</v>
      </c>
      <c r="TUP1521" s="229" t="s">
        <v>57</v>
      </c>
      <c r="TUQ1521" s="229" t="s">
        <v>3882</v>
      </c>
      <c r="TUR1521" s="229">
        <v>12966343</v>
      </c>
      <c r="TUS1521" s="229" t="s">
        <v>3895</v>
      </c>
      <c r="TUT1521" s="229" t="s">
        <v>289</v>
      </c>
      <c r="TUV1521" s="229" t="s">
        <v>292</v>
      </c>
      <c r="TUW1521" s="229" t="s">
        <v>52</v>
      </c>
      <c r="TUX1521" s="229" t="s">
        <v>3896</v>
      </c>
      <c r="TUZ1521" s="229" t="s">
        <v>3897</v>
      </c>
      <c r="TVA1521" s="229" t="s">
        <v>923</v>
      </c>
      <c r="TVB1521" s="229" t="s">
        <v>473</v>
      </c>
      <c r="TVC1521" s="229" t="s">
        <v>3898</v>
      </c>
      <c r="TVD1521" s="229" t="s">
        <v>458</v>
      </c>
      <c r="TVE1521" s="229" t="s">
        <v>294</v>
      </c>
      <c r="TVF1521" s="229" t="s">
        <v>289</v>
      </c>
      <c r="TVG1521" s="229" t="s">
        <v>76</v>
      </c>
      <c r="TVH1521" s="229" t="s">
        <v>33</v>
      </c>
      <c r="TVI1521" s="229" t="s">
        <v>78</v>
      </c>
      <c r="TVJ1521" s="229" t="s">
        <v>3900</v>
      </c>
      <c r="TVK1521" s="229" t="s">
        <v>257</v>
      </c>
      <c r="TVL1521" s="229" t="s">
        <v>3899</v>
      </c>
      <c r="TVM1521" s="229" t="s">
        <v>222</v>
      </c>
      <c r="TVN1521" s="229" t="s">
        <v>223</v>
      </c>
      <c r="TVO1521" s="229" t="s">
        <v>172</v>
      </c>
      <c r="TVP1521" s="229" t="s">
        <v>289</v>
      </c>
      <c r="TVQ1521" s="229" t="s">
        <v>227</v>
      </c>
      <c r="TVU1521" s="229">
        <v>2024</v>
      </c>
      <c r="TVV1521" s="229" t="s">
        <v>57</v>
      </c>
      <c r="TVW1521" s="229" t="s">
        <v>3882</v>
      </c>
      <c r="TVX1521" s="229">
        <v>12966343</v>
      </c>
      <c r="TVY1521" s="229" t="s">
        <v>3895</v>
      </c>
      <c r="TVZ1521" s="229" t="s">
        <v>289</v>
      </c>
      <c r="TWB1521" s="229" t="s">
        <v>292</v>
      </c>
      <c r="TWC1521" s="229" t="s">
        <v>52</v>
      </c>
      <c r="TWD1521" s="229" t="s">
        <v>3896</v>
      </c>
      <c r="TWF1521" s="229" t="s">
        <v>3897</v>
      </c>
      <c r="TWG1521" s="229" t="s">
        <v>923</v>
      </c>
      <c r="TWH1521" s="229" t="s">
        <v>473</v>
      </c>
      <c r="TWI1521" s="229" t="s">
        <v>3898</v>
      </c>
      <c r="TWJ1521" s="229" t="s">
        <v>458</v>
      </c>
      <c r="TWK1521" s="229" t="s">
        <v>294</v>
      </c>
      <c r="TWL1521" s="229" t="s">
        <v>289</v>
      </c>
      <c r="TWM1521" s="229" t="s">
        <v>76</v>
      </c>
      <c r="TWN1521" s="229" t="s">
        <v>33</v>
      </c>
      <c r="TWO1521" s="229" t="s">
        <v>78</v>
      </c>
      <c r="TWP1521" s="229" t="s">
        <v>3900</v>
      </c>
      <c r="TWQ1521" s="229" t="s">
        <v>257</v>
      </c>
      <c r="TWR1521" s="229" t="s">
        <v>3899</v>
      </c>
      <c r="TWS1521" s="229" t="s">
        <v>222</v>
      </c>
      <c r="TWT1521" s="229" t="s">
        <v>223</v>
      </c>
      <c r="TWU1521" s="229" t="s">
        <v>172</v>
      </c>
      <c r="TWV1521" s="229" t="s">
        <v>289</v>
      </c>
      <c r="TWW1521" s="229" t="s">
        <v>227</v>
      </c>
      <c r="TXA1521" s="229">
        <v>2024</v>
      </c>
      <c r="TXB1521" s="229" t="s">
        <v>57</v>
      </c>
      <c r="TXC1521" s="229" t="s">
        <v>3882</v>
      </c>
      <c r="TXD1521" s="229">
        <v>12966343</v>
      </c>
      <c r="TXE1521" s="229" t="s">
        <v>3895</v>
      </c>
      <c r="TXF1521" s="229" t="s">
        <v>289</v>
      </c>
      <c r="TXH1521" s="229" t="s">
        <v>292</v>
      </c>
      <c r="TXI1521" s="229" t="s">
        <v>52</v>
      </c>
      <c r="TXJ1521" s="229" t="s">
        <v>3896</v>
      </c>
      <c r="TXL1521" s="229" t="s">
        <v>3897</v>
      </c>
      <c r="TXM1521" s="229" t="s">
        <v>923</v>
      </c>
      <c r="TXN1521" s="229" t="s">
        <v>473</v>
      </c>
      <c r="TXO1521" s="229" t="s">
        <v>3898</v>
      </c>
      <c r="TXP1521" s="229" t="s">
        <v>458</v>
      </c>
      <c r="TXQ1521" s="229" t="s">
        <v>294</v>
      </c>
      <c r="TXR1521" s="229" t="s">
        <v>289</v>
      </c>
      <c r="TXS1521" s="229" t="s">
        <v>76</v>
      </c>
      <c r="TXT1521" s="229" t="s">
        <v>33</v>
      </c>
      <c r="TXU1521" s="229" t="s">
        <v>78</v>
      </c>
      <c r="TXV1521" s="229" t="s">
        <v>3900</v>
      </c>
      <c r="TXW1521" s="229" t="s">
        <v>257</v>
      </c>
      <c r="TXX1521" s="229" t="s">
        <v>3899</v>
      </c>
      <c r="TXY1521" s="229" t="s">
        <v>222</v>
      </c>
      <c r="TXZ1521" s="229" t="s">
        <v>223</v>
      </c>
      <c r="TYA1521" s="229" t="s">
        <v>172</v>
      </c>
      <c r="TYB1521" s="229" t="s">
        <v>289</v>
      </c>
      <c r="TYC1521" s="229" t="s">
        <v>227</v>
      </c>
      <c r="TYG1521" s="229">
        <v>2024</v>
      </c>
      <c r="TYH1521" s="229" t="s">
        <v>57</v>
      </c>
      <c r="TYI1521" s="229" t="s">
        <v>3882</v>
      </c>
      <c r="TYJ1521" s="229">
        <v>12966343</v>
      </c>
      <c r="TYK1521" s="229" t="s">
        <v>3895</v>
      </c>
      <c r="TYL1521" s="229" t="s">
        <v>289</v>
      </c>
      <c r="TYN1521" s="229" t="s">
        <v>292</v>
      </c>
      <c r="TYO1521" s="229" t="s">
        <v>52</v>
      </c>
      <c r="TYP1521" s="229" t="s">
        <v>3896</v>
      </c>
      <c r="TYR1521" s="229" t="s">
        <v>3897</v>
      </c>
      <c r="TYS1521" s="229" t="s">
        <v>923</v>
      </c>
      <c r="TYT1521" s="229" t="s">
        <v>473</v>
      </c>
      <c r="TYU1521" s="229" t="s">
        <v>3898</v>
      </c>
      <c r="TYV1521" s="229" t="s">
        <v>458</v>
      </c>
      <c r="TYW1521" s="229" t="s">
        <v>294</v>
      </c>
      <c r="TYX1521" s="229" t="s">
        <v>289</v>
      </c>
      <c r="TYY1521" s="229" t="s">
        <v>76</v>
      </c>
      <c r="TYZ1521" s="229" t="s">
        <v>33</v>
      </c>
      <c r="TZA1521" s="229" t="s">
        <v>78</v>
      </c>
      <c r="TZB1521" s="229" t="s">
        <v>3900</v>
      </c>
      <c r="TZC1521" s="229" t="s">
        <v>257</v>
      </c>
      <c r="TZD1521" s="229" t="s">
        <v>3899</v>
      </c>
      <c r="TZE1521" s="229" t="s">
        <v>222</v>
      </c>
      <c r="TZF1521" s="229" t="s">
        <v>223</v>
      </c>
      <c r="TZG1521" s="229" t="s">
        <v>172</v>
      </c>
      <c r="TZH1521" s="229" t="s">
        <v>289</v>
      </c>
      <c r="TZI1521" s="229" t="s">
        <v>227</v>
      </c>
      <c r="TZM1521" s="229">
        <v>2024</v>
      </c>
      <c r="TZN1521" s="229" t="s">
        <v>57</v>
      </c>
      <c r="TZO1521" s="229" t="s">
        <v>3882</v>
      </c>
      <c r="TZP1521" s="229">
        <v>12966343</v>
      </c>
      <c r="TZQ1521" s="229" t="s">
        <v>3895</v>
      </c>
      <c r="TZR1521" s="229" t="s">
        <v>289</v>
      </c>
      <c r="TZT1521" s="229" t="s">
        <v>292</v>
      </c>
      <c r="TZU1521" s="229" t="s">
        <v>52</v>
      </c>
      <c r="TZV1521" s="229" t="s">
        <v>3896</v>
      </c>
      <c r="TZX1521" s="229" t="s">
        <v>3897</v>
      </c>
      <c r="TZY1521" s="229" t="s">
        <v>923</v>
      </c>
      <c r="TZZ1521" s="229" t="s">
        <v>473</v>
      </c>
      <c r="UAA1521" s="229" t="s">
        <v>3898</v>
      </c>
      <c r="UAB1521" s="229" t="s">
        <v>458</v>
      </c>
      <c r="UAC1521" s="229" t="s">
        <v>294</v>
      </c>
      <c r="UAD1521" s="229" t="s">
        <v>289</v>
      </c>
      <c r="UAE1521" s="229" t="s">
        <v>76</v>
      </c>
      <c r="UAF1521" s="229" t="s">
        <v>33</v>
      </c>
      <c r="UAG1521" s="229" t="s">
        <v>78</v>
      </c>
      <c r="UAH1521" s="229" t="s">
        <v>3900</v>
      </c>
      <c r="UAI1521" s="229" t="s">
        <v>257</v>
      </c>
      <c r="UAJ1521" s="229" t="s">
        <v>3899</v>
      </c>
      <c r="UAK1521" s="229" t="s">
        <v>222</v>
      </c>
      <c r="UAL1521" s="229" t="s">
        <v>223</v>
      </c>
      <c r="UAM1521" s="229" t="s">
        <v>172</v>
      </c>
      <c r="UAN1521" s="229" t="s">
        <v>289</v>
      </c>
      <c r="UAO1521" s="229" t="s">
        <v>227</v>
      </c>
      <c r="UAS1521" s="229">
        <v>2024</v>
      </c>
      <c r="UAT1521" s="229" t="s">
        <v>57</v>
      </c>
      <c r="UAU1521" s="229" t="s">
        <v>3882</v>
      </c>
      <c r="UAV1521" s="229">
        <v>12966343</v>
      </c>
      <c r="UAW1521" s="229" t="s">
        <v>3895</v>
      </c>
      <c r="UAX1521" s="229" t="s">
        <v>289</v>
      </c>
      <c r="UAZ1521" s="229" t="s">
        <v>292</v>
      </c>
      <c r="UBA1521" s="229" t="s">
        <v>52</v>
      </c>
      <c r="UBB1521" s="229" t="s">
        <v>3896</v>
      </c>
      <c r="UBD1521" s="229" t="s">
        <v>3897</v>
      </c>
      <c r="UBE1521" s="229" t="s">
        <v>923</v>
      </c>
      <c r="UBF1521" s="229" t="s">
        <v>473</v>
      </c>
      <c r="UBG1521" s="229" t="s">
        <v>3898</v>
      </c>
      <c r="UBH1521" s="229" t="s">
        <v>458</v>
      </c>
      <c r="UBI1521" s="229" t="s">
        <v>294</v>
      </c>
      <c r="UBJ1521" s="229" t="s">
        <v>289</v>
      </c>
      <c r="UBK1521" s="229" t="s">
        <v>76</v>
      </c>
      <c r="UBL1521" s="229" t="s">
        <v>33</v>
      </c>
      <c r="UBM1521" s="229" t="s">
        <v>78</v>
      </c>
      <c r="UBN1521" s="229" t="s">
        <v>3900</v>
      </c>
      <c r="UBO1521" s="229" t="s">
        <v>257</v>
      </c>
      <c r="UBP1521" s="229" t="s">
        <v>3899</v>
      </c>
      <c r="UBQ1521" s="229" t="s">
        <v>222</v>
      </c>
      <c r="UBR1521" s="229" t="s">
        <v>223</v>
      </c>
      <c r="UBS1521" s="229" t="s">
        <v>172</v>
      </c>
      <c r="UBT1521" s="229" t="s">
        <v>289</v>
      </c>
      <c r="UBU1521" s="229" t="s">
        <v>227</v>
      </c>
      <c r="UBY1521" s="229">
        <v>2024</v>
      </c>
      <c r="UBZ1521" s="229" t="s">
        <v>57</v>
      </c>
      <c r="UCA1521" s="229" t="s">
        <v>3882</v>
      </c>
      <c r="UCB1521" s="229">
        <v>12966343</v>
      </c>
      <c r="UCC1521" s="229" t="s">
        <v>3895</v>
      </c>
      <c r="UCD1521" s="229" t="s">
        <v>289</v>
      </c>
      <c r="UCF1521" s="229" t="s">
        <v>292</v>
      </c>
      <c r="UCG1521" s="229" t="s">
        <v>52</v>
      </c>
      <c r="UCH1521" s="229" t="s">
        <v>3896</v>
      </c>
      <c r="UCJ1521" s="229" t="s">
        <v>3897</v>
      </c>
      <c r="UCK1521" s="229" t="s">
        <v>923</v>
      </c>
      <c r="UCL1521" s="229" t="s">
        <v>473</v>
      </c>
      <c r="UCM1521" s="229" t="s">
        <v>3898</v>
      </c>
      <c r="UCN1521" s="229" t="s">
        <v>458</v>
      </c>
      <c r="UCO1521" s="229" t="s">
        <v>294</v>
      </c>
      <c r="UCP1521" s="229" t="s">
        <v>289</v>
      </c>
      <c r="UCQ1521" s="229" t="s">
        <v>76</v>
      </c>
      <c r="UCR1521" s="229" t="s">
        <v>33</v>
      </c>
      <c r="UCS1521" s="229" t="s">
        <v>78</v>
      </c>
      <c r="UCT1521" s="229" t="s">
        <v>3900</v>
      </c>
      <c r="UCU1521" s="229" t="s">
        <v>257</v>
      </c>
      <c r="UCV1521" s="229" t="s">
        <v>3899</v>
      </c>
      <c r="UCW1521" s="229" t="s">
        <v>222</v>
      </c>
      <c r="UCX1521" s="229" t="s">
        <v>223</v>
      </c>
      <c r="UCY1521" s="229" t="s">
        <v>172</v>
      </c>
      <c r="UCZ1521" s="229" t="s">
        <v>289</v>
      </c>
      <c r="UDA1521" s="229" t="s">
        <v>227</v>
      </c>
      <c r="UDE1521" s="229">
        <v>2024</v>
      </c>
      <c r="UDF1521" s="229" t="s">
        <v>57</v>
      </c>
      <c r="UDG1521" s="229" t="s">
        <v>3882</v>
      </c>
      <c r="UDH1521" s="229">
        <v>12966343</v>
      </c>
      <c r="UDI1521" s="229" t="s">
        <v>3895</v>
      </c>
      <c r="UDJ1521" s="229" t="s">
        <v>289</v>
      </c>
      <c r="UDL1521" s="229" t="s">
        <v>292</v>
      </c>
      <c r="UDM1521" s="229" t="s">
        <v>52</v>
      </c>
      <c r="UDN1521" s="229" t="s">
        <v>3896</v>
      </c>
      <c r="UDP1521" s="229" t="s">
        <v>3897</v>
      </c>
      <c r="UDQ1521" s="229" t="s">
        <v>923</v>
      </c>
      <c r="UDR1521" s="229" t="s">
        <v>473</v>
      </c>
      <c r="UDS1521" s="229" t="s">
        <v>3898</v>
      </c>
      <c r="UDT1521" s="229" t="s">
        <v>458</v>
      </c>
      <c r="UDU1521" s="229" t="s">
        <v>294</v>
      </c>
      <c r="UDV1521" s="229" t="s">
        <v>289</v>
      </c>
      <c r="UDW1521" s="229" t="s">
        <v>76</v>
      </c>
      <c r="UDX1521" s="229" t="s">
        <v>33</v>
      </c>
      <c r="UDY1521" s="229" t="s">
        <v>78</v>
      </c>
      <c r="UDZ1521" s="229" t="s">
        <v>3900</v>
      </c>
      <c r="UEA1521" s="229" t="s">
        <v>257</v>
      </c>
      <c r="UEB1521" s="229" t="s">
        <v>3899</v>
      </c>
      <c r="UEC1521" s="229" t="s">
        <v>222</v>
      </c>
      <c r="UED1521" s="229" t="s">
        <v>223</v>
      </c>
      <c r="UEE1521" s="229" t="s">
        <v>172</v>
      </c>
      <c r="UEF1521" s="229" t="s">
        <v>289</v>
      </c>
      <c r="UEG1521" s="229" t="s">
        <v>227</v>
      </c>
      <c r="UEK1521" s="229">
        <v>2024</v>
      </c>
      <c r="UEL1521" s="229" t="s">
        <v>57</v>
      </c>
      <c r="UEM1521" s="229" t="s">
        <v>3882</v>
      </c>
      <c r="UEN1521" s="229">
        <v>12966343</v>
      </c>
      <c r="UEO1521" s="229" t="s">
        <v>3895</v>
      </c>
      <c r="UEP1521" s="229" t="s">
        <v>289</v>
      </c>
      <c r="UER1521" s="229" t="s">
        <v>292</v>
      </c>
      <c r="UES1521" s="229" t="s">
        <v>52</v>
      </c>
      <c r="UET1521" s="229" t="s">
        <v>3896</v>
      </c>
      <c r="UEV1521" s="229" t="s">
        <v>3897</v>
      </c>
      <c r="UEW1521" s="229" t="s">
        <v>923</v>
      </c>
      <c r="UEX1521" s="229" t="s">
        <v>473</v>
      </c>
      <c r="UEY1521" s="229" t="s">
        <v>3898</v>
      </c>
      <c r="UEZ1521" s="229" t="s">
        <v>458</v>
      </c>
      <c r="UFA1521" s="229" t="s">
        <v>294</v>
      </c>
      <c r="UFB1521" s="229" t="s">
        <v>289</v>
      </c>
      <c r="UFC1521" s="229" t="s">
        <v>76</v>
      </c>
      <c r="UFD1521" s="229" t="s">
        <v>33</v>
      </c>
      <c r="UFE1521" s="229" t="s">
        <v>78</v>
      </c>
      <c r="UFF1521" s="229" t="s">
        <v>3900</v>
      </c>
      <c r="UFG1521" s="229" t="s">
        <v>257</v>
      </c>
      <c r="UFH1521" s="229" t="s">
        <v>3899</v>
      </c>
      <c r="UFI1521" s="229" t="s">
        <v>222</v>
      </c>
      <c r="UFJ1521" s="229" t="s">
        <v>223</v>
      </c>
      <c r="UFK1521" s="229" t="s">
        <v>172</v>
      </c>
      <c r="UFL1521" s="229" t="s">
        <v>289</v>
      </c>
      <c r="UFM1521" s="229" t="s">
        <v>227</v>
      </c>
      <c r="UFQ1521" s="229">
        <v>2024</v>
      </c>
      <c r="UFR1521" s="229" t="s">
        <v>57</v>
      </c>
      <c r="UFS1521" s="229" t="s">
        <v>3882</v>
      </c>
      <c r="UFT1521" s="229">
        <v>12966343</v>
      </c>
      <c r="UFU1521" s="229" t="s">
        <v>3895</v>
      </c>
      <c r="UFV1521" s="229" t="s">
        <v>289</v>
      </c>
      <c r="UFX1521" s="229" t="s">
        <v>292</v>
      </c>
      <c r="UFY1521" s="229" t="s">
        <v>52</v>
      </c>
      <c r="UFZ1521" s="229" t="s">
        <v>3896</v>
      </c>
      <c r="UGB1521" s="229" t="s">
        <v>3897</v>
      </c>
      <c r="UGC1521" s="229" t="s">
        <v>923</v>
      </c>
      <c r="UGD1521" s="229" t="s">
        <v>473</v>
      </c>
      <c r="UGE1521" s="229" t="s">
        <v>3898</v>
      </c>
      <c r="UGF1521" s="229" t="s">
        <v>458</v>
      </c>
      <c r="UGG1521" s="229" t="s">
        <v>294</v>
      </c>
      <c r="UGH1521" s="229" t="s">
        <v>289</v>
      </c>
      <c r="UGI1521" s="229" t="s">
        <v>76</v>
      </c>
      <c r="UGJ1521" s="229" t="s">
        <v>33</v>
      </c>
      <c r="UGK1521" s="229" t="s">
        <v>78</v>
      </c>
      <c r="UGL1521" s="229" t="s">
        <v>3900</v>
      </c>
      <c r="UGM1521" s="229" t="s">
        <v>257</v>
      </c>
      <c r="UGN1521" s="229" t="s">
        <v>3899</v>
      </c>
      <c r="UGO1521" s="229" t="s">
        <v>222</v>
      </c>
      <c r="UGP1521" s="229" t="s">
        <v>223</v>
      </c>
      <c r="UGQ1521" s="229" t="s">
        <v>172</v>
      </c>
      <c r="UGR1521" s="229" t="s">
        <v>289</v>
      </c>
      <c r="UGS1521" s="229" t="s">
        <v>227</v>
      </c>
      <c r="UGW1521" s="229">
        <v>2024</v>
      </c>
      <c r="UGX1521" s="229" t="s">
        <v>57</v>
      </c>
      <c r="UGY1521" s="229" t="s">
        <v>3882</v>
      </c>
      <c r="UGZ1521" s="229">
        <v>12966343</v>
      </c>
      <c r="UHA1521" s="229" t="s">
        <v>3895</v>
      </c>
      <c r="UHB1521" s="229" t="s">
        <v>289</v>
      </c>
      <c r="UHD1521" s="229" t="s">
        <v>292</v>
      </c>
      <c r="UHE1521" s="229" t="s">
        <v>52</v>
      </c>
      <c r="UHF1521" s="229" t="s">
        <v>3896</v>
      </c>
      <c r="UHH1521" s="229" t="s">
        <v>3897</v>
      </c>
      <c r="UHI1521" s="229" t="s">
        <v>923</v>
      </c>
      <c r="UHJ1521" s="229" t="s">
        <v>473</v>
      </c>
      <c r="UHK1521" s="229" t="s">
        <v>3898</v>
      </c>
      <c r="UHL1521" s="229" t="s">
        <v>458</v>
      </c>
      <c r="UHM1521" s="229" t="s">
        <v>294</v>
      </c>
      <c r="UHN1521" s="229" t="s">
        <v>289</v>
      </c>
      <c r="UHO1521" s="229" t="s">
        <v>76</v>
      </c>
      <c r="UHP1521" s="229" t="s">
        <v>33</v>
      </c>
      <c r="UHQ1521" s="229" t="s">
        <v>78</v>
      </c>
      <c r="UHR1521" s="229" t="s">
        <v>3900</v>
      </c>
      <c r="UHS1521" s="229" t="s">
        <v>257</v>
      </c>
      <c r="UHT1521" s="229" t="s">
        <v>3899</v>
      </c>
      <c r="UHU1521" s="229" t="s">
        <v>222</v>
      </c>
      <c r="UHV1521" s="229" t="s">
        <v>223</v>
      </c>
      <c r="UHW1521" s="229" t="s">
        <v>172</v>
      </c>
      <c r="UHX1521" s="229" t="s">
        <v>289</v>
      </c>
      <c r="UHY1521" s="229" t="s">
        <v>227</v>
      </c>
      <c r="UIC1521" s="229">
        <v>2024</v>
      </c>
      <c r="UID1521" s="229" t="s">
        <v>57</v>
      </c>
      <c r="UIE1521" s="229" t="s">
        <v>3882</v>
      </c>
      <c r="UIF1521" s="229">
        <v>12966343</v>
      </c>
      <c r="UIG1521" s="229" t="s">
        <v>3895</v>
      </c>
      <c r="UIH1521" s="229" t="s">
        <v>289</v>
      </c>
      <c r="UIJ1521" s="229" t="s">
        <v>292</v>
      </c>
      <c r="UIK1521" s="229" t="s">
        <v>52</v>
      </c>
      <c r="UIL1521" s="229" t="s">
        <v>3896</v>
      </c>
      <c r="UIN1521" s="229" t="s">
        <v>3897</v>
      </c>
      <c r="UIO1521" s="229" t="s">
        <v>923</v>
      </c>
      <c r="UIP1521" s="229" t="s">
        <v>473</v>
      </c>
      <c r="UIQ1521" s="229" t="s">
        <v>3898</v>
      </c>
      <c r="UIR1521" s="229" t="s">
        <v>458</v>
      </c>
      <c r="UIS1521" s="229" t="s">
        <v>294</v>
      </c>
      <c r="UIT1521" s="229" t="s">
        <v>289</v>
      </c>
      <c r="UIU1521" s="229" t="s">
        <v>76</v>
      </c>
      <c r="UIV1521" s="229" t="s">
        <v>33</v>
      </c>
      <c r="UIW1521" s="229" t="s">
        <v>78</v>
      </c>
      <c r="UIX1521" s="229" t="s">
        <v>3900</v>
      </c>
      <c r="UIY1521" s="229" t="s">
        <v>257</v>
      </c>
      <c r="UIZ1521" s="229" t="s">
        <v>3899</v>
      </c>
      <c r="UJA1521" s="229" t="s">
        <v>222</v>
      </c>
      <c r="UJB1521" s="229" t="s">
        <v>223</v>
      </c>
      <c r="UJC1521" s="229" t="s">
        <v>172</v>
      </c>
      <c r="UJD1521" s="229" t="s">
        <v>289</v>
      </c>
      <c r="UJE1521" s="229" t="s">
        <v>227</v>
      </c>
      <c r="UJI1521" s="229">
        <v>2024</v>
      </c>
      <c r="UJJ1521" s="229" t="s">
        <v>57</v>
      </c>
      <c r="UJK1521" s="229" t="s">
        <v>3882</v>
      </c>
      <c r="UJL1521" s="229">
        <v>12966343</v>
      </c>
      <c r="UJM1521" s="229" t="s">
        <v>3895</v>
      </c>
      <c r="UJN1521" s="229" t="s">
        <v>289</v>
      </c>
      <c r="UJP1521" s="229" t="s">
        <v>292</v>
      </c>
      <c r="UJQ1521" s="229" t="s">
        <v>52</v>
      </c>
      <c r="UJR1521" s="229" t="s">
        <v>3896</v>
      </c>
      <c r="UJT1521" s="229" t="s">
        <v>3897</v>
      </c>
      <c r="UJU1521" s="229" t="s">
        <v>923</v>
      </c>
      <c r="UJV1521" s="229" t="s">
        <v>473</v>
      </c>
      <c r="UJW1521" s="229" t="s">
        <v>3898</v>
      </c>
      <c r="UJX1521" s="229" t="s">
        <v>458</v>
      </c>
      <c r="UJY1521" s="229" t="s">
        <v>294</v>
      </c>
      <c r="UJZ1521" s="229" t="s">
        <v>289</v>
      </c>
      <c r="UKA1521" s="229" t="s">
        <v>76</v>
      </c>
      <c r="UKB1521" s="229" t="s">
        <v>33</v>
      </c>
      <c r="UKC1521" s="229" t="s">
        <v>78</v>
      </c>
      <c r="UKD1521" s="229" t="s">
        <v>3900</v>
      </c>
      <c r="UKE1521" s="229" t="s">
        <v>257</v>
      </c>
      <c r="UKF1521" s="229" t="s">
        <v>3899</v>
      </c>
      <c r="UKG1521" s="229" t="s">
        <v>222</v>
      </c>
      <c r="UKH1521" s="229" t="s">
        <v>223</v>
      </c>
      <c r="UKI1521" s="229" t="s">
        <v>172</v>
      </c>
      <c r="UKJ1521" s="229" t="s">
        <v>289</v>
      </c>
      <c r="UKK1521" s="229" t="s">
        <v>227</v>
      </c>
      <c r="UKO1521" s="229">
        <v>2024</v>
      </c>
      <c r="UKP1521" s="229" t="s">
        <v>57</v>
      </c>
      <c r="UKQ1521" s="229" t="s">
        <v>3882</v>
      </c>
      <c r="UKR1521" s="229">
        <v>12966343</v>
      </c>
      <c r="UKS1521" s="229" t="s">
        <v>3895</v>
      </c>
      <c r="UKT1521" s="229" t="s">
        <v>289</v>
      </c>
      <c r="UKV1521" s="229" t="s">
        <v>292</v>
      </c>
      <c r="UKW1521" s="229" t="s">
        <v>52</v>
      </c>
      <c r="UKX1521" s="229" t="s">
        <v>3896</v>
      </c>
      <c r="UKZ1521" s="229" t="s">
        <v>3897</v>
      </c>
      <c r="ULA1521" s="229" t="s">
        <v>923</v>
      </c>
      <c r="ULB1521" s="229" t="s">
        <v>473</v>
      </c>
      <c r="ULC1521" s="229" t="s">
        <v>3898</v>
      </c>
      <c r="ULD1521" s="229" t="s">
        <v>458</v>
      </c>
      <c r="ULE1521" s="229" t="s">
        <v>294</v>
      </c>
      <c r="ULF1521" s="229" t="s">
        <v>289</v>
      </c>
      <c r="ULG1521" s="229" t="s">
        <v>76</v>
      </c>
      <c r="ULH1521" s="229" t="s">
        <v>33</v>
      </c>
      <c r="ULI1521" s="229" t="s">
        <v>78</v>
      </c>
      <c r="ULJ1521" s="229" t="s">
        <v>3900</v>
      </c>
      <c r="ULK1521" s="229" t="s">
        <v>257</v>
      </c>
      <c r="ULL1521" s="229" t="s">
        <v>3899</v>
      </c>
      <c r="ULM1521" s="229" t="s">
        <v>222</v>
      </c>
      <c r="ULN1521" s="229" t="s">
        <v>223</v>
      </c>
      <c r="ULO1521" s="229" t="s">
        <v>172</v>
      </c>
      <c r="ULP1521" s="229" t="s">
        <v>289</v>
      </c>
      <c r="ULQ1521" s="229" t="s">
        <v>227</v>
      </c>
      <c r="ULU1521" s="229">
        <v>2024</v>
      </c>
      <c r="ULV1521" s="229" t="s">
        <v>57</v>
      </c>
      <c r="ULW1521" s="229" t="s">
        <v>3882</v>
      </c>
      <c r="ULX1521" s="229">
        <v>12966343</v>
      </c>
      <c r="ULY1521" s="229" t="s">
        <v>3895</v>
      </c>
      <c r="ULZ1521" s="229" t="s">
        <v>289</v>
      </c>
      <c r="UMB1521" s="229" t="s">
        <v>292</v>
      </c>
      <c r="UMC1521" s="229" t="s">
        <v>52</v>
      </c>
      <c r="UMD1521" s="229" t="s">
        <v>3896</v>
      </c>
      <c r="UMF1521" s="229" t="s">
        <v>3897</v>
      </c>
      <c r="UMG1521" s="229" t="s">
        <v>923</v>
      </c>
      <c r="UMH1521" s="229" t="s">
        <v>473</v>
      </c>
      <c r="UMI1521" s="229" t="s">
        <v>3898</v>
      </c>
      <c r="UMJ1521" s="229" t="s">
        <v>458</v>
      </c>
      <c r="UMK1521" s="229" t="s">
        <v>294</v>
      </c>
      <c r="UML1521" s="229" t="s">
        <v>289</v>
      </c>
      <c r="UMM1521" s="229" t="s">
        <v>76</v>
      </c>
      <c r="UMN1521" s="229" t="s">
        <v>33</v>
      </c>
      <c r="UMO1521" s="229" t="s">
        <v>78</v>
      </c>
      <c r="UMP1521" s="229" t="s">
        <v>3900</v>
      </c>
      <c r="UMQ1521" s="229" t="s">
        <v>257</v>
      </c>
      <c r="UMR1521" s="229" t="s">
        <v>3899</v>
      </c>
      <c r="UMS1521" s="229" t="s">
        <v>222</v>
      </c>
      <c r="UMT1521" s="229" t="s">
        <v>223</v>
      </c>
      <c r="UMU1521" s="229" t="s">
        <v>172</v>
      </c>
      <c r="UMV1521" s="229" t="s">
        <v>289</v>
      </c>
      <c r="UMW1521" s="229" t="s">
        <v>227</v>
      </c>
      <c r="UNA1521" s="229">
        <v>2024</v>
      </c>
      <c r="UNB1521" s="229" t="s">
        <v>57</v>
      </c>
      <c r="UNC1521" s="229" t="s">
        <v>3882</v>
      </c>
      <c r="UND1521" s="229">
        <v>12966343</v>
      </c>
      <c r="UNE1521" s="229" t="s">
        <v>3895</v>
      </c>
      <c r="UNF1521" s="229" t="s">
        <v>289</v>
      </c>
      <c r="UNH1521" s="229" t="s">
        <v>292</v>
      </c>
      <c r="UNI1521" s="229" t="s">
        <v>52</v>
      </c>
      <c r="UNJ1521" s="229" t="s">
        <v>3896</v>
      </c>
      <c r="UNL1521" s="229" t="s">
        <v>3897</v>
      </c>
      <c r="UNM1521" s="229" t="s">
        <v>923</v>
      </c>
      <c r="UNN1521" s="229" t="s">
        <v>473</v>
      </c>
      <c r="UNO1521" s="229" t="s">
        <v>3898</v>
      </c>
      <c r="UNP1521" s="229" t="s">
        <v>458</v>
      </c>
      <c r="UNQ1521" s="229" t="s">
        <v>294</v>
      </c>
      <c r="UNR1521" s="229" t="s">
        <v>289</v>
      </c>
      <c r="UNS1521" s="229" t="s">
        <v>76</v>
      </c>
      <c r="UNT1521" s="229" t="s">
        <v>33</v>
      </c>
      <c r="UNU1521" s="229" t="s">
        <v>78</v>
      </c>
      <c r="UNV1521" s="229" t="s">
        <v>3900</v>
      </c>
      <c r="UNW1521" s="229" t="s">
        <v>257</v>
      </c>
      <c r="UNX1521" s="229" t="s">
        <v>3899</v>
      </c>
      <c r="UNY1521" s="229" t="s">
        <v>222</v>
      </c>
      <c r="UNZ1521" s="229" t="s">
        <v>223</v>
      </c>
      <c r="UOA1521" s="229" t="s">
        <v>172</v>
      </c>
      <c r="UOB1521" s="229" t="s">
        <v>289</v>
      </c>
      <c r="UOC1521" s="229" t="s">
        <v>227</v>
      </c>
      <c r="UOG1521" s="229">
        <v>2024</v>
      </c>
      <c r="UOH1521" s="229" t="s">
        <v>57</v>
      </c>
      <c r="UOI1521" s="229" t="s">
        <v>3882</v>
      </c>
      <c r="UOJ1521" s="229">
        <v>12966343</v>
      </c>
      <c r="UOK1521" s="229" t="s">
        <v>3895</v>
      </c>
      <c r="UOL1521" s="229" t="s">
        <v>289</v>
      </c>
      <c r="UON1521" s="229" t="s">
        <v>292</v>
      </c>
      <c r="UOO1521" s="229" t="s">
        <v>52</v>
      </c>
      <c r="UOP1521" s="229" t="s">
        <v>3896</v>
      </c>
      <c r="UOR1521" s="229" t="s">
        <v>3897</v>
      </c>
      <c r="UOS1521" s="229" t="s">
        <v>923</v>
      </c>
      <c r="UOT1521" s="229" t="s">
        <v>473</v>
      </c>
      <c r="UOU1521" s="229" t="s">
        <v>3898</v>
      </c>
      <c r="UOV1521" s="229" t="s">
        <v>458</v>
      </c>
      <c r="UOW1521" s="229" t="s">
        <v>294</v>
      </c>
      <c r="UOX1521" s="229" t="s">
        <v>289</v>
      </c>
      <c r="UOY1521" s="229" t="s">
        <v>76</v>
      </c>
      <c r="UOZ1521" s="229" t="s">
        <v>33</v>
      </c>
      <c r="UPA1521" s="229" t="s">
        <v>78</v>
      </c>
      <c r="UPB1521" s="229" t="s">
        <v>3900</v>
      </c>
      <c r="UPC1521" s="229" t="s">
        <v>257</v>
      </c>
      <c r="UPD1521" s="229" t="s">
        <v>3899</v>
      </c>
      <c r="UPE1521" s="229" t="s">
        <v>222</v>
      </c>
      <c r="UPF1521" s="229" t="s">
        <v>223</v>
      </c>
      <c r="UPG1521" s="229" t="s">
        <v>172</v>
      </c>
      <c r="UPH1521" s="229" t="s">
        <v>289</v>
      </c>
      <c r="UPI1521" s="229" t="s">
        <v>227</v>
      </c>
      <c r="UPM1521" s="229">
        <v>2024</v>
      </c>
      <c r="UPN1521" s="229" t="s">
        <v>57</v>
      </c>
      <c r="UPO1521" s="229" t="s">
        <v>3882</v>
      </c>
      <c r="UPP1521" s="229">
        <v>12966343</v>
      </c>
      <c r="UPQ1521" s="229" t="s">
        <v>3895</v>
      </c>
      <c r="UPR1521" s="229" t="s">
        <v>289</v>
      </c>
      <c r="UPT1521" s="229" t="s">
        <v>292</v>
      </c>
      <c r="UPU1521" s="229" t="s">
        <v>52</v>
      </c>
      <c r="UPV1521" s="229" t="s">
        <v>3896</v>
      </c>
      <c r="UPX1521" s="229" t="s">
        <v>3897</v>
      </c>
      <c r="UPY1521" s="229" t="s">
        <v>923</v>
      </c>
      <c r="UPZ1521" s="229" t="s">
        <v>473</v>
      </c>
      <c r="UQA1521" s="229" t="s">
        <v>3898</v>
      </c>
      <c r="UQB1521" s="229" t="s">
        <v>458</v>
      </c>
      <c r="UQC1521" s="229" t="s">
        <v>294</v>
      </c>
      <c r="UQD1521" s="229" t="s">
        <v>289</v>
      </c>
      <c r="UQE1521" s="229" t="s">
        <v>76</v>
      </c>
      <c r="UQF1521" s="229" t="s">
        <v>33</v>
      </c>
      <c r="UQG1521" s="229" t="s">
        <v>78</v>
      </c>
      <c r="UQH1521" s="229" t="s">
        <v>3900</v>
      </c>
      <c r="UQI1521" s="229" t="s">
        <v>257</v>
      </c>
      <c r="UQJ1521" s="229" t="s">
        <v>3899</v>
      </c>
      <c r="UQK1521" s="229" t="s">
        <v>222</v>
      </c>
      <c r="UQL1521" s="229" t="s">
        <v>223</v>
      </c>
      <c r="UQM1521" s="229" t="s">
        <v>172</v>
      </c>
      <c r="UQN1521" s="229" t="s">
        <v>289</v>
      </c>
      <c r="UQO1521" s="229" t="s">
        <v>227</v>
      </c>
      <c r="UQS1521" s="229">
        <v>2024</v>
      </c>
      <c r="UQT1521" s="229" t="s">
        <v>57</v>
      </c>
      <c r="UQU1521" s="229" t="s">
        <v>3882</v>
      </c>
      <c r="UQV1521" s="229">
        <v>12966343</v>
      </c>
      <c r="UQW1521" s="229" t="s">
        <v>3895</v>
      </c>
      <c r="UQX1521" s="229" t="s">
        <v>289</v>
      </c>
      <c r="UQZ1521" s="229" t="s">
        <v>292</v>
      </c>
      <c r="URA1521" s="229" t="s">
        <v>52</v>
      </c>
      <c r="URB1521" s="229" t="s">
        <v>3896</v>
      </c>
      <c r="URD1521" s="229" t="s">
        <v>3897</v>
      </c>
      <c r="URE1521" s="229" t="s">
        <v>923</v>
      </c>
      <c r="URF1521" s="229" t="s">
        <v>473</v>
      </c>
      <c r="URG1521" s="229" t="s">
        <v>3898</v>
      </c>
      <c r="URH1521" s="229" t="s">
        <v>458</v>
      </c>
      <c r="URI1521" s="229" t="s">
        <v>294</v>
      </c>
      <c r="URJ1521" s="229" t="s">
        <v>289</v>
      </c>
      <c r="URK1521" s="229" t="s">
        <v>76</v>
      </c>
      <c r="URL1521" s="229" t="s">
        <v>33</v>
      </c>
      <c r="URM1521" s="229" t="s">
        <v>78</v>
      </c>
      <c r="URN1521" s="229" t="s">
        <v>3900</v>
      </c>
      <c r="URO1521" s="229" t="s">
        <v>257</v>
      </c>
      <c r="URP1521" s="229" t="s">
        <v>3899</v>
      </c>
      <c r="URQ1521" s="229" t="s">
        <v>222</v>
      </c>
      <c r="URR1521" s="229" t="s">
        <v>223</v>
      </c>
      <c r="URS1521" s="229" t="s">
        <v>172</v>
      </c>
      <c r="URT1521" s="229" t="s">
        <v>289</v>
      </c>
      <c r="URU1521" s="229" t="s">
        <v>227</v>
      </c>
      <c r="URY1521" s="229">
        <v>2024</v>
      </c>
      <c r="URZ1521" s="229" t="s">
        <v>57</v>
      </c>
      <c r="USA1521" s="229" t="s">
        <v>3882</v>
      </c>
      <c r="USB1521" s="229">
        <v>12966343</v>
      </c>
      <c r="USC1521" s="229" t="s">
        <v>3895</v>
      </c>
      <c r="USD1521" s="229" t="s">
        <v>289</v>
      </c>
      <c r="USF1521" s="229" t="s">
        <v>292</v>
      </c>
      <c r="USG1521" s="229" t="s">
        <v>52</v>
      </c>
      <c r="USH1521" s="229" t="s">
        <v>3896</v>
      </c>
      <c r="USJ1521" s="229" t="s">
        <v>3897</v>
      </c>
      <c r="USK1521" s="229" t="s">
        <v>923</v>
      </c>
      <c r="USL1521" s="229" t="s">
        <v>473</v>
      </c>
      <c r="USM1521" s="229" t="s">
        <v>3898</v>
      </c>
      <c r="USN1521" s="229" t="s">
        <v>458</v>
      </c>
      <c r="USO1521" s="229" t="s">
        <v>294</v>
      </c>
      <c r="USP1521" s="229" t="s">
        <v>289</v>
      </c>
      <c r="USQ1521" s="229" t="s">
        <v>76</v>
      </c>
      <c r="USR1521" s="229" t="s">
        <v>33</v>
      </c>
      <c r="USS1521" s="229" t="s">
        <v>78</v>
      </c>
      <c r="UST1521" s="229" t="s">
        <v>3900</v>
      </c>
      <c r="USU1521" s="229" t="s">
        <v>257</v>
      </c>
      <c r="USV1521" s="229" t="s">
        <v>3899</v>
      </c>
      <c r="USW1521" s="229" t="s">
        <v>222</v>
      </c>
      <c r="USX1521" s="229" t="s">
        <v>223</v>
      </c>
      <c r="USY1521" s="229" t="s">
        <v>172</v>
      </c>
      <c r="USZ1521" s="229" t="s">
        <v>289</v>
      </c>
      <c r="UTA1521" s="229" t="s">
        <v>227</v>
      </c>
      <c r="UTE1521" s="229">
        <v>2024</v>
      </c>
      <c r="UTF1521" s="229" t="s">
        <v>57</v>
      </c>
      <c r="UTG1521" s="229" t="s">
        <v>3882</v>
      </c>
      <c r="UTH1521" s="229">
        <v>12966343</v>
      </c>
      <c r="UTI1521" s="229" t="s">
        <v>3895</v>
      </c>
      <c r="UTJ1521" s="229" t="s">
        <v>289</v>
      </c>
      <c r="UTL1521" s="229" t="s">
        <v>292</v>
      </c>
      <c r="UTM1521" s="229" t="s">
        <v>52</v>
      </c>
      <c r="UTN1521" s="229" t="s">
        <v>3896</v>
      </c>
      <c r="UTP1521" s="229" t="s">
        <v>3897</v>
      </c>
      <c r="UTQ1521" s="229" t="s">
        <v>923</v>
      </c>
      <c r="UTR1521" s="229" t="s">
        <v>473</v>
      </c>
      <c r="UTS1521" s="229" t="s">
        <v>3898</v>
      </c>
      <c r="UTT1521" s="229" t="s">
        <v>458</v>
      </c>
      <c r="UTU1521" s="229" t="s">
        <v>294</v>
      </c>
      <c r="UTV1521" s="229" t="s">
        <v>289</v>
      </c>
      <c r="UTW1521" s="229" t="s">
        <v>76</v>
      </c>
      <c r="UTX1521" s="229" t="s">
        <v>33</v>
      </c>
      <c r="UTY1521" s="229" t="s">
        <v>78</v>
      </c>
      <c r="UTZ1521" s="229" t="s">
        <v>3900</v>
      </c>
      <c r="UUA1521" s="229" t="s">
        <v>257</v>
      </c>
      <c r="UUB1521" s="229" t="s">
        <v>3899</v>
      </c>
      <c r="UUC1521" s="229" t="s">
        <v>222</v>
      </c>
      <c r="UUD1521" s="229" t="s">
        <v>223</v>
      </c>
      <c r="UUE1521" s="229" t="s">
        <v>172</v>
      </c>
      <c r="UUF1521" s="229" t="s">
        <v>289</v>
      </c>
      <c r="UUG1521" s="229" t="s">
        <v>227</v>
      </c>
      <c r="UUK1521" s="229">
        <v>2024</v>
      </c>
      <c r="UUL1521" s="229" t="s">
        <v>57</v>
      </c>
      <c r="UUM1521" s="229" t="s">
        <v>3882</v>
      </c>
      <c r="UUN1521" s="229">
        <v>12966343</v>
      </c>
      <c r="UUO1521" s="229" t="s">
        <v>3895</v>
      </c>
      <c r="UUP1521" s="229" t="s">
        <v>289</v>
      </c>
      <c r="UUR1521" s="229" t="s">
        <v>292</v>
      </c>
      <c r="UUS1521" s="229" t="s">
        <v>52</v>
      </c>
      <c r="UUT1521" s="229" t="s">
        <v>3896</v>
      </c>
      <c r="UUV1521" s="229" t="s">
        <v>3897</v>
      </c>
      <c r="UUW1521" s="229" t="s">
        <v>923</v>
      </c>
      <c r="UUX1521" s="229" t="s">
        <v>473</v>
      </c>
      <c r="UUY1521" s="229" t="s">
        <v>3898</v>
      </c>
      <c r="UUZ1521" s="229" t="s">
        <v>458</v>
      </c>
      <c r="UVA1521" s="229" t="s">
        <v>294</v>
      </c>
      <c r="UVB1521" s="229" t="s">
        <v>289</v>
      </c>
      <c r="UVC1521" s="229" t="s">
        <v>76</v>
      </c>
      <c r="UVD1521" s="229" t="s">
        <v>33</v>
      </c>
      <c r="UVE1521" s="229" t="s">
        <v>78</v>
      </c>
      <c r="UVF1521" s="229" t="s">
        <v>3900</v>
      </c>
      <c r="UVG1521" s="229" t="s">
        <v>257</v>
      </c>
      <c r="UVH1521" s="229" t="s">
        <v>3899</v>
      </c>
      <c r="UVI1521" s="229" t="s">
        <v>222</v>
      </c>
      <c r="UVJ1521" s="229" t="s">
        <v>223</v>
      </c>
      <c r="UVK1521" s="229" t="s">
        <v>172</v>
      </c>
      <c r="UVL1521" s="229" t="s">
        <v>289</v>
      </c>
      <c r="UVM1521" s="229" t="s">
        <v>227</v>
      </c>
      <c r="UVQ1521" s="229">
        <v>2024</v>
      </c>
      <c r="UVR1521" s="229" t="s">
        <v>57</v>
      </c>
      <c r="UVS1521" s="229" t="s">
        <v>3882</v>
      </c>
      <c r="UVT1521" s="229">
        <v>12966343</v>
      </c>
      <c r="UVU1521" s="229" t="s">
        <v>3895</v>
      </c>
      <c r="UVV1521" s="229" t="s">
        <v>289</v>
      </c>
      <c r="UVX1521" s="229" t="s">
        <v>292</v>
      </c>
      <c r="UVY1521" s="229" t="s">
        <v>52</v>
      </c>
      <c r="UVZ1521" s="229" t="s">
        <v>3896</v>
      </c>
      <c r="UWB1521" s="229" t="s">
        <v>3897</v>
      </c>
      <c r="UWC1521" s="229" t="s">
        <v>923</v>
      </c>
      <c r="UWD1521" s="229" t="s">
        <v>473</v>
      </c>
      <c r="UWE1521" s="229" t="s">
        <v>3898</v>
      </c>
      <c r="UWF1521" s="229" t="s">
        <v>458</v>
      </c>
      <c r="UWG1521" s="229" t="s">
        <v>294</v>
      </c>
      <c r="UWH1521" s="229" t="s">
        <v>289</v>
      </c>
      <c r="UWI1521" s="229" t="s">
        <v>76</v>
      </c>
      <c r="UWJ1521" s="229" t="s">
        <v>33</v>
      </c>
      <c r="UWK1521" s="229" t="s">
        <v>78</v>
      </c>
      <c r="UWL1521" s="229" t="s">
        <v>3900</v>
      </c>
      <c r="UWM1521" s="229" t="s">
        <v>257</v>
      </c>
      <c r="UWN1521" s="229" t="s">
        <v>3899</v>
      </c>
      <c r="UWO1521" s="229" t="s">
        <v>222</v>
      </c>
      <c r="UWP1521" s="229" t="s">
        <v>223</v>
      </c>
      <c r="UWQ1521" s="229" t="s">
        <v>172</v>
      </c>
      <c r="UWR1521" s="229" t="s">
        <v>289</v>
      </c>
      <c r="UWS1521" s="229" t="s">
        <v>227</v>
      </c>
      <c r="UWW1521" s="229">
        <v>2024</v>
      </c>
      <c r="UWX1521" s="229" t="s">
        <v>57</v>
      </c>
      <c r="UWY1521" s="229" t="s">
        <v>3882</v>
      </c>
      <c r="UWZ1521" s="229">
        <v>12966343</v>
      </c>
      <c r="UXA1521" s="229" t="s">
        <v>3895</v>
      </c>
      <c r="UXB1521" s="229" t="s">
        <v>289</v>
      </c>
      <c r="UXD1521" s="229" t="s">
        <v>292</v>
      </c>
      <c r="UXE1521" s="229" t="s">
        <v>52</v>
      </c>
      <c r="UXF1521" s="229" t="s">
        <v>3896</v>
      </c>
      <c r="UXH1521" s="229" t="s">
        <v>3897</v>
      </c>
      <c r="UXI1521" s="229" t="s">
        <v>923</v>
      </c>
      <c r="UXJ1521" s="229" t="s">
        <v>473</v>
      </c>
      <c r="UXK1521" s="229" t="s">
        <v>3898</v>
      </c>
      <c r="UXL1521" s="229" t="s">
        <v>458</v>
      </c>
      <c r="UXM1521" s="229" t="s">
        <v>294</v>
      </c>
      <c r="UXN1521" s="229" t="s">
        <v>289</v>
      </c>
      <c r="UXO1521" s="229" t="s">
        <v>76</v>
      </c>
      <c r="UXP1521" s="229" t="s">
        <v>33</v>
      </c>
      <c r="UXQ1521" s="229" t="s">
        <v>78</v>
      </c>
      <c r="UXR1521" s="229" t="s">
        <v>3900</v>
      </c>
      <c r="UXS1521" s="229" t="s">
        <v>257</v>
      </c>
      <c r="UXT1521" s="229" t="s">
        <v>3899</v>
      </c>
      <c r="UXU1521" s="229" t="s">
        <v>222</v>
      </c>
      <c r="UXV1521" s="229" t="s">
        <v>223</v>
      </c>
      <c r="UXW1521" s="229" t="s">
        <v>172</v>
      </c>
      <c r="UXX1521" s="229" t="s">
        <v>289</v>
      </c>
      <c r="UXY1521" s="229" t="s">
        <v>227</v>
      </c>
      <c r="UYC1521" s="229">
        <v>2024</v>
      </c>
      <c r="UYD1521" s="229" t="s">
        <v>57</v>
      </c>
      <c r="UYE1521" s="229" t="s">
        <v>3882</v>
      </c>
      <c r="UYF1521" s="229">
        <v>12966343</v>
      </c>
      <c r="UYG1521" s="229" t="s">
        <v>3895</v>
      </c>
      <c r="UYH1521" s="229" t="s">
        <v>289</v>
      </c>
      <c r="UYJ1521" s="229" t="s">
        <v>292</v>
      </c>
      <c r="UYK1521" s="229" t="s">
        <v>52</v>
      </c>
      <c r="UYL1521" s="229" t="s">
        <v>3896</v>
      </c>
      <c r="UYN1521" s="229" t="s">
        <v>3897</v>
      </c>
      <c r="UYO1521" s="229" t="s">
        <v>923</v>
      </c>
      <c r="UYP1521" s="229" t="s">
        <v>473</v>
      </c>
      <c r="UYQ1521" s="229" t="s">
        <v>3898</v>
      </c>
      <c r="UYR1521" s="229" t="s">
        <v>458</v>
      </c>
      <c r="UYS1521" s="229" t="s">
        <v>294</v>
      </c>
      <c r="UYT1521" s="229" t="s">
        <v>289</v>
      </c>
      <c r="UYU1521" s="229" t="s">
        <v>76</v>
      </c>
      <c r="UYV1521" s="229" t="s">
        <v>33</v>
      </c>
      <c r="UYW1521" s="229" t="s">
        <v>78</v>
      </c>
      <c r="UYX1521" s="229" t="s">
        <v>3900</v>
      </c>
      <c r="UYY1521" s="229" t="s">
        <v>257</v>
      </c>
      <c r="UYZ1521" s="229" t="s">
        <v>3899</v>
      </c>
      <c r="UZA1521" s="229" t="s">
        <v>222</v>
      </c>
      <c r="UZB1521" s="229" t="s">
        <v>223</v>
      </c>
      <c r="UZC1521" s="229" t="s">
        <v>172</v>
      </c>
      <c r="UZD1521" s="229" t="s">
        <v>289</v>
      </c>
      <c r="UZE1521" s="229" t="s">
        <v>227</v>
      </c>
      <c r="UZI1521" s="229">
        <v>2024</v>
      </c>
      <c r="UZJ1521" s="229" t="s">
        <v>57</v>
      </c>
      <c r="UZK1521" s="229" t="s">
        <v>3882</v>
      </c>
      <c r="UZL1521" s="229">
        <v>12966343</v>
      </c>
      <c r="UZM1521" s="229" t="s">
        <v>3895</v>
      </c>
      <c r="UZN1521" s="229" t="s">
        <v>289</v>
      </c>
      <c r="UZP1521" s="229" t="s">
        <v>292</v>
      </c>
      <c r="UZQ1521" s="229" t="s">
        <v>52</v>
      </c>
      <c r="UZR1521" s="229" t="s">
        <v>3896</v>
      </c>
      <c r="UZT1521" s="229" t="s">
        <v>3897</v>
      </c>
      <c r="UZU1521" s="229" t="s">
        <v>923</v>
      </c>
      <c r="UZV1521" s="229" t="s">
        <v>473</v>
      </c>
      <c r="UZW1521" s="229" t="s">
        <v>3898</v>
      </c>
      <c r="UZX1521" s="229" t="s">
        <v>458</v>
      </c>
      <c r="UZY1521" s="229" t="s">
        <v>294</v>
      </c>
      <c r="UZZ1521" s="229" t="s">
        <v>289</v>
      </c>
      <c r="VAA1521" s="229" t="s">
        <v>76</v>
      </c>
      <c r="VAB1521" s="229" t="s">
        <v>33</v>
      </c>
      <c r="VAC1521" s="229" t="s">
        <v>78</v>
      </c>
      <c r="VAD1521" s="229" t="s">
        <v>3900</v>
      </c>
      <c r="VAE1521" s="229" t="s">
        <v>257</v>
      </c>
      <c r="VAF1521" s="229" t="s">
        <v>3899</v>
      </c>
      <c r="VAG1521" s="229" t="s">
        <v>222</v>
      </c>
      <c r="VAH1521" s="229" t="s">
        <v>223</v>
      </c>
      <c r="VAI1521" s="229" t="s">
        <v>172</v>
      </c>
      <c r="VAJ1521" s="229" t="s">
        <v>289</v>
      </c>
      <c r="VAK1521" s="229" t="s">
        <v>227</v>
      </c>
      <c r="VAO1521" s="229">
        <v>2024</v>
      </c>
      <c r="VAP1521" s="229" t="s">
        <v>57</v>
      </c>
      <c r="VAQ1521" s="229" t="s">
        <v>3882</v>
      </c>
      <c r="VAR1521" s="229">
        <v>12966343</v>
      </c>
      <c r="VAS1521" s="229" t="s">
        <v>3895</v>
      </c>
      <c r="VAT1521" s="229" t="s">
        <v>289</v>
      </c>
      <c r="VAV1521" s="229" t="s">
        <v>292</v>
      </c>
      <c r="VAW1521" s="229" t="s">
        <v>52</v>
      </c>
      <c r="VAX1521" s="229" t="s">
        <v>3896</v>
      </c>
      <c r="VAZ1521" s="229" t="s">
        <v>3897</v>
      </c>
      <c r="VBA1521" s="229" t="s">
        <v>923</v>
      </c>
      <c r="VBB1521" s="229" t="s">
        <v>473</v>
      </c>
      <c r="VBC1521" s="229" t="s">
        <v>3898</v>
      </c>
      <c r="VBD1521" s="229" t="s">
        <v>458</v>
      </c>
      <c r="VBE1521" s="229" t="s">
        <v>294</v>
      </c>
      <c r="VBF1521" s="229" t="s">
        <v>289</v>
      </c>
      <c r="VBG1521" s="229" t="s">
        <v>76</v>
      </c>
      <c r="VBH1521" s="229" t="s">
        <v>33</v>
      </c>
      <c r="VBI1521" s="229" t="s">
        <v>78</v>
      </c>
      <c r="VBJ1521" s="229" t="s">
        <v>3900</v>
      </c>
      <c r="VBK1521" s="229" t="s">
        <v>257</v>
      </c>
      <c r="VBL1521" s="229" t="s">
        <v>3899</v>
      </c>
      <c r="VBM1521" s="229" t="s">
        <v>222</v>
      </c>
      <c r="VBN1521" s="229" t="s">
        <v>223</v>
      </c>
      <c r="VBO1521" s="229" t="s">
        <v>172</v>
      </c>
      <c r="VBP1521" s="229" t="s">
        <v>289</v>
      </c>
      <c r="VBQ1521" s="229" t="s">
        <v>227</v>
      </c>
      <c r="VBU1521" s="229">
        <v>2024</v>
      </c>
      <c r="VBV1521" s="229" t="s">
        <v>57</v>
      </c>
      <c r="VBW1521" s="229" t="s">
        <v>3882</v>
      </c>
      <c r="VBX1521" s="229">
        <v>12966343</v>
      </c>
      <c r="VBY1521" s="229" t="s">
        <v>3895</v>
      </c>
      <c r="VBZ1521" s="229" t="s">
        <v>289</v>
      </c>
      <c r="VCB1521" s="229" t="s">
        <v>292</v>
      </c>
      <c r="VCC1521" s="229" t="s">
        <v>52</v>
      </c>
      <c r="VCD1521" s="229" t="s">
        <v>3896</v>
      </c>
      <c r="VCF1521" s="229" t="s">
        <v>3897</v>
      </c>
      <c r="VCG1521" s="229" t="s">
        <v>923</v>
      </c>
      <c r="VCH1521" s="229" t="s">
        <v>473</v>
      </c>
      <c r="VCI1521" s="229" t="s">
        <v>3898</v>
      </c>
      <c r="VCJ1521" s="229" t="s">
        <v>458</v>
      </c>
      <c r="VCK1521" s="229" t="s">
        <v>294</v>
      </c>
      <c r="VCL1521" s="229" t="s">
        <v>289</v>
      </c>
      <c r="VCM1521" s="229" t="s">
        <v>76</v>
      </c>
      <c r="VCN1521" s="229" t="s">
        <v>33</v>
      </c>
      <c r="VCO1521" s="229" t="s">
        <v>78</v>
      </c>
      <c r="VCP1521" s="229" t="s">
        <v>3900</v>
      </c>
      <c r="VCQ1521" s="229" t="s">
        <v>257</v>
      </c>
      <c r="VCR1521" s="229" t="s">
        <v>3899</v>
      </c>
      <c r="VCS1521" s="229" t="s">
        <v>222</v>
      </c>
      <c r="VCT1521" s="229" t="s">
        <v>223</v>
      </c>
      <c r="VCU1521" s="229" t="s">
        <v>172</v>
      </c>
      <c r="VCV1521" s="229" t="s">
        <v>289</v>
      </c>
      <c r="VCW1521" s="229" t="s">
        <v>227</v>
      </c>
      <c r="VDA1521" s="229">
        <v>2024</v>
      </c>
      <c r="VDB1521" s="229" t="s">
        <v>57</v>
      </c>
      <c r="VDC1521" s="229" t="s">
        <v>3882</v>
      </c>
      <c r="VDD1521" s="229">
        <v>12966343</v>
      </c>
      <c r="VDE1521" s="229" t="s">
        <v>3895</v>
      </c>
      <c r="VDF1521" s="229" t="s">
        <v>289</v>
      </c>
      <c r="VDH1521" s="229" t="s">
        <v>292</v>
      </c>
      <c r="VDI1521" s="229" t="s">
        <v>52</v>
      </c>
      <c r="VDJ1521" s="229" t="s">
        <v>3896</v>
      </c>
      <c r="VDL1521" s="229" t="s">
        <v>3897</v>
      </c>
      <c r="VDM1521" s="229" t="s">
        <v>923</v>
      </c>
      <c r="VDN1521" s="229" t="s">
        <v>473</v>
      </c>
      <c r="VDO1521" s="229" t="s">
        <v>3898</v>
      </c>
      <c r="VDP1521" s="229" t="s">
        <v>458</v>
      </c>
      <c r="VDQ1521" s="229" t="s">
        <v>294</v>
      </c>
      <c r="VDR1521" s="229" t="s">
        <v>289</v>
      </c>
      <c r="VDS1521" s="229" t="s">
        <v>76</v>
      </c>
      <c r="VDT1521" s="229" t="s">
        <v>33</v>
      </c>
      <c r="VDU1521" s="229" t="s">
        <v>78</v>
      </c>
      <c r="VDV1521" s="229" t="s">
        <v>3900</v>
      </c>
      <c r="VDW1521" s="229" t="s">
        <v>257</v>
      </c>
      <c r="VDX1521" s="229" t="s">
        <v>3899</v>
      </c>
      <c r="VDY1521" s="229" t="s">
        <v>222</v>
      </c>
      <c r="VDZ1521" s="229" t="s">
        <v>223</v>
      </c>
      <c r="VEA1521" s="229" t="s">
        <v>172</v>
      </c>
      <c r="VEB1521" s="229" t="s">
        <v>289</v>
      </c>
      <c r="VEC1521" s="229" t="s">
        <v>227</v>
      </c>
      <c r="VEG1521" s="229">
        <v>2024</v>
      </c>
      <c r="VEH1521" s="229" t="s">
        <v>57</v>
      </c>
      <c r="VEI1521" s="229" t="s">
        <v>3882</v>
      </c>
      <c r="VEJ1521" s="229">
        <v>12966343</v>
      </c>
      <c r="VEK1521" s="229" t="s">
        <v>3895</v>
      </c>
      <c r="VEL1521" s="229" t="s">
        <v>289</v>
      </c>
      <c r="VEN1521" s="229" t="s">
        <v>292</v>
      </c>
      <c r="VEO1521" s="229" t="s">
        <v>52</v>
      </c>
      <c r="VEP1521" s="229" t="s">
        <v>3896</v>
      </c>
      <c r="VER1521" s="229" t="s">
        <v>3897</v>
      </c>
      <c r="VES1521" s="229" t="s">
        <v>923</v>
      </c>
      <c r="VET1521" s="229" t="s">
        <v>473</v>
      </c>
      <c r="VEU1521" s="229" t="s">
        <v>3898</v>
      </c>
      <c r="VEV1521" s="229" t="s">
        <v>458</v>
      </c>
      <c r="VEW1521" s="229" t="s">
        <v>294</v>
      </c>
      <c r="VEX1521" s="229" t="s">
        <v>289</v>
      </c>
      <c r="VEY1521" s="229" t="s">
        <v>76</v>
      </c>
      <c r="VEZ1521" s="229" t="s">
        <v>33</v>
      </c>
      <c r="VFA1521" s="229" t="s">
        <v>78</v>
      </c>
      <c r="VFB1521" s="229" t="s">
        <v>3900</v>
      </c>
      <c r="VFC1521" s="229" t="s">
        <v>257</v>
      </c>
      <c r="VFD1521" s="229" t="s">
        <v>3899</v>
      </c>
      <c r="VFE1521" s="229" t="s">
        <v>222</v>
      </c>
      <c r="VFF1521" s="229" t="s">
        <v>223</v>
      </c>
      <c r="VFG1521" s="229" t="s">
        <v>172</v>
      </c>
      <c r="VFH1521" s="229" t="s">
        <v>289</v>
      </c>
      <c r="VFI1521" s="229" t="s">
        <v>227</v>
      </c>
      <c r="VFM1521" s="229">
        <v>2024</v>
      </c>
      <c r="VFN1521" s="229" t="s">
        <v>57</v>
      </c>
      <c r="VFO1521" s="229" t="s">
        <v>3882</v>
      </c>
      <c r="VFP1521" s="229">
        <v>12966343</v>
      </c>
      <c r="VFQ1521" s="229" t="s">
        <v>3895</v>
      </c>
      <c r="VFR1521" s="229" t="s">
        <v>289</v>
      </c>
      <c r="VFT1521" s="229" t="s">
        <v>292</v>
      </c>
      <c r="VFU1521" s="229" t="s">
        <v>52</v>
      </c>
      <c r="VFV1521" s="229" t="s">
        <v>3896</v>
      </c>
      <c r="VFX1521" s="229" t="s">
        <v>3897</v>
      </c>
      <c r="VFY1521" s="229" t="s">
        <v>923</v>
      </c>
      <c r="VFZ1521" s="229" t="s">
        <v>473</v>
      </c>
      <c r="VGA1521" s="229" t="s">
        <v>3898</v>
      </c>
      <c r="VGB1521" s="229" t="s">
        <v>458</v>
      </c>
      <c r="VGC1521" s="229" t="s">
        <v>294</v>
      </c>
      <c r="VGD1521" s="229" t="s">
        <v>289</v>
      </c>
      <c r="VGE1521" s="229" t="s">
        <v>76</v>
      </c>
      <c r="VGF1521" s="229" t="s">
        <v>33</v>
      </c>
      <c r="VGG1521" s="229" t="s">
        <v>78</v>
      </c>
      <c r="VGH1521" s="229" t="s">
        <v>3900</v>
      </c>
      <c r="VGI1521" s="229" t="s">
        <v>257</v>
      </c>
      <c r="VGJ1521" s="229" t="s">
        <v>3899</v>
      </c>
      <c r="VGK1521" s="229" t="s">
        <v>222</v>
      </c>
      <c r="VGL1521" s="229" t="s">
        <v>223</v>
      </c>
      <c r="VGM1521" s="229" t="s">
        <v>172</v>
      </c>
      <c r="VGN1521" s="229" t="s">
        <v>289</v>
      </c>
      <c r="VGO1521" s="229" t="s">
        <v>227</v>
      </c>
      <c r="VGS1521" s="229">
        <v>2024</v>
      </c>
      <c r="VGT1521" s="229" t="s">
        <v>57</v>
      </c>
      <c r="VGU1521" s="229" t="s">
        <v>3882</v>
      </c>
      <c r="VGV1521" s="229">
        <v>12966343</v>
      </c>
      <c r="VGW1521" s="229" t="s">
        <v>3895</v>
      </c>
      <c r="VGX1521" s="229" t="s">
        <v>289</v>
      </c>
      <c r="VGZ1521" s="229" t="s">
        <v>292</v>
      </c>
      <c r="VHA1521" s="229" t="s">
        <v>52</v>
      </c>
      <c r="VHB1521" s="229" t="s">
        <v>3896</v>
      </c>
      <c r="VHD1521" s="229" t="s">
        <v>3897</v>
      </c>
      <c r="VHE1521" s="229" t="s">
        <v>923</v>
      </c>
      <c r="VHF1521" s="229" t="s">
        <v>473</v>
      </c>
      <c r="VHG1521" s="229" t="s">
        <v>3898</v>
      </c>
      <c r="VHH1521" s="229" t="s">
        <v>458</v>
      </c>
      <c r="VHI1521" s="229" t="s">
        <v>294</v>
      </c>
      <c r="VHJ1521" s="229" t="s">
        <v>289</v>
      </c>
      <c r="VHK1521" s="229" t="s">
        <v>76</v>
      </c>
      <c r="VHL1521" s="229" t="s">
        <v>33</v>
      </c>
      <c r="VHM1521" s="229" t="s">
        <v>78</v>
      </c>
      <c r="VHN1521" s="229" t="s">
        <v>3900</v>
      </c>
      <c r="VHO1521" s="229" t="s">
        <v>257</v>
      </c>
      <c r="VHP1521" s="229" t="s">
        <v>3899</v>
      </c>
      <c r="VHQ1521" s="229" t="s">
        <v>222</v>
      </c>
      <c r="VHR1521" s="229" t="s">
        <v>223</v>
      </c>
      <c r="VHS1521" s="229" t="s">
        <v>172</v>
      </c>
      <c r="VHT1521" s="229" t="s">
        <v>289</v>
      </c>
      <c r="VHU1521" s="229" t="s">
        <v>227</v>
      </c>
      <c r="VHY1521" s="229">
        <v>2024</v>
      </c>
      <c r="VHZ1521" s="229" t="s">
        <v>57</v>
      </c>
      <c r="VIA1521" s="229" t="s">
        <v>3882</v>
      </c>
      <c r="VIB1521" s="229">
        <v>12966343</v>
      </c>
      <c r="VIC1521" s="229" t="s">
        <v>3895</v>
      </c>
      <c r="VID1521" s="229" t="s">
        <v>289</v>
      </c>
      <c r="VIF1521" s="229" t="s">
        <v>292</v>
      </c>
      <c r="VIG1521" s="229" t="s">
        <v>52</v>
      </c>
      <c r="VIH1521" s="229" t="s">
        <v>3896</v>
      </c>
      <c r="VIJ1521" s="229" t="s">
        <v>3897</v>
      </c>
      <c r="VIK1521" s="229" t="s">
        <v>923</v>
      </c>
      <c r="VIL1521" s="229" t="s">
        <v>473</v>
      </c>
      <c r="VIM1521" s="229" t="s">
        <v>3898</v>
      </c>
      <c r="VIN1521" s="229" t="s">
        <v>458</v>
      </c>
      <c r="VIO1521" s="229" t="s">
        <v>294</v>
      </c>
      <c r="VIP1521" s="229" t="s">
        <v>289</v>
      </c>
      <c r="VIQ1521" s="229" t="s">
        <v>76</v>
      </c>
      <c r="VIR1521" s="229" t="s">
        <v>33</v>
      </c>
      <c r="VIS1521" s="229" t="s">
        <v>78</v>
      </c>
      <c r="VIT1521" s="229" t="s">
        <v>3900</v>
      </c>
      <c r="VIU1521" s="229" t="s">
        <v>257</v>
      </c>
      <c r="VIV1521" s="229" t="s">
        <v>3899</v>
      </c>
      <c r="VIW1521" s="229" t="s">
        <v>222</v>
      </c>
      <c r="VIX1521" s="229" t="s">
        <v>223</v>
      </c>
      <c r="VIY1521" s="229" t="s">
        <v>172</v>
      </c>
      <c r="VIZ1521" s="229" t="s">
        <v>289</v>
      </c>
      <c r="VJA1521" s="229" t="s">
        <v>227</v>
      </c>
      <c r="VJE1521" s="229">
        <v>2024</v>
      </c>
      <c r="VJF1521" s="229" t="s">
        <v>57</v>
      </c>
      <c r="VJG1521" s="229" t="s">
        <v>3882</v>
      </c>
      <c r="VJH1521" s="229">
        <v>12966343</v>
      </c>
      <c r="VJI1521" s="229" t="s">
        <v>3895</v>
      </c>
      <c r="VJJ1521" s="229" t="s">
        <v>289</v>
      </c>
      <c r="VJL1521" s="229" t="s">
        <v>292</v>
      </c>
      <c r="VJM1521" s="229" t="s">
        <v>52</v>
      </c>
      <c r="VJN1521" s="229" t="s">
        <v>3896</v>
      </c>
      <c r="VJP1521" s="229" t="s">
        <v>3897</v>
      </c>
      <c r="VJQ1521" s="229" t="s">
        <v>923</v>
      </c>
      <c r="VJR1521" s="229" t="s">
        <v>473</v>
      </c>
      <c r="VJS1521" s="229" t="s">
        <v>3898</v>
      </c>
      <c r="VJT1521" s="229" t="s">
        <v>458</v>
      </c>
      <c r="VJU1521" s="229" t="s">
        <v>294</v>
      </c>
      <c r="VJV1521" s="229" t="s">
        <v>289</v>
      </c>
      <c r="VJW1521" s="229" t="s">
        <v>76</v>
      </c>
      <c r="VJX1521" s="229" t="s">
        <v>33</v>
      </c>
      <c r="VJY1521" s="229" t="s">
        <v>78</v>
      </c>
      <c r="VJZ1521" s="229" t="s">
        <v>3900</v>
      </c>
      <c r="VKA1521" s="229" t="s">
        <v>257</v>
      </c>
      <c r="VKB1521" s="229" t="s">
        <v>3899</v>
      </c>
      <c r="VKC1521" s="229" t="s">
        <v>222</v>
      </c>
      <c r="VKD1521" s="229" t="s">
        <v>223</v>
      </c>
      <c r="VKE1521" s="229" t="s">
        <v>172</v>
      </c>
      <c r="VKF1521" s="229" t="s">
        <v>289</v>
      </c>
      <c r="VKG1521" s="229" t="s">
        <v>227</v>
      </c>
      <c r="VKK1521" s="229">
        <v>2024</v>
      </c>
      <c r="VKL1521" s="229" t="s">
        <v>57</v>
      </c>
      <c r="VKM1521" s="229" t="s">
        <v>3882</v>
      </c>
      <c r="VKN1521" s="229">
        <v>12966343</v>
      </c>
      <c r="VKO1521" s="229" t="s">
        <v>3895</v>
      </c>
      <c r="VKP1521" s="229" t="s">
        <v>289</v>
      </c>
      <c r="VKR1521" s="229" t="s">
        <v>292</v>
      </c>
      <c r="VKS1521" s="229" t="s">
        <v>52</v>
      </c>
      <c r="VKT1521" s="229" t="s">
        <v>3896</v>
      </c>
      <c r="VKV1521" s="229" t="s">
        <v>3897</v>
      </c>
      <c r="VKW1521" s="229" t="s">
        <v>923</v>
      </c>
      <c r="VKX1521" s="229" t="s">
        <v>473</v>
      </c>
      <c r="VKY1521" s="229" t="s">
        <v>3898</v>
      </c>
      <c r="VKZ1521" s="229" t="s">
        <v>458</v>
      </c>
      <c r="VLA1521" s="229" t="s">
        <v>294</v>
      </c>
      <c r="VLB1521" s="229" t="s">
        <v>289</v>
      </c>
      <c r="VLC1521" s="229" t="s">
        <v>76</v>
      </c>
      <c r="VLD1521" s="229" t="s">
        <v>33</v>
      </c>
      <c r="VLE1521" s="229" t="s">
        <v>78</v>
      </c>
      <c r="VLF1521" s="229" t="s">
        <v>3900</v>
      </c>
      <c r="VLG1521" s="229" t="s">
        <v>257</v>
      </c>
      <c r="VLH1521" s="229" t="s">
        <v>3899</v>
      </c>
      <c r="VLI1521" s="229" t="s">
        <v>222</v>
      </c>
      <c r="VLJ1521" s="229" t="s">
        <v>223</v>
      </c>
      <c r="VLK1521" s="229" t="s">
        <v>172</v>
      </c>
      <c r="VLL1521" s="229" t="s">
        <v>289</v>
      </c>
      <c r="VLM1521" s="229" t="s">
        <v>227</v>
      </c>
      <c r="VLQ1521" s="229">
        <v>2024</v>
      </c>
      <c r="VLR1521" s="229" t="s">
        <v>57</v>
      </c>
      <c r="VLS1521" s="229" t="s">
        <v>3882</v>
      </c>
      <c r="VLT1521" s="229">
        <v>12966343</v>
      </c>
      <c r="VLU1521" s="229" t="s">
        <v>3895</v>
      </c>
      <c r="VLV1521" s="229" t="s">
        <v>289</v>
      </c>
      <c r="VLX1521" s="229" t="s">
        <v>292</v>
      </c>
      <c r="VLY1521" s="229" t="s">
        <v>52</v>
      </c>
      <c r="VLZ1521" s="229" t="s">
        <v>3896</v>
      </c>
      <c r="VMB1521" s="229" t="s">
        <v>3897</v>
      </c>
      <c r="VMC1521" s="229" t="s">
        <v>923</v>
      </c>
      <c r="VMD1521" s="229" t="s">
        <v>473</v>
      </c>
      <c r="VME1521" s="229" t="s">
        <v>3898</v>
      </c>
      <c r="VMF1521" s="229" t="s">
        <v>458</v>
      </c>
      <c r="VMG1521" s="229" t="s">
        <v>294</v>
      </c>
      <c r="VMH1521" s="229" t="s">
        <v>289</v>
      </c>
      <c r="VMI1521" s="229" t="s">
        <v>76</v>
      </c>
      <c r="VMJ1521" s="229" t="s">
        <v>33</v>
      </c>
      <c r="VMK1521" s="229" t="s">
        <v>78</v>
      </c>
      <c r="VML1521" s="229" t="s">
        <v>3900</v>
      </c>
      <c r="VMM1521" s="229" t="s">
        <v>257</v>
      </c>
      <c r="VMN1521" s="229" t="s">
        <v>3899</v>
      </c>
      <c r="VMO1521" s="229" t="s">
        <v>222</v>
      </c>
      <c r="VMP1521" s="229" t="s">
        <v>223</v>
      </c>
      <c r="VMQ1521" s="229" t="s">
        <v>172</v>
      </c>
      <c r="VMR1521" s="229" t="s">
        <v>289</v>
      </c>
      <c r="VMS1521" s="229" t="s">
        <v>227</v>
      </c>
      <c r="VMW1521" s="229">
        <v>2024</v>
      </c>
      <c r="VMX1521" s="229" t="s">
        <v>57</v>
      </c>
      <c r="VMY1521" s="229" t="s">
        <v>3882</v>
      </c>
      <c r="VMZ1521" s="229">
        <v>12966343</v>
      </c>
      <c r="VNA1521" s="229" t="s">
        <v>3895</v>
      </c>
      <c r="VNB1521" s="229" t="s">
        <v>289</v>
      </c>
      <c r="VND1521" s="229" t="s">
        <v>292</v>
      </c>
      <c r="VNE1521" s="229" t="s">
        <v>52</v>
      </c>
      <c r="VNF1521" s="229" t="s">
        <v>3896</v>
      </c>
      <c r="VNH1521" s="229" t="s">
        <v>3897</v>
      </c>
      <c r="VNI1521" s="229" t="s">
        <v>923</v>
      </c>
      <c r="VNJ1521" s="229" t="s">
        <v>473</v>
      </c>
      <c r="VNK1521" s="229" t="s">
        <v>3898</v>
      </c>
      <c r="VNL1521" s="229" t="s">
        <v>458</v>
      </c>
      <c r="VNM1521" s="229" t="s">
        <v>294</v>
      </c>
      <c r="VNN1521" s="229" t="s">
        <v>289</v>
      </c>
      <c r="VNO1521" s="229" t="s">
        <v>76</v>
      </c>
      <c r="VNP1521" s="229" t="s">
        <v>33</v>
      </c>
      <c r="VNQ1521" s="229" t="s">
        <v>78</v>
      </c>
      <c r="VNR1521" s="229" t="s">
        <v>3900</v>
      </c>
      <c r="VNS1521" s="229" t="s">
        <v>257</v>
      </c>
      <c r="VNT1521" s="229" t="s">
        <v>3899</v>
      </c>
      <c r="VNU1521" s="229" t="s">
        <v>222</v>
      </c>
      <c r="VNV1521" s="229" t="s">
        <v>223</v>
      </c>
      <c r="VNW1521" s="229" t="s">
        <v>172</v>
      </c>
      <c r="VNX1521" s="229" t="s">
        <v>289</v>
      </c>
      <c r="VNY1521" s="229" t="s">
        <v>227</v>
      </c>
      <c r="VOC1521" s="229">
        <v>2024</v>
      </c>
      <c r="VOD1521" s="229" t="s">
        <v>57</v>
      </c>
      <c r="VOE1521" s="229" t="s">
        <v>3882</v>
      </c>
      <c r="VOF1521" s="229">
        <v>12966343</v>
      </c>
      <c r="VOG1521" s="229" t="s">
        <v>3895</v>
      </c>
      <c r="VOH1521" s="229" t="s">
        <v>289</v>
      </c>
      <c r="VOJ1521" s="229" t="s">
        <v>292</v>
      </c>
      <c r="VOK1521" s="229" t="s">
        <v>52</v>
      </c>
      <c r="VOL1521" s="229" t="s">
        <v>3896</v>
      </c>
      <c r="VON1521" s="229" t="s">
        <v>3897</v>
      </c>
      <c r="VOO1521" s="229" t="s">
        <v>923</v>
      </c>
      <c r="VOP1521" s="229" t="s">
        <v>473</v>
      </c>
      <c r="VOQ1521" s="229" t="s">
        <v>3898</v>
      </c>
      <c r="VOR1521" s="229" t="s">
        <v>458</v>
      </c>
      <c r="VOS1521" s="229" t="s">
        <v>294</v>
      </c>
      <c r="VOT1521" s="229" t="s">
        <v>289</v>
      </c>
      <c r="VOU1521" s="229" t="s">
        <v>76</v>
      </c>
      <c r="VOV1521" s="229" t="s">
        <v>33</v>
      </c>
      <c r="VOW1521" s="229" t="s">
        <v>78</v>
      </c>
      <c r="VOX1521" s="229" t="s">
        <v>3900</v>
      </c>
      <c r="VOY1521" s="229" t="s">
        <v>257</v>
      </c>
      <c r="VOZ1521" s="229" t="s">
        <v>3899</v>
      </c>
      <c r="VPA1521" s="229" t="s">
        <v>222</v>
      </c>
      <c r="VPB1521" s="229" t="s">
        <v>223</v>
      </c>
      <c r="VPC1521" s="229" t="s">
        <v>172</v>
      </c>
      <c r="VPD1521" s="229" t="s">
        <v>289</v>
      </c>
      <c r="VPE1521" s="229" t="s">
        <v>227</v>
      </c>
      <c r="VPI1521" s="229">
        <v>2024</v>
      </c>
      <c r="VPJ1521" s="229" t="s">
        <v>57</v>
      </c>
      <c r="VPK1521" s="229" t="s">
        <v>3882</v>
      </c>
      <c r="VPL1521" s="229">
        <v>12966343</v>
      </c>
      <c r="VPM1521" s="229" t="s">
        <v>3895</v>
      </c>
      <c r="VPN1521" s="229" t="s">
        <v>289</v>
      </c>
      <c r="VPP1521" s="229" t="s">
        <v>292</v>
      </c>
      <c r="VPQ1521" s="229" t="s">
        <v>52</v>
      </c>
      <c r="VPR1521" s="229" t="s">
        <v>3896</v>
      </c>
      <c r="VPT1521" s="229" t="s">
        <v>3897</v>
      </c>
      <c r="VPU1521" s="229" t="s">
        <v>923</v>
      </c>
      <c r="VPV1521" s="229" t="s">
        <v>473</v>
      </c>
      <c r="VPW1521" s="229" t="s">
        <v>3898</v>
      </c>
      <c r="VPX1521" s="229" t="s">
        <v>458</v>
      </c>
      <c r="VPY1521" s="229" t="s">
        <v>294</v>
      </c>
      <c r="VPZ1521" s="229" t="s">
        <v>289</v>
      </c>
      <c r="VQA1521" s="229" t="s">
        <v>76</v>
      </c>
      <c r="VQB1521" s="229" t="s">
        <v>33</v>
      </c>
      <c r="VQC1521" s="229" t="s">
        <v>78</v>
      </c>
      <c r="VQD1521" s="229" t="s">
        <v>3900</v>
      </c>
      <c r="VQE1521" s="229" t="s">
        <v>257</v>
      </c>
      <c r="VQF1521" s="229" t="s">
        <v>3899</v>
      </c>
      <c r="VQG1521" s="229" t="s">
        <v>222</v>
      </c>
      <c r="VQH1521" s="229" t="s">
        <v>223</v>
      </c>
      <c r="VQI1521" s="229" t="s">
        <v>172</v>
      </c>
      <c r="VQJ1521" s="229" t="s">
        <v>289</v>
      </c>
      <c r="VQK1521" s="229" t="s">
        <v>227</v>
      </c>
      <c r="VQO1521" s="229">
        <v>2024</v>
      </c>
      <c r="VQP1521" s="229" t="s">
        <v>57</v>
      </c>
      <c r="VQQ1521" s="229" t="s">
        <v>3882</v>
      </c>
      <c r="VQR1521" s="229">
        <v>12966343</v>
      </c>
      <c r="VQS1521" s="229" t="s">
        <v>3895</v>
      </c>
      <c r="VQT1521" s="229" t="s">
        <v>289</v>
      </c>
      <c r="VQV1521" s="229" t="s">
        <v>292</v>
      </c>
      <c r="VQW1521" s="229" t="s">
        <v>52</v>
      </c>
      <c r="VQX1521" s="229" t="s">
        <v>3896</v>
      </c>
      <c r="VQZ1521" s="229" t="s">
        <v>3897</v>
      </c>
      <c r="VRA1521" s="229" t="s">
        <v>923</v>
      </c>
      <c r="VRB1521" s="229" t="s">
        <v>473</v>
      </c>
      <c r="VRC1521" s="229" t="s">
        <v>3898</v>
      </c>
      <c r="VRD1521" s="229" t="s">
        <v>458</v>
      </c>
      <c r="VRE1521" s="229" t="s">
        <v>294</v>
      </c>
      <c r="VRF1521" s="229" t="s">
        <v>289</v>
      </c>
      <c r="VRG1521" s="229" t="s">
        <v>76</v>
      </c>
      <c r="VRH1521" s="229" t="s">
        <v>33</v>
      </c>
      <c r="VRI1521" s="229" t="s">
        <v>78</v>
      </c>
      <c r="VRJ1521" s="229" t="s">
        <v>3900</v>
      </c>
      <c r="VRK1521" s="229" t="s">
        <v>257</v>
      </c>
      <c r="VRL1521" s="229" t="s">
        <v>3899</v>
      </c>
      <c r="VRM1521" s="229" t="s">
        <v>222</v>
      </c>
      <c r="VRN1521" s="229" t="s">
        <v>223</v>
      </c>
      <c r="VRO1521" s="229" t="s">
        <v>172</v>
      </c>
      <c r="VRP1521" s="229" t="s">
        <v>289</v>
      </c>
      <c r="VRQ1521" s="229" t="s">
        <v>227</v>
      </c>
      <c r="VRU1521" s="229">
        <v>2024</v>
      </c>
      <c r="VRV1521" s="229" t="s">
        <v>57</v>
      </c>
      <c r="VRW1521" s="229" t="s">
        <v>3882</v>
      </c>
      <c r="VRX1521" s="229">
        <v>12966343</v>
      </c>
      <c r="VRY1521" s="229" t="s">
        <v>3895</v>
      </c>
      <c r="VRZ1521" s="229" t="s">
        <v>289</v>
      </c>
      <c r="VSB1521" s="229" t="s">
        <v>292</v>
      </c>
      <c r="VSC1521" s="229" t="s">
        <v>52</v>
      </c>
      <c r="VSD1521" s="229" t="s">
        <v>3896</v>
      </c>
      <c r="VSF1521" s="229" t="s">
        <v>3897</v>
      </c>
      <c r="VSG1521" s="229" t="s">
        <v>923</v>
      </c>
      <c r="VSH1521" s="229" t="s">
        <v>473</v>
      </c>
      <c r="VSI1521" s="229" t="s">
        <v>3898</v>
      </c>
      <c r="VSJ1521" s="229" t="s">
        <v>458</v>
      </c>
      <c r="VSK1521" s="229" t="s">
        <v>294</v>
      </c>
      <c r="VSL1521" s="229" t="s">
        <v>289</v>
      </c>
      <c r="VSM1521" s="229" t="s">
        <v>76</v>
      </c>
      <c r="VSN1521" s="229" t="s">
        <v>33</v>
      </c>
      <c r="VSO1521" s="229" t="s">
        <v>78</v>
      </c>
      <c r="VSP1521" s="229" t="s">
        <v>3900</v>
      </c>
      <c r="VSQ1521" s="229" t="s">
        <v>257</v>
      </c>
      <c r="VSR1521" s="229" t="s">
        <v>3899</v>
      </c>
      <c r="VSS1521" s="229" t="s">
        <v>222</v>
      </c>
      <c r="VST1521" s="229" t="s">
        <v>223</v>
      </c>
      <c r="VSU1521" s="229" t="s">
        <v>172</v>
      </c>
      <c r="VSV1521" s="229" t="s">
        <v>289</v>
      </c>
      <c r="VSW1521" s="229" t="s">
        <v>227</v>
      </c>
      <c r="VTA1521" s="229">
        <v>2024</v>
      </c>
      <c r="VTB1521" s="229" t="s">
        <v>57</v>
      </c>
      <c r="VTC1521" s="229" t="s">
        <v>3882</v>
      </c>
      <c r="VTD1521" s="229">
        <v>12966343</v>
      </c>
      <c r="VTE1521" s="229" t="s">
        <v>3895</v>
      </c>
      <c r="VTF1521" s="229" t="s">
        <v>289</v>
      </c>
      <c r="VTH1521" s="229" t="s">
        <v>292</v>
      </c>
      <c r="VTI1521" s="229" t="s">
        <v>52</v>
      </c>
      <c r="VTJ1521" s="229" t="s">
        <v>3896</v>
      </c>
      <c r="VTL1521" s="229" t="s">
        <v>3897</v>
      </c>
      <c r="VTM1521" s="229" t="s">
        <v>923</v>
      </c>
      <c r="VTN1521" s="229" t="s">
        <v>473</v>
      </c>
      <c r="VTO1521" s="229" t="s">
        <v>3898</v>
      </c>
      <c r="VTP1521" s="229" t="s">
        <v>458</v>
      </c>
      <c r="VTQ1521" s="229" t="s">
        <v>294</v>
      </c>
      <c r="VTR1521" s="229" t="s">
        <v>289</v>
      </c>
      <c r="VTS1521" s="229" t="s">
        <v>76</v>
      </c>
      <c r="VTT1521" s="229" t="s">
        <v>33</v>
      </c>
      <c r="VTU1521" s="229" t="s">
        <v>78</v>
      </c>
      <c r="VTV1521" s="229" t="s">
        <v>3900</v>
      </c>
      <c r="VTW1521" s="229" t="s">
        <v>257</v>
      </c>
      <c r="VTX1521" s="229" t="s">
        <v>3899</v>
      </c>
      <c r="VTY1521" s="229" t="s">
        <v>222</v>
      </c>
      <c r="VTZ1521" s="229" t="s">
        <v>223</v>
      </c>
      <c r="VUA1521" s="229" t="s">
        <v>172</v>
      </c>
      <c r="VUB1521" s="229" t="s">
        <v>289</v>
      </c>
      <c r="VUC1521" s="229" t="s">
        <v>227</v>
      </c>
      <c r="VUG1521" s="229">
        <v>2024</v>
      </c>
      <c r="VUH1521" s="229" t="s">
        <v>57</v>
      </c>
      <c r="VUI1521" s="229" t="s">
        <v>3882</v>
      </c>
      <c r="VUJ1521" s="229">
        <v>12966343</v>
      </c>
      <c r="VUK1521" s="229" t="s">
        <v>3895</v>
      </c>
      <c r="VUL1521" s="229" t="s">
        <v>289</v>
      </c>
      <c r="VUN1521" s="229" t="s">
        <v>292</v>
      </c>
      <c r="VUO1521" s="229" t="s">
        <v>52</v>
      </c>
      <c r="VUP1521" s="229" t="s">
        <v>3896</v>
      </c>
      <c r="VUR1521" s="229" t="s">
        <v>3897</v>
      </c>
      <c r="VUS1521" s="229" t="s">
        <v>923</v>
      </c>
      <c r="VUT1521" s="229" t="s">
        <v>473</v>
      </c>
      <c r="VUU1521" s="229" t="s">
        <v>3898</v>
      </c>
      <c r="VUV1521" s="229" t="s">
        <v>458</v>
      </c>
      <c r="VUW1521" s="229" t="s">
        <v>294</v>
      </c>
      <c r="VUX1521" s="229" t="s">
        <v>289</v>
      </c>
      <c r="VUY1521" s="229" t="s">
        <v>76</v>
      </c>
      <c r="VUZ1521" s="229" t="s">
        <v>33</v>
      </c>
      <c r="VVA1521" s="229" t="s">
        <v>78</v>
      </c>
      <c r="VVB1521" s="229" t="s">
        <v>3900</v>
      </c>
      <c r="VVC1521" s="229" t="s">
        <v>257</v>
      </c>
      <c r="VVD1521" s="229" t="s">
        <v>3899</v>
      </c>
      <c r="VVE1521" s="229" t="s">
        <v>222</v>
      </c>
      <c r="VVF1521" s="229" t="s">
        <v>223</v>
      </c>
      <c r="VVG1521" s="229" t="s">
        <v>172</v>
      </c>
      <c r="VVH1521" s="229" t="s">
        <v>289</v>
      </c>
      <c r="VVI1521" s="229" t="s">
        <v>227</v>
      </c>
      <c r="VVM1521" s="229">
        <v>2024</v>
      </c>
      <c r="VVN1521" s="229" t="s">
        <v>57</v>
      </c>
      <c r="VVO1521" s="229" t="s">
        <v>3882</v>
      </c>
      <c r="VVP1521" s="229">
        <v>12966343</v>
      </c>
      <c r="VVQ1521" s="229" t="s">
        <v>3895</v>
      </c>
      <c r="VVR1521" s="229" t="s">
        <v>289</v>
      </c>
      <c r="VVT1521" s="229" t="s">
        <v>292</v>
      </c>
      <c r="VVU1521" s="229" t="s">
        <v>52</v>
      </c>
      <c r="VVV1521" s="229" t="s">
        <v>3896</v>
      </c>
      <c r="VVX1521" s="229" t="s">
        <v>3897</v>
      </c>
      <c r="VVY1521" s="229" t="s">
        <v>923</v>
      </c>
      <c r="VVZ1521" s="229" t="s">
        <v>473</v>
      </c>
      <c r="VWA1521" s="229" t="s">
        <v>3898</v>
      </c>
      <c r="VWB1521" s="229" t="s">
        <v>458</v>
      </c>
      <c r="VWC1521" s="229" t="s">
        <v>294</v>
      </c>
      <c r="VWD1521" s="229" t="s">
        <v>289</v>
      </c>
      <c r="VWE1521" s="229" t="s">
        <v>76</v>
      </c>
      <c r="VWF1521" s="229" t="s">
        <v>33</v>
      </c>
      <c r="VWG1521" s="229" t="s">
        <v>78</v>
      </c>
      <c r="VWH1521" s="229" t="s">
        <v>3900</v>
      </c>
      <c r="VWI1521" s="229" t="s">
        <v>257</v>
      </c>
      <c r="VWJ1521" s="229" t="s">
        <v>3899</v>
      </c>
      <c r="VWK1521" s="229" t="s">
        <v>222</v>
      </c>
      <c r="VWL1521" s="229" t="s">
        <v>223</v>
      </c>
      <c r="VWM1521" s="229" t="s">
        <v>172</v>
      </c>
      <c r="VWN1521" s="229" t="s">
        <v>289</v>
      </c>
      <c r="VWO1521" s="229" t="s">
        <v>227</v>
      </c>
      <c r="VWS1521" s="229">
        <v>2024</v>
      </c>
      <c r="VWT1521" s="229" t="s">
        <v>57</v>
      </c>
      <c r="VWU1521" s="229" t="s">
        <v>3882</v>
      </c>
      <c r="VWV1521" s="229">
        <v>12966343</v>
      </c>
      <c r="VWW1521" s="229" t="s">
        <v>3895</v>
      </c>
      <c r="VWX1521" s="229" t="s">
        <v>289</v>
      </c>
      <c r="VWZ1521" s="229" t="s">
        <v>292</v>
      </c>
      <c r="VXA1521" s="229" t="s">
        <v>52</v>
      </c>
      <c r="VXB1521" s="229" t="s">
        <v>3896</v>
      </c>
      <c r="VXD1521" s="229" t="s">
        <v>3897</v>
      </c>
      <c r="VXE1521" s="229" t="s">
        <v>923</v>
      </c>
      <c r="VXF1521" s="229" t="s">
        <v>473</v>
      </c>
      <c r="VXG1521" s="229" t="s">
        <v>3898</v>
      </c>
      <c r="VXH1521" s="229" t="s">
        <v>458</v>
      </c>
      <c r="VXI1521" s="229" t="s">
        <v>294</v>
      </c>
      <c r="VXJ1521" s="229" t="s">
        <v>289</v>
      </c>
      <c r="VXK1521" s="229" t="s">
        <v>76</v>
      </c>
      <c r="VXL1521" s="229" t="s">
        <v>33</v>
      </c>
      <c r="VXM1521" s="229" t="s">
        <v>78</v>
      </c>
      <c r="VXN1521" s="229" t="s">
        <v>3900</v>
      </c>
      <c r="VXO1521" s="229" t="s">
        <v>257</v>
      </c>
      <c r="VXP1521" s="229" t="s">
        <v>3899</v>
      </c>
      <c r="VXQ1521" s="229" t="s">
        <v>222</v>
      </c>
      <c r="VXR1521" s="229" t="s">
        <v>223</v>
      </c>
      <c r="VXS1521" s="229" t="s">
        <v>172</v>
      </c>
      <c r="VXT1521" s="229" t="s">
        <v>289</v>
      </c>
      <c r="VXU1521" s="229" t="s">
        <v>227</v>
      </c>
      <c r="VXY1521" s="229">
        <v>2024</v>
      </c>
      <c r="VXZ1521" s="229" t="s">
        <v>57</v>
      </c>
      <c r="VYA1521" s="229" t="s">
        <v>3882</v>
      </c>
      <c r="VYB1521" s="229">
        <v>12966343</v>
      </c>
      <c r="VYC1521" s="229" t="s">
        <v>3895</v>
      </c>
      <c r="VYD1521" s="229" t="s">
        <v>289</v>
      </c>
      <c r="VYF1521" s="229" t="s">
        <v>292</v>
      </c>
      <c r="VYG1521" s="229" t="s">
        <v>52</v>
      </c>
      <c r="VYH1521" s="229" t="s">
        <v>3896</v>
      </c>
      <c r="VYJ1521" s="229" t="s">
        <v>3897</v>
      </c>
      <c r="VYK1521" s="229" t="s">
        <v>923</v>
      </c>
      <c r="VYL1521" s="229" t="s">
        <v>473</v>
      </c>
      <c r="VYM1521" s="229" t="s">
        <v>3898</v>
      </c>
      <c r="VYN1521" s="229" t="s">
        <v>458</v>
      </c>
      <c r="VYO1521" s="229" t="s">
        <v>294</v>
      </c>
      <c r="VYP1521" s="229" t="s">
        <v>289</v>
      </c>
      <c r="VYQ1521" s="229" t="s">
        <v>76</v>
      </c>
      <c r="VYR1521" s="229" t="s">
        <v>33</v>
      </c>
      <c r="VYS1521" s="229" t="s">
        <v>78</v>
      </c>
      <c r="VYT1521" s="229" t="s">
        <v>3900</v>
      </c>
      <c r="VYU1521" s="229" t="s">
        <v>257</v>
      </c>
      <c r="VYV1521" s="229" t="s">
        <v>3899</v>
      </c>
      <c r="VYW1521" s="229" t="s">
        <v>222</v>
      </c>
      <c r="VYX1521" s="229" t="s">
        <v>223</v>
      </c>
      <c r="VYY1521" s="229" t="s">
        <v>172</v>
      </c>
      <c r="VYZ1521" s="229" t="s">
        <v>289</v>
      </c>
      <c r="VZA1521" s="229" t="s">
        <v>227</v>
      </c>
      <c r="VZE1521" s="229">
        <v>2024</v>
      </c>
      <c r="VZF1521" s="229" t="s">
        <v>57</v>
      </c>
      <c r="VZG1521" s="229" t="s">
        <v>3882</v>
      </c>
      <c r="VZH1521" s="229">
        <v>12966343</v>
      </c>
      <c r="VZI1521" s="229" t="s">
        <v>3895</v>
      </c>
      <c r="VZJ1521" s="229" t="s">
        <v>289</v>
      </c>
      <c r="VZL1521" s="229" t="s">
        <v>292</v>
      </c>
      <c r="VZM1521" s="229" t="s">
        <v>52</v>
      </c>
      <c r="VZN1521" s="229" t="s">
        <v>3896</v>
      </c>
      <c r="VZP1521" s="229" t="s">
        <v>3897</v>
      </c>
      <c r="VZQ1521" s="229" t="s">
        <v>923</v>
      </c>
      <c r="VZR1521" s="229" t="s">
        <v>473</v>
      </c>
      <c r="VZS1521" s="229" t="s">
        <v>3898</v>
      </c>
      <c r="VZT1521" s="229" t="s">
        <v>458</v>
      </c>
      <c r="VZU1521" s="229" t="s">
        <v>294</v>
      </c>
      <c r="VZV1521" s="229" t="s">
        <v>289</v>
      </c>
      <c r="VZW1521" s="229" t="s">
        <v>76</v>
      </c>
      <c r="VZX1521" s="229" t="s">
        <v>33</v>
      </c>
      <c r="VZY1521" s="229" t="s">
        <v>78</v>
      </c>
      <c r="VZZ1521" s="229" t="s">
        <v>3900</v>
      </c>
      <c r="WAA1521" s="229" t="s">
        <v>257</v>
      </c>
      <c r="WAB1521" s="229" t="s">
        <v>3899</v>
      </c>
      <c r="WAC1521" s="229" t="s">
        <v>222</v>
      </c>
      <c r="WAD1521" s="229" t="s">
        <v>223</v>
      </c>
      <c r="WAE1521" s="229" t="s">
        <v>172</v>
      </c>
      <c r="WAF1521" s="229" t="s">
        <v>289</v>
      </c>
      <c r="WAG1521" s="229" t="s">
        <v>227</v>
      </c>
      <c r="WAK1521" s="229">
        <v>2024</v>
      </c>
      <c r="WAL1521" s="229" t="s">
        <v>57</v>
      </c>
      <c r="WAM1521" s="229" t="s">
        <v>3882</v>
      </c>
      <c r="WAN1521" s="229">
        <v>12966343</v>
      </c>
      <c r="WAO1521" s="229" t="s">
        <v>3895</v>
      </c>
      <c r="WAP1521" s="229" t="s">
        <v>289</v>
      </c>
      <c r="WAR1521" s="229" t="s">
        <v>292</v>
      </c>
      <c r="WAS1521" s="229" t="s">
        <v>52</v>
      </c>
      <c r="WAT1521" s="229" t="s">
        <v>3896</v>
      </c>
      <c r="WAV1521" s="229" t="s">
        <v>3897</v>
      </c>
      <c r="WAW1521" s="229" t="s">
        <v>923</v>
      </c>
      <c r="WAX1521" s="229" t="s">
        <v>473</v>
      </c>
      <c r="WAY1521" s="229" t="s">
        <v>3898</v>
      </c>
      <c r="WAZ1521" s="229" t="s">
        <v>458</v>
      </c>
      <c r="WBA1521" s="229" t="s">
        <v>294</v>
      </c>
      <c r="WBB1521" s="229" t="s">
        <v>289</v>
      </c>
      <c r="WBC1521" s="229" t="s">
        <v>76</v>
      </c>
      <c r="WBD1521" s="229" t="s">
        <v>33</v>
      </c>
      <c r="WBE1521" s="229" t="s">
        <v>78</v>
      </c>
      <c r="WBF1521" s="229" t="s">
        <v>3900</v>
      </c>
      <c r="WBG1521" s="229" t="s">
        <v>257</v>
      </c>
      <c r="WBH1521" s="229" t="s">
        <v>3899</v>
      </c>
      <c r="WBI1521" s="229" t="s">
        <v>222</v>
      </c>
      <c r="WBJ1521" s="229" t="s">
        <v>223</v>
      </c>
      <c r="WBK1521" s="229" t="s">
        <v>172</v>
      </c>
      <c r="WBL1521" s="229" t="s">
        <v>289</v>
      </c>
      <c r="WBM1521" s="229" t="s">
        <v>227</v>
      </c>
      <c r="WBQ1521" s="229">
        <v>2024</v>
      </c>
      <c r="WBR1521" s="229" t="s">
        <v>57</v>
      </c>
      <c r="WBS1521" s="229" t="s">
        <v>3882</v>
      </c>
      <c r="WBT1521" s="229">
        <v>12966343</v>
      </c>
      <c r="WBU1521" s="229" t="s">
        <v>3895</v>
      </c>
      <c r="WBV1521" s="229" t="s">
        <v>289</v>
      </c>
      <c r="WBX1521" s="229" t="s">
        <v>292</v>
      </c>
      <c r="WBY1521" s="229" t="s">
        <v>52</v>
      </c>
      <c r="WBZ1521" s="229" t="s">
        <v>3896</v>
      </c>
      <c r="WCB1521" s="229" t="s">
        <v>3897</v>
      </c>
      <c r="WCC1521" s="229" t="s">
        <v>923</v>
      </c>
      <c r="WCD1521" s="229" t="s">
        <v>473</v>
      </c>
      <c r="WCE1521" s="229" t="s">
        <v>3898</v>
      </c>
      <c r="WCF1521" s="229" t="s">
        <v>458</v>
      </c>
      <c r="WCG1521" s="229" t="s">
        <v>294</v>
      </c>
      <c r="WCH1521" s="229" t="s">
        <v>289</v>
      </c>
      <c r="WCI1521" s="229" t="s">
        <v>76</v>
      </c>
      <c r="WCJ1521" s="229" t="s">
        <v>33</v>
      </c>
      <c r="WCK1521" s="229" t="s">
        <v>78</v>
      </c>
      <c r="WCL1521" s="229" t="s">
        <v>3900</v>
      </c>
      <c r="WCM1521" s="229" t="s">
        <v>257</v>
      </c>
      <c r="WCN1521" s="229" t="s">
        <v>3899</v>
      </c>
      <c r="WCO1521" s="229" t="s">
        <v>222</v>
      </c>
      <c r="WCP1521" s="229" t="s">
        <v>223</v>
      </c>
      <c r="WCQ1521" s="229" t="s">
        <v>172</v>
      </c>
      <c r="WCR1521" s="229" t="s">
        <v>289</v>
      </c>
      <c r="WCS1521" s="229" t="s">
        <v>227</v>
      </c>
      <c r="WCW1521" s="229">
        <v>2024</v>
      </c>
      <c r="WCX1521" s="229" t="s">
        <v>57</v>
      </c>
      <c r="WCY1521" s="229" t="s">
        <v>3882</v>
      </c>
      <c r="WCZ1521" s="229">
        <v>12966343</v>
      </c>
      <c r="WDA1521" s="229" t="s">
        <v>3895</v>
      </c>
      <c r="WDB1521" s="229" t="s">
        <v>289</v>
      </c>
      <c r="WDD1521" s="229" t="s">
        <v>292</v>
      </c>
      <c r="WDE1521" s="229" t="s">
        <v>52</v>
      </c>
      <c r="WDF1521" s="229" t="s">
        <v>3896</v>
      </c>
      <c r="WDH1521" s="229" t="s">
        <v>3897</v>
      </c>
      <c r="WDI1521" s="229" t="s">
        <v>923</v>
      </c>
      <c r="WDJ1521" s="229" t="s">
        <v>473</v>
      </c>
      <c r="WDK1521" s="229" t="s">
        <v>3898</v>
      </c>
      <c r="WDL1521" s="229" t="s">
        <v>458</v>
      </c>
      <c r="WDM1521" s="229" t="s">
        <v>294</v>
      </c>
      <c r="WDN1521" s="229" t="s">
        <v>289</v>
      </c>
      <c r="WDO1521" s="229" t="s">
        <v>76</v>
      </c>
      <c r="WDP1521" s="229" t="s">
        <v>33</v>
      </c>
      <c r="WDQ1521" s="229" t="s">
        <v>78</v>
      </c>
      <c r="WDR1521" s="229" t="s">
        <v>3900</v>
      </c>
      <c r="WDS1521" s="229" t="s">
        <v>257</v>
      </c>
      <c r="WDT1521" s="229" t="s">
        <v>3899</v>
      </c>
      <c r="WDU1521" s="229" t="s">
        <v>222</v>
      </c>
      <c r="WDV1521" s="229" t="s">
        <v>223</v>
      </c>
      <c r="WDW1521" s="229" t="s">
        <v>172</v>
      </c>
      <c r="WDX1521" s="229" t="s">
        <v>289</v>
      </c>
      <c r="WDY1521" s="229" t="s">
        <v>227</v>
      </c>
      <c r="WEC1521" s="229">
        <v>2024</v>
      </c>
      <c r="WED1521" s="229" t="s">
        <v>57</v>
      </c>
      <c r="WEE1521" s="229" t="s">
        <v>3882</v>
      </c>
      <c r="WEF1521" s="229">
        <v>12966343</v>
      </c>
      <c r="WEG1521" s="229" t="s">
        <v>3895</v>
      </c>
      <c r="WEH1521" s="229" t="s">
        <v>289</v>
      </c>
      <c r="WEJ1521" s="229" t="s">
        <v>292</v>
      </c>
      <c r="WEK1521" s="229" t="s">
        <v>52</v>
      </c>
      <c r="WEL1521" s="229" t="s">
        <v>3896</v>
      </c>
      <c r="WEN1521" s="229" t="s">
        <v>3897</v>
      </c>
      <c r="WEO1521" s="229" t="s">
        <v>923</v>
      </c>
      <c r="WEP1521" s="229" t="s">
        <v>473</v>
      </c>
      <c r="WEQ1521" s="229" t="s">
        <v>3898</v>
      </c>
      <c r="WER1521" s="229" t="s">
        <v>458</v>
      </c>
      <c r="WES1521" s="229" t="s">
        <v>294</v>
      </c>
      <c r="WET1521" s="229" t="s">
        <v>289</v>
      </c>
      <c r="WEU1521" s="229" t="s">
        <v>76</v>
      </c>
      <c r="WEV1521" s="229" t="s">
        <v>33</v>
      </c>
      <c r="WEW1521" s="229" t="s">
        <v>78</v>
      </c>
      <c r="WEX1521" s="229" t="s">
        <v>3900</v>
      </c>
      <c r="WEY1521" s="229" t="s">
        <v>257</v>
      </c>
      <c r="WEZ1521" s="229" t="s">
        <v>3899</v>
      </c>
      <c r="WFA1521" s="229" t="s">
        <v>222</v>
      </c>
      <c r="WFB1521" s="229" t="s">
        <v>223</v>
      </c>
      <c r="WFC1521" s="229" t="s">
        <v>172</v>
      </c>
      <c r="WFD1521" s="229" t="s">
        <v>289</v>
      </c>
      <c r="WFE1521" s="229" t="s">
        <v>227</v>
      </c>
      <c r="WFI1521" s="229">
        <v>2024</v>
      </c>
      <c r="WFJ1521" s="229" t="s">
        <v>57</v>
      </c>
      <c r="WFK1521" s="229" t="s">
        <v>3882</v>
      </c>
      <c r="WFL1521" s="229">
        <v>12966343</v>
      </c>
      <c r="WFM1521" s="229" t="s">
        <v>3895</v>
      </c>
      <c r="WFN1521" s="229" t="s">
        <v>289</v>
      </c>
      <c r="WFP1521" s="229" t="s">
        <v>292</v>
      </c>
      <c r="WFQ1521" s="229" t="s">
        <v>52</v>
      </c>
      <c r="WFR1521" s="229" t="s">
        <v>3896</v>
      </c>
      <c r="WFT1521" s="229" t="s">
        <v>3897</v>
      </c>
      <c r="WFU1521" s="229" t="s">
        <v>923</v>
      </c>
      <c r="WFV1521" s="229" t="s">
        <v>473</v>
      </c>
      <c r="WFW1521" s="229" t="s">
        <v>3898</v>
      </c>
      <c r="WFX1521" s="229" t="s">
        <v>458</v>
      </c>
      <c r="WFY1521" s="229" t="s">
        <v>294</v>
      </c>
      <c r="WFZ1521" s="229" t="s">
        <v>289</v>
      </c>
      <c r="WGA1521" s="229" t="s">
        <v>76</v>
      </c>
      <c r="WGB1521" s="229" t="s">
        <v>33</v>
      </c>
      <c r="WGC1521" s="229" t="s">
        <v>78</v>
      </c>
      <c r="WGD1521" s="229" t="s">
        <v>3900</v>
      </c>
      <c r="WGE1521" s="229" t="s">
        <v>257</v>
      </c>
      <c r="WGF1521" s="229" t="s">
        <v>3899</v>
      </c>
      <c r="WGG1521" s="229" t="s">
        <v>222</v>
      </c>
      <c r="WGH1521" s="229" t="s">
        <v>223</v>
      </c>
      <c r="WGI1521" s="229" t="s">
        <v>172</v>
      </c>
      <c r="WGJ1521" s="229" t="s">
        <v>289</v>
      </c>
      <c r="WGK1521" s="229" t="s">
        <v>227</v>
      </c>
      <c r="WGO1521" s="229">
        <v>2024</v>
      </c>
      <c r="WGP1521" s="229" t="s">
        <v>57</v>
      </c>
      <c r="WGQ1521" s="229" t="s">
        <v>3882</v>
      </c>
      <c r="WGR1521" s="229">
        <v>12966343</v>
      </c>
      <c r="WGS1521" s="229" t="s">
        <v>3895</v>
      </c>
      <c r="WGT1521" s="229" t="s">
        <v>289</v>
      </c>
      <c r="WGV1521" s="229" t="s">
        <v>292</v>
      </c>
      <c r="WGW1521" s="229" t="s">
        <v>52</v>
      </c>
      <c r="WGX1521" s="229" t="s">
        <v>3896</v>
      </c>
      <c r="WGZ1521" s="229" t="s">
        <v>3897</v>
      </c>
      <c r="WHA1521" s="229" t="s">
        <v>923</v>
      </c>
      <c r="WHB1521" s="229" t="s">
        <v>473</v>
      </c>
      <c r="WHC1521" s="229" t="s">
        <v>3898</v>
      </c>
      <c r="WHD1521" s="229" t="s">
        <v>458</v>
      </c>
      <c r="WHE1521" s="229" t="s">
        <v>294</v>
      </c>
      <c r="WHF1521" s="229" t="s">
        <v>289</v>
      </c>
      <c r="WHG1521" s="229" t="s">
        <v>76</v>
      </c>
      <c r="WHH1521" s="229" t="s">
        <v>33</v>
      </c>
      <c r="WHI1521" s="229" t="s">
        <v>78</v>
      </c>
      <c r="WHJ1521" s="229" t="s">
        <v>3900</v>
      </c>
      <c r="WHK1521" s="229" t="s">
        <v>257</v>
      </c>
      <c r="WHL1521" s="229" t="s">
        <v>3899</v>
      </c>
      <c r="WHM1521" s="229" t="s">
        <v>222</v>
      </c>
      <c r="WHN1521" s="229" t="s">
        <v>223</v>
      </c>
      <c r="WHO1521" s="229" t="s">
        <v>172</v>
      </c>
      <c r="WHP1521" s="229" t="s">
        <v>289</v>
      </c>
      <c r="WHQ1521" s="229" t="s">
        <v>227</v>
      </c>
      <c r="WHU1521" s="229">
        <v>2024</v>
      </c>
      <c r="WHV1521" s="229" t="s">
        <v>57</v>
      </c>
      <c r="WHW1521" s="229" t="s">
        <v>3882</v>
      </c>
      <c r="WHX1521" s="229">
        <v>12966343</v>
      </c>
      <c r="WHY1521" s="229" t="s">
        <v>3895</v>
      </c>
      <c r="WHZ1521" s="229" t="s">
        <v>289</v>
      </c>
      <c r="WIB1521" s="229" t="s">
        <v>292</v>
      </c>
      <c r="WIC1521" s="229" t="s">
        <v>52</v>
      </c>
      <c r="WID1521" s="229" t="s">
        <v>3896</v>
      </c>
      <c r="WIF1521" s="229" t="s">
        <v>3897</v>
      </c>
      <c r="WIG1521" s="229" t="s">
        <v>923</v>
      </c>
      <c r="WIH1521" s="229" t="s">
        <v>473</v>
      </c>
      <c r="WII1521" s="229" t="s">
        <v>3898</v>
      </c>
      <c r="WIJ1521" s="229" t="s">
        <v>458</v>
      </c>
      <c r="WIK1521" s="229" t="s">
        <v>294</v>
      </c>
      <c r="WIL1521" s="229" t="s">
        <v>289</v>
      </c>
      <c r="WIM1521" s="229" t="s">
        <v>76</v>
      </c>
      <c r="WIN1521" s="229" t="s">
        <v>33</v>
      </c>
      <c r="WIO1521" s="229" t="s">
        <v>78</v>
      </c>
      <c r="WIP1521" s="229" t="s">
        <v>3900</v>
      </c>
      <c r="WIQ1521" s="229" t="s">
        <v>257</v>
      </c>
      <c r="WIR1521" s="229" t="s">
        <v>3899</v>
      </c>
      <c r="WIS1521" s="229" t="s">
        <v>222</v>
      </c>
      <c r="WIT1521" s="229" t="s">
        <v>223</v>
      </c>
      <c r="WIU1521" s="229" t="s">
        <v>172</v>
      </c>
      <c r="WIV1521" s="229" t="s">
        <v>289</v>
      </c>
      <c r="WIW1521" s="229" t="s">
        <v>227</v>
      </c>
      <c r="WJA1521" s="229">
        <v>2024</v>
      </c>
      <c r="WJB1521" s="229" t="s">
        <v>57</v>
      </c>
      <c r="WJC1521" s="229" t="s">
        <v>3882</v>
      </c>
      <c r="WJD1521" s="229">
        <v>12966343</v>
      </c>
      <c r="WJE1521" s="229" t="s">
        <v>3895</v>
      </c>
      <c r="WJF1521" s="229" t="s">
        <v>289</v>
      </c>
      <c r="WJH1521" s="229" t="s">
        <v>292</v>
      </c>
      <c r="WJI1521" s="229" t="s">
        <v>52</v>
      </c>
      <c r="WJJ1521" s="229" t="s">
        <v>3896</v>
      </c>
      <c r="WJL1521" s="229" t="s">
        <v>3897</v>
      </c>
      <c r="WJM1521" s="229" t="s">
        <v>923</v>
      </c>
      <c r="WJN1521" s="229" t="s">
        <v>473</v>
      </c>
      <c r="WJO1521" s="229" t="s">
        <v>3898</v>
      </c>
      <c r="WJP1521" s="229" t="s">
        <v>458</v>
      </c>
      <c r="WJQ1521" s="229" t="s">
        <v>294</v>
      </c>
      <c r="WJR1521" s="229" t="s">
        <v>289</v>
      </c>
      <c r="WJS1521" s="229" t="s">
        <v>76</v>
      </c>
      <c r="WJT1521" s="229" t="s">
        <v>33</v>
      </c>
      <c r="WJU1521" s="229" t="s">
        <v>78</v>
      </c>
      <c r="WJV1521" s="229" t="s">
        <v>3900</v>
      </c>
      <c r="WJW1521" s="229" t="s">
        <v>257</v>
      </c>
      <c r="WJX1521" s="229" t="s">
        <v>3899</v>
      </c>
      <c r="WJY1521" s="229" t="s">
        <v>222</v>
      </c>
      <c r="WJZ1521" s="229" t="s">
        <v>223</v>
      </c>
      <c r="WKA1521" s="229" t="s">
        <v>172</v>
      </c>
      <c r="WKB1521" s="229" t="s">
        <v>289</v>
      </c>
      <c r="WKC1521" s="229" t="s">
        <v>227</v>
      </c>
      <c r="WKG1521" s="229">
        <v>2024</v>
      </c>
      <c r="WKH1521" s="229" t="s">
        <v>57</v>
      </c>
      <c r="WKI1521" s="229" t="s">
        <v>3882</v>
      </c>
      <c r="WKJ1521" s="229">
        <v>12966343</v>
      </c>
      <c r="WKK1521" s="229" t="s">
        <v>3895</v>
      </c>
      <c r="WKL1521" s="229" t="s">
        <v>289</v>
      </c>
      <c r="WKN1521" s="229" t="s">
        <v>292</v>
      </c>
      <c r="WKO1521" s="229" t="s">
        <v>52</v>
      </c>
      <c r="WKP1521" s="229" t="s">
        <v>3896</v>
      </c>
      <c r="WKR1521" s="229" t="s">
        <v>3897</v>
      </c>
      <c r="WKS1521" s="229" t="s">
        <v>923</v>
      </c>
      <c r="WKT1521" s="229" t="s">
        <v>473</v>
      </c>
      <c r="WKU1521" s="229" t="s">
        <v>3898</v>
      </c>
      <c r="WKV1521" s="229" t="s">
        <v>458</v>
      </c>
      <c r="WKW1521" s="229" t="s">
        <v>294</v>
      </c>
      <c r="WKX1521" s="229" t="s">
        <v>289</v>
      </c>
      <c r="WKY1521" s="229" t="s">
        <v>76</v>
      </c>
      <c r="WKZ1521" s="229" t="s">
        <v>33</v>
      </c>
      <c r="WLA1521" s="229" t="s">
        <v>78</v>
      </c>
      <c r="WLB1521" s="229" t="s">
        <v>3900</v>
      </c>
      <c r="WLC1521" s="229" t="s">
        <v>257</v>
      </c>
      <c r="WLD1521" s="229" t="s">
        <v>3899</v>
      </c>
      <c r="WLE1521" s="229" t="s">
        <v>222</v>
      </c>
      <c r="WLF1521" s="229" t="s">
        <v>223</v>
      </c>
      <c r="WLG1521" s="229" t="s">
        <v>172</v>
      </c>
      <c r="WLH1521" s="229" t="s">
        <v>289</v>
      </c>
      <c r="WLI1521" s="229" t="s">
        <v>227</v>
      </c>
      <c r="WLM1521" s="229">
        <v>2024</v>
      </c>
      <c r="WLN1521" s="229" t="s">
        <v>57</v>
      </c>
      <c r="WLO1521" s="229" t="s">
        <v>3882</v>
      </c>
      <c r="WLP1521" s="229">
        <v>12966343</v>
      </c>
      <c r="WLQ1521" s="229" t="s">
        <v>3895</v>
      </c>
      <c r="WLR1521" s="229" t="s">
        <v>289</v>
      </c>
      <c r="WLT1521" s="229" t="s">
        <v>292</v>
      </c>
      <c r="WLU1521" s="229" t="s">
        <v>52</v>
      </c>
      <c r="WLV1521" s="229" t="s">
        <v>3896</v>
      </c>
      <c r="WLX1521" s="229" t="s">
        <v>3897</v>
      </c>
      <c r="WLY1521" s="229" t="s">
        <v>923</v>
      </c>
      <c r="WLZ1521" s="229" t="s">
        <v>473</v>
      </c>
      <c r="WMA1521" s="229" t="s">
        <v>3898</v>
      </c>
      <c r="WMB1521" s="229" t="s">
        <v>458</v>
      </c>
      <c r="WMC1521" s="229" t="s">
        <v>294</v>
      </c>
      <c r="WMD1521" s="229" t="s">
        <v>289</v>
      </c>
      <c r="WME1521" s="229" t="s">
        <v>76</v>
      </c>
      <c r="WMF1521" s="229" t="s">
        <v>33</v>
      </c>
      <c r="WMG1521" s="229" t="s">
        <v>78</v>
      </c>
      <c r="WMH1521" s="229" t="s">
        <v>3900</v>
      </c>
      <c r="WMI1521" s="229" t="s">
        <v>257</v>
      </c>
      <c r="WMJ1521" s="229" t="s">
        <v>3899</v>
      </c>
      <c r="WMK1521" s="229" t="s">
        <v>222</v>
      </c>
      <c r="WML1521" s="229" t="s">
        <v>223</v>
      </c>
      <c r="WMM1521" s="229" t="s">
        <v>172</v>
      </c>
      <c r="WMN1521" s="229" t="s">
        <v>289</v>
      </c>
      <c r="WMO1521" s="229" t="s">
        <v>227</v>
      </c>
      <c r="WMS1521" s="229">
        <v>2024</v>
      </c>
      <c r="WMT1521" s="229" t="s">
        <v>57</v>
      </c>
      <c r="WMU1521" s="229" t="s">
        <v>3882</v>
      </c>
      <c r="WMV1521" s="229">
        <v>12966343</v>
      </c>
      <c r="WMW1521" s="229" t="s">
        <v>3895</v>
      </c>
      <c r="WMX1521" s="229" t="s">
        <v>289</v>
      </c>
      <c r="WMZ1521" s="229" t="s">
        <v>292</v>
      </c>
      <c r="WNA1521" s="229" t="s">
        <v>52</v>
      </c>
      <c r="WNB1521" s="229" t="s">
        <v>3896</v>
      </c>
      <c r="WND1521" s="229" t="s">
        <v>3897</v>
      </c>
      <c r="WNE1521" s="229" t="s">
        <v>923</v>
      </c>
      <c r="WNF1521" s="229" t="s">
        <v>473</v>
      </c>
      <c r="WNG1521" s="229" t="s">
        <v>3898</v>
      </c>
      <c r="WNH1521" s="229" t="s">
        <v>458</v>
      </c>
      <c r="WNI1521" s="229" t="s">
        <v>294</v>
      </c>
      <c r="WNJ1521" s="229" t="s">
        <v>289</v>
      </c>
      <c r="WNK1521" s="229" t="s">
        <v>76</v>
      </c>
      <c r="WNL1521" s="229" t="s">
        <v>33</v>
      </c>
      <c r="WNM1521" s="229" t="s">
        <v>78</v>
      </c>
      <c r="WNN1521" s="229" t="s">
        <v>3900</v>
      </c>
      <c r="WNO1521" s="229" t="s">
        <v>257</v>
      </c>
      <c r="WNP1521" s="229" t="s">
        <v>3899</v>
      </c>
      <c r="WNQ1521" s="229" t="s">
        <v>222</v>
      </c>
      <c r="WNR1521" s="229" t="s">
        <v>223</v>
      </c>
      <c r="WNS1521" s="229" t="s">
        <v>172</v>
      </c>
      <c r="WNT1521" s="229" t="s">
        <v>289</v>
      </c>
      <c r="WNU1521" s="229" t="s">
        <v>227</v>
      </c>
      <c r="WNY1521" s="229">
        <v>2024</v>
      </c>
      <c r="WNZ1521" s="229" t="s">
        <v>57</v>
      </c>
      <c r="WOA1521" s="229" t="s">
        <v>3882</v>
      </c>
      <c r="WOB1521" s="229">
        <v>12966343</v>
      </c>
      <c r="WOC1521" s="229" t="s">
        <v>3895</v>
      </c>
      <c r="WOD1521" s="229" t="s">
        <v>289</v>
      </c>
      <c r="WOF1521" s="229" t="s">
        <v>292</v>
      </c>
      <c r="WOG1521" s="229" t="s">
        <v>52</v>
      </c>
      <c r="WOH1521" s="229" t="s">
        <v>3896</v>
      </c>
      <c r="WOJ1521" s="229" t="s">
        <v>3897</v>
      </c>
      <c r="WOK1521" s="229" t="s">
        <v>923</v>
      </c>
      <c r="WOL1521" s="229" t="s">
        <v>473</v>
      </c>
      <c r="WOM1521" s="229" t="s">
        <v>3898</v>
      </c>
      <c r="WON1521" s="229" t="s">
        <v>458</v>
      </c>
      <c r="WOO1521" s="229" t="s">
        <v>294</v>
      </c>
      <c r="WOP1521" s="229" t="s">
        <v>289</v>
      </c>
      <c r="WOQ1521" s="229" t="s">
        <v>76</v>
      </c>
      <c r="WOR1521" s="229" t="s">
        <v>33</v>
      </c>
      <c r="WOS1521" s="229" t="s">
        <v>78</v>
      </c>
      <c r="WOT1521" s="229" t="s">
        <v>3900</v>
      </c>
      <c r="WOU1521" s="229" t="s">
        <v>257</v>
      </c>
      <c r="WOV1521" s="229" t="s">
        <v>3899</v>
      </c>
      <c r="WOW1521" s="229" t="s">
        <v>222</v>
      </c>
      <c r="WOX1521" s="229" t="s">
        <v>223</v>
      </c>
      <c r="WOY1521" s="229" t="s">
        <v>172</v>
      </c>
      <c r="WOZ1521" s="229" t="s">
        <v>289</v>
      </c>
      <c r="WPA1521" s="229" t="s">
        <v>227</v>
      </c>
      <c r="WPE1521" s="229">
        <v>2024</v>
      </c>
      <c r="WPF1521" s="229" t="s">
        <v>57</v>
      </c>
      <c r="WPG1521" s="229" t="s">
        <v>3882</v>
      </c>
      <c r="WPH1521" s="229">
        <v>12966343</v>
      </c>
      <c r="WPI1521" s="229" t="s">
        <v>3895</v>
      </c>
      <c r="WPJ1521" s="229" t="s">
        <v>289</v>
      </c>
      <c r="WPL1521" s="229" t="s">
        <v>292</v>
      </c>
      <c r="WPM1521" s="229" t="s">
        <v>52</v>
      </c>
      <c r="WPN1521" s="229" t="s">
        <v>3896</v>
      </c>
      <c r="WPP1521" s="229" t="s">
        <v>3897</v>
      </c>
      <c r="WPQ1521" s="229" t="s">
        <v>923</v>
      </c>
      <c r="WPR1521" s="229" t="s">
        <v>473</v>
      </c>
      <c r="WPS1521" s="229" t="s">
        <v>3898</v>
      </c>
      <c r="WPT1521" s="229" t="s">
        <v>458</v>
      </c>
      <c r="WPU1521" s="229" t="s">
        <v>294</v>
      </c>
      <c r="WPV1521" s="229" t="s">
        <v>289</v>
      </c>
      <c r="WPW1521" s="229" t="s">
        <v>76</v>
      </c>
      <c r="WPX1521" s="229" t="s">
        <v>33</v>
      </c>
      <c r="WPY1521" s="229" t="s">
        <v>78</v>
      </c>
      <c r="WPZ1521" s="229" t="s">
        <v>3900</v>
      </c>
      <c r="WQA1521" s="229" t="s">
        <v>257</v>
      </c>
      <c r="WQB1521" s="229" t="s">
        <v>3899</v>
      </c>
      <c r="WQC1521" s="229" t="s">
        <v>222</v>
      </c>
      <c r="WQD1521" s="229" t="s">
        <v>223</v>
      </c>
      <c r="WQE1521" s="229" t="s">
        <v>172</v>
      </c>
      <c r="WQF1521" s="229" t="s">
        <v>289</v>
      </c>
      <c r="WQG1521" s="229" t="s">
        <v>227</v>
      </c>
      <c r="WQK1521" s="229">
        <v>2024</v>
      </c>
      <c r="WQL1521" s="229" t="s">
        <v>57</v>
      </c>
      <c r="WQM1521" s="229" t="s">
        <v>3882</v>
      </c>
      <c r="WQN1521" s="229">
        <v>12966343</v>
      </c>
      <c r="WQO1521" s="229" t="s">
        <v>3895</v>
      </c>
      <c r="WQP1521" s="229" t="s">
        <v>289</v>
      </c>
      <c r="WQR1521" s="229" t="s">
        <v>292</v>
      </c>
      <c r="WQS1521" s="229" t="s">
        <v>52</v>
      </c>
      <c r="WQT1521" s="229" t="s">
        <v>3896</v>
      </c>
      <c r="WQV1521" s="229" t="s">
        <v>3897</v>
      </c>
      <c r="WQW1521" s="229" t="s">
        <v>923</v>
      </c>
      <c r="WQX1521" s="229" t="s">
        <v>473</v>
      </c>
      <c r="WQY1521" s="229" t="s">
        <v>3898</v>
      </c>
      <c r="WQZ1521" s="229" t="s">
        <v>458</v>
      </c>
      <c r="WRA1521" s="229" t="s">
        <v>294</v>
      </c>
      <c r="WRB1521" s="229" t="s">
        <v>289</v>
      </c>
      <c r="WRC1521" s="229" t="s">
        <v>76</v>
      </c>
      <c r="WRD1521" s="229" t="s">
        <v>33</v>
      </c>
      <c r="WRE1521" s="229" t="s">
        <v>78</v>
      </c>
      <c r="WRF1521" s="229" t="s">
        <v>3900</v>
      </c>
      <c r="WRG1521" s="229" t="s">
        <v>257</v>
      </c>
      <c r="WRH1521" s="229" t="s">
        <v>3899</v>
      </c>
      <c r="WRI1521" s="229" t="s">
        <v>222</v>
      </c>
      <c r="WRJ1521" s="229" t="s">
        <v>223</v>
      </c>
      <c r="WRK1521" s="229" t="s">
        <v>172</v>
      </c>
      <c r="WRL1521" s="229" t="s">
        <v>289</v>
      </c>
      <c r="WRM1521" s="229" t="s">
        <v>227</v>
      </c>
      <c r="WRQ1521" s="229">
        <v>2024</v>
      </c>
      <c r="WRR1521" s="229" t="s">
        <v>57</v>
      </c>
      <c r="WRS1521" s="229" t="s">
        <v>3882</v>
      </c>
      <c r="WRT1521" s="229">
        <v>12966343</v>
      </c>
      <c r="WRU1521" s="229" t="s">
        <v>3895</v>
      </c>
      <c r="WRV1521" s="229" t="s">
        <v>289</v>
      </c>
      <c r="WRX1521" s="229" t="s">
        <v>292</v>
      </c>
      <c r="WRY1521" s="229" t="s">
        <v>52</v>
      </c>
      <c r="WRZ1521" s="229" t="s">
        <v>3896</v>
      </c>
      <c r="WSB1521" s="229" t="s">
        <v>3897</v>
      </c>
      <c r="WSC1521" s="229" t="s">
        <v>923</v>
      </c>
      <c r="WSD1521" s="229" t="s">
        <v>473</v>
      </c>
      <c r="WSE1521" s="229" t="s">
        <v>3898</v>
      </c>
      <c r="WSF1521" s="229" t="s">
        <v>458</v>
      </c>
      <c r="WSG1521" s="229" t="s">
        <v>294</v>
      </c>
      <c r="WSH1521" s="229" t="s">
        <v>289</v>
      </c>
      <c r="WSI1521" s="229" t="s">
        <v>76</v>
      </c>
      <c r="WSJ1521" s="229" t="s">
        <v>33</v>
      </c>
      <c r="WSK1521" s="229" t="s">
        <v>78</v>
      </c>
      <c r="WSL1521" s="229" t="s">
        <v>3900</v>
      </c>
      <c r="WSM1521" s="229" t="s">
        <v>257</v>
      </c>
      <c r="WSN1521" s="229" t="s">
        <v>3899</v>
      </c>
      <c r="WSO1521" s="229" t="s">
        <v>222</v>
      </c>
      <c r="WSP1521" s="229" t="s">
        <v>223</v>
      </c>
      <c r="WSQ1521" s="229" t="s">
        <v>172</v>
      </c>
      <c r="WSR1521" s="229" t="s">
        <v>289</v>
      </c>
      <c r="WSS1521" s="229" t="s">
        <v>227</v>
      </c>
      <c r="WSW1521" s="229">
        <v>2024</v>
      </c>
      <c r="WSX1521" s="229" t="s">
        <v>57</v>
      </c>
      <c r="WSY1521" s="229" t="s">
        <v>3882</v>
      </c>
      <c r="WSZ1521" s="229">
        <v>12966343</v>
      </c>
      <c r="WTA1521" s="229" t="s">
        <v>3895</v>
      </c>
      <c r="WTB1521" s="229" t="s">
        <v>289</v>
      </c>
      <c r="WTD1521" s="229" t="s">
        <v>292</v>
      </c>
      <c r="WTE1521" s="229" t="s">
        <v>52</v>
      </c>
      <c r="WTF1521" s="229" t="s">
        <v>3896</v>
      </c>
      <c r="WTH1521" s="229" t="s">
        <v>3897</v>
      </c>
      <c r="WTI1521" s="229" t="s">
        <v>923</v>
      </c>
      <c r="WTJ1521" s="229" t="s">
        <v>473</v>
      </c>
      <c r="WTK1521" s="229" t="s">
        <v>3898</v>
      </c>
      <c r="WTL1521" s="229" t="s">
        <v>458</v>
      </c>
      <c r="WTM1521" s="229" t="s">
        <v>294</v>
      </c>
      <c r="WTN1521" s="229" t="s">
        <v>289</v>
      </c>
      <c r="WTO1521" s="229" t="s">
        <v>76</v>
      </c>
      <c r="WTP1521" s="229" t="s">
        <v>33</v>
      </c>
      <c r="WTQ1521" s="229" t="s">
        <v>78</v>
      </c>
      <c r="WTR1521" s="229" t="s">
        <v>3900</v>
      </c>
      <c r="WTS1521" s="229" t="s">
        <v>257</v>
      </c>
      <c r="WTT1521" s="229" t="s">
        <v>3899</v>
      </c>
      <c r="WTU1521" s="229" t="s">
        <v>222</v>
      </c>
      <c r="WTV1521" s="229" t="s">
        <v>223</v>
      </c>
      <c r="WTW1521" s="229" t="s">
        <v>172</v>
      </c>
      <c r="WTX1521" s="229" t="s">
        <v>289</v>
      </c>
      <c r="WTY1521" s="229" t="s">
        <v>227</v>
      </c>
      <c r="WUC1521" s="229">
        <v>2024</v>
      </c>
      <c r="WUD1521" s="229" t="s">
        <v>57</v>
      </c>
      <c r="WUE1521" s="229" t="s">
        <v>3882</v>
      </c>
      <c r="WUF1521" s="229">
        <v>12966343</v>
      </c>
      <c r="WUG1521" s="229" t="s">
        <v>3895</v>
      </c>
      <c r="WUH1521" s="229" t="s">
        <v>289</v>
      </c>
      <c r="WUJ1521" s="229" t="s">
        <v>292</v>
      </c>
      <c r="WUK1521" s="229" t="s">
        <v>52</v>
      </c>
      <c r="WUL1521" s="229" t="s">
        <v>3896</v>
      </c>
      <c r="WUN1521" s="229" t="s">
        <v>3897</v>
      </c>
      <c r="WUO1521" s="229" t="s">
        <v>923</v>
      </c>
      <c r="WUP1521" s="229" t="s">
        <v>473</v>
      </c>
      <c r="WUQ1521" s="229" t="s">
        <v>3898</v>
      </c>
      <c r="WUR1521" s="229" t="s">
        <v>458</v>
      </c>
      <c r="WUS1521" s="229" t="s">
        <v>294</v>
      </c>
      <c r="WUT1521" s="229" t="s">
        <v>289</v>
      </c>
      <c r="WUU1521" s="229" t="s">
        <v>76</v>
      </c>
      <c r="WUV1521" s="229" t="s">
        <v>33</v>
      </c>
      <c r="WUW1521" s="229" t="s">
        <v>78</v>
      </c>
      <c r="WUX1521" s="229" t="s">
        <v>3900</v>
      </c>
      <c r="WUY1521" s="229" t="s">
        <v>257</v>
      </c>
      <c r="WUZ1521" s="229" t="s">
        <v>3899</v>
      </c>
      <c r="WVA1521" s="229" t="s">
        <v>222</v>
      </c>
      <c r="WVB1521" s="229" t="s">
        <v>223</v>
      </c>
      <c r="WVC1521" s="229" t="s">
        <v>172</v>
      </c>
      <c r="WVD1521" s="229" t="s">
        <v>289</v>
      </c>
      <c r="WVE1521" s="229" t="s">
        <v>227</v>
      </c>
      <c r="WVI1521" s="229">
        <v>2024</v>
      </c>
      <c r="WVJ1521" s="229" t="s">
        <v>57</v>
      </c>
      <c r="WVK1521" s="229" t="s">
        <v>3882</v>
      </c>
      <c r="WVL1521" s="229">
        <v>12966343</v>
      </c>
      <c r="WVM1521" s="229" t="s">
        <v>3895</v>
      </c>
      <c r="WVN1521" s="229" t="s">
        <v>289</v>
      </c>
      <c r="WVP1521" s="229" t="s">
        <v>292</v>
      </c>
      <c r="WVQ1521" s="229" t="s">
        <v>52</v>
      </c>
      <c r="WVR1521" s="229" t="s">
        <v>3896</v>
      </c>
      <c r="WVT1521" s="229" t="s">
        <v>3897</v>
      </c>
      <c r="WVU1521" s="229" t="s">
        <v>923</v>
      </c>
      <c r="WVV1521" s="229" t="s">
        <v>473</v>
      </c>
      <c r="WVW1521" s="229" t="s">
        <v>3898</v>
      </c>
      <c r="WVX1521" s="229" t="s">
        <v>458</v>
      </c>
      <c r="WVY1521" s="229" t="s">
        <v>294</v>
      </c>
      <c r="WVZ1521" s="229" t="s">
        <v>289</v>
      </c>
      <c r="WWA1521" s="229" t="s">
        <v>76</v>
      </c>
      <c r="WWB1521" s="229" t="s">
        <v>33</v>
      </c>
      <c r="WWC1521" s="229" t="s">
        <v>78</v>
      </c>
      <c r="WWD1521" s="229" t="s">
        <v>3900</v>
      </c>
      <c r="WWE1521" s="229" t="s">
        <v>257</v>
      </c>
      <c r="WWF1521" s="229" t="s">
        <v>3899</v>
      </c>
      <c r="WWG1521" s="229" t="s">
        <v>222</v>
      </c>
      <c r="WWH1521" s="229" t="s">
        <v>223</v>
      </c>
      <c r="WWI1521" s="229" t="s">
        <v>172</v>
      </c>
      <c r="WWJ1521" s="229" t="s">
        <v>289</v>
      </c>
      <c r="WWK1521" s="229" t="s">
        <v>227</v>
      </c>
      <c r="WWO1521" s="229">
        <v>2024</v>
      </c>
      <c r="WWP1521" s="229" t="s">
        <v>57</v>
      </c>
      <c r="WWQ1521" s="229" t="s">
        <v>3882</v>
      </c>
      <c r="WWR1521" s="229">
        <v>12966343</v>
      </c>
      <c r="WWS1521" s="229" t="s">
        <v>3895</v>
      </c>
      <c r="WWT1521" s="229" t="s">
        <v>289</v>
      </c>
      <c r="WWV1521" s="229" t="s">
        <v>292</v>
      </c>
      <c r="WWW1521" s="229" t="s">
        <v>52</v>
      </c>
      <c r="WWX1521" s="229" t="s">
        <v>3896</v>
      </c>
      <c r="WWZ1521" s="229" t="s">
        <v>3897</v>
      </c>
      <c r="WXA1521" s="229" t="s">
        <v>923</v>
      </c>
      <c r="WXB1521" s="229" t="s">
        <v>473</v>
      </c>
      <c r="WXC1521" s="229" t="s">
        <v>3898</v>
      </c>
      <c r="WXD1521" s="229" t="s">
        <v>458</v>
      </c>
      <c r="WXE1521" s="229" t="s">
        <v>294</v>
      </c>
      <c r="WXF1521" s="229" t="s">
        <v>289</v>
      </c>
      <c r="WXG1521" s="229" t="s">
        <v>76</v>
      </c>
      <c r="WXH1521" s="229" t="s">
        <v>33</v>
      </c>
      <c r="WXI1521" s="229" t="s">
        <v>78</v>
      </c>
      <c r="WXJ1521" s="229" t="s">
        <v>3900</v>
      </c>
      <c r="WXK1521" s="229" t="s">
        <v>257</v>
      </c>
      <c r="WXL1521" s="229" t="s">
        <v>3899</v>
      </c>
      <c r="WXM1521" s="229" t="s">
        <v>222</v>
      </c>
      <c r="WXN1521" s="229" t="s">
        <v>223</v>
      </c>
      <c r="WXO1521" s="229" t="s">
        <v>172</v>
      </c>
      <c r="WXP1521" s="229" t="s">
        <v>289</v>
      </c>
      <c r="WXQ1521" s="229" t="s">
        <v>227</v>
      </c>
      <c r="WXU1521" s="229">
        <v>2024</v>
      </c>
      <c r="WXV1521" s="229" t="s">
        <v>57</v>
      </c>
      <c r="WXW1521" s="229" t="s">
        <v>3882</v>
      </c>
      <c r="WXX1521" s="229">
        <v>12966343</v>
      </c>
      <c r="WXY1521" s="229" t="s">
        <v>3895</v>
      </c>
      <c r="WXZ1521" s="229" t="s">
        <v>289</v>
      </c>
      <c r="WYB1521" s="229" t="s">
        <v>292</v>
      </c>
      <c r="WYC1521" s="229" t="s">
        <v>52</v>
      </c>
      <c r="WYD1521" s="229" t="s">
        <v>3896</v>
      </c>
      <c r="WYF1521" s="229" t="s">
        <v>3897</v>
      </c>
      <c r="WYG1521" s="229" t="s">
        <v>923</v>
      </c>
      <c r="WYH1521" s="229" t="s">
        <v>473</v>
      </c>
      <c r="WYI1521" s="229" t="s">
        <v>3898</v>
      </c>
      <c r="WYJ1521" s="229" t="s">
        <v>458</v>
      </c>
      <c r="WYK1521" s="229" t="s">
        <v>294</v>
      </c>
      <c r="WYL1521" s="229" t="s">
        <v>289</v>
      </c>
      <c r="WYM1521" s="229" t="s">
        <v>76</v>
      </c>
      <c r="WYN1521" s="229" t="s">
        <v>33</v>
      </c>
      <c r="WYO1521" s="229" t="s">
        <v>78</v>
      </c>
      <c r="WYP1521" s="229" t="s">
        <v>3900</v>
      </c>
      <c r="WYQ1521" s="229" t="s">
        <v>257</v>
      </c>
      <c r="WYR1521" s="229" t="s">
        <v>3899</v>
      </c>
      <c r="WYS1521" s="229" t="s">
        <v>222</v>
      </c>
      <c r="WYT1521" s="229" t="s">
        <v>223</v>
      </c>
      <c r="WYU1521" s="229" t="s">
        <v>172</v>
      </c>
      <c r="WYV1521" s="229" t="s">
        <v>289</v>
      </c>
      <c r="WYW1521" s="229" t="s">
        <v>227</v>
      </c>
      <c r="WZA1521" s="229">
        <v>2024</v>
      </c>
      <c r="WZB1521" s="229" t="s">
        <v>57</v>
      </c>
      <c r="WZC1521" s="229" t="s">
        <v>3882</v>
      </c>
      <c r="WZD1521" s="229">
        <v>12966343</v>
      </c>
      <c r="WZE1521" s="229" t="s">
        <v>3895</v>
      </c>
      <c r="WZF1521" s="229" t="s">
        <v>289</v>
      </c>
      <c r="WZH1521" s="229" t="s">
        <v>292</v>
      </c>
      <c r="WZI1521" s="229" t="s">
        <v>52</v>
      </c>
      <c r="WZJ1521" s="229" t="s">
        <v>3896</v>
      </c>
      <c r="WZL1521" s="229" t="s">
        <v>3897</v>
      </c>
      <c r="WZM1521" s="229" t="s">
        <v>923</v>
      </c>
      <c r="WZN1521" s="229" t="s">
        <v>473</v>
      </c>
      <c r="WZO1521" s="229" t="s">
        <v>3898</v>
      </c>
      <c r="WZP1521" s="229" t="s">
        <v>458</v>
      </c>
      <c r="WZQ1521" s="229" t="s">
        <v>294</v>
      </c>
      <c r="WZR1521" s="229" t="s">
        <v>289</v>
      </c>
      <c r="WZS1521" s="229" t="s">
        <v>76</v>
      </c>
      <c r="WZT1521" s="229" t="s">
        <v>33</v>
      </c>
      <c r="WZU1521" s="229" t="s">
        <v>78</v>
      </c>
      <c r="WZV1521" s="229" t="s">
        <v>3900</v>
      </c>
      <c r="WZW1521" s="229" t="s">
        <v>257</v>
      </c>
      <c r="WZX1521" s="229" t="s">
        <v>3899</v>
      </c>
      <c r="WZY1521" s="229" t="s">
        <v>222</v>
      </c>
      <c r="WZZ1521" s="229" t="s">
        <v>223</v>
      </c>
      <c r="XAA1521" s="229" t="s">
        <v>172</v>
      </c>
      <c r="XAB1521" s="229" t="s">
        <v>289</v>
      </c>
      <c r="XAC1521" s="229" t="s">
        <v>227</v>
      </c>
      <c r="XAG1521" s="229">
        <v>2024</v>
      </c>
      <c r="XAH1521" s="229" t="s">
        <v>57</v>
      </c>
      <c r="XAI1521" s="229" t="s">
        <v>3882</v>
      </c>
      <c r="XAJ1521" s="229">
        <v>12966343</v>
      </c>
      <c r="XAK1521" s="229" t="s">
        <v>3895</v>
      </c>
      <c r="XAL1521" s="229" t="s">
        <v>289</v>
      </c>
      <c r="XAN1521" s="229" t="s">
        <v>292</v>
      </c>
      <c r="XAO1521" s="229" t="s">
        <v>52</v>
      </c>
      <c r="XAP1521" s="229" t="s">
        <v>3896</v>
      </c>
      <c r="XAR1521" s="229" t="s">
        <v>3897</v>
      </c>
      <c r="XAS1521" s="229" t="s">
        <v>923</v>
      </c>
      <c r="XAT1521" s="229" t="s">
        <v>473</v>
      </c>
      <c r="XAU1521" s="229" t="s">
        <v>3898</v>
      </c>
      <c r="XAV1521" s="229" t="s">
        <v>458</v>
      </c>
      <c r="XAW1521" s="229" t="s">
        <v>294</v>
      </c>
      <c r="XAX1521" s="229" t="s">
        <v>289</v>
      </c>
      <c r="XAY1521" s="229" t="s">
        <v>76</v>
      </c>
      <c r="XAZ1521" s="229" t="s">
        <v>33</v>
      </c>
      <c r="XBA1521" s="229" t="s">
        <v>78</v>
      </c>
      <c r="XBB1521" s="229" t="s">
        <v>3900</v>
      </c>
      <c r="XBC1521" s="229" t="s">
        <v>257</v>
      </c>
      <c r="XBD1521" s="229" t="s">
        <v>3899</v>
      </c>
      <c r="XBE1521" s="229" t="s">
        <v>222</v>
      </c>
      <c r="XBF1521" s="229" t="s">
        <v>223</v>
      </c>
      <c r="XBG1521" s="229" t="s">
        <v>172</v>
      </c>
      <c r="XBH1521" s="229" t="s">
        <v>289</v>
      </c>
      <c r="XBI1521" s="229" t="s">
        <v>227</v>
      </c>
      <c r="XBM1521" s="229">
        <v>2024</v>
      </c>
      <c r="XBN1521" s="229" t="s">
        <v>57</v>
      </c>
      <c r="XBO1521" s="229" t="s">
        <v>3882</v>
      </c>
      <c r="XBP1521" s="229">
        <v>12966343</v>
      </c>
      <c r="XBQ1521" s="229" t="s">
        <v>3895</v>
      </c>
      <c r="XBR1521" s="229" t="s">
        <v>289</v>
      </c>
      <c r="XBT1521" s="229" t="s">
        <v>292</v>
      </c>
      <c r="XBU1521" s="229" t="s">
        <v>52</v>
      </c>
      <c r="XBV1521" s="229" t="s">
        <v>3896</v>
      </c>
      <c r="XBX1521" s="229" t="s">
        <v>3897</v>
      </c>
      <c r="XBY1521" s="229" t="s">
        <v>923</v>
      </c>
      <c r="XBZ1521" s="229" t="s">
        <v>473</v>
      </c>
      <c r="XCA1521" s="229" t="s">
        <v>3898</v>
      </c>
      <c r="XCB1521" s="229" t="s">
        <v>458</v>
      </c>
      <c r="XCC1521" s="229" t="s">
        <v>294</v>
      </c>
      <c r="XCD1521" s="229" t="s">
        <v>289</v>
      </c>
      <c r="XCE1521" s="229" t="s">
        <v>76</v>
      </c>
      <c r="XCF1521" s="229" t="s">
        <v>33</v>
      </c>
      <c r="XCG1521" s="229" t="s">
        <v>78</v>
      </c>
      <c r="XCH1521" s="229" t="s">
        <v>3900</v>
      </c>
      <c r="XCI1521" s="229" t="s">
        <v>257</v>
      </c>
      <c r="XCJ1521" s="229" t="s">
        <v>3899</v>
      </c>
      <c r="XCK1521" s="229" t="s">
        <v>222</v>
      </c>
      <c r="XCL1521" s="229" t="s">
        <v>223</v>
      </c>
      <c r="XCM1521" s="229" t="s">
        <v>172</v>
      </c>
      <c r="XCN1521" s="229" t="s">
        <v>289</v>
      </c>
      <c r="XCO1521" s="229" t="s">
        <v>227</v>
      </c>
      <c r="XCS1521" s="229">
        <v>2024</v>
      </c>
      <c r="XCT1521" s="229" t="s">
        <v>57</v>
      </c>
      <c r="XCU1521" s="229" t="s">
        <v>3882</v>
      </c>
      <c r="XCV1521" s="229">
        <v>12966343</v>
      </c>
      <c r="XCW1521" s="229" t="s">
        <v>3895</v>
      </c>
      <c r="XCX1521" s="229" t="s">
        <v>289</v>
      </c>
      <c r="XCZ1521" s="229" t="s">
        <v>292</v>
      </c>
      <c r="XDA1521" s="229" t="s">
        <v>52</v>
      </c>
      <c r="XDB1521" s="229" t="s">
        <v>3896</v>
      </c>
      <c r="XDD1521" s="229" t="s">
        <v>3897</v>
      </c>
      <c r="XDE1521" s="229" t="s">
        <v>923</v>
      </c>
      <c r="XDF1521" s="229" t="s">
        <v>473</v>
      </c>
      <c r="XDG1521" s="229" t="s">
        <v>3898</v>
      </c>
      <c r="XDH1521" s="229" t="s">
        <v>458</v>
      </c>
      <c r="XDI1521" s="229" t="s">
        <v>294</v>
      </c>
      <c r="XDJ1521" s="229" t="s">
        <v>289</v>
      </c>
      <c r="XDK1521" s="229" t="s">
        <v>76</v>
      </c>
      <c r="XDL1521" s="229" t="s">
        <v>33</v>
      </c>
      <c r="XDM1521" s="229" t="s">
        <v>78</v>
      </c>
      <c r="XDN1521" s="229" t="s">
        <v>3900</v>
      </c>
      <c r="XDO1521" s="229" t="s">
        <v>257</v>
      </c>
      <c r="XDP1521" s="229" t="s">
        <v>3899</v>
      </c>
      <c r="XDQ1521" s="229" t="s">
        <v>222</v>
      </c>
      <c r="XDR1521" s="229" t="s">
        <v>223</v>
      </c>
      <c r="XDS1521" s="229" t="s">
        <v>172</v>
      </c>
      <c r="XDT1521" s="229" t="s">
        <v>289</v>
      </c>
      <c r="XDU1521" s="229" t="s">
        <v>227</v>
      </c>
      <c r="XDY1521" s="229">
        <v>2024</v>
      </c>
      <c r="XDZ1521" s="229" t="s">
        <v>57</v>
      </c>
      <c r="XEA1521" s="229" t="s">
        <v>3882</v>
      </c>
      <c r="XEB1521" s="229">
        <v>12966343</v>
      </c>
      <c r="XEC1521" s="229" t="s">
        <v>3895</v>
      </c>
      <c r="XED1521" s="229" t="s">
        <v>289</v>
      </c>
      <c r="XEF1521" s="229" t="s">
        <v>292</v>
      </c>
      <c r="XEG1521" s="229" t="s">
        <v>52</v>
      </c>
      <c r="XEH1521" s="229" t="s">
        <v>3896</v>
      </c>
      <c r="XEJ1521" s="229" t="s">
        <v>3897</v>
      </c>
      <c r="XEK1521" s="229" t="s">
        <v>923</v>
      </c>
      <c r="XEL1521" s="229" t="s">
        <v>473</v>
      </c>
      <c r="XEM1521" s="229" t="s">
        <v>3898</v>
      </c>
      <c r="XEN1521" s="229" t="s">
        <v>458</v>
      </c>
      <c r="XEO1521" s="229" t="s">
        <v>294</v>
      </c>
      <c r="XEP1521" s="229" t="s">
        <v>289</v>
      </c>
      <c r="XEQ1521" s="229" t="s">
        <v>76</v>
      </c>
      <c r="XER1521" s="229" t="s">
        <v>33</v>
      </c>
      <c r="XES1521" s="229" t="s">
        <v>78</v>
      </c>
      <c r="XET1521" s="229" t="s">
        <v>3900</v>
      </c>
      <c r="XEU1521" s="229" t="s">
        <v>257</v>
      </c>
      <c r="XEV1521" s="229" t="s">
        <v>3899</v>
      </c>
      <c r="XEW1521" s="229" t="s">
        <v>222</v>
      </c>
      <c r="XEX1521" s="229" t="s">
        <v>223</v>
      </c>
      <c r="XEY1521" s="229" t="s">
        <v>172</v>
      </c>
      <c r="XEZ1521" s="229" t="s">
        <v>289</v>
      </c>
      <c r="XFA1521" s="229" t="s">
        <v>227</v>
      </c>
    </row>
    <row r="1522" spans="1:1021 1025:2045 2049:3069 3073:4093 4097:5117 5121:6141 6145:7165 7169:8189 8193:9213 9217:10237 10241:11261 11265:12285 12289:13309 13313:14333 14337:15357 15361:16381" s="229" customFormat="1" ht="15" customHeight="1">
      <c r="A1522" s="239">
        <v>2024</v>
      </c>
      <c r="B1522" s="239" t="s">
        <v>57</v>
      </c>
      <c r="C1522" s="218" t="s">
        <v>3882</v>
      </c>
      <c r="D1522" s="217">
        <v>1234</v>
      </c>
      <c r="E1522" s="219" t="s">
        <v>4234</v>
      </c>
      <c r="F1522" s="217"/>
      <c r="G1522" s="217"/>
      <c r="H1522" s="220" t="s">
        <v>4233</v>
      </c>
      <c r="I1522" s="249" t="s">
        <v>52</v>
      </c>
      <c r="J1522" s="220" t="s">
        <v>4232</v>
      </c>
      <c r="K1522" s="220"/>
      <c r="L1522" s="219" t="s">
        <v>4235</v>
      </c>
      <c r="M1522" s="222" t="s">
        <v>4233</v>
      </c>
      <c r="N1522" s="222" t="s">
        <v>4233</v>
      </c>
      <c r="O1522" s="222" t="s">
        <v>4236</v>
      </c>
      <c r="P1522" s="269" t="s">
        <v>873</v>
      </c>
      <c r="Q1522" s="269" t="s">
        <v>874</v>
      </c>
      <c r="R1522" s="221" t="s">
        <v>312</v>
      </c>
      <c r="S1522" s="223" t="s">
        <v>43</v>
      </c>
      <c r="T1522" s="223" t="s">
        <v>18</v>
      </c>
      <c r="U1522" s="223" t="s">
        <v>78</v>
      </c>
      <c r="V1522" s="221" t="s">
        <v>3901</v>
      </c>
      <c r="W1522" s="220" t="s">
        <v>250</v>
      </c>
      <c r="X1522" s="269" t="s">
        <v>3902</v>
      </c>
      <c r="Y1522" s="220" t="s">
        <v>222</v>
      </c>
      <c r="Z1522" s="271" t="s">
        <v>220</v>
      </c>
      <c r="AA1522" s="220" t="s">
        <v>174</v>
      </c>
      <c r="AB1522" s="239" t="s">
        <v>1486</v>
      </c>
      <c r="AC1522" s="273" t="s">
        <v>227</v>
      </c>
      <c r="AD1522" s="221" t="s">
        <v>3903</v>
      </c>
      <c r="AE1522" s="228"/>
      <c r="AF1522" s="228"/>
      <c r="AH1522" s="257"/>
      <c r="AJ1522" s="228"/>
      <c r="AK1522" s="259"/>
      <c r="AL1522" s="228"/>
    </row>
    <row r="1523" spans="1:1021 1025:2045 2049:3069 3073:4093 4097:5117 5121:6141 6145:7165 7169:8189 8193:9213 9217:10237 10241:11261 11265:12285 12289:13309 13313:14333 14337:15357 15361:16381" s="229" customFormat="1" ht="15" customHeight="1">
      <c r="A1523" s="239">
        <v>2024</v>
      </c>
      <c r="B1523" s="239" t="s">
        <v>57</v>
      </c>
      <c r="C1523" s="218" t="s">
        <v>3882</v>
      </c>
      <c r="D1523" s="217">
        <v>1234</v>
      </c>
      <c r="E1523" s="219" t="s">
        <v>4234</v>
      </c>
      <c r="F1523" s="217" t="s">
        <v>289</v>
      </c>
      <c r="G1523" s="217"/>
      <c r="H1523" s="220" t="s">
        <v>4233</v>
      </c>
      <c r="I1523" s="249" t="s">
        <v>52</v>
      </c>
      <c r="J1523" s="220" t="s">
        <v>4232</v>
      </c>
      <c r="K1523" s="220"/>
      <c r="L1523" s="219" t="s">
        <v>4235</v>
      </c>
      <c r="M1523" s="222" t="s">
        <v>4233</v>
      </c>
      <c r="N1523" s="222" t="s">
        <v>4233</v>
      </c>
      <c r="O1523" s="222" t="s">
        <v>4236</v>
      </c>
      <c r="P1523" s="269" t="s">
        <v>306</v>
      </c>
      <c r="Q1523" s="269" t="s">
        <v>294</v>
      </c>
      <c r="R1523" s="221" t="s">
        <v>289</v>
      </c>
      <c r="S1523" s="223" t="s">
        <v>35</v>
      </c>
      <c r="T1523" s="223" t="s">
        <v>29</v>
      </c>
      <c r="U1523" s="223" t="s">
        <v>83</v>
      </c>
      <c r="V1523" s="221" t="s">
        <v>3908</v>
      </c>
      <c r="W1523" s="220" t="s">
        <v>240</v>
      </c>
      <c r="X1523" s="269" t="s">
        <v>3909</v>
      </c>
      <c r="Y1523" s="220" t="s">
        <v>222</v>
      </c>
      <c r="Z1523" s="271" t="s">
        <v>223</v>
      </c>
      <c r="AA1523" s="220" t="s">
        <v>172</v>
      </c>
      <c r="AB1523" s="239" t="s">
        <v>289</v>
      </c>
      <c r="AC1523" s="273" t="s">
        <v>227</v>
      </c>
      <c r="AD1523" s="221"/>
      <c r="AE1523" s="228"/>
      <c r="AF1523" s="228"/>
      <c r="AG1523" s="229">
        <v>2024</v>
      </c>
      <c r="AH1523" s="257" t="s">
        <v>57</v>
      </c>
      <c r="AI1523" s="229" t="s">
        <v>3882</v>
      </c>
      <c r="AJ1523" s="228">
        <v>12966548</v>
      </c>
      <c r="AK1523" s="259" t="s">
        <v>3904</v>
      </c>
      <c r="AL1523" s="228" t="s">
        <v>289</v>
      </c>
      <c r="AN1523" s="229" t="s">
        <v>305</v>
      </c>
      <c r="AO1523" s="229" t="s">
        <v>52</v>
      </c>
      <c r="AP1523" s="229" t="s">
        <v>3905</v>
      </c>
      <c r="AR1523" s="229" t="s">
        <v>3906</v>
      </c>
      <c r="AS1523" s="229" t="s">
        <v>689</v>
      </c>
      <c r="AT1523" s="229" t="s">
        <v>2013</v>
      </c>
      <c r="AU1523" s="229" t="s">
        <v>3907</v>
      </c>
      <c r="AV1523" s="229" t="s">
        <v>306</v>
      </c>
      <c r="AW1523" s="229" t="s">
        <v>294</v>
      </c>
      <c r="AX1523" s="229" t="s">
        <v>289</v>
      </c>
      <c r="AY1523" s="229" t="s">
        <v>35</v>
      </c>
      <c r="AZ1523" s="229" t="s">
        <v>29</v>
      </c>
      <c r="BA1523" s="229" t="s">
        <v>83</v>
      </c>
      <c r="BB1523" s="229" t="s">
        <v>3908</v>
      </c>
      <c r="BC1523" s="229" t="s">
        <v>240</v>
      </c>
      <c r="BD1523" s="229" t="s">
        <v>3909</v>
      </c>
      <c r="BE1523" s="229" t="s">
        <v>222</v>
      </c>
      <c r="BF1523" s="229" t="s">
        <v>223</v>
      </c>
      <c r="BG1523" s="229" t="s">
        <v>172</v>
      </c>
      <c r="BH1523" s="229" t="s">
        <v>289</v>
      </c>
      <c r="BI1523" s="229" t="s">
        <v>227</v>
      </c>
      <c r="BM1523" s="229">
        <v>2024</v>
      </c>
      <c r="BN1523" s="229" t="s">
        <v>57</v>
      </c>
      <c r="BO1523" s="229" t="s">
        <v>3882</v>
      </c>
      <c r="BP1523" s="229">
        <v>12966548</v>
      </c>
      <c r="BQ1523" s="229" t="s">
        <v>3904</v>
      </c>
      <c r="BR1523" s="229" t="s">
        <v>289</v>
      </c>
      <c r="BT1523" s="229" t="s">
        <v>305</v>
      </c>
      <c r="BU1523" s="229" t="s">
        <v>52</v>
      </c>
      <c r="BV1523" s="229" t="s">
        <v>3905</v>
      </c>
      <c r="BX1523" s="229" t="s">
        <v>3906</v>
      </c>
      <c r="BY1523" s="229" t="s">
        <v>689</v>
      </c>
      <c r="BZ1523" s="229" t="s">
        <v>2013</v>
      </c>
      <c r="CA1523" s="229" t="s">
        <v>3907</v>
      </c>
      <c r="CB1523" s="229" t="s">
        <v>306</v>
      </c>
      <c r="CC1523" s="229" t="s">
        <v>294</v>
      </c>
      <c r="CD1523" s="229" t="s">
        <v>289</v>
      </c>
      <c r="CE1523" s="229" t="s">
        <v>35</v>
      </c>
      <c r="CF1523" s="229" t="s">
        <v>29</v>
      </c>
      <c r="CG1523" s="229" t="s">
        <v>83</v>
      </c>
      <c r="CH1523" s="229" t="s">
        <v>3908</v>
      </c>
      <c r="CI1523" s="229" t="s">
        <v>240</v>
      </c>
      <c r="CJ1523" s="229" t="s">
        <v>3909</v>
      </c>
      <c r="CK1523" s="229" t="s">
        <v>222</v>
      </c>
      <c r="CL1523" s="229" t="s">
        <v>223</v>
      </c>
      <c r="CM1523" s="229" t="s">
        <v>172</v>
      </c>
      <c r="CN1523" s="229" t="s">
        <v>289</v>
      </c>
      <c r="CO1523" s="229" t="s">
        <v>227</v>
      </c>
      <c r="CS1523" s="229">
        <v>2024</v>
      </c>
      <c r="CT1523" s="229" t="s">
        <v>57</v>
      </c>
      <c r="CU1523" s="229" t="s">
        <v>3882</v>
      </c>
      <c r="CV1523" s="229">
        <v>12966548</v>
      </c>
      <c r="CW1523" s="229" t="s">
        <v>3904</v>
      </c>
      <c r="CX1523" s="229" t="s">
        <v>289</v>
      </c>
      <c r="CZ1523" s="229" t="s">
        <v>305</v>
      </c>
      <c r="DA1523" s="229" t="s">
        <v>52</v>
      </c>
      <c r="DB1523" s="229" t="s">
        <v>3905</v>
      </c>
      <c r="DD1523" s="229" t="s">
        <v>3906</v>
      </c>
      <c r="DE1523" s="229" t="s">
        <v>689</v>
      </c>
      <c r="DF1523" s="229" t="s">
        <v>2013</v>
      </c>
      <c r="DG1523" s="229" t="s">
        <v>3907</v>
      </c>
      <c r="DH1523" s="229" t="s">
        <v>306</v>
      </c>
      <c r="DI1523" s="229" t="s">
        <v>294</v>
      </c>
      <c r="DJ1523" s="229" t="s">
        <v>289</v>
      </c>
      <c r="DK1523" s="229" t="s">
        <v>35</v>
      </c>
      <c r="DL1523" s="229" t="s">
        <v>29</v>
      </c>
      <c r="DM1523" s="229" t="s">
        <v>83</v>
      </c>
      <c r="DN1523" s="229" t="s">
        <v>3908</v>
      </c>
      <c r="DO1523" s="229" t="s">
        <v>240</v>
      </c>
      <c r="DP1523" s="229" t="s">
        <v>3909</v>
      </c>
      <c r="DQ1523" s="229" t="s">
        <v>222</v>
      </c>
      <c r="DR1523" s="229" t="s">
        <v>223</v>
      </c>
      <c r="DS1523" s="229" t="s">
        <v>172</v>
      </c>
      <c r="DT1523" s="229" t="s">
        <v>289</v>
      </c>
      <c r="DU1523" s="229" t="s">
        <v>227</v>
      </c>
      <c r="DY1523" s="229">
        <v>2024</v>
      </c>
      <c r="DZ1523" s="229" t="s">
        <v>57</v>
      </c>
      <c r="EA1523" s="229" t="s">
        <v>3882</v>
      </c>
      <c r="EB1523" s="229">
        <v>12966548</v>
      </c>
      <c r="EC1523" s="229" t="s">
        <v>3904</v>
      </c>
      <c r="ED1523" s="229" t="s">
        <v>289</v>
      </c>
      <c r="EF1523" s="229" t="s">
        <v>305</v>
      </c>
      <c r="EG1523" s="229" t="s">
        <v>52</v>
      </c>
      <c r="EH1523" s="229" t="s">
        <v>3905</v>
      </c>
      <c r="EJ1523" s="229" t="s">
        <v>3906</v>
      </c>
      <c r="EK1523" s="229" t="s">
        <v>689</v>
      </c>
      <c r="EL1523" s="229" t="s">
        <v>2013</v>
      </c>
      <c r="EM1523" s="229" t="s">
        <v>3907</v>
      </c>
      <c r="EN1523" s="229" t="s">
        <v>306</v>
      </c>
      <c r="EO1523" s="229" t="s">
        <v>294</v>
      </c>
      <c r="EP1523" s="229" t="s">
        <v>289</v>
      </c>
      <c r="EQ1523" s="229" t="s">
        <v>35</v>
      </c>
      <c r="ER1523" s="229" t="s">
        <v>29</v>
      </c>
      <c r="ES1523" s="229" t="s">
        <v>83</v>
      </c>
      <c r="ET1523" s="229" t="s">
        <v>3908</v>
      </c>
      <c r="EU1523" s="229" t="s">
        <v>240</v>
      </c>
      <c r="EV1523" s="229" t="s">
        <v>3909</v>
      </c>
      <c r="EW1523" s="229" t="s">
        <v>222</v>
      </c>
      <c r="EX1523" s="229" t="s">
        <v>223</v>
      </c>
      <c r="EY1523" s="229" t="s">
        <v>172</v>
      </c>
      <c r="EZ1523" s="229" t="s">
        <v>289</v>
      </c>
      <c r="FA1523" s="229" t="s">
        <v>227</v>
      </c>
      <c r="FE1523" s="229">
        <v>2024</v>
      </c>
      <c r="FF1523" s="229" t="s">
        <v>57</v>
      </c>
      <c r="FG1523" s="229" t="s">
        <v>3882</v>
      </c>
      <c r="FH1523" s="229">
        <v>12966548</v>
      </c>
      <c r="FI1523" s="229" t="s">
        <v>3904</v>
      </c>
      <c r="FJ1523" s="229" t="s">
        <v>289</v>
      </c>
      <c r="FL1523" s="229" t="s">
        <v>305</v>
      </c>
      <c r="FM1523" s="229" t="s">
        <v>52</v>
      </c>
      <c r="FN1523" s="229" t="s">
        <v>3905</v>
      </c>
      <c r="FP1523" s="229" t="s">
        <v>3906</v>
      </c>
      <c r="FQ1523" s="229" t="s">
        <v>689</v>
      </c>
      <c r="FR1523" s="229" t="s">
        <v>2013</v>
      </c>
      <c r="FS1523" s="229" t="s">
        <v>3907</v>
      </c>
      <c r="FT1523" s="229" t="s">
        <v>306</v>
      </c>
      <c r="FU1523" s="229" t="s">
        <v>294</v>
      </c>
      <c r="FV1523" s="229" t="s">
        <v>289</v>
      </c>
      <c r="FW1523" s="229" t="s">
        <v>35</v>
      </c>
      <c r="FX1523" s="229" t="s">
        <v>29</v>
      </c>
      <c r="FY1523" s="229" t="s">
        <v>83</v>
      </c>
      <c r="FZ1523" s="229" t="s">
        <v>3908</v>
      </c>
      <c r="GA1523" s="229" t="s">
        <v>240</v>
      </c>
      <c r="GB1523" s="229" t="s">
        <v>3909</v>
      </c>
      <c r="GC1523" s="229" t="s">
        <v>222</v>
      </c>
      <c r="GD1523" s="229" t="s">
        <v>223</v>
      </c>
      <c r="GE1523" s="229" t="s">
        <v>172</v>
      </c>
      <c r="GF1523" s="229" t="s">
        <v>289</v>
      </c>
      <c r="GG1523" s="229" t="s">
        <v>227</v>
      </c>
      <c r="GK1523" s="229">
        <v>2024</v>
      </c>
      <c r="GL1523" s="229" t="s">
        <v>57</v>
      </c>
      <c r="GM1523" s="229" t="s">
        <v>3882</v>
      </c>
      <c r="GN1523" s="229">
        <v>12966548</v>
      </c>
      <c r="GO1523" s="229" t="s">
        <v>3904</v>
      </c>
      <c r="GP1523" s="229" t="s">
        <v>289</v>
      </c>
      <c r="GR1523" s="229" t="s">
        <v>305</v>
      </c>
      <c r="GS1523" s="229" t="s">
        <v>52</v>
      </c>
      <c r="GT1523" s="229" t="s">
        <v>3905</v>
      </c>
      <c r="GV1523" s="229" t="s">
        <v>3906</v>
      </c>
      <c r="GW1523" s="229" t="s">
        <v>689</v>
      </c>
      <c r="GX1523" s="229" t="s">
        <v>2013</v>
      </c>
      <c r="GY1523" s="229" t="s">
        <v>3907</v>
      </c>
      <c r="GZ1523" s="229" t="s">
        <v>306</v>
      </c>
      <c r="HA1523" s="229" t="s">
        <v>294</v>
      </c>
      <c r="HB1523" s="229" t="s">
        <v>289</v>
      </c>
      <c r="HC1523" s="229" t="s">
        <v>35</v>
      </c>
      <c r="HD1523" s="229" t="s">
        <v>29</v>
      </c>
      <c r="HE1523" s="229" t="s">
        <v>83</v>
      </c>
      <c r="HF1523" s="229" t="s">
        <v>3908</v>
      </c>
      <c r="HG1523" s="229" t="s">
        <v>240</v>
      </c>
      <c r="HH1523" s="229" t="s">
        <v>3909</v>
      </c>
      <c r="HI1523" s="229" t="s">
        <v>222</v>
      </c>
      <c r="HJ1523" s="229" t="s">
        <v>223</v>
      </c>
      <c r="HK1523" s="229" t="s">
        <v>172</v>
      </c>
      <c r="HL1523" s="229" t="s">
        <v>289</v>
      </c>
      <c r="HM1523" s="229" t="s">
        <v>227</v>
      </c>
      <c r="HQ1523" s="229">
        <v>2024</v>
      </c>
      <c r="HR1523" s="229" t="s">
        <v>57</v>
      </c>
      <c r="HS1523" s="229" t="s">
        <v>3882</v>
      </c>
      <c r="HT1523" s="229">
        <v>12966548</v>
      </c>
      <c r="HU1523" s="229" t="s">
        <v>3904</v>
      </c>
      <c r="HV1523" s="229" t="s">
        <v>289</v>
      </c>
      <c r="HX1523" s="229" t="s">
        <v>305</v>
      </c>
      <c r="HY1523" s="229" t="s">
        <v>52</v>
      </c>
      <c r="HZ1523" s="229" t="s">
        <v>3905</v>
      </c>
      <c r="IB1523" s="229" t="s">
        <v>3906</v>
      </c>
      <c r="IC1523" s="229" t="s">
        <v>689</v>
      </c>
      <c r="ID1523" s="229" t="s">
        <v>2013</v>
      </c>
      <c r="IE1523" s="229" t="s">
        <v>3907</v>
      </c>
      <c r="IF1523" s="229" t="s">
        <v>306</v>
      </c>
      <c r="IG1523" s="229" t="s">
        <v>294</v>
      </c>
      <c r="IH1523" s="229" t="s">
        <v>289</v>
      </c>
      <c r="II1523" s="229" t="s">
        <v>35</v>
      </c>
      <c r="IJ1523" s="229" t="s">
        <v>29</v>
      </c>
      <c r="IK1523" s="229" t="s">
        <v>83</v>
      </c>
      <c r="IL1523" s="229" t="s">
        <v>3908</v>
      </c>
      <c r="IM1523" s="229" t="s">
        <v>240</v>
      </c>
      <c r="IN1523" s="229" t="s">
        <v>3909</v>
      </c>
      <c r="IO1523" s="229" t="s">
        <v>222</v>
      </c>
      <c r="IP1523" s="229" t="s">
        <v>223</v>
      </c>
      <c r="IQ1523" s="229" t="s">
        <v>172</v>
      </c>
      <c r="IR1523" s="229" t="s">
        <v>289</v>
      </c>
      <c r="IS1523" s="229" t="s">
        <v>227</v>
      </c>
      <c r="IW1523" s="229">
        <v>2024</v>
      </c>
      <c r="IX1523" s="229" t="s">
        <v>57</v>
      </c>
      <c r="IY1523" s="229" t="s">
        <v>3882</v>
      </c>
      <c r="IZ1523" s="229">
        <v>12966548</v>
      </c>
      <c r="JA1523" s="229" t="s">
        <v>3904</v>
      </c>
      <c r="JB1523" s="229" t="s">
        <v>289</v>
      </c>
      <c r="JD1523" s="229" t="s">
        <v>305</v>
      </c>
      <c r="JE1523" s="229" t="s">
        <v>52</v>
      </c>
      <c r="JF1523" s="229" t="s">
        <v>3905</v>
      </c>
      <c r="JH1523" s="229" t="s">
        <v>3906</v>
      </c>
      <c r="JI1523" s="229" t="s">
        <v>689</v>
      </c>
      <c r="JJ1523" s="229" t="s">
        <v>2013</v>
      </c>
      <c r="JK1523" s="229" t="s">
        <v>3907</v>
      </c>
      <c r="JL1523" s="229" t="s">
        <v>306</v>
      </c>
      <c r="JM1523" s="229" t="s">
        <v>294</v>
      </c>
      <c r="JN1523" s="229" t="s">
        <v>289</v>
      </c>
      <c r="JO1523" s="229" t="s">
        <v>35</v>
      </c>
      <c r="JP1523" s="229" t="s">
        <v>29</v>
      </c>
      <c r="JQ1523" s="229" t="s">
        <v>83</v>
      </c>
      <c r="JR1523" s="229" t="s">
        <v>3908</v>
      </c>
      <c r="JS1523" s="229" t="s">
        <v>240</v>
      </c>
      <c r="JT1523" s="229" t="s">
        <v>3909</v>
      </c>
      <c r="JU1523" s="229" t="s">
        <v>222</v>
      </c>
      <c r="JV1523" s="229" t="s">
        <v>223</v>
      </c>
      <c r="JW1523" s="229" t="s">
        <v>172</v>
      </c>
      <c r="JX1523" s="229" t="s">
        <v>289</v>
      </c>
      <c r="JY1523" s="229" t="s">
        <v>227</v>
      </c>
      <c r="KC1523" s="229">
        <v>2024</v>
      </c>
      <c r="KD1523" s="229" t="s">
        <v>57</v>
      </c>
      <c r="KE1523" s="229" t="s">
        <v>3882</v>
      </c>
      <c r="KF1523" s="229">
        <v>12966548</v>
      </c>
      <c r="KG1523" s="229" t="s">
        <v>3904</v>
      </c>
      <c r="KH1523" s="229" t="s">
        <v>289</v>
      </c>
      <c r="KJ1523" s="229" t="s">
        <v>305</v>
      </c>
      <c r="KK1523" s="229" t="s">
        <v>52</v>
      </c>
      <c r="KL1523" s="229" t="s">
        <v>3905</v>
      </c>
      <c r="KN1523" s="229" t="s">
        <v>3906</v>
      </c>
      <c r="KO1523" s="229" t="s">
        <v>689</v>
      </c>
      <c r="KP1523" s="229" t="s">
        <v>2013</v>
      </c>
      <c r="KQ1523" s="229" t="s">
        <v>3907</v>
      </c>
      <c r="KR1523" s="229" t="s">
        <v>306</v>
      </c>
      <c r="KS1523" s="229" t="s">
        <v>294</v>
      </c>
      <c r="KT1523" s="229" t="s">
        <v>289</v>
      </c>
      <c r="KU1523" s="229" t="s">
        <v>35</v>
      </c>
      <c r="KV1523" s="229" t="s">
        <v>29</v>
      </c>
      <c r="KW1523" s="229" t="s">
        <v>83</v>
      </c>
      <c r="KX1523" s="229" t="s">
        <v>3908</v>
      </c>
      <c r="KY1523" s="229" t="s">
        <v>240</v>
      </c>
      <c r="KZ1523" s="229" t="s">
        <v>3909</v>
      </c>
      <c r="LA1523" s="229" t="s">
        <v>222</v>
      </c>
      <c r="LB1523" s="229" t="s">
        <v>223</v>
      </c>
      <c r="LC1523" s="229" t="s">
        <v>172</v>
      </c>
      <c r="LD1523" s="229" t="s">
        <v>289</v>
      </c>
      <c r="LE1523" s="229" t="s">
        <v>227</v>
      </c>
      <c r="LI1523" s="229">
        <v>2024</v>
      </c>
      <c r="LJ1523" s="229" t="s">
        <v>57</v>
      </c>
      <c r="LK1523" s="229" t="s">
        <v>3882</v>
      </c>
      <c r="LL1523" s="229">
        <v>12966548</v>
      </c>
      <c r="LM1523" s="229" t="s">
        <v>3904</v>
      </c>
      <c r="LN1523" s="229" t="s">
        <v>289</v>
      </c>
      <c r="LP1523" s="229" t="s">
        <v>305</v>
      </c>
      <c r="LQ1523" s="229" t="s">
        <v>52</v>
      </c>
      <c r="LR1523" s="229" t="s">
        <v>3905</v>
      </c>
      <c r="LT1523" s="229" t="s">
        <v>3906</v>
      </c>
      <c r="LU1523" s="229" t="s">
        <v>689</v>
      </c>
      <c r="LV1523" s="229" t="s">
        <v>2013</v>
      </c>
      <c r="LW1523" s="229" t="s">
        <v>3907</v>
      </c>
      <c r="LX1523" s="229" t="s">
        <v>306</v>
      </c>
      <c r="LY1523" s="229" t="s">
        <v>294</v>
      </c>
      <c r="LZ1523" s="229" t="s">
        <v>289</v>
      </c>
      <c r="MA1523" s="229" t="s">
        <v>35</v>
      </c>
      <c r="MB1523" s="229" t="s">
        <v>29</v>
      </c>
      <c r="MC1523" s="229" t="s">
        <v>83</v>
      </c>
      <c r="MD1523" s="229" t="s">
        <v>3908</v>
      </c>
      <c r="ME1523" s="229" t="s">
        <v>240</v>
      </c>
      <c r="MF1523" s="229" t="s">
        <v>3909</v>
      </c>
      <c r="MG1523" s="229" t="s">
        <v>222</v>
      </c>
      <c r="MH1523" s="229" t="s">
        <v>223</v>
      </c>
      <c r="MI1523" s="229" t="s">
        <v>172</v>
      </c>
      <c r="MJ1523" s="229" t="s">
        <v>289</v>
      </c>
      <c r="MK1523" s="229" t="s">
        <v>227</v>
      </c>
      <c r="MO1523" s="229">
        <v>2024</v>
      </c>
      <c r="MP1523" s="229" t="s">
        <v>57</v>
      </c>
      <c r="MQ1523" s="229" t="s">
        <v>3882</v>
      </c>
      <c r="MR1523" s="229">
        <v>12966548</v>
      </c>
      <c r="MS1523" s="229" t="s">
        <v>3904</v>
      </c>
      <c r="MT1523" s="229" t="s">
        <v>289</v>
      </c>
      <c r="MV1523" s="229" t="s">
        <v>305</v>
      </c>
      <c r="MW1523" s="229" t="s">
        <v>52</v>
      </c>
      <c r="MX1523" s="229" t="s">
        <v>3905</v>
      </c>
      <c r="MZ1523" s="229" t="s">
        <v>3906</v>
      </c>
      <c r="NA1523" s="229" t="s">
        <v>689</v>
      </c>
      <c r="NB1523" s="229" t="s">
        <v>2013</v>
      </c>
      <c r="NC1523" s="229" t="s">
        <v>3907</v>
      </c>
      <c r="ND1523" s="229" t="s">
        <v>306</v>
      </c>
      <c r="NE1523" s="229" t="s">
        <v>294</v>
      </c>
      <c r="NF1523" s="229" t="s">
        <v>289</v>
      </c>
      <c r="NG1523" s="229" t="s">
        <v>35</v>
      </c>
      <c r="NH1523" s="229" t="s">
        <v>29</v>
      </c>
      <c r="NI1523" s="229" t="s">
        <v>83</v>
      </c>
      <c r="NJ1523" s="229" t="s">
        <v>3908</v>
      </c>
      <c r="NK1523" s="229" t="s">
        <v>240</v>
      </c>
      <c r="NL1523" s="229" t="s">
        <v>3909</v>
      </c>
      <c r="NM1523" s="229" t="s">
        <v>222</v>
      </c>
      <c r="NN1523" s="229" t="s">
        <v>223</v>
      </c>
      <c r="NO1523" s="229" t="s">
        <v>172</v>
      </c>
      <c r="NP1523" s="229" t="s">
        <v>289</v>
      </c>
      <c r="NQ1523" s="229" t="s">
        <v>227</v>
      </c>
      <c r="NU1523" s="229">
        <v>2024</v>
      </c>
      <c r="NV1523" s="229" t="s">
        <v>57</v>
      </c>
      <c r="NW1523" s="229" t="s">
        <v>3882</v>
      </c>
      <c r="NX1523" s="229">
        <v>12966548</v>
      </c>
      <c r="NY1523" s="229" t="s">
        <v>3904</v>
      </c>
      <c r="NZ1523" s="229" t="s">
        <v>289</v>
      </c>
      <c r="OB1523" s="229" t="s">
        <v>305</v>
      </c>
      <c r="OC1523" s="229" t="s">
        <v>52</v>
      </c>
      <c r="OD1523" s="229" t="s">
        <v>3905</v>
      </c>
      <c r="OF1523" s="229" t="s">
        <v>3906</v>
      </c>
      <c r="OG1523" s="229" t="s">
        <v>689</v>
      </c>
      <c r="OH1523" s="229" t="s">
        <v>2013</v>
      </c>
      <c r="OI1523" s="229" t="s">
        <v>3907</v>
      </c>
      <c r="OJ1523" s="229" t="s">
        <v>306</v>
      </c>
      <c r="OK1523" s="229" t="s">
        <v>294</v>
      </c>
      <c r="OL1523" s="229" t="s">
        <v>289</v>
      </c>
      <c r="OM1523" s="229" t="s">
        <v>35</v>
      </c>
      <c r="ON1523" s="229" t="s">
        <v>29</v>
      </c>
      <c r="OO1523" s="229" t="s">
        <v>83</v>
      </c>
      <c r="OP1523" s="229" t="s">
        <v>3908</v>
      </c>
      <c r="OQ1523" s="229" t="s">
        <v>240</v>
      </c>
      <c r="OR1523" s="229" t="s">
        <v>3909</v>
      </c>
      <c r="OS1523" s="229" t="s">
        <v>222</v>
      </c>
      <c r="OT1523" s="229" t="s">
        <v>223</v>
      </c>
      <c r="OU1523" s="229" t="s">
        <v>172</v>
      </c>
      <c r="OV1523" s="229" t="s">
        <v>289</v>
      </c>
      <c r="OW1523" s="229" t="s">
        <v>227</v>
      </c>
      <c r="PA1523" s="229">
        <v>2024</v>
      </c>
      <c r="PB1523" s="229" t="s">
        <v>57</v>
      </c>
      <c r="PC1523" s="229" t="s">
        <v>3882</v>
      </c>
      <c r="PD1523" s="229">
        <v>12966548</v>
      </c>
      <c r="PE1523" s="229" t="s">
        <v>3904</v>
      </c>
      <c r="PF1523" s="229" t="s">
        <v>289</v>
      </c>
      <c r="PH1523" s="229" t="s">
        <v>305</v>
      </c>
      <c r="PI1523" s="229" t="s">
        <v>52</v>
      </c>
      <c r="PJ1523" s="229" t="s">
        <v>3905</v>
      </c>
      <c r="PL1523" s="229" t="s">
        <v>3906</v>
      </c>
      <c r="PM1523" s="229" t="s">
        <v>689</v>
      </c>
      <c r="PN1523" s="229" t="s">
        <v>2013</v>
      </c>
      <c r="PO1523" s="229" t="s">
        <v>3907</v>
      </c>
      <c r="PP1523" s="229" t="s">
        <v>306</v>
      </c>
      <c r="PQ1523" s="229" t="s">
        <v>294</v>
      </c>
      <c r="PR1523" s="229" t="s">
        <v>289</v>
      </c>
      <c r="PS1523" s="229" t="s">
        <v>35</v>
      </c>
      <c r="PT1523" s="229" t="s">
        <v>29</v>
      </c>
      <c r="PU1523" s="229" t="s">
        <v>83</v>
      </c>
      <c r="PV1523" s="229" t="s">
        <v>3908</v>
      </c>
      <c r="PW1523" s="229" t="s">
        <v>240</v>
      </c>
      <c r="PX1523" s="229" t="s">
        <v>3909</v>
      </c>
      <c r="PY1523" s="229" t="s">
        <v>222</v>
      </c>
      <c r="PZ1523" s="229" t="s">
        <v>223</v>
      </c>
      <c r="QA1523" s="229" t="s">
        <v>172</v>
      </c>
      <c r="QB1523" s="229" t="s">
        <v>289</v>
      </c>
      <c r="QC1523" s="229" t="s">
        <v>227</v>
      </c>
      <c r="QG1523" s="229">
        <v>2024</v>
      </c>
      <c r="QH1523" s="229" t="s">
        <v>57</v>
      </c>
      <c r="QI1523" s="229" t="s">
        <v>3882</v>
      </c>
      <c r="QJ1523" s="229">
        <v>12966548</v>
      </c>
      <c r="QK1523" s="229" t="s">
        <v>3904</v>
      </c>
      <c r="QL1523" s="229" t="s">
        <v>289</v>
      </c>
      <c r="QN1523" s="229" t="s">
        <v>305</v>
      </c>
      <c r="QO1523" s="229" t="s">
        <v>52</v>
      </c>
      <c r="QP1523" s="229" t="s">
        <v>3905</v>
      </c>
      <c r="QR1523" s="229" t="s">
        <v>3906</v>
      </c>
      <c r="QS1523" s="229" t="s">
        <v>689</v>
      </c>
      <c r="QT1523" s="229" t="s">
        <v>2013</v>
      </c>
      <c r="QU1523" s="229" t="s">
        <v>3907</v>
      </c>
      <c r="QV1523" s="229" t="s">
        <v>306</v>
      </c>
      <c r="QW1523" s="229" t="s">
        <v>294</v>
      </c>
      <c r="QX1523" s="229" t="s">
        <v>289</v>
      </c>
      <c r="QY1523" s="229" t="s">
        <v>35</v>
      </c>
      <c r="QZ1523" s="229" t="s">
        <v>29</v>
      </c>
      <c r="RA1523" s="229" t="s">
        <v>83</v>
      </c>
      <c r="RB1523" s="229" t="s">
        <v>3908</v>
      </c>
      <c r="RC1523" s="229" t="s">
        <v>240</v>
      </c>
      <c r="RD1523" s="229" t="s">
        <v>3909</v>
      </c>
      <c r="RE1523" s="229" t="s">
        <v>222</v>
      </c>
      <c r="RF1523" s="229" t="s">
        <v>223</v>
      </c>
      <c r="RG1523" s="229" t="s">
        <v>172</v>
      </c>
      <c r="RH1523" s="229" t="s">
        <v>289</v>
      </c>
      <c r="RI1523" s="229" t="s">
        <v>227</v>
      </c>
      <c r="RM1523" s="229">
        <v>2024</v>
      </c>
      <c r="RN1523" s="229" t="s">
        <v>57</v>
      </c>
      <c r="RO1523" s="229" t="s">
        <v>3882</v>
      </c>
      <c r="RP1523" s="229">
        <v>12966548</v>
      </c>
      <c r="RQ1523" s="229" t="s">
        <v>3904</v>
      </c>
      <c r="RR1523" s="229" t="s">
        <v>289</v>
      </c>
      <c r="RT1523" s="229" t="s">
        <v>305</v>
      </c>
      <c r="RU1523" s="229" t="s">
        <v>52</v>
      </c>
      <c r="RV1523" s="229" t="s">
        <v>3905</v>
      </c>
      <c r="RX1523" s="229" t="s">
        <v>3906</v>
      </c>
      <c r="RY1523" s="229" t="s">
        <v>689</v>
      </c>
      <c r="RZ1523" s="229" t="s">
        <v>2013</v>
      </c>
      <c r="SA1523" s="229" t="s">
        <v>3907</v>
      </c>
      <c r="SB1523" s="229" t="s">
        <v>306</v>
      </c>
      <c r="SC1523" s="229" t="s">
        <v>294</v>
      </c>
      <c r="SD1523" s="229" t="s">
        <v>289</v>
      </c>
      <c r="SE1523" s="229" t="s">
        <v>35</v>
      </c>
      <c r="SF1523" s="229" t="s">
        <v>29</v>
      </c>
      <c r="SG1523" s="229" t="s">
        <v>83</v>
      </c>
      <c r="SH1523" s="229" t="s">
        <v>3908</v>
      </c>
      <c r="SI1523" s="229" t="s">
        <v>240</v>
      </c>
      <c r="SJ1523" s="229" t="s">
        <v>3909</v>
      </c>
      <c r="SK1523" s="229" t="s">
        <v>222</v>
      </c>
      <c r="SL1523" s="229" t="s">
        <v>223</v>
      </c>
      <c r="SM1523" s="229" t="s">
        <v>172</v>
      </c>
      <c r="SN1523" s="229" t="s">
        <v>289</v>
      </c>
      <c r="SO1523" s="229" t="s">
        <v>227</v>
      </c>
      <c r="SS1523" s="229">
        <v>2024</v>
      </c>
      <c r="ST1523" s="229" t="s">
        <v>57</v>
      </c>
      <c r="SU1523" s="229" t="s">
        <v>3882</v>
      </c>
      <c r="SV1523" s="229">
        <v>12966548</v>
      </c>
      <c r="SW1523" s="229" t="s">
        <v>3904</v>
      </c>
      <c r="SX1523" s="229" t="s">
        <v>289</v>
      </c>
      <c r="SZ1523" s="229" t="s">
        <v>305</v>
      </c>
      <c r="TA1523" s="229" t="s">
        <v>52</v>
      </c>
      <c r="TB1523" s="229" t="s">
        <v>3905</v>
      </c>
      <c r="TD1523" s="229" t="s">
        <v>3906</v>
      </c>
      <c r="TE1523" s="229" t="s">
        <v>689</v>
      </c>
      <c r="TF1523" s="229" t="s">
        <v>2013</v>
      </c>
      <c r="TG1523" s="229" t="s">
        <v>3907</v>
      </c>
      <c r="TH1523" s="229" t="s">
        <v>306</v>
      </c>
      <c r="TI1523" s="229" t="s">
        <v>294</v>
      </c>
      <c r="TJ1523" s="229" t="s">
        <v>289</v>
      </c>
      <c r="TK1523" s="229" t="s">
        <v>35</v>
      </c>
      <c r="TL1523" s="229" t="s">
        <v>29</v>
      </c>
      <c r="TM1523" s="229" t="s">
        <v>83</v>
      </c>
      <c r="TN1523" s="229" t="s">
        <v>3908</v>
      </c>
      <c r="TO1523" s="229" t="s">
        <v>240</v>
      </c>
      <c r="TP1523" s="229" t="s">
        <v>3909</v>
      </c>
      <c r="TQ1523" s="229" t="s">
        <v>222</v>
      </c>
      <c r="TR1523" s="229" t="s">
        <v>223</v>
      </c>
      <c r="TS1523" s="229" t="s">
        <v>172</v>
      </c>
      <c r="TT1523" s="229" t="s">
        <v>289</v>
      </c>
      <c r="TU1523" s="229" t="s">
        <v>227</v>
      </c>
      <c r="TY1523" s="229">
        <v>2024</v>
      </c>
      <c r="TZ1523" s="229" t="s">
        <v>57</v>
      </c>
      <c r="UA1523" s="229" t="s">
        <v>3882</v>
      </c>
      <c r="UB1523" s="229">
        <v>12966548</v>
      </c>
      <c r="UC1523" s="229" t="s">
        <v>3904</v>
      </c>
      <c r="UD1523" s="229" t="s">
        <v>289</v>
      </c>
      <c r="UF1523" s="229" t="s">
        <v>305</v>
      </c>
      <c r="UG1523" s="229" t="s">
        <v>52</v>
      </c>
      <c r="UH1523" s="229" t="s">
        <v>3905</v>
      </c>
      <c r="UJ1523" s="229" t="s">
        <v>3906</v>
      </c>
      <c r="UK1523" s="229" t="s">
        <v>689</v>
      </c>
      <c r="UL1523" s="229" t="s">
        <v>2013</v>
      </c>
      <c r="UM1523" s="229" t="s">
        <v>3907</v>
      </c>
      <c r="UN1523" s="229" t="s">
        <v>306</v>
      </c>
      <c r="UO1523" s="229" t="s">
        <v>294</v>
      </c>
      <c r="UP1523" s="229" t="s">
        <v>289</v>
      </c>
      <c r="UQ1523" s="229" t="s">
        <v>35</v>
      </c>
      <c r="UR1523" s="229" t="s">
        <v>29</v>
      </c>
      <c r="US1523" s="229" t="s">
        <v>83</v>
      </c>
      <c r="UT1523" s="229" t="s">
        <v>3908</v>
      </c>
      <c r="UU1523" s="229" t="s">
        <v>240</v>
      </c>
      <c r="UV1523" s="229" t="s">
        <v>3909</v>
      </c>
      <c r="UW1523" s="229" t="s">
        <v>222</v>
      </c>
      <c r="UX1523" s="229" t="s">
        <v>223</v>
      </c>
      <c r="UY1523" s="229" t="s">
        <v>172</v>
      </c>
      <c r="UZ1523" s="229" t="s">
        <v>289</v>
      </c>
      <c r="VA1523" s="229" t="s">
        <v>227</v>
      </c>
      <c r="VE1523" s="229">
        <v>2024</v>
      </c>
      <c r="VF1523" s="229" t="s">
        <v>57</v>
      </c>
      <c r="VG1523" s="229" t="s">
        <v>3882</v>
      </c>
      <c r="VH1523" s="229">
        <v>12966548</v>
      </c>
      <c r="VI1523" s="229" t="s">
        <v>3904</v>
      </c>
      <c r="VJ1523" s="229" t="s">
        <v>289</v>
      </c>
      <c r="VL1523" s="229" t="s">
        <v>305</v>
      </c>
      <c r="VM1523" s="229" t="s">
        <v>52</v>
      </c>
      <c r="VN1523" s="229" t="s">
        <v>3905</v>
      </c>
      <c r="VP1523" s="229" t="s">
        <v>3906</v>
      </c>
      <c r="VQ1523" s="229" t="s">
        <v>689</v>
      </c>
      <c r="VR1523" s="229" t="s">
        <v>2013</v>
      </c>
      <c r="VS1523" s="229" t="s">
        <v>3907</v>
      </c>
      <c r="VT1523" s="229" t="s">
        <v>306</v>
      </c>
      <c r="VU1523" s="229" t="s">
        <v>294</v>
      </c>
      <c r="VV1523" s="229" t="s">
        <v>289</v>
      </c>
      <c r="VW1523" s="229" t="s">
        <v>35</v>
      </c>
      <c r="VX1523" s="229" t="s">
        <v>29</v>
      </c>
      <c r="VY1523" s="229" t="s">
        <v>83</v>
      </c>
      <c r="VZ1523" s="229" t="s">
        <v>3908</v>
      </c>
      <c r="WA1523" s="229" t="s">
        <v>240</v>
      </c>
      <c r="WB1523" s="229" t="s">
        <v>3909</v>
      </c>
      <c r="WC1523" s="229" t="s">
        <v>222</v>
      </c>
      <c r="WD1523" s="229" t="s">
        <v>223</v>
      </c>
      <c r="WE1523" s="229" t="s">
        <v>172</v>
      </c>
      <c r="WF1523" s="229" t="s">
        <v>289</v>
      </c>
      <c r="WG1523" s="229" t="s">
        <v>227</v>
      </c>
      <c r="WK1523" s="229">
        <v>2024</v>
      </c>
      <c r="WL1523" s="229" t="s">
        <v>57</v>
      </c>
      <c r="WM1523" s="229" t="s">
        <v>3882</v>
      </c>
      <c r="WN1523" s="229">
        <v>12966548</v>
      </c>
      <c r="WO1523" s="229" t="s">
        <v>3904</v>
      </c>
      <c r="WP1523" s="229" t="s">
        <v>289</v>
      </c>
      <c r="WR1523" s="229" t="s">
        <v>305</v>
      </c>
      <c r="WS1523" s="229" t="s">
        <v>52</v>
      </c>
      <c r="WT1523" s="229" t="s">
        <v>3905</v>
      </c>
      <c r="WV1523" s="229" t="s">
        <v>3906</v>
      </c>
      <c r="WW1523" s="229" t="s">
        <v>689</v>
      </c>
      <c r="WX1523" s="229" t="s">
        <v>2013</v>
      </c>
      <c r="WY1523" s="229" t="s">
        <v>3907</v>
      </c>
      <c r="WZ1523" s="229" t="s">
        <v>306</v>
      </c>
      <c r="XA1523" s="229" t="s">
        <v>294</v>
      </c>
      <c r="XB1523" s="229" t="s">
        <v>289</v>
      </c>
      <c r="XC1523" s="229" t="s">
        <v>35</v>
      </c>
      <c r="XD1523" s="229" t="s">
        <v>29</v>
      </c>
      <c r="XE1523" s="229" t="s">
        <v>83</v>
      </c>
      <c r="XF1523" s="229" t="s">
        <v>3908</v>
      </c>
      <c r="XG1523" s="229" t="s">
        <v>240</v>
      </c>
      <c r="XH1523" s="229" t="s">
        <v>3909</v>
      </c>
      <c r="XI1523" s="229" t="s">
        <v>222</v>
      </c>
      <c r="XJ1523" s="229" t="s">
        <v>223</v>
      </c>
      <c r="XK1523" s="229" t="s">
        <v>172</v>
      </c>
      <c r="XL1523" s="229" t="s">
        <v>289</v>
      </c>
      <c r="XM1523" s="229" t="s">
        <v>227</v>
      </c>
      <c r="XQ1523" s="229">
        <v>2024</v>
      </c>
      <c r="XR1523" s="229" t="s">
        <v>57</v>
      </c>
      <c r="XS1523" s="229" t="s">
        <v>3882</v>
      </c>
      <c r="XT1523" s="229">
        <v>12966548</v>
      </c>
      <c r="XU1523" s="229" t="s">
        <v>3904</v>
      </c>
      <c r="XV1523" s="229" t="s">
        <v>289</v>
      </c>
      <c r="XX1523" s="229" t="s">
        <v>305</v>
      </c>
      <c r="XY1523" s="229" t="s">
        <v>52</v>
      </c>
      <c r="XZ1523" s="229" t="s">
        <v>3905</v>
      </c>
      <c r="YB1523" s="229" t="s">
        <v>3906</v>
      </c>
      <c r="YC1523" s="229" t="s">
        <v>689</v>
      </c>
      <c r="YD1523" s="229" t="s">
        <v>2013</v>
      </c>
      <c r="YE1523" s="229" t="s">
        <v>3907</v>
      </c>
      <c r="YF1523" s="229" t="s">
        <v>306</v>
      </c>
      <c r="YG1523" s="229" t="s">
        <v>294</v>
      </c>
      <c r="YH1523" s="229" t="s">
        <v>289</v>
      </c>
      <c r="YI1523" s="229" t="s">
        <v>35</v>
      </c>
      <c r="YJ1523" s="229" t="s">
        <v>29</v>
      </c>
      <c r="YK1523" s="229" t="s">
        <v>83</v>
      </c>
      <c r="YL1523" s="229" t="s">
        <v>3908</v>
      </c>
      <c r="YM1523" s="229" t="s">
        <v>240</v>
      </c>
      <c r="YN1523" s="229" t="s">
        <v>3909</v>
      </c>
      <c r="YO1523" s="229" t="s">
        <v>222</v>
      </c>
      <c r="YP1523" s="229" t="s">
        <v>223</v>
      </c>
      <c r="YQ1523" s="229" t="s">
        <v>172</v>
      </c>
      <c r="YR1523" s="229" t="s">
        <v>289</v>
      </c>
      <c r="YS1523" s="229" t="s">
        <v>227</v>
      </c>
      <c r="YW1523" s="229">
        <v>2024</v>
      </c>
      <c r="YX1523" s="229" t="s">
        <v>57</v>
      </c>
      <c r="YY1523" s="229" t="s">
        <v>3882</v>
      </c>
      <c r="YZ1523" s="229">
        <v>12966548</v>
      </c>
      <c r="ZA1523" s="229" t="s">
        <v>3904</v>
      </c>
      <c r="ZB1523" s="229" t="s">
        <v>289</v>
      </c>
      <c r="ZD1523" s="229" t="s">
        <v>305</v>
      </c>
      <c r="ZE1523" s="229" t="s">
        <v>52</v>
      </c>
      <c r="ZF1523" s="229" t="s">
        <v>3905</v>
      </c>
      <c r="ZH1523" s="229" t="s">
        <v>3906</v>
      </c>
      <c r="ZI1523" s="229" t="s">
        <v>689</v>
      </c>
      <c r="ZJ1523" s="229" t="s">
        <v>2013</v>
      </c>
      <c r="ZK1523" s="229" t="s">
        <v>3907</v>
      </c>
      <c r="ZL1523" s="229" t="s">
        <v>306</v>
      </c>
      <c r="ZM1523" s="229" t="s">
        <v>294</v>
      </c>
      <c r="ZN1523" s="229" t="s">
        <v>289</v>
      </c>
      <c r="ZO1523" s="229" t="s">
        <v>35</v>
      </c>
      <c r="ZP1523" s="229" t="s">
        <v>29</v>
      </c>
      <c r="ZQ1523" s="229" t="s">
        <v>83</v>
      </c>
      <c r="ZR1523" s="229" t="s">
        <v>3908</v>
      </c>
      <c r="ZS1523" s="229" t="s">
        <v>240</v>
      </c>
      <c r="ZT1523" s="229" t="s">
        <v>3909</v>
      </c>
      <c r="ZU1523" s="229" t="s">
        <v>222</v>
      </c>
      <c r="ZV1523" s="229" t="s">
        <v>223</v>
      </c>
      <c r="ZW1523" s="229" t="s">
        <v>172</v>
      </c>
      <c r="ZX1523" s="229" t="s">
        <v>289</v>
      </c>
      <c r="ZY1523" s="229" t="s">
        <v>227</v>
      </c>
      <c r="AAC1523" s="229">
        <v>2024</v>
      </c>
      <c r="AAD1523" s="229" t="s">
        <v>57</v>
      </c>
      <c r="AAE1523" s="229" t="s">
        <v>3882</v>
      </c>
      <c r="AAF1523" s="229">
        <v>12966548</v>
      </c>
      <c r="AAG1523" s="229" t="s">
        <v>3904</v>
      </c>
      <c r="AAH1523" s="229" t="s">
        <v>289</v>
      </c>
      <c r="AAJ1523" s="229" t="s">
        <v>305</v>
      </c>
      <c r="AAK1523" s="229" t="s">
        <v>52</v>
      </c>
      <c r="AAL1523" s="229" t="s">
        <v>3905</v>
      </c>
      <c r="AAN1523" s="229" t="s">
        <v>3906</v>
      </c>
      <c r="AAO1523" s="229" t="s">
        <v>689</v>
      </c>
      <c r="AAP1523" s="229" t="s">
        <v>2013</v>
      </c>
      <c r="AAQ1523" s="229" t="s">
        <v>3907</v>
      </c>
      <c r="AAR1523" s="229" t="s">
        <v>306</v>
      </c>
      <c r="AAS1523" s="229" t="s">
        <v>294</v>
      </c>
      <c r="AAT1523" s="229" t="s">
        <v>289</v>
      </c>
      <c r="AAU1523" s="229" t="s">
        <v>35</v>
      </c>
      <c r="AAV1523" s="229" t="s">
        <v>29</v>
      </c>
      <c r="AAW1523" s="229" t="s">
        <v>83</v>
      </c>
      <c r="AAX1523" s="229" t="s">
        <v>3908</v>
      </c>
      <c r="AAY1523" s="229" t="s">
        <v>240</v>
      </c>
      <c r="AAZ1523" s="229" t="s">
        <v>3909</v>
      </c>
      <c r="ABA1523" s="229" t="s">
        <v>222</v>
      </c>
      <c r="ABB1523" s="229" t="s">
        <v>223</v>
      </c>
      <c r="ABC1523" s="229" t="s">
        <v>172</v>
      </c>
      <c r="ABD1523" s="229" t="s">
        <v>289</v>
      </c>
      <c r="ABE1523" s="229" t="s">
        <v>227</v>
      </c>
      <c r="ABI1523" s="229">
        <v>2024</v>
      </c>
      <c r="ABJ1523" s="229" t="s">
        <v>57</v>
      </c>
      <c r="ABK1523" s="229" t="s">
        <v>3882</v>
      </c>
      <c r="ABL1523" s="229">
        <v>12966548</v>
      </c>
      <c r="ABM1523" s="229" t="s">
        <v>3904</v>
      </c>
      <c r="ABN1523" s="229" t="s">
        <v>289</v>
      </c>
      <c r="ABP1523" s="229" t="s">
        <v>305</v>
      </c>
      <c r="ABQ1523" s="229" t="s">
        <v>52</v>
      </c>
      <c r="ABR1523" s="229" t="s">
        <v>3905</v>
      </c>
      <c r="ABT1523" s="229" t="s">
        <v>3906</v>
      </c>
      <c r="ABU1523" s="229" t="s">
        <v>689</v>
      </c>
      <c r="ABV1523" s="229" t="s">
        <v>2013</v>
      </c>
      <c r="ABW1523" s="229" t="s">
        <v>3907</v>
      </c>
      <c r="ABX1523" s="229" t="s">
        <v>306</v>
      </c>
      <c r="ABY1523" s="229" t="s">
        <v>294</v>
      </c>
      <c r="ABZ1523" s="229" t="s">
        <v>289</v>
      </c>
      <c r="ACA1523" s="229" t="s">
        <v>35</v>
      </c>
      <c r="ACB1523" s="229" t="s">
        <v>29</v>
      </c>
      <c r="ACC1523" s="229" t="s">
        <v>83</v>
      </c>
      <c r="ACD1523" s="229" t="s">
        <v>3908</v>
      </c>
      <c r="ACE1523" s="229" t="s">
        <v>240</v>
      </c>
      <c r="ACF1523" s="229" t="s">
        <v>3909</v>
      </c>
      <c r="ACG1523" s="229" t="s">
        <v>222</v>
      </c>
      <c r="ACH1523" s="229" t="s">
        <v>223</v>
      </c>
      <c r="ACI1523" s="229" t="s">
        <v>172</v>
      </c>
      <c r="ACJ1523" s="229" t="s">
        <v>289</v>
      </c>
      <c r="ACK1523" s="229" t="s">
        <v>227</v>
      </c>
      <c r="ACO1523" s="229">
        <v>2024</v>
      </c>
      <c r="ACP1523" s="229" t="s">
        <v>57</v>
      </c>
      <c r="ACQ1523" s="229" t="s">
        <v>3882</v>
      </c>
      <c r="ACR1523" s="229">
        <v>12966548</v>
      </c>
      <c r="ACS1523" s="229" t="s">
        <v>3904</v>
      </c>
      <c r="ACT1523" s="229" t="s">
        <v>289</v>
      </c>
      <c r="ACV1523" s="229" t="s">
        <v>305</v>
      </c>
      <c r="ACW1523" s="229" t="s">
        <v>52</v>
      </c>
      <c r="ACX1523" s="229" t="s">
        <v>3905</v>
      </c>
      <c r="ACZ1523" s="229" t="s">
        <v>3906</v>
      </c>
      <c r="ADA1523" s="229" t="s">
        <v>689</v>
      </c>
      <c r="ADB1523" s="229" t="s">
        <v>2013</v>
      </c>
      <c r="ADC1523" s="229" t="s">
        <v>3907</v>
      </c>
      <c r="ADD1523" s="229" t="s">
        <v>306</v>
      </c>
      <c r="ADE1523" s="229" t="s">
        <v>294</v>
      </c>
      <c r="ADF1523" s="229" t="s">
        <v>289</v>
      </c>
      <c r="ADG1523" s="229" t="s">
        <v>35</v>
      </c>
      <c r="ADH1523" s="229" t="s">
        <v>29</v>
      </c>
      <c r="ADI1523" s="229" t="s">
        <v>83</v>
      </c>
      <c r="ADJ1523" s="229" t="s">
        <v>3908</v>
      </c>
      <c r="ADK1523" s="229" t="s">
        <v>240</v>
      </c>
      <c r="ADL1523" s="229" t="s">
        <v>3909</v>
      </c>
      <c r="ADM1523" s="229" t="s">
        <v>222</v>
      </c>
      <c r="ADN1523" s="229" t="s">
        <v>223</v>
      </c>
      <c r="ADO1523" s="229" t="s">
        <v>172</v>
      </c>
      <c r="ADP1523" s="229" t="s">
        <v>289</v>
      </c>
      <c r="ADQ1523" s="229" t="s">
        <v>227</v>
      </c>
      <c r="ADU1523" s="229">
        <v>2024</v>
      </c>
      <c r="ADV1523" s="229" t="s">
        <v>57</v>
      </c>
      <c r="ADW1523" s="229" t="s">
        <v>3882</v>
      </c>
      <c r="ADX1523" s="229">
        <v>12966548</v>
      </c>
      <c r="ADY1523" s="229" t="s">
        <v>3904</v>
      </c>
      <c r="ADZ1523" s="229" t="s">
        <v>289</v>
      </c>
      <c r="AEB1523" s="229" t="s">
        <v>305</v>
      </c>
      <c r="AEC1523" s="229" t="s">
        <v>52</v>
      </c>
      <c r="AED1523" s="229" t="s">
        <v>3905</v>
      </c>
      <c r="AEF1523" s="229" t="s">
        <v>3906</v>
      </c>
      <c r="AEG1523" s="229" t="s">
        <v>689</v>
      </c>
      <c r="AEH1523" s="229" t="s">
        <v>2013</v>
      </c>
      <c r="AEI1523" s="229" t="s">
        <v>3907</v>
      </c>
      <c r="AEJ1523" s="229" t="s">
        <v>306</v>
      </c>
      <c r="AEK1523" s="229" t="s">
        <v>294</v>
      </c>
      <c r="AEL1523" s="229" t="s">
        <v>289</v>
      </c>
      <c r="AEM1523" s="229" t="s">
        <v>35</v>
      </c>
      <c r="AEN1523" s="229" t="s">
        <v>29</v>
      </c>
      <c r="AEO1523" s="229" t="s">
        <v>83</v>
      </c>
      <c r="AEP1523" s="229" t="s">
        <v>3908</v>
      </c>
      <c r="AEQ1523" s="229" t="s">
        <v>240</v>
      </c>
      <c r="AER1523" s="229" t="s">
        <v>3909</v>
      </c>
      <c r="AES1523" s="229" t="s">
        <v>222</v>
      </c>
      <c r="AET1523" s="229" t="s">
        <v>223</v>
      </c>
      <c r="AEU1523" s="229" t="s">
        <v>172</v>
      </c>
      <c r="AEV1523" s="229" t="s">
        <v>289</v>
      </c>
      <c r="AEW1523" s="229" t="s">
        <v>227</v>
      </c>
      <c r="AFA1523" s="229">
        <v>2024</v>
      </c>
      <c r="AFB1523" s="229" t="s">
        <v>57</v>
      </c>
      <c r="AFC1523" s="229" t="s">
        <v>3882</v>
      </c>
      <c r="AFD1523" s="229">
        <v>12966548</v>
      </c>
      <c r="AFE1523" s="229" t="s">
        <v>3904</v>
      </c>
      <c r="AFF1523" s="229" t="s">
        <v>289</v>
      </c>
      <c r="AFH1523" s="229" t="s">
        <v>305</v>
      </c>
      <c r="AFI1523" s="229" t="s">
        <v>52</v>
      </c>
      <c r="AFJ1523" s="229" t="s">
        <v>3905</v>
      </c>
      <c r="AFL1523" s="229" t="s">
        <v>3906</v>
      </c>
      <c r="AFM1523" s="229" t="s">
        <v>689</v>
      </c>
      <c r="AFN1523" s="229" t="s">
        <v>2013</v>
      </c>
      <c r="AFO1523" s="229" t="s">
        <v>3907</v>
      </c>
      <c r="AFP1523" s="229" t="s">
        <v>306</v>
      </c>
      <c r="AFQ1523" s="229" t="s">
        <v>294</v>
      </c>
      <c r="AFR1523" s="229" t="s">
        <v>289</v>
      </c>
      <c r="AFS1523" s="229" t="s">
        <v>35</v>
      </c>
      <c r="AFT1523" s="229" t="s">
        <v>29</v>
      </c>
      <c r="AFU1523" s="229" t="s">
        <v>83</v>
      </c>
      <c r="AFV1523" s="229" t="s">
        <v>3908</v>
      </c>
      <c r="AFW1523" s="229" t="s">
        <v>240</v>
      </c>
      <c r="AFX1523" s="229" t="s">
        <v>3909</v>
      </c>
      <c r="AFY1523" s="229" t="s">
        <v>222</v>
      </c>
      <c r="AFZ1523" s="229" t="s">
        <v>223</v>
      </c>
      <c r="AGA1523" s="229" t="s">
        <v>172</v>
      </c>
      <c r="AGB1523" s="229" t="s">
        <v>289</v>
      </c>
      <c r="AGC1523" s="229" t="s">
        <v>227</v>
      </c>
      <c r="AGG1523" s="229">
        <v>2024</v>
      </c>
      <c r="AGH1523" s="229" t="s">
        <v>57</v>
      </c>
      <c r="AGI1523" s="229" t="s">
        <v>3882</v>
      </c>
      <c r="AGJ1523" s="229">
        <v>12966548</v>
      </c>
      <c r="AGK1523" s="229" t="s">
        <v>3904</v>
      </c>
      <c r="AGL1523" s="229" t="s">
        <v>289</v>
      </c>
      <c r="AGN1523" s="229" t="s">
        <v>305</v>
      </c>
      <c r="AGO1523" s="229" t="s">
        <v>52</v>
      </c>
      <c r="AGP1523" s="229" t="s">
        <v>3905</v>
      </c>
      <c r="AGR1523" s="229" t="s">
        <v>3906</v>
      </c>
      <c r="AGS1523" s="229" t="s">
        <v>689</v>
      </c>
      <c r="AGT1523" s="229" t="s">
        <v>2013</v>
      </c>
      <c r="AGU1523" s="229" t="s">
        <v>3907</v>
      </c>
      <c r="AGV1523" s="229" t="s">
        <v>306</v>
      </c>
      <c r="AGW1523" s="229" t="s">
        <v>294</v>
      </c>
      <c r="AGX1523" s="229" t="s">
        <v>289</v>
      </c>
      <c r="AGY1523" s="229" t="s">
        <v>35</v>
      </c>
      <c r="AGZ1523" s="229" t="s">
        <v>29</v>
      </c>
      <c r="AHA1523" s="229" t="s">
        <v>83</v>
      </c>
      <c r="AHB1523" s="229" t="s">
        <v>3908</v>
      </c>
      <c r="AHC1523" s="229" t="s">
        <v>240</v>
      </c>
      <c r="AHD1523" s="229" t="s">
        <v>3909</v>
      </c>
      <c r="AHE1523" s="229" t="s">
        <v>222</v>
      </c>
      <c r="AHF1523" s="229" t="s">
        <v>223</v>
      </c>
      <c r="AHG1523" s="229" t="s">
        <v>172</v>
      </c>
      <c r="AHH1523" s="229" t="s">
        <v>289</v>
      </c>
      <c r="AHI1523" s="229" t="s">
        <v>227</v>
      </c>
      <c r="AHM1523" s="229">
        <v>2024</v>
      </c>
      <c r="AHN1523" s="229" t="s">
        <v>57</v>
      </c>
      <c r="AHO1523" s="229" t="s">
        <v>3882</v>
      </c>
      <c r="AHP1523" s="229">
        <v>12966548</v>
      </c>
      <c r="AHQ1523" s="229" t="s">
        <v>3904</v>
      </c>
      <c r="AHR1523" s="229" t="s">
        <v>289</v>
      </c>
      <c r="AHT1523" s="229" t="s">
        <v>305</v>
      </c>
      <c r="AHU1523" s="229" t="s">
        <v>52</v>
      </c>
      <c r="AHV1523" s="229" t="s">
        <v>3905</v>
      </c>
      <c r="AHX1523" s="229" t="s">
        <v>3906</v>
      </c>
      <c r="AHY1523" s="229" t="s">
        <v>689</v>
      </c>
      <c r="AHZ1523" s="229" t="s">
        <v>2013</v>
      </c>
      <c r="AIA1523" s="229" t="s">
        <v>3907</v>
      </c>
      <c r="AIB1523" s="229" t="s">
        <v>306</v>
      </c>
      <c r="AIC1523" s="229" t="s">
        <v>294</v>
      </c>
      <c r="AID1523" s="229" t="s">
        <v>289</v>
      </c>
      <c r="AIE1523" s="229" t="s">
        <v>35</v>
      </c>
      <c r="AIF1523" s="229" t="s">
        <v>29</v>
      </c>
      <c r="AIG1523" s="229" t="s">
        <v>83</v>
      </c>
      <c r="AIH1523" s="229" t="s">
        <v>3908</v>
      </c>
      <c r="AII1523" s="229" t="s">
        <v>240</v>
      </c>
      <c r="AIJ1523" s="229" t="s">
        <v>3909</v>
      </c>
      <c r="AIK1523" s="229" t="s">
        <v>222</v>
      </c>
      <c r="AIL1523" s="229" t="s">
        <v>223</v>
      </c>
      <c r="AIM1523" s="229" t="s">
        <v>172</v>
      </c>
      <c r="AIN1523" s="229" t="s">
        <v>289</v>
      </c>
      <c r="AIO1523" s="229" t="s">
        <v>227</v>
      </c>
      <c r="AIS1523" s="229">
        <v>2024</v>
      </c>
      <c r="AIT1523" s="229" t="s">
        <v>57</v>
      </c>
      <c r="AIU1523" s="229" t="s">
        <v>3882</v>
      </c>
      <c r="AIV1523" s="229">
        <v>12966548</v>
      </c>
      <c r="AIW1523" s="229" t="s">
        <v>3904</v>
      </c>
      <c r="AIX1523" s="229" t="s">
        <v>289</v>
      </c>
      <c r="AIZ1523" s="229" t="s">
        <v>305</v>
      </c>
      <c r="AJA1523" s="229" t="s">
        <v>52</v>
      </c>
      <c r="AJB1523" s="229" t="s">
        <v>3905</v>
      </c>
      <c r="AJD1523" s="229" t="s">
        <v>3906</v>
      </c>
      <c r="AJE1523" s="229" t="s">
        <v>689</v>
      </c>
      <c r="AJF1523" s="229" t="s">
        <v>2013</v>
      </c>
      <c r="AJG1523" s="229" t="s">
        <v>3907</v>
      </c>
      <c r="AJH1523" s="229" t="s">
        <v>306</v>
      </c>
      <c r="AJI1523" s="229" t="s">
        <v>294</v>
      </c>
      <c r="AJJ1523" s="229" t="s">
        <v>289</v>
      </c>
      <c r="AJK1523" s="229" t="s">
        <v>35</v>
      </c>
      <c r="AJL1523" s="229" t="s">
        <v>29</v>
      </c>
      <c r="AJM1523" s="229" t="s">
        <v>83</v>
      </c>
      <c r="AJN1523" s="229" t="s">
        <v>3908</v>
      </c>
      <c r="AJO1523" s="229" t="s">
        <v>240</v>
      </c>
      <c r="AJP1523" s="229" t="s">
        <v>3909</v>
      </c>
      <c r="AJQ1523" s="229" t="s">
        <v>222</v>
      </c>
      <c r="AJR1523" s="229" t="s">
        <v>223</v>
      </c>
      <c r="AJS1523" s="229" t="s">
        <v>172</v>
      </c>
      <c r="AJT1523" s="229" t="s">
        <v>289</v>
      </c>
      <c r="AJU1523" s="229" t="s">
        <v>227</v>
      </c>
      <c r="AJY1523" s="229">
        <v>2024</v>
      </c>
      <c r="AJZ1523" s="229" t="s">
        <v>57</v>
      </c>
      <c r="AKA1523" s="229" t="s">
        <v>3882</v>
      </c>
      <c r="AKB1523" s="229">
        <v>12966548</v>
      </c>
      <c r="AKC1523" s="229" t="s">
        <v>3904</v>
      </c>
      <c r="AKD1523" s="229" t="s">
        <v>289</v>
      </c>
      <c r="AKF1523" s="229" t="s">
        <v>305</v>
      </c>
      <c r="AKG1523" s="229" t="s">
        <v>52</v>
      </c>
      <c r="AKH1523" s="229" t="s">
        <v>3905</v>
      </c>
      <c r="AKJ1523" s="229" t="s">
        <v>3906</v>
      </c>
      <c r="AKK1523" s="229" t="s">
        <v>689</v>
      </c>
      <c r="AKL1523" s="229" t="s">
        <v>2013</v>
      </c>
      <c r="AKM1523" s="229" t="s">
        <v>3907</v>
      </c>
      <c r="AKN1523" s="229" t="s">
        <v>306</v>
      </c>
      <c r="AKO1523" s="229" t="s">
        <v>294</v>
      </c>
      <c r="AKP1523" s="229" t="s">
        <v>289</v>
      </c>
      <c r="AKQ1523" s="229" t="s">
        <v>35</v>
      </c>
      <c r="AKR1523" s="229" t="s">
        <v>29</v>
      </c>
      <c r="AKS1523" s="229" t="s">
        <v>83</v>
      </c>
      <c r="AKT1523" s="229" t="s">
        <v>3908</v>
      </c>
      <c r="AKU1523" s="229" t="s">
        <v>240</v>
      </c>
      <c r="AKV1523" s="229" t="s">
        <v>3909</v>
      </c>
      <c r="AKW1523" s="229" t="s">
        <v>222</v>
      </c>
      <c r="AKX1523" s="229" t="s">
        <v>223</v>
      </c>
      <c r="AKY1523" s="229" t="s">
        <v>172</v>
      </c>
      <c r="AKZ1523" s="229" t="s">
        <v>289</v>
      </c>
      <c r="ALA1523" s="229" t="s">
        <v>227</v>
      </c>
      <c r="ALE1523" s="229">
        <v>2024</v>
      </c>
      <c r="ALF1523" s="229" t="s">
        <v>57</v>
      </c>
      <c r="ALG1523" s="229" t="s">
        <v>3882</v>
      </c>
      <c r="ALH1523" s="229">
        <v>12966548</v>
      </c>
      <c r="ALI1523" s="229" t="s">
        <v>3904</v>
      </c>
      <c r="ALJ1523" s="229" t="s">
        <v>289</v>
      </c>
      <c r="ALL1523" s="229" t="s">
        <v>305</v>
      </c>
      <c r="ALM1523" s="229" t="s">
        <v>52</v>
      </c>
      <c r="ALN1523" s="229" t="s">
        <v>3905</v>
      </c>
      <c r="ALP1523" s="229" t="s">
        <v>3906</v>
      </c>
      <c r="ALQ1523" s="229" t="s">
        <v>689</v>
      </c>
      <c r="ALR1523" s="229" t="s">
        <v>2013</v>
      </c>
      <c r="ALS1523" s="229" t="s">
        <v>3907</v>
      </c>
      <c r="ALT1523" s="229" t="s">
        <v>306</v>
      </c>
      <c r="ALU1523" s="229" t="s">
        <v>294</v>
      </c>
      <c r="ALV1523" s="229" t="s">
        <v>289</v>
      </c>
      <c r="ALW1523" s="229" t="s">
        <v>35</v>
      </c>
      <c r="ALX1523" s="229" t="s">
        <v>29</v>
      </c>
      <c r="ALY1523" s="229" t="s">
        <v>83</v>
      </c>
      <c r="ALZ1523" s="229" t="s">
        <v>3908</v>
      </c>
      <c r="AMA1523" s="229" t="s">
        <v>240</v>
      </c>
      <c r="AMB1523" s="229" t="s">
        <v>3909</v>
      </c>
      <c r="AMC1523" s="229" t="s">
        <v>222</v>
      </c>
      <c r="AMD1523" s="229" t="s">
        <v>223</v>
      </c>
      <c r="AME1523" s="229" t="s">
        <v>172</v>
      </c>
      <c r="AMF1523" s="229" t="s">
        <v>289</v>
      </c>
      <c r="AMG1523" s="229" t="s">
        <v>227</v>
      </c>
      <c r="AMK1523" s="229">
        <v>2024</v>
      </c>
      <c r="AML1523" s="229" t="s">
        <v>57</v>
      </c>
      <c r="AMM1523" s="229" t="s">
        <v>3882</v>
      </c>
      <c r="AMN1523" s="229">
        <v>12966548</v>
      </c>
      <c r="AMO1523" s="229" t="s">
        <v>3904</v>
      </c>
      <c r="AMP1523" s="229" t="s">
        <v>289</v>
      </c>
      <c r="AMR1523" s="229" t="s">
        <v>305</v>
      </c>
      <c r="AMS1523" s="229" t="s">
        <v>52</v>
      </c>
      <c r="AMT1523" s="229" t="s">
        <v>3905</v>
      </c>
      <c r="AMV1523" s="229" t="s">
        <v>3906</v>
      </c>
      <c r="AMW1523" s="229" t="s">
        <v>689</v>
      </c>
      <c r="AMX1523" s="229" t="s">
        <v>2013</v>
      </c>
      <c r="AMY1523" s="229" t="s">
        <v>3907</v>
      </c>
      <c r="AMZ1523" s="229" t="s">
        <v>306</v>
      </c>
      <c r="ANA1523" s="229" t="s">
        <v>294</v>
      </c>
      <c r="ANB1523" s="229" t="s">
        <v>289</v>
      </c>
      <c r="ANC1523" s="229" t="s">
        <v>35</v>
      </c>
      <c r="AND1523" s="229" t="s">
        <v>29</v>
      </c>
      <c r="ANE1523" s="229" t="s">
        <v>83</v>
      </c>
      <c r="ANF1523" s="229" t="s">
        <v>3908</v>
      </c>
      <c r="ANG1523" s="229" t="s">
        <v>240</v>
      </c>
      <c r="ANH1523" s="229" t="s">
        <v>3909</v>
      </c>
      <c r="ANI1523" s="229" t="s">
        <v>222</v>
      </c>
      <c r="ANJ1523" s="229" t="s">
        <v>223</v>
      </c>
      <c r="ANK1523" s="229" t="s">
        <v>172</v>
      </c>
      <c r="ANL1523" s="229" t="s">
        <v>289</v>
      </c>
      <c r="ANM1523" s="229" t="s">
        <v>227</v>
      </c>
      <c r="ANQ1523" s="229">
        <v>2024</v>
      </c>
      <c r="ANR1523" s="229" t="s">
        <v>57</v>
      </c>
      <c r="ANS1523" s="229" t="s">
        <v>3882</v>
      </c>
      <c r="ANT1523" s="229">
        <v>12966548</v>
      </c>
      <c r="ANU1523" s="229" t="s">
        <v>3904</v>
      </c>
      <c r="ANV1523" s="229" t="s">
        <v>289</v>
      </c>
      <c r="ANX1523" s="229" t="s">
        <v>305</v>
      </c>
      <c r="ANY1523" s="229" t="s">
        <v>52</v>
      </c>
      <c r="ANZ1523" s="229" t="s">
        <v>3905</v>
      </c>
      <c r="AOB1523" s="229" t="s">
        <v>3906</v>
      </c>
      <c r="AOC1523" s="229" t="s">
        <v>689</v>
      </c>
      <c r="AOD1523" s="229" t="s">
        <v>2013</v>
      </c>
      <c r="AOE1523" s="229" t="s">
        <v>3907</v>
      </c>
      <c r="AOF1523" s="229" t="s">
        <v>306</v>
      </c>
      <c r="AOG1523" s="229" t="s">
        <v>294</v>
      </c>
      <c r="AOH1523" s="229" t="s">
        <v>289</v>
      </c>
      <c r="AOI1523" s="229" t="s">
        <v>35</v>
      </c>
      <c r="AOJ1523" s="229" t="s">
        <v>29</v>
      </c>
      <c r="AOK1523" s="229" t="s">
        <v>83</v>
      </c>
      <c r="AOL1523" s="229" t="s">
        <v>3908</v>
      </c>
      <c r="AOM1523" s="229" t="s">
        <v>240</v>
      </c>
      <c r="AON1523" s="229" t="s">
        <v>3909</v>
      </c>
      <c r="AOO1523" s="229" t="s">
        <v>222</v>
      </c>
      <c r="AOP1523" s="229" t="s">
        <v>223</v>
      </c>
      <c r="AOQ1523" s="229" t="s">
        <v>172</v>
      </c>
      <c r="AOR1523" s="229" t="s">
        <v>289</v>
      </c>
      <c r="AOS1523" s="229" t="s">
        <v>227</v>
      </c>
      <c r="AOW1523" s="229">
        <v>2024</v>
      </c>
      <c r="AOX1523" s="229" t="s">
        <v>57</v>
      </c>
      <c r="AOY1523" s="229" t="s">
        <v>3882</v>
      </c>
      <c r="AOZ1523" s="229">
        <v>12966548</v>
      </c>
      <c r="APA1523" s="229" t="s">
        <v>3904</v>
      </c>
      <c r="APB1523" s="229" t="s">
        <v>289</v>
      </c>
      <c r="APD1523" s="229" t="s">
        <v>305</v>
      </c>
      <c r="APE1523" s="229" t="s">
        <v>52</v>
      </c>
      <c r="APF1523" s="229" t="s">
        <v>3905</v>
      </c>
      <c r="APH1523" s="229" t="s">
        <v>3906</v>
      </c>
      <c r="API1523" s="229" t="s">
        <v>689</v>
      </c>
      <c r="APJ1523" s="229" t="s">
        <v>2013</v>
      </c>
      <c r="APK1523" s="229" t="s">
        <v>3907</v>
      </c>
      <c r="APL1523" s="229" t="s">
        <v>306</v>
      </c>
      <c r="APM1523" s="229" t="s">
        <v>294</v>
      </c>
      <c r="APN1523" s="229" t="s">
        <v>289</v>
      </c>
      <c r="APO1523" s="229" t="s">
        <v>35</v>
      </c>
      <c r="APP1523" s="229" t="s">
        <v>29</v>
      </c>
      <c r="APQ1523" s="229" t="s">
        <v>83</v>
      </c>
      <c r="APR1523" s="229" t="s">
        <v>3908</v>
      </c>
      <c r="APS1523" s="229" t="s">
        <v>240</v>
      </c>
      <c r="APT1523" s="229" t="s">
        <v>3909</v>
      </c>
      <c r="APU1523" s="229" t="s">
        <v>222</v>
      </c>
      <c r="APV1523" s="229" t="s">
        <v>223</v>
      </c>
      <c r="APW1523" s="229" t="s">
        <v>172</v>
      </c>
      <c r="APX1523" s="229" t="s">
        <v>289</v>
      </c>
      <c r="APY1523" s="229" t="s">
        <v>227</v>
      </c>
      <c r="AQC1523" s="229">
        <v>2024</v>
      </c>
      <c r="AQD1523" s="229" t="s">
        <v>57</v>
      </c>
      <c r="AQE1523" s="229" t="s">
        <v>3882</v>
      </c>
      <c r="AQF1523" s="229">
        <v>12966548</v>
      </c>
      <c r="AQG1523" s="229" t="s">
        <v>3904</v>
      </c>
      <c r="AQH1523" s="229" t="s">
        <v>289</v>
      </c>
      <c r="AQJ1523" s="229" t="s">
        <v>305</v>
      </c>
      <c r="AQK1523" s="229" t="s">
        <v>52</v>
      </c>
      <c r="AQL1523" s="229" t="s">
        <v>3905</v>
      </c>
      <c r="AQN1523" s="229" t="s">
        <v>3906</v>
      </c>
      <c r="AQO1523" s="229" t="s">
        <v>689</v>
      </c>
      <c r="AQP1523" s="229" t="s">
        <v>2013</v>
      </c>
      <c r="AQQ1523" s="229" t="s">
        <v>3907</v>
      </c>
      <c r="AQR1523" s="229" t="s">
        <v>306</v>
      </c>
      <c r="AQS1523" s="229" t="s">
        <v>294</v>
      </c>
      <c r="AQT1523" s="229" t="s">
        <v>289</v>
      </c>
      <c r="AQU1523" s="229" t="s">
        <v>35</v>
      </c>
      <c r="AQV1523" s="229" t="s">
        <v>29</v>
      </c>
      <c r="AQW1523" s="229" t="s">
        <v>83</v>
      </c>
      <c r="AQX1523" s="229" t="s">
        <v>3908</v>
      </c>
      <c r="AQY1523" s="229" t="s">
        <v>240</v>
      </c>
      <c r="AQZ1523" s="229" t="s">
        <v>3909</v>
      </c>
      <c r="ARA1523" s="229" t="s">
        <v>222</v>
      </c>
      <c r="ARB1523" s="229" t="s">
        <v>223</v>
      </c>
      <c r="ARC1523" s="229" t="s">
        <v>172</v>
      </c>
      <c r="ARD1523" s="229" t="s">
        <v>289</v>
      </c>
      <c r="ARE1523" s="229" t="s">
        <v>227</v>
      </c>
      <c r="ARI1523" s="229">
        <v>2024</v>
      </c>
      <c r="ARJ1523" s="229" t="s">
        <v>57</v>
      </c>
      <c r="ARK1523" s="229" t="s">
        <v>3882</v>
      </c>
      <c r="ARL1523" s="229">
        <v>12966548</v>
      </c>
      <c r="ARM1523" s="229" t="s">
        <v>3904</v>
      </c>
      <c r="ARN1523" s="229" t="s">
        <v>289</v>
      </c>
      <c r="ARP1523" s="229" t="s">
        <v>305</v>
      </c>
      <c r="ARQ1523" s="229" t="s">
        <v>52</v>
      </c>
      <c r="ARR1523" s="229" t="s">
        <v>3905</v>
      </c>
      <c r="ART1523" s="229" t="s">
        <v>3906</v>
      </c>
      <c r="ARU1523" s="229" t="s">
        <v>689</v>
      </c>
      <c r="ARV1523" s="229" t="s">
        <v>2013</v>
      </c>
      <c r="ARW1523" s="229" t="s">
        <v>3907</v>
      </c>
      <c r="ARX1523" s="229" t="s">
        <v>306</v>
      </c>
      <c r="ARY1523" s="229" t="s">
        <v>294</v>
      </c>
      <c r="ARZ1523" s="229" t="s">
        <v>289</v>
      </c>
      <c r="ASA1523" s="229" t="s">
        <v>35</v>
      </c>
      <c r="ASB1523" s="229" t="s">
        <v>29</v>
      </c>
      <c r="ASC1523" s="229" t="s">
        <v>83</v>
      </c>
      <c r="ASD1523" s="229" t="s">
        <v>3908</v>
      </c>
      <c r="ASE1523" s="229" t="s">
        <v>240</v>
      </c>
      <c r="ASF1523" s="229" t="s">
        <v>3909</v>
      </c>
      <c r="ASG1523" s="229" t="s">
        <v>222</v>
      </c>
      <c r="ASH1523" s="229" t="s">
        <v>223</v>
      </c>
      <c r="ASI1523" s="229" t="s">
        <v>172</v>
      </c>
      <c r="ASJ1523" s="229" t="s">
        <v>289</v>
      </c>
      <c r="ASK1523" s="229" t="s">
        <v>227</v>
      </c>
      <c r="ASO1523" s="229">
        <v>2024</v>
      </c>
      <c r="ASP1523" s="229" t="s">
        <v>57</v>
      </c>
      <c r="ASQ1523" s="229" t="s">
        <v>3882</v>
      </c>
      <c r="ASR1523" s="229">
        <v>12966548</v>
      </c>
      <c r="ASS1523" s="229" t="s">
        <v>3904</v>
      </c>
      <c r="AST1523" s="229" t="s">
        <v>289</v>
      </c>
      <c r="ASV1523" s="229" t="s">
        <v>305</v>
      </c>
      <c r="ASW1523" s="229" t="s">
        <v>52</v>
      </c>
      <c r="ASX1523" s="229" t="s">
        <v>3905</v>
      </c>
      <c r="ASZ1523" s="229" t="s">
        <v>3906</v>
      </c>
      <c r="ATA1523" s="229" t="s">
        <v>689</v>
      </c>
      <c r="ATB1523" s="229" t="s">
        <v>2013</v>
      </c>
      <c r="ATC1523" s="229" t="s">
        <v>3907</v>
      </c>
      <c r="ATD1523" s="229" t="s">
        <v>306</v>
      </c>
      <c r="ATE1523" s="229" t="s">
        <v>294</v>
      </c>
      <c r="ATF1523" s="229" t="s">
        <v>289</v>
      </c>
      <c r="ATG1523" s="229" t="s">
        <v>35</v>
      </c>
      <c r="ATH1523" s="229" t="s">
        <v>29</v>
      </c>
      <c r="ATI1523" s="229" t="s">
        <v>83</v>
      </c>
      <c r="ATJ1523" s="229" t="s">
        <v>3908</v>
      </c>
      <c r="ATK1523" s="229" t="s">
        <v>240</v>
      </c>
      <c r="ATL1523" s="229" t="s">
        <v>3909</v>
      </c>
      <c r="ATM1523" s="229" t="s">
        <v>222</v>
      </c>
      <c r="ATN1523" s="229" t="s">
        <v>223</v>
      </c>
      <c r="ATO1523" s="229" t="s">
        <v>172</v>
      </c>
      <c r="ATP1523" s="229" t="s">
        <v>289</v>
      </c>
      <c r="ATQ1523" s="229" t="s">
        <v>227</v>
      </c>
      <c r="ATU1523" s="229">
        <v>2024</v>
      </c>
      <c r="ATV1523" s="229" t="s">
        <v>57</v>
      </c>
      <c r="ATW1523" s="229" t="s">
        <v>3882</v>
      </c>
      <c r="ATX1523" s="229">
        <v>12966548</v>
      </c>
      <c r="ATY1523" s="229" t="s">
        <v>3904</v>
      </c>
      <c r="ATZ1523" s="229" t="s">
        <v>289</v>
      </c>
      <c r="AUB1523" s="229" t="s">
        <v>305</v>
      </c>
      <c r="AUC1523" s="229" t="s">
        <v>52</v>
      </c>
      <c r="AUD1523" s="229" t="s">
        <v>3905</v>
      </c>
      <c r="AUF1523" s="229" t="s">
        <v>3906</v>
      </c>
      <c r="AUG1523" s="229" t="s">
        <v>689</v>
      </c>
      <c r="AUH1523" s="229" t="s">
        <v>2013</v>
      </c>
      <c r="AUI1523" s="229" t="s">
        <v>3907</v>
      </c>
      <c r="AUJ1523" s="229" t="s">
        <v>306</v>
      </c>
      <c r="AUK1523" s="229" t="s">
        <v>294</v>
      </c>
      <c r="AUL1523" s="229" t="s">
        <v>289</v>
      </c>
      <c r="AUM1523" s="229" t="s">
        <v>35</v>
      </c>
      <c r="AUN1523" s="229" t="s">
        <v>29</v>
      </c>
      <c r="AUO1523" s="229" t="s">
        <v>83</v>
      </c>
      <c r="AUP1523" s="229" t="s">
        <v>3908</v>
      </c>
      <c r="AUQ1523" s="229" t="s">
        <v>240</v>
      </c>
      <c r="AUR1523" s="229" t="s">
        <v>3909</v>
      </c>
      <c r="AUS1523" s="229" t="s">
        <v>222</v>
      </c>
      <c r="AUT1523" s="229" t="s">
        <v>223</v>
      </c>
      <c r="AUU1523" s="229" t="s">
        <v>172</v>
      </c>
      <c r="AUV1523" s="229" t="s">
        <v>289</v>
      </c>
      <c r="AUW1523" s="229" t="s">
        <v>227</v>
      </c>
      <c r="AVA1523" s="229">
        <v>2024</v>
      </c>
      <c r="AVB1523" s="229" t="s">
        <v>57</v>
      </c>
      <c r="AVC1523" s="229" t="s">
        <v>3882</v>
      </c>
      <c r="AVD1523" s="229">
        <v>12966548</v>
      </c>
      <c r="AVE1523" s="229" t="s">
        <v>3904</v>
      </c>
      <c r="AVF1523" s="229" t="s">
        <v>289</v>
      </c>
      <c r="AVH1523" s="229" t="s">
        <v>305</v>
      </c>
      <c r="AVI1523" s="229" t="s">
        <v>52</v>
      </c>
      <c r="AVJ1523" s="229" t="s">
        <v>3905</v>
      </c>
      <c r="AVL1523" s="229" t="s">
        <v>3906</v>
      </c>
      <c r="AVM1523" s="229" t="s">
        <v>689</v>
      </c>
      <c r="AVN1523" s="229" t="s">
        <v>2013</v>
      </c>
      <c r="AVO1523" s="229" t="s">
        <v>3907</v>
      </c>
      <c r="AVP1523" s="229" t="s">
        <v>306</v>
      </c>
      <c r="AVQ1523" s="229" t="s">
        <v>294</v>
      </c>
      <c r="AVR1523" s="229" t="s">
        <v>289</v>
      </c>
      <c r="AVS1523" s="229" t="s">
        <v>35</v>
      </c>
      <c r="AVT1523" s="229" t="s">
        <v>29</v>
      </c>
      <c r="AVU1523" s="229" t="s">
        <v>83</v>
      </c>
      <c r="AVV1523" s="229" t="s">
        <v>3908</v>
      </c>
      <c r="AVW1523" s="229" t="s">
        <v>240</v>
      </c>
      <c r="AVX1523" s="229" t="s">
        <v>3909</v>
      </c>
      <c r="AVY1523" s="229" t="s">
        <v>222</v>
      </c>
      <c r="AVZ1523" s="229" t="s">
        <v>223</v>
      </c>
      <c r="AWA1523" s="229" t="s">
        <v>172</v>
      </c>
      <c r="AWB1523" s="229" t="s">
        <v>289</v>
      </c>
      <c r="AWC1523" s="229" t="s">
        <v>227</v>
      </c>
      <c r="AWG1523" s="229">
        <v>2024</v>
      </c>
      <c r="AWH1523" s="229" t="s">
        <v>57</v>
      </c>
      <c r="AWI1523" s="229" t="s">
        <v>3882</v>
      </c>
      <c r="AWJ1523" s="229">
        <v>12966548</v>
      </c>
      <c r="AWK1523" s="229" t="s">
        <v>3904</v>
      </c>
      <c r="AWL1523" s="229" t="s">
        <v>289</v>
      </c>
      <c r="AWN1523" s="229" t="s">
        <v>305</v>
      </c>
      <c r="AWO1523" s="229" t="s">
        <v>52</v>
      </c>
      <c r="AWP1523" s="229" t="s">
        <v>3905</v>
      </c>
      <c r="AWR1523" s="229" t="s">
        <v>3906</v>
      </c>
      <c r="AWS1523" s="229" t="s">
        <v>689</v>
      </c>
      <c r="AWT1523" s="229" t="s">
        <v>2013</v>
      </c>
      <c r="AWU1523" s="229" t="s">
        <v>3907</v>
      </c>
      <c r="AWV1523" s="229" t="s">
        <v>306</v>
      </c>
      <c r="AWW1523" s="229" t="s">
        <v>294</v>
      </c>
      <c r="AWX1523" s="229" t="s">
        <v>289</v>
      </c>
      <c r="AWY1523" s="229" t="s">
        <v>35</v>
      </c>
      <c r="AWZ1523" s="229" t="s">
        <v>29</v>
      </c>
      <c r="AXA1523" s="229" t="s">
        <v>83</v>
      </c>
      <c r="AXB1523" s="229" t="s">
        <v>3908</v>
      </c>
      <c r="AXC1523" s="229" t="s">
        <v>240</v>
      </c>
      <c r="AXD1523" s="229" t="s">
        <v>3909</v>
      </c>
      <c r="AXE1523" s="229" t="s">
        <v>222</v>
      </c>
      <c r="AXF1523" s="229" t="s">
        <v>223</v>
      </c>
      <c r="AXG1523" s="229" t="s">
        <v>172</v>
      </c>
      <c r="AXH1523" s="229" t="s">
        <v>289</v>
      </c>
      <c r="AXI1523" s="229" t="s">
        <v>227</v>
      </c>
      <c r="AXM1523" s="229">
        <v>2024</v>
      </c>
      <c r="AXN1523" s="229" t="s">
        <v>57</v>
      </c>
      <c r="AXO1523" s="229" t="s">
        <v>3882</v>
      </c>
      <c r="AXP1523" s="229">
        <v>12966548</v>
      </c>
      <c r="AXQ1523" s="229" t="s">
        <v>3904</v>
      </c>
      <c r="AXR1523" s="229" t="s">
        <v>289</v>
      </c>
      <c r="AXT1523" s="229" t="s">
        <v>305</v>
      </c>
      <c r="AXU1523" s="229" t="s">
        <v>52</v>
      </c>
      <c r="AXV1523" s="229" t="s">
        <v>3905</v>
      </c>
      <c r="AXX1523" s="229" t="s">
        <v>3906</v>
      </c>
      <c r="AXY1523" s="229" t="s">
        <v>689</v>
      </c>
      <c r="AXZ1523" s="229" t="s">
        <v>2013</v>
      </c>
      <c r="AYA1523" s="229" t="s">
        <v>3907</v>
      </c>
      <c r="AYB1523" s="229" t="s">
        <v>306</v>
      </c>
      <c r="AYC1523" s="229" t="s">
        <v>294</v>
      </c>
      <c r="AYD1523" s="229" t="s">
        <v>289</v>
      </c>
      <c r="AYE1523" s="229" t="s">
        <v>35</v>
      </c>
      <c r="AYF1523" s="229" t="s">
        <v>29</v>
      </c>
      <c r="AYG1523" s="229" t="s">
        <v>83</v>
      </c>
      <c r="AYH1523" s="229" t="s">
        <v>3908</v>
      </c>
      <c r="AYI1523" s="229" t="s">
        <v>240</v>
      </c>
      <c r="AYJ1523" s="229" t="s">
        <v>3909</v>
      </c>
      <c r="AYK1523" s="229" t="s">
        <v>222</v>
      </c>
      <c r="AYL1523" s="229" t="s">
        <v>223</v>
      </c>
      <c r="AYM1523" s="229" t="s">
        <v>172</v>
      </c>
      <c r="AYN1523" s="229" t="s">
        <v>289</v>
      </c>
      <c r="AYO1523" s="229" t="s">
        <v>227</v>
      </c>
      <c r="AYS1523" s="229">
        <v>2024</v>
      </c>
      <c r="AYT1523" s="229" t="s">
        <v>57</v>
      </c>
      <c r="AYU1523" s="229" t="s">
        <v>3882</v>
      </c>
      <c r="AYV1523" s="229">
        <v>12966548</v>
      </c>
      <c r="AYW1523" s="229" t="s">
        <v>3904</v>
      </c>
      <c r="AYX1523" s="229" t="s">
        <v>289</v>
      </c>
      <c r="AYZ1523" s="229" t="s">
        <v>305</v>
      </c>
      <c r="AZA1523" s="229" t="s">
        <v>52</v>
      </c>
      <c r="AZB1523" s="229" t="s">
        <v>3905</v>
      </c>
      <c r="AZD1523" s="229" t="s">
        <v>3906</v>
      </c>
      <c r="AZE1523" s="229" t="s">
        <v>689</v>
      </c>
      <c r="AZF1523" s="229" t="s">
        <v>2013</v>
      </c>
      <c r="AZG1523" s="229" t="s">
        <v>3907</v>
      </c>
      <c r="AZH1523" s="229" t="s">
        <v>306</v>
      </c>
      <c r="AZI1523" s="229" t="s">
        <v>294</v>
      </c>
      <c r="AZJ1523" s="229" t="s">
        <v>289</v>
      </c>
      <c r="AZK1523" s="229" t="s">
        <v>35</v>
      </c>
      <c r="AZL1523" s="229" t="s">
        <v>29</v>
      </c>
      <c r="AZM1523" s="229" t="s">
        <v>83</v>
      </c>
      <c r="AZN1523" s="229" t="s">
        <v>3908</v>
      </c>
      <c r="AZO1523" s="229" t="s">
        <v>240</v>
      </c>
      <c r="AZP1523" s="229" t="s">
        <v>3909</v>
      </c>
      <c r="AZQ1523" s="229" t="s">
        <v>222</v>
      </c>
      <c r="AZR1523" s="229" t="s">
        <v>223</v>
      </c>
      <c r="AZS1523" s="229" t="s">
        <v>172</v>
      </c>
      <c r="AZT1523" s="229" t="s">
        <v>289</v>
      </c>
      <c r="AZU1523" s="229" t="s">
        <v>227</v>
      </c>
      <c r="AZY1523" s="229">
        <v>2024</v>
      </c>
      <c r="AZZ1523" s="229" t="s">
        <v>57</v>
      </c>
      <c r="BAA1523" s="229" t="s">
        <v>3882</v>
      </c>
      <c r="BAB1523" s="229">
        <v>12966548</v>
      </c>
      <c r="BAC1523" s="229" t="s">
        <v>3904</v>
      </c>
      <c r="BAD1523" s="229" t="s">
        <v>289</v>
      </c>
      <c r="BAF1523" s="229" t="s">
        <v>305</v>
      </c>
      <c r="BAG1523" s="229" t="s">
        <v>52</v>
      </c>
      <c r="BAH1523" s="229" t="s">
        <v>3905</v>
      </c>
      <c r="BAJ1523" s="229" t="s">
        <v>3906</v>
      </c>
      <c r="BAK1523" s="229" t="s">
        <v>689</v>
      </c>
      <c r="BAL1523" s="229" t="s">
        <v>2013</v>
      </c>
      <c r="BAM1523" s="229" t="s">
        <v>3907</v>
      </c>
      <c r="BAN1523" s="229" t="s">
        <v>306</v>
      </c>
      <c r="BAO1523" s="229" t="s">
        <v>294</v>
      </c>
      <c r="BAP1523" s="229" t="s">
        <v>289</v>
      </c>
      <c r="BAQ1523" s="229" t="s">
        <v>35</v>
      </c>
      <c r="BAR1523" s="229" t="s">
        <v>29</v>
      </c>
      <c r="BAS1523" s="229" t="s">
        <v>83</v>
      </c>
      <c r="BAT1523" s="229" t="s">
        <v>3908</v>
      </c>
      <c r="BAU1523" s="229" t="s">
        <v>240</v>
      </c>
      <c r="BAV1523" s="229" t="s">
        <v>3909</v>
      </c>
      <c r="BAW1523" s="229" t="s">
        <v>222</v>
      </c>
      <c r="BAX1523" s="229" t="s">
        <v>223</v>
      </c>
      <c r="BAY1523" s="229" t="s">
        <v>172</v>
      </c>
      <c r="BAZ1523" s="229" t="s">
        <v>289</v>
      </c>
      <c r="BBA1523" s="229" t="s">
        <v>227</v>
      </c>
      <c r="BBE1523" s="229">
        <v>2024</v>
      </c>
      <c r="BBF1523" s="229" t="s">
        <v>57</v>
      </c>
      <c r="BBG1523" s="229" t="s">
        <v>3882</v>
      </c>
      <c r="BBH1523" s="229">
        <v>12966548</v>
      </c>
      <c r="BBI1523" s="229" t="s">
        <v>3904</v>
      </c>
      <c r="BBJ1523" s="229" t="s">
        <v>289</v>
      </c>
      <c r="BBL1523" s="229" t="s">
        <v>305</v>
      </c>
      <c r="BBM1523" s="229" t="s">
        <v>52</v>
      </c>
      <c r="BBN1523" s="229" t="s">
        <v>3905</v>
      </c>
      <c r="BBP1523" s="229" t="s">
        <v>3906</v>
      </c>
      <c r="BBQ1523" s="229" t="s">
        <v>689</v>
      </c>
      <c r="BBR1523" s="229" t="s">
        <v>2013</v>
      </c>
      <c r="BBS1523" s="229" t="s">
        <v>3907</v>
      </c>
      <c r="BBT1523" s="229" t="s">
        <v>306</v>
      </c>
      <c r="BBU1523" s="229" t="s">
        <v>294</v>
      </c>
      <c r="BBV1523" s="229" t="s">
        <v>289</v>
      </c>
      <c r="BBW1523" s="229" t="s">
        <v>35</v>
      </c>
      <c r="BBX1523" s="229" t="s">
        <v>29</v>
      </c>
      <c r="BBY1523" s="229" t="s">
        <v>83</v>
      </c>
      <c r="BBZ1523" s="229" t="s">
        <v>3908</v>
      </c>
      <c r="BCA1523" s="229" t="s">
        <v>240</v>
      </c>
      <c r="BCB1523" s="229" t="s">
        <v>3909</v>
      </c>
      <c r="BCC1523" s="229" t="s">
        <v>222</v>
      </c>
      <c r="BCD1523" s="229" t="s">
        <v>223</v>
      </c>
      <c r="BCE1523" s="229" t="s">
        <v>172</v>
      </c>
      <c r="BCF1523" s="229" t="s">
        <v>289</v>
      </c>
      <c r="BCG1523" s="229" t="s">
        <v>227</v>
      </c>
      <c r="BCK1523" s="229">
        <v>2024</v>
      </c>
      <c r="BCL1523" s="229" t="s">
        <v>57</v>
      </c>
      <c r="BCM1523" s="229" t="s">
        <v>3882</v>
      </c>
      <c r="BCN1523" s="229">
        <v>12966548</v>
      </c>
      <c r="BCO1523" s="229" t="s">
        <v>3904</v>
      </c>
      <c r="BCP1523" s="229" t="s">
        <v>289</v>
      </c>
      <c r="BCR1523" s="229" t="s">
        <v>305</v>
      </c>
      <c r="BCS1523" s="229" t="s">
        <v>52</v>
      </c>
      <c r="BCT1523" s="229" t="s">
        <v>3905</v>
      </c>
      <c r="BCV1523" s="229" t="s">
        <v>3906</v>
      </c>
      <c r="BCW1523" s="229" t="s">
        <v>689</v>
      </c>
      <c r="BCX1523" s="229" t="s">
        <v>2013</v>
      </c>
      <c r="BCY1523" s="229" t="s">
        <v>3907</v>
      </c>
      <c r="BCZ1523" s="229" t="s">
        <v>306</v>
      </c>
      <c r="BDA1523" s="229" t="s">
        <v>294</v>
      </c>
      <c r="BDB1523" s="229" t="s">
        <v>289</v>
      </c>
      <c r="BDC1523" s="229" t="s">
        <v>35</v>
      </c>
      <c r="BDD1523" s="229" t="s">
        <v>29</v>
      </c>
      <c r="BDE1523" s="229" t="s">
        <v>83</v>
      </c>
      <c r="BDF1523" s="229" t="s">
        <v>3908</v>
      </c>
      <c r="BDG1523" s="229" t="s">
        <v>240</v>
      </c>
      <c r="BDH1523" s="229" t="s">
        <v>3909</v>
      </c>
      <c r="BDI1523" s="229" t="s">
        <v>222</v>
      </c>
      <c r="BDJ1523" s="229" t="s">
        <v>223</v>
      </c>
      <c r="BDK1523" s="229" t="s">
        <v>172</v>
      </c>
      <c r="BDL1523" s="229" t="s">
        <v>289</v>
      </c>
      <c r="BDM1523" s="229" t="s">
        <v>227</v>
      </c>
      <c r="BDQ1523" s="229">
        <v>2024</v>
      </c>
      <c r="BDR1523" s="229" t="s">
        <v>57</v>
      </c>
      <c r="BDS1523" s="229" t="s">
        <v>3882</v>
      </c>
      <c r="BDT1523" s="229">
        <v>12966548</v>
      </c>
      <c r="BDU1523" s="229" t="s">
        <v>3904</v>
      </c>
      <c r="BDV1523" s="229" t="s">
        <v>289</v>
      </c>
      <c r="BDX1523" s="229" t="s">
        <v>305</v>
      </c>
      <c r="BDY1523" s="229" t="s">
        <v>52</v>
      </c>
      <c r="BDZ1523" s="229" t="s">
        <v>3905</v>
      </c>
      <c r="BEB1523" s="229" t="s">
        <v>3906</v>
      </c>
      <c r="BEC1523" s="229" t="s">
        <v>689</v>
      </c>
      <c r="BED1523" s="229" t="s">
        <v>2013</v>
      </c>
      <c r="BEE1523" s="229" t="s">
        <v>3907</v>
      </c>
      <c r="BEF1523" s="229" t="s">
        <v>306</v>
      </c>
      <c r="BEG1523" s="229" t="s">
        <v>294</v>
      </c>
      <c r="BEH1523" s="229" t="s">
        <v>289</v>
      </c>
      <c r="BEI1523" s="229" t="s">
        <v>35</v>
      </c>
      <c r="BEJ1523" s="229" t="s">
        <v>29</v>
      </c>
      <c r="BEK1523" s="229" t="s">
        <v>83</v>
      </c>
      <c r="BEL1523" s="229" t="s">
        <v>3908</v>
      </c>
      <c r="BEM1523" s="229" t="s">
        <v>240</v>
      </c>
      <c r="BEN1523" s="229" t="s">
        <v>3909</v>
      </c>
      <c r="BEO1523" s="229" t="s">
        <v>222</v>
      </c>
      <c r="BEP1523" s="229" t="s">
        <v>223</v>
      </c>
      <c r="BEQ1523" s="229" t="s">
        <v>172</v>
      </c>
      <c r="BER1523" s="229" t="s">
        <v>289</v>
      </c>
      <c r="BES1523" s="229" t="s">
        <v>227</v>
      </c>
      <c r="BEW1523" s="229">
        <v>2024</v>
      </c>
      <c r="BEX1523" s="229" t="s">
        <v>57</v>
      </c>
      <c r="BEY1523" s="229" t="s">
        <v>3882</v>
      </c>
      <c r="BEZ1523" s="229">
        <v>12966548</v>
      </c>
      <c r="BFA1523" s="229" t="s">
        <v>3904</v>
      </c>
      <c r="BFB1523" s="229" t="s">
        <v>289</v>
      </c>
      <c r="BFD1523" s="229" t="s">
        <v>305</v>
      </c>
      <c r="BFE1523" s="229" t="s">
        <v>52</v>
      </c>
      <c r="BFF1523" s="229" t="s">
        <v>3905</v>
      </c>
      <c r="BFH1523" s="229" t="s">
        <v>3906</v>
      </c>
      <c r="BFI1523" s="229" t="s">
        <v>689</v>
      </c>
      <c r="BFJ1523" s="229" t="s">
        <v>2013</v>
      </c>
      <c r="BFK1523" s="229" t="s">
        <v>3907</v>
      </c>
      <c r="BFL1523" s="229" t="s">
        <v>306</v>
      </c>
      <c r="BFM1523" s="229" t="s">
        <v>294</v>
      </c>
      <c r="BFN1523" s="229" t="s">
        <v>289</v>
      </c>
      <c r="BFO1523" s="229" t="s">
        <v>35</v>
      </c>
      <c r="BFP1523" s="229" t="s">
        <v>29</v>
      </c>
      <c r="BFQ1523" s="229" t="s">
        <v>83</v>
      </c>
      <c r="BFR1523" s="229" t="s">
        <v>3908</v>
      </c>
      <c r="BFS1523" s="229" t="s">
        <v>240</v>
      </c>
      <c r="BFT1523" s="229" t="s">
        <v>3909</v>
      </c>
      <c r="BFU1523" s="229" t="s">
        <v>222</v>
      </c>
      <c r="BFV1523" s="229" t="s">
        <v>223</v>
      </c>
      <c r="BFW1523" s="229" t="s">
        <v>172</v>
      </c>
      <c r="BFX1523" s="229" t="s">
        <v>289</v>
      </c>
      <c r="BFY1523" s="229" t="s">
        <v>227</v>
      </c>
      <c r="BGC1523" s="229">
        <v>2024</v>
      </c>
      <c r="BGD1523" s="229" t="s">
        <v>57</v>
      </c>
      <c r="BGE1523" s="229" t="s">
        <v>3882</v>
      </c>
      <c r="BGF1523" s="229">
        <v>12966548</v>
      </c>
      <c r="BGG1523" s="229" t="s">
        <v>3904</v>
      </c>
      <c r="BGH1523" s="229" t="s">
        <v>289</v>
      </c>
      <c r="BGJ1523" s="229" t="s">
        <v>305</v>
      </c>
      <c r="BGK1523" s="229" t="s">
        <v>52</v>
      </c>
      <c r="BGL1523" s="229" t="s">
        <v>3905</v>
      </c>
      <c r="BGN1523" s="229" t="s">
        <v>3906</v>
      </c>
      <c r="BGO1523" s="229" t="s">
        <v>689</v>
      </c>
      <c r="BGP1523" s="229" t="s">
        <v>2013</v>
      </c>
      <c r="BGQ1523" s="229" t="s">
        <v>3907</v>
      </c>
      <c r="BGR1523" s="229" t="s">
        <v>306</v>
      </c>
      <c r="BGS1523" s="229" t="s">
        <v>294</v>
      </c>
      <c r="BGT1523" s="229" t="s">
        <v>289</v>
      </c>
      <c r="BGU1523" s="229" t="s">
        <v>35</v>
      </c>
      <c r="BGV1523" s="229" t="s">
        <v>29</v>
      </c>
      <c r="BGW1523" s="229" t="s">
        <v>83</v>
      </c>
      <c r="BGX1523" s="229" t="s">
        <v>3908</v>
      </c>
      <c r="BGY1523" s="229" t="s">
        <v>240</v>
      </c>
      <c r="BGZ1523" s="229" t="s">
        <v>3909</v>
      </c>
      <c r="BHA1523" s="229" t="s">
        <v>222</v>
      </c>
      <c r="BHB1523" s="229" t="s">
        <v>223</v>
      </c>
      <c r="BHC1523" s="229" t="s">
        <v>172</v>
      </c>
      <c r="BHD1523" s="229" t="s">
        <v>289</v>
      </c>
      <c r="BHE1523" s="229" t="s">
        <v>227</v>
      </c>
      <c r="BHI1523" s="229">
        <v>2024</v>
      </c>
      <c r="BHJ1523" s="229" t="s">
        <v>57</v>
      </c>
      <c r="BHK1523" s="229" t="s">
        <v>3882</v>
      </c>
      <c r="BHL1523" s="229">
        <v>12966548</v>
      </c>
      <c r="BHM1523" s="229" t="s">
        <v>3904</v>
      </c>
      <c r="BHN1523" s="229" t="s">
        <v>289</v>
      </c>
      <c r="BHP1523" s="229" t="s">
        <v>305</v>
      </c>
      <c r="BHQ1523" s="229" t="s">
        <v>52</v>
      </c>
      <c r="BHR1523" s="229" t="s">
        <v>3905</v>
      </c>
      <c r="BHT1523" s="229" t="s">
        <v>3906</v>
      </c>
      <c r="BHU1523" s="229" t="s">
        <v>689</v>
      </c>
      <c r="BHV1523" s="229" t="s">
        <v>2013</v>
      </c>
      <c r="BHW1523" s="229" t="s">
        <v>3907</v>
      </c>
      <c r="BHX1523" s="229" t="s">
        <v>306</v>
      </c>
      <c r="BHY1523" s="229" t="s">
        <v>294</v>
      </c>
      <c r="BHZ1523" s="229" t="s">
        <v>289</v>
      </c>
      <c r="BIA1523" s="229" t="s">
        <v>35</v>
      </c>
      <c r="BIB1523" s="229" t="s">
        <v>29</v>
      </c>
      <c r="BIC1523" s="229" t="s">
        <v>83</v>
      </c>
      <c r="BID1523" s="229" t="s">
        <v>3908</v>
      </c>
      <c r="BIE1523" s="229" t="s">
        <v>240</v>
      </c>
      <c r="BIF1523" s="229" t="s">
        <v>3909</v>
      </c>
      <c r="BIG1523" s="229" t="s">
        <v>222</v>
      </c>
      <c r="BIH1523" s="229" t="s">
        <v>223</v>
      </c>
      <c r="BII1523" s="229" t="s">
        <v>172</v>
      </c>
      <c r="BIJ1523" s="229" t="s">
        <v>289</v>
      </c>
      <c r="BIK1523" s="229" t="s">
        <v>227</v>
      </c>
      <c r="BIO1523" s="229">
        <v>2024</v>
      </c>
      <c r="BIP1523" s="229" t="s">
        <v>57</v>
      </c>
      <c r="BIQ1523" s="229" t="s">
        <v>3882</v>
      </c>
      <c r="BIR1523" s="229">
        <v>12966548</v>
      </c>
      <c r="BIS1523" s="229" t="s">
        <v>3904</v>
      </c>
      <c r="BIT1523" s="229" t="s">
        <v>289</v>
      </c>
      <c r="BIV1523" s="229" t="s">
        <v>305</v>
      </c>
      <c r="BIW1523" s="229" t="s">
        <v>52</v>
      </c>
      <c r="BIX1523" s="229" t="s">
        <v>3905</v>
      </c>
      <c r="BIZ1523" s="229" t="s">
        <v>3906</v>
      </c>
      <c r="BJA1523" s="229" t="s">
        <v>689</v>
      </c>
      <c r="BJB1523" s="229" t="s">
        <v>2013</v>
      </c>
      <c r="BJC1523" s="229" t="s">
        <v>3907</v>
      </c>
      <c r="BJD1523" s="229" t="s">
        <v>306</v>
      </c>
      <c r="BJE1523" s="229" t="s">
        <v>294</v>
      </c>
      <c r="BJF1523" s="229" t="s">
        <v>289</v>
      </c>
      <c r="BJG1523" s="229" t="s">
        <v>35</v>
      </c>
      <c r="BJH1523" s="229" t="s">
        <v>29</v>
      </c>
      <c r="BJI1523" s="229" t="s">
        <v>83</v>
      </c>
      <c r="BJJ1523" s="229" t="s">
        <v>3908</v>
      </c>
      <c r="BJK1523" s="229" t="s">
        <v>240</v>
      </c>
      <c r="BJL1523" s="229" t="s">
        <v>3909</v>
      </c>
      <c r="BJM1523" s="229" t="s">
        <v>222</v>
      </c>
      <c r="BJN1523" s="229" t="s">
        <v>223</v>
      </c>
      <c r="BJO1523" s="229" t="s">
        <v>172</v>
      </c>
      <c r="BJP1523" s="229" t="s">
        <v>289</v>
      </c>
      <c r="BJQ1523" s="229" t="s">
        <v>227</v>
      </c>
      <c r="BJU1523" s="229">
        <v>2024</v>
      </c>
      <c r="BJV1523" s="229" t="s">
        <v>57</v>
      </c>
      <c r="BJW1523" s="229" t="s">
        <v>3882</v>
      </c>
      <c r="BJX1523" s="229">
        <v>12966548</v>
      </c>
      <c r="BJY1523" s="229" t="s">
        <v>3904</v>
      </c>
      <c r="BJZ1523" s="229" t="s">
        <v>289</v>
      </c>
      <c r="BKB1523" s="229" t="s">
        <v>305</v>
      </c>
      <c r="BKC1523" s="229" t="s">
        <v>52</v>
      </c>
      <c r="BKD1523" s="229" t="s">
        <v>3905</v>
      </c>
      <c r="BKF1523" s="229" t="s">
        <v>3906</v>
      </c>
      <c r="BKG1523" s="229" t="s">
        <v>689</v>
      </c>
      <c r="BKH1523" s="229" t="s">
        <v>2013</v>
      </c>
      <c r="BKI1523" s="229" t="s">
        <v>3907</v>
      </c>
      <c r="BKJ1523" s="229" t="s">
        <v>306</v>
      </c>
      <c r="BKK1523" s="229" t="s">
        <v>294</v>
      </c>
      <c r="BKL1523" s="229" t="s">
        <v>289</v>
      </c>
      <c r="BKM1523" s="229" t="s">
        <v>35</v>
      </c>
      <c r="BKN1523" s="229" t="s">
        <v>29</v>
      </c>
      <c r="BKO1523" s="229" t="s">
        <v>83</v>
      </c>
      <c r="BKP1523" s="229" t="s">
        <v>3908</v>
      </c>
      <c r="BKQ1523" s="229" t="s">
        <v>240</v>
      </c>
      <c r="BKR1523" s="229" t="s">
        <v>3909</v>
      </c>
      <c r="BKS1523" s="229" t="s">
        <v>222</v>
      </c>
      <c r="BKT1523" s="229" t="s">
        <v>223</v>
      </c>
      <c r="BKU1523" s="229" t="s">
        <v>172</v>
      </c>
      <c r="BKV1523" s="229" t="s">
        <v>289</v>
      </c>
      <c r="BKW1523" s="229" t="s">
        <v>227</v>
      </c>
      <c r="BLA1523" s="229">
        <v>2024</v>
      </c>
      <c r="BLB1523" s="229" t="s">
        <v>57</v>
      </c>
      <c r="BLC1523" s="229" t="s">
        <v>3882</v>
      </c>
      <c r="BLD1523" s="229">
        <v>12966548</v>
      </c>
      <c r="BLE1523" s="229" t="s">
        <v>3904</v>
      </c>
      <c r="BLF1523" s="229" t="s">
        <v>289</v>
      </c>
      <c r="BLH1523" s="229" t="s">
        <v>305</v>
      </c>
      <c r="BLI1523" s="229" t="s">
        <v>52</v>
      </c>
      <c r="BLJ1523" s="229" t="s">
        <v>3905</v>
      </c>
      <c r="BLL1523" s="229" t="s">
        <v>3906</v>
      </c>
      <c r="BLM1523" s="229" t="s">
        <v>689</v>
      </c>
      <c r="BLN1523" s="229" t="s">
        <v>2013</v>
      </c>
      <c r="BLO1523" s="229" t="s">
        <v>3907</v>
      </c>
      <c r="BLP1523" s="229" t="s">
        <v>306</v>
      </c>
      <c r="BLQ1523" s="229" t="s">
        <v>294</v>
      </c>
      <c r="BLR1523" s="229" t="s">
        <v>289</v>
      </c>
      <c r="BLS1523" s="229" t="s">
        <v>35</v>
      </c>
      <c r="BLT1523" s="229" t="s">
        <v>29</v>
      </c>
      <c r="BLU1523" s="229" t="s">
        <v>83</v>
      </c>
      <c r="BLV1523" s="229" t="s">
        <v>3908</v>
      </c>
      <c r="BLW1523" s="229" t="s">
        <v>240</v>
      </c>
      <c r="BLX1523" s="229" t="s">
        <v>3909</v>
      </c>
      <c r="BLY1523" s="229" t="s">
        <v>222</v>
      </c>
      <c r="BLZ1523" s="229" t="s">
        <v>223</v>
      </c>
      <c r="BMA1523" s="229" t="s">
        <v>172</v>
      </c>
      <c r="BMB1523" s="229" t="s">
        <v>289</v>
      </c>
      <c r="BMC1523" s="229" t="s">
        <v>227</v>
      </c>
      <c r="BMG1523" s="229">
        <v>2024</v>
      </c>
      <c r="BMH1523" s="229" t="s">
        <v>57</v>
      </c>
      <c r="BMI1523" s="229" t="s">
        <v>3882</v>
      </c>
      <c r="BMJ1523" s="229">
        <v>12966548</v>
      </c>
      <c r="BMK1523" s="229" t="s">
        <v>3904</v>
      </c>
      <c r="BML1523" s="229" t="s">
        <v>289</v>
      </c>
      <c r="BMN1523" s="229" t="s">
        <v>305</v>
      </c>
      <c r="BMO1523" s="229" t="s">
        <v>52</v>
      </c>
      <c r="BMP1523" s="229" t="s">
        <v>3905</v>
      </c>
      <c r="BMR1523" s="229" t="s">
        <v>3906</v>
      </c>
      <c r="BMS1523" s="229" t="s">
        <v>689</v>
      </c>
      <c r="BMT1523" s="229" t="s">
        <v>2013</v>
      </c>
      <c r="BMU1523" s="229" t="s">
        <v>3907</v>
      </c>
      <c r="BMV1523" s="229" t="s">
        <v>306</v>
      </c>
      <c r="BMW1523" s="229" t="s">
        <v>294</v>
      </c>
      <c r="BMX1523" s="229" t="s">
        <v>289</v>
      </c>
      <c r="BMY1523" s="229" t="s">
        <v>35</v>
      </c>
      <c r="BMZ1523" s="229" t="s">
        <v>29</v>
      </c>
      <c r="BNA1523" s="229" t="s">
        <v>83</v>
      </c>
      <c r="BNB1523" s="229" t="s">
        <v>3908</v>
      </c>
      <c r="BNC1523" s="229" t="s">
        <v>240</v>
      </c>
      <c r="BND1523" s="229" t="s">
        <v>3909</v>
      </c>
      <c r="BNE1523" s="229" t="s">
        <v>222</v>
      </c>
      <c r="BNF1523" s="229" t="s">
        <v>223</v>
      </c>
      <c r="BNG1523" s="229" t="s">
        <v>172</v>
      </c>
      <c r="BNH1523" s="229" t="s">
        <v>289</v>
      </c>
      <c r="BNI1523" s="229" t="s">
        <v>227</v>
      </c>
      <c r="BNM1523" s="229">
        <v>2024</v>
      </c>
      <c r="BNN1523" s="229" t="s">
        <v>57</v>
      </c>
      <c r="BNO1523" s="229" t="s">
        <v>3882</v>
      </c>
      <c r="BNP1523" s="229">
        <v>12966548</v>
      </c>
      <c r="BNQ1523" s="229" t="s">
        <v>3904</v>
      </c>
      <c r="BNR1523" s="229" t="s">
        <v>289</v>
      </c>
      <c r="BNT1523" s="229" t="s">
        <v>305</v>
      </c>
      <c r="BNU1523" s="229" t="s">
        <v>52</v>
      </c>
      <c r="BNV1523" s="229" t="s">
        <v>3905</v>
      </c>
      <c r="BNX1523" s="229" t="s">
        <v>3906</v>
      </c>
      <c r="BNY1523" s="229" t="s">
        <v>689</v>
      </c>
      <c r="BNZ1523" s="229" t="s">
        <v>2013</v>
      </c>
      <c r="BOA1523" s="229" t="s">
        <v>3907</v>
      </c>
      <c r="BOB1523" s="229" t="s">
        <v>306</v>
      </c>
      <c r="BOC1523" s="229" t="s">
        <v>294</v>
      </c>
      <c r="BOD1523" s="229" t="s">
        <v>289</v>
      </c>
      <c r="BOE1523" s="229" t="s">
        <v>35</v>
      </c>
      <c r="BOF1523" s="229" t="s">
        <v>29</v>
      </c>
      <c r="BOG1523" s="229" t="s">
        <v>83</v>
      </c>
      <c r="BOH1523" s="229" t="s">
        <v>3908</v>
      </c>
      <c r="BOI1523" s="229" t="s">
        <v>240</v>
      </c>
      <c r="BOJ1523" s="229" t="s">
        <v>3909</v>
      </c>
      <c r="BOK1523" s="229" t="s">
        <v>222</v>
      </c>
      <c r="BOL1523" s="229" t="s">
        <v>223</v>
      </c>
      <c r="BOM1523" s="229" t="s">
        <v>172</v>
      </c>
      <c r="BON1523" s="229" t="s">
        <v>289</v>
      </c>
      <c r="BOO1523" s="229" t="s">
        <v>227</v>
      </c>
      <c r="BOS1523" s="229">
        <v>2024</v>
      </c>
      <c r="BOT1523" s="229" t="s">
        <v>57</v>
      </c>
      <c r="BOU1523" s="229" t="s">
        <v>3882</v>
      </c>
      <c r="BOV1523" s="229">
        <v>12966548</v>
      </c>
      <c r="BOW1523" s="229" t="s">
        <v>3904</v>
      </c>
      <c r="BOX1523" s="229" t="s">
        <v>289</v>
      </c>
      <c r="BOZ1523" s="229" t="s">
        <v>305</v>
      </c>
      <c r="BPA1523" s="229" t="s">
        <v>52</v>
      </c>
      <c r="BPB1523" s="229" t="s">
        <v>3905</v>
      </c>
      <c r="BPD1523" s="229" t="s">
        <v>3906</v>
      </c>
      <c r="BPE1523" s="229" t="s">
        <v>689</v>
      </c>
      <c r="BPF1523" s="229" t="s">
        <v>2013</v>
      </c>
      <c r="BPG1523" s="229" t="s">
        <v>3907</v>
      </c>
      <c r="BPH1523" s="229" t="s">
        <v>306</v>
      </c>
      <c r="BPI1523" s="229" t="s">
        <v>294</v>
      </c>
      <c r="BPJ1523" s="229" t="s">
        <v>289</v>
      </c>
      <c r="BPK1523" s="229" t="s">
        <v>35</v>
      </c>
      <c r="BPL1523" s="229" t="s">
        <v>29</v>
      </c>
      <c r="BPM1523" s="229" t="s">
        <v>83</v>
      </c>
      <c r="BPN1523" s="229" t="s">
        <v>3908</v>
      </c>
      <c r="BPO1523" s="229" t="s">
        <v>240</v>
      </c>
      <c r="BPP1523" s="229" t="s">
        <v>3909</v>
      </c>
      <c r="BPQ1523" s="229" t="s">
        <v>222</v>
      </c>
      <c r="BPR1523" s="229" t="s">
        <v>223</v>
      </c>
      <c r="BPS1523" s="229" t="s">
        <v>172</v>
      </c>
      <c r="BPT1523" s="229" t="s">
        <v>289</v>
      </c>
      <c r="BPU1523" s="229" t="s">
        <v>227</v>
      </c>
      <c r="BPY1523" s="229">
        <v>2024</v>
      </c>
      <c r="BPZ1523" s="229" t="s">
        <v>57</v>
      </c>
      <c r="BQA1523" s="229" t="s">
        <v>3882</v>
      </c>
      <c r="BQB1523" s="229">
        <v>12966548</v>
      </c>
      <c r="BQC1523" s="229" t="s">
        <v>3904</v>
      </c>
      <c r="BQD1523" s="229" t="s">
        <v>289</v>
      </c>
      <c r="BQF1523" s="229" t="s">
        <v>305</v>
      </c>
      <c r="BQG1523" s="229" t="s">
        <v>52</v>
      </c>
      <c r="BQH1523" s="229" t="s">
        <v>3905</v>
      </c>
      <c r="BQJ1523" s="229" t="s">
        <v>3906</v>
      </c>
      <c r="BQK1523" s="229" t="s">
        <v>689</v>
      </c>
      <c r="BQL1523" s="229" t="s">
        <v>2013</v>
      </c>
      <c r="BQM1523" s="229" t="s">
        <v>3907</v>
      </c>
      <c r="BQN1523" s="229" t="s">
        <v>306</v>
      </c>
      <c r="BQO1523" s="229" t="s">
        <v>294</v>
      </c>
      <c r="BQP1523" s="229" t="s">
        <v>289</v>
      </c>
      <c r="BQQ1523" s="229" t="s">
        <v>35</v>
      </c>
      <c r="BQR1523" s="229" t="s">
        <v>29</v>
      </c>
      <c r="BQS1523" s="229" t="s">
        <v>83</v>
      </c>
      <c r="BQT1523" s="229" t="s">
        <v>3908</v>
      </c>
      <c r="BQU1523" s="229" t="s">
        <v>240</v>
      </c>
      <c r="BQV1523" s="229" t="s">
        <v>3909</v>
      </c>
      <c r="BQW1523" s="229" t="s">
        <v>222</v>
      </c>
      <c r="BQX1523" s="229" t="s">
        <v>223</v>
      </c>
      <c r="BQY1523" s="229" t="s">
        <v>172</v>
      </c>
      <c r="BQZ1523" s="229" t="s">
        <v>289</v>
      </c>
      <c r="BRA1523" s="229" t="s">
        <v>227</v>
      </c>
      <c r="BRE1523" s="229">
        <v>2024</v>
      </c>
      <c r="BRF1523" s="229" t="s">
        <v>57</v>
      </c>
      <c r="BRG1523" s="229" t="s">
        <v>3882</v>
      </c>
      <c r="BRH1523" s="229">
        <v>12966548</v>
      </c>
      <c r="BRI1523" s="229" t="s">
        <v>3904</v>
      </c>
      <c r="BRJ1523" s="229" t="s">
        <v>289</v>
      </c>
      <c r="BRL1523" s="229" t="s">
        <v>305</v>
      </c>
      <c r="BRM1523" s="229" t="s">
        <v>52</v>
      </c>
      <c r="BRN1523" s="229" t="s">
        <v>3905</v>
      </c>
      <c r="BRP1523" s="229" t="s">
        <v>3906</v>
      </c>
      <c r="BRQ1523" s="229" t="s">
        <v>689</v>
      </c>
      <c r="BRR1523" s="229" t="s">
        <v>2013</v>
      </c>
      <c r="BRS1523" s="229" t="s">
        <v>3907</v>
      </c>
      <c r="BRT1523" s="229" t="s">
        <v>306</v>
      </c>
      <c r="BRU1523" s="229" t="s">
        <v>294</v>
      </c>
      <c r="BRV1523" s="229" t="s">
        <v>289</v>
      </c>
      <c r="BRW1523" s="229" t="s">
        <v>35</v>
      </c>
      <c r="BRX1523" s="229" t="s">
        <v>29</v>
      </c>
      <c r="BRY1523" s="229" t="s">
        <v>83</v>
      </c>
      <c r="BRZ1523" s="229" t="s">
        <v>3908</v>
      </c>
      <c r="BSA1523" s="229" t="s">
        <v>240</v>
      </c>
      <c r="BSB1523" s="229" t="s">
        <v>3909</v>
      </c>
      <c r="BSC1523" s="229" t="s">
        <v>222</v>
      </c>
      <c r="BSD1523" s="229" t="s">
        <v>223</v>
      </c>
      <c r="BSE1523" s="229" t="s">
        <v>172</v>
      </c>
      <c r="BSF1523" s="229" t="s">
        <v>289</v>
      </c>
      <c r="BSG1523" s="229" t="s">
        <v>227</v>
      </c>
      <c r="BSK1523" s="229">
        <v>2024</v>
      </c>
      <c r="BSL1523" s="229" t="s">
        <v>57</v>
      </c>
      <c r="BSM1523" s="229" t="s">
        <v>3882</v>
      </c>
      <c r="BSN1523" s="229">
        <v>12966548</v>
      </c>
      <c r="BSO1523" s="229" t="s">
        <v>3904</v>
      </c>
      <c r="BSP1523" s="229" t="s">
        <v>289</v>
      </c>
      <c r="BSR1523" s="229" t="s">
        <v>305</v>
      </c>
      <c r="BSS1523" s="229" t="s">
        <v>52</v>
      </c>
      <c r="BST1523" s="229" t="s">
        <v>3905</v>
      </c>
      <c r="BSV1523" s="229" t="s">
        <v>3906</v>
      </c>
      <c r="BSW1523" s="229" t="s">
        <v>689</v>
      </c>
      <c r="BSX1523" s="229" t="s">
        <v>2013</v>
      </c>
      <c r="BSY1523" s="229" t="s">
        <v>3907</v>
      </c>
      <c r="BSZ1523" s="229" t="s">
        <v>306</v>
      </c>
      <c r="BTA1523" s="229" t="s">
        <v>294</v>
      </c>
      <c r="BTB1523" s="229" t="s">
        <v>289</v>
      </c>
      <c r="BTC1523" s="229" t="s">
        <v>35</v>
      </c>
      <c r="BTD1523" s="229" t="s">
        <v>29</v>
      </c>
      <c r="BTE1523" s="229" t="s">
        <v>83</v>
      </c>
      <c r="BTF1523" s="229" t="s">
        <v>3908</v>
      </c>
      <c r="BTG1523" s="229" t="s">
        <v>240</v>
      </c>
      <c r="BTH1523" s="229" t="s">
        <v>3909</v>
      </c>
      <c r="BTI1523" s="229" t="s">
        <v>222</v>
      </c>
      <c r="BTJ1523" s="229" t="s">
        <v>223</v>
      </c>
      <c r="BTK1523" s="229" t="s">
        <v>172</v>
      </c>
      <c r="BTL1523" s="229" t="s">
        <v>289</v>
      </c>
      <c r="BTM1523" s="229" t="s">
        <v>227</v>
      </c>
      <c r="BTQ1523" s="229">
        <v>2024</v>
      </c>
      <c r="BTR1523" s="229" t="s">
        <v>57</v>
      </c>
      <c r="BTS1523" s="229" t="s">
        <v>3882</v>
      </c>
      <c r="BTT1523" s="229">
        <v>12966548</v>
      </c>
      <c r="BTU1523" s="229" t="s">
        <v>3904</v>
      </c>
      <c r="BTV1523" s="229" t="s">
        <v>289</v>
      </c>
      <c r="BTX1523" s="229" t="s">
        <v>305</v>
      </c>
      <c r="BTY1523" s="229" t="s">
        <v>52</v>
      </c>
      <c r="BTZ1523" s="229" t="s">
        <v>3905</v>
      </c>
      <c r="BUB1523" s="229" t="s">
        <v>3906</v>
      </c>
      <c r="BUC1523" s="229" t="s">
        <v>689</v>
      </c>
      <c r="BUD1523" s="229" t="s">
        <v>2013</v>
      </c>
      <c r="BUE1523" s="229" t="s">
        <v>3907</v>
      </c>
      <c r="BUF1523" s="229" t="s">
        <v>306</v>
      </c>
      <c r="BUG1523" s="229" t="s">
        <v>294</v>
      </c>
      <c r="BUH1523" s="229" t="s">
        <v>289</v>
      </c>
      <c r="BUI1523" s="229" t="s">
        <v>35</v>
      </c>
      <c r="BUJ1523" s="229" t="s">
        <v>29</v>
      </c>
      <c r="BUK1523" s="229" t="s">
        <v>83</v>
      </c>
      <c r="BUL1523" s="229" t="s">
        <v>3908</v>
      </c>
      <c r="BUM1523" s="229" t="s">
        <v>240</v>
      </c>
      <c r="BUN1523" s="229" t="s">
        <v>3909</v>
      </c>
      <c r="BUO1523" s="229" t="s">
        <v>222</v>
      </c>
      <c r="BUP1523" s="229" t="s">
        <v>223</v>
      </c>
      <c r="BUQ1523" s="229" t="s">
        <v>172</v>
      </c>
      <c r="BUR1523" s="229" t="s">
        <v>289</v>
      </c>
      <c r="BUS1523" s="229" t="s">
        <v>227</v>
      </c>
      <c r="BUW1523" s="229">
        <v>2024</v>
      </c>
      <c r="BUX1523" s="229" t="s">
        <v>57</v>
      </c>
      <c r="BUY1523" s="229" t="s">
        <v>3882</v>
      </c>
      <c r="BUZ1523" s="229">
        <v>12966548</v>
      </c>
      <c r="BVA1523" s="229" t="s">
        <v>3904</v>
      </c>
      <c r="BVB1523" s="229" t="s">
        <v>289</v>
      </c>
      <c r="BVD1523" s="229" t="s">
        <v>305</v>
      </c>
      <c r="BVE1523" s="229" t="s">
        <v>52</v>
      </c>
      <c r="BVF1523" s="229" t="s">
        <v>3905</v>
      </c>
      <c r="BVH1523" s="229" t="s">
        <v>3906</v>
      </c>
      <c r="BVI1523" s="229" t="s">
        <v>689</v>
      </c>
      <c r="BVJ1523" s="229" t="s">
        <v>2013</v>
      </c>
      <c r="BVK1523" s="229" t="s">
        <v>3907</v>
      </c>
      <c r="BVL1523" s="229" t="s">
        <v>306</v>
      </c>
      <c r="BVM1523" s="229" t="s">
        <v>294</v>
      </c>
      <c r="BVN1523" s="229" t="s">
        <v>289</v>
      </c>
      <c r="BVO1523" s="229" t="s">
        <v>35</v>
      </c>
      <c r="BVP1523" s="229" t="s">
        <v>29</v>
      </c>
      <c r="BVQ1523" s="229" t="s">
        <v>83</v>
      </c>
      <c r="BVR1523" s="229" t="s">
        <v>3908</v>
      </c>
      <c r="BVS1523" s="229" t="s">
        <v>240</v>
      </c>
      <c r="BVT1523" s="229" t="s">
        <v>3909</v>
      </c>
      <c r="BVU1523" s="229" t="s">
        <v>222</v>
      </c>
      <c r="BVV1523" s="229" t="s">
        <v>223</v>
      </c>
      <c r="BVW1523" s="229" t="s">
        <v>172</v>
      </c>
      <c r="BVX1523" s="229" t="s">
        <v>289</v>
      </c>
      <c r="BVY1523" s="229" t="s">
        <v>227</v>
      </c>
      <c r="BWC1523" s="229">
        <v>2024</v>
      </c>
      <c r="BWD1523" s="229" t="s">
        <v>57</v>
      </c>
      <c r="BWE1523" s="229" t="s">
        <v>3882</v>
      </c>
      <c r="BWF1523" s="229">
        <v>12966548</v>
      </c>
      <c r="BWG1523" s="229" t="s">
        <v>3904</v>
      </c>
      <c r="BWH1523" s="229" t="s">
        <v>289</v>
      </c>
      <c r="BWJ1523" s="229" t="s">
        <v>305</v>
      </c>
      <c r="BWK1523" s="229" t="s">
        <v>52</v>
      </c>
      <c r="BWL1523" s="229" t="s">
        <v>3905</v>
      </c>
      <c r="BWN1523" s="229" t="s">
        <v>3906</v>
      </c>
      <c r="BWO1523" s="229" t="s">
        <v>689</v>
      </c>
      <c r="BWP1523" s="229" t="s">
        <v>2013</v>
      </c>
      <c r="BWQ1523" s="229" t="s">
        <v>3907</v>
      </c>
      <c r="BWR1523" s="229" t="s">
        <v>306</v>
      </c>
      <c r="BWS1523" s="229" t="s">
        <v>294</v>
      </c>
      <c r="BWT1523" s="229" t="s">
        <v>289</v>
      </c>
      <c r="BWU1523" s="229" t="s">
        <v>35</v>
      </c>
      <c r="BWV1523" s="229" t="s">
        <v>29</v>
      </c>
      <c r="BWW1523" s="229" t="s">
        <v>83</v>
      </c>
      <c r="BWX1523" s="229" t="s">
        <v>3908</v>
      </c>
      <c r="BWY1523" s="229" t="s">
        <v>240</v>
      </c>
      <c r="BWZ1523" s="229" t="s">
        <v>3909</v>
      </c>
      <c r="BXA1523" s="229" t="s">
        <v>222</v>
      </c>
      <c r="BXB1523" s="229" t="s">
        <v>223</v>
      </c>
      <c r="BXC1523" s="229" t="s">
        <v>172</v>
      </c>
      <c r="BXD1523" s="229" t="s">
        <v>289</v>
      </c>
      <c r="BXE1523" s="229" t="s">
        <v>227</v>
      </c>
      <c r="BXI1523" s="229">
        <v>2024</v>
      </c>
      <c r="BXJ1523" s="229" t="s">
        <v>57</v>
      </c>
      <c r="BXK1523" s="229" t="s">
        <v>3882</v>
      </c>
      <c r="BXL1523" s="229">
        <v>12966548</v>
      </c>
      <c r="BXM1523" s="229" t="s">
        <v>3904</v>
      </c>
      <c r="BXN1523" s="229" t="s">
        <v>289</v>
      </c>
      <c r="BXP1523" s="229" t="s">
        <v>305</v>
      </c>
      <c r="BXQ1523" s="229" t="s">
        <v>52</v>
      </c>
      <c r="BXR1523" s="229" t="s">
        <v>3905</v>
      </c>
      <c r="BXT1523" s="229" t="s">
        <v>3906</v>
      </c>
      <c r="BXU1523" s="229" t="s">
        <v>689</v>
      </c>
      <c r="BXV1523" s="229" t="s">
        <v>2013</v>
      </c>
      <c r="BXW1523" s="229" t="s">
        <v>3907</v>
      </c>
      <c r="BXX1523" s="229" t="s">
        <v>306</v>
      </c>
      <c r="BXY1523" s="229" t="s">
        <v>294</v>
      </c>
      <c r="BXZ1523" s="229" t="s">
        <v>289</v>
      </c>
      <c r="BYA1523" s="229" t="s">
        <v>35</v>
      </c>
      <c r="BYB1523" s="229" t="s">
        <v>29</v>
      </c>
      <c r="BYC1523" s="229" t="s">
        <v>83</v>
      </c>
      <c r="BYD1523" s="229" t="s">
        <v>3908</v>
      </c>
      <c r="BYE1523" s="229" t="s">
        <v>240</v>
      </c>
      <c r="BYF1523" s="229" t="s">
        <v>3909</v>
      </c>
      <c r="BYG1523" s="229" t="s">
        <v>222</v>
      </c>
      <c r="BYH1523" s="229" t="s">
        <v>223</v>
      </c>
      <c r="BYI1523" s="229" t="s">
        <v>172</v>
      </c>
      <c r="BYJ1523" s="229" t="s">
        <v>289</v>
      </c>
      <c r="BYK1523" s="229" t="s">
        <v>227</v>
      </c>
      <c r="BYO1523" s="229">
        <v>2024</v>
      </c>
      <c r="BYP1523" s="229" t="s">
        <v>57</v>
      </c>
      <c r="BYQ1523" s="229" t="s">
        <v>3882</v>
      </c>
      <c r="BYR1523" s="229">
        <v>12966548</v>
      </c>
      <c r="BYS1523" s="229" t="s">
        <v>3904</v>
      </c>
      <c r="BYT1523" s="229" t="s">
        <v>289</v>
      </c>
      <c r="BYV1523" s="229" t="s">
        <v>305</v>
      </c>
      <c r="BYW1523" s="229" t="s">
        <v>52</v>
      </c>
      <c r="BYX1523" s="229" t="s">
        <v>3905</v>
      </c>
      <c r="BYZ1523" s="229" t="s">
        <v>3906</v>
      </c>
      <c r="BZA1523" s="229" t="s">
        <v>689</v>
      </c>
      <c r="BZB1523" s="229" t="s">
        <v>2013</v>
      </c>
      <c r="BZC1523" s="229" t="s">
        <v>3907</v>
      </c>
      <c r="BZD1523" s="229" t="s">
        <v>306</v>
      </c>
      <c r="BZE1523" s="229" t="s">
        <v>294</v>
      </c>
      <c r="BZF1523" s="229" t="s">
        <v>289</v>
      </c>
      <c r="BZG1523" s="229" t="s">
        <v>35</v>
      </c>
      <c r="BZH1523" s="229" t="s">
        <v>29</v>
      </c>
      <c r="BZI1523" s="229" t="s">
        <v>83</v>
      </c>
      <c r="BZJ1523" s="229" t="s">
        <v>3908</v>
      </c>
      <c r="BZK1523" s="229" t="s">
        <v>240</v>
      </c>
      <c r="BZL1523" s="229" t="s">
        <v>3909</v>
      </c>
      <c r="BZM1523" s="229" t="s">
        <v>222</v>
      </c>
      <c r="BZN1523" s="229" t="s">
        <v>223</v>
      </c>
      <c r="BZO1523" s="229" t="s">
        <v>172</v>
      </c>
      <c r="BZP1523" s="229" t="s">
        <v>289</v>
      </c>
      <c r="BZQ1523" s="229" t="s">
        <v>227</v>
      </c>
      <c r="BZU1523" s="229">
        <v>2024</v>
      </c>
      <c r="BZV1523" s="229" t="s">
        <v>57</v>
      </c>
      <c r="BZW1523" s="229" t="s">
        <v>3882</v>
      </c>
      <c r="BZX1523" s="229">
        <v>12966548</v>
      </c>
      <c r="BZY1523" s="229" t="s">
        <v>3904</v>
      </c>
      <c r="BZZ1523" s="229" t="s">
        <v>289</v>
      </c>
      <c r="CAB1523" s="229" t="s">
        <v>305</v>
      </c>
      <c r="CAC1523" s="229" t="s">
        <v>52</v>
      </c>
      <c r="CAD1523" s="229" t="s">
        <v>3905</v>
      </c>
      <c r="CAF1523" s="229" t="s">
        <v>3906</v>
      </c>
      <c r="CAG1523" s="229" t="s">
        <v>689</v>
      </c>
      <c r="CAH1523" s="229" t="s">
        <v>2013</v>
      </c>
      <c r="CAI1523" s="229" t="s">
        <v>3907</v>
      </c>
      <c r="CAJ1523" s="229" t="s">
        <v>306</v>
      </c>
      <c r="CAK1523" s="229" t="s">
        <v>294</v>
      </c>
      <c r="CAL1523" s="229" t="s">
        <v>289</v>
      </c>
      <c r="CAM1523" s="229" t="s">
        <v>35</v>
      </c>
      <c r="CAN1523" s="229" t="s">
        <v>29</v>
      </c>
      <c r="CAO1523" s="229" t="s">
        <v>83</v>
      </c>
      <c r="CAP1523" s="229" t="s">
        <v>3908</v>
      </c>
      <c r="CAQ1523" s="229" t="s">
        <v>240</v>
      </c>
      <c r="CAR1523" s="229" t="s">
        <v>3909</v>
      </c>
      <c r="CAS1523" s="229" t="s">
        <v>222</v>
      </c>
      <c r="CAT1523" s="229" t="s">
        <v>223</v>
      </c>
      <c r="CAU1523" s="229" t="s">
        <v>172</v>
      </c>
      <c r="CAV1523" s="229" t="s">
        <v>289</v>
      </c>
      <c r="CAW1523" s="229" t="s">
        <v>227</v>
      </c>
      <c r="CBA1523" s="229">
        <v>2024</v>
      </c>
      <c r="CBB1523" s="229" t="s">
        <v>57</v>
      </c>
      <c r="CBC1523" s="229" t="s">
        <v>3882</v>
      </c>
      <c r="CBD1523" s="229">
        <v>12966548</v>
      </c>
      <c r="CBE1523" s="229" t="s">
        <v>3904</v>
      </c>
      <c r="CBF1523" s="229" t="s">
        <v>289</v>
      </c>
      <c r="CBH1523" s="229" t="s">
        <v>305</v>
      </c>
      <c r="CBI1523" s="229" t="s">
        <v>52</v>
      </c>
      <c r="CBJ1523" s="229" t="s">
        <v>3905</v>
      </c>
      <c r="CBL1523" s="229" t="s">
        <v>3906</v>
      </c>
      <c r="CBM1523" s="229" t="s">
        <v>689</v>
      </c>
      <c r="CBN1523" s="229" t="s">
        <v>2013</v>
      </c>
      <c r="CBO1523" s="229" t="s">
        <v>3907</v>
      </c>
      <c r="CBP1523" s="229" t="s">
        <v>306</v>
      </c>
      <c r="CBQ1523" s="229" t="s">
        <v>294</v>
      </c>
      <c r="CBR1523" s="229" t="s">
        <v>289</v>
      </c>
      <c r="CBS1523" s="229" t="s">
        <v>35</v>
      </c>
      <c r="CBT1523" s="229" t="s">
        <v>29</v>
      </c>
      <c r="CBU1523" s="229" t="s">
        <v>83</v>
      </c>
      <c r="CBV1523" s="229" t="s">
        <v>3908</v>
      </c>
      <c r="CBW1523" s="229" t="s">
        <v>240</v>
      </c>
      <c r="CBX1523" s="229" t="s">
        <v>3909</v>
      </c>
      <c r="CBY1523" s="229" t="s">
        <v>222</v>
      </c>
      <c r="CBZ1523" s="229" t="s">
        <v>223</v>
      </c>
      <c r="CCA1523" s="229" t="s">
        <v>172</v>
      </c>
      <c r="CCB1523" s="229" t="s">
        <v>289</v>
      </c>
      <c r="CCC1523" s="229" t="s">
        <v>227</v>
      </c>
      <c r="CCG1523" s="229">
        <v>2024</v>
      </c>
      <c r="CCH1523" s="229" t="s">
        <v>57</v>
      </c>
      <c r="CCI1523" s="229" t="s">
        <v>3882</v>
      </c>
      <c r="CCJ1523" s="229">
        <v>12966548</v>
      </c>
      <c r="CCK1523" s="229" t="s">
        <v>3904</v>
      </c>
      <c r="CCL1523" s="229" t="s">
        <v>289</v>
      </c>
      <c r="CCN1523" s="229" t="s">
        <v>305</v>
      </c>
      <c r="CCO1523" s="229" t="s">
        <v>52</v>
      </c>
      <c r="CCP1523" s="229" t="s">
        <v>3905</v>
      </c>
      <c r="CCR1523" s="229" t="s">
        <v>3906</v>
      </c>
      <c r="CCS1523" s="229" t="s">
        <v>689</v>
      </c>
      <c r="CCT1523" s="229" t="s">
        <v>2013</v>
      </c>
      <c r="CCU1523" s="229" t="s">
        <v>3907</v>
      </c>
      <c r="CCV1523" s="229" t="s">
        <v>306</v>
      </c>
      <c r="CCW1523" s="229" t="s">
        <v>294</v>
      </c>
      <c r="CCX1523" s="229" t="s">
        <v>289</v>
      </c>
      <c r="CCY1523" s="229" t="s">
        <v>35</v>
      </c>
      <c r="CCZ1523" s="229" t="s">
        <v>29</v>
      </c>
      <c r="CDA1523" s="229" t="s">
        <v>83</v>
      </c>
      <c r="CDB1523" s="229" t="s">
        <v>3908</v>
      </c>
      <c r="CDC1523" s="229" t="s">
        <v>240</v>
      </c>
      <c r="CDD1523" s="229" t="s">
        <v>3909</v>
      </c>
      <c r="CDE1523" s="229" t="s">
        <v>222</v>
      </c>
      <c r="CDF1523" s="229" t="s">
        <v>223</v>
      </c>
      <c r="CDG1523" s="229" t="s">
        <v>172</v>
      </c>
      <c r="CDH1523" s="229" t="s">
        <v>289</v>
      </c>
      <c r="CDI1523" s="229" t="s">
        <v>227</v>
      </c>
      <c r="CDM1523" s="229">
        <v>2024</v>
      </c>
      <c r="CDN1523" s="229" t="s">
        <v>57</v>
      </c>
      <c r="CDO1523" s="229" t="s">
        <v>3882</v>
      </c>
      <c r="CDP1523" s="229">
        <v>12966548</v>
      </c>
      <c r="CDQ1523" s="229" t="s">
        <v>3904</v>
      </c>
      <c r="CDR1523" s="229" t="s">
        <v>289</v>
      </c>
      <c r="CDT1523" s="229" t="s">
        <v>305</v>
      </c>
      <c r="CDU1523" s="229" t="s">
        <v>52</v>
      </c>
      <c r="CDV1523" s="229" t="s">
        <v>3905</v>
      </c>
      <c r="CDX1523" s="229" t="s">
        <v>3906</v>
      </c>
      <c r="CDY1523" s="229" t="s">
        <v>689</v>
      </c>
      <c r="CDZ1523" s="229" t="s">
        <v>2013</v>
      </c>
      <c r="CEA1523" s="229" t="s">
        <v>3907</v>
      </c>
      <c r="CEB1523" s="229" t="s">
        <v>306</v>
      </c>
      <c r="CEC1523" s="229" t="s">
        <v>294</v>
      </c>
      <c r="CED1523" s="229" t="s">
        <v>289</v>
      </c>
      <c r="CEE1523" s="229" t="s">
        <v>35</v>
      </c>
      <c r="CEF1523" s="229" t="s">
        <v>29</v>
      </c>
      <c r="CEG1523" s="229" t="s">
        <v>83</v>
      </c>
      <c r="CEH1523" s="229" t="s">
        <v>3908</v>
      </c>
      <c r="CEI1523" s="229" t="s">
        <v>240</v>
      </c>
      <c r="CEJ1523" s="229" t="s">
        <v>3909</v>
      </c>
      <c r="CEK1523" s="229" t="s">
        <v>222</v>
      </c>
      <c r="CEL1523" s="229" t="s">
        <v>223</v>
      </c>
      <c r="CEM1523" s="229" t="s">
        <v>172</v>
      </c>
      <c r="CEN1523" s="229" t="s">
        <v>289</v>
      </c>
      <c r="CEO1523" s="229" t="s">
        <v>227</v>
      </c>
      <c r="CES1523" s="229">
        <v>2024</v>
      </c>
      <c r="CET1523" s="229" t="s">
        <v>57</v>
      </c>
      <c r="CEU1523" s="229" t="s">
        <v>3882</v>
      </c>
      <c r="CEV1523" s="229">
        <v>12966548</v>
      </c>
      <c r="CEW1523" s="229" t="s">
        <v>3904</v>
      </c>
      <c r="CEX1523" s="229" t="s">
        <v>289</v>
      </c>
      <c r="CEZ1523" s="229" t="s">
        <v>305</v>
      </c>
      <c r="CFA1523" s="229" t="s">
        <v>52</v>
      </c>
      <c r="CFB1523" s="229" t="s">
        <v>3905</v>
      </c>
      <c r="CFD1523" s="229" t="s">
        <v>3906</v>
      </c>
      <c r="CFE1523" s="229" t="s">
        <v>689</v>
      </c>
      <c r="CFF1523" s="229" t="s">
        <v>2013</v>
      </c>
      <c r="CFG1523" s="229" t="s">
        <v>3907</v>
      </c>
      <c r="CFH1523" s="229" t="s">
        <v>306</v>
      </c>
      <c r="CFI1523" s="229" t="s">
        <v>294</v>
      </c>
      <c r="CFJ1523" s="229" t="s">
        <v>289</v>
      </c>
      <c r="CFK1523" s="229" t="s">
        <v>35</v>
      </c>
      <c r="CFL1523" s="229" t="s">
        <v>29</v>
      </c>
      <c r="CFM1523" s="229" t="s">
        <v>83</v>
      </c>
      <c r="CFN1523" s="229" t="s">
        <v>3908</v>
      </c>
      <c r="CFO1523" s="229" t="s">
        <v>240</v>
      </c>
      <c r="CFP1523" s="229" t="s">
        <v>3909</v>
      </c>
      <c r="CFQ1523" s="229" t="s">
        <v>222</v>
      </c>
      <c r="CFR1523" s="229" t="s">
        <v>223</v>
      </c>
      <c r="CFS1523" s="229" t="s">
        <v>172</v>
      </c>
      <c r="CFT1523" s="229" t="s">
        <v>289</v>
      </c>
      <c r="CFU1523" s="229" t="s">
        <v>227</v>
      </c>
      <c r="CFY1523" s="229">
        <v>2024</v>
      </c>
      <c r="CFZ1523" s="229" t="s">
        <v>57</v>
      </c>
      <c r="CGA1523" s="229" t="s">
        <v>3882</v>
      </c>
      <c r="CGB1523" s="229">
        <v>12966548</v>
      </c>
      <c r="CGC1523" s="229" t="s">
        <v>3904</v>
      </c>
      <c r="CGD1523" s="229" t="s">
        <v>289</v>
      </c>
      <c r="CGF1523" s="229" t="s">
        <v>305</v>
      </c>
      <c r="CGG1523" s="229" t="s">
        <v>52</v>
      </c>
      <c r="CGH1523" s="229" t="s">
        <v>3905</v>
      </c>
      <c r="CGJ1523" s="229" t="s">
        <v>3906</v>
      </c>
      <c r="CGK1523" s="229" t="s">
        <v>689</v>
      </c>
      <c r="CGL1523" s="229" t="s">
        <v>2013</v>
      </c>
      <c r="CGM1523" s="229" t="s">
        <v>3907</v>
      </c>
      <c r="CGN1523" s="229" t="s">
        <v>306</v>
      </c>
      <c r="CGO1523" s="229" t="s">
        <v>294</v>
      </c>
      <c r="CGP1523" s="229" t="s">
        <v>289</v>
      </c>
      <c r="CGQ1523" s="229" t="s">
        <v>35</v>
      </c>
      <c r="CGR1523" s="229" t="s">
        <v>29</v>
      </c>
      <c r="CGS1523" s="229" t="s">
        <v>83</v>
      </c>
      <c r="CGT1523" s="229" t="s">
        <v>3908</v>
      </c>
      <c r="CGU1523" s="229" t="s">
        <v>240</v>
      </c>
      <c r="CGV1523" s="229" t="s">
        <v>3909</v>
      </c>
      <c r="CGW1523" s="229" t="s">
        <v>222</v>
      </c>
      <c r="CGX1523" s="229" t="s">
        <v>223</v>
      </c>
      <c r="CGY1523" s="229" t="s">
        <v>172</v>
      </c>
      <c r="CGZ1523" s="229" t="s">
        <v>289</v>
      </c>
      <c r="CHA1523" s="229" t="s">
        <v>227</v>
      </c>
      <c r="CHE1523" s="229">
        <v>2024</v>
      </c>
      <c r="CHF1523" s="229" t="s">
        <v>57</v>
      </c>
      <c r="CHG1523" s="229" t="s">
        <v>3882</v>
      </c>
      <c r="CHH1523" s="229">
        <v>12966548</v>
      </c>
      <c r="CHI1523" s="229" t="s">
        <v>3904</v>
      </c>
      <c r="CHJ1523" s="229" t="s">
        <v>289</v>
      </c>
      <c r="CHL1523" s="229" t="s">
        <v>305</v>
      </c>
      <c r="CHM1523" s="229" t="s">
        <v>52</v>
      </c>
      <c r="CHN1523" s="229" t="s">
        <v>3905</v>
      </c>
      <c r="CHP1523" s="229" t="s">
        <v>3906</v>
      </c>
      <c r="CHQ1523" s="229" t="s">
        <v>689</v>
      </c>
      <c r="CHR1523" s="229" t="s">
        <v>2013</v>
      </c>
      <c r="CHS1523" s="229" t="s">
        <v>3907</v>
      </c>
      <c r="CHT1523" s="229" t="s">
        <v>306</v>
      </c>
      <c r="CHU1523" s="229" t="s">
        <v>294</v>
      </c>
      <c r="CHV1523" s="229" t="s">
        <v>289</v>
      </c>
      <c r="CHW1523" s="229" t="s">
        <v>35</v>
      </c>
      <c r="CHX1523" s="229" t="s">
        <v>29</v>
      </c>
      <c r="CHY1523" s="229" t="s">
        <v>83</v>
      </c>
      <c r="CHZ1523" s="229" t="s">
        <v>3908</v>
      </c>
      <c r="CIA1523" s="229" t="s">
        <v>240</v>
      </c>
      <c r="CIB1523" s="229" t="s">
        <v>3909</v>
      </c>
      <c r="CIC1523" s="229" t="s">
        <v>222</v>
      </c>
      <c r="CID1523" s="229" t="s">
        <v>223</v>
      </c>
      <c r="CIE1523" s="229" t="s">
        <v>172</v>
      </c>
      <c r="CIF1523" s="229" t="s">
        <v>289</v>
      </c>
      <c r="CIG1523" s="229" t="s">
        <v>227</v>
      </c>
      <c r="CIK1523" s="229">
        <v>2024</v>
      </c>
      <c r="CIL1523" s="229" t="s">
        <v>57</v>
      </c>
      <c r="CIM1523" s="229" t="s">
        <v>3882</v>
      </c>
      <c r="CIN1523" s="229">
        <v>12966548</v>
      </c>
      <c r="CIO1523" s="229" t="s">
        <v>3904</v>
      </c>
      <c r="CIP1523" s="229" t="s">
        <v>289</v>
      </c>
      <c r="CIR1523" s="229" t="s">
        <v>305</v>
      </c>
      <c r="CIS1523" s="229" t="s">
        <v>52</v>
      </c>
      <c r="CIT1523" s="229" t="s">
        <v>3905</v>
      </c>
      <c r="CIV1523" s="229" t="s">
        <v>3906</v>
      </c>
      <c r="CIW1523" s="229" t="s">
        <v>689</v>
      </c>
      <c r="CIX1523" s="229" t="s">
        <v>2013</v>
      </c>
      <c r="CIY1523" s="229" t="s">
        <v>3907</v>
      </c>
      <c r="CIZ1523" s="229" t="s">
        <v>306</v>
      </c>
      <c r="CJA1523" s="229" t="s">
        <v>294</v>
      </c>
      <c r="CJB1523" s="229" t="s">
        <v>289</v>
      </c>
      <c r="CJC1523" s="229" t="s">
        <v>35</v>
      </c>
      <c r="CJD1523" s="229" t="s">
        <v>29</v>
      </c>
      <c r="CJE1523" s="229" t="s">
        <v>83</v>
      </c>
      <c r="CJF1523" s="229" t="s">
        <v>3908</v>
      </c>
      <c r="CJG1523" s="229" t="s">
        <v>240</v>
      </c>
      <c r="CJH1523" s="229" t="s">
        <v>3909</v>
      </c>
      <c r="CJI1523" s="229" t="s">
        <v>222</v>
      </c>
      <c r="CJJ1523" s="229" t="s">
        <v>223</v>
      </c>
      <c r="CJK1523" s="229" t="s">
        <v>172</v>
      </c>
      <c r="CJL1523" s="229" t="s">
        <v>289</v>
      </c>
      <c r="CJM1523" s="229" t="s">
        <v>227</v>
      </c>
      <c r="CJQ1523" s="229">
        <v>2024</v>
      </c>
      <c r="CJR1523" s="229" t="s">
        <v>57</v>
      </c>
      <c r="CJS1523" s="229" t="s">
        <v>3882</v>
      </c>
      <c r="CJT1523" s="229">
        <v>12966548</v>
      </c>
      <c r="CJU1523" s="229" t="s">
        <v>3904</v>
      </c>
      <c r="CJV1523" s="229" t="s">
        <v>289</v>
      </c>
      <c r="CJX1523" s="229" t="s">
        <v>305</v>
      </c>
      <c r="CJY1523" s="229" t="s">
        <v>52</v>
      </c>
      <c r="CJZ1523" s="229" t="s">
        <v>3905</v>
      </c>
      <c r="CKB1523" s="229" t="s">
        <v>3906</v>
      </c>
      <c r="CKC1523" s="229" t="s">
        <v>689</v>
      </c>
      <c r="CKD1523" s="229" t="s">
        <v>2013</v>
      </c>
      <c r="CKE1523" s="229" t="s">
        <v>3907</v>
      </c>
      <c r="CKF1523" s="229" t="s">
        <v>306</v>
      </c>
      <c r="CKG1523" s="229" t="s">
        <v>294</v>
      </c>
      <c r="CKH1523" s="229" t="s">
        <v>289</v>
      </c>
      <c r="CKI1523" s="229" t="s">
        <v>35</v>
      </c>
      <c r="CKJ1523" s="229" t="s">
        <v>29</v>
      </c>
      <c r="CKK1523" s="229" t="s">
        <v>83</v>
      </c>
      <c r="CKL1523" s="229" t="s">
        <v>3908</v>
      </c>
      <c r="CKM1523" s="229" t="s">
        <v>240</v>
      </c>
      <c r="CKN1523" s="229" t="s">
        <v>3909</v>
      </c>
      <c r="CKO1523" s="229" t="s">
        <v>222</v>
      </c>
      <c r="CKP1523" s="229" t="s">
        <v>223</v>
      </c>
      <c r="CKQ1523" s="229" t="s">
        <v>172</v>
      </c>
      <c r="CKR1523" s="229" t="s">
        <v>289</v>
      </c>
      <c r="CKS1523" s="229" t="s">
        <v>227</v>
      </c>
      <c r="CKW1523" s="229">
        <v>2024</v>
      </c>
      <c r="CKX1523" s="229" t="s">
        <v>57</v>
      </c>
      <c r="CKY1523" s="229" t="s">
        <v>3882</v>
      </c>
      <c r="CKZ1523" s="229">
        <v>12966548</v>
      </c>
      <c r="CLA1523" s="229" t="s">
        <v>3904</v>
      </c>
      <c r="CLB1523" s="229" t="s">
        <v>289</v>
      </c>
      <c r="CLD1523" s="229" t="s">
        <v>305</v>
      </c>
      <c r="CLE1523" s="229" t="s">
        <v>52</v>
      </c>
      <c r="CLF1523" s="229" t="s">
        <v>3905</v>
      </c>
      <c r="CLH1523" s="229" t="s">
        <v>3906</v>
      </c>
      <c r="CLI1523" s="229" t="s">
        <v>689</v>
      </c>
      <c r="CLJ1523" s="229" t="s">
        <v>2013</v>
      </c>
      <c r="CLK1523" s="229" t="s">
        <v>3907</v>
      </c>
      <c r="CLL1523" s="229" t="s">
        <v>306</v>
      </c>
      <c r="CLM1523" s="229" t="s">
        <v>294</v>
      </c>
      <c r="CLN1523" s="229" t="s">
        <v>289</v>
      </c>
      <c r="CLO1523" s="229" t="s">
        <v>35</v>
      </c>
      <c r="CLP1523" s="229" t="s">
        <v>29</v>
      </c>
      <c r="CLQ1523" s="229" t="s">
        <v>83</v>
      </c>
      <c r="CLR1523" s="229" t="s">
        <v>3908</v>
      </c>
      <c r="CLS1523" s="229" t="s">
        <v>240</v>
      </c>
      <c r="CLT1523" s="229" t="s">
        <v>3909</v>
      </c>
      <c r="CLU1523" s="229" t="s">
        <v>222</v>
      </c>
      <c r="CLV1523" s="229" t="s">
        <v>223</v>
      </c>
      <c r="CLW1523" s="229" t="s">
        <v>172</v>
      </c>
      <c r="CLX1523" s="229" t="s">
        <v>289</v>
      </c>
      <c r="CLY1523" s="229" t="s">
        <v>227</v>
      </c>
      <c r="CMC1523" s="229">
        <v>2024</v>
      </c>
      <c r="CMD1523" s="229" t="s">
        <v>57</v>
      </c>
      <c r="CME1523" s="229" t="s">
        <v>3882</v>
      </c>
      <c r="CMF1523" s="229">
        <v>12966548</v>
      </c>
      <c r="CMG1523" s="229" t="s">
        <v>3904</v>
      </c>
      <c r="CMH1523" s="229" t="s">
        <v>289</v>
      </c>
      <c r="CMJ1523" s="229" t="s">
        <v>305</v>
      </c>
      <c r="CMK1523" s="229" t="s">
        <v>52</v>
      </c>
      <c r="CML1523" s="229" t="s">
        <v>3905</v>
      </c>
      <c r="CMN1523" s="229" t="s">
        <v>3906</v>
      </c>
      <c r="CMO1523" s="229" t="s">
        <v>689</v>
      </c>
      <c r="CMP1523" s="229" t="s">
        <v>2013</v>
      </c>
      <c r="CMQ1523" s="229" t="s">
        <v>3907</v>
      </c>
      <c r="CMR1523" s="229" t="s">
        <v>306</v>
      </c>
      <c r="CMS1523" s="229" t="s">
        <v>294</v>
      </c>
      <c r="CMT1523" s="229" t="s">
        <v>289</v>
      </c>
      <c r="CMU1523" s="229" t="s">
        <v>35</v>
      </c>
      <c r="CMV1523" s="229" t="s">
        <v>29</v>
      </c>
      <c r="CMW1523" s="229" t="s">
        <v>83</v>
      </c>
      <c r="CMX1523" s="229" t="s">
        <v>3908</v>
      </c>
      <c r="CMY1523" s="229" t="s">
        <v>240</v>
      </c>
      <c r="CMZ1523" s="229" t="s">
        <v>3909</v>
      </c>
      <c r="CNA1523" s="229" t="s">
        <v>222</v>
      </c>
      <c r="CNB1523" s="229" t="s">
        <v>223</v>
      </c>
      <c r="CNC1523" s="229" t="s">
        <v>172</v>
      </c>
      <c r="CND1523" s="229" t="s">
        <v>289</v>
      </c>
      <c r="CNE1523" s="229" t="s">
        <v>227</v>
      </c>
      <c r="CNI1523" s="229">
        <v>2024</v>
      </c>
      <c r="CNJ1523" s="229" t="s">
        <v>57</v>
      </c>
      <c r="CNK1523" s="229" t="s">
        <v>3882</v>
      </c>
      <c r="CNL1523" s="229">
        <v>12966548</v>
      </c>
      <c r="CNM1523" s="229" t="s">
        <v>3904</v>
      </c>
      <c r="CNN1523" s="229" t="s">
        <v>289</v>
      </c>
      <c r="CNP1523" s="229" t="s">
        <v>305</v>
      </c>
      <c r="CNQ1523" s="229" t="s">
        <v>52</v>
      </c>
      <c r="CNR1523" s="229" t="s">
        <v>3905</v>
      </c>
      <c r="CNT1523" s="229" t="s">
        <v>3906</v>
      </c>
      <c r="CNU1523" s="229" t="s">
        <v>689</v>
      </c>
      <c r="CNV1523" s="229" t="s">
        <v>2013</v>
      </c>
      <c r="CNW1523" s="229" t="s">
        <v>3907</v>
      </c>
      <c r="CNX1523" s="229" t="s">
        <v>306</v>
      </c>
      <c r="CNY1523" s="229" t="s">
        <v>294</v>
      </c>
      <c r="CNZ1523" s="229" t="s">
        <v>289</v>
      </c>
      <c r="COA1523" s="229" t="s">
        <v>35</v>
      </c>
      <c r="COB1523" s="229" t="s">
        <v>29</v>
      </c>
      <c r="COC1523" s="229" t="s">
        <v>83</v>
      </c>
      <c r="COD1523" s="229" t="s">
        <v>3908</v>
      </c>
      <c r="COE1523" s="229" t="s">
        <v>240</v>
      </c>
      <c r="COF1523" s="229" t="s">
        <v>3909</v>
      </c>
      <c r="COG1523" s="229" t="s">
        <v>222</v>
      </c>
      <c r="COH1523" s="229" t="s">
        <v>223</v>
      </c>
      <c r="COI1523" s="229" t="s">
        <v>172</v>
      </c>
      <c r="COJ1523" s="229" t="s">
        <v>289</v>
      </c>
      <c r="COK1523" s="229" t="s">
        <v>227</v>
      </c>
      <c r="COO1523" s="229">
        <v>2024</v>
      </c>
      <c r="COP1523" s="229" t="s">
        <v>57</v>
      </c>
      <c r="COQ1523" s="229" t="s">
        <v>3882</v>
      </c>
      <c r="COR1523" s="229">
        <v>12966548</v>
      </c>
      <c r="COS1523" s="229" t="s">
        <v>3904</v>
      </c>
      <c r="COT1523" s="229" t="s">
        <v>289</v>
      </c>
      <c r="COV1523" s="229" t="s">
        <v>305</v>
      </c>
      <c r="COW1523" s="229" t="s">
        <v>52</v>
      </c>
      <c r="COX1523" s="229" t="s">
        <v>3905</v>
      </c>
      <c r="COZ1523" s="229" t="s">
        <v>3906</v>
      </c>
      <c r="CPA1523" s="229" t="s">
        <v>689</v>
      </c>
      <c r="CPB1523" s="229" t="s">
        <v>2013</v>
      </c>
      <c r="CPC1523" s="229" t="s">
        <v>3907</v>
      </c>
      <c r="CPD1523" s="229" t="s">
        <v>306</v>
      </c>
      <c r="CPE1523" s="229" t="s">
        <v>294</v>
      </c>
      <c r="CPF1523" s="229" t="s">
        <v>289</v>
      </c>
      <c r="CPG1523" s="229" t="s">
        <v>35</v>
      </c>
      <c r="CPH1523" s="229" t="s">
        <v>29</v>
      </c>
      <c r="CPI1523" s="229" t="s">
        <v>83</v>
      </c>
      <c r="CPJ1523" s="229" t="s">
        <v>3908</v>
      </c>
      <c r="CPK1523" s="229" t="s">
        <v>240</v>
      </c>
      <c r="CPL1523" s="229" t="s">
        <v>3909</v>
      </c>
      <c r="CPM1523" s="229" t="s">
        <v>222</v>
      </c>
      <c r="CPN1523" s="229" t="s">
        <v>223</v>
      </c>
      <c r="CPO1523" s="229" t="s">
        <v>172</v>
      </c>
      <c r="CPP1523" s="229" t="s">
        <v>289</v>
      </c>
      <c r="CPQ1523" s="229" t="s">
        <v>227</v>
      </c>
      <c r="CPU1523" s="229">
        <v>2024</v>
      </c>
      <c r="CPV1523" s="229" t="s">
        <v>57</v>
      </c>
      <c r="CPW1523" s="229" t="s">
        <v>3882</v>
      </c>
      <c r="CPX1523" s="229">
        <v>12966548</v>
      </c>
      <c r="CPY1523" s="229" t="s">
        <v>3904</v>
      </c>
      <c r="CPZ1523" s="229" t="s">
        <v>289</v>
      </c>
      <c r="CQB1523" s="229" t="s">
        <v>305</v>
      </c>
      <c r="CQC1523" s="229" t="s">
        <v>52</v>
      </c>
      <c r="CQD1523" s="229" t="s">
        <v>3905</v>
      </c>
      <c r="CQF1523" s="229" t="s">
        <v>3906</v>
      </c>
      <c r="CQG1523" s="229" t="s">
        <v>689</v>
      </c>
      <c r="CQH1523" s="229" t="s">
        <v>2013</v>
      </c>
      <c r="CQI1523" s="229" t="s">
        <v>3907</v>
      </c>
      <c r="CQJ1523" s="229" t="s">
        <v>306</v>
      </c>
      <c r="CQK1523" s="229" t="s">
        <v>294</v>
      </c>
      <c r="CQL1523" s="229" t="s">
        <v>289</v>
      </c>
      <c r="CQM1523" s="229" t="s">
        <v>35</v>
      </c>
      <c r="CQN1523" s="229" t="s">
        <v>29</v>
      </c>
      <c r="CQO1523" s="229" t="s">
        <v>83</v>
      </c>
      <c r="CQP1523" s="229" t="s">
        <v>3908</v>
      </c>
      <c r="CQQ1523" s="229" t="s">
        <v>240</v>
      </c>
      <c r="CQR1523" s="229" t="s">
        <v>3909</v>
      </c>
      <c r="CQS1523" s="229" t="s">
        <v>222</v>
      </c>
      <c r="CQT1523" s="229" t="s">
        <v>223</v>
      </c>
      <c r="CQU1523" s="229" t="s">
        <v>172</v>
      </c>
      <c r="CQV1523" s="229" t="s">
        <v>289</v>
      </c>
      <c r="CQW1523" s="229" t="s">
        <v>227</v>
      </c>
      <c r="CRA1523" s="229">
        <v>2024</v>
      </c>
      <c r="CRB1523" s="229" t="s">
        <v>57</v>
      </c>
      <c r="CRC1523" s="229" t="s">
        <v>3882</v>
      </c>
      <c r="CRD1523" s="229">
        <v>12966548</v>
      </c>
      <c r="CRE1523" s="229" t="s">
        <v>3904</v>
      </c>
      <c r="CRF1523" s="229" t="s">
        <v>289</v>
      </c>
      <c r="CRH1523" s="229" t="s">
        <v>305</v>
      </c>
      <c r="CRI1523" s="229" t="s">
        <v>52</v>
      </c>
      <c r="CRJ1523" s="229" t="s">
        <v>3905</v>
      </c>
      <c r="CRL1523" s="229" t="s">
        <v>3906</v>
      </c>
      <c r="CRM1523" s="229" t="s">
        <v>689</v>
      </c>
      <c r="CRN1523" s="229" t="s">
        <v>2013</v>
      </c>
      <c r="CRO1523" s="229" t="s">
        <v>3907</v>
      </c>
      <c r="CRP1523" s="229" t="s">
        <v>306</v>
      </c>
      <c r="CRQ1523" s="229" t="s">
        <v>294</v>
      </c>
      <c r="CRR1523" s="229" t="s">
        <v>289</v>
      </c>
      <c r="CRS1523" s="229" t="s">
        <v>35</v>
      </c>
      <c r="CRT1523" s="229" t="s">
        <v>29</v>
      </c>
      <c r="CRU1523" s="229" t="s">
        <v>83</v>
      </c>
      <c r="CRV1523" s="229" t="s">
        <v>3908</v>
      </c>
      <c r="CRW1523" s="229" t="s">
        <v>240</v>
      </c>
      <c r="CRX1523" s="229" t="s">
        <v>3909</v>
      </c>
      <c r="CRY1523" s="229" t="s">
        <v>222</v>
      </c>
      <c r="CRZ1523" s="229" t="s">
        <v>223</v>
      </c>
      <c r="CSA1523" s="229" t="s">
        <v>172</v>
      </c>
      <c r="CSB1523" s="229" t="s">
        <v>289</v>
      </c>
      <c r="CSC1523" s="229" t="s">
        <v>227</v>
      </c>
      <c r="CSG1523" s="229">
        <v>2024</v>
      </c>
      <c r="CSH1523" s="229" t="s">
        <v>57</v>
      </c>
      <c r="CSI1523" s="229" t="s">
        <v>3882</v>
      </c>
      <c r="CSJ1523" s="229">
        <v>12966548</v>
      </c>
      <c r="CSK1523" s="229" t="s">
        <v>3904</v>
      </c>
      <c r="CSL1523" s="229" t="s">
        <v>289</v>
      </c>
      <c r="CSN1523" s="229" t="s">
        <v>305</v>
      </c>
      <c r="CSO1523" s="229" t="s">
        <v>52</v>
      </c>
      <c r="CSP1523" s="229" t="s">
        <v>3905</v>
      </c>
      <c r="CSR1523" s="229" t="s">
        <v>3906</v>
      </c>
      <c r="CSS1523" s="229" t="s">
        <v>689</v>
      </c>
      <c r="CST1523" s="229" t="s">
        <v>2013</v>
      </c>
      <c r="CSU1523" s="229" t="s">
        <v>3907</v>
      </c>
      <c r="CSV1523" s="229" t="s">
        <v>306</v>
      </c>
      <c r="CSW1523" s="229" t="s">
        <v>294</v>
      </c>
      <c r="CSX1523" s="229" t="s">
        <v>289</v>
      </c>
      <c r="CSY1523" s="229" t="s">
        <v>35</v>
      </c>
      <c r="CSZ1523" s="229" t="s">
        <v>29</v>
      </c>
      <c r="CTA1523" s="229" t="s">
        <v>83</v>
      </c>
      <c r="CTB1523" s="229" t="s">
        <v>3908</v>
      </c>
      <c r="CTC1523" s="229" t="s">
        <v>240</v>
      </c>
      <c r="CTD1523" s="229" t="s">
        <v>3909</v>
      </c>
      <c r="CTE1523" s="229" t="s">
        <v>222</v>
      </c>
      <c r="CTF1523" s="229" t="s">
        <v>223</v>
      </c>
      <c r="CTG1523" s="229" t="s">
        <v>172</v>
      </c>
      <c r="CTH1523" s="229" t="s">
        <v>289</v>
      </c>
      <c r="CTI1523" s="229" t="s">
        <v>227</v>
      </c>
      <c r="CTM1523" s="229">
        <v>2024</v>
      </c>
      <c r="CTN1523" s="229" t="s">
        <v>57</v>
      </c>
      <c r="CTO1523" s="229" t="s">
        <v>3882</v>
      </c>
      <c r="CTP1523" s="229">
        <v>12966548</v>
      </c>
      <c r="CTQ1523" s="229" t="s">
        <v>3904</v>
      </c>
      <c r="CTR1523" s="229" t="s">
        <v>289</v>
      </c>
      <c r="CTT1523" s="229" t="s">
        <v>305</v>
      </c>
      <c r="CTU1523" s="229" t="s">
        <v>52</v>
      </c>
      <c r="CTV1523" s="229" t="s">
        <v>3905</v>
      </c>
      <c r="CTX1523" s="229" t="s">
        <v>3906</v>
      </c>
      <c r="CTY1523" s="229" t="s">
        <v>689</v>
      </c>
      <c r="CTZ1523" s="229" t="s">
        <v>2013</v>
      </c>
      <c r="CUA1523" s="229" t="s">
        <v>3907</v>
      </c>
      <c r="CUB1523" s="229" t="s">
        <v>306</v>
      </c>
      <c r="CUC1523" s="229" t="s">
        <v>294</v>
      </c>
      <c r="CUD1523" s="229" t="s">
        <v>289</v>
      </c>
      <c r="CUE1523" s="229" t="s">
        <v>35</v>
      </c>
      <c r="CUF1523" s="229" t="s">
        <v>29</v>
      </c>
      <c r="CUG1523" s="229" t="s">
        <v>83</v>
      </c>
      <c r="CUH1523" s="229" t="s">
        <v>3908</v>
      </c>
      <c r="CUI1523" s="229" t="s">
        <v>240</v>
      </c>
      <c r="CUJ1523" s="229" t="s">
        <v>3909</v>
      </c>
      <c r="CUK1523" s="229" t="s">
        <v>222</v>
      </c>
      <c r="CUL1523" s="229" t="s">
        <v>223</v>
      </c>
      <c r="CUM1523" s="229" t="s">
        <v>172</v>
      </c>
      <c r="CUN1523" s="229" t="s">
        <v>289</v>
      </c>
      <c r="CUO1523" s="229" t="s">
        <v>227</v>
      </c>
      <c r="CUS1523" s="229">
        <v>2024</v>
      </c>
      <c r="CUT1523" s="229" t="s">
        <v>57</v>
      </c>
      <c r="CUU1523" s="229" t="s">
        <v>3882</v>
      </c>
      <c r="CUV1523" s="229">
        <v>12966548</v>
      </c>
      <c r="CUW1523" s="229" t="s">
        <v>3904</v>
      </c>
      <c r="CUX1523" s="229" t="s">
        <v>289</v>
      </c>
      <c r="CUZ1523" s="229" t="s">
        <v>305</v>
      </c>
      <c r="CVA1523" s="229" t="s">
        <v>52</v>
      </c>
      <c r="CVB1523" s="229" t="s">
        <v>3905</v>
      </c>
      <c r="CVD1523" s="229" t="s">
        <v>3906</v>
      </c>
      <c r="CVE1523" s="229" t="s">
        <v>689</v>
      </c>
      <c r="CVF1523" s="229" t="s">
        <v>2013</v>
      </c>
      <c r="CVG1523" s="229" t="s">
        <v>3907</v>
      </c>
      <c r="CVH1523" s="229" t="s">
        <v>306</v>
      </c>
      <c r="CVI1523" s="229" t="s">
        <v>294</v>
      </c>
      <c r="CVJ1523" s="229" t="s">
        <v>289</v>
      </c>
      <c r="CVK1523" s="229" t="s">
        <v>35</v>
      </c>
      <c r="CVL1523" s="229" t="s">
        <v>29</v>
      </c>
      <c r="CVM1523" s="229" t="s">
        <v>83</v>
      </c>
      <c r="CVN1523" s="229" t="s">
        <v>3908</v>
      </c>
      <c r="CVO1523" s="229" t="s">
        <v>240</v>
      </c>
      <c r="CVP1523" s="229" t="s">
        <v>3909</v>
      </c>
      <c r="CVQ1523" s="229" t="s">
        <v>222</v>
      </c>
      <c r="CVR1523" s="229" t="s">
        <v>223</v>
      </c>
      <c r="CVS1523" s="229" t="s">
        <v>172</v>
      </c>
      <c r="CVT1523" s="229" t="s">
        <v>289</v>
      </c>
      <c r="CVU1523" s="229" t="s">
        <v>227</v>
      </c>
      <c r="CVY1523" s="229">
        <v>2024</v>
      </c>
      <c r="CVZ1523" s="229" t="s">
        <v>57</v>
      </c>
      <c r="CWA1523" s="229" t="s">
        <v>3882</v>
      </c>
      <c r="CWB1523" s="229">
        <v>12966548</v>
      </c>
      <c r="CWC1523" s="229" t="s">
        <v>3904</v>
      </c>
      <c r="CWD1523" s="229" t="s">
        <v>289</v>
      </c>
      <c r="CWF1523" s="229" t="s">
        <v>305</v>
      </c>
      <c r="CWG1523" s="229" t="s">
        <v>52</v>
      </c>
      <c r="CWH1523" s="229" t="s">
        <v>3905</v>
      </c>
      <c r="CWJ1523" s="229" t="s">
        <v>3906</v>
      </c>
      <c r="CWK1523" s="229" t="s">
        <v>689</v>
      </c>
      <c r="CWL1523" s="229" t="s">
        <v>2013</v>
      </c>
      <c r="CWM1523" s="229" t="s">
        <v>3907</v>
      </c>
      <c r="CWN1523" s="229" t="s">
        <v>306</v>
      </c>
      <c r="CWO1523" s="229" t="s">
        <v>294</v>
      </c>
      <c r="CWP1523" s="229" t="s">
        <v>289</v>
      </c>
      <c r="CWQ1523" s="229" t="s">
        <v>35</v>
      </c>
      <c r="CWR1523" s="229" t="s">
        <v>29</v>
      </c>
      <c r="CWS1523" s="229" t="s">
        <v>83</v>
      </c>
      <c r="CWT1523" s="229" t="s">
        <v>3908</v>
      </c>
      <c r="CWU1523" s="229" t="s">
        <v>240</v>
      </c>
      <c r="CWV1523" s="229" t="s">
        <v>3909</v>
      </c>
      <c r="CWW1523" s="229" t="s">
        <v>222</v>
      </c>
      <c r="CWX1523" s="229" t="s">
        <v>223</v>
      </c>
      <c r="CWY1523" s="229" t="s">
        <v>172</v>
      </c>
      <c r="CWZ1523" s="229" t="s">
        <v>289</v>
      </c>
      <c r="CXA1523" s="229" t="s">
        <v>227</v>
      </c>
      <c r="CXE1523" s="229">
        <v>2024</v>
      </c>
      <c r="CXF1523" s="229" t="s">
        <v>57</v>
      </c>
      <c r="CXG1523" s="229" t="s">
        <v>3882</v>
      </c>
      <c r="CXH1523" s="229">
        <v>12966548</v>
      </c>
      <c r="CXI1523" s="229" t="s">
        <v>3904</v>
      </c>
      <c r="CXJ1523" s="229" t="s">
        <v>289</v>
      </c>
      <c r="CXL1523" s="229" t="s">
        <v>305</v>
      </c>
      <c r="CXM1523" s="229" t="s">
        <v>52</v>
      </c>
      <c r="CXN1523" s="229" t="s">
        <v>3905</v>
      </c>
      <c r="CXP1523" s="229" t="s">
        <v>3906</v>
      </c>
      <c r="CXQ1523" s="229" t="s">
        <v>689</v>
      </c>
      <c r="CXR1523" s="229" t="s">
        <v>2013</v>
      </c>
      <c r="CXS1523" s="229" t="s">
        <v>3907</v>
      </c>
      <c r="CXT1523" s="229" t="s">
        <v>306</v>
      </c>
      <c r="CXU1523" s="229" t="s">
        <v>294</v>
      </c>
      <c r="CXV1523" s="229" t="s">
        <v>289</v>
      </c>
      <c r="CXW1523" s="229" t="s">
        <v>35</v>
      </c>
      <c r="CXX1523" s="229" t="s">
        <v>29</v>
      </c>
      <c r="CXY1523" s="229" t="s">
        <v>83</v>
      </c>
      <c r="CXZ1523" s="229" t="s">
        <v>3908</v>
      </c>
      <c r="CYA1523" s="229" t="s">
        <v>240</v>
      </c>
      <c r="CYB1523" s="229" t="s">
        <v>3909</v>
      </c>
      <c r="CYC1523" s="229" t="s">
        <v>222</v>
      </c>
      <c r="CYD1523" s="229" t="s">
        <v>223</v>
      </c>
      <c r="CYE1523" s="229" t="s">
        <v>172</v>
      </c>
      <c r="CYF1523" s="229" t="s">
        <v>289</v>
      </c>
      <c r="CYG1523" s="229" t="s">
        <v>227</v>
      </c>
      <c r="CYK1523" s="229">
        <v>2024</v>
      </c>
      <c r="CYL1523" s="229" t="s">
        <v>57</v>
      </c>
      <c r="CYM1523" s="229" t="s">
        <v>3882</v>
      </c>
      <c r="CYN1523" s="229">
        <v>12966548</v>
      </c>
      <c r="CYO1523" s="229" t="s">
        <v>3904</v>
      </c>
      <c r="CYP1523" s="229" t="s">
        <v>289</v>
      </c>
      <c r="CYR1523" s="229" t="s">
        <v>305</v>
      </c>
      <c r="CYS1523" s="229" t="s">
        <v>52</v>
      </c>
      <c r="CYT1523" s="229" t="s">
        <v>3905</v>
      </c>
      <c r="CYV1523" s="229" t="s">
        <v>3906</v>
      </c>
      <c r="CYW1523" s="229" t="s">
        <v>689</v>
      </c>
      <c r="CYX1523" s="229" t="s">
        <v>2013</v>
      </c>
      <c r="CYY1523" s="229" t="s">
        <v>3907</v>
      </c>
      <c r="CYZ1523" s="229" t="s">
        <v>306</v>
      </c>
      <c r="CZA1523" s="229" t="s">
        <v>294</v>
      </c>
      <c r="CZB1523" s="229" t="s">
        <v>289</v>
      </c>
      <c r="CZC1523" s="229" t="s">
        <v>35</v>
      </c>
      <c r="CZD1523" s="229" t="s">
        <v>29</v>
      </c>
      <c r="CZE1523" s="229" t="s">
        <v>83</v>
      </c>
      <c r="CZF1523" s="229" t="s">
        <v>3908</v>
      </c>
      <c r="CZG1523" s="229" t="s">
        <v>240</v>
      </c>
      <c r="CZH1523" s="229" t="s">
        <v>3909</v>
      </c>
      <c r="CZI1523" s="229" t="s">
        <v>222</v>
      </c>
      <c r="CZJ1523" s="229" t="s">
        <v>223</v>
      </c>
      <c r="CZK1523" s="229" t="s">
        <v>172</v>
      </c>
      <c r="CZL1523" s="229" t="s">
        <v>289</v>
      </c>
      <c r="CZM1523" s="229" t="s">
        <v>227</v>
      </c>
      <c r="CZQ1523" s="229">
        <v>2024</v>
      </c>
      <c r="CZR1523" s="229" t="s">
        <v>57</v>
      </c>
      <c r="CZS1523" s="229" t="s">
        <v>3882</v>
      </c>
      <c r="CZT1523" s="229">
        <v>12966548</v>
      </c>
      <c r="CZU1523" s="229" t="s">
        <v>3904</v>
      </c>
      <c r="CZV1523" s="229" t="s">
        <v>289</v>
      </c>
      <c r="CZX1523" s="229" t="s">
        <v>305</v>
      </c>
      <c r="CZY1523" s="229" t="s">
        <v>52</v>
      </c>
      <c r="CZZ1523" s="229" t="s">
        <v>3905</v>
      </c>
      <c r="DAB1523" s="229" t="s">
        <v>3906</v>
      </c>
      <c r="DAC1523" s="229" t="s">
        <v>689</v>
      </c>
      <c r="DAD1523" s="229" t="s">
        <v>2013</v>
      </c>
      <c r="DAE1523" s="229" t="s">
        <v>3907</v>
      </c>
      <c r="DAF1523" s="229" t="s">
        <v>306</v>
      </c>
      <c r="DAG1523" s="229" t="s">
        <v>294</v>
      </c>
      <c r="DAH1523" s="229" t="s">
        <v>289</v>
      </c>
      <c r="DAI1523" s="229" t="s">
        <v>35</v>
      </c>
      <c r="DAJ1523" s="229" t="s">
        <v>29</v>
      </c>
      <c r="DAK1523" s="229" t="s">
        <v>83</v>
      </c>
      <c r="DAL1523" s="229" t="s">
        <v>3908</v>
      </c>
      <c r="DAM1523" s="229" t="s">
        <v>240</v>
      </c>
      <c r="DAN1523" s="229" t="s">
        <v>3909</v>
      </c>
      <c r="DAO1523" s="229" t="s">
        <v>222</v>
      </c>
      <c r="DAP1523" s="229" t="s">
        <v>223</v>
      </c>
      <c r="DAQ1523" s="229" t="s">
        <v>172</v>
      </c>
      <c r="DAR1523" s="229" t="s">
        <v>289</v>
      </c>
      <c r="DAS1523" s="229" t="s">
        <v>227</v>
      </c>
      <c r="DAW1523" s="229">
        <v>2024</v>
      </c>
      <c r="DAX1523" s="229" t="s">
        <v>57</v>
      </c>
      <c r="DAY1523" s="229" t="s">
        <v>3882</v>
      </c>
      <c r="DAZ1523" s="229">
        <v>12966548</v>
      </c>
      <c r="DBA1523" s="229" t="s">
        <v>3904</v>
      </c>
      <c r="DBB1523" s="229" t="s">
        <v>289</v>
      </c>
      <c r="DBD1523" s="229" t="s">
        <v>305</v>
      </c>
      <c r="DBE1523" s="229" t="s">
        <v>52</v>
      </c>
      <c r="DBF1523" s="229" t="s">
        <v>3905</v>
      </c>
      <c r="DBH1523" s="229" t="s">
        <v>3906</v>
      </c>
      <c r="DBI1523" s="229" t="s">
        <v>689</v>
      </c>
      <c r="DBJ1523" s="229" t="s">
        <v>2013</v>
      </c>
      <c r="DBK1523" s="229" t="s">
        <v>3907</v>
      </c>
      <c r="DBL1523" s="229" t="s">
        <v>306</v>
      </c>
      <c r="DBM1523" s="229" t="s">
        <v>294</v>
      </c>
      <c r="DBN1523" s="229" t="s">
        <v>289</v>
      </c>
      <c r="DBO1523" s="229" t="s">
        <v>35</v>
      </c>
      <c r="DBP1523" s="229" t="s">
        <v>29</v>
      </c>
      <c r="DBQ1523" s="229" t="s">
        <v>83</v>
      </c>
      <c r="DBR1523" s="229" t="s">
        <v>3908</v>
      </c>
      <c r="DBS1523" s="229" t="s">
        <v>240</v>
      </c>
      <c r="DBT1523" s="229" t="s">
        <v>3909</v>
      </c>
      <c r="DBU1523" s="229" t="s">
        <v>222</v>
      </c>
      <c r="DBV1523" s="229" t="s">
        <v>223</v>
      </c>
      <c r="DBW1523" s="229" t="s">
        <v>172</v>
      </c>
      <c r="DBX1523" s="229" t="s">
        <v>289</v>
      </c>
      <c r="DBY1523" s="229" t="s">
        <v>227</v>
      </c>
      <c r="DCC1523" s="229">
        <v>2024</v>
      </c>
      <c r="DCD1523" s="229" t="s">
        <v>57</v>
      </c>
      <c r="DCE1523" s="229" t="s">
        <v>3882</v>
      </c>
      <c r="DCF1523" s="229">
        <v>12966548</v>
      </c>
      <c r="DCG1523" s="229" t="s">
        <v>3904</v>
      </c>
      <c r="DCH1523" s="229" t="s">
        <v>289</v>
      </c>
      <c r="DCJ1523" s="229" t="s">
        <v>305</v>
      </c>
      <c r="DCK1523" s="229" t="s">
        <v>52</v>
      </c>
      <c r="DCL1523" s="229" t="s">
        <v>3905</v>
      </c>
      <c r="DCN1523" s="229" t="s">
        <v>3906</v>
      </c>
      <c r="DCO1523" s="229" t="s">
        <v>689</v>
      </c>
      <c r="DCP1523" s="229" t="s">
        <v>2013</v>
      </c>
      <c r="DCQ1523" s="229" t="s">
        <v>3907</v>
      </c>
      <c r="DCR1523" s="229" t="s">
        <v>306</v>
      </c>
      <c r="DCS1523" s="229" t="s">
        <v>294</v>
      </c>
      <c r="DCT1523" s="229" t="s">
        <v>289</v>
      </c>
      <c r="DCU1523" s="229" t="s">
        <v>35</v>
      </c>
      <c r="DCV1523" s="229" t="s">
        <v>29</v>
      </c>
      <c r="DCW1523" s="229" t="s">
        <v>83</v>
      </c>
      <c r="DCX1523" s="229" t="s">
        <v>3908</v>
      </c>
      <c r="DCY1523" s="229" t="s">
        <v>240</v>
      </c>
      <c r="DCZ1523" s="229" t="s">
        <v>3909</v>
      </c>
      <c r="DDA1523" s="229" t="s">
        <v>222</v>
      </c>
      <c r="DDB1523" s="229" t="s">
        <v>223</v>
      </c>
      <c r="DDC1523" s="229" t="s">
        <v>172</v>
      </c>
      <c r="DDD1523" s="229" t="s">
        <v>289</v>
      </c>
      <c r="DDE1523" s="229" t="s">
        <v>227</v>
      </c>
      <c r="DDI1523" s="229">
        <v>2024</v>
      </c>
      <c r="DDJ1523" s="229" t="s">
        <v>57</v>
      </c>
      <c r="DDK1523" s="229" t="s">
        <v>3882</v>
      </c>
      <c r="DDL1523" s="229">
        <v>12966548</v>
      </c>
      <c r="DDM1523" s="229" t="s">
        <v>3904</v>
      </c>
      <c r="DDN1523" s="229" t="s">
        <v>289</v>
      </c>
      <c r="DDP1523" s="229" t="s">
        <v>305</v>
      </c>
      <c r="DDQ1523" s="229" t="s">
        <v>52</v>
      </c>
      <c r="DDR1523" s="229" t="s">
        <v>3905</v>
      </c>
      <c r="DDT1523" s="229" t="s">
        <v>3906</v>
      </c>
      <c r="DDU1523" s="229" t="s">
        <v>689</v>
      </c>
      <c r="DDV1523" s="229" t="s">
        <v>2013</v>
      </c>
      <c r="DDW1523" s="229" t="s">
        <v>3907</v>
      </c>
      <c r="DDX1523" s="229" t="s">
        <v>306</v>
      </c>
      <c r="DDY1523" s="229" t="s">
        <v>294</v>
      </c>
      <c r="DDZ1523" s="229" t="s">
        <v>289</v>
      </c>
      <c r="DEA1523" s="229" t="s">
        <v>35</v>
      </c>
      <c r="DEB1523" s="229" t="s">
        <v>29</v>
      </c>
      <c r="DEC1523" s="229" t="s">
        <v>83</v>
      </c>
      <c r="DED1523" s="229" t="s">
        <v>3908</v>
      </c>
      <c r="DEE1523" s="229" t="s">
        <v>240</v>
      </c>
      <c r="DEF1523" s="229" t="s">
        <v>3909</v>
      </c>
      <c r="DEG1523" s="229" t="s">
        <v>222</v>
      </c>
      <c r="DEH1523" s="229" t="s">
        <v>223</v>
      </c>
      <c r="DEI1523" s="229" t="s">
        <v>172</v>
      </c>
      <c r="DEJ1523" s="229" t="s">
        <v>289</v>
      </c>
      <c r="DEK1523" s="229" t="s">
        <v>227</v>
      </c>
      <c r="DEO1523" s="229">
        <v>2024</v>
      </c>
      <c r="DEP1523" s="229" t="s">
        <v>57</v>
      </c>
      <c r="DEQ1523" s="229" t="s">
        <v>3882</v>
      </c>
      <c r="DER1523" s="229">
        <v>12966548</v>
      </c>
      <c r="DES1523" s="229" t="s">
        <v>3904</v>
      </c>
      <c r="DET1523" s="229" t="s">
        <v>289</v>
      </c>
      <c r="DEV1523" s="229" t="s">
        <v>305</v>
      </c>
      <c r="DEW1523" s="229" t="s">
        <v>52</v>
      </c>
      <c r="DEX1523" s="229" t="s">
        <v>3905</v>
      </c>
      <c r="DEZ1523" s="229" t="s">
        <v>3906</v>
      </c>
      <c r="DFA1523" s="229" t="s">
        <v>689</v>
      </c>
      <c r="DFB1523" s="229" t="s">
        <v>2013</v>
      </c>
      <c r="DFC1523" s="229" t="s">
        <v>3907</v>
      </c>
      <c r="DFD1523" s="229" t="s">
        <v>306</v>
      </c>
      <c r="DFE1523" s="229" t="s">
        <v>294</v>
      </c>
      <c r="DFF1523" s="229" t="s">
        <v>289</v>
      </c>
      <c r="DFG1523" s="229" t="s">
        <v>35</v>
      </c>
      <c r="DFH1523" s="229" t="s">
        <v>29</v>
      </c>
      <c r="DFI1523" s="229" t="s">
        <v>83</v>
      </c>
      <c r="DFJ1523" s="229" t="s">
        <v>3908</v>
      </c>
      <c r="DFK1523" s="229" t="s">
        <v>240</v>
      </c>
      <c r="DFL1523" s="229" t="s">
        <v>3909</v>
      </c>
      <c r="DFM1523" s="229" t="s">
        <v>222</v>
      </c>
      <c r="DFN1523" s="229" t="s">
        <v>223</v>
      </c>
      <c r="DFO1523" s="229" t="s">
        <v>172</v>
      </c>
      <c r="DFP1523" s="229" t="s">
        <v>289</v>
      </c>
      <c r="DFQ1523" s="229" t="s">
        <v>227</v>
      </c>
      <c r="DFU1523" s="229">
        <v>2024</v>
      </c>
      <c r="DFV1523" s="229" t="s">
        <v>57</v>
      </c>
      <c r="DFW1523" s="229" t="s">
        <v>3882</v>
      </c>
      <c r="DFX1523" s="229">
        <v>12966548</v>
      </c>
      <c r="DFY1523" s="229" t="s">
        <v>3904</v>
      </c>
      <c r="DFZ1523" s="229" t="s">
        <v>289</v>
      </c>
      <c r="DGB1523" s="229" t="s">
        <v>305</v>
      </c>
      <c r="DGC1523" s="229" t="s">
        <v>52</v>
      </c>
      <c r="DGD1523" s="229" t="s">
        <v>3905</v>
      </c>
      <c r="DGF1523" s="229" t="s">
        <v>3906</v>
      </c>
      <c r="DGG1523" s="229" t="s">
        <v>689</v>
      </c>
      <c r="DGH1523" s="229" t="s">
        <v>2013</v>
      </c>
      <c r="DGI1523" s="229" t="s">
        <v>3907</v>
      </c>
      <c r="DGJ1523" s="229" t="s">
        <v>306</v>
      </c>
      <c r="DGK1523" s="229" t="s">
        <v>294</v>
      </c>
      <c r="DGL1523" s="229" t="s">
        <v>289</v>
      </c>
      <c r="DGM1523" s="229" t="s">
        <v>35</v>
      </c>
      <c r="DGN1523" s="229" t="s">
        <v>29</v>
      </c>
      <c r="DGO1523" s="229" t="s">
        <v>83</v>
      </c>
      <c r="DGP1523" s="229" t="s">
        <v>3908</v>
      </c>
      <c r="DGQ1523" s="229" t="s">
        <v>240</v>
      </c>
      <c r="DGR1523" s="229" t="s">
        <v>3909</v>
      </c>
      <c r="DGS1523" s="229" t="s">
        <v>222</v>
      </c>
      <c r="DGT1523" s="229" t="s">
        <v>223</v>
      </c>
      <c r="DGU1523" s="229" t="s">
        <v>172</v>
      </c>
      <c r="DGV1523" s="229" t="s">
        <v>289</v>
      </c>
      <c r="DGW1523" s="229" t="s">
        <v>227</v>
      </c>
      <c r="DHA1523" s="229">
        <v>2024</v>
      </c>
      <c r="DHB1523" s="229" t="s">
        <v>57</v>
      </c>
      <c r="DHC1523" s="229" t="s">
        <v>3882</v>
      </c>
      <c r="DHD1523" s="229">
        <v>12966548</v>
      </c>
      <c r="DHE1523" s="229" t="s">
        <v>3904</v>
      </c>
      <c r="DHF1523" s="229" t="s">
        <v>289</v>
      </c>
      <c r="DHH1523" s="229" t="s">
        <v>305</v>
      </c>
      <c r="DHI1523" s="229" t="s">
        <v>52</v>
      </c>
      <c r="DHJ1523" s="229" t="s">
        <v>3905</v>
      </c>
      <c r="DHL1523" s="229" t="s">
        <v>3906</v>
      </c>
      <c r="DHM1523" s="229" t="s">
        <v>689</v>
      </c>
      <c r="DHN1523" s="229" t="s">
        <v>2013</v>
      </c>
      <c r="DHO1523" s="229" t="s">
        <v>3907</v>
      </c>
      <c r="DHP1523" s="229" t="s">
        <v>306</v>
      </c>
      <c r="DHQ1523" s="229" t="s">
        <v>294</v>
      </c>
      <c r="DHR1523" s="229" t="s">
        <v>289</v>
      </c>
      <c r="DHS1523" s="229" t="s">
        <v>35</v>
      </c>
      <c r="DHT1523" s="229" t="s">
        <v>29</v>
      </c>
      <c r="DHU1523" s="229" t="s">
        <v>83</v>
      </c>
      <c r="DHV1523" s="229" t="s">
        <v>3908</v>
      </c>
      <c r="DHW1523" s="229" t="s">
        <v>240</v>
      </c>
      <c r="DHX1523" s="229" t="s">
        <v>3909</v>
      </c>
      <c r="DHY1523" s="229" t="s">
        <v>222</v>
      </c>
      <c r="DHZ1523" s="229" t="s">
        <v>223</v>
      </c>
      <c r="DIA1523" s="229" t="s">
        <v>172</v>
      </c>
      <c r="DIB1523" s="229" t="s">
        <v>289</v>
      </c>
      <c r="DIC1523" s="229" t="s">
        <v>227</v>
      </c>
      <c r="DIG1523" s="229">
        <v>2024</v>
      </c>
      <c r="DIH1523" s="229" t="s">
        <v>57</v>
      </c>
      <c r="DII1523" s="229" t="s">
        <v>3882</v>
      </c>
      <c r="DIJ1523" s="229">
        <v>12966548</v>
      </c>
      <c r="DIK1523" s="229" t="s">
        <v>3904</v>
      </c>
      <c r="DIL1523" s="229" t="s">
        <v>289</v>
      </c>
      <c r="DIN1523" s="229" t="s">
        <v>305</v>
      </c>
      <c r="DIO1523" s="229" t="s">
        <v>52</v>
      </c>
      <c r="DIP1523" s="229" t="s">
        <v>3905</v>
      </c>
      <c r="DIR1523" s="229" t="s">
        <v>3906</v>
      </c>
      <c r="DIS1523" s="229" t="s">
        <v>689</v>
      </c>
      <c r="DIT1523" s="229" t="s">
        <v>2013</v>
      </c>
      <c r="DIU1523" s="229" t="s">
        <v>3907</v>
      </c>
      <c r="DIV1523" s="229" t="s">
        <v>306</v>
      </c>
      <c r="DIW1523" s="229" t="s">
        <v>294</v>
      </c>
      <c r="DIX1523" s="229" t="s">
        <v>289</v>
      </c>
      <c r="DIY1523" s="229" t="s">
        <v>35</v>
      </c>
      <c r="DIZ1523" s="229" t="s">
        <v>29</v>
      </c>
      <c r="DJA1523" s="229" t="s">
        <v>83</v>
      </c>
      <c r="DJB1523" s="229" t="s">
        <v>3908</v>
      </c>
      <c r="DJC1523" s="229" t="s">
        <v>240</v>
      </c>
      <c r="DJD1523" s="229" t="s">
        <v>3909</v>
      </c>
      <c r="DJE1523" s="229" t="s">
        <v>222</v>
      </c>
      <c r="DJF1523" s="229" t="s">
        <v>223</v>
      </c>
      <c r="DJG1523" s="229" t="s">
        <v>172</v>
      </c>
      <c r="DJH1523" s="229" t="s">
        <v>289</v>
      </c>
      <c r="DJI1523" s="229" t="s">
        <v>227</v>
      </c>
      <c r="DJM1523" s="229">
        <v>2024</v>
      </c>
      <c r="DJN1523" s="229" t="s">
        <v>57</v>
      </c>
      <c r="DJO1523" s="229" t="s">
        <v>3882</v>
      </c>
      <c r="DJP1523" s="229">
        <v>12966548</v>
      </c>
      <c r="DJQ1523" s="229" t="s">
        <v>3904</v>
      </c>
      <c r="DJR1523" s="229" t="s">
        <v>289</v>
      </c>
      <c r="DJT1523" s="229" t="s">
        <v>305</v>
      </c>
      <c r="DJU1523" s="229" t="s">
        <v>52</v>
      </c>
      <c r="DJV1523" s="229" t="s">
        <v>3905</v>
      </c>
      <c r="DJX1523" s="229" t="s">
        <v>3906</v>
      </c>
      <c r="DJY1523" s="229" t="s">
        <v>689</v>
      </c>
      <c r="DJZ1523" s="229" t="s">
        <v>2013</v>
      </c>
      <c r="DKA1523" s="229" t="s">
        <v>3907</v>
      </c>
      <c r="DKB1523" s="229" t="s">
        <v>306</v>
      </c>
      <c r="DKC1523" s="229" t="s">
        <v>294</v>
      </c>
      <c r="DKD1523" s="229" t="s">
        <v>289</v>
      </c>
      <c r="DKE1523" s="229" t="s">
        <v>35</v>
      </c>
      <c r="DKF1523" s="229" t="s">
        <v>29</v>
      </c>
      <c r="DKG1523" s="229" t="s">
        <v>83</v>
      </c>
      <c r="DKH1523" s="229" t="s">
        <v>3908</v>
      </c>
      <c r="DKI1523" s="229" t="s">
        <v>240</v>
      </c>
      <c r="DKJ1523" s="229" t="s">
        <v>3909</v>
      </c>
      <c r="DKK1523" s="229" t="s">
        <v>222</v>
      </c>
      <c r="DKL1523" s="229" t="s">
        <v>223</v>
      </c>
      <c r="DKM1523" s="229" t="s">
        <v>172</v>
      </c>
      <c r="DKN1523" s="229" t="s">
        <v>289</v>
      </c>
      <c r="DKO1523" s="229" t="s">
        <v>227</v>
      </c>
      <c r="DKS1523" s="229">
        <v>2024</v>
      </c>
      <c r="DKT1523" s="229" t="s">
        <v>57</v>
      </c>
      <c r="DKU1523" s="229" t="s">
        <v>3882</v>
      </c>
      <c r="DKV1523" s="229">
        <v>12966548</v>
      </c>
      <c r="DKW1523" s="229" t="s">
        <v>3904</v>
      </c>
      <c r="DKX1523" s="229" t="s">
        <v>289</v>
      </c>
      <c r="DKZ1523" s="229" t="s">
        <v>305</v>
      </c>
      <c r="DLA1523" s="229" t="s">
        <v>52</v>
      </c>
      <c r="DLB1523" s="229" t="s">
        <v>3905</v>
      </c>
      <c r="DLD1523" s="229" t="s">
        <v>3906</v>
      </c>
      <c r="DLE1523" s="229" t="s">
        <v>689</v>
      </c>
      <c r="DLF1523" s="229" t="s">
        <v>2013</v>
      </c>
      <c r="DLG1523" s="229" t="s">
        <v>3907</v>
      </c>
      <c r="DLH1523" s="229" t="s">
        <v>306</v>
      </c>
      <c r="DLI1523" s="229" t="s">
        <v>294</v>
      </c>
      <c r="DLJ1523" s="229" t="s">
        <v>289</v>
      </c>
      <c r="DLK1523" s="229" t="s">
        <v>35</v>
      </c>
      <c r="DLL1523" s="229" t="s">
        <v>29</v>
      </c>
      <c r="DLM1523" s="229" t="s">
        <v>83</v>
      </c>
      <c r="DLN1523" s="229" t="s">
        <v>3908</v>
      </c>
      <c r="DLO1523" s="229" t="s">
        <v>240</v>
      </c>
      <c r="DLP1523" s="229" t="s">
        <v>3909</v>
      </c>
      <c r="DLQ1523" s="229" t="s">
        <v>222</v>
      </c>
      <c r="DLR1523" s="229" t="s">
        <v>223</v>
      </c>
      <c r="DLS1523" s="229" t="s">
        <v>172</v>
      </c>
      <c r="DLT1523" s="229" t="s">
        <v>289</v>
      </c>
      <c r="DLU1523" s="229" t="s">
        <v>227</v>
      </c>
      <c r="DLY1523" s="229">
        <v>2024</v>
      </c>
      <c r="DLZ1523" s="229" t="s">
        <v>57</v>
      </c>
      <c r="DMA1523" s="229" t="s">
        <v>3882</v>
      </c>
      <c r="DMB1523" s="229">
        <v>12966548</v>
      </c>
      <c r="DMC1523" s="229" t="s">
        <v>3904</v>
      </c>
      <c r="DMD1523" s="229" t="s">
        <v>289</v>
      </c>
      <c r="DMF1523" s="229" t="s">
        <v>305</v>
      </c>
      <c r="DMG1523" s="229" t="s">
        <v>52</v>
      </c>
      <c r="DMH1523" s="229" t="s">
        <v>3905</v>
      </c>
      <c r="DMJ1523" s="229" t="s">
        <v>3906</v>
      </c>
      <c r="DMK1523" s="229" t="s">
        <v>689</v>
      </c>
      <c r="DML1523" s="229" t="s">
        <v>2013</v>
      </c>
      <c r="DMM1523" s="229" t="s">
        <v>3907</v>
      </c>
      <c r="DMN1523" s="229" t="s">
        <v>306</v>
      </c>
      <c r="DMO1523" s="229" t="s">
        <v>294</v>
      </c>
      <c r="DMP1523" s="229" t="s">
        <v>289</v>
      </c>
      <c r="DMQ1523" s="229" t="s">
        <v>35</v>
      </c>
      <c r="DMR1523" s="229" t="s">
        <v>29</v>
      </c>
      <c r="DMS1523" s="229" t="s">
        <v>83</v>
      </c>
      <c r="DMT1523" s="229" t="s">
        <v>3908</v>
      </c>
      <c r="DMU1523" s="229" t="s">
        <v>240</v>
      </c>
      <c r="DMV1523" s="229" t="s">
        <v>3909</v>
      </c>
      <c r="DMW1523" s="229" t="s">
        <v>222</v>
      </c>
      <c r="DMX1523" s="229" t="s">
        <v>223</v>
      </c>
      <c r="DMY1523" s="229" t="s">
        <v>172</v>
      </c>
      <c r="DMZ1523" s="229" t="s">
        <v>289</v>
      </c>
      <c r="DNA1523" s="229" t="s">
        <v>227</v>
      </c>
      <c r="DNE1523" s="229">
        <v>2024</v>
      </c>
      <c r="DNF1523" s="229" t="s">
        <v>57</v>
      </c>
      <c r="DNG1523" s="229" t="s">
        <v>3882</v>
      </c>
      <c r="DNH1523" s="229">
        <v>12966548</v>
      </c>
      <c r="DNI1523" s="229" t="s">
        <v>3904</v>
      </c>
      <c r="DNJ1523" s="229" t="s">
        <v>289</v>
      </c>
      <c r="DNL1523" s="229" t="s">
        <v>305</v>
      </c>
      <c r="DNM1523" s="229" t="s">
        <v>52</v>
      </c>
      <c r="DNN1523" s="229" t="s">
        <v>3905</v>
      </c>
      <c r="DNP1523" s="229" t="s">
        <v>3906</v>
      </c>
      <c r="DNQ1523" s="229" t="s">
        <v>689</v>
      </c>
      <c r="DNR1523" s="229" t="s">
        <v>2013</v>
      </c>
      <c r="DNS1523" s="229" t="s">
        <v>3907</v>
      </c>
      <c r="DNT1523" s="229" t="s">
        <v>306</v>
      </c>
      <c r="DNU1523" s="229" t="s">
        <v>294</v>
      </c>
      <c r="DNV1523" s="229" t="s">
        <v>289</v>
      </c>
      <c r="DNW1523" s="229" t="s">
        <v>35</v>
      </c>
      <c r="DNX1523" s="229" t="s">
        <v>29</v>
      </c>
      <c r="DNY1523" s="229" t="s">
        <v>83</v>
      </c>
      <c r="DNZ1523" s="229" t="s">
        <v>3908</v>
      </c>
      <c r="DOA1523" s="229" t="s">
        <v>240</v>
      </c>
      <c r="DOB1523" s="229" t="s">
        <v>3909</v>
      </c>
      <c r="DOC1523" s="229" t="s">
        <v>222</v>
      </c>
      <c r="DOD1523" s="229" t="s">
        <v>223</v>
      </c>
      <c r="DOE1523" s="229" t="s">
        <v>172</v>
      </c>
      <c r="DOF1523" s="229" t="s">
        <v>289</v>
      </c>
      <c r="DOG1523" s="229" t="s">
        <v>227</v>
      </c>
      <c r="DOK1523" s="229">
        <v>2024</v>
      </c>
      <c r="DOL1523" s="229" t="s">
        <v>57</v>
      </c>
      <c r="DOM1523" s="229" t="s">
        <v>3882</v>
      </c>
      <c r="DON1523" s="229">
        <v>12966548</v>
      </c>
      <c r="DOO1523" s="229" t="s">
        <v>3904</v>
      </c>
      <c r="DOP1523" s="229" t="s">
        <v>289</v>
      </c>
      <c r="DOR1523" s="229" t="s">
        <v>305</v>
      </c>
      <c r="DOS1523" s="229" t="s">
        <v>52</v>
      </c>
      <c r="DOT1523" s="229" t="s">
        <v>3905</v>
      </c>
      <c r="DOV1523" s="229" t="s">
        <v>3906</v>
      </c>
      <c r="DOW1523" s="229" t="s">
        <v>689</v>
      </c>
      <c r="DOX1523" s="229" t="s">
        <v>2013</v>
      </c>
      <c r="DOY1523" s="229" t="s">
        <v>3907</v>
      </c>
      <c r="DOZ1523" s="229" t="s">
        <v>306</v>
      </c>
      <c r="DPA1523" s="229" t="s">
        <v>294</v>
      </c>
      <c r="DPB1523" s="229" t="s">
        <v>289</v>
      </c>
      <c r="DPC1523" s="229" t="s">
        <v>35</v>
      </c>
      <c r="DPD1523" s="229" t="s">
        <v>29</v>
      </c>
      <c r="DPE1523" s="229" t="s">
        <v>83</v>
      </c>
      <c r="DPF1523" s="229" t="s">
        <v>3908</v>
      </c>
      <c r="DPG1523" s="229" t="s">
        <v>240</v>
      </c>
      <c r="DPH1523" s="229" t="s">
        <v>3909</v>
      </c>
      <c r="DPI1523" s="229" t="s">
        <v>222</v>
      </c>
      <c r="DPJ1523" s="229" t="s">
        <v>223</v>
      </c>
      <c r="DPK1523" s="229" t="s">
        <v>172</v>
      </c>
      <c r="DPL1523" s="229" t="s">
        <v>289</v>
      </c>
      <c r="DPM1523" s="229" t="s">
        <v>227</v>
      </c>
      <c r="DPQ1523" s="229">
        <v>2024</v>
      </c>
      <c r="DPR1523" s="229" t="s">
        <v>57</v>
      </c>
      <c r="DPS1523" s="229" t="s">
        <v>3882</v>
      </c>
      <c r="DPT1523" s="229">
        <v>12966548</v>
      </c>
      <c r="DPU1523" s="229" t="s">
        <v>3904</v>
      </c>
      <c r="DPV1523" s="229" t="s">
        <v>289</v>
      </c>
      <c r="DPX1523" s="229" t="s">
        <v>305</v>
      </c>
      <c r="DPY1523" s="229" t="s">
        <v>52</v>
      </c>
      <c r="DPZ1523" s="229" t="s">
        <v>3905</v>
      </c>
      <c r="DQB1523" s="229" t="s">
        <v>3906</v>
      </c>
      <c r="DQC1523" s="229" t="s">
        <v>689</v>
      </c>
      <c r="DQD1523" s="229" t="s">
        <v>2013</v>
      </c>
      <c r="DQE1523" s="229" t="s">
        <v>3907</v>
      </c>
      <c r="DQF1523" s="229" t="s">
        <v>306</v>
      </c>
      <c r="DQG1523" s="229" t="s">
        <v>294</v>
      </c>
      <c r="DQH1523" s="229" t="s">
        <v>289</v>
      </c>
      <c r="DQI1523" s="229" t="s">
        <v>35</v>
      </c>
      <c r="DQJ1523" s="229" t="s">
        <v>29</v>
      </c>
      <c r="DQK1523" s="229" t="s">
        <v>83</v>
      </c>
      <c r="DQL1523" s="229" t="s">
        <v>3908</v>
      </c>
      <c r="DQM1523" s="229" t="s">
        <v>240</v>
      </c>
      <c r="DQN1523" s="229" t="s">
        <v>3909</v>
      </c>
      <c r="DQO1523" s="229" t="s">
        <v>222</v>
      </c>
      <c r="DQP1523" s="229" t="s">
        <v>223</v>
      </c>
      <c r="DQQ1523" s="229" t="s">
        <v>172</v>
      </c>
      <c r="DQR1523" s="229" t="s">
        <v>289</v>
      </c>
      <c r="DQS1523" s="229" t="s">
        <v>227</v>
      </c>
      <c r="DQW1523" s="229">
        <v>2024</v>
      </c>
      <c r="DQX1523" s="229" t="s">
        <v>57</v>
      </c>
      <c r="DQY1523" s="229" t="s">
        <v>3882</v>
      </c>
      <c r="DQZ1523" s="229">
        <v>12966548</v>
      </c>
      <c r="DRA1523" s="229" t="s">
        <v>3904</v>
      </c>
      <c r="DRB1523" s="229" t="s">
        <v>289</v>
      </c>
      <c r="DRD1523" s="229" t="s">
        <v>305</v>
      </c>
      <c r="DRE1523" s="229" t="s">
        <v>52</v>
      </c>
      <c r="DRF1523" s="229" t="s">
        <v>3905</v>
      </c>
      <c r="DRH1523" s="229" t="s">
        <v>3906</v>
      </c>
      <c r="DRI1523" s="229" t="s">
        <v>689</v>
      </c>
      <c r="DRJ1523" s="229" t="s">
        <v>2013</v>
      </c>
      <c r="DRK1523" s="229" t="s">
        <v>3907</v>
      </c>
      <c r="DRL1523" s="229" t="s">
        <v>306</v>
      </c>
      <c r="DRM1523" s="229" t="s">
        <v>294</v>
      </c>
      <c r="DRN1523" s="229" t="s">
        <v>289</v>
      </c>
      <c r="DRO1523" s="229" t="s">
        <v>35</v>
      </c>
      <c r="DRP1523" s="229" t="s">
        <v>29</v>
      </c>
      <c r="DRQ1523" s="229" t="s">
        <v>83</v>
      </c>
      <c r="DRR1523" s="229" t="s">
        <v>3908</v>
      </c>
      <c r="DRS1523" s="229" t="s">
        <v>240</v>
      </c>
      <c r="DRT1523" s="229" t="s">
        <v>3909</v>
      </c>
      <c r="DRU1523" s="229" t="s">
        <v>222</v>
      </c>
      <c r="DRV1523" s="229" t="s">
        <v>223</v>
      </c>
      <c r="DRW1523" s="229" t="s">
        <v>172</v>
      </c>
      <c r="DRX1523" s="229" t="s">
        <v>289</v>
      </c>
      <c r="DRY1523" s="229" t="s">
        <v>227</v>
      </c>
      <c r="DSC1523" s="229">
        <v>2024</v>
      </c>
      <c r="DSD1523" s="229" t="s">
        <v>57</v>
      </c>
      <c r="DSE1523" s="229" t="s">
        <v>3882</v>
      </c>
      <c r="DSF1523" s="229">
        <v>12966548</v>
      </c>
      <c r="DSG1523" s="229" t="s">
        <v>3904</v>
      </c>
      <c r="DSH1523" s="229" t="s">
        <v>289</v>
      </c>
      <c r="DSJ1523" s="229" t="s">
        <v>305</v>
      </c>
      <c r="DSK1523" s="229" t="s">
        <v>52</v>
      </c>
      <c r="DSL1523" s="229" t="s">
        <v>3905</v>
      </c>
      <c r="DSN1523" s="229" t="s">
        <v>3906</v>
      </c>
      <c r="DSO1523" s="229" t="s">
        <v>689</v>
      </c>
      <c r="DSP1523" s="229" t="s">
        <v>2013</v>
      </c>
      <c r="DSQ1523" s="229" t="s">
        <v>3907</v>
      </c>
      <c r="DSR1523" s="229" t="s">
        <v>306</v>
      </c>
      <c r="DSS1523" s="229" t="s">
        <v>294</v>
      </c>
      <c r="DST1523" s="229" t="s">
        <v>289</v>
      </c>
      <c r="DSU1523" s="229" t="s">
        <v>35</v>
      </c>
      <c r="DSV1523" s="229" t="s">
        <v>29</v>
      </c>
      <c r="DSW1523" s="229" t="s">
        <v>83</v>
      </c>
      <c r="DSX1523" s="229" t="s">
        <v>3908</v>
      </c>
      <c r="DSY1523" s="229" t="s">
        <v>240</v>
      </c>
      <c r="DSZ1523" s="229" t="s">
        <v>3909</v>
      </c>
      <c r="DTA1523" s="229" t="s">
        <v>222</v>
      </c>
      <c r="DTB1523" s="229" t="s">
        <v>223</v>
      </c>
      <c r="DTC1523" s="229" t="s">
        <v>172</v>
      </c>
      <c r="DTD1523" s="229" t="s">
        <v>289</v>
      </c>
      <c r="DTE1523" s="229" t="s">
        <v>227</v>
      </c>
      <c r="DTI1523" s="229">
        <v>2024</v>
      </c>
      <c r="DTJ1523" s="229" t="s">
        <v>57</v>
      </c>
      <c r="DTK1523" s="229" t="s">
        <v>3882</v>
      </c>
      <c r="DTL1523" s="229">
        <v>12966548</v>
      </c>
      <c r="DTM1523" s="229" t="s">
        <v>3904</v>
      </c>
      <c r="DTN1523" s="229" t="s">
        <v>289</v>
      </c>
      <c r="DTP1523" s="229" t="s">
        <v>305</v>
      </c>
      <c r="DTQ1523" s="229" t="s">
        <v>52</v>
      </c>
      <c r="DTR1523" s="229" t="s">
        <v>3905</v>
      </c>
      <c r="DTT1523" s="229" t="s">
        <v>3906</v>
      </c>
      <c r="DTU1523" s="229" t="s">
        <v>689</v>
      </c>
      <c r="DTV1523" s="229" t="s">
        <v>2013</v>
      </c>
      <c r="DTW1523" s="229" t="s">
        <v>3907</v>
      </c>
      <c r="DTX1523" s="229" t="s">
        <v>306</v>
      </c>
      <c r="DTY1523" s="229" t="s">
        <v>294</v>
      </c>
      <c r="DTZ1523" s="229" t="s">
        <v>289</v>
      </c>
      <c r="DUA1523" s="229" t="s">
        <v>35</v>
      </c>
      <c r="DUB1523" s="229" t="s">
        <v>29</v>
      </c>
      <c r="DUC1523" s="229" t="s">
        <v>83</v>
      </c>
      <c r="DUD1523" s="229" t="s">
        <v>3908</v>
      </c>
      <c r="DUE1523" s="229" t="s">
        <v>240</v>
      </c>
      <c r="DUF1523" s="229" t="s">
        <v>3909</v>
      </c>
      <c r="DUG1523" s="229" t="s">
        <v>222</v>
      </c>
      <c r="DUH1523" s="229" t="s">
        <v>223</v>
      </c>
      <c r="DUI1523" s="229" t="s">
        <v>172</v>
      </c>
      <c r="DUJ1523" s="229" t="s">
        <v>289</v>
      </c>
      <c r="DUK1523" s="229" t="s">
        <v>227</v>
      </c>
      <c r="DUO1523" s="229">
        <v>2024</v>
      </c>
      <c r="DUP1523" s="229" t="s">
        <v>57</v>
      </c>
      <c r="DUQ1523" s="229" t="s">
        <v>3882</v>
      </c>
      <c r="DUR1523" s="229">
        <v>12966548</v>
      </c>
      <c r="DUS1523" s="229" t="s">
        <v>3904</v>
      </c>
      <c r="DUT1523" s="229" t="s">
        <v>289</v>
      </c>
      <c r="DUV1523" s="229" t="s">
        <v>305</v>
      </c>
      <c r="DUW1523" s="229" t="s">
        <v>52</v>
      </c>
      <c r="DUX1523" s="229" t="s">
        <v>3905</v>
      </c>
      <c r="DUZ1523" s="229" t="s">
        <v>3906</v>
      </c>
      <c r="DVA1523" s="229" t="s">
        <v>689</v>
      </c>
      <c r="DVB1523" s="229" t="s">
        <v>2013</v>
      </c>
      <c r="DVC1523" s="229" t="s">
        <v>3907</v>
      </c>
      <c r="DVD1523" s="229" t="s">
        <v>306</v>
      </c>
      <c r="DVE1523" s="229" t="s">
        <v>294</v>
      </c>
      <c r="DVF1523" s="229" t="s">
        <v>289</v>
      </c>
      <c r="DVG1523" s="229" t="s">
        <v>35</v>
      </c>
      <c r="DVH1523" s="229" t="s">
        <v>29</v>
      </c>
      <c r="DVI1523" s="229" t="s">
        <v>83</v>
      </c>
      <c r="DVJ1523" s="229" t="s">
        <v>3908</v>
      </c>
      <c r="DVK1523" s="229" t="s">
        <v>240</v>
      </c>
      <c r="DVL1523" s="229" t="s">
        <v>3909</v>
      </c>
      <c r="DVM1523" s="229" t="s">
        <v>222</v>
      </c>
      <c r="DVN1523" s="229" t="s">
        <v>223</v>
      </c>
      <c r="DVO1523" s="229" t="s">
        <v>172</v>
      </c>
      <c r="DVP1523" s="229" t="s">
        <v>289</v>
      </c>
      <c r="DVQ1523" s="229" t="s">
        <v>227</v>
      </c>
      <c r="DVU1523" s="229">
        <v>2024</v>
      </c>
      <c r="DVV1523" s="229" t="s">
        <v>57</v>
      </c>
      <c r="DVW1523" s="229" t="s">
        <v>3882</v>
      </c>
      <c r="DVX1523" s="229">
        <v>12966548</v>
      </c>
      <c r="DVY1523" s="229" t="s">
        <v>3904</v>
      </c>
      <c r="DVZ1523" s="229" t="s">
        <v>289</v>
      </c>
      <c r="DWB1523" s="229" t="s">
        <v>305</v>
      </c>
      <c r="DWC1523" s="229" t="s">
        <v>52</v>
      </c>
      <c r="DWD1523" s="229" t="s">
        <v>3905</v>
      </c>
      <c r="DWF1523" s="229" t="s">
        <v>3906</v>
      </c>
      <c r="DWG1523" s="229" t="s">
        <v>689</v>
      </c>
      <c r="DWH1523" s="229" t="s">
        <v>2013</v>
      </c>
      <c r="DWI1523" s="229" t="s">
        <v>3907</v>
      </c>
      <c r="DWJ1523" s="229" t="s">
        <v>306</v>
      </c>
      <c r="DWK1523" s="229" t="s">
        <v>294</v>
      </c>
      <c r="DWL1523" s="229" t="s">
        <v>289</v>
      </c>
      <c r="DWM1523" s="229" t="s">
        <v>35</v>
      </c>
      <c r="DWN1523" s="229" t="s">
        <v>29</v>
      </c>
      <c r="DWO1523" s="229" t="s">
        <v>83</v>
      </c>
      <c r="DWP1523" s="229" t="s">
        <v>3908</v>
      </c>
      <c r="DWQ1523" s="229" t="s">
        <v>240</v>
      </c>
      <c r="DWR1523" s="229" t="s">
        <v>3909</v>
      </c>
      <c r="DWS1523" s="229" t="s">
        <v>222</v>
      </c>
      <c r="DWT1523" s="229" t="s">
        <v>223</v>
      </c>
      <c r="DWU1523" s="229" t="s">
        <v>172</v>
      </c>
      <c r="DWV1523" s="229" t="s">
        <v>289</v>
      </c>
      <c r="DWW1523" s="229" t="s">
        <v>227</v>
      </c>
      <c r="DXA1523" s="229">
        <v>2024</v>
      </c>
      <c r="DXB1523" s="229" t="s">
        <v>57</v>
      </c>
      <c r="DXC1523" s="229" t="s">
        <v>3882</v>
      </c>
      <c r="DXD1523" s="229">
        <v>12966548</v>
      </c>
      <c r="DXE1523" s="229" t="s">
        <v>3904</v>
      </c>
      <c r="DXF1523" s="229" t="s">
        <v>289</v>
      </c>
      <c r="DXH1523" s="229" t="s">
        <v>305</v>
      </c>
      <c r="DXI1523" s="229" t="s">
        <v>52</v>
      </c>
      <c r="DXJ1523" s="229" t="s">
        <v>3905</v>
      </c>
      <c r="DXL1523" s="229" t="s">
        <v>3906</v>
      </c>
      <c r="DXM1523" s="229" t="s">
        <v>689</v>
      </c>
      <c r="DXN1523" s="229" t="s">
        <v>2013</v>
      </c>
      <c r="DXO1523" s="229" t="s">
        <v>3907</v>
      </c>
      <c r="DXP1523" s="229" t="s">
        <v>306</v>
      </c>
      <c r="DXQ1523" s="229" t="s">
        <v>294</v>
      </c>
      <c r="DXR1523" s="229" t="s">
        <v>289</v>
      </c>
      <c r="DXS1523" s="229" t="s">
        <v>35</v>
      </c>
      <c r="DXT1523" s="229" t="s">
        <v>29</v>
      </c>
      <c r="DXU1523" s="229" t="s">
        <v>83</v>
      </c>
      <c r="DXV1523" s="229" t="s">
        <v>3908</v>
      </c>
      <c r="DXW1523" s="229" t="s">
        <v>240</v>
      </c>
      <c r="DXX1523" s="229" t="s">
        <v>3909</v>
      </c>
      <c r="DXY1523" s="229" t="s">
        <v>222</v>
      </c>
      <c r="DXZ1523" s="229" t="s">
        <v>223</v>
      </c>
      <c r="DYA1523" s="229" t="s">
        <v>172</v>
      </c>
      <c r="DYB1523" s="229" t="s">
        <v>289</v>
      </c>
      <c r="DYC1523" s="229" t="s">
        <v>227</v>
      </c>
      <c r="DYG1523" s="229">
        <v>2024</v>
      </c>
      <c r="DYH1523" s="229" t="s">
        <v>57</v>
      </c>
      <c r="DYI1523" s="229" t="s">
        <v>3882</v>
      </c>
      <c r="DYJ1523" s="229">
        <v>12966548</v>
      </c>
      <c r="DYK1523" s="229" t="s">
        <v>3904</v>
      </c>
      <c r="DYL1523" s="229" t="s">
        <v>289</v>
      </c>
      <c r="DYN1523" s="229" t="s">
        <v>305</v>
      </c>
      <c r="DYO1523" s="229" t="s">
        <v>52</v>
      </c>
      <c r="DYP1523" s="229" t="s">
        <v>3905</v>
      </c>
      <c r="DYR1523" s="229" t="s">
        <v>3906</v>
      </c>
      <c r="DYS1523" s="229" t="s">
        <v>689</v>
      </c>
      <c r="DYT1523" s="229" t="s">
        <v>2013</v>
      </c>
      <c r="DYU1523" s="229" t="s">
        <v>3907</v>
      </c>
      <c r="DYV1523" s="229" t="s">
        <v>306</v>
      </c>
      <c r="DYW1523" s="229" t="s">
        <v>294</v>
      </c>
      <c r="DYX1523" s="229" t="s">
        <v>289</v>
      </c>
      <c r="DYY1523" s="229" t="s">
        <v>35</v>
      </c>
      <c r="DYZ1523" s="229" t="s">
        <v>29</v>
      </c>
      <c r="DZA1523" s="229" t="s">
        <v>83</v>
      </c>
      <c r="DZB1523" s="229" t="s">
        <v>3908</v>
      </c>
      <c r="DZC1523" s="229" t="s">
        <v>240</v>
      </c>
      <c r="DZD1523" s="229" t="s">
        <v>3909</v>
      </c>
      <c r="DZE1523" s="229" t="s">
        <v>222</v>
      </c>
      <c r="DZF1523" s="229" t="s">
        <v>223</v>
      </c>
      <c r="DZG1523" s="229" t="s">
        <v>172</v>
      </c>
      <c r="DZH1523" s="229" t="s">
        <v>289</v>
      </c>
      <c r="DZI1523" s="229" t="s">
        <v>227</v>
      </c>
      <c r="DZM1523" s="229">
        <v>2024</v>
      </c>
      <c r="DZN1523" s="229" t="s">
        <v>57</v>
      </c>
      <c r="DZO1523" s="229" t="s">
        <v>3882</v>
      </c>
      <c r="DZP1523" s="229">
        <v>12966548</v>
      </c>
      <c r="DZQ1523" s="229" t="s">
        <v>3904</v>
      </c>
      <c r="DZR1523" s="229" t="s">
        <v>289</v>
      </c>
      <c r="DZT1523" s="229" t="s">
        <v>305</v>
      </c>
      <c r="DZU1523" s="229" t="s">
        <v>52</v>
      </c>
      <c r="DZV1523" s="229" t="s">
        <v>3905</v>
      </c>
      <c r="DZX1523" s="229" t="s">
        <v>3906</v>
      </c>
      <c r="DZY1523" s="229" t="s">
        <v>689</v>
      </c>
      <c r="DZZ1523" s="229" t="s">
        <v>2013</v>
      </c>
      <c r="EAA1523" s="229" t="s">
        <v>3907</v>
      </c>
      <c r="EAB1523" s="229" t="s">
        <v>306</v>
      </c>
      <c r="EAC1523" s="229" t="s">
        <v>294</v>
      </c>
      <c r="EAD1523" s="229" t="s">
        <v>289</v>
      </c>
      <c r="EAE1523" s="229" t="s">
        <v>35</v>
      </c>
      <c r="EAF1523" s="229" t="s">
        <v>29</v>
      </c>
      <c r="EAG1523" s="229" t="s">
        <v>83</v>
      </c>
      <c r="EAH1523" s="229" t="s">
        <v>3908</v>
      </c>
      <c r="EAI1523" s="229" t="s">
        <v>240</v>
      </c>
      <c r="EAJ1523" s="229" t="s">
        <v>3909</v>
      </c>
      <c r="EAK1523" s="229" t="s">
        <v>222</v>
      </c>
      <c r="EAL1523" s="229" t="s">
        <v>223</v>
      </c>
      <c r="EAM1523" s="229" t="s">
        <v>172</v>
      </c>
      <c r="EAN1523" s="229" t="s">
        <v>289</v>
      </c>
      <c r="EAO1523" s="229" t="s">
        <v>227</v>
      </c>
      <c r="EAS1523" s="229">
        <v>2024</v>
      </c>
      <c r="EAT1523" s="229" t="s">
        <v>57</v>
      </c>
      <c r="EAU1523" s="229" t="s">
        <v>3882</v>
      </c>
      <c r="EAV1523" s="229">
        <v>12966548</v>
      </c>
      <c r="EAW1523" s="229" t="s">
        <v>3904</v>
      </c>
      <c r="EAX1523" s="229" t="s">
        <v>289</v>
      </c>
      <c r="EAZ1523" s="229" t="s">
        <v>305</v>
      </c>
      <c r="EBA1523" s="229" t="s">
        <v>52</v>
      </c>
      <c r="EBB1523" s="229" t="s">
        <v>3905</v>
      </c>
      <c r="EBD1523" s="229" t="s">
        <v>3906</v>
      </c>
      <c r="EBE1523" s="229" t="s">
        <v>689</v>
      </c>
      <c r="EBF1523" s="229" t="s">
        <v>2013</v>
      </c>
      <c r="EBG1523" s="229" t="s">
        <v>3907</v>
      </c>
      <c r="EBH1523" s="229" t="s">
        <v>306</v>
      </c>
      <c r="EBI1523" s="229" t="s">
        <v>294</v>
      </c>
      <c r="EBJ1523" s="229" t="s">
        <v>289</v>
      </c>
      <c r="EBK1523" s="229" t="s">
        <v>35</v>
      </c>
      <c r="EBL1523" s="229" t="s">
        <v>29</v>
      </c>
      <c r="EBM1523" s="229" t="s">
        <v>83</v>
      </c>
      <c r="EBN1523" s="229" t="s">
        <v>3908</v>
      </c>
      <c r="EBO1523" s="229" t="s">
        <v>240</v>
      </c>
      <c r="EBP1523" s="229" t="s">
        <v>3909</v>
      </c>
      <c r="EBQ1523" s="229" t="s">
        <v>222</v>
      </c>
      <c r="EBR1523" s="229" t="s">
        <v>223</v>
      </c>
      <c r="EBS1523" s="229" t="s">
        <v>172</v>
      </c>
      <c r="EBT1523" s="229" t="s">
        <v>289</v>
      </c>
      <c r="EBU1523" s="229" t="s">
        <v>227</v>
      </c>
      <c r="EBY1523" s="229">
        <v>2024</v>
      </c>
      <c r="EBZ1523" s="229" t="s">
        <v>57</v>
      </c>
      <c r="ECA1523" s="229" t="s">
        <v>3882</v>
      </c>
      <c r="ECB1523" s="229">
        <v>12966548</v>
      </c>
      <c r="ECC1523" s="229" t="s">
        <v>3904</v>
      </c>
      <c r="ECD1523" s="229" t="s">
        <v>289</v>
      </c>
      <c r="ECF1523" s="229" t="s">
        <v>305</v>
      </c>
      <c r="ECG1523" s="229" t="s">
        <v>52</v>
      </c>
      <c r="ECH1523" s="229" t="s">
        <v>3905</v>
      </c>
      <c r="ECJ1523" s="229" t="s">
        <v>3906</v>
      </c>
      <c r="ECK1523" s="229" t="s">
        <v>689</v>
      </c>
      <c r="ECL1523" s="229" t="s">
        <v>2013</v>
      </c>
      <c r="ECM1523" s="229" t="s">
        <v>3907</v>
      </c>
      <c r="ECN1523" s="229" t="s">
        <v>306</v>
      </c>
      <c r="ECO1523" s="229" t="s">
        <v>294</v>
      </c>
      <c r="ECP1523" s="229" t="s">
        <v>289</v>
      </c>
      <c r="ECQ1523" s="229" t="s">
        <v>35</v>
      </c>
      <c r="ECR1523" s="229" t="s">
        <v>29</v>
      </c>
      <c r="ECS1523" s="229" t="s">
        <v>83</v>
      </c>
      <c r="ECT1523" s="229" t="s">
        <v>3908</v>
      </c>
      <c r="ECU1523" s="229" t="s">
        <v>240</v>
      </c>
      <c r="ECV1523" s="229" t="s">
        <v>3909</v>
      </c>
      <c r="ECW1523" s="229" t="s">
        <v>222</v>
      </c>
      <c r="ECX1523" s="229" t="s">
        <v>223</v>
      </c>
      <c r="ECY1523" s="229" t="s">
        <v>172</v>
      </c>
      <c r="ECZ1523" s="229" t="s">
        <v>289</v>
      </c>
      <c r="EDA1523" s="229" t="s">
        <v>227</v>
      </c>
      <c r="EDE1523" s="229">
        <v>2024</v>
      </c>
      <c r="EDF1523" s="229" t="s">
        <v>57</v>
      </c>
      <c r="EDG1523" s="229" t="s">
        <v>3882</v>
      </c>
      <c r="EDH1523" s="229">
        <v>12966548</v>
      </c>
      <c r="EDI1523" s="229" t="s">
        <v>3904</v>
      </c>
      <c r="EDJ1523" s="229" t="s">
        <v>289</v>
      </c>
      <c r="EDL1523" s="229" t="s">
        <v>305</v>
      </c>
      <c r="EDM1523" s="229" t="s">
        <v>52</v>
      </c>
      <c r="EDN1523" s="229" t="s">
        <v>3905</v>
      </c>
      <c r="EDP1523" s="229" t="s">
        <v>3906</v>
      </c>
      <c r="EDQ1523" s="229" t="s">
        <v>689</v>
      </c>
      <c r="EDR1523" s="229" t="s">
        <v>2013</v>
      </c>
      <c r="EDS1523" s="229" t="s">
        <v>3907</v>
      </c>
      <c r="EDT1523" s="229" t="s">
        <v>306</v>
      </c>
      <c r="EDU1523" s="229" t="s">
        <v>294</v>
      </c>
      <c r="EDV1523" s="229" t="s">
        <v>289</v>
      </c>
      <c r="EDW1523" s="229" t="s">
        <v>35</v>
      </c>
      <c r="EDX1523" s="229" t="s">
        <v>29</v>
      </c>
      <c r="EDY1523" s="229" t="s">
        <v>83</v>
      </c>
      <c r="EDZ1523" s="229" t="s">
        <v>3908</v>
      </c>
      <c r="EEA1523" s="229" t="s">
        <v>240</v>
      </c>
      <c r="EEB1523" s="229" t="s">
        <v>3909</v>
      </c>
      <c r="EEC1523" s="229" t="s">
        <v>222</v>
      </c>
      <c r="EED1523" s="229" t="s">
        <v>223</v>
      </c>
      <c r="EEE1523" s="229" t="s">
        <v>172</v>
      </c>
      <c r="EEF1523" s="229" t="s">
        <v>289</v>
      </c>
      <c r="EEG1523" s="229" t="s">
        <v>227</v>
      </c>
      <c r="EEK1523" s="229">
        <v>2024</v>
      </c>
      <c r="EEL1523" s="229" t="s">
        <v>57</v>
      </c>
      <c r="EEM1523" s="229" t="s">
        <v>3882</v>
      </c>
      <c r="EEN1523" s="229">
        <v>12966548</v>
      </c>
      <c r="EEO1523" s="229" t="s">
        <v>3904</v>
      </c>
      <c r="EEP1523" s="229" t="s">
        <v>289</v>
      </c>
      <c r="EER1523" s="229" t="s">
        <v>305</v>
      </c>
      <c r="EES1523" s="229" t="s">
        <v>52</v>
      </c>
      <c r="EET1523" s="229" t="s">
        <v>3905</v>
      </c>
      <c r="EEV1523" s="229" t="s">
        <v>3906</v>
      </c>
      <c r="EEW1523" s="229" t="s">
        <v>689</v>
      </c>
      <c r="EEX1523" s="229" t="s">
        <v>2013</v>
      </c>
      <c r="EEY1523" s="229" t="s">
        <v>3907</v>
      </c>
      <c r="EEZ1523" s="229" t="s">
        <v>306</v>
      </c>
      <c r="EFA1523" s="229" t="s">
        <v>294</v>
      </c>
      <c r="EFB1523" s="229" t="s">
        <v>289</v>
      </c>
      <c r="EFC1523" s="229" t="s">
        <v>35</v>
      </c>
      <c r="EFD1523" s="229" t="s">
        <v>29</v>
      </c>
      <c r="EFE1523" s="229" t="s">
        <v>83</v>
      </c>
      <c r="EFF1523" s="229" t="s">
        <v>3908</v>
      </c>
      <c r="EFG1523" s="229" t="s">
        <v>240</v>
      </c>
      <c r="EFH1523" s="229" t="s">
        <v>3909</v>
      </c>
      <c r="EFI1523" s="229" t="s">
        <v>222</v>
      </c>
      <c r="EFJ1523" s="229" t="s">
        <v>223</v>
      </c>
      <c r="EFK1523" s="229" t="s">
        <v>172</v>
      </c>
      <c r="EFL1523" s="229" t="s">
        <v>289</v>
      </c>
      <c r="EFM1523" s="229" t="s">
        <v>227</v>
      </c>
      <c r="EFQ1523" s="229">
        <v>2024</v>
      </c>
      <c r="EFR1523" s="229" t="s">
        <v>57</v>
      </c>
      <c r="EFS1523" s="229" t="s">
        <v>3882</v>
      </c>
      <c r="EFT1523" s="229">
        <v>12966548</v>
      </c>
      <c r="EFU1523" s="229" t="s">
        <v>3904</v>
      </c>
      <c r="EFV1523" s="229" t="s">
        <v>289</v>
      </c>
      <c r="EFX1523" s="229" t="s">
        <v>305</v>
      </c>
      <c r="EFY1523" s="229" t="s">
        <v>52</v>
      </c>
      <c r="EFZ1523" s="229" t="s">
        <v>3905</v>
      </c>
      <c r="EGB1523" s="229" t="s">
        <v>3906</v>
      </c>
      <c r="EGC1523" s="229" t="s">
        <v>689</v>
      </c>
      <c r="EGD1523" s="229" t="s">
        <v>2013</v>
      </c>
      <c r="EGE1523" s="229" t="s">
        <v>3907</v>
      </c>
      <c r="EGF1523" s="229" t="s">
        <v>306</v>
      </c>
      <c r="EGG1523" s="229" t="s">
        <v>294</v>
      </c>
      <c r="EGH1523" s="229" t="s">
        <v>289</v>
      </c>
      <c r="EGI1523" s="229" t="s">
        <v>35</v>
      </c>
      <c r="EGJ1523" s="229" t="s">
        <v>29</v>
      </c>
      <c r="EGK1523" s="229" t="s">
        <v>83</v>
      </c>
      <c r="EGL1523" s="229" t="s">
        <v>3908</v>
      </c>
      <c r="EGM1523" s="229" t="s">
        <v>240</v>
      </c>
      <c r="EGN1523" s="229" t="s">
        <v>3909</v>
      </c>
      <c r="EGO1523" s="229" t="s">
        <v>222</v>
      </c>
      <c r="EGP1523" s="229" t="s">
        <v>223</v>
      </c>
      <c r="EGQ1523" s="229" t="s">
        <v>172</v>
      </c>
      <c r="EGR1523" s="229" t="s">
        <v>289</v>
      </c>
      <c r="EGS1523" s="229" t="s">
        <v>227</v>
      </c>
      <c r="EGW1523" s="229">
        <v>2024</v>
      </c>
      <c r="EGX1523" s="229" t="s">
        <v>57</v>
      </c>
      <c r="EGY1523" s="229" t="s">
        <v>3882</v>
      </c>
      <c r="EGZ1523" s="229">
        <v>12966548</v>
      </c>
      <c r="EHA1523" s="229" t="s">
        <v>3904</v>
      </c>
      <c r="EHB1523" s="229" t="s">
        <v>289</v>
      </c>
      <c r="EHD1523" s="229" t="s">
        <v>305</v>
      </c>
      <c r="EHE1523" s="229" t="s">
        <v>52</v>
      </c>
      <c r="EHF1523" s="229" t="s">
        <v>3905</v>
      </c>
      <c r="EHH1523" s="229" t="s">
        <v>3906</v>
      </c>
      <c r="EHI1523" s="229" t="s">
        <v>689</v>
      </c>
      <c r="EHJ1523" s="229" t="s">
        <v>2013</v>
      </c>
      <c r="EHK1523" s="229" t="s">
        <v>3907</v>
      </c>
      <c r="EHL1523" s="229" t="s">
        <v>306</v>
      </c>
      <c r="EHM1523" s="229" t="s">
        <v>294</v>
      </c>
      <c r="EHN1523" s="229" t="s">
        <v>289</v>
      </c>
      <c r="EHO1523" s="229" t="s">
        <v>35</v>
      </c>
      <c r="EHP1523" s="229" t="s">
        <v>29</v>
      </c>
      <c r="EHQ1523" s="229" t="s">
        <v>83</v>
      </c>
      <c r="EHR1523" s="229" t="s">
        <v>3908</v>
      </c>
      <c r="EHS1523" s="229" t="s">
        <v>240</v>
      </c>
      <c r="EHT1523" s="229" t="s">
        <v>3909</v>
      </c>
      <c r="EHU1523" s="229" t="s">
        <v>222</v>
      </c>
      <c r="EHV1523" s="229" t="s">
        <v>223</v>
      </c>
      <c r="EHW1523" s="229" t="s">
        <v>172</v>
      </c>
      <c r="EHX1523" s="229" t="s">
        <v>289</v>
      </c>
      <c r="EHY1523" s="229" t="s">
        <v>227</v>
      </c>
      <c r="EIC1523" s="229">
        <v>2024</v>
      </c>
      <c r="EID1523" s="229" t="s">
        <v>57</v>
      </c>
      <c r="EIE1523" s="229" t="s">
        <v>3882</v>
      </c>
      <c r="EIF1523" s="229">
        <v>12966548</v>
      </c>
      <c r="EIG1523" s="229" t="s">
        <v>3904</v>
      </c>
      <c r="EIH1523" s="229" t="s">
        <v>289</v>
      </c>
      <c r="EIJ1523" s="229" t="s">
        <v>305</v>
      </c>
      <c r="EIK1523" s="229" t="s">
        <v>52</v>
      </c>
      <c r="EIL1523" s="229" t="s">
        <v>3905</v>
      </c>
      <c r="EIN1523" s="229" t="s">
        <v>3906</v>
      </c>
      <c r="EIO1523" s="229" t="s">
        <v>689</v>
      </c>
      <c r="EIP1523" s="229" t="s">
        <v>2013</v>
      </c>
      <c r="EIQ1523" s="229" t="s">
        <v>3907</v>
      </c>
      <c r="EIR1523" s="229" t="s">
        <v>306</v>
      </c>
      <c r="EIS1523" s="229" t="s">
        <v>294</v>
      </c>
      <c r="EIT1523" s="229" t="s">
        <v>289</v>
      </c>
      <c r="EIU1523" s="229" t="s">
        <v>35</v>
      </c>
      <c r="EIV1523" s="229" t="s">
        <v>29</v>
      </c>
      <c r="EIW1523" s="229" t="s">
        <v>83</v>
      </c>
      <c r="EIX1523" s="229" t="s">
        <v>3908</v>
      </c>
      <c r="EIY1523" s="229" t="s">
        <v>240</v>
      </c>
      <c r="EIZ1523" s="229" t="s">
        <v>3909</v>
      </c>
      <c r="EJA1523" s="229" t="s">
        <v>222</v>
      </c>
      <c r="EJB1523" s="229" t="s">
        <v>223</v>
      </c>
      <c r="EJC1523" s="229" t="s">
        <v>172</v>
      </c>
      <c r="EJD1523" s="229" t="s">
        <v>289</v>
      </c>
      <c r="EJE1523" s="229" t="s">
        <v>227</v>
      </c>
      <c r="EJI1523" s="229">
        <v>2024</v>
      </c>
      <c r="EJJ1523" s="229" t="s">
        <v>57</v>
      </c>
      <c r="EJK1523" s="229" t="s">
        <v>3882</v>
      </c>
      <c r="EJL1523" s="229">
        <v>12966548</v>
      </c>
      <c r="EJM1523" s="229" t="s">
        <v>3904</v>
      </c>
      <c r="EJN1523" s="229" t="s">
        <v>289</v>
      </c>
      <c r="EJP1523" s="229" t="s">
        <v>305</v>
      </c>
      <c r="EJQ1523" s="229" t="s">
        <v>52</v>
      </c>
      <c r="EJR1523" s="229" t="s">
        <v>3905</v>
      </c>
      <c r="EJT1523" s="229" t="s">
        <v>3906</v>
      </c>
      <c r="EJU1523" s="229" t="s">
        <v>689</v>
      </c>
      <c r="EJV1523" s="229" t="s">
        <v>2013</v>
      </c>
      <c r="EJW1523" s="229" t="s">
        <v>3907</v>
      </c>
      <c r="EJX1523" s="229" t="s">
        <v>306</v>
      </c>
      <c r="EJY1523" s="229" t="s">
        <v>294</v>
      </c>
      <c r="EJZ1523" s="229" t="s">
        <v>289</v>
      </c>
      <c r="EKA1523" s="229" t="s">
        <v>35</v>
      </c>
      <c r="EKB1523" s="229" t="s">
        <v>29</v>
      </c>
      <c r="EKC1523" s="229" t="s">
        <v>83</v>
      </c>
      <c r="EKD1523" s="229" t="s">
        <v>3908</v>
      </c>
      <c r="EKE1523" s="229" t="s">
        <v>240</v>
      </c>
      <c r="EKF1523" s="229" t="s">
        <v>3909</v>
      </c>
      <c r="EKG1523" s="229" t="s">
        <v>222</v>
      </c>
      <c r="EKH1523" s="229" t="s">
        <v>223</v>
      </c>
      <c r="EKI1523" s="229" t="s">
        <v>172</v>
      </c>
      <c r="EKJ1523" s="229" t="s">
        <v>289</v>
      </c>
      <c r="EKK1523" s="229" t="s">
        <v>227</v>
      </c>
      <c r="EKO1523" s="229">
        <v>2024</v>
      </c>
      <c r="EKP1523" s="229" t="s">
        <v>57</v>
      </c>
      <c r="EKQ1523" s="229" t="s">
        <v>3882</v>
      </c>
      <c r="EKR1523" s="229">
        <v>12966548</v>
      </c>
      <c r="EKS1523" s="229" t="s">
        <v>3904</v>
      </c>
      <c r="EKT1523" s="229" t="s">
        <v>289</v>
      </c>
      <c r="EKV1523" s="229" t="s">
        <v>305</v>
      </c>
      <c r="EKW1523" s="229" t="s">
        <v>52</v>
      </c>
      <c r="EKX1523" s="229" t="s">
        <v>3905</v>
      </c>
      <c r="EKZ1523" s="229" t="s">
        <v>3906</v>
      </c>
      <c r="ELA1523" s="229" t="s">
        <v>689</v>
      </c>
      <c r="ELB1523" s="229" t="s">
        <v>2013</v>
      </c>
      <c r="ELC1523" s="229" t="s">
        <v>3907</v>
      </c>
      <c r="ELD1523" s="229" t="s">
        <v>306</v>
      </c>
      <c r="ELE1523" s="229" t="s">
        <v>294</v>
      </c>
      <c r="ELF1523" s="229" t="s">
        <v>289</v>
      </c>
      <c r="ELG1523" s="229" t="s">
        <v>35</v>
      </c>
      <c r="ELH1523" s="229" t="s">
        <v>29</v>
      </c>
      <c r="ELI1523" s="229" t="s">
        <v>83</v>
      </c>
      <c r="ELJ1523" s="229" t="s">
        <v>3908</v>
      </c>
      <c r="ELK1523" s="229" t="s">
        <v>240</v>
      </c>
      <c r="ELL1523" s="229" t="s">
        <v>3909</v>
      </c>
      <c r="ELM1523" s="229" t="s">
        <v>222</v>
      </c>
      <c r="ELN1523" s="229" t="s">
        <v>223</v>
      </c>
      <c r="ELO1523" s="229" t="s">
        <v>172</v>
      </c>
      <c r="ELP1523" s="229" t="s">
        <v>289</v>
      </c>
      <c r="ELQ1523" s="229" t="s">
        <v>227</v>
      </c>
      <c r="ELU1523" s="229">
        <v>2024</v>
      </c>
      <c r="ELV1523" s="229" t="s">
        <v>57</v>
      </c>
      <c r="ELW1523" s="229" t="s">
        <v>3882</v>
      </c>
      <c r="ELX1523" s="229">
        <v>12966548</v>
      </c>
      <c r="ELY1523" s="229" t="s">
        <v>3904</v>
      </c>
      <c r="ELZ1523" s="229" t="s">
        <v>289</v>
      </c>
      <c r="EMB1523" s="229" t="s">
        <v>305</v>
      </c>
      <c r="EMC1523" s="229" t="s">
        <v>52</v>
      </c>
      <c r="EMD1523" s="229" t="s">
        <v>3905</v>
      </c>
      <c r="EMF1523" s="229" t="s">
        <v>3906</v>
      </c>
      <c r="EMG1523" s="229" t="s">
        <v>689</v>
      </c>
      <c r="EMH1523" s="229" t="s">
        <v>2013</v>
      </c>
      <c r="EMI1523" s="229" t="s">
        <v>3907</v>
      </c>
      <c r="EMJ1523" s="229" t="s">
        <v>306</v>
      </c>
      <c r="EMK1523" s="229" t="s">
        <v>294</v>
      </c>
      <c r="EML1523" s="229" t="s">
        <v>289</v>
      </c>
      <c r="EMM1523" s="229" t="s">
        <v>35</v>
      </c>
      <c r="EMN1523" s="229" t="s">
        <v>29</v>
      </c>
      <c r="EMO1523" s="229" t="s">
        <v>83</v>
      </c>
      <c r="EMP1523" s="229" t="s">
        <v>3908</v>
      </c>
      <c r="EMQ1523" s="229" t="s">
        <v>240</v>
      </c>
      <c r="EMR1523" s="229" t="s">
        <v>3909</v>
      </c>
      <c r="EMS1523" s="229" t="s">
        <v>222</v>
      </c>
      <c r="EMT1523" s="229" t="s">
        <v>223</v>
      </c>
      <c r="EMU1523" s="229" t="s">
        <v>172</v>
      </c>
      <c r="EMV1523" s="229" t="s">
        <v>289</v>
      </c>
      <c r="EMW1523" s="229" t="s">
        <v>227</v>
      </c>
      <c r="ENA1523" s="229">
        <v>2024</v>
      </c>
      <c r="ENB1523" s="229" t="s">
        <v>57</v>
      </c>
      <c r="ENC1523" s="229" t="s">
        <v>3882</v>
      </c>
      <c r="END1523" s="229">
        <v>12966548</v>
      </c>
      <c r="ENE1523" s="229" t="s">
        <v>3904</v>
      </c>
      <c r="ENF1523" s="229" t="s">
        <v>289</v>
      </c>
      <c r="ENH1523" s="229" t="s">
        <v>305</v>
      </c>
      <c r="ENI1523" s="229" t="s">
        <v>52</v>
      </c>
      <c r="ENJ1523" s="229" t="s">
        <v>3905</v>
      </c>
      <c r="ENL1523" s="229" t="s">
        <v>3906</v>
      </c>
      <c r="ENM1523" s="229" t="s">
        <v>689</v>
      </c>
      <c r="ENN1523" s="229" t="s">
        <v>2013</v>
      </c>
      <c r="ENO1523" s="229" t="s">
        <v>3907</v>
      </c>
      <c r="ENP1523" s="229" t="s">
        <v>306</v>
      </c>
      <c r="ENQ1523" s="229" t="s">
        <v>294</v>
      </c>
      <c r="ENR1523" s="229" t="s">
        <v>289</v>
      </c>
      <c r="ENS1523" s="229" t="s">
        <v>35</v>
      </c>
      <c r="ENT1523" s="229" t="s">
        <v>29</v>
      </c>
      <c r="ENU1523" s="229" t="s">
        <v>83</v>
      </c>
      <c r="ENV1523" s="229" t="s">
        <v>3908</v>
      </c>
      <c r="ENW1523" s="229" t="s">
        <v>240</v>
      </c>
      <c r="ENX1523" s="229" t="s">
        <v>3909</v>
      </c>
      <c r="ENY1523" s="229" t="s">
        <v>222</v>
      </c>
      <c r="ENZ1523" s="229" t="s">
        <v>223</v>
      </c>
      <c r="EOA1523" s="229" t="s">
        <v>172</v>
      </c>
      <c r="EOB1523" s="229" t="s">
        <v>289</v>
      </c>
      <c r="EOC1523" s="229" t="s">
        <v>227</v>
      </c>
      <c r="EOG1523" s="229">
        <v>2024</v>
      </c>
      <c r="EOH1523" s="229" t="s">
        <v>57</v>
      </c>
      <c r="EOI1523" s="229" t="s">
        <v>3882</v>
      </c>
      <c r="EOJ1523" s="229">
        <v>12966548</v>
      </c>
      <c r="EOK1523" s="229" t="s">
        <v>3904</v>
      </c>
      <c r="EOL1523" s="229" t="s">
        <v>289</v>
      </c>
      <c r="EON1523" s="229" t="s">
        <v>305</v>
      </c>
      <c r="EOO1523" s="229" t="s">
        <v>52</v>
      </c>
      <c r="EOP1523" s="229" t="s">
        <v>3905</v>
      </c>
      <c r="EOR1523" s="229" t="s">
        <v>3906</v>
      </c>
      <c r="EOS1523" s="229" t="s">
        <v>689</v>
      </c>
      <c r="EOT1523" s="229" t="s">
        <v>2013</v>
      </c>
      <c r="EOU1523" s="229" t="s">
        <v>3907</v>
      </c>
      <c r="EOV1523" s="229" t="s">
        <v>306</v>
      </c>
      <c r="EOW1523" s="229" t="s">
        <v>294</v>
      </c>
      <c r="EOX1523" s="229" t="s">
        <v>289</v>
      </c>
      <c r="EOY1523" s="229" t="s">
        <v>35</v>
      </c>
      <c r="EOZ1523" s="229" t="s">
        <v>29</v>
      </c>
      <c r="EPA1523" s="229" t="s">
        <v>83</v>
      </c>
      <c r="EPB1523" s="229" t="s">
        <v>3908</v>
      </c>
      <c r="EPC1523" s="229" t="s">
        <v>240</v>
      </c>
      <c r="EPD1523" s="229" t="s">
        <v>3909</v>
      </c>
      <c r="EPE1523" s="229" t="s">
        <v>222</v>
      </c>
      <c r="EPF1523" s="229" t="s">
        <v>223</v>
      </c>
      <c r="EPG1523" s="229" t="s">
        <v>172</v>
      </c>
      <c r="EPH1523" s="229" t="s">
        <v>289</v>
      </c>
      <c r="EPI1523" s="229" t="s">
        <v>227</v>
      </c>
      <c r="EPM1523" s="229">
        <v>2024</v>
      </c>
      <c r="EPN1523" s="229" t="s">
        <v>57</v>
      </c>
      <c r="EPO1523" s="229" t="s">
        <v>3882</v>
      </c>
      <c r="EPP1523" s="229">
        <v>12966548</v>
      </c>
      <c r="EPQ1523" s="229" t="s">
        <v>3904</v>
      </c>
      <c r="EPR1523" s="229" t="s">
        <v>289</v>
      </c>
      <c r="EPT1523" s="229" t="s">
        <v>305</v>
      </c>
      <c r="EPU1523" s="229" t="s">
        <v>52</v>
      </c>
      <c r="EPV1523" s="229" t="s">
        <v>3905</v>
      </c>
      <c r="EPX1523" s="229" t="s">
        <v>3906</v>
      </c>
      <c r="EPY1523" s="229" t="s">
        <v>689</v>
      </c>
      <c r="EPZ1523" s="229" t="s">
        <v>2013</v>
      </c>
      <c r="EQA1523" s="229" t="s">
        <v>3907</v>
      </c>
      <c r="EQB1523" s="229" t="s">
        <v>306</v>
      </c>
      <c r="EQC1523" s="229" t="s">
        <v>294</v>
      </c>
      <c r="EQD1523" s="229" t="s">
        <v>289</v>
      </c>
      <c r="EQE1523" s="229" t="s">
        <v>35</v>
      </c>
      <c r="EQF1523" s="229" t="s">
        <v>29</v>
      </c>
      <c r="EQG1523" s="229" t="s">
        <v>83</v>
      </c>
      <c r="EQH1523" s="229" t="s">
        <v>3908</v>
      </c>
      <c r="EQI1523" s="229" t="s">
        <v>240</v>
      </c>
      <c r="EQJ1523" s="229" t="s">
        <v>3909</v>
      </c>
      <c r="EQK1523" s="229" t="s">
        <v>222</v>
      </c>
      <c r="EQL1523" s="229" t="s">
        <v>223</v>
      </c>
      <c r="EQM1523" s="229" t="s">
        <v>172</v>
      </c>
      <c r="EQN1523" s="229" t="s">
        <v>289</v>
      </c>
      <c r="EQO1523" s="229" t="s">
        <v>227</v>
      </c>
      <c r="EQS1523" s="229">
        <v>2024</v>
      </c>
      <c r="EQT1523" s="229" t="s">
        <v>57</v>
      </c>
      <c r="EQU1523" s="229" t="s">
        <v>3882</v>
      </c>
      <c r="EQV1523" s="229">
        <v>12966548</v>
      </c>
      <c r="EQW1523" s="229" t="s">
        <v>3904</v>
      </c>
      <c r="EQX1523" s="229" t="s">
        <v>289</v>
      </c>
      <c r="EQZ1523" s="229" t="s">
        <v>305</v>
      </c>
      <c r="ERA1523" s="229" t="s">
        <v>52</v>
      </c>
      <c r="ERB1523" s="229" t="s">
        <v>3905</v>
      </c>
      <c r="ERD1523" s="229" t="s">
        <v>3906</v>
      </c>
      <c r="ERE1523" s="229" t="s">
        <v>689</v>
      </c>
      <c r="ERF1523" s="229" t="s">
        <v>2013</v>
      </c>
      <c r="ERG1523" s="229" t="s">
        <v>3907</v>
      </c>
      <c r="ERH1523" s="229" t="s">
        <v>306</v>
      </c>
      <c r="ERI1523" s="229" t="s">
        <v>294</v>
      </c>
      <c r="ERJ1523" s="229" t="s">
        <v>289</v>
      </c>
      <c r="ERK1523" s="229" t="s">
        <v>35</v>
      </c>
      <c r="ERL1523" s="229" t="s">
        <v>29</v>
      </c>
      <c r="ERM1523" s="229" t="s">
        <v>83</v>
      </c>
      <c r="ERN1523" s="229" t="s">
        <v>3908</v>
      </c>
      <c r="ERO1523" s="229" t="s">
        <v>240</v>
      </c>
      <c r="ERP1523" s="229" t="s">
        <v>3909</v>
      </c>
      <c r="ERQ1523" s="229" t="s">
        <v>222</v>
      </c>
      <c r="ERR1523" s="229" t="s">
        <v>223</v>
      </c>
      <c r="ERS1523" s="229" t="s">
        <v>172</v>
      </c>
      <c r="ERT1523" s="229" t="s">
        <v>289</v>
      </c>
      <c r="ERU1523" s="229" t="s">
        <v>227</v>
      </c>
      <c r="ERY1523" s="229">
        <v>2024</v>
      </c>
      <c r="ERZ1523" s="229" t="s">
        <v>57</v>
      </c>
      <c r="ESA1523" s="229" t="s">
        <v>3882</v>
      </c>
      <c r="ESB1523" s="229">
        <v>12966548</v>
      </c>
      <c r="ESC1523" s="229" t="s">
        <v>3904</v>
      </c>
      <c r="ESD1523" s="229" t="s">
        <v>289</v>
      </c>
      <c r="ESF1523" s="229" t="s">
        <v>305</v>
      </c>
      <c r="ESG1523" s="229" t="s">
        <v>52</v>
      </c>
      <c r="ESH1523" s="229" t="s">
        <v>3905</v>
      </c>
      <c r="ESJ1523" s="229" t="s">
        <v>3906</v>
      </c>
      <c r="ESK1523" s="229" t="s">
        <v>689</v>
      </c>
      <c r="ESL1523" s="229" t="s">
        <v>2013</v>
      </c>
      <c r="ESM1523" s="229" t="s">
        <v>3907</v>
      </c>
      <c r="ESN1523" s="229" t="s">
        <v>306</v>
      </c>
      <c r="ESO1523" s="229" t="s">
        <v>294</v>
      </c>
      <c r="ESP1523" s="229" t="s">
        <v>289</v>
      </c>
      <c r="ESQ1523" s="229" t="s">
        <v>35</v>
      </c>
      <c r="ESR1523" s="229" t="s">
        <v>29</v>
      </c>
      <c r="ESS1523" s="229" t="s">
        <v>83</v>
      </c>
      <c r="EST1523" s="229" t="s">
        <v>3908</v>
      </c>
      <c r="ESU1523" s="229" t="s">
        <v>240</v>
      </c>
      <c r="ESV1523" s="229" t="s">
        <v>3909</v>
      </c>
      <c r="ESW1523" s="229" t="s">
        <v>222</v>
      </c>
      <c r="ESX1523" s="229" t="s">
        <v>223</v>
      </c>
      <c r="ESY1523" s="229" t="s">
        <v>172</v>
      </c>
      <c r="ESZ1523" s="229" t="s">
        <v>289</v>
      </c>
      <c r="ETA1523" s="229" t="s">
        <v>227</v>
      </c>
      <c r="ETE1523" s="229">
        <v>2024</v>
      </c>
      <c r="ETF1523" s="229" t="s">
        <v>57</v>
      </c>
      <c r="ETG1523" s="229" t="s">
        <v>3882</v>
      </c>
      <c r="ETH1523" s="229">
        <v>12966548</v>
      </c>
      <c r="ETI1523" s="229" t="s">
        <v>3904</v>
      </c>
      <c r="ETJ1523" s="229" t="s">
        <v>289</v>
      </c>
      <c r="ETL1523" s="229" t="s">
        <v>305</v>
      </c>
      <c r="ETM1523" s="229" t="s">
        <v>52</v>
      </c>
      <c r="ETN1523" s="229" t="s">
        <v>3905</v>
      </c>
      <c r="ETP1523" s="229" t="s">
        <v>3906</v>
      </c>
      <c r="ETQ1523" s="229" t="s">
        <v>689</v>
      </c>
      <c r="ETR1523" s="229" t="s">
        <v>2013</v>
      </c>
      <c r="ETS1523" s="229" t="s">
        <v>3907</v>
      </c>
      <c r="ETT1523" s="229" t="s">
        <v>306</v>
      </c>
      <c r="ETU1523" s="229" t="s">
        <v>294</v>
      </c>
      <c r="ETV1523" s="229" t="s">
        <v>289</v>
      </c>
      <c r="ETW1523" s="229" t="s">
        <v>35</v>
      </c>
      <c r="ETX1523" s="229" t="s">
        <v>29</v>
      </c>
      <c r="ETY1523" s="229" t="s">
        <v>83</v>
      </c>
      <c r="ETZ1523" s="229" t="s">
        <v>3908</v>
      </c>
      <c r="EUA1523" s="229" t="s">
        <v>240</v>
      </c>
      <c r="EUB1523" s="229" t="s">
        <v>3909</v>
      </c>
      <c r="EUC1523" s="229" t="s">
        <v>222</v>
      </c>
      <c r="EUD1523" s="229" t="s">
        <v>223</v>
      </c>
      <c r="EUE1523" s="229" t="s">
        <v>172</v>
      </c>
      <c r="EUF1523" s="229" t="s">
        <v>289</v>
      </c>
      <c r="EUG1523" s="229" t="s">
        <v>227</v>
      </c>
      <c r="EUK1523" s="229">
        <v>2024</v>
      </c>
      <c r="EUL1523" s="229" t="s">
        <v>57</v>
      </c>
      <c r="EUM1523" s="229" t="s">
        <v>3882</v>
      </c>
      <c r="EUN1523" s="229">
        <v>12966548</v>
      </c>
      <c r="EUO1523" s="229" t="s">
        <v>3904</v>
      </c>
      <c r="EUP1523" s="229" t="s">
        <v>289</v>
      </c>
      <c r="EUR1523" s="229" t="s">
        <v>305</v>
      </c>
      <c r="EUS1523" s="229" t="s">
        <v>52</v>
      </c>
      <c r="EUT1523" s="229" t="s">
        <v>3905</v>
      </c>
      <c r="EUV1523" s="229" t="s">
        <v>3906</v>
      </c>
      <c r="EUW1523" s="229" t="s">
        <v>689</v>
      </c>
      <c r="EUX1523" s="229" t="s">
        <v>2013</v>
      </c>
      <c r="EUY1523" s="229" t="s">
        <v>3907</v>
      </c>
      <c r="EUZ1523" s="229" t="s">
        <v>306</v>
      </c>
      <c r="EVA1523" s="229" t="s">
        <v>294</v>
      </c>
      <c r="EVB1523" s="229" t="s">
        <v>289</v>
      </c>
      <c r="EVC1523" s="229" t="s">
        <v>35</v>
      </c>
      <c r="EVD1523" s="229" t="s">
        <v>29</v>
      </c>
      <c r="EVE1523" s="229" t="s">
        <v>83</v>
      </c>
      <c r="EVF1523" s="229" t="s">
        <v>3908</v>
      </c>
      <c r="EVG1523" s="229" t="s">
        <v>240</v>
      </c>
      <c r="EVH1523" s="229" t="s">
        <v>3909</v>
      </c>
      <c r="EVI1523" s="229" t="s">
        <v>222</v>
      </c>
      <c r="EVJ1523" s="229" t="s">
        <v>223</v>
      </c>
      <c r="EVK1523" s="229" t="s">
        <v>172</v>
      </c>
      <c r="EVL1523" s="229" t="s">
        <v>289</v>
      </c>
      <c r="EVM1523" s="229" t="s">
        <v>227</v>
      </c>
      <c r="EVQ1523" s="229">
        <v>2024</v>
      </c>
      <c r="EVR1523" s="229" t="s">
        <v>57</v>
      </c>
      <c r="EVS1523" s="229" t="s">
        <v>3882</v>
      </c>
      <c r="EVT1523" s="229">
        <v>12966548</v>
      </c>
      <c r="EVU1523" s="229" t="s">
        <v>3904</v>
      </c>
      <c r="EVV1523" s="229" t="s">
        <v>289</v>
      </c>
      <c r="EVX1523" s="229" t="s">
        <v>305</v>
      </c>
      <c r="EVY1523" s="229" t="s">
        <v>52</v>
      </c>
      <c r="EVZ1523" s="229" t="s">
        <v>3905</v>
      </c>
      <c r="EWB1523" s="229" t="s">
        <v>3906</v>
      </c>
      <c r="EWC1523" s="229" t="s">
        <v>689</v>
      </c>
      <c r="EWD1523" s="229" t="s">
        <v>2013</v>
      </c>
      <c r="EWE1523" s="229" t="s">
        <v>3907</v>
      </c>
      <c r="EWF1523" s="229" t="s">
        <v>306</v>
      </c>
      <c r="EWG1523" s="229" t="s">
        <v>294</v>
      </c>
      <c r="EWH1523" s="229" t="s">
        <v>289</v>
      </c>
      <c r="EWI1523" s="229" t="s">
        <v>35</v>
      </c>
      <c r="EWJ1523" s="229" t="s">
        <v>29</v>
      </c>
      <c r="EWK1523" s="229" t="s">
        <v>83</v>
      </c>
      <c r="EWL1523" s="229" t="s">
        <v>3908</v>
      </c>
      <c r="EWM1523" s="229" t="s">
        <v>240</v>
      </c>
      <c r="EWN1523" s="229" t="s">
        <v>3909</v>
      </c>
      <c r="EWO1523" s="229" t="s">
        <v>222</v>
      </c>
      <c r="EWP1523" s="229" t="s">
        <v>223</v>
      </c>
      <c r="EWQ1523" s="229" t="s">
        <v>172</v>
      </c>
      <c r="EWR1523" s="229" t="s">
        <v>289</v>
      </c>
      <c r="EWS1523" s="229" t="s">
        <v>227</v>
      </c>
      <c r="EWW1523" s="229">
        <v>2024</v>
      </c>
      <c r="EWX1523" s="229" t="s">
        <v>57</v>
      </c>
      <c r="EWY1523" s="229" t="s">
        <v>3882</v>
      </c>
      <c r="EWZ1523" s="229">
        <v>12966548</v>
      </c>
      <c r="EXA1523" s="229" t="s">
        <v>3904</v>
      </c>
      <c r="EXB1523" s="229" t="s">
        <v>289</v>
      </c>
      <c r="EXD1523" s="229" t="s">
        <v>305</v>
      </c>
      <c r="EXE1523" s="229" t="s">
        <v>52</v>
      </c>
      <c r="EXF1523" s="229" t="s">
        <v>3905</v>
      </c>
      <c r="EXH1523" s="229" t="s">
        <v>3906</v>
      </c>
      <c r="EXI1523" s="229" t="s">
        <v>689</v>
      </c>
      <c r="EXJ1523" s="229" t="s">
        <v>2013</v>
      </c>
      <c r="EXK1523" s="229" t="s">
        <v>3907</v>
      </c>
      <c r="EXL1523" s="229" t="s">
        <v>306</v>
      </c>
      <c r="EXM1523" s="229" t="s">
        <v>294</v>
      </c>
      <c r="EXN1523" s="229" t="s">
        <v>289</v>
      </c>
      <c r="EXO1523" s="229" t="s">
        <v>35</v>
      </c>
      <c r="EXP1523" s="229" t="s">
        <v>29</v>
      </c>
      <c r="EXQ1523" s="229" t="s">
        <v>83</v>
      </c>
      <c r="EXR1523" s="229" t="s">
        <v>3908</v>
      </c>
      <c r="EXS1523" s="229" t="s">
        <v>240</v>
      </c>
      <c r="EXT1523" s="229" t="s">
        <v>3909</v>
      </c>
      <c r="EXU1523" s="229" t="s">
        <v>222</v>
      </c>
      <c r="EXV1523" s="229" t="s">
        <v>223</v>
      </c>
      <c r="EXW1523" s="229" t="s">
        <v>172</v>
      </c>
      <c r="EXX1523" s="229" t="s">
        <v>289</v>
      </c>
      <c r="EXY1523" s="229" t="s">
        <v>227</v>
      </c>
      <c r="EYC1523" s="229">
        <v>2024</v>
      </c>
      <c r="EYD1523" s="229" t="s">
        <v>57</v>
      </c>
      <c r="EYE1523" s="229" t="s">
        <v>3882</v>
      </c>
      <c r="EYF1523" s="229">
        <v>12966548</v>
      </c>
      <c r="EYG1523" s="229" t="s">
        <v>3904</v>
      </c>
      <c r="EYH1523" s="229" t="s">
        <v>289</v>
      </c>
      <c r="EYJ1523" s="229" t="s">
        <v>305</v>
      </c>
      <c r="EYK1523" s="229" t="s">
        <v>52</v>
      </c>
      <c r="EYL1523" s="229" t="s">
        <v>3905</v>
      </c>
      <c r="EYN1523" s="229" t="s">
        <v>3906</v>
      </c>
      <c r="EYO1523" s="229" t="s">
        <v>689</v>
      </c>
      <c r="EYP1523" s="229" t="s">
        <v>2013</v>
      </c>
      <c r="EYQ1523" s="229" t="s">
        <v>3907</v>
      </c>
      <c r="EYR1523" s="229" t="s">
        <v>306</v>
      </c>
      <c r="EYS1523" s="229" t="s">
        <v>294</v>
      </c>
      <c r="EYT1523" s="229" t="s">
        <v>289</v>
      </c>
      <c r="EYU1523" s="229" t="s">
        <v>35</v>
      </c>
      <c r="EYV1523" s="229" t="s">
        <v>29</v>
      </c>
      <c r="EYW1523" s="229" t="s">
        <v>83</v>
      </c>
      <c r="EYX1523" s="229" t="s">
        <v>3908</v>
      </c>
      <c r="EYY1523" s="229" t="s">
        <v>240</v>
      </c>
      <c r="EYZ1523" s="229" t="s">
        <v>3909</v>
      </c>
      <c r="EZA1523" s="229" t="s">
        <v>222</v>
      </c>
      <c r="EZB1523" s="229" t="s">
        <v>223</v>
      </c>
      <c r="EZC1523" s="229" t="s">
        <v>172</v>
      </c>
      <c r="EZD1523" s="229" t="s">
        <v>289</v>
      </c>
      <c r="EZE1523" s="229" t="s">
        <v>227</v>
      </c>
      <c r="EZI1523" s="229">
        <v>2024</v>
      </c>
      <c r="EZJ1523" s="229" t="s">
        <v>57</v>
      </c>
      <c r="EZK1523" s="229" t="s">
        <v>3882</v>
      </c>
      <c r="EZL1523" s="229">
        <v>12966548</v>
      </c>
      <c r="EZM1523" s="229" t="s">
        <v>3904</v>
      </c>
      <c r="EZN1523" s="229" t="s">
        <v>289</v>
      </c>
      <c r="EZP1523" s="229" t="s">
        <v>305</v>
      </c>
      <c r="EZQ1523" s="229" t="s">
        <v>52</v>
      </c>
      <c r="EZR1523" s="229" t="s">
        <v>3905</v>
      </c>
      <c r="EZT1523" s="229" t="s">
        <v>3906</v>
      </c>
      <c r="EZU1523" s="229" t="s">
        <v>689</v>
      </c>
      <c r="EZV1523" s="229" t="s">
        <v>2013</v>
      </c>
      <c r="EZW1523" s="229" t="s">
        <v>3907</v>
      </c>
      <c r="EZX1523" s="229" t="s">
        <v>306</v>
      </c>
      <c r="EZY1523" s="229" t="s">
        <v>294</v>
      </c>
      <c r="EZZ1523" s="229" t="s">
        <v>289</v>
      </c>
      <c r="FAA1523" s="229" t="s">
        <v>35</v>
      </c>
      <c r="FAB1523" s="229" t="s">
        <v>29</v>
      </c>
      <c r="FAC1523" s="229" t="s">
        <v>83</v>
      </c>
      <c r="FAD1523" s="229" t="s">
        <v>3908</v>
      </c>
      <c r="FAE1523" s="229" t="s">
        <v>240</v>
      </c>
      <c r="FAF1523" s="229" t="s">
        <v>3909</v>
      </c>
      <c r="FAG1523" s="229" t="s">
        <v>222</v>
      </c>
      <c r="FAH1523" s="229" t="s">
        <v>223</v>
      </c>
      <c r="FAI1523" s="229" t="s">
        <v>172</v>
      </c>
      <c r="FAJ1523" s="229" t="s">
        <v>289</v>
      </c>
      <c r="FAK1523" s="229" t="s">
        <v>227</v>
      </c>
      <c r="FAO1523" s="229">
        <v>2024</v>
      </c>
      <c r="FAP1523" s="229" t="s">
        <v>57</v>
      </c>
      <c r="FAQ1523" s="229" t="s">
        <v>3882</v>
      </c>
      <c r="FAR1523" s="229">
        <v>12966548</v>
      </c>
      <c r="FAS1523" s="229" t="s">
        <v>3904</v>
      </c>
      <c r="FAT1523" s="229" t="s">
        <v>289</v>
      </c>
      <c r="FAV1523" s="229" t="s">
        <v>305</v>
      </c>
      <c r="FAW1523" s="229" t="s">
        <v>52</v>
      </c>
      <c r="FAX1523" s="229" t="s">
        <v>3905</v>
      </c>
      <c r="FAZ1523" s="229" t="s">
        <v>3906</v>
      </c>
      <c r="FBA1523" s="229" t="s">
        <v>689</v>
      </c>
      <c r="FBB1523" s="229" t="s">
        <v>2013</v>
      </c>
      <c r="FBC1523" s="229" t="s">
        <v>3907</v>
      </c>
      <c r="FBD1523" s="229" t="s">
        <v>306</v>
      </c>
      <c r="FBE1523" s="229" t="s">
        <v>294</v>
      </c>
      <c r="FBF1523" s="229" t="s">
        <v>289</v>
      </c>
      <c r="FBG1523" s="229" t="s">
        <v>35</v>
      </c>
      <c r="FBH1523" s="229" t="s">
        <v>29</v>
      </c>
      <c r="FBI1523" s="229" t="s">
        <v>83</v>
      </c>
      <c r="FBJ1523" s="229" t="s">
        <v>3908</v>
      </c>
      <c r="FBK1523" s="229" t="s">
        <v>240</v>
      </c>
      <c r="FBL1523" s="229" t="s">
        <v>3909</v>
      </c>
      <c r="FBM1523" s="229" t="s">
        <v>222</v>
      </c>
      <c r="FBN1523" s="229" t="s">
        <v>223</v>
      </c>
      <c r="FBO1523" s="229" t="s">
        <v>172</v>
      </c>
      <c r="FBP1523" s="229" t="s">
        <v>289</v>
      </c>
      <c r="FBQ1523" s="229" t="s">
        <v>227</v>
      </c>
      <c r="FBU1523" s="229">
        <v>2024</v>
      </c>
      <c r="FBV1523" s="229" t="s">
        <v>57</v>
      </c>
      <c r="FBW1523" s="229" t="s">
        <v>3882</v>
      </c>
      <c r="FBX1523" s="229">
        <v>12966548</v>
      </c>
      <c r="FBY1523" s="229" t="s">
        <v>3904</v>
      </c>
      <c r="FBZ1523" s="229" t="s">
        <v>289</v>
      </c>
      <c r="FCB1523" s="229" t="s">
        <v>305</v>
      </c>
      <c r="FCC1523" s="229" t="s">
        <v>52</v>
      </c>
      <c r="FCD1523" s="229" t="s">
        <v>3905</v>
      </c>
      <c r="FCF1523" s="229" t="s">
        <v>3906</v>
      </c>
      <c r="FCG1523" s="229" t="s">
        <v>689</v>
      </c>
      <c r="FCH1523" s="229" t="s">
        <v>2013</v>
      </c>
      <c r="FCI1523" s="229" t="s">
        <v>3907</v>
      </c>
      <c r="FCJ1523" s="229" t="s">
        <v>306</v>
      </c>
      <c r="FCK1523" s="229" t="s">
        <v>294</v>
      </c>
      <c r="FCL1523" s="229" t="s">
        <v>289</v>
      </c>
      <c r="FCM1523" s="229" t="s">
        <v>35</v>
      </c>
      <c r="FCN1523" s="229" t="s">
        <v>29</v>
      </c>
      <c r="FCO1523" s="229" t="s">
        <v>83</v>
      </c>
      <c r="FCP1523" s="229" t="s">
        <v>3908</v>
      </c>
      <c r="FCQ1523" s="229" t="s">
        <v>240</v>
      </c>
      <c r="FCR1523" s="229" t="s">
        <v>3909</v>
      </c>
      <c r="FCS1523" s="229" t="s">
        <v>222</v>
      </c>
      <c r="FCT1523" s="229" t="s">
        <v>223</v>
      </c>
      <c r="FCU1523" s="229" t="s">
        <v>172</v>
      </c>
      <c r="FCV1523" s="229" t="s">
        <v>289</v>
      </c>
      <c r="FCW1523" s="229" t="s">
        <v>227</v>
      </c>
      <c r="FDA1523" s="229">
        <v>2024</v>
      </c>
      <c r="FDB1523" s="229" t="s">
        <v>57</v>
      </c>
      <c r="FDC1523" s="229" t="s">
        <v>3882</v>
      </c>
      <c r="FDD1523" s="229">
        <v>12966548</v>
      </c>
      <c r="FDE1523" s="229" t="s">
        <v>3904</v>
      </c>
      <c r="FDF1523" s="229" t="s">
        <v>289</v>
      </c>
      <c r="FDH1523" s="229" t="s">
        <v>305</v>
      </c>
      <c r="FDI1523" s="229" t="s">
        <v>52</v>
      </c>
      <c r="FDJ1523" s="229" t="s">
        <v>3905</v>
      </c>
      <c r="FDL1523" s="229" t="s">
        <v>3906</v>
      </c>
      <c r="FDM1523" s="229" t="s">
        <v>689</v>
      </c>
      <c r="FDN1523" s="229" t="s">
        <v>2013</v>
      </c>
      <c r="FDO1523" s="229" t="s">
        <v>3907</v>
      </c>
      <c r="FDP1523" s="229" t="s">
        <v>306</v>
      </c>
      <c r="FDQ1523" s="229" t="s">
        <v>294</v>
      </c>
      <c r="FDR1523" s="229" t="s">
        <v>289</v>
      </c>
      <c r="FDS1523" s="229" t="s">
        <v>35</v>
      </c>
      <c r="FDT1523" s="229" t="s">
        <v>29</v>
      </c>
      <c r="FDU1523" s="229" t="s">
        <v>83</v>
      </c>
      <c r="FDV1523" s="229" t="s">
        <v>3908</v>
      </c>
      <c r="FDW1523" s="229" t="s">
        <v>240</v>
      </c>
      <c r="FDX1523" s="229" t="s">
        <v>3909</v>
      </c>
      <c r="FDY1523" s="229" t="s">
        <v>222</v>
      </c>
      <c r="FDZ1523" s="229" t="s">
        <v>223</v>
      </c>
      <c r="FEA1523" s="229" t="s">
        <v>172</v>
      </c>
      <c r="FEB1523" s="229" t="s">
        <v>289</v>
      </c>
      <c r="FEC1523" s="229" t="s">
        <v>227</v>
      </c>
      <c r="FEG1523" s="229">
        <v>2024</v>
      </c>
      <c r="FEH1523" s="229" t="s">
        <v>57</v>
      </c>
      <c r="FEI1523" s="229" t="s">
        <v>3882</v>
      </c>
      <c r="FEJ1523" s="229">
        <v>12966548</v>
      </c>
      <c r="FEK1523" s="229" t="s">
        <v>3904</v>
      </c>
      <c r="FEL1523" s="229" t="s">
        <v>289</v>
      </c>
      <c r="FEN1523" s="229" t="s">
        <v>305</v>
      </c>
      <c r="FEO1523" s="229" t="s">
        <v>52</v>
      </c>
      <c r="FEP1523" s="229" t="s">
        <v>3905</v>
      </c>
      <c r="FER1523" s="229" t="s">
        <v>3906</v>
      </c>
      <c r="FES1523" s="229" t="s">
        <v>689</v>
      </c>
      <c r="FET1523" s="229" t="s">
        <v>2013</v>
      </c>
      <c r="FEU1523" s="229" t="s">
        <v>3907</v>
      </c>
      <c r="FEV1523" s="229" t="s">
        <v>306</v>
      </c>
      <c r="FEW1523" s="229" t="s">
        <v>294</v>
      </c>
      <c r="FEX1523" s="229" t="s">
        <v>289</v>
      </c>
      <c r="FEY1523" s="229" t="s">
        <v>35</v>
      </c>
      <c r="FEZ1523" s="229" t="s">
        <v>29</v>
      </c>
      <c r="FFA1523" s="229" t="s">
        <v>83</v>
      </c>
      <c r="FFB1523" s="229" t="s">
        <v>3908</v>
      </c>
      <c r="FFC1523" s="229" t="s">
        <v>240</v>
      </c>
      <c r="FFD1523" s="229" t="s">
        <v>3909</v>
      </c>
      <c r="FFE1523" s="229" t="s">
        <v>222</v>
      </c>
      <c r="FFF1523" s="229" t="s">
        <v>223</v>
      </c>
      <c r="FFG1523" s="229" t="s">
        <v>172</v>
      </c>
      <c r="FFH1523" s="229" t="s">
        <v>289</v>
      </c>
      <c r="FFI1523" s="229" t="s">
        <v>227</v>
      </c>
      <c r="FFM1523" s="229">
        <v>2024</v>
      </c>
      <c r="FFN1523" s="229" t="s">
        <v>57</v>
      </c>
      <c r="FFO1523" s="229" t="s">
        <v>3882</v>
      </c>
      <c r="FFP1523" s="229">
        <v>12966548</v>
      </c>
      <c r="FFQ1523" s="229" t="s">
        <v>3904</v>
      </c>
      <c r="FFR1523" s="229" t="s">
        <v>289</v>
      </c>
      <c r="FFT1523" s="229" t="s">
        <v>305</v>
      </c>
      <c r="FFU1523" s="229" t="s">
        <v>52</v>
      </c>
      <c r="FFV1523" s="229" t="s">
        <v>3905</v>
      </c>
      <c r="FFX1523" s="229" t="s">
        <v>3906</v>
      </c>
      <c r="FFY1523" s="229" t="s">
        <v>689</v>
      </c>
      <c r="FFZ1523" s="229" t="s">
        <v>2013</v>
      </c>
      <c r="FGA1523" s="229" t="s">
        <v>3907</v>
      </c>
      <c r="FGB1523" s="229" t="s">
        <v>306</v>
      </c>
      <c r="FGC1523" s="229" t="s">
        <v>294</v>
      </c>
      <c r="FGD1523" s="229" t="s">
        <v>289</v>
      </c>
      <c r="FGE1523" s="229" t="s">
        <v>35</v>
      </c>
      <c r="FGF1523" s="229" t="s">
        <v>29</v>
      </c>
      <c r="FGG1523" s="229" t="s">
        <v>83</v>
      </c>
      <c r="FGH1523" s="229" t="s">
        <v>3908</v>
      </c>
      <c r="FGI1523" s="229" t="s">
        <v>240</v>
      </c>
      <c r="FGJ1523" s="229" t="s">
        <v>3909</v>
      </c>
      <c r="FGK1523" s="229" t="s">
        <v>222</v>
      </c>
      <c r="FGL1523" s="229" t="s">
        <v>223</v>
      </c>
      <c r="FGM1523" s="229" t="s">
        <v>172</v>
      </c>
      <c r="FGN1523" s="229" t="s">
        <v>289</v>
      </c>
      <c r="FGO1523" s="229" t="s">
        <v>227</v>
      </c>
      <c r="FGS1523" s="229">
        <v>2024</v>
      </c>
      <c r="FGT1523" s="229" t="s">
        <v>57</v>
      </c>
      <c r="FGU1523" s="229" t="s">
        <v>3882</v>
      </c>
      <c r="FGV1523" s="229">
        <v>12966548</v>
      </c>
      <c r="FGW1523" s="229" t="s">
        <v>3904</v>
      </c>
      <c r="FGX1523" s="229" t="s">
        <v>289</v>
      </c>
      <c r="FGZ1523" s="229" t="s">
        <v>305</v>
      </c>
      <c r="FHA1523" s="229" t="s">
        <v>52</v>
      </c>
      <c r="FHB1523" s="229" t="s">
        <v>3905</v>
      </c>
      <c r="FHD1523" s="229" t="s">
        <v>3906</v>
      </c>
      <c r="FHE1523" s="229" t="s">
        <v>689</v>
      </c>
      <c r="FHF1523" s="229" t="s">
        <v>2013</v>
      </c>
      <c r="FHG1523" s="229" t="s">
        <v>3907</v>
      </c>
      <c r="FHH1523" s="229" t="s">
        <v>306</v>
      </c>
      <c r="FHI1523" s="229" t="s">
        <v>294</v>
      </c>
      <c r="FHJ1523" s="229" t="s">
        <v>289</v>
      </c>
      <c r="FHK1523" s="229" t="s">
        <v>35</v>
      </c>
      <c r="FHL1523" s="229" t="s">
        <v>29</v>
      </c>
      <c r="FHM1523" s="229" t="s">
        <v>83</v>
      </c>
      <c r="FHN1523" s="229" t="s">
        <v>3908</v>
      </c>
      <c r="FHO1523" s="229" t="s">
        <v>240</v>
      </c>
      <c r="FHP1523" s="229" t="s">
        <v>3909</v>
      </c>
      <c r="FHQ1523" s="229" t="s">
        <v>222</v>
      </c>
      <c r="FHR1523" s="229" t="s">
        <v>223</v>
      </c>
      <c r="FHS1523" s="229" t="s">
        <v>172</v>
      </c>
      <c r="FHT1523" s="229" t="s">
        <v>289</v>
      </c>
      <c r="FHU1523" s="229" t="s">
        <v>227</v>
      </c>
      <c r="FHY1523" s="229">
        <v>2024</v>
      </c>
      <c r="FHZ1523" s="229" t="s">
        <v>57</v>
      </c>
      <c r="FIA1523" s="229" t="s">
        <v>3882</v>
      </c>
      <c r="FIB1523" s="229">
        <v>12966548</v>
      </c>
      <c r="FIC1523" s="229" t="s">
        <v>3904</v>
      </c>
      <c r="FID1523" s="229" t="s">
        <v>289</v>
      </c>
      <c r="FIF1523" s="229" t="s">
        <v>305</v>
      </c>
      <c r="FIG1523" s="229" t="s">
        <v>52</v>
      </c>
      <c r="FIH1523" s="229" t="s">
        <v>3905</v>
      </c>
      <c r="FIJ1523" s="229" t="s">
        <v>3906</v>
      </c>
      <c r="FIK1523" s="229" t="s">
        <v>689</v>
      </c>
      <c r="FIL1523" s="229" t="s">
        <v>2013</v>
      </c>
      <c r="FIM1523" s="229" t="s">
        <v>3907</v>
      </c>
      <c r="FIN1523" s="229" t="s">
        <v>306</v>
      </c>
      <c r="FIO1523" s="229" t="s">
        <v>294</v>
      </c>
      <c r="FIP1523" s="229" t="s">
        <v>289</v>
      </c>
      <c r="FIQ1523" s="229" t="s">
        <v>35</v>
      </c>
      <c r="FIR1523" s="229" t="s">
        <v>29</v>
      </c>
      <c r="FIS1523" s="229" t="s">
        <v>83</v>
      </c>
      <c r="FIT1523" s="229" t="s">
        <v>3908</v>
      </c>
      <c r="FIU1523" s="229" t="s">
        <v>240</v>
      </c>
      <c r="FIV1523" s="229" t="s">
        <v>3909</v>
      </c>
      <c r="FIW1523" s="229" t="s">
        <v>222</v>
      </c>
      <c r="FIX1523" s="229" t="s">
        <v>223</v>
      </c>
      <c r="FIY1523" s="229" t="s">
        <v>172</v>
      </c>
      <c r="FIZ1523" s="229" t="s">
        <v>289</v>
      </c>
      <c r="FJA1523" s="229" t="s">
        <v>227</v>
      </c>
      <c r="FJE1523" s="229">
        <v>2024</v>
      </c>
      <c r="FJF1523" s="229" t="s">
        <v>57</v>
      </c>
      <c r="FJG1523" s="229" t="s">
        <v>3882</v>
      </c>
      <c r="FJH1523" s="229">
        <v>12966548</v>
      </c>
      <c r="FJI1523" s="229" t="s">
        <v>3904</v>
      </c>
      <c r="FJJ1523" s="229" t="s">
        <v>289</v>
      </c>
      <c r="FJL1523" s="229" t="s">
        <v>305</v>
      </c>
      <c r="FJM1523" s="229" t="s">
        <v>52</v>
      </c>
      <c r="FJN1523" s="229" t="s">
        <v>3905</v>
      </c>
      <c r="FJP1523" s="229" t="s">
        <v>3906</v>
      </c>
      <c r="FJQ1523" s="229" t="s">
        <v>689</v>
      </c>
      <c r="FJR1523" s="229" t="s">
        <v>2013</v>
      </c>
      <c r="FJS1523" s="229" t="s">
        <v>3907</v>
      </c>
      <c r="FJT1523" s="229" t="s">
        <v>306</v>
      </c>
      <c r="FJU1523" s="229" t="s">
        <v>294</v>
      </c>
      <c r="FJV1523" s="229" t="s">
        <v>289</v>
      </c>
      <c r="FJW1523" s="229" t="s">
        <v>35</v>
      </c>
      <c r="FJX1523" s="229" t="s">
        <v>29</v>
      </c>
      <c r="FJY1523" s="229" t="s">
        <v>83</v>
      </c>
      <c r="FJZ1523" s="229" t="s">
        <v>3908</v>
      </c>
      <c r="FKA1523" s="229" t="s">
        <v>240</v>
      </c>
      <c r="FKB1523" s="229" t="s">
        <v>3909</v>
      </c>
      <c r="FKC1523" s="229" t="s">
        <v>222</v>
      </c>
      <c r="FKD1523" s="229" t="s">
        <v>223</v>
      </c>
      <c r="FKE1523" s="229" t="s">
        <v>172</v>
      </c>
      <c r="FKF1523" s="229" t="s">
        <v>289</v>
      </c>
      <c r="FKG1523" s="229" t="s">
        <v>227</v>
      </c>
      <c r="FKK1523" s="229">
        <v>2024</v>
      </c>
      <c r="FKL1523" s="229" t="s">
        <v>57</v>
      </c>
      <c r="FKM1523" s="229" t="s">
        <v>3882</v>
      </c>
      <c r="FKN1523" s="229">
        <v>12966548</v>
      </c>
      <c r="FKO1523" s="229" t="s">
        <v>3904</v>
      </c>
      <c r="FKP1523" s="229" t="s">
        <v>289</v>
      </c>
      <c r="FKR1523" s="229" t="s">
        <v>305</v>
      </c>
      <c r="FKS1523" s="229" t="s">
        <v>52</v>
      </c>
      <c r="FKT1523" s="229" t="s">
        <v>3905</v>
      </c>
      <c r="FKV1523" s="229" t="s">
        <v>3906</v>
      </c>
      <c r="FKW1523" s="229" t="s">
        <v>689</v>
      </c>
      <c r="FKX1523" s="229" t="s">
        <v>2013</v>
      </c>
      <c r="FKY1523" s="229" t="s">
        <v>3907</v>
      </c>
      <c r="FKZ1523" s="229" t="s">
        <v>306</v>
      </c>
      <c r="FLA1523" s="229" t="s">
        <v>294</v>
      </c>
      <c r="FLB1523" s="229" t="s">
        <v>289</v>
      </c>
      <c r="FLC1523" s="229" t="s">
        <v>35</v>
      </c>
      <c r="FLD1523" s="229" t="s">
        <v>29</v>
      </c>
      <c r="FLE1523" s="229" t="s">
        <v>83</v>
      </c>
      <c r="FLF1523" s="229" t="s">
        <v>3908</v>
      </c>
      <c r="FLG1523" s="229" t="s">
        <v>240</v>
      </c>
      <c r="FLH1523" s="229" t="s">
        <v>3909</v>
      </c>
      <c r="FLI1523" s="229" t="s">
        <v>222</v>
      </c>
      <c r="FLJ1523" s="229" t="s">
        <v>223</v>
      </c>
      <c r="FLK1523" s="229" t="s">
        <v>172</v>
      </c>
      <c r="FLL1523" s="229" t="s">
        <v>289</v>
      </c>
      <c r="FLM1523" s="229" t="s">
        <v>227</v>
      </c>
      <c r="FLQ1523" s="229">
        <v>2024</v>
      </c>
      <c r="FLR1523" s="229" t="s">
        <v>57</v>
      </c>
      <c r="FLS1523" s="229" t="s">
        <v>3882</v>
      </c>
      <c r="FLT1523" s="229">
        <v>12966548</v>
      </c>
      <c r="FLU1523" s="229" t="s">
        <v>3904</v>
      </c>
      <c r="FLV1523" s="229" t="s">
        <v>289</v>
      </c>
      <c r="FLX1523" s="229" t="s">
        <v>305</v>
      </c>
      <c r="FLY1523" s="229" t="s">
        <v>52</v>
      </c>
      <c r="FLZ1523" s="229" t="s">
        <v>3905</v>
      </c>
      <c r="FMB1523" s="229" t="s">
        <v>3906</v>
      </c>
      <c r="FMC1523" s="229" t="s">
        <v>689</v>
      </c>
      <c r="FMD1523" s="229" t="s">
        <v>2013</v>
      </c>
      <c r="FME1523" s="229" t="s">
        <v>3907</v>
      </c>
      <c r="FMF1523" s="229" t="s">
        <v>306</v>
      </c>
      <c r="FMG1523" s="229" t="s">
        <v>294</v>
      </c>
      <c r="FMH1523" s="229" t="s">
        <v>289</v>
      </c>
      <c r="FMI1523" s="229" t="s">
        <v>35</v>
      </c>
      <c r="FMJ1523" s="229" t="s">
        <v>29</v>
      </c>
      <c r="FMK1523" s="229" t="s">
        <v>83</v>
      </c>
      <c r="FML1523" s="229" t="s">
        <v>3908</v>
      </c>
      <c r="FMM1523" s="229" t="s">
        <v>240</v>
      </c>
      <c r="FMN1523" s="229" t="s">
        <v>3909</v>
      </c>
      <c r="FMO1523" s="229" t="s">
        <v>222</v>
      </c>
      <c r="FMP1523" s="229" t="s">
        <v>223</v>
      </c>
      <c r="FMQ1523" s="229" t="s">
        <v>172</v>
      </c>
      <c r="FMR1523" s="229" t="s">
        <v>289</v>
      </c>
      <c r="FMS1523" s="229" t="s">
        <v>227</v>
      </c>
      <c r="FMW1523" s="229">
        <v>2024</v>
      </c>
      <c r="FMX1523" s="229" t="s">
        <v>57</v>
      </c>
      <c r="FMY1523" s="229" t="s">
        <v>3882</v>
      </c>
      <c r="FMZ1523" s="229">
        <v>12966548</v>
      </c>
      <c r="FNA1523" s="229" t="s">
        <v>3904</v>
      </c>
      <c r="FNB1523" s="229" t="s">
        <v>289</v>
      </c>
      <c r="FND1523" s="229" t="s">
        <v>305</v>
      </c>
      <c r="FNE1523" s="229" t="s">
        <v>52</v>
      </c>
      <c r="FNF1523" s="229" t="s">
        <v>3905</v>
      </c>
      <c r="FNH1523" s="229" t="s">
        <v>3906</v>
      </c>
      <c r="FNI1523" s="229" t="s">
        <v>689</v>
      </c>
      <c r="FNJ1523" s="229" t="s">
        <v>2013</v>
      </c>
      <c r="FNK1523" s="229" t="s">
        <v>3907</v>
      </c>
      <c r="FNL1523" s="229" t="s">
        <v>306</v>
      </c>
      <c r="FNM1523" s="229" t="s">
        <v>294</v>
      </c>
      <c r="FNN1523" s="229" t="s">
        <v>289</v>
      </c>
      <c r="FNO1523" s="229" t="s">
        <v>35</v>
      </c>
      <c r="FNP1523" s="229" t="s">
        <v>29</v>
      </c>
      <c r="FNQ1523" s="229" t="s">
        <v>83</v>
      </c>
      <c r="FNR1523" s="229" t="s">
        <v>3908</v>
      </c>
      <c r="FNS1523" s="229" t="s">
        <v>240</v>
      </c>
      <c r="FNT1523" s="229" t="s">
        <v>3909</v>
      </c>
      <c r="FNU1523" s="229" t="s">
        <v>222</v>
      </c>
      <c r="FNV1523" s="229" t="s">
        <v>223</v>
      </c>
      <c r="FNW1523" s="229" t="s">
        <v>172</v>
      </c>
      <c r="FNX1523" s="229" t="s">
        <v>289</v>
      </c>
      <c r="FNY1523" s="229" t="s">
        <v>227</v>
      </c>
      <c r="FOC1523" s="229">
        <v>2024</v>
      </c>
      <c r="FOD1523" s="229" t="s">
        <v>57</v>
      </c>
      <c r="FOE1523" s="229" t="s">
        <v>3882</v>
      </c>
      <c r="FOF1523" s="229">
        <v>12966548</v>
      </c>
      <c r="FOG1523" s="229" t="s">
        <v>3904</v>
      </c>
      <c r="FOH1523" s="229" t="s">
        <v>289</v>
      </c>
      <c r="FOJ1523" s="229" t="s">
        <v>305</v>
      </c>
      <c r="FOK1523" s="229" t="s">
        <v>52</v>
      </c>
      <c r="FOL1523" s="229" t="s">
        <v>3905</v>
      </c>
      <c r="FON1523" s="229" t="s">
        <v>3906</v>
      </c>
      <c r="FOO1523" s="229" t="s">
        <v>689</v>
      </c>
      <c r="FOP1523" s="229" t="s">
        <v>2013</v>
      </c>
      <c r="FOQ1523" s="229" t="s">
        <v>3907</v>
      </c>
      <c r="FOR1523" s="229" t="s">
        <v>306</v>
      </c>
      <c r="FOS1523" s="229" t="s">
        <v>294</v>
      </c>
      <c r="FOT1523" s="229" t="s">
        <v>289</v>
      </c>
      <c r="FOU1523" s="229" t="s">
        <v>35</v>
      </c>
      <c r="FOV1523" s="229" t="s">
        <v>29</v>
      </c>
      <c r="FOW1523" s="229" t="s">
        <v>83</v>
      </c>
      <c r="FOX1523" s="229" t="s">
        <v>3908</v>
      </c>
      <c r="FOY1523" s="229" t="s">
        <v>240</v>
      </c>
      <c r="FOZ1523" s="229" t="s">
        <v>3909</v>
      </c>
      <c r="FPA1523" s="229" t="s">
        <v>222</v>
      </c>
      <c r="FPB1523" s="229" t="s">
        <v>223</v>
      </c>
      <c r="FPC1523" s="229" t="s">
        <v>172</v>
      </c>
      <c r="FPD1523" s="229" t="s">
        <v>289</v>
      </c>
      <c r="FPE1523" s="229" t="s">
        <v>227</v>
      </c>
      <c r="FPI1523" s="229">
        <v>2024</v>
      </c>
      <c r="FPJ1523" s="229" t="s">
        <v>57</v>
      </c>
      <c r="FPK1523" s="229" t="s">
        <v>3882</v>
      </c>
      <c r="FPL1523" s="229">
        <v>12966548</v>
      </c>
      <c r="FPM1523" s="229" t="s">
        <v>3904</v>
      </c>
      <c r="FPN1523" s="229" t="s">
        <v>289</v>
      </c>
      <c r="FPP1523" s="229" t="s">
        <v>305</v>
      </c>
      <c r="FPQ1523" s="229" t="s">
        <v>52</v>
      </c>
      <c r="FPR1523" s="229" t="s">
        <v>3905</v>
      </c>
      <c r="FPT1523" s="229" t="s">
        <v>3906</v>
      </c>
      <c r="FPU1523" s="229" t="s">
        <v>689</v>
      </c>
      <c r="FPV1523" s="229" t="s">
        <v>2013</v>
      </c>
      <c r="FPW1523" s="229" t="s">
        <v>3907</v>
      </c>
      <c r="FPX1523" s="229" t="s">
        <v>306</v>
      </c>
      <c r="FPY1523" s="229" t="s">
        <v>294</v>
      </c>
      <c r="FPZ1523" s="229" t="s">
        <v>289</v>
      </c>
      <c r="FQA1523" s="229" t="s">
        <v>35</v>
      </c>
      <c r="FQB1523" s="229" t="s">
        <v>29</v>
      </c>
      <c r="FQC1523" s="229" t="s">
        <v>83</v>
      </c>
      <c r="FQD1523" s="229" t="s">
        <v>3908</v>
      </c>
      <c r="FQE1523" s="229" t="s">
        <v>240</v>
      </c>
      <c r="FQF1523" s="229" t="s">
        <v>3909</v>
      </c>
      <c r="FQG1523" s="229" t="s">
        <v>222</v>
      </c>
      <c r="FQH1523" s="229" t="s">
        <v>223</v>
      </c>
      <c r="FQI1523" s="229" t="s">
        <v>172</v>
      </c>
      <c r="FQJ1523" s="229" t="s">
        <v>289</v>
      </c>
      <c r="FQK1523" s="229" t="s">
        <v>227</v>
      </c>
      <c r="FQO1523" s="229">
        <v>2024</v>
      </c>
      <c r="FQP1523" s="229" t="s">
        <v>57</v>
      </c>
      <c r="FQQ1523" s="229" t="s">
        <v>3882</v>
      </c>
      <c r="FQR1523" s="229">
        <v>12966548</v>
      </c>
      <c r="FQS1523" s="229" t="s">
        <v>3904</v>
      </c>
      <c r="FQT1523" s="229" t="s">
        <v>289</v>
      </c>
      <c r="FQV1523" s="229" t="s">
        <v>305</v>
      </c>
      <c r="FQW1523" s="229" t="s">
        <v>52</v>
      </c>
      <c r="FQX1523" s="229" t="s">
        <v>3905</v>
      </c>
      <c r="FQZ1523" s="229" t="s">
        <v>3906</v>
      </c>
      <c r="FRA1523" s="229" t="s">
        <v>689</v>
      </c>
      <c r="FRB1523" s="229" t="s">
        <v>2013</v>
      </c>
      <c r="FRC1523" s="229" t="s">
        <v>3907</v>
      </c>
      <c r="FRD1523" s="229" t="s">
        <v>306</v>
      </c>
      <c r="FRE1523" s="229" t="s">
        <v>294</v>
      </c>
      <c r="FRF1523" s="229" t="s">
        <v>289</v>
      </c>
      <c r="FRG1523" s="229" t="s">
        <v>35</v>
      </c>
      <c r="FRH1523" s="229" t="s">
        <v>29</v>
      </c>
      <c r="FRI1523" s="229" t="s">
        <v>83</v>
      </c>
      <c r="FRJ1523" s="229" t="s">
        <v>3908</v>
      </c>
      <c r="FRK1523" s="229" t="s">
        <v>240</v>
      </c>
      <c r="FRL1523" s="229" t="s">
        <v>3909</v>
      </c>
      <c r="FRM1523" s="229" t="s">
        <v>222</v>
      </c>
      <c r="FRN1523" s="229" t="s">
        <v>223</v>
      </c>
      <c r="FRO1523" s="229" t="s">
        <v>172</v>
      </c>
      <c r="FRP1523" s="229" t="s">
        <v>289</v>
      </c>
      <c r="FRQ1523" s="229" t="s">
        <v>227</v>
      </c>
      <c r="FRU1523" s="229">
        <v>2024</v>
      </c>
      <c r="FRV1523" s="229" t="s">
        <v>57</v>
      </c>
      <c r="FRW1523" s="229" t="s">
        <v>3882</v>
      </c>
      <c r="FRX1523" s="229">
        <v>12966548</v>
      </c>
      <c r="FRY1523" s="229" t="s">
        <v>3904</v>
      </c>
      <c r="FRZ1523" s="229" t="s">
        <v>289</v>
      </c>
      <c r="FSB1523" s="229" t="s">
        <v>305</v>
      </c>
      <c r="FSC1523" s="229" t="s">
        <v>52</v>
      </c>
      <c r="FSD1523" s="229" t="s">
        <v>3905</v>
      </c>
      <c r="FSF1523" s="229" t="s">
        <v>3906</v>
      </c>
      <c r="FSG1523" s="229" t="s">
        <v>689</v>
      </c>
      <c r="FSH1523" s="229" t="s">
        <v>2013</v>
      </c>
      <c r="FSI1523" s="229" t="s">
        <v>3907</v>
      </c>
      <c r="FSJ1523" s="229" t="s">
        <v>306</v>
      </c>
      <c r="FSK1523" s="229" t="s">
        <v>294</v>
      </c>
      <c r="FSL1523" s="229" t="s">
        <v>289</v>
      </c>
      <c r="FSM1523" s="229" t="s">
        <v>35</v>
      </c>
      <c r="FSN1523" s="229" t="s">
        <v>29</v>
      </c>
      <c r="FSO1523" s="229" t="s">
        <v>83</v>
      </c>
      <c r="FSP1523" s="229" t="s">
        <v>3908</v>
      </c>
      <c r="FSQ1523" s="229" t="s">
        <v>240</v>
      </c>
      <c r="FSR1523" s="229" t="s">
        <v>3909</v>
      </c>
      <c r="FSS1523" s="229" t="s">
        <v>222</v>
      </c>
      <c r="FST1523" s="229" t="s">
        <v>223</v>
      </c>
      <c r="FSU1523" s="229" t="s">
        <v>172</v>
      </c>
      <c r="FSV1523" s="229" t="s">
        <v>289</v>
      </c>
      <c r="FSW1523" s="229" t="s">
        <v>227</v>
      </c>
      <c r="FTA1523" s="229">
        <v>2024</v>
      </c>
      <c r="FTB1523" s="229" t="s">
        <v>57</v>
      </c>
      <c r="FTC1523" s="229" t="s">
        <v>3882</v>
      </c>
      <c r="FTD1523" s="229">
        <v>12966548</v>
      </c>
      <c r="FTE1523" s="229" t="s">
        <v>3904</v>
      </c>
      <c r="FTF1523" s="229" t="s">
        <v>289</v>
      </c>
      <c r="FTH1523" s="229" t="s">
        <v>305</v>
      </c>
      <c r="FTI1523" s="229" t="s">
        <v>52</v>
      </c>
      <c r="FTJ1523" s="229" t="s">
        <v>3905</v>
      </c>
      <c r="FTL1523" s="229" t="s">
        <v>3906</v>
      </c>
      <c r="FTM1523" s="229" t="s">
        <v>689</v>
      </c>
      <c r="FTN1523" s="229" t="s">
        <v>2013</v>
      </c>
      <c r="FTO1523" s="229" t="s">
        <v>3907</v>
      </c>
      <c r="FTP1523" s="229" t="s">
        <v>306</v>
      </c>
      <c r="FTQ1523" s="229" t="s">
        <v>294</v>
      </c>
      <c r="FTR1523" s="229" t="s">
        <v>289</v>
      </c>
      <c r="FTS1523" s="229" t="s">
        <v>35</v>
      </c>
      <c r="FTT1523" s="229" t="s">
        <v>29</v>
      </c>
      <c r="FTU1523" s="229" t="s">
        <v>83</v>
      </c>
      <c r="FTV1523" s="229" t="s">
        <v>3908</v>
      </c>
      <c r="FTW1523" s="229" t="s">
        <v>240</v>
      </c>
      <c r="FTX1523" s="229" t="s">
        <v>3909</v>
      </c>
      <c r="FTY1523" s="229" t="s">
        <v>222</v>
      </c>
      <c r="FTZ1523" s="229" t="s">
        <v>223</v>
      </c>
      <c r="FUA1523" s="229" t="s">
        <v>172</v>
      </c>
      <c r="FUB1523" s="229" t="s">
        <v>289</v>
      </c>
      <c r="FUC1523" s="229" t="s">
        <v>227</v>
      </c>
      <c r="FUG1523" s="229">
        <v>2024</v>
      </c>
      <c r="FUH1523" s="229" t="s">
        <v>57</v>
      </c>
      <c r="FUI1523" s="229" t="s">
        <v>3882</v>
      </c>
      <c r="FUJ1523" s="229">
        <v>12966548</v>
      </c>
      <c r="FUK1523" s="229" t="s">
        <v>3904</v>
      </c>
      <c r="FUL1523" s="229" t="s">
        <v>289</v>
      </c>
      <c r="FUN1523" s="229" t="s">
        <v>305</v>
      </c>
      <c r="FUO1523" s="229" t="s">
        <v>52</v>
      </c>
      <c r="FUP1523" s="229" t="s">
        <v>3905</v>
      </c>
      <c r="FUR1523" s="229" t="s">
        <v>3906</v>
      </c>
      <c r="FUS1523" s="229" t="s">
        <v>689</v>
      </c>
      <c r="FUT1523" s="229" t="s">
        <v>2013</v>
      </c>
      <c r="FUU1523" s="229" t="s">
        <v>3907</v>
      </c>
      <c r="FUV1523" s="229" t="s">
        <v>306</v>
      </c>
      <c r="FUW1523" s="229" t="s">
        <v>294</v>
      </c>
      <c r="FUX1523" s="229" t="s">
        <v>289</v>
      </c>
      <c r="FUY1523" s="229" t="s">
        <v>35</v>
      </c>
      <c r="FUZ1523" s="229" t="s">
        <v>29</v>
      </c>
      <c r="FVA1523" s="229" t="s">
        <v>83</v>
      </c>
      <c r="FVB1523" s="229" t="s">
        <v>3908</v>
      </c>
      <c r="FVC1523" s="229" t="s">
        <v>240</v>
      </c>
      <c r="FVD1523" s="229" t="s">
        <v>3909</v>
      </c>
      <c r="FVE1523" s="229" t="s">
        <v>222</v>
      </c>
      <c r="FVF1523" s="229" t="s">
        <v>223</v>
      </c>
      <c r="FVG1523" s="229" t="s">
        <v>172</v>
      </c>
      <c r="FVH1523" s="229" t="s">
        <v>289</v>
      </c>
      <c r="FVI1523" s="229" t="s">
        <v>227</v>
      </c>
      <c r="FVM1523" s="229">
        <v>2024</v>
      </c>
      <c r="FVN1523" s="229" t="s">
        <v>57</v>
      </c>
      <c r="FVO1523" s="229" t="s">
        <v>3882</v>
      </c>
      <c r="FVP1523" s="229">
        <v>12966548</v>
      </c>
      <c r="FVQ1523" s="229" t="s">
        <v>3904</v>
      </c>
      <c r="FVR1523" s="229" t="s">
        <v>289</v>
      </c>
      <c r="FVT1523" s="229" t="s">
        <v>305</v>
      </c>
      <c r="FVU1523" s="229" t="s">
        <v>52</v>
      </c>
      <c r="FVV1523" s="229" t="s">
        <v>3905</v>
      </c>
      <c r="FVX1523" s="229" t="s">
        <v>3906</v>
      </c>
      <c r="FVY1523" s="229" t="s">
        <v>689</v>
      </c>
      <c r="FVZ1523" s="229" t="s">
        <v>2013</v>
      </c>
      <c r="FWA1523" s="229" t="s">
        <v>3907</v>
      </c>
      <c r="FWB1523" s="229" t="s">
        <v>306</v>
      </c>
      <c r="FWC1523" s="229" t="s">
        <v>294</v>
      </c>
      <c r="FWD1523" s="229" t="s">
        <v>289</v>
      </c>
      <c r="FWE1523" s="229" t="s">
        <v>35</v>
      </c>
      <c r="FWF1523" s="229" t="s">
        <v>29</v>
      </c>
      <c r="FWG1523" s="229" t="s">
        <v>83</v>
      </c>
      <c r="FWH1523" s="229" t="s">
        <v>3908</v>
      </c>
      <c r="FWI1523" s="229" t="s">
        <v>240</v>
      </c>
      <c r="FWJ1523" s="229" t="s">
        <v>3909</v>
      </c>
      <c r="FWK1523" s="229" t="s">
        <v>222</v>
      </c>
      <c r="FWL1523" s="229" t="s">
        <v>223</v>
      </c>
      <c r="FWM1523" s="229" t="s">
        <v>172</v>
      </c>
      <c r="FWN1523" s="229" t="s">
        <v>289</v>
      </c>
      <c r="FWO1523" s="229" t="s">
        <v>227</v>
      </c>
      <c r="FWS1523" s="229">
        <v>2024</v>
      </c>
      <c r="FWT1523" s="229" t="s">
        <v>57</v>
      </c>
      <c r="FWU1523" s="229" t="s">
        <v>3882</v>
      </c>
      <c r="FWV1523" s="229">
        <v>12966548</v>
      </c>
      <c r="FWW1523" s="229" t="s">
        <v>3904</v>
      </c>
      <c r="FWX1523" s="229" t="s">
        <v>289</v>
      </c>
      <c r="FWZ1523" s="229" t="s">
        <v>305</v>
      </c>
      <c r="FXA1523" s="229" t="s">
        <v>52</v>
      </c>
      <c r="FXB1523" s="229" t="s">
        <v>3905</v>
      </c>
      <c r="FXD1523" s="229" t="s">
        <v>3906</v>
      </c>
      <c r="FXE1523" s="229" t="s">
        <v>689</v>
      </c>
      <c r="FXF1523" s="229" t="s">
        <v>2013</v>
      </c>
      <c r="FXG1523" s="229" t="s">
        <v>3907</v>
      </c>
      <c r="FXH1523" s="229" t="s">
        <v>306</v>
      </c>
      <c r="FXI1523" s="229" t="s">
        <v>294</v>
      </c>
      <c r="FXJ1523" s="229" t="s">
        <v>289</v>
      </c>
      <c r="FXK1523" s="229" t="s">
        <v>35</v>
      </c>
      <c r="FXL1523" s="229" t="s">
        <v>29</v>
      </c>
      <c r="FXM1523" s="229" t="s">
        <v>83</v>
      </c>
      <c r="FXN1523" s="229" t="s">
        <v>3908</v>
      </c>
      <c r="FXO1523" s="229" t="s">
        <v>240</v>
      </c>
      <c r="FXP1523" s="229" t="s">
        <v>3909</v>
      </c>
      <c r="FXQ1523" s="229" t="s">
        <v>222</v>
      </c>
      <c r="FXR1523" s="229" t="s">
        <v>223</v>
      </c>
      <c r="FXS1523" s="229" t="s">
        <v>172</v>
      </c>
      <c r="FXT1523" s="229" t="s">
        <v>289</v>
      </c>
      <c r="FXU1523" s="229" t="s">
        <v>227</v>
      </c>
      <c r="FXY1523" s="229">
        <v>2024</v>
      </c>
      <c r="FXZ1523" s="229" t="s">
        <v>57</v>
      </c>
      <c r="FYA1523" s="229" t="s">
        <v>3882</v>
      </c>
      <c r="FYB1523" s="229">
        <v>12966548</v>
      </c>
      <c r="FYC1523" s="229" t="s">
        <v>3904</v>
      </c>
      <c r="FYD1523" s="229" t="s">
        <v>289</v>
      </c>
      <c r="FYF1523" s="229" t="s">
        <v>305</v>
      </c>
      <c r="FYG1523" s="229" t="s">
        <v>52</v>
      </c>
      <c r="FYH1523" s="229" t="s">
        <v>3905</v>
      </c>
      <c r="FYJ1523" s="229" t="s">
        <v>3906</v>
      </c>
      <c r="FYK1523" s="229" t="s">
        <v>689</v>
      </c>
      <c r="FYL1523" s="229" t="s">
        <v>2013</v>
      </c>
      <c r="FYM1523" s="229" t="s">
        <v>3907</v>
      </c>
      <c r="FYN1523" s="229" t="s">
        <v>306</v>
      </c>
      <c r="FYO1523" s="229" t="s">
        <v>294</v>
      </c>
      <c r="FYP1523" s="229" t="s">
        <v>289</v>
      </c>
      <c r="FYQ1523" s="229" t="s">
        <v>35</v>
      </c>
      <c r="FYR1523" s="229" t="s">
        <v>29</v>
      </c>
      <c r="FYS1523" s="229" t="s">
        <v>83</v>
      </c>
      <c r="FYT1523" s="229" t="s">
        <v>3908</v>
      </c>
      <c r="FYU1523" s="229" t="s">
        <v>240</v>
      </c>
      <c r="FYV1523" s="229" t="s">
        <v>3909</v>
      </c>
      <c r="FYW1523" s="229" t="s">
        <v>222</v>
      </c>
      <c r="FYX1523" s="229" t="s">
        <v>223</v>
      </c>
      <c r="FYY1523" s="229" t="s">
        <v>172</v>
      </c>
      <c r="FYZ1523" s="229" t="s">
        <v>289</v>
      </c>
      <c r="FZA1523" s="229" t="s">
        <v>227</v>
      </c>
      <c r="FZE1523" s="229">
        <v>2024</v>
      </c>
      <c r="FZF1523" s="229" t="s">
        <v>57</v>
      </c>
      <c r="FZG1523" s="229" t="s">
        <v>3882</v>
      </c>
      <c r="FZH1523" s="229">
        <v>12966548</v>
      </c>
      <c r="FZI1523" s="229" t="s">
        <v>3904</v>
      </c>
      <c r="FZJ1523" s="229" t="s">
        <v>289</v>
      </c>
      <c r="FZL1523" s="229" t="s">
        <v>305</v>
      </c>
      <c r="FZM1523" s="229" t="s">
        <v>52</v>
      </c>
      <c r="FZN1523" s="229" t="s">
        <v>3905</v>
      </c>
      <c r="FZP1523" s="229" t="s">
        <v>3906</v>
      </c>
      <c r="FZQ1523" s="229" t="s">
        <v>689</v>
      </c>
      <c r="FZR1523" s="229" t="s">
        <v>2013</v>
      </c>
      <c r="FZS1523" s="229" t="s">
        <v>3907</v>
      </c>
      <c r="FZT1523" s="229" t="s">
        <v>306</v>
      </c>
      <c r="FZU1523" s="229" t="s">
        <v>294</v>
      </c>
      <c r="FZV1523" s="229" t="s">
        <v>289</v>
      </c>
      <c r="FZW1523" s="229" t="s">
        <v>35</v>
      </c>
      <c r="FZX1523" s="229" t="s">
        <v>29</v>
      </c>
      <c r="FZY1523" s="229" t="s">
        <v>83</v>
      </c>
      <c r="FZZ1523" s="229" t="s">
        <v>3908</v>
      </c>
      <c r="GAA1523" s="229" t="s">
        <v>240</v>
      </c>
      <c r="GAB1523" s="229" t="s">
        <v>3909</v>
      </c>
      <c r="GAC1523" s="229" t="s">
        <v>222</v>
      </c>
      <c r="GAD1523" s="229" t="s">
        <v>223</v>
      </c>
      <c r="GAE1523" s="229" t="s">
        <v>172</v>
      </c>
      <c r="GAF1523" s="229" t="s">
        <v>289</v>
      </c>
      <c r="GAG1523" s="229" t="s">
        <v>227</v>
      </c>
      <c r="GAK1523" s="229">
        <v>2024</v>
      </c>
      <c r="GAL1523" s="229" t="s">
        <v>57</v>
      </c>
      <c r="GAM1523" s="229" t="s">
        <v>3882</v>
      </c>
      <c r="GAN1523" s="229">
        <v>12966548</v>
      </c>
      <c r="GAO1523" s="229" t="s">
        <v>3904</v>
      </c>
      <c r="GAP1523" s="229" t="s">
        <v>289</v>
      </c>
      <c r="GAR1523" s="229" t="s">
        <v>305</v>
      </c>
      <c r="GAS1523" s="229" t="s">
        <v>52</v>
      </c>
      <c r="GAT1523" s="229" t="s">
        <v>3905</v>
      </c>
      <c r="GAV1523" s="229" t="s">
        <v>3906</v>
      </c>
      <c r="GAW1523" s="229" t="s">
        <v>689</v>
      </c>
      <c r="GAX1523" s="229" t="s">
        <v>2013</v>
      </c>
      <c r="GAY1523" s="229" t="s">
        <v>3907</v>
      </c>
      <c r="GAZ1523" s="229" t="s">
        <v>306</v>
      </c>
      <c r="GBA1523" s="229" t="s">
        <v>294</v>
      </c>
      <c r="GBB1523" s="229" t="s">
        <v>289</v>
      </c>
      <c r="GBC1523" s="229" t="s">
        <v>35</v>
      </c>
      <c r="GBD1523" s="229" t="s">
        <v>29</v>
      </c>
      <c r="GBE1523" s="229" t="s">
        <v>83</v>
      </c>
      <c r="GBF1523" s="229" t="s">
        <v>3908</v>
      </c>
      <c r="GBG1523" s="229" t="s">
        <v>240</v>
      </c>
      <c r="GBH1523" s="229" t="s">
        <v>3909</v>
      </c>
      <c r="GBI1523" s="229" t="s">
        <v>222</v>
      </c>
      <c r="GBJ1523" s="229" t="s">
        <v>223</v>
      </c>
      <c r="GBK1523" s="229" t="s">
        <v>172</v>
      </c>
      <c r="GBL1523" s="229" t="s">
        <v>289</v>
      </c>
      <c r="GBM1523" s="229" t="s">
        <v>227</v>
      </c>
      <c r="GBQ1523" s="229">
        <v>2024</v>
      </c>
      <c r="GBR1523" s="229" t="s">
        <v>57</v>
      </c>
      <c r="GBS1523" s="229" t="s">
        <v>3882</v>
      </c>
      <c r="GBT1523" s="229">
        <v>12966548</v>
      </c>
      <c r="GBU1523" s="229" t="s">
        <v>3904</v>
      </c>
      <c r="GBV1523" s="229" t="s">
        <v>289</v>
      </c>
      <c r="GBX1523" s="229" t="s">
        <v>305</v>
      </c>
      <c r="GBY1523" s="229" t="s">
        <v>52</v>
      </c>
      <c r="GBZ1523" s="229" t="s">
        <v>3905</v>
      </c>
      <c r="GCB1523" s="229" t="s">
        <v>3906</v>
      </c>
      <c r="GCC1523" s="229" t="s">
        <v>689</v>
      </c>
      <c r="GCD1523" s="229" t="s">
        <v>2013</v>
      </c>
      <c r="GCE1523" s="229" t="s">
        <v>3907</v>
      </c>
      <c r="GCF1523" s="229" t="s">
        <v>306</v>
      </c>
      <c r="GCG1523" s="229" t="s">
        <v>294</v>
      </c>
      <c r="GCH1523" s="229" t="s">
        <v>289</v>
      </c>
      <c r="GCI1523" s="229" t="s">
        <v>35</v>
      </c>
      <c r="GCJ1523" s="229" t="s">
        <v>29</v>
      </c>
      <c r="GCK1523" s="229" t="s">
        <v>83</v>
      </c>
      <c r="GCL1523" s="229" t="s">
        <v>3908</v>
      </c>
      <c r="GCM1523" s="229" t="s">
        <v>240</v>
      </c>
      <c r="GCN1523" s="229" t="s">
        <v>3909</v>
      </c>
      <c r="GCO1523" s="229" t="s">
        <v>222</v>
      </c>
      <c r="GCP1523" s="229" t="s">
        <v>223</v>
      </c>
      <c r="GCQ1523" s="229" t="s">
        <v>172</v>
      </c>
      <c r="GCR1523" s="229" t="s">
        <v>289</v>
      </c>
      <c r="GCS1523" s="229" t="s">
        <v>227</v>
      </c>
      <c r="GCW1523" s="229">
        <v>2024</v>
      </c>
      <c r="GCX1523" s="229" t="s">
        <v>57</v>
      </c>
      <c r="GCY1523" s="229" t="s">
        <v>3882</v>
      </c>
      <c r="GCZ1523" s="229">
        <v>12966548</v>
      </c>
      <c r="GDA1523" s="229" t="s">
        <v>3904</v>
      </c>
      <c r="GDB1523" s="229" t="s">
        <v>289</v>
      </c>
      <c r="GDD1523" s="229" t="s">
        <v>305</v>
      </c>
      <c r="GDE1523" s="229" t="s">
        <v>52</v>
      </c>
      <c r="GDF1523" s="229" t="s">
        <v>3905</v>
      </c>
      <c r="GDH1523" s="229" t="s">
        <v>3906</v>
      </c>
      <c r="GDI1523" s="229" t="s">
        <v>689</v>
      </c>
      <c r="GDJ1523" s="229" t="s">
        <v>2013</v>
      </c>
      <c r="GDK1523" s="229" t="s">
        <v>3907</v>
      </c>
      <c r="GDL1523" s="229" t="s">
        <v>306</v>
      </c>
      <c r="GDM1523" s="229" t="s">
        <v>294</v>
      </c>
      <c r="GDN1523" s="229" t="s">
        <v>289</v>
      </c>
      <c r="GDO1523" s="229" t="s">
        <v>35</v>
      </c>
      <c r="GDP1523" s="229" t="s">
        <v>29</v>
      </c>
      <c r="GDQ1523" s="229" t="s">
        <v>83</v>
      </c>
      <c r="GDR1523" s="229" t="s">
        <v>3908</v>
      </c>
      <c r="GDS1523" s="229" t="s">
        <v>240</v>
      </c>
      <c r="GDT1523" s="229" t="s">
        <v>3909</v>
      </c>
      <c r="GDU1523" s="229" t="s">
        <v>222</v>
      </c>
      <c r="GDV1523" s="229" t="s">
        <v>223</v>
      </c>
      <c r="GDW1523" s="229" t="s">
        <v>172</v>
      </c>
      <c r="GDX1523" s="229" t="s">
        <v>289</v>
      </c>
      <c r="GDY1523" s="229" t="s">
        <v>227</v>
      </c>
      <c r="GEC1523" s="229">
        <v>2024</v>
      </c>
      <c r="GED1523" s="229" t="s">
        <v>57</v>
      </c>
      <c r="GEE1523" s="229" t="s">
        <v>3882</v>
      </c>
      <c r="GEF1523" s="229">
        <v>12966548</v>
      </c>
      <c r="GEG1523" s="229" t="s">
        <v>3904</v>
      </c>
      <c r="GEH1523" s="229" t="s">
        <v>289</v>
      </c>
      <c r="GEJ1523" s="229" t="s">
        <v>305</v>
      </c>
      <c r="GEK1523" s="229" t="s">
        <v>52</v>
      </c>
      <c r="GEL1523" s="229" t="s">
        <v>3905</v>
      </c>
      <c r="GEN1523" s="229" t="s">
        <v>3906</v>
      </c>
      <c r="GEO1523" s="229" t="s">
        <v>689</v>
      </c>
      <c r="GEP1523" s="229" t="s">
        <v>2013</v>
      </c>
      <c r="GEQ1523" s="229" t="s">
        <v>3907</v>
      </c>
      <c r="GER1523" s="229" t="s">
        <v>306</v>
      </c>
      <c r="GES1523" s="229" t="s">
        <v>294</v>
      </c>
      <c r="GET1523" s="229" t="s">
        <v>289</v>
      </c>
      <c r="GEU1523" s="229" t="s">
        <v>35</v>
      </c>
      <c r="GEV1523" s="229" t="s">
        <v>29</v>
      </c>
      <c r="GEW1523" s="229" t="s">
        <v>83</v>
      </c>
      <c r="GEX1523" s="229" t="s">
        <v>3908</v>
      </c>
      <c r="GEY1523" s="229" t="s">
        <v>240</v>
      </c>
      <c r="GEZ1523" s="229" t="s">
        <v>3909</v>
      </c>
      <c r="GFA1523" s="229" t="s">
        <v>222</v>
      </c>
      <c r="GFB1523" s="229" t="s">
        <v>223</v>
      </c>
      <c r="GFC1523" s="229" t="s">
        <v>172</v>
      </c>
      <c r="GFD1523" s="229" t="s">
        <v>289</v>
      </c>
      <c r="GFE1523" s="229" t="s">
        <v>227</v>
      </c>
      <c r="GFI1523" s="229">
        <v>2024</v>
      </c>
      <c r="GFJ1523" s="229" t="s">
        <v>57</v>
      </c>
      <c r="GFK1523" s="229" t="s">
        <v>3882</v>
      </c>
      <c r="GFL1523" s="229">
        <v>12966548</v>
      </c>
      <c r="GFM1523" s="229" t="s">
        <v>3904</v>
      </c>
      <c r="GFN1523" s="229" t="s">
        <v>289</v>
      </c>
      <c r="GFP1523" s="229" t="s">
        <v>305</v>
      </c>
      <c r="GFQ1523" s="229" t="s">
        <v>52</v>
      </c>
      <c r="GFR1523" s="229" t="s">
        <v>3905</v>
      </c>
      <c r="GFT1523" s="229" t="s">
        <v>3906</v>
      </c>
      <c r="GFU1523" s="229" t="s">
        <v>689</v>
      </c>
      <c r="GFV1523" s="229" t="s">
        <v>2013</v>
      </c>
      <c r="GFW1523" s="229" t="s">
        <v>3907</v>
      </c>
      <c r="GFX1523" s="229" t="s">
        <v>306</v>
      </c>
      <c r="GFY1523" s="229" t="s">
        <v>294</v>
      </c>
      <c r="GFZ1523" s="229" t="s">
        <v>289</v>
      </c>
      <c r="GGA1523" s="229" t="s">
        <v>35</v>
      </c>
      <c r="GGB1523" s="229" t="s">
        <v>29</v>
      </c>
      <c r="GGC1523" s="229" t="s">
        <v>83</v>
      </c>
      <c r="GGD1523" s="229" t="s">
        <v>3908</v>
      </c>
      <c r="GGE1523" s="229" t="s">
        <v>240</v>
      </c>
      <c r="GGF1523" s="229" t="s">
        <v>3909</v>
      </c>
      <c r="GGG1523" s="229" t="s">
        <v>222</v>
      </c>
      <c r="GGH1523" s="229" t="s">
        <v>223</v>
      </c>
      <c r="GGI1523" s="229" t="s">
        <v>172</v>
      </c>
      <c r="GGJ1523" s="229" t="s">
        <v>289</v>
      </c>
      <c r="GGK1523" s="229" t="s">
        <v>227</v>
      </c>
      <c r="GGO1523" s="229">
        <v>2024</v>
      </c>
      <c r="GGP1523" s="229" t="s">
        <v>57</v>
      </c>
      <c r="GGQ1523" s="229" t="s">
        <v>3882</v>
      </c>
      <c r="GGR1523" s="229">
        <v>12966548</v>
      </c>
      <c r="GGS1523" s="229" t="s">
        <v>3904</v>
      </c>
      <c r="GGT1523" s="229" t="s">
        <v>289</v>
      </c>
      <c r="GGV1523" s="229" t="s">
        <v>305</v>
      </c>
      <c r="GGW1523" s="229" t="s">
        <v>52</v>
      </c>
      <c r="GGX1523" s="229" t="s">
        <v>3905</v>
      </c>
      <c r="GGZ1523" s="229" t="s">
        <v>3906</v>
      </c>
      <c r="GHA1523" s="229" t="s">
        <v>689</v>
      </c>
      <c r="GHB1523" s="229" t="s">
        <v>2013</v>
      </c>
      <c r="GHC1523" s="229" t="s">
        <v>3907</v>
      </c>
      <c r="GHD1523" s="229" t="s">
        <v>306</v>
      </c>
      <c r="GHE1523" s="229" t="s">
        <v>294</v>
      </c>
      <c r="GHF1523" s="229" t="s">
        <v>289</v>
      </c>
      <c r="GHG1523" s="229" t="s">
        <v>35</v>
      </c>
      <c r="GHH1523" s="229" t="s">
        <v>29</v>
      </c>
      <c r="GHI1523" s="229" t="s">
        <v>83</v>
      </c>
      <c r="GHJ1523" s="229" t="s">
        <v>3908</v>
      </c>
      <c r="GHK1523" s="229" t="s">
        <v>240</v>
      </c>
      <c r="GHL1523" s="229" t="s">
        <v>3909</v>
      </c>
      <c r="GHM1523" s="229" t="s">
        <v>222</v>
      </c>
      <c r="GHN1523" s="229" t="s">
        <v>223</v>
      </c>
      <c r="GHO1523" s="229" t="s">
        <v>172</v>
      </c>
      <c r="GHP1523" s="229" t="s">
        <v>289</v>
      </c>
      <c r="GHQ1523" s="229" t="s">
        <v>227</v>
      </c>
      <c r="GHU1523" s="229">
        <v>2024</v>
      </c>
      <c r="GHV1523" s="229" t="s">
        <v>57</v>
      </c>
      <c r="GHW1523" s="229" t="s">
        <v>3882</v>
      </c>
      <c r="GHX1523" s="229">
        <v>12966548</v>
      </c>
      <c r="GHY1523" s="229" t="s">
        <v>3904</v>
      </c>
      <c r="GHZ1523" s="229" t="s">
        <v>289</v>
      </c>
      <c r="GIB1523" s="229" t="s">
        <v>305</v>
      </c>
      <c r="GIC1523" s="229" t="s">
        <v>52</v>
      </c>
      <c r="GID1523" s="229" t="s">
        <v>3905</v>
      </c>
      <c r="GIF1523" s="229" t="s">
        <v>3906</v>
      </c>
      <c r="GIG1523" s="229" t="s">
        <v>689</v>
      </c>
      <c r="GIH1523" s="229" t="s">
        <v>2013</v>
      </c>
      <c r="GII1523" s="229" t="s">
        <v>3907</v>
      </c>
      <c r="GIJ1523" s="229" t="s">
        <v>306</v>
      </c>
      <c r="GIK1523" s="229" t="s">
        <v>294</v>
      </c>
      <c r="GIL1523" s="229" t="s">
        <v>289</v>
      </c>
      <c r="GIM1523" s="229" t="s">
        <v>35</v>
      </c>
      <c r="GIN1523" s="229" t="s">
        <v>29</v>
      </c>
      <c r="GIO1523" s="229" t="s">
        <v>83</v>
      </c>
      <c r="GIP1523" s="229" t="s">
        <v>3908</v>
      </c>
      <c r="GIQ1523" s="229" t="s">
        <v>240</v>
      </c>
      <c r="GIR1523" s="229" t="s">
        <v>3909</v>
      </c>
      <c r="GIS1523" s="229" t="s">
        <v>222</v>
      </c>
      <c r="GIT1523" s="229" t="s">
        <v>223</v>
      </c>
      <c r="GIU1523" s="229" t="s">
        <v>172</v>
      </c>
      <c r="GIV1523" s="229" t="s">
        <v>289</v>
      </c>
      <c r="GIW1523" s="229" t="s">
        <v>227</v>
      </c>
      <c r="GJA1523" s="229">
        <v>2024</v>
      </c>
      <c r="GJB1523" s="229" t="s">
        <v>57</v>
      </c>
      <c r="GJC1523" s="229" t="s">
        <v>3882</v>
      </c>
      <c r="GJD1523" s="229">
        <v>12966548</v>
      </c>
      <c r="GJE1523" s="229" t="s">
        <v>3904</v>
      </c>
      <c r="GJF1523" s="229" t="s">
        <v>289</v>
      </c>
      <c r="GJH1523" s="229" t="s">
        <v>305</v>
      </c>
      <c r="GJI1523" s="229" t="s">
        <v>52</v>
      </c>
      <c r="GJJ1523" s="229" t="s">
        <v>3905</v>
      </c>
      <c r="GJL1523" s="229" t="s">
        <v>3906</v>
      </c>
      <c r="GJM1523" s="229" t="s">
        <v>689</v>
      </c>
      <c r="GJN1523" s="229" t="s">
        <v>2013</v>
      </c>
      <c r="GJO1523" s="229" t="s">
        <v>3907</v>
      </c>
      <c r="GJP1523" s="229" t="s">
        <v>306</v>
      </c>
      <c r="GJQ1523" s="229" t="s">
        <v>294</v>
      </c>
      <c r="GJR1523" s="229" t="s">
        <v>289</v>
      </c>
      <c r="GJS1523" s="229" t="s">
        <v>35</v>
      </c>
      <c r="GJT1523" s="229" t="s">
        <v>29</v>
      </c>
      <c r="GJU1523" s="229" t="s">
        <v>83</v>
      </c>
      <c r="GJV1523" s="229" t="s">
        <v>3908</v>
      </c>
      <c r="GJW1523" s="229" t="s">
        <v>240</v>
      </c>
      <c r="GJX1523" s="229" t="s">
        <v>3909</v>
      </c>
      <c r="GJY1523" s="229" t="s">
        <v>222</v>
      </c>
      <c r="GJZ1523" s="229" t="s">
        <v>223</v>
      </c>
      <c r="GKA1523" s="229" t="s">
        <v>172</v>
      </c>
      <c r="GKB1523" s="229" t="s">
        <v>289</v>
      </c>
      <c r="GKC1523" s="229" t="s">
        <v>227</v>
      </c>
      <c r="GKG1523" s="229">
        <v>2024</v>
      </c>
      <c r="GKH1523" s="229" t="s">
        <v>57</v>
      </c>
      <c r="GKI1523" s="229" t="s">
        <v>3882</v>
      </c>
      <c r="GKJ1523" s="229">
        <v>12966548</v>
      </c>
      <c r="GKK1523" s="229" t="s">
        <v>3904</v>
      </c>
      <c r="GKL1523" s="229" t="s">
        <v>289</v>
      </c>
      <c r="GKN1523" s="229" t="s">
        <v>305</v>
      </c>
      <c r="GKO1523" s="229" t="s">
        <v>52</v>
      </c>
      <c r="GKP1523" s="229" t="s">
        <v>3905</v>
      </c>
      <c r="GKR1523" s="229" t="s">
        <v>3906</v>
      </c>
      <c r="GKS1523" s="229" t="s">
        <v>689</v>
      </c>
      <c r="GKT1523" s="229" t="s">
        <v>2013</v>
      </c>
      <c r="GKU1523" s="229" t="s">
        <v>3907</v>
      </c>
      <c r="GKV1523" s="229" t="s">
        <v>306</v>
      </c>
      <c r="GKW1523" s="229" t="s">
        <v>294</v>
      </c>
      <c r="GKX1523" s="229" t="s">
        <v>289</v>
      </c>
      <c r="GKY1523" s="229" t="s">
        <v>35</v>
      </c>
      <c r="GKZ1523" s="229" t="s">
        <v>29</v>
      </c>
      <c r="GLA1523" s="229" t="s">
        <v>83</v>
      </c>
      <c r="GLB1523" s="229" t="s">
        <v>3908</v>
      </c>
      <c r="GLC1523" s="229" t="s">
        <v>240</v>
      </c>
      <c r="GLD1523" s="229" t="s">
        <v>3909</v>
      </c>
      <c r="GLE1523" s="229" t="s">
        <v>222</v>
      </c>
      <c r="GLF1523" s="229" t="s">
        <v>223</v>
      </c>
      <c r="GLG1523" s="229" t="s">
        <v>172</v>
      </c>
      <c r="GLH1523" s="229" t="s">
        <v>289</v>
      </c>
      <c r="GLI1523" s="229" t="s">
        <v>227</v>
      </c>
      <c r="GLM1523" s="229">
        <v>2024</v>
      </c>
      <c r="GLN1523" s="229" t="s">
        <v>57</v>
      </c>
      <c r="GLO1523" s="229" t="s">
        <v>3882</v>
      </c>
      <c r="GLP1523" s="229">
        <v>12966548</v>
      </c>
      <c r="GLQ1523" s="229" t="s">
        <v>3904</v>
      </c>
      <c r="GLR1523" s="229" t="s">
        <v>289</v>
      </c>
      <c r="GLT1523" s="229" t="s">
        <v>305</v>
      </c>
      <c r="GLU1523" s="229" t="s">
        <v>52</v>
      </c>
      <c r="GLV1523" s="229" t="s">
        <v>3905</v>
      </c>
      <c r="GLX1523" s="229" t="s">
        <v>3906</v>
      </c>
      <c r="GLY1523" s="229" t="s">
        <v>689</v>
      </c>
      <c r="GLZ1523" s="229" t="s">
        <v>2013</v>
      </c>
      <c r="GMA1523" s="229" t="s">
        <v>3907</v>
      </c>
      <c r="GMB1523" s="229" t="s">
        <v>306</v>
      </c>
      <c r="GMC1523" s="229" t="s">
        <v>294</v>
      </c>
      <c r="GMD1523" s="229" t="s">
        <v>289</v>
      </c>
      <c r="GME1523" s="229" t="s">
        <v>35</v>
      </c>
      <c r="GMF1523" s="229" t="s">
        <v>29</v>
      </c>
      <c r="GMG1523" s="229" t="s">
        <v>83</v>
      </c>
      <c r="GMH1523" s="229" t="s">
        <v>3908</v>
      </c>
      <c r="GMI1523" s="229" t="s">
        <v>240</v>
      </c>
      <c r="GMJ1523" s="229" t="s">
        <v>3909</v>
      </c>
      <c r="GMK1523" s="229" t="s">
        <v>222</v>
      </c>
      <c r="GML1523" s="229" t="s">
        <v>223</v>
      </c>
      <c r="GMM1523" s="229" t="s">
        <v>172</v>
      </c>
      <c r="GMN1523" s="229" t="s">
        <v>289</v>
      </c>
      <c r="GMO1523" s="229" t="s">
        <v>227</v>
      </c>
      <c r="GMS1523" s="229">
        <v>2024</v>
      </c>
      <c r="GMT1523" s="229" t="s">
        <v>57</v>
      </c>
      <c r="GMU1523" s="229" t="s">
        <v>3882</v>
      </c>
      <c r="GMV1523" s="229">
        <v>12966548</v>
      </c>
      <c r="GMW1523" s="229" t="s">
        <v>3904</v>
      </c>
      <c r="GMX1523" s="229" t="s">
        <v>289</v>
      </c>
      <c r="GMZ1523" s="229" t="s">
        <v>305</v>
      </c>
      <c r="GNA1523" s="229" t="s">
        <v>52</v>
      </c>
      <c r="GNB1523" s="229" t="s">
        <v>3905</v>
      </c>
      <c r="GND1523" s="229" t="s">
        <v>3906</v>
      </c>
      <c r="GNE1523" s="229" t="s">
        <v>689</v>
      </c>
      <c r="GNF1523" s="229" t="s">
        <v>2013</v>
      </c>
      <c r="GNG1523" s="229" t="s">
        <v>3907</v>
      </c>
      <c r="GNH1523" s="229" t="s">
        <v>306</v>
      </c>
      <c r="GNI1523" s="229" t="s">
        <v>294</v>
      </c>
      <c r="GNJ1523" s="229" t="s">
        <v>289</v>
      </c>
      <c r="GNK1523" s="229" t="s">
        <v>35</v>
      </c>
      <c r="GNL1523" s="229" t="s">
        <v>29</v>
      </c>
      <c r="GNM1523" s="229" t="s">
        <v>83</v>
      </c>
      <c r="GNN1523" s="229" t="s">
        <v>3908</v>
      </c>
      <c r="GNO1523" s="229" t="s">
        <v>240</v>
      </c>
      <c r="GNP1523" s="229" t="s">
        <v>3909</v>
      </c>
      <c r="GNQ1523" s="229" t="s">
        <v>222</v>
      </c>
      <c r="GNR1523" s="229" t="s">
        <v>223</v>
      </c>
      <c r="GNS1523" s="229" t="s">
        <v>172</v>
      </c>
      <c r="GNT1523" s="229" t="s">
        <v>289</v>
      </c>
      <c r="GNU1523" s="229" t="s">
        <v>227</v>
      </c>
      <c r="GNY1523" s="229">
        <v>2024</v>
      </c>
      <c r="GNZ1523" s="229" t="s">
        <v>57</v>
      </c>
      <c r="GOA1523" s="229" t="s">
        <v>3882</v>
      </c>
      <c r="GOB1523" s="229">
        <v>12966548</v>
      </c>
      <c r="GOC1523" s="229" t="s">
        <v>3904</v>
      </c>
      <c r="GOD1523" s="229" t="s">
        <v>289</v>
      </c>
      <c r="GOF1523" s="229" t="s">
        <v>305</v>
      </c>
      <c r="GOG1523" s="229" t="s">
        <v>52</v>
      </c>
      <c r="GOH1523" s="229" t="s">
        <v>3905</v>
      </c>
      <c r="GOJ1523" s="229" t="s">
        <v>3906</v>
      </c>
      <c r="GOK1523" s="229" t="s">
        <v>689</v>
      </c>
      <c r="GOL1523" s="229" t="s">
        <v>2013</v>
      </c>
      <c r="GOM1523" s="229" t="s">
        <v>3907</v>
      </c>
      <c r="GON1523" s="229" t="s">
        <v>306</v>
      </c>
      <c r="GOO1523" s="229" t="s">
        <v>294</v>
      </c>
      <c r="GOP1523" s="229" t="s">
        <v>289</v>
      </c>
      <c r="GOQ1523" s="229" t="s">
        <v>35</v>
      </c>
      <c r="GOR1523" s="229" t="s">
        <v>29</v>
      </c>
      <c r="GOS1523" s="229" t="s">
        <v>83</v>
      </c>
      <c r="GOT1523" s="229" t="s">
        <v>3908</v>
      </c>
      <c r="GOU1523" s="229" t="s">
        <v>240</v>
      </c>
      <c r="GOV1523" s="229" t="s">
        <v>3909</v>
      </c>
      <c r="GOW1523" s="229" t="s">
        <v>222</v>
      </c>
      <c r="GOX1523" s="229" t="s">
        <v>223</v>
      </c>
      <c r="GOY1523" s="229" t="s">
        <v>172</v>
      </c>
      <c r="GOZ1523" s="229" t="s">
        <v>289</v>
      </c>
      <c r="GPA1523" s="229" t="s">
        <v>227</v>
      </c>
      <c r="GPE1523" s="229">
        <v>2024</v>
      </c>
      <c r="GPF1523" s="229" t="s">
        <v>57</v>
      </c>
      <c r="GPG1523" s="229" t="s">
        <v>3882</v>
      </c>
      <c r="GPH1523" s="229">
        <v>12966548</v>
      </c>
      <c r="GPI1523" s="229" t="s">
        <v>3904</v>
      </c>
      <c r="GPJ1523" s="229" t="s">
        <v>289</v>
      </c>
      <c r="GPL1523" s="229" t="s">
        <v>305</v>
      </c>
      <c r="GPM1523" s="229" t="s">
        <v>52</v>
      </c>
      <c r="GPN1523" s="229" t="s">
        <v>3905</v>
      </c>
      <c r="GPP1523" s="229" t="s">
        <v>3906</v>
      </c>
      <c r="GPQ1523" s="229" t="s">
        <v>689</v>
      </c>
      <c r="GPR1523" s="229" t="s">
        <v>2013</v>
      </c>
      <c r="GPS1523" s="229" t="s">
        <v>3907</v>
      </c>
      <c r="GPT1523" s="229" t="s">
        <v>306</v>
      </c>
      <c r="GPU1523" s="229" t="s">
        <v>294</v>
      </c>
      <c r="GPV1523" s="229" t="s">
        <v>289</v>
      </c>
      <c r="GPW1523" s="229" t="s">
        <v>35</v>
      </c>
      <c r="GPX1523" s="229" t="s">
        <v>29</v>
      </c>
      <c r="GPY1523" s="229" t="s">
        <v>83</v>
      </c>
      <c r="GPZ1523" s="229" t="s">
        <v>3908</v>
      </c>
      <c r="GQA1523" s="229" t="s">
        <v>240</v>
      </c>
      <c r="GQB1523" s="229" t="s">
        <v>3909</v>
      </c>
      <c r="GQC1523" s="229" t="s">
        <v>222</v>
      </c>
      <c r="GQD1523" s="229" t="s">
        <v>223</v>
      </c>
      <c r="GQE1523" s="229" t="s">
        <v>172</v>
      </c>
      <c r="GQF1523" s="229" t="s">
        <v>289</v>
      </c>
      <c r="GQG1523" s="229" t="s">
        <v>227</v>
      </c>
      <c r="GQK1523" s="229">
        <v>2024</v>
      </c>
      <c r="GQL1523" s="229" t="s">
        <v>57</v>
      </c>
      <c r="GQM1523" s="229" t="s">
        <v>3882</v>
      </c>
      <c r="GQN1523" s="229">
        <v>12966548</v>
      </c>
      <c r="GQO1523" s="229" t="s">
        <v>3904</v>
      </c>
      <c r="GQP1523" s="229" t="s">
        <v>289</v>
      </c>
      <c r="GQR1523" s="229" t="s">
        <v>305</v>
      </c>
      <c r="GQS1523" s="229" t="s">
        <v>52</v>
      </c>
      <c r="GQT1523" s="229" t="s">
        <v>3905</v>
      </c>
      <c r="GQV1523" s="229" t="s">
        <v>3906</v>
      </c>
      <c r="GQW1523" s="229" t="s">
        <v>689</v>
      </c>
      <c r="GQX1523" s="229" t="s">
        <v>2013</v>
      </c>
      <c r="GQY1523" s="229" t="s">
        <v>3907</v>
      </c>
      <c r="GQZ1523" s="229" t="s">
        <v>306</v>
      </c>
      <c r="GRA1523" s="229" t="s">
        <v>294</v>
      </c>
      <c r="GRB1523" s="229" t="s">
        <v>289</v>
      </c>
      <c r="GRC1523" s="229" t="s">
        <v>35</v>
      </c>
      <c r="GRD1523" s="229" t="s">
        <v>29</v>
      </c>
      <c r="GRE1523" s="229" t="s">
        <v>83</v>
      </c>
      <c r="GRF1523" s="229" t="s">
        <v>3908</v>
      </c>
      <c r="GRG1523" s="229" t="s">
        <v>240</v>
      </c>
      <c r="GRH1523" s="229" t="s">
        <v>3909</v>
      </c>
      <c r="GRI1523" s="229" t="s">
        <v>222</v>
      </c>
      <c r="GRJ1523" s="229" t="s">
        <v>223</v>
      </c>
      <c r="GRK1523" s="229" t="s">
        <v>172</v>
      </c>
      <c r="GRL1523" s="229" t="s">
        <v>289</v>
      </c>
      <c r="GRM1523" s="229" t="s">
        <v>227</v>
      </c>
      <c r="GRQ1523" s="229">
        <v>2024</v>
      </c>
      <c r="GRR1523" s="229" t="s">
        <v>57</v>
      </c>
      <c r="GRS1523" s="229" t="s">
        <v>3882</v>
      </c>
      <c r="GRT1523" s="229">
        <v>12966548</v>
      </c>
      <c r="GRU1523" s="229" t="s">
        <v>3904</v>
      </c>
      <c r="GRV1523" s="229" t="s">
        <v>289</v>
      </c>
      <c r="GRX1523" s="229" t="s">
        <v>305</v>
      </c>
      <c r="GRY1523" s="229" t="s">
        <v>52</v>
      </c>
      <c r="GRZ1523" s="229" t="s">
        <v>3905</v>
      </c>
      <c r="GSB1523" s="229" t="s">
        <v>3906</v>
      </c>
      <c r="GSC1523" s="229" t="s">
        <v>689</v>
      </c>
      <c r="GSD1523" s="229" t="s">
        <v>2013</v>
      </c>
      <c r="GSE1523" s="229" t="s">
        <v>3907</v>
      </c>
      <c r="GSF1523" s="229" t="s">
        <v>306</v>
      </c>
      <c r="GSG1523" s="229" t="s">
        <v>294</v>
      </c>
      <c r="GSH1523" s="229" t="s">
        <v>289</v>
      </c>
      <c r="GSI1523" s="229" t="s">
        <v>35</v>
      </c>
      <c r="GSJ1523" s="229" t="s">
        <v>29</v>
      </c>
      <c r="GSK1523" s="229" t="s">
        <v>83</v>
      </c>
      <c r="GSL1523" s="229" t="s">
        <v>3908</v>
      </c>
      <c r="GSM1523" s="229" t="s">
        <v>240</v>
      </c>
      <c r="GSN1523" s="229" t="s">
        <v>3909</v>
      </c>
      <c r="GSO1523" s="229" t="s">
        <v>222</v>
      </c>
      <c r="GSP1523" s="229" t="s">
        <v>223</v>
      </c>
      <c r="GSQ1523" s="229" t="s">
        <v>172</v>
      </c>
      <c r="GSR1523" s="229" t="s">
        <v>289</v>
      </c>
      <c r="GSS1523" s="229" t="s">
        <v>227</v>
      </c>
      <c r="GSW1523" s="229">
        <v>2024</v>
      </c>
      <c r="GSX1523" s="229" t="s">
        <v>57</v>
      </c>
      <c r="GSY1523" s="229" t="s">
        <v>3882</v>
      </c>
      <c r="GSZ1523" s="229">
        <v>12966548</v>
      </c>
      <c r="GTA1523" s="229" t="s">
        <v>3904</v>
      </c>
      <c r="GTB1523" s="229" t="s">
        <v>289</v>
      </c>
      <c r="GTD1523" s="229" t="s">
        <v>305</v>
      </c>
      <c r="GTE1523" s="229" t="s">
        <v>52</v>
      </c>
      <c r="GTF1523" s="229" t="s">
        <v>3905</v>
      </c>
      <c r="GTH1523" s="229" t="s">
        <v>3906</v>
      </c>
      <c r="GTI1523" s="229" t="s">
        <v>689</v>
      </c>
      <c r="GTJ1523" s="229" t="s">
        <v>2013</v>
      </c>
      <c r="GTK1523" s="229" t="s">
        <v>3907</v>
      </c>
      <c r="GTL1523" s="229" t="s">
        <v>306</v>
      </c>
      <c r="GTM1523" s="229" t="s">
        <v>294</v>
      </c>
      <c r="GTN1523" s="229" t="s">
        <v>289</v>
      </c>
      <c r="GTO1523" s="229" t="s">
        <v>35</v>
      </c>
      <c r="GTP1523" s="229" t="s">
        <v>29</v>
      </c>
      <c r="GTQ1523" s="229" t="s">
        <v>83</v>
      </c>
      <c r="GTR1523" s="229" t="s">
        <v>3908</v>
      </c>
      <c r="GTS1523" s="229" t="s">
        <v>240</v>
      </c>
      <c r="GTT1523" s="229" t="s">
        <v>3909</v>
      </c>
      <c r="GTU1523" s="229" t="s">
        <v>222</v>
      </c>
      <c r="GTV1523" s="229" t="s">
        <v>223</v>
      </c>
      <c r="GTW1523" s="229" t="s">
        <v>172</v>
      </c>
      <c r="GTX1523" s="229" t="s">
        <v>289</v>
      </c>
      <c r="GTY1523" s="229" t="s">
        <v>227</v>
      </c>
      <c r="GUC1523" s="229">
        <v>2024</v>
      </c>
      <c r="GUD1523" s="229" t="s">
        <v>57</v>
      </c>
      <c r="GUE1523" s="229" t="s">
        <v>3882</v>
      </c>
      <c r="GUF1523" s="229">
        <v>12966548</v>
      </c>
      <c r="GUG1523" s="229" t="s">
        <v>3904</v>
      </c>
      <c r="GUH1523" s="229" t="s">
        <v>289</v>
      </c>
      <c r="GUJ1523" s="229" t="s">
        <v>305</v>
      </c>
      <c r="GUK1523" s="229" t="s">
        <v>52</v>
      </c>
      <c r="GUL1523" s="229" t="s">
        <v>3905</v>
      </c>
      <c r="GUN1523" s="229" t="s">
        <v>3906</v>
      </c>
      <c r="GUO1523" s="229" t="s">
        <v>689</v>
      </c>
      <c r="GUP1523" s="229" t="s">
        <v>2013</v>
      </c>
      <c r="GUQ1523" s="229" t="s">
        <v>3907</v>
      </c>
      <c r="GUR1523" s="229" t="s">
        <v>306</v>
      </c>
      <c r="GUS1523" s="229" t="s">
        <v>294</v>
      </c>
      <c r="GUT1523" s="229" t="s">
        <v>289</v>
      </c>
      <c r="GUU1523" s="229" t="s">
        <v>35</v>
      </c>
      <c r="GUV1523" s="229" t="s">
        <v>29</v>
      </c>
      <c r="GUW1523" s="229" t="s">
        <v>83</v>
      </c>
      <c r="GUX1523" s="229" t="s">
        <v>3908</v>
      </c>
      <c r="GUY1523" s="229" t="s">
        <v>240</v>
      </c>
      <c r="GUZ1523" s="229" t="s">
        <v>3909</v>
      </c>
      <c r="GVA1523" s="229" t="s">
        <v>222</v>
      </c>
      <c r="GVB1523" s="229" t="s">
        <v>223</v>
      </c>
      <c r="GVC1523" s="229" t="s">
        <v>172</v>
      </c>
      <c r="GVD1523" s="229" t="s">
        <v>289</v>
      </c>
      <c r="GVE1523" s="229" t="s">
        <v>227</v>
      </c>
      <c r="GVI1523" s="229">
        <v>2024</v>
      </c>
      <c r="GVJ1523" s="229" t="s">
        <v>57</v>
      </c>
      <c r="GVK1523" s="229" t="s">
        <v>3882</v>
      </c>
      <c r="GVL1523" s="229">
        <v>12966548</v>
      </c>
      <c r="GVM1523" s="229" t="s">
        <v>3904</v>
      </c>
      <c r="GVN1523" s="229" t="s">
        <v>289</v>
      </c>
      <c r="GVP1523" s="229" t="s">
        <v>305</v>
      </c>
      <c r="GVQ1523" s="229" t="s">
        <v>52</v>
      </c>
      <c r="GVR1523" s="229" t="s">
        <v>3905</v>
      </c>
      <c r="GVT1523" s="229" t="s">
        <v>3906</v>
      </c>
      <c r="GVU1523" s="229" t="s">
        <v>689</v>
      </c>
      <c r="GVV1523" s="229" t="s">
        <v>2013</v>
      </c>
      <c r="GVW1523" s="229" t="s">
        <v>3907</v>
      </c>
      <c r="GVX1523" s="229" t="s">
        <v>306</v>
      </c>
      <c r="GVY1523" s="229" t="s">
        <v>294</v>
      </c>
      <c r="GVZ1523" s="229" t="s">
        <v>289</v>
      </c>
      <c r="GWA1523" s="229" t="s">
        <v>35</v>
      </c>
      <c r="GWB1523" s="229" t="s">
        <v>29</v>
      </c>
      <c r="GWC1523" s="229" t="s">
        <v>83</v>
      </c>
      <c r="GWD1523" s="229" t="s">
        <v>3908</v>
      </c>
      <c r="GWE1523" s="229" t="s">
        <v>240</v>
      </c>
      <c r="GWF1523" s="229" t="s">
        <v>3909</v>
      </c>
      <c r="GWG1523" s="229" t="s">
        <v>222</v>
      </c>
      <c r="GWH1523" s="229" t="s">
        <v>223</v>
      </c>
      <c r="GWI1523" s="229" t="s">
        <v>172</v>
      </c>
      <c r="GWJ1523" s="229" t="s">
        <v>289</v>
      </c>
      <c r="GWK1523" s="229" t="s">
        <v>227</v>
      </c>
      <c r="GWO1523" s="229">
        <v>2024</v>
      </c>
      <c r="GWP1523" s="229" t="s">
        <v>57</v>
      </c>
      <c r="GWQ1523" s="229" t="s">
        <v>3882</v>
      </c>
      <c r="GWR1523" s="229">
        <v>12966548</v>
      </c>
      <c r="GWS1523" s="229" t="s">
        <v>3904</v>
      </c>
      <c r="GWT1523" s="229" t="s">
        <v>289</v>
      </c>
      <c r="GWV1523" s="229" t="s">
        <v>305</v>
      </c>
      <c r="GWW1523" s="229" t="s">
        <v>52</v>
      </c>
      <c r="GWX1523" s="229" t="s">
        <v>3905</v>
      </c>
      <c r="GWZ1523" s="229" t="s">
        <v>3906</v>
      </c>
      <c r="GXA1523" s="229" t="s">
        <v>689</v>
      </c>
      <c r="GXB1523" s="229" t="s">
        <v>2013</v>
      </c>
      <c r="GXC1523" s="229" t="s">
        <v>3907</v>
      </c>
      <c r="GXD1523" s="229" t="s">
        <v>306</v>
      </c>
      <c r="GXE1523" s="229" t="s">
        <v>294</v>
      </c>
      <c r="GXF1523" s="229" t="s">
        <v>289</v>
      </c>
      <c r="GXG1523" s="229" t="s">
        <v>35</v>
      </c>
      <c r="GXH1523" s="229" t="s">
        <v>29</v>
      </c>
      <c r="GXI1523" s="229" t="s">
        <v>83</v>
      </c>
      <c r="GXJ1523" s="229" t="s">
        <v>3908</v>
      </c>
      <c r="GXK1523" s="229" t="s">
        <v>240</v>
      </c>
      <c r="GXL1523" s="229" t="s">
        <v>3909</v>
      </c>
      <c r="GXM1523" s="229" t="s">
        <v>222</v>
      </c>
      <c r="GXN1523" s="229" t="s">
        <v>223</v>
      </c>
      <c r="GXO1523" s="229" t="s">
        <v>172</v>
      </c>
      <c r="GXP1523" s="229" t="s">
        <v>289</v>
      </c>
      <c r="GXQ1523" s="229" t="s">
        <v>227</v>
      </c>
      <c r="GXU1523" s="229">
        <v>2024</v>
      </c>
      <c r="GXV1523" s="229" t="s">
        <v>57</v>
      </c>
      <c r="GXW1523" s="229" t="s">
        <v>3882</v>
      </c>
      <c r="GXX1523" s="229">
        <v>12966548</v>
      </c>
      <c r="GXY1523" s="229" t="s">
        <v>3904</v>
      </c>
      <c r="GXZ1523" s="229" t="s">
        <v>289</v>
      </c>
      <c r="GYB1523" s="229" t="s">
        <v>305</v>
      </c>
      <c r="GYC1523" s="229" t="s">
        <v>52</v>
      </c>
      <c r="GYD1523" s="229" t="s">
        <v>3905</v>
      </c>
      <c r="GYF1523" s="229" t="s">
        <v>3906</v>
      </c>
      <c r="GYG1523" s="229" t="s">
        <v>689</v>
      </c>
      <c r="GYH1523" s="229" t="s">
        <v>2013</v>
      </c>
      <c r="GYI1523" s="229" t="s">
        <v>3907</v>
      </c>
      <c r="GYJ1523" s="229" t="s">
        <v>306</v>
      </c>
      <c r="GYK1523" s="229" t="s">
        <v>294</v>
      </c>
      <c r="GYL1523" s="229" t="s">
        <v>289</v>
      </c>
      <c r="GYM1523" s="229" t="s">
        <v>35</v>
      </c>
      <c r="GYN1523" s="229" t="s">
        <v>29</v>
      </c>
      <c r="GYO1523" s="229" t="s">
        <v>83</v>
      </c>
      <c r="GYP1523" s="229" t="s">
        <v>3908</v>
      </c>
      <c r="GYQ1523" s="229" t="s">
        <v>240</v>
      </c>
      <c r="GYR1523" s="229" t="s">
        <v>3909</v>
      </c>
      <c r="GYS1523" s="229" t="s">
        <v>222</v>
      </c>
      <c r="GYT1523" s="229" t="s">
        <v>223</v>
      </c>
      <c r="GYU1523" s="229" t="s">
        <v>172</v>
      </c>
      <c r="GYV1523" s="229" t="s">
        <v>289</v>
      </c>
      <c r="GYW1523" s="229" t="s">
        <v>227</v>
      </c>
      <c r="GZA1523" s="229">
        <v>2024</v>
      </c>
      <c r="GZB1523" s="229" t="s">
        <v>57</v>
      </c>
      <c r="GZC1523" s="229" t="s">
        <v>3882</v>
      </c>
      <c r="GZD1523" s="229">
        <v>12966548</v>
      </c>
      <c r="GZE1523" s="229" t="s">
        <v>3904</v>
      </c>
      <c r="GZF1523" s="229" t="s">
        <v>289</v>
      </c>
      <c r="GZH1523" s="229" t="s">
        <v>305</v>
      </c>
      <c r="GZI1523" s="229" t="s">
        <v>52</v>
      </c>
      <c r="GZJ1523" s="229" t="s">
        <v>3905</v>
      </c>
      <c r="GZL1523" s="229" t="s">
        <v>3906</v>
      </c>
      <c r="GZM1523" s="229" t="s">
        <v>689</v>
      </c>
      <c r="GZN1523" s="229" t="s">
        <v>2013</v>
      </c>
      <c r="GZO1523" s="229" t="s">
        <v>3907</v>
      </c>
      <c r="GZP1523" s="229" t="s">
        <v>306</v>
      </c>
      <c r="GZQ1523" s="229" t="s">
        <v>294</v>
      </c>
      <c r="GZR1523" s="229" t="s">
        <v>289</v>
      </c>
      <c r="GZS1523" s="229" t="s">
        <v>35</v>
      </c>
      <c r="GZT1523" s="229" t="s">
        <v>29</v>
      </c>
      <c r="GZU1523" s="229" t="s">
        <v>83</v>
      </c>
      <c r="GZV1523" s="229" t="s">
        <v>3908</v>
      </c>
      <c r="GZW1523" s="229" t="s">
        <v>240</v>
      </c>
      <c r="GZX1523" s="229" t="s">
        <v>3909</v>
      </c>
      <c r="GZY1523" s="229" t="s">
        <v>222</v>
      </c>
      <c r="GZZ1523" s="229" t="s">
        <v>223</v>
      </c>
      <c r="HAA1523" s="229" t="s">
        <v>172</v>
      </c>
      <c r="HAB1523" s="229" t="s">
        <v>289</v>
      </c>
      <c r="HAC1523" s="229" t="s">
        <v>227</v>
      </c>
      <c r="HAG1523" s="229">
        <v>2024</v>
      </c>
      <c r="HAH1523" s="229" t="s">
        <v>57</v>
      </c>
      <c r="HAI1523" s="229" t="s">
        <v>3882</v>
      </c>
      <c r="HAJ1523" s="229">
        <v>12966548</v>
      </c>
      <c r="HAK1523" s="229" t="s">
        <v>3904</v>
      </c>
      <c r="HAL1523" s="229" t="s">
        <v>289</v>
      </c>
      <c r="HAN1523" s="229" t="s">
        <v>305</v>
      </c>
      <c r="HAO1523" s="229" t="s">
        <v>52</v>
      </c>
      <c r="HAP1523" s="229" t="s">
        <v>3905</v>
      </c>
      <c r="HAR1523" s="229" t="s">
        <v>3906</v>
      </c>
      <c r="HAS1523" s="229" t="s">
        <v>689</v>
      </c>
      <c r="HAT1523" s="229" t="s">
        <v>2013</v>
      </c>
      <c r="HAU1523" s="229" t="s">
        <v>3907</v>
      </c>
      <c r="HAV1523" s="229" t="s">
        <v>306</v>
      </c>
      <c r="HAW1523" s="229" t="s">
        <v>294</v>
      </c>
      <c r="HAX1523" s="229" t="s">
        <v>289</v>
      </c>
      <c r="HAY1523" s="229" t="s">
        <v>35</v>
      </c>
      <c r="HAZ1523" s="229" t="s">
        <v>29</v>
      </c>
      <c r="HBA1523" s="229" t="s">
        <v>83</v>
      </c>
      <c r="HBB1523" s="229" t="s">
        <v>3908</v>
      </c>
      <c r="HBC1523" s="229" t="s">
        <v>240</v>
      </c>
      <c r="HBD1523" s="229" t="s">
        <v>3909</v>
      </c>
      <c r="HBE1523" s="229" t="s">
        <v>222</v>
      </c>
      <c r="HBF1523" s="229" t="s">
        <v>223</v>
      </c>
      <c r="HBG1523" s="229" t="s">
        <v>172</v>
      </c>
      <c r="HBH1523" s="229" t="s">
        <v>289</v>
      </c>
      <c r="HBI1523" s="229" t="s">
        <v>227</v>
      </c>
      <c r="HBM1523" s="229">
        <v>2024</v>
      </c>
      <c r="HBN1523" s="229" t="s">
        <v>57</v>
      </c>
      <c r="HBO1523" s="229" t="s">
        <v>3882</v>
      </c>
      <c r="HBP1523" s="229">
        <v>12966548</v>
      </c>
      <c r="HBQ1523" s="229" t="s">
        <v>3904</v>
      </c>
      <c r="HBR1523" s="229" t="s">
        <v>289</v>
      </c>
      <c r="HBT1523" s="229" t="s">
        <v>305</v>
      </c>
      <c r="HBU1523" s="229" t="s">
        <v>52</v>
      </c>
      <c r="HBV1523" s="229" t="s">
        <v>3905</v>
      </c>
      <c r="HBX1523" s="229" t="s">
        <v>3906</v>
      </c>
      <c r="HBY1523" s="229" t="s">
        <v>689</v>
      </c>
      <c r="HBZ1523" s="229" t="s">
        <v>2013</v>
      </c>
      <c r="HCA1523" s="229" t="s">
        <v>3907</v>
      </c>
      <c r="HCB1523" s="229" t="s">
        <v>306</v>
      </c>
      <c r="HCC1523" s="229" t="s">
        <v>294</v>
      </c>
      <c r="HCD1523" s="229" t="s">
        <v>289</v>
      </c>
      <c r="HCE1523" s="229" t="s">
        <v>35</v>
      </c>
      <c r="HCF1523" s="229" t="s">
        <v>29</v>
      </c>
      <c r="HCG1523" s="229" t="s">
        <v>83</v>
      </c>
      <c r="HCH1523" s="229" t="s">
        <v>3908</v>
      </c>
      <c r="HCI1523" s="229" t="s">
        <v>240</v>
      </c>
      <c r="HCJ1523" s="229" t="s">
        <v>3909</v>
      </c>
      <c r="HCK1523" s="229" t="s">
        <v>222</v>
      </c>
      <c r="HCL1523" s="229" t="s">
        <v>223</v>
      </c>
      <c r="HCM1523" s="229" t="s">
        <v>172</v>
      </c>
      <c r="HCN1523" s="229" t="s">
        <v>289</v>
      </c>
      <c r="HCO1523" s="229" t="s">
        <v>227</v>
      </c>
      <c r="HCS1523" s="229">
        <v>2024</v>
      </c>
      <c r="HCT1523" s="229" t="s">
        <v>57</v>
      </c>
      <c r="HCU1523" s="229" t="s">
        <v>3882</v>
      </c>
      <c r="HCV1523" s="229">
        <v>12966548</v>
      </c>
      <c r="HCW1523" s="229" t="s">
        <v>3904</v>
      </c>
      <c r="HCX1523" s="229" t="s">
        <v>289</v>
      </c>
      <c r="HCZ1523" s="229" t="s">
        <v>305</v>
      </c>
      <c r="HDA1523" s="229" t="s">
        <v>52</v>
      </c>
      <c r="HDB1523" s="229" t="s">
        <v>3905</v>
      </c>
      <c r="HDD1523" s="229" t="s">
        <v>3906</v>
      </c>
      <c r="HDE1523" s="229" t="s">
        <v>689</v>
      </c>
      <c r="HDF1523" s="229" t="s">
        <v>2013</v>
      </c>
      <c r="HDG1523" s="229" t="s">
        <v>3907</v>
      </c>
      <c r="HDH1523" s="229" t="s">
        <v>306</v>
      </c>
      <c r="HDI1523" s="229" t="s">
        <v>294</v>
      </c>
      <c r="HDJ1523" s="229" t="s">
        <v>289</v>
      </c>
      <c r="HDK1523" s="229" t="s">
        <v>35</v>
      </c>
      <c r="HDL1523" s="229" t="s">
        <v>29</v>
      </c>
      <c r="HDM1523" s="229" t="s">
        <v>83</v>
      </c>
      <c r="HDN1523" s="229" t="s">
        <v>3908</v>
      </c>
      <c r="HDO1523" s="229" t="s">
        <v>240</v>
      </c>
      <c r="HDP1523" s="229" t="s">
        <v>3909</v>
      </c>
      <c r="HDQ1523" s="229" t="s">
        <v>222</v>
      </c>
      <c r="HDR1523" s="229" t="s">
        <v>223</v>
      </c>
      <c r="HDS1523" s="229" t="s">
        <v>172</v>
      </c>
      <c r="HDT1523" s="229" t="s">
        <v>289</v>
      </c>
      <c r="HDU1523" s="229" t="s">
        <v>227</v>
      </c>
      <c r="HDY1523" s="229">
        <v>2024</v>
      </c>
      <c r="HDZ1523" s="229" t="s">
        <v>57</v>
      </c>
      <c r="HEA1523" s="229" t="s">
        <v>3882</v>
      </c>
      <c r="HEB1523" s="229">
        <v>12966548</v>
      </c>
      <c r="HEC1523" s="229" t="s">
        <v>3904</v>
      </c>
      <c r="HED1523" s="229" t="s">
        <v>289</v>
      </c>
      <c r="HEF1523" s="229" t="s">
        <v>305</v>
      </c>
      <c r="HEG1523" s="229" t="s">
        <v>52</v>
      </c>
      <c r="HEH1523" s="229" t="s">
        <v>3905</v>
      </c>
      <c r="HEJ1523" s="229" t="s">
        <v>3906</v>
      </c>
      <c r="HEK1523" s="229" t="s">
        <v>689</v>
      </c>
      <c r="HEL1523" s="229" t="s">
        <v>2013</v>
      </c>
      <c r="HEM1523" s="229" t="s">
        <v>3907</v>
      </c>
      <c r="HEN1523" s="229" t="s">
        <v>306</v>
      </c>
      <c r="HEO1523" s="229" t="s">
        <v>294</v>
      </c>
      <c r="HEP1523" s="229" t="s">
        <v>289</v>
      </c>
      <c r="HEQ1523" s="229" t="s">
        <v>35</v>
      </c>
      <c r="HER1523" s="229" t="s">
        <v>29</v>
      </c>
      <c r="HES1523" s="229" t="s">
        <v>83</v>
      </c>
      <c r="HET1523" s="229" t="s">
        <v>3908</v>
      </c>
      <c r="HEU1523" s="229" t="s">
        <v>240</v>
      </c>
      <c r="HEV1523" s="229" t="s">
        <v>3909</v>
      </c>
      <c r="HEW1523" s="229" t="s">
        <v>222</v>
      </c>
      <c r="HEX1523" s="229" t="s">
        <v>223</v>
      </c>
      <c r="HEY1523" s="229" t="s">
        <v>172</v>
      </c>
      <c r="HEZ1523" s="229" t="s">
        <v>289</v>
      </c>
      <c r="HFA1523" s="229" t="s">
        <v>227</v>
      </c>
      <c r="HFE1523" s="229">
        <v>2024</v>
      </c>
      <c r="HFF1523" s="229" t="s">
        <v>57</v>
      </c>
      <c r="HFG1523" s="229" t="s">
        <v>3882</v>
      </c>
      <c r="HFH1523" s="229">
        <v>12966548</v>
      </c>
      <c r="HFI1523" s="229" t="s">
        <v>3904</v>
      </c>
      <c r="HFJ1523" s="229" t="s">
        <v>289</v>
      </c>
      <c r="HFL1523" s="229" t="s">
        <v>305</v>
      </c>
      <c r="HFM1523" s="229" t="s">
        <v>52</v>
      </c>
      <c r="HFN1523" s="229" t="s">
        <v>3905</v>
      </c>
      <c r="HFP1523" s="229" t="s">
        <v>3906</v>
      </c>
      <c r="HFQ1523" s="229" t="s">
        <v>689</v>
      </c>
      <c r="HFR1523" s="229" t="s">
        <v>2013</v>
      </c>
      <c r="HFS1523" s="229" t="s">
        <v>3907</v>
      </c>
      <c r="HFT1523" s="229" t="s">
        <v>306</v>
      </c>
      <c r="HFU1523" s="229" t="s">
        <v>294</v>
      </c>
      <c r="HFV1523" s="229" t="s">
        <v>289</v>
      </c>
      <c r="HFW1523" s="229" t="s">
        <v>35</v>
      </c>
      <c r="HFX1523" s="229" t="s">
        <v>29</v>
      </c>
      <c r="HFY1523" s="229" t="s">
        <v>83</v>
      </c>
      <c r="HFZ1523" s="229" t="s">
        <v>3908</v>
      </c>
      <c r="HGA1523" s="229" t="s">
        <v>240</v>
      </c>
      <c r="HGB1523" s="229" t="s">
        <v>3909</v>
      </c>
      <c r="HGC1523" s="229" t="s">
        <v>222</v>
      </c>
      <c r="HGD1523" s="229" t="s">
        <v>223</v>
      </c>
      <c r="HGE1523" s="229" t="s">
        <v>172</v>
      </c>
      <c r="HGF1523" s="229" t="s">
        <v>289</v>
      </c>
      <c r="HGG1523" s="229" t="s">
        <v>227</v>
      </c>
      <c r="HGK1523" s="229">
        <v>2024</v>
      </c>
      <c r="HGL1523" s="229" t="s">
        <v>57</v>
      </c>
      <c r="HGM1523" s="229" t="s">
        <v>3882</v>
      </c>
      <c r="HGN1523" s="229">
        <v>12966548</v>
      </c>
      <c r="HGO1523" s="229" t="s">
        <v>3904</v>
      </c>
      <c r="HGP1523" s="229" t="s">
        <v>289</v>
      </c>
      <c r="HGR1523" s="229" t="s">
        <v>305</v>
      </c>
      <c r="HGS1523" s="229" t="s">
        <v>52</v>
      </c>
      <c r="HGT1523" s="229" t="s">
        <v>3905</v>
      </c>
      <c r="HGV1523" s="229" t="s">
        <v>3906</v>
      </c>
      <c r="HGW1523" s="229" t="s">
        <v>689</v>
      </c>
      <c r="HGX1523" s="229" t="s">
        <v>2013</v>
      </c>
      <c r="HGY1523" s="229" t="s">
        <v>3907</v>
      </c>
      <c r="HGZ1523" s="229" t="s">
        <v>306</v>
      </c>
      <c r="HHA1523" s="229" t="s">
        <v>294</v>
      </c>
      <c r="HHB1523" s="229" t="s">
        <v>289</v>
      </c>
      <c r="HHC1523" s="229" t="s">
        <v>35</v>
      </c>
      <c r="HHD1523" s="229" t="s">
        <v>29</v>
      </c>
      <c r="HHE1523" s="229" t="s">
        <v>83</v>
      </c>
      <c r="HHF1523" s="229" t="s">
        <v>3908</v>
      </c>
      <c r="HHG1523" s="229" t="s">
        <v>240</v>
      </c>
      <c r="HHH1523" s="229" t="s">
        <v>3909</v>
      </c>
      <c r="HHI1523" s="229" t="s">
        <v>222</v>
      </c>
      <c r="HHJ1523" s="229" t="s">
        <v>223</v>
      </c>
      <c r="HHK1523" s="229" t="s">
        <v>172</v>
      </c>
      <c r="HHL1523" s="229" t="s">
        <v>289</v>
      </c>
      <c r="HHM1523" s="229" t="s">
        <v>227</v>
      </c>
      <c r="HHQ1523" s="229">
        <v>2024</v>
      </c>
      <c r="HHR1523" s="229" t="s">
        <v>57</v>
      </c>
      <c r="HHS1523" s="229" t="s">
        <v>3882</v>
      </c>
      <c r="HHT1523" s="229">
        <v>12966548</v>
      </c>
      <c r="HHU1523" s="229" t="s">
        <v>3904</v>
      </c>
      <c r="HHV1523" s="229" t="s">
        <v>289</v>
      </c>
      <c r="HHX1523" s="229" t="s">
        <v>305</v>
      </c>
      <c r="HHY1523" s="229" t="s">
        <v>52</v>
      </c>
      <c r="HHZ1523" s="229" t="s">
        <v>3905</v>
      </c>
      <c r="HIB1523" s="229" t="s">
        <v>3906</v>
      </c>
      <c r="HIC1523" s="229" t="s">
        <v>689</v>
      </c>
      <c r="HID1523" s="229" t="s">
        <v>2013</v>
      </c>
      <c r="HIE1523" s="229" t="s">
        <v>3907</v>
      </c>
      <c r="HIF1523" s="229" t="s">
        <v>306</v>
      </c>
      <c r="HIG1523" s="229" t="s">
        <v>294</v>
      </c>
      <c r="HIH1523" s="229" t="s">
        <v>289</v>
      </c>
      <c r="HII1523" s="229" t="s">
        <v>35</v>
      </c>
      <c r="HIJ1523" s="229" t="s">
        <v>29</v>
      </c>
      <c r="HIK1523" s="229" t="s">
        <v>83</v>
      </c>
      <c r="HIL1523" s="229" t="s">
        <v>3908</v>
      </c>
      <c r="HIM1523" s="229" t="s">
        <v>240</v>
      </c>
      <c r="HIN1523" s="229" t="s">
        <v>3909</v>
      </c>
      <c r="HIO1523" s="229" t="s">
        <v>222</v>
      </c>
      <c r="HIP1523" s="229" t="s">
        <v>223</v>
      </c>
      <c r="HIQ1523" s="229" t="s">
        <v>172</v>
      </c>
      <c r="HIR1523" s="229" t="s">
        <v>289</v>
      </c>
      <c r="HIS1523" s="229" t="s">
        <v>227</v>
      </c>
      <c r="HIW1523" s="229">
        <v>2024</v>
      </c>
      <c r="HIX1523" s="229" t="s">
        <v>57</v>
      </c>
      <c r="HIY1523" s="229" t="s">
        <v>3882</v>
      </c>
      <c r="HIZ1523" s="229">
        <v>12966548</v>
      </c>
      <c r="HJA1523" s="229" t="s">
        <v>3904</v>
      </c>
      <c r="HJB1523" s="229" t="s">
        <v>289</v>
      </c>
      <c r="HJD1523" s="229" t="s">
        <v>305</v>
      </c>
      <c r="HJE1523" s="229" t="s">
        <v>52</v>
      </c>
      <c r="HJF1523" s="229" t="s">
        <v>3905</v>
      </c>
      <c r="HJH1523" s="229" t="s">
        <v>3906</v>
      </c>
      <c r="HJI1523" s="229" t="s">
        <v>689</v>
      </c>
      <c r="HJJ1523" s="229" t="s">
        <v>2013</v>
      </c>
      <c r="HJK1523" s="229" t="s">
        <v>3907</v>
      </c>
      <c r="HJL1523" s="229" t="s">
        <v>306</v>
      </c>
      <c r="HJM1523" s="229" t="s">
        <v>294</v>
      </c>
      <c r="HJN1523" s="229" t="s">
        <v>289</v>
      </c>
      <c r="HJO1523" s="229" t="s">
        <v>35</v>
      </c>
      <c r="HJP1523" s="229" t="s">
        <v>29</v>
      </c>
      <c r="HJQ1523" s="229" t="s">
        <v>83</v>
      </c>
      <c r="HJR1523" s="229" t="s">
        <v>3908</v>
      </c>
      <c r="HJS1523" s="229" t="s">
        <v>240</v>
      </c>
      <c r="HJT1523" s="229" t="s">
        <v>3909</v>
      </c>
      <c r="HJU1523" s="229" t="s">
        <v>222</v>
      </c>
      <c r="HJV1523" s="229" t="s">
        <v>223</v>
      </c>
      <c r="HJW1523" s="229" t="s">
        <v>172</v>
      </c>
      <c r="HJX1523" s="229" t="s">
        <v>289</v>
      </c>
      <c r="HJY1523" s="229" t="s">
        <v>227</v>
      </c>
      <c r="HKC1523" s="229">
        <v>2024</v>
      </c>
      <c r="HKD1523" s="229" t="s">
        <v>57</v>
      </c>
      <c r="HKE1523" s="229" t="s">
        <v>3882</v>
      </c>
      <c r="HKF1523" s="229">
        <v>12966548</v>
      </c>
      <c r="HKG1523" s="229" t="s">
        <v>3904</v>
      </c>
      <c r="HKH1523" s="229" t="s">
        <v>289</v>
      </c>
      <c r="HKJ1523" s="229" t="s">
        <v>305</v>
      </c>
      <c r="HKK1523" s="229" t="s">
        <v>52</v>
      </c>
      <c r="HKL1523" s="229" t="s">
        <v>3905</v>
      </c>
      <c r="HKN1523" s="229" t="s">
        <v>3906</v>
      </c>
      <c r="HKO1523" s="229" t="s">
        <v>689</v>
      </c>
      <c r="HKP1523" s="229" t="s">
        <v>2013</v>
      </c>
      <c r="HKQ1523" s="229" t="s">
        <v>3907</v>
      </c>
      <c r="HKR1523" s="229" t="s">
        <v>306</v>
      </c>
      <c r="HKS1523" s="229" t="s">
        <v>294</v>
      </c>
      <c r="HKT1523" s="229" t="s">
        <v>289</v>
      </c>
      <c r="HKU1523" s="229" t="s">
        <v>35</v>
      </c>
      <c r="HKV1523" s="229" t="s">
        <v>29</v>
      </c>
      <c r="HKW1523" s="229" t="s">
        <v>83</v>
      </c>
      <c r="HKX1523" s="229" t="s">
        <v>3908</v>
      </c>
      <c r="HKY1523" s="229" t="s">
        <v>240</v>
      </c>
      <c r="HKZ1523" s="229" t="s">
        <v>3909</v>
      </c>
      <c r="HLA1523" s="229" t="s">
        <v>222</v>
      </c>
      <c r="HLB1523" s="229" t="s">
        <v>223</v>
      </c>
      <c r="HLC1523" s="229" t="s">
        <v>172</v>
      </c>
      <c r="HLD1523" s="229" t="s">
        <v>289</v>
      </c>
      <c r="HLE1523" s="229" t="s">
        <v>227</v>
      </c>
      <c r="HLI1523" s="229">
        <v>2024</v>
      </c>
      <c r="HLJ1523" s="229" t="s">
        <v>57</v>
      </c>
      <c r="HLK1523" s="229" t="s">
        <v>3882</v>
      </c>
      <c r="HLL1523" s="229">
        <v>12966548</v>
      </c>
      <c r="HLM1523" s="229" t="s">
        <v>3904</v>
      </c>
      <c r="HLN1523" s="229" t="s">
        <v>289</v>
      </c>
      <c r="HLP1523" s="229" t="s">
        <v>305</v>
      </c>
      <c r="HLQ1523" s="229" t="s">
        <v>52</v>
      </c>
      <c r="HLR1523" s="229" t="s">
        <v>3905</v>
      </c>
      <c r="HLT1523" s="229" t="s">
        <v>3906</v>
      </c>
      <c r="HLU1523" s="229" t="s">
        <v>689</v>
      </c>
      <c r="HLV1523" s="229" t="s">
        <v>2013</v>
      </c>
      <c r="HLW1523" s="229" t="s">
        <v>3907</v>
      </c>
      <c r="HLX1523" s="229" t="s">
        <v>306</v>
      </c>
      <c r="HLY1523" s="229" t="s">
        <v>294</v>
      </c>
      <c r="HLZ1523" s="229" t="s">
        <v>289</v>
      </c>
      <c r="HMA1523" s="229" t="s">
        <v>35</v>
      </c>
      <c r="HMB1523" s="229" t="s">
        <v>29</v>
      </c>
      <c r="HMC1523" s="229" t="s">
        <v>83</v>
      </c>
      <c r="HMD1523" s="229" t="s">
        <v>3908</v>
      </c>
      <c r="HME1523" s="229" t="s">
        <v>240</v>
      </c>
      <c r="HMF1523" s="229" t="s">
        <v>3909</v>
      </c>
      <c r="HMG1523" s="229" t="s">
        <v>222</v>
      </c>
      <c r="HMH1523" s="229" t="s">
        <v>223</v>
      </c>
      <c r="HMI1523" s="229" t="s">
        <v>172</v>
      </c>
      <c r="HMJ1523" s="229" t="s">
        <v>289</v>
      </c>
      <c r="HMK1523" s="229" t="s">
        <v>227</v>
      </c>
      <c r="HMO1523" s="229">
        <v>2024</v>
      </c>
      <c r="HMP1523" s="229" t="s">
        <v>57</v>
      </c>
      <c r="HMQ1523" s="229" t="s">
        <v>3882</v>
      </c>
      <c r="HMR1523" s="229">
        <v>12966548</v>
      </c>
      <c r="HMS1523" s="229" t="s">
        <v>3904</v>
      </c>
      <c r="HMT1523" s="229" t="s">
        <v>289</v>
      </c>
      <c r="HMV1523" s="229" t="s">
        <v>305</v>
      </c>
      <c r="HMW1523" s="229" t="s">
        <v>52</v>
      </c>
      <c r="HMX1523" s="229" t="s">
        <v>3905</v>
      </c>
      <c r="HMZ1523" s="229" t="s">
        <v>3906</v>
      </c>
      <c r="HNA1523" s="229" t="s">
        <v>689</v>
      </c>
      <c r="HNB1523" s="229" t="s">
        <v>2013</v>
      </c>
      <c r="HNC1523" s="229" t="s">
        <v>3907</v>
      </c>
      <c r="HND1523" s="229" t="s">
        <v>306</v>
      </c>
      <c r="HNE1523" s="229" t="s">
        <v>294</v>
      </c>
      <c r="HNF1523" s="229" t="s">
        <v>289</v>
      </c>
      <c r="HNG1523" s="229" t="s">
        <v>35</v>
      </c>
      <c r="HNH1523" s="229" t="s">
        <v>29</v>
      </c>
      <c r="HNI1523" s="229" t="s">
        <v>83</v>
      </c>
      <c r="HNJ1523" s="229" t="s">
        <v>3908</v>
      </c>
      <c r="HNK1523" s="229" t="s">
        <v>240</v>
      </c>
      <c r="HNL1523" s="229" t="s">
        <v>3909</v>
      </c>
      <c r="HNM1523" s="229" t="s">
        <v>222</v>
      </c>
      <c r="HNN1523" s="229" t="s">
        <v>223</v>
      </c>
      <c r="HNO1523" s="229" t="s">
        <v>172</v>
      </c>
      <c r="HNP1523" s="229" t="s">
        <v>289</v>
      </c>
      <c r="HNQ1523" s="229" t="s">
        <v>227</v>
      </c>
      <c r="HNU1523" s="229">
        <v>2024</v>
      </c>
      <c r="HNV1523" s="229" t="s">
        <v>57</v>
      </c>
      <c r="HNW1523" s="229" t="s">
        <v>3882</v>
      </c>
      <c r="HNX1523" s="229">
        <v>12966548</v>
      </c>
      <c r="HNY1523" s="229" t="s">
        <v>3904</v>
      </c>
      <c r="HNZ1523" s="229" t="s">
        <v>289</v>
      </c>
      <c r="HOB1523" s="229" t="s">
        <v>305</v>
      </c>
      <c r="HOC1523" s="229" t="s">
        <v>52</v>
      </c>
      <c r="HOD1523" s="229" t="s">
        <v>3905</v>
      </c>
      <c r="HOF1523" s="229" t="s">
        <v>3906</v>
      </c>
      <c r="HOG1523" s="229" t="s">
        <v>689</v>
      </c>
      <c r="HOH1523" s="229" t="s">
        <v>2013</v>
      </c>
      <c r="HOI1523" s="229" t="s">
        <v>3907</v>
      </c>
      <c r="HOJ1523" s="229" t="s">
        <v>306</v>
      </c>
      <c r="HOK1523" s="229" t="s">
        <v>294</v>
      </c>
      <c r="HOL1523" s="229" t="s">
        <v>289</v>
      </c>
      <c r="HOM1523" s="229" t="s">
        <v>35</v>
      </c>
      <c r="HON1523" s="229" t="s">
        <v>29</v>
      </c>
      <c r="HOO1523" s="229" t="s">
        <v>83</v>
      </c>
      <c r="HOP1523" s="229" t="s">
        <v>3908</v>
      </c>
      <c r="HOQ1523" s="229" t="s">
        <v>240</v>
      </c>
      <c r="HOR1523" s="229" t="s">
        <v>3909</v>
      </c>
      <c r="HOS1523" s="229" t="s">
        <v>222</v>
      </c>
      <c r="HOT1523" s="229" t="s">
        <v>223</v>
      </c>
      <c r="HOU1523" s="229" t="s">
        <v>172</v>
      </c>
      <c r="HOV1523" s="229" t="s">
        <v>289</v>
      </c>
      <c r="HOW1523" s="229" t="s">
        <v>227</v>
      </c>
      <c r="HPA1523" s="229">
        <v>2024</v>
      </c>
      <c r="HPB1523" s="229" t="s">
        <v>57</v>
      </c>
      <c r="HPC1523" s="229" t="s">
        <v>3882</v>
      </c>
      <c r="HPD1523" s="229">
        <v>12966548</v>
      </c>
      <c r="HPE1523" s="229" t="s">
        <v>3904</v>
      </c>
      <c r="HPF1523" s="229" t="s">
        <v>289</v>
      </c>
      <c r="HPH1523" s="229" t="s">
        <v>305</v>
      </c>
      <c r="HPI1523" s="229" t="s">
        <v>52</v>
      </c>
      <c r="HPJ1523" s="229" t="s">
        <v>3905</v>
      </c>
      <c r="HPL1523" s="229" t="s">
        <v>3906</v>
      </c>
      <c r="HPM1523" s="229" t="s">
        <v>689</v>
      </c>
      <c r="HPN1523" s="229" t="s">
        <v>2013</v>
      </c>
      <c r="HPO1523" s="229" t="s">
        <v>3907</v>
      </c>
      <c r="HPP1523" s="229" t="s">
        <v>306</v>
      </c>
      <c r="HPQ1523" s="229" t="s">
        <v>294</v>
      </c>
      <c r="HPR1523" s="229" t="s">
        <v>289</v>
      </c>
      <c r="HPS1523" s="229" t="s">
        <v>35</v>
      </c>
      <c r="HPT1523" s="229" t="s">
        <v>29</v>
      </c>
      <c r="HPU1523" s="229" t="s">
        <v>83</v>
      </c>
      <c r="HPV1523" s="229" t="s">
        <v>3908</v>
      </c>
      <c r="HPW1523" s="229" t="s">
        <v>240</v>
      </c>
      <c r="HPX1523" s="229" t="s">
        <v>3909</v>
      </c>
      <c r="HPY1523" s="229" t="s">
        <v>222</v>
      </c>
      <c r="HPZ1523" s="229" t="s">
        <v>223</v>
      </c>
      <c r="HQA1523" s="229" t="s">
        <v>172</v>
      </c>
      <c r="HQB1523" s="229" t="s">
        <v>289</v>
      </c>
      <c r="HQC1523" s="229" t="s">
        <v>227</v>
      </c>
      <c r="HQG1523" s="229">
        <v>2024</v>
      </c>
      <c r="HQH1523" s="229" t="s">
        <v>57</v>
      </c>
      <c r="HQI1523" s="229" t="s">
        <v>3882</v>
      </c>
      <c r="HQJ1523" s="229">
        <v>12966548</v>
      </c>
      <c r="HQK1523" s="229" t="s">
        <v>3904</v>
      </c>
      <c r="HQL1523" s="229" t="s">
        <v>289</v>
      </c>
      <c r="HQN1523" s="229" t="s">
        <v>305</v>
      </c>
      <c r="HQO1523" s="229" t="s">
        <v>52</v>
      </c>
      <c r="HQP1523" s="229" t="s">
        <v>3905</v>
      </c>
      <c r="HQR1523" s="229" t="s">
        <v>3906</v>
      </c>
      <c r="HQS1523" s="229" t="s">
        <v>689</v>
      </c>
      <c r="HQT1523" s="229" t="s">
        <v>2013</v>
      </c>
      <c r="HQU1523" s="229" t="s">
        <v>3907</v>
      </c>
      <c r="HQV1523" s="229" t="s">
        <v>306</v>
      </c>
      <c r="HQW1523" s="229" t="s">
        <v>294</v>
      </c>
      <c r="HQX1523" s="229" t="s">
        <v>289</v>
      </c>
      <c r="HQY1523" s="229" t="s">
        <v>35</v>
      </c>
      <c r="HQZ1523" s="229" t="s">
        <v>29</v>
      </c>
      <c r="HRA1523" s="229" t="s">
        <v>83</v>
      </c>
      <c r="HRB1523" s="229" t="s">
        <v>3908</v>
      </c>
      <c r="HRC1523" s="229" t="s">
        <v>240</v>
      </c>
      <c r="HRD1523" s="229" t="s">
        <v>3909</v>
      </c>
      <c r="HRE1523" s="229" t="s">
        <v>222</v>
      </c>
      <c r="HRF1523" s="229" t="s">
        <v>223</v>
      </c>
      <c r="HRG1523" s="229" t="s">
        <v>172</v>
      </c>
      <c r="HRH1523" s="229" t="s">
        <v>289</v>
      </c>
      <c r="HRI1523" s="229" t="s">
        <v>227</v>
      </c>
      <c r="HRM1523" s="229">
        <v>2024</v>
      </c>
      <c r="HRN1523" s="229" t="s">
        <v>57</v>
      </c>
      <c r="HRO1523" s="229" t="s">
        <v>3882</v>
      </c>
      <c r="HRP1523" s="229">
        <v>12966548</v>
      </c>
      <c r="HRQ1523" s="229" t="s">
        <v>3904</v>
      </c>
      <c r="HRR1523" s="229" t="s">
        <v>289</v>
      </c>
      <c r="HRT1523" s="229" t="s">
        <v>305</v>
      </c>
      <c r="HRU1523" s="229" t="s">
        <v>52</v>
      </c>
      <c r="HRV1523" s="229" t="s">
        <v>3905</v>
      </c>
      <c r="HRX1523" s="229" t="s">
        <v>3906</v>
      </c>
      <c r="HRY1523" s="229" t="s">
        <v>689</v>
      </c>
      <c r="HRZ1523" s="229" t="s">
        <v>2013</v>
      </c>
      <c r="HSA1523" s="229" t="s">
        <v>3907</v>
      </c>
      <c r="HSB1523" s="229" t="s">
        <v>306</v>
      </c>
      <c r="HSC1523" s="229" t="s">
        <v>294</v>
      </c>
      <c r="HSD1523" s="229" t="s">
        <v>289</v>
      </c>
      <c r="HSE1523" s="229" t="s">
        <v>35</v>
      </c>
      <c r="HSF1523" s="229" t="s">
        <v>29</v>
      </c>
      <c r="HSG1523" s="229" t="s">
        <v>83</v>
      </c>
      <c r="HSH1523" s="229" t="s">
        <v>3908</v>
      </c>
      <c r="HSI1523" s="229" t="s">
        <v>240</v>
      </c>
      <c r="HSJ1523" s="229" t="s">
        <v>3909</v>
      </c>
      <c r="HSK1523" s="229" t="s">
        <v>222</v>
      </c>
      <c r="HSL1523" s="229" t="s">
        <v>223</v>
      </c>
      <c r="HSM1523" s="229" t="s">
        <v>172</v>
      </c>
      <c r="HSN1523" s="229" t="s">
        <v>289</v>
      </c>
      <c r="HSO1523" s="229" t="s">
        <v>227</v>
      </c>
      <c r="HSS1523" s="229">
        <v>2024</v>
      </c>
      <c r="HST1523" s="229" t="s">
        <v>57</v>
      </c>
      <c r="HSU1523" s="229" t="s">
        <v>3882</v>
      </c>
      <c r="HSV1523" s="229">
        <v>12966548</v>
      </c>
      <c r="HSW1523" s="229" t="s">
        <v>3904</v>
      </c>
      <c r="HSX1523" s="229" t="s">
        <v>289</v>
      </c>
      <c r="HSZ1523" s="229" t="s">
        <v>305</v>
      </c>
      <c r="HTA1523" s="229" t="s">
        <v>52</v>
      </c>
      <c r="HTB1523" s="229" t="s">
        <v>3905</v>
      </c>
      <c r="HTD1523" s="229" t="s">
        <v>3906</v>
      </c>
      <c r="HTE1523" s="229" t="s">
        <v>689</v>
      </c>
      <c r="HTF1523" s="229" t="s">
        <v>2013</v>
      </c>
      <c r="HTG1523" s="229" t="s">
        <v>3907</v>
      </c>
      <c r="HTH1523" s="229" t="s">
        <v>306</v>
      </c>
      <c r="HTI1523" s="229" t="s">
        <v>294</v>
      </c>
      <c r="HTJ1523" s="229" t="s">
        <v>289</v>
      </c>
      <c r="HTK1523" s="229" t="s">
        <v>35</v>
      </c>
      <c r="HTL1523" s="229" t="s">
        <v>29</v>
      </c>
      <c r="HTM1523" s="229" t="s">
        <v>83</v>
      </c>
      <c r="HTN1523" s="229" t="s">
        <v>3908</v>
      </c>
      <c r="HTO1523" s="229" t="s">
        <v>240</v>
      </c>
      <c r="HTP1523" s="229" t="s">
        <v>3909</v>
      </c>
      <c r="HTQ1523" s="229" t="s">
        <v>222</v>
      </c>
      <c r="HTR1523" s="229" t="s">
        <v>223</v>
      </c>
      <c r="HTS1523" s="229" t="s">
        <v>172</v>
      </c>
      <c r="HTT1523" s="229" t="s">
        <v>289</v>
      </c>
      <c r="HTU1523" s="229" t="s">
        <v>227</v>
      </c>
      <c r="HTY1523" s="229">
        <v>2024</v>
      </c>
      <c r="HTZ1523" s="229" t="s">
        <v>57</v>
      </c>
      <c r="HUA1523" s="229" t="s">
        <v>3882</v>
      </c>
      <c r="HUB1523" s="229">
        <v>12966548</v>
      </c>
      <c r="HUC1523" s="229" t="s">
        <v>3904</v>
      </c>
      <c r="HUD1523" s="229" t="s">
        <v>289</v>
      </c>
      <c r="HUF1523" s="229" t="s">
        <v>305</v>
      </c>
      <c r="HUG1523" s="229" t="s">
        <v>52</v>
      </c>
      <c r="HUH1523" s="229" t="s">
        <v>3905</v>
      </c>
      <c r="HUJ1523" s="229" t="s">
        <v>3906</v>
      </c>
      <c r="HUK1523" s="229" t="s">
        <v>689</v>
      </c>
      <c r="HUL1523" s="229" t="s">
        <v>2013</v>
      </c>
      <c r="HUM1523" s="229" t="s">
        <v>3907</v>
      </c>
      <c r="HUN1523" s="229" t="s">
        <v>306</v>
      </c>
      <c r="HUO1523" s="229" t="s">
        <v>294</v>
      </c>
      <c r="HUP1523" s="229" t="s">
        <v>289</v>
      </c>
      <c r="HUQ1523" s="229" t="s">
        <v>35</v>
      </c>
      <c r="HUR1523" s="229" t="s">
        <v>29</v>
      </c>
      <c r="HUS1523" s="229" t="s">
        <v>83</v>
      </c>
      <c r="HUT1523" s="229" t="s">
        <v>3908</v>
      </c>
      <c r="HUU1523" s="229" t="s">
        <v>240</v>
      </c>
      <c r="HUV1523" s="229" t="s">
        <v>3909</v>
      </c>
      <c r="HUW1523" s="229" t="s">
        <v>222</v>
      </c>
      <c r="HUX1523" s="229" t="s">
        <v>223</v>
      </c>
      <c r="HUY1523" s="229" t="s">
        <v>172</v>
      </c>
      <c r="HUZ1523" s="229" t="s">
        <v>289</v>
      </c>
      <c r="HVA1523" s="229" t="s">
        <v>227</v>
      </c>
      <c r="HVE1523" s="229">
        <v>2024</v>
      </c>
      <c r="HVF1523" s="229" t="s">
        <v>57</v>
      </c>
      <c r="HVG1523" s="229" t="s">
        <v>3882</v>
      </c>
      <c r="HVH1523" s="229">
        <v>12966548</v>
      </c>
      <c r="HVI1523" s="229" t="s">
        <v>3904</v>
      </c>
      <c r="HVJ1523" s="229" t="s">
        <v>289</v>
      </c>
      <c r="HVL1523" s="229" t="s">
        <v>305</v>
      </c>
      <c r="HVM1523" s="229" t="s">
        <v>52</v>
      </c>
      <c r="HVN1523" s="229" t="s">
        <v>3905</v>
      </c>
      <c r="HVP1523" s="229" t="s">
        <v>3906</v>
      </c>
      <c r="HVQ1523" s="229" t="s">
        <v>689</v>
      </c>
      <c r="HVR1523" s="229" t="s">
        <v>2013</v>
      </c>
      <c r="HVS1523" s="229" t="s">
        <v>3907</v>
      </c>
      <c r="HVT1523" s="229" t="s">
        <v>306</v>
      </c>
      <c r="HVU1523" s="229" t="s">
        <v>294</v>
      </c>
      <c r="HVV1523" s="229" t="s">
        <v>289</v>
      </c>
      <c r="HVW1523" s="229" t="s">
        <v>35</v>
      </c>
      <c r="HVX1523" s="229" t="s">
        <v>29</v>
      </c>
      <c r="HVY1523" s="229" t="s">
        <v>83</v>
      </c>
      <c r="HVZ1523" s="229" t="s">
        <v>3908</v>
      </c>
      <c r="HWA1523" s="229" t="s">
        <v>240</v>
      </c>
      <c r="HWB1523" s="229" t="s">
        <v>3909</v>
      </c>
      <c r="HWC1523" s="229" t="s">
        <v>222</v>
      </c>
      <c r="HWD1523" s="229" t="s">
        <v>223</v>
      </c>
      <c r="HWE1523" s="229" t="s">
        <v>172</v>
      </c>
      <c r="HWF1523" s="229" t="s">
        <v>289</v>
      </c>
      <c r="HWG1523" s="229" t="s">
        <v>227</v>
      </c>
      <c r="HWK1523" s="229">
        <v>2024</v>
      </c>
      <c r="HWL1523" s="229" t="s">
        <v>57</v>
      </c>
      <c r="HWM1523" s="229" t="s">
        <v>3882</v>
      </c>
      <c r="HWN1523" s="229">
        <v>12966548</v>
      </c>
      <c r="HWO1523" s="229" t="s">
        <v>3904</v>
      </c>
      <c r="HWP1523" s="229" t="s">
        <v>289</v>
      </c>
      <c r="HWR1523" s="229" t="s">
        <v>305</v>
      </c>
      <c r="HWS1523" s="229" t="s">
        <v>52</v>
      </c>
      <c r="HWT1523" s="229" t="s">
        <v>3905</v>
      </c>
      <c r="HWV1523" s="229" t="s">
        <v>3906</v>
      </c>
      <c r="HWW1523" s="229" t="s">
        <v>689</v>
      </c>
      <c r="HWX1523" s="229" t="s">
        <v>2013</v>
      </c>
      <c r="HWY1523" s="229" t="s">
        <v>3907</v>
      </c>
      <c r="HWZ1523" s="229" t="s">
        <v>306</v>
      </c>
      <c r="HXA1523" s="229" t="s">
        <v>294</v>
      </c>
      <c r="HXB1523" s="229" t="s">
        <v>289</v>
      </c>
      <c r="HXC1523" s="229" t="s">
        <v>35</v>
      </c>
      <c r="HXD1523" s="229" t="s">
        <v>29</v>
      </c>
      <c r="HXE1523" s="229" t="s">
        <v>83</v>
      </c>
      <c r="HXF1523" s="229" t="s">
        <v>3908</v>
      </c>
      <c r="HXG1523" s="229" t="s">
        <v>240</v>
      </c>
      <c r="HXH1523" s="229" t="s">
        <v>3909</v>
      </c>
      <c r="HXI1523" s="229" t="s">
        <v>222</v>
      </c>
      <c r="HXJ1523" s="229" t="s">
        <v>223</v>
      </c>
      <c r="HXK1523" s="229" t="s">
        <v>172</v>
      </c>
      <c r="HXL1523" s="229" t="s">
        <v>289</v>
      </c>
      <c r="HXM1523" s="229" t="s">
        <v>227</v>
      </c>
      <c r="HXQ1523" s="229">
        <v>2024</v>
      </c>
      <c r="HXR1523" s="229" t="s">
        <v>57</v>
      </c>
      <c r="HXS1523" s="229" t="s">
        <v>3882</v>
      </c>
      <c r="HXT1523" s="229">
        <v>12966548</v>
      </c>
      <c r="HXU1523" s="229" t="s">
        <v>3904</v>
      </c>
      <c r="HXV1523" s="229" t="s">
        <v>289</v>
      </c>
      <c r="HXX1523" s="229" t="s">
        <v>305</v>
      </c>
      <c r="HXY1523" s="229" t="s">
        <v>52</v>
      </c>
      <c r="HXZ1523" s="229" t="s">
        <v>3905</v>
      </c>
      <c r="HYB1523" s="229" t="s">
        <v>3906</v>
      </c>
      <c r="HYC1523" s="229" t="s">
        <v>689</v>
      </c>
      <c r="HYD1523" s="229" t="s">
        <v>2013</v>
      </c>
      <c r="HYE1523" s="229" t="s">
        <v>3907</v>
      </c>
      <c r="HYF1523" s="229" t="s">
        <v>306</v>
      </c>
      <c r="HYG1523" s="229" t="s">
        <v>294</v>
      </c>
      <c r="HYH1523" s="229" t="s">
        <v>289</v>
      </c>
      <c r="HYI1523" s="229" t="s">
        <v>35</v>
      </c>
      <c r="HYJ1523" s="229" t="s">
        <v>29</v>
      </c>
      <c r="HYK1523" s="229" t="s">
        <v>83</v>
      </c>
      <c r="HYL1523" s="229" t="s">
        <v>3908</v>
      </c>
      <c r="HYM1523" s="229" t="s">
        <v>240</v>
      </c>
      <c r="HYN1523" s="229" t="s">
        <v>3909</v>
      </c>
      <c r="HYO1523" s="229" t="s">
        <v>222</v>
      </c>
      <c r="HYP1523" s="229" t="s">
        <v>223</v>
      </c>
      <c r="HYQ1523" s="229" t="s">
        <v>172</v>
      </c>
      <c r="HYR1523" s="229" t="s">
        <v>289</v>
      </c>
      <c r="HYS1523" s="229" t="s">
        <v>227</v>
      </c>
      <c r="HYW1523" s="229">
        <v>2024</v>
      </c>
      <c r="HYX1523" s="229" t="s">
        <v>57</v>
      </c>
      <c r="HYY1523" s="229" t="s">
        <v>3882</v>
      </c>
      <c r="HYZ1523" s="229">
        <v>12966548</v>
      </c>
      <c r="HZA1523" s="229" t="s">
        <v>3904</v>
      </c>
      <c r="HZB1523" s="229" t="s">
        <v>289</v>
      </c>
      <c r="HZD1523" s="229" t="s">
        <v>305</v>
      </c>
      <c r="HZE1523" s="229" t="s">
        <v>52</v>
      </c>
      <c r="HZF1523" s="229" t="s">
        <v>3905</v>
      </c>
      <c r="HZH1523" s="229" t="s">
        <v>3906</v>
      </c>
      <c r="HZI1523" s="229" t="s">
        <v>689</v>
      </c>
      <c r="HZJ1523" s="229" t="s">
        <v>2013</v>
      </c>
      <c r="HZK1523" s="229" t="s">
        <v>3907</v>
      </c>
      <c r="HZL1523" s="229" t="s">
        <v>306</v>
      </c>
      <c r="HZM1523" s="229" t="s">
        <v>294</v>
      </c>
      <c r="HZN1523" s="229" t="s">
        <v>289</v>
      </c>
      <c r="HZO1523" s="229" t="s">
        <v>35</v>
      </c>
      <c r="HZP1523" s="229" t="s">
        <v>29</v>
      </c>
      <c r="HZQ1523" s="229" t="s">
        <v>83</v>
      </c>
      <c r="HZR1523" s="229" t="s">
        <v>3908</v>
      </c>
      <c r="HZS1523" s="229" t="s">
        <v>240</v>
      </c>
      <c r="HZT1523" s="229" t="s">
        <v>3909</v>
      </c>
      <c r="HZU1523" s="229" t="s">
        <v>222</v>
      </c>
      <c r="HZV1523" s="229" t="s">
        <v>223</v>
      </c>
      <c r="HZW1523" s="229" t="s">
        <v>172</v>
      </c>
      <c r="HZX1523" s="229" t="s">
        <v>289</v>
      </c>
      <c r="HZY1523" s="229" t="s">
        <v>227</v>
      </c>
      <c r="IAC1523" s="229">
        <v>2024</v>
      </c>
      <c r="IAD1523" s="229" t="s">
        <v>57</v>
      </c>
      <c r="IAE1523" s="229" t="s">
        <v>3882</v>
      </c>
      <c r="IAF1523" s="229">
        <v>12966548</v>
      </c>
      <c r="IAG1523" s="229" t="s">
        <v>3904</v>
      </c>
      <c r="IAH1523" s="229" t="s">
        <v>289</v>
      </c>
      <c r="IAJ1523" s="229" t="s">
        <v>305</v>
      </c>
      <c r="IAK1523" s="229" t="s">
        <v>52</v>
      </c>
      <c r="IAL1523" s="229" t="s">
        <v>3905</v>
      </c>
      <c r="IAN1523" s="229" t="s">
        <v>3906</v>
      </c>
      <c r="IAO1523" s="229" t="s">
        <v>689</v>
      </c>
      <c r="IAP1523" s="229" t="s">
        <v>2013</v>
      </c>
      <c r="IAQ1523" s="229" t="s">
        <v>3907</v>
      </c>
      <c r="IAR1523" s="229" t="s">
        <v>306</v>
      </c>
      <c r="IAS1523" s="229" t="s">
        <v>294</v>
      </c>
      <c r="IAT1523" s="229" t="s">
        <v>289</v>
      </c>
      <c r="IAU1523" s="229" t="s">
        <v>35</v>
      </c>
      <c r="IAV1523" s="229" t="s">
        <v>29</v>
      </c>
      <c r="IAW1523" s="229" t="s">
        <v>83</v>
      </c>
      <c r="IAX1523" s="229" t="s">
        <v>3908</v>
      </c>
      <c r="IAY1523" s="229" t="s">
        <v>240</v>
      </c>
      <c r="IAZ1523" s="229" t="s">
        <v>3909</v>
      </c>
      <c r="IBA1523" s="229" t="s">
        <v>222</v>
      </c>
      <c r="IBB1523" s="229" t="s">
        <v>223</v>
      </c>
      <c r="IBC1523" s="229" t="s">
        <v>172</v>
      </c>
      <c r="IBD1523" s="229" t="s">
        <v>289</v>
      </c>
      <c r="IBE1523" s="229" t="s">
        <v>227</v>
      </c>
      <c r="IBI1523" s="229">
        <v>2024</v>
      </c>
      <c r="IBJ1523" s="229" t="s">
        <v>57</v>
      </c>
      <c r="IBK1523" s="229" t="s">
        <v>3882</v>
      </c>
      <c r="IBL1523" s="229">
        <v>12966548</v>
      </c>
      <c r="IBM1523" s="229" t="s">
        <v>3904</v>
      </c>
      <c r="IBN1523" s="229" t="s">
        <v>289</v>
      </c>
      <c r="IBP1523" s="229" t="s">
        <v>305</v>
      </c>
      <c r="IBQ1523" s="229" t="s">
        <v>52</v>
      </c>
      <c r="IBR1523" s="229" t="s">
        <v>3905</v>
      </c>
      <c r="IBT1523" s="229" t="s">
        <v>3906</v>
      </c>
      <c r="IBU1523" s="229" t="s">
        <v>689</v>
      </c>
      <c r="IBV1523" s="229" t="s">
        <v>2013</v>
      </c>
      <c r="IBW1523" s="229" t="s">
        <v>3907</v>
      </c>
      <c r="IBX1523" s="229" t="s">
        <v>306</v>
      </c>
      <c r="IBY1523" s="229" t="s">
        <v>294</v>
      </c>
      <c r="IBZ1523" s="229" t="s">
        <v>289</v>
      </c>
      <c r="ICA1523" s="229" t="s">
        <v>35</v>
      </c>
      <c r="ICB1523" s="229" t="s">
        <v>29</v>
      </c>
      <c r="ICC1523" s="229" t="s">
        <v>83</v>
      </c>
      <c r="ICD1523" s="229" t="s">
        <v>3908</v>
      </c>
      <c r="ICE1523" s="229" t="s">
        <v>240</v>
      </c>
      <c r="ICF1523" s="229" t="s">
        <v>3909</v>
      </c>
      <c r="ICG1523" s="229" t="s">
        <v>222</v>
      </c>
      <c r="ICH1523" s="229" t="s">
        <v>223</v>
      </c>
      <c r="ICI1523" s="229" t="s">
        <v>172</v>
      </c>
      <c r="ICJ1523" s="229" t="s">
        <v>289</v>
      </c>
      <c r="ICK1523" s="229" t="s">
        <v>227</v>
      </c>
      <c r="ICO1523" s="229">
        <v>2024</v>
      </c>
      <c r="ICP1523" s="229" t="s">
        <v>57</v>
      </c>
      <c r="ICQ1523" s="229" t="s">
        <v>3882</v>
      </c>
      <c r="ICR1523" s="229">
        <v>12966548</v>
      </c>
      <c r="ICS1523" s="229" t="s">
        <v>3904</v>
      </c>
      <c r="ICT1523" s="229" t="s">
        <v>289</v>
      </c>
      <c r="ICV1523" s="229" t="s">
        <v>305</v>
      </c>
      <c r="ICW1523" s="229" t="s">
        <v>52</v>
      </c>
      <c r="ICX1523" s="229" t="s">
        <v>3905</v>
      </c>
      <c r="ICZ1523" s="229" t="s">
        <v>3906</v>
      </c>
      <c r="IDA1523" s="229" t="s">
        <v>689</v>
      </c>
      <c r="IDB1523" s="229" t="s">
        <v>2013</v>
      </c>
      <c r="IDC1523" s="229" t="s">
        <v>3907</v>
      </c>
      <c r="IDD1523" s="229" t="s">
        <v>306</v>
      </c>
      <c r="IDE1523" s="229" t="s">
        <v>294</v>
      </c>
      <c r="IDF1523" s="229" t="s">
        <v>289</v>
      </c>
      <c r="IDG1523" s="229" t="s">
        <v>35</v>
      </c>
      <c r="IDH1523" s="229" t="s">
        <v>29</v>
      </c>
      <c r="IDI1523" s="229" t="s">
        <v>83</v>
      </c>
      <c r="IDJ1523" s="229" t="s">
        <v>3908</v>
      </c>
      <c r="IDK1523" s="229" t="s">
        <v>240</v>
      </c>
      <c r="IDL1523" s="229" t="s">
        <v>3909</v>
      </c>
      <c r="IDM1523" s="229" t="s">
        <v>222</v>
      </c>
      <c r="IDN1523" s="229" t="s">
        <v>223</v>
      </c>
      <c r="IDO1523" s="229" t="s">
        <v>172</v>
      </c>
      <c r="IDP1523" s="229" t="s">
        <v>289</v>
      </c>
      <c r="IDQ1523" s="229" t="s">
        <v>227</v>
      </c>
      <c r="IDU1523" s="229">
        <v>2024</v>
      </c>
      <c r="IDV1523" s="229" t="s">
        <v>57</v>
      </c>
      <c r="IDW1523" s="229" t="s">
        <v>3882</v>
      </c>
      <c r="IDX1523" s="229">
        <v>12966548</v>
      </c>
      <c r="IDY1523" s="229" t="s">
        <v>3904</v>
      </c>
      <c r="IDZ1523" s="229" t="s">
        <v>289</v>
      </c>
      <c r="IEB1523" s="229" t="s">
        <v>305</v>
      </c>
      <c r="IEC1523" s="229" t="s">
        <v>52</v>
      </c>
      <c r="IED1523" s="229" t="s">
        <v>3905</v>
      </c>
      <c r="IEF1523" s="229" t="s">
        <v>3906</v>
      </c>
      <c r="IEG1523" s="229" t="s">
        <v>689</v>
      </c>
      <c r="IEH1523" s="229" t="s">
        <v>2013</v>
      </c>
      <c r="IEI1523" s="229" t="s">
        <v>3907</v>
      </c>
      <c r="IEJ1523" s="229" t="s">
        <v>306</v>
      </c>
      <c r="IEK1523" s="229" t="s">
        <v>294</v>
      </c>
      <c r="IEL1523" s="229" t="s">
        <v>289</v>
      </c>
      <c r="IEM1523" s="229" t="s">
        <v>35</v>
      </c>
      <c r="IEN1523" s="229" t="s">
        <v>29</v>
      </c>
      <c r="IEO1523" s="229" t="s">
        <v>83</v>
      </c>
      <c r="IEP1523" s="229" t="s">
        <v>3908</v>
      </c>
      <c r="IEQ1523" s="229" t="s">
        <v>240</v>
      </c>
      <c r="IER1523" s="229" t="s">
        <v>3909</v>
      </c>
      <c r="IES1523" s="229" t="s">
        <v>222</v>
      </c>
      <c r="IET1523" s="229" t="s">
        <v>223</v>
      </c>
      <c r="IEU1523" s="229" t="s">
        <v>172</v>
      </c>
      <c r="IEV1523" s="229" t="s">
        <v>289</v>
      </c>
      <c r="IEW1523" s="229" t="s">
        <v>227</v>
      </c>
      <c r="IFA1523" s="229">
        <v>2024</v>
      </c>
      <c r="IFB1523" s="229" t="s">
        <v>57</v>
      </c>
      <c r="IFC1523" s="229" t="s">
        <v>3882</v>
      </c>
      <c r="IFD1523" s="229">
        <v>12966548</v>
      </c>
      <c r="IFE1523" s="229" t="s">
        <v>3904</v>
      </c>
      <c r="IFF1523" s="229" t="s">
        <v>289</v>
      </c>
      <c r="IFH1523" s="229" t="s">
        <v>305</v>
      </c>
      <c r="IFI1523" s="229" t="s">
        <v>52</v>
      </c>
      <c r="IFJ1523" s="229" t="s">
        <v>3905</v>
      </c>
      <c r="IFL1523" s="229" t="s">
        <v>3906</v>
      </c>
      <c r="IFM1523" s="229" t="s">
        <v>689</v>
      </c>
      <c r="IFN1523" s="229" t="s">
        <v>2013</v>
      </c>
      <c r="IFO1523" s="229" t="s">
        <v>3907</v>
      </c>
      <c r="IFP1523" s="229" t="s">
        <v>306</v>
      </c>
      <c r="IFQ1523" s="229" t="s">
        <v>294</v>
      </c>
      <c r="IFR1523" s="229" t="s">
        <v>289</v>
      </c>
      <c r="IFS1523" s="229" t="s">
        <v>35</v>
      </c>
      <c r="IFT1523" s="229" t="s">
        <v>29</v>
      </c>
      <c r="IFU1523" s="229" t="s">
        <v>83</v>
      </c>
      <c r="IFV1523" s="229" t="s">
        <v>3908</v>
      </c>
      <c r="IFW1523" s="229" t="s">
        <v>240</v>
      </c>
      <c r="IFX1523" s="229" t="s">
        <v>3909</v>
      </c>
      <c r="IFY1523" s="229" t="s">
        <v>222</v>
      </c>
      <c r="IFZ1523" s="229" t="s">
        <v>223</v>
      </c>
      <c r="IGA1523" s="229" t="s">
        <v>172</v>
      </c>
      <c r="IGB1523" s="229" t="s">
        <v>289</v>
      </c>
      <c r="IGC1523" s="229" t="s">
        <v>227</v>
      </c>
      <c r="IGG1523" s="229">
        <v>2024</v>
      </c>
      <c r="IGH1523" s="229" t="s">
        <v>57</v>
      </c>
      <c r="IGI1523" s="229" t="s">
        <v>3882</v>
      </c>
      <c r="IGJ1523" s="229">
        <v>12966548</v>
      </c>
      <c r="IGK1523" s="229" t="s">
        <v>3904</v>
      </c>
      <c r="IGL1523" s="229" t="s">
        <v>289</v>
      </c>
      <c r="IGN1523" s="229" t="s">
        <v>305</v>
      </c>
      <c r="IGO1523" s="229" t="s">
        <v>52</v>
      </c>
      <c r="IGP1523" s="229" t="s">
        <v>3905</v>
      </c>
      <c r="IGR1523" s="229" t="s">
        <v>3906</v>
      </c>
      <c r="IGS1523" s="229" t="s">
        <v>689</v>
      </c>
      <c r="IGT1523" s="229" t="s">
        <v>2013</v>
      </c>
      <c r="IGU1523" s="229" t="s">
        <v>3907</v>
      </c>
      <c r="IGV1523" s="229" t="s">
        <v>306</v>
      </c>
      <c r="IGW1523" s="229" t="s">
        <v>294</v>
      </c>
      <c r="IGX1523" s="229" t="s">
        <v>289</v>
      </c>
      <c r="IGY1523" s="229" t="s">
        <v>35</v>
      </c>
      <c r="IGZ1523" s="229" t="s">
        <v>29</v>
      </c>
      <c r="IHA1523" s="229" t="s">
        <v>83</v>
      </c>
      <c r="IHB1523" s="229" t="s">
        <v>3908</v>
      </c>
      <c r="IHC1523" s="229" t="s">
        <v>240</v>
      </c>
      <c r="IHD1523" s="229" t="s">
        <v>3909</v>
      </c>
      <c r="IHE1523" s="229" t="s">
        <v>222</v>
      </c>
      <c r="IHF1523" s="229" t="s">
        <v>223</v>
      </c>
      <c r="IHG1523" s="229" t="s">
        <v>172</v>
      </c>
      <c r="IHH1523" s="229" t="s">
        <v>289</v>
      </c>
      <c r="IHI1523" s="229" t="s">
        <v>227</v>
      </c>
      <c r="IHM1523" s="229">
        <v>2024</v>
      </c>
      <c r="IHN1523" s="229" t="s">
        <v>57</v>
      </c>
      <c r="IHO1523" s="229" t="s">
        <v>3882</v>
      </c>
      <c r="IHP1523" s="229">
        <v>12966548</v>
      </c>
      <c r="IHQ1523" s="229" t="s">
        <v>3904</v>
      </c>
      <c r="IHR1523" s="229" t="s">
        <v>289</v>
      </c>
      <c r="IHT1523" s="229" t="s">
        <v>305</v>
      </c>
      <c r="IHU1523" s="229" t="s">
        <v>52</v>
      </c>
      <c r="IHV1523" s="229" t="s">
        <v>3905</v>
      </c>
      <c r="IHX1523" s="229" t="s">
        <v>3906</v>
      </c>
      <c r="IHY1523" s="229" t="s">
        <v>689</v>
      </c>
      <c r="IHZ1523" s="229" t="s">
        <v>2013</v>
      </c>
      <c r="IIA1523" s="229" t="s">
        <v>3907</v>
      </c>
      <c r="IIB1523" s="229" t="s">
        <v>306</v>
      </c>
      <c r="IIC1523" s="229" t="s">
        <v>294</v>
      </c>
      <c r="IID1523" s="229" t="s">
        <v>289</v>
      </c>
      <c r="IIE1523" s="229" t="s">
        <v>35</v>
      </c>
      <c r="IIF1523" s="229" t="s">
        <v>29</v>
      </c>
      <c r="IIG1523" s="229" t="s">
        <v>83</v>
      </c>
      <c r="IIH1523" s="229" t="s">
        <v>3908</v>
      </c>
      <c r="III1523" s="229" t="s">
        <v>240</v>
      </c>
      <c r="IIJ1523" s="229" t="s">
        <v>3909</v>
      </c>
      <c r="IIK1523" s="229" t="s">
        <v>222</v>
      </c>
      <c r="IIL1523" s="229" t="s">
        <v>223</v>
      </c>
      <c r="IIM1523" s="229" t="s">
        <v>172</v>
      </c>
      <c r="IIN1523" s="229" t="s">
        <v>289</v>
      </c>
      <c r="IIO1523" s="229" t="s">
        <v>227</v>
      </c>
      <c r="IIS1523" s="229">
        <v>2024</v>
      </c>
      <c r="IIT1523" s="229" t="s">
        <v>57</v>
      </c>
      <c r="IIU1523" s="229" t="s">
        <v>3882</v>
      </c>
      <c r="IIV1523" s="229">
        <v>12966548</v>
      </c>
      <c r="IIW1523" s="229" t="s">
        <v>3904</v>
      </c>
      <c r="IIX1523" s="229" t="s">
        <v>289</v>
      </c>
      <c r="IIZ1523" s="229" t="s">
        <v>305</v>
      </c>
      <c r="IJA1523" s="229" t="s">
        <v>52</v>
      </c>
      <c r="IJB1523" s="229" t="s">
        <v>3905</v>
      </c>
      <c r="IJD1523" s="229" t="s">
        <v>3906</v>
      </c>
      <c r="IJE1523" s="229" t="s">
        <v>689</v>
      </c>
      <c r="IJF1523" s="229" t="s">
        <v>2013</v>
      </c>
      <c r="IJG1523" s="229" t="s">
        <v>3907</v>
      </c>
      <c r="IJH1523" s="229" t="s">
        <v>306</v>
      </c>
      <c r="IJI1523" s="229" t="s">
        <v>294</v>
      </c>
      <c r="IJJ1523" s="229" t="s">
        <v>289</v>
      </c>
      <c r="IJK1523" s="229" t="s">
        <v>35</v>
      </c>
      <c r="IJL1523" s="229" t="s">
        <v>29</v>
      </c>
      <c r="IJM1523" s="229" t="s">
        <v>83</v>
      </c>
      <c r="IJN1523" s="229" t="s">
        <v>3908</v>
      </c>
      <c r="IJO1523" s="229" t="s">
        <v>240</v>
      </c>
      <c r="IJP1523" s="229" t="s">
        <v>3909</v>
      </c>
      <c r="IJQ1523" s="229" t="s">
        <v>222</v>
      </c>
      <c r="IJR1523" s="229" t="s">
        <v>223</v>
      </c>
      <c r="IJS1523" s="229" t="s">
        <v>172</v>
      </c>
      <c r="IJT1523" s="229" t="s">
        <v>289</v>
      </c>
      <c r="IJU1523" s="229" t="s">
        <v>227</v>
      </c>
      <c r="IJY1523" s="229">
        <v>2024</v>
      </c>
      <c r="IJZ1523" s="229" t="s">
        <v>57</v>
      </c>
      <c r="IKA1523" s="229" t="s">
        <v>3882</v>
      </c>
      <c r="IKB1523" s="229">
        <v>12966548</v>
      </c>
      <c r="IKC1523" s="229" t="s">
        <v>3904</v>
      </c>
      <c r="IKD1523" s="229" t="s">
        <v>289</v>
      </c>
      <c r="IKF1523" s="229" t="s">
        <v>305</v>
      </c>
      <c r="IKG1523" s="229" t="s">
        <v>52</v>
      </c>
      <c r="IKH1523" s="229" t="s">
        <v>3905</v>
      </c>
      <c r="IKJ1523" s="229" t="s">
        <v>3906</v>
      </c>
      <c r="IKK1523" s="229" t="s">
        <v>689</v>
      </c>
      <c r="IKL1523" s="229" t="s">
        <v>2013</v>
      </c>
      <c r="IKM1523" s="229" t="s">
        <v>3907</v>
      </c>
      <c r="IKN1523" s="229" t="s">
        <v>306</v>
      </c>
      <c r="IKO1523" s="229" t="s">
        <v>294</v>
      </c>
      <c r="IKP1523" s="229" t="s">
        <v>289</v>
      </c>
      <c r="IKQ1523" s="229" t="s">
        <v>35</v>
      </c>
      <c r="IKR1523" s="229" t="s">
        <v>29</v>
      </c>
      <c r="IKS1523" s="229" t="s">
        <v>83</v>
      </c>
      <c r="IKT1523" s="229" t="s">
        <v>3908</v>
      </c>
      <c r="IKU1523" s="229" t="s">
        <v>240</v>
      </c>
      <c r="IKV1523" s="229" t="s">
        <v>3909</v>
      </c>
      <c r="IKW1523" s="229" t="s">
        <v>222</v>
      </c>
      <c r="IKX1523" s="229" t="s">
        <v>223</v>
      </c>
      <c r="IKY1523" s="229" t="s">
        <v>172</v>
      </c>
      <c r="IKZ1523" s="229" t="s">
        <v>289</v>
      </c>
      <c r="ILA1523" s="229" t="s">
        <v>227</v>
      </c>
      <c r="ILE1523" s="229">
        <v>2024</v>
      </c>
      <c r="ILF1523" s="229" t="s">
        <v>57</v>
      </c>
      <c r="ILG1523" s="229" t="s">
        <v>3882</v>
      </c>
      <c r="ILH1523" s="229">
        <v>12966548</v>
      </c>
      <c r="ILI1523" s="229" t="s">
        <v>3904</v>
      </c>
      <c r="ILJ1523" s="229" t="s">
        <v>289</v>
      </c>
      <c r="ILL1523" s="229" t="s">
        <v>305</v>
      </c>
      <c r="ILM1523" s="229" t="s">
        <v>52</v>
      </c>
      <c r="ILN1523" s="229" t="s">
        <v>3905</v>
      </c>
      <c r="ILP1523" s="229" t="s">
        <v>3906</v>
      </c>
      <c r="ILQ1523" s="229" t="s">
        <v>689</v>
      </c>
      <c r="ILR1523" s="229" t="s">
        <v>2013</v>
      </c>
      <c r="ILS1523" s="229" t="s">
        <v>3907</v>
      </c>
      <c r="ILT1523" s="229" t="s">
        <v>306</v>
      </c>
      <c r="ILU1523" s="229" t="s">
        <v>294</v>
      </c>
      <c r="ILV1523" s="229" t="s">
        <v>289</v>
      </c>
      <c r="ILW1523" s="229" t="s">
        <v>35</v>
      </c>
      <c r="ILX1523" s="229" t="s">
        <v>29</v>
      </c>
      <c r="ILY1523" s="229" t="s">
        <v>83</v>
      </c>
      <c r="ILZ1523" s="229" t="s">
        <v>3908</v>
      </c>
      <c r="IMA1523" s="229" t="s">
        <v>240</v>
      </c>
      <c r="IMB1523" s="229" t="s">
        <v>3909</v>
      </c>
      <c r="IMC1523" s="229" t="s">
        <v>222</v>
      </c>
      <c r="IMD1523" s="229" t="s">
        <v>223</v>
      </c>
      <c r="IME1523" s="229" t="s">
        <v>172</v>
      </c>
      <c r="IMF1523" s="229" t="s">
        <v>289</v>
      </c>
      <c r="IMG1523" s="229" t="s">
        <v>227</v>
      </c>
      <c r="IMK1523" s="229">
        <v>2024</v>
      </c>
      <c r="IML1523" s="229" t="s">
        <v>57</v>
      </c>
      <c r="IMM1523" s="229" t="s">
        <v>3882</v>
      </c>
      <c r="IMN1523" s="229">
        <v>12966548</v>
      </c>
      <c r="IMO1523" s="229" t="s">
        <v>3904</v>
      </c>
      <c r="IMP1523" s="229" t="s">
        <v>289</v>
      </c>
      <c r="IMR1523" s="229" t="s">
        <v>305</v>
      </c>
      <c r="IMS1523" s="229" t="s">
        <v>52</v>
      </c>
      <c r="IMT1523" s="229" t="s">
        <v>3905</v>
      </c>
      <c r="IMV1523" s="229" t="s">
        <v>3906</v>
      </c>
      <c r="IMW1523" s="229" t="s">
        <v>689</v>
      </c>
      <c r="IMX1523" s="229" t="s">
        <v>2013</v>
      </c>
      <c r="IMY1523" s="229" t="s">
        <v>3907</v>
      </c>
      <c r="IMZ1523" s="229" t="s">
        <v>306</v>
      </c>
      <c r="INA1523" s="229" t="s">
        <v>294</v>
      </c>
      <c r="INB1523" s="229" t="s">
        <v>289</v>
      </c>
      <c r="INC1523" s="229" t="s">
        <v>35</v>
      </c>
      <c r="IND1523" s="229" t="s">
        <v>29</v>
      </c>
      <c r="INE1523" s="229" t="s">
        <v>83</v>
      </c>
      <c r="INF1523" s="229" t="s">
        <v>3908</v>
      </c>
      <c r="ING1523" s="229" t="s">
        <v>240</v>
      </c>
      <c r="INH1523" s="229" t="s">
        <v>3909</v>
      </c>
      <c r="INI1523" s="229" t="s">
        <v>222</v>
      </c>
      <c r="INJ1523" s="229" t="s">
        <v>223</v>
      </c>
      <c r="INK1523" s="229" t="s">
        <v>172</v>
      </c>
      <c r="INL1523" s="229" t="s">
        <v>289</v>
      </c>
      <c r="INM1523" s="229" t="s">
        <v>227</v>
      </c>
      <c r="INQ1523" s="229">
        <v>2024</v>
      </c>
      <c r="INR1523" s="229" t="s">
        <v>57</v>
      </c>
      <c r="INS1523" s="229" t="s">
        <v>3882</v>
      </c>
      <c r="INT1523" s="229">
        <v>12966548</v>
      </c>
      <c r="INU1523" s="229" t="s">
        <v>3904</v>
      </c>
      <c r="INV1523" s="229" t="s">
        <v>289</v>
      </c>
      <c r="INX1523" s="229" t="s">
        <v>305</v>
      </c>
      <c r="INY1523" s="229" t="s">
        <v>52</v>
      </c>
      <c r="INZ1523" s="229" t="s">
        <v>3905</v>
      </c>
      <c r="IOB1523" s="229" t="s">
        <v>3906</v>
      </c>
      <c r="IOC1523" s="229" t="s">
        <v>689</v>
      </c>
      <c r="IOD1523" s="229" t="s">
        <v>2013</v>
      </c>
      <c r="IOE1523" s="229" t="s">
        <v>3907</v>
      </c>
      <c r="IOF1523" s="229" t="s">
        <v>306</v>
      </c>
      <c r="IOG1523" s="229" t="s">
        <v>294</v>
      </c>
      <c r="IOH1523" s="229" t="s">
        <v>289</v>
      </c>
      <c r="IOI1523" s="229" t="s">
        <v>35</v>
      </c>
      <c r="IOJ1523" s="229" t="s">
        <v>29</v>
      </c>
      <c r="IOK1523" s="229" t="s">
        <v>83</v>
      </c>
      <c r="IOL1523" s="229" t="s">
        <v>3908</v>
      </c>
      <c r="IOM1523" s="229" t="s">
        <v>240</v>
      </c>
      <c r="ION1523" s="229" t="s">
        <v>3909</v>
      </c>
      <c r="IOO1523" s="229" t="s">
        <v>222</v>
      </c>
      <c r="IOP1523" s="229" t="s">
        <v>223</v>
      </c>
      <c r="IOQ1523" s="229" t="s">
        <v>172</v>
      </c>
      <c r="IOR1523" s="229" t="s">
        <v>289</v>
      </c>
      <c r="IOS1523" s="229" t="s">
        <v>227</v>
      </c>
      <c r="IOW1523" s="229">
        <v>2024</v>
      </c>
      <c r="IOX1523" s="229" t="s">
        <v>57</v>
      </c>
      <c r="IOY1523" s="229" t="s">
        <v>3882</v>
      </c>
      <c r="IOZ1523" s="229">
        <v>12966548</v>
      </c>
      <c r="IPA1523" s="229" t="s">
        <v>3904</v>
      </c>
      <c r="IPB1523" s="229" t="s">
        <v>289</v>
      </c>
      <c r="IPD1523" s="229" t="s">
        <v>305</v>
      </c>
      <c r="IPE1523" s="229" t="s">
        <v>52</v>
      </c>
      <c r="IPF1523" s="229" t="s">
        <v>3905</v>
      </c>
      <c r="IPH1523" s="229" t="s">
        <v>3906</v>
      </c>
      <c r="IPI1523" s="229" t="s">
        <v>689</v>
      </c>
      <c r="IPJ1523" s="229" t="s">
        <v>2013</v>
      </c>
      <c r="IPK1523" s="229" t="s">
        <v>3907</v>
      </c>
      <c r="IPL1523" s="229" t="s">
        <v>306</v>
      </c>
      <c r="IPM1523" s="229" t="s">
        <v>294</v>
      </c>
      <c r="IPN1523" s="229" t="s">
        <v>289</v>
      </c>
      <c r="IPO1523" s="229" t="s">
        <v>35</v>
      </c>
      <c r="IPP1523" s="229" t="s">
        <v>29</v>
      </c>
      <c r="IPQ1523" s="229" t="s">
        <v>83</v>
      </c>
      <c r="IPR1523" s="229" t="s">
        <v>3908</v>
      </c>
      <c r="IPS1523" s="229" t="s">
        <v>240</v>
      </c>
      <c r="IPT1523" s="229" t="s">
        <v>3909</v>
      </c>
      <c r="IPU1523" s="229" t="s">
        <v>222</v>
      </c>
      <c r="IPV1523" s="229" t="s">
        <v>223</v>
      </c>
      <c r="IPW1523" s="229" t="s">
        <v>172</v>
      </c>
      <c r="IPX1523" s="229" t="s">
        <v>289</v>
      </c>
      <c r="IPY1523" s="229" t="s">
        <v>227</v>
      </c>
      <c r="IQC1523" s="229">
        <v>2024</v>
      </c>
      <c r="IQD1523" s="229" t="s">
        <v>57</v>
      </c>
      <c r="IQE1523" s="229" t="s">
        <v>3882</v>
      </c>
      <c r="IQF1523" s="229">
        <v>12966548</v>
      </c>
      <c r="IQG1523" s="229" t="s">
        <v>3904</v>
      </c>
      <c r="IQH1523" s="229" t="s">
        <v>289</v>
      </c>
      <c r="IQJ1523" s="229" t="s">
        <v>305</v>
      </c>
      <c r="IQK1523" s="229" t="s">
        <v>52</v>
      </c>
      <c r="IQL1523" s="229" t="s">
        <v>3905</v>
      </c>
      <c r="IQN1523" s="229" t="s">
        <v>3906</v>
      </c>
      <c r="IQO1523" s="229" t="s">
        <v>689</v>
      </c>
      <c r="IQP1523" s="229" t="s">
        <v>2013</v>
      </c>
      <c r="IQQ1523" s="229" t="s">
        <v>3907</v>
      </c>
      <c r="IQR1523" s="229" t="s">
        <v>306</v>
      </c>
      <c r="IQS1523" s="229" t="s">
        <v>294</v>
      </c>
      <c r="IQT1523" s="229" t="s">
        <v>289</v>
      </c>
      <c r="IQU1523" s="229" t="s">
        <v>35</v>
      </c>
      <c r="IQV1523" s="229" t="s">
        <v>29</v>
      </c>
      <c r="IQW1523" s="229" t="s">
        <v>83</v>
      </c>
      <c r="IQX1523" s="229" t="s">
        <v>3908</v>
      </c>
      <c r="IQY1523" s="229" t="s">
        <v>240</v>
      </c>
      <c r="IQZ1523" s="229" t="s">
        <v>3909</v>
      </c>
      <c r="IRA1523" s="229" t="s">
        <v>222</v>
      </c>
      <c r="IRB1523" s="229" t="s">
        <v>223</v>
      </c>
      <c r="IRC1523" s="229" t="s">
        <v>172</v>
      </c>
      <c r="IRD1523" s="229" t="s">
        <v>289</v>
      </c>
      <c r="IRE1523" s="229" t="s">
        <v>227</v>
      </c>
      <c r="IRI1523" s="229">
        <v>2024</v>
      </c>
      <c r="IRJ1523" s="229" t="s">
        <v>57</v>
      </c>
      <c r="IRK1523" s="229" t="s">
        <v>3882</v>
      </c>
      <c r="IRL1523" s="229">
        <v>12966548</v>
      </c>
      <c r="IRM1523" s="229" t="s">
        <v>3904</v>
      </c>
      <c r="IRN1523" s="229" t="s">
        <v>289</v>
      </c>
      <c r="IRP1523" s="229" t="s">
        <v>305</v>
      </c>
      <c r="IRQ1523" s="229" t="s">
        <v>52</v>
      </c>
      <c r="IRR1523" s="229" t="s">
        <v>3905</v>
      </c>
      <c r="IRT1523" s="229" t="s">
        <v>3906</v>
      </c>
      <c r="IRU1523" s="229" t="s">
        <v>689</v>
      </c>
      <c r="IRV1523" s="229" t="s">
        <v>2013</v>
      </c>
      <c r="IRW1523" s="229" t="s">
        <v>3907</v>
      </c>
      <c r="IRX1523" s="229" t="s">
        <v>306</v>
      </c>
      <c r="IRY1523" s="229" t="s">
        <v>294</v>
      </c>
      <c r="IRZ1523" s="229" t="s">
        <v>289</v>
      </c>
      <c r="ISA1523" s="229" t="s">
        <v>35</v>
      </c>
      <c r="ISB1523" s="229" t="s">
        <v>29</v>
      </c>
      <c r="ISC1523" s="229" t="s">
        <v>83</v>
      </c>
      <c r="ISD1523" s="229" t="s">
        <v>3908</v>
      </c>
      <c r="ISE1523" s="229" t="s">
        <v>240</v>
      </c>
      <c r="ISF1523" s="229" t="s">
        <v>3909</v>
      </c>
      <c r="ISG1523" s="229" t="s">
        <v>222</v>
      </c>
      <c r="ISH1523" s="229" t="s">
        <v>223</v>
      </c>
      <c r="ISI1523" s="229" t="s">
        <v>172</v>
      </c>
      <c r="ISJ1523" s="229" t="s">
        <v>289</v>
      </c>
      <c r="ISK1523" s="229" t="s">
        <v>227</v>
      </c>
      <c r="ISO1523" s="229">
        <v>2024</v>
      </c>
      <c r="ISP1523" s="229" t="s">
        <v>57</v>
      </c>
      <c r="ISQ1523" s="229" t="s">
        <v>3882</v>
      </c>
      <c r="ISR1523" s="229">
        <v>12966548</v>
      </c>
      <c r="ISS1523" s="229" t="s">
        <v>3904</v>
      </c>
      <c r="IST1523" s="229" t="s">
        <v>289</v>
      </c>
      <c r="ISV1523" s="229" t="s">
        <v>305</v>
      </c>
      <c r="ISW1523" s="229" t="s">
        <v>52</v>
      </c>
      <c r="ISX1523" s="229" t="s">
        <v>3905</v>
      </c>
      <c r="ISZ1523" s="229" t="s">
        <v>3906</v>
      </c>
      <c r="ITA1523" s="229" t="s">
        <v>689</v>
      </c>
      <c r="ITB1523" s="229" t="s">
        <v>2013</v>
      </c>
      <c r="ITC1523" s="229" t="s">
        <v>3907</v>
      </c>
      <c r="ITD1523" s="229" t="s">
        <v>306</v>
      </c>
      <c r="ITE1523" s="229" t="s">
        <v>294</v>
      </c>
      <c r="ITF1523" s="229" t="s">
        <v>289</v>
      </c>
      <c r="ITG1523" s="229" t="s">
        <v>35</v>
      </c>
      <c r="ITH1523" s="229" t="s">
        <v>29</v>
      </c>
      <c r="ITI1523" s="229" t="s">
        <v>83</v>
      </c>
      <c r="ITJ1523" s="229" t="s">
        <v>3908</v>
      </c>
      <c r="ITK1523" s="229" t="s">
        <v>240</v>
      </c>
      <c r="ITL1523" s="229" t="s">
        <v>3909</v>
      </c>
      <c r="ITM1523" s="229" t="s">
        <v>222</v>
      </c>
      <c r="ITN1523" s="229" t="s">
        <v>223</v>
      </c>
      <c r="ITO1523" s="229" t="s">
        <v>172</v>
      </c>
      <c r="ITP1523" s="229" t="s">
        <v>289</v>
      </c>
      <c r="ITQ1523" s="229" t="s">
        <v>227</v>
      </c>
      <c r="ITU1523" s="229">
        <v>2024</v>
      </c>
      <c r="ITV1523" s="229" t="s">
        <v>57</v>
      </c>
      <c r="ITW1523" s="229" t="s">
        <v>3882</v>
      </c>
      <c r="ITX1523" s="229">
        <v>12966548</v>
      </c>
      <c r="ITY1523" s="229" t="s">
        <v>3904</v>
      </c>
      <c r="ITZ1523" s="229" t="s">
        <v>289</v>
      </c>
      <c r="IUB1523" s="229" t="s">
        <v>305</v>
      </c>
      <c r="IUC1523" s="229" t="s">
        <v>52</v>
      </c>
      <c r="IUD1523" s="229" t="s">
        <v>3905</v>
      </c>
      <c r="IUF1523" s="229" t="s">
        <v>3906</v>
      </c>
      <c r="IUG1523" s="229" t="s">
        <v>689</v>
      </c>
      <c r="IUH1523" s="229" t="s">
        <v>2013</v>
      </c>
      <c r="IUI1523" s="229" t="s">
        <v>3907</v>
      </c>
      <c r="IUJ1523" s="229" t="s">
        <v>306</v>
      </c>
      <c r="IUK1523" s="229" t="s">
        <v>294</v>
      </c>
      <c r="IUL1523" s="229" t="s">
        <v>289</v>
      </c>
      <c r="IUM1523" s="229" t="s">
        <v>35</v>
      </c>
      <c r="IUN1523" s="229" t="s">
        <v>29</v>
      </c>
      <c r="IUO1523" s="229" t="s">
        <v>83</v>
      </c>
      <c r="IUP1523" s="229" t="s">
        <v>3908</v>
      </c>
      <c r="IUQ1523" s="229" t="s">
        <v>240</v>
      </c>
      <c r="IUR1523" s="229" t="s">
        <v>3909</v>
      </c>
      <c r="IUS1523" s="229" t="s">
        <v>222</v>
      </c>
      <c r="IUT1523" s="229" t="s">
        <v>223</v>
      </c>
      <c r="IUU1523" s="229" t="s">
        <v>172</v>
      </c>
      <c r="IUV1523" s="229" t="s">
        <v>289</v>
      </c>
      <c r="IUW1523" s="229" t="s">
        <v>227</v>
      </c>
      <c r="IVA1523" s="229">
        <v>2024</v>
      </c>
      <c r="IVB1523" s="229" t="s">
        <v>57</v>
      </c>
      <c r="IVC1523" s="229" t="s">
        <v>3882</v>
      </c>
      <c r="IVD1523" s="229">
        <v>12966548</v>
      </c>
      <c r="IVE1523" s="229" t="s">
        <v>3904</v>
      </c>
      <c r="IVF1523" s="229" t="s">
        <v>289</v>
      </c>
      <c r="IVH1523" s="229" t="s">
        <v>305</v>
      </c>
      <c r="IVI1523" s="229" t="s">
        <v>52</v>
      </c>
      <c r="IVJ1523" s="229" t="s">
        <v>3905</v>
      </c>
      <c r="IVL1523" s="229" t="s">
        <v>3906</v>
      </c>
      <c r="IVM1523" s="229" t="s">
        <v>689</v>
      </c>
      <c r="IVN1523" s="229" t="s">
        <v>2013</v>
      </c>
      <c r="IVO1523" s="229" t="s">
        <v>3907</v>
      </c>
      <c r="IVP1523" s="229" t="s">
        <v>306</v>
      </c>
      <c r="IVQ1523" s="229" t="s">
        <v>294</v>
      </c>
      <c r="IVR1523" s="229" t="s">
        <v>289</v>
      </c>
      <c r="IVS1523" s="229" t="s">
        <v>35</v>
      </c>
      <c r="IVT1523" s="229" t="s">
        <v>29</v>
      </c>
      <c r="IVU1523" s="229" t="s">
        <v>83</v>
      </c>
      <c r="IVV1523" s="229" t="s">
        <v>3908</v>
      </c>
      <c r="IVW1523" s="229" t="s">
        <v>240</v>
      </c>
      <c r="IVX1523" s="229" t="s">
        <v>3909</v>
      </c>
      <c r="IVY1523" s="229" t="s">
        <v>222</v>
      </c>
      <c r="IVZ1523" s="229" t="s">
        <v>223</v>
      </c>
      <c r="IWA1523" s="229" t="s">
        <v>172</v>
      </c>
      <c r="IWB1523" s="229" t="s">
        <v>289</v>
      </c>
      <c r="IWC1523" s="229" t="s">
        <v>227</v>
      </c>
      <c r="IWG1523" s="229">
        <v>2024</v>
      </c>
      <c r="IWH1523" s="229" t="s">
        <v>57</v>
      </c>
      <c r="IWI1523" s="229" t="s">
        <v>3882</v>
      </c>
      <c r="IWJ1523" s="229">
        <v>12966548</v>
      </c>
      <c r="IWK1523" s="229" t="s">
        <v>3904</v>
      </c>
      <c r="IWL1523" s="229" t="s">
        <v>289</v>
      </c>
      <c r="IWN1523" s="229" t="s">
        <v>305</v>
      </c>
      <c r="IWO1523" s="229" t="s">
        <v>52</v>
      </c>
      <c r="IWP1523" s="229" t="s">
        <v>3905</v>
      </c>
      <c r="IWR1523" s="229" t="s">
        <v>3906</v>
      </c>
      <c r="IWS1523" s="229" t="s">
        <v>689</v>
      </c>
      <c r="IWT1523" s="229" t="s">
        <v>2013</v>
      </c>
      <c r="IWU1523" s="229" t="s">
        <v>3907</v>
      </c>
      <c r="IWV1523" s="229" t="s">
        <v>306</v>
      </c>
      <c r="IWW1523" s="229" t="s">
        <v>294</v>
      </c>
      <c r="IWX1523" s="229" t="s">
        <v>289</v>
      </c>
      <c r="IWY1523" s="229" t="s">
        <v>35</v>
      </c>
      <c r="IWZ1523" s="229" t="s">
        <v>29</v>
      </c>
      <c r="IXA1523" s="229" t="s">
        <v>83</v>
      </c>
      <c r="IXB1523" s="229" t="s">
        <v>3908</v>
      </c>
      <c r="IXC1523" s="229" t="s">
        <v>240</v>
      </c>
      <c r="IXD1523" s="229" t="s">
        <v>3909</v>
      </c>
      <c r="IXE1523" s="229" t="s">
        <v>222</v>
      </c>
      <c r="IXF1523" s="229" t="s">
        <v>223</v>
      </c>
      <c r="IXG1523" s="229" t="s">
        <v>172</v>
      </c>
      <c r="IXH1523" s="229" t="s">
        <v>289</v>
      </c>
      <c r="IXI1523" s="229" t="s">
        <v>227</v>
      </c>
      <c r="IXM1523" s="229">
        <v>2024</v>
      </c>
      <c r="IXN1523" s="229" t="s">
        <v>57</v>
      </c>
      <c r="IXO1523" s="229" t="s">
        <v>3882</v>
      </c>
      <c r="IXP1523" s="229">
        <v>12966548</v>
      </c>
      <c r="IXQ1523" s="229" t="s">
        <v>3904</v>
      </c>
      <c r="IXR1523" s="229" t="s">
        <v>289</v>
      </c>
      <c r="IXT1523" s="229" t="s">
        <v>305</v>
      </c>
      <c r="IXU1523" s="229" t="s">
        <v>52</v>
      </c>
      <c r="IXV1523" s="229" t="s">
        <v>3905</v>
      </c>
      <c r="IXX1523" s="229" t="s">
        <v>3906</v>
      </c>
      <c r="IXY1523" s="229" t="s">
        <v>689</v>
      </c>
      <c r="IXZ1523" s="229" t="s">
        <v>2013</v>
      </c>
      <c r="IYA1523" s="229" t="s">
        <v>3907</v>
      </c>
      <c r="IYB1523" s="229" t="s">
        <v>306</v>
      </c>
      <c r="IYC1523" s="229" t="s">
        <v>294</v>
      </c>
      <c r="IYD1523" s="229" t="s">
        <v>289</v>
      </c>
      <c r="IYE1523" s="229" t="s">
        <v>35</v>
      </c>
      <c r="IYF1523" s="229" t="s">
        <v>29</v>
      </c>
      <c r="IYG1523" s="229" t="s">
        <v>83</v>
      </c>
      <c r="IYH1523" s="229" t="s">
        <v>3908</v>
      </c>
      <c r="IYI1523" s="229" t="s">
        <v>240</v>
      </c>
      <c r="IYJ1523" s="229" t="s">
        <v>3909</v>
      </c>
      <c r="IYK1523" s="229" t="s">
        <v>222</v>
      </c>
      <c r="IYL1523" s="229" t="s">
        <v>223</v>
      </c>
      <c r="IYM1523" s="229" t="s">
        <v>172</v>
      </c>
      <c r="IYN1523" s="229" t="s">
        <v>289</v>
      </c>
      <c r="IYO1523" s="229" t="s">
        <v>227</v>
      </c>
      <c r="IYS1523" s="229">
        <v>2024</v>
      </c>
      <c r="IYT1523" s="229" t="s">
        <v>57</v>
      </c>
      <c r="IYU1523" s="229" t="s">
        <v>3882</v>
      </c>
      <c r="IYV1523" s="229">
        <v>12966548</v>
      </c>
      <c r="IYW1523" s="229" t="s">
        <v>3904</v>
      </c>
      <c r="IYX1523" s="229" t="s">
        <v>289</v>
      </c>
      <c r="IYZ1523" s="229" t="s">
        <v>305</v>
      </c>
      <c r="IZA1523" s="229" t="s">
        <v>52</v>
      </c>
      <c r="IZB1523" s="229" t="s">
        <v>3905</v>
      </c>
      <c r="IZD1523" s="229" t="s">
        <v>3906</v>
      </c>
      <c r="IZE1523" s="229" t="s">
        <v>689</v>
      </c>
      <c r="IZF1523" s="229" t="s">
        <v>2013</v>
      </c>
      <c r="IZG1523" s="229" t="s">
        <v>3907</v>
      </c>
      <c r="IZH1523" s="229" t="s">
        <v>306</v>
      </c>
      <c r="IZI1523" s="229" t="s">
        <v>294</v>
      </c>
      <c r="IZJ1523" s="229" t="s">
        <v>289</v>
      </c>
      <c r="IZK1523" s="229" t="s">
        <v>35</v>
      </c>
      <c r="IZL1523" s="229" t="s">
        <v>29</v>
      </c>
      <c r="IZM1523" s="229" t="s">
        <v>83</v>
      </c>
      <c r="IZN1523" s="229" t="s">
        <v>3908</v>
      </c>
      <c r="IZO1523" s="229" t="s">
        <v>240</v>
      </c>
      <c r="IZP1523" s="229" t="s">
        <v>3909</v>
      </c>
      <c r="IZQ1523" s="229" t="s">
        <v>222</v>
      </c>
      <c r="IZR1523" s="229" t="s">
        <v>223</v>
      </c>
      <c r="IZS1523" s="229" t="s">
        <v>172</v>
      </c>
      <c r="IZT1523" s="229" t="s">
        <v>289</v>
      </c>
      <c r="IZU1523" s="229" t="s">
        <v>227</v>
      </c>
      <c r="IZY1523" s="229">
        <v>2024</v>
      </c>
      <c r="IZZ1523" s="229" t="s">
        <v>57</v>
      </c>
      <c r="JAA1523" s="229" t="s">
        <v>3882</v>
      </c>
      <c r="JAB1523" s="229">
        <v>12966548</v>
      </c>
      <c r="JAC1523" s="229" t="s">
        <v>3904</v>
      </c>
      <c r="JAD1523" s="229" t="s">
        <v>289</v>
      </c>
      <c r="JAF1523" s="229" t="s">
        <v>305</v>
      </c>
      <c r="JAG1523" s="229" t="s">
        <v>52</v>
      </c>
      <c r="JAH1523" s="229" t="s">
        <v>3905</v>
      </c>
      <c r="JAJ1523" s="229" t="s">
        <v>3906</v>
      </c>
      <c r="JAK1523" s="229" t="s">
        <v>689</v>
      </c>
      <c r="JAL1523" s="229" t="s">
        <v>2013</v>
      </c>
      <c r="JAM1523" s="229" t="s">
        <v>3907</v>
      </c>
      <c r="JAN1523" s="229" t="s">
        <v>306</v>
      </c>
      <c r="JAO1523" s="229" t="s">
        <v>294</v>
      </c>
      <c r="JAP1523" s="229" t="s">
        <v>289</v>
      </c>
      <c r="JAQ1523" s="229" t="s">
        <v>35</v>
      </c>
      <c r="JAR1523" s="229" t="s">
        <v>29</v>
      </c>
      <c r="JAS1523" s="229" t="s">
        <v>83</v>
      </c>
      <c r="JAT1523" s="229" t="s">
        <v>3908</v>
      </c>
      <c r="JAU1523" s="229" t="s">
        <v>240</v>
      </c>
      <c r="JAV1523" s="229" t="s">
        <v>3909</v>
      </c>
      <c r="JAW1523" s="229" t="s">
        <v>222</v>
      </c>
      <c r="JAX1523" s="229" t="s">
        <v>223</v>
      </c>
      <c r="JAY1523" s="229" t="s">
        <v>172</v>
      </c>
      <c r="JAZ1523" s="229" t="s">
        <v>289</v>
      </c>
      <c r="JBA1523" s="229" t="s">
        <v>227</v>
      </c>
      <c r="JBE1523" s="229">
        <v>2024</v>
      </c>
      <c r="JBF1523" s="229" t="s">
        <v>57</v>
      </c>
      <c r="JBG1523" s="229" t="s">
        <v>3882</v>
      </c>
      <c r="JBH1523" s="229">
        <v>12966548</v>
      </c>
      <c r="JBI1523" s="229" t="s">
        <v>3904</v>
      </c>
      <c r="JBJ1523" s="229" t="s">
        <v>289</v>
      </c>
      <c r="JBL1523" s="229" t="s">
        <v>305</v>
      </c>
      <c r="JBM1523" s="229" t="s">
        <v>52</v>
      </c>
      <c r="JBN1523" s="229" t="s">
        <v>3905</v>
      </c>
      <c r="JBP1523" s="229" t="s">
        <v>3906</v>
      </c>
      <c r="JBQ1523" s="229" t="s">
        <v>689</v>
      </c>
      <c r="JBR1523" s="229" t="s">
        <v>2013</v>
      </c>
      <c r="JBS1523" s="229" t="s">
        <v>3907</v>
      </c>
      <c r="JBT1523" s="229" t="s">
        <v>306</v>
      </c>
      <c r="JBU1523" s="229" t="s">
        <v>294</v>
      </c>
      <c r="JBV1523" s="229" t="s">
        <v>289</v>
      </c>
      <c r="JBW1523" s="229" t="s">
        <v>35</v>
      </c>
      <c r="JBX1523" s="229" t="s">
        <v>29</v>
      </c>
      <c r="JBY1523" s="229" t="s">
        <v>83</v>
      </c>
      <c r="JBZ1523" s="229" t="s">
        <v>3908</v>
      </c>
      <c r="JCA1523" s="229" t="s">
        <v>240</v>
      </c>
      <c r="JCB1523" s="229" t="s">
        <v>3909</v>
      </c>
      <c r="JCC1523" s="229" t="s">
        <v>222</v>
      </c>
      <c r="JCD1523" s="229" t="s">
        <v>223</v>
      </c>
      <c r="JCE1523" s="229" t="s">
        <v>172</v>
      </c>
      <c r="JCF1523" s="229" t="s">
        <v>289</v>
      </c>
      <c r="JCG1523" s="229" t="s">
        <v>227</v>
      </c>
      <c r="JCK1523" s="229">
        <v>2024</v>
      </c>
      <c r="JCL1523" s="229" t="s">
        <v>57</v>
      </c>
      <c r="JCM1523" s="229" t="s">
        <v>3882</v>
      </c>
      <c r="JCN1523" s="229">
        <v>12966548</v>
      </c>
      <c r="JCO1523" s="229" t="s">
        <v>3904</v>
      </c>
      <c r="JCP1523" s="229" t="s">
        <v>289</v>
      </c>
      <c r="JCR1523" s="229" t="s">
        <v>305</v>
      </c>
      <c r="JCS1523" s="229" t="s">
        <v>52</v>
      </c>
      <c r="JCT1523" s="229" t="s">
        <v>3905</v>
      </c>
      <c r="JCV1523" s="229" t="s">
        <v>3906</v>
      </c>
      <c r="JCW1523" s="229" t="s">
        <v>689</v>
      </c>
      <c r="JCX1523" s="229" t="s">
        <v>2013</v>
      </c>
      <c r="JCY1523" s="229" t="s">
        <v>3907</v>
      </c>
      <c r="JCZ1523" s="229" t="s">
        <v>306</v>
      </c>
      <c r="JDA1523" s="229" t="s">
        <v>294</v>
      </c>
      <c r="JDB1523" s="229" t="s">
        <v>289</v>
      </c>
      <c r="JDC1523" s="229" t="s">
        <v>35</v>
      </c>
      <c r="JDD1523" s="229" t="s">
        <v>29</v>
      </c>
      <c r="JDE1523" s="229" t="s">
        <v>83</v>
      </c>
      <c r="JDF1523" s="229" t="s">
        <v>3908</v>
      </c>
      <c r="JDG1523" s="229" t="s">
        <v>240</v>
      </c>
      <c r="JDH1523" s="229" t="s">
        <v>3909</v>
      </c>
      <c r="JDI1523" s="229" t="s">
        <v>222</v>
      </c>
      <c r="JDJ1523" s="229" t="s">
        <v>223</v>
      </c>
      <c r="JDK1523" s="229" t="s">
        <v>172</v>
      </c>
      <c r="JDL1523" s="229" t="s">
        <v>289</v>
      </c>
      <c r="JDM1523" s="229" t="s">
        <v>227</v>
      </c>
      <c r="JDQ1523" s="229">
        <v>2024</v>
      </c>
      <c r="JDR1523" s="229" t="s">
        <v>57</v>
      </c>
      <c r="JDS1523" s="229" t="s">
        <v>3882</v>
      </c>
      <c r="JDT1523" s="229">
        <v>12966548</v>
      </c>
      <c r="JDU1523" s="229" t="s">
        <v>3904</v>
      </c>
      <c r="JDV1523" s="229" t="s">
        <v>289</v>
      </c>
      <c r="JDX1523" s="229" t="s">
        <v>305</v>
      </c>
      <c r="JDY1523" s="229" t="s">
        <v>52</v>
      </c>
      <c r="JDZ1523" s="229" t="s">
        <v>3905</v>
      </c>
      <c r="JEB1523" s="229" t="s">
        <v>3906</v>
      </c>
      <c r="JEC1523" s="229" t="s">
        <v>689</v>
      </c>
      <c r="JED1523" s="229" t="s">
        <v>2013</v>
      </c>
      <c r="JEE1523" s="229" t="s">
        <v>3907</v>
      </c>
      <c r="JEF1523" s="229" t="s">
        <v>306</v>
      </c>
      <c r="JEG1523" s="229" t="s">
        <v>294</v>
      </c>
      <c r="JEH1523" s="229" t="s">
        <v>289</v>
      </c>
      <c r="JEI1523" s="229" t="s">
        <v>35</v>
      </c>
      <c r="JEJ1523" s="229" t="s">
        <v>29</v>
      </c>
      <c r="JEK1523" s="229" t="s">
        <v>83</v>
      </c>
      <c r="JEL1523" s="229" t="s">
        <v>3908</v>
      </c>
      <c r="JEM1523" s="229" t="s">
        <v>240</v>
      </c>
      <c r="JEN1523" s="229" t="s">
        <v>3909</v>
      </c>
      <c r="JEO1523" s="229" t="s">
        <v>222</v>
      </c>
      <c r="JEP1523" s="229" t="s">
        <v>223</v>
      </c>
      <c r="JEQ1523" s="229" t="s">
        <v>172</v>
      </c>
      <c r="JER1523" s="229" t="s">
        <v>289</v>
      </c>
      <c r="JES1523" s="229" t="s">
        <v>227</v>
      </c>
      <c r="JEW1523" s="229">
        <v>2024</v>
      </c>
      <c r="JEX1523" s="229" t="s">
        <v>57</v>
      </c>
      <c r="JEY1523" s="229" t="s">
        <v>3882</v>
      </c>
      <c r="JEZ1523" s="229">
        <v>12966548</v>
      </c>
      <c r="JFA1523" s="229" t="s">
        <v>3904</v>
      </c>
      <c r="JFB1523" s="229" t="s">
        <v>289</v>
      </c>
      <c r="JFD1523" s="229" t="s">
        <v>305</v>
      </c>
      <c r="JFE1523" s="229" t="s">
        <v>52</v>
      </c>
      <c r="JFF1523" s="229" t="s">
        <v>3905</v>
      </c>
      <c r="JFH1523" s="229" t="s">
        <v>3906</v>
      </c>
      <c r="JFI1523" s="229" t="s">
        <v>689</v>
      </c>
      <c r="JFJ1523" s="229" t="s">
        <v>2013</v>
      </c>
      <c r="JFK1523" s="229" t="s">
        <v>3907</v>
      </c>
      <c r="JFL1523" s="229" t="s">
        <v>306</v>
      </c>
      <c r="JFM1523" s="229" t="s">
        <v>294</v>
      </c>
      <c r="JFN1523" s="229" t="s">
        <v>289</v>
      </c>
      <c r="JFO1523" s="229" t="s">
        <v>35</v>
      </c>
      <c r="JFP1523" s="229" t="s">
        <v>29</v>
      </c>
      <c r="JFQ1523" s="229" t="s">
        <v>83</v>
      </c>
      <c r="JFR1523" s="229" t="s">
        <v>3908</v>
      </c>
      <c r="JFS1523" s="229" t="s">
        <v>240</v>
      </c>
      <c r="JFT1523" s="229" t="s">
        <v>3909</v>
      </c>
      <c r="JFU1523" s="229" t="s">
        <v>222</v>
      </c>
      <c r="JFV1523" s="229" t="s">
        <v>223</v>
      </c>
      <c r="JFW1523" s="229" t="s">
        <v>172</v>
      </c>
      <c r="JFX1523" s="229" t="s">
        <v>289</v>
      </c>
      <c r="JFY1523" s="229" t="s">
        <v>227</v>
      </c>
      <c r="JGC1523" s="229">
        <v>2024</v>
      </c>
      <c r="JGD1523" s="229" t="s">
        <v>57</v>
      </c>
      <c r="JGE1523" s="229" t="s">
        <v>3882</v>
      </c>
      <c r="JGF1523" s="229">
        <v>12966548</v>
      </c>
      <c r="JGG1523" s="229" t="s">
        <v>3904</v>
      </c>
      <c r="JGH1523" s="229" t="s">
        <v>289</v>
      </c>
      <c r="JGJ1523" s="229" t="s">
        <v>305</v>
      </c>
      <c r="JGK1523" s="229" t="s">
        <v>52</v>
      </c>
      <c r="JGL1523" s="229" t="s">
        <v>3905</v>
      </c>
      <c r="JGN1523" s="229" t="s">
        <v>3906</v>
      </c>
      <c r="JGO1523" s="229" t="s">
        <v>689</v>
      </c>
      <c r="JGP1523" s="229" t="s">
        <v>2013</v>
      </c>
      <c r="JGQ1523" s="229" t="s">
        <v>3907</v>
      </c>
      <c r="JGR1523" s="229" t="s">
        <v>306</v>
      </c>
      <c r="JGS1523" s="229" t="s">
        <v>294</v>
      </c>
      <c r="JGT1523" s="229" t="s">
        <v>289</v>
      </c>
      <c r="JGU1523" s="229" t="s">
        <v>35</v>
      </c>
      <c r="JGV1523" s="229" t="s">
        <v>29</v>
      </c>
      <c r="JGW1523" s="229" t="s">
        <v>83</v>
      </c>
      <c r="JGX1523" s="229" t="s">
        <v>3908</v>
      </c>
      <c r="JGY1523" s="229" t="s">
        <v>240</v>
      </c>
      <c r="JGZ1523" s="229" t="s">
        <v>3909</v>
      </c>
      <c r="JHA1523" s="229" t="s">
        <v>222</v>
      </c>
      <c r="JHB1523" s="229" t="s">
        <v>223</v>
      </c>
      <c r="JHC1523" s="229" t="s">
        <v>172</v>
      </c>
      <c r="JHD1523" s="229" t="s">
        <v>289</v>
      </c>
      <c r="JHE1523" s="229" t="s">
        <v>227</v>
      </c>
      <c r="JHI1523" s="229">
        <v>2024</v>
      </c>
      <c r="JHJ1523" s="229" t="s">
        <v>57</v>
      </c>
      <c r="JHK1523" s="229" t="s">
        <v>3882</v>
      </c>
      <c r="JHL1523" s="229">
        <v>12966548</v>
      </c>
      <c r="JHM1523" s="229" t="s">
        <v>3904</v>
      </c>
      <c r="JHN1523" s="229" t="s">
        <v>289</v>
      </c>
      <c r="JHP1523" s="229" t="s">
        <v>305</v>
      </c>
      <c r="JHQ1523" s="229" t="s">
        <v>52</v>
      </c>
      <c r="JHR1523" s="229" t="s">
        <v>3905</v>
      </c>
      <c r="JHT1523" s="229" t="s">
        <v>3906</v>
      </c>
      <c r="JHU1523" s="229" t="s">
        <v>689</v>
      </c>
      <c r="JHV1523" s="229" t="s">
        <v>2013</v>
      </c>
      <c r="JHW1523" s="229" t="s">
        <v>3907</v>
      </c>
      <c r="JHX1523" s="229" t="s">
        <v>306</v>
      </c>
      <c r="JHY1523" s="229" t="s">
        <v>294</v>
      </c>
      <c r="JHZ1523" s="229" t="s">
        <v>289</v>
      </c>
      <c r="JIA1523" s="229" t="s">
        <v>35</v>
      </c>
      <c r="JIB1523" s="229" t="s">
        <v>29</v>
      </c>
      <c r="JIC1523" s="229" t="s">
        <v>83</v>
      </c>
      <c r="JID1523" s="229" t="s">
        <v>3908</v>
      </c>
      <c r="JIE1523" s="229" t="s">
        <v>240</v>
      </c>
      <c r="JIF1523" s="229" t="s">
        <v>3909</v>
      </c>
      <c r="JIG1523" s="229" t="s">
        <v>222</v>
      </c>
      <c r="JIH1523" s="229" t="s">
        <v>223</v>
      </c>
      <c r="JII1523" s="229" t="s">
        <v>172</v>
      </c>
      <c r="JIJ1523" s="229" t="s">
        <v>289</v>
      </c>
      <c r="JIK1523" s="229" t="s">
        <v>227</v>
      </c>
      <c r="JIO1523" s="229">
        <v>2024</v>
      </c>
      <c r="JIP1523" s="229" t="s">
        <v>57</v>
      </c>
      <c r="JIQ1523" s="229" t="s">
        <v>3882</v>
      </c>
      <c r="JIR1523" s="229">
        <v>12966548</v>
      </c>
      <c r="JIS1523" s="229" t="s">
        <v>3904</v>
      </c>
      <c r="JIT1523" s="229" t="s">
        <v>289</v>
      </c>
      <c r="JIV1523" s="229" t="s">
        <v>305</v>
      </c>
      <c r="JIW1523" s="229" t="s">
        <v>52</v>
      </c>
      <c r="JIX1523" s="229" t="s">
        <v>3905</v>
      </c>
      <c r="JIZ1523" s="229" t="s">
        <v>3906</v>
      </c>
      <c r="JJA1523" s="229" t="s">
        <v>689</v>
      </c>
      <c r="JJB1523" s="229" t="s">
        <v>2013</v>
      </c>
      <c r="JJC1523" s="229" t="s">
        <v>3907</v>
      </c>
      <c r="JJD1523" s="229" t="s">
        <v>306</v>
      </c>
      <c r="JJE1523" s="229" t="s">
        <v>294</v>
      </c>
      <c r="JJF1523" s="229" t="s">
        <v>289</v>
      </c>
      <c r="JJG1523" s="229" t="s">
        <v>35</v>
      </c>
      <c r="JJH1523" s="229" t="s">
        <v>29</v>
      </c>
      <c r="JJI1523" s="229" t="s">
        <v>83</v>
      </c>
      <c r="JJJ1523" s="229" t="s">
        <v>3908</v>
      </c>
      <c r="JJK1523" s="229" t="s">
        <v>240</v>
      </c>
      <c r="JJL1523" s="229" t="s">
        <v>3909</v>
      </c>
      <c r="JJM1523" s="229" t="s">
        <v>222</v>
      </c>
      <c r="JJN1523" s="229" t="s">
        <v>223</v>
      </c>
      <c r="JJO1523" s="229" t="s">
        <v>172</v>
      </c>
      <c r="JJP1523" s="229" t="s">
        <v>289</v>
      </c>
      <c r="JJQ1523" s="229" t="s">
        <v>227</v>
      </c>
      <c r="JJU1523" s="229">
        <v>2024</v>
      </c>
      <c r="JJV1523" s="229" t="s">
        <v>57</v>
      </c>
      <c r="JJW1523" s="229" t="s">
        <v>3882</v>
      </c>
      <c r="JJX1523" s="229">
        <v>12966548</v>
      </c>
      <c r="JJY1523" s="229" t="s">
        <v>3904</v>
      </c>
      <c r="JJZ1523" s="229" t="s">
        <v>289</v>
      </c>
      <c r="JKB1523" s="229" t="s">
        <v>305</v>
      </c>
      <c r="JKC1523" s="229" t="s">
        <v>52</v>
      </c>
      <c r="JKD1523" s="229" t="s">
        <v>3905</v>
      </c>
      <c r="JKF1523" s="229" t="s">
        <v>3906</v>
      </c>
      <c r="JKG1523" s="229" t="s">
        <v>689</v>
      </c>
      <c r="JKH1523" s="229" t="s">
        <v>2013</v>
      </c>
      <c r="JKI1523" s="229" t="s">
        <v>3907</v>
      </c>
      <c r="JKJ1523" s="229" t="s">
        <v>306</v>
      </c>
      <c r="JKK1523" s="229" t="s">
        <v>294</v>
      </c>
      <c r="JKL1523" s="229" t="s">
        <v>289</v>
      </c>
      <c r="JKM1523" s="229" t="s">
        <v>35</v>
      </c>
      <c r="JKN1523" s="229" t="s">
        <v>29</v>
      </c>
      <c r="JKO1523" s="229" t="s">
        <v>83</v>
      </c>
      <c r="JKP1523" s="229" t="s">
        <v>3908</v>
      </c>
      <c r="JKQ1523" s="229" t="s">
        <v>240</v>
      </c>
      <c r="JKR1523" s="229" t="s">
        <v>3909</v>
      </c>
      <c r="JKS1523" s="229" t="s">
        <v>222</v>
      </c>
      <c r="JKT1523" s="229" t="s">
        <v>223</v>
      </c>
      <c r="JKU1523" s="229" t="s">
        <v>172</v>
      </c>
      <c r="JKV1523" s="229" t="s">
        <v>289</v>
      </c>
      <c r="JKW1523" s="229" t="s">
        <v>227</v>
      </c>
      <c r="JLA1523" s="229">
        <v>2024</v>
      </c>
      <c r="JLB1523" s="229" t="s">
        <v>57</v>
      </c>
      <c r="JLC1523" s="229" t="s">
        <v>3882</v>
      </c>
      <c r="JLD1523" s="229">
        <v>12966548</v>
      </c>
      <c r="JLE1523" s="229" t="s">
        <v>3904</v>
      </c>
      <c r="JLF1523" s="229" t="s">
        <v>289</v>
      </c>
      <c r="JLH1523" s="229" t="s">
        <v>305</v>
      </c>
      <c r="JLI1523" s="229" t="s">
        <v>52</v>
      </c>
      <c r="JLJ1523" s="229" t="s">
        <v>3905</v>
      </c>
      <c r="JLL1523" s="229" t="s">
        <v>3906</v>
      </c>
      <c r="JLM1523" s="229" t="s">
        <v>689</v>
      </c>
      <c r="JLN1523" s="229" t="s">
        <v>2013</v>
      </c>
      <c r="JLO1523" s="229" t="s">
        <v>3907</v>
      </c>
      <c r="JLP1523" s="229" t="s">
        <v>306</v>
      </c>
      <c r="JLQ1523" s="229" t="s">
        <v>294</v>
      </c>
      <c r="JLR1523" s="229" t="s">
        <v>289</v>
      </c>
      <c r="JLS1523" s="229" t="s">
        <v>35</v>
      </c>
      <c r="JLT1523" s="229" t="s">
        <v>29</v>
      </c>
      <c r="JLU1523" s="229" t="s">
        <v>83</v>
      </c>
      <c r="JLV1523" s="229" t="s">
        <v>3908</v>
      </c>
      <c r="JLW1523" s="229" t="s">
        <v>240</v>
      </c>
      <c r="JLX1523" s="229" t="s">
        <v>3909</v>
      </c>
      <c r="JLY1523" s="229" t="s">
        <v>222</v>
      </c>
      <c r="JLZ1523" s="229" t="s">
        <v>223</v>
      </c>
      <c r="JMA1523" s="229" t="s">
        <v>172</v>
      </c>
      <c r="JMB1523" s="229" t="s">
        <v>289</v>
      </c>
      <c r="JMC1523" s="229" t="s">
        <v>227</v>
      </c>
      <c r="JMG1523" s="229">
        <v>2024</v>
      </c>
      <c r="JMH1523" s="229" t="s">
        <v>57</v>
      </c>
      <c r="JMI1523" s="229" t="s">
        <v>3882</v>
      </c>
      <c r="JMJ1523" s="229">
        <v>12966548</v>
      </c>
      <c r="JMK1523" s="229" t="s">
        <v>3904</v>
      </c>
      <c r="JML1523" s="229" t="s">
        <v>289</v>
      </c>
      <c r="JMN1523" s="229" t="s">
        <v>305</v>
      </c>
      <c r="JMO1523" s="229" t="s">
        <v>52</v>
      </c>
      <c r="JMP1523" s="229" t="s">
        <v>3905</v>
      </c>
      <c r="JMR1523" s="229" t="s">
        <v>3906</v>
      </c>
      <c r="JMS1523" s="229" t="s">
        <v>689</v>
      </c>
      <c r="JMT1523" s="229" t="s">
        <v>2013</v>
      </c>
      <c r="JMU1523" s="229" t="s">
        <v>3907</v>
      </c>
      <c r="JMV1523" s="229" t="s">
        <v>306</v>
      </c>
      <c r="JMW1523" s="229" t="s">
        <v>294</v>
      </c>
      <c r="JMX1523" s="229" t="s">
        <v>289</v>
      </c>
      <c r="JMY1523" s="229" t="s">
        <v>35</v>
      </c>
      <c r="JMZ1523" s="229" t="s">
        <v>29</v>
      </c>
      <c r="JNA1523" s="229" t="s">
        <v>83</v>
      </c>
      <c r="JNB1523" s="229" t="s">
        <v>3908</v>
      </c>
      <c r="JNC1523" s="229" t="s">
        <v>240</v>
      </c>
      <c r="JND1523" s="229" t="s">
        <v>3909</v>
      </c>
      <c r="JNE1523" s="229" t="s">
        <v>222</v>
      </c>
      <c r="JNF1523" s="229" t="s">
        <v>223</v>
      </c>
      <c r="JNG1523" s="229" t="s">
        <v>172</v>
      </c>
      <c r="JNH1523" s="229" t="s">
        <v>289</v>
      </c>
      <c r="JNI1523" s="229" t="s">
        <v>227</v>
      </c>
      <c r="JNM1523" s="229">
        <v>2024</v>
      </c>
      <c r="JNN1523" s="229" t="s">
        <v>57</v>
      </c>
      <c r="JNO1523" s="229" t="s">
        <v>3882</v>
      </c>
      <c r="JNP1523" s="229">
        <v>12966548</v>
      </c>
      <c r="JNQ1523" s="229" t="s">
        <v>3904</v>
      </c>
      <c r="JNR1523" s="229" t="s">
        <v>289</v>
      </c>
      <c r="JNT1523" s="229" t="s">
        <v>305</v>
      </c>
      <c r="JNU1523" s="229" t="s">
        <v>52</v>
      </c>
      <c r="JNV1523" s="229" t="s">
        <v>3905</v>
      </c>
      <c r="JNX1523" s="229" t="s">
        <v>3906</v>
      </c>
      <c r="JNY1523" s="229" t="s">
        <v>689</v>
      </c>
      <c r="JNZ1523" s="229" t="s">
        <v>2013</v>
      </c>
      <c r="JOA1523" s="229" t="s">
        <v>3907</v>
      </c>
      <c r="JOB1523" s="229" t="s">
        <v>306</v>
      </c>
      <c r="JOC1523" s="229" t="s">
        <v>294</v>
      </c>
      <c r="JOD1523" s="229" t="s">
        <v>289</v>
      </c>
      <c r="JOE1523" s="229" t="s">
        <v>35</v>
      </c>
      <c r="JOF1523" s="229" t="s">
        <v>29</v>
      </c>
      <c r="JOG1523" s="229" t="s">
        <v>83</v>
      </c>
      <c r="JOH1523" s="229" t="s">
        <v>3908</v>
      </c>
      <c r="JOI1523" s="229" t="s">
        <v>240</v>
      </c>
      <c r="JOJ1523" s="229" t="s">
        <v>3909</v>
      </c>
      <c r="JOK1523" s="229" t="s">
        <v>222</v>
      </c>
      <c r="JOL1523" s="229" t="s">
        <v>223</v>
      </c>
      <c r="JOM1523" s="229" t="s">
        <v>172</v>
      </c>
      <c r="JON1523" s="229" t="s">
        <v>289</v>
      </c>
      <c r="JOO1523" s="229" t="s">
        <v>227</v>
      </c>
      <c r="JOS1523" s="229">
        <v>2024</v>
      </c>
      <c r="JOT1523" s="229" t="s">
        <v>57</v>
      </c>
      <c r="JOU1523" s="229" t="s">
        <v>3882</v>
      </c>
      <c r="JOV1523" s="229">
        <v>12966548</v>
      </c>
      <c r="JOW1523" s="229" t="s">
        <v>3904</v>
      </c>
      <c r="JOX1523" s="229" t="s">
        <v>289</v>
      </c>
      <c r="JOZ1523" s="229" t="s">
        <v>305</v>
      </c>
      <c r="JPA1523" s="229" t="s">
        <v>52</v>
      </c>
      <c r="JPB1523" s="229" t="s">
        <v>3905</v>
      </c>
      <c r="JPD1523" s="229" t="s">
        <v>3906</v>
      </c>
      <c r="JPE1523" s="229" t="s">
        <v>689</v>
      </c>
      <c r="JPF1523" s="229" t="s">
        <v>2013</v>
      </c>
      <c r="JPG1523" s="229" t="s">
        <v>3907</v>
      </c>
      <c r="JPH1523" s="229" t="s">
        <v>306</v>
      </c>
      <c r="JPI1523" s="229" t="s">
        <v>294</v>
      </c>
      <c r="JPJ1523" s="229" t="s">
        <v>289</v>
      </c>
      <c r="JPK1523" s="229" t="s">
        <v>35</v>
      </c>
      <c r="JPL1523" s="229" t="s">
        <v>29</v>
      </c>
      <c r="JPM1523" s="229" t="s">
        <v>83</v>
      </c>
      <c r="JPN1523" s="229" t="s">
        <v>3908</v>
      </c>
      <c r="JPO1523" s="229" t="s">
        <v>240</v>
      </c>
      <c r="JPP1523" s="229" t="s">
        <v>3909</v>
      </c>
      <c r="JPQ1523" s="229" t="s">
        <v>222</v>
      </c>
      <c r="JPR1523" s="229" t="s">
        <v>223</v>
      </c>
      <c r="JPS1523" s="229" t="s">
        <v>172</v>
      </c>
      <c r="JPT1523" s="229" t="s">
        <v>289</v>
      </c>
      <c r="JPU1523" s="229" t="s">
        <v>227</v>
      </c>
      <c r="JPY1523" s="229">
        <v>2024</v>
      </c>
      <c r="JPZ1523" s="229" t="s">
        <v>57</v>
      </c>
      <c r="JQA1523" s="229" t="s">
        <v>3882</v>
      </c>
      <c r="JQB1523" s="229">
        <v>12966548</v>
      </c>
      <c r="JQC1523" s="229" t="s">
        <v>3904</v>
      </c>
      <c r="JQD1523" s="229" t="s">
        <v>289</v>
      </c>
      <c r="JQF1523" s="229" t="s">
        <v>305</v>
      </c>
      <c r="JQG1523" s="229" t="s">
        <v>52</v>
      </c>
      <c r="JQH1523" s="229" t="s">
        <v>3905</v>
      </c>
      <c r="JQJ1523" s="229" t="s">
        <v>3906</v>
      </c>
      <c r="JQK1523" s="229" t="s">
        <v>689</v>
      </c>
      <c r="JQL1523" s="229" t="s">
        <v>2013</v>
      </c>
      <c r="JQM1523" s="229" t="s">
        <v>3907</v>
      </c>
      <c r="JQN1523" s="229" t="s">
        <v>306</v>
      </c>
      <c r="JQO1523" s="229" t="s">
        <v>294</v>
      </c>
      <c r="JQP1523" s="229" t="s">
        <v>289</v>
      </c>
      <c r="JQQ1523" s="229" t="s">
        <v>35</v>
      </c>
      <c r="JQR1523" s="229" t="s">
        <v>29</v>
      </c>
      <c r="JQS1523" s="229" t="s">
        <v>83</v>
      </c>
      <c r="JQT1523" s="229" t="s">
        <v>3908</v>
      </c>
      <c r="JQU1523" s="229" t="s">
        <v>240</v>
      </c>
      <c r="JQV1523" s="229" t="s">
        <v>3909</v>
      </c>
      <c r="JQW1523" s="229" t="s">
        <v>222</v>
      </c>
      <c r="JQX1523" s="229" t="s">
        <v>223</v>
      </c>
      <c r="JQY1523" s="229" t="s">
        <v>172</v>
      </c>
      <c r="JQZ1523" s="229" t="s">
        <v>289</v>
      </c>
      <c r="JRA1523" s="229" t="s">
        <v>227</v>
      </c>
      <c r="JRE1523" s="229">
        <v>2024</v>
      </c>
      <c r="JRF1523" s="229" t="s">
        <v>57</v>
      </c>
      <c r="JRG1523" s="229" t="s">
        <v>3882</v>
      </c>
      <c r="JRH1523" s="229">
        <v>12966548</v>
      </c>
      <c r="JRI1523" s="229" t="s">
        <v>3904</v>
      </c>
      <c r="JRJ1523" s="229" t="s">
        <v>289</v>
      </c>
      <c r="JRL1523" s="229" t="s">
        <v>305</v>
      </c>
      <c r="JRM1523" s="229" t="s">
        <v>52</v>
      </c>
      <c r="JRN1523" s="229" t="s">
        <v>3905</v>
      </c>
      <c r="JRP1523" s="229" t="s">
        <v>3906</v>
      </c>
      <c r="JRQ1523" s="229" t="s">
        <v>689</v>
      </c>
      <c r="JRR1523" s="229" t="s">
        <v>2013</v>
      </c>
      <c r="JRS1523" s="229" t="s">
        <v>3907</v>
      </c>
      <c r="JRT1523" s="229" t="s">
        <v>306</v>
      </c>
      <c r="JRU1523" s="229" t="s">
        <v>294</v>
      </c>
      <c r="JRV1523" s="229" t="s">
        <v>289</v>
      </c>
      <c r="JRW1523" s="229" t="s">
        <v>35</v>
      </c>
      <c r="JRX1523" s="229" t="s">
        <v>29</v>
      </c>
      <c r="JRY1523" s="229" t="s">
        <v>83</v>
      </c>
      <c r="JRZ1523" s="229" t="s">
        <v>3908</v>
      </c>
      <c r="JSA1523" s="229" t="s">
        <v>240</v>
      </c>
      <c r="JSB1523" s="229" t="s">
        <v>3909</v>
      </c>
      <c r="JSC1523" s="229" t="s">
        <v>222</v>
      </c>
      <c r="JSD1523" s="229" t="s">
        <v>223</v>
      </c>
      <c r="JSE1523" s="229" t="s">
        <v>172</v>
      </c>
      <c r="JSF1523" s="229" t="s">
        <v>289</v>
      </c>
      <c r="JSG1523" s="229" t="s">
        <v>227</v>
      </c>
      <c r="JSK1523" s="229">
        <v>2024</v>
      </c>
      <c r="JSL1523" s="229" t="s">
        <v>57</v>
      </c>
      <c r="JSM1523" s="229" t="s">
        <v>3882</v>
      </c>
      <c r="JSN1523" s="229">
        <v>12966548</v>
      </c>
      <c r="JSO1523" s="229" t="s">
        <v>3904</v>
      </c>
      <c r="JSP1523" s="229" t="s">
        <v>289</v>
      </c>
      <c r="JSR1523" s="229" t="s">
        <v>305</v>
      </c>
      <c r="JSS1523" s="229" t="s">
        <v>52</v>
      </c>
      <c r="JST1523" s="229" t="s">
        <v>3905</v>
      </c>
      <c r="JSV1523" s="229" t="s">
        <v>3906</v>
      </c>
      <c r="JSW1523" s="229" t="s">
        <v>689</v>
      </c>
      <c r="JSX1523" s="229" t="s">
        <v>2013</v>
      </c>
      <c r="JSY1523" s="229" t="s">
        <v>3907</v>
      </c>
      <c r="JSZ1523" s="229" t="s">
        <v>306</v>
      </c>
      <c r="JTA1523" s="229" t="s">
        <v>294</v>
      </c>
      <c r="JTB1523" s="229" t="s">
        <v>289</v>
      </c>
      <c r="JTC1523" s="229" t="s">
        <v>35</v>
      </c>
      <c r="JTD1523" s="229" t="s">
        <v>29</v>
      </c>
      <c r="JTE1523" s="229" t="s">
        <v>83</v>
      </c>
      <c r="JTF1523" s="229" t="s">
        <v>3908</v>
      </c>
      <c r="JTG1523" s="229" t="s">
        <v>240</v>
      </c>
      <c r="JTH1523" s="229" t="s">
        <v>3909</v>
      </c>
      <c r="JTI1523" s="229" t="s">
        <v>222</v>
      </c>
      <c r="JTJ1523" s="229" t="s">
        <v>223</v>
      </c>
      <c r="JTK1523" s="229" t="s">
        <v>172</v>
      </c>
      <c r="JTL1523" s="229" t="s">
        <v>289</v>
      </c>
      <c r="JTM1523" s="229" t="s">
        <v>227</v>
      </c>
      <c r="JTQ1523" s="229">
        <v>2024</v>
      </c>
      <c r="JTR1523" s="229" t="s">
        <v>57</v>
      </c>
      <c r="JTS1523" s="229" t="s">
        <v>3882</v>
      </c>
      <c r="JTT1523" s="229">
        <v>12966548</v>
      </c>
      <c r="JTU1523" s="229" t="s">
        <v>3904</v>
      </c>
      <c r="JTV1523" s="229" t="s">
        <v>289</v>
      </c>
      <c r="JTX1523" s="229" t="s">
        <v>305</v>
      </c>
      <c r="JTY1523" s="229" t="s">
        <v>52</v>
      </c>
      <c r="JTZ1523" s="229" t="s">
        <v>3905</v>
      </c>
      <c r="JUB1523" s="229" t="s">
        <v>3906</v>
      </c>
      <c r="JUC1523" s="229" t="s">
        <v>689</v>
      </c>
      <c r="JUD1523" s="229" t="s">
        <v>2013</v>
      </c>
      <c r="JUE1523" s="229" t="s">
        <v>3907</v>
      </c>
      <c r="JUF1523" s="229" t="s">
        <v>306</v>
      </c>
      <c r="JUG1523" s="229" t="s">
        <v>294</v>
      </c>
      <c r="JUH1523" s="229" t="s">
        <v>289</v>
      </c>
      <c r="JUI1523" s="229" t="s">
        <v>35</v>
      </c>
      <c r="JUJ1523" s="229" t="s">
        <v>29</v>
      </c>
      <c r="JUK1523" s="229" t="s">
        <v>83</v>
      </c>
      <c r="JUL1523" s="229" t="s">
        <v>3908</v>
      </c>
      <c r="JUM1523" s="229" t="s">
        <v>240</v>
      </c>
      <c r="JUN1523" s="229" t="s">
        <v>3909</v>
      </c>
      <c r="JUO1523" s="229" t="s">
        <v>222</v>
      </c>
      <c r="JUP1523" s="229" t="s">
        <v>223</v>
      </c>
      <c r="JUQ1523" s="229" t="s">
        <v>172</v>
      </c>
      <c r="JUR1523" s="229" t="s">
        <v>289</v>
      </c>
      <c r="JUS1523" s="229" t="s">
        <v>227</v>
      </c>
      <c r="JUW1523" s="229">
        <v>2024</v>
      </c>
      <c r="JUX1523" s="229" t="s">
        <v>57</v>
      </c>
      <c r="JUY1523" s="229" t="s">
        <v>3882</v>
      </c>
      <c r="JUZ1523" s="229">
        <v>12966548</v>
      </c>
      <c r="JVA1523" s="229" t="s">
        <v>3904</v>
      </c>
      <c r="JVB1523" s="229" t="s">
        <v>289</v>
      </c>
      <c r="JVD1523" s="229" t="s">
        <v>305</v>
      </c>
      <c r="JVE1523" s="229" t="s">
        <v>52</v>
      </c>
      <c r="JVF1523" s="229" t="s">
        <v>3905</v>
      </c>
      <c r="JVH1523" s="229" t="s">
        <v>3906</v>
      </c>
      <c r="JVI1523" s="229" t="s">
        <v>689</v>
      </c>
      <c r="JVJ1523" s="229" t="s">
        <v>2013</v>
      </c>
      <c r="JVK1523" s="229" t="s">
        <v>3907</v>
      </c>
      <c r="JVL1523" s="229" t="s">
        <v>306</v>
      </c>
      <c r="JVM1523" s="229" t="s">
        <v>294</v>
      </c>
      <c r="JVN1523" s="229" t="s">
        <v>289</v>
      </c>
      <c r="JVO1523" s="229" t="s">
        <v>35</v>
      </c>
      <c r="JVP1523" s="229" t="s">
        <v>29</v>
      </c>
      <c r="JVQ1523" s="229" t="s">
        <v>83</v>
      </c>
      <c r="JVR1523" s="229" t="s">
        <v>3908</v>
      </c>
      <c r="JVS1523" s="229" t="s">
        <v>240</v>
      </c>
      <c r="JVT1523" s="229" t="s">
        <v>3909</v>
      </c>
      <c r="JVU1523" s="229" t="s">
        <v>222</v>
      </c>
      <c r="JVV1523" s="229" t="s">
        <v>223</v>
      </c>
      <c r="JVW1523" s="229" t="s">
        <v>172</v>
      </c>
      <c r="JVX1523" s="229" t="s">
        <v>289</v>
      </c>
      <c r="JVY1523" s="229" t="s">
        <v>227</v>
      </c>
      <c r="JWC1523" s="229">
        <v>2024</v>
      </c>
      <c r="JWD1523" s="229" t="s">
        <v>57</v>
      </c>
      <c r="JWE1523" s="229" t="s">
        <v>3882</v>
      </c>
      <c r="JWF1523" s="229">
        <v>12966548</v>
      </c>
      <c r="JWG1523" s="229" t="s">
        <v>3904</v>
      </c>
      <c r="JWH1523" s="229" t="s">
        <v>289</v>
      </c>
      <c r="JWJ1523" s="229" t="s">
        <v>305</v>
      </c>
      <c r="JWK1523" s="229" t="s">
        <v>52</v>
      </c>
      <c r="JWL1523" s="229" t="s">
        <v>3905</v>
      </c>
      <c r="JWN1523" s="229" t="s">
        <v>3906</v>
      </c>
      <c r="JWO1523" s="229" t="s">
        <v>689</v>
      </c>
      <c r="JWP1523" s="229" t="s">
        <v>2013</v>
      </c>
      <c r="JWQ1523" s="229" t="s">
        <v>3907</v>
      </c>
      <c r="JWR1523" s="229" t="s">
        <v>306</v>
      </c>
      <c r="JWS1523" s="229" t="s">
        <v>294</v>
      </c>
      <c r="JWT1523" s="229" t="s">
        <v>289</v>
      </c>
      <c r="JWU1523" s="229" t="s">
        <v>35</v>
      </c>
      <c r="JWV1523" s="229" t="s">
        <v>29</v>
      </c>
      <c r="JWW1523" s="229" t="s">
        <v>83</v>
      </c>
      <c r="JWX1523" s="229" t="s">
        <v>3908</v>
      </c>
      <c r="JWY1523" s="229" t="s">
        <v>240</v>
      </c>
      <c r="JWZ1523" s="229" t="s">
        <v>3909</v>
      </c>
      <c r="JXA1523" s="229" t="s">
        <v>222</v>
      </c>
      <c r="JXB1523" s="229" t="s">
        <v>223</v>
      </c>
      <c r="JXC1523" s="229" t="s">
        <v>172</v>
      </c>
      <c r="JXD1523" s="229" t="s">
        <v>289</v>
      </c>
      <c r="JXE1523" s="229" t="s">
        <v>227</v>
      </c>
      <c r="JXI1523" s="229">
        <v>2024</v>
      </c>
      <c r="JXJ1523" s="229" t="s">
        <v>57</v>
      </c>
      <c r="JXK1523" s="229" t="s">
        <v>3882</v>
      </c>
      <c r="JXL1523" s="229">
        <v>12966548</v>
      </c>
      <c r="JXM1523" s="229" t="s">
        <v>3904</v>
      </c>
      <c r="JXN1523" s="229" t="s">
        <v>289</v>
      </c>
      <c r="JXP1523" s="229" t="s">
        <v>305</v>
      </c>
      <c r="JXQ1523" s="229" t="s">
        <v>52</v>
      </c>
      <c r="JXR1523" s="229" t="s">
        <v>3905</v>
      </c>
      <c r="JXT1523" s="229" t="s">
        <v>3906</v>
      </c>
      <c r="JXU1523" s="229" t="s">
        <v>689</v>
      </c>
      <c r="JXV1523" s="229" t="s">
        <v>2013</v>
      </c>
      <c r="JXW1523" s="229" t="s">
        <v>3907</v>
      </c>
      <c r="JXX1523" s="229" t="s">
        <v>306</v>
      </c>
      <c r="JXY1523" s="229" t="s">
        <v>294</v>
      </c>
      <c r="JXZ1523" s="229" t="s">
        <v>289</v>
      </c>
      <c r="JYA1523" s="229" t="s">
        <v>35</v>
      </c>
      <c r="JYB1523" s="229" t="s">
        <v>29</v>
      </c>
      <c r="JYC1523" s="229" t="s">
        <v>83</v>
      </c>
      <c r="JYD1523" s="229" t="s">
        <v>3908</v>
      </c>
      <c r="JYE1523" s="229" t="s">
        <v>240</v>
      </c>
      <c r="JYF1523" s="229" t="s">
        <v>3909</v>
      </c>
      <c r="JYG1523" s="229" t="s">
        <v>222</v>
      </c>
      <c r="JYH1523" s="229" t="s">
        <v>223</v>
      </c>
      <c r="JYI1523" s="229" t="s">
        <v>172</v>
      </c>
      <c r="JYJ1523" s="229" t="s">
        <v>289</v>
      </c>
      <c r="JYK1523" s="229" t="s">
        <v>227</v>
      </c>
      <c r="JYO1523" s="229">
        <v>2024</v>
      </c>
      <c r="JYP1523" s="229" t="s">
        <v>57</v>
      </c>
      <c r="JYQ1523" s="229" t="s">
        <v>3882</v>
      </c>
      <c r="JYR1523" s="229">
        <v>12966548</v>
      </c>
      <c r="JYS1523" s="229" t="s">
        <v>3904</v>
      </c>
      <c r="JYT1523" s="229" t="s">
        <v>289</v>
      </c>
      <c r="JYV1523" s="229" t="s">
        <v>305</v>
      </c>
      <c r="JYW1523" s="229" t="s">
        <v>52</v>
      </c>
      <c r="JYX1523" s="229" t="s">
        <v>3905</v>
      </c>
      <c r="JYZ1523" s="229" t="s">
        <v>3906</v>
      </c>
      <c r="JZA1523" s="229" t="s">
        <v>689</v>
      </c>
      <c r="JZB1523" s="229" t="s">
        <v>2013</v>
      </c>
      <c r="JZC1523" s="229" t="s">
        <v>3907</v>
      </c>
      <c r="JZD1523" s="229" t="s">
        <v>306</v>
      </c>
      <c r="JZE1523" s="229" t="s">
        <v>294</v>
      </c>
      <c r="JZF1523" s="229" t="s">
        <v>289</v>
      </c>
      <c r="JZG1523" s="229" t="s">
        <v>35</v>
      </c>
      <c r="JZH1523" s="229" t="s">
        <v>29</v>
      </c>
      <c r="JZI1523" s="229" t="s">
        <v>83</v>
      </c>
      <c r="JZJ1523" s="229" t="s">
        <v>3908</v>
      </c>
      <c r="JZK1523" s="229" t="s">
        <v>240</v>
      </c>
      <c r="JZL1523" s="229" t="s">
        <v>3909</v>
      </c>
      <c r="JZM1523" s="229" t="s">
        <v>222</v>
      </c>
      <c r="JZN1523" s="229" t="s">
        <v>223</v>
      </c>
      <c r="JZO1523" s="229" t="s">
        <v>172</v>
      </c>
      <c r="JZP1523" s="229" t="s">
        <v>289</v>
      </c>
      <c r="JZQ1523" s="229" t="s">
        <v>227</v>
      </c>
      <c r="JZU1523" s="229">
        <v>2024</v>
      </c>
      <c r="JZV1523" s="229" t="s">
        <v>57</v>
      </c>
      <c r="JZW1523" s="229" t="s">
        <v>3882</v>
      </c>
      <c r="JZX1523" s="229">
        <v>12966548</v>
      </c>
      <c r="JZY1523" s="229" t="s">
        <v>3904</v>
      </c>
      <c r="JZZ1523" s="229" t="s">
        <v>289</v>
      </c>
      <c r="KAB1523" s="229" t="s">
        <v>305</v>
      </c>
      <c r="KAC1523" s="229" t="s">
        <v>52</v>
      </c>
      <c r="KAD1523" s="229" t="s">
        <v>3905</v>
      </c>
      <c r="KAF1523" s="229" t="s">
        <v>3906</v>
      </c>
      <c r="KAG1523" s="229" t="s">
        <v>689</v>
      </c>
      <c r="KAH1523" s="229" t="s">
        <v>2013</v>
      </c>
      <c r="KAI1523" s="229" t="s">
        <v>3907</v>
      </c>
      <c r="KAJ1523" s="229" t="s">
        <v>306</v>
      </c>
      <c r="KAK1523" s="229" t="s">
        <v>294</v>
      </c>
      <c r="KAL1523" s="229" t="s">
        <v>289</v>
      </c>
      <c r="KAM1523" s="229" t="s">
        <v>35</v>
      </c>
      <c r="KAN1523" s="229" t="s">
        <v>29</v>
      </c>
      <c r="KAO1523" s="229" t="s">
        <v>83</v>
      </c>
      <c r="KAP1523" s="229" t="s">
        <v>3908</v>
      </c>
      <c r="KAQ1523" s="229" t="s">
        <v>240</v>
      </c>
      <c r="KAR1523" s="229" t="s">
        <v>3909</v>
      </c>
      <c r="KAS1523" s="229" t="s">
        <v>222</v>
      </c>
      <c r="KAT1523" s="229" t="s">
        <v>223</v>
      </c>
      <c r="KAU1523" s="229" t="s">
        <v>172</v>
      </c>
      <c r="KAV1523" s="229" t="s">
        <v>289</v>
      </c>
      <c r="KAW1523" s="229" t="s">
        <v>227</v>
      </c>
      <c r="KBA1523" s="229">
        <v>2024</v>
      </c>
      <c r="KBB1523" s="229" t="s">
        <v>57</v>
      </c>
      <c r="KBC1523" s="229" t="s">
        <v>3882</v>
      </c>
      <c r="KBD1523" s="229">
        <v>12966548</v>
      </c>
      <c r="KBE1523" s="229" t="s">
        <v>3904</v>
      </c>
      <c r="KBF1523" s="229" t="s">
        <v>289</v>
      </c>
      <c r="KBH1523" s="229" t="s">
        <v>305</v>
      </c>
      <c r="KBI1523" s="229" t="s">
        <v>52</v>
      </c>
      <c r="KBJ1523" s="229" t="s">
        <v>3905</v>
      </c>
      <c r="KBL1523" s="229" t="s">
        <v>3906</v>
      </c>
      <c r="KBM1523" s="229" t="s">
        <v>689</v>
      </c>
      <c r="KBN1523" s="229" t="s">
        <v>2013</v>
      </c>
      <c r="KBO1523" s="229" t="s">
        <v>3907</v>
      </c>
      <c r="KBP1523" s="229" t="s">
        <v>306</v>
      </c>
      <c r="KBQ1523" s="229" t="s">
        <v>294</v>
      </c>
      <c r="KBR1523" s="229" t="s">
        <v>289</v>
      </c>
      <c r="KBS1523" s="229" t="s">
        <v>35</v>
      </c>
      <c r="KBT1523" s="229" t="s">
        <v>29</v>
      </c>
      <c r="KBU1523" s="229" t="s">
        <v>83</v>
      </c>
      <c r="KBV1523" s="229" t="s">
        <v>3908</v>
      </c>
      <c r="KBW1523" s="229" t="s">
        <v>240</v>
      </c>
      <c r="KBX1523" s="229" t="s">
        <v>3909</v>
      </c>
      <c r="KBY1523" s="229" t="s">
        <v>222</v>
      </c>
      <c r="KBZ1523" s="229" t="s">
        <v>223</v>
      </c>
      <c r="KCA1523" s="229" t="s">
        <v>172</v>
      </c>
      <c r="KCB1523" s="229" t="s">
        <v>289</v>
      </c>
      <c r="KCC1523" s="229" t="s">
        <v>227</v>
      </c>
      <c r="KCG1523" s="229">
        <v>2024</v>
      </c>
      <c r="KCH1523" s="229" t="s">
        <v>57</v>
      </c>
      <c r="KCI1523" s="229" t="s">
        <v>3882</v>
      </c>
      <c r="KCJ1523" s="229">
        <v>12966548</v>
      </c>
      <c r="KCK1523" s="229" t="s">
        <v>3904</v>
      </c>
      <c r="KCL1523" s="229" t="s">
        <v>289</v>
      </c>
      <c r="KCN1523" s="229" t="s">
        <v>305</v>
      </c>
      <c r="KCO1523" s="229" t="s">
        <v>52</v>
      </c>
      <c r="KCP1523" s="229" t="s">
        <v>3905</v>
      </c>
      <c r="KCR1523" s="229" t="s">
        <v>3906</v>
      </c>
      <c r="KCS1523" s="229" t="s">
        <v>689</v>
      </c>
      <c r="KCT1523" s="229" t="s">
        <v>2013</v>
      </c>
      <c r="KCU1523" s="229" t="s">
        <v>3907</v>
      </c>
      <c r="KCV1523" s="229" t="s">
        <v>306</v>
      </c>
      <c r="KCW1523" s="229" t="s">
        <v>294</v>
      </c>
      <c r="KCX1523" s="229" t="s">
        <v>289</v>
      </c>
      <c r="KCY1523" s="229" t="s">
        <v>35</v>
      </c>
      <c r="KCZ1523" s="229" t="s">
        <v>29</v>
      </c>
      <c r="KDA1523" s="229" t="s">
        <v>83</v>
      </c>
      <c r="KDB1523" s="229" t="s">
        <v>3908</v>
      </c>
      <c r="KDC1523" s="229" t="s">
        <v>240</v>
      </c>
      <c r="KDD1523" s="229" t="s">
        <v>3909</v>
      </c>
      <c r="KDE1523" s="229" t="s">
        <v>222</v>
      </c>
      <c r="KDF1523" s="229" t="s">
        <v>223</v>
      </c>
      <c r="KDG1523" s="229" t="s">
        <v>172</v>
      </c>
      <c r="KDH1523" s="229" t="s">
        <v>289</v>
      </c>
      <c r="KDI1523" s="229" t="s">
        <v>227</v>
      </c>
      <c r="KDM1523" s="229">
        <v>2024</v>
      </c>
      <c r="KDN1523" s="229" t="s">
        <v>57</v>
      </c>
      <c r="KDO1523" s="229" t="s">
        <v>3882</v>
      </c>
      <c r="KDP1523" s="229">
        <v>12966548</v>
      </c>
      <c r="KDQ1523" s="229" t="s">
        <v>3904</v>
      </c>
      <c r="KDR1523" s="229" t="s">
        <v>289</v>
      </c>
      <c r="KDT1523" s="229" t="s">
        <v>305</v>
      </c>
      <c r="KDU1523" s="229" t="s">
        <v>52</v>
      </c>
      <c r="KDV1523" s="229" t="s">
        <v>3905</v>
      </c>
      <c r="KDX1523" s="229" t="s">
        <v>3906</v>
      </c>
      <c r="KDY1523" s="229" t="s">
        <v>689</v>
      </c>
      <c r="KDZ1523" s="229" t="s">
        <v>2013</v>
      </c>
      <c r="KEA1523" s="229" t="s">
        <v>3907</v>
      </c>
      <c r="KEB1523" s="229" t="s">
        <v>306</v>
      </c>
      <c r="KEC1523" s="229" t="s">
        <v>294</v>
      </c>
      <c r="KED1523" s="229" t="s">
        <v>289</v>
      </c>
      <c r="KEE1523" s="229" t="s">
        <v>35</v>
      </c>
      <c r="KEF1523" s="229" t="s">
        <v>29</v>
      </c>
      <c r="KEG1523" s="229" t="s">
        <v>83</v>
      </c>
      <c r="KEH1523" s="229" t="s">
        <v>3908</v>
      </c>
      <c r="KEI1523" s="229" t="s">
        <v>240</v>
      </c>
      <c r="KEJ1523" s="229" t="s">
        <v>3909</v>
      </c>
      <c r="KEK1523" s="229" t="s">
        <v>222</v>
      </c>
      <c r="KEL1523" s="229" t="s">
        <v>223</v>
      </c>
      <c r="KEM1523" s="229" t="s">
        <v>172</v>
      </c>
      <c r="KEN1523" s="229" t="s">
        <v>289</v>
      </c>
      <c r="KEO1523" s="229" t="s">
        <v>227</v>
      </c>
      <c r="KES1523" s="229">
        <v>2024</v>
      </c>
      <c r="KET1523" s="229" t="s">
        <v>57</v>
      </c>
      <c r="KEU1523" s="229" t="s">
        <v>3882</v>
      </c>
      <c r="KEV1523" s="229">
        <v>12966548</v>
      </c>
      <c r="KEW1523" s="229" t="s">
        <v>3904</v>
      </c>
      <c r="KEX1523" s="229" t="s">
        <v>289</v>
      </c>
      <c r="KEZ1523" s="229" t="s">
        <v>305</v>
      </c>
      <c r="KFA1523" s="229" t="s">
        <v>52</v>
      </c>
      <c r="KFB1523" s="229" t="s">
        <v>3905</v>
      </c>
      <c r="KFD1523" s="229" t="s">
        <v>3906</v>
      </c>
      <c r="KFE1523" s="229" t="s">
        <v>689</v>
      </c>
      <c r="KFF1523" s="229" t="s">
        <v>2013</v>
      </c>
      <c r="KFG1523" s="229" t="s">
        <v>3907</v>
      </c>
      <c r="KFH1523" s="229" t="s">
        <v>306</v>
      </c>
      <c r="KFI1523" s="229" t="s">
        <v>294</v>
      </c>
      <c r="KFJ1523" s="229" t="s">
        <v>289</v>
      </c>
      <c r="KFK1523" s="229" t="s">
        <v>35</v>
      </c>
      <c r="KFL1523" s="229" t="s">
        <v>29</v>
      </c>
      <c r="KFM1523" s="229" t="s">
        <v>83</v>
      </c>
      <c r="KFN1523" s="229" t="s">
        <v>3908</v>
      </c>
      <c r="KFO1523" s="229" t="s">
        <v>240</v>
      </c>
      <c r="KFP1523" s="229" t="s">
        <v>3909</v>
      </c>
      <c r="KFQ1523" s="229" t="s">
        <v>222</v>
      </c>
      <c r="KFR1523" s="229" t="s">
        <v>223</v>
      </c>
      <c r="KFS1523" s="229" t="s">
        <v>172</v>
      </c>
      <c r="KFT1523" s="229" t="s">
        <v>289</v>
      </c>
      <c r="KFU1523" s="229" t="s">
        <v>227</v>
      </c>
      <c r="KFY1523" s="229">
        <v>2024</v>
      </c>
      <c r="KFZ1523" s="229" t="s">
        <v>57</v>
      </c>
      <c r="KGA1523" s="229" t="s">
        <v>3882</v>
      </c>
      <c r="KGB1523" s="229">
        <v>12966548</v>
      </c>
      <c r="KGC1523" s="229" t="s">
        <v>3904</v>
      </c>
      <c r="KGD1523" s="229" t="s">
        <v>289</v>
      </c>
      <c r="KGF1523" s="229" t="s">
        <v>305</v>
      </c>
      <c r="KGG1523" s="229" t="s">
        <v>52</v>
      </c>
      <c r="KGH1523" s="229" t="s">
        <v>3905</v>
      </c>
      <c r="KGJ1523" s="229" t="s">
        <v>3906</v>
      </c>
      <c r="KGK1523" s="229" t="s">
        <v>689</v>
      </c>
      <c r="KGL1523" s="229" t="s">
        <v>2013</v>
      </c>
      <c r="KGM1523" s="229" t="s">
        <v>3907</v>
      </c>
      <c r="KGN1523" s="229" t="s">
        <v>306</v>
      </c>
      <c r="KGO1523" s="229" t="s">
        <v>294</v>
      </c>
      <c r="KGP1523" s="229" t="s">
        <v>289</v>
      </c>
      <c r="KGQ1523" s="229" t="s">
        <v>35</v>
      </c>
      <c r="KGR1523" s="229" t="s">
        <v>29</v>
      </c>
      <c r="KGS1523" s="229" t="s">
        <v>83</v>
      </c>
      <c r="KGT1523" s="229" t="s">
        <v>3908</v>
      </c>
      <c r="KGU1523" s="229" t="s">
        <v>240</v>
      </c>
      <c r="KGV1523" s="229" t="s">
        <v>3909</v>
      </c>
      <c r="KGW1523" s="229" t="s">
        <v>222</v>
      </c>
      <c r="KGX1523" s="229" t="s">
        <v>223</v>
      </c>
      <c r="KGY1523" s="229" t="s">
        <v>172</v>
      </c>
      <c r="KGZ1523" s="229" t="s">
        <v>289</v>
      </c>
      <c r="KHA1523" s="229" t="s">
        <v>227</v>
      </c>
      <c r="KHE1523" s="229">
        <v>2024</v>
      </c>
      <c r="KHF1523" s="229" t="s">
        <v>57</v>
      </c>
      <c r="KHG1523" s="229" t="s">
        <v>3882</v>
      </c>
      <c r="KHH1523" s="229">
        <v>12966548</v>
      </c>
      <c r="KHI1523" s="229" t="s">
        <v>3904</v>
      </c>
      <c r="KHJ1523" s="229" t="s">
        <v>289</v>
      </c>
      <c r="KHL1523" s="229" t="s">
        <v>305</v>
      </c>
      <c r="KHM1523" s="229" t="s">
        <v>52</v>
      </c>
      <c r="KHN1523" s="229" t="s">
        <v>3905</v>
      </c>
      <c r="KHP1523" s="229" t="s">
        <v>3906</v>
      </c>
      <c r="KHQ1523" s="229" t="s">
        <v>689</v>
      </c>
      <c r="KHR1523" s="229" t="s">
        <v>2013</v>
      </c>
      <c r="KHS1523" s="229" t="s">
        <v>3907</v>
      </c>
      <c r="KHT1523" s="229" t="s">
        <v>306</v>
      </c>
      <c r="KHU1523" s="229" t="s">
        <v>294</v>
      </c>
      <c r="KHV1523" s="229" t="s">
        <v>289</v>
      </c>
      <c r="KHW1523" s="229" t="s">
        <v>35</v>
      </c>
      <c r="KHX1523" s="229" t="s">
        <v>29</v>
      </c>
      <c r="KHY1523" s="229" t="s">
        <v>83</v>
      </c>
      <c r="KHZ1523" s="229" t="s">
        <v>3908</v>
      </c>
      <c r="KIA1523" s="229" t="s">
        <v>240</v>
      </c>
      <c r="KIB1523" s="229" t="s">
        <v>3909</v>
      </c>
      <c r="KIC1523" s="229" t="s">
        <v>222</v>
      </c>
      <c r="KID1523" s="229" t="s">
        <v>223</v>
      </c>
      <c r="KIE1523" s="229" t="s">
        <v>172</v>
      </c>
      <c r="KIF1523" s="229" t="s">
        <v>289</v>
      </c>
      <c r="KIG1523" s="229" t="s">
        <v>227</v>
      </c>
      <c r="KIK1523" s="229">
        <v>2024</v>
      </c>
      <c r="KIL1523" s="229" t="s">
        <v>57</v>
      </c>
      <c r="KIM1523" s="229" t="s">
        <v>3882</v>
      </c>
      <c r="KIN1523" s="229">
        <v>12966548</v>
      </c>
      <c r="KIO1523" s="229" t="s">
        <v>3904</v>
      </c>
      <c r="KIP1523" s="229" t="s">
        <v>289</v>
      </c>
      <c r="KIR1523" s="229" t="s">
        <v>305</v>
      </c>
      <c r="KIS1523" s="229" t="s">
        <v>52</v>
      </c>
      <c r="KIT1523" s="229" t="s">
        <v>3905</v>
      </c>
      <c r="KIV1523" s="229" t="s">
        <v>3906</v>
      </c>
      <c r="KIW1523" s="229" t="s">
        <v>689</v>
      </c>
      <c r="KIX1523" s="229" t="s">
        <v>2013</v>
      </c>
      <c r="KIY1523" s="229" t="s">
        <v>3907</v>
      </c>
      <c r="KIZ1523" s="229" t="s">
        <v>306</v>
      </c>
      <c r="KJA1523" s="229" t="s">
        <v>294</v>
      </c>
      <c r="KJB1523" s="229" t="s">
        <v>289</v>
      </c>
      <c r="KJC1523" s="229" t="s">
        <v>35</v>
      </c>
      <c r="KJD1523" s="229" t="s">
        <v>29</v>
      </c>
      <c r="KJE1523" s="229" t="s">
        <v>83</v>
      </c>
      <c r="KJF1523" s="229" t="s">
        <v>3908</v>
      </c>
      <c r="KJG1523" s="229" t="s">
        <v>240</v>
      </c>
      <c r="KJH1523" s="229" t="s">
        <v>3909</v>
      </c>
      <c r="KJI1523" s="229" t="s">
        <v>222</v>
      </c>
      <c r="KJJ1523" s="229" t="s">
        <v>223</v>
      </c>
      <c r="KJK1523" s="229" t="s">
        <v>172</v>
      </c>
      <c r="KJL1523" s="229" t="s">
        <v>289</v>
      </c>
      <c r="KJM1523" s="229" t="s">
        <v>227</v>
      </c>
      <c r="KJQ1523" s="229">
        <v>2024</v>
      </c>
      <c r="KJR1523" s="229" t="s">
        <v>57</v>
      </c>
      <c r="KJS1523" s="229" t="s">
        <v>3882</v>
      </c>
      <c r="KJT1523" s="229">
        <v>12966548</v>
      </c>
      <c r="KJU1523" s="229" t="s">
        <v>3904</v>
      </c>
      <c r="KJV1523" s="229" t="s">
        <v>289</v>
      </c>
      <c r="KJX1523" s="229" t="s">
        <v>305</v>
      </c>
      <c r="KJY1523" s="229" t="s">
        <v>52</v>
      </c>
      <c r="KJZ1523" s="229" t="s">
        <v>3905</v>
      </c>
      <c r="KKB1523" s="229" t="s">
        <v>3906</v>
      </c>
      <c r="KKC1523" s="229" t="s">
        <v>689</v>
      </c>
      <c r="KKD1523" s="229" t="s">
        <v>2013</v>
      </c>
      <c r="KKE1523" s="229" t="s">
        <v>3907</v>
      </c>
      <c r="KKF1523" s="229" t="s">
        <v>306</v>
      </c>
      <c r="KKG1523" s="229" t="s">
        <v>294</v>
      </c>
      <c r="KKH1523" s="229" t="s">
        <v>289</v>
      </c>
      <c r="KKI1523" s="229" t="s">
        <v>35</v>
      </c>
      <c r="KKJ1523" s="229" t="s">
        <v>29</v>
      </c>
      <c r="KKK1523" s="229" t="s">
        <v>83</v>
      </c>
      <c r="KKL1523" s="229" t="s">
        <v>3908</v>
      </c>
      <c r="KKM1523" s="229" t="s">
        <v>240</v>
      </c>
      <c r="KKN1523" s="229" t="s">
        <v>3909</v>
      </c>
      <c r="KKO1523" s="229" t="s">
        <v>222</v>
      </c>
      <c r="KKP1523" s="229" t="s">
        <v>223</v>
      </c>
      <c r="KKQ1523" s="229" t="s">
        <v>172</v>
      </c>
      <c r="KKR1523" s="229" t="s">
        <v>289</v>
      </c>
      <c r="KKS1523" s="229" t="s">
        <v>227</v>
      </c>
      <c r="KKW1523" s="229">
        <v>2024</v>
      </c>
      <c r="KKX1523" s="229" t="s">
        <v>57</v>
      </c>
      <c r="KKY1523" s="229" t="s">
        <v>3882</v>
      </c>
      <c r="KKZ1523" s="229">
        <v>12966548</v>
      </c>
      <c r="KLA1523" s="229" t="s">
        <v>3904</v>
      </c>
      <c r="KLB1523" s="229" t="s">
        <v>289</v>
      </c>
      <c r="KLD1523" s="229" t="s">
        <v>305</v>
      </c>
      <c r="KLE1523" s="229" t="s">
        <v>52</v>
      </c>
      <c r="KLF1523" s="229" t="s">
        <v>3905</v>
      </c>
      <c r="KLH1523" s="229" t="s">
        <v>3906</v>
      </c>
      <c r="KLI1523" s="229" t="s">
        <v>689</v>
      </c>
      <c r="KLJ1523" s="229" t="s">
        <v>2013</v>
      </c>
      <c r="KLK1523" s="229" t="s">
        <v>3907</v>
      </c>
      <c r="KLL1523" s="229" t="s">
        <v>306</v>
      </c>
      <c r="KLM1523" s="229" t="s">
        <v>294</v>
      </c>
      <c r="KLN1523" s="229" t="s">
        <v>289</v>
      </c>
      <c r="KLO1523" s="229" t="s">
        <v>35</v>
      </c>
      <c r="KLP1523" s="229" t="s">
        <v>29</v>
      </c>
      <c r="KLQ1523" s="229" t="s">
        <v>83</v>
      </c>
      <c r="KLR1523" s="229" t="s">
        <v>3908</v>
      </c>
      <c r="KLS1523" s="229" t="s">
        <v>240</v>
      </c>
      <c r="KLT1523" s="229" t="s">
        <v>3909</v>
      </c>
      <c r="KLU1523" s="229" t="s">
        <v>222</v>
      </c>
      <c r="KLV1523" s="229" t="s">
        <v>223</v>
      </c>
      <c r="KLW1523" s="229" t="s">
        <v>172</v>
      </c>
      <c r="KLX1523" s="229" t="s">
        <v>289</v>
      </c>
      <c r="KLY1523" s="229" t="s">
        <v>227</v>
      </c>
      <c r="KMC1523" s="229">
        <v>2024</v>
      </c>
      <c r="KMD1523" s="229" t="s">
        <v>57</v>
      </c>
      <c r="KME1523" s="229" t="s">
        <v>3882</v>
      </c>
      <c r="KMF1523" s="229">
        <v>12966548</v>
      </c>
      <c r="KMG1523" s="229" t="s">
        <v>3904</v>
      </c>
      <c r="KMH1523" s="229" t="s">
        <v>289</v>
      </c>
      <c r="KMJ1523" s="229" t="s">
        <v>305</v>
      </c>
      <c r="KMK1523" s="229" t="s">
        <v>52</v>
      </c>
      <c r="KML1523" s="229" t="s">
        <v>3905</v>
      </c>
      <c r="KMN1523" s="229" t="s">
        <v>3906</v>
      </c>
      <c r="KMO1523" s="229" t="s">
        <v>689</v>
      </c>
      <c r="KMP1523" s="229" t="s">
        <v>2013</v>
      </c>
      <c r="KMQ1523" s="229" t="s">
        <v>3907</v>
      </c>
      <c r="KMR1523" s="229" t="s">
        <v>306</v>
      </c>
      <c r="KMS1523" s="229" t="s">
        <v>294</v>
      </c>
      <c r="KMT1523" s="229" t="s">
        <v>289</v>
      </c>
      <c r="KMU1523" s="229" t="s">
        <v>35</v>
      </c>
      <c r="KMV1523" s="229" t="s">
        <v>29</v>
      </c>
      <c r="KMW1523" s="229" t="s">
        <v>83</v>
      </c>
      <c r="KMX1523" s="229" t="s">
        <v>3908</v>
      </c>
      <c r="KMY1523" s="229" t="s">
        <v>240</v>
      </c>
      <c r="KMZ1523" s="229" t="s">
        <v>3909</v>
      </c>
      <c r="KNA1523" s="229" t="s">
        <v>222</v>
      </c>
      <c r="KNB1523" s="229" t="s">
        <v>223</v>
      </c>
      <c r="KNC1523" s="229" t="s">
        <v>172</v>
      </c>
      <c r="KND1523" s="229" t="s">
        <v>289</v>
      </c>
      <c r="KNE1523" s="229" t="s">
        <v>227</v>
      </c>
      <c r="KNI1523" s="229">
        <v>2024</v>
      </c>
      <c r="KNJ1523" s="229" t="s">
        <v>57</v>
      </c>
      <c r="KNK1523" s="229" t="s">
        <v>3882</v>
      </c>
      <c r="KNL1523" s="229">
        <v>12966548</v>
      </c>
      <c r="KNM1523" s="229" t="s">
        <v>3904</v>
      </c>
      <c r="KNN1523" s="229" t="s">
        <v>289</v>
      </c>
      <c r="KNP1523" s="229" t="s">
        <v>305</v>
      </c>
      <c r="KNQ1523" s="229" t="s">
        <v>52</v>
      </c>
      <c r="KNR1523" s="229" t="s">
        <v>3905</v>
      </c>
      <c r="KNT1523" s="229" t="s">
        <v>3906</v>
      </c>
      <c r="KNU1523" s="229" t="s">
        <v>689</v>
      </c>
      <c r="KNV1523" s="229" t="s">
        <v>2013</v>
      </c>
      <c r="KNW1523" s="229" t="s">
        <v>3907</v>
      </c>
      <c r="KNX1523" s="229" t="s">
        <v>306</v>
      </c>
      <c r="KNY1523" s="229" t="s">
        <v>294</v>
      </c>
      <c r="KNZ1523" s="229" t="s">
        <v>289</v>
      </c>
      <c r="KOA1523" s="229" t="s">
        <v>35</v>
      </c>
      <c r="KOB1523" s="229" t="s">
        <v>29</v>
      </c>
      <c r="KOC1523" s="229" t="s">
        <v>83</v>
      </c>
      <c r="KOD1523" s="229" t="s">
        <v>3908</v>
      </c>
      <c r="KOE1523" s="229" t="s">
        <v>240</v>
      </c>
      <c r="KOF1523" s="229" t="s">
        <v>3909</v>
      </c>
      <c r="KOG1523" s="229" t="s">
        <v>222</v>
      </c>
      <c r="KOH1523" s="229" t="s">
        <v>223</v>
      </c>
      <c r="KOI1523" s="229" t="s">
        <v>172</v>
      </c>
      <c r="KOJ1523" s="229" t="s">
        <v>289</v>
      </c>
      <c r="KOK1523" s="229" t="s">
        <v>227</v>
      </c>
      <c r="KOO1523" s="229">
        <v>2024</v>
      </c>
      <c r="KOP1523" s="229" t="s">
        <v>57</v>
      </c>
      <c r="KOQ1523" s="229" t="s">
        <v>3882</v>
      </c>
      <c r="KOR1523" s="229">
        <v>12966548</v>
      </c>
      <c r="KOS1523" s="229" t="s">
        <v>3904</v>
      </c>
      <c r="KOT1523" s="229" t="s">
        <v>289</v>
      </c>
      <c r="KOV1523" s="229" t="s">
        <v>305</v>
      </c>
      <c r="KOW1523" s="229" t="s">
        <v>52</v>
      </c>
      <c r="KOX1523" s="229" t="s">
        <v>3905</v>
      </c>
      <c r="KOZ1523" s="229" t="s">
        <v>3906</v>
      </c>
      <c r="KPA1523" s="229" t="s">
        <v>689</v>
      </c>
      <c r="KPB1523" s="229" t="s">
        <v>2013</v>
      </c>
      <c r="KPC1523" s="229" t="s">
        <v>3907</v>
      </c>
      <c r="KPD1523" s="229" t="s">
        <v>306</v>
      </c>
      <c r="KPE1523" s="229" t="s">
        <v>294</v>
      </c>
      <c r="KPF1523" s="229" t="s">
        <v>289</v>
      </c>
      <c r="KPG1523" s="229" t="s">
        <v>35</v>
      </c>
      <c r="KPH1523" s="229" t="s">
        <v>29</v>
      </c>
      <c r="KPI1523" s="229" t="s">
        <v>83</v>
      </c>
      <c r="KPJ1523" s="229" t="s">
        <v>3908</v>
      </c>
      <c r="KPK1523" s="229" t="s">
        <v>240</v>
      </c>
      <c r="KPL1523" s="229" t="s">
        <v>3909</v>
      </c>
      <c r="KPM1523" s="229" t="s">
        <v>222</v>
      </c>
      <c r="KPN1523" s="229" t="s">
        <v>223</v>
      </c>
      <c r="KPO1523" s="229" t="s">
        <v>172</v>
      </c>
      <c r="KPP1523" s="229" t="s">
        <v>289</v>
      </c>
      <c r="KPQ1523" s="229" t="s">
        <v>227</v>
      </c>
      <c r="KPU1523" s="229">
        <v>2024</v>
      </c>
      <c r="KPV1523" s="229" t="s">
        <v>57</v>
      </c>
      <c r="KPW1523" s="229" t="s">
        <v>3882</v>
      </c>
      <c r="KPX1523" s="229">
        <v>12966548</v>
      </c>
      <c r="KPY1523" s="229" t="s">
        <v>3904</v>
      </c>
      <c r="KPZ1523" s="229" t="s">
        <v>289</v>
      </c>
      <c r="KQB1523" s="229" t="s">
        <v>305</v>
      </c>
      <c r="KQC1523" s="229" t="s">
        <v>52</v>
      </c>
      <c r="KQD1523" s="229" t="s">
        <v>3905</v>
      </c>
      <c r="KQF1523" s="229" t="s">
        <v>3906</v>
      </c>
      <c r="KQG1523" s="229" t="s">
        <v>689</v>
      </c>
      <c r="KQH1523" s="229" t="s">
        <v>2013</v>
      </c>
      <c r="KQI1523" s="229" t="s">
        <v>3907</v>
      </c>
      <c r="KQJ1523" s="229" t="s">
        <v>306</v>
      </c>
      <c r="KQK1523" s="229" t="s">
        <v>294</v>
      </c>
      <c r="KQL1523" s="229" t="s">
        <v>289</v>
      </c>
      <c r="KQM1523" s="229" t="s">
        <v>35</v>
      </c>
      <c r="KQN1523" s="229" t="s">
        <v>29</v>
      </c>
      <c r="KQO1523" s="229" t="s">
        <v>83</v>
      </c>
      <c r="KQP1523" s="229" t="s">
        <v>3908</v>
      </c>
      <c r="KQQ1523" s="229" t="s">
        <v>240</v>
      </c>
      <c r="KQR1523" s="229" t="s">
        <v>3909</v>
      </c>
      <c r="KQS1523" s="229" t="s">
        <v>222</v>
      </c>
      <c r="KQT1523" s="229" t="s">
        <v>223</v>
      </c>
      <c r="KQU1523" s="229" t="s">
        <v>172</v>
      </c>
      <c r="KQV1523" s="229" t="s">
        <v>289</v>
      </c>
      <c r="KQW1523" s="229" t="s">
        <v>227</v>
      </c>
      <c r="KRA1523" s="229">
        <v>2024</v>
      </c>
      <c r="KRB1523" s="229" t="s">
        <v>57</v>
      </c>
      <c r="KRC1523" s="229" t="s">
        <v>3882</v>
      </c>
      <c r="KRD1523" s="229">
        <v>12966548</v>
      </c>
      <c r="KRE1523" s="229" t="s">
        <v>3904</v>
      </c>
      <c r="KRF1523" s="229" t="s">
        <v>289</v>
      </c>
      <c r="KRH1523" s="229" t="s">
        <v>305</v>
      </c>
      <c r="KRI1523" s="229" t="s">
        <v>52</v>
      </c>
      <c r="KRJ1523" s="229" t="s">
        <v>3905</v>
      </c>
      <c r="KRL1523" s="229" t="s">
        <v>3906</v>
      </c>
      <c r="KRM1523" s="229" t="s">
        <v>689</v>
      </c>
      <c r="KRN1523" s="229" t="s">
        <v>2013</v>
      </c>
      <c r="KRO1523" s="229" t="s">
        <v>3907</v>
      </c>
      <c r="KRP1523" s="229" t="s">
        <v>306</v>
      </c>
      <c r="KRQ1523" s="229" t="s">
        <v>294</v>
      </c>
      <c r="KRR1523" s="229" t="s">
        <v>289</v>
      </c>
      <c r="KRS1523" s="229" t="s">
        <v>35</v>
      </c>
      <c r="KRT1523" s="229" t="s">
        <v>29</v>
      </c>
      <c r="KRU1523" s="229" t="s">
        <v>83</v>
      </c>
      <c r="KRV1523" s="229" t="s">
        <v>3908</v>
      </c>
      <c r="KRW1523" s="229" t="s">
        <v>240</v>
      </c>
      <c r="KRX1523" s="229" t="s">
        <v>3909</v>
      </c>
      <c r="KRY1523" s="229" t="s">
        <v>222</v>
      </c>
      <c r="KRZ1523" s="229" t="s">
        <v>223</v>
      </c>
      <c r="KSA1523" s="229" t="s">
        <v>172</v>
      </c>
      <c r="KSB1523" s="229" t="s">
        <v>289</v>
      </c>
      <c r="KSC1523" s="229" t="s">
        <v>227</v>
      </c>
      <c r="KSG1523" s="229">
        <v>2024</v>
      </c>
      <c r="KSH1523" s="229" t="s">
        <v>57</v>
      </c>
      <c r="KSI1523" s="229" t="s">
        <v>3882</v>
      </c>
      <c r="KSJ1523" s="229">
        <v>12966548</v>
      </c>
      <c r="KSK1523" s="229" t="s">
        <v>3904</v>
      </c>
      <c r="KSL1523" s="229" t="s">
        <v>289</v>
      </c>
      <c r="KSN1523" s="229" t="s">
        <v>305</v>
      </c>
      <c r="KSO1523" s="229" t="s">
        <v>52</v>
      </c>
      <c r="KSP1523" s="229" t="s">
        <v>3905</v>
      </c>
      <c r="KSR1523" s="229" t="s">
        <v>3906</v>
      </c>
      <c r="KSS1523" s="229" t="s">
        <v>689</v>
      </c>
      <c r="KST1523" s="229" t="s">
        <v>2013</v>
      </c>
      <c r="KSU1523" s="229" t="s">
        <v>3907</v>
      </c>
      <c r="KSV1523" s="229" t="s">
        <v>306</v>
      </c>
      <c r="KSW1523" s="229" t="s">
        <v>294</v>
      </c>
      <c r="KSX1523" s="229" t="s">
        <v>289</v>
      </c>
      <c r="KSY1523" s="229" t="s">
        <v>35</v>
      </c>
      <c r="KSZ1523" s="229" t="s">
        <v>29</v>
      </c>
      <c r="KTA1523" s="229" t="s">
        <v>83</v>
      </c>
      <c r="KTB1523" s="229" t="s">
        <v>3908</v>
      </c>
      <c r="KTC1523" s="229" t="s">
        <v>240</v>
      </c>
      <c r="KTD1523" s="229" t="s">
        <v>3909</v>
      </c>
      <c r="KTE1523" s="229" t="s">
        <v>222</v>
      </c>
      <c r="KTF1523" s="229" t="s">
        <v>223</v>
      </c>
      <c r="KTG1523" s="229" t="s">
        <v>172</v>
      </c>
      <c r="KTH1523" s="229" t="s">
        <v>289</v>
      </c>
      <c r="KTI1523" s="229" t="s">
        <v>227</v>
      </c>
      <c r="KTM1523" s="229">
        <v>2024</v>
      </c>
      <c r="KTN1523" s="229" t="s">
        <v>57</v>
      </c>
      <c r="KTO1523" s="229" t="s">
        <v>3882</v>
      </c>
      <c r="KTP1523" s="229">
        <v>12966548</v>
      </c>
      <c r="KTQ1523" s="229" t="s">
        <v>3904</v>
      </c>
      <c r="KTR1523" s="229" t="s">
        <v>289</v>
      </c>
      <c r="KTT1523" s="229" t="s">
        <v>305</v>
      </c>
      <c r="KTU1523" s="229" t="s">
        <v>52</v>
      </c>
      <c r="KTV1523" s="229" t="s">
        <v>3905</v>
      </c>
      <c r="KTX1523" s="229" t="s">
        <v>3906</v>
      </c>
      <c r="KTY1523" s="229" t="s">
        <v>689</v>
      </c>
      <c r="KTZ1523" s="229" t="s">
        <v>2013</v>
      </c>
      <c r="KUA1523" s="229" t="s">
        <v>3907</v>
      </c>
      <c r="KUB1523" s="229" t="s">
        <v>306</v>
      </c>
      <c r="KUC1523" s="229" t="s">
        <v>294</v>
      </c>
      <c r="KUD1523" s="229" t="s">
        <v>289</v>
      </c>
      <c r="KUE1523" s="229" t="s">
        <v>35</v>
      </c>
      <c r="KUF1523" s="229" t="s">
        <v>29</v>
      </c>
      <c r="KUG1523" s="229" t="s">
        <v>83</v>
      </c>
      <c r="KUH1523" s="229" t="s">
        <v>3908</v>
      </c>
      <c r="KUI1523" s="229" t="s">
        <v>240</v>
      </c>
      <c r="KUJ1523" s="229" t="s">
        <v>3909</v>
      </c>
      <c r="KUK1523" s="229" t="s">
        <v>222</v>
      </c>
      <c r="KUL1523" s="229" t="s">
        <v>223</v>
      </c>
      <c r="KUM1523" s="229" t="s">
        <v>172</v>
      </c>
      <c r="KUN1523" s="229" t="s">
        <v>289</v>
      </c>
      <c r="KUO1523" s="229" t="s">
        <v>227</v>
      </c>
      <c r="KUS1523" s="229">
        <v>2024</v>
      </c>
      <c r="KUT1523" s="229" t="s">
        <v>57</v>
      </c>
      <c r="KUU1523" s="229" t="s">
        <v>3882</v>
      </c>
      <c r="KUV1523" s="229">
        <v>12966548</v>
      </c>
      <c r="KUW1523" s="229" t="s">
        <v>3904</v>
      </c>
      <c r="KUX1523" s="229" t="s">
        <v>289</v>
      </c>
      <c r="KUZ1523" s="229" t="s">
        <v>305</v>
      </c>
      <c r="KVA1523" s="229" t="s">
        <v>52</v>
      </c>
      <c r="KVB1523" s="229" t="s">
        <v>3905</v>
      </c>
      <c r="KVD1523" s="229" t="s">
        <v>3906</v>
      </c>
      <c r="KVE1523" s="229" t="s">
        <v>689</v>
      </c>
      <c r="KVF1523" s="229" t="s">
        <v>2013</v>
      </c>
      <c r="KVG1523" s="229" t="s">
        <v>3907</v>
      </c>
      <c r="KVH1523" s="229" t="s">
        <v>306</v>
      </c>
      <c r="KVI1523" s="229" t="s">
        <v>294</v>
      </c>
      <c r="KVJ1523" s="229" t="s">
        <v>289</v>
      </c>
      <c r="KVK1523" s="229" t="s">
        <v>35</v>
      </c>
      <c r="KVL1523" s="229" t="s">
        <v>29</v>
      </c>
      <c r="KVM1523" s="229" t="s">
        <v>83</v>
      </c>
      <c r="KVN1523" s="229" t="s">
        <v>3908</v>
      </c>
      <c r="KVO1523" s="229" t="s">
        <v>240</v>
      </c>
      <c r="KVP1523" s="229" t="s">
        <v>3909</v>
      </c>
      <c r="KVQ1523" s="229" t="s">
        <v>222</v>
      </c>
      <c r="KVR1523" s="229" t="s">
        <v>223</v>
      </c>
      <c r="KVS1523" s="229" t="s">
        <v>172</v>
      </c>
      <c r="KVT1523" s="229" t="s">
        <v>289</v>
      </c>
      <c r="KVU1523" s="229" t="s">
        <v>227</v>
      </c>
      <c r="KVY1523" s="229">
        <v>2024</v>
      </c>
      <c r="KVZ1523" s="229" t="s">
        <v>57</v>
      </c>
      <c r="KWA1523" s="229" t="s">
        <v>3882</v>
      </c>
      <c r="KWB1523" s="229">
        <v>12966548</v>
      </c>
      <c r="KWC1523" s="229" t="s">
        <v>3904</v>
      </c>
      <c r="KWD1523" s="229" t="s">
        <v>289</v>
      </c>
      <c r="KWF1523" s="229" t="s">
        <v>305</v>
      </c>
      <c r="KWG1523" s="229" t="s">
        <v>52</v>
      </c>
      <c r="KWH1523" s="229" t="s">
        <v>3905</v>
      </c>
      <c r="KWJ1523" s="229" t="s">
        <v>3906</v>
      </c>
      <c r="KWK1523" s="229" t="s">
        <v>689</v>
      </c>
      <c r="KWL1523" s="229" t="s">
        <v>2013</v>
      </c>
      <c r="KWM1523" s="229" t="s">
        <v>3907</v>
      </c>
      <c r="KWN1523" s="229" t="s">
        <v>306</v>
      </c>
      <c r="KWO1523" s="229" t="s">
        <v>294</v>
      </c>
      <c r="KWP1523" s="229" t="s">
        <v>289</v>
      </c>
      <c r="KWQ1523" s="229" t="s">
        <v>35</v>
      </c>
      <c r="KWR1523" s="229" t="s">
        <v>29</v>
      </c>
      <c r="KWS1523" s="229" t="s">
        <v>83</v>
      </c>
      <c r="KWT1523" s="229" t="s">
        <v>3908</v>
      </c>
      <c r="KWU1523" s="229" t="s">
        <v>240</v>
      </c>
      <c r="KWV1523" s="229" t="s">
        <v>3909</v>
      </c>
      <c r="KWW1523" s="229" t="s">
        <v>222</v>
      </c>
      <c r="KWX1523" s="229" t="s">
        <v>223</v>
      </c>
      <c r="KWY1523" s="229" t="s">
        <v>172</v>
      </c>
      <c r="KWZ1523" s="229" t="s">
        <v>289</v>
      </c>
      <c r="KXA1523" s="229" t="s">
        <v>227</v>
      </c>
      <c r="KXE1523" s="229">
        <v>2024</v>
      </c>
      <c r="KXF1523" s="229" t="s">
        <v>57</v>
      </c>
      <c r="KXG1523" s="229" t="s">
        <v>3882</v>
      </c>
      <c r="KXH1523" s="229">
        <v>12966548</v>
      </c>
      <c r="KXI1523" s="229" t="s">
        <v>3904</v>
      </c>
      <c r="KXJ1523" s="229" t="s">
        <v>289</v>
      </c>
      <c r="KXL1523" s="229" t="s">
        <v>305</v>
      </c>
      <c r="KXM1523" s="229" t="s">
        <v>52</v>
      </c>
      <c r="KXN1523" s="229" t="s">
        <v>3905</v>
      </c>
      <c r="KXP1523" s="229" t="s">
        <v>3906</v>
      </c>
      <c r="KXQ1523" s="229" t="s">
        <v>689</v>
      </c>
      <c r="KXR1523" s="229" t="s">
        <v>2013</v>
      </c>
      <c r="KXS1523" s="229" t="s">
        <v>3907</v>
      </c>
      <c r="KXT1523" s="229" t="s">
        <v>306</v>
      </c>
      <c r="KXU1523" s="229" t="s">
        <v>294</v>
      </c>
      <c r="KXV1523" s="229" t="s">
        <v>289</v>
      </c>
      <c r="KXW1523" s="229" t="s">
        <v>35</v>
      </c>
      <c r="KXX1523" s="229" t="s">
        <v>29</v>
      </c>
      <c r="KXY1523" s="229" t="s">
        <v>83</v>
      </c>
      <c r="KXZ1523" s="229" t="s">
        <v>3908</v>
      </c>
      <c r="KYA1523" s="229" t="s">
        <v>240</v>
      </c>
      <c r="KYB1523" s="229" t="s">
        <v>3909</v>
      </c>
      <c r="KYC1523" s="229" t="s">
        <v>222</v>
      </c>
      <c r="KYD1523" s="229" t="s">
        <v>223</v>
      </c>
      <c r="KYE1523" s="229" t="s">
        <v>172</v>
      </c>
      <c r="KYF1523" s="229" t="s">
        <v>289</v>
      </c>
      <c r="KYG1523" s="229" t="s">
        <v>227</v>
      </c>
      <c r="KYK1523" s="229">
        <v>2024</v>
      </c>
      <c r="KYL1523" s="229" t="s">
        <v>57</v>
      </c>
      <c r="KYM1523" s="229" t="s">
        <v>3882</v>
      </c>
      <c r="KYN1523" s="229">
        <v>12966548</v>
      </c>
      <c r="KYO1523" s="229" t="s">
        <v>3904</v>
      </c>
      <c r="KYP1523" s="229" t="s">
        <v>289</v>
      </c>
      <c r="KYR1523" s="229" t="s">
        <v>305</v>
      </c>
      <c r="KYS1523" s="229" t="s">
        <v>52</v>
      </c>
      <c r="KYT1523" s="229" t="s">
        <v>3905</v>
      </c>
      <c r="KYV1523" s="229" t="s">
        <v>3906</v>
      </c>
      <c r="KYW1523" s="229" t="s">
        <v>689</v>
      </c>
      <c r="KYX1523" s="229" t="s">
        <v>2013</v>
      </c>
      <c r="KYY1523" s="229" t="s">
        <v>3907</v>
      </c>
      <c r="KYZ1523" s="229" t="s">
        <v>306</v>
      </c>
      <c r="KZA1523" s="229" t="s">
        <v>294</v>
      </c>
      <c r="KZB1523" s="229" t="s">
        <v>289</v>
      </c>
      <c r="KZC1523" s="229" t="s">
        <v>35</v>
      </c>
      <c r="KZD1523" s="229" t="s">
        <v>29</v>
      </c>
      <c r="KZE1523" s="229" t="s">
        <v>83</v>
      </c>
      <c r="KZF1523" s="229" t="s">
        <v>3908</v>
      </c>
      <c r="KZG1523" s="229" t="s">
        <v>240</v>
      </c>
      <c r="KZH1523" s="229" t="s">
        <v>3909</v>
      </c>
      <c r="KZI1523" s="229" t="s">
        <v>222</v>
      </c>
      <c r="KZJ1523" s="229" t="s">
        <v>223</v>
      </c>
      <c r="KZK1523" s="229" t="s">
        <v>172</v>
      </c>
      <c r="KZL1523" s="229" t="s">
        <v>289</v>
      </c>
      <c r="KZM1523" s="229" t="s">
        <v>227</v>
      </c>
      <c r="KZQ1523" s="229">
        <v>2024</v>
      </c>
      <c r="KZR1523" s="229" t="s">
        <v>57</v>
      </c>
      <c r="KZS1523" s="229" t="s">
        <v>3882</v>
      </c>
      <c r="KZT1523" s="229">
        <v>12966548</v>
      </c>
      <c r="KZU1523" s="229" t="s">
        <v>3904</v>
      </c>
      <c r="KZV1523" s="229" t="s">
        <v>289</v>
      </c>
      <c r="KZX1523" s="229" t="s">
        <v>305</v>
      </c>
      <c r="KZY1523" s="229" t="s">
        <v>52</v>
      </c>
      <c r="KZZ1523" s="229" t="s">
        <v>3905</v>
      </c>
      <c r="LAB1523" s="229" t="s">
        <v>3906</v>
      </c>
      <c r="LAC1523" s="229" t="s">
        <v>689</v>
      </c>
      <c r="LAD1523" s="229" t="s">
        <v>2013</v>
      </c>
      <c r="LAE1523" s="229" t="s">
        <v>3907</v>
      </c>
      <c r="LAF1523" s="229" t="s">
        <v>306</v>
      </c>
      <c r="LAG1523" s="229" t="s">
        <v>294</v>
      </c>
      <c r="LAH1523" s="229" t="s">
        <v>289</v>
      </c>
      <c r="LAI1523" s="229" t="s">
        <v>35</v>
      </c>
      <c r="LAJ1523" s="229" t="s">
        <v>29</v>
      </c>
      <c r="LAK1523" s="229" t="s">
        <v>83</v>
      </c>
      <c r="LAL1523" s="229" t="s">
        <v>3908</v>
      </c>
      <c r="LAM1523" s="229" t="s">
        <v>240</v>
      </c>
      <c r="LAN1523" s="229" t="s">
        <v>3909</v>
      </c>
      <c r="LAO1523" s="229" t="s">
        <v>222</v>
      </c>
      <c r="LAP1523" s="229" t="s">
        <v>223</v>
      </c>
      <c r="LAQ1523" s="229" t="s">
        <v>172</v>
      </c>
      <c r="LAR1523" s="229" t="s">
        <v>289</v>
      </c>
      <c r="LAS1523" s="229" t="s">
        <v>227</v>
      </c>
      <c r="LAW1523" s="229">
        <v>2024</v>
      </c>
      <c r="LAX1523" s="229" t="s">
        <v>57</v>
      </c>
      <c r="LAY1523" s="229" t="s">
        <v>3882</v>
      </c>
      <c r="LAZ1523" s="229">
        <v>12966548</v>
      </c>
      <c r="LBA1523" s="229" t="s">
        <v>3904</v>
      </c>
      <c r="LBB1523" s="229" t="s">
        <v>289</v>
      </c>
      <c r="LBD1523" s="229" t="s">
        <v>305</v>
      </c>
      <c r="LBE1523" s="229" t="s">
        <v>52</v>
      </c>
      <c r="LBF1523" s="229" t="s">
        <v>3905</v>
      </c>
      <c r="LBH1523" s="229" t="s">
        <v>3906</v>
      </c>
      <c r="LBI1523" s="229" t="s">
        <v>689</v>
      </c>
      <c r="LBJ1523" s="229" t="s">
        <v>2013</v>
      </c>
      <c r="LBK1523" s="229" t="s">
        <v>3907</v>
      </c>
      <c r="LBL1523" s="229" t="s">
        <v>306</v>
      </c>
      <c r="LBM1523" s="229" t="s">
        <v>294</v>
      </c>
      <c r="LBN1523" s="229" t="s">
        <v>289</v>
      </c>
      <c r="LBO1523" s="229" t="s">
        <v>35</v>
      </c>
      <c r="LBP1523" s="229" t="s">
        <v>29</v>
      </c>
      <c r="LBQ1523" s="229" t="s">
        <v>83</v>
      </c>
      <c r="LBR1523" s="229" t="s">
        <v>3908</v>
      </c>
      <c r="LBS1523" s="229" t="s">
        <v>240</v>
      </c>
      <c r="LBT1523" s="229" t="s">
        <v>3909</v>
      </c>
      <c r="LBU1523" s="229" t="s">
        <v>222</v>
      </c>
      <c r="LBV1523" s="229" t="s">
        <v>223</v>
      </c>
      <c r="LBW1523" s="229" t="s">
        <v>172</v>
      </c>
      <c r="LBX1523" s="229" t="s">
        <v>289</v>
      </c>
      <c r="LBY1523" s="229" t="s">
        <v>227</v>
      </c>
      <c r="LCC1523" s="229">
        <v>2024</v>
      </c>
      <c r="LCD1523" s="229" t="s">
        <v>57</v>
      </c>
      <c r="LCE1523" s="229" t="s">
        <v>3882</v>
      </c>
      <c r="LCF1523" s="229">
        <v>12966548</v>
      </c>
      <c r="LCG1523" s="229" t="s">
        <v>3904</v>
      </c>
      <c r="LCH1523" s="229" t="s">
        <v>289</v>
      </c>
      <c r="LCJ1523" s="229" t="s">
        <v>305</v>
      </c>
      <c r="LCK1523" s="229" t="s">
        <v>52</v>
      </c>
      <c r="LCL1523" s="229" t="s">
        <v>3905</v>
      </c>
      <c r="LCN1523" s="229" t="s">
        <v>3906</v>
      </c>
      <c r="LCO1523" s="229" t="s">
        <v>689</v>
      </c>
      <c r="LCP1523" s="229" t="s">
        <v>2013</v>
      </c>
      <c r="LCQ1523" s="229" t="s">
        <v>3907</v>
      </c>
      <c r="LCR1523" s="229" t="s">
        <v>306</v>
      </c>
      <c r="LCS1523" s="229" t="s">
        <v>294</v>
      </c>
      <c r="LCT1523" s="229" t="s">
        <v>289</v>
      </c>
      <c r="LCU1523" s="229" t="s">
        <v>35</v>
      </c>
      <c r="LCV1523" s="229" t="s">
        <v>29</v>
      </c>
      <c r="LCW1523" s="229" t="s">
        <v>83</v>
      </c>
      <c r="LCX1523" s="229" t="s">
        <v>3908</v>
      </c>
      <c r="LCY1523" s="229" t="s">
        <v>240</v>
      </c>
      <c r="LCZ1523" s="229" t="s">
        <v>3909</v>
      </c>
      <c r="LDA1523" s="229" t="s">
        <v>222</v>
      </c>
      <c r="LDB1523" s="229" t="s">
        <v>223</v>
      </c>
      <c r="LDC1523" s="229" t="s">
        <v>172</v>
      </c>
      <c r="LDD1523" s="229" t="s">
        <v>289</v>
      </c>
      <c r="LDE1523" s="229" t="s">
        <v>227</v>
      </c>
      <c r="LDI1523" s="229">
        <v>2024</v>
      </c>
      <c r="LDJ1523" s="229" t="s">
        <v>57</v>
      </c>
      <c r="LDK1523" s="229" t="s">
        <v>3882</v>
      </c>
      <c r="LDL1523" s="229">
        <v>12966548</v>
      </c>
      <c r="LDM1523" s="229" t="s">
        <v>3904</v>
      </c>
      <c r="LDN1523" s="229" t="s">
        <v>289</v>
      </c>
      <c r="LDP1523" s="229" t="s">
        <v>305</v>
      </c>
      <c r="LDQ1523" s="229" t="s">
        <v>52</v>
      </c>
      <c r="LDR1523" s="229" t="s">
        <v>3905</v>
      </c>
      <c r="LDT1523" s="229" t="s">
        <v>3906</v>
      </c>
      <c r="LDU1523" s="229" t="s">
        <v>689</v>
      </c>
      <c r="LDV1523" s="229" t="s">
        <v>2013</v>
      </c>
      <c r="LDW1523" s="229" t="s">
        <v>3907</v>
      </c>
      <c r="LDX1523" s="229" t="s">
        <v>306</v>
      </c>
      <c r="LDY1523" s="229" t="s">
        <v>294</v>
      </c>
      <c r="LDZ1523" s="229" t="s">
        <v>289</v>
      </c>
      <c r="LEA1523" s="229" t="s">
        <v>35</v>
      </c>
      <c r="LEB1523" s="229" t="s">
        <v>29</v>
      </c>
      <c r="LEC1523" s="229" t="s">
        <v>83</v>
      </c>
      <c r="LED1523" s="229" t="s">
        <v>3908</v>
      </c>
      <c r="LEE1523" s="229" t="s">
        <v>240</v>
      </c>
      <c r="LEF1523" s="229" t="s">
        <v>3909</v>
      </c>
      <c r="LEG1523" s="229" t="s">
        <v>222</v>
      </c>
      <c r="LEH1523" s="229" t="s">
        <v>223</v>
      </c>
      <c r="LEI1523" s="229" t="s">
        <v>172</v>
      </c>
      <c r="LEJ1523" s="229" t="s">
        <v>289</v>
      </c>
      <c r="LEK1523" s="229" t="s">
        <v>227</v>
      </c>
      <c r="LEO1523" s="229">
        <v>2024</v>
      </c>
      <c r="LEP1523" s="229" t="s">
        <v>57</v>
      </c>
      <c r="LEQ1523" s="229" t="s">
        <v>3882</v>
      </c>
      <c r="LER1523" s="229">
        <v>12966548</v>
      </c>
      <c r="LES1523" s="229" t="s">
        <v>3904</v>
      </c>
      <c r="LET1523" s="229" t="s">
        <v>289</v>
      </c>
      <c r="LEV1523" s="229" t="s">
        <v>305</v>
      </c>
      <c r="LEW1523" s="229" t="s">
        <v>52</v>
      </c>
      <c r="LEX1523" s="229" t="s">
        <v>3905</v>
      </c>
      <c r="LEZ1523" s="229" t="s">
        <v>3906</v>
      </c>
      <c r="LFA1523" s="229" t="s">
        <v>689</v>
      </c>
      <c r="LFB1523" s="229" t="s">
        <v>2013</v>
      </c>
      <c r="LFC1523" s="229" t="s">
        <v>3907</v>
      </c>
      <c r="LFD1523" s="229" t="s">
        <v>306</v>
      </c>
      <c r="LFE1523" s="229" t="s">
        <v>294</v>
      </c>
      <c r="LFF1523" s="229" t="s">
        <v>289</v>
      </c>
      <c r="LFG1523" s="229" t="s">
        <v>35</v>
      </c>
      <c r="LFH1523" s="229" t="s">
        <v>29</v>
      </c>
      <c r="LFI1523" s="229" t="s">
        <v>83</v>
      </c>
      <c r="LFJ1523" s="229" t="s">
        <v>3908</v>
      </c>
      <c r="LFK1523" s="229" t="s">
        <v>240</v>
      </c>
      <c r="LFL1523" s="229" t="s">
        <v>3909</v>
      </c>
      <c r="LFM1523" s="229" t="s">
        <v>222</v>
      </c>
      <c r="LFN1523" s="229" t="s">
        <v>223</v>
      </c>
      <c r="LFO1523" s="229" t="s">
        <v>172</v>
      </c>
      <c r="LFP1523" s="229" t="s">
        <v>289</v>
      </c>
      <c r="LFQ1523" s="229" t="s">
        <v>227</v>
      </c>
      <c r="LFU1523" s="229">
        <v>2024</v>
      </c>
      <c r="LFV1523" s="229" t="s">
        <v>57</v>
      </c>
      <c r="LFW1523" s="229" t="s">
        <v>3882</v>
      </c>
      <c r="LFX1523" s="229">
        <v>12966548</v>
      </c>
      <c r="LFY1523" s="229" t="s">
        <v>3904</v>
      </c>
      <c r="LFZ1523" s="229" t="s">
        <v>289</v>
      </c>
      <c r="LGB1523" s="229" t="s">
        <v>305</v>
      </c>
      <c r="LGC1523" s="229" t="s">
        <v>52</v>
      </c>
      <c r="LGD1523" s="229" t="s">
        <v>3905</v>
      </c>
      <c r="LGF1523" s="229" t="s">
        <v>3906</v>
      </c>
      <c r="LGG1523" s="229" t="s">
        <v>689</v>
      </c>
      <c r="LGH1523" s="229" t="s">
        <v>2013</v>
      </c>
      <c r="LGI1523" s="229" t="s">
        <v>3907</v>
      </c>
      <c r="LGJ1523" s="229" t="s">
        <v>306</v>
      </c>
      <c r="LGK1523" s="229" t="s">
        <v>294</v>
      </c>
      <c r="LGL1523" s="229" t="s">
        <v>289</v>
      </c>
      <c r="LGM1523" s="229" t="s">
        <v>35</v>
      </c>
      <c r="LGN1523" s="229" t="s">
        <v>29</v>
      </c>
      <c r="LGO1523" s="229" t="s">
        <v>83</v>
      </c>
      <c r="LGP1523" s="229" t="s">
        <v>3908</v>
      </c>
      <c r="LGQ1523" s="229" t="s">
        <v>240</v>
      </c>
      <c r="LGR1523" s="229" t="s">
        <v>3909</v>
      </c>
      <c r="LGS1523" s="229" t="s">
        <v>222</v>
      </c>
      <c r="LGT1523" s="229" t="s">
        <v>223</v>
      </c>
      <c r="LGU1523" s="229" t="s">
        <v>172</v>
      </c>
      <c r="LGV1523" s="229" t="s">
        <v>289</v>
      </c>
      <c r="LGW1523" s="229" t="s">
        <v>227</v>
      </c>
      <c r="LHA1523" s="229">
        <v>2024</v>
      </c>
      <c r="LHB1523" s="229" t="s">
        <v>57</v>
      </c>
      <c r="LHC1523" s="229" t="s">
        <v>3882</v>
      </c>
      <c r="LHD1523" s="229">
        <v>12966548</v>
      </c>
      <c r="LHE1523" s="229" t="s">
        <v>3904</v>
      </c>
      <c r="LHF1523" s="229" t="s">
        <v>289</v>
      </c>
      <c r="LHH1523" s="229" t="s">
        <v>305</v>
      </c>
      <c r="LHI1523" s="229" t="s">
        <v>52</v>
      </c>
      <c r="LHJ1523" s="229" t="s">
        <v>3905</v>
      </c>
      <c r="LHL1523" s="229" t="s">
        <v>3906</v>
      </c>
      <c r="LHM1523" s="229" t="s">
        <v>689</v>
      </c>
      <c r="LHN1523" s="229" t="s">
        <v>2013</v>
      </c>
      <c r="LHO1523" s="229" t="s">
        <v>3907</v>
      </c>
      <c r="LHP1523" s="229" t="s">
        <v>306</v>
      </c>
      <c r="LHQ1523" s="229" t="s">
        <v>294</v>
      </c>
      <c r="LHR1523" s="229" t="s">
        <v>289</v>
      </c>
      <c r="LHS1523" s="229" t="s">
        <v>35</v>
      </c>
      <c r="LHT1523" s="229" t="s">
        <v>29</v>
      </c>
      <c r="LHU1523" s="229" t="s">
        <v>83</v>
      </c>
      <c r="LHV1523" s="229" t="s">
        <v>3908</v>
      </c>
      <c r="LHW1523" s="229" t="s">
        <v>240</v>
      </c>
      <c r="LHX1523" s="229" t="s">
        <v>3909</v>
      </c>
      <c r="LHY1523" s="229" t="s">
        <v>222</v>
      </c>
      <c r="LHZ1523" s="229" t="s">
        <v>223</v>
      </c>
      <c r="LIA1523" s="229" t="s">
        <v>172</v>
      </c>
      <c r="LIB1523" s="229" t="s">
        <v>289</v>
      </c>
      <c r="LIC1523" s="229" t="s">
        <v>227</v>
      </c>
      <c r="LIG1523" s="229">
        <v>2024</v>
      </c>
      <c r="LIH1523" s="229" t="s">
        <v>57</v>
      </c>
      <c r="LII1523" s="229" t="s">
        <v>3882</v>
      </c>
      <c r="LIJ1523" s="229">
        <v>12966548</v>
      </c>
      <c r="LIK1523" s="229" t="s">
        <v>3904</v>
      </c>
      <c r="LIL1523" s="229" t="s">
        <v>289</v>
      </c>
      <c r="LIN1523" s="229" t="s">
        <v>305</v>
      </c>
      <c r="LIO1523" s="229" t="s">
        <v>52</v>
      </c>
      <c r="LIP1523" s="229" t="s">
        <v>3905</v>
      </c>
      <c r="LIR1523" s="229" t="s">
        <v>3906</v>
      </c>
      <c r="LIS1523" s="229" t="s">
        <v>689</v>
      </c>
      <c r="LIT1523" s="229" t="s">
        <v>2013</v>
      </c>
      <c r="LIU1523" s="229" t="s">
        <v>3907</v>
      </c>
      <c r="LIV1523" s="229" t="s">
        <v>306</v>
      </c>
      <c r="LIW1523" s="229" t="s">
        <v>294</v>
      </c>
      <c r="LIX1523" s="229" t="s">
        <v>289</v>
      </c>
      <c r="LIY1523" s="229" t="s">
        <v>35</v>
      </c>
      <c r="LIZ1523" s="229" t="s">
        <v>29</v>
      </c>
      <c r="LJA1523" s="229" t="s">
        <v>83</v>
      </c>
      <c r="LJB1523" s="229" t="s">
        <v>3908</v>
      </c>
      <c r="LJC1523" s="229" t="s">
        <v>240</v>
      </c>
      <c r="LJD1523" s="229" t="s">
        <v>3909</v>
      </c>
      <c r="LJE1523" s="229" t="s">
        <v>222</v>
      </c>
      <c r="LJF1523" s="229" t="s">
        <v>223</v>
      </c>
      <c r="LJG1523" s="229" t="s">
        <v>172</v>
      </c>
      <c r="LJH1523" s="229" t="s">
        <v>289</v>
      </c>
      <c r="LJI1523" s="229" t="s">
        <v>227</v>
      </c>
      <c r="LJM1523" s="229">
        <v>2024</v>
      </c>
      <c r="LJN1523" s="229" t="s">
        <v>57</v>
      </c>
      <c r="LJO1523" s="229" t="s">
        <v>3882</v>
      </c>
      <c r="LJP1523" s="229">
        <v>12966548</v>
      </c>
      <c r="LJQ1523" s="229" t="s">
        <v>3904</v>
      </c>
      <c r="LJR1523" s="229" t="s">
        <v>289</v>
      </c>
      <c r="LJT1523" s="229" t="s">
        <v>305</v>
      </c>
      <c r="LJU1523" s="229" t="s">
        <v>52</v>
      </c>
      <c r="LJV1523" s="229" t="s">
        <v>3905</v>
      </c>
      <c r="LJX1523" s="229" t="s">
        <v>3906</v>
      </c>
      <c r="LJY1523" s="229" t="s">
        <v>689</v>
      </c>
      <c r="LJZ1523" s="229" t="s">
        <v>2013</v>
      </c>
      <c r="LKA1523" s="229" t="s">
        <v>3907</v>
      </c>
      <c r="LKB1523" s="229" t="s">
        <v>306</v>
      </c>
      <c r="LKC1523" s="229" t="s">
        <v>294</v>
      </c>
      <c r="LKD1523" s="229" t="s">
        <v>289</v>
      </c>
      <c r="LKE1523" s="229" t="s">
        <v>35</v>
      </c>
      <c r="LKF1523" s="229" t="s">
        <v>29</v>
      </c>
      <c r="LKG1523" s="229" t="s">
        <v>83</v>
      </c>
      <c r="LKH1523" s="229" t="s">
        <v>3908</v>
      </c>
      <c r="LKI1523" s="229" t="s">
        <v>240</v>
      </c>
      <c r="LKJ1523" s="229" t="s">
        <v>3909</v>
      </c>
      <c r="LKK1523" s="229" t="s">
        <v>222</v>
      </c>
      <c r="LKL1523" s="229" t="s">
        <v>223</v>
      </c>
      <c r="LKM1523" s="229" t="s">
        <v>172</v>
      </c>
      <c r="LKN1523" s="229" t="s">
        <v>289</v>
      </c>
      <c r="LKO1523" s="229" t="s">
        <v>227</v>
      </c>
      <c r="LKS1523" s="229">
        <v>2024</v>
      </c>
      <c r="LKT1523" s="229" t="s">
        <v>57</v>
      </c>
      <c r="LKU1523" s="229" t="s">
        <v>3882</v>
      </c>
      <c r="LKV1523" s="229">
        <v>12966548</v>
      </c>
      <c r="LKW1523" s="229" t="s">
        <v>3904</v>
      </c>
      <c r="LKX1523" s="229" t="s">
        <v>289</v>
      </c>
      <c r="LKZ1523" s="229" t="s">
        <v>305</v>
      </c>
      <c r="LLA1523" s="229" t="s">
        <v>52</v>
      </c>
      <c r="LLB1523" s="229" t="s">
        <v>3905</v>
      </c>
      <c r="LLD1523" s="229" t="s">
        <v>3906</v>
      </c>
      <c r="LLE1523" s="229" t="s">
        <v>689</v>
      </c>
      <c r="LLF1523" s="229" t="s">
        <v>2013</v>
      </c>
      <c r="LLG1523" s="229" t="s">
        <v>3907</v>
      </c>
      <c r="LLH1523" s="229" t="s">
        <v>306</v>
      </c>
      <c r="LLI1523" s="229" t="s">
        <v>294</v>
      </c>
      <c r="LLJ1523" s="229" t="s">
        <v>289</v>
      </c>
      <c r="LLK1523" s="229" t="s">
        <v>35</v>
      </c>
      <c r="LLL1523" s="229" t="s">
        <v>29</v>
      </c>
      <c r="LLM1523" s="229" t="s">
        <v>83</v>
      </c>
      <c r="LLN1523" s="229" t="s">
        <v>3908</v>
      </c>
      <c r="LLO1523" s="229" t="s">
        <v>240</v>
      </c>
      <c r="LLP1523" s="229" t="s">
        <v>3909</v>
      </c>
      <c r="LLQ1523" s="229" t="s">
        <v>222</v>
      </c>
      <c r="LLR1523" s="229" t="s">
        <v>223</v>
      </c>
      <c r="LLS1523" s="229" t="s">
        <v>172</v>
      </c>
      <c r="LLT1523" s="229" t="s">
        <v>289</v>
      </c>
      <c r="LLU1523" s="229" t="s">
        <v>227</v>
      </c>
      <c r="LLY1523" s="229">
        <v>2024</v>
      </c>
      <c r="LLZ1523" s="229" t="s">
        <v>57</v>
      </c>
      <c r="LMA1523" s="229" t="s">
        <v>3882</v>
      </c>
      <c r="LMB1523" s="229">
        <v>12966548</v>
      </c>
      <c r="LMC1523" s="229" t="s">
        <v>3904</v>
      </c>
      <c r="LMD1523" s="229" t="s">
        <v>289</v>
      </c>
      <c r="LMF1523" s="229" t="s">
        <v>305</v>
      </c>
      <c r="LMG1523" s="229" t="s">
        <v>52</v>
      </c>
      <c r="LMH1523" s="229" t="s">
        <v>3905</v>
      </c>
      <c r="LMJ1523" s="229" t="s">
        <v>3906</v>
      </c>
      <c r="LMK1523" s="229" t="s">
        <v>689</v>
      </c>
      <c r="LML1523" s="229" t="s">
        <v>2013</v>
      </c>
      <c r="LMM1523" s="229" t="s">
        <v>3907</v>
      </c>
      <c r="LMN1523" s="229" t="s">
        <v>306</v>
      </c>
      <c r="LMO1523" s="229" t="s">
        <v>294</v>
      </c>
      <c r="LMP1523" s="229" t="s">
        <v>289</v>
      </c>
      <c r="LMQ1523" s="229" t="s">
        <v>35</v>
      </c>
      <c r="LMR1523" s="229" t="s">
        <v>29</v>
      </c>
      <c r="LMS1523" s="229" t="s">
        <v>83</v>
      </c>
      <c r="LMT1523" s="229" t="s">
        <v>3908</v>
      </c>
      <c r="LMU1523" s="229" t="s">
        <v>240</v>
      </c>
      <c r="LMV1523" s="229" t="s">
        <v>3909</v>
      </c>
      <c r="LMW1523" s="229" t="s">
        <v>222</v>
      </c>
      <c r="LMX1523" s="229" t="s">
        <v>223</v>
      </c>
      <c r="LMY1523" s="229" t="s">
        <v>172</v>
      </c>
      <c r="LMZ1523" s="229" t="s">
        <v>289</v>
      </c>
      <c r="LNA1523" s="229" t="s">
        <v>227</v>
      </c>
      <c r="LNE1523" s="229">
        <v>2024</v>
      </c>
      <c r="LNF1523" s="229" t="s">
        <v>57</v>
      </c>
      <c r="LNG1523" s="229" t="s">
        <v>3882</v>
      </c>
      <c r="LNH1523" s="229">
        <v>12966548</v>
      </c>
      <c r="LNI1523" s="229" t="s">
        <v>3904</v>
      </c>
      <c r="LNJ1523" s="229" t="s">
        <v>289</v>
      </c>
      <c r="LNL1523" s="229" t="s">
        <v>305</v>
      </c>
      <c r="LNM1523" s="229" t="s">
        <v>52</v>
      </c>
      <c r="LNN1523" s="229" t="s">
        <v>3905</v>
      </c>
      <c r="LNP1523" s="229" t="s">
        <v>3906</v>
      </c>
      <c r="LNQ1523" s="229" t="s">
        <v>689</v>
      </c>
      <c r="LNR1523" s="229" t="s">
        <v>2013</v>
      </c>
      <c r="LNS1523" s="229" t="s">
        <v>3907</v>
      </c>
      <c r="LNT1523" s="229" t="s">
        <v>306</v>
      </c>
      <c r="LNU1523" s="229" t="s">
        <v>294</v>
      </c>
      <c r="LNV1523" s="229" t="s">
        <v>289</v>
      </c>
      <c r="LNW1523" s="229" t="s">
        <v>35</v>
      </c>
      <c r="LNX1523" s="229" t="s">
        <v>29</v>
      </c>
      <c r="LNY1523" s="229" t="s">
        <v>83</v>
      </c>
      <c r="LNZ1523" s="229" t="s">
        <v>3908</v>
      </c>
      <c r="LOA1523" s="229" t="s">
        <v>240</v>
      </c>
      <c r="LOB1523" s="229" t="s">
        <v>3909</v>
      </c>
      <c r="LOC1523" s="229" t="s">
        <v>222</v>
      </c>
      <c r="LOD1523" s="229" t="s">
        <v>223</v>
      </c>
      <c r="LOE1523" s="229" t="s">
        <v>172</v>
      </c>
      <c r="LOF1523" s="229" t="s">
        <v>289</v>
      </c>
      <c r="LOG1523" s="229" t="s">
        <v>227</v>
      </c>
      <c r="LOK1523" s="229">
        <v>2024</v>
      </c>
      <c r="LOL1523" s="229" t="s">
        <v>57</v>
      </c>
      <c r="LOM1523" s="229" t="s">
        <v>3882</v>
      </c>
      <c r="LON1523" s="229">
        <v>12966548</v>
      </c>
      <c r="LOO1523" s="229" t="s">
        <v>3904</v>
      </c>
      <c r="LOP1523" s="229" t="s">
        <v>289</v>
      </c>
      <c r="LOR1523" s="229" t="s">
        <v>305</v>
      </c>
      <c r="LOS1523" s="229" t="s">
        <v>52</v>
      </c>
      <c r="LOT1523" s="229" t="s">
        <v>3905</v>
      </c>
      <c r="LOV1523" s="229" t="s">
        <v>3906</v>
      </c>
      <c r="LOW1523" s="229" t="s">
        <v>689</v>
      </c>
      <c r="LOX1523" s="229" t="s">
        <v>2013</v>
      </c>
      <c r="LOY1523" s="229" t="s">
        <v>3907</v>
      </c>
      <c r="LOZ1523" s="229" t="s">
        <v>306</v>
      </c>
      <c r="LPA1523" s="229" t="s">
        <v>294</v>
      </c>
      <c r="LPB1523" s="229" t="s">
        <v>289</v>
      </c>
      <c r="LPC1523" s="229" t="s">
        <v>35</v>
      </c>
      <c r="LPD1523" s="229" t="s">
        <v>29</v>
      </c>
      <c r="LPE1523" s="229" t="s">
        <v>83</v>
      </c>
      <c r="LPF1523" s="229" t="s">
        <v>3908</v>
      </c>
      <c r="LPG1523" s="229" t="s">
        <v>240</v>
      </c>
      <c r="LPH1523" s="229" t="s">
        <v>3909</v>
      </c>
      <c r="LPI1523" s="229" t="s">
        <v>222</v>
      </c>
      <c r="LPJ1523" s="229" t="s">
        <v>223</v>
      </c>
      <c r="LPK1523" s="229" t="s">
        <v>172</v>
      </c>
      <c r="LPL1523" s="229" t="s">
        <v>289</v>
      </c>
      <c r="LPM1523" s="229" t="s">
        <v>227</v>
      </c>
      <c r="LPQ1523" s="229">
        <v>2024</v>
      </c>
      <c r="LPR1523" s="229" t="s">
        <v>57</v>
      </c>
      <c r="LPS1523" s="229" t="s">
        <v>3882</v>
      </c>
      <c r="LPT1523" s="229">
        <v>12966548</v>
      </c>
      <c r="LPU1523" s="229" t="s">
        <v>3904</v>
      </c>
      <c r="LPV1523" s="229" t="s">
        <v>289</v>
      </c>
      <c r="LPX1523" s="229" t="s">
        <v>305</v>
      </c>
      <c r="LPY1523" s="229" t="s">
        <v>52</v>
      </c>
      <c r="LPZ1523" s="229" t="s">
        <v>3905</v>
      </c>
      <c r="LQB1523" s="229" t="s">
        <v>3906</v>
      </c>
      <c r="LQC1523" s="229" t="s">
        <v>689</v>
      </c>
      <c r="LQD1523" s="229" t="s">
        <v>2013</v>
      </c>
      <c r="LQE1523" s="229" t="s">
        <v>3907</v>
      </c>
      <c r="LQF1523" s="229" t="s">
        <v>306</v>
      </c>
      <c r="LQG1523" s="229" t="s">
        <v>294</v>
      </c>
      <c r="LQH1523" s="229" t="s">
        <v>289</v>
      </c>
      <c r="LQI1523" s="229" t="s">
        <v>35</v>
      </c>
      <c r="LQJ1523" s="229" t="s">
        <v>29</v>
      </c>
      <c r="LQK1523" s="229" t="s">
        <v>83</v>
      </c>
      <c r="LQL1523" s="229" t="s">
        <v>3908</v>
      </c>
      <c r="LQM1523" s="229" t="s">
        <v>240</v>
      </c>
      <c r="LQN1523" s="229" t="s">
        <v>3909</v>
      </c>
      <c r="LQO1523" s="229" t="s">
        <v>222</v>
      </c>
      <c r="LQP1523" s="229" t="s">
        <v>223</v>
      </c>
      <c r="LQQ1523" s="229" t="s">
        <v>172</v>
      </c>
      <c r="LQR1523" s="229" t="s">
        <v>289</v>
      </c>
      <c r="LQS1523" s="229" t="s">
        <v>227</v>
      </c>
      <c r="LQW1523" s="229">
        <v>2024</v>
      </c>
      <c r="LQX1523" s="229" t="s">
        <v>57</v>
      </c>
      <c r="LQY1523" s="229" t="s">
        <v>3882</v>
      </c>
      <c r="LQZ1523" s="229">
        <v>12966548</v>
      </c>
      <c r="LRA1523" s="229" t="s">
        <v>3904</v>
      </c>
      <c r="LRB1523" s="229" t="s">
        <v>289</v>
      </c>
      <c r="LRD1523" s="229" t="s">
        <v>305</v>
      </c>
      <c r="LRE1523" s="229" t="s">
        <v>52</v>
      </c>
      <c r="LRF1523" s="229" t="s">
        <v>3905</v>
      </c>
      <c r="LRH1523" s="229" t="s">
        <v>3906</v>
      </c>
      <c r="LRI1523" s="229" t="s">
        <v>689</v>
      </c>
      <c r="LRJ1523" s="229" t="s">
        <v>2013</v>
      </c>
      <c r="LRK1523" s="229" t="s">
        <v>3907</v>
      </c>
      <c r="LRL1523" s="229" t="s">
        <v>306</v>
      </c>
      <c r="LRM1523" s="229" t="s">
        <v>294</v>
      </c>
      <c r="LRN1523" s="229" t="s">
        <v>289</v>
      </c>
      <c r="LRO1523" s="229" t="s">
        <v>35</v>
      </c>
      <c r="LRP1523" s="229" t="s">
        <v>29</v>
      </c>
      <c r="LRQ1523" s="229" t="s">
        <v>83</v>
      </c>
      <c r="LRR1523" s="229" t="s">
        <v>3908</v>
      </c>
      <c r="LRS1523" s="229" t="s">
        <v>240</v>
      </c>
      <c r="LRT1523" s="229" t="s">
        <v>3909</v>
      </c>
      <c r="LRU1523" s="229" t="s">
        <v>222</v>
      </c>
      <c r="LRV1523" s="229" t="s">
        <v>223</v>
      </c>
      <c r="LRW1523" s="229" t="s">
        <v>172</v>
      </c>
      <c r="LRX1523" s="229" t="s">
        <v>289</v>
      </c>
      <c r="LRY1523" s="229" t="s">
        <v>227</v>
      </c>
      <c r="LSC1523" s="229">
        <v>2024</v>
      </c>
      <c r="LSD1523" s="229" t="s">
        <v>57</v>
      </c>
      <c r="LSE1523" s="229" t="s">
        <v>3882</v>
      </c>
      <c r="LSF1523" s="229">
        <v>12966548</v>
      </c>
      <c r="LSG1523" s="229" t="s">
        <v>3904</v>
      </c>
      <c r="LSH1523" s="229" t="s">
        <v>289</v>
      </c>
      <c r="LSJ1523" s="229" t="s">
        <v>305</v>
      </c>
      <c r="LSK1523" s="229" t="s">
        <v>52</v>
      </c>
      <c r="LSL1523" s="229" t="s">
        <v>3905</v>
      </c>
      <c r="LSN1523" s="229" t="s">
        <v>3906</v>
      </c>
      <c r="LSO1523" s="229" t="s">
        <v>689</v>
      </c>
      <c r="LSP1523" s="229" t="s">
        <v>2013</v>
      </c>
      <c r="LSQ1523" s="229" t="s">
        <v>3907</v>
      </c>
      <c r="LSR1523" s="229" t="s">
        <v>306</v>
      </c>
      <c r="LSS1523" s="229" t="s">
        <v>294</v>
      </c>
      <c r="LST1523" s="229" t="s">
        <v>289</v>
      </c>
      <c r="LSU1523" s="229" t="s">
        <v>35</v>
      </c>
      <c r="LSV1523" s="229" t="s">
        <v>29</v>
      </c>
      <c r="LSW1523" s="229" t="s">
        <v>83</v>
      </c>
      <c r="LSX1523" s="229" t="s">
        <v>3908</v>
      </c>
      <c r="LSY1523" s="229" t="s">
        <v>240</v>
      </c>
      <c r="LSZ1523" s="229" t="s">
        <v>3909</v>
      </c>
      <c r="LTA1523" s="229" t="s">
        <v>222</v>
      </c>
      <c r="LTB1523" s="229" t="s">
        <v>223</v>
      </c>
      <c r="LTC1523" s="229" t="s">
        <v>172</v>
      </c>
      <c r="LTD1523" s="229" t="s">
        <v>289</v>
      </c>
      <c r="LTE1523" s="229" t="s">
        <v>227</v>
      </c>
      <c r="LTI1523" s="229">
        <v>2024</v>
      </c>
      <c r="LTJ1523" s="229" t="s">
        <v>57</v>
      </c>
      <c r="LTK1523" s="229" t="s">
        <v>3882</v>
      </c>
      <c r="LTL1523" s="229">
        <v>12966548</v>
      </c>
      <c r="LTM1523" s="229" t="s">
        <v>3904</v>
      </c>
      <c r="LTN1523" s="229" t="s">
        <v>289</v>
      </c>
      <c r="LTP1523" s="229" t="s">
        <v>305</v>
      </c>
      <c r="LTQ1523" s="229" t="s">
        <v>52</v>
      </c>
      <c r="LTR1523" s="229" t="s">
        <v>3905</v>
      </c>
      <c r="LTT1523" s="229" t="s">
        <v>3906</v>
      </c>
      <c r="LTU1523" s="229" t="s">
        <v>689</v>
      </c>
      <c r="LTV1523" s="229" t="s">
        <v>2013</v>
      </c>
      <c r="LTW1523" s="229" t="s">
        <v>3907</v>
      </c>
      <c r="LTX1523" s="229" t="s">
        <v>306</v>
      </c>
      <c r="LTY1523" s="229" t="s">
        <v>294</v>
      </c>
      <c r="LTZ1523" s="229" t="s">
        <v>289</v>
      </c>
      <c r="LUA1523" s="229" t="s">
        <v>35</v>
      </c>
      <c r="LUB1523" s="229" t="s">
        <v>29</v>
      </c>
      <c r="LUC1523" s="229" t="s">
        <v>83</v>
      </c>
      <c r="LUD1523" s="229" t="s">
        <v>3908</v>
      </c>
      <c r="LUE1523" s="229" t="s">
        <v>240</v>
      </c>
      <c r="LUF1523" s="229" t="s">
        <v>3909</v>
      </c>
      <c r="LUG1523" s="229" t="s">
        <v>222</v>
      </c>
      <c r="LUH1523" s="229" t="s">
        <v>223</v>
      </c>
      <c r="LUI1523" s="229" t="s">
        <v>172</v>
      </c>
      <c r="LUJ1523" s="229" t="s">
        <v>289</v>
      </c>
      <c r="LUK1523" s="229" t="s">
        <v>227</v>
      </c>
      <c r="LUO1523" s="229">
        <v>2024</v>
      </c>
      <c r="LUP1523" s="229" t="s">
        <v>57</v>
      </c>
      <c r="LUQ1523" s="229" t="s">
        <v>3882</v>
      </c>
      <c r="LUR1523" s="229">
        <v>12966548</v>
      </c>
      <c r="LUS1523" s="229" t="s">
        <v>3904</v>
      </c>
      <c r="LUT1523" s="229" t="s">
        <v>289</v>
      </c>
      <c r="LUV1523" s="229" t="s">
        <v>305</v>
      </c>
      <c r="LUW1523" s="229" t="s">
        <v>52</v>
      </c>
      <c r="LUX1523" s="229" t="s">
        <v>3905</v>
      </c>
      <c r="LUZ1523" s="229" t="s">
        <v>3906</v>
      </c>
      <c r="LVA1523" s="229" t="s">
        <v>689</v>
      </c>
      <c r="LVB1523" s="229" t="s">
        <v>2013</v>
      </c>
      <c r="LVC1523" s="229" t="s">
        <v>3907</v>
      </c>
      <c r="LVD1523" s="229" t="s">
        <v>306</v>
      </c>
      <c r="LVE1523" s="229" t="s">
        <v>294</v>
      </c>
      <c r="LVF1523" s="229" t="s">
        <v>289</v>
      </c>
      <c r="LVG1523" s="229" t="s">
        <v>35</v>
      </c>
      <c r="LVH1523" s="229" t="s">
        <v>29</v>
      </c>
      <c r="LVI1523" s="229" t="s">
        <v>83</v>
      </c>
      <c r="LVJ1523" s="229" t="s">
        <v>3908</v>
      </c>
      <c r="LVK1523" s="229" t="s">
        <v>240</v>
      </c>
      <c r="LVL1523" s="229" t="s">
        <v>3909</v>
      </c>
      <c r="LVM1523" s="229" t="s">
        <v>222</v>
      </c>
      <c r="LVN1523" s="229" t="s">
        <v>223</v>
      </c>
      <c r="LVO1523" s="229" t="s">
        <v>172</v>
      </c>
      <c r="LVP1523" s="229" t="s">
        <v>289</v>
      </c>
      <c r="LVQ1523" s="229" t="s">
        <v>227</v>
      </c>
      <c r="LVU1523" s="229">
        <v>2024</v>
      </c>
      <c r="LVV1523" s="229" t="s">
        <v>57</v>
      </c>
      <c r="LVW1523" s="229" t="s">
        <v>3882</v>
      </c>
      <c r="LVX1523" s="229">
        <v>12966548</v>
      </c>
      <c r="LVY1523" s="229" t="s">
        <v>3904</v>
      </c>
      <c r="LVZ1523" s="229" t="s">
        <v>289</v>
      </c>
      <c r="LWB1523" s="229" t="s">
        <v>305</v>
      </c>
      <c r="LWC1523" s="229" t="s">
        <v>52</v>
      </c>
      <c r="LWD1523" s="229" t="s">
        <v>3905</v>
      </c>
      <c r="LWF1523" s="229" t="s">
        <v>3906</v>
      </c>
      <c r="LWG1523" s="229" t="s">
        <v>689</v>
      </c>
      <c r="LWH1523" s="229" t="s">
        <v>2013</v>
      </c>
      <c r="LWI1523" s="229" t="s">
        <v>3907</v>
      </c>
      <c r="LWJ1523" s="229" t="s">
        <v>306</v>
      </c>
      <c r="LWK1523" s="229" t="s">
        <v>294</v>
      </c>
      <c r="LWL1523" s="229" t="s">
        <v>289</v>
      </c>
      <c r="LWM1523" s="229" t="s">
        <v>35</v>
      </c>
      <c r="LWN1523" s="229" t="s">
        <v>29</v>
      </c>
      <c r="LWO1523" s="229" t="s">
        <v>83</v>
      </c>
      <c r="LWP1523" s="229" t="s">
        <v>3908</v>
      </c>
      <c r="LWQ1523" s="229" t="s">
        <v>240</v>
      </c>
      <c r="LWR1523" s="229" t="s">
        <v>3909</v>
      </c>
      <c r="LWS1523" s="229" t="s">
        <v>222</v>
      </c>
      <c r="LWT1523" s="229" t="s">
        <v>223</v>
      </c>
      <c r="LWU1523" s="229" t="s">
        <v>172</v>
      </c>
      <c r="LWV1523" s="229" t="s">
        <v>289</v>
      </c>
      <c r="LWW1523" s="229" t="s">
        <v>227</v>
      </c>
      <c r="LXA1523" s="229">
        <v>2024</v>
      </c>
      <c r="LXB1523" s="229" t="s">
        <v>57</v>
      </c>
      <c r="LXC1523" s="229" t="s">
        <v>3882</v>
      </c>
      <c r="LXD1523" s="229">
        <v>12966548</v>
      </c>
      <c r="LXE1523" s="229" t="s">
        <v>3904</v>
      </c>
      <c r="LXF1523" s="229" t="s">
        <v>289</v>
      </c>
      <c r="LXH1523" s="229" t="s">
        <v>305</v>
      </c>
      <c r="LXI1523" s="229" t="s">
        <v>52</v>
      </c>
      <c r="LXJ1523" s="229" t="s">
        <v>3905</v>
      </c>
      <c r="LXL1523" s="229" t="s">
        <v>3906</v>
      </c>
      <c r="LXM1523" s="229" t="s">
        <v>689</v>
      </c>
      <c r="LXN1523" s="229" t="s">
        <v>2013</v>
      </c>
      <c r="LXO1523" s="229" t="s">
        <v>3907</v>
      </c>
      <c r="LXP1523" s="229" t="s">
        <v>306</v>
      </c>
      <c r="LXQ1523" s="229" t="s">
        <v>294</v>
      </c>
      <c r="LXR1523" s="229" t="s">
        <v>289</v>
      </c>
      <c r="LXS1523" s="229" t="s">
        <v>35</v>
      </c>
      <c r="LXT1523" s="229" t="s">
        <v>29</v>
      </c>
      <c r="LXU1523" s="229" t="s">
        <v>83</v>
      </c>
      <c r="LXV1523" s="229" t="s">
        <v>3908</v>
      </c>
      <c r="LXW1523" s="229" t="s">
        <v>240</v>
      </c>
      <c r="LXX1523" s="229" t="s">
        <v>3909</v>
      </c>
      <c r="LXY1523" s="229" t="s">
        <v>222</v>
      </c>
      <c r="LXZ1523" s="229" t="s">
        <v>223</v>
      </c>
      <c r="LYA1523" s="229" t="s">
        <v>172</v>
      </c>
      <c r="LYB1523" s="229" t="s">
        <v>289</v>
      </c>
      <c r="LYC1523" s="229" t="s">
        <v>227</v>
      </c>
      <c r="LYG1523" s="229">
        <v>2024</v>
      </c>
      <c r="LYH1523" s="229" t="s">
        <v>57</v>
      </c>
      <c r="LYI1523" s="229" t="s">
        <v>3882</v>
      </c>
      <c r="LYJ1523" s="229">
        <v>12966548</v>
      </c>
      <c r="LYK1523" s="229" t="s">
        <v>3904</v>
      </c>
      <c r="LYL1523" s="229" t="s">
        <v>289</v>
      </c>
      <c r="LYN1523" s="229" t="s">
        <v>305</v>
      </c>
      <c r="LYO1523" s="229" t="s">
        <v>52</v>
      </c>
      <c r="LYP1523" s="229" t="s">
        <v>3905</v>
      </c>
      <c r="LYR1523" s="229" t="s">
        <v>3906</v>
      </c>
      <c r="LYS1523" s="229" t="s">
        <v>689</v>
      </c>
      <c r="LYT1523" s="229" t="s">
        <v>2013</v>
      </c>
      <c r="LYU1523" s="229" t="s">
        <v>3907</v>
      </c>
      <c r="LYV1523" s="229" t="s">
        <v>306</v>
      </c>
      <c r="LYW1523" s="229" t="s">
        <v>294</v>
      </c>
      <c r="LYX1523" s="229" t="s">
        <v>289</v>
      </c>
      <c r="LYY1523" s="229" t="s">
        <v>35</v>
      </c>
      <c r="LYZ1523" s="229" t="s">
        <v>29</v>
      </c>
      <c r="LZA1523" s="229" t="s">
        <v>83</v>
      </c>
      <c r="LZB1523" s="229" t="s">
        <v>3908</v>
      </c>
      <c r="LZC1523" s="229" t="s">
        <v>240</v>
      </c>
      <c r="LZD1523" s="229" t="s">
        <v>3909</v>
      </c>
      <c r="LZE1523" s="229" t="s">
        <v>222</v>
      </c>
      <c r="LZF1523" s="229" t="s">
        <v>223</v>
      </c>
      <c r="LZG1523" s="229" t="s">
        <v>172</v>
      </c>
      <c r="LZH1523" s="229" t="s">
        <v>289</v>
      </c>
      <c r="LZI1523" s="229" t="s">
        <v>227</v>
      </c>
      <c r="LZM1523" s="229">
        <v>2024</v>
      </c>
      <c r="LZN1523" s="229" t="s">
        <v>57</v>
      </c>
      <c r="LZO1523" s="229" t="s">
        <v>3882</v>
      </c>
      <c r="LZP1523" s="229">
        <v>12966548</v>
      </c>
      <c r="LZQ1523" s="229" t="s">
        <v>3904</v>
      </c>
      <c r="LZR1523" s="229" t="s">
        <v>289</v>
      </c>
      <c r="LZT1523" s="229" t="s">
        <v>305</v>
      </c>
      <c r="LZU1523" s="229" t="s">
        <v>52</v>
      </c>
      <c r="LZV1523" s="229" t="s">
        <v>3905</v>
      </c>
      <c r="LZX1523" s="229" t="s">
        <v>3906</v>
      </c>
      <c r="LZY1523" s="229" t="s">
        <v>689</v>
      </c>
      <c r="LZZ1523" s="229" t="s">
        <v>2013</v>
      </c>
      <c r="MAA1523" s="229" t="s">
        <v>3907</v>
      </c>
      <c r="MAB1523" s="229" t="s">
        <v>306</v>
      </c>
      <c r="MAC1523" s="229" t="s">
        <v>294</v>
      </c>
      <c r="MAD1523" s="229" t="s">
        <v>289</v>
      </c>
      <c r="MAE1523" s="229" t="s">
        <v>35</v>
      </c>
      <c r="MAF1523" s="229" t="s">
        <v>29</v>
      </c>
      <c r="MAG1523" s="229" t="s">
        <v>83</v>
      </c>
      <c r="MAH1523" s="229" t="s">
        <v>3908</v>
      </c>
      <c r="MAI1523" s="229" t="s">
        <v>240</v>
      </c>
      <c r="MAJ1523" s="229" t="s">
        <v>3909</v>
      </c>
      <c r="MAK1523" s="229" t="s">
        <v>222</v>
      </c>
      <c r="MAL1523" s="229" t="s">
        <v>223</v>
      </c>
      <c r="MAM1523" s="229" t="s">
        <v>172</v>
      </c>
      <c r="MAN1523" s="229" t="s">
        <v>289</v>
      </c>
      <c r="MAO1523" s="229" t="s">
        <v>227</v>
      </c>
      <c r="MAS1523" s="229">
        <v>2024</v>
      </c>
      <c r="MAT1523" s="229" t="s">
        <v>57</v>
      </c>
      <c r="MAU1523" s="229" t="s">
        <v>3882</v>
      </c>
      <c r="MAV1523" s="229">
        <v>12966548</v>
      </c>
      <c r="MAW1523" s="229" t="s">
        <v>3904</v>
      </c>
      <c r="MAX1523" s="229" t="s">
        <v>289</v>
      </c>
      <c r="MAZ1523" s="229" t="s">
        <v>305</v>
      </c>
      <c r="MBA1523" s="229" t="s">
        <v>52</v>
      </c>
      <c r="MBB1523" s="229" t="s">
        <v>3905</v>
      </c>
      <c r="MBD1523" s="229" t="s">
        <v>3906</v>
      </c>
      <c r="MBE1523" s="229" t="s">
        <v>689</v>
      </c>
      <c r="MBF1523" s="229" t="s">
        <v>2013</v>
      </c>
      <c r="MBG1523" s="229" t="s">
        <v>3907</v>
      </c>
      <c r="MBH1523" s="229" t="s">
        <v>306</v>
      </c>
      <c r="MBI1523" s="229" t="s">
        <v>294</v>
      </c>
      <c r="MBJ1523" s="229" t="s">
        <v>289</v>
      </c>
      <c r="MBK1523" s="229" t="s">
        <v>35</v>
      </c>
      <c r="MBL1523" s="229" t="s">
        <v>29</v>
      </c>
      <c r="MBM1523" s="229" t="s">
        <v>83</v>
      </c>
      <c r="MBN1523" s="229" t="s">
        <v>3908</v>
      </c>
      <c r="MBO1523" s="229" t="s">
        <v>240</v>
      </c>
      <c r="MBP1523" s="229" t="s">
        <v>3909</v>
      </c>
      <c r="MBQ1523" s="229" t="s">
        <v>222</v>
      </c>
      <c r="MBR1523" s="229" t="s">
        <v>223</v>
      </c>
      <c r="MBS1523" s="229" t="s">
        <v>172</v>
      </c>
      <c r="MBT1523" s="229" t="s">
        <v>289</v>
      </c>
      <c r="MBU1523" s="229" t="s">
        <v>227</v>
      </c>
      <c r="MBY1523" s="229">
        <v>2024</v>
      </c>
      <c r="MBZ1523" s="229" t="s">
        <v>57</v>
      </c>
      <c r="MCA1523" s="229" t="s">
        <v>3882</v>
      </c>
      <c r="MCB1523" s="229">
        <v>12966548</v>
      </c>
      <c r="MCC1523" s="229" t="s">
        <v>3904</v>
      </c>
      <c r="MCD1523" s="229" t="s">
        <v>289</v>
      </c>
      <c r="MCF1523" s="229" t="s">
        <v>305</v>
      </c>
      <c r="MCG1523" s="229" t="s">
        <v>52</v>
      </c>
      <c r="MCH1523" s="229" t="s">
        <v>3905</v>
      </c>
      <c r="MCJ1523" s="229" t="s">
        <v>3906</v>
      </c>
      <c r="MCK1523" s="229" t="s">
        <v>689</v>
      </c>
      <c r="MCL1523" s="229" t="s">
        <v>2013</v>
      </c>
      <c r="MCM1523" s="229" t="s">
        <v>3907</v>
      </c>
      <c r="MCN1523" s="229" t="s">
        <v>306</v>
      </c>
      <c r="MCO1523" s="229" t="s">
        <v>294</v>
      </c>
      <c r="MCP1523" s="229" t="s">
        <v>289</v>
      </c>
      <c r="MCQ1523" s="229" t="s">
        <v>35</v>
      </c>
      <c r="MCR1523" s="229" t="s">
        <v>29</v>
      </c>
      <c r="MCS1523" s="229" t="s">
        <v>83</v>
      </c>
      <c r="MCT1523" s="229" t="s">
        <v>3908</v>
      </c>
      <c r="MCU1523" s="229" t="s">
        <v>240</v>
      </c>
      <c r="MCV1523" s="229" t="s">
        <v>3909</v>
      </c>
      <c r="MCW1523" s="229" t="s">
        <v>222</v>
      </c>
      <c r="MCX1523" s="229" t="s">
        <v>223</v>
      </c>
      <c r="MCY1523" s="229" t="s">
        <v>172</v>
      </c>
      <c r="MCZ1523" s="229" t="s">
        <v>289</v>
      </c>
      <c r="MDA1523" s="229" t="s">
        <v>227</v>
      </c>
      <c r="MDE1523" s="229">
        <v>2024</v>
      </c>
      <c r="MDF1523" s="229" t="s">
        <v>57</v>
      </c>
      <c r="MDG1523" s="229" t="s">
        <v>3882</v>
      </c>
      <c r="MDH1523" s="229">
        <v>12966548</v>
      </c>
      <c r="MDI1523" s="229" t="s">
        <v>3904</v>
      </c>
      <c r="MDJ1523" s="229" t="s">
        <v>289</v>
      </c>
      <c r="MDL1523" s="229" t="s">
        <v>305</v>
      </c>
      <c r="MDM1523" s="229" t="s">
        <v>52</v>
      </c>
      <c r="MDN1523" s="229" t="s">
        <v>3905</v>
      </c>
      <c r="MDP1523" s="229" t="s">
        <v>3906</v>
      </c>
      <c r="MDQ1523" s="229" t="s">
        <v>689</v>
      </c>
      <c r="MDR1523" s="229" t="s">
        <v>2013</v>
      </c>
      <c r="MDS1523" s="229" t="s">
        <v>3907</v>
      </c>
      <c r="MDT1523" s="229" t="s">
        <v>306</v>
      </c>
      <c r="MDU1523" s="229" t="s">
        <v>294</v>
      </c>
      <c r="MDV1523" s="229" t="s">
        <v>289</v>
      </c>
      <c r="MDW1523" s="229" t="s">
        <v>35</v>
      </c>
      <c r="MDX1523" s="229" t="s">
        <v>29</v>
      </c>
      <c r="MDY1523" s="229" t="s">
        <v>83</v>
      </c>
      <c r="MDZ1523" s="229" t="s">
        <v>3908</v>
      </c>
      <c r="MEA1523" s="229" t="s">
        <v>240</v>
      </c>
      <c r="MEB1523" s="229" t="s">
        <v>3909</v>
      </c>
      <c r="MEC1523" s="229" t="s">
        <v>222</v>
      </c>
      <c r="MED1523" s="229" t="s">
        <v>223</v>
      </c>
      <c r="MEE1523" s="229" t="s">
        <v>172</v>
      </c>
      <c r="MEF1523" s="229" t="s">
        <v>289</v>
      </c>
      <c r="MEG1523" s="229" t="s">
        <v>227</v>
      </c>
      <c r="MEK1523" s="229">
        <v>2024</v>
      </c>
      <c r="MEL1523" s="229" t="s">
        <v>57</v>
      </c>
      <c r="MEM1523" s="229" t="s">
        <v>3882</v>
      </c>
      <c r="MEN1523" s="229">
        <v>12966548</v>
      </c>
      <c r="MEO1523" s="229" t="s">
        <v>3904</v>
      </c>
      <c r="MEP1523" s="229" t="s">
        <v>289</v>
      </c>
      <c r="MER1523" s="229" t="s">
        <v>305</v>
      </c>
      <c r="MES1523" s="229" t="s">
        <v>52</v>
      </c>
      <c r="MET1523" s="229" t="s">
        <v>3905</v>
      </c>
      <c r="MEV1523" s="229" t="s">
        <v>3906</v>
      </c>
      <c r="MEW1523" s="229" t="s">
        <v>689</v>
      </c>
      <c r="MEX1523" s="229" t="s">
        <v>2013</v>
      </c>
      <c r="MEY1523" s="229" t="s">
        <v>3907</v>
      </c>
      <c r="MEZ1523" s="229" t="s">
        <v>306</v>
      </c>
      <c r="MFA1523" s="229" t="s">
        <v>294</v>
      </c>
      <c r="MFB1523" s="229" t="s">
        <v>289</v>
      </c>
      <c r="MFC1523" s="229" t="s">
        <v>35</v>
      </c>
      <c r="MFD1523" s="229" t="s">
        <v>29</v>
      </c>
      <c r="MFE1523" s="229" t="s">
        <v>83</v>
      </c>
      <c r="MFF1523" s="229" t="s">
        <v>3908</v>
      </c>
      <c r="MFG1523" s="229" t="s">
        <v>240</v>
      </c>
      <c r="MFH1523" s="229" t="s">
        <v>3909</v>
      </c>
      <c r="MFI1523" s="229" t="s">
        <v>222</v>
      </c>
      <c r="MFJ1523" s="229" t="s">
        <v>223</v>
      </c>
      <c r="MFK1523" s="229" t="s">
        <v>172</v>
      </c>
      <c r="MFL1523" s="229" t="s">
        <v>289</v>
      </c>
      <c r="MFM1523" s="229" t="s">
        <v>227</v>
      </c>
      <c r="MFQ1523" s="229">
        <v>2024</v>
      </c>
      <c r="MFR1523" s="229" t="s">
        <v>57</v>
      </c>
      <c r="MFS1523" s="229" t="s">
        <v>3882</v>
      </c>
      <c r="MFT1523" s="229">
        <v>12966548</v>
      </c>
      <c r="MFU1523" s="229" t="s">
        <v>3904</v>
      </c>
      <c r="MFV1523" s="229" t="s">
        <v>289</v>
      </c>
      <c r="MFX1523" s="229" t="s">
        <v>305</v>
      </c>
      <c r="MFY1523" s="229" t="s">
        <v>52</v>
      </c>
      <c r="MFZ1523" s="229" t="s">
        <v>3905</v>
      </c>
      <c r="MGB1523" s="229" t="s">
        <v>3906</v>
      </c>
      <c r="MGC1523" s="229" t="s">
        <v>689</v>
      </c>
      <c r="MGD1523" s="229" t="s">
        <v>2013</v>
      </c>
      <c r="MGE1523" s="229" t="s">
        <v>3907</v>
      </c>
      <c r="MGF1523" s="229" t="s">
        <v>306</v>
      </c>
      <c r="MGG1523" s="229" t="s">
        <v>294</v>
      </c>
      <c r="MGH1523" s="229" t="s">
        <v>289</v>
      </c>
      <c r="MGI1523" s="229" t="s">
        <v>35</v>
      </c>
      <c r="MGJ1523" s="229" t="s">
        <v>29</v>
      </c>
      <c r="MGK1523" s="229" t="s">
        <v>83</v>
      </c>
      <c r="MGL1523" s="229" t="s">
        <v>3908</v>
      </c>
      <c r="MGM1523" s="229" t="s">
        <v>240</v>
      </c>
      <c r="MGN1523" s="229" t="s">
        <v>3909</v>
      </c>
      <c r="MGO1523" s="229" t="s">
        <v>222</v>
      </c>
      <c r="MGP1523" s="229" t="s">
        <v>223</v>
      </c>
      <c r="MGQ1523" s="229" t="s">
        <v>172</v>
      </c>
      <c r="MGR1523" s="229" t="s">
        <v>289</v>
      </c>
      <c r="MGS1523" s="229" t="s">
        <v>227</v>
      </c>
      <c r="MGW1523" s="229">
        <v>2024</v>
      </c>
      <c r="MGX1523" s="229" t="s">
        <v>57</v>
      </c>
      <c r="MGY1523" s="229" t="s">
        <v>3882</v>
      </c>
      <c r="MGZ1523" s="229">
        <v>12966548</v>
      </c>
      <c r="MHA1523" s="229" t="s">
        <v>3904</v>
      </c>
      <c r="MHB1523" s="229" t="s">
        <v>289</v>
      </c>
      <c r="MHD1523" s="229" t="s">
        <v>305</v>
      </c>
      <c r="MHE1523" s="229" t="s">
        <v>52</v>
      </c>
      <c r="MHF1523" s="229" t="s">
        <v>3905</v>
      </c>
      <c r="MHH1523" s="229" t="s">
        <v>3906</v>
      </c>
      <c r="MHI1523" s="229" t="s">
        <v>689</v>
      </c>
      <c r="MHJ1523" s="229" t="s">
        <v>2013</v>
      </c>
      <c r="MHK1523" s="229" t="s">
        <v>3907</v>
      </c>
      <c r="MHL1523" s="229" t="s">
        <v>306</v>
      </c>
      <c r="MHM1523" s="229" t="s">
        <v>294</v>
      </c>
      <c r="MHN1523" s="229" t="s">
        <v>289</v>
      </c>
      <c r="MHO1523" s="229" t="s">
        <v>35</v>
      </c>
      <c r="MHP1523" s="229" t="s">
        <v>29</v>
      </c>
      <c r="MHQ1523" s="229" t="s">
        <v>83</v>
      </c>
      <c r="MHR1523" s="229" t="s">
        <v>3908</v>
      </c>
      <c r="MHS1523" s="229" t="s">
        <v>240</v>
      </c>
      <c r="MHT1523" s="229" t="s">
        <v>3909</v>
      </c>
      <c r="MHU1523" s="229" t="s">
        <v>222</v>
      </c>
      <c r="MHV1523" s="229" t="s">
        <v>223</v>
      </c>
      <c r="MHW1523" s="229" t="s">
        <v>172</v>
      </c>
      <c r="MHX1523" s="229" t="s">
        <v>289</v>
      </c>
      <c r="MHY1523" s="229" t="s">
        <v>227</v>
      </c>
      <c r="MIC1523" s="229">
        <v>2024</v>
      </c>
      <c r="MID1523" s="229" t="s">
        <v>57</v>
      </c>
      <c r="MIE1523" s="229" t="s">
        <v>3882</v>
      </c>
      <c r="MIF1523" s="229">
        <v>12966548</v>
      </c>
      <c r="MIG1523" s="229" t="s">
        <v>3904</v>
      </c>
      <c r="MIH1523" s="229" t="s">
        <v>289</v>
      </c>
      <c r="MIJ1523" s="229" t="s">
        <v>305</v>
      </c>
      <c r="MIK1523" s="229" t="s">
        <v>52</v>
      </c>
      <c r="MIL1523" s="229" t="s">
        <v>3905</v>
      </c>
      <c r="MIN1523" s="229" t="s">
        <v>3906</v>
      </c>
      <c r="MIO1523" s="229" t="s">
        <v>689</v>
      </c>
      <c r="MIP1523" s="229" t="s">
        <v>2013</v>
      </c>
      <c r="MIQ1523" s="229" t="s">
        <v>3907</v>
      </c>
      <c r="MIR1523" s="229" t="s">
        <v>306</v>
      </c>
      <c r="MIS1523" s="229" t="s">
        <v>294</v>
      </c>
      <c r="MIT1523" s="229" t="s">
        <v>289</v>
      </c>
      <c r="MIU1523" s="229" t="s">
        <v>35</v>
      </c>
      <c r="MIV1523" s="229" t="s">
        <v>29</v>
      </c>
      <c r="MIW1523" s="229" t="s">
        <v>83</v>
      </c>
      <c r="MIX1523" s="229" t="s">
        <v>3908</v>
      </c>
      <c r="MIY1523" s="229" t="s">
        <v>240</v>
      </c>
      <c r="MIZ1523" s="229" t="s">
        <v>3909</v>
      </c>
      <c r="MJA1523" s="229" t="s">
        <v>222</v>
      </c>
      <c r="MJB1523" s="229" t="s">
        <v>223</v>
      </c>
      <c r="MJC1523" s="229" t="s">
        <v>172</v>
      </c>
      <c r="MJD1523" s="229" t="s">
        <v>289</v>
      </c>
      <c r="MJE1523" s="229" t="s">
        <v>227</v>
      </c>
      <c r="MJI1523" s="229">
        <v>2024</v>
      </c>
      <c r="MJJ1523" s="229" t="s">
        <v>57</v>
      </c>
      <c r="MJK1523" s="229" t="s">
        <v>3882</v>
      </c>
      <c r="MJL1523" s="229">
        <v>12966548</v>
      </c>
      <c r="MJM1523" s="229" t="s">
        <v>3904</v>
      </c>
      <c r="MJN1523" s="229" t="s">
        <v>289</v>
      </c>
      <c r="MJP1523" s="229" t="s">
        <v>305</v>
      </c>
      <c r="MJQ1523" s="229" t="s">
        <v>52</v>
      </c>
      <c r="MJR1523" s="229" t="s">
        <v>3905</v>
      </c>
      <c r="MJT1523" s="229" t="s">
        <v>3906</v>
      </c>
      <c r="MJU1523" s="229" t="s">
        <v>689</v>
      </c>
      <c r="MJV1523" s="229" t="s">
        <v>2013</v>
      </c>
      <c r="MJW1523" s="229" t="s">
        <v>3907</v>
      </c>
      <c r="MJX1523" s="229" t="s">
        <v>306</v>
      </c>
      <c r="MJY1523" s="229" t="s">
        <v>294</v>
      </c>
      <c r="MJZ1523" s="229" t="s">
        <v>289</v>
      </c>
      <c r="MKA1523" s="229" t="s">
        <v>35</v>
      </c>
      <c r="MKB1523" s="229" t="s">
        <v>29</v>
      </c>
      <c r="MKC1523" s="229" t="s">
        <v>83</v>
      </c>
      <c r="MKD1523" s="229" t="s">
        <v>3908</v>
      </c>
      <c r="MKE1523" s="229" t="s">
        <v>240</v>
      </c>
      <c r="MKF1523" s="229" t="s">
        <v>3909</v>
      </c>
      <c r="MKG1523" s="229" t="s">
        <v>222</v>
      </c>
      <c r="MKH1523" s="229" t="s">
        <v>223</v>
      </c>
      <c r="MKI1523" s="229" t="s">
        <v>172</v>
      </c>
      <c r="MKJ1523" s="229" t="s">
        <v>289</v>
      </c>
      <c r="MKK1523" s="229" t="s">
        <v>227</v>
      </c>
      <c r="MKO1523" s="229">
        <v>2024</v>
      </c>
      <c r="MKP1523" s="229" t="s">
        <v>57</v>
      </c>
      <c r="MKQ1523" s="229" t="s">
        <v>3882</v>
      </c>
      <c r="MKR1523" s="229">
        <v>12966548</v>
      </c>
      <c r="MKS1523" s="229" t="s">
        <v>3904</v>
      </c>
      <c r="MKT1523" s="229" t="s">
        <v>289</v>
      </c>
      <c r="MKV1523" s="229" t="s">
        <v>305</v>
      </c>
      <c r="MKW1523" s="229" t="s">
        <v>52</v>
      </c>
      <c r="MKX1523" s="229" t="s">
        <v>3905</v>
      </c>
      <c r="MKZ1523" s="229" t="s">
        <v>3906</v>
      </c>
      <c r="MLA1523" s="229" t="s">
        <v>689</v>
      </c>
      <c r="MLB1523" s="229" t="s">
        <v>2013</v>
      </c>
      <c r="MLC1523" s="229" t="s">
        <v>3907</v>
      </c>
      <c r="MLD1523" s="229" t="s">
        <v>306</v>
      </c>
      <c r="MLE1523" s="229" t="s">
        <v>294</v>
      </c>
      <c r="MLF1523" s="229" t="s">
        <v>289</v>
      </c>
      <c r="MLG1523" s="229" t="s">
        <v>35</v>
      </c>
      <c r="MLH1523" s="229" t="s">
        <v>29</v>
      </c>
      <c r="MLI1523" s="229" t="s">
        <v>83</v>
      </c>
      <c r="MLJ1523" s="229" t="s">
        <v>3908</v>
      </c>
      <c r="MLK1523" s="229" t="s">
        <v>240</v>
      </c>
      <c r="MLL1523" s="229" t="s">
        <v>3909</v>
      </c>
      <c r="MLM1523" s="229" t="s">
        <v>222</v>
      </c>
      <c r="MLN1523" s="229" t="s">
        <v>223</v>
      </c>
      <c r="MLO1523" s="229" t="s">
        <v>172</v>
      </c>
      <c r="MLP1523" s="229" t="s">
        <v>289</v>
      </c>
      <c r="MLQ1523" s="229" t="s">
        <v>227</v>
      </c>
      <c r="MLU1523" s="229">
        <v>2024</v>
      </c>
      <c r="MLV1523" s="229" t="s">
        <v>57</v>
      </c>
      <c r="MLW1523" s="229" t="s">
        <v>3882</v>
      </c>
      <c r="MLX1523" s="229">
        <v>12966548</v>
      </c>
      <c r="MLY1523" s="229" t="s">
        <v>3904</v>
      </c>
      <c r="MLZ1523" s="229" t="s">
        <v>289</v>
      </c>
      <c r="MMB1523" s="229" t="s">
        <v>305</v>
      </c>
      <c r="MMC1523" s="229" t="s">
        <v>52</v>
      </c>
      <c r="MMD1523" s="229" t="s">
        <v>3905</v>
      </c>
      <c r="MMF1523" s="229" t="s">
        <v>3906</v>
      </c>
      <c r="MMG1523" s="229" t="s">
        <v>689</v>
      </c>
      <c r="MMH1523" s="229" t="s">
        <v>2013</v>
      </c>
      <c r="MMI1523" s="229" t="s">
        <v>3907</v>
      </c>
      <c r="MMJ1523" s="229" t="s">
        <v>306</v>
      </c>
      <c r="MMK1523" s="229" t="s">
        <v>294</v>
      </c>
      <c r="MML1523" s="229" t="s">
        <v>289</v>
      </c>
      <c r="MMM1523" s="229" t="s">
        <v>35</v>
      </c>
      <c r="MMN1523" s="229" t="s">
        <v>29</v>
      </c>
      <c r="MMO1523" s="229" t="s">
        <v>83</v>
      </c>
      <c r="MMP1523" s="229" t="s">
        <v>3908</v>
      </c>
      <c r="MMQ1523" s="229" t="s">
        <v>240</v>
      </c>
      <c r="MMR1523" s="229" t="s">
        <v>3909</v>
      </c>
      <c r="MMS1523" s="229" t="s">
        <v>222</v>
      </c>
      <c r="MMT1523" s="229" t="s">
        <v>223</v>
      </c>
      <c r="MMU1523" s="229" t="s">
        <v>172</v>
      </c>
      <c r="MMV1523" s="229" t="s">
        <v>289</v>
      </c>
      <c r="MMW1523" s="229" t="s">
        <v>227</v>
      </c>
      <c r="MNA1523" s="229">
        <v>2024</v>
      </c>
      <c r="MNB1523" s="229" t="s">
        <v>57</v>
      </c>
      <c r="MNC1523" s="229" t="s">
        <v>3882</v>
      </c>
      <c r="MND1523" s="229">
        <v>12966548</v>
      </c>
      <c r="MNE1523" s="229" t="s">
        <v>3904</v>
      </c>
      <c r="MNF1523" s="229" t="s">
        <v>289</v>
      </c>
      <c r="MNH1523" s="229" t="s">
        <v>305</v>
      </c>
      <c r="MNI1523" s="229" t="s">
        <v>52</v>
      </c>
      <c r="MNJ1523" s="229" t="s">
        <v>3905</v>
      </c>
      <c r="MNL1523" s="229" t="s">
        <v>3906</v>
      </c>
      <c r="MNM1523" s="229" t="s">
        <v>689</v>
      </c>
      <c r="MNN1523" s="229" t="s">
        <v>2013</v>
      </c>
      <c r="MNO1523" s="229" t="s">
        <v>3907</v>
      </c>
      <c r="MNP1523" s="229" t="s">
        <v>306</v>
      </c>
      <c r="MNQ1523" s="229" t="s">
        <v>294</v>
      </c>
      <c r="MNR1523" s="229" t="s">
        <v>289</v>
      </c>
      <c r="MNS1523" s="229" t="s">
        <v>35</v>
      </c>
      <c r="MNT1523" s="229" t="s">
        <v>29</v>
      </c>
      <c r="MNU1523" s="229" t="s">
        <v>83</v>
      </c>
      <c r="MNV1523" s="229" t="s">
        <v>3908</v>
      </c>
      <c r="MNW1523" s="229" t="s">
        <v>240</v>
      </c>
      <c r="MNX1523" s="229" t="s">
        <v>3909</v>
      </c>
      <c r="MNY1523" s="229" t="s">
        <v>222</v>
      </c>
      <c r="MNZ1523" s="229" t="s">
        <v>223</v>
      </c>
      <c r="MOA1523" s="229" t="s">
        <v>172</v>
      </c>
      <c r="MOB1523" s="229" t="s">
        <v>289</v>
      </c>
      <c r="MOC1523" s="229" t="s">
        <v>227</v>
      </c>
      <c r="MOG1523" s="229">
        <v>2024</v>
      </c>
      <c r="MOH1523" s="229" t="s">
        <v>57</v>
      </c>
      <c r="MOI1523" s="229" t="s">
        <v>3882</v>
      </c>
      <c r="MOJ1523" s="229">
        <v>12966548</v>
      </c>
      <c r="MOK1523" s="229" t="s">
        <v>3904</v>
      </c>
      <c r="MOL1523" s="229" t="s">
        <v>289</v>
      </c>
      <c r="MON1523" s="229" t="s">
        <v>305</v>
      </c>
      <c r="MOO1523" s="229" t="s">
        <v>52</v>
      </c>
      <c r="MOP1523" s="229" t="s">
        <v>3905</v>
      </c>
      <c r="MOR1523" s="229" t="s">
        <v>3906</v>
      </c>
      <c r="MOS1523" s="229" t="s">
        <v>689</v>
      </c>
      <c r="MOT1523" s="229" t="s">
        <v>2013</v>
      </c>
      <c r="MOU1523" s="229" t="s">
        <v>3907</v>
      </c>
      <c r="MOV1523" s="229" t="s">
        <v>306</v>
      </c>
      <c r="MOW1523" s="229" t="s">
        <v>294</v>
      </c>
      <c r="MOX1523" s="229" t="s">
        <v>289</v>
      </c>
      <c r="MOY1523" s="229" t="s">
        <v>35</v>
      </c>
      <c r="MOZ1523" s="229" t="s">
        <v>29</v>
      </c>
      <c r="MPA1523" s="229" t="s">
        <v>83</v>
      </c>
      <c r="MPB1523" s="229" t="s">
        <v>3908</v>
      </c>
      <c r="MPC1523" s="229" t="s">
        <v>240</v>
      </c>
      <c r="MPD1523" s="229" t="s">
        <v>3909</v>
      </c>
      <c r="MPE1523" s="229" t="s">
        <v>222</v>
      </c>
      <c r="MPF1523" s="229" t="s">
        <v>223</v>
      </c>
      <c r="MPG1523" s="229" t="s">
        <v>172</v>
      </c>
      <c r="MPH1523" s="229" t="s">
        <v>289</v>
      </c>
      <c r="MPI1523" s="229" t="s">
        <v>227</v>
      </c>
      <c r="MPM1523" s="229">
        <v>2024</v>
      </c>
      <c r="MPN1523" s="229" t="s">
        <v>57</v>
      </c>
      <c r="MPO1523" s="229" t="s">
        <v>3882</v>
      </c>
      <c r="MPP1523" s="229">
        <v>12966548</v>
      </c>
      <c r="MPQ1523" s="229" t="s">
        <v>3904</v>
      </c>
      <c r="MPR1523" s="229" t="s">
        <v>289</v>
      </c>
      <c r="MPT1523" s="229" t="s">
        <v>305</v>
      </c>
      <c r="MPU1523" s="229" t="s">
        <v>52</v>
      </c>
      <c r="MPV1523" s="229" t="s">
        <v>3905</v>
      </c>
      <c r="MPX1523" s="229" t="s">
        <v>3906</v>
      </c>
      <c r="MPY1523" s="229" t="s">
        <v>689</v>
      </c>
      <c r="MPZ1523" s="229" t="s">
        <v>2013</v>
      </c>
      <c r="MQA1523" s="229" t="s">
        <v>3907</v>
      </c>
      <c r="MQB1523" s="229" t="s">
        <v>306</v>
      </c>
      <c r="MQC1523" s="229" t="s">
        <v>294</v>
      </c>
      <c r="MQD1523" s="229" t="s">
        <v>289</v>
      </c>
      <c r="MQE1523" s="229" t="s">
        <v>35</v>
      </c>
      <c r="MQF1523" s="229" t="s">
        <v>29</v>
      </c>
      <c r="MQG1523" s="229" t="s">
        <v>83</v>
      </c>
      <c r="MQH1523" s="229" t="s">
        <v>3908</v>
      </c>
      <c r="MQI1523" s="229" t="s">
        <v>240</v>
      </c>
      <c r="MQJ1523" s="229" t="s">
        <v>3909</v>
      </c>
      <c r="MQK1523" s="229" t="s">
        <v>222</v>
      </c>
      <c r="MQL1523" s="229" t="s">
        <v>223</v>
      </c>
      <c r="MQM1523" s="229" t="s">
        <v>172</v>
      </c>
      <c r="MQN1523" s="229" t="s">
        <v>289</v>
      </c>
      <c r="MQO1523" s="229" t="s">
        <v>227</v>
      </c>
      <c r="MQS1523" s="229">
        <v>2024</v>
      </c>
      <c r="MQT1523" s="229" t="s">
        <v>57</v>
      </c>
      <c r="MQU1523" s="229" t="s">
        <v>3882</v>
      </c>
      <c r="MQV1523" s="229">
        <v>12966548</v>
      </c>
      <c r="MQW1523" s="229" t="s">
        <v>3904</v>
      </c>
      <c r="MQX1523" s="229" t="s">
        <v>289</v>
      </c>
      <c r="MQZ1523" s="229" t="s">
        <v>305</v>
      </c>
      <c r="MRA1523" s="229" t="s">
        <v>52</v>
      </c>
      <c r="MRB1523" s="229" t="s">
        <v>3905</v>
      </c>
      <c r="MRD1523" s="229" t="s">
        <v>3906</v>
      </c>
      <c r="MRE1523" s="229" t="s">
        <v>689</v>
      </c>
      <c r="MRF1523" s="229" t="s">
        <v>2013</v>
      </c>
      <c r="MRG1523" s="229" t="s">
        <v>3907</v>
      </c>
      <c r="MRH1523" s="229" t="s">
        <v>306</v>
      </c>
      <c r="MRI1523" s="229" t="s">
        <v>294</v>
      </c>
      <c r="MRJ1523" s="229" t="s">
        <v>289</v>
      </c>
      <c r="MRK1523" s="229" t="s">
        <v>35</v>
      </c>
      <c r="MRL1523" s="229" t="s">
        <v>29</v>
      </c>
      <c r="MRM1523" s="229" t="s">
        <v>83</v>
      </c>
      <c r="MRN1523" s="229" t="s">
        <v>3908</v>
      </c>
      <c r="MRO1523" s="229" t="s">
        <v>240</v>
      </c>
      <c r="MRP1523" s="229" t="s">
        <v>3909</v>
      </c>
      <c r="MRQ1523" s="229" t="s">
        <v>222</v>
      </c>
      <c r="MRR1523" s="229" t="s">
        <v>223</v>
      </c>
      <c r="MRS1523" s="229" t="s">
        <v>172</v>
      </c>
      <c r="MRT1523" s="229" t="s">
        <v>289</v>
      </c>
      <c r="MRU1523" s="229" t="s">
        <v>227</v>
      </c>
      <c r="MRY1523" s="229">
        <v>2024</v>
      </c>
      <c r="MRZ1523" s="229" t="s">
        <v>57</v>
      </c>
      <c r="MSA1523" s="229" t="s">
        <v>3882</v>
      </c>
      <c r="MSB1523" s="229">
        <v>12966548</v>
      </c>
      <c r="MSC1523" s="229" t="s">
        <v>3904</v>
      </c>
      <c r="MSD1523" s="229" t="s">
        <v>289</v>
      </c>
      <c r="MSF1523" s="229" t="s">
        <v>305</v>
      </c>
      <c r="MSG1523" s="229" t="s">
        <v>52</v>
      </c>
      <c r="MSH1523" s="229" t="s">
        <v>3905</v>
      </c>
      <c r="MSJ1523" s="229" t="s">
        <v>3906</v>
      </c>
      <c r="MSK1523" s="229" t="s">
        <v>689</v>
      </c>
      <c r="MSL1523" s="229" t="s">
        <v>2013</v>
      </c>
      <c r="MSM1523" s="229" t="s">
        <v>3907</v>
      </c>
      <c r="MSN1523" s="229" t="s">
        <v>306</v>
      </c>
      <c r="MSO1523" s="229" t="s">
        <v>294</v>
      </c>
      <c r="MSP1523" s="229" t="s">
        <v>289</v>
      </c>
      <c r="MSQ1523" s="229" t="s">
        <v>35</v>
      </c>
      <c r="MSR1523" s="229" t="s">
        <v>29</v>
      </c>
      <c r="MSS1523" s="229" t="s">
        <v>83</v>
      </c>
      <c r="MST1523" s="229" t="s">
        <v>3908</v>
      </c>
      <c r="MSU1523" s="229" t="s">
        <v>240</v>
      </c>
      <c r="MSV1523" s="229" t="s">
        <v>3909</v>
      </c>
      <c r="MSW1523" s="229" t="s">
        <v>222</v>
      </c>
      <c r="MSX1523" s="229" t="s">
        <v>223</v>
      </c>
      <c r="MSY1523" s="229" t="s">
        <v>172</v>
      </c>
      <c r="MSZ1523" s="229" t="s">
        <v>289</v>
      </c>
      <c r="MTA1523" s="229" t="s">
        <v>227</v>
      </c>
      <c r="MTE1523" s="229">
        <v>2024</v>
      </c>
      <c r="MTF1523" s="229" t="s">
        <v>57</v>
      </c>
      <c r="MTG1523" s="229" t="s">
        <v>3882</v>
      </c>
      <c r="MTH1523" s="229">
        <v>12966548</v>
      </c>
      <c r="MTI1523" s="229" t="s">
        <v>3904</v>
      </c>
      <c r="MTJ1523" s="229" t="s">
        <v>289</v>
      </c>
      <c r="MTL1523" s="229" t="s">
        <v>305</v>
      </c>
      <c r="MTM1523" s="229" t="s">
        <v>52</v>
      </c>
      <c r="MTN1523" s="229" t="s">
        <v>3905</v>
      </c>
      <c r="MTP1523" s="229" t="s">
        <v>3906</v>
      </c>
      <c r="MTQ1523" s="229" t="s">
        <v>689</v>
      </c>
      <c r="MTR1523" s="229" t="s">
        <v>2013</v>
      </c>
      <c r="MTS1523" s="229" t="s">
        <v>3907</v>
      </c>
      <c r="MTT1523" s="229" t="s">
        <v>306</v>
      </c>
      <c r="MTU1523" s="229" t="s">
        <v>294</v>
      </c>
      <c r="MTV1523" s="229" t="s">
        <v>289</v>
      </c>
      <c r="MTW1523" s="229" t="s">
        <v>35</v>
      </c>
      <c r="MTX1523" s="229" t="s">
        <v>29</v>
      </c>
      <c r="MTY1523" s="229" t="s">
        <v>83</v>
      </c>
      <c r="MTZ1523" s="229" t="s">
        <v>3908</v>
      </c>
      <c r="MUA1523" s="229" t="s">
        <v>240</v>
      </c>
      <c r="MUB1523" s="229" t="s">
        <v>3909</v>
      </c>
      <c r="MUC1523" s="229" t="s">
        <v>222</v>
      </c>
      <c r="MUD1523" s="229" t="s">
        <v>223</v>
      </c>
      <c r="MUE1523" s="229" t="s">
        <v>172</v>
      </c>
      <c r="MUF1523" s="229" t="s">
        <v>289</v>
      </c>
      <c r="MUG1523" s="229" t="s">
        <v>227</v>
      </c>
      <c r="MUK1523" s="229">
        <v>2024</v>
      </c>
      <c r="MUL1523" s="229" t="s">
        <v>57</v>
      </c>
      <c r="MUM1523" s="229" t="s">
        <v>3882</v>
      </c>
      <c r="MUN1523" s="229">
        <v>12966548</v>
      </c>
      <c r="MUO1523" s="229" t="s">
        <v>3904</v>
      </c>
      <c r="MUP1523" s="229" t="s">
        <v>289</v>
      </c>
      <c r="MUR1523" s="229" t="s">
        <v>305</v>
      </c>
      <c r="MUS1523" s="229" t="s">
        <v>52</v>
      </c>
      <c r="MUT1523" s="229" t="s">
        <v>3905</v>
      </c>
      <c r="MUV1523" s="229" t="s">
        <v>3906</v>
      </c>
      <c r="MUW1523" s="229" t="s">
        <v>689</v>
      </c>
      <c r="MUX1523" s="229" t="s">
        <v>2013</v>
      </c>
      <c r="MUY1523" s="229" t="s">
        <v>3907</v>
      </c>
      <c r="MUZ1523" s="229" t="s">
        <v>306</v>
      </c>
      <c r="MVA1523" s="229" t="s">
        <v>294</v>
      </c>
      <c r="MVB1523" s="229" t="s">
        <v>289</v>
      </c>
      <c r="MVC1523" s="229" t="s">
        <v>35</v>
      </c>
      <c r="MVD1523" s="229" t="s">
        <v>29</v>
      </c>
      <c r="MVE1523" s="229" t="s">
        <v>83</v>
      </c>
      <c r="MVF1523" s="229" t="s">
        <v>3908</v>
      </c>
      <c r="MVG1523" s="229" t="s">
        <v>240</v>
      </c>
      <c r="MVH1523" s="229" t="s">
        <v>3909</v>
      </c>
      <c r="MVI1523" s="229" t="s">
        <v>222</v>
      </c>
      <c r="MVJ1523" s="229" t="s">
        <v>223</v>
      </c>
      <c r="MVK1523" s="229" t="s">
        <v>172</v>
      </c>
      <c r="MVL1523" s="229" t="s">
        <v>289</v>
      </c>
      <c r="MVM1523" s="229" t="s">
        <v>227</v>
      </c>
      <c r="MVQ1523" s="229">
        <v>2024</v>
      </c>
      <c r="MVR1523" s="229" t="s">
        <v>57</v>
      </c>
      <c r="MVS1523" s="229" t="s">
        <v>3882</v>
      </c>
      <c r="MVT1523" s="229">
        <v>12966548</v>
      </c>
      <c r="MVU1523" s="229" t="s">
        <v>3904</v>
      </c>
      <c r="MVV1523" s="229" t="s">
        <v>289</v>
      </c>
      <c r="MVX1523" s="229" t="s">
        <v>305</v>
      </c>
      <c r="MVY1523" s="229" t="s">
        <v>52</v>
      </c>
      <c r="MVZ1523" s="229" t="s">
        <v>3905</v>
      </c>
      <c r="MWB1523" s="229" t="s">
        <v>3906</v>
      </c>
      <c r="MWC1523" s="229" t="s">
        <v>689</v>
      </c>
      <c r="MWD1523" s="229" t="s">
        <v>2013</v>
      </c>
      <c r="MWE1523" s="229" t="s">
        <v>3907</v>
      </c>
      <c r="MWF1523" s="229" t="s">
        <v>306</v>
      </c>
      <c r="MWG1523" s="229" t="s">
        <v>294</v>
      </c>
      <c r="MWH1523" s="229" t="s">
        <v>289</v>
      </c>
      <c r="MWI1523" s="229" t="s">
        <v>35</v>
      </c>
      <c r="MWJ1523" s="229" t="s">
        <v>29</v>
      </c>
      <c r="MWK1523" s="229" t="s">
        <v>83</v>
      </c>
      <c r="MWL1523" s="229" t="s">
        <v>3908</v>
      </c>
      <c r="MWM1523" s="229" t="s">
        <v>240</v>
      </c>
      <c r="MWN1523" s="229" t="s">
        <v>3909</v>
      </c>
      <c r="MWO1523" s="229" t="s">
        <v>222</v>
      </c>
      <c r="MWP1523" s="229" t="s">
        <v>223</v>
      </c>
      <c r="MWQ1523" s="229" t="s">
        <v>172</v>
      </c>
      <c r="MWR1523" s="229" t="s">
        <v>289</v>
      </c>
      <c r="MWS1523" s="229" t="s">
        <v>227</v>
      </c>
      <c r="MWW1523" s="229">
        <v>2024</v>
      </c>
      <c r="MWX1523" s="229" t="s">
        <v>57</v>
      </c>
      <c r="MWY1523" s="229" t="s">
        <v>3882</v>
      </c>
      <c r="MWZ1523" s="229">
        <v>12966548</v>
      </c>
      <c r="MXA1523" s="229" t="s">
        <v>3904</v>
      </c>
      <c r="MXB1523" s="229" t="s">
        <v>289</v>
      </c>
      <c r="MXD1523" s="229" t="s">
        <v>305</v>
      </c>
      <c r="MXE1523" s="229" t="s">
        <v>52</v>
      </c>
      <c r="MXF1523" s="229" t="s">
        <v>3905</v>
      </c>
      <c r="MXH1523" s="229" t="s">
        <v>3906</v>
      </c>
      <c r="MXI1523" s="229" t="s">
        <v>689</v>
      </c>
      <c r="MXJ1523" s="229" t="s">
        <v>2013</v>
      </c>
      <c r="MXK1523" s="229" t="s">
        <v>3907</v>
      </c>
      <c r="MXL1523" s="229" t="s">
        <v>306</v>
      </c>
      <c r="MXM1523" s="229" t="s">
        <v>294</v>
      </c>
      <c r="MXN1523" s="229" t="s">
        <v>289</v>
      </c>
      <c r="MXO1523" s="229" t="s">
        <v>35</v>
      </c>
      <c r="MXP1523" s="229" t="s">
        <v>29</v>
      </c>
      <c r="MXQ1523" s="229" t="s">
        <v>83</v>
      </c>
      <c r="MXR1523" s="229" t="s">
        <v>3908</v>
      </c>
      <c r="MXS1523" s="229" t="s">
        <v>240</v>
      </c>
      <c r="MXT1523" s="229" t="s">
        <v>3909</v>
      </c>
      <c r="MXU1523" s="229" t="s">
        <v>222</v>
      </c>
      <c r="MXV1523" s="229" t="s">
        <v>223</v>
      </c>
      <c r="MXW1523" s="229" t="s">
        <v>172</v>
      </c>
      <c r="MXX1523" s="229" t="s">
        <v>289</v>
      </c>
      <c r="MXY1523" s="229" t="s">
        <v>227</v>
      </c>
      <c r="MYC1523" s="229">
        <v>2024</v>
      </c>
      <c r="MYD1523" s="229" t="s">
        <v>57</v>
      </c>
      <c r="MYE1523" s="229" t="s">
        <v>3882</v>
      </c>
      <c r="MYF1523" s="229">
        <v>12966548</v>
      </c>
      <c r="MYG1523" s="229" t="s">
        <v>3904</v>
      </c>
      <c r="MYH1523" s="229" t="s">
        <v>289</v>
      </c>
      <c r="MYJ1523" s="229" t="s">
        <v>305</v>
      </c>
      <c r="MYK1523" s="229" t="s">
        <v>52</v>
      </c>
      <c r="MYL1523" s="229" t="s">
        <v>3905</v>
      </c>
      <c r="MYN1523" s="229" t="s">
        <v>3906</v>
      </c>
      <c r="MYO1523" s="229" t="s">
        <v>689</v>
      </c>
      <c r="MYP1523" s="229" t="s">
        <v>2013</v>
      </c>
      <c r="MYQ1523" s="229" t="s">
        <v>3907</v>
      </c>
      <c r="MYR1523" s="229" t="s">
        <v>306</v>
      </c>
      <c r="MYS1523" s="229" t="s">
        <v>294</v>
      </c>
      <c r="MYT1523" s="229" t="s">
        <v>289</v>
      </c>
      <c r="MYU1523" s="229" t="s">
        <v>35</v>
      </c>
      <c r="MYV1523" s="229" t="s">
        <v>29</v>
      </c>
      <c r="MYW1523" s="229" t="s">
        <v>83</v>
      </c>
      <c r="MYX1523" s="229" t="s">
        <v>3908</v>
      </c>
      <c r="MYY1523" s="229" t="s">
        <v>240</v>
      </c>
      <c r="MYZ1523" s="229" t="s">
        <v>3909</v>
      </c>
      <c r="MZA1523" s="229" t="s">
        <v>222</v>
      </c>
      <c r="MZB1523" s="229" t="s">
        <v>223</v>
      </c>
      <c r="MZC1523" s="229" t="s">
        <v>172</v>
      </c>
      <c r="MZD1523" s="229" t="s">
        <v>289</v>
      </c>
      <c r="MZE1523" s="229" t="s">
        <v>227</v>
      </c>
      <c r="MZI1523" s="229">
        <v>2024</v>
      </c>
      <c r="MZJ1523" s="229" t="s">
        <v>57</v>
      </c>
      <c r="MZK1523" s="229" t="s">
        <v>3882</v>
      </c>
      <c r="MZL1523" s="229">
        <v>12966548</v>
      </c>
      <c r="MZM1523" s="229" t="s">
        <v>3904</v>
      </c>
      <c r="MZN1523" s="229" t="s">
        <v>289</v>
      </c>
      <c r="MZP1523" s="229" t="s">
        <v>305</v>
      </c>
      <c r="MZQ1523" s="229" t="s">
        <v>52</v>
      </c>
      <c r="MZR1523" s="229" t="s">
        <v>3905</v>
      </c>
      <c r="MZT1523" s="229" t="s">
        <v>3906</v>
      </c>
      <c r="MZU1523" s="229" t="s">
        <v>689</v>
      </c>
      <c r="MZV1523" s="229" t="s">
        <v>2013</v>
      </c>
      <c r="MZW1523" s="229" t="s">
        <v>3907</v>
      </c>
      <c r="MZX1523" s="229" t="s">
        <v>306</v>
      </c>
      <c r="MZY1523" s="229" t="s">
        <v>294</v>
      </c>
      <c r="MZZ1523" s="229" t="s">
        <v>289</v>
      </c>
      <c r="NAA1523" s="229" t="s">
        <v>35</v>
      </c>
      <c r="NAB1523" s="229" t="s">
        <v>29</v>
      </c>
      <c r="NAC1523" s="229" t="s">
        <v>83</v>
      </c>
      <c r="NAD1523" s="229" t="s">
        <v>3908</v>
      </c>
      <c r="NAE1523" s="229" t="s">
        <v>240</v>
      </c>
      <c r="NAF1523" s="229" t="s">
        <v>3909</v>
      </c>
      <c r="NAG1523" s="229" t="s">
        <v>222</v>
      </c>
      <c r="NAH1523" s="229" t="s">
        <v>223</v>
      </c>
      <c r="NAI1523" s="229" t="s">
        <v>172</v>
      </c>
      <c r="NAJ1523" s="229" t="s">
        <v>289</v>
      </c>
      <c r="NAK1523" s="229" t="s">
        <v>227</v>
      </c>
      <c r="NAO1523" s="229">
        <v>2024</v>
      </c>
      <c r="NAP1523" s="229" t="s">
        <v>57</v>
      </c>
      <c r="NAQ1523" s="229" t="s">
        <v>3882</v>
      </c>
      <c r="NAR1523" s="229">
        <v>12966548</v>
      </c>
      <c r="NAS1523" s="229" t="s">
        <v>3904</v>
      </c>
      <c r="NAT1523" s="229" t="s">
        <v>289</v>
      </c>
      <c r="NAV1523" s="229" t="s">
        <v>305</v>
      </c>
      <c r="NAW1523" s="229" t="s">
        <v>52</v>
      </c>
      <c r="NAX1523" s="229" t="s">
        <v>3905</v>
      </c>
      <c r="NAZ1523" s="229" t="s">
        <v>3906</v>
      </c>
      <c r="NBA1523" s="229" t="s">
        <v>689</v>
      </c>
      <c r="NBB1523" s="229" t="s">
        <v>2013</v>
      </c>
      <c r="NBC1523" s="229" t="s">
        <v>3907</v>
      </c>
      <c r="NBD1523" s="229" t="s">
        <v>306</v>
      </c>
      <c r="NBE1523" s="229" t="s">
        <v>294</v>
      </c>
      <c r="NBF1523" s="229" t="s">
        <v>289</v>
      </c>
      <c r="NBG1523" s="229" t="s">
        <v>35</v>
      </c>
      <c r="NBH1523" s="229" t="s">
        <v>29</v>
      </c>
      <c r="NBI1523" s="229" t="s">
        <v>83</v>
      </c>
      <c r="NBJ1523" s="229" t="s">
        <v>3908</v>
      </c>
      <c r="NBK1523" s="229" t="s">
        <v>240</v>
      </c>
      <c r="NBL1523" s="229" t="s">
        <v>3909</v>
      </c>
      <c r="NBM1523" s="229" t="s">
        <v>222</v>
      </c>
      <c r="NBN1523" s="229" t="s">
        <v>223</v>
      </c>
      <c r="NBO1523" s="229" t="s">
        <v>172</v>
      </c>
      <c r="NBP1523" s="229" t="s">
        <v>289</v>
      </c>
      <c r="NBQ1523" s="229" t="s">
        <v>227</v>
      </c>
      <c r="NBU1523" s="229">
        <v>2024</v>
      </c>
      <c r="NBV1523" s="229" t="s">
        <v>57</v>
      </c>
      <c r="NBW1523" s="229" t="s">
        <v>3882</v>
      </c>
      <c r="NBX1523" s="229">
        <v>12966548</v>
      </c>
      <c r="NBY1523" s="229" t="s">
        <v>3904</v>
      </c>
      <c r="NBZ1523" s="229" t="s">
        <v>289</v>
      </c>
      <c r="NCB1523" s="229" t="s">
        <v>305</v>
      </c>
      <c r="NCC1523" s="229" t="s">
        <v>52</v>
      </c>
      <c r="NCD1523" s="229" t="s">
        <v>3905</v>
      </c>
      <c r="NCF1523" s="229" t="s">
        <v>3906</v>
      </c>
      <c r="NCG1523" s="229" t="s">
        <v>689</v>
      </c>
      <c r="NCH1523" s="229" t="s">
        <v>2013</v>
      </c>
      <c r="NCI1523" s="229" t="s">
        <v>3907</v>
      </c>
      <c r="NCJ1523" s="229" t="s">
        <v>306</v>
      </c>
      <c r="NCK1523" s="229" t="s">
        <v>294</v>
      </c>
      <c r="NCL1523" s="229" t="s">
        <v>289</v>
      </c>
      <c r="NCM1523" s="229" t="s">
        <v>35</v>
      </c>
      <c r="NCN1523" s="229" t="s">
        <v>29</v>
      </c>
      <c r="NCO1523" s="229" t="s">
        <v>83</v>
      </c>
      <c r="NCP1523" s="229" t="s">
        <v>3908</v>
      </c>
      <c r="NCQ1523" s="229" t="s">
        <v>240</v>
      </c>
      <c r="NCR1523" s="229" t="s">
        <v>3909</v>
      </c>
      <c r="NCS1523" s="229" t="s">
        <v>222</v>
      </c>
      <c r="NCT1523" s="229" t="s">
        <v>223</v>
      </c>
      <c r="NCU1523" s="229" t="s">
        <v>172</v>
      </c>
      <c r="NCV1523" s="229" t="s">
        <v>289</v>
      </c>
      <c r="NCW1523" s="229" t="s">
        <v>227</v>
      </c>
      <c r="NDA1523" s="229">
        <v>2024</v>
      </c>
      <c r="NDB1523" s="229" t="s">
        <v>57</v>
      </c>
      <c r="NDC1523" s="229" t="s">
        <v>3882</v>
      </c>
      <c r="NDD1523" s="229">
        <v>12966548</v>
      </c>
      <c r="NDE1523" s="229" t="s">
        <v>3904</v>
      </c>
      <c r="NDF1523" s="229" t="s">
        <v>289</v>
      </c>
      <c r="NDH1523" s="229" t="s">
        <v>305</v>
      </c>
      <c r="NDI1523" s="229" t="s">
        <v>52</v>
      </c>
      <c r="NDJ1523" s="229" t="s">
        <v>3905</v>
      </c>
      <c r="NDL1523" s="229" t="s">
        <v>3906</v>
      </c>
      <c r="NDM1523" s="229" t="s">
        <v>689</v>
      </c>
      <c r="NDN1523" s="229" t="s">
        <v>2013</v>
      </c>
      <c r="NDO1523" s="229" t="s">
        <v>3907</v>
      </c>
      <c r="NDP1523" s="229" t="s">
        <v>306</v>
      </c>
      <c r="NDQ1523" s="229" t="s">
        <v>294</v>
      </c>
      <c r="NDR1523" s="229" t="s">
        <v>289</v>
      </c>
      <c r="NDS1523" s="229" t="s">
        <v>35</v>
      </c>
      <c r="NDT1523" s="229" t="s">
        <v>29</v>
      </c>
      <c r="NDU1523" s="229" t="s">
        <v>83</v>
      </c>
      <c r="NDV1523" s="229" t="s">
        <v>3908</v>
      </c>
      <c r="NDW1523" s="229" t="s">
        <v>240</v>
      </c>
      <c r="NDX1523" s="229" t="s">
        <v>3909</v>
      </c>
      <c r="NDY1523" s="229" t="s">
        <v>222</v>
      </c>
      <c r="NDZ1523" s="229" t="s">
        <v>223</v>
      </c>
      <c r="NEA1523" s="229" t="s">
        <v>172</v>
      </c>
      <c r="NEB1523" s="229" t="s">
        <v>289</v>
      </c>
      <c r="NEC1523" s="229" t="s">
        <v>227</v>
      </c>
      <c r="NEG1523" s="229">
        <v>2024</v>
      </c>
      <c r="NEH1523" s="229" t="s">
        <v>57</v>
      </c>
      <c r="NEI1523" s="229" t="s">
        <v>3882</v>
      </c>
      <c r="NEJ1523" s="229">
        <v>12966548</v>
      </c>
      <c r="NEK1523" s="229" t="s">
        <v>3904</v>
      </c>
      <c r="NEL1523" s="229" t="s">
        <v>289</v>
      </c>
      <c r="NEN1523" s="229" t="s">
        <v>305</v>
      </c>
      <c r="NEO1523" s="229" t="s">
        <v>52</v>
      </c>
      <c r="NEP1523" s="229" t="s">
        <v>3905</v>
      </c>
      <c r="NER1523" s="229" t="s">
        <v>3906</v>
      </c>
      <c r="NES1523" s="229" t="s">
        <v>689</v>
      </c>
      <c r="NET1523" s="229" t="s">
        <v>2013</v>
      </c>
      <c r="NEU1523" s="229" t="s">
        <v>3907</v>
      </c>
      <c r="NEV1523" s="229" t="s">
        <v>306</v>
      </c>
      <c r="NEW1523" s="229" t="s">
        <v>294</v>
      </c>
      <c r="NEX1523" s="229" t="s">
        <v>289</v>
      </c>
      <c r="NEY1523" s="229" t="s">
        <v>35</v>
      </c>
      <c r="NEZ1523" s="229" t="s">
        <v>29</v>
      </c>
      <c r="NFA1523" s="229" t="s">
        <v>83</v>
      </c>
      <c r="NFB1523" s="229" t="s">
        <v>3908</v>
      </c>
      <c r="NFC1523" s="229" t="s">
        <v>240</v>
      </c>
      <c r="NFD1523" s="229" t="s">
        <v>3909</v>
      </c>
      <c r="NFE1523" s="229" t="s">
        <v>222</v>
      </c>
      <c r="NFF1523" s="229" t="s">
        <v>223</v>
      </c>
      <c r="NFG1523" s="229" t="s">
        <v>172</v>
      </c>
      <c r="NFH1523" s="229" t="s">
        <v>289</v>
      </c>
      <c r="NFI1523" s="229" t="s">
        <v>227</v>
      </c>
      <c r="NFM1523" s="229">
        <v>2024</v>
      </c>
      <c r="NFN1523" s="229" t="s">
        <v>57</v>
      </c>
      <c r="NFO1523" s="229" t="s">
        <v>3882</v>
      </c>
      <c r="NFP1523" s="229">
        <v>12966548</v>
      </c>
      <c r="NFQ1523" s="229" t="s">
        <v>3904</v>
      </c>
      <c r="NFR1523" s="229" t="s">
        <v>289</v>
      </c>
      <c r="NFT1523" s="229" t="s">
        <v>305</v>
      </c>
      <c r="NFU1523" s="229" t="s">
        <v>52</v>
      </c>
      <c r="NFV1523" s="229" t="s">
        <v>3905</v>
      </c>
      <c r="NFX1523" s="229" t="s">
        <v>3906</v>
      </c>
      <c r="NFY1523" s="229" t="s">
        <v>689</v>
      </c>
      <c r="NFZ1523" s="229" t="s">
        <v>2013</v>
      </c>
      <c r="NGA1523" s="229" t="s">
        <v>3907</v>
      </c>
      <c r="NGB1523" s="229" t="s">
        <v>306</v>
      </c>
      <c r="NGC1523" s="229" t="s">
        <v>294</v>
      </c>
      <c r="NGD1523" s="229" t="s">
        <v>289</v>
      </c>
      <c r="NGE1523" s="229" t="s">
        <v>35</v>
      </c>
      <c r="NGF1523" s="229" t="s">
        <v>29</v>
      </c>
      <c r="NGG1523" s="229" t="s">
        <v>83</v>
      </c>
      <c r="NGH1523" s="229" t="s">
        <v>3908</v>
      </c>
      <c r="NGI1523" s="229" t="s">
        <v>240</v>
      </c>
      <c r="NGJ1523" s="229" t="s">
        <v>3909</v>
      </c>
      <c r="NGK1523" s="229" t="s">
        <v>222</v>
      </c>
      <c r="NGL1523" s="229" t="s">
        <v>223</v>
      </c>
      <c r="NGM1523" s="229" t="s">
        <v>172</v>
      </c>
      <c r="NGN1523" s="229" t="s">
        <v>289</v>
      </c>
      <c r="NGO1523" s="229" t="s">
        <v>227</v>
      </c>
      <c r="NGS1523" s="229">
        <v>2024</v>
      </c>
      <c r="NGT1523" s="229" t="s">
        <v>57</v>
      </c>
      <c r="NGU1523" s="229" t="s">
        <v>3882</v>
      </c>
      <c r="NGV1523" s="229">
        <v>12966548</v>
      </c>
      <c r="NGW1523" s="229" t="s">
        <v>3904</v>
      </c>
      <c r="NGX1523" s="229" t="s">
        <v>289</v>
      </c>
      <c r="NGZ1523" s="229" t="s">
        <v>305</v>
      </c>
      <c r="NHA1523" s="229" t="s">
        <v>52</v>
      </c>
      <c r="NHB1523" s="229" t="s">
        <v>3905</v>
      </c>
      <c r="NHD1523" s="229" t="s">
        <v>3906</v>
      </c>
      <c r="NHE1523" s="229" t="s">
        <v>689</v>
      </c>
      <c r="NHF1523" s="229" t="s">
        <v>2013</v>
      </c>
      <c r="NHG1523" s="229" t="s">
        <v>3907</v>
      </c>
      <c r="NHH1523" s="229" t="s">
        <v>306</v>
      </c>
      <c r="NHI1523" s="229" t="s">
        <v>294</v>
      </c>
      <c r="NHJ1523" s="229" t="s">
        <v>289</v>
      </c>
      <c r="NHK1523" s="229" t="s">
        <v>35</v>
      </c>
      <c r="NHL1523" s="229" t="s">
        <v>29</v>
      </c>
      <c r="NHM1523" s="229" t="s">
        <v>83</v>
      </c>
      <c r="NHN1523" s="229" t="s">
        <v>3908</v>
      </c>
      <c r="NHO1523" s="229" t="s">
        <v>240</v>
      </c>
      <c r="NHP1523" s="229" t="s">
        <v>3909</v>
      </c>
      <c r="NHQ1523" s="229" t="s">
        <v>222</v>
      </c>
      <c r="NHR1523" s="229" t="s">
        <v>223</v>
      </c>
      <c r="NHS1523" s="229" t="s">
        <v>172</v>
      </c>
      <c r="NHT1523" s="229" t="s">
        <v>289</v>
      </c>
      <c r="NHU1523" s="229" t="s">
        <v>227</v>
      </c>
      <c r="NHY1523" s="229">
        <v>2024</v>
      </c>
      <c r="NHZ1523" s="229" t="s">
        <v>57</v>
      </c>
      <c r="NIA1523" s="229" t="s">
        <v>3882</v>
      </c>
      <c r="NIB1523" s="229">
        <v>12966548</v>
      </c>
      <c r="NIC1523" s="229" t="s">
        <v>3904</v>
      </c>
      <c r="NID1523" s="229" t="s">
        <v>289</v>
      </c>
      <c r="NIF1523" s="229" t="s">
        <v>305</v>
      </c>
      <c r="NIG1523" s="229" t="s">
        <v>52</v>
      </c>
      <c r="NIH1523" s="229" t="s">
        <v>3905</v>
      </c>
      <c r="NIJ1523" s="229" t="s">
        <v>3906</v>
      </c>
      <c r="NIK1523" s="229" t="s">
        <v>689</v>
      </c>
      <c r="NIL1523" s="229" t="s">
        <v>2013</v>
      </c>
      <c r="NIM1523" s="229" t="s">
        <v>3907</v>
      </c>
      <c r="NIN1523" s="229" t="s">
        <v>306</v>
      </c>
      <c r="NIO1523" s="229" t="s">
        <v>294</v>
      </c>
      <c r="NIP1523" s="229" t="s">
        <v>289</v>
      </c>
      <c r="NIQ1523" s="229" t="s">
        <v>35</v>
      </c>
      <c r="NIR1523" s="229" t="s">
        <v>29</v>
      </c>
      <c r="NIS1523" s="229" t="s">
        <v>83</v>
      </c>
      <c r="NIT1523" s="229" t="s">
        <v>3908</v>
      </c>
      <c r="NIU1523" s="229" t="s">
        <v>240</v>
      </c>
      <c r="NIV1523" s="229" t="s">
        <v>3909</v>
      </c>
      <c r="NIW1523" s="229" t="s">
        <v>222</v>
      </c>
      <c r="NIX1523" s="229" t="s">
        <v>223</v>
      </c>
      <c r="NIY1523" s="229" t="s">
        <v>172</v>
      </c>
      <c r="NIZ1523" s="229" t="s">
        <v>289</v>
      </c>
      <c r="NJA1523" s="229" t="s">
        <v>227</v>
      </c>
      <c r="NJE1523" s="229">
        <v>2024</v>
      </c>
      <c r="NJF1523" s="229" t="s">
        <v>57</v>
      </c>
      <c r="NJG1523" s="229" t="s">
        <v>3882</v>
      </c>
      <c r="NJH1523" s="229">
        <v>12966548</v>
      </c>
      <c r="NJI1523" s="229" t="s">
        <v>3904</v>
      </c>
      <c r="NJJ1523" s="229" t="s">
        <v>289</v>
      </c>
      <c r="NJL1523" s="229" t="s">
        <v>305</v>
      </c>
      <c r="NJM1523" s="229" t="s">
        <v>52</v>
      </c>
      <c r="NJN1523" s="229" t="s">
        <v>3905</v>
      </c>
      <c r="NJP1523" s="229" t="s">
        <v>3906</v>
      </c>
      <c r="NJQ1523" s="229" t="s">
        <v>689</v>
      </c>
      <c r="NJR1523" s="229" t="s">
        <v>2013</v>
      </c>
      <c r="NJS1523" s="229" t="s">
        <v>3907</v>
      </c>
      <c r="NJT1523" s="229" t="s">
        <v>306</v>
      </c>
      <c r="NJU1523" s="229" t="s">
        <v>294</v>
      </c>
      <c r="NJV1523" s="229" t="s">
        <v>289</v>
      </c>
      <c r="NJW1523" s="229" t="s">
        <v>35</v>
      </c>
      <c r="NJX1523" s="229" t="s">
        <v>29</v>
      </c>
      <c r="NJY1523" s="229" t="s">
        <v>83</v>
      </c>
      <c r="NJZ1523" s="229" t="s">
        <v>3908</v>
      </c>
      <c r="NKA1523" s="229" t="s">
        <v>240</v>
      </c>
      <c r="NKB1523" s="229" t="s">
        <v>3909</v>
      </c>
      <c r="NKC1523" s="229" t="s">
        <v>222</v>
      </c>
      <c r="NKD1523" s="229" t="s">
        <v>223</v>
      </c>
      <c r="NKE1523" s="229" t="s">
        <v>172</v>
      </c>
      <c r="NKF1523" s="229" t="s">
        <v>289</v>
      </c>
      <c r="NKG1523" s="229" t="s">
        <v>227</v>
      </c>
      <c r="NKK1523" s="229">
        <v>2024</v>
      </c>
      <c r="NKL1523" s="229" t="s">
        <v>57</v>
      </c>
      <c r="NKM1523" s="229" t="s">
        <v>3882</v>
      </c>
      <c r="NKN1523" s="229">
        <v>12966548</v>
      </c>
      <c r="NKO1523" s="229" t="s">
        <v>3904</v>
      </c>
      <c r="NKP1523" s="229" t="s">
        <v>289</v>
      </c>
      <c r="NKR1523" s="229" t="s">
        <v>305</v>
      </c>
      <c r="NKS1523" s="229" t="s">
        <v>52</v>
      </c>
      <c r="NKT1523" s="229" t="s">
        <v>3905</v>
      </c>
      <c r="NKV1523" s="229" t="s">
        <v>3906</v>
      </c>
      <c r="NKW1523" s="229" t="s">
        <v>689</v>
      </c>
      <c r="NKX1523" s="229" t="s">
        <v>2013</v>
      </c>
      <c r="NKY1523" s="229" t="s">
        <v>3907</v>
      </c>
      <c r="NKZ1523" s="229" t="s">
        <v>306</v>
      </c>
      <c r="NLA1523" s="229" t="s">
        <v>294</v>
      </c>
      <c r="NLB1523" s="229" t="s">
        <v>289</v>
      </c>
      <c r="NLC1523" s="229" t="s">
        <v>35</v>
      </c>
      <c r="NLD1523" s="229" t="s">
        <v>29</v>
      </c>
      <c r="NLE1523" s="229" t="s">
        <v>83</v>
      </c>
      <c r="NLF1523" s="229" t="s">
        <v>3908</v>
      </c>
      <c r="NLG1523" s="229" t="s">
        <v>240</v>
      </c>
      <c r="NLH1523" s="229" t="s">
        <v>3909</v>
      </c>
      <c r="NLI1523" s="229" t="s">
        <v>222</v>
      </c>
      <c r="NLJ1523" s="229" t="s">
        <v>223</v>
      </c>
      <c r="NLK1523" s="229" t="s">
        <v>172</v>
      </c>
      <c r="NLL1523" s="229" t="s">
        <v>289</v>
      </c>
      <c r="NLM1523" s="229" t="s">
        <v>227</v>
      </c>
      <c r="NLQ1523" s="229">
        <v>2024</v>
      </c>
      <c r="NLR1523" s="229" t="s">
        <v>57</v>
      </c>
      <c r="NLS1523" s="229" t="s">
        <v>3882</v>
      </c>
      <c r="NLT1523" s="229">
        <v>12966548</v>
      </c>
      <c r="NLU1523" s="229" t="s">
        <v>3904</v>
      </c>
      <c r="NLV1523" s="229" t="s">
        <v>289</v>
      </c>
      <c r="NLX1523" s="229" t="s">
        <v>305</v>
      </c>
      <c r="NLY1523" s="229" t="s">
        <v>52</v>
      </c>
      <c r="NLZ1523" s="229" t="s">
        <v>3905</v>
      </c>
      <c r="NMB1523" s="229" t="s">
        <v>3906</v>
      </c>
      <c r="NMC1523" s="229" t="s">
        <v>689</v>
      </c>
      <c r="NMD1523" s="229" t="s">
        <v>2013</v>
      </c>
      <c r="NME1523" s="229" t="s">
        <v>3907</v>
      </c>
      <c r="NMF1523" s="229" t="s">
        <v>306</v>
      </c>
      <c r="NMG1523" s="229" t="s">
        <v>294</v>
      </c>
      <c r="NMH1523" s="229" t="s">
        <v>289</v>
      </c>
      <c r="NMI1523" s="229" t="s">
        <v>35</v>
      </c>
      <c r="NMJ1523" s="229" t="s">
        <v>29</v>
      </c>
      <c r="NMK1523" s="229" t="s">
        <v>83</v>
      </c>
      <c r="NML1523" s="229" t="s">
        <v>3908</v>
      </c>
      <c r="NMM1523" s="229" t="s">
        <v>240</v>
      </c>
      <c r="NMN1523" s="229" t="s">
        <v>3909</v>
      </c>
      <c r="NMO1523" s="229" t="s">
        <v>222</v>
      </c>
      <c r="NMP1523" s="229" t="s">
        <v>223</v>
      </c>
      <c r="NMQ1523" s="229" t="s">
        <v>172</v>
      </c>
      <c r="NMR1523" s="229" t="s">
        <v>289</v>
      </c>
      <c r="NMS1523" s="229" t="s">
        <v>227</v>
      </c>
      <c r="NMW1523" s="229">
        <v>2024</v>
      </c>
      <c r="NMX1523" s="229" t="s">
        <v>57</v>
      </c>
      <c r="NMY1523" s="229" t="s">
        <v>3882</v>
      </c>
      <c r="NMZ1523" s="229">
        <v>12966548</v>
      </c>
      <c r="NNA1523" s="229" t="s">
        <v>3904</v>
      </c>
      <c r="NNB1523" s="229" t="s">
        <v>289</v>
      </c>
      <c r="NND1523" s="229" t="s">
        <v>305</v>
      </c>
      <c r="NNE1523" s="229" t="s">
        <v>52</v>
      </c>
      <c r="NNF1523" s="229" t="s">
        <v>3905</v>
      </c>
      <c r="NNH1523" s="229" t="s">
        <v>3906</v>
      </c>
      <c r="NNI1523" s="229" t="s">
        <v>689</v>
      </c>
      <c r="NNJ1523" s="229" t="s">
        <v>2013</v>
      </c>
      <c r="NNK1523" s="229" t="s">
        <v>3907</v>
      </c>
      <c r="NNL1523" s="229" t="s">
        <v>306</v>
      </c>
      <c r="NNM1523" s="229" t="s">
        <v>294</v>
      </c>
      <c r="NNN1523" s="229" t="s">
        <v>289</v>
      </c>
      <c r="NNO1523" s="229" t="s">
        <v>35</v>
      </c>
      <c r="NNP1523" s="229" t="s">
        <v>29</v>
      </c>
      <c r="NNQ1523" s="229" t="s">
        <v>83</v>
      </c>
      <c r="NNR1523" s="229" t="s">
        <v>3908</v>
      </c>
      <c r="NNS1523" s="229" t="s">
        <v>240</v>
      </c>
      <c r="NNT1523" s="229" t="s">
        <v>3909</v>
      </c>
      <c r="NNU1523" s="229" t="s">
        <v>222</v>
      </c>
      <c r="NNV1523" s="229" t="s">
        <v>223</v>
      </c>
      <c r="NNW1523" s="229" t="s">
        <v>172</v>
      </c>
      <c r="NNX1523" s="229" t="s">
        <v>289</v>
      </c>
      <c r="NNY1523" s="229" t="s">
        <v>227</v>
      </c>
      <c r="NOC1523" s="229">
        <v>2024</v>
      </c>
      <c r="NOD1523" s="229" t="s">
        <v>57</v>
      </c>
      <c r="NOE1523" s="229" t="s">
        <v>3882</v>
      </c>
      <c r="NOF1523" s="229">
        <v>12966548</v>
      </c>
      <c r="NOG1523" s="229" t="s">
        <v>3904</v>
      </c>
      <c r="NOH1523" s="229" t="s">
        <v>289</v>
      </c>
      <c r="NOJ1523" s="229" t="s">
        <v>305</v>
      </c>
      <c r="NOK1523" s="229" t="s">
        <v>52</v>
      </c>
      <c r="NOL1523" s="229" t="s">
        <v>3905</v>
      </c>
      <c r="NON1523" s="229" t="s">
        <v>3906</v>
      </c>
      <c r="NOO1523" s="229" t="s">
        <v>689</v>
      </c>
      <c r="NOP1523" s="229" t="s">
        <v>2013</v>
      </c>
      <c r="NOQ1523" s="229" t="s">
        <v>3907</v>
      </c>
      <c r="NOR1523" s="229" t="s">
        <v>306</v>
      </c>
      <c r="NOS1523" s="229" t="s">
        <v>294</v>
      </c>
      <c r="NOT1523" s="229" t="s">
        <v>289</v>
      </c>
      <c r="NOU1523" s="229" t="s">
        <v>35</v>
      </c>
      <c r="NOV1523" s="229" t="s">
        <v>29</v>
      </c>
      <c r="NOW1523" s="229" t="s">
        <v>83</v>
      </c>
      <c r="NOX1523" s="229" t="s">
        <v>3908</v>
      </c>
      <c r="NOY1523" s="229" t="s">
        <v>240</v>
      </c>
      <c r="NOZ1523" s="229" t="s">
        <v>3909</v>
      </c>
      <c r="NPA1523" s="229" t="s">
        <v>222</v>
      </c>
      <c r="NPB1523" s="229" t="s">
        <v>223</v>
      </c>
      <c r="NPC1523" s="229" t="s">
        <v>172</v>
      </c>
      <c r="NPD1523" s="229" t="s">
        <v>289</v>
      </c>
      <c r="NPE1523" s="229" t="s">
        <v>227</v>
      </c>
      <c r="NPI1523" s="229">
        <v>2024</v>
      </c>
      <c r="NPJ1523" s="229" t="s">
        <v>57</v>
      </c>
      <c r="NPK1523" s="229" t="s">
        <v>3882</v>
      </c>
      <c r="NPL1523" s="229">
        <v>12966548</v>
      </c>
      <c r="NPM1523" s="229" t="s">
        <v>3904</v>
      </c>
      <c r="NPN1523" s="229" t="s">
        <v>289</v>
      </c>
      <c r="NPP1523" s="229" t="s">
        <v>305</v>
      </c>
      <c r="NPQ1523" s="229" t="s">
        <v>52</v>
      </c>
      <c r="NPR1523" s="229" t="s">
        <v>3905</v>
      </c>
      <c r="NPT1523" s="229" t="s">
        <v>3906</v>
      </c>
      <c r="NPU1523" s="229" t="s">
        <v>689</v>
      </c>
      <c r="NPV1523" s="229" t="s">
        <v>2013</v>
      </c>
      <c r="NPW1523" s="229" t="s">
        <v>3907</v>
      </c>
      <c r="NPX1523" s="229" t="s">
        <v>306</v>
      </c>
      <c r="NPY1523" s="229" t="s">
        <v>294</v>
      </c>
      <c r="NPZ1523" s="229" t="s">
        <v>289</v>
      </c>
      <c r="NQA1523" s="229" t="s">
        <v>35</v>
      </c>
      <c r="NQB1523" s="229" t="s">
        <v>29</v>
      </c>
      <c r="NQC1523" s="229" t="s">
        <v>83</v>
      </c>
      <c r="NQD1523" s="229" t="s">
        <v>3908</v>
      </c>
      <c r="NQE1523" s="229" t="s">
        <v>240</v>
      </c>
      <c r="NQF1523" s="229" t="s">
        <v>3909</v>
      </c>
      <c r="NQG1523" s="229" t="s">
        <v>222</v>
      </c>
      <c r="NQH1523" s="229" t="s">
        <v>223</v>
      </c>
      <c r="NQI1523" s="229" t="s">
        <v>172</v>
      </c>
      <c r="NQJ1523" s="229" t="s">
        <v>289</v>
      </c>
      <c r="NQK1523" s="229" t="s">
        <v>227</v>
      </c>
      <c r="NQO1523" s="229">
        <v>2024</v>
      </c>
      <c r="NQP1523" s="229" t="s">
        <v>57</v>
      </c>
      <c r="NQQ1523" s="229" t="s">
        <v>3882</v>
      </c>
      <c r="NQR1523" s="229">
        <v>12966548</v>
      </c>
      <c r="NQS1523" s="229" t="s">
        <v>3904</v>
      </c>
      <c r="NQT1523" s="229" t="s">
        <v>289</v>
      </c>
      <c r="NQV1523" s="229" t="s">
        <v>305</v>
      </c>
      <c r="NQW1523" s="229" t="s">
        <v>52</v>
      </c>
      <c r="NQX1523" s="229" t="s">
        <v>3905</v>
      </c>
      <c r="NQZ1523" s="229" t="s">
        <v>3906</v>
      </c>
      <c r="NRA1523" s="229" t="s">
        <v>689</v>
      </c>
      <c r="NRB1523" s="229" t="s">
        <v>2013</v>
      </c>
      <c r="NRC1523" s="229" t="s">
        <v>3907</v>
      </c>
      <c r="NRD1523" s="229" t="s">
        <v>306</v>
      </c>
      <c r="NRE1523" s="229" t="s">
        <v>294</v>
      </c>
      <c r="NRF1523" s="229" t="s">
        <v>289</v>
      </c>
      <c r="NRG1523" s="229" t="s">
        <v>35</v>
      </c>
      <c r="NRH1523" s="229" t="s">
        <v>29</v>
      </c>
      <c r="NRI1523" s="229" t="s">
        <v>83</v>
      </c>
      <c r="NRJ1523" s="229" t="s">
        <v>3908</v>
      </c>
      <c r="NRK1523" s="229" t="s">
        <v>240</v>
      </c>
      <c r="NRL1523" s="229" t="s">
        <v>3909</v>
      </c>
      <c r="NRM1523" s="229" t="s">
        <v>222</v>
      </c>
      <c r="NRN1523" s="229" t="s">
        <v>223</v>
      </c>
      <c r="NRO1523" s="229" t="s">
        <v>172</v>
      </c>
      <c r="NRP1523" s="229" t="s">
        <v>289</v>
      </c>
      <c r="NRQ1523" s="229" t="s">
        <v>227</v>
      </c>
      <c r="NRU1523" s="229">
        <v>2024</v>
      </c>
      <c r="NRV1523" s="229" t="s">
        <v>57</v>
      </c>
      <c r="NRW1523" s="229" t="s">
        <v>3882</v>
      </c>
      <c r="NRX1523" s="229">
        <v>12966548</v>
      </c>
      <c r="NRY1523" s="229" t="s">
        <v>3904</v>
      </c>
      <c r="NRZ1523" s="229" t="s">
        <v>289</v>
      </c>
      <c r="NSB1523" s="229" t="s">
        <v>305</v>
      </c>
      <c r="NSC1523" s="229" t="s">
        <v>52</v>
      </c>
      <c r="NSD1523" s="229" t="s">
        <v>3905</v>
      </c>
      <c r="NSF1523" s="229" t="s">
        <v>3906</v>
      </c>
      <c r="NSG1523" s="229" t="s">
        <v>689</v>
      </c>
      <c r="NSH1523" s="229" t="s">
        <v>2013</v>
      </c>
      <c r="NSI1523" s="229" t="s">
        <v>3907</v>
      </c>
      <c r="NSJ1523" s="229" t="s">
        <v>306</v>
      </c>
      <c r="NSK1523" s="229" t="s">
        <v>294</v>
      </c>
      <c r="NSL1523" s="229" t="s">
        <v>289</v>
      </c>
      <c r="NSM1523" s="229" t="s">
        <v>35</v>
      </c>
      <c r="NSN1523" s="229" t="s">
        <v>29</v>
      </c>
      <c r="NSO1523" s="229" t="s">
        <v>83</v>
      </c>
      <c r="NSP1523" s="229" t="s">
        <v>3908</v>
      </c>
      <c r="NSQ1523" s="229" t="s">
        <v>240</v>
      </c>
      <c r="NSR1523" s="229" t="s">
        <v>3909</v>
      </c>
      <c r="NSS1523" s="229" t="s">
        <v>222</v>
      </c>
      <c r="NST1523" s="229" t="s">
        <v>223</v>
      </c>
      <c r="NSU1523" s="229" t="s">
        <v>172</v>
      </c>
      <c r="NSV1523" s="229" t="s">
        <v>289</v>
      </c>
      <c r="NSW1523" s="229" t="s">
        <v>227</v>
      </c>
      <c r="NTA1523" s="229">
        <v>2024</v>
      </c>
      <c r="NTB1523" s="229" t="s">
        <v>57</v>
      </c>
      <c r="NTC1523" s="229" t="s">
        <v>3882</v>
      </c>
      <c r="NTD1523" s="229">
        <v>12966548</v>
      </c>
      <c r="NTE1523" s="229" t="s">
        <v>3904</v>
      </c>
      <c r="NTF1523" s="229" t="s">
        <v>289</v>
      </c>
      <c r="NTH1523" s="229" t="s">
        <v>305</v>
      </c>
      <c r="NTI1523" s="229" t="s">
        <v>52</v>
      </c>
      <c r="NTJ1523" s="229" t="s">
        <v>3905</v>
      </c>
      <c r="NTL1523" s="229" t="s">
        <v>3906</v>
      </c>
      <c r="NTM1523" s="229" t="s">
        <v>689</v>
      </c>
      <c r="NTN1523" s="229" t="s">
        <v>2013</v>
      </c>
      <c r="NTO1523" s="229" t="s">
        <v>3907</v>
      </c>
      <c r="NTP1523" s="229" t="s">
        <v>306</v>
      </c>
      <c r="NTQ1523" s="229" t="s">
        <v>294</v>
      </c>
      <c r="NTR1523" s="229" t="s">
        <v>289</v>
      </c>
      <c r="NTS1523" s="229" t="s">
        <v>35</v>
      </c>
      <c r="NTT1523" s="229" t="s">
        <v>29</v>
      </c>
      <c r="NTU1523" s="229" t="s">
        <v>83</v>
      </c>
      <c r="NTV1523" s="229" t="s">
        <v>3908</v>
      </c>
      <c r="NTW1523" s="229" t="s">
        <v>240</v>
      </c>
      <c r="NTX1523" s="229" t="s">
        <v>3909</v>
      </c>
      <c r="NTY1523" s="229" t="s">
        <v>222</v>
      </c>
      <c r="NTZ1523" s="229" t="s">
        <v>223</v>
      </c>
      <c r="NUA1523" s="229" t="s">
        <v>172</v>
      </c>
      <c r="NUB1523" s="229" t="s">
        <v>289</v>
      </c>
      <c r="NUC1523" s="229" t="s">
        <v>227</v>
      </c>
      <c r="NUG1523" s="229">
        <v>2024</v>
      </c>
      <c r="NUH1523" s="229" t="s">
        <v>57</v>
      </c>
      <c r="NUI1523" s="229" t="s">
        <v>3882</v>
      </c>
      <c r="NUJ1523" s="229">
        <v>12966548</v>
      </c>
      <c r="NUK1523" s="229" t="s">
        <v>3904</v>
      </c>
      <c r="NUL1523" s="229" t="s">
        <v>289</v>
      </c>
      <c r="NUN1523" s="229" t="s">
        <v>305</v>
      </c>
      <c r="NUO1523" s="229" t="s">
        <v>52</v>
      </c>
      <c r="NUP1523" s="229" t="s">
        <v>3905</v>
      </c>
      <c r="NUR1523" s="229" t="s">
        <v>3906</v>
      </c>
      <c r="NUS1523" s="229" t="s">
        <v>689</v>
      </c>
      <c r="NUT1523" s="229" t="s">
        <v>2013</v>
      </c>
      <c r="NUU1523" s="229" t="s">
        <v>3907</v>
      </c>
      <c r="NUV1523" s="229" t="s">
        <v>306</v>
      </c>
      <c r="NUW1523" s="229" t="s">
        <v>294</v>
      </c>
      <c r="NUX1523" s="229" t="s">
        <v>289</v>
      </c>
      <c r="NUY1523" s="229" t="s">
        <v>35</v>
      </c>
      <c r="NUZ1523" s="229" t="s">
        <v>29</v>
      </c>
      <c r="NVA1523" s="229" t="s">
        <v>83</v>
      </c>
      <c r="NVB1523" s="229" t="s">
        <v>3908</v>
      </c>
      <c r="NVC1523" s="229" t="s">
        <v>240</v>
      </c>
      <c r="NVD1523" s="229" t="s">
        <v>3909</v>
      </c>
      <c r="NVE1523" s="229" t="s">
        <v>222</v>
      </c>
      <c r="NVF1523" s="229" t="s">
        <v>223</v>
      </c>
      <c r="NVG1523" s="229" t="s">
        <v>172</v>
      </c>
      <c r="NVH1523" s="229" t="s">
        <v>289</v>
      </c>
      <c r="NVI1523" s="229" t="s">
        <v>227</v>
      </c>
      <c r="NVM1523" s="229">
        <v>2024</v>
      </c>
      <c r="NVN1523" s="229" t="s">
        <v>57</v>
      </c>
      <c r="NVO1523" s="229" t="s">
        <v>3882</v>
      </c>
      <c r="NVP1523" s="229">
        <v>12966548</v>
      </c>
      <c r="NVQ1523" s="229" t="s">
        <v>3904</v>
      </c>
      <c r="NVR1523" s="229" t="s">
        <v>289</v>
      </c>
      <c r="NVT1523" s="229" t="s">
        <v>305</v>
      </c>
      <c r="NVU1523" s="229" t="s">
        <v>52</v>
      </c>
      <c r="NVV1523" s="229" t="s">
        <v>3905</v>
      </c>
      <c r="NVX1523" s="229" t="s">
        <v>3906</v>
      </c>
      <c r="NVY1523" s="229" t="s">
        <v>689</v>
      </c>
      <c r="NVZ1523" s="229" t="s">
        <v>2013</v>
      </c>
      <c r="NWA1523" s="229" t="s">
        <v>3907</v>
      </c>
      <c r="NWB1523" s="229" t="s">
        <v>306</v>
      </c>
      <c r="NWC1523" s="229" t="s">
        <v>294</v>
      </c>
      <c r="NWD1523" s="229" t="s">
        <v>289</v>
      </c>
      <c r="NWE1523" s="229" t="s">
        <v>35</v>
      </c>
      <c r="NWF1523" s="229" t="s">
        <v>29</v>
      </c>
      <c r="NWG1523" s="229" t="s">
        <v>83</v>
      </c>
      <c r="NWH1523" s="229" t="s">
        <v>3908</v>
      </c>
      <c r="NWI1523" s="229" t="s">
        <v>240</v>
      </c>
      <c r="NWJ1523" s="229" t="s">
        <v>3909</v>
      </c>
      <c r="NWK1523" s="229" t="s">
        <v>222</v>
      </c>
      <c r="NWL1523" s="229" t="s">
        <v>223</v>
      </c>
      <c r="NWM1523" s="229" t="s">
        <v>172</v>
      </c>
      <c r="NWN1523" s="229" t="s">
        <v>289</v>
      </c>
      <c r="NWO1523" s="229" t="s">
        <v>227</v>
      </c>
      <c r="NWS1523" s="229">
        <v>2024</v>
      </c>
      <c r="NWT1523" s="229" t="s">
        <v>57</v>
      </c>
      <c r="NWU1523" s="229" t="s">
        <v>3882</v>
      </c>
      <c r="NWV1523" s="229">
        <v>12966548</v>
      </c>
      <c r="NWW1523" s="229" t="s">
        <v>3904</v>
      </c>
      <c r="NWX1523" s="229" t="s">
        <v>289</v>
      </c>
      <c r="NWZ1523" s="229" t="s">
        <v>305</v>
      </c>
      <c r="NXA1523" s="229" t="s">
        <v>52</v>
      </c>
      <c r="NXB1523" s="229" t="s">
        <v>3905</v>
      </c>
      <c r="NXD1523" s="229" t="s">
        <v>3906</v>
      </c>
      <c r="NXE1523" s="229" t="s">
        <v>689</v>
      </c>
      <c r="NXF1523" s="229" t="s">
        <v>2013</v>
      </c>
      <c r="NXG1523" s="229" t="s">
        <v>3907</v>
      </c>
      <c r="NXH1523" s="229" t="s">
        <v>306</v>
      </c>
      <c r="NXI1523" s="229" t="s">
        <v>294</v>
      </c>
      <c r="NXJ1523" s="229" t="s">
        <v>289</v>
      </c>
      <c r="NXK1523" s="229" t="s">
        <v>35</v>
      </c>
      <c r="NXL1523" s="229" t="s">
        <v>29</v>
      </c>
      <c r="NXM1523" s="229" t="s">
        <v>83</v>
      </c>
      <c r="NXN1523" s="229" t="s">
        <v>3908</v>
      </c>
      <c r="NXO1523" s="229" t="s">
        <v>240</v>
      </c>
      <c r="NXP1523" s="229" t="s">
        <v>3909</v>
      </c>
      <c r="NXQ1523" s="229" t="s">
        <v>222</v>
      </c>
      <c r="NXR1523" s="229" t="s">
        <v>223</v>
      </c>
      <c r="NXS1523" s="229" t="s">
        <v>172</v>
      </c>
      <c r="NXT1523" s="229" t="s">
        <v>289</v>
      </c>
      <c r="NXU1523" s="229" t="s">
        <v>227</v>
      </c>
      <c r="NXY1523" s="229">
        <v>2024</v>
      </c>
      <c r="NXZ1523" s="229" t="s">
        <v>57</v>
      </c>
      <c r="NYA1523" s="229" t="s">
        <v>3882</v>
      </c>
      <c r="NYB1523" s="229">
        <v>12966548</v>
      </c>
      <c r="NYC1523" s="229" t="s">
        <v>3904</v>
      </c>
      <c r="NYD1523" s="229" t="s">
        <v>289</v>
      </c>
      <c r="NYF1523" s="229" t="s">
        <v>305</v>
      </c>
      <c r="NYG1523" s="229" t="s">
        <v>52</v>
      </c>
      <c r="NYH1523" s="229" t="s">
        <v>3905</v>
      </c>
      <c r="NYJ1523" s="229" t="s">
        <v>3906</v>
      </c>
      <c r="NYK1523" s="229" t="s">
        <v>689</v>
      </c>
      <c r="NYL1523" s="229" t="s">
        <v>2013</v>
      </c>
      <c r="NYM1523" s="229" t="s">
        <v>3907</v>
      </c>
      <c r="NYN1523" s="229" t="s">
        <v>306</v>
      </c>
      <c r="NYO1523" s="229" t="s">
        <v>294</v>
      </c>
      <c r="NYP1523" s="229" t="s">
        <v>289</v>
      </c>
      <c r="NYQ1523" s="229" t="s">
        <v>35</v>
      </c>
      <c r="NYR1523" s="229" t="s">
        <v>29</v>
      </c>
      <c r="NYS1523" s="229" t="s">
        <v>83</v>
      </c>
      <c r="NYT1523" s="229" t="s">
        <v>3908</v>
      </c>
      <c r="NYU1523" s="229" t="s">
        <v>240</v>
      </c>
      <c r="NYV1523" s="229" t="s">
        <v>3909</v>
      </c>
      <c r="NYW1523" s="229" t="s">
        <v>222</v>
      </c>
      <c r="NYX1523" s="229" t="s">
        <v>223</v>
      </c>
      <c r="NYY1523" s="229" t="s">
        <v>172</v>
      </c>
      <c r="NYZ1523" s="229" t="s">
        <v>289</v>
      </c>
      <c r="NZA1523" s="229" t="s">
        <v>227</v>
      </c>
      <c r="NZE1523" s="229">
        <v>2024</v>
      </c>
      <c r="NZF1523" s="229" t="s">
        <v>57</v>
      </c>
      <c r="NZG1523" s="229" t="s">
        <v>3882</v>
      </c>
      <c r="NZH1523" s="229">
        <v>12966548</v>
      </c>
      <c r="NZI1523" s="229" t="s">
        <v>3904</v>
      </c>
      <c r="NZJ1523" s="229" t="s">
        <v>289</v>
      </c>
      <c r="NZL1523" s="229" t="s">
        <v>305</v>
      </c>
      <c r="NZM1523" s="229" t="s">
        <v>52</v>
      </c>
      <c r="NZN1523" s="229" t="s">
        <v>3905</v>
      </c>
      <c r="NZP1523" s="229" t="s">
        <v>3906</v>
      </c>
      <c r="NZQ1523" s="229" t="s">
        <v>689</v>
      </c>
      <c r="NZR1523" s="229" t="s">
        <v>2013</v>
      </c>
      <c r="NZS1523" s="229" t="s">
        <v>3907</v>
      </c>
      <c r="NZT1523" s="229" t="s">
        <v>306</v>
      </c>
      <c r="NZU1523" s="229" t="s">
        <v>294</v>
      </c>
      <c r="NZV1523" s="229" t="s">
        <v>289</v>
      </c>
      <c r="NZW1523" s="229" t="s">
        <v>35</v>
      </c>
      <c r="NZX1523" s="229" t="s">
        <v>29</v>
      </c>
      <c r="NZY1523" s="229" t="s">
        <v>83</v>
      </c>
      <c r="NZZ1523" s="229" t="s">
        <v>3908</v>
      </c>
      <c r="OAA1523" s="229" t="s">
        <v>240</v>
      </c>
      <c r="OAB1523" s="229" t="s">
        <v>3909</v>
      </c>
      <c r="OAC1523" s="229" t="s">
        <v>222</v>
      </c>
      <c r="OAD1523" s="229" t="s">
        <v>223</v>
      </c>
      <c r="OAE1523" s="229" t="s">
        <v>172</v>
      </c>
      <c r="OAF1523" s="229" t="s">
        <v>289</v>
      </c>
      <c r="OAG1523" s="229" t="s">
        <v>227</v>
      </c>
      <c r="OAK1523" s="229">
        <v>2024</v>
      </c>
      <c r="OAL1523" s="229" t="s">
        <v>57</v>
      </c>
      <c r="OAM1523" s="229" t="s">
        <v>3882</v>
      </c>
      <c r="OAN1523" s="229">
        <v>12966548</v>
      </c>
      <c r="OAO1523" s="229" t="s">
        <v>3904</v>
      </c>
      <c r="OAP1523" s="229" t="s">
        <v>289</v>
      </c>
      <c r="OAR1523" s="229" t="s">
        <v>305</v>
      </c>
      <c r="OAS1523" s="229" t="s">
        <v>52</v>
      </c>
      <c r="OAT1523" s="229" t="s">
        <v>3905</v>
      </c>
      <c r="OAV1523" s="229" t="s">
        <v>3906</v>
      </c>
      <c r="OAW1523" s="229" t="s">
        <v>689</v>
      </c>
      <c r="OAX1523" s="229" t="s">
        <v>2013</v>
      </c>
      <c r="OAY1523" s="229" t="s">
        <v>3907</v>
      </c>
      <c r="OAZ1523" s="229" t="s">
        <v>306</v>
      </c>
      <c r="OBA1523" s="229" t="s">
        <v>294</v>
      </c>
      <c r="OBB1523" s="229" t="s">
        <v>289</v>
      </c>
      <c r="OBC1523" s="229" t="s">
        <v>35</v>
      </c>
      <c r="OBD1523" s="229" t="s">
        <v>29</v>
      </c>
      <c r="OBE1523" s="229" t="s">
        <v>83</v>
      </c>
      <c r="OBF1523" s="229" t="s">
        <v>3908</v>
      </c>
      <c r="OBG1523" s="229" t="s">
        <v>240</v>
      </c>
      <c r="OBH1523" s="229" t="s">
        <v>3909</v>
      </c>
      <c r="OBI1523" s="229" t="s">
        <v>222</v>
      </c>
      <c r="OBJ1523" s="229" t="s">
        <v>223</v>
      </c>
      <c r="OBK1523" s="229" t="s">
        <v>172</v>
      </c>
      <c r="OBL1523" s="229" t="s">
        <v>289</v>
      </c>
      <c r="OBM1523" s="229" t="s">
        <v>227</v>
      </c>
      <c r="OBQ1523" s="229">
        <v>2024</v>
      </c>
      <c r="OBR1523" s="229" t="s">
        <v>57</v>
      </c>
      <c r="OBS1523" s="229" t="s">
        <v>3882</v>
      </c>
      <c r="OBT1523" s="229">
        <v>12966548</v>
      </c>
      <c r="OBU1523" s="229" t="s">
        <v>3904</v>
      </c>
      <c r="OBV1523" s="229" t="s">
        <v>289</v>
      </c>
      <c r="OBX1523" s="229" t="s">
        <v>305</v>
      </c>
      <c r="OBY1523" s="229" t="s">
        <v>52</v>
      </c>
      <c r="OBZ1523" s="229" t="s">
        <v>3905</v>
      </c>
      <c r="OCB1523" s="229" t="s">
        <v>3906</v>
      </c>
      <c r="OCC1523" s="229" t="s">
        <v>689</v>
      </c>
      <c r="OCD1523" s="229" t="s">
        <v>2013</v>
      </c>
      <c r="OCE1523" s="229" t="s">
        <v>3907</v>
      </c>
      <c r="OCF1523" s="229" t="s">
        <v>306</v>
      </c>
      <c r="OCG1523" s="229" t="s">
        <v>294</v>
      </c>
      <c r="OCH1523" s="229" t="s">
        <v>289</v>
      </c>
      <c r="OCI1523" s="229" t="s">
        <v>35</v>
      </c>
      <c r="OCJ1523" s="229" t="s">
        <v>29</v>
      </c>
      <c r="OCK1523" s="229" t="s">
        <v>83</v>
      </c>
      <c r="OCL1523" s="229" t="s">
        <v>3908</v>
      </c>
      <c r="OCM1523" s="229" t="s">
        <v>240</v>
      </c>
      <c r="OCN1523" s="229" t="s">
        <v>3909</v>
      </c>
      <c r="OCO1523" s="229" t="s">
        <v>222</v>
      </c>
      <c r="OCP1523" s="229" t="s">
        <v>223</v>
      </c>
      <c r="OCQ1523" s="229" t="s">
        <v>172</v>
      </c>
      <c r="OCR1523" s="229" t="s">
        <v>289</v>
      </c>
      <c r="OCS1523" s="229" t="s">
        <v>227</v>
      </c>
      <c r="OCW1523" s="229">
        <v>2024</v>
      </c>
      <c r="OCX1523" s="229" t="s">
        <v>57</v>
      </c>
      <c r="OCY1523" s="229" t="s">
        <v>3882</v>
      </c>
      <c r="OCZ1523" s="229">
        <v>12966548</v>
      </c>
      <c r="ODA1523" s="229" t="s">
        <v>3904</v>
      </c>
      <c r="ODB1523" s="229" t="s">
        <v>289</v>
      </c>
      <c r="ODD1523" s="229" t="s">
        <v>305</v>
      </c>
      <c r="ODE1523" s="229" t="s">
        <v>52</v>
      </c>
      <c r="ODF1523" s="229" t="s">
        <v>3905</v>
      </c>
      <c r="ODH1523" s="229" t="s">
        <v>3906</v>
      </c>
      <c r="ODI1523" s="229" t="s">
        <v>689</v>
      </c>
      <c r="ODJ1523" s="229" t="s">
        <v>2013</v>
      </c>
      <c r="ODK1523" s="229" t="s">
        <v>3907</v>
      </c>
      <c r="ODL1523" s="229" t="s">
        <v>306</v>
      </c>
      <c r="ODM1523" s="229" t="s">
        <v>294</v>
      </c>
      <c r="ODN1523" s="229" t="s">
        <v>289</v>
      </c>
      <c r="ODO1523" s="229" t="s">
        <v>35</v>
      </c>
      <c r="ODP1523" s="229" t="s">
        <v>29</v>
      </c>
      <c r="ODQ1523" s="229" t="s">
        <v>83</v>
      </c>
      <c r="ODR1523" s="229" t="s">
        <v>3908</v>
      </c>
      <c r="ODS1523" s="229" t="s">
        <v>240</v>
      </c>
      <c r="ODT1523" s="229" t="s">
        <v>3909</v>
      </c>
      <c r="ODU1523" s="229" t="s">
        <v>222</v>
      </c>
      <c r="ODV1523" s="229" t="s">
        <v>223</v>
      </c>
      <c r="ODW1523" s="229" t="s">
        <v>172</v>
      </c>
      <c r="ODX1523" s="229" t="s">
        <v>289</v>
      </c>
      <c r="ODY1523" s="229" t="s">
        <v>227</v>
      </c>
      <c r="OEC1523" s="229">
        <v>2024</v>
      </c>
      <c r="OED1523" s="229" t="s">
        <v>57</v>
      </c>
      <c r="OEE1523" s="229" t="s">
        <v>3882</v>
      </c>
      <c r="OEF1523" s="229">
        <v>12966548</v>
      </c>
      <c r="OEG1523" s="229" t="s">
        <v>3904</v>
      </c>
      <c r="OEH1523" s="229" t="s">
        <v>289</v>
      </c>
      <c r="OEJ1523" s="229" t="s">
        <v>305</v>
      </c>
      <c r="OEK1523" s="229" t="s">
        <v>52</v>
      </c>
      <c r="OEL1523" s="229" t="s">
        <v>3905</v>
      </c>
      <c r="OEN1523" s="229" t="s">
        <v>3906</v>
      </c>
      <c r="OEO1523" s="229" t="s">
        <v>689</v>
      </c>
      <c r="OEP1523" s="229" t="s">
        <v>2013</v>
      </c>
      <c r="OEQ1523" s="229" t="s">
        <v>3907</v>
      </c>
      <c r="OER1523" s="229" t="s">
        <v>306</v>
      </c>
      <c r="OES1523" s="229" t="s">
        <v>294</v>
      </c>
      <c r="OET1523" s="229" t="s">
        <v>289</v>
      </c>
      <c r="OEU1523" s="229" t="s">
        <v>35</v>
      </c>
      <c r="OEV1523" s="229" t="s">
        <v>29</v>
      </c>
      <c r="OEW1523" s="229" t="s">
        <v>83</v>
      </c>
      <c r="OEX1523" s="229" t="s">
        <v>3908</v>
      </c>
      <c r="OEY1523" s="229" t="s">
        <v>240</v>
      </c>
      <c r="OEZ1523" s="229" t="s">
        <v>3909</v>
      </c>
      <c r="OFA1523" s="229" t="s">
        <v>222</v>
      </c>
      <c r="OFB1523" s="229" t="s">
        <v>223</v>
      </c>
      <c r="OFC1523" s="229" t="s">
        <v>172</v>
      </c>
      <c r="OFD1523" s="229" t="s">
        <v>289</v>
      </c>
      <c r="OFE1523" s="229" t="s">
        <v>227</v>
      </c>
      <c r="OFI1523" s="229">
        <v>2024</v>
      </c>
      <c r="OFJ1523" s="229" t="s">
        <v>57</v>
      </c>
      <c r="OFK1523" s="229" t="s">
        <v>3882</v>
      </c>
      <c r="OFL1523" s="229">
        <v>12966548</v>
      </c>
      <c r="OFM1523" s="229" t="s">
        <v>3904</v>
      </c>
      <c r="OFN1523" s="229" t="s">
        <v>289</v>
      </c>
      <c r="OFP1523" s="229" t="s">
        <v>305</v>
      </c>
      <c r="OFQ1523" s="229" t="s">
        <v>52</v>
      </c>
      <c r="OFR1523" s="229" t="s">
        <v>3905</v>
      </c>
      <c r="OFT1523" s="229" t="s">
        <v>3906</v>
      </c>
      <c r="OFU1523" s="229" t="s">
        <v>689</v>
      </c>
      <c r="OFV1523" s="229" t="s">
        <v>2013</v>
      </c>
      <c r="OFW1523" s="229" t="s">
        <v>3907</v>
      </c>
      <c r="OFX1523" s="229" t="s">
        <v>306</v>
      </c>
      <c r="OFY1523" s="229" t="s">
        <v>294</v>
      </c>
      <c r="OFZ1523" s="229" t="s">
        <v>289</v>
      </c>
      <c r="OGA1523" s="229" t="s">
        <v>35</v>
      </c>
      <c r="OGB1523" s="229" t="s">
        <v>29</v>
      </c>
      <c r="OGC1523" s="229" t="s">
        <v>83</v>
      </c>
      <c r="OGD1523" s="229" t="s">
        <v>3908</v>
      </c>
      <c r="OGE1523" s="229" t="s">
        <v>240</v>
      </c>
      <c r="OGF1523" s="229" t="s">
        <v>3909</v>
      </c>
      <c r="OGG1523" s="229" t="s">
        <v>222</v>
      </c>
      <c r="OGH1523" s="229" t="s">
        <v>223</v>
      </c>
      <c r="OGI1523" s="229" t="s">
        <v>172</v>
      </c>
      <c r="OGJ1523" s="229" t="s">
        <v>289</v>
      </c>
      <c r="OGK1523" s="229" t="s">
        <v>227</v>
      </c>
      <c r="OGO1523" s="229">
        <v>2024</v>
      </c>
      <c r="OGP1523" s="229" t="s">
        <v>57</v>
      </c>
      <c r="OGQ1523" s="229" t="s">
        <v>3882</v>
      </c>
      <c r="OGR1523" s="229">
        <v>12966548</v>
      </c>
      <c r="OGS1523" s="229" t="s">
        <v>3904</v>
      </c>
      <c r="OGT1523" s="229" t="s">
        <v>289</v>
      </c>
      <c r="OGV1523" s="229" t="s">
        <v>305</v>
      </c>
      <c r="OGW1523" s="229" t="s">
        <v>52</v>
      </c>
      <c r="OGX1523" s="229" t="s">
        <v>3905</v>
      </c>
      <c r="OGZ1523" s="229" t="s">
        <v>3906</v>
      </c>
      <c r="OHA1523" s="229" t="s">
        <v>689</v>
      </c>
      <c r="OHB1523" s="229" t="s">
        <v>2013</v>
      </c>
      <c r="OHC1523" s="229" t="s">
        <v>3907</v>
      </c>
      <c r="OHD1523" s="229" t="s">
        <v>306</v>
      </c>
      <c r="OHE1523" s="229" t="s">
        <v>294</v>
      </c>
      <c r="OHF1523" s="229" t="s">
        <v>289</v>
      </c>
      <c r="OHG1523" s="229" t="s">
        <v>35</v>
      </c>
      <c r="OHH1523" s="229" t="s">
        <v>29</v>
      </c>
      <c r="OHI1523" s="229" t="s">
        <v>83</v>
      </c>
      <c r="OHJ1523" s="229" t="s">
        <v>3908</v>
      </c>
      <c r="OHK1523" s="229" t="s">
        <v>240</v>
      </c>
      <c r="OHL1523" s="229" t="s">
        <v>3909</v>
      </c>
      <c r="OHM1523" s="229" t="s">
        <v>222</v>
      </c>
      <c r="OHN1523" s="229" t="s">
        <v>223</v>
      </c>
      <c r="OHO1523" s="229" t="s">
        <v>172</v>
      </c>
      <c r="OHP1523" s="229" t="s">
        <v>289</v>
      </c>
      <c r="OHQ1523" s="229" t="s">
        <v>227</v>
      </c>
      <c r="OHU1523" s="229">
        <v>2024</v>
      </c>
      <c r="OHV1523" s="229" t="s">
        <v>57</v>
      </c>
      <c r="OHW1523" s="229" t="s">
        <v>3882</v>
      </c>
      <c r="OHX1523" s="229">
        <v>12966548</v>
      </c>
      <c r="OHY1523" s="229" t="s">
        <v>3904</v>
      </c>
      <c r="OHZ1523" s="229" t="s">
        <v>289</v>
      </c>
      <c r="OIB1523" s="229" t="s">
        <v>305</v>
      </c>
      <c r="OIC1523" s="229" t="s">
        <v>52</v>
      </c>
      <c r="OID1523" s="229" t="s">
        <v>3905</v>
      </c>
      <c r="OIF1523" s="229" t="s">
        <v>3906</v>
      </c>
      <c r="OIG1523" s="229" t="s">
        <v>689</v>
      </c>
      <c r="OIH1523" s="229" t="s">
        <v>2013</v>
      </c>
      <c r="OII1523" s="229" t="s">
        <v>3907</v>
      </c>
      <c r="OIJ1523" s="229" t="s">
        <v>306</v>
      </c>
      <c r="OIK1523" s="229" t="s">
        <v>294</v>
      </c>
      <c r="OIL1523" s="229" t="s">
        <v>289</v>
      </c>
      <c r="OIM1523" s="229" t="s">
        <v>35</v>
      </c>
      <c r="OIN1523" s="229" t="s">
        <v>29</v>
      </c>
      <c r="OIO1523" s="229" t="s">
        <v>83</v>
      </c>
      <c r="OIP1523" s="229" t="s">
        <v>3908</v>
      </c>
      <c r="OIQ1523" s="229" t="s">
        <v>240</v>
      </c>
      <c r="OIR1523" s="229" t="s">
        <v>3909</v>
      </c>
      <c r="OIS1523" s="229" t="s">
        <v>222</v>
      </c>
      <c r="OIT1523" s="229" t="s">
        <v>223</v>
      </c>
      <c r="OIU1523" s="229" t="s">
        <v>172</v>
      </c>
      <c r="OIV1523" s="229" t="s">
        <v>289</v>
      </c>
      <c r="OIW1523" s="229" t="s">
        <v>227</v>
      </c>
      <c r="OJA1523" s="229">
        <v>2024</v>
      </c>
      <c r="OJB1523" s="229" t="s">
        <v>57</v>
      </c>
      <c r="OJC1523" s="229" t="s">
        <v>3882</v>
      </c>
      <c r="OJD1523" s="229">
        <v>12966548</v>
      </c>
      <c r="OJE1523" s="229" t="s">
        <v>3904</v>
      </c>
      <c r="OJF1523" s="229" t="s">
        <v>289</v>
      </c>
      <c r="OJH1523" s="229" t="s">
        <v>305</v>
      </c>
      <c r="OJI1523" s="229" t="s">
        <v>52</v>
      </c>
      <c r="OJJ1523" s="229" t="s">
        <v>3905</v>
      </c>
      <c r="OJL1523" s="229" t="s">
        <v>3906</v>
      </c>
      <c r="OJM1523" s="229" t="s">
        <v>689</v>
      </c>
      <c r="OJN1523" s="229" t="s">
        <v>2013</v>
      </c>
      <c r="OJO1523" s="229" t="s">
        <v>3907</v>
      </c>
      <c r="OJP1523" s="229" t="s">
        <v>306</v>
      </c>
      <c r="OJQ1523" s="229" t="s">
        <v>294</v>
      </c>
      <c r="OJR1523" s="229" t="s">
        <v>289</v>
      </c>
      <c r="OJS1523" s="229" t="s">
        <v>35</v>
      </c>
      <c r="OJT1523" s="229" t="s">
        <v>29</v>
      </c>
      <c r="OJU1523" s="229" t="s">
        <v>83</v>
      </c>
      <c r="OJV1523" s="229" t="s">
        <v>3908</v>
      </c>
      <c r="OJW1523" s="229" t="s">
        <v>240</v>
      </c>
      <c r="OJX1523" s="229" t="s">
        <v>3909</v>
      </c>
      <c r="OJY1523" s="229" t="s">
        <v>222</v>
      </c>
      <c r="OJZ1523" s="229" t="s">
        <v>223</v>
      </c>
      <c r="OKA1523" s="229" t="s">
        <v>172</v>
      </c>
      <c r="OKB1523" s="229" t="s">
        <v>289</v>
      </c>
      <c r="OKC1523" s="229" t="s">
        <v>227</v>
      </c>
      <c r="OKG1523" s="229">
        <v>2024</v>
      </c>
      <c r="OKH1523" s="229" t="s">
        <v>57</v>
      </c>
      <c r="OKI1523" s="229" t="s">
        <v>3882</v>
      </c>
      <c r="OKJ1523" s="229">
        <v>12966548</v>
      </c>
      <c r="OKK1523" s="229" t="s">
        <v>3904</v>
      </c>
      <c r="OKL1523" s="229" t="s">
        <v>289</v>
      </c>
      <c r="OKN1523" s="229" t="s">
        <v>305</v>
      </c>
      <c r="OKO1523" s="229" t="s">
        <v>52</v>
      </c>
      <c r="OKP1523" s="229" t="s">
        <v>3905</v>
      </c>
      <c r="OKR1523" s="229" t="s">
        <v>3906</v>
      </c>
      <c r="OKS1523" s="229" t="s">
        <v>689</v>
      </c>
      <c r="OKT1523" s="229" t="s">
        <v>2013</v>
      </c>
      <c r="OKU1523" s="229" t="s">
        <v>3907</v>
      </c>
      <c r="OKV1523" s="229" t="s">
        <v>306</v>
      </c>
      <c r="OKW1523" s="229" t="s">
        <v>294</v>
      </c>
      <c r="OKX1523" s="229" t="s">
        <v>289</v>
      </c>
      <c r="OKY1523" s="229" t="s">
        <v>35</v>
      </c>
      <c r="OKZ1523" s="229" t="s">
        <v>29</v>
      </c>
      <c r="OLA1523" s="229" t="s">
        <v>83</v>
      </c>
      <c r="OLB1523" s="229" t="s">
        <v>3908</v>
      </c>
      <c r="OLC1523" s="229" t="s">
        <v>240</v>
      </c>
      <c r="OLD1523" s="229" t="s">
        <v>3909</v>
      </c>
      <c r="OLE1523" s="229" t="s">
        <v>222</v>
      </c>
      <c r="OLF1523" s="229" t="s">
        <v>223</v>
      </c>
      <c r="OLG1523" s="229" t="s">
        <v>172</v>
      </c>
      <c r="OLH1523" s="229" t="s">
        <v>289</v>
      </c>
      <c r="OLI1523" s="229" t="s">
        <v>227</v>
      </c>
      <c r="OLM1523" s="229">
        <v>2024</v>
      </c>
      <c r="OLN1523" s="229" t="s">
        <v>57</v>
      </c>
      <c r="OLO1523" s="229" t="s">
        <v>3882</v>
      </c>
      <c r="OLP1523" s="229">
        <v>12966548</v>
      </c>
      <c r="OLQ1523" s="229" t="s">
        <v>3904</v>
      </c>
      <c r="OLR1523" s="229" t="s">
        <v>289</v>
      </c>
      <c r="OLT1523" s="229" t="s">
        <v>305</v>
      </c>
      <c r="OLU1523" s="229" t="s">
        <v>52</v>
      </c>
      <c r="OLV1523" s="229" t="s">
        <v>3905</v>
      </c>
      <c r="OLX1523" s="229" t="s">
        <v>3906</v>
      </c>
      <c r="OLY1523" s="229" t="s">
        <v>689</v>
      </c>
      <c r="OLZ1523" s="229" t="s">
        <v>2013</v>
      </c>
      <c r="OMA1523" s="229" t="s">
        <v>3907</v>
      </c>
      <c r="OMB1523" s="229" t="s">
        <v>306</v>
      </c>
      <c r="OMC1523" s="229" t="s">
        <v>294</v>
      </c>
      <c r="OMD1523" s="229" t="s">
        <v>289</v>
      </c>
      <c r="OME1523" s="229" t="s">
        <v>35</v>
      </c>
      <c r="OMF1523" s="229" t="s">
        <v>29</v>
      </c>
      <c r="OMG1523" s="229" t="s">
        <v>83</v>
      </c>
      <c r="OMH1523" s="229" t="s">
        <v>3908</v>
      </c>
      <c r="OMI1523" s="229" t="s">
        <v>240</v>
      </c>
      <c r="OMJ1523" s="229" t="s">
        <v>3909</v>
      </c>
      <c r="OMK1523" s="229" t="s">
        <v>222</v>
      </c>
      <c r="OML1523" s="229" t="s">
        <v>223</v>
      </c>
      <c r="OMM1523" s="229" t="s">
        <v>172</v>
      </c>
      <c r="OMN1523" s="229" t="s">
        <v>289</v>
      </c>
      <c r="OMO1523" s="229" t="s">
        <v>227</v>
      </c>
      <c r="OMS1523" s="229">
        <v>2024</v>
      </c>
      <c r="OMT1523" s="229" t="s">
        <v>57</v>
      </c>
      <c r="OMU1523" s="229" t="s">
        <v>3882</v>
      </c>
      <c r="OMV1523" s="229">
        <v>12966548</v>
      </c>
      <c r="OMW1523" s="229" t="s">
        <v>3904</v>
      </c>
      <c r="OMX1523" s="229" t="s">
        <v>289</v>
      </c>
      <c r="OMZ1523" s="229" t="s">
        <v>305</v>
      </c>
      <c r="ONA1523" s="229" t="s">
        <v>52</v>
      </c>
      <c r="ONB1523" s="229" t="s">
        <v>3905</v>
      </c>
      <c r="OND1523" s="229" t="s">
        <v>3906</v>
      </c>
      <c r="ONE1523" s="229" t="s">
        <v>689</v>
      </c>
      <c r="ONF1523" s="229" t="s">
        <v>2013</v>
      </c>
      <c r="ONG1523" s="229" t="s">
        <v>3907</v>
      </c>
      <c r="ONH1523" s="229" t="s">
        <v>306</v>
      </c>
      <c r="ONI1523" s="229" t="s">
        <v>294</v>
      </c>
      <c r="ONJ1523" s="229" t="s">
        <v>289</v>
      </c>
      <c r="ONK1523" s="229" t="s">
        <v>35</v>
      </c>
      <c r="ONL1523" s="229" t="s">
        <v>29</v>
      </c>
      <c r="ONM1523" s="229" t="s">
        <v>83</v>
      </c>
      <c r="ONN1523" s="229" t="s">
        <v>3908</v>
      </c>
      <c r="ONO1523" s="229" t="s">
        <v>240</v>
      </c>
      <c r="ONP1523" s="229" t="s">
        <v>3909</v>
      </c>
      <c r="ONQ1523" s="229" t="s">
        <v>222</v>
      </c>
      <c r="ONR1523" s="229" t="s">
        <v>223</v>
      </c>
      <c r="ONS1523" s="229" t="s">
        <v>172</v>
      </c>
      <c r="ONT1523" s="229" t="s">
        <v>289</v>
      </c>
      <c r="ONU1523" s="229" t="s">
        <v>227</v>
      </c>
      <c r="ONY1523" s="229">
        <v>2024</v>
      </c>
      <c r="ONZ1523" s="229" t="s">
        <v>57</v>
      </c>
      <c r="OOA1523" s="229" t="s">
        <v>3882</v>
      </c>
      <c r="OOB1523" s="229">
        <v>12966548</v>
      </c>
      <c r="OOC1523" s="229" t="s">
        <v>3904</v>
      </c>
      <c r="OOD1523" s="229" t="s">
        <v>289</v>
      </c>
      <c r="OOF1523" s="229" t="s">
        <v>305</v>
      </c>
      <c r="OOG1523" s="229" t="s">
        <v>52</v>
      </c>
      <c r="OOH1523" s="229" t="s">
        <v>3905</v>
      </c>
      <c r="OOJ1523" s="229" t="s">
        <v>3906</v>
      </c>
      <c r="OOK1523" s="229" t="s">
        <v>689</v>
      </c>
      <c r="OOL1523" s="229" t="s">
        <v>2013</v>
      </c>
      <c r="OOM1523" s="229" t="s">
        <v>3907</v>
      </c>
      <c r="OON1523" s="229" t="s">
        <v>306</v>
      </c>
      <c r="OOO1523" s="229" t="s">
        <v>294</v>
      </c>
      <c r="OOP1523" s="229" t="s">
        <v>289</v>
      </c>
      <c r="OOQ1523" s="229" t="s">
        <v>35</v>
      </c>
      <c r="OOR1523" s="229" t="s">
        <v>29</v>
      </c>
      <c r="OOS1523" s="229" t="s">
        <v>83</v>
      </c>
      <c r="OOT1523" s="229" t="s">
        <v>3908</v>
      </c>
      <c r="OOU1523" s="229" t="s">
        <v>240</v>
      </c>
      <c r="OOV1523" s="229" t="s">
        <v>3909</v>
      </c>
      <c r="OOW1523" s="229" t="s">
        <v>222</v>
      </c>
      <c r="OOX1523" s="229" t="s">
        <v>223</v>
      </c>
      <c r="OOY1523" s="229" t="s">
        <v>172</v>
      </c>
      <c r="OOZ1523" s="229" t="s">
        <v>289</v>
      </c>
      <c r="OPA1523" s="229" t="s">
        <v>227</v>
      </c>
      <c r="OPE1523" s="229">
        <v>2024</v>
      </c>
      <c r="OPF1523" s="229" t="s">
        <v>57</v>
      </c>
      <c r="OPG1523" s="229" t="s">
        <v>3882</v>
      </c>
      <c r="OPH1523" s="229">
        <v>12966548</v>
      </c>
      <c r="OPI1523" s="229" t="s">
        <v>3904</v>
      </c>
      <c r="OPJ1523" s="229" t="s">
        <v>289</v>
      </c>
      <c r="OPL1523" s="229" t="s">
        <v>305</v>
      </c>
      <c r="OPM1523" s="229" t="s">
        <v>52</v>
      </c>
      <c r="OPN1523" s="229" t="s">
        <v>3905</v>
      </c>
      <c r="OPP1523" s="229" t="s">
        <v>3906</v>
      </c>
      <c r="OPQ1523" s="229" t="s">
        <v>689</v>
      </c>
      <c r="OPR1523" s="229" t="s">
        <v>2013</v>
      </c>
      <c r="OPS1523" s="229" t="s">
        <v>3907</v>
      </c>
      <c r="OPT1523" s="229" t="s">
        <v>306</v>
      </c>
      <c r="OPU1523" s="229" t="s">
        <v>294</v>
      </c>
      <c r="OPV1523" s="229" t="s">
        <v>289</v>
      </c>
      <c r="OPW1523" s="229" t="s">
        <v>35</v>
      </c>
      <c r="OPX1523" s="229" t="s">
        <v>29</v>
      </c>
      <c r="OPY1523" s="229" t="s">
        <v>83</v>
      </c>
      <c r="OPZ1523" s="229" t="s">
        <v>3908</v>
      </c>
      <c r="OQA1523" s="229" t="s">
        <v>240</v>
      </c>
      <c r="OQB1523" s="229" t="s">
        <v>3909</v>
      </c>
      <c r="OQC1523" s="229" t="s">
        <v>222</v>
      </c>
      <c r="OQD1523" s="229" t="s">
        <v>223</v>
      </c>
      <c r="OQE1523" s="229" t="s">
        <v>172</v>
      </c>
      <c r="OQF1523" s="229" t="s">
        <v>289</v>
      </c>
      <c r="OQG1523" s="229" t="s">
        <v>227</v>
      </c>
      <c r="OQK1523" s="229">
        <v>2024</v>
      </c>
      <c r="OQL1523" s="229" t="s">
        <v>57</v>
      </c>
      <c r="OQM1523" s="229" t="s">
        <v>3882</v>
      </c>
      <c r="OQN1523" s="229">
        <v>12966548</v>
      </c>
      <c r="OQO1523" s="229" t="s">
        <v>3904</v>
      </c>
      <c r="OQP1523" s="229" t="s">
        <v>289</v>
      </c>
      <c r="OQR1523" s="229" t="s">
        <v>305</v>
      </c>
      <c r="OQS1523" s="229" t="s">
        <v>52</v>
      </c>
      <c r="OQT1523" s="229" t="s">
        <v>3905</v>
      </c>
      <c r="OQV1523" s="229" t="s">
        <v>3906</v>
      </c>
      <c r="OQW1523" s="229" t="s">
        <v>689</v>
      </c>
      <c r="OQX1523" s="229" t="s">
        <v>2013</v>
      </c>
      <c r="OQY1523" s="229" t="s">
        <v>3907</v>
      </c>
      <c r="OQZ1523" s="229" t="s">
        <v>306</v>
      </c>
      <c r="ORA1523" s="229" t="s">
        <v>294</v>
      </c>
      <c r="ORB1523" s="229" t="s">
        <v>289</v>
      </c>
      <c r="ORC1523" s="229" t="s">
        <v>35</v>
      </c>
      <c r="ORD1523" s="229" t="s">
        <v>29</v>
      </c>
      <c r="ORE1523" s="229" t="s">
        <v>83</v>
      </c>
      <c r="ORF1523" s="229" t="s">
        <v>3908</v>
      </c>
      <c r="ORG1523" s="229" t="s">
        <v>240</v>
      </c>
      <c r="ORH1523" s="229" t="s">
        <v>3909</v>
      </c>
      <c r="ORI1523" s="229" t="s">
        <v>222</v>
      </c>
      <c r="ORJ1523" s="229" t="s">
        <v>223</v>
      </c>
      <c r="ORK1523" s="229" t="s">
        <v>172</v>
      </c>
      <c r="ORL1523" s="229" t="s">
        <v>289</v>
      </c>
      <c r="ORM1523" s="229" t="s">
        <v>227</v>
      </c>
      <c r="ORQ1523" s="229">
        <v>2024</v>
      </c>
      <c r="ORR1523" s="229" t="s">
        <v>57</v>
      </c>
      <c r="ORS1523" s="229" t="s">
        <v>3882</v>
      </c>
      <c r="ORT1523" s="229">
        <v>12966548</v>
      </c>
      <c r="ORU1523" s="229" t="s">
        <v>3904</v>
      </c>
      <c r="ORV1523" s="229" t="s">
        <v>289</v>
      </c>
      <c r="ORX1523" s="229" t="s">
        <v>305</v>
      </c>
      <c r="ORY1523" s="229" t="s">
        <v>52</v>
      </c>
      <c r="ORZ1523" s="229" t="s">
        <v>3905</v>
      </c>
      <c r="OSB1523" s="229" t="s">
        <v>3906</v>
      </c>
      <c r="OSC1523" s="229" t="s">
        <v>689</v>
      </c>
      <c r="OSD1523" s="229" t="s">
        <v>2013</v>
      </c>
      <c r="OSE1523" s="229" t="s">
        <v>3907</v>
      </c>
      <c r="OSF1523" s="229" t="s">
        <v>306</v>
      </c>
      <c r="OSG1523" s="229" t="s">
        <v>294</v>
      </c>
      <c r="OSH1523" s="229" t="s">
        <v>289</v>
      </c>
      <c r="OSI1523" s="229" t="s">
        <v>35</v>
      </c>
      <c r="OSJ1523" s="229" t="s">
        <v>29</v>
      </c>
      <c r="OSK1523" s="229" t="s">
        <v>83</v>
      </c>
      <c r="OSL1523" s="229" t="s">
        <v>3908</v>
      </c>
      <c r="OSM1523" s="229" t="s">
        <v>240</v>
      </c>
      <c r="OSN1523" s="229" t="s">
        <v>3909</v>
      </c>
      <c r="OSO1523" s="229" t="s">
        <v>222</v>
      </c>
      <c r="OSP1523" s="229" t="s">
        <v>223</v>
      </c>
      <c r="OSQ1523" s="229" t="s">
        <v>172</v>
      </c>
      <c r="OSR1523" s="229" t="s">
        <v>289</v>
      </c>
      <c r="OSS1523" s="229" t="s">
        <v>227</v>
      </c>
      <c r="OSW1523" s="229">
        <v>2024</v>
      </c>
      <c r="OSX1523" s="229" t="s">
        <v>57</v>
      </c>
      <c r="OSY1523" s="229" t="s">
        <v>3882</v>
      </c>
      <c r="OSZ1523" s="229">
        <v>12966548</v>
      </c>
      <c r="OTA1523" s="229" t="s">
        <v>3904</v>
      </c>
      <c r="OTB1523" s="229" t="s">
        <v>289</v>
      </c>
      <c r="OTD1523" s="229" t="s">
        <v>305</v>
      </c>
      <c r="OTE1523" s="229" t="s">
        <v>52</v>
      </c>
      <c r="OTF1523" s="229" t="s">
        <v>3905</v>
      </c>
      <c r="OTH1523" s="229" t="s">
        <v>3906</v>
      </c>
      <c r="OTI1523" s="229" t="s">
        <v>689</v>
      </c>
      <c r="OTJ1523" s="229" t="s">
        <v>2013</v>
      </c>
      <c r="OTK1523" s="229" t="s">
        <v>3907</v>
      </c>
      <c r="OTL1523" s="229" t="s">
        <v>306</v>
      </c>
      <c r="OTM1523" s="229" t="s">
        <v>294</v>
      </c>
      <c r="OTN1523" s="229" t="s">
        <v>289</v>
      </c>
      <c r="OTO1523" s="229" t="s">
        <v>35</v>
      </c>
      <c r="OTP1523" s="229" t="s">
        <v>29</v>
      </c>
      <c r="OTQ1523" s="229" t="s">
        <v>83</v>
      </c>
      <c r="OTR1523" s="229" t="s">
        <v>3908</v>
      </c>
      <c r="OTS1523" s="229" t="s">
        <v>240</v>
      </c>
      <c r="OTT1523" s="229" t="s">
        <v>3909</v>
      </c>
      <c r="OTU1523" s="229" t="s">
        <v>222</v>
      </c>
      <c r="OTV1523" s="229" t="s">
        <v>223</v>
      </c>
      <c r="OTW1523" s="229" t="s">
        <v>172</v>
      </c>
      <c r="OTX1523" s="229" t="s">
        <v>289</v>
      </c>
      <c r="OTY1523" s="229" t="s">
        <v>227</v>
      </c>
      <c r="OUC1523" s="229">
        <v>2024</v>
      </c>
      <c r="OUD1523" s="229" t="s">
        <v>57</v>
      </c>
      <c r="OUE1523" s="229" t="s">
        <v>3882</v>
      </c>
      <c r="OUF1523" s="229">
        <v>12966548</v>
      </c>
      <c r="OUG1523" s="229" t="s">
        <v>3904</v>
      </c>
      <c r="OUH1523" s="229" t="s">
        <v>289</v>
      </c>
      <c r="OUJ1523" s="229" t="s">
        <v>305</v>
      </c>
      <c r="OUK1523" s="229" t="s">
        <v>52</v>
      </c>
      <c r="OUL1523" s="229" t="s">
        <v>3905</v>
      </c>
      <c r="OUN1523" s="229" t="s">
        <v>3906</v>
      </c>
      <c r="OUO1523" s="229" t="s">
        <v>689</v>
      </c>
      <c r="OUP1523" s="229" t="s">
        <v>2013</v>
      </c>
      <c r="OUQ1523" s="229" t="s">
        <v>3907</v>
      </c>
      <c r="OUR1523" s="229" t="s">
        <v>306</v>
      </c>
      <c r="OUS1523" s="229" t="s">
        <v>294</v>
      </c>
      <c r="OUT1523" s="229" t="s">
        <v>289</v>
      </c>
      <c r="OUU1523" s="229" t="s">
        <v>35</v>
      </c>
      <c r="OUV1523" s="229" t="s">
        <v>29</v>
      </c>
      <c r="OUW1523" s="229" t="s">
        <v>83</v>
      </c>
      <c r="OUX1523" s="229" t="s">
        <v>3908</v>
      </c>
      <c r="OUY1523" s="229" t="s">
        <v>240</v>
      </c>
      <c r="OUZ1523" s="229" t="s">
        <v>3909</v>
      </c>
      <c r="OVA1523" s="229" t="s">
        <v>222</v>
      </c>
      <c r="OVB1523" s="229" t="s">
        <v>223</v>
      </c>
      <c r="OVC1523" s="229" t="s">
        <v>172</v>
      </c>
      <c r="OVD1523" s="229" t="s">
        <v>289</v>
      </c>
      <c r="OVE1523" s="229" t="s">
        <v>227</v>
      </c>
      <c r="OVI1523" s="229">
        <v>2024</v>
      </c>
      <c r="OVJ1523" s="229" t="s">
        <v>57</v>
      </c>
      <c r="OVK1523" s="229" t="s">
        <v>3882</v>
      </c>
      <c r="OVL1523" s="229">
        <v>12966548</v>
      </c>
      <c r="OVM1523" s="229" t="s">
        <v>3904</v>
      </c>
      <c r="OVN1523" s="229" t="s">
        <v>289</v>
      </c>
      <c r="OVP1523" s="229" t="s">
        <v>305</v>
      </c>
      <c r="OVQ1523" s="229" t="s">
        <v>52</v>
      </c>
      <c r="OVR1523" s="229" t="s">
        <v>3905</v>
      </c>
      <c r="OVT1523" s="229" t="s">
        <v>3906</v>
      </c>
      <c r="OVU1523" s="229" t="s">
        <v>689</v>
      </c>
      <c r="OVV1523" s="229" t="s">
        <v>2013</v>
      </c>
      <c r="OVW1523" s="229" t="s">
        <v>3907</v>
      </c>
      <c r="OVX1523" s="229" t="s">
        <v>306</v>
      </c>
      <c r="OVY1523" s="229" t="s">
        <v>294</v>
      </c>
      <c r="OVZ1523" s="229" t="s">
        <v>289</v>
      </c>
      <c r="OWA1523" s="229" t="s">
        <v>35</v>
      </c>
      <c r="OWB1523" s="229" t="s">
        <v>29</v>
      </c>
      <c r="OWC1523" s="229" t="s">
        <v>83</v>
      </c>
      <c r="OWD1523" s="229" t="s">
        <v>3908</v>
      </c>
      <c r="OWE1523" s="229" t="s">
        <v>240</v>
      </c>
      <c r="OWF1523" s="229" t="s">
        <v>3909</v>
      </c>
      <c r="OWG1523" s="229" t="s">
        <v>222</v>
      </c>
      <c r="OWH1523" s="229" t="s">
        <v>223</v>
      </c>
      <c r="OWI1523" s="229" t="s">
        <v>172</v>
      </c>
      <c r="OWJ1523" s="229" t="s">
        <v>289</v>
      </c>
      <c r="OWK1523" s="229" t="s">
        <v>227</v>
      </c>
      <c r="OWO1523" s="229">
        <v>2024</v>
      </c>
      <c r="OWP1523" s="229" t="s">
        <v>57</v>
      </c>
      <c r="OWQ1523" s="229" t="s">
        <v>3882</v>
      </c>
      <c r="OWR1523" s="229">
        <v>12966548</v>
      </c>
      <c r="OWS1523" s="229" t="s">
        <v>3904</v>
      </c>
      <c r="OWT1523" s="229" t="s">
        <v>289</v>
      </c>
      <c r="OWV1523" s="229" t="s">
        <v>305</v>
      </c>
      <c r="OWW1523" s="229" t="s">
        <v>52</v>
      </c>
      <c r="OWX1523" s="229" t="s">
        <v>3905</v>
      </c>
      <c r="OWZ1523" s="229" t="s">
        <v>3906</v>
      </c>
      <c r="OXA1523" s="229" t="s">
        <v>689</v>
      </c>
      <c r="OXB1523" s="229" t="s">
        <v>2013</v>
      </c>
      <c r="OXC1523" s="229" t="s">
        <v>3907</v>
      </c>
      <c r="OXD1523" s="229" t="s">
        <v>306</v>
      </c>
      <c r="OXE1523" s="229" t="s">
        <v>294</v>
      </c>
      <c r="OXF1523" s="229" t="s">
        <v>289</v>
      </c>
      <c r="OXG1523" s="229" t="s">
        <v>35</v>
      </c>
      <c r="OXH1523" s="229" t="s">
        <v>29</v>
      </c>
      <c r="OXI1523" s="229" t="s">
        <v>83</v>
      </c>
      <c r="OXJ1523" s="229" t="s">
        <v>3908</v>
      </c>
      <c r="OXK1523" s="229" t="s">
        <v>240</v>
      </c>
      <c r="OXL1523" s="229" t="s">
        <v>3909</v>
      </c>
      <c r="OXM1523" s="229" t="s">
        <v>222</v>
      </c>
      <c r="OXN1523" s="229" t="s">
        <v>223</v>
      </c>
      <c r="OXO1523" s="229" t="s">
        <v>172</v>
      </c>
      <c r="OXP1523" s="229" t="s">
        <v>289</v>
      </c>
      <c r="OXQ1523" s="229" t="s">
        <v>227</v>
      </c>
      <c r="OXU1523" s="229">
        <v>2024</v>
      </c>
      <c r="OXV1523" s="229" t="s">
        <v>57</v>
      </c>
      <c r="OXW1523" s="229" t="s">
        <v>3882</v>
      </c>
      <c r="OXX1523" s="229">
        <v>12966548</v>
      </c>
      <c r="OXY1523" s="229" t="s">
        <v>3904</v>
      </c>
      <c r="OXZ1523" s="229" t="s">
        <v>289</v>
      </c>
      <c r="OYB1523" s="229" t="s">
        <v>305</v>
      </c>
      <c r="OYC1523" s="229" t="s">
        <v>52</v>
      </c>
      <c r="OYD1523" s="229" t="s">
        <v>3905</v>
      </c>
      <c r="OYF1523" s="229" t="s">
        <v>3906</v>
      </c>
      <c r="OYG1523" s="229" t="s">
        <v>689</v>
      </c>
      <c r="OYH1523" s="229" t="s">
        <v>2013</v>
      </c>
      <c r="OYI1523" s="229" t="s">
        <v>3907</v>
      </c>
      <c r="OYJ1523" s="229" t="s">
        <v>306</v>
      </c>
      <c r="OYK1523" s="229" t="s">
        <v>294</v>
      </c>
      <c r="OYL1523" s="229" t="s">
        <v>289</v>
      </c>
      <c r="OYM1523" s="229" t="s">
        <v>35</v>
      </c>
      <c r="OYN1523" s="229" t="s">
        <v>29</v>
      </c>
      <c r="OYO1523" s="229" t="s">
        <v>83</v>
      </c>
      <c r="OYP1523" s="229" t="s">
        <v>3908</v>
      </c>
      <c r="OYQ1523" s="229" t="s">
        <v>240</v>
      </c>
      <c r="OYR1523" s="229" t="s">
        <v>3909</v>
      </c>
      <c r="OYS1523" s="229" t="s">
        <v>222</v>
      </c>
      <c r="OYT1523" s="229" t="s">
        <v>223</v>
      </c>
      <c r="OYU1523" s="229" t="s">
        <v>172</v>
      </c>
      <c r="OYV1523" s="229" t="s">
        <v>289</v>
      </c>
      <c r="OYW1523" s="229" t="s">
        <v>227</v>
      </c>
      <c r="OZA1523" s="229">
        <v>2024</v>
      </c>
      <c r="OZB1523" s="229" t="s">
        <v>57</v>
      </c>
      <c r="OZC1523" s="229" t="s">
        <v>3882</v>
      </c>
      <c r="OZD1523" s="229">
        <v>12966548</v>
      </c>
      <c r="OZE1523" s="229" t="s">
        <v>3904</v>
      </c>
      <c r="OZF1523" s="229" t="s">
        <v>289</v>
      </c>
      <c r="OZH1523" s="229" t="s">
        <v>305</v>
      </c>
      <c r="OZI1523" s="229" t="s">
        <v>52</v>
      </c>
      <c r="OZJ1523" s="229" t="s">
        <v>3905</v>
      </c>
      <c r="OZL1523" s="229" t="s">
        <v>3906</v>
      </c>
      <c r="OZM1523" s="229" t="s">
        <v>689</v>
      </c>
      <c r="OZN1523" s="229" t="s">
        <v>2013</v>
      </c>
      <c r="OZO1523" s="229" t="s">
        <v>3907</v>
      </c>
      <c r="OZP1523" s="229" t="s">
        <v>306</v>
      </c>
      <c r="OZQ1523" s="229" t="s">
        <v>294</v>
      </c>
      <c r="OZR1523" s="229" t="s">
        <v>289</v>
      </c>
      <c r="OZS1523" s="229" t="s">
        <v>35</v>
      </c>
      <c r="OZT1523" s="229" t="s">
        <v>29</v>
      </c>
      <c r="OZU1523" s="229" t="s">
        <v>83</v>
      </c>
      <c r="OZV1523" s="229" t="s">
        <v>3908</v>
      </c>
      <c r="OZW1523" s="229" t="s">
        <v>240</v>
      </c>
      <c r="OZX1523" s="229" t="s">
        <v>3909</v>
      </c>
      <c r="OZY1523" s="229" t="s">
        <v>222</v>
      </c>
      <c r="OZZ1523" s="229" t="s">
        <v>223</v>
      </c>
      <c r="PAA1523" s="229" t="s">
        <v>172</v>
      </c>
      <c r="PAB1523" s="229" t="s">
        <v>289</v>
      </c>
      <c r="PAC1523" s="229" t="s">
        <v>227</v>
      </c>
      <c r="PAG1523" s="229">
        <v>2024</v>
      </c>
      <c r="PAH1523" s="229" t="s">
        <v>57</v>
      </c>
      <c r="PAI1523" s="229" t="s">
        <v>3882</v>
      </c>
      <c r="PAJ1523" s="229">
        <v>12966548</v>
      </c>
      <c r="PAK1523" s="229" t="s">
        <v>3904</v>
      </c>
      <c r="PAL1523" s="229" t="s">
        <v>289</v>
      </c>
      <c r="PAN1523" s="229" t="s">
        <v>305</v>
      </c>
      <c r="PAO1523" s="229" t="s">
        <v>52</v>
      </c>
      <c r="PAP1523" s="229" t="s">
        <v>3905</v>
      </c>
      <c r="PAR1523" s="229" t="s">
        <v>3906</v>
      </c>
      <c r="PAS1523" s="229" t="s">
        <v>689</v>
      </c>
      <c r="PAT1523" s="229" t="s">
        <v>2013</v>
      </c>
      <c r="PAU1523" s="229" t="s">
        <v>3907</v>
      </c>
      <c r="PAV1523" s="229" t="s">
        <v>306</v>
      </c>
      <c r="PAW1523" s="229" t="s">
        <v>294</v>
      </c>
      <c r="PAX1523" s="229" t="s">
        <v>289</v>
      </c>
      <c r="PAY1523" s="229" t="s">
        <v>35</v>
      </c>
      <c r="PAZ1523" s="229" t="s">
        <v>29</v>
      </c>
      <c r="PBA1523" s="229" t="s">
        <v>83</v>
      </c>
      <c r="PBB1523" s="229" t="s">
        <v>3908</v>
      </c>
      <c r="PBC1523" s="229" t="s">
        <v>240</v>
      </c>
      <c r="PBD1523" s="229" t="s">
        <v>3909</v>
      </c>
      <c r="PBE1523" s="229" t="s">
        <v>222</v>
      </c>
      <c r="PBF1523" s="229" t="s">
        <v>223</v>
      </c>
      <c r="PBG1523" s="229" t="s">
        <v>172</v>
      </c>
      <c r="PBH1523" s="229" t="s">
        <v>289</v>
      </c>
      <c r="PBI1523" s="229" t="s">
        <v>227</v>
      </c>
      <c r="PBM1523" s="229">
        <v>2024</v>
      </c>
      <c r="PBN1523" s="229" t="s">
        <v>57</v>
      </c>
      <c r="PBO1523" s="229" t="s">
        <v>3882</v>
      </c>
      <c r="PBP1523" s="229">
        <v>12966548</v>
      </c>
      <c r="PBQ1523" s="229" t="s">
        <v>3904</v>
      </c>
      <c r="PBR1523" s="229" t="s">
        <v>289</v>
      </c>
      <c r="PBT1523" s="229" t="s">
        <v>305</v>
      </c>
      <c r="PBU1523" s="229" t="s">
        <v>52</v>
      </c>
      <c r="PBV1523" s="229" t="s">
        <v>3905</v>
      </c>
      <c r="PBX1523" s="229" t="s">
        <v>3906</v>
      </c>
      <c r="PBY1523" s="229" t="s">
        <v>689</v>
      </c>
      <c r="PBZ1523" s="229" t="s">
        <v>2013</v>
      </c>
      <c r="PCA1523" s="229" t="s">
        <v>3907</v>
      </c>
      <c r="PCB1523" s="229" t="s">
        <v>306</v>
      </c>
      <c r="PCC1523" s="229" t="s">
        <v>294</v>
      </c>
      <c r="PCD1523" s="229" t="s">
        <v>289</v>
      </c>
      <c r="PCE1523" s="229" t="s">
        <v>35</v>
      </c>
      <c r="PCF1523" s="229" t="s">
        <v>29</v>
      </c>
      <c r="PCG1523" s="229" t="s">
        <v>83</v>
      </c>
      <c r="PCH1523" s="229" t="s">
        <v>3908</v>
      </c>
      <c r="PCI1523" s="229" t="s">
        <v>240</v>
      </c>
      <c r="PCJ1523" s="229" t="s">
        <v>3909</v>
      </c>
      <c r="PCK1523" s="229" t="s">
        <v>222</v>
      </c>
      <c r="PCL1523" s="229" t="s">
        <v>223</v>
      </c>
      <c r="PCM1523" s="229" t="s">
        <v>172</v>
      </c>
      <c r="PCN1523" s="229" t="s">
        <v>289</v>
      </c>
      <c r="PCO1523" s="229" t="s">
        <v>227</v>
      </c>
      <c r="PCS1523" s="229">
        <v>2024</v>
      </c>
      <c r="PCT1523" s="229" t="s">
        <v>57</v>
      </c>
      <c r="PCU1523" s="229" t="s">
        <v>3882</v>
      </c>
      <c r="PCV1523" s="229">
        <v>12966548</v>
      </c>
      <c r="PCW1523" s="229" t="s">
        <v>3904</v>
      </c>
      <c r="PCX1523" s="229" t="s">
        <v>289</v>
      </c>
      <c r="PCZ1523" s="229" t="s">
        <v>305</v>
      </c>
      <c r="PDA1523" s="229" t="s">
        <v>52</v>
      </c>
      <c r="PDB1523" s="229" t="s">
        <v>3905</v>
      </c>
      <c r="PDD1523" s="229" t="s">
        <v>3906</v>
      </c>
      <c r="PDE1523" s="229" t="s">
        <v>689</v>
      </c>
      <c r="PDF1523" s="229" t="s">
        <v>2013</v>
      </c>
      <c r="PDG1523" s="229" t="s">
        <v>3907</v>
      </c>
      <c r="PDH1523" s="229" t="s">
        <v>306</v>
      </c>
      <c r="PDI1523" s="229" t="s">
        <v>294</v>
      </c>
      <c r="PDJ1523" s="229" t="s">
        <v>289</v>
      </c>
      <c r="PDK1523" s="229" t="s">
        <v>35</v>
      </c>
      <c r="PDL1523" s="229" t="s">
        <v>29</v>
      </c>
      <c r="PDM1523" s="229" t="s">
        <v>83</v>
      </c>
      <c r="PDN1523" s="229" t="s">
        <v>3908</v>
      </c>
      <c r="PDO1523" s="229" t="s">
        <v>240</v>
      </c>
      <c r="PDP1523" s="229" t="s">
        <v>3909</v>
      </c>
      <c r="PDQ1523" s="229" t="s">
        <v>222</v>
      </c>
      <c r="PDR1523" s="229" t="s">
        <v>223</v>
      </c>
      <c r="PDS1523" s="229" t="s">
        <v>172</v>
      </c>
      <c r="PDT1523" s="229" t="s">
        <v>289</v>
      </c>
      <c r="PDU1523" s="229" t="s">
        <v>227</v>
      </c>
      <c r="PDY1523" s="229">
        <v>2024</v>
      </c>
      <c r="PDZ1523" s="229" t="s">
        <v>57</v>
      </c>
      <c r="PEA1523" s="229" t="s">
        <v>3882</v>
      </c>
      <c r="PEB1523" s="229">
        <v>12966548</v>
      </c>
      <c r="PEC1523" s="229" t="s">
        <v>3904</v>
      </c>
      <c r="PED1523" s="229" t="s">
        <v>289</v>
      </c>
      <c r="PEF1523" s="229" t="s">
        <v>305</v>
      </c>
      <c r="PEG1523" s="229" t="s">
        <v>52</v>
      </c>
      <c r="PEH1523" s="229" t="s">
        <v>3905</v>
      </c>
      <c r="PEJ1523" s="229" t="s">
        <v>3906</v>
      </c>
      <c r="PEK1523" s="229" t="s">
        <v>689</v>
      </c>
      <c r="PEL1523" s="229" t="s">
        <v>2013</v>
      </c>
      <c r="PEM1523" s="229" t="s">
        <v>3907</v>
      </c>
      <c r="PEN1523" s="229" t="s">
        <v>306</v>
      </c>
      <c r="PEO1523" s="229" t="s">
        <v>294</v>
      </c>
      <c r="PEP1523" s="229" t="s">
        <v>289</v>
      </c>
      <c r="PEQ1523" s="229" t="s">
        <v>35</v>
      </c>
      <c r="PER1523" s="229" t="s">
        <v>29</v>
      </c>
      <c r="PES1523" s="229" t="s">
        <v>83</v>
      </c>
      <c r="PET1523" s="229" t="s">
        <v>3908</v>
      </c>
      <c r="PEU1523" s="229" t="s">
        <v>240</v>
      </c>
      <c r="PEV1523" s="229" t="s">
        <v>3909</v>
      </c>
      <c r="PEW1523" s="229" t="s">
        <v>222</v>
      </c>
      <c r="PEX1523" s="229" t="s">
        <v>223</v>
      </c>
      <c r="PEY1523" s="229" t="s">
        <v>172</v>
      </c>
      <c r="PEZ1523" s="229" t="s">
        <v>289</v>
      </c>
      <c r="PFA1523" s="229" t="s">
        <v>227</v>
      </c>
      <c r="PFE1523" s="229">
        <v>2024</v>
      </c>
      <c r="PFF1523" s="229" t="s">
        <v>57</v>
      </c>
      <c r="PFG1523" s="229" t="s">
        <v>3882</v>
      </c>
      <c r="PFH1523" s="229">
        <v>12966548</v>
      </c>
      <c r="PFI1523" s="229" t="s">
        <v>3904</v>
      </c>
      <c r="PFJ1523" s="229" t="s">
        <v>289</v>
      </c>
      <c r="PFL1523" s="229" t="s">
        <v>305</v>
      </c>
      <c r="PFM1523" s="229" t="s">
        <v>52</v>
      </c>
      <c r="PFN1523" s="229" t="s">
        <v>3905</v>
      </c>
      <c r="PFP1523" s="229" t="s">
        <v>3906</v>
      </c>
      <c r="PFQ1523" s="229" t="s">
        <v>689</v>
      </c>
      <c r="PFR1523" s="229" t="s">
        <v>2013</v>
      </c>
      <c r="PFS1523" s="229" t="s">
        <v>3907</v>
      </c>
      <c r="PFT1523" s="229" t="s">
        <v>306</v>
      </c>
      <c r="PFU1523" s="229" t="s">
        <v>294</v>
      </c>
      <c r="PFV1523" s="229" t="s">
        <v>289</v>
      </c>
      <c r="PFW1523" s="229" t="s">
        <v>35</v>
      </c>
      <c r="PFX1523" s="229" t="s">
        <v>29</v>
      </c>
      <c r="PFY1523" s="229" t="s">
        <v>83</v>
      </c>
      <c r="PFZ1523" s="229" t="s">
        <v>3908</v>
      </c>
      <c r="PGA1523" s="229" t="s">
        <v>240</v>
      </c>
      <c r="PGB1523" s="229" t="s">
        <v>3909</v>
      </c>
      <c r="PGC1523" s="229" t="s">
        <v>222</v>
      </c>
      <c r="PGD1523" s="229" t="s">
        <v>223</v>
      </c>
      <c r="PGE1523" s="229" t="s">
        <v>172</v>
      </c>
      <c r="PGF1523" s="229" t="s">
        <v>289</v>
      </c>
      <c r="PGG1523" s="229" t="s">
        <v>227</v>
      </c>
      <c r="PGK1523" s="229">
        <v>2024</v>
      </c>
      <c r="PGL1523" s="229" t="s">
        <v>57</v>
      </c>
      <c r="PGM1523" s="229" t="s">
        <v>3882</v>
      </c>
      <c r="PGN1523" s="229">
        <v>12966548</v>
      </c>
      <c r="PGO1523" s="229" t="s">
        <v>3904</v>
      </c>
      <c r="PGP1523" s="229" t="s">
        <v>289</v>
      </c>
      <c r="PGR1523" s="229" t="s">
        <v>305</v>
      </c>
      <c r="PGS1523" s="229" t="s">
        <v>52</v>
      </c>
      <c r="PGT1523" s="229" t="s">
        <v>3905</v>
      </c>
      <c r="PGV1523" s="229" t="s">
        <v>3906</v>
      </c>
      <c r="PGW1523" s="229" t="s">
        <v>689</v>
      </c>
      <c r="PGX1523" s="229" t="s">
        <v>2013</v>
      </c>
      <c r="PGY1523" s="229" t="s">
        <v>3907</v>
      </c>
      <c r="PGZ1523" s="229" t="s">
        <v>306</v>
      </c>
      <c r="PHA1523" s="229" t="s">
        <v>294</v>
      </c>
      <c r="PHB1523" s="229" t="s">
        <v>289</v>
      </c>
      <c r="PHC1523" s="229" t="s">
        <v>35</v>
      </c>
      <c r="PHD1523" s="229" t="s">
        <v>29</v>
      </c>
      <c r="PHE1523" s="229" t="s">
        <v>83</v>
      </c>
      <c r="PHF1523" s="229" t="s">
        <v>3908</v>
      </c>
      <c r="PHG1523" s="229" t="s">
        <v>240</v>
      </c>
      <c r="PHH1523" s="229" t="s">
        <v>3909</v>
      </c>
      <c r="PHI1523" s="229" t="s">
        <v>222</v>
      </c>
      <c r="PHJ1523" s="229" t="s">
        <v>223</v>
      </c>
      <c r="PHK1523" s="229" t="s">
        <v>172</v>
      </c>
      <c r="PHL1523" s="229" t="s">
        <v>289</v>
      </c>
      <c r="PHM1523" s="229" t="s">
        <v>227</v>
      </c>
      <c r="PHQ1523" s="229">
        <v>2024</v>
      </c>
      <c r="PHR1523" s="229" t="s">
        <v>57</v>
      </c>
      <c r="PHS1523" s="229" t="s">
        <v>3882</v>
      </c>
      <c r="PHT1523" s="229">
        <v>12966548</v>
      </c>
      <c r="PHU1523" s="229" t="s">
        <v>3904</v>
      </c>
      <c r="PHV1523" s="229" t="s">
        <v>289</v>
      </c>
      <c r="PHX1523" s="229" t="s">
        <v>305</v>
      </c>
      <c r="PHY1523" s="229" t="s">
        <v>52</v>
      </c>
      <c r="PHZ1523" s="229" t="s">
        <v>3905</v>
      </c>
      <c r="PIB1523" s="229" t="s">
        <v>3906</v>
      </c>
      <c r="PIC1523" s="229" t="s">
        <v>689</v>
      </c>
      <c r="PID1523" s="229" t="s">
        <v>2013</v>
      </c>
      <c r="PIE1523" s="229" t="s">
        <v>3907</v>
      </c>
      <c r="PIF1523" s="229" t="s">
        <v>306</v>
      </c>
      <c r="PIG1523" s="229" t="s">
        <v>294</v>
      </c>
      <c r="PIH1523" s="229" t="s">
        <v>289</v>
      </c>
      <c r="PII1523" s="229" t="s">
        <v>35</v>
      </c>
      <c r="PIJ1523" s="229" t="s">
        <v>29</v>
      </c>
      <c r="PIK1523" s="229" t="s">
        <v>83</v>
      </c>
      <c r="PIL1523" s="229" t="s">
        <v>3908</v>
      </c>
      <c r="PIM1523" s="229" t="s">
        <v>240</v>
      </c>
      <c r="PIN1523" s="229" t="s">
        <v>3909</v>
      </c>
      <c r="PIO1523" s="229" t="s">
        <v>222</v>
      </c>
      <c r="PIP1523" s="229" t="s">
        <v>223</v>
      </c>
      <c r="PIQ1523" s="229" t="s">
        <v>172</v>
      </c>
      <c r="PIR1523" s="229" t="s">
        <v>289</v>
      </c>
      <c r="PIS1523" s="229" t="s">
        <v>227</v>
      </c>
      <c r="PIW1523" s="229">
        <v>2024</v>
      </c>
      <c r="PIX1523" s="229" t="s">
        <v>57</v>
      </c>
      <c r="PIY1523" s="229" t="s">
        <v>3882</v>
      </c>
      <c r="PIZ1523" s="229">
        <v>12966548</v>
      </c>
      <c r="PJA1523" s="229" t="s">
        <v>3904</v>
      </c>
      <c r="PJB1523" s="229" t="s">
        <v>289</v>
      </c>
      <c r="PJD1523" s="229" t="s">
        <v>305</v>
      </c>
      <c r="PJE1523" s="229" t="s">
        <v>52</v>
      </c>
      <c r="PJF1523" s="229" t="s">
        <v>3905</v>
      </c>
      <c r="PJH1523" s="229" t="s">
        <v>3906</v>
      </c>
      <c r="PJI1523" s="229" t="s">
        <v>689</v>
      </c>
      <c r="PJJ1523" s="229" t="s">
        <v>2013</v>
      </c>
      <c r="PJK1523" s="229" t="s">
        <v>3907</v>
      </c>
      <c r="PJL1523" s="229" t="s">
        <v>306</v>
      </c>
      <c r="PJM1523" s="229" t="s">
        <v>294</v>
      </c>
      <c r="PJN1523" s="229" t="s">
        <v>289</v>
      </c>
      <c r="PJO1523" s="229" t="s">
        <v>35</v>
      </c>
      <c r="PJP1523" s="229" t="s">
        <v>29</v>
      </c>
      <c r="PJQ1523" s="229" t="s">
        <v>83</v>
      </c>
      <c r="PJR1523" s="229" t="s">
        <v>3908</v>
      </c>
      <c r="PJS1523" s="229" t="s">
        <v>240</v>
      </c>
      <c r="PJT1523" s="229" t="s">
        <v>3909</v>
      </c>
      <c r="PJU1523" s="229" t="s">
        <v>222</v>
      </c>
      <c r="PJV1523" s="229" t="s">
        <v>223</v>
      </c>
      <c r="PJW1523" s="229" t="s">
        <v>172</v>
      </c>
      <c r="PJX1523" s="229" t="s">
        <v>289</v>
      </c>
      <c r="PJY1523" s="229" t="s">
        <v>227</v>
      </c>
      <c r="PKC1523" s="229">
        <v>2024</v>
      </c>
      <c r="PKD1523" s="229" t="s">
        <v>57</v>
      </c>
      <c r="PKE1523" s="229" t="s">
        <v>3882</v>
      </c>
      <c r="PKF1523" s="229">
        <v>12966548</v>
      </c>
      <c r="PKG1523" s="229" t="s">
        <v>3904</v>
      </c>
      <c r="PKH1523" s="229" t="s">
        <v>289</v>
      </c>
      <c r="PKJ1523" s="229" t="s">
        <v>305</v>
      </c>
      <c r="PKK1523" s="229" t="s">
        <v>52</v>
      </c>
      <c r="PKL1523" s="229" t="s">
        <v>3905</v>
      </c>
      <c r="PKN1523" s="229" t="s">
        <v>3906</v>
      </c>
      <c r="PKO1523" s="229" t="s">
        <v>689</v>
      </c>
      <c r="PKP1523" s="229" t="s">
        <v>2013</v>
      </c>
      <c r="PKQ1523" s="229" t="s">
        <v>3907</v>
      </c>
      <c r="PKR1523" s="229" t="s">
        <v>306</v>
      </c>
      <c r="PKS1523" s="229" t="s">
        <v>294</v>
      </c>
      <c r="PKT1523" s="229" t="s">
        <v>289</v>
      </c>
      <c r="PKU1523" s="229" t="s">
        <v>35</v>
      </c>
      <c r="PKV1523" s="229" t="s">
        <v>29</v>
      </c>
      <c r="PKW1523" s="229" t="s">
        <v>83</v>
      </c>
      <c r="PKX1523" s="229" t="s">
        <v>3908</v>
      </c>
      <c r="PKY1523" s="229" t="s">
        <v>240</v>
      </c>
      <c r="PKZ1523" s="229" t="s">
        <v>3909</v>
      </c>
      <c r="PLA1523" s="229" t="s">
        <v>222</v>
      </c>
      <c r="PLB1523" s="229" t="s">
        <v>223</v>
      </c>
      <c r="PLC1523" s="229" t="s">
        <v>172</v>
      </c>
      <c r="PLD1523" s="229" t="s">
        <v>289</v>
      </c>
      <c r="PLE1523" s="229" t="s">
        <v>227</v>
      </c>
      <c r="PLI1523" s="229">
        <v>2024</v>
      </c>
      <c r="PLJ1523" s="229" t="s">
        <v>57</v>
      </c>
      <c r="PLK1523" s="229" t="s">
        <v>3882</v>
      </c>
      <c r="PLL1523" s="229">
        <v>12966548</v>
      </c>
      <c r="PLM1523" s="229" t="s">
        <v>3904</v>
      </c>
      <c r="PLN1523" s="229" t="s">
        <v>289</v>
      </c>
      <c r="PLP1523" s="229" t="s">
        <v>305</v>
      </c>
      <c r="PLQ1523" s="229" t="s">
        <v>52</v>
      </c>
      <c r="PLR1523" s="229" t="s">
        <v>3905</v>
      </c>
      <c r="PLT1523" s="229" t="s">
        <v>3906</v>
      </c>
      <c r="PLU1523" s="229" t="s">
        <v>689</v>
      </c>
      <c r="PLV1523" s="229" t="s">
        <v>2013</v>
      </c>
      <c r="PLW1523" s="229" t="s">
        <v>3907</v>
      </c>
      <c r="PLX1523" s="229" t="s">
        <v>306</v>
      </c>
      <c r="PLY1523" s="229" t="s">
        <v>294</v>
      </c>
      <c r="PLZ1523" s="229" t="s">
        <v>289</v>
      </c>
      <c r="PMA1523" s="229" t="s">
        <v>35</v>
      </c>
      <c r="PMB1523" s="229" t="s">
        <v>29</v>
      </c>
      <c r="PMC1523" s="229" t="s">
        <v>83</v>
      </c>
      <c r="PMD1523" s="229" t="s">
        <v>3908</v>
      </c>
      <c r="PME1523" s="229" t="s">
        <v>240</v>
      </c>
      <c r="PMF1523" s="229" t="s">
        <v>3909</v>
      </c>
      <c r="PMG1523" s="229" t="s">
        <v>222</v>
      </c>
      <c r="PMH1523" s="229" t="s">
        <v>223</v>
      </c>
      <c r="PMI1523" s="229" t="s">
        <v>172</v>
      </c>
      <c r="PMJ1523" s="229" t="s">
        <v>289</v>
      </c>
      <c r="PMK1523" s="229" t="s">
        <v>227</v>
      </c>
      <c r="PMO1523" s="229">
        <v>2024</v>
      </c>
      <c r="PMP1523" s="229" t="s">
        <v>57</v>
      </c>
      <c r="PMQ1523" s="229" t="s">
        <v>3882</v>
      </c>
      <c r="PMR1523" s="229">
        <v>12966548</v>
      </c>
      <c r="PMS1523" s="229" t="s">
        <v>3904</v>
      </c>
      <c r="PMT1523" s="229" t="s">
        <v>289</v>
      </c>
      <c r="PMV1523" s="229" t="s">
        <v>305</v>
      </c>
      <c r="PMW1523" s="229" t="s">
        <v>52</v>
      </c>
      <c r="PMX1523" s="229" t="s">
        <v>3905</v>
      </c>
      <c r="PMZ1523" s="229" t="s">
        <v>3906</v>
      </c>
      <c r="PNA1523" s="229" t="s">
        <v>689</v>
      </c>
      <c r="PNB1523" s="229" t="s">
        <v>2013</v>
      </c>
      <c r="PNC1523" s="229" t="s">
        <v>3907</v>
      </c>
      <c r="PND1523" s="229" t="s">
        <v>306</v>
      </c>
      <c r="PNE1523" s="229" t="s">
        <v>294</v>
      </c>
      <c r="PNF1523" s="229" t="s">
        <v>289</v>
      </c>
      <c r="PNG1523" s="229" t="s">
        <v>35</v>
      </c>
      <c r="PNH1523" s="229" t="s">
        <v>29</v>
      </c>
      <c r="PNI1523" s="229" t="s">
        <v>83</v>
      </c>
      <c r="PNJ1523" s="229" t="s">
        <v>3908</v>
      </c>
      <c r="PNK1523" s="229" t="s">
        <v>240</v>
      </c>
      <c r="PNL1523" s="229" t="s">
        <v>3909</v>
      </c>
      <c r="PNM1523" s="229" t="s">
        <v>222</v>
      </c>
      <c r="PNN1523" s="229" t="s">
        <v>223</v>
      </c>
      <c r="PNO1523" s="229" t="s">
        <v>172</v>
      </c>
      <c r="PNP1523" s="229" t="s">
        <v>289</v>
      </c>
      <c r="PNQ1523" s="229" t="s">
        <v>227</v>
      </c>
      <c r="PNU1523" s="229">
        <v>2024</v>
      </c>
      <c r="PNV1523" s="229" t="s">
        <v>57</v>
      </c>
      <c r="PNW1523" s="229" t="s">
        <v>3882</v>
      </c>
      <c r="PNX1523" s="229">
        <v>12966548</v>
      </c>
      <c r="PNY1523" s="229" t="s">
        <v>3904</v>
      </c>
      <c r="PNZ1523" s="229" t="s">
        <v>289</v>
      </c>
      <c r="POB1523" s="229" t="s">
        <v>305</v>
      </c>
      <c r="POC1523" s="229" t="s">
        <v>52</v>
      </c>
      <c r="POD1523" s="229" t="s">
        <v>3905</v>
      </c>
      <c r="POF1523" s="229" t="s">
        <v>3906</v>
      </c>
      <c r="POG1523" s="229" t="s">
        <v>689</v>
      </c>
      <c r="POH1523" s="229" t="s">
        <v>2013</v>
      </c>
      <c r="POI1523" s="229" t="s">
        <v>3907</v>
      </c>
      <c r="POJ1523" s="229" t="s">
        <v>306</v>
      </c>
      <c r="POK1523" s="229" t="s">
        <v>294</v>
      </c>
      <c r="POL1523" s="229" t="s">
        <v>289</v>
      </c>
      <c r="POM1523" s="229" t="s">
        <v>35</v>
      </c>
      <c r="PON1523" s="229" t="s">
        <v>29</v>
      </c>
      <c r="POO1523" s="229" t="s">
        <v>83</v>
      </c>
      <c r="POP1523" s="229" t="s">
        <v>3908</v>
      </c>
      <c r="POQ1523" s="229" t="s">
        <v>240</v>
      </c>
      <c r="POR1523" s="229" t="s">
        <v>3909</v>
      </c>
      <c r="POS1523" s="229" t="s">
        <v>222</v>
      </c>
      <c r="POT1523" s="229" t="s">
        <v>223</v>
      </c>
      <c r="POU1523" s="229" t="s">
        <v>172</v>
      </c>
      <c r="POV1523" s="229" t="s">
        <v>289</v>
      </c>
      <c r="POW1523" s="229" t="s">
        <v>227</v>
      </c>
      <c r="PPA1523" s="229">
        <v>2024</v>
      </c>
      <c r="PPB1523" s="229" t="s">
        <v>57</v>
      </c>
      <c r="PPC1523" s="229" t="s">
        <v>3882</v>
      </c>
      <c r="PPD1523" s="229">
        <v>12966548</v>
      </c>
      <c r="PPE1523" s="229" t="s">
        <v>3904</v>
      </c>
      <c r="PPF1523" s="229" t="s">
        <v>289</v>
      </c>
      <c r="PPH1523" s="229" t="s">
        <v>305</v>
      </c>
      <c r="PPI1523" s="229" t="s">
        <v>52</v>
      </c>
      <c r="PPJ1523" s="229" t="s">
        <v>3905</v>
      </c>
      <c r="PPL1523" s="229" t="s">
        <v>3906</v>
      </c>
      <c r="PPM1523" s="229" t="s">
        <v>689</v>
      </c>
      <c r="PPN1523" s="229" t="s">
        <v>2013</v>
      </c>
      <c r="PPO1523" s="229" t="s">
        <v>3907</v>
      </c>
      <c r="PPP1523" s="229" t="s">
        <v>306</v>
      </c>
      <c r="PPQ1523" s="229" t="s">
        <v>294</v>
      </c>
      <c r="PPR1523" s="229" t="s">
        <v>289</v>
      </c>
      <c r="PPS1523" s="229" t="s">
        <v>35</v>
      </c>
      <c r="PPT1523" s="229" t="s">
        <v>29</v>
      </c>
      <c r="PPU1523" s="229" t="s">
        <v>83</v>
      </c>
      <c r="PPV1523" s="229" t="s">
        <v>3908</v>
      </c>
      <c r="PPW1523" s="229" t="s">
        <v>240</v>
      </c>
      <c r="PPX1523" s="229" t="s">
        <v>3909</v>
      </c>
      <c r="PPY1523" s="229" t="s">
        <v>222</v>
      </c>
      <c r="PPZ1523" s="229" t="s">
        <v>223</v>
      </c>
      <c r="PQA1523" s="229" t="s">
        <v>172</v>
      </c>
      <c r="PQB1523" s="229" t="s">
        <v>289</v>
      </c>
      <c r="PQC1523" s="229" t="s">
        <v>227</v>
      </c>
      <c r="PQG1523" s="229">
        <v>2024</v>
      </c>
      <c r="PQH1523" s="229" t="s">
        <v>57</v>
      </c>
      <c r="PQI1523" s="229" t="s">
        <v>3882</v>
      </c>
      <c r="PQJ1523" s="229">
        <v>12966548</v>
      </c>
      <c r="PQK1523" s="229" t="s">
        <v>3904</v>
      </c>
      <c r="PQL1523" s="229" t="s">
        <v>289</v>
      </c>
      <c r="PQN1523" s="229" t="s">
        <v>305</v>
      </c>
      <c r="PQO1523" s="229" t="s">
        <v>52</v>
      </c>
      <c r="PQP1523" s="229" t="s">
        <v>3905</v>
      </c>
      <c r="PQR1523" s="229" t="s">
        <v>3906</v>
      </c>
      <c r="PQS1523" s="229" t="s">
        <v>689</v>
      </c>
      <c r="PQT1523" s="229" t="s">
        <v>2013</v>
      </c>
      <c r="PQU1523" s="229" t="s">
        <v>3907</v>
      </c>
      <c r="PQV1523" s="229" t="s">
        <v>306</v>
      </c>
      <c r="PQW1523" s="229" t="s">
        <v>294</v>
      </c>
      <c r="PQX1523" s="229" t="s">
        <v>289</v>
      </c>
      <c r="PQY1523" s="229" t="s">
        <v>35</v>
      </c>
      <c r="PQZ1523" s="229" t="s">
        <v>29</v>
      </c>
      <c r="PRA1523" s="229" t="s">
        <v>83</v>
      </c>
      <c r="PRB1523" s="229" t="s">
        <v>3908</v>
      </c>
      <c r="PRC1523" s="229" t="s">
        <v>240</v>
      </c>
      <c r="PRD1523" s="229" t="s">
        <v>3909</v>
      </c>
      <c r="PRE1523" s="229" t="s">
        <v>222</v>
      </c>
      <c r="PRF1523" s="229" t="s">
        <v>223</v>
      </c>
      <c r="PRG1523" s="229" t="s">
        <v>172</v>
      </c>
      <c r="PRH1523" s="229" t="s">
        <v>289</v>
      </c>
      <c r="PRI1523" s="229" t="s">
        <v>227</v>
      </c>
      <c r="PRM1523" s="229">
        <v>2024</v>
      </c>
      <c r="PRN1523" s="229" t="s">
        <v>57</v>
      </c>
      <c r="PRO1523" s="229" t="s">
        <v>3882</v>
      </c>
      <c r="PRP1523" s="229">
        <v>12966548</v>
      </c>
      <c r="PRQ1523" s="229" t="s">
        <v>3904</v>
      </c>
      <c r="PRR1523" s="229" t="s">
        <v>289</v>
      </c>
      <c r="PRT1523" s="229" t="s">
        <v>305</v>
      </c>
      <c r="PRU1523" s="229" t="s">
        <v>52</v>
      </c>
      <c r="PRV1523" s="229" t="s">
        <v>3905</v>
      </c>
      <c r="PRX1523" s="229" t="s">
        <v>3906</v>
      </c>
      <c r="PRY1523" s="229" t="s">
        <v>689</v>
      </c>
      <c r="PRZ1523" s="229" t="s">
        <v>2013</v>
      </c>
      <c r="PSA1523" s="229" t="s">
        <v>3907</v>
      </c>
      <c r="PSB1523" s="229" t="s">
        <v>306</v>
      </c>
      <c r="PSC1523" s="229" t="s">
        <v>294</v>
      </c>
      <c r="PSD1523" s="229" t="s">
        <v>289</v>
      </c>
      <c r="PSE1523" s="229" t="s">
        <v>35</v>
      </c>
      <c r="PSF1523" s="229" t="s">
        <v>29</v>
      </c>
      <c r="PSG1523" s="229" t="s">
        <v>83</v>
      </c>
      <c r="PSH1523" s="229" t="s">
        <v>3908</v>
      </c>
      <c r="PSI1523" s="229" t="s">
        <v>240</v>
      </c>
      <c r="PSJ1523" s="229" t="s">
        <v>3909</v>
      </c>
      <c r="PSK1523" s="229" t="s">
        <v>222</v>
      </c>
      <c r="PSL1523" s="229" t="s">
        <v>223</v>
      </c>
      <c r="PSM1523" s="229" t="s">
        <v>172</v>
      </c>
      <c r="PSN1523" s="229" t="s">
        <v>289</v>
      </c>
      <c r="PSO1523" s="229" t="s">
        <v>227</v>
      </c>
      <c r="PSS1523" s="229">
        <v>2024</v>
      </c>
      <c r="PST1523" s="229" t="s">
        <v>57</v>
      </c>
      <c r="PSU1523" s="229" t="s">
        <v>3882</v>
      </c>
      <c r="PSV1523" s="229">
        <v>12966548</v>
      </c>
      <c r="PSW1523" s="229" t="s">
        <v>3904</v>
      </c>
      <c r="PSX1523" s="229" t="s">
        <v>289</v>
      </c>
      <c r="PSZ1523" s="229" t="s">
        <v>305</v>
      </c>
      <c r="PTA1523" s="229" t="s">
        <v>52</v>
      </c>
      <c r="PTB1523" s="229" t="s">
        <v>3905</v>
      </c>
      <c r="PTD1523" s="229" t="s">
        <v>3906</v>
      </c>
      <c r="PTE1523" s="229" t="s">
        <v>689</v>
      </c>
      <c r="PTF1523" s="229" t="s">
        <v>2013</v>
      </c>
      <c r="PTG1523" s="229" t="s">
        <v>3907</v>
      </c>
      <c r="PTH1523" s="229" t="s">
        <v>306</v>
      </c>
      <c r="PTI1523" s="229" t="s">
        <v>294</v>
      </c>
      <c r="PTJ1523" s="229" t="s">
        <v>289</v>
      </c>
      <c r="PTK1523" s="229" t="s">
        <v>35</v>
      </c>
      <c r="PTL1523" s="229" t="s">
        <v>29</v>
      </c>
      <c r="PTM1523" s="229" t="s">
        <v>83</v>
      </c>
      <c r="PTN1523" s="229" t="s">
        <v>3908</v>
      </c>
      <c r="PTO1523" s="229" t="s">
        <v>240</v>
      </c>
      <c r="PTP1523" s="229" t="s">
        <v>3909</v>
      </c>
      <c r="PTQ1523" s="229" t="s">
        <v>222</v>
      </c>
      <c r="PTR1523" s="229" t="s">
        <v>223</v>
      </c>
      <c r="PTS1523" s="229" t="s">
        <v>172</v>
      </c>
      <c r="PTT1523" s="229" t="s">
        <v>289</v>
      </c>
      <c r="PTU1523" s="229" t="s">
        <v>227</v>
      </c>
      <c r="PTY1523" s="229">
        <v>2024</v>
      </c>
      <c r="PTZ1523" s="229" t="s">
        <v>57</v>
      </c>
      <c r="PUA1523" s="229" t="s">
        <v>3882</v>
      </c>
      <c r="PUB1523" s="229">
        <v>12966548</v>
      </c>
      <c r="PUC1523" s="229" t="s">
        <v>3904</v>
      </c>
      <c r="PUD1523" s="229" t="s">
        <v>289</v>
      </c>
      <c r="PUF1523" s="229" t="s">
        <v>305</v>
      </c>
      <c r="PUG1523" s="229" t="s">
        <v>52</v>
      </c>
      <c r="PUH1523" s="229" t="s">
        <v>3905</v>
      </c>
      <c r="PUJ1523" s="229" t="s">
        <v>3906</v>
      </c>
      <c r="PUK1523" s="229" t="s">
        <v>689</v>
      </c>
      <c r="PUL1523" s="229" t="s">
        <v>2013</v>
      </c>
      <c r="PUM1523" s="229" t="s">
        <v>3907</v>
      </c>
      <c r="PUN1523" s="229" t="s">
        <v>306</v>
      </c>
      <c r="PUO1523" s="229" t="s">
        <v>294</v>
      </c>
      <c r="PUP1523" s="229" t="s">
        <v>289</v>
      </c>
      <c r="PUQ1523" s="229" t="s">
        <v>35</v>
      </c>
      <c r="PUR1523" s="229" t="s">
        <v>29</v>
      </c>
      <c r="PUS1523" s="229" t="s">
        <v>83</v>
      </c>
      <c r="PUT1523" s="229" t="s">
        <v>3908</v>
      </c>
      <c r="PUU1523" s="229" t="s">
        <v>240</v>
      </c>
      <c r="PUV1523" s="229" t="s">
        <v>3909</v>
      </c>
      <c r="PUW1523" s="229" t="s">
        <v>222</v>
      </c>
      <c r="PUX1523" s="229" t="s">
        <v>223</v>
      </c>
      <c r="PUY1523" s="229" t="s">
        <v>172</v>
      </c>
      <c r="PUZ1523" s="229" t="s">
        <v>289</v>
      </c>
      <c r="PVA1523" s="229" t="s">
        <v>227</v>
      </c>
      <c r="PVE1523" s="229">
        <v>2024</v>
      </c>
      <c r="PVF1523" s="229" t="s">
        <v>57</v>
      </c>
      <c r="PVG1523" s="229" t="s">
        <v>3882</v>
      </c>
      <c r="PVH1523" s="229">
        <v>12966548</v>
      </c>
      <c r="PVI1523" s="229" t="s">
        <v>3904</v>
      </c>
      <c r="PVJ1523" s="229" t="s">
        <v>289</v>
      </c>
      <c r="PVL1523" s="229" t="s">
        <v>305</v>
      </c>
      <c r="PVM1523" s="229" t="s">
        <v>52</v>
      </c>
      <c r="PVN1523" s="229" t="s">
        <v>3905</v>
      </c>
      <c r="PVP1523" s="229" t="s">
        <v>3906</v>
      </c>
      <c r="PVQ1523" s="229" t="s">
        <v>689</v>
      </c>
      <c r="PVR1523" s="229" t="s">
        <v>2013</v>
      </c>
      <c r="PVS1523" s="229" t="s">
        <v>3907</v>
      </c>
      <c r="PVT1523" s="229" t="s">
        <v>306</v>
      </c>
      <c r="PVU1523" s="229" t="s">
        <v>294</v>
      </c>
      <c r="PVV1523" s="229" t="s">
        <v>289</v>
      </c>
      <c r="PVW1523" s="229" t="s">
        <v>35</v>
      </c>
      <c r="PVX1523" s="229" t="s">
        <v>29</v>
      </c>
      <c r="PVY1523" s="229" t="s">
        <v>83</v>
      </c>
      <c r="PVZ1523" s="229" t="s">
        <v>3908</v>
      </c>
      <c r="PWA1523" s="229" t="s">
        <v>240</v>
      </c>
      <c r="PWB1523" s="229" t="s">
        <v>3909</v>
      </c>
      <c r="PWC1523" s="229" t="s">
        <v>222</v>
      </c>
      <c r="PWD1523" s="229" t="s">
        <v>223</v>
      </c>
      <c r="PWE1523" s="229" t="s">
        <v>172</v>
      </c>
      <c r="PWF1523" s="229" t="s">
        <v>289</v>
      </c>
      <c r="PWG1523" s="229" t="s">
        <v>227</v>
      </c>
      <c r="PWK1523" s="229">
        <v>2024</v>
      </c>
      <c r="PWL1523" s="229" t="s">
        <v>57</v>
      </c>
      <c r="PWM1523" s="229" t="s">
        <v>3882</v>
      </c>
      <c r="PWN1523" s="229">
        <v>12966548</v>
      </c>
      <c r="PWO1523" s="229" t="s">
        <v>3904</v>
      </c>
      <c r="PWP1523" s="229" t="s">
        <v>289</v>
      </c>
      <c r="PWR1523" s="229" t="s">
        <v>305</v>
      </c>
      <c r="PWS1523" s="229" t="s">
        <v>52</v>
      </c>
      <c r="PWT1523" s="229" t="s">
        <v>3905</v>
      </c>
      <c r="PWV1523" s="229" t="s">
        <v>3906</v>
      </c>
      <c r="PWW1523" s="229" t="s">
        <v>689</v>
      </c>
      <c r="PWX1523" s="229" t="s">
        <v>2013</v>
      </c>
      <c r="PWY1523" s="229" t="s">
        <v>3907</v>
      </c>
      <c r="PWZ1523" s="229" t="s">
        <v>306</v>
      </c>
      <c r="PXA1523" s="229" t="s">
        <v>294</v>
      </c>
      <c r="PXB1523" s="229" t="s">
        <v>289</v>
      </c>
      <c r="PXC1523" s="229" t="s">
        <v>35</v>
      </c>
      <c r="PXD1523" s="229" t="s">
        <v>29</v>
      </c>
      <c r="PXE1523" s="229" t="s">
        <v>83</v>
      </c>
      <c r="PXF1523" s="229" t="s">
        <v>3908</v>
      </c>
      <c r="PXG1523" s="229" t="s">
        <v>240</v>
      </c>
      <c r="PXH1523" s="229" t="s">
        <v>3909</v>
      </c>
      <c r="PXI1523" s="229" t="s">
        <v>222</v>
      </c>
      <c r="PXJ1523" s="229" t="s">
        <v>223</v>
      </c>
      <c r="PXK1523" s="229" t="s">
        <v>172</v>
      </c>
      <c r="PXL1523" s="229" t="s">
        <v>289</v>
      </c>
      <c r="PXM1523" s="229" t="s">
        <v>227</v>
      </c>
      <c r="PXQ1523" s="229">
        <v>2024</v>
      </c>
      <c r="PXR1523" s="229" t="s">
        <v>57</v>
      </c>
      <c r="PXS1523" s="229" t="s">
        <v>3882</v>
      </c>
      <c r="PXT1523" s="229">
        <v>12966548</v>
      </c>
      <c r="PXU1523" s="229" t="s">
        <v>3904</v>
      </c>
      <c r="PXV1523" s="229" t="s">
        <v>289</v>
      </c>
      <c r="PXX1523" s="229" t="s">
        <v>305</v>
      </c>
      <c r="PXY1523" s="229" t="s">
        <v>52</v>
      </c>
      <c r="PXZ1523" s="229" t="s">
        <v>3905</v>
      </c>
      <c r="PYB1523" s="229" t="s">
        <v>3906</v>
      </c>
      <c r="PYC1523" s="229" t="s">
        <v>689</v>
      </c>
      <c r="PYD1523" s="229" t="s">
        <v>2013</v>
      </c>
      <c r="PYE1523" s="229" t="s">
        <v>3907</v>
      </c>
      <c r="PYF1523" s="229" t="s">
        <v>306</v>
      </c>
      <c r="PYG1523" s="229" t="s">
        <v>294</v>
      </c>
      <c r="PYH1523" s="229" t="s">
        <v>289</v>
      </c>
      <c r="PYI1523" s="229" t="s">
        <v>35</v>
      </c>
      <c r="PYJ1523" s="229" t="s">
        <v>29</v>
      </c>
      <c r="PYK1523" s="229" t="s">
        <v>83</v>
      </c>
      <c r="PYL1523" s="229" t="s">
        <v>3908</v>
      </c>
      <c r="PYM1523" s="229" t="s">
        <v>240</v>
      </c>
      <c r="PYN1523" s="229" t="s">
        <v>3909</v>
      </c>
      <c r="PYO1523" s="229" t="s">
        <v>222</v>
      </c>
      <c r="PYP1523" s="229" t="s">
        <v>223</v>
      </c>
      <c r="PYQ1523" s="229" t="s">
        <v>172</v>
      </c>
      <c r="PYR1523" s="229" t="s">
        <v>289</v>
      </c>
      <c r="PYS1523" s="229" t="s">
        <v>227</v>
      </c>
      <c r="PYW1523" s="229">
        <v>2024</v>
      </c>
      <c r="PYX1523" s="229" t="s">
        <v>57</v>
      </c>
      <c r="PYY1523" s="229" t="s">
        <v>3882</v>
      </c>
      <c r="PYZ1523" s="229">
        <v>12966548</v>
      </c>
      <c r="PZA1523" s="229" t="s">
        <v>3904</v>
      </c>
      <c r="PZB1523" s="229" t="s">
        <v>289</v>
      </c>
      <c r="PZD1523" s="229" t="s">
        <v>305</v>
      </c>
      <c r="PZE1523" s="229" t="s">
        <v>52</v>
      </c>
      <c r="PZF1523" s="229" t="s">
        <v>3905</v>
      </c>
      <c r="PZH1523" s="229" t="s">
        <v>3906</v>
      </c>
      <c r="PZI1523" s="229" t="s">
        <v>689</v>
      </c>
      <c r="PZJ1523" s="229" t="s">
        <v>2013</v>
      </c>
      <c r="PZK1523" s="229" t="s">
        <v>3907</v>
      </c>
      <c r="PZL1523" s="229" t="s">
        <v>306</v>
      </c>
      <c r="PZM1523" s="229" t="s">
        <v>294</v>
      </c>
      <c r="PZN1523" s="229" t="s">
        <v>289</v>
      </c>
      <c r="PZO1523" s="229" t="s">
        <v>35</v>
      </c>
      <c r="PZP1523" s="229" t="s">
        <v>29</v>
      </c>
      <c r="PZQ1523" s="229" t="s">
        <v>83</v>
      </c>
      <c r="PZR1523" s="229" t="s">
        <v>3908</v>
      </c>
      <c r="PZS1523" s="229" t="s">
        <v>240</v>
      </c>
      <c r="PZT1523" s="229" t="s">
        <v>3909</v>
      </c>
      <c r="PZU1523" s="229" t="s">
        <v>222</v>
      </c>
      <c r="PZV1523" s="229" t="s">
        <v>223</v>
      </c>
      <c r="PZW1523" s="229" t="s">
        <v>172</v>
      </c>
      <c r="PZX1523" s="229" t="s">
        <v>289</v>
      </c>
      <c r="PZY1523" s="229" t="s">
        <v>227</v>
      </c>
      <c r="QAC1523" s="229">
        <v>2024</v>
      </c>
      <c r="QAD1523" s="229" t="s">
        <v>57</v>
      </c>
      <c r="QAE1523" s="229" t="s">
        <v>3882</v>
      </c>
      <c r="QAF1523" s="229">
        <v>12966548</v>
      </c>
      <c r="QAG1523" s="229" t="s">
        <v>3904</v>
      </c>
      <c r="QAH1523" s="229" t="s">
        <v>289</v>
      </c>
      <c r="QAJ1523" s="229" t="s">
        <v>305</v>
      </c>
      <c r="QAK1523" s="229" t="s">
        <v>52</v>
      </c>
      <c r="QAL1523" s="229" t="s">
        <v>3905</v>
      </c>
      <c r="QAN1523" s="229" t="s">
        <v>3906</v>
      </c>
      <c r="QAO1523" s="229" t="s">
        <v>689</v>
      </c>
      <c r="QAP1523" s="229" t="s">
        <v>2013</v>
      </c>
      <c r="QAQ1523" s="229" t="s">
        <v>3907</v>
      </c>
      <c r="QAR1523" s="229" t="s">
        <v>306</v>
      </c>
      <c r="QAS1523" s="229" t="s">
        <v>294</v>
      </c>
      <c r="QAT1523" s="229" t="s">
        <v>289</v>
      </c>
      <c r="QAU1523" s="229" t="s">
        <v>35</v>
      </c>
      <c r="QAV1523" s="229" t="s">
        <v>29</v>
      </c>
      <c r="QAW1523" s="229" t="s">
        <v>83</v>
      </c>
      <c r="QAX1523" s="229" t="s">
        <v>3908</v>
      </c>
      <c r="QAY1523" s="229" t="s">
        <v>240</v>
      </c>
      <c r="QAZ1523" s="229" t="s">
        <v>3909</v>
      </c>
      <c r="QBA1523" s="229" t="s">
        <v>222</v>
      </c>
      <c r="QBB1523" s="229" t="s">
        <v>223</v>
      </c>
      <c r="QBC1523" s="229" t="s">
        <v>172</v>
      </c>
      <c r="QBD1523" s="229" t="s">
        <v>289</v>
      </c>
      <c r="QBE1523" s="229" t="s">
        <v>227</v>
      </c>
      <c r="QBI1523" s="229">
        <v>2024</v>
      </c>
      <c r="QBJ1523" s="229" t="s">
        <v>57</v>
      </c>
      <c r="QBK1523" s="229" t="s">
        <v>3882</v>
      </c>
      <c r="QBL1523" s="229">
        <v>12966548</v>
      </c>
      <c r="QBM1523" s="229" t="s">
        <v>3904</v>
      </c>
      <c r="QBN1523" s="229" t="s">
        <v>289</v>
      </c>
      <c r="QBP1523" s="229" t="s">
        <v>305</v>
      </c>
      <c r="QBQ1523" s="229" t="s">
        <v>52</v>
      </c>
      <c r="QBR1523" s="229" t="s">
        <v>3905</v>
      </c>
      <c r="QBT1523" s="229" t="s">
        <v>3906</v>
      </c>
      <c r="QBU1523" s="229" t="s">
        <v>689</v>
      </c>
      <c r="QBV1523" s="229" t="s">
        <v>2013</v>
      </c>
      <c r="QBW1523" s="229" t="s">
        <v>3907</v>
      </c>
      <c r="QBX1523" s="229" t="s">
        <v>306</v>
      </c>
      <c r="QBY1523" s="229" t="s">
        <v>294</v>
      </c>
      <c r="QBZ1523" s="229" t="s">
        <v>289</v>
      </c>
      <c r="QCA1523" s="229" t="s">
        <v>35</v>
      </c>
      <c r="QCB1523" s="229" t="s">
        <v>29</v>
      </c>
      <c r="QCC1523" s="229" t="s">
        <v>83</v>
      </c>
      <c r="QCD1523" s="229" t="s">
        <v>3908</v>
      </c>
      <c r="QCE1523" s="229" t="s">
        <v>240</v>
      </c>
      <c r="QCF1523" s="229" t="s">
        <v>3909</v>
      </c>
      <c r="QCG1523" s="229" t="s">
        <v>222</v>
      </c>
      <c r="QCH1523" s="229" t="s">
        <v>223</v>
      </c>
      <c r="QCI1523" s="229" t="s">
        <v>172</v>
      </c>
      <c r="QCJ1523" s="229" t="s">
        <v>289</v>
      </c>
      <c r="QCK1523" s="229" t="s">
        <v>227</v>
      </c>
      <c r="QCO1523" s="229">
        <v>2024</v>
      </c>
      <c r="QCP1523" s="229" t="s">
        <v>57</v>
      </c>
      <c r="QCQ1523" s="229" t="s">
        <v>3882</v>
      </c>
      <c r="QCR1523" s="229">
        <v>12966548</v>
      </c>
      <c r="QCS1523" s="229" t="s">
        <v>3904</v>
      </c>
      <c r="QCT1523" s="229" t="s">
        <v>289</v>
      </c>
      <c r="QCV1523" s="229" t="s">
        <v>305</v>
      </c>
      <c r="QCW1523" s="229" t="s">
        <v>52</v>
      </c>
      <c r="QCX1523" s="229" t="s">
        <v>3905</v>
      </c>
      <c r="QCZ1523" s="229" t="s">
        <v>3906</v>
      </c>
      <c r="QDA1523" s="229" t="s">
        <v>689</v>
      </c>
      <c r="QDB1523" s="229" t="s">
        <v>2013</v>
      </c>
      <c r="QDC1523" s="229" t="s">
        <v>3907</v>
      </c>
      <c r="QDD1523" s="229" t="s">
        <v>306</v>
      </c>
      <c r="QDE1523" s="229" t="s">
        <v>294</v>
      </c>
      <c r="QDF1523" s="229" t="s">
        <v>289</v>
      </c>
      <c r="QDG1523" s="229" t="s">
        <v>35</v>
      </c>
      <c r="QDH1523" s="229" t="s">
        <v>29</v>
      </c>
      <c r="QDI1523" s="229" t="s">
        <v>83</v>
      </c>
      <c r="QDJ1523" s="229" t="s">
        <v>3908</v>
      </c>
      <c r="QDK1523" s="229" t="s">
        <v>240</v>
      </c>
      <c r="QDL1523" s="229" t="s">
        <v>3909</v>
      </c>
      <c r="QDM1523" s="229" t="s">
        <v>222</v>
      </c>
      <c r="QDN1523" s="229" t="s">
        <v>223</v>
      </c>
      <c r="QDO1523" s="229" t="s">
        <v>172</v>
      </c>
      <c r="QDP1523" s="229" t="s">
        <v>289</v>
      </c>
      <c r="QDQ1523" s="229" t="s">
        <v>227</v>
      </c>
      <c r="QDU1523" s="229">
        <v>2024</v>
      </c>
      <c r="QDV1523" s="229" t="s">
        <v>57</v>
      </c>
      <c r="QDW1523" s="229" t="s">
        <v>3882</v>
      </c>
      <c r="QDX1523" s="229">
        <v>12966548</v>
      </c>
      <c r="QDY1523" s="229" t="s">
        <v>3904</v>
      </c>
      <c r="QDZ1523" s="229" t="s">
        <v>289</v>
      </c>
      <c r="QEB1523" s="229" t="s">
        <v>305</v>
      </c>
      <c r="QEC1523" s="229" t="s">
        <v>52</v>
      </c>
      <c r="QED1523" s="229" t="s">
        <v>3905</v>
      </c>
      <c r="QEF1523" s="229" t="s">
        <v>3906</v>
      </c>
      <c r="QEG1523" s="229" t="s">
        <v>689</v>
      </c>
      <c r="QEH1523" s="229" t="s">
        <v>2013</v>
      </c>
      <c r="QEI1523" s="229" t="s">
        <v>3907</v>
      </c>
      <c r="QEJ1523" s="229" t="s">
        <v>306</v>
      </c>
      <c r="QEK1523" s="229" t="s">
        <v>294</v>
      </c>
      <c r="QEL1523" s="229" t="s">
        <v>289</v>
      </c>
      <c r="QEM1523" s="229" t="s">
        <v>35</v>
      </c>
      <c r="QEN1523" s="229" t="s">
        <v>29</v>
      </c>
      <c r="QEO1523" s="229" t="s">
        <v>83</v>
      </c>
      <c r="QEP1523" s="229" t="s">
        <v>3908</v>
      </c>
      <c r="QEQ1523" s="229" t="s">
        <v>240</v>
      </c>
      <c r="QER1523" s="229" t="s">
        <v>3909</v>
      </c>
      <c r="QES1523" s="229" t="s">
        <v>222</v>
      </c>
      <c r="QET1523" s="229" t="s">
        <v>223</v>
      </c>
      <c r="QEU1523" s="229" t="s">
        <v>172</v>
      </c>
      <c r="QEV1523" s="229" t="s">
        <v>289</v>
      </c>
      <c r="QEW1523" s="229" t="s">
        <v>227</v>
      </c>
      <c r="QFA1523" s="229">
        <v>2024</v>
      </c>
      <c r="QFB1523" s="229" t="s">
        <v>57</v>
      </c>
      <c r="QFC1523" s="229" t="s">
        <v>3882</v>
      </c>
      <c r="QFD1523" s="229">
        <v>12966548</v>
      </c>
      <c r="QFE1523" s="229" t="s">
        <v>3904</v>
      </c>
      <c r="QFF1523" s="229" t="s">
        <v>289</v>
      </c>
      <c r="QFH1523" s="229" t="s">
        <v>305</v>
      </c>
      <c r="QFI1523" s="229" t="s">
        <v>52</v>
      </c>
      <c r="QFJ1523" s="229" t="s">
        <v>3905</v>
      </c>
      <c r="QFL1523" s="229" t="s">
        <v>3906</v>
      </c>
      <c r="QFM1523" s="229" t="s">
        <v>689</v>
      </c>
      <c r="QFN1523" s="229" t="s">
        <v>2013</v>
      </c>
      <c r="QFO1523" s="229" t="s">
        <v>3907</v>
      </c>
      <c r="QFP1523" s="229" t="s">
        <v>306</v>
      </c>
      <c r="QFQ1523" s="229" t="s">
        <v>294</v>
      </c>
      <c r="QFR1523" s="229" t="s">
        <v>289</v>
      </c>
      <c r="QFS1523" s="229" t="s">
        <v>35</v>
      </c>
      <c r="QFT1523" s="229" t="s">
        <v>29</v>
      </c>
      <c r="QFU1523" s="229" t="s">
        <v>83</v>
      </c>
      <c r="QFV1523" s="229" t="s">
        <v>3908</v>
      </c>
      <c r="QFW1523" s="229" t="s">
        <v>240</v>
      </c>
      <c r="QFX1523" s="229" t="s">
        <v>3909</v>
      </c>
      <c r="QFY1523" s="229" t="s">
        <v>222</v>
      </c>
      <c r="QFZ1523" s="229" t="s">
        <v>223</v>
      </c>
      <c r="QGA1523" s="229" t="s">
        <v>172</v>
      </c>
      <c r="QGB1523" s="229" t="s">
        <v>289</v>
      </c>
      <c r="QGC1523" s="229" t="s">
        <v>227</v>
      </c>
      <c r="QGG1523" s="229">
        <v>2024</v>
      </c>
      <c r="QGH1523" s="229" t="s">
        <v>57</v>
      </c>
      <c r="QGI1523" s="229" t="s">
        <v>3882</v>
      </c>
      <c r="QGJ1523" s="229">
        <v>12966548</v>
      </c>
      <c r="QGK1523" s="229" t="s">
        <v>3904</v>
      </c>
      <c r="QGL1523" s="229" t="s">
        <v>289</v>
      </c>
      <c r="QGN1523" s="229" t="s">
        <v>305</v>
      </c>
      <c r="QGO1523" s="229" t="s">
        <v>52</v>
      </c>
      <c r="QGP1523" s="229" t="s">
        <v>3905</v>
      </c>
      <c r="QGR1523" s="229" t="s">
        <v>3906</v>
      </c>
      <c r="QGS1523" s="229" t="s">
        <v>689</v>
      </c>
      <c r="QGT1523" s="229" t="s">
        <v>2013</v>
      </c>
      <c r="QGU1523" s="229" t="s">
        <v>3907</v>
      </c>
      <c r="QGV1523" s="229" t="s">
        <v>306</v>
      </c>
      <c r="QGW1523" s="229" t="s">
        <v>294</v>
      </c>
      <c r="QGX1523" s="229" t="s">
        <v>289</v>
      </c>
      <c r="QGY1523" s="229" t="s">
        <v>35</v>
      </c>
      <c r="QGZ1523" s="229" t="s">
        <v>29</v>
      </c>
      <c r="QHA1523" s="229" t="s">
        <v>83</v>
      </c>
      <c r="QHB1523" s="229" t="s">
        <v>3908</v>
      </c>
      <c r="QHC1523" s="229" t="s">
        <v>240</v>
      </c>
      <c r="QHD1523" s="229" t="s">
        <v>3909</v>
      </c>
      <c r="QHE1523" s="229" t="s">
        <v>222</v>
      </c>
      <c r="QHF1523" s="229" t="s">
        <v>223</v>
      </c>
      <c r="QHG1523" s="229" t="s">
        <v>172</v>
      </c>
      <c r="QHH1523" s="229" t="s">
        <v>289</v>
      </c>
      <c r="QHI1523" s="229" t="s">
        <v>227</v>
      </c>
      <c r="QHM1523" s="229">
        <v>2024</v>
      </c>
      <c r="QHN1523" s="229" t="s">
        <v>57</v>
      </c>
      <c r="QHO1523" s="229" t="s">
        <v>3882</v>
      </c>
      <c r="QHP1523" s="229">
        <v>12966548</v>
      </c>
      <c r="QHQ1523" s="229" t="s">
        <v>3904</v>
      </c>
      <c r="QHR1523" s="229" t="s">
        <v>289</v>
      </c>
      <c r="QHT1523" s="229" t="s">
        <v>305</v>
      </c>
      <c r="QHU1523" s="229" t="s">
        <v>52</v>
      </c>
      <c r="QHV1523" s="229" t="s">
        <v>3905</v>
      </c>
      <c r="QHX1523" s="229" t="s">
        <v>3906</v>
      </c>
      <c r="QHY1523" s="229" t="s">
        <v>689</v>
      </c>
      <c r="QHZ1523" s="229" t="s">
        <v>2013</v>
      </c>
      <c r="QIA1523" s="229" t="s">
        <v>3907</v>
      </c>
      <c r="QIB1523" s="229" t="s">
        <v>306</v>
      </c>
      <c r="QIC1523" s="229" t="s">
        <v>294</v>
      </c>
      <c r="QID1523" s="229" t="s">
        <v>289</v>
      </c>
      <c r="QIE1523" s="229" t="s">
        <v>35</v>
      </c>
      <c r="QIF1523" s="229" t="s">
        <v>29</v>
      </c>
      <c r="QIG1523" s="229" t="s">
        <v>83</v>
      </c>
      <c r="QIH1523" s="229" t="s">
        <v>3908</v>
      </c>
      <c r="QII1523" s="229" t="s">
        <v>240</v>
      </c>
      <c r="QIJ1523" s="229" t="s">
        <v>3909</v>
      </c>
      <c r="QIK1523" s="229" t="s">
        <v>222</v>
      </c>
      <c r="QIL1523" s="229" t="s">
        <v>223</v>
      </c>
      <c r="QIM1523" s="229" t="s">
        <v>172</v>
      </c>
      <c r="QIN1523" s="229" t="s">
        <v>289</v>
      </c>
      <c r="QIO1523" s="229" t="s">
        <v>227</v>
      </c>
      <c r="QIS1523" s="229">
        <v>2024</v>
      </c>
      <c r="QIT1523" s="229" t="s">
        <v>57</v>
      </c>
      <c r="QIU1523" s="229" t="s">
        <v>3882</v>
      </c>
      <c r="QIV1523" s="229">
        <v>12966548</v>
      </c>
      <c r="QIW1523" s="229" t="s">
        <v>3904</v>
      </c>
      <c r="QIX1523" s="229" t="s">
        <v>289</v>
      </c>
      <c r="QIZ1523" s="229" t="s">
        <v>305</v>
      </c>
      <c r="QJA1523" s="229" t="s">
        <v>52</v>
      </c>
      <c r="QJB1523" s="229" t="s">
        <v>3905</v>
      </c>
      <c r="QJD1523" s="229" t="s">
        <v>3906</v>
      </c>
      <c r="QJE1523" s="229" t="s">
        <v>689</v>
      </c>
      <c r="QJF1523" s="229" t="s">
        <v>2013</v>
      </c>
      <c r="QJG1523" s="229" t="s">
        <v>3907</v>
      </c>
      <c r="QJH1523" s="229" t="s">
        <v>306</v>
      </c>
      <c r="QJI1523" s="229" t="s">
        <v>294</v>
      </c>
      <c r="QJJ1523" s="229" t="s">
        <v>289</v>
      </c>
      <c r="QJK1523" s="229" t="s">
        <v>35</v>
      </c>
      <c r="QJL1523" s="229" t="s">
        <v>29</v>
      </c>
      <c r="QJM1523" s="229" t="s">
        <v>83</v>
      </c>
      <c r="QJN1523" s="229" t="s">
        <v>3908</v>
      </c>
      <c r="QJO1523" s="229" t="s">
        <v>240</v>
      </c>
      <c r="QJP1523" s="229" t="s">
        <v>3909</v>
      </c>
      <c r="QJQ1523" s="229" t="s">
        <v>222</v>
      </c>
      <c r="QJR1523" s="229" t="s">
        <v>223</v>
      </c>
      <c r="QJS1523" s="229" t="s">
        <v>172</v>
      </c>
      <c r="QJT1523" s="229" t="s">
        <v>289</v>
      </c>
      <c r="QJU1523" s="229" t="s">
        <v>227</v>
      </c>
      <c r="QJY1523" s="229">
        <v>2024</v>
      </c>
      <c r="QJZ1523" s="229" t="s">
        <v>57</v>
      </c>
      <c r="QKA1523" s="229" t="s">
        <v>3882</v>
      </c>
      <c r="QKB1523" s="229">
        <v>12966548</v>
      </c>
      <c r="QKC1523" s="229" t="s">
        <v>3904</v>
      </c>
      <c r="QKD1523" s="229" t="s">
        <v>289</v>
      </c>
      <c r="QKF1523" s="229" t="s">
        <v>305</v>
      </c>
      <c r="QKG1523" s="229" t="s">
        <v>52</v>
      </c>
      <c r="QKH1523" s="229" t="s">
        <v>3905</v>
      </c>
      <c r="QKJ1523" s="229" t="s">
        <v>3906</v>
      </c>
      <c r="QKK1523" s="229" t="s">
        <v>689</v>
      </c>
      <c r="QKL1523" s="229" t="s">
        <v>2013</v>
      </c>
      <c r="QKM1523" s="229" t="s">
        <v>3907</v>
      </c>
      <c r="QKN1523" s="229" t="s">
        <v>306</v>
      </c>
      <c r="QKO1523" s="229" t="s">
        <v>294</v>
      </c>
      <c r="QKP1523" s="229" t="s">
        <v>289</v>
      </c>
      <c r="QKQ1523" s="229" t="s">
        <v>35</v>
      </c>
      <c r="QKR1523" s="229" t="s">
        <v>29</v>
      </c>
      <c r="QKS1523" s="229" t="s">
        <v>83</v>
      </c>
      <c r="QKT1523" s="229" t="s">
        <v>3908</v>
      </c>
      <c r="QKU1523" s="229" t="s">
        <v>240</v>
      </c>
      <c r="QKV1523" s="229" t="s">
        <v>3909</v>
      </c>
      <c r="QKW1523" s="229" t="s">
        <v>222</v>
      </c>
      <c r="QKX1523" s="229" t="s">
        <v>223</v>
      </c>
      <c r="QKY1523" s="229" t="s">
        <v>172</v>
      </c>
      <c r="QKZ1523" s="229" t="s">
        <v>289</v>
      </c>
      <c r="QLA1523" s="229" t="s">
        <v>227</v>
      </c>
      <c r="QLE1523" s="229">
        <v>2024</v>
      </c>
      <c r="QLF1523" s="229" t="s">
        <v>57</v>
      </c>
      <c r="QLG1523" s="229" t="s">
        <v>3882</v>
      </c>
      <c r="QLH1523" s="229">
        <v>12966548</v>
      </c>
      <c r="QLI1523" s="229" t="s">
        <v>3904</v>
      </c>
      <c r="QLJ1523" s="229" t="s">
        <v>289</v>
      </c>
      <c r="QLL1523" s="229" t="s">
        <v>305</v>
      </c>
      <c r="QLM1523" s="229" t="s">
        <v>52</v>
      </c>
      <c r="QLN1523" s="229" t="s">
        <v>3905</v>
      </c>
      <c r="QLP1523" s="229" t="s">
        <v>3906</v>
      </c>
      <c r="QLQ1523" s="229" t="s">
        <v>689</v>
      </c>
      <c r="QLR1523" s="229" t="s">
        <v>2013</v>
      </c>
      <c r="QLS1523" s="229" t="s">
        <v>3907</v>
      </c>
      <c r="QLT1523" s="229" t="s">
        <v>306</v>
      </c>
      <c r="QLU1523" s="229" t="s">
        <v>294</v>
      </c>
      <c r="QLV1523" s="229" t="s">
        <v>289</v>
      </c>
      <c r="QLW1523" s="229" t="s">
        <v>35</v>
      </c>
      <c r="QLX1523" s="229" t="s">
        <v>29</v>
      </c>
      <c r="QLY1523" s="229" t="s">
        <v>83</v>
      </c>
      <c r="QLZ1523" s="229" t="s">
        <v>3908</v>
      </c>
      <c r="QMA1523" s="229" t="s">
        <v>240</v>
      </c>
      <c r="QMB1523" s="229" t="s">
        <v>3909</v>
      </c>
      <c r="QMC1523" s="229" t="s">
        <v>222</v>
      </c>
      <c r="QMD1523" s="229" t="s">
        <v>223</v>
      </c>
      <c r="QME1523" s="229" t="s">
        <v>172</v>
      </c>
      <c r="QMF1523" s="229" t="s">
        <v>289</v>
      </c>
      <c r="QMG1523" s="229" t="s">
        <v>227</v>
      </c>
      <c r="QMK1523" s="229">
        <v>2024</v>
      </c>
      <c r="QML1523" s="229" t="s">
        <v>57</v>
      </c>
      <c r="QMM1523" s="229" t="s">
        <v>3882</v>
      </c>
      <c r="QMN1523" s="229">
        <v>12966548</v>
      </c>
      <c r="QMO1523" s="229" t="s">
        <v>3904</v>
      </c>
      <c r="QMP1523" s="229" t="s">
        <v>289</v>
      </c>
      <c r="QMR1523" s="229" t="s">
        <v>305</v>
      </c>
      <c r="QMS1523" s="229" t="s">
        <v>52</v>
      </c>
      <c r="QMT1523" s="229" t="s">
        <v>3905</v>
      </c>
      <c r="QMV1523" s="229" t="s">
        <v>3906</v>
      </c>
      <c r="QMW1523" s="229" t="s">
        <v>689</v>
      </c>
      <c r="QMX1523" s="229" t="s">
        <v>2013</v>
      </c>
      <c r="QMY1523" s="229" t="s">
        <v>3907</v>
      </c>
      <c r="QMZ1523" s="229" t="s">
        <v>306</v>
      </c>
      <c r="QNA1523" s="229" t="s">
        <v>294</v>
      </c>
      <c r="QNB1523" s="229" t="s">
        <v>289</v>
      </c>
      <c r="QNC1523" s="229" t="s">
        <v>35</v>
      </c>
      <c r="QND1523" s="229" t="s">
        <v>29</v>
      </c>
      <c r="QNE1523" s="229" t="s">
        <v>83</v>
      </c>
      <c r="QNF1523" s="229" t="s">
        <v>3908</v>
      </c>
      <c r="QNG1523" s="229" t="s">
        <v>240</v>
      </c>
      <c r="QNH1523" s="229" t="s">
        <v>3909</v>
      </c>
      <c r="QNI1523" s="229" t="s">
        <v>222</v>
      </c>
      <c r="QNJ1523" s="229" t="s">
        <v>223</v>
      </c>
      <c r="QNK1523" s="229" t="s">
        <v>172</v>
      </c>
      <c r="QNL1523" s="229" t="s">
        <v>289</v>
      </c>
      <c r="QNM1523" s="229" t="s">
        <v>227</v>
      </c>
      <c r="QNQ1523" s="229">
        <v>2024</v>
      </c>
      <c r="QNR1523" s="229" t="s">
        <v>57</v>
      </c>
      <c r="QNS1523" s="229" t="s">
        <v>3882</v>
      </c>
      <c r="QNT1523" s="229">
        <v>12966548</v>
      </c>
      <c r="QNU1523" s="229" t="s">
        <v>3904</v>
      </c>
      <c r="QNV1523" s="229" t="s">
        <v>289</v>
      </c>
      <c r="QNX1523" s="229" t="s">
        <v>305</v>
      </c>
      <c r="QNY1523" s="229" t="s">
        <v>52</v>
      </c>
      <c r="QNZ1523" s="229" t="s">
        <v>3905</v>
      </c>
      <c r="QOB1523" s="229" t="s">
        <v>3906</v>
      </c>
      <c r="QOC1523" s="229" t="s">
        <v>689</v>
      </c>
      <c r="QOD1523" s="229" t="s">
        <v>2013</v>
      </c>
      <c r="QOE1523" s="229" t="s">
        <v>3907</v>
      </c>
      <c r="QOF1523" s="229" t="s">
        <v>306</v>
      </c>
      <c r="QOG1523" s="229" t="s">
        <v>294</v>
      </c>
      <c r="QOH1523" s="229" t="s">
        <v>289</v>
      </c>
      <c r="QOI1523" s="229" t="s">
        <v>35</v>
      </c>
      <c r="QOJ1523" s="229" t="s">
        <v>29</v>
      </c>
      <c r="QOK1523" s="229" t="s">
        <v>83</v>
      </c>
      <c r="QOL1523" s="229" t="s">
        <v>3908</v>
      </c>
      <c r="QOM1523" s="229" t="s">
        <v>240</v>
      </c>
      <c r="QON1523" s="229" t="s">
        <v>3909</v>
      </c>
      <c r="QOO1523" s="229" t="s">
        <v>222</v>
      </c>
      <c r="QOP1523" s="229" t="s">
        <v>223</v>
      </c>
      <c r="QOQ1523" s="229" t="s">
        <v>172</v>
      </c>
      <c r="QOR1523" s="229" t="s">
        <v>289</v>
      </c>
      <c r="QOS1523" s="229" t="s">
        <v>227</v>
      </c>
      <c r="QOW1523" s="229">
        <v>2024</v>
      </c>
      <c r="QOX1523" s="229" t="s">
        <v>57</v>
      </c>
      <c r="QOY1523" s="229" t="s">
        <v>3882</v>
      </c>
      <c r="QOZ1523" s="229">
        <v>12966548</v>
      </c>
      <c r="QPA1523" s="229" t="s">
        <v>3904</v>
      </c>
      <c r="QPB1523" s="229" t="s">
        <v>289</v>
      </c>
      <c r="QPD1523" s="229" t="s">
        <v>305</v>
      </c>
      <c r="QPE1523" s="229" t="s">
        <v>52</v>
      </c>
      <c r="QPF1523" s="229" t="s">
        <v>3905</v>
      </c>
      <c r="QPH1523" s="229" t="s">
        <v>3906</v>
      </c>
      <c r="QPI1523" s="229" t="s">
        <v>689</v>
      </c>
      <c r="QPJ1523" s="229" t="s">
        <v>2013</v>
      </c>
      <c r="QPK1523" s="229" t="s">
        <v>3907</v>
      </c>
      <c r="QPL1523" s="229" t="s">
        <v>306</v>
      </c>
      <c r="QPM1523" s="229" t="s">
        <v>294</v>
      </c>
      <c r="QPN1523" s="229" t="s">
        <v>289</v>
      </c>
      <c r="QPO1523" s="229" t="s">
        <v>35</v>
      </c>
      <c r="QPP1523" s="229" t="s">
        <v>29</v>
      </c>
      <c r="QPQ1523" s="229" t="s">
        <v>83</v>
      </c>
      <c r="QPR1523" s="229" t="s">
        <v>3908</v>
      </c>
      <c r="QPS1523" s="229" t="s">
        <v>240</v>
      </c>
      <c r="QPT1523" s="229" t="s">
        <v>3909</v>
      </c>
      <c r="QPU1523" s="229" t="s">
        <v>222</v>
      </c>
      <c r="QPV1523" s="229" t="s">
        <v>223</v>
      </c>
      <c r="QPW1523" s="229" t="s">
        <v>172</v>
      </c>
      <c r="QPX1523" s="229" t="s">
        <v>289</v>
      </c>
      <c r="QPY1523" s="229" t="s">
        <v>227</v>
      </c>
      <c r="QQC1523" s="229">
        <v>2024</v>
      </c>
      <c r="QQD1523" s="229" t="s">
        <v>57</v>
      </c>
      <c r="QQE1523" s="229" t="s">
        <v>3882</v>
      </c>
      <c r="QQF1523" s="229">
        <v>12966548</v>
      </c>
      <c r="QQG1523" s="229" t="s">
        <v>3904</v>
      </c>
      <c r="QQH1523" s="229" t="s">
        <v>289</v>
      </c>
      <c r="QQJ1523" s="229" t="s">
        <v>305</v>
      </c>
      <c r="QQK1523" s="229" t="s">
        <v>52</v>
      </c>
      <c r="QQL1523" s="229" t="s">
        <v>3905</v>
      </c>
      <c r="QQN1523" s="229" t="s">
        <v>3906</v>
      </c>
      <c r="QQO1523" s="229" t="s">
        <v>689</v>
      </c>
      <c r="QQP1523" s="229" t="s">
        <v>2013</v>
      </c>
      <c r="QQQ1523" s="229" t="s">
        <v>3907</v>
      </c>
      <c r="QQR1523" s="229" t="s">
        <v>306</v>
      </c>
      <c r="QQS1523" s="229" t="s">
        <v>294</v>
      </c>
      <c r="QQT1523" s="229" t="s">
        <v>289</v>
      </c>
      <c r="QQU1523" s="229" t="s">
        <v>35</v>
      </c>
      <c r="QQV1523" s="229" t="s">
        <v>29</v>
      </c>
      <c r="QQW1523" s="229" t="s">
        <v>83</v>
      </c>
      <c r="QQX1523" s="229" t="s">
        <v>3908</v>
      </c>
      <c r="QQY1523" s="229" t="s">
        <v>240</v>
      </c>
      <c r="QQZ1523" s="229" t="s">
        <v>3909</v>
      </c>
      <c r="QRA1523" s="229" t="s">
        <v>222</v>
      </c>
      <c r="QRB1523" s="229" t="s">
        <v>223</v>
      </c>
      <c r="QRC1523" s="229" t="s">
        <v>172</v>
      </c>
      <c r="QRD1523" s="229" t="s">
        <v>289</v>
      </c>
      <c r="QRE1523" s="229" t="s">
        <v>227</v>
      </c>
      <c r="QRI1523" s="229">
        <v>2024</v>
      </c>
      <c r="QRJ1523" s="229" t="s">
        <v>57</v>
      </c>
      <c r="QRK1523" s="229" t="s">
        <v>3882</v>
      </c>
      <c r="QRL1523" s="229">
        <v>12966548</v>
      </c>
      <c r="QRM1523" s="229" t="s">
        <v>3904</v>
      </c>
      <c r="QRN1523" s="229" t="s">
        <v>289</v>
      </c>
      <c r="QRP1523" s="229" t="s">
        <v>305</v>
      </c>
      <c r="QRQ1523" s="229" t="s">
        <v>52</v>
      </c>
      <c r="QRR1523" s="229" t="s">
        <v>3905</v>
      </c>
      <c r="QRT1523" s="229" t="s">
        <v>3906</v>
      </c>
      <c r="QRU1523" s="229" t="s">
        <v>689</v>
      </c>
      <c r="QRV1523" s="229" t="s">
        <v>2013</v>
      </c>
      <c r="QRW1523" s="229" t="s">
        <v>3907</v>
      </c>
      <c r="QRX1523" s="229" t="s">
        <v>306</v>
      </c>
      <c r="QRY1523" s="229" t="s">
        <v>294</v>
      </c>
      <c r="QRZ1523" s="229" t="s">
        <v>289</v>
      </c>
      <c r="QSA1523" s="229" t="s">
        <v>35</v>
      </c>
      <c r="QSB1523" s="229" t="s">
        <v>29</v>
      </c>
      <c r="QSC1523" s="229" t="s">
        <v>83</v>
      </c>
      <c r="QSD1523" s="229" t="s">
        <v>3908</v>
      </c>
      <c r="QSE1523" s="229" t="s">
        <v>240</v>
      </c>
      <c r="QSF1523" s="229" t="s">
        <v>3909</v>
      </c>
      <c r="QSG1523" s="229" t="s">
        <v>222</v>
      </c>
      <c r="QSH1523" s="229" t="s">
        <v>223</v>
      </c>
      <c r="QSI1523" s="229" t="s">
        <v>172</v>
      </c>
      <c r="QSJ1523" s="229" t="s">
        <v>289</v>
      </c>
      <c r="QSK1523" s="229" t="s">
        <v>227</v>
      </c>
      <c r="QSO1523" s="229">
        <v>2024</v>
      </c>
      <c r="QSP1523" s="229" t="s">
        <v>57</v>
      </c>
      <c r="QSQ1523" s="229" t="s">
        <v>3882</v>
      </c>
      <c r="QSR1523" s="229">
        <v>12966548</v>
      </c>
      <c r="QSS1523" s="229" t="s">
        <v>3904</v>
      </c>
      <c r="QST1523" s="229" t="s">
        <v>289</v>
      </c>
      <c r="QSV1523" s="229" t="s">
        <v>305</v>
      </c>
      <c r="QSW1523" s="229" t="s">
        <v>52</v>
      </c>
      <c r="QSX1523" s="229" t="s">
        <v>3905</v>
      </c>
      <c r="QSZ1523" s="229" t="s">
        <v>3906</v>
      </c>
      <c r="QTA1523" s="229" t="s">
        <v>689</v>
      </c>
      <c r="QTB1523" s="229" t="s">
        <v>2013</v>
      </c>
      <c r="QTC1523" s="229" t="s">
        <v>3907</v>
      </c>
      <c r="QTD1523" s="229" t="s">
        <v>306</v>
      </c>
      <c r="QTE1523" s="229" t="s">
        <v>294</v>
      </c>
      <c r="QTF1523" s="229" t="s">
        <v>289</v>
      </c>
      <c r="QTG1523" s="229" t="s">
        <v>35</v>
      </c>
      <c r="QTH1523" s="229" t="s">
        <v>29</v>
      </c>
      <c r="QTI1523" s="229" t="s">
        <v>83</v>
      </c>
      <c r="QTJ1523" s="229" t="s">
        <v>3908</v>
      </c>
      <c r="QTK1523" s="229" t="s">
        <v>240</v>
      </c>
      <c r="QTL1523" s="229" t="s">
        <v>3909</v>
      </c>
      <c r="QTM1523" s="229" t="s">
        <v>222</v>
      </c>
      <c r="QTN1523" s="229" t="s">
        <v>223</v>
      </c>
      <c r="QTO1523" s="229" t="s">
        <v>172</v>
      </c>
      <c r="QTP1523" s="229" t="s">
        <v>289</v>
      </c>
      <c r="QTQ1523" s="229" t="s">
        <v>227</v>
      </c>
      <c r="QTU1523" s="229">
        <v>2024</v>
      </c>
      <c r="QTV1523" s="229" t="s">
        <v>57</v>
      </c>
      <c r="QTW1523" s="229" t="s">
        <v>3882</v>
      </c>
      <c r="QTX1523" s="229">
        <v>12966548</v>
      </c>
      <c r="QTY1523" s="229" t="s">
        <v>3904</v>
      </c>
      <c r="QTZ1523" s="229" t="s">
        <v>289</v>
      </c>
      <c r="QUB1523" s="229" t="s">
        <v>305</v>
      </c>
      <c r="QUC1523" s="229" t="s">
        <v>52</v>
      </c>
      <c r="QUD1523" s="229" t="s">
        <v>3905</v>
      </c>
      <c r="QUF1523" s="229" t="s">
        <v>3906</v>
      </c>
      <c r="QUG1523" s="229" t="s">
        <v>689</v>
      </c>
      <c r="QUH1523" s="229" t="s">
        <v>2013</v>
      </c>
      <c r="QUI1523" s="229" t="s">
        <v>3907</v>
      </c>
      <c r="QUJ1523" s="229" t="s">
        <v>306</v>
      </c>
      <c r="QUK1523" s="229" t="s">
        <v>294</v>
      </c>
      <c r="QUL1523" s="229" t="s">
        <v>289</v>
      </c>
      <c r="QUM1523" s="229" t="s">
        <v>35</v>
      </c>
      <c r="QUN1523" s="229" t="s">
        <v>29</v>
      </c>
      <c r="QUO1523" s="229" t="s">
        <v>83</v>
      </c>
      <c r="QUP1523" s="229" t="s">
        <v>3908</v>
      </c>
      <c r="QUQ1523" s="229" t="s">
        <v>240</v>
      </c>
      <c r="QUR1523" s="229" t="s">
        <v>3909</v>
      </c>
      <c r="QUS1523" s="229" t="s">
        <v>222</v>
      </c>
      <c r="QUT1523" s="229" t="s">
        <v>223</v>
      </c>
      <c r="QUU1523" s="229" t="s">
        <v>172</v>
      </c>
      <c r="QUV1523" s="229" t="s">
        <v>289</v>
      </c>
      <c r="QUW1523" s="229" t="s">
        <v>227</v>
      </c>
      <c r="QVA1523" s="229">
        <v>2024</v>
      </c>
      <c r="QVB1523" s="229" t="s">
        <v>57</v>
      </c>
      <c r="QVC1523" s="229" t="s">
        <v>3882</v>
      </c>
      <c r="QVD1523" s="229">
        <v>12966548</v>
      </c>
      <c r="QVE1523" s="229" t="s">
        <v>3904</v>
      </c>
      <c r="QVF1523" s="229" t="s">
        <v>289</v>
      </c>
      <c r="QVH1523" s="229" t="s">
        <v>305</v>
      </c>
      <c r="QVI1523" s="229" t="s">
        <v>52</v>
      </c>
      <c r="QVJ1523" s="229" t="s">
        <v>3905</v>
      </c>
      <c r="QVL1523" s="229" t="s">
        <v>3906</v>
      </c>
      <c r="QVM1523" s="229" t="s">
        <v>689</v>
      </c>
      <c r="QVN1523" s="229" t="s">
        <v>2013</v>
      </c>
      <c r="QVO1523" s="229" t="s">
        <v>3907</v>
      </c>
      <c r="QVP1523" s="229" t="s">
        <v>306</v>
      </c>
      <c r="QVQ1523" s="229" t="s">
        <v>294</v>
      </c>
      <c r="QVR1523" s="229" t="s">
        <v>289</v>
      </c>
      <c r="QVS1523" s="229" t="s">
        <v>35</v>
      </c>
      <c r="QVT1523" s="229" t="s">
        <v>29</v>
      </c>
      <c r="QVU1523" s="229" t="s">
        <v>83</v>
      </c>
      <c r="QVV1523" s="229" t="s">
        <v>3908</v>
      </c>
      <c r="QVW1523" s="229" t="s">
        <v>240</v>
      </c>
      <c r="QVX1523" s="229" t="s">
        <v>3909</v>
      </c>
      <c r="QVY1523" s="229" t="s">
        <v>222</v>
      </c>
      <c r="QVZ1523" s="229" t="s">
        <v>223</v>
      </c>
      <c r="QWA1523" s="229" t="s">
        <v>172</v>
      </c>
      <c r="QWB1523" s="229" t="s">
        <v>289</v>
      </c>
      <c r="QWC1523" s="229" t="s">
        <v>227</v>
      </c>
      <c r="QWG1523" s="229">
        <v>2024</v>
      </c>
      <c r="QWH1523" s="229" t="s">
        <v>57</v>
      </c>
      <c r="QWI1523" s="229" t="s">
        <v>3882</v>
      </c>
      <c r="QWJ1523" s="229">
        <v>12966548</v>
      </c>
      <c r="QWK1523" s="229" t="s">
        <v>3904</v>
      </c>
      <c r="QWL1523" s="229" t="s">
        <v>289</v>
      </c>
      <c r="QWN1523" s="229" t="s">
        <v>305</v>
      </c>
      <c r="QWO1523" s="229" t="s">
        <v>52</v>
      </c>
      <c r="QWP1523" s="229" t="s">
        <v>3905</v>
      </c>
      <c r="QWR1523" s="229" t="s">
        <v>3906</v>
      </c>
      <c r="QWS1523" s="229" t="s">
        <v>689</v>
      </c>
      <c r="QWT1523" s="229" t="s">
        <v>2013</v>
      </c>
      <c r="QWU1523" s="229" t="s">
        <v>3907</v>
      </c>
      <c r="QWV1523" s="229" t="s">
        <v>306</v>
      </c>
      <c r="QWW1523" s="229" t="s">
        <v>294</v>
      </c>
      <c r="QWX1523" s="229" t="s">
        <v>289</v>
      </c>
      <c r="QWY1523" s="229" t="s">
        <v>35</v>
      </c>
      <c r="QWZ1523" s="229" t="s">
        <v>29</v>
      </c>
      <c r="QXA1523" s="229" t="s">
        <v>83</v>
      </c>
      <c r="QXB1523" s="229" t="s">
        <v>3908</v>
      </c>
      <c r="QXC1523" s="229" t="s">
        <v>240</v>
      </c>
      <c r="QXD1523" s="229" t="s">
        <v>3909</v>
      </c>
      <c r="QXE1523" s="229" t="s">
        <v>222</v>
      </c>
      <c r="QXF1523" s="229" t="s">
        <v>223</v>
      </c>
      <c r="QXG1523" s="229" t="s">
        <v>172</v>
      </c>
      <c r="QXH1523" s="229" t="s">
        <v>289</v>
      </c>
      <c r="QXI1523" s="229" t="s">
        <v>227</v>
      </c>
      <c r="QXM1523" s="229">
        <v>2024</v>
      </c>
      <c r="QXN1523" s="229" t="s">
        <v>57</v>
      </c>
      <c r="QXO1523" s="229" t="s">
        <v>3882</v>
      </c>
      <c r="QXP1523" s="229">
        <v>12966548</v>
      </c>
      <c r="QXQ1523" s="229" t="s">
        <v>3904</v>
      </c>
      <c r="QXR1523" s="229" t="s">
        <v>289</v>
      </c>
      <c r="QXT1523" s="229" t="s">
        <v>305</v>
      </c>
      <c r="QXU1523" s="229" t="s">
        <v>52</v>
      </c>
      <c r="QXV1523" s="229" t="s">
        <v>3905</v>
      </c>
      <c r="QXX1523" s="229" t="s">
        <v>3906</v>
      </c>
      <c r="QXY1523" s="229" t="s">
        <v>689</v>
      </c>
      <c r="QXZ1523" s="229" t="s">
        <v>2013</v>
      </c>
      <c r="QYA1523" s="229" t="s">
        <v>3907</v>
      </c>
      <c r="QYB1523" s="229" t="s">
        <v>306</v>
      </c>
      <c r="QYC1523" s="229" t="s">
        <v>294</v>
      </c>
      <c r="QYD1523" s="229" t="s">
        <v>289</v>
      </c>
      <c r="QYE1523" s="229" t="s">
        <v>35</v>
      </c>
      <c r="QYF1523" s="229" t="s">
        <v>29</v>
      </c>
      <c r="QYG1523" s="229" t="s">
        <v>83</v>
      </c>
      <c r="QYH1523" s="229" t="s">
        <v>3908</v>
      </c>
      <c r="QYI1523" s="229" t="s">
        <v>240</v>
      </c>
      <c r="QYJ1523" s="229" t="s">
        <v>3909</v>
      </c>
      <c r="QYK1523" s="229" t="s">
        <v>222</v>
      </c>
      <c r="QYL1523" s="229" t="s">
        <v>223</v>
      </c>
      <c r="QYM1523" s="229" t="s">
        <v>172</v>
      </c>
      <c r="QYN1523" s="229" t="s">
        <v>289</v>
      </c>
      <c r="QYO1523" s="229" t="s">
        <v>227</v>
      </c>
      <c r="QYS1523" s="229">
        <v>2024</v>
      </c>
      <c r="QYT1523" s="229" t="s">
        <v>57</v>
      </c>
      <c r="QYU1523" s="229" t="s">
        <v>3882</v>
      </c>
      <c r="QYV1523" s="229">
        <v>12966548</v>
      </c>
      <c r="QYW1523" s="229" t="s">
        <v>3904</v>
      </c>
      <c r="QYX1523" s="229" t="s">
        <v>289</v>
      </c>
      <c r="QYZ1523" s="229" t="s">
        <v>305</v>
      </c>
      <c r="QZA1523" s="229" t="s">
        <v>52</v>
      </c>
      <c r="QZB1523" s="229" t="s">
        <v>3905</v>
      </c>
      <c r="QZD1523" s="229" t="s">
        <v>3906</v>
      </c>
      <c r="QZE1523" s="229" t="s">
        <v>689</v>
      </c>
      <c r="QZF1523" s="229" t="s">
        <v>2013</v>
      </c>
      <c r="QZG1523" s="229" t="s">
        <v>3907</v>
      </c>
      <c r="QZH1523" s="229" t="s">
        <v>306</v>
      </c>
      <c r="QZI1523" s="229" t="s">
        <v>294</v>
      </c>
      <c r="QZJ1523" s="229" t="s">
        <v>289</v>
      </c>
      <c r="QZK1523" s="229" t="s">
        <v>35</v>
      </c>
      <c r="QZL1523" s="229" t="s">
        <v>29</v>
      </c>
      <c r="QZM1523" s="229" t="s">
        <v>83</v>
      </c>
      <c r="QZN1523" s="229" t="s">
        <v>3908</v>
      </c>
      <c r="QZO1523" s="229" t="s">
        <v>240</v>
      </c>
      <c r="QZP1523" s="229" t="s">
        <v>3909</v>
      </c>
      <c r="QZQ1523" s="229" t="s">
        <v>222</v>
      </c>
      <c r="QZR1523" s="229" t="s">
        <v>223</v>
      </c>
      <c r="QZS1523" s="229" t="s">
        <v>172</v>
      </c>
      <c r="QZT1523" s="229" t="s">
        <v>289</v>
      </c>
      <c r="QZU1523" s="229" t="s">
        <v>227</v>
      </c>
      <c r="QZY1523" s="229">
        <v>2024</v>
      </c>
      <c r="QZZ1523" s="229" t="s">
        <v>57</v>
      </c>
      <c r="RAA1523" s="229" t="s">
        <v>3882</v>
      </c>
      <c r="RAB1523" s="229">
        <v>12966548</v>
      </c>
      <c r="RAC1523" s="229" t="s">
        <v>3904</v>
      </c>
      <c r="RAD1523" s="229" t="s">
        <v>289</v>
      </c>
      <c r="RAF1523" s="229" t="s">
        <v>305</v>
      </c>
      <c r="RAG1523" s="229" t="s">
        <v>52</v>
      </c>
      <c r="RAH1523" s="229" t="s">
        <v>3905</v>
      </c>
      <c r="RAJ1523" s="229" t="s">
        <v>3906</v>
      </c>
      <c r="RAK1523" s="229" t="s">
        <v>689</v>
      </c>
      <c r="RAL1523" s="229" t="s">
        <v>2013</v>
      </c>
      <c r="RAM1523" s="229" t="s">
        <v>3907</v>
      </c>
      <c r="RAN1523" s="229" t="s">
        <v>306</v>
      </c>
      <c r="RAO1523" s="229" t="s">
        <v>294</v>
      </c>
      <c r="RAP1523" s="229" t="s">
        <v>289</v>
      </c>
      <c r="RAQ1523" s="229" t="s">
        <v>35</v>
      </c>
      <c r="RAR1523" s="229" t="s">
        <v>29</v>
      </c>
      <c r="RAS1523" s="229" t="s">
        <v>83</v>
      </c>
      <c r="RAT1523" s="229" t="s">
        <v>3908</v>
      </c>
      <c r="RAU1523" s="229" t="s">
        <v>240</v>
      </c>
      <c r="RAV1523" s="229" t="s">
        <v>3909</v>
      </c>
      <c r="RAW1523" s="229" t="s">
        <v>222</v>
      </c>
      <c r="RAX1523" s="229" t="s">
        <v>223</v>
      </c>
      <c r="RAY1523" s="229" t="s">
        <v>172</v>
      </c>
      <c r="RAZ1523" s="229" t="s">
        <v>289</v>
      </c>
      <c r="RBA1523" s="229" t="s">
        <v>227</v>
      </c>
      <c r="RBE1523" s="229">
        <v>2024</v>
      </c>
      <c r="RBF1523" s="229" t="s">
        <v>57</v>
      </c>
      <c r="RBG1523" s="229" t="s">
        <v>3882</v>
      </c>
      <c r="RBH1523" s="229">
        <v>12966548</v>
      </c>
      <c r="RBI1523" s="229" t="s">
        <v>3904</v>
      </c>
      <c r="RBJ1523" s="229" t="s">
        <v>289</v>
      </c>
      <c r="RBL1523" s="229" t="s">
        <v>305</v>
      </c>
      <c r="RBM1523" s="229" t="s">
        <v>52</v>
      </c>
      <c r="RBN1523" s="229" t="s">
        <v>3905</v>
      </c>
      <c r="RBP1523" s="229" t="s">
        <v>3906</v>
      </c>
      <c r="RBQ1523" s="229" t="s">
        <v>689</v>
      </c>
      <c r="RBR1523" s="229" t="s">
        <v>2013</v>
      </c>
      <c r="RBS1523" s="229" t="s">
        <v>3907</v>
      </c>
      <c r="RBT1523" s="229" t="s">
        <v>306</v>
      </c>
      <c r="RBU1523" s="229" t="s">
        <v>294</v>
      </c>
      <c r="RBV1523" s="229" t="s">
        <v>289</v>
      </c>
      <c r="RBW1523" s="229" t="s">
        <v>35</v>
      </c>
      <c r="RBX1523" s="229" t="s">
        <v>29</v>
      </c>
      <c r="RBY1523" s="229" t="s">
        <v>83</v>
      </c>
      <c r="RBZ1523" s="229" t="s">
        <v>3908</v>
      </c>
      <c r="RCA1523" s="229" t="s">
        <v>240</v>
      </c>
      <c r="RCB1523" s="229" t="s">
        <v>3909</v>
      </c>
      <c r="RCC1523" s="229" t="s">
        <v>222</v>
      </c>
      <c r="RCD1523" s="229" t="s">
        <v>223</v>
      </c>
      <c r="RCE1523" s="229" t="s">
        <v>172</v>
      </c>
      <c r="RCF1523" s="229" t="s">
        <v>289</v>
      </c>
      <c r="RCG1523" s="229" t="s">
        <v>227</v>
      </c>
      <c r="RCK1523" s="229">
        <v>2024</v>
      </c>
      <c r="RCL1523" s="229" t="s">
        <v>57</v>
      </c>
      <c r="RCM1523" s="229" t="s">
        <v>3882</v>
      </c>
      <c r="RCN1523" s="229">
        <v>12966548</v>
      </c>
      <c r="RCO1523" s="229" t="s">
        <v>3904</v>
      </c>
      <c r="RCP1523" s="229" t="s">
        <v>289</v>
      </c>
      <c r="RCR1523" s="229" t="s">
        <v>305</v>
      </c>
      <c r="RCS1523" s="229" t="s">
        <v>52</v>
      </c>
      <c r="RCT1523" s="229" t="s">
        <v>3905</v>
      </c>
      <c r="RCV1523" s="229" t="s">
        <v>3906</v>
      </c>
      <c r="RCW1523" s="229" t="s">
        <v>689</v>
      </c>
      <c r="RCX1523" s="229" t="s">
        <v>2013</v>
      </c>
      <c r="RCY1523" s="229" t="s">
        <v>3907</v>
      </c>
      <c r="RCZ1523" s="229" t="s">
        <v>306</v>
      </c>
      <c r="RDA1523" s="229" t="s">
        <v>294</v>
      </c>
      <c r="RDB1523" s="229" t="s">
        <v>289</v>
      </c>
      <c r="RDC1523" s="229" t="s">
        <v>35</v>
      </c>
      <c r="RDD1523" s="229" t="s">
        <v>29</v>
      </c>
      <c r="RDE1523" s="229" t="s">
        <v>83</v>
      </c>
      <c r="RDF1523" s="229" t="s">
        <v>3908</v>
      </c>
      <c r="RDG1523" s="229" t="s">
        <v>240</v>
      </c>
      <c r="RDH1523" s="229" t="s">
        <v>3909</v>
      </c>
      <c r="RDI1523" s="229" t="s">
        <v>222</v>
      </c>
      <c r="RDJ1523" s="229" t="s">
        <v>223</v>
      </c>
      <c r="RDK1523" s="229" t="s">
        <v>172</v>
      </c>
      <c r="RDL1523" s="229" t="s">
        <v>289</v>
      </c>
      <c r="RDM1523" s="229" t="s">
        <v>227</v>
      </c>
      <c r="RDQ1523" s="229">
        <v>2024</v>
      </c>
      <c r="RDR1523" s="229" t="s">
        <v>57</v>
      </c>
      <c r="RDS1523" s="229" t="s">
        <v>3882</v>
      </c>
      <c r="RDT1523" s="229">
        <v>12966548</v>
      </c>
      <c r="RDU1523" s="229" t="s">
        <v>3904</v>
      </c>
      <c r="RDV1523" s="229" t="s">
        <v>289</v>
      </c>
      <c r="RDX1523" s="229" t="s">
        <v>305</v>
      </c>
      <c r="RDY1523" s="229" t="s">
        <v>52</v>
      </c>
      <c r="RDZ1523" s="229" t="s">
        <v>3905</v>
      </c>
      <c r="REB1523" s="229" t="s">
        <v>3906</v>
      </c>
      <c r="REC1523" s="229" t="s">
        <v>689</v>
      </c>
      <c r="RED1523" s="229" t="s">
        <v>2013</v>
      </c>
      <c r="REE1523" s="229" t="s">
        <v>3907</v>
      </c>
      <c r="REF1523" s="229" t="s">
        <v>306</v>
      </c>
      <c r="REG1523" s="229" t="s">
        <v>294</v>
      </c>
      <c r="REH1523" s="229" t="s">
        <v>289</v>
      </c>
      <c r="REI1523" s="229" t="s">
        <v>35</v>
      </c>
      <c r="REJ1523" s="229" t="s">
        <v>29</v>
      </c>
      <c r="REK1523" s="229" t="s">
        <v>83</v>
      </c>
      <c r="REL1523" s="229" t="s">
        <v>3908</v>
      </c>
      <c r="REM1523" s="229" t="s">
        <v>240</v>
      </c>
      <c r="REN1523" s="229" t="s">
        <v>3909</v>
      </c>
      <c r="REO1523" s="229" t="s">
        <v>222</v>
      </c>
      <c r="REP1523" s="229" t="s">
        <v>223</v>
      </c>
      <c r="REQ1523" s="229" t="s">
        <v>172</v>
      </c>
      <c r="RER1523" s="229" t="s">
        <v>289</v>
      </c>
      <c r="RES1523" s="229" t="s">
        <v>227</v>
      </c>
      <c r="REW1523" s="229">
        <v>2024</v>
      </c>
      <c r="REX1523" s="229" t="s">
        <v>57</v>
      </c>
      <c r="REY1523" s="229" t="s">
        <v>3882</v>
      </c>
      <c r="REZ1523" s="229">
        <v>12966548</v>
      </c>
      <c r="RFA1523" s="229" t="s">
        <v>3904</v>
      </c>
      <c r="RFB1523" s="229" t="s">
        <v>289</v>
      </c>
      <c r="RFD1523" s="229" t="s">
        <v>305</v>
      </c>
      <c r="RFE1523" s="229" t="s">
        <v>52</v>
      </c>
      <c r="RFF1523" s="229" t="s">
        <v>3905</v>
      </c>
      <c r="RFH1523" s="229" t="s">
        <v>3906</v>
      </c>
      <c r="RFI1523" s="229" t="s">
        <v>689</v>
      </c>
      <c r="RFJ1523" s="229" t="s">
        <v>2013</v>
      </c>
      <c r="RFK1523" s="229" t="s">
        <v>3907</v>
      </c>
      <c r="RFL1523" s="229" t="s">
        <v>306</v>
      </c>
      <c r="RFM1523" s="229" t="s">
        <v>294</v>
      </c>
      <c r="RFN1523" s="229" t="s">
        <v>289</v>
      </c>
      <c r="RFO1523" s="229" t="s">
        <v>35</v>
      </c>
      <c r="RFP1523" s="229" t="s">
        <v>29</v>
      </c>
      <c r="RFQ1523" s="229" t="s">
        <v>83</v>
      </c>
      <c r="RFR1523" s="229" t="s">
        <v>3908</v>
      </c>
      <c r="RFS1523" s="229" t="s">
        <v>240</v>
      </c>
      <c r="RFT1523" s="229" t="s">
        <v>3909</v>
      </c>
      <c r="RFU1523" s="229" t="s">
        <v>222</v>
      </c>
      <c r="RFV1523" s="229" t="s">
        <v>223</v>
      </c>
      <c r="RFW1523" s="229" t="s">
        <v>172</v>
      </c>
      <c r="RFX1523" s="229" t="s">
        <v>289</v>
      </c>
      <c r="RFY1523" s="229" t="s">
        <v>227</v>
      </c>
      <c r="RGC1523" s="229">
        <v>2024</v>
      </c>
      <c r="RGD1523" s="229" t="s">
        <v>57</v>
      </c>
      <c r="RGE1523" s="229" t="s">
        <v>3882</v>
      </c>
      <c r="RGF1523" s="229">
        <v>12966548</v>
      </c>
      <c r="RGG1523" s="229" t="s">
        <v>3904</v>
      </c>
      <c r="RGH1523" s="229" t="s">
        <v>289</v>
      </c>
      <c r="RGJ1523" s="229" t="s">
        <v>305</v>
      </c>
      <c r="RGK1523" s="229" t="s">
        <v>52</v>
      </c>
      <c r="RGL1523" s="229" t="s">
        <v>3905</v>
      </c>
      <c r="RGN1523" s="229" t="s">
        <v>3906</v>
      </c>
      <c r="RGO1523" s="229" t="s">
        <v>689</v>
      </c>
      <c r="RGP1523" s="229" t="s">
        <v>2013</v>
      </c>
      <c r="RGQ1523" s="229" t="s">
        <v>3907</v>
      </c>
      <c r="RGR1523" s="229" t="s">
        <v>306</v>
      </c>
      <c r="RGS1523" s="229" t="s">
        <v>294</v>
      </c>
      <c r="RGT1523" s="229" t="s">
        <v>289</v>
      </c>
      <c r="RGU1523" s="229" t="s">
        <v>35</v>
      </c>
      <c r="RGV1523" s="229" t="s">
        <v>29</v>
      </c>
      <c r="RGW1523" s="229" t="s">
        <v>83</v>
      </c>
      <c r="RGX1523" s="229" t="s">
        <v>3908</v>
      </c>
      <c r="RGY1523" s="229" t="s">
        <v>240</v>
      </c>
      <c r="RGZ1523" s="229" t="s">
        <v>3909</v>
      </c>
      <c r="RHA1523" s="229" t="s">
        <v>222</v>
      </c>
      <c r="RHB1523" s="229" t="s">
        <v>223</v>
      </c>
      <c r="RHC1523" s="229" t="s">
        <v>172</v>
      </c>
      <c r="RHD1523" s="229" t="s">
        <v>289</v>
      </c>
      <c r="RHE1523" s="229" t="s">
        <v>227</v>
      </c>
      <c r="RHI1523" s="229">
        <v>2024</v>
      </c>
      <c r="RHJ1523" s="229" t="s">
        <v>57</v>
      </c>
      <c r="RHK1523" s="229" t="s">
        <v>3882</v>
      </c>
      <c r="RHL1523" s="229">
        <v>12966548</v>
      </c>
      <c r="RHM1523" s="229" t="s">
        <v>3904</v>
      </c>
      <c r="RHN1523" s="229" t="s">
        <v>289</v>
      </c>
      <c r="RHP1523" s="229" t="s">
        <v>305</v>
      </c>
      <c r="RHQ1523" s="229" t="s">
        <v>52</v>
      </c>
      <c r="RHR1523" s="229" t="s">
        <v>3905</v>
      </c>
      <c r="RHT1523" s="229" t="s">
        <v>3906</v>
      </c>
      <c r="RHU1523" s="229" t="s">
        <v>689</v>
      </c>
      <c r="RHV1523" s="229" t="s">
        <v>2013</v>
      </c>
      <c r="RHW1523" s="229" t="s">
        <v>3907</v>
      </c>
      <c r="RHX1523" s="229" t="s">
        <v>306</v>
      </c>
      <c r="RHY1523" s="229" t="s">
        <v>294</v>
      </c>
      <c r="RHZ1523" s="229" t="s">
        <v>289</v>
      </c>
      <c r="RIA1523" s="229" t="s">
        <v>35</v>
      </c>
      <c r="RIB1523" s="229" t="s">
        <v>29</v>
      </c>
      <c r="RIC1523" s="229" t="s">
        <v>83</v>
      </c>
      <c r="RID1523" s="229" t="s">
        <v>3908</v>
      </c>
      <c r="RIE1523" s="229" t="s">
        <v>240</v>
      </c>
      <c r="RIF1523" s="229" t="s">
        <v>3909</v>
      </c>
      <c r="RIG1523" s="229" t="s">
        <v>222</v>
      </c>
      <c r="RIH1523" s="229" t="s">
        <v>223</v>
      </c>
      <c r="RII1523" s="229" t="s">
        <v>172</v>
      </c>
      <c r="RIJ1523" s="229" t="s">
        <v>289</v>
      </c>
      <c r="RIK1523" s="229" t="s">
        <v>227</v>
      </c>
      <c r="RIO1523" s="229">
        <v>2024</v>
      </c>
      <c r="RIP1523" s="229" t="s">
        <v>57</v>
      </c>
      <c r="RIQ1523" s="229" t="s">
        <v>3882</v>
      </c>
      <c r="RIR1523" s="229">
        <v>12966548</v>
      </c>
      <c r="RIS1523" s="229" t="s">
        <v>3904</v>
      </c>
      <c r="RIT1523" s="229" t="s">
        <v>289</v>
      </c>
      <c r="RIV1523" s="229" t="s">
        <v>305</v>
      </c>
      <c r="RIW1523" s="229" t="s">
        <v>52</v>
      </c>
      <c r="RIX1523" s="229" t="s">
        <v>3905</v>
      </c>
      <c r="RIZ1523" s="229" t="s">
        <v>3906</v>
      </c>
      <c r="RJA1523" s="229" t="s">
        <v>689</v>
      </c>
      <c r="RJB1523" s="229" t="s">
        <v>2013</v>
      </c>
      <c r="RJC1523" s="229" t="s">
        <v>3907</v>
      </c>
      <c r="RJD1523" s="229" t="s">
        <v>306</v>
      </c>
      <c r="RJE1523" s="229" t="s">
        <v>294</v>
      </c>
      <c r="RJF1523" s="229" t="s">
        <v>289</v>
      </c>
      <c r="RJG1523" s="229" t="s">
        <v>35</v>
      </c>
      <c r="RJH1523" s="229" t="s">
        <v>29</v>
      </c>
      <c r="RJI1523" s="229" t="s">
        <v>83</v>
      </c>
      <c r="RJJ1523" s="229" t="s">
        <v>3908</v>
      </c>
      <c r="RJK1523" s="229" t="s">
        <v>240</v>
      </c>
      <c r="RJL1523" s="229" t="s">
        <v>3909</v>
      </c>
      <c r="RJM1523" s="229" t="s">
        <v>222</v>
      </c>
      <c r="RJN1523" s="229" t="s">
        <v>223</v>
      </c>
      <c r="RJO1523" s="229" t="s">
        <v>172</v>
      </c>
      <c r="RJP1523" s="229" t="s">
        <v>289</v>
      </c>
      <c r="RJQ1523" s="229" t="s">
        <v>227</v>
      </c>
      <c r="RJU1523" s="229">
        <v>2024</v>
      </c>
      <c r="RJV1523" s="229" t="s">
        <v>57</v>
      </c>
      <c r="RJW1523" s="229" t="s">
        <v>3882</v>
      </c>
      <c r="RJX1523" s="229">
        <v>12966548</v>
      </c>
      <c r="RJY1523" s="229" t="s">
        <v>3904</v>
      </c>
      <c r="RJZ1523" s="229" t="s">
        <v>289</v>
      </c>
      <c r="RKB1523" s="229" t="s">
        <v>305</v>
      </c>
      <c r="RKC1523" s="229" t="s">
        <v>52</v>
      </c>
      <c r="RKD1523" s="229" t="s">
        <v>3905</v>
      </c>
      <c r="RKF1523" s="229" t="s">
        <v>3906</v>
      </c>
      <c r="RKG1523" s="229" t="s">
        <v>689</v>
      </c>
      <c r="RKH1523" s="229" t="s">
        <v>2013</v>
      </c>
      <c r="RKI1523" s="229" t="s">
        <v>3907</v>
      </c>
      <c r="RKJ1523" s="229" t="s">
        <v>306</v>
      </c>
      <c r="RKK1523" s="229" t="s">
        <v>294</v>
      </c>
      <c r="RKL1523" s="229" t="s">
        <v>289</v>
      </c>
      <c r="RKM1523" s="229" t="s">
        <v>35</v>
      </c>
      <c r="RKN1523" s="229" t="s">
        <v>29</v>
      </c>
      <c r="RKO1523" s="229" t="s">
        <v>83</v>
      </c>
      <c r="RKP1523" s="229" t="s">
        <v>3908</v>
      </c>
      <c r="RKQ1523" s="229" t="s">
        <v>240</v>
      </c>
      <c r="RKR1523" s="229" t="s">
        <v>3909</v>
      </c>
      <c r="RKS1523" s="229" t="s">
        <v>222</v>
      </c>
      <c r="RKT1523" s="229" t="s">
        <v>223</v>
      </c>
      <c r="RKU1523" s="229" t="s">
        <v>172</v>
      </c>
      <c r="RKV1523" s="229" t="s">
        <v>289</v>
      </c>
      <c r="RKW1523" s="229" t="s">
        <v>227</v>
      </c>
      <c r="RLA1523" s="229">
        <v>2024</v>
      </c>
      <c r="RLB1523" s="229" t="s">
        <v>57</v>
      </c>
      <c r="RLC1523" s="229" t="s">
        <v>3882</v>
      </c>
      <c r="RLD1523" s="229">
        <v>12966548</v>
      </c>
      <c r="RLE1523" s="229" t="s">
        <v>3904</v>
      </c>
      <c r="RLF1523" s="229" t="s">
        <v>289</v>
      </c>
      <c r="RLH1523" s="229" t="s">
        <v>305</v>
      </c>
      <c r="RLI1523" s="229" t="s">
        <v>52</v>
      </c>
      <c r="RLJ1523" s="229" t="s">
        <v>3905</v>
      </c>
      <c r="RLL1523" s="229" t="s">
        <v>3906</v>
      </c>
      <c r="RLM1523" s="229" t="s">
        <v>689</v>
      </c>
      <c r="RLN1523" s="229" t="s">
        <v>2013</v>
      </c>
      <c r="RLO1523" s="229" t="s">
        <v>3907</v>
      </c>
      <c r="RLP1523" s="229" t="s">
        <v>306</v>
      </c>
      <c r="RLQ1523" s="229" t="s">
        <v>294</v>
      </c>
      <c r="RLR1523" s="229" t="s">
        <v>289</v>
      </c>
      <c r="RLS1523" s="229" t="s">
        <v>35</v>
      </c>
      <c r="RLT1523" s="229" t="s">
        <v>29</v>
      </c>
      <c r="RLU1523" s="229" t="s">
        <v>83</v>
      </c>
      <c r="RLV1523" s="229" t="s">
        <v>3908</v>
      </c>
      <c r="RLW1523" s="229" t="s">
        <v>240</v>
      </c>
      <c r="RLX1523" s="229" t="s">
        <v>3909</v>
      </c>
      <c r="RLY1523" s="229" t="s">
        <v>222</v>
      </c>
      <c r="RLZ1523" s="229" t="s">
        <v>223</v>
      </c>
      <c r="RMA1523" s="229" t="s">
        <v>172</v>
      </c>
      <c r="RMB1523" s="229" t="s">
        <v>289</v>
      </c>
      <c r="RMC1523" s="229" t="s">
        <v>227</v>
      </c>
      <c r="RMG1523" s="229">
        <v>2024</v>
      </c>
      <c r="RMH1523" s="229" t="s">
        <v>57</v>
      </c>
      <c r="RMI1523" s="229" t="s">
        <v>3882</v>
      </c>
      <c r="RMJ1523" s="229">
        <v>12966548</v>
      </c>
      <c r="RMK1523" s="229" t="s">
        <v>3904</v>
      </c>
      <c r="RML1523" s="229" t="s">
        <v>289</v>
      </c>
      <c r="RMN1523" s="229" t="s">
        <v>305</v>
      </c>
      <c r="RMO1523" s="229" t="s">
        <v>52</v>
      </c>
      <c r="RMP1523" s="229" t="s">
        <v>3905</v>
      </c>
      <c r="RMR1523" s="229" t="s">
        <v>3906</v>
      </c>
      <c r="RMS1523" s="229" t="s">
        <v>689</v>
      </c>
      <c r="RMT1523" s="229" t="s">
        <v>2013</v>
      </c>
      <c r="RMU1523" s="229" t="s">
        <v>3907</v>
      </c>
      <c r="RMV1523" s="229" t="s">
        <v>306</v>
      </c>
      <c r="RMW1523" s="229" t="s">
        <v>294</v>
      </c>
      <c r="RMX1523" s="229" t="s">
        <v>289</v>
      </c>
      <c r="RMY1523" s="229" t="s">
        <v>35</v>
      </c>
      <c r="RMZ1523" s="229" t="s">
        <v>29</v>
      </c>
      <c r="RNA1523" s="229" t="s">
        <v>83</v>
      </c>
      <c r="RNB1523" s="229" t="s">
        <v>3908</v>
      </c>
      <c r="RNC1523" s="229" t="s">
        <v>240</v>
      </c>
      <c r="RND1523" s="229" t="s">
        <v>3909</v>
      </c>
      <c r="RNE1523" s="229" t="s">
        <v>222</v>
      </c>
      <c r="RNF1523" s="229" t="s">
        <v>223</v>
      </c>
      <c r="RNG1523" s="229" t="s">
        <v>172</v>
      </c>
      <c r="RNH1523" s="229" t="s">
        <v>289</v>
      </c>
      <c r="RNI1523" s="229" t="s">
        <v>227</v>
      </c>
      <c r="RNM1523" s="229">
        <v>2024</v>
      </c>
      <c r="RNN1523" s="229" t="s">
        <v>57</v>
      </c>
      <c r="RNO1523" s="229" t="s">
        <v>3882</v>
      </c>
      <c r="RNP1523" s="229">
        <v>12966548</v>
      </c>
      <c r="RNQ1523" s="229" t="s">
        <v>3904</v>
      </c>
      <c r="RNR1523" s="229" t="s">
        <v>289</v>
      </c>
      <c r="RNT1523" s="229" t="s">
        <v>305</v>
      </c>
      <c r="RNU1523" s="229" t="s">
        <v>52</v>
      </c>
      <c r="RNV1523" s="229" t="s">
        <v>3905</v>
      </c>
      <c r="RNX1523" s="229" t="s">
        <v>3906</v>
      </c>
      <c r="RNY1523" s="229" t="s">
        <v>689</v>
      </c>
      <c r="RNZ1523" s="229" t="s">
        <v>2013</v>
      </c>
      <c r="ROA1523" s="229" t="s">
        <v>3907</v>
      </c>
      <c r="ROB1523" s="229" t="s">
        <v>306</v>
      </c>
      <c r="ROC1523" s="229" t="s">
        <v>294</v>
      </c>
      <c r="ROD1523" s="229" t="s">
        <v>289</v>
      </c>
      <c r="ROE1523" s="229" t="s">
        <v>35</v>
      </c>
      <c r="ROF1523" s="229" t="s">
        <v>29</v>
      </c>
      <c r="ROG1523" s="229" t="s">
        <v>83</v>
      </c>
      <c r="ROH1523" s="229" t="s">
        <v>3908</v>
      </c>
      <c r="ROI1523" s="229" t="s">
        <v>240</v>
      </c>
      <c r="ROJ1523" s="229" t="s">
        <v>3909</v>
      </c>
      <c r="ROK1523" s="229" t="s">
        <v>222</v>
      </c>
      <c r="ROL1523" s="229" t="s">
        <v>223</v>
      </c>
      <c r="ROM1523" s="229" t="s">
        <v>172</v>
      </c>
      <c r="RON1523" s="229" t="s">
        <v>289</v>
      </c>
      <c r="ROO1523" s="229" t="s">
        <v>227</v>
      </c>
      <c r="ROS1523" s="229">
        <v>2024</v>
      </c>
      <c r="ROT1523" s="229" t="s">
        <v>57</v>
      </c>
      <c r="ROU1523" s="229" t="s">
        <v>3882</v>
      </c>
      <c r="ROV1523" s="229">
        <v>12966548</v>
      </c>
      <c r="ROW1523" s="229" t="s">
        <v>3904</v>
      </c>
      <c r="ROX1523" s="229" t="s">
        <v>289</v>
      </c>
      <c r="ROZ1523" s="229" t="s">
        <v>305</v>
      </c>
      <c r="RPA1523" s="229" t="s">
        <v>52</v>
      </c>
      <c r="RPB1523" s="229" t="s">
        <v>3905</v>
      </c>
      <c r="RPD1523" s="229" t="s">
        <v>3906</v>
      </c>
      <c r="RPE1523" s="229" t="s">
        <v>689</v>
      </c>
      <c r="RPF1523" s="229" t="s">
        <v>2013</v>
      </c>
      <c r="RPG1523" s="229" t="s">
        <v>3907</v>
      </c>
      <c r="RPH1523" s="229" t="s">
        <v>306</v>
      </c>
      <c r="RPI1523" s="229" t="s">
        <v>294</v>
      </c>
      <c r="RPJ1523" s="229" t="s">
        <v>289</v>
      </c>
      <c r="RPK1523" s="229" t="s">
        <v>35</v>
      </c>
      <c r="RPL1523" s="229" t="s">
        <v>29</v>
      </c>
      <c r="RPM1523" s="229" t="s">
        <v>83</v>
      </c>
      <c r="RPN1523" s="229" t="s">
        <v>3908</v>
      </c>
      <c r="RPO1523" s="229" t="s">
        <v>240</v>
      </c>
      <c r="RPP1523" s="229" t="s">
        <v>3909</v>
      </c>
      <c r="RPQ1523" s="229" t="s">
        <v>222</v>
      </c>
      <c r="RPR1523" s="229" t="s">
        <v>223</v>
      </c>
      <c r="RPS1523" s="229" t="s">
        <v>172</v>
      </c>
      <c r="RPT1523" s="229" t="s">
        <v>289</v>
      </c>
      <c r="RPU1523" s="229" t="s">
        <v>227</v>
      </c>
      <c r="RPY1523" s="229">
        <v>2024</v>
      </c>
      <c r="RPZ1523" s="229" t="s">
        <v>57</v>
      </c>
      <c r="RQA1523" s="229" t="s">
        <v>3882</v>
      </c>
      <c r="RQB1523" s="229">
        <v>12966548</v>
      </c>
      <c r="RQC1523" s="229" t="s">
        <v>3904</v>
      </c>
      <c r="RQD1523" s="229" t="s">
        <v>289</v>
      </c>
      <c r="RQF1523" s="229" t="s">
        <v>305</v>
      </c>
      <c r="RQG1523" s="229" t="s">
        <v>52</v>
      </c>
      <c r="RQH1523" s="229" t="s">
        <v>3905</v>
      </c>
      <c r="RQJ1523" s="229" t="s">
        <v>3906</v>
      </c>
      <c r="RQK1523" s="229" t="s">
        <v>689</v>
      </c>
      <c r="RQL1523" s="229" t="s">
        <v>2013</v>
      </c>
      <c r="RQM1523" s="229" t="s">
        <v>3907</v>
      </c>
      <c r="RQN1523" s="229" t="s">
        <v>306</v>
      </c>
      <c r="RQO1523" s="229" t="s">
        <v>294</v>
      </c>
      <c r="RQP1523" s="229" t="s">
        <v>289</v>
      </c>
      <c r="RQQ1523" s="229" t="s">
        <v>35</v>
      </c>
      <c r="RQR1523" s="229" t="s">
        <v>29</v>
      </c>
      <c r="RQS1523" s="229" t="s">
        <v>83</v>
      </c>
      <c r="RQT1523" s="229" t="s">
        <v>3908</v>
      </c>
      <c r="RQU1523" s="229" t="s">
        <v>240</v>
      </c>
      <c r="RQV1523" s="229" t="s">
        <v>3909</v>
      </c>
      <c r="RQW1523" s="229" t="s">
        <v>222</v>
      </c>
      <c r="RQX1523" s="229" t="s">
        <v>223</v>
      </c>
      <c r="RQY1523" s="229" t="s">
        <v>172</v>
      </c>
      <c r="RQZ1523" s="229" t="s">
        <v>289</v>
      </c>
      <c r="RRA1523" s="229" t="s">
        <v>227</v>
      </c>
      <c r="RRE1523" s="229">
        <v>2024</v>
      </c>
      <c r="RRF1523" s="229" t="s">
        <v>57</v>
      </c>
      <c r="RRG1523" s="229" t="s">
        <v>3882</v>
      </c>
      <c r="RRH1523" s="229">
        <v>12966548</v>
      </c>
      <c r="RRI1523" s="229" t="s">
        <v>3904</v>
      </c>
      <c r="RRJ1523" s="229" t="s">
        <v>289</v>
      </c>
      <c r="RRL1523" s="229" t="s">
        <v>305</v>
      </c>
      <c r="RRM1523" s="229" t="s">
        <v>52</v>
      </c>
      <c r="RRN1523" s="229" t="s">
        <v>3905</v>
      </c>
      <c r="RRP1523" s="229" t="s">
        <v>3906</v>
      </c>
      <c r="RRQ1523" s="229" t="s">
        <v>689</v>
      </c>
      <c r="RRR1523" s="229" t="s">
        <v>2013</v>
      </c>
      <c r="RRS1523" s="229" t="s">
        <v>3907</v>
      </c>
      <c r="RRT1523" s="229" t="s">
        <v>306</v>
      </c>
      <c r="RRU1523" s="229" t="s">
        <v>294</v>
      </c>
      <c r="RRV1523" s="229" t="s">
        <v>289</v>
      </c>
      <c r="RRW1523" s="229" t="s">
        <v>35</v>
      </c>
      <c r="RRX1523" s="229" t="s">
        <v>29</v>
      </c>
      <c r="RRY1523" s="229" t="s">
        <v>83</v>
      </c>
      <c r="RRZ1523" s="229" t="s">
        <v>3908</v>
      </c>
      <c r="RSA1523" s="229" t="s">
        <v>240</v>
      </c>
      <c r="RSB1523" s="229" t="s">
        <v>3909</v>
      </c>
      <c r="RSC1523" s="229" t="s">
        <v>222</v>
      </c>
      <c r="RSD1523" s="229" t="s">
        <v>223</v>
      </c>
      <c r="RSE1523" s="229" t="s">
        <v>172</v>
      </c>
      <c r="RSF1523" s="229" t="s">
        <v>289</v>
      </c>
      <c r="RSG1523" s="229" t="s">
        <v>227</v>
      </c>
      <c r="RSK1523" s="229">
        <v>2024</v>
      </c>
      <c r="RSL1523" s="229" t="s">
        <v>57</v>
      </c>
      <c r="RSM1523" s="229" t="s">
        <v>3882</v>
      </c>
      <c r="RSN1523" s="229">
        <v>12966548</v>
      </c>
      <c r="RSO1523" s="229" t="s">
        <v>3904</v>
      </c>
      <c r="RSP1523" s="229" t="s">
        <v>289</v>
      </c>
      <c r="RSR1523" s="229" t="s">
        <v>305</v>
      </c>
      <c r="RSS1523" s="229" t="s">
        <v>52</v>
      </c>
      <c r="RST1523" s="229" t="s">
        <v>3905</v>
      </c>
      <c r="RSV1523" s="229" t="s">
        <v>3906</v>
      </c>
      <c r="RSW1523" s="229" t="s">
        <v>689</v>
      </c>
      <c r="RSX1523" s="229" t="s">
        <v>2013</v>
      </c>
      <c r="RSY1523" s="229" t="s">
        <v>3907</v>
      </c>
      <c r="RSZ1523" s="229" t="s">
        <v>306</v>
      </c>
      <c r="RTA1523" s="229" t="s">
        <v>294</v>
      </c>
      <c r="RTB1523" s="229" t="s">
        <v>289</v>
      </c>
      <c r="RTC1523" s="229" t="s">
        <v>35</v>
      </c>
      <c r="RTD1523" s="229" t="s">
        <v>29</v>
      </c>
      <c r="RTE1523" s="229" t="s">
        <v>83</v>
      </c>
      <c r="RTF1523" s="229" t="s">
        <v>3908</v>
      </c>
      <c r="RTG1523" s="229" t="s">
        <v>240</v>
      </c>
      <c r="RTH1523" s="229" t="s">
        <v>3909</v>
      </c>
      <c r="RTI1523" s="229" t="s">
        <v>222</v>
      </c>
      <c r="RTJ1523" s="229" t="s">
        <v>223</v>
      </c>
      <c r="RTK1523" s="229" t="s">
        <v>172</v>
      </c>
      <c r="RTL1523" s="229" t="s">
        <v>289</v>
      </c>
      <c r="RTM1523" s="229" t="s">
        <v>227</v>
      </c>
      <c r="RTQ1523" s="229">
        <v>2024</v>
      </c>
      <c r="RTR1523" s="229" t="s">
        <v>57</v>
      </c>
      <c r="RTS1523" s="229" t="s">
        <v>3882</v>
      </c>
      <c r="RTT1523" s="229">
        <v>12966548</v>
      </c>
      <c r="RTU1523" s="229" t="s">
        <v>3904</v>
      </c>
      <c r="RTV1523" s="229" t="s">
        <v>289</v>
      </c>
      <c r="RTX1523" s="229" t="s">
        <v>305</v>
      </c>
      <c r="RTY1523" s="229" t="s">
        <v>52</v>
      </c>
      <c r="RTZ1523" s="229" t="s">
        <v>3905</v>
      </c>
      <c r="RUB1523" s="229" t="s">
        <v>3906</v>
      </c>
      <c r="RUC1523" s="229" t="s">
        <v>689</v>
      </c>
      <c r="RUD1523" s="229" t="s">
        <v>2013</v>
      </c>
      <c r="RUE1523" s="229" t="s">
        <v>3907</v>
      </c>
      <c r="RUF1523" s="229" t="s">
        <v>306</v>
      </c>
      <c r="RUG1523" s="229" t="s">
        <v>294</v>
      </c>
      <c r="RUH1523" s="229" t="s">
        <v>289</v>
      </c>
      <c r="RUI1523" s="229" t="s">
        <v>35</v>
      </c>
      <c r="RUJ1523" s="229" t="s">
        <v>29</v>
      </c>
      <c r="RUK1523" s="229" t="s">
        <v>83</v>
      </c>
      <c r="RUL1523" s="229" t="s">
        <v>3908</v>
      </c>
      <c r="RUM1523" s="229" t="s">
        <v>240</v>
      </c>
      <c r="RUN1523" s="229" t="s">
        <v>3909</v>
      </c>
      <c r="RUO1523" s="229" t="s">
        <v>222</v>
      </c>
      <c r="RUP1523" s="229" t="s">
        <v>223</v>
      </c>
      <c r="RUQ1523" s="229" t="s">
        <v>172</v>
      </c>
      <c r="RUR1523" s="229" t="s">
        <v>289</v>
      </c>
      <c r="RUS1523" s="229" t="s">
        <v>227</v>
      </c>
      <c r="RUW1523" s="229">
        <v>2024</v>
      </c>
      <c r="RUX1523" s="229" t="s">
        <v>57</v>
      </c>
      <c r="RUY1523" s="229" t="s">
        <v>3882</v>
      </c>
      <c r="RUZ1523" s="229">
        <v>12966548</v>
      </c>
      <c r="RVA1523" s="229" t="s">
        <v>3904</v>
      </c>
      <c r="RVB1523" s="229" t="s">
        <v>289</v>
      </c>
      <c r="RVD1523" s="229" t="s">
        <v>305</v>
      </c>
      <c r="RVE1523" s="229" t="s">
        <v>52</v>
      </c>
      <c r="RVF1523" s="229" t="s">
        <v>3905</v>
      </c>
      <c r="RVH1523" s="229" t="s">
        <v>3906</v>
      </c>
      <c r="RVI1523" s="229" t="s">
        <v>689</v>
      </c>
      <c r="RVJ1523" s="229" t="s">
        <v>2013</v>
      </c>
      <c r="RVK1523" s="229" t="s">
        <v>3907</v>
      </c>
      <c r="RVL1523" s="229" t="s">
        <v>306</v>
      </c>
      <c r="RVM1523" s="229" t="s">
        <v>294</v>
      </c>
      <c r="RVN1523" s="229" t="s">
        <v>289</v>
      </c>
      <c r="RVO1523" s="229" t="s">
        <v>35</v>
      </c>
      <c r="RVP1523" s="229" t="s">
        <v>29</v>
      </c>
      <c r="RVQ1523" s="229" t="s">
        <v>83</v>
      </c>
      <c r="RVR1523" s="229" t="s">
        <v>3908</v>
      </c>
      <c r="RVS1523" s="229" t="s">
        <v>240</v>
      </c>
      <c r="RVT1523" s="229" t="s">
        <v>3909</v>
      </c>
      <c r="RVU1523" s="229" t="s">
        <v>222</v>
      </c>
      <c r="RVV1523" s="229" t="s">
        <v>223</v>
      </c>
      <c r="RVW1523" s="229" t="s">
        <v>172</v>
      </c>
      <c r="RVX1523" s="229" t="s">
        <v>289</v>
      </c>
      <c r="RVY1523" s="229" t="s">
        <v>227</v>
      </c>
      <c r="RWC1523" s="229">
        <v>2024</v>
      </c>
      <c r="RWD1523" s="229" t="s">
        <v>57</v>
      </c>
      <c r="RWE1523" s="229" t="s">
        <v>3882</v>
      </c>
      <c r="RWF1523" s="229">
        <v>12966548</v>
      </c>
      <c r="RWG1523" s="229" t="s">
        <v>3904</v>
      </c>
      <c r="RWH1523" s="229" t="s">
        <v>289</v>
      </c>
      <c r="RWJ1523" s="229" t="s">
        <v>305</v>
      </c>
      <c r="RWK1523" s="229" t="s">
        <v>52</v>
      </c>
      <c r="RWL1523" s="229" t="s">
        <v>3905</v>
      </c>
      <c r="RWN1523" s="229" t="s">
        <v>3906</v>
      </c>
      <c r="RWO1523" s="229" t="s">
        <v>689</v>
      </c>
      <c r="RWP1523" s="229" t="s">
        <v>2013</v>
      </c>
      <c r="RWQ1523" s="229" t="s">
        <v>3907</v>
      </c>
      <c r="RWR1523" s="229" t="s">
        <v>306</v>
      </c>
      <c r="RWS1523" s="229" t="s">
        <v>294</v>
      </c>
      <c r="RWT1523" s="229" t="s">
        <v>289</v>
      </c>
      <c r="RWU1523" s="229" t="s">
        <v>35</v>
      </c>
      <c r="RWV1523" s="229" t="s">
        <v>29</v>
      </c>
      <c r="RWW1523" s="229" t="s">
        <v>83</v>
      </c>
      <c r="RWX1523" s="229" t="s">
        <v>3908</v>
      </c>
      <c r="RWY1523" s="229" t="s">
        <v>240</v>
      </c>
      <c r="RWZ1523" s="229" t="s">
        <v>3909</v>
      </c>
      <c r="RXA1523" s="229" t="s">
        <v>222</v>
      </c>
      <c r="RXB1523" s="229" t="s">
        <v>223</v>
      </c>
      <c r="RXC1523" s="229" t="s">
        <v>172</v>
      </c>
      <c r="RXD1523" s="229" t="s">
        <v>289</v>
      </c>
      <c r="RXE1523" s="229" t="s">
        <v>227</v>
      </c>
      <c r="RXI1523" s="229">
        <v>2024</v>
      </c>
      <c r="RXJ1523" s="229" t="s">
        <v>57</v>
      </c>
      <c r="RXK1523" s="229" t="s">
        <v>3882</v>
      </c>
      <c r="RXL1523" s="229">
        <v>12966548</v>
      </c>
      <c r="RXM1523" s="229" t="s">
        <v>3904</v>
      </c>
      <c r="RXN1523" s="229" t="s">
        <v>289</v>
      </c>
      <c r="RXP1523" s="229" t="s">
        <v>305</v>
      </c>
      <c r="RXQ1523" s="229" t="s">
        <v>52</v>
      </c>
      <c r="RXR1523" s="229" t="s">
        <v>3905</v>
      </c>
      <c r="RXT1523" s="229" t="s">
        <v>3906</v>
      </c>
      <c r="RXU1523" s="229" t="s">
        <v>689</v>
      </c>
      <c r="RXV1523" s="229" t="s">
        <v>2013</v>
      </c>
      <c r="RXW1523" s="229" t="s">
        <v>3907</v>
      </c>
      <c r="RXX1523" s="229" t="s">
        <v>306</v>
      </c>
      <c r="RXY1523" s="229" t="s">
        <v>294</v>
      </c>
      <c r="RXZ1523" s="229" t="s">
        <v>289</v>
      </c>
      <c r="RYA1523" s="229" t="s">
        <v>35</v>
      </c>
      <c r="RYB1523" s="229" t="s">
        <v>29</v>
      </c>
      <c r="RYC1523" s="229" t="s">
        <v>83</v>
      </c>
      <c r="RYD1523" s="229" t="s">
        <v>3908</v>
      </c>
      <c r="RYE1523" s="229" t="s">
        <v>240</v>
      </c>
      <c r="RYF1523" s="229" t="s">
        <v>3909</v>
      </c>
      <c r="RYG1523" s="229" t="s">
        <v>222</v>
      </c>
      <c r="RYH1523" s="229" t="s">
        <v>223</v>
      </c>
      <c r="RYI1523" s="229" t="s">
        <v>172</v>
      </c>
      <c r="RYJ1523" s="229" t="s">
        <v>289</v>
      </c>
      <c r="RYK1523" s="229" t="s">
        <v>227</v>
      </c>
      <c r="RYO1523" s="229">
        <v>2024</v>
      </c>
      <c r="RYP1523" s="229" t="s">
        <v>57</v>
      </c>
      <c r="RYQ1523" s="229" t="s">
        <v>3882</v>
      </c>
      <c r="RYR1523" s="229">
        <v>12966548</v>
      </c>
      <c r="RYS1523" s="229" t="s">
        <v>3904</v>
      </c>
      <c r="RYT1523" s="229" t="s">
        <v>289</v>
      </c>
      <c r="RYV1523" s="229" t="s">
        <v>305</v>
      </c>
      <c r="RYW1523" s="229" t="s">
        <v>52</v>
      </c>
      <c r="RYX1523" s="229" t="s">
        <v>3905</v>
      </c>
      <c r="RYZ1523" s="229" t="s">
        <v>3906</v>
      </c>
      <c r="RZA1523" s="229" t="s">
        <v>689</v>
      </c>
      <c r="RZB1523" s="229" t="s">
        <v>2013</v>
      </c>
      <c r="RZC1523" s="229" t="s">
        <v>3907</v>
      </c>
      <c r="RZD1523" s="229" t="s">
        <v>306</v>
      </c>
      <c r="RZE1523" s="229" t="s">
        <v>294</v>
      </c>
      <c r="RZF1523" s="229" t="s">
        <v>289</v>
      </c>
      <c r="RZG1523" s="229" t="s">
        <v>35</v>
      </c>
      <c r="RZH1523" s="229" t="s">
        <v>29</v>
      </c>
      <c r="RZI1523" s="229" t="s">
        <v>83</v>
      </c>
      <c r="RZJ1523" s="229" t="s">
        <v>3908</v>
      </c>
      <c r="RZK1523" s="229" t="s">
        <v>240</v>
      </c>
      <c r="RZL1523" s="229" t="s">
        <v>3909</v>
      </c>
      <c r="RZM1523" s="229" t="s">
        <v>222</v>
      </c>
      <c r="RZN1523" s="229" t="s">
        <v>223</v>
      </c>
      <c r="RZO1523" s="229" t="s">
        <v>172</v>
      </c>
      <c r="RZP1523" s="229" t="s">
        <v>289</v>
      </c>
      <c r="RZQ1523" s="229" t="s">
        <v>227</v>
      </c>
      <c r="RZU1523" s="229">
        <v>2024</v>
      </c>
      <c r="RZV1523" s="229" t="s">
        <v>57</v>
      </c>
      <c r="RZW1523" s="229" t="s">
        <v>3882</v>
      </c>
      <c r="RZX1523" s="229">
        <v>12966548</v>
      </c>
      <c r="RZY1523" s="229" t="s">
        <v>3904</v>
      </c>
      <c r="RZZ1523" s="229" t="s">
        <v>289</v>
      </c>
      <c r="SAB1523" s="229" t="s">
        <v>305</v>
      </c>
      <c r="SAC1523" s="229" t="s">
        <v>52</v>
      </c>
      <c r="SAD1523" s="229" t="s">
        <v>3905</v>
      </c>
      <c r="SAF1523" s="229" t="s">
        <v>3906</v>
      </c>
      <c r="SAG1523" s="229" t="s">
        <v>689</v>
      </c>
      <c r="SAH1523" s="229" t="s">
        <v>2013</v>
      </c>
      <c r="SAI1523" s="229" t="s">
        <v>3907</v>
      </c>
      <c r="SAJ1523" s="229" t="s">
        <v>306</v>
      </c>
      <c r="SAK1523" s="229" t="s">
        <v>294</v>
      </c>
      <c r="SAL1523" s="229" t="s">
        <v>289</v>
      </c>
      <c r="SAM1523" s="229" t="s">
        <v>35</v>
      </c>
      <c r="SAN1523" s="229" t="s">
        <v>29</v>
      </c>
      <c r="SAO1523" s="229" t="s">
        <v>83</v>
      </c>
      <c r="SAP1523" s="229" t="s">
        <v>3908</v>
      </c>
      <c r="SAQ1523" s="229" t="s">
        <v>240</v>
      </c>
      <c r="SAR1523" s="229" t="s">
        <v>3909</v>
      </c>
      <c r="SAS1523" s="229" t="s">
        <v>222</v>
      </c>
      <c r="SAT1523" s="229" t="s">
        <v>223</v>
      </c>
      <c r="SAU1523" s="229" t="s">
        <v>172</v>
      </c>
      <c r="SAV1523" s="229" t="s">
        <v>289</v>
      </c>
      <c r="SAW1523" s="229" t="s">
        <v>227</v>
      </c>
      <c r="SBA1523" s="229">
        <v>2024</v>
      </c>
      <c r="SBB1523" s="229" t="s">
        <v>57</v>
      </c>
      <c r="SBC1523" s="229" t="s">
        <v>3882</v>
      </c>
      <c r="SBD1523" s="229">
        <v>12966548</v>
      </c>
      <c r="SBE1523" s="229" t="s">
        <v>3904</v>
      </c>
      <c r="SBF1523" s="229" t="s">
        <v>289</v>
      </c>
      <c r="SBH1523" s="229" t="s">
        <v>305</v>
      </c>
      <c r="SBI1523" s="229" t="s">
        <v>52</v>
      </c>
      <c r="SBJ1523" s="229" t="s">
        <v>3905</v>
      </c>
      <c r="SBL1523" s="229" t="s">
        <v>3906</v>
      </c>
      <c r="SBM1523" s="229" t="s">
        <v>689</v>
      </c>
      <c r="SBN1523" s="229" t="s">
        <v>2013</v>
      </c>
      <c r="SBO1523" s="229" t="s">
        <v>3907</v>
      </c>
      <c r="SBP1523" s="229" t="s">
        <v>306</v>
      </c>
      <c r="SBQ1523" s="229" t="s">
        <v>294</v>
      </c>
      <c r="SBR1523" s="229" t="s">
        <v>289</v>
      </c>
      <c r="SBS1523" s="229" t="s">
        <v>35</v>
      </c>
      <c r="SBT1523" s="229" t="s">
        <v>29</v>
      </c>
      <c r="SBU1523" s="229" t="s">
        <v>83</v>
      </c>
      <c r="SBV1523" s="229" t="s">
        <v>3908</v>
      </c>
      <c r="SBW1523" s="229" t="s">
        <v>240</v>
      </c>
      <c r="SBX1523" s="229" t="s">
        <v>3909</v>
      </c>
      <c r="SBY1523" s="229" t="s">
        <v>222</v>
      </c>
      <c r="SBZ1523" s="229" t="s">
        <v>223</v>
      </c>
      <c r="SCA1523" s="229" t="s">
        <v>172</v>
      </c>
      <c r="SCB1523" s="229" t="s">
        <v>289</v>
      </c>
      <c r="SCC1523" s="229" t="s">
        <v>227</v>
      </c>
      <c r="SCG1523" s="229">
        <v>2024</v>
      </c>
      <c r="SCH1523" s="229" t="s">
        <v>57</v>
      </c>
      <c r="SCI1523" s="229" t="s">
        <v>3882</v>
      </c>
      <c r="SCJ1523" s="229">
        <v>12966548</v>
      </c>
      <c r="SCK1523" s="229" t="s">
        <v>3904</v>
      </c>
      <c r="SCL1523" s="229" t="s">
        <v>289</v>
      </c>
      <c r="SCN1523" s="229" t="s">
        <v>305</v>
      </c>
      <c r="SCO1523" s="229" t="s">
        <v>52</v>
      </c>
      <c r="SCP1523" s="229" t="s">
        <v>3905</v>
      </c>
      <c r="SCR1523" s="229" t="s">
        <v>3906</v>
      </c>
      <c r="SCS1523" s="229" t="s">
        <v>689</v>
      </c>
      <c r="SCT1523" s="229" t="s">
        <v>2013</v>
      </c>
      <c r="SCU1523" s="229" t="s">
        <v>3907</v>
      </c>
      <c r="SCV1523" s="229" t="s">
        <v>306</v>
      </c>
      <c r="SCW1523" s="229" t="s">
        <v>294</v>
      </c>
      <c r="SCX1523" s="229" t="s">
        <v>289</v>
      </c>
      <c r="SCY1523" s="229" t="s">
        <v>35</v>
      </c>
      <c r="SCZ1523" s="229" t="s">
        <v>29</v>
      </c>
      <c r="SDA1523" s="229" t="s">
        <v>83</v>
      </c>
      <c r="SDB1523" s="229" t="s">
        <v>3908</v>
      </c>
      <c r="SDC1523" s="229" t="s">
        <v>240</v>
      </c>
      <c r="SDD1523" s="229" t="s">
        <v>3909</v>
      </c>
      <c r="SDE1523" s="229" t="s">
        <v>222</v>
      </c>
      <c r="SDF1523" s="229" t="s">
        <v>223</v>
      </c>
      <c r="SDG1523" s="229" t="s">
        <v>172</v>
      </c>
      <c r="SDH1523" s="229" t="s">
        <v>289</v>
      </c>
      <c r="SDI1523" s="229" t="s">
        <v>227</v>
      </c>
      <c r="SDM1523" s="229">
        <v>2024</v>
      </c>
      <c r="SDN1523" s="229" t="s">
        <v>57</v>
      </c>
      <c r="SDO1523" s="229" t="s">
        <v>3882</v>
      </c>
      <c r="SDP1523" s="229">
        <v>12966548</v>
      </c>
      <c r="SDQ1523" s="229" t="s">
        <v>3904</v>
      </c>
      <c r="SDR1523" s="229" t="s">
        <v>289</v>
      </c>
      <c r="SDT1523" s="229" t="s">
        <v>305</v>
      </c>
      <c r="SDU1523" s="229" t="s">
        <v>52</v>
      </c>
      <c r="SDV1523" s="229" t="s">
        <v>3905</v>
      </c>
      <c r="SDX1523" s="229" t="s">
        <v>3906</v>
      </c>
      <c r="SDY1523" s="229" t="s">
        <v>689</v>
      </c>
      <c r="SDZ1523" s="229" t="s">
        <v>2013</v>
      </c>
      <c r="SEA1523" s="229" t="s">
        <v>3907</v>
      </c>
      <c r="SEB1523" s="229" t="s">
        <v>306</v>
      </c>
      <c r="SEC1523" s="229" t="s">
        <v>294</v>
      </c>
      <c r="SED1523" s="229" t="s">
        <v>289</v>
      </c>
      <c r="SEE1523" s="229" t="s">
        <v>35</v>
      </c>
      <c r="SEF1523" s="229" t="s">
        <v>29</v>
      </c>
      <c r="SEG1523" s="229" t="s">
        <v>83</v>
      </c>
      <c r="SEH1523" s="229" t="s">
        <v>3908</v>
      </c>
      <c r="SEI1523" s="229" t="s">
        <v>240</v>
      </c>
      <c r="SEJ1523" s="229" t="s">
        <v>3909</v>
      </c>
      <c r="SEK1523" s="229" t="s">
        <v>222</v>
      </c>
      <c r="SEL1523" s="229" t="s">
        <v>223</v>
      </c>
      <c r="SEM1523" s="229" t="s">
        <v>172</v>
      </c>
      <c r="SEN1523" s="229" t="s">
        <v>289</v>
      </c>
      <c r="SEO1523" s="229" t="s">
        <v>227</v>
      </c>
      <c r="SES1523" s="229">
        <v>2024</v>
      </c>
      <c r="SET1523" s="229" t="s">
        <v>57</v>
      </c>
      <c r="SEU1523" s="229" t="s">
        <v>3882</v>
      </c>
      <c r="SEV1523" s="229">
        <v>12966548</v>
      </c>
      <c r="SEW1523" s="229" t="s">
        <v>3904</v>
      </c>
      <c r="SEX1523" s="229" t="s">
        <v>289</v>
      </c>
      <c r="SEZ1523" s="229" t="s">
        <v>305</v>
      </c>
      <c r="SFA1523" s="229" t="s">
        <v>52</v>
      </c>
      <c r="SFB1523" s="229" t="s">
        <v>3905</v>
      </c>
      <c r="SFD1523" s="229" t="s">
        <v>3906</v>
      </c>
      <c r="SFE1523" s="229" t="s">
        <v>689</v>
      </c>
      <c r="SFF1523" s="229" t="s">
        <v>2013</v>
      </c>
      <c r="SFG1523" s="229" t="s">
        <v>3907</v>
      </c>
      <c r="SFH1523" s="229" t="s">
        <v>306</v>
      </c>
      <c r="SFI1523" s="229" t="s">
        <v>294</v>
      </c>
      <c r="SFJ1523" s="229" t="s">
        <v>289</v>
      </c>
      <c r="SFK1523" s="229" t="s">
        <v>35</v>
      </c>
      <c r="SFL1523" s="229" t="s">
        <v>29</v>
      </c>
      <c r="SFM1523" s="229" t="s">
        <v>83</v>
      </c>
      <c r="SFN1523" s="229" t="s">
        <v>3908</v>
      </c>
      <c r="SFO1523" s="229" t="s">
        <v>240</v>
      </c>
      <c r="SFP1523" s="229" t="s">
        <v>3909</v>
      </c>
      <c r="SFQ1523" s="229" t="s">
        <v>222</v>
      </c>
      <c r="SFR1523" s="229" t="s">
        <v>223</v>
      </c>
      <c r="SFS1523" s="229" t="s">
        <v>172</v>
      </c>
      <c r="SFT1523" s="229" t="s">
        <v>289</v>
      </c>
      <c r="SFU1523" s="229" t="s">
        <v>227</v>
      </c>
      <c r="SFY1523" s="229">
        <v>2024</v>
      </c>
      <c r="SFZ1523" s="229" t="s">
        <v>57</v>
      </c>
      <c r="SGA1523" s="229" t="s">
        <v>3882</v>
      </c>
      <c r="SGB1523" s="229">
        <v>12966548</v>
      </c>
      <c r="SGC1523" s="229" t="s">
        <v>3904</v>
      </c>
      <c r="SGD1523" s="229" t="s">
        <v>289</v>
      </c>
      <c r="SGF1523" s="229" t="s">
        <v>305</v>
      </c>
      <c r="SGG1523" s="229" t="s">
        <v>52</v>
      </c>
      <c r="SGH1523" s="229" t="s">
        <v>3905</v>
      </c>
      <c r="SGJ1523" s="229" t="s">
        <v>3906</v>
      </c>
      <c r="SGK1523" s="229" t="s">
        <v>689</v>
      </c>
      <c r="SGL1523" s="229" t="s">
        <v>2013</v>
      </c>
      <c r="SGM1523" s="229" t="s">
        <v>3907</v>
      </c>
      <c r="SGN1523" s="229" t="s">
        <v>306</v>
      </c>
      <c r="SGO1523" s="229" t="s">
        <v>294</v>
      </c>
      <c r="SGP1523" s="229" t="s">
        <v>289</v>
      </c>
      <c r="SGQ1523" s="229" t="s">
        <v>35</v>
      </c>
      <c r="SGR1523" s="229" t="s">
        <v>29</v>
      </c>
      <c r="SGS1523" s="229" t="s">
        <v>83</v>
      </c>
      <c r="SGT1523" s="229" t="s">
        <v>3908</v>
      </c>
      <c r="SGU1523" s="229" t="s">
        <v>240</v>
      </c>
      <c r="SGV1523" s="229" t="s">
        <v>3909</v>
      </c>
      <c r="SGW1523" s="229" t="s">
        <v>222</v>
      </c>
      <c r="SGX1523" s="229" t="s">
        <v>223</v>
      </c>
      <c r="SGY1523" s="229" t="s">
        <v>172</v>
      </c>
      <c r="SGZ1523" s="229" t="s">
        <v>289</v>
      </c>
      <c r="SHA1523" s="229" t="s">
        <v>227</v>
      </c>
      <c r="SHE1523" s="229">
        <v>2024</v>
      </c>
      <c r="SHF1523" s="229" t="s">
        <v>57</v>
      </c>
      <c r="SHG1523" s="229" t="s">
        <v>3882</v>
      </c>
      <c r="SHH1523" s="229">
        <v>12966548</v>
      </c>
      <c r="SHI1523" s="229" t="s">
        <v>3904</v>
      </c>
      <c r="SHJ1523" s="229" t="s">
        <v>289</v>
      </c>
      <c r="SHL1523" s="229" t="s">
        <v>305</v>
      </c>
      <c r="SHM1523" s="229" t="s">
        <v>52</v>
      </c>
      <c r="SHN1523" s="229" t="s">
        <v>3905</v>
      </c>
      <c r="SHP1523" s="229" t="s">
        <v>3906</v>
      </c>
      <c r="SHQ1523" s="229" t="s">
        <v>689</v>
      </c>
      <c r="SHR1523" s="229" t="s">
        <v>2013</v>
      </c>
      <c r="SHS1523" s="229" t="s">
        <v>3907</v>
      </c>
      <c r="SHT1523" s="229" t="s">
        <v>306</v>
      </c>
      <c r="SHU1523" s="229" t="s">
        <v>294</v>
      </c>
      <c r="SHV1523" s="229" t="s">
        <v>289</v>
      </c>
      <c r="SHW1523" s="229" t="s">
        <v>35</v>
      </c>
      <c r="SHX1523" s="229" t="s">
        <v>29</v>
      </c>
      <c r="SHY1523" s="229" t="s">
        <v>83</v>
      </c>
      <c r="SHZ1523" s="229" t="s">
        <v>3908</v>
      </c>
      <c r="SIA1523" s="229" t="s">
        <v>240</v>
      </c>
      <c r="SIB1523" s="229" t="s">
        <v>3909</v>
      </c>
      <c r="SIC1523" s="229" t="s">
        <v>222</v>
      </c>
      <c r="SID1523" s="229" t="s">
        <v>223</v>
      </c>
      <c r="SIE1523" s="229" t="s">
        <v>172</v>
      </c>
      <c r="SIF1523" s="229" t="s">
        <v>289</v>
      </c>
      <c r="SIG1523" s="229" t="s">
        <v>227</v>
      </c>
      <c r="SIK1523" s="229">
        <v>2024</v>
      </c>
      <c r="SIL1523" s="229" t="s">
        <v>57</v>
      </c>
      <c r="SIM1523" s="229" t="s">
        <v>3882</v>
      </c>
      <c r="SIN1523" s="229">
        <v>12966548</v>
      </c>
      <c r="SIO1523" s="229" t="s">
        <v>3904</v>
      </c>
      <c r="SIP1523" s="229" t="s">
        <v>289</v>
      </c>
      <c r="SIR1523" s="229" t="s">
        <v>305</v>
      </c>
      <c r="SIS1523" s="229" t="s">
        <v>52</v>
      </c>
      <c r="SIT1523" s="229" t="s">
        <v>3905</v>
      </c>
      <c r="SIV1523" s="229" t="s">
        <v>3906</v>
      </c>
      <c r="SIW1523" s="229" t="s">
        <v>689</v>
      </c>
      <c r="SIX1523" s="229" t="s">
        <v>2013</v>
      </c>
      <c r="SIY1523" s="229" t="s">
        <v>3907</v>
      </c>
      <c r="SIZ1523" s="229" t="s">
        <v>306</v>
      </c>
      <c r="SJA1523" s="229" t="s">
        <v>294</v>
      </c>
      <c r="SJB1523" s="229" t="s">
        <v>289</v>
      </c>
      <c r="SJC1523" s="229" t="s">
        <v>35</v>
      </c>
      <c r="SJD1523" s="229" t="s">
        <v>29</v>
      </c>
      <c r="SJE1523" s="229" t="s">
        <v>83</v>
      </c>
      <c r="SJF1523" s="229" t="s">
        <v>3908</v>
      </c>
      <c r="SJG1523" s="229" t="s">
        <v>240</v>
      </c>
      <c r="SJH1523" s="229" t="s">
        <v>3909</v>
      </c>
      <c r="SJI1523" s="229" t="s">
        <v>222</v>
      </c>
      <c r="SJJ1523" s="229" t="s">
        <v>223</v>
      </c>
      <c r="SJK1523" s="229" t="s">
        <v>172</v>
      </c>
      <c r="SJL1523" s="229" t="s">
        <v>289</v>
      </c>
      <c r="SJM1523" s="229" t="s">
        <v>227</v>
      </c>
      <c r="SJQ1523" s="229">
        <v>2024</v>
      </c>
      <c r="SJR1523" s="229" t="s">
        <v>57</v>
      </c>
      <c r="SJS1523" s="229" t="s">
        <v>3882</v>
      </c>
      <c r="SJT1523" s="229">
        <v>12966548</v>
      </c>
      <c r="SJU1523" s="229" t="s">
        <v>3904</v>
      </c>
      <c r="SJV1523" s="229" t="s">
        <v>289</v>
      </c>
      <c r="SJX1523" s="229" t="s">
        <v>305</v>
      </c>
      <c r="SJY1523" s="229" t="s">
        <v>52</v>
      </c>
      <c r="SJZ1523" s="229" t="s">
        <v>3905</v>
      </c>
      <c r="SKB1523" s="229" t="s">
        <v>3906</v>
      </c>
      <c r="SKC1523" s="229" t="s">
        <v>689</v>
      </c>
      <c r="SKD1523" s="229" t="s">
        <v>2013</v>
      </c>
      <c r="SKE1523" s="229" t="s">
        <v>3907</v>
      </c>
      <c r="SKF1523" s="229" t="s">
        <v>306</v>
      </c>
      <c r="SKG1523" s="229" t="s">
        <v>294</v>
      </c>
      <c r="SKH1523" s="229" t="s">
        <v>289</v>
      </c>
      <c r="SKI1523" s="229" t="s">
        <v>35</v>
      </c>
      <c r="SKJ1523" s="229" t="s">
        <v>29</v>
      </c>
      <c r="SKK1523" s="229" t="s">
        <v>83</v>
      </c>
      <c r="SKL1523" s="229" t="s">
        <v>3908</v>
      </c>
      <c r="SKM1523" s="229" t="s">
        <v>240</v>
      </c>
      <c r="SKN1523" s="229" t="s">
        <v>3909</v>
      </c>
      <c r="SKO1523" s="229" t="s">
        <v>222</v>
      </c>
      <c r="SKP1523" s="229" t="s">
        <v>223</v>
      </c>
      <c r="SKQ1523" s="229" t="s">
        <v>172</v>
      </c>
      <c r="SKR1523" s="229" t="s">
        <v>289</v>
      </c>
      <c r="SKS1523" s="229" t="s">
        <v>227</v>
      </c>
      <c r="SKW1523" s="229">
        <v>2024</v>
      </c>
      <c r="SKX1523" s="229" t="s">
        <v>57</v>
      </c>
      <c r="SKY1523" s="229" t="s">
        <v>3882</v>
      </c>
      <c r="SKZ1523" s="229">
        <v>12966548</v>
      </c>
      <c r="SLA1523" s="229" t="s">
        <v>3904</v>
      </c>
      <c r="SLB1523" s="229" t="s">
        <v>289</v>
      </c>
      <c r="SLD1523" s="229" t="s">
        <v>305</v>
      </c>
      <c r="SLE1523" s="229" t="s">
        <v>52</v>
      </c>
      <c r="SLF1523" s="229" t="s">
        <v>3905</v>
      </c>
      <c r="SLH1523" s="229" t="s">
        <v>3906</v>
      </c>
      <c r="SLI1523" s="229" t="s">
        <v>689</v>
      </c>
      <c r="SLJ1523" s="229" t="s">
        <v>2013</v>
      </c>
      <c r="SLK1523" s="229" t="s">
        <v>3907</v>
      </c>
      <c r="SLL1523" s="229" t="s">
        <v>306</v>
      </c>
      <c r="SLM1523" s="229" t="s">
        <v>294</v>
      </c>
      <c r="SLN1523" s="229" t="s">
        <v>289</v>
      </c>
      <c r="SLO1523" s="229" t="s">
        <v>35</v>
      </c>
      <c r="SLP1523" s="229" t="s">
        <v>29</v>
      </c>
      <c r="SLQ1523" s="229" t="s">
        <v>83</v>
      </c>
      <c r="SLR1523" s="229" t="s">
        <v>3908</v>
      </c>
      <c r="SLS1523" s="229" t="s">
        <v>240</v>
      </c>
      <c r="SLT1523" s="229" t="s">
        <v>3909</v>
      </c>
      <c r="SLU1523" s="229" t="s">
        <v>222</v>
      </c>
      <c r="SLV1523" s="229" t="s">
        <v>223</v>
      </c>
      <c r="SLW1523" s="229" t="s">
        <v>172</v>
      </c>
      <c r="SLX1523" s="229" t="s">
        <v>289</v>
      </c>
      <c r="SLY1523" s="229" t="s">
        <v>227</v>
      </c>
      <c r="SMC1523" s="229">
        <v>2024</v>
      </c>
      <c r="SMD1523" s="229" t="s">
        <v>57</v>
      </c>
      <c r="SME1523" s="229" t="s">
        <v>3882</v>
      </c>
      <c r="SMF1523" s="229">
        <v>12966548</v>
      </c>
      <c r="SMG1523" s="229" t="s">
        <v>3904</v>
      </c>
      <c r="SMH1523" s="229" t="s">
        <v>289</v>
      </c>
      <c r="SMJ1523" s="229" t="s">
        <v>305</v>
      </c>
      <c r="SMK1523" s="229" t="s">
        <v>52</v>
      </c>
      <c r="SML1523" s="229" t="s">
        <v>3905</v>
      </c>
      <c r="SMN1523" s="229" t="s">
        <v>3906</v>
      </c>
      <c r="SMO1523" s="229" t="s">
        <v>689</v>
      </c>
      <c r="SMP1523" s="229" t="s">
        <v>2013</v>
      </c>
      <c r="SMQ1523" s="229" t="s">
        <v>3907</v>
      </c>
      <c r="SMR1523" s="229" t="s">
        <v>306</v>
      </c>
      <c r="SMS1523" s="229" t="s">
        <v>294</v>
      </c>
      <c r="SMT1523" s="229" t="s">
        <v>289</v>
      </c>
      <c r="SMU1523" s="229" t="s">
        <v>35</v>
      </c>
      <c r="SMV1523" s="229" t="s">
        <v>29</v>
      </c>
      <c r="SMW1523" s="229" t="s">
        <v>83</v>
      </c>
      <c r="SMX1523" s="229" t="s">
        <v>3908</v>
      </c>
      <c r="SMY1523" s="229" t="s">
        <v>240</v>
      </c>
      <c r="SMZ1523" s="229" t="s">
        <v>3909</v>
      </c>
      <c r="SNA1523" s="229" t="s">
        <v>222</v>
      </c>
      <c r="SNB1523" s="229" t="s">
        <v>223</v>
      </c>
      <c r="SNC1523" s="229" t="s">
        <v>172</v>
      </c>
      <c r="SND1523" s="229" t="s">
        <v>289</v>
      </c>
      <c r="SNE1523" s="229" t="s">
        <v>227</v>
      </c>
      <c r="SNI1523" s="229">
        <v>2024</v>
      </c>
      <c r="SNJ1523" s="229" t="s">
        <v>57</v>
      </c>
      <c r="SNK1523" s="229" t="s">
        <v>3882</v>
      </c>
      <c r="SNL1523" s="229">
        <v>12966548</v>
      </c>
      <c r="SNM1523" s="229" t="s">
        <v>3904</v>
      </c>
      <c r="SNN1523" s="229" t="s">
        <v>289</v>
      </c>
      <c r="SNP1523" s="229" t="s">
        <v>305</v>
      </c>
      <c r="SNQ1523" s="229" t="s">
        <v>52</v>
      </c>
      <c r="SNR1523" s="229" t="s">
        <v>3905</v>
      </c>
      <c r="SNT1523" s="229" t="s">
        <v>3906</v>
      </c>
      <c r="SNU1523" s="229" t="s">
        <v>689</v>
      </c>
      <c r="SNV1523" s="229" t="s">
        <v>2013</v>
      </c>
      <c r="SNW1523" s="229" t="s">
        <v>3907</v>
      </c>
      <c r="SNX1523" s="229" t="s">
        <v>306</v>
      </c>
      <c r="SNY1523" s="229" t="s">
        <v>294</v>
      </c>
      <c r="SNZ1523" s="229" t="s">
        <v>289</v>
      </c>
      <c r="SOA1523" s="229" t="s">
        <v>35</v>
      </c>
      <c r="SOB1523" s="229" t="s">
        <v>29</v>
      </c>
      <c r="SOC1523" s="229" t="s">
        <v>83</v>
      </c>
      <c r="SOD1523" s="229" t="s">
        <v>3908</v>
      </c>
      <c r="SOE1523" s="229" t="s">
        <v>240</v>
      </c>
      <c r="SOF1523" s="229" t="s">
        <v>3909</v>
      </c>
      <c r="SOG1523" s="229" t="s">
        <v>222</v>
      </c>
      <c r="SOH1523" s="229" t="s">
        <v>223</v>
      </c>
      <c r="SOI1523" s="229" t="s">
        <v>172</v>
      </c>
      <c r="SOJ1523" s="229" t="s">
        <v>289</v>
      </c>
      <c r="SOK1523" s="229" t="s">
        <v>227</v>
      </c>
      <c r="SOO1523" s="229">
        <v>2024</v>
      </c>
      <c r="SOP1523" s="229" t="s">
        <v>57</v>
      </c>
      <c r="SOQ1523" s="229" t="s">
        <v>3882</v>
      </c>
      <c r="SOR1523" s="229">
        <v>12966548</v>
      </c>
      <c r="SOS1523" s="229" t="s">
        <v>3904</v>
      </c>
      <c r="SOT1523" s="229" t="s">
        <v>289</v>
      </c>
      <c r="SOV1523" s="229" t="s">
        <v>305</v>
      </c>
      <c r="SOW1523" s="229" t="s">
        <v>52</v>
      </c>
      <c r="SOX1523" s="229" t="s">
        <v>3905</v>
      </c>
      <c r="SOZ1523" s="229" t="s">
        <v>3906</v>
      </c>
      <c r="SPA1523" s="229" t="s">
        <v>689</v>
      </c>
      <c r="SPB1523" s="229" t="s">
        <v>2013</v>
      </c>
      <c r="SPC1523" s="229" t="s">
        <v>3907</v>
      </c>
      <c r="SPD1523" s="229" t="s">
        <v>306</v>
      </c>
      <c r="SPE1523" s="229" t="s">
        <v>294</v>
      </c>
      <c r="SPF1523" s="229" t="s">
        <v>289</v>
      </c>
      <c r="SPG1523" s="229" t="s">
        <v>35</v>
      </c>
      <c r="SPH1523" s="229" t="s">
        <v>29</v>
      </c>
      <c r="SPI1523" s="229" t="s">
        <v>83</v>
      </c>
      <c r="SPJ1523" s="229" t="s">
        <v>3908</v>
      </c>
      <c r="SPK1523" s="229" t="s">
        <v>240</v>
      </c>
      <c r="SPL1523" s="229" t="s">
        <v>3909</v>
      </c>
      <c r="SPM1523" s="229" t="s">
        <v>222</v>
      </c>
      <c r="SPN1523" s="229" t="s">
        <v>223</v>
      </c>
      <c r="SPO1523" s="229" t="s">
        <v>172</v>
      </c>
      <c r="SPP1523" s="229" t="s">
        <v>289</v>
      </c>
      <c r="SPQ1523" s="229" t="s">
        <v>227</v>
      </c>
      <c r="SPU1523" s="229">
        <v>2024</v>
      </c>
      <c r="SPV1523" s="229" t="s">
        <v>57</v>
      </c>
      <c r="SPW1523" s="229" t="s">
        <v>3882</v>
      </c>
      <c r="SPX1523" s="229">
        <v>12966548</v>
      </c>
      <c r="SPY1523" s="229" t="s">
        <v>3904</v>
      </c>
      <c r="SPZ1523" s="229" t="s">
        <v>289</v>
      </c>
      <c r="SQB1523" s="229" t="s">
        <v>305</v>
      </c>
      <c r="SQC1523" s="229" t="s">
        <v>52</v>
      </c>
      <c r="SQD1523" s="229" t="s">
        <v>3905</v>
      </c>
      <c r="SQF1523" s="229" t="s">
        <v>3906</v>
      </c>
      <c r="SQG1523" s="229" t="s">
        <v>689</v>
      </c>
      <c r="SQH1523" s="229" t="s">
        <v>2013</v>
      </c>
      <c r="SQI1523" s="229" t="s">
        <v>3907</v>
      </c>
      <c r="SQJ1523" s="229" t="s">
        <v>306</v>
      </c>
      <c r="SQK1523" s="229" t="s">
        <v>294</v>
      </c>
      <c r="SQL1523" s="229" t="s">
        <v>289</v>
      </c>
      <c r="SQM1523" s="229" t="s">
        <v>35</v>
      </c>
      <c r="SQN1523" s="229" t="s">
        <v>29</v>
      </c>
      <c r="SQO1523" s="229" t="s">
        <v>83</v>
      </c>
      <c r="SQP1523" s="229" t="s">
        <v>3908</v>
      </c>
      <c r="SQQ1523" s="229" t="s">
        <v>240</v>
      </c>
      <c r="SQR1523" s="229" t="s">
        <v>3909</v>
      </c>
      <c r="SQS1523" s="229" t="s">
        <v>222</v>
      </c>
      <c r="SQT1523" s="229" t="s">
        <v>223</v>
      </c>
      <c r="SQU1523" s="229" t="s">
        <v>172</v>
      </c>
      <c r="SQV1523" s="229" t="s">
        <v>289</v>
      </c>
      <c r="SQW1523" s="229" t="s">
        <v>227</v>
      </c>
      <c r="SRA1523" s="229">
        <v>2024</v>
      </c>
      <c r="SRB1523" s="229" t="s">
        <v>57</v>
      </c>
      <c r="SRC1523" s="229" t="s">
        <v>3882</v>
      </c>
      <c r="SRD1523" s="229">
        <v>12966548</v>
      </c>
      <c r="SRE1523" s="229" t="s">
        <v>3904</v>
      </c>
      <c r="SRF1523" s="229" t="s">
        <v>289</v>
      </c>
      <c r="SRH1523" s="229" t="s">
        <v>305</v>
      </c>
      <c r="SRI1523" s="229" t="s">
        <v>52</v>
      </c>
      <c r="SRJ1523" s="229" t="s">
        <v>3905</v>
      </c>
      <c r="SRL1523" s="229" t="s">
        <v>3906</v>
      </c>
      <c r="SRM1523" s="229" t="s">
        <v>689</v>
      </c>
      <c r="SRN1523" s="229" t="s">
        <v>2013</v>
      </c>
      <c r="SRO1523" s="229" t="s">
        <v>3907</v>
      </c>
      <c r="SRP1523" s="229" t="s">
        <v>306</v>
      </c>
      <c r="SRQ1523" s="229" t="s">
        <v>294</v>
      </c>
      <c r="SRR1523" s="229" t="s">
        <v>289</v>
      </c>
      <c r="SRS1523" s="229" t="s">
        <v>35</v>
      </c>
      <c r="SRT1523" s="229" t="s">
        <v>29</v>
      </c>
      <c r="SRU1523" s="229" t="s">
        <v>83</v>
      </c>
      <c r="SRV1523" s="229" t="s">
        <v>3908</v>
      </c>
      <c r="SRW1523" s="229" t="s">
        <v>240</v>
      </c>
      <c r="SRX1523" s="229" t="s">
        <v>3909</v>
      </c>
      <c r="SRY1523" s="229" t="s">
        <v>222</v>
      </c>
      <c r="SRZ1523" s="229" t="s">
        <v>223</v>
      </c>
      <c r="SSA1523" s="229" t="s">
        <v>172</v>
      </c>
      <c r="SSB1523" s="229" t="s">
        <v>289</v>
      </c>
      <c r="SSC1523" s="229" t="s">
        <v>227</v>
      </c>
      <c r="SSG1523" s="229">
        <v>2024</v>
      </c>
      <c r="SSH1523" s="229" t="s">
        <v>57</v>
      </c>
      <c r="SSI1523" s="229" t="s">
        <v>3882</v>
      </c>
      <c r="SSJ1523" s="229">
        <v>12966548</v>
      </c>
      <c r="SSK1523" s="229" t="s">
        <v>3904</v>
      </c>
      <c r="SSL1523" s="229" t="s">
        <v>289</v>
      </c>
      <c r="SSN1523" s="229" t="s">
        <v>305</v>
      </c>
      <c r="SSO1523" s="229" t="s">
        <v>52</v>
      </c>
      <c r="SSP1523" s="229" t="s">
        <v>3905</v>
      </c>
      <c r="SSR1523" s="229" t="s">
        <v>3906</v>
      </c>
      <c r="SSS1523" s="229" t="s">
        <v>689</v>
      </c>
      <c r="SST1523" s="229" t="s">
        <v>2013</v>
      </c>
      <c r="SSU1523" s="229" t="s">
        <v>3907</v>
      </c>
      <c r="SSV1523" s="229" t="s">
        <v>306</v>
      </c>
      <c r="SSW1523" s="229" t="s">
        <v>294</v>
      </c>
      <c r="SSX1523" s="229" t="s">
        <v>289</v>
      </c>
      <c r="SSY1523" s="229" t="s">
        <v>35</v>
      </c>
      <c r="SSZ1523" s="229" t="s">
        <v>29</v>
      </c>
      <c r="STA1523" s="229" t="s">
        <v>83</v>
      </c>
      <c r="STB1523" s="229" t="s">
        <v>3908</v>
      </c>
      <c r="STC1523" s="229" t="s">
        <v>240</v>
      </c>
      <c r="STD1523" s="229" t="s">
        <v>3909</v>
      </c>
      <c r="STE1523" s="229" t="s">
        <v>222</v>
      </c>
      <c r="STF1523" s="229" t="s">
        <v>223</v>
      </c>
      <c r="STG1523" s="229" t="s">
        <v>172</v>
      </c>
      <c r="STH1523" s="229" t="s">
        <v>289</v>
      </c>
      <c r="STI1523" s="229" t="s">
        <v>227</v>
      </c>
      <c r="STM1523" s="229">
        <v>2024</v>
      </c>
      <c r="STN1523" s="229" t="s">
        <v>57</v>
      </c>
      <c r="STO1523" s="229" t="s">
        <v>3882</v>
      </c>
      <c r="STP1523" s="229">
        <v>12966548</v>
      </c>
      <c r="STQ1523" s="229" t="s">
        <v>3904</v>
      </c>
      <c r="STR1523" s="229" t="s">
        <v>289</v>
      </c>
      <c r="STT1523" s="229" t="s">
        <v>305</v>
      </c>
      <c r="STU1523" s="229" t="s">
        <v>52</v>
      </c>
      <c r="STV1523" s="229" t="s">
        <v>3905</v>
      </c>
      <c r="STX1523" s="229" t="s">
        <v>3906</v>
      </c>
      <c r="STY1523" s="229" t="s">
        <v>689</v>
      </c>
      <c r="STZ1523" s="229" t="s">
        <v>2013</v>
      </c>
      <c r="SUA1523" s="229" t="s">
        <v>3907</v>
      </c>
      <c r="SUB1523" s="229" t="s">
        <v>306</v>
      </c>
      <c r="SUC1523" s="229" t="s">
        <v>294</v>
      </c>
      <c r="SUD1523" s="229" t="s">
        <v>289</v>
      </c>
      <c r="SUE1523" s="229" t="s">
        <v>35</v>
      </c>
      <c r="SUF1523" s="229" t="s">
        <v>29</v>
      </c>
      <c r="SUG1523" s="229" t="s">
        <v>83</v>
      </c>
      <c r="SUH1523" s="229" t="s">
        <v>3908</v>
      </c>
      <c r="SUI1523" s="229" t="s">
        <v>240</v>
      </c>
      <c r="SUJ1523" s="229" t="s">
        <v>3909</v>
      </c>
      <c r="SUK1523" s="229" t="s">
        <v>222</v>
      </c>
      <c r="SUL1523" s="229" t="s">
        <v>223</v>
      </c>
      <c r="SUM1523" s="229" t="s">
        <v>172</v>
      </c>
      <c r="SUN1523" s="229" t="s">
        <v>289</v>
      </c>
      <c r="SUO1523" s="229" t="s">
        <v>227</v>
      </c>
      <c r="SUS1523" s="229">
        <v>2024</v>
      </c>
      <c r="SUT1523" s="229" t="s">
        <v>57</v>
      </c>
      <c r="SUU1523" s="229" t="s">
        <v>3882</v>
      </c>
      <c r="SUV1523" s="229">
        <v>12966548</v>
      </c>
      <c r="SUW1523" s="229" t="s">
        <v>3904</v>
      </c>
      <c r="SUX1523" s="229" t="s">
        <v>289</v>
      </c>
      <c r="SUZ1523" s="229" t="s">
        <v>305</v>
      </c>
      <c r="SVA1523" s="229" t="s">
        <v>52</v>
      </c>
      <c r="SVB1523" s="229" t="s">
        <v>3905</v>
      </c>
      <c r="SVD1523" s="229" t="s">
        <v>3906</v>
      </c>
      <c r="SVE1523" s="229" t="s">
        <v>689</v>
      </c>
      <c r="SVF1523" s="229" t="s">
        <v>2013</v>
      </c>
      <c r="SVG1523" s="229" t="s">
        <v>3907</v>
      </c>
      <c r="SVH1523" s="229" t="s">
        <v>306</v>
      </c>
      <c r="SVI1523" s="229" t="s">
        <v>294</v>
      </c>
      <c r="SVJ1523" s="229" t="s">
        <v>289</v>
      </c>
      <c r="SVK1523" s="229" t="s">
        <v>35</v>
      </c>
      <c r="SVL1523" s="229" t="s">
        <v>29</v>
      </c>
      <c r="SVM1523" s="229" t="s">
        <v>83</v>
      </c>
      <c r="SVN1523" s="229" t="s">
        <v>3908</v>
      </c>
      <c r="SVO1523" s="229" t="s">
        <v>240</v>
      </c>
      <c r="SVP1523" s="229" t="s">
        <v>3909</v>
      </c>
      <c r="SVQ1523" s="229" t="s">
        <v>222</v>
      </c>
      <c r="SVR1523" s="229" t="s">
        <v>223</v>
      </c>
      <c r="SVS1523" s="229" t="s">
        <v>172</v>
      </c>
      <c r="SVT1523" s="229" t="s">
        <v>289</v>
      </c>
      <c r="SVU1523" s="229" t="s">
        <v>227</v>
      </c>
      <c r="SVY1523" s="229">
        <v>2024</v>
      </c>
      <c r="SVZ1523" s="229" t="s">
        <v>57</v>
      </c>
      <c r="SWA1523" s="229" t="s">
        <v>3882</v>
      </c>
      <c r="SWB1523" s="229">
        <v>12966548</v>
      </c>
      <c r="SWC1523" s="229" t="s">
        <v>3904</v>
      </c>
      <c r="SWD1523" s="229" t="s">
        <v>289</v>
      </c>
      <c r="SWF1523" s="229" t="s">
        <v>305</v>
      </c>
      <c r="SWG1523" s="229" t="s">
        <v>52</v>
      </c>
      <c r="SWH1523" s="229" t="s">
        <v>3905</v>
      </c>
      <c r="SWJ1523" s="229" t="s">
        <v>3906</v>
      </c>
      <c r="SWK1523" s="229" t="s">
        <v>689</v>
      </c>
      <c r="SWL1523" s="229" t="s">
        <v>2013</v>
      </c>
      <c r="SWM1523" s="229" t="s">
        <v>3907</v>
      </c>
      <c r="SWN1523" s="229" t="s">
        <v>306</v>
      </c>
      <c r="SWO1523" s="229" t="s">
        <v>294</v>
      </c>
      <c r="SWP1523" s="229" t="s">
        <v>289</v>
      </c>
      <c r="SWQ1523" s="229" t="s">
        <v>35</v>
      </c>
      <c r="SWR1523" s="229" t="s">
        <v>29</v>
      </c>
      <c r="SWS1523" s="229" t="s">
        <v>83</v>
      </c>
      <c r="SWT1523" s="229" t="s">
        <v>3908</v>
      </c>
      <c r="SWU1523" s="229" t="s">
        <v>240</v>
      </c>
      <c r="SWV1523" s="229" t="s">
        <v>3909</v>
      </c>
      <c r="SWW1523" s="229" t="s">
        <v>222</v>
      </c>
      <c r="SWX1523" s="229" t="s">
        <v>223</v>
      </c>
      <c r="SWY1523" s="229" t="s">
        <v>172</v>
      </c>
      <c r="SWZ1523" s="229" t="s">
        <v>289</v>
      </c>
      <c r="SXA1523" s="229" t="s">
        <v>227</v>
      </c>
      <c r="SXE1523" s="229">
        <v>2024</v>
      </c>
      <c r="SXF1523" s="229" t="s">
        <v>57</v>
      </c>
      <c r="SXG1523" s="229" t="s">
        <v>3882</v>
      </c>
      <c r="SXH1523" s="229">
        <v>12966548</v>
      </c>
      <c r="SXI1523" s="229" t="s">
        <v>3904</v>
      </c>
      <c r="SXJ1523" s="229" t="s">
        <v>289</v>
      </c>
      <c r="SXL1523" s="229" t="s">
        <v>305</v>
      </c>
      <c r="SXM1523" s="229" t="s">
        <v>52</v>
      </c>
      <c r="SXN1523" s="229" t="s">
        <v>3905</v>
      </c>
      <c r="SXP1523" s="229" t="s">
        <v>3906</v>
      </c>
      <c r="SXQ1523" s="229" t="s">
        <v>689</v>
      </c>
      <c r="SXR1523" s="229" t="s">
        <v>2013</v>
      </c>
      <c r="SXS1523" s="229" t="s">
        <v>3907</v>
      </c>
      <c r="SXT1523" s="229" t="s">
        <v>306</v>
      </c>
      <c r="SXU1523" s="229" t="s">
        <v>294</v>
      </c>
      <c r="SXV1523" s="229" t="s">
        <v>289</v>
      </c>
      <c r="SXW1523" s="229" t="s">
        <v>35</v>
      </c>
      <c r="SXX1523" s="229" t="s">
        <v>29</v>
      </c>
      <c r="SXY1523" s="229" t="s">
        <v>83</v>
      </c>
      <c r="SXZ1523" s="229" t="s">
        <v>3908</v>
      </c>
      <c r="SYA1523" s="229" t="s">
        <v>240</v>
      </c>
      <c r="SYB1523" s="229" t="s">
        <v>3909</v>
      </c>
      <c r="SYC1523" s="229" t="s">
        <v>222</v>
      </c>
      <c r="SYD1523" s="229" t="s">
        <v>223</v>
      </c>
      <c r="SYE1523" s="229" t="s">
        <v>172</v>
      </c>
      <c r="SYF1523" s="229" t="s">
        <v>289</v>
      </c>
      <c r="SYG1523" s="229" t="s">
        <v>227</v>
      </c>
      <c r="SYK1523" s="229">
        <v>2024</v>
      </c>
      <c r="SYL1523" s="229" t="s">
        <v>57</v>
      </c>
      <c r="SYM1523" s="229" t="s">
        <v>3882</v>
      </c>
      <c r="SYN1523" s="229">
        <v>12966548</v>
      </c>
      <c r="SYO1523" s="229" t="s">
        <v>3904</v>
      </c>
      <c r="SYP1523" s="229" t="s">
        <v>289</v>
      </c>
      <c r="SYR1523" s="229" t="s">
        <v>305</v>
      </c>
      <c r="SYS1523" s="229" t="s">
        <v>52</v>
      </c>
      <c r="SYT1523" s="229" t="s">
        <v>3905</v>
      </c>
      <c r="SYV1523" s="229" t="s">
        <v>3906</v>
      </c>
      <c r="SYW1523" s="229" t="s">
        <v>689</v>
      </c>
      <c r="SYX1523" s="229" t="s">
        <v>2013</v>
      </c>
      <c r="SYY1523" s="229" t="s">
        <v>3907</v>
      </c>
      <c r="SYZ1523" s="229" t="s">
        <v>306</v>
      </c>
      <c r="SZA1523" s="229" t="s">
        <v>294</v>
      </c>
      <c r="SZB1523" s="229" t="s">
        <v>289</v>
      </c>
      <c r="SZC1523" s="229" t="s">
        <v>35</v>
      </c>
      <c r="SZD1523" s="229" t="s">
        <v>29</v>
      </c>
      <c r="SZE1523" s="229" t="s">
        <v>83</v>
      </c>
      <c r="SZF1523" s="229" t="s">
        <v>3908</v>
      </c>
      <c r="SZG1523" s="229" t="s">
        <v>240</v>
      </c>
      <c r="SZH1523" s="229" t="s">
        <v>3909</v>
      </c>
      <c r="SZI1523" s="229" t="s">
        <v>222</v>
      </c>
      <c r="SZJ1523" s="229" t="s">
        <v>223</v>
      </c>
      <c r="SZK1523" s="229" t="s">
        <v>172</v>
      </c>
      <c r="SZL1523" s="229" t="s">
        <v>289</v>
      </c>
      <c r="SZM1523" s="229" t="s">
        <v>227</v>
      </c>
      <c r="SZQ1523" s="229">
        <v>2024</v>
      </c>
      <c r="SZR1523" s="229" t="s">
        <v>57</v>
      </c>
      <c r="SZS1523" s="229" t="s">
        <v>3882</v>
      </c>
      <c r="SZT1523" s="229">
        <v>12966548</v>
      </c>
      <c r="SZU1523" s="229" t="s">
        <v>3904</v>
      </c>
      <c r="SZV1523" s="229" t="s">
        <v>289</v>
      </c>
      <c r="SZX1523" s="229" t="s">
        <v>305</v>
      </c>
      <c r="SZY1523" s="229" t="s">
        <v>52</v>
      </c>
      <c r="SZZ1523" s="229" t="s">
        <v>3905</v>
      </c>
      <c r="TAB1523" s="229" t="s">
        <v>3906</v>
      </c>
      <c r="TAC1523" s="229" t="s">
        <v>689</v>
      </c>
      <c r="TAD1523" s="229" t="s">
        <v>2013</v>
      </c>
      <c r="TAE1523" s="229" t="s">
        <v>3907</v>
      </c>
      <c r="TAF1523" s="229" t="s">
        <v>306</v>
      </c>
      <c r="TAG1523" s="229" t="s">
        <v>294</v>
      </c>
      <c r="TAH1523" s="229" t="s">
        <v>289</v>
      </c>
      <c r="TAI1523" s="229" t="s">
        <v>35</v>
      </c>
      <c r="TAJ1523" s="229" t="s">
        <v>29</v>
      </c>
      <c r="TAK1523" s="229" t="s">
        <v>83</v>
      </c>
      <c r="TAL1523" s="229" t="s">
        <v>3908</v>
      </c>
      <c r="TAM1523" s="229" t="s">
        <v>240</v>
      </c>
      <c r="TAN1523" s="229" t="s">
        <v>3909</v>
      </c>
      <c r="TAO1523" s="229" t="s">
        <v>222</v>
      </c>
      <c r="TAP1523" s="229" t="s">
        <v>223</v>
      </c>
      <c r="TAQ1523" s="229" t="s">
        <v>172</v>
      </c>
      <c r="TAR1523" s="229" t="s">
        <v>289</v>
      </c>
      <c r="TAS1523" s="229" t="s">
        <v>227</v>
      </c>
      <c r="TAW1523" s="229">
        <v>2024</v>
      </c>
      <c r="TAX1523" s="229" t="s">
        <v>57</v>
      </c>
      <c r="TAY1523" s="229" t="s">
        <v>3882</v>
      </c>
      <c r="TAZ1523" s="229">
        <v>12966548</v>
      </c>
      <c r="TBA1523" s="229" t="s">
        <v>3904</v>
      </c>
      <c r="TBB1523" s="229" t="s">
        <v>289</v>
      </c>
      <c r="TBD1523" s="229" t="s">
        <v>305</v>
      </c>
      <c r="TBE1523" s="229" t="s">
        <v>52</v>
      </c>
      <c r="TBF1523" s="229" t="s">
        <v>3905</v>
      </c>
      <c r="TBH1523" s="229" t="s">
        <v>3906</v>
      </c>
      <c r="TBI1523" s="229" t="s">
        <v>689</v>
      </c>
      <c r="TBJ1523" s="229" t="s">
        <v>2013</v>
      </c>
      <c r="TBK1523" s="229" t="s">
        <v>3907</v>
      </c>
      <c r="TBL1523" s="229" t="s">
        <v>306</v>
      </c>
      <c r="TBM1523" s="229" t="s">
        <v>294</v>
      </c>
      <c r="TBN1523" s="229" t="s">
        <v>289</v>
      </c>
      <c r="TBO1523" s="229" t="s">
        <v>35</v>
      </c>
      <c r="TBP1523" s="229" t="s">
        <v>29</v>
      </c>
      <c r="TBQ1523" s="229" t="s">
        <v>83</v>
      </c>
      <c r="TBR1523" s="229" t="s">
        <v>3908</v>
      </c>
      <c r="TBS1523" s="229" t="s">
        <v>240</v>
      </c>
      <c r="TBT1523" s="229" t="s">
        <v>3909</v>
      </c>
      <c r="TBU1523" s="229" t="s">
        <v>222</v>
      </c>
      <c r="TBV1523" s="229" t="s">
        <v>223</v>
      </c>
      <c r="TBW1523" s="229" t="s">
        <v>172</v>
      </c>
      <c r="TBX1523" s="229" t="s">
        <v>289</v>
      </c>
      <c r="TBY1523" s="229" t="s">
        <v>227</v>
      </c>
      <c r="TCC1523" s="229">
        <v>2024</v>
      </c>
      <c r="TCD1523" s="229" t="s">
        <v>57</v>
      </c>
      <c r="TCE1523" s="229" t="s">
        <v>3882</v>
      </c>
      <c r="TCF1523" s="229">
        <v>12966548</v>
      </c>
      <c r="TCG1523" s="229" t="s">
        <v>3904</v>
      </c>
      <c r="TCH1523" s="229" t="s">
        <v>289</v>
      </c>
      <c r="TCJ1523" s="229" t="s">
        <v>305</v>
      </c>
      <c r="TCK1523" s="229" t="s">
        <v>52</v>
      </c>
      <c r="TCL1523" s="229" t="s">
        <v>3905</v>
      </c>
      <c r="TCN1523" s="229" t="s">
        <v>3906</v>
      </c>
      <c r="TCO1523" s="229" t="s">
        <v>689</v>
      </c>
      <c r="TCP1523" s="229" t="s">
        <v>2013</v>
      </c>
      <c r="TCQ1523" s="229" t="s">
        <v>3907</v>
      </c>
      <c r="TCR1523" s="229" t="s">
        <v>306</v>
      </c>
      <c r="TCS1523" s="229" t="s">
        <v>294</v>
      </c>
      <c r="TCT1523" s="229" t="s">
        <v>289</v>
      </c>
      <c r="TCU1523" s="229" t="s">
        <v>35</v>
      </c>
      <c r="TCV1523" s="229" t="s">
        <v>29</v>
      </c>
      <c r="TCW1523" s="229" t="s">
        <v>83</v>
      </c>
      <c r="TCX1523" s="229" t="s">
        <v>3908</v>
      </c>
      <c r="TCY1523" s="229" t="s">
        <v>240</v>
      </c>
      <c r="TCZ1523" s="229" t="s">
        <v>3909</v>
      </c>
      <c r="TDA1523" s="229" t="s">
        <v>222</v>
      </c>
      <c r="TDB1523" s="229" t="s">
        <v>223</v>
      </c>
      <c r="TDC1523" s="229" t="s">
        <v>172</v>
      </c>
      <c r="TDD1523" s="229" t="s">
        <v>289</v>
      </c>
      <c r="TDE1523" s="229" t="s">
        <v>227</v>
      </c>
      <c r="TDI1523" s="229">
        <v>2024</v>
      </c>
      <c r="TDJ1523" s="229" t="s">
        <v>57</v>
      </c>
      <c r="TDK1523" s="229" t="s">
        <v>3882</v>
      </c>
      <c r="TDL1523" s="229">
        <v>12966548</v>
      </c>
      <c r="TDM1523" s="229" t="s">
        <v>3904</v>
      </c>
      <c r="TDN1523" s="229" t="s">
        <v>289</v>
      </c>
      <c r="TDP1523" s="229" t="s">
        <v>305</v>
      </c>
      <c r="TDQ1523" s="229" t="s">
        <v>52</v>
      </c>
      <c r="TDR1523" s="229" t="s">
        <v>3905</v>
      </c>
      <c r="TDT1523" s="229" t="s">
        <v>3906</v>
      </c>
      <c r="TDU1523" s="229" t="s">
        <v>689</v>
      </c>
      <c r="TDV1523" s="229" t="s">
        <v>2013</v>
      </c>
      <c r="TDW1523" s="229" t="s">
        <v>3907</v>
      </c>
      <c r="TDX1523" s="229" t="s">
        <v>306</v>
      </c>
      <c r="TDY1523" s="229" t="s">
        <v>294</v>
      </c>
      <c r="TDZ1523" s="229" t="s">
        <v>289</v>
      </c>
      <c r="TEA1523" s="229" t="s">
        <v>35</v>
      </c>
      <c r="TEB1523" s="229" t="s">
        <v>29</v>
      </c>
      <c r="TEC1523" s="229" t="s">
        <v>83</v>
      </c>
      <c r="TED1523" s="229" t="s">
        <v>3908</v>
      </c>
      <c r="TEE1523" s="229" t="s">
        <v>240</v>
      </c>
      <c r="TEF1523" s="229" t="s">
        <v>3909</v>
      </c>
      <c r="TEG1523" s="229" t="s">
        <v>222</v>
      </c>
      <c r="TEH1523" s="229" t="s">
        <v>223</v>
      </c>
      <c r="TEI1523" s="229" t="s">
        <v>172</v>
      </c>
      <c r="TEJ1523" s="229" t="s">
        <v>289</v>
      </c>
      <c r="TEK1523" s="229" t="s">
        <v>227</v>
      </c>
      <c r="TEO1523" s="229">
        <v>2024</v>
      </c>
      <c r="TEP1523" s="229" t="s">
        <v>57</v>
      </c>
      <c r="TEQ1523" s="229" t="s">
        <v>3882</v>
      </c>
      <c r="TER1523" s="229">
        <v>12966548</v>
      </c>
      <c r="TES1523" s="229" t="s">
        <v>3904</v>
      </c>
      <c r="TET1523" s="229" t="s">
        <v>289</v>
      </c>
      <c r="TEV1523" s="229" t="s">
        <v>305</v>
      </c>
      <c r="TEW1523" s="229" t="s">
        <v>52</v>
      </c>
      <c r="TEX1523" s="229" t="s">
        <v>3905</v>
      </c>
      <c r="TEZ1523" s="229" t="s">
        <v>3906</v>
      </c>
      <c r="TFA1523" s="229" t="s">
        <v>689</v>
      </c>
      <c r="TFB1523" s="229" t="s">
        <v>2013</v>
      </c>
      <c r="TFC1523" s="229" t="s">
        <v>3907</v>
      </c>
      <c r="TFD1523" s="229" t="s">
        <v>306</v>
      </c>
      <c r="TFE1523" s="229" t="s">
        <v>294</v>
      </c>
      <c r="TFF1523" s="229" t="s">
        <v>289</v>
      </c>
      <c r="TFG1523" s="229" t="s">
        <v>35</v>
      </c>
      <c r="TFH1523" s="229" t="s">
        <v>29</v>
      </c>
      <c r="TFI1523" s="229" t="s">
        <v>83</v>
      </c>
      <c r="TFJ1523" s="229" t="s">
        <v>3908</v>
      </c>
      <c r="TFK1523" s="229" t="s">
        <v>240</v>
      </c>
      <c r="TFL1523" s="229" t="s">
        <v>3909</v>
      </c>
      <c r="TFM1523" s="229" t="s">
        <v>222</v>
      </c>
      <c r="TFN1523" s="229" t="s">
        <v>223</v>
      </c>
      <c r="TFO1523" s="229" t="s">
        <v>172</v>
      </c>
      <c r="TFP1523" s="229" t="s">
        <v>289</v>
      </c>
      <c r="TFQ1523" s="229" t="s">
        <v>227</v>
      </c>
      <c r="TFU1523" s="229">
        <v>2024</v>
      </c>
      <c r="TFV1523" s="229" t="s">
        <v>57</v>
      </c>
      <c r="TFW1523" s="229" t="s">
        <v>3882</v>
      </c>
      <c r="TFX1523" s="229">
        <v>12966548</v>
      </c>
      <c r="TFY1523" s="229" t="s">
        <v>3904</v>
      </c>
      <c r="TFZ1523" s="229" t="s">
        <v>289</v>
      </c>
      <c r="TGB1523" s="229" t="s">
        <v>305</v>
      </c>
      <c r="TGC1523" s="229" t="s">
        <v>52</v>
      </c>
      <c r="TGD1523" s="229" t="s">
        <v>3905</v>
      </c>
      <c r="TGF1523" s="229" t="s">
        <v>3906</v>
      </c>
      <c r="TGG1523" s="229" t="s">
        <v>689</v>
      </c>
      <c r="TGH1523" s="229" t="s">
        <v>2013</v>
      </c>
      <c r="TGI1523" s="229" t="s">
        <v>3907</v>
      </c>
      <c r="TGJ1523" s="229" t="s">
        <v>306</v>
      </c>
      <c r="TGK1523" s="229" t="s">
        <v>294</v>
      </c>
      <c r="TGL1523" s="229" t="s">
        <v>289</v>
      </c>
      <c r="TGM1523" s="229" t="s">
        <v>35</v>
      </c>
      <c r="TGN1523" s="229" t="s">
        <v>29</v>
      </c>
      <c r="TGO1523" s="229" t="s">
        <v>83</v>
      </c>
      <c r="TGP1523" s="229" t="s">
        <v>3908</v>
      </c>
      <c r="TGQ1523" s="229" t="s">
        <v>240</v>
      </c>
      <c r="TGR1523" s="229" t="s">
        <v>3909</v>
      </c>
      <c r="TGS1523" s="229" t="s">
        <v>222</v>
      </c>
      <c r="TGT1523" s="229" t="s">
        <v>223</v>
      </c>
      <c r="TGU1523" s="229" t="s">
        <v>172</v>
      </c>
      <c r="TGV1523" s="229" t="s">
        <v>289</v>
      </c>
      <c r="TGW1523" s="229" t="s">
        <v>227</v>
      </c>
      <c r="THA1523" s="229">
        <v>2024</v>
      </c>
      <c r="THB1523" s="229" t="s">
        <v>57</v>
      </c>
      <c r="THC1523" s="229" t="s">
        <v>3882</v>
      </c>
      <c r="THD1523" s="229">
        <v>12966548</v>
      </c>
      <c r="THE1523" s="229" t="s">
        <v>3904</v>
      </c>
      <c r="THF1523" s="229" t="s">
        <v>289</v>
      </c>
      <c r="THH1523" s="229" t="s">
        <v>305</v>
      </c>
      <c r="THI1523" s="229" t="s">
        <v>52</v>
      </c>
      <c r="THJ1523" s="229" t="s">
        <v>3905</v>
      </c>
      <c r="THL1523" s="229" t="s">
        <v>3906</v>
      </c>
      <c r="THM1523" s="229" t="s">
        <v>689</v>
      </c>
      <c r="THN1523" s="229" t="s">
        <v>2013</v>
      </c>
      <c r="THO1523" s="229" t="s">
        <v>3907</v>
      </c>
      <c r="THP1523" s="229" t="s">
        <v>306</v>
      </c>
      <c r="THQ1523" s="229" t="s">
        <v>294</v>
      </c>
      <c r="THR1523" s="229" t="s">
        <v>289</v>
      </c>
      <c r="THS1523" s="229" t="s">
        <v>35</v>
      </c>
      <c r="THT1523" s="229" t="s">
        <v>29</v>
      </c>
      <c r="THU1523" s="229" t="s">
        <v>83</v>
      </c>
      <c r="THV1523" s="229" t="s">
        <v>3908</v>
      </c>
      <c r="THW1523" s="229" t="s">
        <v>240</v>
      </c>
      <c r="THX1523" s="229" t="s">
        <v>3909</v>
      </c>
      <c r="THY1523" s="229" t="s">
        <v>222</v>
      </c>
      <c r="THZ1523" s="229" t="s">
        <v>223</v>
      </c>
      <c r="TIA1523" s="229" t="s">
        <v>172</v>
      </c>
      <c r="TIB1523" s="229" t="s">
        <v>289</v>
      </c>
      <c r="TIC1523" s="229" t="s">
        <v>227</v>
      </c>
      <c r="TIG1523" s="229">
        <v>2024</v>
      </c>
      <c r="TIH1523" s="229" t="s">
        <v>57</v>
      </c>
      <c r="TII1523" s="229" t="s">
        <v>3882</v>
      </c>
      <c r="TIJ1523" s="229">
        <v>12966548</v>
      </c>
      <c r="TIK1523" s="229" t="s">
        <v>3904</v>
      </c>
      <c r="TIL1523" s="229" t="s">
        <v>289</v>
      </c>
      <c r="TIN1523" s="229" t="s">
        <v>305</v>
      </c>
      <c r="TIO1523" s="229" t="s">
        <v>52</v>
      </c>
      <c r="TIP1523" s="229" t="s">
        <v>3905</v>
      </c>
      <c r="TIR1523" s="229" t="s">
        <v>3906</v>
      </c>
      <c r="TIS1523" s="229" t="s">
        <v>689</v>
      </c>
      <c r="TIT1523" s="229" t="s">
        <v>2013</v>
      </c>
      <c r="TIU1523" s="229" t="s">
        <v>3907</v>
      </c>
      <c r="TIV1523" s="229" t="s">
        <v>306</v>
      </c>
      <c r="TIW1523" s="229" t="s">
        <v>294</v>
      </c>
      <c r="TIX1523" s="229" t="s">
        <v>289</v>
      </c>
      <c r="TIY1523" s="229" t="s">
        <v>35</v>
      </c>
      <c r="TIZ1523" s="229" t="s">
        <v>29</v>
      </c>
      <c r="TJA1523" s="229" t="s">
        <v>83</v>
      </c>
      <c r="TJB1523" s="229" t="s">
        <v>3908</v>
      </c>
      <c r="TJC1523" s="229" t="s">
        <v>240</v>
      </c>
      <c r="TJD1523" s="229" t="s">
        <v>3909</v>
      </c>
      <c r="TJE1523" s="229" t="s">
        <v>222</v>
      </c>
      <c r="TJF1523" s="229" t="s">
        <v>223</v>
      </c>
      <c r="TJG1523" s="229" t="s">
        <v>172</v>
      </c>
      <c r="TJH1523" s="229" t="s">
        <v>289</v>
      </c>
      <c r="TJI1523" s="229" t="s">
        <v>227</v>
      </c>
      <c r="TJM1523" s="229">
        <v>2024</v>
      </c>
      <c r="TJN1523" s="229" t="s">
        <v>57</v>
      </c>
      <c r="TJO1523" s="229" t="s">
        <v>3882</v>
      </c>
      <c r="TJP1523" s="229">
        <v>12966548</v>
      </c>
      <c r="TJQ1523" s="229" t="s">
        <v>3904</v>
      </c>
      <c r="TJR1523" s="229" t="s">
        <v>289</v>
      </c>
      <c r="TJT1523" s="229" t="s">
        <v>305</v>
      </c>
      <c r="TJU1523" s="229" t="s">
        <v>52</v>
      </c>
      <c r="TJV1523" s="229" t="s">
        <v>3905</v>
      </c>
      <c r="TJX1523" s="229" t="s">
        <v>3906</v>
      </c>
      <c r="TJY1523" s="229" t="s">
        <v>689</v>
      </c>
      <c r="TJZ1523" s="229" t="s">
        <v>2013</v>
      </c>
      <c r="TKA1523" s="229" t="s">
        <v>3907</v>
      </c>
      <c r="TKB1523" s="229" t="s">
        <v>306</v>
      </c>
      <c r="TKC1523" s="229" t="s">
        <v>294</v>
      </c>
      <c r="TKD1523" s="229" t="s">
        <v>289</v>
      </c>
      <c r="TKE1523" s="229" t="s">
        <v>35</v>
      </c>
      <c r="TKF1523" s="229" t="s">
        <v>29</v>
      </c>
      <c r="TKG1523" s="229" t="s">
        <v>83</v>
      </c>
      <c r="TKH1523" s="229" t="s">
        <v>3908</v>
      </c>
      <c r="TKI1523" s="229" t="s">
        <v>240</v>
      </c>
      <c r="TKJ1523" s="229" t="s">
        <v>3909</v>
      </c>
      <c r="TKK1523" s="229" t="s">
        <v>222</v>
      </c>
      <c r="TKL1523" s="229" t="s">
        <v>223</v>
      </c>
      <c r="TKM1523" s="229" t="s">
        <v>172</v>
      </c>
      <c r="TKN1523" s="229" t="s">
        <v>289</v>
      </c>
      <c r="TKO1523" s="229" t="s">
        <v>227</v>
      </c>
      <c r="TKS1523" s="229">
        <v>2024</v>
      </c>
      <c r="TKT1523" s="229" t="s">
        <v>57</v>
      </c>
      <c r="TKU1523" s="229" t="s">
        <v>3882</v>
      </c>
      <c r="TKV1523" s="229">
        <v>12966548</v>
      </c>
      <c r="TKW1523" s="229" t="s">
        <v>3904</v>
      </c>
      <c r="TKX1523" s="229" t="s">
        <v>289</v>
      </c>
      <c r="TKZ1523" s="229" t="s">
        <v>305</v>
      </c>
      <c r="TLA1523" s="229" t="s">
        <v>52</v>
      </c>
      <c r="TLB1523" s="229" t="s">
        <v>3905</v>
      </c>
      <c r="TLD1523" s="229" t="s">
        <v>3906</v>
      </c>
      <c r="TLE1523" s="229" t="s">
        <v>689</v>
      </c>
      <c r="TLF1523" s="229" t="s">
        <v>2013</v>
      </c>
      <c r="TLG1523" s="229" t="s">
        <v>3907</v>
      </c>
      <c r="TLH1523" s="229" t="s">
        <v>306</v>
      </c>
      <c r="TLI1523" s="229" t="s">
        <v>294</v>
      </c>
      <c r="TLJ1523" s="229" t="s">
        <v>289</v>
      </c>
      <c r="TLK1523" s="229" t="s">
        <v>35</v>
      </c>
      <c r="TLL1523" s="229" t="s">
        <v>29</v>
      </c>
      <c r="TLM1523" s="229" t="s">
        <v>83</v>
      </c>
      <c r="TLN1523" s="229" t="s">
        <v>3908</v>
      </c>
      <c r="TLO1523" s="229" t="s">
        <v>240</v>
      </c>
      <c r="TLP1523" s="229" t="s">
        <v>3909</v>
      </c>
      <c r="TLQ1523" s="229" t="s">
        <v>222</v>
      </c>
      <c r="TLR1523" s="229" t="s">
        <v>223</v>
      </c>
      <c r="TLS1523" s="229" t="s">
        <v>172</v>
      </c>
      <c r="TLT1523" s="229" t="s">
        <v>289</v>
      </c>
      <c r="TLU1523" s="229" t="s">
        <v>227</v>
      </c>
      <c r="TLY1523" s="229">
        <v>2024</v>
      </c>
      <c r="TLZ1523" s="229" t="s">
        <v>57</v>
      </c>
      <c r="TMA1523" s="229" t="s">
        <v>3882</v>
      </c>
      <c r="TMB1523" s="229">
        <v>12966548</v>
      </c>
      <c r="TMC1523" s="229" t="s">
        <v>3904</v>
      </c>
      <c r="TMD1523" s="229" t="s">
        <v>289</v>
      </c>
      <c r="TMF1523" s="229" t="s">
        <v>305</v>
      </c>
      <c r="TMG1523" s="229" t="s">
        <v>52</v>
      </c>
      <c r="TMH1523" s="229" t="s">
        <v>3905</v>
      </c>
      <c r="TMJ1523" s="229" t="s">
        <v>3906</v>
      </c>
      <c r="TMK1523" s="229" t="s">
        <v>689</v>
      </c>
      <c r="TML1523" s="229" t="s">
        <v>2013</v>
      </c>
      <c r="TMM1523" s="229" t="s">
        <v>3907</v>
      </c>
      <c r="TMN1523" s="229" t="s">
        <v>306</v>
      </c>
      <c r="TMO1523" s="229" t="s">
        <v>294</v>
      </c>
      <c r="TMP1523" s="229" t="s">
        <v>289</v>
      </c>
      <c r="TMQ1523" s="229" t="s">
        <v>35</v>
      </c>
      <c r="TMR1523" s="229" t="s">
        <v>29</v>
      </c>
      <c r="TMS1523" s="229" t="s">
        <v>83</v>
      </c>
      <c r="TMT1523" s="229" t="s">
        <v>3908</v>
      </c>
      <c r="TMU1523" s="229" t="s">
        <v>240</v>
      </c>
      <c r="TMV1523" s="229" t="s">
        <v>3909</v>
      </c>
      <c r="TMW1523" s="229" t="s">
        <v>222</v>
      </c>
      <c r="TMX1523" s="229" t="s">
        <v>223</v>
      </c>
      <c r="TMY1523" s="229" t="s">
        <v>172</v>
      </c>
      <c r="TMZ1523" s="229" t="s">
        <v>289</v>
      </c>
      <c r="TNA1523" s="229" t="s">
        <v>227</v>
      </c>
      <c r="TNE1523" s="229">
        <v>2024</v>
      </c>
      <c r="TNF1523" s="229" t="s">
        <v>57</v>
      </c>
      <c r="TNG1523" s="229" t="s">
        <v>3882</v>
      </c>
      <c r="TNH1523" s="229">
        <v>12966548</v>
      </c>
      <c r="TNI1523" s="229" t="s">
        <v>3904</v>
      </c>
      <c r="TNJ1523" s="229" t="s">
        <v>289</v>
      </c>
      <c r="TNL1523" s="229" t="s">
        <v>305</v>
      </c>
      <c r="TNM1523" s="229" t="s">
        <v>52</v>
      </c>
      <c r="TNN1523" s="229" t="s">
        <v>3905</v>
      </c>
      <c r="TNP1523" s="229" t="s">
        <v>3906</v>
      </c>
      <c r="TNQ1523" s="229" t="s">
        <v>689</v>
      </c>
      <c r="TNR1523" s="229" t="s">
        <v>2013</v>
      </c>
      <c r="TNS1523" s="229" t="s">
        <v>3907</v>
      </c>
      <c r="TNT1523" s="229" t="s">
        <v>306</v>
      </c>
      <c r="TNU1523" s="229" t="s">
        <v>294</v>
      </c>
      <c r="TNV1523" s="229" t="s">
        <v>289</v>
      </c>
      <c r="TNW1523" s="229" t="s">
        <v>35</v>
      </c>
      <c r="TNX1523" s="229" t="s">
        <v>29</v>
      </c>
      <c r="TNY1523" s="229" t="s">
        <v>83</v>
      </c>
      <c r="TNZ1523" s="229" t="s">
        <v>3908</v>
      </c>
      <c r="TOA1523" s="229" t="s">
        <v>240</v>
      </c>
      <c r="TOB1523" s="229" t="s">
        <v>3909</v>
      </c>
      <c r="TOC1523" s="229" t="s">
        <v>222</v>
      </c>
      <c r="TOD1523" s="229" t="s">
        <v>223</v>
      </c>
      <c r="TOE1523" s="229" t="s">
        <v>172</v>
      </c>
      <c r="TOF1523" s="229" t="s">
        <v>289</v>
      </c>
      <c r="TOG1523" s="229" t="s">
        <v>227</v>
      </c>
      <c r="TOK1523" s="229">
        <v>2024</v>
      </c>
      <c r="TOL1523" s="229" t="s">
        <v>57</v>
      </c>
      <c r="TOM1523" s="229" t="s">
        <v>3882</v>
      </c>
      <c r="TON1523" s="229">
        <v>12966548</v>
      </c>
      <c r="TOO1523" s="229" t="s">
        <v>3904</v>
      </c>
      <c r="TOP1523" s="229" t="s">
        <v>289</v>
      </c>
      <c r="TOR1523" s="229" t="s">
        <v>305</v>
      </c>
      <c r="TOS1523" s="229" t="s">
        <v>52</v>
      </c>
      <c r="TOT1523" s="229" t="s">
        <v>3905</v>
      </c>
      <c r="TOV1523" s="229" t="s">
        <v>3906</v>
      </c>
      <c r="TOW1523" s="229" t="s">
        <v>689</v>
      </c>
      <c r="TOX1523" s="229" t="s">
        <v>2013</v>
      </c>
      <c r="TOY1523" s="229" t="s">
        <v>3907</v>
      </c>
      <c r="TOZ1523" s="229" t="s">
        <v>306</v>
      </c>
      <c r="TPA1523" s="229" t="s">
        <v>294</v>
      </c>
      <c r="TPB1523" s="229" t="s">
        <v>289</v>
      </c>
      <c r="TPC1523" s="229" t="s">
        <v>35</v>
      </c>
      <c r="TPD1523" s="229" t="s">
        <v>29</v>
      </c>
      <c r="TPE1523" s="229" t="s">
        <v>83</v>
      </c>
      <c r="TPF1523" s="229" t="s">
        <v>3908</v>
      </c>
      <c r="TPG1523" s="229" t="s">
        <v>240</v>
      </c>
      <c r="TPH1523" s="229" t="s">
        <v>3909</v>
      </c>
      <c r="TPI1523" s="229" t="s">
        <v>222</v>
      </c>
      <c r="TPJ1523" s="229" t="s">
        <v>223</v>
      </c>
      <c r="TPK1523" s="229" t="s">
        <v>172</v>
      </c>
      <c r="TPL1523" s="229" t="s">
        <v>289</v>
      </c>
      <c r="TPM1523" s="229" t="s">
        <v>227</v>
      </c>
      <c r="TPQ1523" s="229">
        <v>2024</v>
      </c>
      <c r="TPR1523" s="229" t="s">
        <v>57</v>
      </c>
      <c r="TPS1523" s="229" t="s">
        <v>3882</v>
      </c>
      <c r="TPT1523" s="229">
        <v>12966548</v>
      </c>
      <c r="TPU1523" s="229" t="s">
        <v>3904</v>
      </c>
      <c r="TPV1523" s="229" t="s">
        <v>289</v>
      </c>
      <c r="TPX1523" s="229" t="s">
        <v>305</v>
      </c>
      <c r="TPY1523" s="229" t="s">
        <v>52</v>
      </c>
      <c r="TPZ1523" s="229" t="s">
        <v>3905</v>
      </c>
      <c r="TQB1523" s="229" t="s">
        <v>3906</v>
      </c>
      <c r="TQC1523" s="229" t="s">
        <v>689</v>
      </c>
      <c r="TQD1523" s="229" t="s">
        <v>2013</v>
      </c>
      <c r="TQE1523" s="229" t="s">
        <v>3907</v>
      </c>
      <c r="TQF1523" s="229" t="s">
        <v>306</v>
      </c>
      <c r="TQG1523" s="229" t="s">
        <v>294</v>
      </c>
      <c r="TQH1523" s="229" t="s">
        <v>289</v>
      </c>
      <c r="TQI1523" s="229" t="s">
        <v>35</v>
      </c>
      <c r="TQJ1523" s="229" t="s">
        <v>29</v>
      </c>
      <c r="TQK1523" s="229" t="s">
        <v>83</v>
      </c>
      <c r="TQL1523" s="229" t="s">
        <v>3908</v>
      </c>
      <c r="TQM1523" s="229" t="s">
        <v>240</v>
      </c>
      <c r="TQN1523" s="229" t="s">
        <v>3909</v>
      </c>
      <c r="TQO1523" s="229" t="s">
        <v>222</v>
      </c>
      <c r="TQP1523" s="229" t="s">
        <v>223</v>
      </c>
      <c r="TQQ1523" s="229" t="s">
        <v>172</v>
      </c>
      <c r="TQR1523" s="229" t="s">
        <v>289</v>
      </c>
      <c r="TQS1523" s="229" t="s">
        <v>227</v>
      </c>
      <c r="TQW1523" s="229">
        <v>2024</v>
      </c>
      <c r="TQX1523" s="229" t="s">
        <v>57</v>
      </c>
      <c r="TQY1523" s="229" t="s">
        <v>3882</v>
      </c>
      <c r="TQZ1523" s="229">
        <v>12966548</v>
      </c>
      <c r="TRA1523" s="229" t="s">
        <v>3904</v>
      </c>
      <c r="TRB1523" s="229" t="s">
        <v>289</v>
      </c>
      <c r="TRD1523" s="229" t="s">
        <v>305</v>
      </c>
      <c r="TRE1523" s="229" t="s">
        <v>52</v>
      </c>
      <c r="TRF1523" s="229" t="s">
        <v>3905</v>
      </c>
      <c r="TRH1523" s="229" t="s">
        <v>3906</v>
      </c>
      <c r="TRI1523" s="229" t="s">
        <v>689</v>
      </c>
      <c r="TRJ1523" s="229" t="s">
        <v>2013</v>
      </c>
      <c r="TRK1523" s="229" t="s">
        <v>3907</v>
      </c>
      <c r="TRL1523" s="229" t="s">
        <v>306</v>
      </c>
      <c r="TRM1523" s="229" t="s">
        <v>294</v>
      </c>
      <c r="TRN1523" s="229" t="s">
        <v>289</v>
      </c>
      <c r="TRO1523" s="229" t="s">
        <v>35</v>
      </c>
      <c r="TRP1523" s="229" t="s">
        <v>29</v>
      </c>
      <c r="TRQ1523" s="229" t="s">
        <v>83</v>
      </c>
      <c r="TRR1523" s="229" t="s">
        <v>3908</v>
      </c>
      <c r="TRS1523" s="229" t="s">
        <v>240</v>
      </c>
      <c r="TRT1523" s="229" t="s">
        <v>3909</v>
      </c>
      <c r="TRU1523" s="229" t="s">
        <v>222</v>
      </c>
      <c r="TRV1523" s="229" t="s">
        <v>223</v>
      </c>
      <c r="TRW1523" s="229" t="s">
        <v>172</v>
      </c>
      <c r="TRX1523" s="229" t="s">
        <v>289</v>
      </c>
      <c r="TRY1523" s="229" t="s">
        <v>227</v>
      </c>
      <c r="TSC1523" s="229">
        <v>2024</v>
      </c>
      <c r="TSD1523" s="229" t="s">
        <v>57</v>
      </c>
      <c r="TSE1523" s="229" t="s">
        <v>3882</v>
      </c>
      <c r="TSF1523" s="229">
        <v>12966548</v>
      </c>
      <c r="TSG1523" s="229" t="s">
        <v>3904</v>
      </c>
      <c r="TSH1523" s="229" t="s">
        <v>289</v>
      </c>
      <c r="TSJ1523" s="229" t="s">
        <v>305</v>
      </c>
      <c r="TSK1523" s="229" t="s">
        <v>52</v>
      </c>
      <c r="TSL1523" s="229" t="s">
        <v>3905</v>
      </c>
      <c r="TSN1523" s="229" t="s">
        <v>3906</v>
      </c>
      <c r="TSO1523" s="229" t="s">
        <v>689</v>
      </c>
      <c r="TSP1523" s="229" t="s">
        <v>2013</v>
      </c>
      <c r="TSQ1523" s="229" t="s">
        <v>3907</v>
      </c>
      <c r="TSR1523" s="229" t="s">
        <v>306</v>
      </c>
      <c r="TSS1523" s="229" t="s">
        <v>294</v>
      </c>
      <c r="TST1523" s="229" t="s">
        <v>289</v>
      </c>
      <c r="TSU1523" s="229" t="s">
        <v>35</v>
      </c>
      <c r="TSV1523" s="229" t="s">
        <v>29</v>
      </c>
      <c r="TSW1523" s="229" t="s">
        <v>83</v>
      </c>
      <c r="TSX1523" s="229" t="s">
        <v>3908</v>
      </c>
      <c r="TSY1523" s="229" t="s">
        <v>240</v>
      </c>
      <c r="TSZ1523" s="229" t="s">
        <v>3909</v>
      </c>
      <c r="TTA1523" s="229" t="s">
        <v>222</v>
      </c>
      <c r="TTB1523" s="229" t="s">
        <v>223</v>
      </c>
      <c r="TTC1523" s="229" t="s">
        <v>172</v>
      </c>
      <c r="TTD1523" s="229" t="s">
        <v>289</v>
      </c>
      <c r="TTE1523" s="229" t="s">
        <v>227</v>
      </c>
      <c r="TTI1523" s="229">
        <v>2024</v>
      </c>
      <c r="TTJ1523" s="229" t="s">
        <v>57</v>
      </c>
      <c r="TTK1523" s="229" t="s">
        <v>3882</v>
      </c>
      <c r="TTL1523" s="229">
        <v>12966548</v>
      </c>
      <c r="TTM1523" s="229" t="s">
        <v>3904</v>
      </c>
      <c r="TTN1523" s="229" t="s">
        <v>289</v>
      </c>
      <c r="TTP1523" s="229" t="s">
        <v>305</v>
      </c>
      <c r="TTQ1523" s="229" t="s">
        <v>52</v>
      </c>
      <c r="TTR1523" s="229" t="s">
        <v>3905</v>
      </c>
      <c r="TTT1523" s="229" t="s">
        <v>3906</v>
      </c>
      <c r="TTU1523" s="229" t="s">
        <v>689</v>
      </c>
      <c r="TTV1523" s="229" t="s">
        <v>2013</v>
      </c>
      <c r="TTW1523" s="229" t="s">
        <v>3907</v>
      </c>
      <c r="TTX1523" s="229" t="s">
        <v>306</v>
      </c>
      <c r="TTY1523" s="229" t="s">
        <v>294</v>
      </c>
      <c r="TTZ1523" s="229" t="s">
        <v>289</v>
      </c>
      <c r="TUA1523" s="229" t="s">
        <v>35</v>
      </c>
      <c r="TUB1523" s="229" t="s">
        <v>29</v>
      </c>
      <c r="TUC1523" s="229" t="s">
        <v>83</v>
      </c>
      <c r="TUD1523" s="229" t="s">
        <v>3908</v>
      </c>
      <c r="TUE1523" s="229" t="s">
        <v>240</v>
      </c>
      <c r="TUF1523" s="229" t="s">
        <v>3909</v>
      </c>
      <c r="TUG1523" s="229" t="s">
        <v>222</v>
      </c>
      <c r="TUH1523" s="229" t="s">
        <v>223</v>
      </c>
      <c r="TUI1523" s="229" t="s">
        <v>172</v>
      </c>
      <c r="TUJ1523" s="229" t="s">
        <v>289</v>
      </c>
      <c r="TUK1523" s="229" t="s">
        <v>227</v>
      </c>
      <c r="TUO1523" s="229">
        <v>2024</v>
      </c>
      <c r="TUP1523" s="229" t="s">
        <v>57</v>
      </c>
      <c r="TUQ1523" s="229" t="s">
        <v>3882</v>
      </c>
      <c r="TUR1523" s="229">
        <v>12966548</v>
      </c>
      <c r="TUS1523" s="229" t="s">
        <v>3904</v>
      </c>
      <c r="TUT1523" s="229" t="s">
        <v>289</v>
      </c>
      <c r="TUV1523" s="229" t="s">
        <v>305</v>
      </c>
      <c r="TUW1523" s="229" t="s">
        <v>52</v>
      </c>
      <c r="TUX1523" s="229" t="s">
        <v>3905</v>
      </c>
      <c r="TUZ1523" s="229" t="s">
        <v>3906</v>
      </c>
      <c r="TVA1523" s="229" t="s">
        <v>689</v>
      </c>
      <c r="TVB1523" s="229" t="s">
        <v>2013</v>
      </c>
      <c r="TVC1523" s="229" t="s">
        <v>3907</v>
      </c>
      <c r="TVD1523" s="229" t="s">
        <v>306</v>
      </c>
      <c r="TVE1523" s="229" t="s">
        <v>294</v>
      </c>
      <c r="TVF1523" s="229" t="s">
        <v>289</v>
      </c>
      <c r="TVG1523" s="229" t="s">
        <v>35</v>
      </c>
      <c r="TVH1523" s="229" t="s">
        <v>29</v>
      </c>
      <c r="TVI1523" s="229" t="s">
        <v>83</v>
      </c>
      <c r="TVJ1523" s="229" t="s">
        <v>3908</v>
      </c>
      <c r="TVK1523" s="229" t="s">
        <v>240</v>
      </c>
      <c r="TVL1523" s="229" t="s">
        <v>3909</v>
      </c>
      <c r="TVM1523" s="229" t="s">
        <v>222</v>
      </c>
      <c r="TVN1523" s="229" t="s">
        <v>223</v>
      </c>
      <c r="TVO1523" s="229" t="s">
        <v>172</v>
      </c>
      <c r="TVP1523" s="229" t="s">
        <v>289</v>
      </c>
      <c r="TVQ1523" s="229" t="s">
        <v>227</v>
      </c>
      <c r="TVU1523" s="229">
        <v>2024</v>
      </c>
      <c r="TVV1523" s="229" t="s">
        <v>57</v>
      </c>
      <c r="TVW1523" s="229" t="s">
        <v>3882</v>
      </c>
      <c r="TVX1523" s="229">
        <v>12966548</v>
      </c>
      <c r="TVY1523" s="229" t="s">
        <v>3904</v>
      </c>
      <c r="TVZ1523" s="229" t="s">
        <v>289</v>
      </c>
      <c r="TWB1523" s="229" t="s">
        <v>305</v>
      </c>
      <c r="TWC1523" s="229" t="s">
        <v>52</v>
      </c>
      <c r="TWD1523" s="229" t="s">
        <v>3905</v>
      </c>
      <c r="TWF1523" s="229" t="s">
        <v>3906</v>
      </c>
      <c r="TWG1523" s="229" t="s">
        <v>689</v>
      </c>
      <c r="TWH1523" s="229" t="s">
        <v>2013</v>
      </c>
      <c r="TWI1523" s="229" t="s">
        <v>3907</v>
      </c>
      <c r="TWJ1523" s="229" t="s">
        <v>306</v>
      </c>
      <c r="TWK1523" s="229" t="s">
        <v>294</v>
      </c>
      <c r="TWL1523" s="229" t="s">
        <v>289</v>
      </c>
      <c r="TWM1523" s="229" t="s">
        <v>35</v>
      </c>
      <c r="TWN1523" s="229" t="s">
        <v>29</v>
      </c>
      <c r="TWO1523" s="229" t="s">
        <v>83</v>
      </c>
      <c r="TWP1523" s="229" t="s">
        <v>3908</v>
      </c>
      <c r="TWQ1523" s="229" t="s">
        <v>240</v>
      </c>
      <c r="TWR1523" s="229" t="s">
        <v>3909</v>
      </c>
      <c r="TWS1523" s="229" t="s">
        <v>222</v>
      </c>
      <c r="TWT1523" s="229" t="s">
        <v>223</v>
      </c>
      <c r="TWU1523" s="229" t="s">
        <v>172</v>
      </c>
      <c r="TWV1523" s="229" t="s">
        <v>289</v>
      </c>
      <c r="TWW1523" s="229" t="s">
        <v>227</v>
      </c>
      <c r="TXA1523" s="229">
        <v>2024</v>
      </c>
      <c r="TXB1523" s="229" t="s">
        <v>57</v>
      </c>
      <c r="TXC1523" s="229" t="s">
        <v>3882</v>
      </c>
      <c r="TXD1523" s="229">
        <v>12966548</v>
      </c>
      <c r="TXE1523" s="229" t="s">
        <v>3904</v>
      </c>
      <c r="TXF1523" s="229" t="s">
        <v>289</v>
      </c>
      <c r="TXH1523" s="229" t="s">
        <v>305</v>
      </c>
      <c r="TXI1523" s="229" t="s">
        <v>52</v>
      </c>
      <c r="TXJ1523" s="229" t="s">
        <v>3905</v>
      </c>
      <c r="TXL1523" s="229" t="s">
        <v>3906</v>
      </c>
      <c r="TXM1523" s="229" t="s">
        <v>689</v>
      </c>
      <c r="TXN1523" s="229" t="s">
        <v>2013</v>
      </c>
      <c r="TXO1523" s="229" t="s">
        <v>3907</v>
      </c>
      <c r="TXP1523" s="229" t="s">
        <v>306</v>
      </c>
      <c r="TXQ1523" s="229" t="s">
        <v>294</v>
      </c>
      <c r="TXR1523" s="229" t="s">
        <v>289</v>
      </c>
      <c r="TXS1523" s="229" t="s">
        <v>35</v>
      </c>
      <c r="TXT1523" s="229" t="s">
        <v>29</v>
      </c>
      <c r="TXU1523" s="229" t="s">
        <v>83</v>
      </c>
      <c r="TXV1523" s="229" t="s">
        <v>3908</v>
      </c>
      <c r="TXW1523" s="229" t="s">
        <v>240</v>
      </c>
      <c r="TXX1523" s="229" t="s">
        <v>3909</v>
      </c>
      <c r="TXY1523" s="229" t="s">
        <v>222</v>
      </c>
      <c r="TXZ1523" s="229" t="s">
        <v>223</v>
      </c>
      <c r="TYA1523" s="229" t="s">
        <v>172</v>
      </c>
      <c r="TYB1523" s="229" t="s">
        <v>289</v>
      </c>
      <c r="TYC1523" s="229" t="s">
        <v>227</v>
      </c>
      <c r="TYG1523" s="229">
        <v>2024</v>
      </c>
      <c r="TYH1523" s="229" t="s">
        <v>57</v>
      </c>
      <c r="TYI1523" s="229" t="s">
        <v>3882</v>
      </c>
      <c r="TYJ1523" s="229">
        <v>12966548</v>
      </c>
      <c r="TYK1523" s="229" t="s">
        <v>3904</v>
      </c>
      <c r="TYL1523" s="229" t="s">
        <v>289</v>
      </c>
      <c r="TYN1523" s="229" t="s">
        <v>305</v>
      </c>
      <c r="TYO1523" s="229" t="s">
        <v>52</v>
      </c>
      <c r="TYP1523" s="229" t="s">
        <v>3905</v>
      </c>
      <c r="TYR1523" s="229" t="s">
        <v>3906</v>
      </c>
      <c r="TYS1523" s="229" t="s">
        <v>689</v>
      </c>
      <c r="TYT1523" s="229" t="s">
        <v>2013</v>
      </c>
      <c r="TYU1523" s="229" t="s">
        <v>3907</v>
      </c>
      <c r="TYV1523" s="229" t="s">
        <v>306</v>
      </c>
      <c r="TYW1523" s="229" t="s">
        <v>294</v>
      </c>
      <c r="TYX1523" s="229" t="s">
        <v>289</v>
      </c>
      <c r="TYY1523" s="229" t="s">
        <v>35</v>
      </c>
      <c r="TYZ1523" s="229" t="s">
        <v>29</v>
      </c>
      <c r="TZA1523" s="229" t="s">
        <v>83</v>
      </c>
      <c r="TZB1523" s="229" t="s">
        <v>3908</v>
      </c>
      <c r="TZC1523" s="229" t="s">
        <v>240</v>
      </c>
      <c r="TZD1523" s="229" t="s">
        <v>3909</v>
      </c>
      <c r="TZE1523" s="229" t="s">
        <v>222</v>
      </c>
      <c r="TZF1523" s="229" t="s">
        <v>223</v>
      </c>
      <c r="TZG1523" s="229" t="s">
        <v>172</v>
      </c>
      <c r="TZH1523" s="229" t="s">
        <v>289</v>
      </c>
      <c r="TZI1523" s="229" t="s">
        <v>227</v>
      </c>
      <c r="TZM1523" s="229">
        <v>2024</v>
      </c>
      <c r="TZN1523" s="229" t="s">
        <v>57</v>
      </c>
      <c r="TZO1523" s="229" t="s">
        <v>3882</v>
      </c>
      <c r="TZP1523" s="229">
        <v>12966548</v>
      </c>
      <c r="TZQ1523" s="229" t="s">
        <v>3904</v>
      </c>
      <c r="TZR1523" s="229" t="s">
        <v>289</v>
      </c>
      <c r="TZT1523" s="229" t="s">
        <v>305</v>
      </c>
      <c r="TZU1523" s="229" t="s">
        <v>52</v>
      </c>
      <c r="TZV1523" s="229" t="s">
        <v>3905</v>
      </c>
      <c r="TZX1523" s="229" t="s">
        <v>3906</v>
      </c>
      <c r="TZY1523" s="229" t="s">
        <v>689</v>
      </c>
      <c r="TZZ1523" s="229" t="s">
        <v>2013</v>
      </c>
      <c r="UAA1523" s="229" t="s">
        <v>3907</v>
      </c>
      <c r="UAB1523" s="229" t="s">
        <v>306</v>
      </c>
      <c r="UAC1523" s="229" t="s">
        <v>294</v>
      </c>
      <c r="UAD1523" s="229" t="s">
        <v>289</v>
      </c>
      <c r="UAE1523" s="229" t="s">
        <v>35</v>
      </c>
      <c r="UAF1523" s="229" t="s">
        <v>29</v>
      </c>
      <c r="UAG1523" s="229" t="s">
        <v>83</v>
      </c>
      <c r="UAH1523" s="229" t="s">
        <v>3908</v>
      </c>
      <c r="UAI1523" s="229" t="s">
        <v>240</v>
      </c>
      <c r="UAJ1523" s="229" t="s">
        <v>3909</v>
      </c>
      <c r="UAK1523" s="229" t="s">
        <v>222</v>
      </c>
      <c r="UAL1523" s="229" t="s">
        <v>223</v>
      </c>
      <c r="UAM1523" s="229" t="s">
        <v>172</v>
      </c>
      <c r="UAN1523" s="229" t="s">
        <v>289</v>
      </c>
      <c r="UAO1523" s="229" t="s">
        <v>227</v>
      </c>
      <c r="UAS1523" s="229">
        <v>2024</v>
      </c>
      <c r="UAT1523" s="229" t="s">
        <v>57</v>
      </c>
      <c r="UAU1523" s="229" t="s">
        <v>3882</v>
      </c>
      <c r="UAV1523" s="229">
        <v>12966548</v>
      </c>
      <c r="UAW1523" s="229" t="s">
        <v>3904</v>
      </c>
      <c r="UAX1523" s="229" t="s">
        <v>289</v>
      </c>
      <c r="UAZ1523" s="229" t="s">
        <v>305</v>
      </c>
      <c r="UBA1523" s="229" t="s">
        <v>52</v>
      </c>
      <c r="UBB1523" s="229" t="s">
        <v>3905</v>
      </c>
      <c r="UBD1523" s="229" t="s">
        <v>3906</v>
      </c>
      <c r="UBE1523" s="229" t="s">
        <v>689</v>
      </c>
      <c r="UBF1523" s="229" t="s">
        <v>2013</v>
      </c>
      <c r="UBG1523" s="229" t="s">
        <v>3907</v>
      </c>
      <c r="UBH1523" s="229" t="s">
        <v>306</v>
      </c>
      <c r="UBI1523" s="229" t="s">
        <v>294</v>
      </c>
      <c r="UBJ1523" s="229" t="s">
        <v>289</v>
      </c>
      <c r="UBK1523" s="229" t="s">
        <v>35</v>
      </c>
      <c r="UBL1523" s="229" t="s">
        <v>29</v>
      </c>
      <c r="UBM1523" s="229" t="s">
        <v>83</v>
      </c>
      <c r="UBN1523" s="229" t="s">
        <v>3908</v>
      </c>
      <c r="UBO1523" s="229" t="s">
        <v>240</v>
      </c>
      <c r="UBP1523" s="229" t="s">
        <v>3909</v>
      </c>
      <c r="UBQ1523" s="229" t="s">
        <v>222</v>
      </c>
      <c r="UBR1523" s="229" t="s">
        <v>223</v>
      </c>
      <c r="UBS1523" s="229" t="s">
        <v>172</v>
      </c>
      <c r="UBT1523" s="229" t="s">
        <v>289</v>
      </c>
      <c r="UBU1523" s="229" t="s">
        <v>227</v>
      </c>
      <c r="UBY1523" s="229">
        <v>2024</v>
      </c>
      <c r="UBZ1523" s="229" t="s">
        <v>57</v>
      </c>
      <c r="UCA1523" s="229" t="s">
        <v>3882</v>
      </c>
      <c r="UCB1523" s="229">
        <v>12966548</v>
      </c>
      <c r="UCC1523" s="229" t="s">
        <v>3904</v>
      </c>
      <c r="UCD1523" s="229" t="s">
        <v>289</v>
      </c>
      <c r="UCF1523" s="229" t="s">
        <v>305</v>
      </c>
      <c r="UCG1523" s="229" t="s">
        <v>52</v>
      </c>
      <c r="UCH1523" s="229" t="s">
        <v>3905</v>
      </c>
      <c r="UCJ1523" s="229" t="s">
        <v>3906</v>
      </c>
      <c r="UCK1523" s="229" t="s">
        <v>689</v>
      </c>
      <c r="UCL1523" s="229" t="s">
        <v>2013</v>
      </c>
      <c r="UCM1523" s="229" t="s">
        <v>3907</v>
      </c>
      <c r="UCN1523" s="229" t="s">
        <v>306</v>
      </c>
      <c r="UCO1523" s="229" t="s">
        <v>294</v>
      </c>
      <c r="UCP1523" s="229" t="s">
        <v>289</v>
      </c>
      <c r="UCQ1523" s="229" t="s">
        <v>35</v>
      </c>
      <c r="UCR1523" s="229" t="s">
        <v>29</v>
      </c>
      <c r="UCS1523" s="229" t="s">
        <v>83</v>
      </c>
      <c r="UCT1523" s="229" t="s">
        <v>3908</v>
      </c>
      <c r="UCU1523" s="229" t="s">
        <v>240</v>
      </c>
      <c r="UCV1523" s="229" t="s">
        <v>3909</v>
      </c>
      <c r="UCW1523" s="229" t="s">
        <v>222</v>
      </c>
      <c r="UCX1523" s="229" t="s">
        <v>223</v>
      </c>
      <c r="UCY1523" s="229" t="s">
        <v>172</v>
      </c>
      <c r="UCZ1523" s="229" t="s">
        <v>289</v>
      </c>
      <c r="UDA1523" s="229" t="s">
        <v>227</v>
      </c>
      <c r="UDE1523" s="229">
        <v>2024</v>
      </c>
      <c r="UDF1523" s="229" t="s">
        <v>57</v>
      </c>
      <c r="UDG1523" s="229" t="s">
        <v>3882</v>
      </c>
      <c r="UDH1523" s="229">
        <v>12966548</v>
      </c>
      <c r="UDI1523" s="229" t="s">
        <v>3904</v>
      </c>
      <c r="UDJ1523" s="229" t="s">
        <v>289</v>
      </c>
      <c r="UDL1523" s="229" t="s">
        <v>305</v>
      </c>
      <c r="UDM1523" s="229" t="s">
        <v>52</v>
      </c>
      <c r="UDN1523" s="229" t="s">
        <v>3905</v>
      </c>
      <c r="UDP1523" s="229" t="s">
        <v>3906</v>
      </c>
      <c r="UDQ1523" s="229" t="s">
        <v>689</v>
      </c>
      <c r="UDR1523" s="229" t="s">
        <v>2013</v>
      </c>
      <c r="UDS1523" s="229" t="s">
        <v>3907</v>
      </c>
      <c r="UDT1523" s="229" t="s">
        <v>306</v>
      </c>
      <c r="UDU1523" s="229" t="s">
        <v>294</v>
      </c>
      <c r="UDV1523" s="229" t="s">
        <v>289</v>
      </c>
      <c r="UDW1523" s="229" t="s">
        <v>35</v>
      </c>
      <c r="UDX1523" s="229" t="s">
        <v>29</v>
      </c>
      <c r="UDY1523" s="229" t="s">
        <v>83</v>
      </c>
      <c r="UDZ1523" s="229" t="s">
        <v>3908</v>
      </c>
      <c r="UEA1523" s="229" t="s">
        <v>240</v>
      </c>
      <c r="UEB1523" s="229" t="s">
        <v>3909</v>
      </c>
      <c r="UEC1523" s="229" t="s">
        <v>222</v>
      </c>
      <c r="UED1523" s="229" t="s">
        <v>223</v>
      </c>
      <c r="UEE1523" s="229" t="s">
        <v>172</v>
      </c>
      <c r="UEF1523" s="229" t="s">
        <v>289</v>
      </c>
      <c r="UEG1523" s="229" t="s">
        <v>227</v>
      </c>
      <c r="UEK1523" s="229">
        <v>2024</v>
      </c>
      <c r="UEL1523" s="229" t="s">
        <v>57</v>
      </c>
      <c r="UEM1523" s="229" t="s">
        <v>3882</v>
      </c>
      <c r="UEN1523" s="229">
        <v>12966548</v>
      </c>
      <c r="UEO1523" s="229" t="s">
        <v>3904</v>
      </c>
      <c r="UEP1523" s="229" t="s">
        <v>289</v>
      </c>
      <c r="UER1523" s="229" t="s">
        <v>305</v>
      </c>
      <c r="UES1523" s="229" t="s">
        <v>52</v>
      </c>
      <c r="UET1523" s="229" t="s">
        <v>3905</v>
      </c>
      <c r="UEV1523" s="229" t="s">
        <v>3906</v>
      </c>
      <c r="UEW1523" s="229" t="s">
        <v>689</v>
      </c>
      <c r="UEX1523" s="229" t="s">
        <v>2013</v>
      </c>
      <c r="UEY1523" s="229" t="s">
        <v>3907</v>
      </c>
      <c r="UEZ1523" s="229" t="s">
        <v>306</v>
      </c>
      <c r="UFA1523" s="229" t="s">
        <v>294</v>
      </c>
      <c r="UFB1523" s="229" t="s">
        <v>289</v>
      </c>
      <c r="UFC1523" s="229" t="s">
        <v>35</v>
      </c>
      <c r="UFD1523" s="229" t="s">
        <v>29</v>
      </c>
      <c r="UFE1523" s="229" t="s">
        <v>83</v>
      </c>
      <c r="UFF1523" s="229" t="s">
        <v>3908</v>
      </c>
      <c r="UFG1523" s="229" t="s">
        <v>240</v>
      </c>
      <c r="UFH1523" s="229" t="s">
        <v>3909</v>
      </c>
      <c r="UFI1523" s="229" t="s">
        <v>222</v>
      </c>
      <c r="UFJ1523" s="229" t="s">
        <v>223</v>
      </c>
      <c r="UFK1523" s="229" t="s">
        <v>172</v>
      </c>
      <c r="UFL1523" s="229" t="s">
        <v>289</v>
      </c>
      <c r="UFM1523" s="229" t="s">
        <v>227</v>
      </c>
      <c r="UFQ1523" s="229">
        <v>2024</v>
      </c>
      <c r="UFR1523" s="229" t="s">
        <v>57</v>
      </c>
      <c r="UFS1523" s="229" t="s">
        <v>3882</v>
      </c>
      <c r="UFT1523" s="229">
        <v>12966548</v>
      </c>
      <c r="UFU1523" s="229" t="s">
        <v>3904</v>
      </c>
      <c r="UFV1523" s="229" t="s">
        <v>289</v>
      </c>
      <c r="UFX1523" s="229" t="s">
        <v>305</v>
      </c>
      <c r="UFY1523" s="229" t="s">
        <v>52</v>
      </c>
      <c r="UFZ1523" s="229" t="s">
        <v>3905</v>
      </c>
      <c r="UGB1523" s="229" t="s">
        <v>3906</v>
      </c>
      <c r="UGC1523" s="229" t="s">
        <v>689</v>
      </c>
      <c r="UGD1523" s="229" t="s">
        <v>2013</v>
      </c>
      <c r="UGE1523" s="229" t="s">
        <v>3907</v>
      </c>
      <c r="UGF1523" s="229" t="s">
        <v>306</v>
      </c>
      <c r="UGG1523" s="229" t="s">
        <v>294</v>
      </c>
      <c r="UGH1523" s="229" t="s">
        <v>289</v>
      </c>
      <c r="UGI1523" s="229" t="s">
        <v>35</v>
      </c>
      <c r="UGJ1523" s="229" t="s">
        <v>29</v>
      </c>
      <c r="UGK1523" s="229" t="s">
        <v>83</v>
      </c>
      <c r="UGL1523" s="229" t="s">
        <v>3908</v>
      </c>
      <c r="UGM1523" s="229" t="s">
        <v>240</v>
      </c>
      <c r="UGN1523" s="229" t="s">
        <v>3909</v>
      </c>
      <c r="UGO1523" s="229" t="s">
        <v>222</v>
      </c>
      <c r="UGP1523" s="229" t="s">
        <v>223</v>
      </c>
      <c r="UGQ1523" s="229" t="s">
        <v>172</v>
      </c>
      <c r="UGR1523" s="229" t="s">
        <v>289</v>
      </c>
      <c r="UGS1523" s="229" t="s">
        <v>227</v>
      </c>
      <c r="UGW1523" s="229">
        <v>2024</v>
      </c>
      <c r="UGX1523" s="229" t="s">
        <v>57</v>
      </c>
      <c r="UGY1523" s="229" t="s">
        <v>3882</v>
      </c>
      <c r="UGZ1523" s="229">
        <v>12966548</v>
      </c>
      <c r="UHA1523" s="229" t="s">
        <v>3904</v>
      </c>
      <c r="UHB1523" s="229" t="s">
        <v>289</v>
      </c>
      <c r="UHD1523" s="229" t="s">
        <v>305</v>
      </c>
      <c r="UHE1523" s="229" t="s">
        <v>52</v>
      </c>
      <c r="UHF1523" s="229" t="s">
        <v>3905</v>
      </c>
      <c r="UHH1523" s="229" t="s">
        <v>3906</v>
      </c>
      <c r="UHI1523" s="229" t="s">
        <v>689</v>
      </c>
      <c r="UHJ1523" s="229" t="s">
        <v>2013</v>
      </c>
      <c r="UHK1523" s="229" t="s">
        <v>3907</v>
      </c>
      <c r="UHL1523" s="229" t="s">
        <v>306</v>
      </c>
      <c r="UHM1523" s="229" t="s">
        <v>294</v>
      </c>
      <c r="UHN1523" s="229" t="s">
        <v>289</v>
      </c>
      <c r="UHO1523" s="229" t="s">
        <v>35</v>
      </c>
      <c r="UHP1523" s="229" t="s">
        <v>29</v>
      </c>
      <c r="UHQ1523" s="229" t="s">
        <v>83</v>
      </c>
      <c r="UHR1523" s="229" t="s">
        <v>3908</v>
      </c>
      <c r="UHS1523" s="229" t="s">
        <v>240</v>
      </c>
      <c r="UHT1523" s="229" t="s">
        <v>3909</v>
      </c>
      <c r="UHU1523" s="229" t="s">
        <v>222</v>
      </c>
      <c r="UHV1523" s="229" t="s">
        <v>223</v>
      </c>
      <c r="UHW1523" s="229" t="s">
        <v>172</v>
      </c>
      <c r="UHX1523" s="229" t="s">
        <v>289</v>
      </c>
      <c r="UHY1523" s="229" t="s">
        <v>227</v>
      </c>
      <c r="UIC1523" s="229">
        <v>2024</v>
      </c>
      <c r="UID1523" s="229" t="s">
        <v>57</v>
      </c>
      <c r="UIE1523" s="229" t="s">
        <v>3882</v>
      </c>
      <c r="UIF1523" s="229">
        <v>12966548</v>
      </c>
      <c r="UIG1523" s="229" t="s">
        <v>3904</v>
      </c>
      <c r="UIH1523" s="229" t="s">
        <v>289</v>
      </c>
      <c r="UIJ1523" s="229" t="s">
        <v>305</v>
      </c>
      <c r="UIK1523" s="229" t="s">
        <v>52</v>
      </c>
      <c r="UIL1523" s="229" t="s">
        <v>3905</v>
      </c>
      <c r="UIN1523" s="229" t="s">
        <v>3906</v>
      </c>
      <c r="UIO1523" s="229" t="s">
        <v>689</v>
      </c>
      <c r="UIP1523" s="229" t="s">
        <v>2013</v>
      </c>
      <c r="UIQ1523" s="229" t="s">
        <v>3907</v>
      </c>
      <c r="UIR1523" s="229" t="s">
        <v>306</v>
      </c>
      <c r="UIS1523" s="229" t="s">
        <v>294</v>
      </c>
      <c r="UIT1523" s="229" t="s">
        <v>289</v>
      </c>
      <c r="UIU1523" s="229" t="s">
        <v>35</v>
      </c>
      <c r="UIV1523" s="229" t="s">
        <v>29</v>
      </c>
      <c r="UIW1523" s="229" t="s">
        <v>83</v>
      </c>
      <c r="UIX1523" s="229" t="s">
        <v>3908</v>
      </c>
      <c r="UIY1523" s="229" t="s">
        <v>240</v>
      </c>
      <c r="UIZ1523" s="229" t="s">
        <v>3909</v>
      </c>
      <c r="UJA1523" s="229" t="s">
        <v>222</v>
      </c>
      <c r="UJB1523" s="229" t="s">
        <v>223</v>
      </c>
      <c r="UJC1523" s="229" t="s">
        <v>172</v>
      </c>
      <c r="UJD1523" s="229" t="s">
        <v>289</v>
      </c>
      <c r="UJE1523" s="229" t="s">
        <v>227</v>
      </c>
      <c r="UJI1523" s="229">
        <v>2024</v>
      </c>
      <c r="UJJ1523" s="229" t="s">
        <v>57</v>
      </c>
      <c r="UJK1523" s="229" t="s">
        <v>3882</v>
      </c>
      <c r="UJL1523" s="229">
        <v>12966548</v>
      </c>
      <c r="UJM1523" s="229" t="s">
        <v>3904</v>
      </c>
      <c r="UJN1523" s="229" t="s">
        <v>289</v>
      </c>
      <c r="UJP1523" s="229" t="s">
        <v>305</v>
      </c>
      <c r="UJQ1523" s="229" t="s">
        <v>52</v>
      </c>
      <c r="UJR1523" s="229" t="s">
        <v>3905</v>
      </c>
      <c r="UJT1523" s="229" t="s">
        <v>3906</v>
      </c>
      <c r="UJU1523" s="229" t="s">
        <v>689</v>
      </c>
      <c r="UJV1523" s="229" t="s">
        <v>2013</v>
      </c>
      <c r="UJW1523" s="229" t="s">
        <v>3907</v>
      </c>
      <c r="UJX1523" s="229" t="s">
        <v>306</v>
      </c>
      <c r="UJY1523" s="229" t="s">
        <v>294</v>
      </c>
      <c r="UJZ1523" s="229" t="s">
        <v>289</v>
      </c>
      <c r="UKA1523" s="229" t="s">
        <v>35</v>
      </c>
      <c r="UKB1523" s="229" t="s">
        <v>29</v>
      </c>
      <c r="UKC1523" s="229" t="s">
        <v>83</v>
      </c>
      <c r="UKD1523" s="229" t="s">
        <v>3908</v>
      </c>
      <c r="UKE1523" s="229" t="s">
        <v>240</v>
      </c>
      <c r="UKF1523" s="229" t="s">
        <v>3909</v>
      </c>
      <c r="UKG1523" s="229" t="s">
        <v>222</v>
      </c>
      <c r="UKH1523" s="229" t="s">
        <v>223</v>
      </c>
      <c r="UKI1523" s="229" t="s">
        <v>172</v>
      </c>
      <c r="UKJ1523" s="229" t="s">
        <v>289</v>
      </c>
      <c r="UKK1523" s="229" t="s">
        <v>227</v>
      </c>
      <c r="UKO1523" s="229">
        <v>2024</v>
      </c>
      <c r="UKP1523" s="229" t="s">
        <v>57</v>
      </c>
      <c r="UKQ1523" s="229" t="s">
        <v>3882</v>
      </c>
      <c r="UKR1523" s="229">
        <v>12966548</v>
      </c>
      <c r="UKS1523" s="229" t="s">
        <v>3904</v>
      </c>
      <c r="UKT1523" s="229" t="s">
        <v>289</v>
      </c>
      <c r="UKV1523" s="229" t="s">
        <v>305</v>
      </c>
      <c r="UKW1523" s="229" t="s">
        <v>52</v>
      </c>
      <c r="UKX1523" s="229" t="s">
        <v>3905</v>
      </c>
      <c r="UKZ1523" s="229" t="s">
        <v>3906</v>
      </c>
      <c r="ULA1523" s="229" t="s">
        <v>689</v>
      </c>
      <c r="ULB1523" s="229" t="s">
        <v>2013</v>
      </c>
      <c r="ULC1523" s="229" t="s">
        <v>3907</v>
      </c>
      <c r="ULD1523" s="229" t="s">
        <v>306</v>
      </c>
      <c r="ULE1523" s="229" t="s">
        <v>294</v>
      </c>
      <c r="ULF1523" s="229" t="s">
        <v>289</v>
      </c>
      <c r="ULG1523" s="229" t="s">
        <v>35</v>
      </c>
      <c r="ULH1523" s="229" t="s">
        <v>29</v>
      </c>
      <c r="ULI1523" s="229" t="s">
        <v>83</v>
      </c>
      <c r="ULJ1523" s="229" t="s">
        <v>3908</v>
      </c>
      <c r="ULK1523" s="229" t="s">
        <v>240</v>
      </c>
      <c r="ULL1523" s="229" t="s">
        <v>3909</v>
      </c>
      <c r="ULM1523" s="229" t="s">
        <v>222</v>
      </c>
      <c r="ULN1523" s="229" t="s">
        <v>223</v>
      </c>
      <c r="ULO1523" s="229" t="s">
        <v>172</v>
      </c>
      <c r="ULP1523" s="229" t="s">
        <v>289</v>
      </c>
      <c r="ULQ1523" s="229" t="s">
        <v>227</v>
      </c>
      <c r="ULU1523" s="229">
        <v>2024</v>
      </c>
      <c r="ULV1523" s="229" t="s">
        <v>57</v>
      </c>
      <c r="ULW1523" s="229" t="s">
        <v>3882</v>
      </c>
      <c r="ULX1523" s="229">
        <v>12966548</v>
      </c>
      <c r="ULY1523" s="229" t="s">
        <v>3904</v>
      </c>
      <c r="ULZ1523" s="229" t="s">
        <v>289</v>
      </c>
      <c r="UMB1523" s="229" t="s">
        <v>305</v>
      </c>
      <c r="UMC1523" s="229" t="s">
        <v>52</v>
      </c>
      <c r="UMD1523" s="229" t="s">
        <v>3905</v>
      </c>
      <c r="UMF1523" s="229" t="s">
        <v>3906</v>
      </c>
      <c r="UMG1523" s="229" t="s">
        <v>689</v>
      </c>
      <c r="UMH1523" s="229" t="s">
        <v>2013</v>
      </c>
      <c r="UMI1523" s="229" t="s">
        <v>3907</v>
      </c>
      <c r="UMJ1523" s="229" t="s">
        <v>306</v>
      </c>
      <c r="UMK1523" s="229" t="s">
        <v>294</v>
      </c>
      <c r="UML1523" s="229" t="s">
        <v>289</v>
      </c>
      <c r="UMM1523" s="229" t="s">
        <v>35</v>
      </c>
      <c r="UMN1523" s="229" t="s">
        <v>29</v>
      </c>
      <c r="UMO1523" s="229" t="s">
        <v>83</v>
      </c>
      <c r="UMP1523" s="229" t="s">
        <v>3908</v>
      </c>
      <c r="UMQ1523" s="229" t="s">
        <v>240</v>
      </c>
      <c r="UMR1523" s="229" t="s">
        <v>3909</v>
      </c>
      <c r="UMS1523" s="229" t="s">
        <v>222</v>
      </c>
      <c r="UMT1523" s="229" t="s">
        <v>223</v>
      </c>
      <c r="UMU1523" s="229" t="s">
        <v>172</v>
      </c>
      <c r="UMV1523" s="229" t="s">
        <v>289</v>
      </c>
      <c r="UMW1523" s="229" t="s">
        <v>227</v>
      </c>
      <c r="UNA1523" s="229">
        <v>2024</v>
      </c>
      <c r="UNB1523" s="229" t="s">
        <v>57</v>
      </c>
      <c r="UNC1523" s="229" t="s">
        <v>3882</v>
      </c>
      <c r="UND1523" s="229">
        <v>12966548</v>
      </c>
      <c r="UNE1523" s="229" t="s">
        <v>3904</v>
      </c>
      <c r="UNF1523" s="229" t="s">
        <v>289</v>
      </c>
      <c r="UNH1523" s="229" t="s">
        <v>305</v>
      </c>
      <c r="UNI1523" s="229" t="s">
        <v>52</v>
      </c>
      <c r="UNJ1523" s="229" t="s">
        <v>3905</v>
      </c>
      <c r="UNL1523" s="229" t="s">
        <v>3906</v>
      </c>
      <c r="UNM1523" s="229" t="s">
        <v>689</v>
      </c>
      <c r="UNN1523" s="229" t="s">
        <v>2013</v>
      </c>
      <c r="UNO1523" s="229" t="s">
        <v>3907</v>
      </c>
      <c r="UNP1523" s="229" t="s">
        <v>306</v>
      </c>
      <c r="UNQ1523" s="229" t="s">
        <v>294</v>
      </c>
      <c r="UNR1523" s="229" t="s">
        <v>289</v>
      </c>
      <c r="UNS1523" s="229" t="s">
        <v>35</v>
      </c>
      <c r="UNT1523" s="229" t="s">
        <v>29</v>
      </c>
      <c r="UNU1523" s="229" t="s">
        <v>83</v>
      </c>
      <c r="UNV1523" s="229" t="s">
        <v>3908</v>
      </c>
      <c r="UNW1523" s="229" t="s">
        <v>240</v>
      </c>
      <c r="UNX1523" s="229" t="s">
        <v>3909</v>
      </c>
      <c r="UNY1523" s="229" t="s">
        <v>222</v>
      </c>
      <c r="UNZ1523" s="229" t="s">
        <v>223</v>
      </c>
      <c r="UOA1523" s="229" t="s">
        <v>172</v>
      </c>
      <c r="UOB1523" s="229" t="s">
        <v>289</v>
      </c>
      <c r="UOC1523" s="229" t="s">
        <v>227</v>
      </c>
      <c r="UOG1523" s="229">
        <v>2024</v>
      </c>
      <c r="UOH1523" s="229" t="s">
        <v>57</v>
      </c>
      <c r="UOI1523" s="229" t="s">
        <v>3882</v>
      </c>
      <c r="UOJ1523" s="229">
        <v>12966548</v>
      </c>
      <c r="UOK1523" s="229" t="s">
        <v>3904</v>
      </c>
      <c r="UOL1523" s="229" t="s">
        <v>289</v>
      </c>
      <c r="UON1523" s="229" t="s">
        <v>305</v>
      </c>
      <c r="UOO1523" s="229" t="s">
        <v>52</v>
      </c>
      <c r="UOP1523" s="229" t="s">
        <v>3905</v>
      </c>
      <c r="UOR1523" s="229" t="s">
        <v>3906</v>
      </c>
      <c r="UOS1523" s="229" t="s">
        <v>689</v>
      </c>
      <c r="UOT1523" s="229" t="s">
        <v>2013</v>
      </c>
      <c r="UOU1523" s="229" t="s">
        <v>3907</v>
      </c>
      <c r="UOV1523" s="229" t="s">
        <v>306</v>
      </c>
      <c r="UOW1523" s="229" t="s">
        <v>294</v>
      </c>
      <c r="UOX1523" s="229" t="s">
        <v>289</v>
      </c>
      <c r="UOY1523" s="229" t="s">
        <v>35</v>
      </c>
      <c r="UOZ1523" s="229" t="s">
        <v>29</v>
      </c>
      <c r="UPA1523" s="229" t="s">
        <v>83</v>
      </c>
      <c r="UPB1523" s="229" t="s">
        <v>3908</v>
      </c>
      <c r="UPC1523" s="229" t="s">
        <v>240</v>
      </c>
      <c r="UPD1523" s="229" t="s">
        <v>3909</v>
      </c>
      <c r="UPE1523" s="229" t="s">
        <v>222</v>
      </c>
      <c r="UPF1523" s="229" t="s">
        <v>223</v>
      </c>
      <c r="UPG1523" s="229" t="s">
        <v>172</v>
      </c>
      <c r="UPH1523" s="229" t="s">
        <v>289</v>
      </c>
      <c r="UPI1523" s="229" t="s">
        <v>227</v>
      </c>
      <c r="UPM1523" s="229">
        <v>2024</v>
      </c>
      <c r="UPN1523" s="229" t="s">
        <v>57</v>
      </c>
      <c r="UPO1523" s="229" t="s">
        <v>3882</v>
      </c>
      <c r="UPP1523" s="229">
        <v>12966548</v>
      </c>
      <c r="UPQ1523" s="229" t="s">
        <v>3904</v>
      </c>
      <c r="UPR1523" s="229" t="s">
        <v>289</v>
      </c>
      <c r="UPT1523" s="229" t="s">
        <v>305</v>
      </c>
      <c r="UPU1523" s="229" t="s">
        <v>52</v>
      </c>
      <c r="UPV1523" s="229" t="s">
        <v>3905</v>
      </c>
      <c r="UPX1523" s="229" t="s">
        <v>3906</v>
      </c>
      <c r="UPY1523" s="229" t="s">
        <v>689</v>
      </c>
      <c r="UPZ1523" s="229" t="s">
        <v>2013</v>
      </c>
      <c r="UQA1523" s="229" t="s">
        <v>3907</v>
      </c>
      <c r="UQB1523" s="229" t="s">
        <v>306</v>
      </c>
      <c r="UQC1523" s="229" t="s">
        <v>294</v>
      </c>
      <c r="UQD1523" s="229" t="s">
        <v>289</v>
      </c>
      <c r="UQE1523" s="229" t="s">
        <v>35</v>
      </c>
      <c r="UQF1523" s="229" t="s">
        <v>29</v>
      </c>
      <c r="UQG1523" s="229" t="s">
        <v>83</v>
      </c>
      <c r="UQH1523" s="229" t="s">
        <v>3908</v>
      </c>
      <c r="UQI1523" s="229" t="s">
        <v>240</v>
      </c>
      <c r="UQJ1523" s="229" t="s">
        <v>3909</v>
      </c>
      <c r="UQK1523" s="229" t="s">
        <v>222</v>
      </c>
      <c r="UQL1523" s="229" t="s">
        <v>223</v>
      </c>
      <c r="UQM1523" s="229" t="s">
        <v>172</v>
      </c>
      <c r="UQN1523" s="229" t="s">
        <v>289</v>
      </c>
      <c r="UQO1523" s="229" t="s">
        <v>227</v>
      </c>
      <c r="UQS1523" s="229">
        <v>2024</v>
      </c>
      <c r="UQT1523" s="229" t="s">
        <v>57</v>
      </c>
      <c r="UQU1523" s="229" t="s">
        <v>3882</v>
      </c>
      <c r="UQV1523" s="229">
        <v>12966548</v>
      </c>
      <c r="UQW1523" s="229" t="s">
        <v>3904</v>
      </c>
      <c r="UQX1523" s="229" t="s">
        <v>289</v>
      </c>
      <c r="UQZ1523" s="229" t="s">
        <v>305</v>
      </c>
      <c r="URA1523" s="229" t="s">
        <v>52</v>
      </c>
      <c r="URB1523" s="229" t="s">
        <v>3905</v>
      </c>
      <c r="URD1523" s="229" t="s">
        <v>3906</v>
      </c>
      <c r="URE1523" s="229" t="s">
        <v>689</v>
      </c>
      <c r="URF1523" s="229" t="s">
        <v>2013</v>
      </c>
      <c r="URG1523" s="229" t="s">
        <v>3907</v>
      </c>
      <c r="URH1523" s="229" t="s">
        <v>306</v>
      </c>
      <c r="URI1523" s="229" t="s">
        <v>294</v>
      </c>
      <c r="URJ1523" s="229" t="s">
        <v>289</v>
      </c>
      <c r="URK1523" s="229" t="s">
        <v>35</v>
      </c>
      <c r="URL1523" s="229" t="s">
        <v>29</v>
      </c>
      <c r="URM1523" s="229" t="s">
        <v>83</v>
      </c>
      <c r="URN1523" s="229" t="s">
        <v>3908</v>
      </c>
      <c r="URO1523" s="229" t="s">
        <v>240</v>
      </c>
      <c r="URP1523" s="229" t="s">
        <v>3909</v>
      </c>
      <c r="URQ1523" s="229" t="s">
        <v>222</v>
      </c>
      <c r="URR1523" s="229" t="s">
        <v>223</v>
      </c>
      <c r="URS1523" s="229" t="s">
        <v>172</v>
      </c>
      <c r="URT1523" s="229" t="s">
        <v>289</v>
      </c>
      <c r="URU1523" s="229" t="s">
        <v>227</v>
      </c>
      <c r="URY1523" s="229">
        <v>2024</v>
      </c>
      <c r="URZ1523" s="229" t="s">
        <v>57</v>
      </c>
      <c r="USA1523" s="229" t="s">
        <v>3882</v>
      </c>
      <c r="USB1523" s="229">
        <v>12966548</v>
      </c>
      <c r="USC1523" s="229" t="s">
        <v>3904</v>
      </c>
      <c r="USD1523" s="229" t="s">
        <v>289</v>
      </c>
      <c r="USF1523" s="229" t="s">
        <v>305</v>
      </c>
      <c r="USG1523" s="229" t="s">
        <v>52</v>
      </c>
      <c r="USH1523" s="229" t="s">
        <v>3905</v>
      </c>
      <c r="USJ1523" s="229" t="s">
        <v>3906</v>
      </c>
      <c r="USK1523" s="229" t="s">
        <v>689</v>
      </c>
      <c r="USL1523" s="229" t="s">
        <v>2013</v>
      </c>
      <c r="USM1523" s="229" t="s">
        <v>3907</v>
      </c>
      <c r="USN1523" s="229" t="s">
        <v>306</v>
      </c>
      <c r="USO1523" s="229" t="s">
        <v>294</v>
      </c>
      <c r="USP1523" s="229" t="s">
        <v>289</v>
      </c>
      <c r="USQ1523" s="229" t="s">
        <v>35</v>
      </c>
      <c r="USR1523" s="229" t="s">
        <v>29</v>
      </c>
      <c r="USS1523" s="229" t="s">
        <v>83</v>
      </c>
      <c r="UST1523" s="229" t="s">
        <v>3908</v>
      </c>
      <c r="USU1523" s="229" t="s">
        <v>240</v>
      </c>
      <c r="USV1523" s="229" t="s">
        <v>3909</v>
      </c>
      <c r="USW1523" s="229" t="s">
        <v>222</v>
      </c>
      <c r="USX1523" s="229" t="s">
        <v>223</v>
      </c>
      <c r="USY1523" s="229" t="s">
        <v>172</v>
      </c>
      <c r="USZ1523" s="229" t="s">
        <v>289</v>
      </c>
      <c r="UTA1523" s="229" t="s">
        <v>227</v>
      </c>
      <c r="UTE1523" s="229">
        <v>2024</v>
      </c>
      <c r="UTF1523" s="229" t="s">
        <v>57</v>
      </c>
      <c r="UTG1523" s="229" t="s">
        <v>3882</v>
      </c>
      <c r="UTH1523" s="229">
        <v>12966548</v>
      </c>
      <c r="UTI1523" s="229" t="s">
        <v>3904</v>
      </c>
      <c r="UTJ1523" s="229" t="s">
        <v>289</v>
      </c>
      <c r="UTL1523" s="229" t="s">
        <v>305</v>
      </c>
      <c r="UTM1523" s="229" t="s">
        <v>52</v>
      </c>
      <c r="UTN1523" s="229" t="s">
        <v>3905</v>
      </c>
      <c r="UTP1523" s="229" t="s">
        <v>3906</v>
      </c>
      <c r="UTQ1523" s="229" t="s">
        <v>689</v>
      </c>
      <c r="UTR1523" s="229" t="s">
        <v>2013</v>
      </c>
      <c r="UTS1523" s="229" t="s">
        <v>3907</v>
      </c>
      <c r="UTT1523" s="229" t="s">
        <v>306</v>
      </c>
      <c r="UTU1523" s="229" t="s">
        <v>294</v>
      </c>
      <c r="UTV1523" s="229" t="s">
        <v>289</v>
      </c>
      <c r="UTW1523" s="229" t="s">
        <v>35</v>
      </c>
      <c r="UTX1523" s="229" t="s">
        <v>29</v>
      </c>
      <c r="UTY1523" s="229" t="s">
        <v>83</v>
      </c>
      <c r="UTZ1523" s="229" t="s">
        <v>3908</v>
      </c>
      <c r="UUA1523" s="229" t="s">
        <v>240</v>
      </c>
      <c r="UUB1523" s="229" t="s">
        <v>3909</v>
      </c>
      <c r="UUC1523" s="229" t="s">
        <v>222</v>
      </c>
      <c r="UUD1523" s="229" t="s">
        <v>223</v>
      </c>
      <c r="UUE1523" s="229" t="s">
        <v>172</v>
      </c>
      <c r="UUF1523" s="229" t="s">
        <v>289</v>
      </c>
      <c r="UUG1523" s="229" t="s">
        <v>227</v>
      </c>
      <c r="UUK1523" s="229">
        <v>2024</v>
      </c>
      <c r="UUL1523" s="229" t="s">
        <v>57</v>
      </c>
      <c r="UUM1523" s="229" t="s">
        <v>3882</v>
      </c>
      <c r="UUN1523" s="229">
        <v>12966548</v>
      </c>
      <c r="UUO1523" s="229" t="s">
        <v>3904</v>
      </c>
      <c r="UUP1523" s="229" t="s">
        <v>289</v>
      </c>
      <c r="UUR1523" s="229" t="s">
        <v>305</v>
      </c>
      <c r="UUS1523" s="229" t="s">
        <v>52</v>
      </c>
      <c r="UUT1523" s="229" t="s">
        <v>3905</v>
      </c>
      <c r="UUV1523" s="229" t="s">
        <v>3906</v>
      </c>
      <c r="UUW1523" s="229" t="s">
        <v>689</v>
      </c>
      <c r="UUX1523" s="229" t="s">
        <v>2013</v>
      </c>
      <c r="UUY1523" s="229" t="s">
        <v>3907</v>
      </c>
      <c r="UUZ1523" s="229" t="s">
        <v>306</v>
      </c>
      <c r="UVA1523" s="229" t="s">
        <v>294</v>
      </c>
      <c r="UVB1523" s="229" t="s">
        <v>289</v>
      </c>
      <c r="UVC1523" s="229" t="s">
        <v>35</v>
      </c>
      <c r="UVD1523" s="229" t="s">
        <v>29</v>
      </c>
      <c r="UVE1523" s="229" t="s">
        <v>83</v>
      </c>
      <c r="UVF1523" s="229" t="s">
        <v>3908</v>
      </c>
      <c r="UVG1523" s="229" t="s">
        <v>240</v>
      </c>
      <c r="UVH1523" s="229" t="s">
        <v>3909</v>
      </c>
      <c r="UVI1523" s="229" t="s">
        <v>222</v>
      </c>
      <c r="UVJ1523" s="229" t="s">
        <v>223</v>
      </c>
      <c r="UVK1523" s="229" t="s">
        <v>172</v>
      </c>
      <c r="UVL1523" s="229" t="s">
        <v>289</v>
      </c>
      <c r="UVM1523" s="229" t="s">
        <v>227</v>
      </c>
      <c r="UVQ1523" s="229">
        <v>2024</v>
      </c>
      <c r="UVR1523" s="229" t="s">
        <v>57</v>
      </c>
      <c r="UVS1523" s="229" t="s">
        <v>3882</v>
      </c>
      <c r="UVT1523" s="229">
        <v>12966548</v>
      </c>
      <c r="UVU1523" s="229" t="s">
        <v>3904</v>
      </c>
      <c r="UVV1523" s="229" t="s">
        <v>289</v>
      </c>
      <c r="UVX1523" s="229" t="s">
        <v>305</v>
      </c>
      <c r="UVY1523" s="229" t="s">
        <v>52</v>
      </c>
      <c r="UVZ1523" s="229" t="s">
        <v>3905</v>
      </c>
      <c r="UWB1523" s="229" t="s">
        <v>3906</v>
      </c>
      <c r="UWC1523" s="229" t="s">
        <v>689</v>
      </c>
      <c r="UWD1523" s="229" t="s">
        <v>2013</v>
      </c>
      <c r="UWE1523" s="229" t="s">
        <v>3907</v>
      </c>
      <c r="UWF1523" s="229" t="s">
        <v>306</v>
      </c>
      <c r="UWG1523" s="229" t="s">
        <v>294</v>
      </c>
      <c r="UWH1523" s="229" t="s">
        <v>289</v>
      </c>
      <c r="UWI1523" s="229" t="s">
        <v>35</v>
      </c>
      <c r="UWJ1523" s="229" t="s">
        <v>29</v>
      </c>
      <c r="UWK1523" s="229" t="s">
        <v>83</v>
      </c>
      <c r="UWL1523" s="229" t="s">
        <v>3908</v>
      </c>
      <c r="UWM1523" s="229" t="s">
        <v>240</v>
      </c>
      <c r="UWN1523" s="229" t="s">
        <v>3909</v>
      </c>
      <c r="UWO1523" s="229" t="s">
        <v>222</v>
      </c>
      <c r="UWP1523" s="229" t="s">
        <v>223</v>
      </c>
      <c r="UWQ1523" s="229" t="s">
        <v>172</v>
      </c>
      <c r="UWR1523" s="229" t="s">
        <v>289</v>
      </c>
      <c r="UWS1523" s="229" t="s">
        <v>227</v>
      </c>
      <c r="UWW1523" s="229">
        <v>2024</v>
      </c>
      <c r="UWX1523" s="229" t="s">
        <v>57</v>
      </c>
      <c r="UWY1523" s="229" t="s">
        <v>3882</v>
      </c>
      <c r="UWZ1523" s="229">
        <v>12966548</v>
      </c>
      <c r="UXA1523" s="229" t="s">
        <v>3904</v>
      </c>
      <c r="UXB1523" s="229" t="s">
        <v>289</v>
      </c>
      <c r="UXD1523" s="229" t="s">
        <v>305</v>
      </c>
      <c r="UXE1523" s="229" t="s">
        <v>52</v>
      </c>
      <c r="UXF1523" s="229" t="s">
        <v>3905</v>
      </c>
      <c r="UXH1523" s="229" t="s">
        <v>3906</v>
      </c>
      <c r="UXI1523" s="229" t="s">
        <v>689</v>
      </c>
      <c r="UXJ1523" s="229" t="s">
        <v>2013</v>
      </c>
      <c r="UXK1523" s="229" t="s">
        <v>3907</v>
      </c>
      <c r="UXL1523" s="229" t="s">
        <v>306</v>
      </c>
      <c r="UXM1523" s="229" t="s">
        <v>294</v>
      </c>
      <c r="UXN1523" s="229" t="s">
        <v>289</v>
      </c>
      <c r="UXO1523" s="229" t="s">
        <v>35</v>
      </c>
      <c r="UXP1523" s="229" t="s">
        <v>29</v>
      </c>
      <c r="UXQ1523" s="229" t="s">
        <v>83</v>
      </c>
      <c r="UXR1523" s="229" t="s">
        <v>3908</v>
      </c>
      <c r="UXS1523" s="229" t="s">
        <v>240</v>
      </c>
      <c r="UXT1523" s="229" t="s">
        <v>3909</v>
      </c>
      <c r="UXU1523" s="229" t="s">
        <v>222</v>
      </c>
      <c r="UXV1523" s="229" t="s">
        <v>223</v>
      </c>
      <c r="UXW1523" s="229" t="s">
        <v>172</v>
      </c>
      <c r="UXX1523" s="229" t="s">
        <v>289</v>
      </c>
      <c r="UXY1523" s="229" t="s">
        <v>227</v>
      </c>
      <c r="UYC1523" s="229">
        <v>2024</v>
      </c>
      <c r="UYD1523" s="229" t="s">
        <v>57</v>
      </c>
      <c r="UYE1523" s="229" t="s">
        <v>3882</v>
      </c>
      <c r="UYF1523" s="229">
        <v>12966548</v>
      </c>
      <c r="UYG1523" s="229" t="s">
        <v>3904</v>
      </c>
      <c r="UYH1523" s="229" t="s">
        <v>289</v>
      </c>
      <c r="UYJ1523" s="229" t="s">
        <v>305</v>
      </c>
      <c r="UYK1523" s="229" t="s">
        <v>52</v>
      </c>
      <c r="UYL1523" s="229" t="s">
        <v>3905</v>
      </c>
      <c r="UYN1523" s="229" t="s">
        <v>3906</v>
      </c>
      <c r="UYO1523" s="229" t="s">
        <v>689</v>
      </c>
      <c r="UYP1523" s="229" t="s">
        <v>2013</v>
      </c>
      <c r="UYQ1523" s="229" t="s">
        <v>3907</v>
      </c>
      <c r="UYR1523" s="229" t="s">
        <v>306</v>
      </c>
      <c r="UYS1523" s="229" t="s">
        <v>294</v>
      </c>
      <c r="UYT1523" s="229" t="s">
        <v>289</v>
      </c>
      <c r="UYU1523" s="229" t="s">
        <v>35</v>
      </c>
      <c r="UYV1523" s="229" t="s">
        <v>29</v>
      </c>
      <c r="UYW1523" s="229" t="s">
        <v>83</v>
      </c>
      <c r="UYX1523" s="229" t="s">
        <v>3908</v>
      </c>
      <c r="UYY1523" s="229" t="s">
        <v>240</v>
      </c>
      <c r="UYZ1523" s="229" t="s">
        <v>3909</v>
      </c>
      <c r="UZA1523" s="229" t="s">
        <v>222</v>
      </c>
      <c r="UZB1523" s="229" t="s">
        <v>223</v>
      </c>
      <c r="UZC1523" s="229" t="s">
        <v>172</v>
      </c>
      <c r="UZD1523" s="229" t="s">
        <v>289</v>
      </c>
      <c r="UZE1523" s="229" t="s">
        <v>227</v>
      </c>
      <c r="UZI1523" s="229">
        <v>2024</v>
      </c>
      <c r="UZJ1523" s="229" t="s">
        <v>57</v>
      </c>
      <c r="UZK1523" s="229" t="s">
        <v>3882</v>
      </c>
      <c r="UZL1523" s="229">
        <v>12966548</v>
      </c>
      <c r="UZM1523" s="229" t="s">
        <v>3904</v>
      </c>
      <c r="UZN1523" s="229" t="s">
        <v>289</v>
      </c>
      <c r="UZP1523" s="229" t="s">
        <v>305</v>
      </c>
      <c r="UZQ1523" s="229" t="s">
        <v>52</v>
      </c>
      <c r="UZR1523" s="229" t="s">
        <v>3905</v>
      </c>
      <c r="UZT1523" s="229" t="s">
        <v>3906</v>
      </c>
      <c r="UZU1523" s="229" t="s">
        <v>689</v>
      </c>
      <c r="UZV1523" s="229" t="s">
        <v>2013</v>
      </c>
      <c r="UZW1523" s="229" t="s">
        <v>3907</v>
      </c>
      <c r="UZX1523" s="229" t="s">
        <v>306</v>
      </c>
      <c r="UZY1523" s="229" t="s">
        <v>294</v>
      </c>
      <c r="UZZ1523" s="229" t="s">
        <v>289</v>
      </c>
      <c r="VAA1523" s="229" t="s">
        <v>35</v>
      </c>
      <c r="VAB1523" s="229" t="s">
        <v>29</v>
      </c>
      <c r="VAC1523" s="229" t="s">
        <v>83</v>
      </c>
      <c r="VAD1523" s="229" t="s">
        <v>3908</v>
      </c>
      <c r="VAE1523" s="229" t="s">
        <v>240</v>
      </c>
      <c r="VAF1523" s="229" t="s">
        <v>3909</v>
      </c>
      <c r="VAG1523" s="229" t="s">
        <v>222</v>
      </c>
      <c r="VAH1523" s="229" t="s">
        <v>223</v>
      </c>
      <c r="VAI1523" s="229" t="s">
        <v>172</v>
      </c>
      <c r="VAJ1523" s="229" t="s">
        <v>289</v>
      </c>
      <c r="VAK1523" s="229" t="s">
        <v>227</v>
      </c>
      <c r="VAO1523" s="229">
        <v>2024</v>
      </c>
      <c r="VAP1523" s="229" t="s">
        <v>57</v>
      </c>
      <c r="VAQ1523" s="229" t="s">
        <v>3882</v>
      </c>
      <c r="VAR1523" s="229">
        <v>12966548</v>
      </c>
      <c r="VAS1523" s="229" t="s">
        <v>3904</v>
      </c>
      <c r="VAT1523" s="229" t="s">
        <v>289</v>
      </c>
      <c r="VAV1523" s="229" t="s">
        <v>305</v>
      </c>
      <c r="VAW1523" s="229" t="s">
        <v>52</v>
      </c>
      <c r="VAX1523" s="229" t="s">
        <v>3905</v>
      </c>
      <c r="VAZ1523" s="229" t="s">
        <v>3906</v>
      </c>
      <c r="VBA1523" s="229" t="s">
        <v>689</v>
      </c>
      <c r="VBB1523" s="229" t="s">
        <v>2013</v>
      </c>
      <c r="VBC1523" s="229" t="s">
        <v>3907</v>
      </c>
      <c r="VBD1523" s="229" t="s">
        <v>306</v>
      </c>
      <c r="VBE1523" s="229" t="s">
        <v>294</v>
      </c>
      <c r="VBF1523" s="229" t="s">
        <v>289</v>
      </c>
      <c r="VBG1523" s="229" t="s">
        <v>35</v>
      </c>
      <c r="VBH1523" s="229" t="s">
        <v>29</v>
      </c>
      <c r="VBI1523" s="229" t="s">
        <v>83</v>
      </c>
      <c r="VBJ1523" s="229" t="s">
        <v>3908</v>
      </c>
      <c r="VBK1523" s="229" t="s">
        <v>240</v>
      </c>
      <c r="VBL1523" s="229" t="s">
        <v>3909</v>
      </c>
      <c r="VBM1523" s="229" t="s">
        <v>222</v>
      </c>
      <c r="VBN1523" s="229" t="s">
        <v>223</v>
      </c>
      <c r="VBO1523" s="229" t="s">
        <v>172</v>
      </c>
      <c r="VBP1523" s="229" t="s">
        <v>289</v>
      </c>
      <c r="VBQ1523" s="229" t="s">
        <v>227</v>
      </c>
      <c r="VBU1523" s="229">
        <v>2024</v>
      </c>
      <c r="VBV1523" s="229" t="s">
        <v>57</v>
      </c>
      <c r="VBW1523" s="229" t="s">
        <v>3882</v>
      </c>
      <c r="VBX1523" s="229">
        <v>12966548</v>
      </c>
      <c r="VBY1523" s="229" t="s">
        <v>3904</v>
      </c>
      <c r="VBZ1523" s="229" t="s">
        <v>289</v>
      </c>
      <c r="VCB1523" s="229" t="s">
        <v>305</v>
      </c>
      <c r="VCC1523" s="229" t="s">
        <v>52</v>
      </c>
      <c r="VCD1523" s="229" t="s">
        <v>3905</v>
      </c>
      <c r="VCF1523" s="229" t="s">
        <v>3906</v>
      </c>
      <c r="VCG1523" s="229" t="s">
        <v>689</v>
      </c>
      <c r="VCH1523" s="229" t="s">
        <v>2013</v>
      </c>
      <c r="VCI1523" s="229" t="s">
        <v>3907</v>
      </c>
      <c r="VCJ1523" s="229" t="s">
        <v>306</v>
      </c>
      <c r="VCK1523" s="229" t="s">
        <v>294</v>
      </c>
      <c r="VCL1523" s="229" t="s">
        <v>289</v>
      </c>
      <c r="VCM1523" s="229" t="s">
        <v>35</v>
      </c>
      <c r="VCN1523" s="229" t="s">
        <v>29</v>
      </c>
      <c r="VCO1523" s="229" t="s">
        <v>83</v>
      </c>
      <c r="VCP1523" s="229" t="s">
        <v>3908</v>
      </c>
      <c r="VCQ1523" s="229" t="s">
        <v>240</v>
      </c>
      <c r="VCR1523" s="229" t="s">
        <v>3909</v>
      </c>
      <c r="VCS1523" s="229" t="s">
        <v>222</v>
      </c>
      <c r="VCT1523" s="229" t="s">
        <v>223</v>
      </c>
      <c r="VCU1523" s="229" t="s">
        <v>172</v>
      </c>
      <c r="VCV1523" s="229" t="s">
        <v>289</v>
      </c>
      <c r="VCW1523" s="229" t="s">
        <v>227</v>
      </c>
      <c r="VDA1523" s="229">
        <v>2024</v>
      </c>
      <c r="VDB1523" s="229" t="s">
        <v>57</v>
      </c>
      <c r="VDC1523" s="229" t="s">
        <v>3882</v>
      </c>
      <c r="VDD1523" s="229">
        <v>12966548</v>
      </c>
      <c r="VDE1523" s="229" t="s">
        <v>3904</v>
      </c>
      <c r="VDF1523" s="229" t="s">
        <v>289</v>
      </c>
      <c r="VDH1523" s="229" t="s">
        <v>305</v>
      </c>
      <c r="VDI1523" s="229" t="s">
        <v>52</v>
      </c>
      <c r="VDJ1523" s="229" t="s">
        <v>3905</v>
      </c>
      <c r="VDL1523" s="229" t="s">
        <v>3906</v>
      </c>
      <c r="VDM1523" s="229" t="s">
        <v>689</v>
      </c>
      <c r="VDN1523" s="229" t="s">
        <v>2013</v>
      </c>
      <c r="VDO1523" s="229" t="s">
        <v>3907</v>
      </c>
      <c r="VDP1523" s="229" t="s">
        <v>306</v>
      </c>
      <c r="VDQ1523" s="229" t="s">
        <v>294</v>
      </c>
      <c r="VDR1523" s="229" t="s">
        <v>289</v>
      </c>
      <c r="VDS1523" s="229" t="s">
        <v>35</v>
      </c>
      <c r="VDT1523" s="229" t="s">
        <v>29</v>
      </c>
      <c r="VDU1523" s="229" t="s">
        <v>83</v>
      </c>
      <c r="VDV1523" s="229" t="s">
        <v>3908</v>
      </c>
      <c r="VDW1523" s="229" t="s">
        <v>240</v>
      </c>
      <c r="VDX1523" s="229" t="s">
        <v>3909</v>
      </c>
      <c r="VDY1523" s="229" t="s">
        <v>222</v>
      </c>
      <c r="VDZ1523" s="229" t="s">
        <v>223</v>
      </c>
      <c r="VEA1523" s="229" t="s">
        <v>172</v>
      </c>
      <c r="VEB1523" s="229" t="s">
        <v>289</v>
      </c>
      <c r="VEC1523" s="229" t="s">
        <v>227</v>
      </c>
      <c r="VEG1523" s="229">
        <v>2024</v>
      </c>
      <c r="VEH1523" s="229" t="s">
        <v>57</v>
      </c>
      <c r="VEI1523" s="229" t="s">
        <v>3882</v>
      </c>
      <c r="VEJ1523" s="229">
        <v>12966548</v>
      </c>
      <c r="VEK1523" s="229" t="s">
        <v>3904</v>
      </c>
      <c r="VEL1523" s="229" t="s">
        <v>289</v>
      </c>
      <c r="VEN1523" s="229" t="s">
        <v>305</v>
      </c>
      <c r="VEO1523" s="229" t="s">
        <v>52</v>
      </c>
      <c r="VEP1523" s="229" t="s">
        <v>3905</v>
      </c>
      <c r="VER1523" s="229" t="s">
        <v>3906</v>
      </c>
      <c r="VES1523" s="229" t="s">
        <v>689</v>
      </c>
      <c r="VET1523" s="229" t="s">
        <v>2013</v>
      </c>
      <c r="VEU1523" s="229" t="s">
        <v>3907</v>
      </c>
      <c r="VEV1523" s="229" t="s">
        <v>306</v>
      </c>
      <c r="VEW1523" s="229" t="s">
        <v>294</v>
      </c>
      <c r="VEX1523" s="229" t="s">
        <v>289</v>
      </c>
      <c r="VEY1523" s="229" t="s">
        <v>35</v>
      </c>
      <c r="VEZ1523" s="229" t="s">
        <v>29</v>
      </c>
      <c r="VFA1523" s="229" t="s">
        <v>83</v>
      </c>
      <c r="VFB1523" s="229" t="s">
        <v>3908</v>
      </c>
      <c r="VFC1523" s="229" t="s">
        <v>240</v>
      </c>
      <c r="VFD1523" s="229" t="s">
        <v>3909</v>
      </c>
      <c r="VFE1523" s="229" t="s">
        <v>222</v>
      </c>
      <c r="VFF1523" s="229" t="s">
        <v>223</v>
      </c>
      <c r="VFG1523" s="229" t="s">
        <v>172</v>
      </c>
      <c r="VFH1523" s="229" t="s">
        <v>289</v>
      </c>
      <c r="VFI1523" s="229" t="s">
        <v>227</v>
      </c>
      <c r="VFM1523" s="229">
        <v>2024</v>
      </c>
      <c r="VFN1523" s="229" t="s">
        <v>57</v>
      </c>
      <c r="VFO1523" s="229" t="s">
        <v>3882</v>
      </c>
      <c r="VFP1523" s="229">
        <v>12966548</v>
      </c>
      <c r="VFQ1523" s="229" t="s">
        <v>3904</v>
      </c>
      <c r="VFR1523" s="229" t="s">
        <v>289</v>
      </c>
      <c r="VFT1523" s="229" t="s">
        <v>305</v>
      </c>
      <c r="VFU1523" s="229" t="s">
        <v>52</v>
      </c>
      <c r="VFV1523" s="229" t="s">
        <v>3905</v>
      </c>
      <c r="VFX1523" s="229" t="s">
        <v>3906</v>
      </c>
      <c r="VFY1523" s="229" t="s">
        <v>689</v>
      </c>
      <c r="VFZ1523" s="229" t="s">
        <v>2013</v>
      </c>
      <c r="VGA1523" s="229" t="s">
        <v>3907</v>
      </c>
      <c r="VGB1523" s="229" t="s">
        <v>306</v>
      </c>
      <c r="VGC1523" s="229" t="s">
        <v>294</v>
      </c>
      <c r="VGD1523" s="229" t="s">
        <v>289</v>
      </c>
      <c r="VGE1523" s="229" t="s">
        <v>35</v>
      </c>
      <c r="VGF1523" s="229" t="s">
        <v>29</v>
      </c>
      <c r="VGG1523" s="229" t="s">
        <v>83</v>
      </c>
      <c r="VGH1523" s="229" t="s">
        <v>3908</v>
      </c>
      <c r="VGI1523" s="229" t="s">
        <v>240</v>
      </c>
      <c r="VGJ1523" s="229" t="s">
        <v>3909</v>
      </c>
      <c r="VGK1523" s="229" t="s">
        <v>222</v>
      </c>
      <c r="VGL1523" s="229" t="s">
        <v>223</v>
      </c>
      <c r="VGM1523" s="229" t="s">
        <v>172</v>
      </c>
      <c r="VGN1523" s="229" t="s">
        <v>289</v>
      </c>
      <c r="VGO1523" s="229" t="s">
        <v>227</v>
      </c>
      <c r="VGS1523" s="229">
        <v>2024</v>
      </c>
      <c r="VGT1523" s="229" t="s">
        <v>57</v>
      </c>
      <c r="VGU1523" s="229" t="s">
        <v>3882</v>
      </c>
      <c r="VGV1523" s="229">
        <v>12966548</v>
      </c>
      <c r="VGW1523" s="229" t="s">
        <v>3904</v>
      </c>
      <c r="VGX1523" s="229" t="s">
        <v>289</v>
      </c>
      <c r="VGZ1523" s="229" t="s">
        <v>305</v>
      </c>
      <c r="VHA1523" s="229" t="s">
        <v>52</v>
      </c>
      <c r="VHB1523" s="229" t="s">
        <v>3905</v>
      </c>
      <c r="VHD1523" s="229" t="s">
        <v>3906</v>
      </c>
      <c r="VHE1523" s="229" t="s">
        <v>689</v>
      </c>
      <c r="VHF1523" s="229" t="s">
        <v>2013</v>
      </c>
      <c r="VHG1523" s="229" t="s">
        <v>3907</v>
      </c>
      <c r="VHH1523" s="229" t="s">
        <v>306</v>
      </c>
      <c r="VHI1523" s="229" t="s">
        <v>294</v>
      </c>
      <c r="VHJ1523" s="229" t="s">
        <v>289</v>
      </c>
      <c r="VHK1523" s="229" t="s">
        <v>35</v>
      </c>
      <c r="VHL1523" s="229" t="s">
        <v>29</v>
      </c>
      <c r="VHM1523" s="229" t="s">
        <v>83</v>
      </c>
      <c r="VHN1523" s="229" t="s">
        <v>3908</v>
      </c>
      <c r="VHO1523" s="229" t="s">
        <v>240</v>
      </c>
      <c r="VHP1523" s="229" t="s">
        <v>3909</v>
      </c>
      <c r="VHQ1523" s="229" t="s">
        <v>222</v>
      </c>
      <c r="VHR1523" s="229" t="s">
        <v>223</v>
      </c>
      <c r="VHS1523" s="229" t="s">
        <v>172</v>
      </c>
      <c r="VHT1523" s="229" t="s">
        <v>289</v>
      </c>
      <c r="VHU1523" s="229" t="s">
        <v>227</v>
      </c>
      <c r="VHY1523" s="229">
        <v>2024</v>
      </c>
      <c r="VHZ1523" s="229" t="s">
        <v>57</v>
      </c>
      <c r="VIA1523" s="229" t="s">
        <v>3882</v>
      </c>
      <c r="VIB1523" s="229">
        <v>12966548</v>
      </c>
      <c r="VIC1523" s="229" t="s">
        <v>3904</v>
      </c>
      <c r="VID1523" s="229" t="s">
        <v>289</v>
      </c>
      <c r="VIF1523" s="229" t="s">
        <v>305</v>
      </c>
      <c r="VIG1523" s="229" t="s">
        <v>52</v>
      </c>
      <c r="VIH1523" s="229" t="s">
        <v>3905</v>
      </c>
      <c r="VIJ1523" s="229" t="s">
        <v>3906</v>
      </c>
      <c r="VIK1523" s="229" t="s">
        <v>689</v>
      </c>
      <c r="VIL1523" s="229" t="s">
        <v>2013</v>
      </c>
      <c r="VIM1523" s="229" t="s">
        <v>3907</v>
      </c>
      <c r="VIN1523" s="229" t="s">
        <v>306</v>
      </c>
      <c r="VIO1523" s="229" t="s">
        <v>294</v>
      </c>
      <c r="VIP1523" s="229" t="s">
        <v>289</v>
      </c>
      <c r="VIQ1523" s="229" t="s">
        <v>35</v>
      </c>
      <c r="VIR1523" s="229" t="s">
        <v>29</v>
      </c>
      <c r="VIS1523" s="229" t="s">
        <v>83</v>
      </c>
      <c r="VIT1523" s="229" t="s">
        <v>3908</v>
      </c>
      <c r="VIU1523" s="229" t="s">
        <v>240</v>
      </c>
      <c r="VIV1523" s="229" t="s">
        <v>3909</v>
      </c>
      <c r="VIW1523" s="229" t="s">
        <v>222</v>
      </c>
      <c r="VIX1523" s="229" t="s">
        <v>223</v>
      </c>
      <c r="VIY1523" s="229" t="s">
        <v>172</v>
      </c>
      <c r="VIZ1523" s="229" t="s">
        <v>289</v>
      </c>
      <c r="VJA1523" s="229" t="s">
        <v>227</v>
      </c>
      <c r="VJE1523" s="229">
        <v>2024</v>
      </c>
      <c r="VJF1523" s="229" t="s">
        <v>57</v>
      </c>
      <c r="VJG1523" s="229" t="s">
        <v>3882</v>
      </c>
      <c r="VJH1523" s="229">
        <v>12966548</v>
      </c>
      <c r="VJI1523" s="229" t="s">
        <v>3904</v>
      </c>
      <c r="VJJ1523" s="229" t="s">
        <v>289</v>
      </c>
      <c r="VJL1523" s="229" t="s">
        <v>305</v>
      </c>
      <c r="VJM1523" s="229" t="s">
        <v>52</v>
      </c>
      <c r="VJN1523" s="229" t="s">
        <v>3905</v>
      </c>
      <c r="VJP1523" s="229" t="s">
        <v>3906</v>
      </c>
      <c r="VJQ1523" s="229" t="s">
        <v>689</v>
      </c>
      <c r="VJR1523" s="229" t="s">
        <v>2013</v>
      </c>
      <c r="VJS1523" s="229" t="s">
        <v>3907</v>
      </c>
      <c r="VJT1523" s="229" t="s">
        <v>306</v>
      </c>
      <c r="VJU1523" s="229" t="s">
        <v>294</v>
      </c>
      <c r="VJV1523" s="229" t="s">
        <v>289</v>
      </c>
      <c r="VJW1523" s="229" t="s">
        <v>35</v>
      </c>
      <c r="VJX1523" s="229" t="s">
        <v>29</v>
      </c>
      <c r="VJY1523" s="229" t="s">
        <v>83</v>
      </c>
      <c r="VJZ1523" s="229" t="s">
        <v>3908</v>
      </c>
      <c r="VKA1523" s="229" t="s">
        <v>240</v>
      </c>
      <c r="VKB1523" s="229" t="s">
        <v>3909</v>
      </c>
      <c r="VKC1523" s="229" t="s">
        <v>222</v>
      </c>
      <c r="VKD1523" s="229" t="s">
        <v>223</v>
      </c>
      <c r="VKE1523" s="229" t="s">
        <v>172</v>
      </c>
      <c r="VKF1523" s="229" t="s">
        <v>289</v>
      </c>
      <c r="VKG1523" s="229" t="s">
        <v>227</v>
      </c>
      <c r="VKK1523" s="229">
        <v>2024</v>
      </c>
      <c r="VKL1523" s="229" t="s">
        <v>57</v>
      </c>
      <c r="VKM1523" s="229" t="s">
        <v>3882</v>
      </c>
      <c r="VKN1523" s="229">
        <v>12966548</v>
      </c>
      <c r="VKO1523" s="229" t="s">
        <v>3904</v>
      </c>
      <c r="VKP1523" s="229" t="s">
        <v>289</v>
      </c>
      <c r="VKR1523" s="229" t="s">
        <v>305</v>
      </c>
      <c r="VKS1523" s="229" t="s">
        <v>52</v>
      </c>
      <c r="VKT1523" s="229" t="s">
        <v>3905</v>
      </c>
      <c r="VKV1523" s="229" t="s">
        <v>3906</v>
      </c>
      <c r="VKW1523" s="229" t="s">
        <v>689</v>
      </c>
      <c r="VKX1523" s="229" t="s">
        <v>2013</v>
      </c>
      <c r="VKY1523" s="229" t="s">
        <v>3907</v>
      </c>
      <c r="VKZ1523" s="229" t="s">
        <v>306</v>
      </c>
      <c r="VLA1523" s="229" t="s">
        <v>294</v>
      </c>
      <c r="VLB1523" s="229" t="s">
        <v>289</v>
      </c>
      <c r="VLC1523" s="229" t="s">
        <v>35</v>
      </c>
      <c r="VLD1523" s="229" t="s">
        <v>29</v>
      </c>
      <c r="VLE1523" s="229" t="s">
        <v>83</v>
      </c>
      <c r="VLF1523" s="229" t="s">
        <v>3908</v>
      </c>
      <c r="VLG1523" s="229" t="s">
        <v>240</v>
      </c>
      <c r="VLH1523" s="229" t="s">
        <v>3909</v>
      </c>
      <c r="VLI1523" s="229" t="s">
        <v>222</v>
      </c>
      <c r="VLJ1523" s="229" t="s">
        <v>223</v>
      </c>
      <c r="VLK1523" s="229" t="s">
        <v>172</v>
      </c>
      <c r="VLL1523" s="229" t="s">
        <v>289</v>
      </c>
      <c r="VLM1523" s="229" t="s">
        <v>227</v>
      </c>
      <c r="VLQ1523" s="229">
        <v>2024</v>
      </c>
      <c r="VLR1523" s="229" t="s">
        <v>57</v>
      </c>
      <c r="VLS1523" s="229" t="s">
        <v>3882</v>
      </c>
      <c r="VLT1523" s="229">
        <v>12966548</v>
      </c>
      <c r="VLU1523" s="229" t="s">
        <v>3904</v>
      </c>
      <c r="VLV1523" s="229" t="s">
        <v>289</v>
      </c>
      <c r="VLX1523" s="229" t="s">
        <v>305</v>
      </c>
      <c r="VLY1523" s="229" t="s">
        <v>52</v>
      </c>
      <c r="VLZ1523" s="229" t="s">
        <v>3905</v>
      </c>
      <c r="VMB1523" s="229" t="s">
        <v>3906</v>
      </c>
      <c r="VMC1523" s="229" t="s">
        <v>689</v>
      </c>
      <c r="VMD1523" s="229" t="s">
        <v>2013</v>
      </c>
      <c r="VME1523" s="229" t="s">
        <v>3907</v>
      </c>
      <c r="VMF1523" s="229" t="s">
        <v>306</v>
      </c>
      <c r="VMG1523" s="229" t="s">
        <v>294</v>
      </c>
      <c r="VMH1523" s="229" t="s">
        <v>289</v>
      </c>
      <c r="VMI1523" s="229" t="s">
        <v>35</v>
      </c>
      <c r="VMJ1523" s="229" t="s">
        <v>29</v>
      </c>
      <c r="VMK1523" s="229" t="s">
        <v>83</v>
      </c>
      <c r="VML1523" s="229" t="s">
        <v>3908</v>
      </c>
      <c r="VMM1523" s="229" t="s">
        <v>240</v>
      </c>
      <c r="VMN1523" s="229" t="s">
        <v>3909</v>
      </c>
      <c r="VMO1523" s="229" t="s">
        <v>222</v>
      </c>
      <c r="VMP1523" s="229" t="s">
        <v>223</v>
      </c>
      <c r="VMQ1523" s="229" t="s">
        <v>172</v>
      </c>
      <c r="VMR1523" s="229" t="s">
        <v>289</v>
      </c>
      <c r="VMS1523" s="229" t="s">
        <v>227</v>
      </c>
      <c r="VMW1523" s="229">
        <v>2024</v>
      </c>
      <c r="VMX1523" s="229" t="s">
        <v>57</v>
      </c>
      <c r="VMY1523" s="229" t="s">
        <v>3882</v>
      </c>
      <c r="VMZ1523" s="229">
        <v>12966548</v>
      </c>
      <c r="VNA1523" s="229" t="s">
        <v>3904</v>
      </c>
      <c r="VNB1523" s="229" t="s">
        <v>289</v>
      </c>
      <c r="VND1523" s="229" t="s">
        <v>305</v>
      </c>
      <c r="VNE1523" s="229" t="s">
        <v>52</v>
      </c>
      <c r="VNF1523" s="229" t="s">
        <v>3905</v>
      </c>
      <c r="VNH1523" s="229" t="s">
        <v>3906</v>
      </c>
      <c r="VNI1523" s="229" t="s">
        <v>689</v>
      </c>
      <c r="VNJ1523" s="229" t="s">
        <v>2013</v>
      </c>
      <c r="VNK1523" s="229" t="s">
        <v>3907</v>
      </c>
      <c r="VNL1523" s="229" t="s">
        <v>306</v>
      </c>
      <c r="VNM1523" s="229" t="s">
        <v>294</v>
      </c>
      <c r="VNN1523" s="229" t="s">
        <v>289</v>
      </c>
      <c r="VNO1523" s="229" t="s">
        <v>35</v>
      </c>
      <c r="VNP1523" s="229" t="s">
        <v>29</v>
      </c>
      <c r="VNQ1523" s="229" t="s">
        <v>83</v>
      </c>
      <c r="VNR1523" s="229" t="s">
        <v>3908</v>
      </c>
      <c r="VNS1523" s="229" t="s">
        <v>240</v>
      </c>
      <c r="VNT1523" s="229" t="s">
        <v>3909</v>
      </c>
      <c r="VNU1523" s="229" t="s">
        <v>222</v>
      </c>
      <c r="VNV1523" s="229" t="s">
        <v>223</v>
      </c>
      <c r="VNW1523" s="229" t="s">
        <v>172</v>
      </c>
      <c r="VNX1523" s="229" t="s">
        <v>289</v>
      </c>
      <c r="VNY1523" s="229" t="s">
        <v>227</v>
      </c>
      <c r="VOC1523" s="229">
        <v>2024</v>
      </c>
      <c r="VOD1523" s="229" t="s">
        <v>57</v>
      </c>
      <c r="VOE1523" s="229" t="s">
        <v>3882</v>
      </c>
      <c r="VOF1523" s="229">
        <v>12966548</v>
      </c>
      <c r="VOG1523" s="229" t="s">
        <v>3904</v>
      </c>
      <c r="VOH1523" s="229" t="s">
        <v>289</v>
      </c>
      <c r="VOJ1523" s="229" t="s">
        <v>305</v>
      </c>
      <c r="VOK1523" s="229" t="s">
        <v>52</v>
      </c>
      <c r="VOL1523" s="229" t="s">
        <v>3905</v>
      </c>
      <c r="VON1523" s="229" t="s">
        <v>3906</v>
      </c>
      <c r="VOO1523" s="229" t="s">
        <v>689</v>
      </c>
      <c r="VOP1523" s="229" t="s">
        <v>2013</v>
      </c>
      <c r="VOQ1523" s="229" t="s">
        <v>3907</v>
      </c>
      <c r="VOR1523" s="229" t="s">
        <v>306</v>
      </c>
      <c r="VOS1523" s="229" t="s">
        <v>294</v>
      </c>
      <c r="VOT1523" s="229" t="s">
        <v>289</v>
      </c>
      <c r="VOU1523" s="229" t="s">
        <v>35</v>
      </c>
      <c r="VOV1523" s="229" t="s">
        <v>29</v>
      </c>
      <c r="VOW1523" s="229" t="s">
        <v>83</v>
      </c>
      <c r="VOX1523" s="229" t="s">
        <v>3908</v>
      </c>
      <c r="VOY1523" s="229" t="s">
        <v>240</v>
      </c>
      <c r="VOZ1523" s="229" t="s">
        <v>3909</v>
      </c>
      <c r="VPA1523" s="229" t="s">
        <v>222</v>
      </c>
      <c r="VPB1523" s="229" t="s">
        <v>223</v>
      </c>
      <c r="VPC1523" s="229" t="s">
        <v>172</v>
      </c>
      <c r="VPD1523" s="229" t="s">
        <v>289</v>
      </c>
      <c r="VPE1523" s="229" t="s">
        <v>227</v>
      </c>
      <c r="VPI1523" s="229">
        <v>2024</v>
      </c>
      <c r="VPJ1523" s="229" t="s">
        <v>57</v>
      </c>
      <c r="VPK1523" s="229" t="s">
        <v>3882</v>
      </c>
      <c r="VPL1523" s="229">
        <v>12966548</v>
      </c>
      <c r="VPM1523" s="229" t="s">
        <v>3904</v>
      </c>
      <c r="VPN1523" s="229" t="s">
        <v>289</v>
      </c>
      <c r="VPP1523" s="229" t="s">
        <v>305</v>
      </c>
      <c r="VPQ1523" s="229" t="s">
        <v>52</v>
      </c>
      <c r="VPR1523" s="229" t="s">
        <v>3905</v>
      </c>
      <c r="VPT1523" s="229" t="s">
        <v>3906</v>
      </c>
      <c r="VPU1523" s="229" t="s">
        <v>689</v>
      </c>
      <c r="VPV1523" s="229" t="s">
        <v>2013</v>
      </c>
      <c r="VPW1523" s="229" t="s">
        <v>3907</v>
      </c>
      <c r="VPX1523" s="229" t="s">
        <v>306</v>
      </c>
      <c r="VPY1523" s="229" t="s">
        <v>294</v>
      </c>
      <c r="VPZ1523" s="229" t="s">
        <v>289</v>
      </c>
      <c r="VQA1523" s="229" t="s">
        <v>35</v>
      </c>
      <c r="VQB1523" s="229" t="s">
        <v>29</v>
      </c>
      <c r="VQC1523" s="229" t="s">
        <v>83</v>
      </c>
      <c r="VQD1523" s="229" t="s">
        <v>3908</v>
      </c>
      <c r="VQE1523" s="229" t="s">
        <v>240</v>
      </c>
      <c r="VQF1523" s="229" t="s">
        <v>3909</v>
      </c>
      <c r="VQG1523" s="229" t="s">
        <v>222</v>
      </c>
      <c r="VQH1523" s="229" t="s">
        <v>223</v>
      </c>
      <c r="VQI1523" s="229" t="s">
        <v>172</v>
      </c>
      <c r="VQJ1523" s="229" t="s">
        <v>289</v>
      </c>
      <c r="VQK1523" s="229" t="s">
        <v>227</v>
      </c>
      <c r="VQO1523" s="229">
        <v>2024</v>
      </c>
      <c r="VQP1523" s="229" t="s">
        <v>57</v>
      </c>
      <c r="VQQ1523" s="229" t="s">
        <v>3882</v>
      </c>
      <c r="VQR1523" s="229">
        <v>12966548</v>
      </c>
      <c r="VQS1523" s="229" t="s">
        <v>3904</v>
      </c>
      <c r="VQT1523" s="229" t="s">
        <v>289</v>
      </c>
      <c r="VQV1523" s="229" t="s">
        <v>305</v>
      </c>
      <c r="VQW1523" s="229" t="s">
        <v>52</v>
      </c>
      <c r="VQX1523" s="229" t="s">
        <v>3905</v>
      </c>
      <c r="VQZ1523" s="229" t="s">
        <v>3906</v>
      </c>
      <c r="VRA1523" s="229" t="s">
        <v>689</v>
      </c>
      <c r="VRB1523" s="229" t="s">
        <v>2013</v>
      </c>
      <c r="VRC1523" s="229" t="s">
        <v>3907</v>
      </c>
      <c r="VRD1523" s="229" t="s">
        <v>306</v>
      </c>
      <c r="VRE1523" s="229" t="s">
        <v>294</v>
      </c>
      <c r="VRF1523" s="229" t="s">
        <v>289</v>
      </c>
      <c r="VRG1523" s="229" t="s">
        <v>35</v>
      </c>
      <c r="VRH1523" s="229" t="s">
        <v>29</v>
      </c>
      <c r="VRI1523" s="229" t="s">
        <v>83</v>
      </c>
      <c r="VRJ1523" s="229" t="s">
        <v>3908</v>
      </c>
      <c r="VRK1523" s="229" t="s">
        <v>240</v>
      </c>
      <c r="VRL1523" s="229" t="s">
        <v>3909</v>
      </c>
      <c r="VRM1523" s="229" t="s">
        <v>222</v>
      </c>
      <c r="VRN1523" s="229" t="s">
        <v>223</v>
      </c>
      <c r="VRO1523" s="229" t="s">
        <v>172</v>
      </c>
      <c r="VRP1523" s="229" t="s">
        <v>289</v>
      </c>
      <c r="VRQ1523" s="229" t="s">
        <v>227</v>
      </c>
      <c r="VRU1523" s="229">
        <v>2024</v>
      </c>
      <c r="VRV1523" s="229" t="s">
        <v>57</v>
      </c>
      <c r="VRW1523" s="229" t="s">
        <v>3882</v>
      </c>
      <c r="VRX1523" s="229">
        <v>12966548</v>
      </c>
      <c r="VRY1523" s="229" t="s">
        <v>3904</v>
      </c>
      <c r="VRZ1523" s="229" t="s">
        <v>289</v>
      </c>
      <c r="VSB1523" s="229" t="s">
        <v>305</v>
      </c>
      <c r="VSC1523" s="229" t="s">
        <v>52</v>
      </c>
      <c r="VSD1523" s="229" t="s">
        <v>3905</v>
      </c>
      <c r="VSF1523" s="229" t="s">
        <v>3906</v>
      </c>
      <c r="VSG1523" s="229" t="s">
        <v>689</v>
      </c>
      <c r="VSH1523" s="229" t="s">
        <v>2013</v>
      </c>
      <c r="VSI1523" s="229" t="s">
        <v>3907</v>
      </c>
      <c r="VSJ1523" s="229" t="s">
        <v>306</v>
      </c>
      <c r="VSK1523" s="229" t="s">
        <v>294</v>
      </c>
      <c r="VSL1523" s="229" t="s">
        <v>289</v>
      </c>
      <c r="VSM1523" s="229" t="s">
        <v>35</v>
      </c>
      <c r="VSN1523" s="229" t="s">
        <v>29</v>
      </c>
      <c r="VSO1523" s="229" t="s">
        <v>83</v>
      </c>
      <c r="VSP1523" s="229" t="s">
        <v>3908</v>
      </c>
      <c r="VSQ1523" s="229" t="s">
        <v>240</v>
      </c>
      <c r="VSR1523" s="229" t="s">
        <v>3909</v>
      </c>
      <c r="VSS1523" s="229" t="s">
        <v>222</v>
      </c>
      <c r="VST1523" s="229" t="s">
        <v>223</v>
      </c>
      <c r="VSU1523" s="229" t="s">
        <v>172</v>
      </c>
      <c r="VSV1523" s="229" t="s">
        <v>289</v>
      </c>
      <c r="VSW1523" s="229" t="s">
        <v>227</v>
      </c>
      <c r="VTA1523" s="229">
        <v>2024</v>
      </c>
      <c r="VTB1523" s="229" t="s">
        <v>57</v>
      </c>
      <c r="VTC1523" s="229" t="s">
        <v>3882</v>
      </c>
      <c r="VTD1523" s="229">
        <v>12966548</v>
      </c>
      <c r="VTE1523" s="229" t="s">
        <v>3904</v>
      </c>
      <c r="VTF1523" s="229" t="s">
        <v>289</v>
      </c>
      <c r="VTH1523" s="229" t="s">
        <v>305</v>
      </c>
      <c r="VTI1523" s="229" t="s">
        <v>52</v>
      </c>
      <c r="VTJ1523" s="229" t="s">
        <v>3905</v>
      </c>
      <c r="VTL1523" s="229" t="s">
        <v>3906</v>
      </c>
      <c r="VTM1523" s="229" t="s">
        <v>689</v>
      </c>
      <c r="VTN1523" s="229" t="s">
        <v>2013</v>
      </c>
      <c r="VTO1523" s="229" t="s">
        <v>3907</v>
      </c>
      <c r="VTP1523" s="229" t="s">
        <v>306</v>
      </c>
      <c r="VTQ1523" s="229" t="s">
        <v>294</v>
      </c>
      <c r="VTR1523" s="229" t="s">
        <v>289</v>
      </c>
      <c r="VTS1523" s="229" t="s">
        <v>35</v>
      </c>
      <c r="VTT1523" s="229" t="s">
        <v>29</v>
      </c>
      <c r="VTU1523" s="229" t="s">
        <v>83</v>
      </c>
      <c r="VTV1523" s="229" t="s">
        <v>3908</v>
      </c>
      <c r="VTW1523" s="229" t="s">
        <v>240</v>
      </c>
      <c r="VTX1523" s="229" t="s">
        <v>3909</v>
      </c>
      <c r="VTY1523" s="229" t="s">
        <v>222</v>
      </c>
      <c r="VTZ1523" s="229" t="s">
        <v>223</v>
      </c>
      <c r="VUA1523" s="229" t="s">
        <v>172</v>
      </c>
      <c r="VUB1523" s="229" t="s">
        <v>289</v>
      </c>
      <c r="VUC1523" s="229" t="s">
        <v>227</v>
      </c>
      <c r="VUG1523" s="229">
        <v>2024</v>
      </c>
      <c r="VUH1523" s="229" t="s">
        <v>57</v>
      </c>
      <c r="VUI1523" s="229" t="s">
        <v>3882</v>
      </c>
      <c r="VUJ1523" s="229">
        <v>12966548</v>
      </c>
      <c r="VUK1523" s="229" t="s">
        <v>3904</v>
      </c>
      <c r="VUL1523" s="229" t="s">
        <v>289</v>
      </c>
      <c r="VUN1523" s="229" t="s">
        <v>305</v>
      </c>
      <c r="VUO1523" s="229" t="s">
        <v>52</v>
      </c>
      <c r="VUP1523" s="229" t="s">
        <v>3905</v>
      </c>
      <c r="VUR1523" s="229" t="s">
        <v>3906</v>
      </c>
      <c r="VUS1523" s="229" t="s">
        <v>689</v>
      </c>
      <c r="VUT1523" s="229" t="s">
        <v>2013</v>
      </c>
      <c r="VUU1523" s="229" t="s">
        <v>3907</v>
      </c>
      <c r="VUV1523" s="229" t="s">
        <v>306</v>
      </c>
      <c r="VUW1523" s="229" t="s">
        <v>294</v>
      </c>
      <c r="VUX1523" s="229" t="s">
        <v>289</v>
      </c>
      <c r="VUY1523" s="229" t="s">
        <v>35</v>
      </c>
      <c r="VUZ1523" s="229" t="s">
        <v>29</v>
      </c>
      <c r="VVA1523" s="229" t="s">
        <v>83</v>
      </c>
      <c r="VVB1523" s="229" t="s">
        <v>3908</v>
      </c>
      <c r="VVC1523" s="229" t="s">
        <v>240</v>
      </c>
      <c r="VVD1523" s="229" t="s">
        <v>3909</v>
      </c>
      <c r="VVE1523" s="229" t="s">
        <v>222</v>
      </c>
      <c r="VVF1523" s="229" t="s">
        <v>223</v>
      </c>
      <c r="VVG1523" s="229" t="s">
        <v>172</v>
      </c>
      <c r="VVH1523" s="229" t="s">
        <v>289</v>
      </c>
      <c r="VVI1523" s="229" t="s">
        <v>227</v>
      </c>
      <c r="VVM1523" s="229">
        <v>2024</v>
      </c>
      <c r="VVN1523" s="229" t="s">
        <v>57</v>
      </c>
      <c r="VVO1523" s="229" t="s">
        <v>3882</v>
      </c>
      <c r="VVP1523" s="229">
        <v>12966548</v>
      </c>
      <c r="VVQ1523" s="229" t="s">
        <v>3904</v>
      </c>
      <c r="VVR1523" s="229" t="s">
        <v>289</v>
      </c>
      <c r="VVT1523" s="229" t="s">
        <v>305</v>
      </c>
      <c r="VVU1523" s="229" t="s">
        <v>52</v>
      </c>
      <c r="VVV1523" s="229" t="s">
        <v>3905</v>
      </c>
      <c r="VVX1523" s="229" t="s">
        <v>3906</v>
      </c>
      <c r="VVY1523" s="229" t="s">
        <v>689</v>
      </c>
      <c r="VVZ1523" s="229" t="s">
        <v>2013</v>
      </c>
      <c r="VWA1523" s="229" t="s">
        <v>3907</v>
      </c>
      <c r="VWB1523" s="229" t="s">
        <v>306</v>
      </c>
      <c r="VWC1523" s="229" t="s">
        <v>294</v>
      </c>
      <c r="VWD1523" s="229" t="s">
        <v>289</v>
      </c>
      <c r="VWE1523" s="229" t="s">
        <v>35</v>
      </c>
      <c r="VWF1523" s="229" t="s">
        <v>29</v>
      </c>
      <c r="VWG1523" s="229" t="s">
        <v>83</v>
      </c>
      <c r="VWH1523" s="229" t="s">
        <v>3908</v>
      </c>
      <c r="VWI1523" s="229" t="s">
        <v>240</v>
      </c>
      <c r="VWJ1523" s="229" t="s">
        <v>3909</v>
      </c>
      <c r="VWK1523" s="229" t="s">
        <v>222</v>
      </c>
      <c r="VWL1523" s="229" t="s">
        <v>223</v>
      </c>
      <c r="VWM1523" s="229" t="s">
        <v>172</v>
      </c>
      <c r="VWN1523" s="229" t="s">
        <v>289</v>
      </c>
      <c r="VWO1523" s="229" t="s">
        <v>227</v>
      </c>
      <c r="VWS1523" s="229">
        <v>2024</v>
      </c>
      <c r="VWT1523" s="229" t="s">
        <v>57</v>
      </c>
      <c r="VWU1523" s="229" t="s">
        <v>3882</v>
      </c>
      <c r="VWV1523" s="229">
        <v>12966548</v>
      </c>
      <c r="VWW1523" s="229" t="s">
        <v>3904</v>
      </c>
      <c r="VWX1523" s="229" t="s">
        <v>289</v>
      </c>
      <c r="VWZ1523" s="229" t="s">
        <v>305</v>
      </c>
      <c r="VXA1523" s="229" t="s">
        <v>52</v>
      </c>
      <c r="VXB1523" s="229" t="s">
        <v>3905</v>
      </c>
      <c r="VXD1523" s="229" t="s">
        <v>3906</v>
      </c>
      <c r="VXE1523" s="229" t="s">
        <v>689</v>
      </c>
      <c r="VXF1523" s="229" t="s">
        <v>2013</v>
      </c>
      <c r="VXG1523" s="229" t="s">
        <v>3907</v>
      </c>
      <c r="VXH1523" s="229" t="s">
        <v>306</v>
      </c>
      <c r="VXI1523" s="229" t="s">
        <v>294</v>
      </c>
      <c r="VXJ1523" s="229" t="s">
        <v>289</v>
      </c>
      <c r="VXK1523" s="229" t="s">
        <v>35</v>
      </c>
      <c r="VXL1523" s="229" t="s">
        <v>29</v>
      </c>
      <c r="VXM1523" s="229" t="s">
        <v>83</v>
      </c>
      <c r="VXN1523" s="229" t="s">
        <v>3908</v>
      </c>
      <c r="VXO1523" s="229" t="s">
        <v>240</v>
      </c>
      <c r="VXP1523" s="229" t="s">
        <v>3909</v>
      </c>
      <c r="VXQ1523" s="229" t="s">
        <v>222</v>
      </c>
      <c r="VXR1523" s="229" t="s">
        <v>223</v>
      </c>
      <c r="VXS1523" s="229" t="s">
        <v>172</v>
      </c>
      <c r="VXT1523" s="229" t="s">
        <v>289</v>
      </c>
      <c r="VXU1523" s="229" t="s">
        <v>227</v>
      </c>
      <c r="VXY1523" s="229">
        <v>2024</v>
      </c>
      <c r="VXZ1523" s="229" t="s">
        <v>57</v>
      </c>
      <c r="VYA1523" s="229" t="s">
        <v>3882</v>
      </c>
      <c r="VYB1523" s="229">
        <v>12966548</v>
      </c>
      <c r="VYC1523" s="229" t="s">
        <v>3904</v>
      </c>
      <c r="VYD1523" s="229" t="s">
        <v>289</v>
      </c>
      <c r="VYF1523" s="229" t="s">
        <v>305</v>
      </c>
      <c r="VYG1523" s="229" t="s">
        <v>52</v>
      </c>
      <c r="VYH1523" s="229" t="s">
        <v>3905</v>
      </c>
      <c r="VYJ1523" s="229" t="s">
        <v>3906</v>
      </c>
      <c r="VYK1523" s="229" t="s">
        <v>689</v>
      </c>
      <c r="VYL1523" s="229" t="s">
        <v>2013</v>
      </c>
      <c r="VYM1523" s="229" t="s">
        <v>3907</v>
      </c>
      <c r="VYN1523" s="229" t="s">
        <v>306</v>
      </c>
      <c r="VYO1523" s="229" t="s">
        <v>294</v>
      </c>
      <c r="VYP1523" s="229" t="s">
        <v>289</v>
      </c>
      <c r="VYQ1523" s="229" t="s">
        <v>35</v>
      </c>
      <c r="VYR1523" s="229" t="s">
        <v>29</v>
      </c>
      <c r="VYS1523" s="229" t="s">
        <v>83</v>
      </c>
      <c r="VYT1523" s="229" t="s">
        <v>3908</v>
      </c>
      <c r="VYU1523" s="229" t="s">
        <v>240</v>
      </c>
      <c r="VYV1523" s="229" t="s">
        <v>3909</v>
      </c>
      <c r="VYW1523" s="229" t="s">
        <v>222</v>
      </c>
      <c r="VYX1523" s="229" t="s">
        <v>223</v>
      </c>
      <c r="VYY1523" s="229" t="s">
        <v>172</v>
      </c>
      <c r="VYZ1523" s="229" t="s">
        <v>289</v>
      </c>
      <c r="VZA1523" s="229" t="s">
        <v>227</v>
      </c>
      <c r="VZE1523" s="229">
        <v>2024</v>
      </c>
      <c r="VZF1523" s="229" t="s">
        <v>57</v>
      </c>
      <c r="VZG1523" s="229" t="s">
        <v>3882</v>
      </c>
      <c r="VZH1523" s="229">
        <v>12966548</v>
      </c>
      <c r="VZI1523" s="229" t="s">
        <v>3904</v>
      </c>
      <c r="VZJ1523" s="229" t="s">
        <v>289</v>
      </c>
      <c r="VZL1523" s="229" t="s">
        <v>305</v>
      </c>
      <c r="VZM1523" s="229" t="s">
        <v>52</v>
      </c>
      <c r="VZN1523" s="229" t="s">
        <v>3905</v>
      </c>
      <c r="VZP1523" s="229" t="s">
        <v>3906</v>
      </c>
      <c r="VZQ1523" s="229" t="s">
        <v>689</v>
      </c>
      <c r="VZR1523" s="229" t="s">
        <v>2013</v>
      </c>
      <c r="VZS1523" s="229" t="s">
        <v>3907</v>
      </c>
      <c r="VZT1523" s="229" t="s">
        <v>306</v>
      </c>
      <c r="VZU1523" s="229" t="s">
        <v>294</v>
      </c>
      <c r="VZV1523" s="229" t="s">
        <v>289</v>
      </c>
      <c r="VZW1523" s="229" t="s">
        <v>35</v>
      </c>
      <c r="VZX1523" s="229" t="s">
        <v>29</v>
      </c>
      <c r="VZY1523" s="229" t="s">
        <v>83</v>
      </c>
      <c r="VZZ1523" s="229" t="s">
        <v>3908</v>
      </c>
      <c r="WAA1523" s="229" t="s">
        <v>240</v>
      </c>
      <c r="WAB1523" s="229" t="s">
        <v>3909</v>
      </c>
      <c r="WAC1523" s="229" t="s">
        <v>222</v>
      </c>
      <c r="WAD1523" s="229" t="s">
        <v>223</v>
      </c>
      <c r="WAE1523" s="229" t="s">
        <v>172</v>
      </c>
      <c r="WAF1523" s="229" t="s">
        <v>289</v>
      </c>
      <c r="WAG1523" s="229" t="s">
        <v>227</v>
      </c>
      <c r="WAK1523" s="229">
        <v>2024</v>
      </c>
      <c r="WAL1523" s="229" t="s">
        <v>57</v>
      </c>
      <c r="WAM1523" s="229" t="s">
        <v>3882</v>
      </c>
      <c r="WAN1523" s="229">
        <v>12966548</v>
      </c>
      <c r="WAO1523" s="229" t="s">
        <v>3904</v>
      </c>
      <c r="WAP1523" s="229" t="s">
        <v>289</v>
      </c>
      <c r="WAR1523" s="229" t="s">
        <v>305</v>
      </c>
      <c r="WAS1523" s="229" t="s">
        <v>52</v>
      </c>
      <c r="WAT1523" s="229" t="s">
        <v>3905</v>
      </c>
      <c r="WAV1523" s="229" t="s">
        <v>3906</v>
      </c>
      <c r="WAW1523" s="229" t="s">
        <v>689</v>
      </c>
      <c r="WAX1523" s="229" t="s">
        <v>2013</v>
      </c>
      <c r="WAY1523" s="229" t="s">
        <v>3907</v>
      </c>
      <c r="WAZ1523" s="229" t="s">
        <v>306</v>
      </c>
      <c r="WBA1523" s="229" t="s">
        <v>294</v>
      </c>
      <c r="WBB1523" s="229" t="s">
        <v>289</v>
      </c>
      <c r="WBC1523" s="229" t="s">
        <v>35</v>
      </c>
      <c r="WBD1523" s="229" t="s">
        <v>29</v>
      </c>
      <c r="WBE1523" s="229" t="s">
        <v>83</v>
      </c>
      <c r="WBF1523" s="229" t="s">
        <v>3908</v>
      </c>
      <c r="WBG1523" s="229" t="s">
        <v>240</v>
      </c>
      <c r="WBH1523" s="229" t="s">
        <v>3909</v>
      </c>
      <c r="WBI1523" s="229" t="s">
        <v>222</v>
      </c>
      <c r="WBJ1523" s="229" t="s">
        <v>223</v>
      </c>
      <c r="WBK1523" s="229" t="s">
        <v>172</v>
      </c>
      <c r="WBL1523" s="229" t="s">
        <v>289</v>
      </c>
      <c r="WBM1523" s="229" t="s">
        <v>227</v>
      </c>
      <c r="WBQ1523" s="229">
        <v>2024</v>
      </c>
      <c r="WBR1523" s="229" t="s">
        <v>57</v>
      </c>
      <c r="WBS1523" s="229" t="s">
        <v>3882</v>
      </c>
      <c r="WBT1523" s="229">
        <v>12966548</v>
      </c>
      <c r="WBU1523" s="229" t="s">
        <v>3904</v>
      </c>
      <c r="WBV1523" s="229" t="s">
        <v>289</v>
      </c>
      <c r="WBX1523" s="229" t="s">
        <v>305</v>
      </c>
      <c r="WBY1523" s="229" t="s">
        <v>52</v>
      </c>
      <c r="WBZ1523" s="229" t="s">
        <v>3905</v>
      </c>
      <c r="WCB1523" s="229" t="s">
        <v>3906</v>
      </c>
      <c r="WCC1523" s="229" t="s">
        <v>689</v>
      </c>
      <c r="WCD1523" s="229" t="s">
        <v>2013</v>
      </c>
      <c r="WCE1523" s="229" t="s">
        <v>3907</v>
      </c>
      <c r="WCF1523" s="229" t="s">
        <v>306</v>
      </c>
      <c r="WCG1523" s="229" t="s">
        <v>294</v>
      </c>
      <c r="WCH1523" s="229" t="s">
        <v>289</v>
      </c>
      <c r="WCI1523" s="229" t="s">
        <v>35</v>
      </c>
      <c r="WCJ1523" s="229" t="s">
        <v>29</v>
      </c>
      <c r="WCK1523" s="229" t="s">
        <v>83</v>
      </c>
      <c r="WCL1523" s="229" t="s">
        <v>3908</v>
      </c>
      <c r="WCM1523" s="229" t="s">
        <v>240</v>
      </c>
      <c r="WCN1523" s="229" t="s">
        <v>3909</v>
      </c>
      <c r="WCO1523" s="229" t="s">
        <v>222</v>
      </c>
      <c r="WCP1523" s="229" t="s">
        <v>223</v>
      </c>
      <c r="WCQ1523" s="229" t="s">
        <v>172</v>
      </c>
      <c r="WCR1523" s="229" t="s">
        <v>289</v>
      </c>
      <c r="WCS1523" s="229" t="s">
        <v>227</v>
      </c>
      <c r="WCW1523" s="229">
        <v>2024</v>
      </c>
      <c r="WCX1523" s="229" t="s">
        <v>57</v>
      </c>
      <c r="WCY1523" s="229" t="s">
        <v>3882</v>
      </c>
      <c r="WCZ1523" s="229">
        <v>12966548</v>
      </c>
      <c r="WDA1523" s="229" t="s">
        <v>3904</v>
      </c>
      <c r="WDB1523" s="229" t="s">
        <v>289</v>
      </c>
      <c r="WDD1523" s="229" t="s">
        <v>305</v>
      </c>
      <c r="WDE1523" s="229" t="s">
        <v>52</v>
      </c>
      <c r="WDF1523" s="229" t="s">
        <v>3905</v>
      </c>
      <c r="WDH1523" s="229" t="s">
        <v>3906</v>
      </c>
      <c r="WDI1523" s="229" t="s">
        <v>689</v>
      </c>
      <c r="WDJ1523" s="229" t="s">
        <v>2013</v>
      </c>
      <c r="WDK1523" s="229" t="s">
        <v>3907</v>
      </c>
      <c r="WDL1523" s="229" t="s">
        <v>306</v>
      </c>
      <c r="WDM1523" s="229" t="s">
        <v>294</v>
      </c>
      <c r="WDN1523" s="229" t="s">
        <v>289</v>
      </c>
      <c r="WDO1523" s="229" t="s">
        <v>35</v>
      </c>
      <c r="WDP1523" s="229" t="s">
        <v>29</v>
      </c>
      <c r="WDQ1523" s="229" t="s">
        <v>83</v>
      </c>
      <c r="WDR1523" s="229" t="s">
        <v>3908</v>
      </c>
      <c r="WDS1523" s="229" t="s">
        <v>240</v>
      </c>
      <c r="WDT1523" s="229" t="s">
        <v>3909</v>
      </c>
      <c r="WDU1523" s="229" t="s">
        <v>222</v>
      </c>
      <c r="WDV1523" s="229" t="s">
        <v>223</v>
      </c>
      <c r="WDW1523" s="229" t="s">
        <v>172</v>
      </c>
      <c r="WDX1523" s="229" t="s">
        <v>289</v>
      </c>
      <c r="WDY1523" s="229" t="s">
        <v>227</v>
      </c>
      <c r="WEC1523" s="229">
        <v>2024</v>
      </c>
      <c r="WED1523" s="229" t="s">
        <v>57</v>
      </c>
      <c r="WEE1523" s="229" t="s">
        <v>3882</v>
      </c>
      <c r="WEF1523" s="229">
        <v>12966548</v>
      </c>
      <c r="WEG1523" s="229" t="s">
        <v>3904</v>
      </c>
      <c r="WEH1523" s="229" t="s">
        <v>289</v>
      </c>
      <c r="WEJ1523" s="229" t="s">
        <v>305</v>
      </c>
      <c r="WEK1523" s="229" t="s">
        <v>52</v>
      </c>
      <c r="WEL1523" s="229" t="s">
        <v>3905</v>
      </c>
      <c r="WEN1523" s="229" t="s">
        <v>3906</v>
      </c>
      <c r="WEO1523" s="229" t="s">
        <v>689</v>
      </c>
      <c r="WEP1523" s="229" t="s">
        <v>2013</v>
      </c>
      <c r="WEQ1523" s="229" t="s">
        <v>3907</v>
      </c>
      <c r="WER1523" s="229" t="s">
        <v>306</v>
      </c>
      <c r="WES1523" s="229" t="s">
        <v>294</v>
      </c>
      <c r="WET1523" s="229" t="s">
        <v>289</v>
      </c>
      <c r="WEU1523" s="229" t="s">
        <v>35</v>
      </c>
      <c r="WEV1523" s="229" t="s">
        <v>29</v>
      </c>
      <c r="WEW1523" s="229" t="s">
        <v>83</v>
      </c>
      <c r="WEX1523" s="229" t="s">
        <v>3908</v>
      </c>
      <c r="WEY1523" s="229" t="s">
        <v>240</v>
      </c>
      <c r="WEZ1523" s="229" t="s">
        <v>3909</v>
      </c>
      <c r="WFA1523" s="229" t="s">
        <v>222</v>
      </c>
      <c r="WFB1523" s="229" t="s">
        <v>223</v>
      </c>
      <c r="WFC1523" s="229" t="s">
        <v>172</v>
      </c>
      <c r="WFD1523" s="229" t="s">
        <v>289</v>
      </c>
      <c r="WFE1523" s="229" t="s">
        <v>227</v>
      </c>
      <c r="WFI1523" s="229">
        <v>2024</v>
      </c>
      <c r="WFJ1523" s="229" t="s">
        <v>57</v>
      </c>
      <c r="WFK1523" s="229" t="s">
        <v>3882</v>
      </c>
      <c r="WFL1523" s="229">
        <v>12966548</v>
      </c>
      <c r="WFM1523" s="229" t="s">
        <v>3904</v>
      </c>
      <c r="WFN1523" s="229" t="s">
        <v>289</v>
      </c>
      <c r="WFP1523" s="229" t="s">
        <v>305</v>
      </c>
      <c r="WFQ1523" s="229" t="s">
        <v>52</v>
      </c>
      <c r="WFR1523" s="229" t="s">
        <v>3905</v>
      </c>
      <c r="WFT1523" s="229" t="s">
        <v>3906</v>
      </c>
      <c r="WFU1523" s="229" t="s">
        <v>689</v>
      </c>
      <c r="WFV1523" s="229" t="s">
        <v>2013</v>
      </c>
      <c r="WFW1523" s="229" t="s">
        <v>3907</v>
      </c>
      <c r="WFX1523" s="229" t="s">
        <v>306</v>
      </c>
      <c r="WFY1523" s="229" t="s">
        <v>294</v>
      </c>
      <c r="WFZ1523" s="229" t="s">
        <v>289</v>
      </c>
      <c r="WGA1523" s="229" t="s">
        <v>35</v>
      </c>
      <c r="WGB1523" s="229" t="s">
        <v>29</v>
      </c>
      <c r="WGC1523" s="229" t="s">
        <v>83</v>
      </c>
      <c r="WGD1523" s="229" t="s">
        <v>3908</v>
      </c>
      <c r="WGE1523" s="229" t="s">
        <v>240</v>
      </c>
      <c r="WGF1523" s="229" t="s">
        <v>3909</v>
      </c>
      <c r="WGG1523" s="229" t="s">
        <v>222</v>
      </c>
      <c r="WGH1523" s="229" t="s">
        <v>223</v>
      </c>
      <c r="WGI1523" s="229" t="s">
        <v>172</v>
      </c>
      <c r="WGJ1523" s="229" t="s">
        <v>289</v>
      </c>
      <c r="WGK1523" s="229" t="s">
        <v>227</v>
      </c>
      <c r="WGO1523" s="229">
        <v>2024</v>
      </c>
      <c r="WGP1523" s="229" t="s">
        <v>57</v>
      </c>
      <c r="WGQ1523" s="229" t="s">
        <v>3882</v>
      </c>
      <c r="WGR1523" s="229">
        <v>12966548</v>
      </c>
      <c r="WGS1523" s="229" t="s">
        <v>3904</v>
      </c>
      <c r="WGT1523" s="229" t="s">
        <v>289</v>
      </c>
      <c r="WGV1523" s="229" t="s">
        <v>305</v>
      </c>
      <c r="WGW1523" s="229" t="s">
        <v>52</v>
      </c>
      <c r="WGX1523" s="229" t="s">
        <v>3905</v>
      </c>
      <c r="WGZ1523" s="229" t="s">
        <v>3906</v>
      </c>
      <c r="WHA1523" s="229" t="s">
        <v>689</v>
      </c>
      <c r="WHB1523" s="229" t="s">
        <v>2013</v>
      </c>
      <c r="WHC1523" s="229" t="s">
        <v>3907</v>
      </c>
      <c r="WHD1523" s="229" t="s">
        <v>306</v>
      </c>
      <c r="WHE1523" s="229" t="s">
        <v>294</v>
      </c>
      <c r="WHF1523" s="229" t="s">
        <v>289</v>
      </c>
      <c r="WHG1523" s="229" t="s">
        <v>35</v>
      </c>
      <c r="WHH1523" s="229" t="s">
        <v>29</v>
      </c>
      <c r="WHI1523" s="229" t="s">
        <v>83</v>
      </c>
      <c r="WHJ1523" s="229" t="s">
        <v>3908</v>
      </c>
      <c r="WHK1523" s="229" t="s">
        <v>240</v>
      </c>
      <c r="WHL1523" s="229" t="s">
        <v>3909</v>
      </c>
      <c r="WHM1523" s="229" t="s">
        <v>222</v>
      </c>
      <c r="WHN1523" s="229" t="s">
        <v>223</v>
      </c>
      <c r="WHO1523" s="229" t="s">
        <v>172</v>
      </c>
      <c r="WHP1523" s="229" t="s">
        <v>289</v>
      </c>
      <c r="WHQ1523" s="229" t="s">
        <v>227</v>
      </c>
      <c r="WHU1523" s="229">
        <v>2024</v>
      </c>
      <c r="WHV1523" s="229" t="s">
        <v>57</v>
      </c>
      <c r="WHW1523" s="229" t="s">
        <v>3882</v>
      </c>
      <c r="WHX1523" s="229">
        <v>12966548</v>
      </c>
      <c r="WHY1523" s="229" t="s">
        <v>3904</v>
      </c>
      <c r="WHZ1523" s="229" t="s">
        <v>289</v>
      </c>
      <c r="WIB1523" s="229" t="s">
        <v>305</v>
      </c>
      <c r="WIC1523" s="229" t="s">
        <v>52</v>
      </c>
      <c r="WID1523" s="229" t="s">
        <v>3905</v>
      </c>
      <c r="WIF1523" s="229" t="s">
        <v>3906</v>
      </c>
      <c r="WIG1523" s="229" t="s">
        <v>689</v>
      </c>
      <c r="WIH1523" s="229" t="s">
        <v>2013</v>
      </c>
      <c r="WII1523" s="229" t="s">
        <v>3907</v>
      </c>
      <c r="WIJ1523" s="229" t="s">
        <v>306</v>
      </c>
      <c r="WIK1523" s="229" t="s">
        <v>294</v>
      </c>
      <c r="WIL1523" s="229" t="s">
        <v>289</v>
      </c>
      <c r="WIM1523" s="229" t="s">
        <v>35</v>
      </c>
      <c r="WIN1523" s="229" t="s">
        <v>29</v>
      </c>
      <c r="WIO1523" s="229" t="s">
        <v>83</v>
      </c>
      <c r="WIP1523" s="229" t="s">
        <v>3908</v>
      </c>
      <c r="WIQ1523" s="229" t="s">
        <v>240</v>
      </c>
      <c r="WIR1523" s="229" t="s">
        <v>3909</v>
      </c>
      <c r="WIS1523" s="229" t="s">
        <v>222</v>
      </c>
      <c r="WIT1523" s="229" t="s">
        <v>223</v>
      </c>
      <c r="WIU1523" s="229" t="s">
        <v>172</v>
      </c>
      <c r="WIV1523" s="229" t="s">
        <v>289</v>
      </c>
      <c r="WIW1523" s="229" t="s">
        <v>227</v>
      </c>
      <c r="WJA1523" s="229">
        <v>2024</v>
      </c>
      <c r="WJB1523" s="229" t="s">
        <v>57</v>
      </c>
      <c r="WJC1523" s="229" t="s">
        <v>3882</v>
      </c>
      <c r="WJD1523" s="229">
        <v>12966548</v>
      </c>
      <c r="WJE1523" s="229" t="s">
        <v>3904</v>
      </c>
      <c r="WJF1523" s="229" t="s">
        <v>289</v>
      </c>
      <c r="WJH1523" s="229" t="s">
        <v>305</v>
      </c>
      <c r="WJI1523" s="229" t="s">
        <v>52</v>
      </c>
      <c r="WJJ1523" s="229" t="s">
        <v>3905</v>
      </c>
      <c r="WJL1523" s="229" t="s">
        <v>3906</v>
      </c>
      <c r="WJM1523" s="229" t="s">
        <v>689</v>
      </c>
      <c r="WJN1523" s="229" t="s">
        <v>2013</v>
      </c>
      <c r="WJO1523" s="229" t="s">
        <v>3907</v>
      </c>
      <c r="WJP1523" s="229" t="s">
        <v>306</v>
      </c>
      <c r="WJQ1523" s="229" t="s">
        <v>294</v>
      </c>
      <c r="WJR1523" s="229" t="s">
        <v>289</v>
      </c>
      <c r="WJS1523" s="229" t="s">
        <v>35</v>
      </c>
      <c r="WJT1523" s="229" t="s">
        <v>29</v>
      </c>
      <c r="WJU1523" s="229" t="s">
        <v>83</v>
      </c>
      <c r="WJV1523" s="229" t="s">
        <v>3908</v>
      </c>
      <c r="WJW1523" s="229" t="s">
        <v>240</v>
      </c>
      <c r="WJX1523" s="229" t="s">
        <v>3909</v>
      </c>
      <c r="WJY1523" s="229" t="s">
        <v>222</v>
      </c>
      <c r="WJZ1523" s="229" t="s">
        <v>223</v>
      </c>
      <c r="WKA1523" s="229" t="s">
        <v>172</v>
      </c>
      <c r="WKB1523" s="229" t="s">
        <v>289</v>
      </c>
      <c r="WKC1523" s="229" t="s">
        <v>227</v>
      </c>
      <c r="WKG1523" s="229">
        <v>2024</v>
      </c>
      <c r="WKH1523" s="229" t="s">
        <v>57</v>
      </c>
      <c r="WKI1523" s="229" t="s">
        <v>3882</v>
      </c>
      <c r="WKJ1523" s="229">
        <v>12966548</v>
      </c>
      <c r="WKK1523" s="229" t="s">
        <v>3904</v>
      </c>
      <c r="WKL1523" s="229" t="s">
        <v>289</v>
      </c>
      <c r="WKN1523" s="229" t="s">
        <v>305</v>
      </c>
      <c r="WKO1523" s="229" t="s">
        <v>52</v>
      </c>
      <c r="WKP1523" s="229" t="s">
        <v>3905</v>
      </c>
      <c r="WKR1523" s="229" t="s">
        <v>3906</v>
      </c>
      <c r="WKS1523" s="229" t="s">
        <v>689</v>
      </c>
      <c r="WKT1523" s="229" t="s">
        <v>2013</v>
      </c>
      <c r="WKU1523" s="229" t="s">
        <v>3907</v>
      </c>
      <c r="WKV1523" s="229" t="s">
        <v>306</v>
      </c>
      <c r="WKW1523" s="229" t="s">
        <v>294</v>
      </c>
      <c r="WKX1523" s="229" t="s">
        <v>289</v>
      </c>
      <c r="WKY1523" s="229" t="s">
        <v>35</v>
      </c>
      <c r="WKZ1523" s="229" t="s">
        <v>29</v>
      </c>
      <c r="WLA1523" s="229" t="s">
        <v>83</v>
      </c>
      <c r="WLB1523" s="229" t="s">
        <v>3908</v>
      </c>
      <c r="WLC1523" s="229" t="s">
        <v>240</v>
      </c>
      <c r="WLD1523" s="229" t="s">
        <v>3909</v>
      </c>
      <c r="WLE1523" s="229" t="s">
        <v>222</v>
      </c>
      <c r="WLF1523" s="229" t="s">
        <v>223</v>
      </c>
      <c r="WLG1523" s="229" t="s">
        <v>172</v>
      </c>
      <c r="WLH1523" s="229" t="s">
        <v>289</v>
      </c>
      <c r="WLI1523" s="229" t="s">
        <v>227</v>
      </c>
      <c r="WLM1523" s="229">
        <v>2024</v>
      </c>
      <c r="WLN1523" s="229" t="s">
        <v>57</v>
      </c>
      <c r="WLO1523" s="229" t="s">
        <v>3882</v>
      </c>
      <c r="WLP1523" s="229">
        <v>12966548</v>
      </c>
      <c r="WLQ1523" s="229" t="s">
        <v>3904</v>
      </c>
      <c r="WLR1523" s="229" t="s">
        <v>289</v>
      </c>
      <c r="WLT1523" s="229" t="s">
        <v>305</v>
      </c>
      <c r="WLU1523" s="229" t="s">
        <v>52</v>
      </c>
      <c r="WLV1523" s="229" t="s">
        <v>3905</v>
      </c>
      <c r="WLX1523" s="229" t="s">
        <v>3906</v>
      </c>
      <c r="WLY1523" s="229" t="s">
        <v>689</v>
      </c>
      <c r="WLZ1523" s="229" t="s">
        <v>2013</v>
      </c>
      <c r="WMA1523" s="229" t="s">
        <v>3907</v>
      </c>
      <c r="WMB1523" s="229" t="s">
        <v>306</v>
      </c>
      <c r="WMC1523" s="229" t="s">
        <v>294</v>
      </c>
      <c r="WMD1523" s="229" t="s">
        <v>289</v>
      </c>
      <c r="WME1523" s="229" t="s">
        <v>35</v>
      </c>
      <c r="WMF1523" s="229" t="s">
        <v>29</v>
      </c>
      <c r="WMG1523" s="229" t="s">
        <v>83</v>
      </c>
      <c r="WMH1523" s="229" t="s">
        <v>3908</v>
      </c>
      <c r="WMI1523" s="229" t="s">
        <v>240</v>
      </c>
      <c r="WMJ1523" s="229" t="s">
        <v>3909</v>
      </c>
      <c r="WMK1523" s="229" t="s">
        <v>222</v>
      </c>
      <c r="WML1523" s="229" t="s">
        <v>223</v>
      </c>
      <c r="WMM1523" s="229" t="s">
        <v>172</v>
      </c>
      <c r="WMN1523" s="229" t="s">
        <v>289</v>
      </c>
      <c r="WMO1523" s="229" t="s">
        <v>227</v>
      </c>
      <c r="WMS1523" s="229">
        <v>2024</v>
      </c>
      <c r="WMT1523" s="229" t="s">
        <v>57</v>
      </c>
      <c r="WMU1523" s="229" t="s">
        <v>3882</v>
      </c>
      <c r="WMV1523" s="229">
        <v>12966548</v>
      </c>
      <c r="WMW1523" s="229" t="s">
        <v>3904</v>
      </c>
      <c r="WMX1523" s="229" t="s">
        <v>289</v>
      </c>
      <c r="WMZ1523" s="229" t="s">
        <v>305</v>
      </c>
      <c r="WNA1523" s="229" t="s">
        <v>52</v>
      </c>
      <c r="WNB1523" s="229" t="s">
        <v>3905</v>
      </c>
      <c r="WND1523" s="229" t="s">
        <v>3906</v>
      </c>
      <c r="WNE1523" s="229" t="s">
        <v>689</v>
      </c>
      <c r="WNF1523" s="229" t="s">
        <v>2013</v>
      </c>
      <c r="WNG1523" s="229" t="s">
        <v>3907</v>
      </c>
      <c r="WNH1523" s="229" t="s">
        <v>306</v>
      </c>
      <c r="WNI1523" s="229" t="s">
        <v>294</v>
      </c>
      <c r="WNJ1523" s="229" t="s">
        <v>289</v>
      </c>
      <c r="WNK1523" s="229" t="s">
        <v>35</v>
      </c>
      <c r="WNL1523" s="229" t="s">
        <v>29</v>
      </c>
      <c r="WNM1523" s="229" t="s">
        <v>83</v>
      </c>
      <c r="WNN1523" s="229" t="s">
        <v>3908</v>
      </c>
      <c r="WNO1523" s="229" t="s">
        <v>240</v>
      </c>
      <c r="WNP1523" s="229" t="s">
        <v>3909</v>
      </c>
      <c r="WNQ1523" s="229" t="s">
        <v>222</v>
      </c>
      <c r="WNR1523" s="229" t="s">
        <v>223</v>
      </c>
      <c r="WNS1523" s="229" t="s">
        <v>172</v>
      </c>
      <c r="WNT1523" s="229" t="s">
        <v>289</v>
      </c>
      <c r="WNU1523" s="229" t="s">
        <v>227</v>
      </c>
      <c r="WNY1523" s="229">
        <v>2024</v>
      </c>
      <c r="WNZ1523" s="229" t="s">
        <v>57</v>
      </c>
      <c r="WOA1523" s="229" t="s">
        <v>3882</v>
      </c>
      <c r="WOB1523" s="229">
        <v>12966548</v>
      </c>
      <c r="WOC1523" s="229" t="s">
        <v>3904</v>
      </c>
      <c r="WOD1523" s="229" t="s">
        <v>289</v>
      </c>
      <c r="WOF1523" s="229" t="s">
        <v>305</v>
      </c>
      <c r="WOG1523" s="229" t="s">
        <v>52</v>
      </c>
      <c r="WOH1523" s="229" t="s">
        <v>3905</v>
      </c>
      <c r="WOJ1523" s="229" t="s">
        <v>3906</v>
      </c>
      <c r="WOK1523" s="229" t="s">
        <v>689</v>
      </c>
      <c r="WOL1523" s="229" t="s">
        <v>2013</v>
      </c>
      <c r="WOM1523" s="229" t="s">
        <v>3907</v>
      </c>
      <c r="WON1523" s="229" t="s">
        <v>306</v>
      </c>
      <c r="WOO1523" s="229" t="s">
        <v>294</v>
      </c>
      <c r="WOP1523" s="229" t="s">
        <v>289</v>
      </c>
      <c r="WOQ1523" s="229" t="s">
        <v>35</v>
      </c>
      <c r="WOR1523" s="229" t="s">
        <v>29</v>
      </c>
      <c r="WOS1523" s="229" t="s">
        <v>83</v>
      </c>
      <c r="WOT1523" s="229" t="s">
        <v>3908</v>
      </c>
      <c r="WOU1523" s="229" t="s">
        <v>240</v>
      </c>
      <c r="WOV1523" s="229" t="s">
        <v>3909</v>
      </c>
      <c r="WOW1523" s="229" t="s">
        <v>222</v>
      </c>
      <c r="WOX1523" s="229" t="s">
        <v>223</v>
      </c>
      <c r="WOY1523" s="229" t="s">
        <v>172</v>
      </c>
      <c r="WOZ1523" s="229" t="s">
        <v>289</v>
      </c>
      <c r="WPA1523" s="229" t="s">
        <v>227</v>
      </c>
      <c r="WPE1523" s="229">
        <v>2024</v>
      </c>
      <c r="WPF1523" s="229" t="s">
        <v>57</v>
      </c>
      <c r="WPG1523" s="229" t="s">
        <v>3882</v>
      </c>
      <c r="WPH1523" s="229">
        <v>12966548</v>
      </c>
      <c r="WPI1523" s="229" t="s">
        <v>3904</v>
      </c>
      <c r="WPJ1523" s="229" t="s">
        <v>289</v>
      </c>
      <c r="WPL1523" s="229" t="s">
        <v>305</v>
      </c>
      <c r="WPM1523" s="229" t="s">
        <v>52</v>
      </c>
      <c r="WPN1523" s="229" t="s">
        <v>3905</v>
      </c>
      <c r="WPP1523" s="229" t="s">
        <v>3906</v>
      </c>
      <c r="WPQ1523" s="229" t="s">
        <v>689</v>
      </c>
      <c r="WPR1523" s="229" t="s">
        <v>2013</v>
      </c>
      <c r="WPS1523" s="229" t="s">
        <v>3907</v>
      </c>
      <c r="WPT1523" s="229" t="s">
        <v>306</v>
      </c>
      <c r="WPU1523" s="229" t="s">
        <v>294</v>
      </c>
      <c r="WPV1523" s="229" t="s">
        <v>289</v>
      </c>
      <c r="WPW1523" s="229" t="s">
        <v>35</v>
      </c>
      <c r="WPX1523" s="229" t="s">
        <v>29</v>
      </c>
      <c r="WPY1523" s="229" t="s">
        <v>83</v>
      </c>
      <c r="WPZ1523" s="229" t="s">
        <v>3908</v>
      </c>
      <c r="WQA1523" s="229" t="s">
        <v>240</v>
      </c>
      <c r="WQB1523" s="229" t="s">
        <v>3909</v>
      </c>
      <c r="WQC1523" s="229" t="s">
        <v>222</v>
      </c>
      <c r="WQD1523" s="229" t="s">
        <v>223</v>
      </c>
      <c r="WQE1523" s="229" t="s">
        <v>172</v>
      </c>
      <c r="WQF1523" s="229" t="s">
        <v>289</v>
      </c>
      <c r="WQG1523" s="229" t="s">
        <v>227</v>
      </c>
      <c r="WQK1523" s="229">
        <v>2024</v>
      </c>
      <c r="WQL1523" s="229" t="s">
        <v>57</v>
      </c>
      <c r="WQM1523" s="229" t="s">
        <v>3882</v>
      </c>
      <c r="WQN1523" s="229">
        <v>12966548</v>
      </c>
      <c r="WQO1523" s="229" t="s">
        <v>3904</v>
      </c>
      <c r="WQP1523" s="229" t="s">
        <v>289</v>
      </c>
      <c r="WQR1523" s="229" t="s">
        <v>305</v>
      </c>
      <c r="WQS1523" s="229" t="s">
        <v>52</v>
      </c>
      <c r="WQT1523" s="229" t="s">
        <v>3905</v>
      </c>
      <c r="WQV1523" s="229" t="s">
        <v>3906</v>
      </c>
      <c r="WQW1523" s="229" t="s">
        <v>689</v>
      </c>
      <c r="WQX1523" s="229" t="s">
        <v>2013</v>
      </c>
      <c r="WQY1523" s="229" t="s">
        <v>3907</v>
      </c>
      <c r="WQZ1523" s="229" t="s">
        <v>306</v>
      </c>
      <c r="WRA1523" s="229" t="s">
        <v>294</v>
      </c>
      <c r="WRB1523" s="229" t="s">
        <v>289</v>
      </c>
      <c r="WRC1523" s="229" t="s">
        <v>35</v>
      </c>
      <c r="WRD1523" s="229" t="s">
        <v>29</v>
      </c>
      <c r="WRE1523" s="229" t="s">
        <v>83</v>
      </c>
      <c r="WRF1523" s="229" t="s">
        <v>3908</v>
      </c>
      <c r="WRG1523" s="229" t="s">
        <v>240</v>
      </c>
      <c r="WRH1523" s="229" t="s">
        <v>3909</v>
      </c>
      <c r="WRI1523" s="229" t="s">
        <v>222</v>
      </c>
      <c r="WRJ1523" s="229" t="s">
        <v>223</v>
      </c>
      <c r="WRK1523" s="229" t="s">
        <v>172</v>
      </c>
      <c r="WRL1523" s="229" t="s">
        <v>289</v>
      </c>
      <c r="WRM1523" s="229" t="s">
        <v>227</v>
      </c>
      <c r="WRQ1523" s="229">
        <v>2024</v>
      </c>
      <c r="WRR1523" s="229" t="s">
        <v>57</v>
      </c>
      <c r="WRS1523" s="229" t="s">
        <v>3882</v>
      </c>
      <c r="WRT1523" s="229">
        <v>12966548</v>
      </c>
      <c r="WRU1523" s="229" t="s">
        <v>3904</v>
      </c>
      <c r="WRV1523" s="229" t="s">
        <v>289</v>
      </c>
      <c r="WRX1523" s="229" t="s">
        <v>305</v>
      </c>
      <c r="WRY1523" s="229" t="s">
        <v>52</v>
      </c>
      <c r="WRZ1523" s="229" t="s">
        <v>3905</v>
      </c>
      <c r="WSB1523" s="229" t="s">
        <v>3906</v>
      </c>
      <c r="WSC1523" s="229" t="s">
        <v>689</v>
      </c>
      <c r="WSD1523" s="229" t="s">
        <v>2013</v>
      </c>
      <c r="WSE1523" s="229" t="s">
        <v>3907</v>
      </c>
      <c r="WSF1523" s="229" t="s">
        <v>306</v>
      </c>
      <c r="WSG1523" s="229" t="s">
        <v>294</v>
      </c>
      <c r="WSH1523" s="229" t="s">
        <v>289</v>
      </c>
      <c r="WSI1523" s="229" t="s">
        <v>35</v>
      </c>
      <c r="WSJ1523" s="229" t="s">
        <v>29</v>
      </c>
      <c r="WSK1523" s="229" t="s">
        <v>83</v>
      </c>
      <c r="WSL1523" s="229" t="s">
        <v>3908</v>
      </c>
      <c r="WSM1523" s="229" t="s">
        <v>240</v>
      </c>
      <c r="WSN1523" s="229" t="s">
        <v>3909</v>
      </c>
      <c r="WSO1523" s="229" t="s">
        <v>222</v>
      </c>
      <c r="WSP1523" s="229" t="s">
        <v>223</v>
      </c>
      <c r="WSQ1523" s="229" t="s">
        <v>172</v>
      </c>
      <c r="WSR1523" s="229" t="s">
        <v>289</v>
      </c>
      <c r="WSS1523" s="229" t="s">
        <v>227</v>
      </c>
      <c r="WSW1523" s="229">
        <v>2024</v>
      </c>
      <c r="WSX1523" s="229" t="s">
        <v>57</v>
      </c>
      <c r="WSY1523" s="229" t="s">
        <v>3882</v>
      </c>
      <c r="WSZ1523" s="229">
        <v>12966548</v>
      </c>
      <c r="WTA1523" s="229" t="s">
        <v>3904</v>
      </c>
      <c r="WTB1523" s="229" t="s">
        <v>289</v>
      </c>
      <c r="WTD1523" s="229" t="s">
        <v>305</v>
      </c>
      <c r="WTE1523" s="229" t="s">
        <v>52</v>
      </c>
      <c r="WTF1523" s="229" t="s">
        <v>3905</v>
      </c>
      <c r="WTH1523" s="229" t="s">
        <v>3906</v>
      </c>
      <c r="WTI1523" s="229" t="s">
        <v>689</v>
      </c>
      <c r="WTJ1523" s="229" t="s">
        <v>2013</v>
      </c>
      <c r="WTK1523" s="229" t="s">
        <v>3907</v>
      </c>
      <c r="WTL1523" s="229" t="s">
        <v>306</v>
      </c>
      <c r="WTM1523" s="229" t="s">
        <v>294</v>
      </c>
      <c r="WTN1523" s="229" t="s">
        <v>289</v>
      </c>
      <c r="WTO1523" s="229" t="s">
        <v>35</v>
      </c>
      <c r="WTP1523" s="229" t="s">
        <v>29</v>
      </c>
      <c r="WTQ1523" s="229" t="s">
        <v>83</v>
      </c>
      <c r="WTR1523" s="229" t="s">
        <v>3908</v>
      </c>
      <c r="WTS1523" s="229" t="s">
        <v>240</v>
      </c>
      <c r="WTT1523" s="229" t="s">
        <v>3909</v>
      </c>
      <c r="WTU1523" s="229" t="s">
        <v>222</v>
      </c>
      <c r="WTV1523" s="229" t="s">
        <v>223</v>
      </c>
      <c r="WTW1523" s="229" t="s">
        <v>172</v>
      </c>
      <c r="WTX1523" s="229" t="s">
        <v>289</v>
      </c>
      <c r="WTY1523" s="229" t="s">
        <v>227</v>
      </c>
      <c r="WUC1523" s="229">
        <v>2024</v>
      </c>
      <c r="WUD1523" s="229" t="s">
        <v>57</v>
      </c>
      <c r="WUE1523" s="229" t="s">
        <v>3882</v>
      </c>
      <c r="WUF1523" s="229">
        <v>12966548</v>
      </c>
      <c r="WUG1523" s="229" t="s">
        <v>3904</v>
      </c>
      <c r="WUH1523" s="229" t="s">
        <v>289</v>
      </c>
      <c r="WUJ1523" s="229" t="s">
        <v>305</v>
      </c>
      <c r="WUK1523" s="229" t="s">
        <v>52</v>
      </c>
      <c r="WUL1523" s="229" t="s">
        <v>3905</v>
      </c>
      <c r="WUN1523" s="229" t="s">
        <v>3906</v>
      </c>
      <c r="WUO1523" s="229" t="s">
        <v>689</v>
      </c>
      <c r="WUP1523" s="229" t="s">
        <v>2013</v>
      </c>
      <c r="WUQ1523" s="229" t="s">
        <v>3907</v>
      </c>
      <c r="WUR1523" s="229" t="s">
        <v>306</v>
      </c>
      <c r="WUS1523" s="229" t="s">
        <v>294</v>
      </c>
      <c r="WUT1523" s="229" t="s">
        <v>289</v>
      </c>
      <c r="WUU1523" s="229" t="s">
        <v>35</v>
      </c>
      <c r="WUV1523" s="229" t="s">
        <v>29</v>
      </c>
      <c r="WUW1523" s="229" t="s">
        <v>83</v>
      </c>
      <c r="WUX1523" s="229" t="s">
        <v>3908</v>
      </c>
      <c r="WUY1523" s="229" t="s">
        <v>240</v>
      </c>
      <c r="WUZ1523" s="229" t="s">
        <v>3909</v>
      </c>
      <c r="WVA1523" s="229" t="s">
        <v>222</v>
      </c>
      <c r="WVB1523" s="229" t="s">
        <v>223</v>
      </c>
      <c r="WVC1523" s="229" t="s">
        <v>172</v>
      </c>
      <c r="WVD1523" s="229" t="s">
        <v>289</v>
      </c>
      <c r="WVE1523" s="229" t="s">
        <v>227</v>
      </c>
      <c r="WVI1523" s="229">
        <v>2024</v>
      </c>
      <c r="WVJ1523" s="229" t="s">
        <v>57</v>
      </c>
      <c r="WVK1523" s="229" t="s">
        <v>3882</v>
      </c>
      <c r="WVL1523" s="229">
        <v>12966548</v>
      </c>
      <c r="WVM1523" s="229" t="s">
        <v>3904</v>
      </c>
      <c r="WVN1523" s="229" t="s">
        <v>289</v>
      </c>
      <c r="WVP1523" s="229" t="s">
        <v>305</v>
      </c>
      <c r="WVQ1523" s="229" t="s">
        <v>52</v>
      </c>
      <c r="WVR1523" s="229" t="s">
        <v>3905</v>
      </c>
      <c r="WVT1523" s="229" t="s">
        <v>3906</v>
      </c>
      <c r="WVU1523" s="229" t="s">
        <v>689</v>
      </c>
      <c r="WVV1523" s="229" t="s">
        <v>2013</v>
      </c>
      <c r="WVW1523" s="229" t="s">
        <v>3907</v>
      </c>
      <c r="WVX1523" s="229" t="s">
        <v>306</v>
      </c>
      <c r="WVY1523" s="229" t="s">
        <v>294</v>
      </c>
      <c r="WVZ1523" s="229" t="s">
        <v>289</v>
      </c>
      <c r="WWA1523" s="229" t="s">
        <v>35</v>
      </c>
      <c r="WWB1523" s="229" t="s">
        <v>29</v>
      </c>
      <c r="WWC1523" s="229" t="s">
        <v>83</v>
      </c>
      <c r="WWD1523" s="229" t="s">
        <v>3908</v>
      </c>
      <c r="WWE1523" s="229" t="s">
        <v>240</v>
      </c>
      <c r="WWF1523" s="229" t="s">
        <v>3909</v>
      </c>
      <c r="WWG1523" s="229" t="s">
        <v>222</v>
      </c>
      <c r="WWH1523" s="229" t="s">
        <v>223</v>
      </c>
      <c r="WWI1523" s="229" t="s">
        <v>172</v>
      </c>
      <c r="WWJ1523" s="229" t="s">
        <v>289</v>
      </c>
      <c r="WWK1523" s="229" t="s">
        <v>227</v>
      </c>
      <c r="WWO1523" s="229">
        <v>2024</v>
      </c>
      <c r="WWP1523" s="229" t="s">
        <v>57</v>
      </c>
      <c r="WWQ1523" s="229" t="s">
        <v>3882</v>
      </c>
      <c r="WWR1523" s="229">
        <v>12966548</v>
      </c>
      <c r="WWS1523" s="229" t="s">
        <v>3904</v>
      </c>
      <c r="WWT1523" s="229" t="s">
        <v>289</v>
      </c>
      <c r="WWV1523" s="229" t="s">
        <v>305</v>
      </c>
      <c r="WWW1523" s="229" t="s">
        <v>52</v>
      </c>
      <c r="WWX1523" s="229" t="s">
        <v>3905</v>
      </c>
      <c r="WWZ1523" s="229" t="s">
        <v>3906</v>
      </c>
      <c r="WXA1523" s="229" t="s">
        <v>689</v>
      </c>
      <c r="WXB1523" s="229" t="s">
        <v>2013</v>
      </c>
      <c r="WXC1523" s="229" t="s">
        <v>3907</v>
      </c>
      <c r="WXD1523" s="229" t="s">
        <v>306</v>
      </c>
      <c r="WXE1523" s="229" t="s">
        <v>294</v>
      </c>
      <c r="WXF1523" s="229" t="s">
        <v>289</v>
      </c>
      <c r="WXG1523" s="229" t="s">
        <v>35</v>
      </c>
      <c r="WXH1523" s="229" t="s">
        <v>29</v>
      </c>
      <c r="WXI1523" s="229" t="s">
        <v>83</v>
      </c>
      <c r="WXJ1523" s="229" t="s">
        <v>3908</v>
      </c>
      <c r="WXK1523" s="229" t="s">
        <v>240</v>
      </c>
      <c r="WXL1523" s="229" t="s">
        <v>3909</v>
      </c>
      <c r="WXM1523" s="229" t="s">
        <v>222</v>
      </c>
      <c r="WXN1523" s="229" t="s">
        <v>223</v>
      </c>
      <c r="WXO1523" s="229" t="s">
        <v>172</v>
      </c>
      <c r="WXP1523" s="229" t="s">
        <v>289</v>
      </c>
      <c r="WXQ1523" s="229" t="s">
        <v>227</v>
      </c>
      <c r="WXU1523" s="229">
        <v>2024</v>
      </c>
      <c r="WXV1523" s="229" t="s">
        <v>57</v>
      </c>
      <c r="WXW1523" s="229" t="s">
        <v>3882</v>
      </c>
      <c r="WXX1523" s="229">
        <v>12966548</v>
      </c>
      <c r="WXY1523" s="229" t="s">
        <v>3904</v>
      </c>
      <c r="WXZ1523" s="229" t="s">
        <v>289</v>
      </c>
      <c r="WYB1523" s="229" t="s">
        <v>305</v>
      </c>
      <c r="WYC1523" s="229" t="s">
        <v>52</v>
      </c>
      <c r="WYD1523" s="229" t="s">
        <v>3905</v>
      </c>
      <c r="WYF1523" s="229" t="s">
        <v>3906</v>
      </c>
      <c r="WYG1523" s="229" t="s">
        <v>689</v>
      </c>
      <c r="WYH1523" s="229" t="s">
        <v>2013</v>
      </c>
      <c r="WYI1523" s="229" t="s">
        <v>3907</v>
      </c>
      <c r="WYJ1523" s="229" t="s">
        <v>306</v>
      </c>
      <c r="WYK1523" s="229" t="s">
        <v>294</v>
      </c>
      <c r="WYL1523" s="229" t="s">
        <v>289</v>
      </c>
      <c r="WYM1523" s="229" t="s">
        <v>35</v>
      </c>
      <c r="WYN1523" s="229" t="s">
        <v>29</v>
      </c>
      <c r="WYO1523" s="229" t="s">
        <v>83</v>
      </c>
      <c r="WYP1523" s="229" t="s">
        <v>3908</v>
      </c>
      <c r="WYQ1523" s="229" t="s">
        <v>240</v>
      </c>
      <c r="WYR1523" s="229" t="s">
        <v>3909</v>
      </c>
      <c r="WYS1523" s="229" t="s">
        <v>222</v>
      </c>
      <c r="WYT1523" s="229" t="s">
        <v>223</v>
      </c>
      <c r="WYU1523" s="229" t="s">
        <v>172</v>
      </c>
      <c r="WYV1523" s="229" t="s">
        <v>289</v>
      </c>
      <c r="WYW1523" s="229" t="s">
        <v>227</v>
      </c>
      <c r="WZA1523" s="229">
        <v>2024</v>
      </c>
      <c r="WZB1523" s="229" t="s">
        <v>57</v>
      </c>
      <c r="WZC1523" s="229" t="s">
        <v>3882</v>
      </c>
      <c r="WZD1523" s="229">
        <v>12966548</v>
      </c>
      <c r="WZE1523" s="229" t="s">
        <v>3904</v>
      </c>
      <c r="WZF1523" s="229" t="s">
        <v>289</v>
      </c>
      <c r="WZH1523" s="229" t="s">
        <v>305</v>
      </c>
      <c r="WZI1523" s="229" t="s">
        <v>52</v>
      </c>
      <c r="WZJ1523" s="229" t="s">
        <v>3905</v>
      </c>
      <c r="WZL1523" s="229" t="s">
        <v>3906</v>
      </c>
      <c r="WZM1523" s="229" t="s">
        <v>689</v>
      </c>
      <c r="WZN1523" s="229" t="s">
        <v>2013</v>
      </c>
      <c r="WZO1523" s="229" t="s">
        <v>3907</v>
      </c>
      <c r="WZP1523" s="229" t="s">
        <v>306</v>
      </c>
      <c r="WZQ1523" s="229" t="s">
        <v>294</v>
      </c>
      <c r="WZR1523" s="229" t="s">
        <v>289</v>
      </c>
      <c r="WZS1523" s="229" t="s">
        <v>35</v>
      </c>
      <c r="WZT1523" s="229" t="s">
        <v>29</v>
      </c>
      <c r="WZU1523" s="229" t="s">
        <v>83</v>
      </c>
      <c r="WZV1523" s="229" t="s">
        <v>3908</v>
      </c>
      <c r="WZW1523" s="229" t="s">
        <v>240</v>
      </c>
      <c r="WZX1523" s="229" t="s">
        <v>3909</v>
      </c>
      <c r="WZY1523" s="229" t="s">
        <v>222</v>
      </c>
      <c r="WZZ1523" s="229" t="s">
        <v>223</v>
      </c>
      <c r="XAA1523" s="229" t="s">
        <v>172</v>
      </c>
      <c r="XAB1523" s="229" t="s">
        <v>289</v>
      </c>
      <c r="XAC1523" s="229" t="s">
        <v>227</v>
      </c>
      <c r="XAG1523" s="229">
        <v>2024</v>
      </c>
      <c r="XAH1523" s="229" t="s">
        <v>57</v>
      </c>
      <c r="XAI1523" s="229" t="s">
        <v>3882</v>
      </c>
      <c r="XAJ1523" s="229">
        <v>12966548</v>
      </c>
      <c r="XAK1523" s="229" t="s">
        <v>3904</v>
      </c>
      <c r="XAL1523" s="229" t="s">
        <v>289</v>
      </c>
      <c r="XAN1523" s="229" t="s">
        <v>305</v>
      </c>
      <c r="XAO1523" s="229" t="s">
        <v>52</v>
      </c>
      <c r="XAP1523" s="229" t="s">
        <v>3905</v>
      </c>
      <c r="XAR1523" s="229" t="s">
        <v>3906</v>
      </c>
      <c r="XAS1523" s="229" t="s">
        <v>689</v>
      </c>
      <c r="XAT1523" s="229" t="s">
        <v>2013</v>
      </c>
      <c r="XAU1523" s="229" t="s">
        <v>3907</v>
      </c>
      <c r="XAV1523" s="229" t="s">
        <v>306</v>
      </c>
      <c r="XAW1523" s="229" t="s">
        <v>294</v>
      </c>
      <c r="XAX1523" s="229" t="s">
        <v>289</v>
      </c>
      <c r="XAY1523" s="229" t="s">
        <v>35</v>
      </c>
      <c r="XAZ1523" s="229" t="s">
        <v>29</v>
      </c>
      <c r="XBA1523" s="229" t="s">
        <v>83</v>
      </c>
      <c r="XBB1523" s="229" t="s">
        <v>3908</v>
      </c>
      <c r="XBC1523" s="229" t="s">
        <v>240</v>
      </c>
      <c r="XBD1523" s="229" t="s">
        <v>3909</v>
      </c>
      <c r="XBE1523" s="229" t="s">
        <v>222</v>
      </c>
      <c r="XBF1523" s="229" t="s">
        <v>223</v>
      </c>
      <c r="XBG1523" s="229" t="s">
        <v>172</v>
      </c>
      <c r="XBH1523" s="229" t="s">
        <v>289</v>
      </c>
      <c r="XBI1523" s="229" t="s">
        <v>227</v>
      </c>
      <c r="XBM1523" s="229">
        <v>2024</v>
      </c>
      <c r="XBN1523" s="229" t="s">
        <v>57</v>
      </c>
      <c r="XBO1523" s="229" t="s">
        <v>3882</v>
      </c>
      <c r="XBP1523" s="229">
        <v>12966548</v>
      </c>
      <c r="XBQ1523" s="229" t="s">
        <v>3904</v>
      </c>
      <c r="XBR1523" s="229" t="s">
        <v>289</v>
      </c>
      <c r="XBT1523" s="229" t="s">
        <v>305</v>
      </c>
      <c r="XBU1523" s="229" t="s">
        <v>52</v>
      </c>
      <c r="XBV1523" s="229" t="s">
        <v>3905</v>
      </c>
      <c r="XBX1523" s="229" t="s">
        <v>3906</v>
      </c>
      <c r="XBY1523" s="229" t="s">
        <v>689</v>
      </c>
      <c r="XBZ1523" s="229" t="s">
        <v>2013</v>
      </c>
      <c r="XCA1523" s="229" t="s">
        <v>3907</v>
      </c>
      <c r="XCB1523" s="229" t="s">
        <v>306</v>
      </c>
      <c r="XCC1523" s="229" t="s">
        <v>294</v>
      </c>
      <c r="XCD1523" s="229" t="s">
        <v>289</v>
      </c>
      <c r="XCE1523" s="229" t="s">
        <v>35</v>
      </c>
      <c r="XCF1523" s="229" t="s">
        <v>29</v>
      </c>
      <c r="XCG1523" s="229" t="s">
        <v>83</v>
      </c>
      <c r="XCH1523" s="229" t="s">
        <v>3908</v>
      </c>
      <c r="XCI1523" s="229" t="s">
        <v>240</v>
      </c>
      <c r="XCJ1523" s="229" t="s">
        <v>3909</v>
      </c>
      <c r="XCK1523" s="229" t="s">
        <v>222</v>
      </c>
      <c r="XCL1523" s="229" t="s">
        <v>223</v>
      </c>
      <c r="XCM1523" s="229" t="s">
        <v>172</v>
      </c>
      <c r="XCN1523" s="229" t="s">
        <v>289</v>
      </c>
      <c r="XCO1523" s="229" t="s">
        <v>227</v>
      </c>
      <c r="XCS1523" s="229">
        <v>2024</v>
      </c>
      <c r="XCT1523" s="229" t="s">
        <v>57</v>
      </c>
      <c r="XCU1523" s="229" t="s">
        <v>3882</v>
      </c>
      <c r="XCV1523" s="229">
        <v>12966548</v>
      </c>
      <c r="XCW1523" s="229" t="s">
        <v>3904</v>
      </c>
      <c r="XCX1523" s="229" t="s">
        <v>289</v>
      </c>
      <c r="XCZ1523" s="229" t="s">
        <v>305</v>
      </c>
      <c r="XDA1523" s="229" t="s">
        <v>52</v>
      </c>
      <c r="XDB1523" s="229" t="s">
        <v>3905</v>
      </c>
      <c r="XDD1523" s="229" t="s">
        <v>3906</v>
      </c>
      <c r="XDE1523" s="229" t="s">
        <v>689</v>
      </c>
      <c r="XDF1523" s="229" t="s">
        <v>2013</v>
      </c>
      <c r="XDG1523" s="229" t="s">
        <v>3907</v>
      </c>
      <c r="XDH1523" s="229" t="s">
        <v>306</v>
      </c>
      <c r="XDI1523" s="229" t="s">
        <v>294</v>
      </c>
      <c r="XDJ1523" s="229" t="s">
        <v>289</v>
      </c>
      <c r="XDK1523" s="229" t="s">
        <v>35</v>
      </c>
      <c r="XDL1523" s="229" t="s">
        <v>29</v>
      </c>
      <c r="XDM1523" s="229" t="s">
        <v>83</v>
      </c>
      <c r="XDN1523" s="229" t="s">
        <v>3908</v>
      </c>
      <c r="XDO1523" s="229" t="s">
        <v>240</v>
      </c>
      <c r="XDP1523" s="229" t="s">
        <v>3909</v>
      </c>
      <c r="XDQ1523" s="229" t="s">
        <v>222</v>
      </c>
      <c r="XDR1523" s="229" t="s">
        <v>223</v>
      </c>
      <c r="XDS1523" s="229" t="s">
        <v>172</v>
      </c>
      <c r="XDT1523" s="229" t="s">
        <v>289</v>
      </c>
      <c r="XDU1523" s="229" t="s">
        <v>227</v>
      </c>
      <c r="XDY1523" s="229">
        <v>2024</v>
      </c>
      <c r="XDZ1523" s="229" t="s">
        <v>57</v>
      </c>
      <c r="XEA1523" s="229" t="s">
        <v>3882</v>
      </c>
      <c r="XEB1523" s="229">
        <v>12966548</v>
      </c>
      <c r="XEC1523" s="229" t="s">
        <v>3904</v>
      </c>
      <c r="XED1523" s="229" t="s">
        <v>289</v>
      </c>
      <c r="XEF1523" s="229" t="s">
        <v>305</v>
      </c>
      <c r="XEG1523" s="229" t="s">
        <v>52</v>
      </c>
      <c r="XEH1523" s="229" t="s">
        <v>3905</v>
      </c>
      <c r="XEJ1523" s="229" t="s">
        <v>3906</v>
      </c>
      <c r="XEK1523" s="229" t="s">
        <v>689</v>
      </c>
      <c r="XEL1523" s="229" t="s">
        <v>2013</v>
      </c>
      <c r="XEM1523" s="229" t="s">
        <v>3907</v>
      </c>
      <c r="XEN1523" s="229" t="s">
        <v>306</v>
      </c>
      <c r="XEO1523" s="229" t="s">
        <v>294</v>
      </c>
      <c r="XEP1523" s="229" t="s">
        <v>289</v>
      </c>
      <c r="XEQ1523" s="229" t="s">
        <v>35</v>
      </c>
      <c r="XER1523" s="229" t="s">
        <v>29</v>
      </c>
      <c r="XES1523" s="229" t="s">
        <v>83</v>
      </c>
      <c r="XET1523" s="229" t="s">
        <v>3908</v>
      </c>
      <c r="XEU1523" s="229" t="s">
        <v>240</v>
      </c>
      <c r="XEV1523" s="229" t="s">
        <v>3909</v>
      </c>
      <c r="XEW1523" s="229" t="s">
        <v>222</v>
      </c>
      <c r="XEX1523" s="229" t="s">
        <v>223</v>
      </c>
      <c r="XEY1523" s="229" t="s">
        <v>172</v>
      </c>
      <c r="XEZ1523" s="229" t="s">
        <v>289</v>
      </c>
      <c r="XFA1523" s="229" t="s">
        <v>227</v>
      </c>
    </row>
    <row r="1524" spans="1:1021 1025:2045 2049:3069 3073:4093 4097:5117 5121:6141 6145:7165 7169:8189 8193:9213 9217:10237 10241:11261 11265:12285 12289:13309 13313:14333 14337:15357 15361:16381" s="229" customFormat="1" ht="15" customHeight="1">
      <c r="A1524" s="239">
        <v>2024</v>
      </c>
      <c r="B1524" s="239" t="s">
        <v>57</v>
      </c>
      <c r="C1524" s="218" t="s">
        <v>3910</v>
      </c>
      <c r="D1524" s="217">
        <v>1234</v>
      </c>
      <c r="E1524" s="219" t="s">
        <v>4234</v>
      </c>
      <c r="F1524" s="217"/>
      <c r="G1524" s="217"/>
      <c r="H1524" s="220" t="s">
        <v>4233</v>
      </c>
      <c r="I1524" s="249" t="s">
        <v>52</v>
      </c>
      <c r="J1524" s="220" t="s">
        <v>4232</v>
      </c>
      <c r="K1524" s="220"/>
      <c r="L1524" s="219" t="s">
        <v>4235</v>
      </c>
      <c r="M1524" s="222" t="s">
        <v>4233</v>
      </c>
      <c r="N1524" s="222" t="s">
        <v>4233</v>
      </c>
      <c r="O1524" s="222" t="s">
        <v>4236</v>
      </c>
      <c r="P1524" s="269" t="s">
        <v>1418</v>
      </c>
      <c r="Q1524" s="269" t="s">
        <v>294</v>
      </c>
      <c r="R1524" s="221" t="s">
        <v>316</v>
      </c>
      <c r="S1524" s="223" t="s">
        <v>43</v>
      </c>
      <c r="T1524" s="223" t="s">
        <v>18</v>
      </c>
      <c r="U1524" s="223" t="s">
        <v>79</v>
      </c>
      <c r="V1524" s="221" t="s">
        <v>3911</v>
      </c>
      <c r="W1524" s="220" t="s">
        <v>250</v>
      </c>
      <c r="X1524" s="269" t="s">
        <v>3912</v>
      </c>
      <c r="Y1524" s="220" t="s">
        <v>222</v>
      </c>
      <c r="Z1524" s="271" t="s">
        <v>223</v>
      </c>
      <c r="AA1524" s="220" t="s">
        <v>288</v>
      </c>
      <c r="AB1524" s="239" t="s">
        <v>1076</v>
      </c>
      <c r="AC1524" s="273" t="s">
        <v>227</v>
      </c>
      <c r="AD1524" s="249" t="s">
        <v>3913</v>
      </c>
      <c r="AE1524" s="228"/>
      <c r="AF1524" s="228"/>
      <c r="AH1524" s="257"/>
      <c r="AI1524" s="320"/>
      <c r="AJ1524" s="228"/>
      <c r="AK1524" s="259"/>
      <c r="AL1524" s="228"/>
    </row>
    <row r="1525" spans="1:1021 1025:2045 2049:3069 3073:4093 4097:5117 5121:6141 6145:7165 7169:8189 8193:9213 9217:10237 10241:11261 11265:12285 12289:13309 13313:14333 14337:15357 15361:16381" s="229" customFormat="1" ht="15" customHeight="1">
      <c r="A1525" s="239">
        <v>2024</v>
      </c>
      <c r="B1525" s="239" t="s">
        <v>57</v>
      </c>
      <c r="C1525" s="218" t="s">
        <v>3910</v>
      </c>
      <c r="D1525" s="217">
        <v>1234</v>
      </c>
      <c r="E1525" s="219" t="s">
        <v>4234</v>
      </c>
      <c r="F1525" s="217" t="s">
        <v>310</v>
      </c>
      <c r="G1525" s="217" t="s">
        <v>3915</v>
      </c>
      <c r="H1525" s="220" t="s">
        <v>4233</v>
      </c>
      <c r="I1525" s="249" t="s">
        <v>52</v>
      </c>
      <c r="J1525" s="220" t="s">
        <v>4232</v>
      </c>
      <c r="K1525" s="220"/>
      <c r="L1525" s="219" t="s">
        <v>4235</v>
      </c>
      <c r="M1525" s="222" t="s">
        <v>4233</v>
      </c>
      <c r="N1525" s="222" t="s">
        <v>4233</v>
      </c>
      <c r="O1525" s="222" t="s">
        <v>4236</v>
      </c>
      <c r="P1525" s="269" t="s">
        <v>306</v>
      </c>
      <c r="Q1525" s="269" t="s">
        <v>294</v>
      </c>
      <c r="R1525" s="221" t="s">
        <v>289</v>
      </c>
      <c r="S1525" s="223" t="s">
        <v>35</v>
      </c>
      <c r="T1525" s="223" t="s">
        <v>27</v>
      </c>
      <c r="U1525" s="223" t="s">
        <v>180</v>
      </c>
      <c r="V1525" s="221" t="s">
        <v>1032</v>
      </c>
      <c r="W1525" s="220" t="s">
        <v>244</v>
      </c>
      <c r="X1525" s="269" t="s">
        <v>3919</v>
      </c>
      <c r="Y1525" s="220" t="s">
        <v>222</v>
      </c>
      <c r="Z1525" s="271" t="s">
        <v>223</v>
      </c>
      <c r="AA1525" s="220" t="s">
        <v>172</v>
      </c>
      <c r="AB1525" s="239" t="s">
        <v>289</v>
      </c>
      <c r="AC1525" s="273" t="s">
        <v>227</v>
      </c>
      <c r="AD1525" s="249"/>
      <c r="AE1525" s="228"/>
      <c r="AF1525" s="228"/>
      <c r="AG1525" s="229">
        <v>2024</v>
      </c>
      <c r="AH1525" s="257" t="s">
        <v>57</v>
      </c>
      <c r="AI1525" s="320" t="s">
        <v>3910</v>
      </c>
      <c r="AJ1525" s="228">
        <v>12968010</v>
      </c>
      <c r="AK1525" s="259" t="s">
        <v>3914</v>
      </c>
      <c r="AL1525" s="228" t="s">
        <v>310</v>
      </c>
      <c r="AM1525" s="229" t="s">
        <v>3915</v>
      </c>
      <c r="AN1525" s="229" t="s">
        <v>305</v>
      </c>
      <c r="AO1525" s="229" t="s">
        <v>52</v>
      </c>
      <c r="AP1525" s="229" t="s">
        <v>3916</v>
      </c>
      <c r="AR1525" s="229" t="s">
        <v>3917</v>
      </c>
      <c r="AS1525" s="229" t="s">
        <v>607</v>
      </c>
      <c r="AT1525" s="229" t="s">
        <v>2536</v>
      </c>
      <c r="AU1525" s="229" t="s">
        <v>3918</v>
      </c>
      <c r="AV1525" s="229" t="s">
        <v>306</v>
      </c>
      <c r="AW1525" s="229" t="s">
        <v>294</v>
      </c>
      <c r="AX1525" s="229" t="s">
        <v>289</v>
      </c>
      <c r="AY1525" s="229" t="s">
        <v>35</v>
      </c>
      <c r="AZ1525" s="229" t="s">
        <v>27</v>
      </c>
      <c r="BA1525" s="229" t="s">
        <v>180</v>
      </c>
      <c r="BB1525" s="229" t="s">
        <v>3920</v>
      </c>
      <c r="BC1525" s="229" t="s">
        <v>244</v>
      </c>
      <c r="BD1525" s="229" t="s">
        <v>3919</v>
      </c>
      <c r="BE1525" s="229" t="s">
        <v>222</v>
      </c>
      <c r="BF1525" s="229" t="s">
        <v>223</v>
      </c>
      <c r="BG1525" s="229" t="s">
        <v>172</v>
      </c>
      <c r="BH1525" s="229" t="s">
        <v>289</v>
      </c>
      <c r="BI1525" s="229" t="s">
        <v>227</v>
      </c>
      <c r="BM1525" s="229">
        <v>2024</v>
      </c>
      <c r="BN1525" s="229" t="s">
        <v>57</v>
      </c>
      <c r="BO1525" s="229" t="s">
        <v>3910</v>
      </c>
      <c r="BP1525" s="229">
        <v>12968010</v>
      </c>
      <c r="BQ1525" s="229" t="s">
        <v>3914</v>
      </c>
      <c r="BR1525" s="229" t="s">
        <v>310</v>
      </c>
      <c r="BS1525" s="229" t="s">
        <v>3915</v>
      </c>
      <c r="BT1525" s="229" t="s">
        <v>305</v>
      </c>
      <c r="BU1525" s="229" t="s">
        <v>52</v>
      </c>
      <c r="BV1525" s="229" t="s">
        <v>3916</v>
      </c>
      <c r="BX1525" s="229" t="s">
        <v>3917</v>
      </c>
      <c r="BY1525" s="229" t="s">
        <v>607</v>
      </c>
      <c r="BZ1525" s="229" t="s">
        <v>2536</v>
      </c>
      <c r="CA1525" s="229" t="s">
        <v>3918</v>
      </c>
      <c r="CB1525" s="229" t="s">
        <v>306</v>
      </c>
      <c r="CC1525" s="229" t="s">
        <v>294</v>
      </c>
      <c r="CD1525" s="229" t="s">
        <v>289</v>
      </c>
      <c r="CE1525" s="229" t="s">
        <v>35</v>
      </c>
      <c r="CF1525" s="229" t="s">
        <v>27</v>
      </c>
      <c r="CG1525" s="229" t="s">
        <v>180</v>
      </c>
      <c r="CH1525" s="229" t="s">
        <v>3920</v>
      </c>
      <c r="CI1525" s="229" t="s">
        <v>244</v>
      </c>
      <c r="CJ1525" s="229" t="s">
        <v>3919</v>
      </c>
      <c r="CK1525" s="229" t="s">
        <v>222</v>
      </c>
      <c r="CL1525" s="229" t="s">
        <v>223</v>
      </c>
      <c r="CM1525" s="229" t="s">
        <v>172</v>
      </c>
      <c r="CN1525" s="229" t="s">
        <v>289</v>
      </c>
      <c r="CO1525" s="229" t="s">
        <v>227</v>
      </c>
      <c r="CS1525" s="229">
        <v>2024</v>
      </c>
      <c r="CT1525" s="229" t="s">
        <v>57</v>
      </c>
      <c r="CU1525" s="229" t="s">
        <v>3910</v>
      </c>
      <c r="CV1525" s="229">
        <v>12968010</v>
      </c>
      <c r="CW1525" s="229" t="s">
        <v>3914</v>
      </c>
      <c r="CX1525" s="229" t="s">
        <v>310</v>
      </c>
      <c r="CY1525" s="229" t="s">
        <v>3915</v>
      </c>
      <c r="CZ1525" s="229" t="s">
        <v>305</v>
      </c>
      <c r="DA1525" s="229" t="s">
        <v>52</v>
      </c>
      <c r="DB1525" s="229" t="s">
        <v>3916</v>
      </c>
      <c r="DD1525" s="229" t="s">
        <v>3917</v>
      </c>
      <c r="DE1525" s="229" t="s">
        <v>607</v>
      </c>
      <c r="DF1525" s="229" t="s">
        <v>2536</v>
      </c>
      <c r="DG1525" s="229" t="s">
        <v>3918</v>
      </c>
      <c r="DH1525" s="229" t="s">
        <v>306</v>
      </c>
      <c r="DI1525" s="229" t="s">
        <v>294</v>
      </c>
      <c r="DJ1525" s="229" t="s">
        <v>289</v>
      </c>
      <c r="DK1525" s="229" t="s">
        <v>35</v>
      </c>
      <c r="DL1525" s="229" t="s">
        <v>27</v>
      </c>
      <c r="DM1525" s="229" t="s">
        <v>180</v>
      </c>
      <c r="DN1525" s="229" t="s">
        <v>3920</v>
      </c>
      <c r="DO1525" s="229" t="s">
        <v>244</v>
      </c>
      <c r="DP1525" s="229" t="s">
        <v>3919</v>
      </c>
      <c r="DQ1525" s="229" t="s">
        <v>222</v>
      </c>
      <c r="DR1525" s="229" t="s">
        <v>223</v>
      </c>
      <c r="DS1525" s="229" t="s">
        <v>172</v>
      </c>
      <c r="DT1525" s="229" t="s">
        <v>289</v>
      </c>
      <c r="DU1525" s="229" t="s">
        <v>227</v>
      </c>
      <c r="DY1525" s="229">
        <v>2024</v>
      </c>
      <c r="DZ1525" s="229" t="s">
        <v>57</v>
      </c>
      <c r="EA1525" s="229" t="s">
        <v>3910</v>
      </c>
      <c r="EB1525" s="229">
        <v>12968010</v>
      </c>
      <c r="EC1525" s="229" t="s">
        <v>3914</v>
      </c>
      <c r="ED1525" s="229" t="s">
        <v>310</v>
      </c>
      <c r="EE1525" s="229" t="s">
        <v>3915</v>
      </c>
      <c r="EF1525" s="229" t="s">
        <v>305</v>
      </c>
      <c r="EG1525" s="229" t="s">
        <v>52</v>
      </c>
      <c r="EH1525" s="229" t="s">
        <v>3916</v>
      </c>
      <c r="EJ1525" s="229" t="s">
        <v>3917</v>
      </c>
      <c r="EK1525" s="229" t="s">
        <v>607</v>
      </c>
      <c r="EL1525" s="229" t="s">
        <v>2536</v>
      </c>
      <c r="EM1525" s="229" t="s">
        <v>3918</v>
      </c>
      <c r="EN1525" s="229" t="s">
        <v>306</v>
      </c>
      <c r="EO1525" s="229" t="s">
        <v>294</v>
      </c>
      <c r="EP1525" s="229" t="s">
        <v>289</v>
      </c>
      <c r="EQ1525" s="229" t="s">
        <v>35</v>
      </c>
      <c r="ER1525" s="229" t="s">
        <v>27</v>
      </c>
      <c r="ES1525" s="229" t="s">
        <v>180</v>
      </c>
      <c r="ET1525" s="229" t="s">
        <v>3920</v>
      </c>
      <c r="EU1525" s="229" t="s">
        <v>244</v>
      </c>
      <c r="EV1525" s="229" t="s">
        <v>3919</v>
      </c>
      <c r="EW1525" s="229" t="s">
        <v>222</v>
      </c>
      <c r="EX1525" s="229" t="s">
        <v>223</v>
      </c>
      <c r="EY1525" s="229" t="s">
        <v>172</v>
      </c>
      <c r="EZ1525" s="229" t="s">
        <v>289</v>
      </c>
      <c r="FA1525" s="229" t="s">
        <v>227</v>
      </c>
      <c r="FE1525" s="229">
        <v>2024</v>
      </c>
      <c r="FF1525" s="229" t="s">
        <v>57</v>
      </c>
      <c r="FG1525" s="229" t="s">
        <v>3910</v>
      </c>
      <c r="FH1525" s="229">
        <v>12968010</v>
      </c>
      <c r="FI1525" s="229" t="s">
        <v>3914</v>
      </c>
      <c r="FJ1525" s="229" t="s">
        <v>310</v>
      </c>
      <c r="FK1525" s="229" t="s">
        <v>3915</v>
      </c>
      <c r="FL1525" s="229" t="s">
        <v>305</v>
      </c>
      <c r="FM1525" s="229" t="s">
        <v>52</v>
      </c>
      <c r="FN1525" s="229" t="s">
        <v>3916</v>
      </c>
      <c r="FP1525" s="229" t="s">
        <v>3917</v>
      </c>
      <c r="FQ1525" s="229" t="s">
        <v>607</v>
      </c>
      <c r="FR1525" s="229" t="s">
        <v>2536</v>
      </c>
      <c r="FS1525" s="229" t="s">
        <v>3918</v>
      </c>
      <c r="FT1525" s="229" t="s">
        <v>306</v>
      </c>
      <c r="FU1525" s="229" t="s">
        <v>294</v>
      </c>
      <c r="FV1525" s="229" t="s">
        <v>289</v>
      </c>
      <c r="FW1525" s="229" t="s">
        <v>35</v>
      </c>
      <c r="FX1525" s="229" t="s">
        <v>27</v>
      </c>
      <c r="FY1525" s="229" t="s">
        <v>180</v>
      </c>
      <c r="FZ1525" s="229" t="s">
        <v>3920</v>
      </c>
      <c r="GA1525" s="229" t="s">
        <v>244</v>
      </c>
      <c r="GB1525" s="229" t="s">
        <v>3919</v>
      </c>
      <c r="GC1525" s="229" t="s">
        <v>222</v>
      </c>
      <c r="GD1525" s="229" t="s">
        <v>223</v>
      </c>
      <c r="GE1525" s="229" t="s">
        <v>172</v>
      </c>
      <c r="GF1525" s="229" t="s">
        <v>289</v>
      </c>
      <c r="GG1525" s="229" t="s">
        <v>227</v>
      </c>
      <c r="GK1525" s="229">
        <v>2024</v>
      </c>
      <c r="GL1525" s="229" t="s">
        <v>57</v>
      </c>
      <c r="GM1525" s="229" t="s">
        <v>3910</v>
      </c>
      <c r="GN1525" s="229">
        <v>12968010</v>
      </c>
      <c r="GO1525" s="229" t="s">
        <v>3914</v>
      </c>
      <c r="GP1525" s="229" t="s">
        <v>310</v>
      </c>
      <c r="GQ1525" s="229" t="s">
        <v>3915</v>
      </c>
      <c r="GR1525" s="229" t="s">
        <v>305</v>
      </c>
      <c r="GS1525" s="229" t="s">
        <v>52</v>
      </c>
      <c r="GT1525" s="229" t="s">
        <v>3916</v>
      </c>
      <c r="GV1525" s="229" t="s">
        <v>3917</v>
      </c>
      <c r="GW1525" s="229" t="s">
        <v>607</v>
      </c>
      <c r="GX1525" s="229" t="s">
        <v>2536</v>
      </c>
      <c r="GY1525" s="229" t="s">
        <v>3918</v>
      </c>
      <c r="GZ1525" s="229" t="s">
        <v>306</v>
      </c>
      <c r="HA1525" s="229" t="s">
        <v>294</v>
      </c>
      <c r="HB1525" s="229" t="s">
        <v>289</v>
      </c>
      <c r="HC1525" s="229" t="s">
        <v>35</v>
      </c>
      <c r="HD1525" s="229" t="s">
        <v>27</v>
      </c>
      <c r="HE1525" s="229" t="s">
        <v>180</v>
      </c>
      <c r="HF1525" s="229" t="s">
        <v>3920</v>
      </c>
      <c r="HG1525" s="229" t="s">
        <v>244</v>
      </c>
      <c r="HH1525" s="229" t="s">
        <v>3919</v>
      </c>
      <c r="HI1525" s="229" t="s">
        <v>222</v>
      </c>
      <c r="HJ1525" s="229" t="s">
        <v>223</v>
      </c>
      <c r="HK1525" s="229" t="s">
        <v>172</v>
      </c>
      <c r="HL1525" s="229" t="s">
        <v>289</v>
      </c>
      <c r="HM1525" s="229" t="s">
        <v>227</v>
      </c>
      <c r="HQ1525" s="229">
        <v>2024</v>
      </c>
      <c r="HR1525" s="229" t="s">
        <v>57</v>
      </c>
      <c r="HS1525" s="229" t="s">
        <v>3910</v>
      </c>
      <c r="HT1525" s="229">
        <v>12968010</v>
      </c>
      <c r="HU1525" s="229" t="s">
        <v>3914</v>
      </c>
      <c r="HV1525" s="229" t="s">
        <v>310</v>
      </c>
      <c r="HW1525" s="229" t="s">
        <v>3915</v>
      </c>
      <c r="HX1525" s="229" t="s">
        <v>305</v>
      </c>
      <c r="HY1525" s="229" t="s">
        <v>52</v>
      </c>
      <c r="HZ1525" s="229" t="s">
        <v>3916</v>
      </c>
      <c r="IB1525" s="229" t="s">
        <v>3917</v>
      </c>
      <c r="IC1525" s="229" t="s">
        <v>607</v>
      </c>
      <c r="ID1525" s="229" t="s">
        <v>2536</v>
      </c>
      <c r="IE1525" s="229" t="s">
        <v>3918</v>
      </c>
      <c r="IF1525" s="229" t="s">
        <v>306</v>
      </c>
      <c r="IG1525" s="229" t="s">
        <v>294</v>
      </c>
      <c r="IH1525" s="229" t="s">
        <v>289</v>
      </c>
      <c r="II1525" s="229" t="s">
        <v>35</v>
      </c>
      <c r="IJ1525" s="229" t="s">
        <v>27</v>
      </c>
      <c r="IK1525" s="229" t="s">
        <v>180</v>
      </c>
      <c r="IL1525" s="229" t="s">
        <v>3920</v>
      </c>
      <c r="IM1525" s="229" t="s">
        <v>244</v>
      </c>
      <c r="IN1525" s="229" t="s">
        <v>3919</v>
      </c>
      <c r="IO1525" s="229" t="s">
        <v>222</v>
      </c>
      <c r="IP1525" s="229" t="s">
        <v>223</v>
      </c>
      <c r="IQ1525" s="229" t="s">
        <v>172</v>
      </c>
      <c r="IR1525" s="229" t="s">
        <v>289</v>
      </c>
      <c r="IS1525" s="229" t="s">
        <v>227</v>
      </c>
      <c r="IW1525" s="229">
        <v>2024</v>
      </c>
      <c r="IX1525" s="229" t="s">
        <v>57</v>
      </c>
      <c r="IY1525" s="229" t="s">
        <v>3910</v>
      </c>
      <c r="IZ1525" s="229">
        <v>12968010</v>
      </c>
      <c r="JA1525" s="229" t="s">
        <v>3914</v>
      </c>
      <c r="JB1525" s="229" t="s">
        <v>310</v>
      </c>
      <c r="JC1525" s="229" t="s">
        <v>3915</v>
      </c>
      <c r="JD1525" s="229" t="s">
        <v>305</v>
      </c>
      <c r="JE1525" s="229" t="s">
        <v>52</v>
      </c>
      <c r="JF1525" s="229" t="s">
        <v>3916</v>
      </c>
      <c r="JH1525" s="229" t="s">
        <v>3917</v>
      </c>
      <c r="JI1525" s="229" t="s">
        <v>607</v>
      </c>
      <c r="JJ1525" s="229" t="s">
        <v>2536</v>
      </c>
      <c r="JK1525" s="229" t="s">
        <v>3918</v>
      </c>
      <c r="JL1525" s="229" t="s">
        <v>306</v>
      </c>
      <c r="JM1525" s="229" t="s">
        <v>294</v>
      </c>
      <c r="JN1525" s="229" t="s">
        <v>289</v>
      </c>
      <c r="JO1525" s="229" t="s">
        <v>35</v>
      </c>
      <c r="JP1525" s="229" t="s">
        <v>27</v>
      </c>
      <c r="JQ1525" s="229" t="s">
        <v>180</v>
      </c>
      <c r="JR1525" s="229" t="s">
        <v>3920</v>
      </c>
      <c r="JS1525" s="229" t="s">
        <v>244</v>
      </c>
      <c r="JT1525" s="229" t="s">
        <v>3919</v>
      </c>
      <c r="JU1525" s="229" t="s">
        <v>222</v>
      </c>
      <c r="JV1525" s="229" t="s">
        <v>223</v>
      </c>
      <c r="JW1525" s="229" t="s">
        <v>172</v>
      </c>
      <c r="JX1525" s="229" t="s">
        <v>289</v>
      </c>
      <c r="JY1525" s="229" t="s">
        <v>227</v>
      </c>
      <c r="KC1525" s="229">
        <v>2024</v>
      </c>
      <c r="KD1525" s="229" t="s">
        <v>57</v>
      </c>
      <c r="KE1525" s="229" t="s">
        <v>3910</v>
      </c>
      <c r="KF1525" s="229">
        <v>12968010</v>
      </c>
      <c r="KG1525" s="229" t="s">
        <v>3914</v>
      </c>
      <c r="KH1525" s="229" t="s">
        <v>310</v>
      </c>
      <c r="KI1525" s="229" t="s">
        <v>3915</v>
      </c>
      <c r="KJ1525" s="229" t="s">
        <v>305</v>
      </c>
      <c r="KK1525" s="229" t="s">
        <v>52</v>
      </c>
      <c r="KL1525" s="229" t="s">
        <v>3916</v>
      </c>
      <c r="KN1525" s="229" t="s">
        <v>3917</v>
      </c>
      <c r="KO1525" s="229" t="s">
        <v>607</v>
      </c>
      <c r="KP1525" s="229" t="s">
        <v>2536</v>
      </c>
      <c r="KQ1525" s="229" t="s">
        <v>3918</v>
      </c>
      <c r="KR1525" s="229" t="s">
        <v>306</v>
      </c>
      <c r="KS1525" s="229" t="s">
        <v>294</v>
      </c>
      <c r="KT1525" s="229" t="s">
        <v>289</v>
      </c>
      <c r="KU1525" s="229" t="s">
        <v>35</v>
      </c>
      <c r="KV1525" s="229" t="s">
        <v>27</v>
      </c>
      <c r="KW1525" s="229" t="s">
        <v>180</v>
      </c>
      <c r="KX1525" s="229" t="s">
        <v>3920</v>
      </c>
      <c r="KY1525" s="229" t="s">
        <v>244</v>
      </c>
      <c r="KZ1525" s="229" t="s">
        <v>3919</v>
      </c>
      <c r="LA1525" s="229" t="s">
        <v>222</v>
      </c>
      <c r="LB1525" s="229" t="s">
        <v>223</v>
      </c>
      <c r="LC1525" s="229" t="s">
        <v>172</v>
      </c>
      <c r="LD1525" s="229" t="s">
        <v>289</v>
      </c>
      <c r="LE1525" s="229" t="s">
        <v>227</v>
      </c>
      <c r="LI1525" s="229">
        <v>2024</v>
      </c>
      <c r="LJ1525" s="229" t="s">
        <v>57</v>
      </c>
      <c r="LK1525" s="229" t="s">
        <v>3910</v>
      </c>
      <c r="LL1525" s="229">
        <v>12968010</v>
      </c>
      <c r="LM1525" s="229" t="s">
        <v>3914</v>
      </c>
      <c r="LN1525" s="229" t="s">
        <v>310</v>
      </c>
      <c r="LO1525" s="229" t="s">
        <v>3915</v>
      </c>
      <c r="LP1525" s="229" t="s">
        <v>305</v>
      </c>
      <c r="LQ1525" s="229" t="s">
        <v>52</v>
      </c>
      <c r="LR1525" s="229" t="s">
        <v>3916</v>
      </c>
      <c r="LT1525" s="229" t="s">
        <v>3917</v>
      </c>
      <c r="LU1525" s="229" t="s">
        <v>607</v>
      </c>
      <c r="LV1525" s="229" t="s">
        <v>2536</v>
      </c>
      <c r="LW1525" s="229" t="s">
        <v>3918</v>
      </c>
      <c r="LX1525" s="229" t="s">
        <v>306</v>
      </c>
      <c r="LY1525" s="229" t="s">
        <v>294</v>
      </c>
      <c r="LZ1525" s="229" t="s">
        <v>289</v>
      </c>
      <c r="MA1525" s="229" t="s">
        <v>35</v>
      </c>
      <c r="MB1525" s="229" t="s">
        <v>27</v>
      </c>
      <c r="MC1525" s="229" t="s">
        <v>180</v>
      </c>
      <c r="MD1525" s="229" t="s">
        <v>3920</v>
      </c>
      <c r="ME1525" s="229" t="s">
        <v>244</v>
      </c>
      <c r="MF1525" s="229" t="s">
        <v>3919</v>
      </c>
      <c r="MG1525" s="229" t="s">
        <v>222</v>
      </c>
      <c r="MH1525" s="229" t="s">
        <v>223</v>
      </c>
      <c r="MI1525" s="229" t="s">
        <v>172</v>
      </c>
      <c r="MJ1525" s="229" t="s">
        <v>289</v>
      </c>
      <c r="MK1525" s="229" t="s">
        <v>227</v>
      </c>
      <c r="MO1525" s="229">
        <v>2024</v>
      </c>
      <c r="MP1525" s="229" t="s">
        <v>57</v>
      </c>
      <c r="MQ1525" s="229" t="s">
        <v>3910</v>
      </c>
      <c r="MR1525" s="229">
        <v>12968010</v>
      </c>
      <c r="MS1525" s="229" t="s">
        <v>3914</v>
      </c>
      <c r="MT1525" s="229" t="s">
        <v>310</v>
      </c>
      <c r="MU1525" s="229" t="s">
        <v>3915</v>
      </c>
      <c r="MV1525" s="229" t="s">
        <v>305</v>
      </c>
      <c r="MW1525" s="229" t="s">
        <v>52</v>
      </c>
      <c r="MX1525" s="229" t="s">
        <v>3916</v>
      </c>
      <c r="MZ1525" s="229" t="s">
        <v>3917</v>
      </c>
      <c r="NA1525" s="229" t="s">
        <v>607</v>
      </c>
      <c r="NB1525" s="229" t="s">
        <v>2536</v>
      </c>
      <c r="NC1525" s="229" t="s">
        <v>3918</v>
      </c>
      <c r="ND1525" s="229" t="s">
        <v>306</v>
      </c>
      <c r="NE1525" s="229" t="s">
        <v>294</v>
      </c>
      <c r="NF1525" s="229" t="s">
        <v>289</v>
      </c>
      <c r="NG1525" s="229" t="s">
        <v>35</v>
      </c>
      <c r="NH1525" s="229" t="s">
        <v>27</v>
      </c>
      <c r="NI1525" s="229" t="s">
        <v>180</v>
      </c>
      <c r="NJ1525" s="229" t="s">
        <v>3920</v>
      </c>
      <c r="NK1525" s="229" t="s">
        <v>244</v>
      </c>
      <c r="NL1525" s="229" t="s">
        <v>3919</v>
      </c>
      <c r="NM1525" s="229" t="s">
        <v>222</v>
      </c>
      <c r="NN1525" s="229" t="s">
        <v>223</v>
      </c>
      <c r="NO1525" s="229" t="s">
        <v>172</v>
      </c>
      <c r="NP1525" s="229" t="s">
        <v>289</v>
      </c>
      <c r="NQ1525" s="229" t="s">
        <v>227</v>
      </c>
      <c r="NU1525" s="229">
        <v>2024</v>
      </c>
      <c r="NV1525" s="229" t="s">
        <v>57</v>
      </c>
      <c r="NW1525" s="229" t="s">
        <v>3910</v>
      </c>
      <c r="NX1525" s="229">
        <v>12968010</v>
      </c>
      <c r="NY1525" s="229" t="s">
        <v>3914</v>
      </c>
      <c r="NZ1525" s="229" t="s">
        <v>310</v>
      </c>
      <c r="OA1525" s="229" t="s">
        <v>3915</v>
      </c>
      <c r="OB1525" s="229" t="s">
        <v>305</v>
      </c>
      <c r="OC1525" s="229" t="s">
        <v>52</v>
      </c>
      <c r="OD1525" s="229" t="s">
        <v>3916</v>
      </c>
      <c r="OF1525" s="229" t="s">
        <v>3917</v>
      </c>
      <c r="OG1525" s="229" t="s">
        <v>607</v>
      </c>
      <c r="OH1525" s="229" t="s">
        <v>2536</v>
      </c>
      <c r="OI1525" s="229" t="s">
        <v>3918</v>
      </c>
      <c r="OJ1525" s="229" t="s">
        <v>306</v>
      </c>
      <c r="OK1525" s="229" t="s">
        <v>294</v>
      </c>
      <c r="OL1525" s="229" t="s">
        <v>289</v>
      </c>
      <c r="OM1525" s="229" t="s">
        <v>35</v>
      </c>
      <c r="ON1525" s="229" t="s">
        <v>27</v>
      </c>
      <c r="OO1525" s="229" t="s">
        <v>180</v>
      </c>
      <c r="OP1525" s="229" t="s">
        <v>3920</v>
      </c>
      <c r="OQ1525" s="229" t="s">
        <v>244</v>
      </c>
      <c r="OR1525" s="229" t="s">
        <v>3919</v>
      </c>
      <c r="OS1525" s="229" t="s">
        <v>222</v>
      </c>
      <c r="OT1525" s="229" t="s">
        <v>223</v>
      </c>
      <c r="OU1525" s="229" t="s">
        <v>172</v>
      </c>
      <c r="OV1525" s="229" t="s">
        <v>289</v>
      </c>
      <c r="OW1525" s="229" t="s">
        <v>227</v>
      </c>
      <c r="PA1525" s="229">
        <v>2024</v>
      </c>
      <c r="PB1525" s="229" t="s">
        <v>57</v>
      </c>
      <c r="PC1525" s="229" t="s">
        <v>3910</v>
      </c>
      <c r="PD1525" s="229">
        <v>12968010</v>
      </c>
      <c r="PE1525" s="229" t="s">
        <v>3914</v>
      </c>
      <c r="PF1525" s="229" t="s">
        <v>310</v>
      </c>
      <c r="PG1525" s="229" t="s">
        <v>3915</v>
      </c>
      <c r="PH1525" s="229" t="s">
        <v>305</v>
      </c>
      <c r="PI1525" s="229" t="s">
        <v>52</v>
      </c>
      <c r="PJ1525" s="229" t="s">
        <v>3916</v>
      </c>
      <c r="PL1525" s="229" t="s">
        <v>3917</v>
      </c>
      <c r="PM1525" s="229" t="s">
        <v>607</v>
      </c>
      <c r="PN1525" s="229" t="s">
        <v>2536</v>
      </c>
      <c r="PO1525" s="229" t="s">
        <v>3918</v>
      </c>
      <c r="PP1525" s="229" t="s">
        <v>306</v>
      </c>
      <c r="PQ1525" s="229" t="s">
        <v>294</v>
      </c>
      <c r="PR1525" s="229" t="s">
        <v>289</v>
      </c>
      <c r="PS1525" s="229" t="s">
        <v>35</v>
      </c>
      <c r="PT1525" s="229" t="s">
        <v>27</v>
      </c>
      <c r="PU1525" s="229" t="s">
        <v>180</v>
      </c>
      <c r="PV1525" s="229" t="s">
        <v>3920</v>
      </c>
      <c r="PW1525" s="229" t="s">
        <v>244</v>
      </c>
      <c r="PX1525" s="229" t="s">
        <v>3919</v>
      </c>
      <c r="PY1525" s="229" t="s">
        <v>222</v>
      </c>
      <c r="PZ1525" s="229" t="s">
        <v>223</v>
      </c>
      <c r="QA1525" s="229" t="s">
        <v>172</v>
      </c>
      <c r="QB1525" s="229" t="s">
        <v>289</v>
      </c>
      <c r="QC1525" s="229" t="s">
        <v>227</v>
      </c>
      <c r="QG1525" s="229">
        <v>2024</v>
      </c>
      <c r="QH1525" s="229" t="s">
        <v>57</v>
      </c>
      <c r="QI1525" s="229" t="s">
        <v>3910</v>
      </c>
      <c r="QJ1525" s="229">
        <v>12968010</v>
      </c>
      <c r="QK1525" s="229" t="s">
        <v>3914</v>
      </c>
      <c r="QL1525" s="229" t="s">
        <v>310</v>
      </c>
      <c r="QM1525" s="229" t="s">
        <v>3915</v>
      </c>
      <c r="QN1525" s="229" t="s">
        <v>305</v>
      </c>
      <c r="QO1525" s="229" t="s">
        <v>52</v>
      </c>
      <c r="QP1525" s="229" t="s">
        <v>3916</v>
      </c>
      <c r="QR1525" s="229" t="s">
        <v>3917</v>
      </c>
      <c r="QS1525" s="229" t="s">
        <v>607</v>
      </c>
      <c r="QT1525" s="229" t="s">
        <v>2536</v>
      </c>
      <c r="QU1525" s="229" t="s">
        <v>3918</v>
      </c>
      <c r="QV1525" s="229" t="s">
        <v>306</v>
      </c>
      <c r="QW1525" s="229" t="s">
        <v>294</v>
      </c>
      <c r="QX1525" s="229" t="s">
        <v>289</v>
      </c>
      <c r="QY1525" s="229" t="s">
        <v>35</v>
      </c>
      <c r="QZ1525" s="229" t="s">
        <v>27</v>
      </c>
      <c r="RA1525" s="229" t="s">
        <v>180</v>
      </c>
      <c r="RB1525" s="229" t="s">
        <v>3920</v>
      </c>
      <c r="RC1525" s="229" t="s">
        <v>244</v>
      </c>
      <c r="RD1525" s="229" t="s">
        <v>3919</v>
      </c>
      <c r="RE1525" s="229" t="s">
        <v>222</v>
      </c>
      <c r="RF1525" s="229" t="s">
        <v>223</v>
      </c>
      <c r="RG1525" s="229" t="s">
        <v>172</v>
      </c>
      <c r="RH1525" s="229" t="s">
        <v>289</v>
      </c>
      <c r="RI1525" s="229" t="s">
        <v>227</v>
      </c>
      <c r="RM1525" s="229">
        <v>2024</v>
      </c>
      <c r="RN1525" s="229" t="s">
        <v>57</v>
      </c>
      <c r="RO1525" s="229" t="s">
        <v>3910</v>
      </c>
      <c r="RP1525" s="229">
        <v>12968010</v>
      </c>
      <c r="RQ1525" s="229" t="s">
        <v>3914</v>
      </c>
      <c r="RR1525" s="229" t="s">
        <v>310</v>
      </c>
      <c r="RS1525" s="229" t="s">
        <v>3915</v>
      </c>
      <c r="RT1525" s="229" t="s">
        <v>305</v>
      </c>
      <c r="RU1525" s="229" t="s">
        <v>52</v>
      </c>
      <c r="RV1525" s="229" t="s">
        <v>3916</v>
      </c>
      <c r="RX1525" s="229" t="s">
        <v>3917</v>
      </c>
      <c r="RY1525" s="229" t="s">
        <v>607</v>
      </c>
      <c r="RZ1525" s="229" t="s">
        <v>2536</v>
      </c>
      <c r="SA1525" s="229" t="s">
        <v>3918</v>
      </c>
      <c r="SB1525" s="229" t="s">
        <v>306</v>
      </c>
      <c r="SC1525" s="229" t="s">
        <v>294</v>
      </c>
      <c r="SD1525" s="229" t="s">
        <v>289</v>
      </c>
      <c r="SE1525" s="229" t="s">
        <v>35</v>
      </c>
      <c r="SF1525" s="229" t="s">
        <v>27</v>
      </c>
      <c r="SG1525" s="229" t="s">
        <v>180</v>
      </c>
      <c r="SH1525" s="229" t="s">
        <v>3920</v>
      </c>
      <c r="SI1525" s="229" t="s">
        <v>244</v>
      </c>
      <c r="SJ1525" s="229" t="s">
        <v>3919</v>
      </c>
      <c r="SK1525" s="229" t="s">
        <v>222</v>
      </c>
      <c r="SL1525" s="229" t="s">
        <v>223</v>
      </c>
      <c r="SM1525" s="229" t="s">
        <v>172</v>
      </c>
      <c r="SN1525" s="229" t="s">
        <v>289</v>
      </c>
      <c r="SO1525" s="229" t="s">
        <v>227</v>
      </c>
      <c r="SS1525" s="229">
        <v>2024</v>
      </c>
      <c r="ST1525" s="229" t="s">
        <v>57</v>
      </c>
      <c r="SU1525" s="229" t="s">
        <v>3910</v>
      </c>
      <c r="SV1525" s="229">
        <v>12968010</v>
      </c>
      <c r="SW1525" s="229" t="s">
        <v>3914</v>
      </c>
      <c r="SX1525" s="229" t="s">
        <v>310</v>
      </c>
      <c r="SY1525" s="229" t="s">
        <v>3915</v>
      </c>
      <c r="SZ1525" s="229" t="s">
        <v>305</v>
      </c>
      <c r="TA1525" s="229" t="s">
        <v>52</v>
      </c>
      <c r="TB1525" s="229" t="s">
        <v>3916</v>
      </c>
      <c r="TD1525" s="229" t="s">
        <v>3917</v>
      </c>
      <c r="TE1525" s="229" t="s">
        <v>607</v>
      </c>
      <c r="TF1525" s="229" t="s">
        <v>2536</v>
      </c>
      <c r="TG1525" s="229" t="s">
        <v>3918</v>
      </c>
      <c r="TH1525" s="229" t="s">
        <v>306</v>
      </c>
      <c r="TI1525" s="229" t="s">
        <v>294</v>
      </c>
      <c r="TJ1525" s="229" t="s">
        <v>289</v>
      </c>
      <c r="TK1525" s="229" t="s">
        <v>35</v>
      </c>
      <c r="TL1525" s="229" t="s">
        <v>27</v>
      </c>
      <c r="TM1525" s="229" t="s">
        <v>180</v>
      </c>
      <c r="TN1525" s="229" t="s">
        <v>3920</v>
      </c>
      <c r="TO1525" s="229" t="s">
        <v>244</v>
      </c>
      <c r="TP1525" s="229" t="s">
        <v>3919</v>
      </c>
      <c r="TQ1525" s="229" t="s">
        <v>222</v>
      </c>
      <c r="TR1525" s="229" t="s">
        <v>223</v>
      </c>
      <c r="TS1525" s="229" t="s">
        <v>172</v>
      </c>
      <c r="TT1525" s="229" t="s">
        <v>289</v>
      </c>
      <c r="TU1525" s="229" t="s">
        <v>227</v>
      </c>
      <c r="TY1525" s="229">
        <v>2024</v>
      </c>
      <c r="TZ1525" s="229" t="s">
        <v>57</v>
      </c>
      <c r="UA1525" s="229" t="s">
        <v>3910</v>
      </c>
      <c r="UB1525" s="229">
        <v>12968010</v>
      </c>
      <c r="UC1525" s="229" t="s">
        <v>3914</v>
      </c>
      <c r="UD1525" s="229" t="s">
        <v>310</v>
      </c>
      <c r="UE1525" s="229" t="s">
        <v>3915</v>
      </c>
      <c r="UF1525" s="229" t="s">
        <v>305</v>
      </c>
      <c r="UG1525" s="229" t="s">
        <v>52</v>
      </c>
      <c r="UH1525" s="229" t="s">
        <v>3916</v>
      </c>
      <c r="UJ1525" s="229" t="s">
        <v>3917</v>
      </c>
      <c r="UK1525" s="229" t="s">
        <v>607</v>
      </c>
      <c r="UL1525" s="229" t="s">
        <v>2536</v>
      </c>
      <c r="UM1525" s="229" t="s">
        <v>3918</v>
      </c>
      <c r="UN1525" s="229" t="s">
        <v>306</v>
      </c>
      <c r="UO1525" s="229" t="s">
        <v>294</v>
      </c>
      <c r="UP1525" s="229" t="s">
        <v>289</v>
      </c>
      <c r="UQ1525" s="229" t="s">
        <v>35</v>
      </c>
      <c r="UR1525" s="229" t="s">
        <v>27</v>
      </c>
      <c r="US1525" s="229" t="s">
        <v>180</v>
      </c>
      <c r="UT1525" s="229" t="s">
        <v>3920</v>
      </c>
      <c r="UU1525" s="229" t="s">
        <v>244</v>
      </c>
      <c r="UV1525" s="229" t="s">
        <v>3919</v>
      </c>
      <c r="UW1525" s="229" t="s">
        <v>222</v>
      </c>
      <c r="UX1525" s="229" t="s">
        <v>223</v>
      </c>
      <c r="UY1525" s="229" t="s">
        <v>172</v>
      </c>
      <c r="UZ1525" s="229" t="s">
        <v>289</v>
      </c>
      <c r="VA1525" s="229" t="s">
        <v>227</v>
      </c>
      <c r="VE1525" s="229">
        <v>2024</v>
      </c>
      <c r="VF1525" s="229" t="s">
        <v>57</v>
      </c>
      <c r="VG1525" s="229" t="s">
        <v>3910</v>
      </c>
      <c r="VH1525" s="229">
        <v>12968010</v>
      </c>
      <c r="VI1525" s="229" t="s">
        <v>3914</v>
      </c>
      <c r="VJ1525" s="229" t="s">
        <v>310</v>
      </c>
      <c r="VK1525" s="229" t="s">
        <v>3915</v>
      </c>
      <c r="VL1525" s="229" t="s">
        <v>305</v>
      </c>
      <c r="VM1525" s="229" t="s">
        <v>52</v>
      </c>
      <c r="VN1525" s="229" t="s">
        <v>3916</v>
      </c>
      <c r="VP1525" s="229" t="s">
        <v>3917</v>
      </c>
      <c r="VQ1525" s="229" t="s">
        <v>607</v>
      </c>
      <c r="VR1525" s="229" t="s">
        <v>2536</v>
      </c>
      <c r="VS1525" s="229" t="s">
        <v>3918</v>
      </c>
      <c r="VT1525" s="229" t="s">
        <v>306</v>
      </c>
      <c r="VU1525" s="229" t="s">
        <v>294</v>
      </c>
      <c r="VV1525" s="229" t="s">
        <v>289</v>
      </c>
      <c r="VW1525" s="229" t="s">
        <v>35</v>
      </c>
      <c r="VX1525" s="229" t="s">
        <v>27</v>
      </c>
      <c r="VY1525" s="229" t="s">
        <v>180</v>
      </c>
      <c r="VZ1525" s="229" t="s">
        <v>3920</v>
      </c>
      <c r="WA1525" s="229" t="s">
        <v>244</v>
      </c>
      <c r="WB1525" s="229" t="s">
        <v>3919</v>
      </c>
      <c r="WC1525" s="229" t="s">
        <v>222</v>
      </c>
      <c r="WD1525" s="229" t="s">
        <v>223</v>
      </c>
      <c r="WE1525" s="229" t="s">
        <v>172</v>
      </c>
      <c r="WF1525" s="229" t="s">
        <v>289</v>
      </c>
      <c r="WG1525" s="229" t="s">
        <v>227</v>
      </c>
      <c r="WK1525" s="229">
        <v>2024</v>
      </c>
      <c r="WL1525" s="229" t="s">
        <v>57</v>
      </c>
      <c r="WM1525" s="229" t="s">
        <v>3910</v>
      </c>
      <c r="WN1525" s="229">
        <v>12968010</v>
      </c>
      <c r="WO1525" s="229" t="s">
        <v>3914</v>
      </c>
      <c r="WP1525" s="229" t="s">
        <v>310</v>
      </c>
      <c r="WQ1525" s="229" t="s">
        <v>3915</v>
      </c>
      <c r="WR1525" s="229" t="s">
        <v>305</v>
      </c>
      <c r="WS1525" s="229" t="s">
        <v>52</v>
      </c>
      <c r="WT1525" s="229" t="s">
        <v>3916</v>
      </c>
      <c r="WV1525" s="229" t="s">
        <v>3917</v>
      </c>
      <c r="WW1525" s="229" t="s">
        <v>607</v>
      </c>
      <c r="WX1525" s="229" t="s">
        <v>2536</v>
      </c>
      <c r="WY1525" s="229" t="s">
        <v>3918</v>
      </c>
      <c r="WZ1525" s="229" t="s">
        <v>306</v>
      </c>
      <c r="XA1525" s="229" t="s">
        <v>294</v>
      </c>
      <c r="XB1525" s="229" t="s">
        <v>289</v>
      </c>
      <c r="XC1525" s="229" t="s">
        <v>35</v>
      </c>
      <c r="XD1525" s="229" t="s">
        <v>27</v>
      </c>
      <c r="XE1525" s="229" t="s">
        <v>180</v>
      </c>
      <c r="XF1525" s="229" t="s">
        <v>3920</v>
      </c>
      <c r="XG1525" s="229" t="s">
        <v>244</v>
      </c>
      <c r="XH1525" s="229" t="s">
        <v>3919</v>
      </c>
      <c r="XI1525" s="229" t="s">
        <v>222</v>
      </c>
      <c r="XJ1525" s="229" t="s">
        <v>223</v>
      </c>
      <c r="XK1525" s="229" t="s">
        <v>172</v>
      </c>
      <c r="XL1525" s="229" t="s">
        <v>289</v>
      </c>
      <c r="XM1525" s="229" t="s">
        <v>227</v>
      </c>
      <c r="XQ1525" s="229">
        <v>2024</v>
      </c>
      <c r="XR1525" s="229" t="s">
        <v>57</v>
      </c>
      <c r="XS1525" s="229" t="s">
        <v>3910</v>
      </c>
      <c r="XT1525" s="229">
        <v>12968010</v>
      </c>
      <c r="XU1525" s="229" t="s">
        <v>3914</v>
      </c>
      <c r="XV1525" s="229" t="s">
        <v>310</v>
      </c>
      <c r="XW1525" s="229" t="s">
        <v>3915</v>
      </c>
      <c r="XX1525" s="229" t="s">
        <v>305</v>
      </c>
      <c r="XY1525" s="229" t="s">
        <v>52</v>
      </c>
      <c r="XZ1525" s="229" t="s">
        <v>3916</v>
      </c>
      <c r="YB1525" s="229" t="s">
        <v>3917</v>
      </c>
      <c r="YC1525" s="229" t="s">
        <v>607</v>
      </c>
      <c r="YD1525" s="229" t="s">
        <v>2536</v>
      </c>
      <c r="YE1525" s="229" t="s">
        <v>3918</v>
      </c>
      <c r="YF1525" s="229" t="s">
        <v>306</v>
      </c>
      <c r="YG1525" s="229" t="s">
        <v>294</v>
      </c>
      <c r="YH1525" s="229" t="s">
        <v>289</v>
      </c>
      <c r="YI1525" s="229" t="s">
        <v>35</v>
      </c>
      <c r="YJ1525" s="229" t="s">
        <v>27</v>
      </c>
      <c r="YK1525" s="229" t="s">
        <v>180</v>
      </c>
      <c r="YL1525" s="229" t="s">
        <v>3920</v>
      </c>
      <c r="YM1525" s="229" t="s">
        <v>244</v>
      </c>
      <c r="YN1525" s="229" t="s">
        <v>3919</v>
      </c>
      <c r="YO1525" s="229" t="s">
        <v>222</v>
      </c>
      <c r="YP1525" s="229" t="s">
        <v>223</v>
      </c>
      <c r="YQ1525" s="229" t="s">
        <v>172</v>
      </c>
      <c r="YR1525" s="229" t="s">
        <v>289</v>
      </c>
      <c r="YS1525" s="229" t="s">
        <v>227</v>
      </c>
      <c r="YW1525" s="229">
        <v>2024</v>
      </c>
      <c r="YX1525" s="229" t="s">
        <v>57</v>
      </c>
      <c r="YY1525" s="229" t="s">
        <v>3910</v>
      </c>
      <c r="YZ1525" s="229">
        <v>12968010</v>
      </c>
      <c r="ZA1525" s="229" t="s">
        <v>3914</v>
      </c>
      <c r="ZB1525" s="229" t="s">
        <v>310</v>
      </c>
      <c r="ZC1525" s="229" t="s">
        <v>3915</v>
      </c>
      <c r="ZD1525" s="229" t="s">
        <v>305</v>
      </c>
      <c r="ZE1525" s="229" t="s">
        <v>52</v>
      </c>
      <c r="ZF1525" s="229" t="s">
        <v>3916</v>
      </c>
      <c r="ZH1525" s="229" t="s">
        <v>3917</v>
      </c>
      <c r="ZI1525" s="229" t="s">
        <v>607</v>
      </c>
      <c r="ZJ1525" s="229" t="s">
        <v>2536</v>
      </c>
      <c r="ZK1525" s="229" t="s">
        <v>3918</v>
      </c>
      <c r="ZL1525" s="229" t="s">
        <v>306</v>
      </c>
      <c r="ZM1525" s="229" t="s">
        <v>294</v>
      </c>
      <c r="ZN1525" s="229" t="s">
        <v>289</v>
      </c>
      <c r="ZO1525" s="229" t="s">
        <v>35</v>
      </c>
      <c r="ZP1525" s="229" t="s">
        <v>27</v>
      </c>
      <c r="ZQ1525" s="229" t="s">
        <v>180</v>
      </c>
      <c r="ZR1525" s="229" t="s">
        <v>3920</v>
      </c>
      <c r="ZS1525" s="229" t="s">
        <v>244</v>
      </c>
      <c r="ZT1525" s="229" t="s">
        <v>3919</v>
      </c>
      <c r="ZU1525" s="229" t="s">
        <v>222</v>
      </c>
      <c r="ZV1525" s="229" t="s">
        <v>223</v>
      </c>
      <c r="ZW1525" s="229" t="s">
        <v>172</v>
      </c>
      <c r="ZX1525" s="229" t="s">
        <v>289</v>
      </c>
      <c r="ZY1525" s="229" t="s">
        <v>227</v>
      </c>
      <c r="AAC1525" s="229">
        <v>2024</v>
      </c>
      <c r="AAD1525" s="229" t="s">
        <v>57</v>
      </c>
      <c r="AAE1525" s="229" t="s">
        <v>3910</v>
      </c>
      <c r="AAF1525" s="229">
        <v>12968010</v>
      </c>
      <c r="AAG1525" s="229" t="s">
        <v>3914</v>
      </c>
      <c r="AAH1525" s="229" t="s">
        <v>310</v>
      </c>
      <c r="AAI1525" s="229" t="s">
        <v>3915</v>
      </c>
      <c r="AAJ1525" s="229" t="s">
        <v>305</v>
      </c>
      <c r="AAK1525" s="229" t="s">
        <v>52</v>
      </c>
      <c r="AAL1525" s="229" t="s">
        <v>3916</v>
      </c>
      <c r="AAN1525" s="229" t="s">
        <v>3917</v>
      </c>
      <c r="AAO1525" s="229" t="s">
        <v>607</v>
      </c>
      <c r="AAP1525" s="229" t="s">
        <v>2536</v>
      </c>
      <c r="AAQ1525" s="229" t="s">
        <v>3918</v>
      </c>
      <c r="AAR1525" s="229" t="s">
        <v>306</v>
      </c>
      <c r="AAS1525" s="229" t="s">
        <v>294</v>
      </c>
      <c r="AAT1525" s="229" t="s">
        <v>289</v>
      </c>
      <c r="AAU1525" s="229" t="s">
        <v>35</v>
      </c>
      <c r="AAV1525" s="229" t="s">
        <v>27</v>
      </c>
      <c r="AAW1525" s="229" t="s">
        <v>180</v>
      </c>
      <c r="AAX1525" s="229" t="s">
        <v>3920</v>
      </c>
      <c r="AAY1525" s="229" t="s">
        <v>244</v>
      </c>
      <c r="AAZ1525" s="229" t="s">
        <v>3919</v>
      </c>
      <c r="ABA1525" s="229" t="s">
        <v>222</v>
      </c>
      <c r="ABB1525" s="229" t="s">
        <v>223</v>
      </c>
      <c r="ABC1525" s="229" t="s">
        <v>172</v>
      </c>
      <c r="ABD1525" s="229" t="s">
        <v>289</v>
      </c>
      <c r="ABE1525" s="229" t="s">
        <v>227</v>
      </c>
      <c r="ABI1525" s="229">
        <v>2024</v>
      </c>
      <c r="ABJ1525" s="229" t="s">
        <v>57</v>
      </c>
      <c r="ABK1525" s="229" t="s">
        <v>3910</v>
      </c>
      <c r="ABL1525" s="229">
        <v>12968010</v>
      </c>
      <c r="ABM1525" s="229" t="s">
        <v>3914</v>
      </c>
      <c r="ABN1525" s="229" t="s">
        <v>310</v>
      </c>
      <c r="ABO1525" s="229" t="s">
        <v>3915</v>
      </c>
      <c r="ABP1525" s="229" t="s">
        <v>305</v>
      </c>
      <c r="ABQ1525" s="229" t="s">
        <v>52</v>
      </c>
      <c r="ABR1525" s="229" t="s">
        <v>3916</v>
      </c>
      <c r="ABT1525" s="229" t="s">
        <v>3917</v>
      </c>
      <c r="ABU1525" s="229" t="s">
        <v>607</v>
      </c>
      <c r="ABV1525" s="229" t="s">
        <v>2536</v>
      </c>
      <c r="ABW1525" s="229" t="s">
        <v>3918</v>
      </c>
      <c r="ABX1525" s="229" t="s">
        <v>306</v>
      </c>
      <c r="ABY1525" s="229" t="s">
        <v>294</v>
      </c>
      <c r="ABZ1525" s="229" t="s">
        <v>289</v>
      </c>
      <c r="ACA1525" s="229" t="s">
        <v>35</v>
      </c>
      <c r="ACB1525" s="229" t="s">
        <v>27</v>
      </c>
      <c r="ACC1525" s="229" t="s">
        <v>180</v>
      </c>
      <c r="ACD1525" s="229" t="s">
        <v>3920</v>
      </c>
      <c r="ACE1525" s="229" t="s">
        <v>244</v>
      </c>
      <c r="ACF1525" s="229" t="s">
        <v>3919</v>
      </c>
      <c r="ACG1525" s="229" t="s">
        <v>222</v>
      </c>
      <c r="ACH1525" s="229" t="s">
        <v>223</v>
      </c>
      <c r="ACI1525" s="229" t="s">
        <v>172</v>
      </c>
      <c r="ACJ1525" s="229" t="s">
        <v>289</v>
      </c>
      <c r="ACK1525" s="229" t="s">
        <v>227</v>
      </c>
      <c r="ACO1525" s="229">
        <v>2024</v>
      </c>
      <c r="ACP1525" s="229" t="s">
        <v>57</v>
      </c>
      <c r="ACQ1525" s="229" t="s">
        <v>3910</v>
      </c>
      <c r="ACR1525" s="229">
        <v>12968010</v>
      </c>
      <c r="ACS1525" s="229" t="s">
        <v>3914</v>
      </c>
      <c r="ACT1525" s="229" t="s">
        <v>310</v>
      </c>
      <c r="ACU1525" s="229" t="s">
        <v>3915</v>
      </c>
      <c r="ACV1525" s="229" t="s">
        <v>305</v>
      </c>
      <c r="ACW1525" s="229" t="s">
        <v>52</v>
      </c>
      <c r="ACX1525" s="229" t="s">
        <v>3916</v>
      </c>
      <c r="ACZ1525" s="229" t="s">
        <v>3917</v>
      </c>
      <c r="ADA1525" s="229" t="s">
        <v>607</v>
      </c>
      <c r="ADB1525" s="229" t="s">
        <v>2536</v>
      </c>
      <c r="ADC1525" s="229" t="s">
        <v>3918</v>
      </c>
      <c r="ADD1525" s="229" t="s">
        <v>306</v>
      </c>
      <c r="ADE1525" s="229" t="s">
        <v>294</v>
      </c>
      <c r="ADF1525" s="229" t="s">
        <v>289</v>
      </c>
      <c r="ADG1525" s="229" t="s">
        <v>35</v>
      </c>
      <c r="ADH1525" s="229" t="s">
        <v>27</v>
      </c>
      <c r="ADI1525" s="229" t="s">
        <v>180</v>
      </c>
      <c r="ADJ1525" s="229" t="s">
        <v>3920</v>
      </c>
      <c r="ADK1525" s="229" t="s">
        <v>244</v>
      </c>
      <c r="ADL1525" s="229" t="s">
        <v>3919</v>
      </c>
      <c r="ADM1525" s="229" t="s">
        <v>222</v>
      </c>
      <c r="ADN1525" s="229" t="s">
        <v>223</v>
      </c>
      <c r="ADO1525" s="229" t="s">
        <v>172</v>
      </c>
      <c r="ADP1525" s="229" t="s">
        <v>289</v>
      </c>
      <c r="ADQ1525" s="229" t="s">
        <v>227</v>
      </c>
      <c r="ADU1525" s="229">
        <v>2024</v>
      </c>
      <c r="ADV1525" s="229" t="s">
        <v>57</v>
      </c>
      <c r="ADW1525" s="229" t="s">
        <v>3910</v>
      </c>
      <c r="ADX1525" s="229">
        <v>12968010</v>
      </c>
      <c r="ADY1525" s="229" t="s">
        <v>3914</v>
      </c>
      <c r="ADZ1525" s="229" t="s">
        <v>310</v>
      </c>
      <c r="AEA1525" s="229" t="s">
        <v>3915</v>
      </c>
      <c r="AEB1525" s="229" t="s">
        <v>305</v>
      </c>
      <c r="AEC1525" s="229" t="s">
        <v>52</v>
      </c>
      <c r="AED1525" s="229" t="s">
        <v>3916</v>
      </c>
      <c r="AEF1525" s="229" t="s">
        <v>3917</v>
      </c>
      <c r="AEG1525" s="229" t="s">
        <v>607</v>
      </c>
      <c r="AEH1525" s="229" t="s">
        <v>2536</v>
      </c>
      <c r="AEI1525" s="229" t="s">
        <v>3918</v>
      </c>
      <c r="AEJ1525" s="229" t="s">
        <v>306</v>
      </c>
      <c r="AEK1525" s="229" t="s">
        <v>294</v>
      </c>
      <c r="AEL1525" s="229" t="s">
        <v>289</v>
      </c>
      <c r="AEM1525" s="229" t="s">
        <v>35</v>
      </c>
      <c r="AEN1525" s="229" t="s">
        <v>27</v>
      </c>
      <c r="AEO1525" s="229" t="s">
        <v>180</v>
      </c>
      <c r="AEP1525" s="229" t="s">
        <v>3920</v>
      </c>
      <c r="AEQ1525" s="229" t="s">
        <v>244</v>
      </c>
      <c r="AER1525" s="229" t="s">
        <v>3919</v>
      </c>
      <c r="AES1525" s="229" t="s">
        <v>222</v>
      </c>
      <c r="AET1525" s="229" t="s">
        <v>223</v>
      </c>
      <c r="AEU1525" s="229" t="s">
        <v>172</v>
      </c>
      <c r="AEV1525" s="229" t="s">
        <v>289</v>
      </c>
      <c r="AEW1525" s="229" t="s">
        <v>227</v>
      </c>
      <c r="AFA1525" s="229">
        <v>2024</v>
      </c>
      <c r="AFB1525" s="229" t="s">
        <v>57</v>
      </c>
      <c r="AFC1525" s="229" t="s">
        <v>3910</v>
      </c>
      <c r="AFD1525" s="229">
        <v>12968010</v>
      </c>
      <c r="AFE1525" s="229" t="s">
        <v>3914</v>
      </c>
      <c r="AFF1525" s="229" t="s">
        <v>310</v>
      </c>
      <c r="AFG1525" s="229" t="s">
        <v>3915</v>
      </c>
      <c r="AFH1525" s="229" t="s">
        <v>305</v>
      </c>
      <c r="AFI1525" s="229" t="s">
        <v>52</v>
      </c>
      <c r="AFJ1525" s="229" t="s">
        <v>3916</v>
      </c>
      <c r="AFL1525" s="229" t="s">
        <v>3917</v>
      </c>
      <c r="AFM1525" s="229" t="s">
        <v>607</v>
      </c>
      <c r="AFN1525" s="229" t="s">
        <v>2536</v>
      </c>
      <c r="AFO1525" s="229" t="s">
        <v>3918</v>
      </c>
      <c r="AFP1525" s="229" t="s">
        <v>306</v>
      </c>
      <c r="AFQ1525" s="229" t="s">
        <v>294</v>
      </c>
      <c r="AFR1525" s="229" t="s">
        <v>289</v>
      </c>
      <c r="AFS1525" s="229" t="s">
        <v>35</v>
      </c>
      <c r="AFT1525" s="229" t="s">
        <v>27</v>
      </c>
      <c r="AFU1525" s="229" t="s">
        <v>180</v>
      </c>
      <c r="AFV1525" s="229" t="s">
        <v>3920</v>
      </c>
      <c r="AFW1525" s="229" t="s">
        <v>244</v>
      </c>
      <c r="AFX1525" s="229" t="s">
        <v>3919</v>
      </c>
      <c r="AFY1525" s="229" t="s">
        <v>222</v>
      </c>
      <c r="AFZ1525" s="229" t="s">
        <v>223</v>
      </c>
      <c r="AGA1525" s="229" t="s">
        <v>172</v>
      </c>
      <c r="AGB1525" s="229" t="s">
        <v>289</v>
      </c>
      <c r="AGC1525" s="229" t="s">
        <v>227</v>
      </c>
      <c r="AGG1525" s="229">
        <v>2024</v>
      </c>
      <c r="AGH1525" s="229" t="s">
        <v>57</v>
      </c>
      <c r="AGI1525" s="229" t="s">
        <v>3910</v>
      </c>
      <c r="AGJ1525" s="229">
        <v>12968010</v>
      </c>
      <c r="AGK1525" s="229" t="s">
        <v>3914</v>
      </c>
      <c r="AGL1525" s="229" t="s">
        <v>310</v>
      </c>
      <c r="AGM1525" s="229" t="s">
        <v>3915</v>
      </c>
      <c r="AGN1525" s="229" t="s">
        <v>305</v>
      </c>
      <c r="AGO1525" s="229" t="s">
        <v>52</v>
      </c>
      <c r="AGP1525" s="229" t="s">
        <v>3916</v>
      </c>
      <c r="AGR1525" s="229" t="s">
        <v>3917</v>
      </c>
      <c r="AGS1525" s="229" t="s">
        <v>607</v>
      </c>
      <c r="AGT1525" s="229" t="s">
        <v>2536</v>
      </c>
      <c r="AGU1525" s="229" t="s">
        <v>3918</v>
      </c>
      <c r="AGV1525" s="229" t="s">
        <v>306</v>
      </c>
      <c r="AGW1525" s="229" t="s">
        <v>294</v>
      </c>
      <c r="AGX1525" s="229" t="s">
        <v>289</v>
      </c>
      <c r="AGY1525" s="229" t="s">
        <v>35</v>
      </c>
      <c r="AGZ1525" s="229" t="s">
        <v>27</v>
      </c>
      <c r="AHA1525" s="229" t="s">
        <v>180</v>
      </c>
      <c r="AHB1525" s="229" t="s">
        <v>3920</v>
      </c>
      <c r="AHC1525" s="229" t="s">
        <v>244</v>
      </c>
      <c r="AHD1525" s="229" t="s">
        <v>3919</v>
      </c>
      <c r="AHE1525" s="229" t="s">
        <v>222</v>
      </c>
      <c r="AHF1525" s="229" t="s">
        <v>223</v>
      </c>
      <c r="AHG1525" s="229" t="s">
        <v>172</v>
      </c>
      <c r="AHH1525" s="229" t="s">
        <v>289</v>
      </c>
      <c r="AHI1525" s="229" t="s">
        <v>227</v>
      </c>
      <c r="AHM1525" s="229">
        <v>2024</v>
      </c>
      <c r="AHN1525" s="229" t="s">
        <v>57</v>
      </c>
      <c r="AHO1525" s="229" t="s">
        <v>3910</v>
      </c>
      <c r="AHP1525" s="229">
        <v>12968010</v>
      </c>
      <c r="AHQ1525" s="229" t="s">
        <v>3914</v>
      </c>
      <c r="AHR1525" s="229" t="s">
        <v>310</v>
      </c>
      <c r="AHS1525" s="229" t="s">
        <v>3915</v>
      </c>
      <c r="AHT1525" s="229" t="s">
        <v>305</v>
      </c>
      <c r="AHU1525" s="229" t="s">
        <v>52</v>
      </c>
      <c r="AHV1525" s="229" t="s">
        <v>3916</v>
      </c>
      <c r="AHX1525" s="229" t="s">
        <v>3917</v>
      </c>
      <c r="AHY1525" s="229" t="s">
        <v>607</v>
      </c>
      <c r="AHZ1525" s="229" t="s">
        <v>2536</v>
      </c>
      <c r="AIA1525" s="229" t="s">
        <v>3918</v>
      </c>
      <c r="AIB1525" s="229" t="s">
        <v>306</v>
      </c>
      <c r="AIC1525" s="229" t="s">
        <v>294</v>
      </c>
      <c r="AID1525" s="229" t="s">
        <v>289</v>
      </c>
      <c r="AIE1525" s="229" t="s">
        <v>35</v>
      </c>
      <c r="AIF1525" s="229" t="s">
        <v>27</v>
      </c>
      <c r="AIG1525" s="229" t="s">
        <v>180</v>
      </c>
      <c r="AIH1525" s="229" t="s">
        <v>3920</v>
      </c>
      <c r="AII1525" s="229" t="s">
        <v>244</v>
      </c>
      <c r="AIJ1525" s="229" t="s">
        <v>3919</v>
      </c>
      <c r="AIK1525" s="229" t="s">
        <v>222</v>
      </c>
      <c r="AIL1525" s="229" t="s">
        <v>223</v>
      </c>
      <c r="AIM1525" s="229" t="s">
        <v>172</v>
      </c>
      <c r="AIN1525" s="229" t="s">
        <v>289</v>
      </c>
      <c r="AIO1525" s="229" t="s">
        <v>227</v>
      </c>
      <c r="AIS1525" s="229">
        <v>2024</v>
      </c>
      <c r="AIT1525" s="229" t="s">
        <v>57</v>
      </c>
      <c r="AIU1525" s="229" t="s">
        <v>3910</v>
      </c>
      <c r="AIV1525" s="229">
        <v>12968010</v>
      </c>
      <c r="AIW1525" s="229" t="s">
        <v>3914</v>
      </c>
      <c r="AIX1525" s="229" t="s">
        <v>310</v>
      </c>
      <c r="AIY1525" s="229" t="s">
        <v>3915</v>
      </c>
      <c r="AIZ1525" s="229" t="s">
        <v>305</v>
      </c>
      <c r="AJA1525" s="229" t="s">
        <v>52</v>
      </c>
      <c r="AJB1525" s="229" t="s">
        <v>3916</v>
      </c>
      <c r="AJD1525" s="229" t="s">
        <v>3917</v>
      </c>
      <c r="AJE1525" s="229" t="s">
        <v>607</v>
      </c>
      <c r="AJF1525" s="229" t="s">
        <v>2536</v>
      </c>
      <c r="AJG1525" s="229" t="s">
        <v>3918</v>
      </c>
      <c r="AJH1525" s="229" t="s">
        <v>306</v>
      </c>
      <c r="AJI1525" s="229" t="s">
        <v>294</v>
      </c>
      <c r="AJJ1525" s="229" t="s">
        <v>289</v>
      </c>
      <c r="AJK1525" s="229" t="s">
        <v>35</v>
      </c>
      <c r="AJL1525" s="229" t="s">
        <v>27</v>
      </c>
      <c r="AJM1525" s="229" t="s">
        <v>180</v>
      </c>
      <c r="AJN1525" s="229" t="s">
        <v>3920</v>
      </c>
      <c r="AJO1525" s="229" t="s">
        <v>244</v>
      </c>
      <c r="AJP1525" s="229" t="s">
        <v>3919</v>
      </c>
      <c r="AJQ1525" s="229" t="s">
        <v>222</v>
      </c>
      <c r="AJR1525" s="229" t="s">
        <v>223</v>
      </c>
      <c r="AJS1525" s="229" t="s">
        <v>172</v>
      </c>
      <c r="AJT1525" s="229" t="s">
        <v>289</v>
      </c>
      <c r="AJU1525" s="229" t="s">
        <v>227</v>
      </c>
      <c r="AJY1525" s="229">
        <v>2024</v>
      </c>
      <c r="AJZ1525" s="229" t="s">
        <v>57</v>
      </c>
      <c r="AKA1525" s="229" t="s">
        <v>3910</v>
      </c>
      <c r="AKB1525" s="229">
        <v>12968010</v>
      </c>
      <c r="AKC1525" s="229" t="s">
        <v>3914</v>
      </c>
      <c r="AKD1525" s="229" t="s">
        <v>310</v>
      </c>
      <c r="AKE1525" s="229" t="s">
        <v>3915</v>
      </c>
      <c r="AKF1525" s="229" t="s">
        <v>305</v>
      </c>
      <c r="AKG1525" s="229" t="s">
        <v>52</v>
      </c>
      <c r="AKH1525" s="229" t="s">
        <v>3916</v>
      </c>
      <c r="AKJ1525" s="229" t="s">
        <v>3917</v>
      </c>
      <c r="AKK1525" s="229" t="s">
        <v>607</v>
      </c>
      <c r="AKL1525" s="229" t="s">
        <v>2536</v>
      </c>
      <c r="AKM1525" s="229" t="s">
        <v>3918</v>
      </c>
      <c r="AKN1525" s="229" t="s">
        <v>306</v>
      </c>
      <c r="AKO1525" s="229" t="s">
        <v>294</v>
      </c>
      <c r="AKP1525" s="229" t="s">
        <v>289</v>
      </c>
      <c r="AKQ1525" s="229" t="s">
        <v>35</v>
      </c>
      <c r="AKR1525" s="229" t="s">
        <v>27</v>
      </c>
      <c r="AKS1525" s="229" t="s">
        <v>180</v>
      </c>
      <c r="AKT1525" s="229" t="s">
        <v>3920</v>
      </c>
      <c r="AKU1525" s="229" t="s">
        <v>244</v>
      </c>
      <c r="AKV1525" s="229" t="s">
        <v>3919</v>
      </c>
      <c r="AKW1525" s="229" t="s">
        <v>222</v>
      </c>
      <c r="AKX1525" s="229" t="s">
        <v>223</v>
      </c>
      <c r="AKY1525" s="229" t="s">
        <v>172</v>
      </c>
      <c r="AKZ1525" s="229" t="s">
        <v>289</v>
      </c>
      <c r="ALA1525" s="229" t="s">
        <v>227</v>
      </c>
      <c r="ALE1525" s="229">
        <v>2024</v>
      </c>
      <c r="ALF1525" s="229" t="s">
        <v>57</v>
      </c>
      <c r="ALG1525" s="229" t="s">
        <v>3910</v>
      </c>
      <c r="ALH1525" s="229">
        <v>12968010</v>
      </c>
      <c r="ALI1525" s="229" t="s">
        <v>3914</v>
      </c>
      <c r="ALJ1525" s="229" t="s">
        <v>310</v>
      </c>
      <c r="ALK1525" s="229" t="s">
        <v>3915</v>
      </c>
      <c r="ALL1525" s="229" t="s">
        <v>305</v>
      </c>
      <c r="ALM1525" s="229" t="s">
        <v>52</v>
      </c>
      <c r="ALN1525" s="229" t="s">
        <v>3916</v>
      </c>
      <c r="ALP1525" s="229" t="s">
        <v>3917</v>
      </c>
      <c r="ALQ1525" s="229" t="s">
        <v>607</v>
      </c>
      <c r="ALR1525" s="229" t="s">
        <v>2536</v>
      </c>
      <c r="ALS1525" s="229" t="s">
        <v>3918</v>
      </c>
      <c r="ALT1525" s="229" t="s">
        <v>306</v>
      </c>
      <c r="ALU1525" s="229" t="s">
        <v>294</v>
      </c>
      <c r="ALV1525" s="229" t="s">
        <v>289</v>
      </c>
      <c r="ALW1525" s="229" t="s">
        <v>35</v>
      </c>
      <c r="ALX1525" s="229" t="s">
        <v>27</v>
      </c>
      <c r="ALY1525" s="229" t="s">
        <v>180</v>
      </c>
      <c r="ALZ1525" s="229" t="s">
        <v>3920</v>
      </c>
      <c r="AMA1525" s="229" t="s">
        <v>244</v>
      </c>
      <c r="AMB1525" s="229" t="s">
        <v>3919</v>
      </c>
      <c r="AMC1525" s="229" t="s">
        <v>222</v>
      </c>
      <c r="AMD1525" s="229" t="s">
        <v>223</v>
      </c>
      <c r="AME1525" s="229" t="s">
        <v>172</v>
      </c>
      <c r="AMF1525" s="229" t="s">
        <v>289</v>
      </c>
      <c r="AMG1525" s="229" t="s">
        <v>227</v>
      </c>
      <c r="AMK1525" s="229">
        <v>2024</v>
      </c>
      <c r="AML1525" s="229" t="s">
        <v>57</v>
      </c>
      <c r="AMM1525" s="229" t="s">
        <v>3910</v>
      </c>
      <c r="AMN1525" s="229">
        <v>12968010</v>
      </c>
      <c r="AMO1525" s="229" t="s">
        <v>3914</v>
      </c>
      <c r="AMP1525" s="229" t="s">
        <v>310</v>
      </c>
      <c r="AMQ1525" s="229" t="s">
        <v>3915</v>
      </c>
      <c r="AMR1525" s="229" t="s">
        <v>305</v>
      </c>
      <c r="AMS1525" s="229" t="s">
        <v>52</v>
      </c>
      <c r="AMT1525" s="229" t="s">
        <v>3916</v>
      </c>
      <c r="AMV1525" s="229" t="s">
        <v>3917</v>
      </c>
      <c r="AMW1525" s="229" t="s">
        <v>607</v>
      </c>
      <c r="AMX1525" s="229" t="s">
        <v>2536</v>
      </c>
      <c r="AMY1525" s="229" t="s">
        <v>3918</v>
      </c>
      <c r="AMZ1525" s="229" t="s">
        <v>306</v>
      </c>
      <c r="ANA1525" s="229" t="s">
        <v>294</v>
      </c>
      <c r="ANB1525" s="229" t="s">
        <v>289</v>
      </c>
      <c r="ANC1525" s="229" t="s">
        <v>35</v>
      </c>
      <c r="AND1525" s="229" t="s">
        <v>27</v>
      </c>
      <c r="ANE1525" s="229" t="s">
        <v>180</v>
      </c>
      <c r="ANF1525" s="229" t="s">
        <v>3920</v>
      </c>
      <c r="ANG1525" s="229" t="s">
        <v>244</v>
      </c>
      <c r="ANH1525" s="229" t="s">
        <v>3919</v>
      </c>
      <c r="ANI1525" s="229" t="s">
        <v>222</v>
      </c>
      <c r="ANJ1525" s="229" t="s">
        <v>223</v>
      </c>
      <c r="ANK1525" s="229" t="s">
        <v>172</v>
      </c>
      <c r="ANL1525" s="229" t="s">
        <v>289</v>
      </c>
      <c r="ANM1525" s="229" t="s">
        <v>227</v>
      </c>
      <c r="ANQ1525" s="229">
        <v>2024</v>
      </c>
      <c r="ANR1525" s="229" t="s">
        <v>57</v>
      </c>
      <c r="ANS1525" s="229" t="s">
        <v>3910</v>
      </c>
      <c r="ANT1525" s="229">
        <v>12968010</v>
      </c>
      <c r="ANU1525" s="229" t="s">
        <v>3914</v>
      </c>
      <c r="ANV1525" s="229" t="s">
        <v>310</v>
      </c>
      <c r="ANW1525" s="229" t="s">
        <v>3915</v>
      </c>
      <c r="ANX1525" s="229" t="s">
        <v>305</v>
      </c>
      <c r="ANY1525" s="229" t="s">
        <v>52</v>
      </c>
      <c r="ANZ1525" s="229" t="s">
        <v>3916</v>
      </c>
      <c r="AOB1525" s="229" t="s">
        <v>3917</v>
      </c>
      <c r="AOC1525" s="229" t="s">
        <v>607</v>
      </c>
      <c r="AOD1525" s="229" t="s">
        <v>2536</v>
      </c>
      <c r="AOE1525" s="229" t="s">
        <v>3918</v>
      </c>
      <c r="AOF1525" s="229" t="s">
        <v>306</v>
      </c>
      <c r="AOG1525" s="229" t="s">
        <v>294</v>
      </c>
      <c r="AOH1525" s="229" t="s">
        <v>289</v>
      </c>
      <c r="AOI1525" s="229" t="s">
        <v>35</v>
      </c>
      <c r="AOJ1525" s="229" t="s">
        <v>27</v>
      </c>
      <c r="AOK1525" s="229" t="s">
        <v>180</v>
      </c>
      <c r="AOL1525" s="229" t="s">
        <v>3920</v>
      </c>
      <c r="AOM1525" s="229" t="s">
        <v>244</v>
      </c>
      <c r="AON1525" s="229" t="s">
        <v>3919</v>
      </c>
      <c r="AOO1525" s="229" t="s">
        <v>222</v>
      </c>
      <c r="AOP1525" s="229" t="s">
        <v>223</v>
      </c>
      <c r="AOQ1525" s="229" t="s">
        <v>172</v>
      </c>
      <c r="AOR1525" s="229" t="s">
        <v>289</v>
      </c>
      <c r="AOS1525" s="229" t="s">
        <v>227</v>
      </c>
      <c r="AOW1525" s="229">
        <v>2024</v>
      </c>
      <c r="AOX1525" s="229" t="s">
        <v>57</v>
      </c>
      <c r="AOY1525" s="229" t="s">
        <v>3910</v>
      </c>
      <c r="AOZ1525" s="229">
        <v>12968010</v>
      </c>
      <c r="APA1525" s="229" t="s">
        <v>3914</v>
      </c>
      <c r="APB1525" s="229" t="s">
        <v>310</v>
      </c>
      <c r="APC1525" s="229" t="s">
        <v>3915</v>
      </c>
      <c r="APD1525" s="229" t="s">
        <v>305</v>
      </c>
      <c r="APE1525" s="229" t="s">
        <v>52</v>
      </c>
      <c r="APF1525" s="229" t="s">
        <v>3916</v>
      </c>
      <c r="APH1525" s="229" t="s">
        <v>3917</v>
      </c>
      <c r="API1525" s="229" t="s">
        <v>607</v>
      </c>
      <c r="APJ1525" s="229" t="s">
        <v>2536</v>
      </c>
      <c r="APK1525" s="229" t="s">
        <v>3918</v>
      </c>
      <c r="APL1525" s="229" t="s">
        <v>306</v>
      </c>
      <c r="APM1525" s="229" t="s">
        <v>294</v>
      </c>
      <c r="APN1525" s="229" t="s">
        <v>289</v>
      </c>
      <c r="APO1525" s="229" t="s">
        <v>35</v>
      </c>
      <c r="APP1525" s="229" t="s">
        <v>27</v>
      </c>
      <c r="APQ1525" s="229" t="s">
        <v>180</v>
      </c>
      <c r="APR1525" s="229" t="s">
        <v>3920</v>
      </c>
      <c r="APS1525" s="229" t="s">
        <v>244</v>
      </c>
      <c r="APT1525" s="229" t="s">
        <v>3919</v>
      </c>
      <c r="APU1525" s="229" t="s">
        <v>222</v>
      </c>
      <c r="APV1525" s="229" t="s">
        <v>223</v>
      </c>
      <c r="APW1525" s="229" t="s">
        <v>172</v>
      </c>
      <c r="APX1525" s="229" t="s">
        <v>289</v>
      </c>
      <c r="APY1525" s="229" t="s">
        <v>227</v>
      </c>
      <c r="AQC1525" s="229">
        <v>2024</v>
      </c>
      <c r="AQD1525" s="229" t="s">
        <v>57</v>
      </c>
      <c r="AQE1525" s="229" t="s">
        <v>3910</v>
      </c>
      <c r="AQF1525" s="229">
        <v>12968010</v>
      </c>
      <c r="AQG1525" s="229" t="s">
        <v>3914</v>
      </c>
      <c r="AQH1525" s="229" t="s">
        <v>310</v>
      </c>
      <c r="AQI1525" s="229" t="s">
        <v>3915</v>
      </c>
      <c r="AQJ1525" s="229" t="s">
        <v>305</v>
      </c>
      <c r="AQK1525" s="229" t="s">
        <v>52</v>
      </c>
      <c r="AQL1525" s="229" t="s">
        <v>3916</v>
      </c>
      <c r="AQN1525" s="229" t="s">
        <v>3917</v>
      </c>
      <c r="AQO1525" s="229" t="s">
        <v>607</v>
      </c>
      <c r="AQP1525" s="229" t="s">
        <v>2536</v>
      </c>
      <c r="AQQ1525" s="229" t="s">
        <v>3918</v>
      </c>
      <c r="AQR1525" s="229" t="s">
        <v>306</v>
      </c>
      <c r="AQS1525" s="229" t="s">
        <v>294</v>
      </c>
      <c r="AQT1525" s="229" t="s">
        <v>289</v>
      </c>
      <c r="AQU1525" s="229" t="s">
        <v>35</v>
      </c>
      <c r="AQV1525" s="229" t="s">
        <v>27</v>
      </c>
      <c r="AQW1525" s="229" t="s">
        <v>180</v>
      </c>
      <c r="AQX1525" s="229" t="s">
        <v>3920</v>
      </c>
      <c r="AQY1525" s="229" t="s">
        <v>244</v>
      </c>
      <c r="AQZ1525" s="229" t="s">
        <v>3919</v>
      </c>
      <c r="ARA1525" s="229" t="s">
        <v>222</v>
      </c>
      <c r="ARB1525" s="229" t="s">
        <v>223</v>
      </c>
      <c r="ARC1525" s="229" t="s">
        <v>172</v>
      </c>
      <c r="ARD1525" s="229" t="s">
        <v>289</v>
      </c>
      <c r="ARE1525" s="229" t="s">
        <v>227</v>
      </c>
      <c r="ARI1525" s="229">
        <v>2024</v>
      </c>
      <c r="ARJ1525" s="229" t="s">
        <v>57</v>
      </c>
      <c r="ARK1525" s="229" t="s">
        <v>3910</v>
      </c>
      <c r="ARL1525" s="229">
        <v>12968010</v>
      </c>
      <c r="ARM1525" s="229" t="s">
        <v>3914</v>
      </c>
      <c r="ARN1525" s="229" t="s">
        <v>310</v>
      </c>
      <c r="ARO1525" s="229" t="s">
        <v>3915</v>
      </c>
      <c r="ARP1525" s="229" t="s">
        <v>305</v>
      </c>
      <c r="ARQ1525" s="229" t="s">
        <v>52</v>
      </c>
      <c r="ARR1525" s="229" t="s">
        <v>3916</v>
      </c>
      <c r="ART1525" s="229" t="s">
        <v>3917</v>
      </c>
      <c r="ARU1525" s="229" t="s">
        <v>607</v>
      </c>
      <c r="ARV1525" s="229" t="s">
        <v>2536</v>
      </c>
      <c r="ARW1525" s="229" t="s">
        <v>3918</v>
      </c>
      <c r="ARX1525" s="229" t="s">
        <v>306</v>
      </c>
      <c r="ARY1525" s="229" t="s">
        <v>294</v>
      </c>
      <c r="ARZ1525" s="229" t="s">
        <v>289</v>
      </c>
      <c r="ASA1525" s="229" t="s">
        <v>35</v>
      </c>
      <c r="ASB1525" s="229" t="s">
        <v>27</v>
      </c>
      <c r="ASC1525" s="229" t="s">
        <v>180</v>
      </c>
      <c r="ASD1525" s="229" t="s">
        <v>3920</v>
      </c>
      <c r="ASE1525" s="229" t="s">
        <v>244</v>
      </c>
      <c r="ASF1525" s="229" t="s">
        <v>3919</v>
      </c>
      <c r="ASG1525" s="229" t="s">
        <v>222</v>
      </c>
      <c r="ASH1525" s="229" t="s">
        <v>223</v>
      </c>
      <c r="ASI1525" s="229" t="s">
        <v>172</v>
      </c>
      <c r="ASJ1525" s="229" t="s">
        <v>289</v>
      </c>
      <c r="ASK1525" s="229" t="s">
        <v>227</v>
      </c>
      <c r="ASO1525" s="229">
        <v>2024</v>
      </c>
      <c r="ASP1525" s="229" t="s">
        <v>57</v>
      </c>
      <c r="ASQ1525" s="229" t="s">
        <v>3910</v>
      </c>
      <c r="ASR1525" s="229">
        <v>12968010</v>
      </c>
      <c r="ASS1525" s="229" t="s">
        <v>3914</v>
      </c>
      <c r="AST1525" s="229" t="s">
        <v>310</v>
      </c>
      <c r="ASU1525" s="229" t="s">
        <v>3915</v>
      </c>
      <c r="ASV1525" s="229" t="s">
        <v>305</v>
      </c>
      <c r="ASW1525" s="229" t="s">
        <v>52</v>
      </c>
      <c r="ASX1525" s="229" t="s">
        <v>3916</v>
      </c>
      <c r="ASZ1525" s="229" t="s">
        <v>3917</v>
      </c>
      <c r="ATA1525" s="229" t="s">
        <v>607</v>
      </c>
      <c r="ATB1525" s="229" t="s">
        <v>2536</v>
      </c>
      <c r="ATC1525" s="229" t="s">
        <v>3918</v>
      </c>
      <c r="ATD1525" s="229" t="s">
        <v>306</v>
      </c>
      <c r="ATE1525" s="229" t="s">
        <v>294</v>
      </c>
      <c r="ATF1525" s="229" t="s">
        <v>289</v>
      </c>
      <c r="ATG1525" s="229" t="s">
        <v>35</v>
      </c>
      <c r="ATH1525" s="229" t="s">
        <v>27</v>
      </c>
      <c r="ATI1525" s="229" t="s">
        <v>180</v>
      </c>
      <c r="ATJ1525" s="229" t="s">
        <v>3920</v>
      </c>
      <c r="ATK1525" s="229" t="s">
        <v>244</v>
      </c>
      <c r="ATL1525" s="229" t="s">
        <v>3919</v>
      </c>
      <c r="ATM1525" s="229" t="s">
        <v>222</v>
      </c>
      <c r="ATN1525" s="229" t="s">
        <v>223</v>
      </c>
      <c r="ATO1525" s="229" t="s">
        <v>172</v>
      </c>
      <c r="ATP1525" s="229" t="s">
        <v>289</v>
      </c>
      <c r="ATQ1525" s="229" t="s">
        <v>227</v>
      </c>
      <c r="ATU1525" s="229">
        <v>2024</v>
      </c>
      <c r="ATV1525" s="229" t="s">
        <v>57</v>
      </c>
      <c r="ATW1525" s="229" t="s">
        <v>3910</v>
      </c>
      <c r="ATX1525" s="229">
        <v>12968010</v>
      </c>
      <c r="ATY1525" s="229" t="s">
        <v>3914</v>
      </c>
      <c r="ATZ1525" s="229" t="s">
        <v>310</v>
      </c>
      <c r="AUA1525" s="229" t="s">
        <v>3915</v>
      </c>
      <c r="AUB1525" s="229" t="s">
        <v>305</v>
      </c>
      <c r="AUC1525" s="229" t="s">
        <v>52</v>
      </c>
      <c r="AUD1525" s="229" t="s">
        <v>3916</v>
      </c>
      <c r="AUF1525" s="229" t="s">
        <v>3917</v>
      </c>
      <c r="AUG1525" s="229" t="s">
        <v>607</v>
      </c>
      <c r="AUH1525" s="229" t="s">
        <v>2536</v>
      </c>
      <c r="AUI1525" s="229" t="s">
        <v>3918</v>
      </c>
      <c r="AUJ1525" s="229" t="s">
        <v>306</v>
      </c>
      <c r="AUK1525" s="229" t="s">
        <v>294</v>
      </c>
      <c r="AUL1525" s="229" t="s">
        <v>289</v>
      </c>
      <c r="AUM1525" s="229" t="s">
        <v>35</v>
      </c>
      <c r="AUN1525" s="229" t="s">
        <v>27</v>
      </c>
      <c r="AUO1525" s="229" t="s">
        <v>180</v>
      </c>
      <c r="AUP1525" s="229" t="s">
        <v>3920</v>
      </c>
      <c r="AUQ1525" s="229" t="s">
        <v>244</v>
      </c>
      <c r="AUR1525" s="229" t="s">
        <v>3919</v>
      </c>
      <c r="AUS1525" s="229" t="s">
        <v>222</v>
      </c>
      <c r="AUT1525" s="229" t="s">
        <v>223</v>
      </c>
      <c r="AUU1525" s="229" t="s">
        <v>172</v>
      </c>
      <c r="AUV1525" s="229" t="s">
        <v>289</v>
      </c>
      <c r="AUW1525" s="229" t="s">
        <v>227</v>
      </c>
      <c r="AVA1525" s="229">
        <v>2024</v>
      </c>
      <c r="AVB1525" s="229" t="s">
        <v>57</v>
      </c>
      <c r="AVC1525" s="229" t="s">
        <v>3910</v>
      </c>
      <c r="AVD1525" s="229">
        <v>12968010</v>
      </c>
      <c r="AVE1525" s="229" t="s">
        <v>3914</v>
      </c>
      <c r="AVF1525" s="229" t="s">
        <v>310</v>
      </c>
      <c r="AVG1525" s="229" t="s">
        <v>3915</v>
      </c>
      <c r="AVH1525" s="229" t="s">
        <v>305</v>
      </c>
      <c r="AVI1525" s="229" t="s">
        <v>52</v>
      </c>
      <c r="AVJ1525" s="229" t="s">
        <v>3916</v>
      </c>
      <c r="AVL1525" s="229" t="s">
        <v>3917</v>
      </c>
      <c r="AVM1525" s="229" t="s">
        <v>607</v>
      </c>
      <c r="AVN1525" s="229" t="s">
        <v>2536</v>
      </c>
      <c r="AVO1525" s="229" t="s">
        <v>3918</v>
      </c>
      <c r="AVP1525" s="229" t="s">
        <v>306</v>
      </c>
      <c r="AVQ1525" s="229" t="s">
        <v>294</v>
      </c>
      <c r="AVR1525" s="229" t="s">
        <v>289</v>
      </c>
      <c r="AVS1525" s="229" t="s">
        <v>35</v>
      </c>
      <c r="AVT1525" s="229" t="s">
        <v>27</v>
      </c>
      <c r="AVU1525" s="229" t="s">
        <v>180</v>
      </c>
      <c r="AVV1525" s="229" t="s">
        <v>3920</v>
      </c>
      <c r="AVW1525" s="229" t="s">
        <v>244</v>
      </c>
      <c r="AVX1525" s="229" t="s">
        <v>3919</v>
      </c>
      <c r="AVY1525" s="229" t="s">
        <v>222</v>
      </c>
      <c r="AVZ1525" s="229" t="s">
        <v>223</v>
      </c>
      <c r="AWA1525" s="229" t="s">
        <v>172</v>
      </c>
      <c r="AWB1525" s="229" t="s">
        <v>289</v>
      </c>
      <c r="AWC1525" s="229" t="s">
        <v>227</v>
      </c>
      <c r="AWG1525" s="229">
        <v>2024</v>
      </c>
      <c r="AWH1525" s="229" t="s">
        <v>57</v>
      </c>
      <c r="AWI1525" s="229" t="s">
        <v>3910</v>
      </c>
      <c r="AWJ1525" s="229">
        <v>12968010</v>
      </c>
      <c r="AWK1525" s="229" t="s">
        <v>3914</v>
      </c>
      <c r="AWL1525" s="229" t="s">
        <v>310</v>
      </c>
      <c r="AWM1525" s="229" t="s">
        <v>3915</v>
      </c>
      <c r="AWN1525" s="229" t="s">
        <v>305</v>
      </c>
      <c r="AWO1525" s="229" t="s">
        <v>52</v>
      </c>
      <c r="AWP1525" s="229" t="s">
        <v>3916</v>
      </c>
      <c r="AWR1525" s="229" t="s">
        <v>3917</v>
      </c>
      <c r="AWS1525" s="229" t="s">
        <v>607</v>
      </c>
      <c r="AWT1525" s="229" t="s">
        <v>2536</v>
      </c>
      <c r="AWU1525" s="229" t="s">
        <v>3918</v>
      </c>
      <c r="AWV1525" s="229" t="s">
        <v>306</v>
      </c>
      <c r="AWW1525" s="229" t="s">
        <v>294</v>
      </c>
      <c r="AWX1525" s="229" t="s">
        <v>289</v>
      </c>
      <c r="AWY1525" s="229" t="s">
        <v>35</v>
      </c>
      <c r="AWZ1525" s="229" t="s">
        <v>27</v>
      </c>
      <c r="AXA1525" s="229" t="s">
        <v>180</v>
      </c>
      <c r="AXB1525" s="229" t="s">
        <v>3920</v>
      </c>
      <c r="AXC1525" s="229" t="s">
        <v>244</v>
      </c>
      <c r="AXD1525" s="229" t="s">
        <v>3919</v>
      </c>
      <c r="AXE1525" s="229" t="s">
        <v>222</v>
      </c>
      <c r="AXF1525" s="229" t="s">
        <v>223</v>
      </c>
      <c r="AXG1525" s="229" t="s">
        <v>172</v>
      </c>
      <c r="AXH1525" s="229" t="s">
        <v>289</v>
      </c>
      <c r="AXI1525" s="229" t="s">
        <v>227</v>
      </c>
      <c r="AXM1525" s="229">
        <v>2024</v>
      </c>
      <c r="AXN1525" s="229" t="s">
        <v>57</v>
      </c>
      <c r="AXO1525" s="229" t="s">
        <v>3910</v>
      </c>
      <c r="AXP1525" s="229">
        <v>12968010</v>
      </c>
      <c r="AXQ1525" s="229" t="s">
        <v>3914</v>
      </c>
      <c r="AXR1525" s="229" t="s">
        <v>310</v>
      </c>
      <c r="AXS1525" s="229" t="s">
        <v>3915</v>
      </c>
      <c r="AXT1525" s="229" t="s">
        <v>305</v>
      </c>
      <c r="AXU1525" s="229" t="s">
        <v>52</v>
      </c>
      <c r="AXV1525" s="229" t="s">
        <v>3916</v>
      </c>
      <c r="AXX1525" s="229" t="s">
        <v>3917</v>
      </c>
      <c r="AXY1525" s="229" t="s">
        <v>607</v>
      </c>
      <c r="AXZ1525" s="229" t="s">
        <v>2536</v>
      </c>
      <c r="AYA1525" s="229" t="s">
        <v>3918</v>
      </c>
      <c r="AYB1525" s="229" t="s">
        <v>306</v>
      </c>
      <c r="AYC1525" s="229" t="s">
        <v>294</v>
      </c>
      <c r="AYD1525" s="229" t="s">
        <v>289</v>
      </c>
      <c r="AYE1525" s="229" t="s">
        <v>35</v>
      </c>
      <c r="AYF1525" s="229" t="s">
        <v>27</v>
      </c>
      <c r="AYG1525" s="229" t="s">
        <v>180</v>
      </c>
      <c r="AYH1525" s="229" t="s">
        <v>3920</v>
      </c>
      <c r="AYI1525" s="229" t="s">
        <v>244</v>
      </c>
      <c r="AYJ1525" s="229" t="s">
        <v>3919</v>
      </c>
      <c r="AYK1525" s="229" t="s">
        <v>222</v>
      </c>
      <c r="AYL1525" s="229" t="s">
        <v>223</v>
      </c>
      <c r="AYM1525" s="229" t="s">
        <v>172</v>
      </c>
      <c r="AYN1525" s="229" t="s">
        <v>289</v>
      </c>
      <c r="AYO1525" s="229" t="s">
        <v>227</v>
      </c>
      <c r="AYS1525" s="229">
        <v>2024</v>
      </c>
      <c r="AYT1525" s="229" t="s">
        <v>57</v>
      </c>
      <c r="AYU1525" s="229" t="s">
        <v>3910</v>
      </c>
      <c r="AYV1525" s="229">
        <v>12968010</v>
      </c>
      <c r="AYW1525" s="229" t="s">
        <v>3914</v>
      </c>
      <c r="AYX1525" s="229" t="s">
        <v>310</v>
      </c>
      <c r="AYY1525" s="229" t="s">
        <v>3915</v>
      </c>
      <c r="AYZ1525" s="229" t="s">
        <v>305</v>
      </c>
      <c r="AZA1525" s="229" t="s">
        <v>52</v>
      </c>
      <c r="AZB1525" s="229" t="s">
        <v>3916</v>
      </c>
      <c r="AZD1525" s="229" t="s">
        <v>3917</v>
      </c>
      <c r="AZE1525" s="229" t="s">
        <v>607</v>
      </c>
      <c r="AZF1525" s="229" t="s">
        <v>2536</v>
      </c>
      <c r="AZG1525" s="229" t="s">
        <v>3918</v>
      </c>
      <c r="AZH1525" s="229" t="s">
        <v>306</v>
      </c>
      <c r="AZI1525" s="229" t="s">
        <v>294</v>
      </c>
      <c r="AZJ1525" s="229" t="s">
        <v>289</v>
      </c>
      <c r="AZK1525" s="229" t="s">
        <v>35</v>
      </c>
      <c r="AZL1525" s="229" t="s">
        <v>27</v>
      </c>
      <c r="AZM1525" s="229" t="s">
        <v>180</v>
      </c>
      <c r="AZN1525" s="229" t="s">
        <v>3920</v>
      </c>
      <c r="AZO1525" s="229" t="s">
        <v>244</v>
      </c>
      <c r="AZP1525" s="229" t="s">
        <v>3919</v>
      </c>
      <c r="AZQ1525" s="229" t="s">
        <v>222</v>
      </c>
      <c r="AZR1525" s="229" t="s">
        <v>223</v>
      </c>
      <c r="AZS1525" s="229" t="s">
        <v>172</v>
      </c>
      <c r="AZT1525" s="229" t="s">
        <v>289</v>
      </c>
      <c r="AZU1525" s="229" t="s">
        <v>227</v>
      </c>
      <c r="AZY1525" s="229">
        <v>2024</v>
      </c>
      <c r="AZZ1525" s="229" t="s">
        <v>57</v>
      </c>
      <c r="BAA1525" s="229" t="s">
        <v>3910</v>
      </c>
      <c r="BAB1525" s="229">
        <v>12968010</v>
      </c>
      <c r="BAC1525" s="229" t="s">
        <v>3914</v>
      </c>
      <c r="BAD1525" s="229" t="s">
        <v>310</v>
      </c>
      <c r="BAE1525" s="229" t="s">
        <v>3915</v>
      </c>
      <c r="BAF1525" s="229" t="s">
        <v>305</v>
      </c>
      <c r="BAG1525" s="229" t="s">
        <v>52</v>
      </c>
      <c r="BAH1525" s="229" t="s">
        <v>3916</v>
      </c>
      <c r="BAJ1525" s="229" t="s">
        <v>3917</v>
      </c>
      <c r="BAK1525" s="229" t="s">
        <v>607</v>
      </c>
      <c r="BAL1525" s="229" t="s">
        <v>2536</v>
      </c>
      <c r="BAM1525" s="229" t="s">
        <v>3918</v>
      </c>
      <c r="BAN1525" s="229" t="s">
        <v>306</v>
      </c>
      <c r="BAO1525" s="229" t="s">
        <v>294</v>
      </c>
      <c r="BAP1525" s="229" t="s">
        <v>289</v>
      </c>
      <c r="BAQ1525" s="229" t="s">
        <v>35</v>
      </c>
      <c r="BAR1525" s="229" t="s">
        <v>27</v>
      </c>
      <c r="BAS1525" s="229" t="s">
        <v>180</v>
      </c>
      <c r="BAT1525" s="229" t="s">
        <v>3920</v>
      </c>
      <c r="BAU1525" s="229" t="s">
        <v>244</v>
      </c>
      <c r="BAV1525" s="229" t="s">
        <v>3919</v>
      </c>
      <c r="BAW1525" s="229" t="s">
        <v>222</v>
      </c>
      <c r="BAX1525" s="229" t="s">
        <v>223</v>
      </c>
      <c r="BAY1525" s="229" t="s">
        <v>172</v>
      </c>
      <c r="BAZ1525" s="229" t="s">
        <v>289</v>
      </c>
      <c r="BBA1525" s="229" t="s">
        <v>227</v>
      </c>
      <c r="BBE1525" s="229">
        <v>2024</v>
      </c>
      <c r="BBF1525" s="229" t="s">
        <v>57</v>
      </c>
      <c r="BBG1525" s="229" t="s">
        <v>3910</v>
      </c>
      <c r="BBH1525" s="229">
        <v>12968010</v>
      </c>
      <c r="BBI1525" s="229" t="s">
        <v>3914</v>
      </c>
      <c r="BBJ1525" s="229" t="s">
        <v>310</v>
      </c>
      <c r="BBK1525" s="229" t="s">
        <v>3915</v>
      </c>
      <c r="BBL1525" s="229" t="s">
        <v>305</v>
      </c>
      <c r="BBM1525" s="229" t="s">
        <v>52</v>
      </c>
      <c r="BBN1525" s="229" t="s">
        <v>3916</v>
      </c>
      <c r="BBP1525" s="229" t="s">
        <v>3917</v>
      </c>
      <c r="BBQ1525" s="229" t="s">
        <v>607</v>
      </c>
      <c r="BBR1525" s="229" t="s">
        <v>2536</v>
      </c>
      <c r="BBS1525" s="229" t="s">
        <v>3918</v>
      </c>
      <c r="BBT1525" s="229" t="s">
        <v>306</v>
      </c>
      <c r="BBU1525" s="229" t="s">
        <v>294</v>
      </c>
      <c r="BBV1525" s="229" t="s">
        <v>289</v>
      </c>
      <c r="BBW1525" s="229" t="s">
        <v>35</v>
      </c>
      <c r="BBX1525" s="229" t="s">
        <v>27</v>
      </c>
      <c r="BBY1525" s="229" t="s">
        <v>180</v>
      </c>
      <c r="BBZ1525" s="229" t="s">
        <v>3920</v>
      </c>
      <c r="BCA1525" s="229" t="s">
        <v>244</v>
      </c>
      <c r="BCB1525" s="229" t="s">
        <v>3919</v>
      </c>
      <c r="BCC1525" s="229" t="s">
        <v>222</v>
      </c>
      <c r="BCD1525" s="229" t="s">
        <v>223</v>
      </c>
      <c r="BCE1525" s="229" t="s">
        <v>172</v>
      </c>
      <c r="BCF1525" s="229" t="s">
        <v>289</v>
      </c>
      <c r="BCG1525" s="229" t="s">
        <v>227</v>
      </c>
      <c r="BCK1525" s="229">
        <v>2024</v>
      </c>
      <c r="BCL1525" s="229" t="s">
        <v>57</v>
      </c>
      <c r="BCM1525" s="229" t="s">
        <v>3910</v>
      </c>
      <c r="BCN1525" s="229">
        <v>12968010</v>
      </c>
      <c r="BCO1525" s="229" t="s">
        <v>3914</v>
      </c>
      <c r="BCP1525" s="229" t="s">
        <v>310</v>
      </c>
      <c r="BCQ1525" s="229" t="s">
        <v>3915</v>
      </c>
      <c r="BCR1525" s="229" t="s">
        <v>305</v>
      </c>
      <c r="BCS1525" s="229" t="s">
        <v>52</v>
      </c>
      <c r="BCT1525" s="229" t="s">
        <v>3916</v>
      </c>
      <c r="BCV1525" s="229" t="s">
        <v>3917</v>
      </c>
      <c r="BCW1525" s="229" t="s">
        <v>607</v>
      </c>
      <c r="BCX1525" s="229" t="s">
        <v>2536</v>
      </c>
      <c r="BCY1525" s="229" t="s">
        <v>3918</v>
      </c>
      <c r="BCZ1525" s="229" t="s">
        <v>306</v>
      </c>
      <c r="BDA1525" s="229" t="s">
        <v>294</v>
      </c>
      <c r="BDB1525" s="229" t="s">
        <v>289</v>
      </c>
      <c r="BDC1525" s="229" t="s">
        <v>35</v>
      </c>
      <c r="BDD1525" s="229" t="s">
        <v>27</v>
      </c>
      <c r="BDE1525" s="229" t="s">
        <v>180</v>
      </c>
      <c r="BDF1525" s="229" t="s">
        <v>3920</v>
      </c>
      <c r="BDG1525" s="229" t="s">
        <v>244</v>
      </c>
      <c r="BDH1525" s="229" t="s">
        <v>3919</v>
      </c>
      <c r="BDI1525" s="229" t="s">
        <v>222</v>
      </c>
      <c r="BDJ1525" s="229" t="s">
        <v>223</v>
      </c>
      <c r="BDK1525" s="229" t="s">
        <v>172</v>
      </c>
      <c r="BDL1525" s="229" t="s">
        <v>289</v>
      </c>
      <c r="BDM1525" s="229" t="s">
        <v>227</v>
      </c>
      <c r="BDQ1525" s="229">
        <v>2024</v>
      </c>
      <c r="BDR1525" s="229" t="s">
        <v>57</v>
      </c>
      <c r="BDS1525" s="229" t="s">
        <v>3910</v>
      </c>
      <c r="BDT1525" s="229">
        <v>12968010</v>
      </c>
      <c r="BDU1525" s="229" t="s">
        <v>3914</v>
      </c>
      <c r="BDV1525" s="229" t="s">
        <v>310</v>
      </c>
      <c r="BDW1525" s="229" t="s">
        <v>3915</v>
      </c>
      <c r="BDX1525" s="229" t="s">
        <v>305</v>
      </c>
      <c r="BDY1525" s="229" t="s">
        <v>52</v>
      </c>
      <c r="BDZ1525" s="229" t="s">
        <v>3916</v>
      </c>
      <c r="BEB1525" s="229" t="s">
        <v>3917</v>
      </c>
      <c r="BEC1525" s="229" t="s">
        <v>607</v>
      </c>
      <c r="BED1525" s="229" t="s">
        <v>2536</v>
      </c>
      <c r="BEE1525" s="229" t="s">
        <v>3918</v>
      </c>
      <c r="BEF1525" s="229" t="s">
        <v>306</v>
      </c>
      <c r="BEG1525" s="229" t="s">
        <v>294</v>
      </c>
      <c r="BEH1525" s="229" t="s">
        <v>289</v>
      </c>
      <c r="BEI1525" s="229" t="s">
        <v>35</v>
      </c>
      <c r="BEJ1525" s="229" t="s">
        <v>27</v>
      </c>
      <c r="BEK1525" s="229" t="s">
        <v>180</v>
      </c>
      <c r="BEL1525" s="229" t="s">
        <v>3920</v>
      </c>
      <c r="BEM1525" s="229" t="s">
        <v>244</v>
      </c>
      <c r="BEN1525" s="229" t="s">
        <v>3919</v>
      </c>
      <c r="BEO1525" s="229" t="s">
        <v>222</v>
      </c>
      <c r="BEP1525" s="229" t="s">
        <v>223</v>
      </c>
      <c r="BEQ1525" s="229" t="s">
        <v>172</v>
      </c>
      <c r="BER1525" s="229" t="s">
        <v>289</v>
      </c>
      <c r="BES1525" s="229" t="s">
        <v>227</v>
      </c>
      <c r="BEW1525" s="229">
        <v>2024</v>
      </c>
      <c r="BEX1525" s="229" t="s">
        <v>57</v>
      </c>
      <c r="BEY1525" s="229" t="s">
        <v>3910</v>
      </c>
      <c r="BEZ1525" s="229">
        <v>12968010</v>
      </c>
      <c r="BFA1525" s="229" t="s">
        <v>3914</v>
      </c>
      <c r="BFB1525" s="229" t="s">
        <v>310</v>
      </c>
      <c r="BFC1525" s="229" t="s">
        <v>3915</v>
      </c>
      <c r="BFD1525" s="229" t="s">
        <v>305</v>
      </c>
      <c r="BFE1525" s="229" t="s">
        <v>52</v>
      </c>
      <c r="BFF1525" s="229" t="s">
        <v>3916</v>
      </c>
      <c r="BFH1525" s="229" t="s">
        <v>3917</v>
      </c>
      <c r="BFI1525" s="229" t="s">
        <v>607</v>
      </c>
      <c r="BFJ1525" s="229" t="s">
        <v>2536</v>
      </c>
      <c r="BFK1525" s="229" t="s">
        <v>3918</v>
      </c>
      <c r="BFL1525" s="229" t="s">
        <v>306</v>
      </c>
      <c r="BFM1525" s="229" t="s">
        <v>294</v>
      </c>
      <c r="BFN1525" s="229" t="s">
        <v>289</v>
      </c>
      <c r="BFO1525" s="229" t="s">
        <v>35</v>
      </c>
      <c r="BFP1525" s="229" t="s">
        <v>27</v>
      </c>
      <c r="BFQ1525" s="229" t="s">
        <v>180</v>
      </c>
      <c r="BFR1525" s="229" t="s">
        <v>3920</v>
      </c>
      <c r="BFS1525" s="229" t="s">
        <v>244</v>
      </c>
      <c r="BFT1525" s="229" t="s">
        <v>3919</v>
      </c>
      <c r="BFU1525" s="229" t="s">
        <v>222</v>
      </c>
      <c r="BFV1525" s="229" t="s">
        <v>223</v>
      </c>
      <c r="BFW1525" s="229" t="s">
        <v>172</v>
      </c>
      <c r="BFX1525" s="229" t="s">
        <v>289</v>
      </c>
      <c r="BFY1525" s="229" t="s">
        <v>227</v>
      </c>
      <c r="BGC1525" s="229">
        <v>2024</v>
      </c>
      <c r="BGD1525" s="229" t="s">
        <v>57</v>
      </c>
      <c r="BGE1525" s="229" t="s">
        <v>3910</v>
      </c>
      <c r="BGF1525" s="229">
        <v>12968010</v>
      </c>
      <c r="BGG1525" s="229" t="s">
        <v>3914</v>
      </c>
      <c r="BGH1525" s="229" t="s">
        <v>310</v>
      </c>
      <c r="BGI1525" s="229" t="s">
        <v>3915</v>
      </c>
      <c r="BGJ1525" s="229" t="s">
        <v>305</v>
      </c>
      <c r="BGK1525" s="229" t="s">
        <v>52</v>
      </c>
      <c r="BGL1525" s="229" t="s">
        <v>3916</v>
      </c>
      <c r="BGN1525" s="229" t="s">
        <v>3917</v>
      </c>
      <c r="BGO1525" s="229" t="s">
        <v>607</v>
      </c>
      <c r="BGP1525" s="229" t="s">
        <v>2536</v>
      </c>
      <c r="BGQ1525" s="229" t="s">
        <v>3918</v>
      </c>
      <c r="BGR1525" s="229" t="s">
        <v>306</v>
      </c>
      <c r="BGS1525" s="229" t="s">
        <v>294</v>
      </c>
      <c r="BGT1525" s="229" t="s">
        <v>289</v>
      </c>
      <c r="BGU1525" s="229" t="s">
        <v>35</v>
      </c>
      <c r="BGV1525" s="229" t="s">
        <v>27</v>
      </c>
      <c r="BGW1525" s="229" t="s">
        <v>180</v>
      </c>
      <c r="BGX1525" s="229" t="s">
        <v>3920</v>
      </c>
      <c r="BGY1525" s="229" t="s">
        <v>244</v>
      </c>
      <c r="BGZ1525" s="229" t="s">
        <v>3919</v>
      </c>
      <c r="BHA1525" s="229" t="s">
        <v>222</v>
      </c>
      <c r="BHB1525" s="229" t="s">
        <v>223</v>
      </c>
      <c r="BHC1525" s="229" t="s">
        <v>172</v>
      </c>
      <c r="BHD1525" s="229" t="s">
        <v>289</v>
      </c>
      <c r="BHE1525" s="229" t="s">
        <v>227</v>
      </c>
      <c r="BHI1525" s="229">
        <v>2024</v>
      </c>
      <c r="BHJ1525" s="229" t="s">
        <v>57</v>
      </c>
      <c r="BHK1525" s="229" t="s">
        <v>3910</v>
      </c>
      <c r="BHL1525" s="229">
        <v>12968010</v>
      </c>
      <c r="BHM1525" s="229" t="s">
        <v>3914</v>
      </c>
      <c r="BHN1525" s="229" t="s">
        <v>310</v>
      </c>
      <c r="BHO1525" s="229" t="s">
        <v>3915</v>
      </c>
      <c r="BHP1525" s="229" t="s">
        <v>305</v>
      </c>
      <c r="BHQ1525" s="229" t="s">
        <v>52</v>
      </c>
      <c r="BHR1525" s="229" t="s">
        <v>3916</v>
      </c>
      <c r="BHT1525" s="229" t="s">
        <v>3917</v>
      </c>
      <c r="BHU1525" s="229" t="s">
        <v>607</v>
      </c>
      <c r="BHV1525" s="229" t="s">
        <v>2536</v>
      </c>
      <c r="BHW1525" s="229" t="s">
        <v>3918</v>
      </c>
      <c r="BHX1525" s="229" t="s">
        <v>306</v>
      </c>
      <c r="BHY1525" s="229" t="s">
        <v>294</v>
      </c>
      <c r="BHZ1525" s="229" t="s">
        <v>289</v>
      </c>
      <c r="BIA1525" s="229" t="s">
        <v>35</v>
      </c>
      <c r="BIB1525" s="229" t="s">
        <v>27</v>
      </c>
      <c r="BIC1525" s="229" t="s">
        <v>180</v>
      </c>
      <c r="BID1525" s="229" t="s">
        <v>3920</v>
      </c>
      <c r="BIE1525" s="229" t="s">
        <v>244</v>
      </c>
      <c r="BIF1525" s="229" t="s">
        <v>3919</v>
      </c>
      <c r="BIG1525" s="229" t="s">
        <v>222</v>
      </c>
      <c r="BIH1525" s="229" t="s">
        <v>223</v>
      </c>
      <c r="BII1525" s="229" t="s">
        <v>172</v>
      </c>
      <c r="BIJ1525" s="229" t="s">
        <v>289</v>
      </c>
      <c r="BIK1525" s="229" t="s">
        <v>227</v>
      </c>
      <c r="BIO1525" s="229">
        <v>2024</v>
      </c>
      <c r="BIP1525" s="229" t="s">
        <v>57</v>
      </c>
      <c r="BIQ1525" s="229" t="s">
        <v>3910</v>
      </c>
      <c r="BIR1525" s="229">
        <v>12968010</v>
      </c>
      <c r="BIS1525" s="229" t="s">
        <v>3914</v>
      </c>
      <c r="BIT1525" s="229" t="s">
        <v>310</v>
      </c>
      <c r="BIU1525" s="229" t="s">
        <v>3915</v>
      </c>
      <c r="BIV1525" s="229" t="s">
        <v>305</v>
      </c>
      <c r="BIW1525" s="229" t="s">
        <v>52</v>
      </c>
      <c r="BIX1525" s="229" t="s">
        <v>3916</v>
      </c>
      <c r="BIZ1525" s="229" t="s">
        <v>3917</v>
      </c>
      <c r="BJA1525" s="229" t="s">
        <v>607</v>
      </c>
      <c r="BJB1525" s="229" t="s">
        <v>2536</v>
      </c>
      <c r="BJC1525" s="229" t="s">
        <v>3918</v>
      </c>
      <c r="BJD1525" s="229" t="s">
        <v>306</v>
      </c>
      <c r="BJE1525" s="229" t="s">
        <v>294</v>
      </c>
      <c r="BJF1525" s="229" t="s">
        <v>289</v>
      </c>
      <c r="BJG1525" s="229" t="s">
        <v>35</v>
      </c>
      <c r="BJH1525" s="229" t="s">
        <v>27</v>
      </c>
      <c r="BJI1525" s="229" t="s">
        <v>180</v>
      </c>
      <c r="BJJ1525" s="229" t="s">
        <v>3920</v>
      </c>
      <c r="BJK1525" s="229" t="s">
        <v>244</v>
      </c>
      <c r="BJL1525" s="229" t="s">
        <v>3919</v>
      </c>
      <c r="BJM1525" s="229" t="s">
        <v>222</v>
      </c>
      <c r="BJN1525" s="229" t="s">
        <v>223</v>
      </c>
      <c r="BJO1525" s="229" t="s">
        <v>172</v>
      </c>
      <c r="BJP1525" s="229" t="s">
        <v>289</v>
      </c>
      <c r="BJQ1525" s="229" t="s">
        <v>227</v>
      </c>
      <c r="BJU1525" s="229">
        <v>2024</v>
      </c>
      <c r="BJV1525" s="229" t="s">
        <v>57</v>
      </c>
      <c r="BJW1525" s="229" t="s">
        <v>3910</v>
      </c>
      <c r="BJX1525" s="229">
        <v>12968010</v>
      </c>
      <c r="BJY1525" s="229" t="s">
        <v>3914</v>
      </c>
      <c r="BJZ1525" s="229" t="s">
        <v>310</v>
      </c>
      <c r="BKA1525" s="229" t="s">
        <v>3915</v>
      </c>
      <c r="BKB1525" s="229" t="s">
        <v>305</v>
      </c>
      <c r="BKC1525" s="229" t="s">
        <v>52</v>
      </c>
      <c r="BKD1525" s="229" t="s">
        <v>3916</v>
      </c>
      <c r="BKF1525" s="229" t="s">
        <v>3917</v>
      </c>
      <c r="BKG1525" s="229" t="s">
        <v>607</v>
      </c>
      <c r="BKH1525" s="229" t="s">
        <v>2536</v>
      </c>
      <c r="BKI1525" s="229" t="s">
        <v>3918</v>
      </c>
      <c r="BKJ1525" s="229" t="s">
        <v>306</v>
      </c>
      <c r="BKK1525" s="229" t="s">
        <v>294</v>
      </c>
      <c r="BKL1525" s="229" t="s">
        <v>289</v>
      </c>
      <c r="BKM1525" s="229" t="s">
        <v>35</v>
      </c>
      <c r="BKN1525" s="229" t="s">
        <v>27</v>
      </c>
      <c r="BKO1525" s="229" t="s">
        <v>180</v>
      </c>
      <c r="BKP1525" s="229" t="s">
        <v>3920</v>
      </c>
      <c r="BKQ1525" s="229" t="s">
        <v>244</v>
      </c>
      <c r="BKR1525" s="229" t="s">
        <v>3919</v>
      </c>
      <c r="BKS1525" s="229" t="s">
        <v>222</v>
      </c>
      <c r="BKT1525" s="229" t="s">
        <v>223</v>
      </c>
      <c r="BKU1525" s="229" t="s">
        <v>172</v>
      </c>
      <c r="BKV1525" s="229" t="s">
        <v>289</v>
      </c>
      <c r="BKW1525" s="229" t="s">
        <v>227</v>
      </c>
      <c r="BLA1525" s="229">
        <v>2024</v>
      </c>
      <c r="BLB1525" s="229" t="s">
        <v>57</v>
      </c>
      <c r="BLC1525" s="229" t="s">
        <v>3910</v>
      </c>
      <c r="BLD1525" s="229">
        <v>12968010</v>
      </c>
      <c r="BLE1525" s="229" t="s">
        <v>3914</v>
      </c>
      <c r="BLF1525" s="229" t="s">
        <v>310</v>
      </c>
      <c r="BLG1525" s="229" t="s">
        <v>3915</v>
      </c>
      <c r="BLH1525" s="229" t="s">
        <v>305</v>
      </c>
      <c r="BLI1525" s="229" t="s">
        <v>52</v>
      </c>
      <c r="BLJ1525" s="229" t="s">
        <v>3916</v>
      </c>
      <c r="BLL1525" s="229" t="s">
        <v>3917</v>
      </c>
      <c r="BLM1525" s="229" t="s">
        <v>607</v>
      </c>
      <c r="BLN1525" s="229" t="s">
        <v>2536</v>
      </c>
      <c r="BLO1525" s="229" t="s">
        <v>3918</v>
      </c>
      <c r="BLP1525" s="229" t="s">
        <v>306</v>
      </c>
      <c r="BLQ1525" s="229" t="s">
        <v>294</v>
      </c>
      <c r="BLR1525" s="229" t="s">
        <v>289</v>
      </c>
      <c r="BLS1525" s="229" t="s">
        <v>35</v>
      </c>
      <c r="BLT1525" s="229" t="s">
        <v>27</v>
      </c>
      <c r="BLU1525" s="229" t="s">
        <v>180</v>
      </c>
      <c r="BLV1525" s="229" t="s">
        <v>3920</v>
      </c>
      <c r="BLW1525" s="229" t="s">
        <v>244</v>
      </c>
      <c r="BLX1525" s="229" t="s">
        <v>3919</v>
      </c>
      <c r="BLY1525" s="229" t="s">
        <v>222</v>
      </c>
      <c r="BLZ1525" s="229" t="s">
        <v>223</v>
      </c>
      <c r="BMA1525" s="229" t="s">
        <v>172</v>
      </c>
      <c r="BMB1525" s="229" t="s">
        <v>289</v>
      </c>
      <c r="BMC1525" s="229" t="s">
        <v>227</v>
      </c>
      <c r="BMG1525" s="229">
        <v>2024</v>
      </c>
      <c r="BMH1525" s="229" t="s">
        <v>57</v>
      </c>
      <c r="BMI1525" s="229" t="s">
        <v>3910</v>
      </c>
      <c r="BMJ1525" s="229">
        <v>12968010</v>
      </c>
      <c r="BMK1525" s="229" t="s">
        <v>3914</v>
      </c>
      <c r="BML1525" s="229" t="s">
        <v>310</v>
      </c>
      <c r="BMM1525" s="229" t="s">
        <v>3915</v>
      </c>
      <c r="BMN1525" s="229" t="s">
        <v>305</v>
      </c>
      <c r="BMO1525" s="229" t="s">
        <v>52</v>
      </c>
      <c r="BMP1525" s="229" t="s">
        <v>3916</v>
      </c>
      <c r="BMR1525" s="229" t="s">
        <v>3917</v>
      </c>
      <c r="BMS1525" s="229" t="s">
        <v>607</v>
      </c>
      <c r="BMT1525" s="229" t="s">
        <v>2536</v>
      </c>
      <c r="BMU1525" s="229" t="s">
        <v>3918</v>
      </c>
      <c r="BMV1525" s="229" t="s">
        <v>306</v>
      </c>
      <c r="BMW1525" s="229" t="s">
        <v>294</v>
      </c>
      <c r="BMX1525" s="229" t="s">
        <v>289</v>
      </c>
      <c r="BMY1525" s="229" t="s">
        <v>35</v>
      </c>
      <c r="BMZ1525" s="229" t="s">
        <v>27</v>
      </c>
      <c r="BNA1525" s="229" t="s">
        <v>180</v>
      </c>
      <c r="BNB1525" s="229" t="s">
        <v>3920</v>
      </c>
      <c r="BNC1525" s="229" t="s">
        <v>244</v>
      </c>
      <c r="BND1525" s="229" t="s">
        <v>3919</v>
      </c>
      <c r="BNE1525" s="229" t="s">
        <v>222</v>
      </c>
      <c r="BNF1525" s="229" t="s">
        <v>223</v>
      </c>
      <c r="BNG1525" s="229" t="s">
        <v>172</v>
      </c>
      <c r="BNH1525" s="229" t="s">
        <v>289</v>
      </c>
      <c r="BNI1525" s="229" t="s">
        <v>227</v>
      </c>
      <c r="BNM1525" s="229">
        <v>2024</v>
      </c>
      <c r="BNN1525" s="229" t="s">
        <v>57</v>
      </c>
      <c r="BNO1525" s="229" t="s">
        <v>3910</v>
      </c>
      <c r="BNP1525" s="229">
        <v>12968010</v>
      </c>
      <c r="BNQ1525" s="229" t="s">
        <v>3914</v>
      </c>
      <c r="BNR1525" s="229" t="s">
        <v>310</v>
      </c>
      <c r="BNS1525" s="229" t="s">
        <v>3915</v>
      </c>
      <c r="BNT1525" s="229" t="s">
        <v>305</v>
      </c>
      <c r="BNU1525" s="229" t="s">
        <v>52</v>
      </c>
      <c r="BNV1525" s="229" t="s">
        <v>3916</v>
      </c>
      <c r="BNX1525" s="229" t="s">
        <v>3917</v>
      </c>
      <c r="BNY1525" s="229" t="s">
        <v>607</v>
      </c>
      <c r="BNZ1525" s="229" t="s">
        <v>2536</v>
      </c>
      <c r="BOA1525" s="229" t="s">
        <v>3918</v>
      </c>
      <c r="BOB1525" s="229" t="s">
        <v>306</v>
      </c>
      <c r="BOC1525" s="229" t="s">
        <v>294</v>
      </c>
      <c r="BOD1525" s="229" t="s">
        <v>289</v>
      </c>
      <c r="BOE1525" s="229" t="s">
        <v>35</v>
      </c>
      <c r="BOF1525" s="229" t="s">
        <v>27</v>
      </c>
      <c r="BOG1525" s="229" t="s">
        <v>180</v>
      </c>
      <c r="BOH1525" s="229" t="s">
        <v>3920</v>
      </c>
      <c r="BOI1525" s="229" t="s">
        <v>244</v>
      </c>
      <c r="BOJ1525" s="229" t="s">
        <v>3919</v>
      </c>
      <c r="BOK1525" s="229" t="s">
        <v>222</v>
      </c>
      <c r="BOL1525" s="229" t="s">
        <v>223</v>
      </c>
      <c r="BOM1525" s="229" t="s">
        <v>172</v>
      </c>
      <c r="BON1525" s="229" t="s">
        <v>289</v>
      </c>
      <c r="BOO1525" s="229" t="s">
        <v>227</v>
      </c>
      <c r="BOS1525" s="229">
        <v>2024</v>
      </c>
      <c r="BOT1525" s="229" t="s">
        <v>57</v>
      </c>
      <c r="BOU1525" s="229" t="s">
        <v>3910</v>
      </c>
      <c r="BOV1525" s="229">
        <v>12968010</v>
      </c>
      <c r="BOW1525" s="229" t="s">
        <v>3914</v>
      </c>
      <c r="BOX1525" s="229" t="s">
        <v>310</v>
      </c>
      <c r="BOY1525" s="229" t="s">
        <v>3915</v>
      </c>
      <c r="BOZ1525" s="229" t="s">
        <v>305</v>
      </c>
      <c r="BPA1525" s="229" t="s">
        <v>52</v>
      </c>
      <c r="BPB1525" s="229" t="s">
        <v>3916</v>
      </c>
      <c r="BPD1525" s="229" t="s">
        <v>3917</v>
      </c>
      <c r="BPE1525" s="229" t="s">
        <v>607</v>
      </c>
      <c r="BPF1525" s="229" t="s">
        <v>2536</v>
      </c>
      <c r="BPG1525" s="229" t="s">
        <v>3918</v>
      </c>
      <c r="BPH1525" s="229" t="s">
        <v>306</v>
      </c>
      <c r="BPI1525" s="229" t="s">
        <v>294</v>
      </c>
      <c r="BPJ1525" s="229" t="s">
        <v>289</v>
      </c>
      <c r="BPK1525" s="229" t="s">
        <v>35</v>
      </c>
      <c r="BPL1525" s="229" t="s">
        <v>27</v>
      </c>
      <c r="BPM1525" s="229" t="s">
        <v>180</v>
      </c>
      <c r="BPN1525" s="229" t="s">
        <v>3920</v>
      </c>
      <c r="BPO1525" s="229" t="s">
        <v>244</v>
      </c>
      <c r="BPP1525" s="229" t="s">
        <v>3919</v>
      </c>
      <c r="BPQ1525" s="229" t="s">
        <v>222</v>
      </c>
      <c r="BPR1525" s="229" t="s">
        <v>223</v>
      </c>
      <c r="BPS1525" s="229" t="s">
        <v>172</v>
      </c>
      <c r="BPT1525" s="229" t="s">
        <v>289</v>
      </c>
      <c r="BPU1525" s="229" t="s">
        <v>227</v>
      </c>
      <c r="BPY1525" s="229">
        <v>2024</v>
      </c>
      <c r="BPZ1525" s="229" t="s">
        <v>57</v>
      </c>
      <c r="BQA1525" s="229" t="s">
        <v>3910</v>
      </c>
      <c r="BQB1525" s="229">
        <v>12968010</v>
      </c>
      <c r="BQC1525" s="229" t="s">
        <v>3914</v>
      </c>
      <c r="BQD1525" s="229" t="s">
        <v>310</v>
      </c>
      <c r="BQE1525" s="229" t="s">
        <v>3915</v>
      </c>
      <c r="BQF1525" s="229" t="s">
        <v>305</v>
      </c>
      <c r="BQG1525" s="229" t="s">
        <v>52</v>
      </c>
      <c r="BQH1525" s="229" t="s">
        <v>3916</v>
      </c>
      <c r="BQJ1525" s="229" t="s">
        <v>3917</v>
      </c>
      <c r="BQK1525" s="229" t="s">
        <v>607</v>
      </c>
      <c r="BQL1525" s="229" t="s">
        <v>2536</v>
      </c>
      <c r="BQM1525" s="229" t="s">
        <v>3918</v>
      </c>
      <c r="BQN1525" s="229" t="s">
        <v>306</v>
      </c>
      <c r="BQO1525" s="229" t="s">
        <v>294</v>
      </c>
      <c r="BQP1525" s="229" t="s">
        <v>289</v>
      </c>
      <c r="BQQ1525" s="229" t="s">
        <v>35</v>
      </c>
      <c r="BQR1525" s="229" t="s">
        <v>27</v>
      </c>
      <c r="BQS1525" s="229" t="s">
        <v>180</v>
      </c>
      <c r="BQT1525" s="229" t="s">
        <v>3920</v>
      </c>
      <c r="BQU1525" s="229" t="s">
        <v>244</v>
      </c>
      <c r="BQV1525" s="229" t="s">
        <v>3919</v>
      </c>
      <c r="BQW1525" s="229" t="s">
        <v>222</v>
      </c>
      <c r="BQX1525" s="229" t="s">
        <v>223</v>
      </c>
      <c r="BQY1525" s="229" t="s">
        <v>172</v>
      </c>
      <c r="BQZ1525" s="229" t="s">
        <v>289</v>
      </c>
      <c r="BRA1525" s="229" t="s">
        <v>227</v>
      </c>
      <c r="BRE1525" s="229">
        <v>2024</v>
      </c>
      <c r="BRF1525" s="229" t="s">
        <v>57</v>
      </c>
      <c r="BRG1525" s="229" t="s">
        <v>3910</v>
      </c>
      <c r="BRH1525" s="229">
        <v>12968010</v>
      </c>
      <c r="BRI1525" s="229" t="s">
        <v>3914</v>
      </c>
      <c r="BRJ1525" s="229" t="s">
        <v>310</v>
      </c>
      <c r="BRK1525" s="229" t="s">
        <v>3915</v>
      </c>
      <c r="BRL1525" s="229" t="s">
        <v>305</v>
      </c>
      <c r="BRM1525" s="229" t="s">
        <v>52</v>
      </c>
      <c r="BRN1525" s="229" t="s">
        <v>3916</v>
      </c>
      <c r="BRP1525" s="229" t="s">
        <v>3917</v>
      </c>
      <c r="BRQ1525" s="229" t="s">
        <v>607</v>
      </c>
      <c r="BRR1525" s="229" t="s">
        <v>2536</v>
      </c>
      <c r="BRS1525" s="229" t="s">
        <v>3918</v>
      </c>
      <c r="BRT1525" s="229" t="s">
        <v>306</v>
      </c>
      <c r="BRU1525" s="229" t="s">
        <v>294</v>
      </c>
      <c r="BRV1525" s="229" t="s">
        <v>289</v>
      </c>
      <c r="BRW1525" s="229" t="s">
        <v>35</v>
      </c>
      <c r="BRX1525" s="229" t="s">
        <v>27</v>
      </c>
      <c r="BRY1525" s="229" t="s">
        <v>180</v>
      </c>
      <c r="BRZ1525" s="229" t="s">
        <v>3920</v>
      </c>
      <c r="BSA1525" s="229" t="s">
        <v>244</v>
      </c>
      <c r="BSB1525" s="229" t="s">
        <v>3919</v>
      </c>
      <c r="BSC1525" s="229" t="s">
        <v>222</v>
      </c>
      <c r="BSD1525" s="229" t="s">
        <v>223</v>
      </c>
      <c r="BSE1525" s="229" t="s">
        <v>172</v>
      </c>
      <c r="BSF1525" s="229" t="s">
        <v>289</v>
      </c>
      <c r="BSG1525" s="229" t="s">
        <v>227</v>
      </c>
      <c r="BSK1525" s="229">
        <v>2024</v>
      </c>
      <c r="BSL1525" s="229" t="s">
        <v>57</v>
      </c>
      <c r="BSM1525" s="229" t="s">
        <v>3910</v>
      </c>
      <c r="BSN1525" s="229">
        <v>12968010</v>
      </c>
      <c r="BSO1525" s="229" t="s">
        <v>3914</v>
      </c>
      <c r="BSP1525" s="229" t="s">
        <v>310</v>
      </c>
      <c r="BSQ1525" s="229" t="s">
        <v>3915</v>
      </c>
      <c r="BSR1525" s="229" t="s">
        <v>305</v>
      </c>
      <c r="BSS1525" s="229" t="s">
        <v>52</v>
      </c>
      <c r="BST1525" s="229" t="s">
        <v>3916</v>
      </c>
      <c r="BSV1525" s="229" t="s">
        <v>3917</v>
      </c>
      <c r="BSW1525" s="229" t="s">
        <v>607</v>
      </c>
      <c r="BSX1525" s="229" t="s">
        <v>2536</v>
      </c>
      <c r="BSY1525" s="229" t="s">
        <v>3918</v>
      </c>
      <c r="BSZ1525" s="229" t="s">
        <v>306</v>
      </c>
      <c r="BTA1525" s="229" t="s">
        <v>294</v>
      </c>
      <c r="BTB1525" s="229" t="s">
        <v>289</v>
      </c>
      <c r="BTC1525" s="229" t="s">
        <v>35</v>
      </c>
      <c r="BTD1525" s="229" t="s">
        <v>27</v>
      </c>
      <c r="BTE1525" s="229" t="s">
        <v>180</v>
      </c>
      <c r="BTF1525" s="229" t="s">
        <v>3920</v>
      </c>
      <c r="BTG1525" s="229" t="s">
        <v>244</v>
      </c>
      <c r="BTH1525" s="229" t="s">
        <v>3919</v>
      </c>
      <c r="BTI1525" s="229" t="s">
        <v>222</v>
      </c>
      <c r="BTJ1525" s="229" t="s">
        <v>223</v>
      </c>
      <c r="BTK1525" s="229" t="s">
        <v>172</v>
      </c>
      <c r="BTL1525" s="229" t="s">
        <v>289</v>
      </c>
      <c r="BTM1525" s="229" t="s">
        <v>227</v>
      </c>
      <c r="BTQ1525" s="229">
        <v>2024</v>
      </c>
      <c r="BTR1525" s="229" t="s">
        <v>57</v>
      </c>
      <c r="BTS1525" s="229" t="s">
        <v>3910</v>
      </c>
      <c r="BTT1525" s="229">
        <v>12968010</v>
      </c>
      <c r="BTU1525" s="229" t="s">
        <v>3914</v>
      </c>
      <c r="BTV1525" s="229" t="s">
        <v>310</v>
      </c>
      <c r="BTW1525" s="229" t="s">
        <v>3915</v>
      </c>
      <c r="BTX1525" s="229" t="s">
        <v>305</v>
      </c>
      <c r="BTY1525" s="229" t="s">
        <v>52</v>
      </c>
      <c r="BTZ1525" s="229" t="s">
        <v>3916</v>
      </c>
      <c r="BUB1525" s="229" t="s">
        <v>3917</v>
      </c>
      <c r="BUC1525" s="229" t="s">
        <v>607</v>
      </c>
      <c r="BUD1525" s="229" t="s">
        <v>2536</v>
      </c>
      <c r="BUE1525" s="229" t="s">
        <v>3918</v>
      </c>
      <c r="BUF1525" s="229" t="s">
        <v>306</v>
      </c>
      <c r="BUG1525" s="229" t="s">
        <v>294</v>
      </c>
      <c r="BUH1525" s="229" t="s">
        <v>289</v>
      </c>
      <c r="BUI1525" s="229" t="s">
        <v>35</v>
      </c>
      <c r="BUJ1525" s="229" t="s">
        <v>27</v>
      </c>
      <c r="BUK1525" s="229" t="s">
        <v>180</v>
      </c>
      <c r="BUL1525" s="229" t="s">
        <v>3920</v>
      </c>
      <c r="BUM1525" s="229" t="s">
        <v>244</v>
      </c>
      <c r="BUN1525" s="229" t="s">
        <v>3919</v>
      </c>
      <c r="BUO1525" s="229" t="s">
        <v>222</v>
      </c>
      <c r="BUP1525" s="229" t="s">
        <v>223</v>
      </c>
      <c r="BUQ1525" s="229" t="s">
        <v>172</v>
      </c>
      <c r="BUR1525" s="229" t="s">
        <v>289</v>
      </c>
      <c r="BUS1525" s="229" t="s">
        <v>227</v>
      </c>
      <c r="BUW1525" s="229">
        <v>2024</v>
      </c>
      <c r="BUX1525" s="229" t="s">
        <v>57</v>
      </c>
      <c r="BUY1525" s="229" t="s">
        <v>3910</v>
      </c>
      <c r="BUZ1525" s="229">
        <v>12968010</v>
      </c>
      <c r="BVA1525" s="229" t="s">
        <v>3914</v>
      </c>
      <c r="BVB1525" s="229" t="s">
        <v>310</v>
      </c>
      <c r="BVC1525" s="229" t="s">
        <v>3915</v>
      </c>
      <c r="BVD1525" s="229" t="s">
        <v>305</v>
      </c>
      <c r="BVE1525" s="229" t="s">
        <v>52</v>
      </c>
      <c r="BVF1525" s="229" t="s">
        <v>3916</v>
      </c>
      <c r="BVH1525" s="229" t="s">
        <v>3917</v>
      </c>
      <c r="BVI1525" s="229" t="s">
        <v>607</v>
      </c>
      <c r="BVJ1525" s="229" t="s">
        <v>2536</v>
      </c>
      <c r="BVK1525" s="229" t="s">
        <v>3918</v>
      </c>
      <c r="BVL1525" s="229" t="s">
        <v>306</v>
      </c>
      <c r="BVM1525" s="229" t="s">
        <v>294</v>
      </c>
      <c r="BVN1525" s="229" t="s">
        <v>289</v>
      </c>
      <c r="BVO1525" s="229" t="s">
        <v>35</v>
      </c>
      <c r="BVP1525" s="229" t="s">
        <v>27</v>
      </c>
      <c r="BVQ1525" s="229" t="s">
        <v>180</v>
      </c>
      <c r="BVR1525" s="229" t="s">
        <v>3920</v>
      </c>
      <c r="BVS1525" s="229" t="s">
        <v>244</v>
      </c>
      <c r="BVT1525" s="229" t="s">
        <v>3919</v>
      </c>
      <c r="BVU1525" s="229" t="s">
        <v>222</v>
      </c>
      <c r="BVV1525" s="229" t="s">
        <v>223</v>
      </c>
      <c r="BVW1525" s="229" t="s">
        <v>172</v>
      </c>
      <c r="BVX1525" s="229" t="s">
        <v>289</v>
      </c>
      <c r="BVY1525" s="229" t="s">
        <v>227</v>
      </c>
      <c r="BWC1525" s="229">
        <v>2024</v>
      </c>
      <c r="BWD1525" s="229" t="s">
        <v>57</v>
      </c>
      <c r="BWE1525" s="229" t="s">
        <v>3910</v>
      </c>
      <c r="BWF1525" s="229">
        <v>12968010</v>
      </c>
      <c r="BWG1525" s="229" t="s">
        <v>3914</v>
      </c>
      <c r="BWH1525" s="229" t="s">
        <v>310</v>
      </c>
      <c r="BWI1525" s="229" t="s">
        <v>3915</v>
      </c>
      <c r="BWJ1525" s="229" t="s">
        <v>305</v>
      </c>
      <c r="BWK1525" s="229" t="s">
        <v>52</v>
      </c>
      <c r="BWL1525" s="229" t="s">
        <v>3916</v>
      </c>
      <c r="BWN1525" s="229" t="s">
        <v>3917</v>
      </c>
      <c r="BWO1525" s="229" t="s">
        <v>607</v>
      </c>
      <c r="BWP1525" s="229" t="s">
        <v>2536</v>
      </c>
      <c r="BWQ1525" s="229" t="s">
        <v>3918</v>
      </c>
      <c r="BWR1525" s="229" t="s">
        <v>306</v>
      </c>
      <c r="BWS1525" s="229" t="s">
        <v>294</v>
      </c>
      <c r="BWT1525" s="229" t="s">
        <v>289</v>
      </c>
      <c r="BWU1525" s="229" t="s">
        <v>35</v>
      </c>
      <c r="BWV1525" s="229" t="s">
        <v>27</v>
      </c>
      <c r="BWW1525" s="229" t="s">
        <v>180</v>
      </c>
      <c r="BWX1525" s="229" t="s">
        <v>3920</v>
      </c>
      <c r="BWY1525" s="229" t="s">
        <v>244</v>
      </c>
      <c r="BWZ1525" s="229" t="s">
        <v>3919</v>
      </c>
      <c r="BXA1525" s="229" t="s">
        <v>222</v>
      </c>
      <c r="BXB1525" s="229" t="s">
        <v>223</v>
      </c>
      <c r="BXC1525" s="229" t="s">
        <v>172</v>
      </c>
      <c r="BXD1525" s="229" t="s">
        <v>289</v>
      </c>
      <c r="BXE1525" s="229" t="s">
        <v>227</v>
      </c>
      <c r="BXI1525" s="229">
        <v>2024</v>
      </c>
      <c r="BXJ1525" s="229" t="s">
        <v>57</v>
      </c>
      <c r="BXK1525" s="229" t="s">
        <v>3910</v>
      </c>
      <c r="BXL1525" s="229">
        <v>12968010</v>
      </c>
      <c r="BXM1525" s="229" t="s">
        <v>3914</v>
      </c>
      <c r="BXN1525" s="229" t="s">
        <v>310</v>
      </c>
      <c r="BXO1525" s="229" t="s">
        <v>3915</v>
      </c>
      <c r="BXP1525" s="229" t="s">
        <v>305</v>
      </c>
      <c r="BXQ1525" s="229" t="s">
        <v>52</v>
      </c>
      <c r="BXR1525" s="229" t="s">
        <v>3916</v>
      </c>
      <c r="BXT1525" s="229" t="s">
        <v>3917</v>
      </c>
      <c r="BXU1525" s="229" t="s">
        <v>607</v>
      </c>
      <c r="BXV1525" s="229" t="s">
        <v>2536</v>
      </c>
      <c r="BXW1525" s="229" t="s">
        <v>3918</v>
      </c>
      <c r="BXX1525" s="229" t="s">
        <v>306</v>
      </c>
      <c r="BXY1525" s="229" t="s">
        <v>294</v>
      </c>
      <c r="BXZ1525" s="229" t="s">
        <v>289</v>
      </c>
      <c r="BYA1525" s="229" t="s">
        <v>35</v>
      </c>
      <c r="BYB1525" s="229" t="s">
        <v>27</v>
      </c>
      <c r="BYC1525" s="229" t="s">
        <v>180</v>
      </c>
      <c r="BYD1525" s="229" t="s">
        <v>3920</v>
      </c>
      <c r="BYE1525" s="229" t="s">
        <v>244</v>
      </c>
      <c r="BYF1525" s="229" t="s">
        <v>3919</v>
      </c>
      <c r="BYG1525" s="229" t="s">
        <v>222</v>
      </c>
      <c r="BYH1525" s="229" t="s">
        <v>223</v>
      </c>
      <c r="BYI1525" s="229" t="s">
        <v>172</v>
      </c>
      <c r="BYJ1525" s="229" t="s">
        <v>289</v>
      </c>
      <c r="BYK1525" s="229" t="s">
        <v>227</v>
      </c>
      <c r="BYO1525" s="229">
        <v>2024</v>
      </c>
      <c r="BYP1525" s="229" t="s">
        <v>57</v>
      </c>
      <c r="BYQ1525" s="229" t="s">
        <v>3910</v>
      </c>
      <c r="BYR1525" s="229">
        <v>12968010</v>
      </c>
      <c r="BYS1525" s="229" t="s">
        <v>3914</v>
      </c>
      <c r="BYT1525" s="229" t="s">
        <v>310</v>
      </c>
      <c r="BYU1525" s="229" t="s">
        <v>3915</v>
      </c>
      <c r="BYV1525" s="229" t="s">
        <v>305</v>
      </c>
      <c r="BYW1525" s="229" t="s">
        <v>52</v>
      </c>
      <c r="BYX1525" s="229" t="s">
        <v>3916</v>
      </c>
      <c r="BYZ1525" s="229" t="s">
        <v>3917</v>
      </c>
      <c r="BZA1525" s="229" t="s">
        <v>607</v>
      </c>
      <c r="BZB1525" s="229" t="s">
        <v>2536</v>
      </c>
      <c r="BZC1525" s="229" t="s">
        <v>3918</v>
      </c>
      <c r="BZD1525" s="229" t="s">
        <v>306</v>
      </c>
      <c r="BZE1525" s="229" t="s">
        <v>294</v>
      </c>
      <c r="BZF1525" s="229" t="s">
        <v>289</v>
      </c>
      <c r="BZG1525" s="229" t="s">
        <v>35</v>
      </c>
      <c r="BZH1525" s="229" t="s">
        <v>27</v>
      </c>
      <c r="BZI1525" s="229" t="s">
        <v>180</v>
      </c>
      <c r="BZJ1525" s="229" t="s">
        <v>3920</v>
      </c>
      <c r="BZK1525" s="229" t="s">
        <v>244</v>
      </c>
      <c r="BZL1525" s="229" t="s">
        <v>3919</v>
      </c>
      <c r="BZM1525" s="229" t="s">
        <v>222</v>
      </c>
      <c r="BZN1525" s="229" t="s">
        <v>223</v>
      </c>
      <c r="BZO1525" s="229" t="s">
        <v>172</v>
      </c>
      <c r="BZP1525" s="229" t="s">
        <v>289</v>
      </c>
      <c r="BZQ1525" s="229" t="s">
        <v>227</v>
      </c>
      <c r="BZU1525" s="229">
        <v>2024</v>
      </c>
      <c r="BZV1525" s="229" t="s">
        <v>57</v>
      </c>
      <c r="BZW1525" s="229" t="s">
        <v>3910</v>
      </c>
      <c r="BZX1525" s="229">
        <v>12968010</v>
      </c>
      <c r="BZY1525" s="229" t="s">
        <v>3914</v>
      </c>
      <c r="BZZ1525" s="229" t="s">
        <v>310</v>
      </c>
      <c r="CAA1525" s="229" t="s">
        <v>3915</v>
      </c>
      <c r="CAB1525" s="229" t="s">
        <v>305</v>
      </c>
      <c r="CAC1525" s="229" t="s">
        <v>52</v>
      </c>
      <c r="CAD1525" s="229" t="s">
        <v>3916</v>
      </c>
      <c r="CAF1525" s="229" t="s">
        <v>3917</v>
      </c>
      <c r="CAG1525" s="229" t="s">
        <v>607</v>
      </c>
      <c r="CAH1525" s="229" t="s">
        <v>2536</v>
      </c>
      <c r="CAI1525" s="229" t="s">
        <v>3918</v>
      </c>
      <c r="CAJ1525" s="229" t="s">
        <v>306</v>
      </c>
      <c r="CAK1525" s="229" t="s">
        <v>294</v>
      </c>
      <c r="CAL1525" s="229" t="s">
        <v>289</v>
      </c>
      <c r="CAM1525" s="229" t="s">
        <v>35</v>
      </c>
      <c r="CAN1525" s="229" t="s">
        <v>27</v>
      </c>
      <c r="CAO1525" s="229" t="s">
        <v>180</v>
      </c>
      <c r="CAP1525" s="229" t="s">
        <v>3920</v>
      </c>
      <c r="CAQ1525" s="229" t="s">
        <v>244</v>
      </c>
      <c r="CAR1525" s="229" t="s">
        <v>3919</v>
      </c>
      <c r="CAS1525" s="229" t="s">
        <v>222</v>
      </c>
      <c r="CAT1525" s="229" t="s">
        <v>223</v>
      </c>
      <c r="CAU1525" s="229" t="s">
        <v>172</v>
      </c>
      <c r="CAV1525" s="229" t="s">
        <v>289</v>
      </c>
      <c r="CAW1525" s="229" t="s">
        <v>227</v>
      </c>
      <c r="CBA1525" s="229">
        <v>2024</v>
      </c>
      <c r="CBB1525" s="229" t="s">
        <v>57</v>
      </c>
      <c r="CBC1525" s="229" t="s">
        <v>3910</v>
      </c>
      <c r="CBD1525" s="229">
        <v>12968010</v>
      </c>
      <c r="CBE1525" s="229" t="s">
        <v>3914</v>
      </c>
      <c r="CBF1525" s="229" t="s">
        <v>310</v>
      </c>
      <c r="CBG1525" s="229" t="s">
        <v>3915</v>
      </c>
      <c r="CBH1525" s="229" t="s">
        <v>305</v>
      </c>
      <c r="CBI1525" s="229" t="s">
        <v>52</v>
      </c>
      <c r="CBJ1525" s="229" t="s">
        <v>3916</v>
      </c>
      <c r="CBL1525" s="229" t="s">
        <v>3917</v>
      </c>
      <c r="CBM1525" s="229" t="s">
        <v>607</v>
      </c>
      <c r="CBN1525" s="229" t="s">
        <v>2536</v>
      </c>
      <c r="CBO1525" s="229" t="s">
        <v>3918</v>
      </c>
      <c r="CBP1525" s="229" t="s">
        <v>306</v>
      </c>
      <c r="CBQ1525" s="229" t="s">
        <v>294</v>
      </c>
      <c r="CBR1525" s="229" t="s">
        <v>289</v>
      </c>
      <c r="CBS1525" s="229" t="s">
        <v>35</v>
      </c>
      <c r="CBT1525" s="229" t="s">
        <v>27</v>
      </c>
      <c r="CBU1525" s="229" t="s">
        <v>180</v>
      </c>
      <c r="CBV1525" s="229" t="s">
        <v>3920</v>
      </c>
      <c r="CBW1525" s="229" t="s">
        <v>244</v>
      </c>
      <c r="CBX1525" s="229" t="s">
        <v>3919</v>
      </c>
      <c r="CBY1525" s="229" t="s">
        <v>222</v>
      </c>
      <c r="CBZ1525" s="229" t="s">
        <v>223</v>
      </c>
      <c r="CCA1525" s="229" t="s">
        <v>172</v>
      </c>
      <c r="CCB1525" s="229" t="s">
        <v>289</v>
      </c>
      <c r="CCC1525" s="229" t="s">
        <v>227</v>
      </c>
      <c r="CCG1525" s="229">
        <v>2024</v>
      </c>
      <c r="CCH1525" s="229" t="s">
        <v>57</v>
      </c>
      <c r="CCI1525" s="229" t="s">
        <v>3910</v>
      </c>
      <c r="CCJ1525" s="229">
        <v>12968010</v>
      </c>
      <c r="CCK1525" s="229" t="s">
        <v>3914</v>
      </c>
      <c r="CCL1525" s="229" t="s">
        <v>310</v>
      </c>
      <c r="CCM1525" s="229" t="s">
        <v>3915</v>
      </c>
      <c r="CCN1525" s="229" t="s">
        <v>305</v>
      </c>
      <c r="CCO1525" s="229" t="s">
        <v>52</v>
      </c>
      <c r="CCP1525" s="229" t="s">
        <v>3916</v>
      </c>
      <c r="CCR1525" s="229" t="s">
        <v>3917</v>
      </c>
      <c r="CCS1525" s="229" t="s">
        <v>607</v>
      </c>
      <c r="CCT1525" s="229" t="s">
        <v>2536</v>
      </c>
      <c r="CCU1525" s="229" t="s">
        <v>3918</v>
      </c>
      <c r="CCV1525" s="229" t="s">
        <v>306</v>
      </c>
      <c r="CCW1525" s="229" t="s">
        <v>294</v>
      </c>
      <c r="CCX1525" s="229" t="s">
        <v>289</v>
      </c>
      <c r="CCY1525" s="229" t="s">
        <v>35</v>
      </c>
      <c r="CCZ1525" s="229" t="s">
        <v>27</v>
      </c>
      <c r="CDA1525" s="229" t="s">
        <v>180</v>
      </c>
      <c r="CDB1525" s="229" t="s">
        <v>3920</v>
      </c>
      <c r="CDC1525" s="229" t="s">
        <v>244</v>
      </c>
      <c r="CDD1525" s="229" t="s">
        <v>3919</v>
      </c>
      <c r="CDE1525" s="229" t="s">
        <v>222</v>
      </c>
      <c r="CDF1525" s="229" t="s">
        <v>223</v>
      </c>
      <c r="CDG1525" s="229" t="s">
        <v>172</v>
      </c>
      <c r="CDH1525" s="229" t="s">
        <v>289</v>
      </c>
      <c r="CDI1525" s="229" t="s">
        <v>227</v>
      </c>
      <c r="CDM1525" s="229">
        <v>2024</v>
      </c>
      <c r="CDN1525" s="229" t="s">
        <v>57</v>
      </c>
      <c r="CDO1525" s="229" t="s">
        <v>3910</v>
      </c>
      <c r="CDP1525" s="229">
        <v>12968010</v>
      </c>
      <c r="CDQ1525" s="229" t="s">
        <v>3914</v>
      </c>
      <c r="CDR1525" s="229" t="s">
        <v>310</v>
      </c>
      <c r="CDS1525" s="229" t="s">
        <v>3915</v>
      </c>
      <c r="CDT1525" s="229" t="s">
        <v>305</v>
      </c>
      <c r="CDU1525" s="229" t="s">
        <v>52</v>
      </c>
      <c r="CDV1525" s="229" t="s">
        <v>3916</v>
      </c>
      <c r="CDX1525" s="229" t="s">
        <v>3917</v>
      </c>
      <c r="CDY1525" s="229" t="s">
        <v>607</v>
      </c>
      <c r="CDZ1525" s="229" t="s">
        <v>2536</v>
      </c>
      <c r="CEA1525" s="229" t="s">
        <v>3918</v>
      </c>
      <c r="CEB1525" s="229" t="s">
        <v>306</v>
      </c>
      <c r="CEC1525" s="229" t="s">
        <v>294</v>
      </c>
      <c r="CED1525" s="229" t="s">
        <v>289</v>
      </c>
      <c r="CEE1525" s="229" t="s">
        <v>35</v>
      </c>
      <c r="CEF1525" s="229" t="s">
        <v>27</v>
      </c>
      <c r="CEG1525" s="229" t="s">
        <v>180</v>
      </c>
      <c r="CEH1525" s="229" t="s">
        <v>3920</v>
      </c>
      <c r="CEI1525" s="229" t="s">
        <v>244</v>
      </c>
      <c r="CEJ1525" s="229" t="s">
        <v>3919</v>
      </c>
      <c r="CEK1525" s="229" t="s">
        <v>222</v>
      </c>
      <c r="CEL1525" s="229" t="s">
        <v>223</v>
      </c>
      <c r="CEM1525" s="229" t="s">
        <v>172</v>
      </c>
      <c r="CEN1525" s="229" t="s">
        <v>289</v>
      </c>
      <c r="CEO1525" s="229" t="s">
        <v>227</v>
      </c>
      <c r="CES1525" s="229">
        <v>2024</v>
      </c>
      <c r="CET1525" s="229" t="s">
        <v>57</v>
      </c>
      <c r="CEU1525" s="229" t="s">
        <v>3910</v>
      </c>
      <c r="CEV1525" s="229">
        <v>12968010</v>
      </c>
      <c r="CEW1525" s="229" t="s">
        <v>3914</v>
      </c>
      <c r="CEX1525" s="229" t="s">
        <v>310</v>
      </c>
      <c r="CEY1525" s="229" t="s">
        <v>3915</v>
      </c>
      <c r="CEZ1525" s="229" t="s">
        <v>305</v>
      </c>
      <c r="CFA1525" s="229" t="s">
        <v>52</v>
      </c>
      <c r="CFB1525" s="229" t="s">
        <v>3916</v>
      </c>
      <c r="CFD1525" s="229" t="s">
        <v>3917</v>
      </c>
      <c r="CFE1525" s="229" t="s">
        <v>607</v>
      </c>
      <c r="CFF1525" s="229" t="s">
        <v>2536</v>
      </c>
      <c r="CFG1525" s="229" t="s">
        <v>3918</v>
      </c>
      <c r="CFH1525" s="229" t="s">
        <v>306</v>
      </c>
      <c r="CFI1525" s="229" t="s">
        <v>294</v>
      </c>
      <c r="CFJ1525" s="229" t="s">
        <v>289</v>
      </c>
      <c r="CFK1525" s="229" t="s">
        <v>35</v>
      </c>
      <c r="CFL1525" s="229" t="s">
        <v>27</v>
      </c>
      <c r="CFM1525" s="229" t="s">
        <v>180</v>
      </c>
      <c r="CFN1525" s="229" t="s">
        <v>3920</v>
      </c>
      <c r="CFO1525" s="229" t="s">
        <v>244</v>
      </c>
      <c r="CFP1525" s="229" t="s">
        <v>3919</v>
      </c>
      <c r="CFQ1525" s="229" t="s">
        <v>222</v>
      </c>
      <c r="CFR1525" s="229" t="s">
        <v>223</v>
      </c>
      <c r="CFS1525" s="229" t="s">
        <v>172</v>
      </c>
      <c r="CFT1525" s="229" t="s">
        <v>289</v>
      </c>
      <c r="CFU1525" s="229" t="s">
        <v>227</v>
      </c>
      <c r="CFY1525" s="229">
        <v>2024</v>
      </c>
      <c r="CFZ1525" s="229" t="s">
        <v>57</v>
      </c>
      <c r="CGA1525" s="229" t="s">
        <v>3910</v>
      </c>
      <c r="CGB1525" s="229">
        <v>12968010</v>
      </c>
      <c r="CGC1525" s="229" t="s">
        <v>3914</v>
      </c>
      <c r="CGD1525" s="229" t="s">
        <v>310</v>
      </c>
      <c r="CGE1525" s="229" t="s">
        <v>3915</v>
      </c>
      <c r="CGF1525" s="229" t="s">
        <v>305</v>
      </c>
      <c r="CGG1525" s="229" t="s">
        <v>52</v>
      </c>
      <c r="CGH1525" s="229" t="s">
        <v>3916</v>
      </c>
      <c r="CGJ1525" s="229" t="s">
        <v>3917</v>
      </c>
      <c r="CGK1525" s="229" t="s">
        <v>607</v>
      </c>
      <c r="CGL1525" s="229" t="s">
        <v>2536</v>
      </c>
      <c r="CGM1525" s="229" t="s">
        <v>3918</v>
      </c>
      <c r="CGN1525" s="229" t="s">
        <v>306</v>
      </c>
      <c r="CGO1525" s="229" t="s">
        <v>294</v>
      </c>
      <c r="CGP1525" s="229" t="s">
        <v>289</v>
      </c>
      <c r="CGQ1525" s="229" t="s">
        <v>35</v>
      </c>
      <c r="CGR1525" s="229" t="s">
        <v>27</v>
      </c>
      <c r="CGS1525" s="229" t="s">
        <v>180</v>
      </c>
      <c r="CGT1525" s="229" t="s">
        <v>3920</v>
      </c>
      <c r="CGU1525" s="229" t="s">
        <v>244</v>
      </c>
      <c r="CGV1525" s="229" t="s">
        <v>3919</v>
      </c>
      <c r="CGW1525" s="229" t="s">
        <v>222</v>
      </c>
      <c r="CGX1525" s="229" t="s">
        <v>223</v>
      </c>
      <c r="CGY1525" s="229" t="s">
        <v>172</v>
      </c>
      <c r="CGZ1525" s="229" t="s">
        <v>289</v>
      </c>
      <c r="CHA1525" s="229" t="s">
        <v>227</v>
      </c>
      <c r="CHE1525" s="229">
        <v>2024</v>
      </c>
      <c r="CHF1525" s="229" t="s">
        <v>57</v>
      </c>
      <c r="CHG1525" s="229" t="s">
        <v>3910</v>
      </c>
      <c r="CHH1525" s="229">
        <v>12968010</v>
      </c>
      <c r="CHI1525" s="229" t="s">
        <v>3914</v>
      </c>
      <c r="CHJ1525" s="229" t="s">
        <v>310</v>
      </c>
      <c r="CHK1525" s="229" t="s">
        <v>3915</v>
      </c>
      <c r="CHL1525" s="229" t="s">
        <v>305</v>
      </c>
      <c r="CHM1525" s="229" t="s">
        <v>52</v>
      </c>
      <c r="CHN1525" s="229" t="s">
        <v>3916</v>
      </c>
      <c r="CHP1525" s="229" t="s">
        <v>3917</v>
      </c>
      <c r="CHQ1525" s="229" t="s">
        <v>607</v>
      </c>
      <c r="CHR1525" s="229" t="s">
        <v>2536</v>
      </c>
      <c r="CHS1525" s="229" t="s">
        <v>3918</v>
      </c>
      <c r="CHT1525" s="229" t="s">
        <v>306</v>
      </c>
      <c r="CHU1525" s="229" t="s">
        <v>294</v>
      </c>
      <c r="CHV1525" s="229" t="s">
        <v>289</v>
      </c>
      <c r="CHW1525" s="229" t="s">
        <v>35</v>
      </c>
      <c r="CHX1525" s="229" t="s">
        <v>27</v>
      </c>
      <c r="CHY1525" s="229" t="s">
        <v>180</v>
      </c>
      <c r="CHZ1525" s="229" t="s">
        <v>3920</v>
      </c>
      <c r="CIA1525" s="229" t="s">
        <v>244</v>
      </c>
      <c r="CIB1525" s="229" t="s">
        <v>3919</v>
      </c>
      <c r="CIC1525" s="229" t="s">
        <v>222</v>
      </c>
      <c r="CID1525" s="229" t="s">
        <v>223</v>
      </c>
      <c r="CIE1525" s="229" t="s">
        <v>172</v>
      </c>
      <c r="CIF1525" s="229" t="s">
        <v>289</v>
      </c>
      <c r="CIG1525" s="229" t="s">
        <v>227</v>
      </c>
      <c r="CIK1525" s="229">
        <v>2024</v>
      </c>
      <c r="CIL1525" s="229" t="s">
        <v>57</v>
      </c>
      <c r="CIM1525" s="229" t="s">
        <v>3910</v>
      </c>
      <c r="CIN1525" s="229">
        <v>12968010</v>
      </c>
      <c r="CIO1525" s="229" t="s">
        <v>3914</v>
      </c>
      <c r="CIP1525" s="229" t="s">
        <v>310</v>
      </c>
      <c r="CIQ1525" s="229" t="s">
        <v>3915</v>
      </c>
      <c r="CIR1525" s="229" t="s">
        <v>305</v>
      </c>
      <c r="CIS1525" s="229" t="s">
        <v>52</v>
      </c>
      <c r="CIT1525" s="229" t="s">
        <v>3916</v>
      </c>
      <c r="CIV1525" s="229" t="s">
        <v>3917</v>
      </c>
      <c r="CIW1525" s="229" t="s">
        <v>607</v>
      </c>
      <c r="CIX1525" s="229" t="s">
        <v>2536</v>
      </c>
      <c r="CIY1525" s="229" t="s">
        <v>3918</v>
      </c>
      <c r="CIZ1525" s="229" t="s">
        <v>306</v>
      </c>
      <c r="CJA1525" s="229" t="s">
        <v>294</v>
      </c>
      <c r="CJB1525" s="229" t="s">
        <v>289</v>
      </c>
      <c r="CJC1525" s="229" t="s">
        <v>35</v>
      </c>
      <c r="CJD1525" s="229" t="s">
        <v>27</v>
      </c>
      <c r="CJE1525" s="229" t="s">
        <v>180</v>
      </c>
      <c r="CJF1525" s="229" t="s">
        <v>3920</v>
      </c>
      <c r="CJG1525" s="229" t="s">
        <v>244</v>
      </c>
      <c r="CJH1525" s="229" t="s">
        <v>3919</v>
      </c>
      <c r="CJI1525" s="229" t="s">
        <v>222</v>
      </c>
      <c r="CJJ1525" s="229" t="s">
        <v>223</v>
      </c>
      <c r="CJK1525" s="229" t="s">
        <v>172</v>
      </c>
      <c r="CJL1525" s="229" t="s">
        <v>289</v>
      </c>
      <c r="CJM1525" s="229" t="s">
        <v>227</v>
      </c>
      <c r="CJQ1525" s="229">
        <v>2024</v>
      </c>
      <c r="CJR1525" s="229" t="s">
        <v>57</v>
      </c>
      <c r="CJS1525" s="229" t="s">
        <v>3910</v>
      </c>
      <c r="CJT1525" s="229">
        <v>12968010</v>
      </c>
      <c r="CJU1525" s="229" t="s">
        <v>3914</v>
      </c>
      <c r="CJV1525" s="229" t="s">
        <v>310</v>
      </c>
      <c r="CJW1525" s="229" t="s">
        <v>3915</v>
      </c>
      <c r="CJX1525" s="229" t="s">
        <v>305</v>
      </c>
      <c r="CJY1525" s="229" t="s">
        <v>52</v>
      </c>
      <c r="CJZ1525" s="229" t="s">
        <v>3916</v>
      </c>
      <c r="CKB1525" s="229" t="s">
        <v>3917</v>
      </c>
      <c r="CKC1525" s="229" t="s">
        <v>607</v>
      </c>
      <c r="CKD1525" s="229" t="s">
        <v>2536</v>
      </c>
      <c r="CKE1525" s="229" t="s">
        <v>3918</v>
      </c>
      <c r="CKF1525" s="229" t="s">
        <v>306</v>
      </c>
      <c r="CKG1525" s="229" t="s">
        <v>294</v>
      </c>
      <c r="CKH1525" s="229" t="s">
        <v>289</v>
      </c>
      <c r="CKI1525" s="229" t="s">
        <v>35</v>
      </c>
      <c r="CKJ1525" s="229" t="s">
        <v>27</v>
      </c>
      <c r="CKK1525" s="229" t="s">
        <v>180</v>
      </c>
      <c r="CKL1525" s="229" t="s">
        <v>3920</v>
      </c>
      <c r="CKM1525" s="229" t="s">
        <v>244</v>
      </c>
      <c r="CKN1525" s="229" t="s">
        <v>3919</v>
      </c>
      <c r="CKO1525" s="229" t="s">
        <v>222</v>
      </c>
      <c r="CKP1525" s="229" t="s">
        <v>223</v>
      </c>
      <c r="CKQ1525" s="229" t="s">
        <v>172</v>
      </c>
      <c r="CKR1525" s="229" t="s">
        <v>289</v>
      </c>
      <c r="CKS1525" s="229" t="s">
        <v>227</v>
      </c>
      <c r="CKW1525" s="229">
        <v>2024</v>
      </c>
      <c r="CKX1525" s="229" t="s">
        <v>57</v>
      </c>
      <c r="CKY1525" s="229" t="s">
        <v>3910</v>
      </c>
      <c r="CKZ1525" s="229">
        <v>12968010</v>
      </c>
      <c r="CLA1525" s="229" t="s">
        <v>3914</v>
      </c>
      <c r="CLB1525" s="229" t="s">
        <v>310</v>
      </c>
      <c r="CLC1525" s="229" t="s">
        <v>3915</v>
      </c>
      <c r="CLD1525" s="229" t="s">
        <v>305</v>
      </c>
      <c r="CLE1525" s="229" t="s">
        <v>52</v>
      </c>
      <c r="CLF1525" s="229" t="s">
        <v>3916</v>
      </c>
      <c r="CLH1525" s="229" t="s">
        <v>3917</v>
      </c>
      <c r="CLI1525" s="229" t="s">
        <v>607</v>
      </c>
      <c r="CLJ1525" s="229" t="s">
        <v>2536</v>
      </c>
      <c r="CLK1525" s="229" t="s">
        <v>3918</v>
      </c>
      <c r="CLL1525" s="229" t="s">
        <v>306</v>
      </c>
      <c r="CLM1525" s="229" t="s">
        <v>294</v>
      </c>
      <c r="CLN1525" s="229" t="s">
        <v>289</v>
      </c>
      <c r="CLO1525" s="229" t="s">
        <v>35</v>
      </c>
      <c r="CLP1525" s="229" t="s">
        <v>27</v>
      </c>
      <c r="CLQ1525" s="229" t="s">
        <v>180</v>
      </c>
      <c r="CLR1525" s="229" t="s">
        <v>3920</v>
      </c>
      <c r="CLS1525" s="229" t="s">
        <v>244</v>
      </c>
      <c r="CLT1525" s="229" t="s">
        <v>3919</v>
      </c>
      <c r="CLU1525" s="229" t="s">
        <v>222</v>
      </c>
      <c r="CLV1525" s="229" t="s">
        <v>223</v>
      </c>
      <c r="CLW1525" s="229" t="s">
        <v>172</v>
      </c>
      <c r="CLX1525" s="229" t="s">
        <v>289</v>
      </c>
      <c r="CLY1525" s="229" t="s">
        <v>227</v>
      </c>
      <c r="CMC1525" s="229">
        <v>2024</v>
      </c>
      <c r="CMD1525" s="229" t="s">
        <v>57</v>
      </c>
      <c r="CME1525" s="229" t="s">
        <v>3910</v>
      </c>
      <c r="CMF1525" s="229">
        <v>12968010</v>
      </c>
      <c r="CMG1525" s="229" t="s">
        <v>3914</v>
      </c>
      <c r="CMH1525" s="229" t="s">
        <v>310</v>
      </c>
      <c r="CMI1525" s="229" t="s">
        <v>3915</v>
      </c>
      <c r="CMJ1525" s="229" t="s">
        <v>305</v>
      </c>
      <c r="CMK1525" s="229" t="s">
        <v>52</v>
      </c>
      <c r="CML1525" s="229" t="s">
        <v>3916</v>
      </c>
      <c r="CMN1525" s="229" t="s">
        <v>3917</v>
      </c>
      <c r="CMO1525" s="229" t="s">
        <v>607</v>
      </c>
      <c r="CMP1525" s="229" t="s">
        <v>2536</v>
      </c>
      <c r="CMQ1525" s="229" t="s">
        <v>3918</v>
      </c>
      <c r="CMR1525" s="229" t="s">
        <v>306</v>
      </c>
      <c r="CMS1525" s="229" t="s">
        <v>294</v>
      </c>
      <c r="CMT1525" s="229" t="s">
        <v>289</v>
      </c>
      <c r="CMU1525" s="229" t="s">
        <v>35</v>
      </c>
      <c r="CMV1525" s="229" t="s">
        <v>27</v>
      </c>
      <c r="CMW1525" s="229" t="s">
        <v>180</v>
      </c>
      <c r="CMX1525" s="229" t="s">
        <v>3920</v>
      </c>
      <c r="CMY1525" s="229" t="s">
        <v>244</v>
      </c>
      <c r="CMZ1525" s="229" t="s">
        <v>3919</v>
      </c>
      <c r="CNA1525" s="229" t="s">
        <v>222</v>
      </c>
      <c r="CNB1525" s="229" t="s">
        <v>223</v>
      </c>
      <c r="CNC1525" s="229" t="s">
        <v>172</v>
      </c>
      <c r="CND1525" s="229" t="s">
        <v>289</v>
      </c>
      <c r="CNE1525" s="229" t="s">
        <v>227</v>
      </c>
      <c r="CNI1525" s="229">
        <v>2024</v>
      </c>
      <c r="CNJ1525" s="229" t="s">
        <v>57</v>
      </c>
      <c r="CNK1525" s="229" t="s">
        <v>3910</v>
      </c>
      <c r="CNL1525" s="229">
        <v>12968010</v>
      </c>
      <c r="CNM1525" s="229" t="s">
        <v>3914</v>
      </c>
      <c r="CNN1525" s="229" t="s">
        <v>310</v>
      </c>
      <c r="CNO1525" s="229" t="s">
        <v>3915</v>
      </c>
      <c r="CNP1525" s="229" t="s">
        <v>305</v>
      </c>
      <c r="CNQ1525" s="229" t="s">
        <v>52</v>
      </c>
      <c r="CNR1525" s="229" t="s">
        <v>3916</v>
      </c>
      <c r="CNT1525" s="229" t="s">
        <v>3917</v>
      </c>
      <c r="CNU1525" s="229" t="s">
        <v>607</v>
      </c>
      <c r="CNV1525" s="229" t="s">
        <v>2536</v>
      </c>
      <c r="CNW1525" s="229" t="s">
        <v>3918</v>
      </c>
      <c r="CNX1525" s="229" t="s">
        <v>306</v>
      </c>
      <c r="CNY1525" s="229" t="s">
        <v>294</v>
      </c>
      <c r="CNZ1525" s="229" t="s">
        <v>289</v>
      </c>
      <c r="COA1525" s="229" t="s">
        <v>35</v>
      </c>
      <c r="COB1525" s="229" t="s">
        <v>27</v>
      </c>
      <c r="COC1525" s="229" t="s">
        <v>180</v>
      </c>
      <c r="COD1525" s="229" t="s">
        <v>3920</v>
      </c>
      <c r="COE1525" s="229" t="s">
        <v>244</v>
      </c>
      <c r="COF1525" s="229" t="s">
        <v>3919</v>
      </c>
      <c r="COG1525" s="229" t="s">
        <v>222</v>
      </c>
      <c r="COH1525" s="229" t="s">
        <v>223</v>
      </c>
      <c r="COI1525" s="229" t="s">
        <v>172</v>
      </c>
      <c r="COJ1525" s="229" t="s">
        <v>289</v>
      </c>
      <c r="COK1525" s="229" t="s">
        <v>227</v>
      </c>
      <c r="COO1525" s="229">
        <v>2024</v>
      </c>
      <c r="COP1525" s="229" t="s">
        <v>57</v>
      </c>
      <c r="COQ1525" s="229" t="s">
        <v>3910</v>
      </c>
      <c r="COR1525" s="229">
        <v>12968010</v>
      </c>
      <c r="COS1525" s="229" t="s">
        <v>3914</v>
      </c>
      <c r="COT1525" s="229" t="s">
        <v>310</v>
      </c>
      <c r="COU1525" s="229" t="s">
        <v>3915</v>
      </c>
      <c r="COV1525" s="229" t="s">
        <v>305</v>
      </c>
      <c r="COW1525" s="229" t="s">
        <v>52</v>
      </c>
      <c r="COX1525" s="229" t="s">
        <v>3916</v>
      </c>
      <c r="COZ1525" s="229" t="s">
        <v>3917</v>
      </c>
      <c r="CPA1525" s="229" t="s">
        <v>607</v>
      </c>
      <c r="CPB1525" s="229" t="s">
        <v>2536</v>
      </c>
      <c r="CPC1525" s="229" t="s">
        <v>3918</v>
      </c>
      <c r="CPD1525" s="229" t="s">
        <v>306</v>
      </c>
      <c r="CPE1525" s="229" t="s">
        <v>294</v>
      </c>
      <c r="CPF1525" s="229" t="s">
        <v>289</v>
      </c>
      <c r="CPG1525" s="229" t="s">
        <v>35</v>
      </c>
      <c r="CPH1525" s="229" t="s">
        <v>27</v>
      </c>
      <c r="CPI1525" s="229" t="s">
        <v>180</v>
      </c>
      <c r="CPJ1525" s="229" t="s">
        <v>3920</v>
      </c>
      <c r="CPK1525" s="229" t="s">
        <v>244</v>
      </c>
      <c r="CPL1525" s="229" t="s">
        <v>3919</v>
      </c>
      <c r="CPM1525" s="229" t="s">
        <v>222</v>
      </c>
      <c r="CPN1525" s="229" t="s">
        <v>223</v>
      </c>
      <c r="CPO1525" s="229" t="s">
        <v>172</v>
      </c>
      <c r="CPP1525" s="229" t="s">
        <v>289</v>
      </c>
      <c r="CPQ1525" s="229" t="s">
        <v>227</v>
      </c>
      <c r="CPU1525" s="229">
        <v>2024</v>
      </c>
      <c r="CPV1525" s="229" t="s">
        <v>57</v>
      </c>
      <c r="CPW1525" s="229" t="s">
        <v>3910</v>
      </c>
      <c r="CPX1525" s="229">
        <v>12968010</v>
      </c>
      <c r="CPY1525" s="229" t="s">
        <v>3914</v>
      </c>
      <c r="CPZ1525" s="229" t="s">
        <v>310</v>
      </c>
      <c r="CQA1525" s="229" t="s">
        <v>3915</v>
      </c>
      <c r="CQB1525" s="229" t="s">
        <v>305</v>
      </c>
      <c r="CQC1525" s="229" t="s">
        <v>52</v>
      </c>
      <c r="CQD1525" s="229" t="s">
        <v>3916</v>
      </c>
      <c r="CQF1525" s="229" t="s">
        <v>3917</v>
      </c>
      <c r="CQG1525" s="229" t="s">
        <v>607</v>
      </c>
      <c r="CQH1525" s="229" t="s">
        <v>2536</v>
      </c>
      <c r="CQI1525" s="229" t="s">
        <v>3918</v>
      </c>
      <c r="CQJ1525" s="229" t="s">
        <v>306</v>
      </c>
      <c r="CQK1525" s="229" t="s">
        <v>294</v>
      </c>
      <c r="CQL1525" s="229" t="s">
        <v>289</v>
      </c>
      <c r="CQM1525" s="229" t="s">
        <v>35</v>
      </c>
      <c r="CQN1525" s="229" t="s">
        <v>27</v>
      </c>
      <c r="CQO1525" s="229" t="s">
        <v>180</v>
      </c>
      <c r="CQP1525" s="229" t="s">
        <v>3920</v>
      </c>
      <c r="CQQ1525" s="229" t="s">
        <v>244</v>
      </c>
      <c r="CQR1525" s="229" t="s">
        <v>3919</v>
      </c>
      <c r="CQS1525" s="229" t="s">
        <v>222</v>
      </c>
      <c r="CQT1525" s="229" t="s">
        <v>223</v>
      </c>
      <c r="CQU1525" s="229" t="s">
        <v>172</v>
      </c>
      <c r="CQV1525" s="229" t="s">
        <v>289</v>
      </c>
      <c r="CQW1525" s="229" t="s">
        <v>227</v>
      </c>
      <c r="CRA1525" s="229">
        <v>2024</v>
      </c>
      <c r="CRB1525" s="229" t="s">
        <v>57</v>
      </c>
      <c r="CRC1525" s="229" t="s">
        <v>3910</v>
      </c>
      <c r="CRD1525" s="229">
        <v>12968010</v>
      </c>
      <c r="CRE1525" s="229" t="s">
        <v>3914</v>
      </c>
      <c r="CRF1525" s="229" t="s">
        <v>310</v>
      </c>
      <c r="CRG1525" s="229" t="s">
        <v>3915</v>
      </c>
      <c r="CRH1525" s="229" t="s">
        <v>305</v>
      </c>
      <c r="CRI1525" s="229" t="s">
        <v>52</v>
      </c>
      <c r="CRJ1525" s="229" t="s">
        <v>3916</v>
      </c>
      <c r="CRL1525" s="229" t="s">
        <v>3917</v>
      </c>
      <c r="CRM1525" s="229" t="s">
        <v>607</v>
      </c>
      <c r="CRN1525" s="229" t="s">
        <v>2536</v>
      </c>
      <c r="CRO1525" s="229" t="s">
        <v>3918</v>
      </c>
      <c r="CRP1525" s="229" t="s">
        <v>306</v>
      </c>
      <c r="CRQ1525" s="229" t="s">
        <v>294</v>
      </c>
      <c r="CRR1525" s="229" t="s">
        <v>289</v>
      </c>
      <c r="CRS1525" s="229" t="s">
        <v>35</v>
      </c>
      <c r="CRT1525" s="229" t="s">
        <v>27</v>
      </c>
      <c r="CRU1525" s="229" t="s">
        <v>180</v>
      </c>
      <c r="CRV1525" s="229" t="s">
        <v>3920</v>
      </c>
      <c r="CRW1525" s="229" t="s">
        <v>244</v>
      </c>
      <c r="CRX1525" s="229" t="s">
        <v>3919</v>
      </c>
      <c r="CRY1525" s="229" t="s">
        <v>222</v>
      </c>
      <c r="CRZ1525" s="229" t="s">
        <v>223</v>
      </c>
      <c r="CSA1525" s="229" t="s">
        <v>172</v>
      </c>
      <c r="CSB1525" s="229" t="s">
        <v>289</v>
      </c>
      <c r="CSC1525" s="229" t="s">
        <v>227</v>
      </c>
      <c r="CSG1525" s="229">
        <v>2024</v>
      </c>
      <c r="CSH1525" s="229" t="s">
        <v>57</v>
      </c>
      <c r="CSI1525" s="229" t="s">
        <v>3910</v>
      </c>
      <c r="CSJ1525" s="229">
        <v>12968010</v>
      </c>
      <c r="CSK1525" s="229" t="s">
        <v>3914</v>
      </c>
      <c r="CSL1525" s="229" t="s">
        <v>310</v>
      </c>
      <c r="CSM1525" s="229" t="s">
        <v>3915</v>
      </c>
      <c r="CSN1525" s="229" t="s">
        <v>305</v>
      </c>
      <c r="CSO1525" s="229" t="s">
        <v>52</v>
      </c>
      <c r="CSP1525" s="229" t="s">
        <v>3916</v>
      </c>
      <c r="CSR1525" s="229" t="s">
        <v>3917</v>
      </c>
      <c r="CSS1525" s="229" t="s">
        <v>607</v>
      </c>
      <c r="CST1525" s="229" t="s">
        <v>2536</v>
      </c>
      <c r="CSU1525" s="229" t="s">
        <v>3918</v>
      </c>
      <c r="CSV1525" s="229" t="s">
        <v>306</v>
      </c>
      <c r="CSW1525" s="229" t="s">
        <v>294</v>
      </c>
      <c r="CSX1525" s="229" t="s">
        <v>289</v>
      </c>
      <c r="CSY1525" s="229" t="s">
        <v>35</v>
      </c>
      <c r="CSZ1525" s="229" t="s">
        <v>27</v>
      </c>
      <c r="CTA1525" s="229" t="s">
        <v>180</v>
      </c>
      <c r="CTB1525" s="229" t="s">
        <v>3920</v>
      </c>
      <c r="CTC1525" s="229" t="s">
        <v>244</v>
      </c>
      <c r="CTD1525" s="229" t="s">
        <v>3919</v>
      </c>
      <c r="CTE1525" s="229" t="s">
        <v>222</v>
      </c>
      <c r="CTF1525" s="229" t="s">
        <v>223</v>
      </c>
      <c r="CTG1525" s="229" t="s">
        <v>172</v>
      </c>
      <c r="CTH1525" s="229" t="s">
        <v>289</v>
      </c>
      <c r="CTI1525" s="229" t="s">
        <v>227</v>
      </c>
      <c r="CTM1525" s="229">
        <v>2024</v>
      </c>
      <c r="CTN1525" s="229" t="s">
        <v>57</v>
      </c>
      <c r="CTO1525" s="229" t="s">
        <v>3910</v>
      </c>
      <c r="CTP1525" s="229">
        <v>12968010</v>
      </c>
      <c r="CTQ1525" s="229" t="s">
        <v>3914</v>
      </c>
      <c r="CTR1525" s="229" t="s">
        <v>310</v>
      </c>
      <c r="CTS1525" s="229" t="s">
        <v>3915</v>
      </c>
      <c r="CTT1525" s="229" t="s">
        <v>305</v>
      </c>
      <c r="CTU1525" s="229" t="s">
        <v>52</v>
      </c>
      <c r="CTV1525" s="229" t="s">
        <v>3916</v>
      </c>
      <c r="CTX1525" s="229" t="s">
        <v>3917</v>
      </c>
      <c r="CTY1525" s="229" t="s">
        <v>607</v>
      </c>
      <c r="CTZ1525" s="229" t="s">
        <v>2536</v>
      </c>
      <c r="CUA1525" s="229" t="s">
        <v>3918</v>
      </c>
      <c r="CUB1525" s="229" t="s">
        <v>306</v>
      </c>
      <c r="CUC1525" s="229" t="s">
        <v>294</v>
      </c>
      <c r="CUD1525" s="229" t="s">
        <v>289</v>
      </c>
      <c r="CUE1525" s="229" t="s">
        <v>35</v>
      </c>
      <c r="CUF1525" s="229" t="s">
        <v>27</v>
      </c>
      <c r="CUG1525" s="229" t="s">
        <v>180</v>
      </c>
      <c r="CUH1525" s="229" t="s">
        <v>3920</v>
      </c>
      <c r="CUI1525" s="229" t="s">
        <v>244</v>
      </c>
      <c r="CUJ1525" s="229" t="s">
        <v>3919</v>
      </c>
      <c r="CUK1525" s="229" t="s">
        <v>222</v>
      </c>
      <c r="CUL1525" s="229" t="s">
        <v>223</v>
      </c>
      <c r="CUM1525" s="229" t="s">
        <v>172</v>
      </c>
      <c r="CUN1525" s="229" t="s">
        <v>289</v>
      </c>
      <c r="CUO1525" s="229" t="s">
        <v>227</v>
      </c>
      <c r="CUS1525" s="229">
        <v>2024</v>
      </c>
      <c r="CUT1525" s="229" t="s">
        <v>57</v>
      </c>
      <c r="CUU1525" s="229" t="s">
        <v>3910</v>
      </c>
      <c r="CUV1525" s="229">
        <v>12968010</v>
      </c>
      <c r="CUW1525" s="229" t="s">
        <v>3914</v>
      </c>
      <c r="CUX1525" s="229" t="s">
        <v>310</v>
      </c>
      <c r="CUY1525" s="229" t="s">
        <v>3915</v>
      </c>
      <c r="CUZ1525" s="229" t="s">
        <v>305</v>
      </c>
      <c r="CVA1525" s="229" t="s">
        <v>52</v>
      </c>
      <c r="CVB1525" s="229" t="s">
        <v>3916</v>
      </c>
      <c r="CVD1525" s="229" t="s">
        <v>3917</v>
      </c>
      <c r="CVE1525" s="229" t="s">
        <v>607</v>
      </c>
      <c r="CVF1525" s="229" t="s">
        <v>2536</v>
      </c>
      <c r="CVG1525" s="229" t="s">
        <v>3918</v>
      </c>
      <c r="CVH1525" s="229" t="s">
        <v>306</v>
      </c>
      <c r="CVI1525" s="229" t="s">
        <v>294</v>
      </c>
      <c r="CVJ1525" s="229" t="s">
        <v>289</v>
      </c>
      <c r="CVK1525" s="229" t="s">
        <v>35</v>
      </c>
      <c r="CVL1525" s="229" t="s">
        <v>27</v>
      </c>
      <c r="CVM1525" s="229" t="s">
        <v>180</v>
      </c>
      <c r="CVN1525" s="229" t="s">
        <v>3920</v>
      </c>
      <c r="CVO1525" s="229" t="s">
        <v>244</v>
      </c>
      <c r="CVP1525" s="229" t="s">
        <v>3919</v>
      </c>
      <c r="CVQ1525" s="229" t="s">
        <v>222</v>
      </c>
      <c r="CVR1525" s="229" t="s">
        <v>223</v>
      </c>
      <c r="CVS1525" s="229" t="s">
        <v>172</v>
      </c>
      <c r="CVT1525" s="229" t="s">
        <v>289</v>
      </c>
      <c r="CVU1525" s="229" t="s">
        <v>227</v>
      </c>
      <c r="CVY1525" s="229">
        <v>2024</v>
      </c>
      <c r="CVZ1525" s="229" t="s">
        <v>57</v>
      </c>
      <c r="CWA1525" s="229" t="s">
        <v>3910</v>
      </c>
      <c r="CWB1525" s="229">
        <v>12968010</v>
      </c>
      <c r="CWC1525" s="229" t="s">
        <v>3914</v>
      </c>
      <c r="CWD1525" s="229" t="s">
        <v>310</v>
      </c>
      <c r="CWE1525" s="229" t="s">
        <v>3915</v>
      </c>
      <c r="CWF1525" s="229" t="s">
        <v>305</v>
      </c>
      <c r="CWG1525" s="229" t="s">
        <v>52</v>
      </c>
      <c r="CWH1525" s="229" t="s">
        <v>3916</v>
      </c>
      <c r="CWJ1525" s="229" t="s">
        <v>3917</v>
      </c>
      <c r="CWK1525" s="229" t="s">
        <v>607</v>
      </c>
      <c r="CWL1525" s="229" t="s">
        <v>2536</v>
      </c>
      <c r="CWM1525" s="229" t="s">
        <v>3918</v>
      </c>
      <c r="CWN1525" s="229" t="s">
        <v>306</v>
      </c>
      <c r="CWO1525" s="229" t="s">
        <v>294</v>
      </c>
      <c r="CWP1525" s="229" t="s">
        <v>289</v>
      </c>
      <c r="CWQ1525" s="229" t="s">
        <v>35</v>
      </c>
      <c r="CWR1525" s="229" t="s">
        <v>27</v>
      </c>
      <c r="CWS1525" s="229" t="s">
        <v>180</v>
      </c>
      <c r="CWT1525" s="229" t="s">
        <v>3920</v>
      </c>
      <c r="CWU1525" s="229" t="s">
        <v>244</v>
      </c>
      <c r="CWV1525" s="229" t="s">
        <v>3919</v>
      </c>
      <c r="CWW1525" s="229" t="s">
        <v>222</v>
      </c>
      <c r="CWX1525" s="229" t="s">
        <v>223</v>
      </c>
      <c r="CWY1525" s="229" t="s">
        <v>172</v>
      </c>
      <c r="CWZ1525" s="229" t="s">
        <v>289</v>
      </c>
      <c r="CXA1525" s="229" t="s">
        <v>227</v>
      </c>
      <c r="CXE1525" s="229">
        <v>2024</v>
      </c>
      <c r="CXF1525" s="229" t="s">
        <v>57</v>
      </c>
      <c r="CXG1525" s="229" t="s">
        <v>3910</v>
      </c>
      <c r="CXH1525" s="229">
        <v>12968010</v>
      </c>
      <c r="CXI1525" s="229" t="s">
        <v>3914</v>
      </c>
      <c r="CXJ1525" s="229" t="s">
        <v>310</v>
      </c>
      <c r="CXK1525" s="229" t="s">
        <v>3915</v>
      </c>
      <c r="CXL1525" s="229" t="s">
        <v>305</v>
      </c>
      <c r="CXM1525" s="229" t="s">
        <v>52</v>
      </c>
      <c r="CXN1525" s="229" t="s">
        <v>3916</v>
      </c>
      <c r="CXP1525" s="229" t="s">
        <v>3917</v>
      </c>
      <c r="CXQ1525" s="229" t="s">
        <v>607</v>
      </c>
      <c r="CXR1525" s="229" t="s">
        <v>2536</v>
      </c>
      <c r="CXS1525" s="229" t="s">
        <v>3918</v>
      </c>
      <c r="CXT1525" s="229" t="s">
        <v>306</v>
      </c>
      <c r="CXU1525" s="229" t="s">
        <v>294</v>
      </c>
      <c r="CXV1525" s="229" t="s">
        <v>289</v>
      </c>
      <c r="CXW1525" s="229" t="s">
        <v>35</v>
      </c>
      <c r="CXX1525" s="229" t="s">
        <v>27</v>
      </c>
      <c r="CXY1525" s="229" t="s">
        <v>180</v>
      </c>
      <c r="CXZ1525" s="229" t="s">
        <v>3920</v>
      </c>
      <c r="CYA1525" s="229" t="s">
        <v>244</v>
      </c>
      <c r="CYB1525" s="229" t="s">
        <v>3919</v>
      </c>
      <c r="CYC1525" s="229" t="s">
        <v>222</v>
      </c>
      <c r="CYD1525" s="229" t="s">
        <v>223</v>
      </c>
      <c r="CYE1525" s="229" t="s">
        <v>172</v>
      </c>
      <c r="CYF1525" s="229" t="s">
        <v>289</v>
      </c>
      <c r="CYG1525" s="229" t="s">
        <v>227</v>
      </c>
      <c r="CYK1525" s="229">
        <v>2024</v>
      </c>
      <c r="CYL1525" s="229" t="s">
        <v>57</v>
      </c>
      <c r="CYM1525" s="229" t="s">
        <v>3910</v>
      </c>
      <c r="CYN1525" s="229">
        <v>12968010</v>
      </c>
      <c r="CYO1525" s="229" t="s">
        <v>3914</v>
      </c>
      <c r="CYP1525" s="229" t="s">
        <v>310</v>
      </c>
      <c r="CYQ1525" s="229" t="s">
        <v>3915</v>
      </c>
      <c r="CYR1525" s="229" t="s">
        <v>305</v>
      </c>
      <c r="CYS1525" s="229" t="s">
        <v>52</v>
      </c>
      <c r="CYT1525" s="229" t="s">
        <v>3916</v>
      </c>
      <c r="CYV1525" s="229" t="s">
        <v>3917</v>
      </c>
      <c r="CYW1525" s="229" t="s">
        <v>607</v>
      </c>
      <c r="CYX1525" s="229" t="s">
        <v>2536</v>
      </c>
      <c r="CYY1525" s="229" t="s">
        <v>3918</v>
      </c>
      <c r="CYZ1525" s="229" t="s">
        <v>306</v>
      </c>
      <c r="CZA1525" s="229" t="s">
        <v>294</v>
      </c>
      <c r="CZB1525" s="229" t="s">
        <v>289</v>
      </c>
      <c r="CZC1525" s="229" t="s">
        <v>35</v>
      </c>
      <c r="CZD1525" s="229" t="s">
        <v>27</v>
      </c>
      <c r="CZE1525" s="229" t="s">
        <v>180</v>
      </c>
      <c r="CZF1525" s="229" t="s">
        <v>3920</v>
      </c>
      <c r="CZG1525" s="229" t="s">
        <v>244</v>
      </c>
      <c r="CZH1525" s="229" t="s">
        <v>3919</v>
      </c>
      <c r="CZI1525" s="229" t="s">
        <v>222</v>
      </c>
      <c r="CZJ1525" s="229" t="s">
        <v>223</v>
      </c>
      <c r="CZK1525" s="229" t="s">
        <v>172</v>
      </c>
      <c r="CZL1525" s="229" t="s">
        <v>289</v>
      </c>
      <c r="CZM1525" s="229" t="s">
        <v>227</v>
      </c>
      <c r="CZQ1525" s="229">
        <v>2024</v>
      </c>
      <c r="CZR1525" s="229" t="s">
        <v>57</v>
      </c>
      <c r="CZS1525" s="229" t="s">
        <v>3910</v>
      </c>
      <c r="CZT1525" s="229">
        <v>12968010</v>
      </c>
      <c r="CZU1525" s="229" t="s">
        <v>3914</v>
      </c>
      <c r="CZV1525" s="229" t="s">
        <v>310</v>
      </c>
      <c r="CZW1525" s="229" t="s">
        <v>3915</v>
      </c>
      <c r="CZX1525" s="229" t="s">
        <v>305</v>
      </c>
      <c r="CZY1525" s="229" t="s">
        <v>52</v>
      </c>
      <c r="CZZ1525" s="229" t="s">
        <v>3916</v>
      </c>
      <c r="DAB1525" s="229" t="s">
        <v>3917</v>
      </c>
      <c r="DAC1525" s="229" t="s">
        <v>607</v>
      </c>
      <c r="DAD1525" s="229" t="s">
        <v>2536</v>
      </c>
      <c r="DAE1525" s="229" t="s">
        <v>3918</v>
      </c>
      <c r="DAF1525" s="229" t="s">
        <v>306</v>
      </c>
      <c r="DAG1525" s="229" t="s">
        <v>294</v>
      </c>
      <c r="DAH1525" s="229" t="s">
        <v>289</v>
      </c>
      <c r="DAI1525" s="229" t="s">
        <v>35</v>
      </c>
      <c r="DAJ1525" s="229" t="s">
        <v>27</v>
      </c>
      <c r="DAK1525" s="229" t="s">
        <v>180</v>
      </c>
      <c r="DAL1525" s="229" t="s">
        <v>3920</v>
      </c>
      <c r="DAM1525" s="229" t="s">
        <v>244</v>
      </c>
      <c r="DAN1525" s="229" t="s">
        <v>3919</v>
      </c>
      <c r="DAO1525" s="229" t="s">
        <v>222</v>
      </c>
      <c r="DAP1525" s="229" t="s">
        <v>223</v>
      </c>
      <c r="DAQ1525" s="229" t="s">
        <v>172</v>
      </c>
      <c r="DAR1525" s="229" t="s">
        <v>289</v>
      </c>
      <c r="DAS1525" s="229" t="s">
        <v>227</v>
      </c>
      <c r="DAW1525" s="229">
        <v>2024</v>
      </c>
      <c r="DAX1525" s="229" t="s">
        <v>57</v>
      </c>
      <c r="DAY1525" s="229" t="s">
        <v>3910</v>
      </c>
      <c r="DAZ1525" s="229">
        <v>12968010</v>
      </c>
      <c r="DBA1525" s="229" t="s">
        <v>3914</v>
      </c>
      <c r="DBB1525" s="229" t="s">
        <v>310</v>
      </c>
      <c r="DBC1525" s="229" t="s">
        <v>3915</v>
      </c>
      <c r="DBD1525" s="229" t="s">
        <v>305</v>
      </c>
      <c r="DBE1525" s="229" t="s">
        <v>52</v>
      </c>
      <c r="DBF1525" s="229" t="s">
        <v>3916</v>
      </c>
      <c r="DBH1525" s="229" t="s">
        <v>3917</v>
      </c>
      <c r="DBI1525" s="229" t="s">
        <v>607</v>
      </c>
      <c r="DBJ1525" s="229" t="s">
        <v>2536</v>
      </c>
      <c r="DBK1525" s="229" t="s">
        <v>3918</v>
      </c>
      <c r="DBL1525" s="229" t="s">
        <v>306</v>
      </c>
      <c r="DBM1525" s="229" t="s">
        <v>294</v>
      </c>
      <c r="DBN1525" s="229" t="s">
        <v>289</v>
      </c>
      <c r="DBO1525" s="229" t="s">
        <v>35</v>
      </c>
      <c r="DBP1525" s="229" t="s">
        <v>27</v>
      </c>
      <c r="DBQ1525" s="229" t="s">
        <v>180</v>
      </c>
      <c r="DBR1525" s="229" t="s">
        <v>3920</v>
      </c>
      <c r="DBS1525" s="229" t="s">
        <v>244</v>
      </c>
      <c r="DBT1525" s="229" t="s">
        <v>3919</v>
      </c>
      <c r="DBU1525" s="229" t="s">
        <v>222</v>
      </c>
      <c r="DBV1525" s="229" t="s">
        <v>223</v>
      </c>
      <c r="DBW1525" s="229" t="s">
        <v>172</v>
      </c>
      <c r="DBX1525" s="229" t="s">
        <v>289</v>
      </c>
      <c r="DBY1525" s="229" t="s">
        <v>227</v>
      </c>
      <c r="DCC1525" s="229">
        <v>2024</v>
      </c>
      <c r="DCD1525" s="229" t="s">
        <v>57</v>
      </c>
      <c r="DCE1525" s="229" t="s">
        <v>3910</v>
      </c>
      <c r="DCF1525" s="229">
        <v>12968010</v>
      </c>
      <c r="DCG1525" s="229" t="s">
        <v>3914</v>
      </c>
      <c r="DCH1525" s="229" t="s">
        <v>310</v>
      </c>
      <c r="DCI1525" s="229" t="s">
        <v>3915</v>
      </c>
      <c r="DCJ1525" s="229" t="s">
        <v>305</v>
      </c>
      <c r="DCK1525" s="229" t="s">
        <v>52</v>
      </c>
      <c r="DCL1525" s="229" t="s">
        <v>3916</v>
      </c>
      <c r="DCN1525" s="229" t="s">
        <v>3917</v>
      </c>
      <c r="DCO1525" s="229" t="s">
        <v>607</v>
      </c>
      <c r="DCP1525" s="229" t="s">
        <v>2536</v>
      </c>
      <c r="DCQ1525" s="229" t="s">
        <v>3918</v>
      </c>
      <c r="DCR1525" s="229" t="s">
        <v>306</v>
      </c>
      <c r="DCS1525" s="229" t="s">
        <v>294</v>
      </c>
      <c r="DCT1525" s="229" t="s">
        <v>289</v>
      </c>
      <c r="DCU1525" s="229" t="s">
        <v>35</v>
      </c>
      <c r="DCV1525" s="229" t="s">
        <v>27</v>
      </c>
      <c r="DCW1525" s="229" t="s">
        <v>180</v>
      </c>
      <c r="DCX1525" s="229" t="s">
        <v>3920</v>
      </c>
      <c r="DCY1525" s="229" t="s">
        <v>244</v>
      </c>
      <c r="DCZ1525" s="229" t="s">
        <v>3919</v>
      </c>
      <c r="DDA1525" s="229" t="s">
        <v>222</v>
      </c>
      <c r="DDB1525" s="229" t="s">
        <v>223</v>
      </c>
      <c r="DDC1525" s="229" t="s">
        <v>172</v>
      </c>
      <c r="DDD1525" s="229" t="s">
        <v>289</v>
      </c>
      <c r="DDE1525" s="229" t="s">
        <v>227</v>
      </c>
      <c r="DDI1525" s="229">
        <v>2024</v>
      </c>
      <c r="DDJ1525" s="229" t="s">
        <v>57</v>
      </c>
      <c r="DDK1525" s="229" t="s">
        <v>3910</v>
      </c>
      <c r="DDL1525" s="229">
        <v>12968010</v>
      </c>
      <c r="DDM1525" s="229" t="s">
        <v>3914</v>
      </c>
      <c r="DDN1525" s="229" t="s">
        <v>310</v>
      </c>
      <c r="DDO1525" s="229" t="s">
        <v>3915</v>
      </c>
      <c r="DDP1525" s="229" t="s">
        <v>305</v>
      </c>
      <c r="DDQ1525" s="229" t="s">
        <v>52</v>
      </c>
      <c r="DDR1525" s="229" t="s">
        <v>3916</v>
      </c>
      <c r="DDT1525" s="229" t="s">
        <v>3917</v>
      </c>
      <c r="DDU1525" s="229" t="s">
        <v>607</v>
      </c>
      <c r="DDV1525" s="229" t="s">
        <v>2536</v>
      </c>
      <c r="DDW1525" s="229" t="s">
        <v>3918</v>
      </c>
      <c r="DDX1525" s="229" t="s">
        <v>306</v>
      </c>
      <c r="DDY1525" s="229" t="s">
        <v>294</v>
      </c>
      <c r="DDZ1525" s="229" t="s">
        <v>289</v>
      </c>
      <c r="DEA1525" s="229" t="s">
        <v>35</v>
      </c>
      <c r="DEB1525" s="229" t="s">
        <v>27</v>
      </c>
      <c r="DEC1525" s="229" t="s">
        <v>180</v>
      </c>
      <c r="DED1525" s="229" t="s">
        <v>3920</v>
      </c>
      <c r="DEE1525" s="229" t="s">
        <v>244</v>
      </c>
      <c r="DEF1525" s="229" t="s">
        <v>3919</v>
      </c>
      <c r="DEG1525" s="229" t="s">
        <v>222</v>
      </c>
      <c r="DEH1525" s="229" t="s">
        <v>223</v>
      </c>
      <c r="DEI1525" s="229" t="s">
        <v>172</v>
      </c>
      <c r="DEJ1525" s="229" t="s">
        <v>289</v>
      </c>
      <c r="DEK1525" s="229" t="s">
        <v>227</v>
      </c>
      <c r="DEO1525" s="229">
        <v>2024</v>
      </c>
      <c r="DEP1525" s="229" t="s">
        <v>57</v>
      </c>
      <c r="DEQ1525" s="229" t="s">
        <v>3910</v>
      </c>
      <c r="DER1525" s="229">
        <v>12968010</v>
      </c>
      <c r="DES1525" s="229" t="s">
        <v>3914</v>
      </c>
      <c r="DET1525" s="229" t="s">
        <v>310</v>
      </c>
      <c r="DEU1525" s="229" t="s">
        <v>3915</v>
      </c>
      <c r="DEV1525" s="229" t="s">
        <v>305</v>
      </c>
      <c r="DEW1525" s="229" t="s">
        <v>52</v>
      </c>
      <c r="DEX1525" s="229" t="s">
        <v>3916</v>
      </c>
      <c r="DEZ1525" s="229" t="s">
        <v>3917</v>
      </c>
      <c r="DFA1525" s="229" t="s">
        <v>607</v>
      </c>
      <c r="DFB1525" s="229" t="s">
        <v>2536</v>
      </c>
      <c r="DFC1525" s="229" t="s">
        <v>3918</v>
      </c>
      <c r="DFD1525" s="229" t="s">
        <v>306</v>
      </c>
      <c r="DFE1525" s="229" t="s">
        <v>294</v>
      </c>
      <c r="DFF1525" s="229" t="s">
        <v>289</v>
      </c>
      <c r="DFG1525" s="229" t="s">
        <v>35</v>
      </c>
      <c r="DFH1525" s="229" t="s">
        <v>27</v>
      </c>
      <c r="DFI1525" s="229" t="s">
        <v>180</v>
      </c>
      <c r="DFJ1525" s="229" t="s">
        <v>3920</v>
      </c>
      <c r="DFK1525" s="229" t="s">
        <v>244</v>
      </c>
      <c r="DFL1525" s="229" t="s">
        <v>3919</v>
      </c>
      <c r="DFM1525" s="229" t="s">
        <v>222</v>
      </c>
      <c r="DFN1525" s="229" t="s">
        <v>223</v>
      </c>
      <c r="DFO1525" s="229" t="s">
        <v>172</v>
      </c>
      <c r="DFP1525" s="229" t="s">
        <v>289</v>
      </c>
      <c r="DFQ1525" s="229" t="s">
        <v>227</v>
      </c>
      <c r="DFU1525" s="229">
        <v>2024</v>
      </c>
      <c r="DFV1525" s="229" t="s">
        <v>57</v>
      </c>
      <c r="DFW1525" s="229" t="s">
        <v>3910</v>
      </c>
      <c r="DFX1525" s="229">
        <v>12968010</v>
      </c>
      <c r="DFY1525" s="229" t="s">
        <v>3914</v>
      </c>
      <c r="DFZ1525" s="229" t="s">
        <v>310</v>
      </c>
      <c r="DGA1525" s="229" t="s">
        <v>3915</v>
      </c>
      <c r="DGB1525" s="229" t="s">
        <v>305</v>
      </c>
      <c r="DGC1525" s="229" t="s">
        <v>52</v>
      </c>
      <c r="DGD1525" s="229" t="s">
        <v>3916</v>
      </c>
      <c r="DGF1525" s="229" t="s">
        <v>3917</v>
      </c>
      <c r="DGG1525" s="229" t="s">
        <v>607</v>
      </c>
      <c r="DGH1525" s="229" t="s">
        <v>2536</v>
      </c>
      <c r="DGI1525" s="229" t="s">
        <v>3918</v>
      </c>
      <c r="DGJ1525" s="229" t="s">
        <v>306</v>
      </c>
      <c r="DGK1525" s="229" t="s">
        <v>294</v>
      </c>
      <c r="DGL1525" s="229" t="s">
        <v>289</v>
      </c>
      <c r="DGM1525" s="229" t="s">
        <v>35</v>
      </c>
      <c r="DGN1525" s="229" t="s">
        <v>27</v>
      </c>
      <c r="DGO1525" s="229" t="s">
        <v>180</v>
      </c>
      <c r="DGP1525" s="229" t="s">
        <v>3920</v>
      </c>
      <c r="DGQ1525" s="229" t="s">
        <v>244</v>
      </c>
      <c r="DGR1525" s="229" t="s">
        <v>3919</v>
      </c>
      <c r="DGS1525" s="229" t="s">
        <v>222</v>
      </c>
      <c r="DGT1525" s="229" t="s">
        <v>223</v>
      </c>
      <c r="DGU1525" s="229" t="s">
        <v>172</v>
      </c>
      <c r="DGV1525" s="229" t="s">
        <v>289</v>
      </c>
      <c r="DGW1525" s="229" t="s">
        <v>227</v>
      </c>
      <c r="DHA1525" s="229">
        <v>2024</v>
      </c>
      <c r="DHB1525" s="229" t="s">
        <v>57</v>
      </c>
      <c r="DHC1525" s="229" t="s">
        <v>3910</v>
      </c>
      <c r="DHD1525" s="229">
        <v>12968010</v>
      </c>
      <c r="DHE1525" s="229" t="s">
        <v>3914</v>
      </c>
      <c r="DHF1525" s="229" t="s">
        <v>310</v>
      </c>
      <c r="DHG1525" s="229" t="s">
        <v>3915</v>
      </c>
      <c r="DHH1525" s="229" t="s">
        <v>305</v>
      </c>
      <c r="DHI1525" s="229" t="s">
        <v>52</v>
      </c>
      <c r="DHJ1525" s="229" t="s">
        <v>3916</v>
      </c>
      <c r="DHL1525" s="229" t="s">
        <v>3917</v>
      </c>
      <c r="DHM1525" s="229" t="s">
        <v>607</v>
      </c>
      <c r="DHN1525" s="229" t="s">
        <v>2536</v>
      </c>
      <c r="DHO1525" s="229" t="s">
        <v>3918</v>
      </c>
      <c r="DHP1525" s="229" t="s">
        <v>306</v>
      </c>
      <c r="DHQ1525" s="229" t="s">
        <v>294</v>
      </c>
      <c r="DHR1525" s="229" t="s">
        <v>289</v>
      </c>
      <c r="DHS1525" s="229" t="s">
        <v>35</v>
      </c>
      <c r="DHT1525" s="229" t="s">
        <v>27</v>
      </c>
      <c r="DHU1525" s="229" t="s">
        <v>180</v>
      </c>
      <c r="DHV1525" s="229" t="s">
        <v>3920</v>
      </c>
      <c r="DHW1525" s="229" t="s">
        <v>244</v>
      </c>
      <c r="DHX1525" s="229" t="s">
        <v>3919</v>
      </c>
      <c r="DHY1525" s="229" t="s">
        <v>222</v>
      </c>
      <c r="DHZ1525" s="229" t="s">
        <v>223</v>
      </c>
      <c r="DIA1525" s="229" t="s">
        <v>172</v>
      </c>
      <c r="DIB1525" s="229" t="s">
        <v>289</v>
      </c>
      <c r="DIC1525" s="229" t="s">
        <v>227</v>
      </c>
      <c r="DIG1525" s="229">
        <v>2024</v>
      </c>
      <c r="DIH1525" s="229" t="s">
        <v>57</v>
      </c>
      <c r="DII1525" s="229" t="s">
        <v>3910</v>
      </c>
      <c r="DIJ1525" s="229">
        <v>12968010</v>
      </c>
      <c r="DIK1525" s="229" t="s">
        <v>3914</v>
      </c>
      <c r="DIL1525" s="229" t="s">
        <v>310</v>
      </c>
      <c r="DIM1525" s="229" t="s">
        <v>3915</v>
      </c>
      <c r="DIN1525" s="229" t="s">
        <v>305</v>
      </c>
      <c r="DIO1525" s="229" t="s">
        <v>52</v>
      </c>
      <c r="DIP1525" s="229" t="s">
        <v>3916</v>
      </c>
      <c r="DIR1525" s="229" t="s">
        <v>3917</v>
      </c>
      <c r="DIS1525" s="229" t="s">
        <v>607</v>
      </c>
      <c r="DIT1525" s="229" t="s">
        <v>2536</v>
      </c>
      <c r="DIU1525" s="229" t="s">
        <v>3918</v>
      </c>
      <c r="DIV1525" s="229" t="s">
        <v>306</v>
      </c>
      <c r="DIW1525" s="229" t="s">
        <v>294</v>
      </c>
      <c r="DIX1525" s="229" t="s">
        <v>289</v>
      </c>
      <c r="DIY1525" s="229" t="s">
        <v>35</v>
      </c>
      <c r="DIZ1525" s="229" t="s">
        <v>27</v>
      </c>
      <c r="DJA1525" s="229" t="s">
        <v>180</v>
      </c>
      <c r="DJB1525" s="229" t="s">
        <v>3920</v>
      </c>
      <c r="DJC1525" s="229" t="s">
        <v>244</v>
      </c>
      <c r="DJD1525" s="229" t="s">
        <v>3919</v>
      </c>
      <c r="DJE1525" s="229" t="s">
        <v>222</v>
      </c>
      <c r="DJF1525" s="229" t="s">
        <v>223</v>
      </c>
      <c r="DJG1525" s="229" t="s">
        <v>172</v>
      </c>
      <c r="DJH1525" s="229" t="s">
        <v>289</v>
      </c>
      <c r="DJI1525" s="229" t="s">
        <v>227</v>
      </c>
      <c r="DJM1525" s="229">
        <v>2024</v>
      </c>
      <c r="DJN1525" s="229" t="s">
        <v>57</v>
      </c>
      <c r="DJO1525" s="229" t="s">
        <v>3910</v>
      </c>
      <c r="DJP1525" s="229">
        <v>12968010</v>
      </c>
      <c r="DJQ1525" s="229" t="s">
        <v>3914</v>
      </c>
      <c r="DJR1525" s="229" t="s">
        <v>310</v>
      </c>
      <c r="DJS1525" s="229" t="s">
        <v>3915</v>
      </c>
      <c r="DJT1525" s="229" t="s">
        <v>305</v>
      </c>
      <c r="DJU1525" s="229" t="s">
        <v>52</v>
      </c>
      <c r="DJV1525" s="229" t="s">
        <v>3916</v>
      </c>
      <c r="DJX1525" s="229" t="s">
        <v>3917</v>
      </c>
      <c r="DJY1525" s="229" t="s">
        <v>607</v>
      </c>
      <c r="DJZ1525" s="229" t="s">
        <v>2536</v>
      </c>
      <c r="DKA1525" s="229" t="s">
        <v>3918</v>
      </c>
      <c r="DKB1525" s="229" t="s">
        <v>306</v>
      </c>
      <c r="DKC1525" s="229" t="s">
        <v>294</v>
      </c>
      <c r="DKD1525" s="229" t="s">
        <v>289</v>
      </c>
      <c r="DKE1525" s="229" t="s">
        <v>35</v>
      </c>
      <c r="DKF1525" s="229" t="s">
        <v>27</v>
      </c>
      <c r="DKG1525" s="229" t="s">
        <v>180</v>
      </c>
      <c r="DKH1525" s="229" t="s">
        <v>3920</v>
      </c>
      <c r="DKI1525" s="229" t="s">
        <v>244</v>
      </c>
      <c r="DKJ1525" s="229" t="s">
        <v>3919</v>
      </c>
      <c r="DKK1525" s="229" t="s">
        <v>222</v>
      </c>
      <c r="DKL1525" s="229" t="s">
        <v>223</v>
      </c>
      <c r="DKM1525" s="229" t="s">
        <v>172</v>
      </c>
      <c r="DKN1525" s="229" t="s">
        <v>289</v>
      </c>
      <c r="DKO1525" s="229" t="s">
        <v>227</v>
      </c>
      <c r="DKS1525" s="229">
        <v>2024</v>
      </c>
      <c r="DKT1525" s="229" t="s">
        <v>57</v>
      </c>
      <c r="DKU1525" s="229" t="s">
        <v>3910</v>
      </c>
      <c r="DKV1525" s="229">
        <v>12968010</v>
      </c>
      <c r="DKW1525" s="229" t="s">
        <v>3914</v>
      </c>
      <c r="DKX1525" s="229" t="s">
        <v>310</v>
      </c>
      <c r="DKY1525" s="229" t="s">
        <v>3915</v>
      </c>
      <c r="DKZ1525" s="229" t="s">
        <v>305</v>
      </c>
      <c r="DLA1525" s="229" t="s">
        <v>52</v>
      </c>
      <c r="DLB1525" s="229" t="s">
        <v>3916</v>
      </c>
      <c r="DLD1525" s="229" t="s">
        <v>3917</v>
      </c>
      <c r="DLE1525" s="229" t="s">
        <v>607</v>
      </c>
      <c r="DLF1525" s="229" t="s">
        <v>2536</v>
      </c>
      <c r="DLG1525" s="229" t="s">
        <v>3918</v>
      </c>
      <c r="DLH1525" s="229" t="s">
        <v>306</v>
      </c>
      <c r="DLI1525" s="229" t="s">
        <v>294</v>
      </c>
      <c r="DLJ1525" s="229" t="s">
        <v>289</v>
      </c>
      <c r="DLK1525" s="229" t="s">
        <v>35</v>
      </c>
      <c r="DLL1525" s="229" t="s">
        <v>27</v>
      </c>
      <c r="DLM1525" s="229" t="s">
        <v>180</v>
      </c>
      <c r="DLN1525" s="229" t="s">
        <v>3920</v>
      </c>
      <c r="DLO1525" s="229" t="s">
        <v>244</v>
      </c>
      <c r="DLP1525" s="229" t="s">
        <v>3919</v>
      </c>
      <c r="DLQ1525" s="229" t="s">
        <v>222</v>
      </c>
      <c r="DLR1525" s="229" t="s">
        <v>223</v>
      </c>
      <c r="DLS1525" s="229" t="s">
        <v>172</v>
      </c>
      <c r="DLT1525" s="229" t="s">
        <v>289</v>
      </c>
      <c r="DLU1525" s="229" t="s">
        <v>227</v>
      </c>
      <c r="DLY1525" s="229">
        <v>2024</v>
      </c>
      <c r="DLZ1525" s="229" t="s">
        <v>57</v>
      </c>
      <c r="DMA1525" s="229" t="s">
        <v>3910</v>
      </c>
      <c r="DMB1525" s="229">
        <v>12968010</v>
      </c>
      <c r="DMC1525" s="229" t="s">
        <v>3914</v>
      </c>
      <c r="DMD1525" s="229" t="s">
        <v>310</v>
      </c>
      <c r="DME1525" s="229" t="s">
        <v>3915</v>
      </c>
      <c r="DMF1525" s="229" t="s">
        <v>305</v>
      </c>
      <c r="DMG1525" s="229" t="s">
        <v>52</v>
      </c>
      <c r="DMH1525" s="229" t="s">
        <v>3916</v>
      </c>
      <c r="DMJ1525" s="229" t="s">
        <v>3917</v>
      </c>
      <c r="DMK1525" s="229" t="s">
        <v>607</v>
      </c>
      <c r="DML1525" s="229" t="s">
        <v>2536</v>
      </c>
      <c r="DMM1525" s="229" t="s">
        <v>3918</v>
      </c>
      <c r="DMN1525" s="229" t="s">
        <v>306</v>
      </c>
      <c r="DMO1525" s="229" t="s">
        <v>294</v>
      </c>
      <c r="DMP1525" s="229" t="s">
        <v>289</v>
      </c>
      <c r="DMQ1525" s="229" t="s">
        <v>35</v>
      </c>
      <c r="DMR1525" s="229" t="s">
        <v>27</v>
      </c>
      <c r="DMS1525" s="229" t="s">
        <v>180</v>
      </c>
      <c r="DMT1525" s="229" t="s">
        <v>3920</v>
      </c>
      <c r="DMU1525" s="229" t="s">
        <v>244</v>
      </c>
      <c r="DMV1525" s="229" t="s">
        <v>3919</v>
      </c>
      <c r="DMW1525" s="229" t="s">
        <v>222</v>
      </c>
      <c r="DMX1525" s="229" t="s">
        <v>223</v>
      </c>
      <c r="DMY1525" s="229" t="s">
        <v>172</v>
      </c>
      <c r="DMZ1525" s="229" t="s">
        <v>289</v>
      </c>
      <c r="DNA1525" s="229" t="s">
        <v>227</v>
      </c>
      <c r="DNE1525" s="229">
        <v>2024</v>
      </c>
      <c r="DNF1525" s="229" t="s">
        <v>57</v>
      </c>
      <c r="DNG1525" s="229" t="s">
        <v>3910</v>
      </c>
      <c r="DNH1525" s="229">
        <v>12968010</v>
      </c>
      <c r="DNI1525" s="229" t="s">
        <v>3914</v>
      </c>
      <c r="DNJ1525" s="229" t="s">
        <v>310</v>
      </c>
      <c r="DNK1525" s="229" t="s">
        <v>3915</v>
      </c>
      <c r="DNL1525" s="229" t="s">
        <v>305</v>
      </c>
      <c r="DNM1525" s="229" t="s">
        <v>52</v>
      </c>
      <c r="DNN1525" s="229" t="s">
        <v>3916</v>
      </c>
      <c r="DNP1525" s="229" t="s">
        <v>3917</v>
      </c>
      <c r="DNQ1525" s="229" t="s">
        <v>607</v>
      </c>
      <c r="DNR1525" s="229" t="s">
        <v>2536</v>
      </c>
      <c r="DNS1525" s="229" t="s">
        <v>3918</v>
      </c>
      <c r="DNT1525" s="229" t="s">
        <v>306</v>
      </c>
      <c r="DNU1525" s="229" t="s">
        <v>294</v>
      </c>
      <c r="DNV1525" s="229" t="s">
        <v>289</v>
      </c>
      <c r="DNW1525" s="229" t="s">
        <v>35</v>
      </c>
      <c r="DNX1525" s="229" t="s">
        <v>27</v>
      </c>
      <c r="DNY1525" s="229" t="s">
        <v>180</v>
      </c>
      <c r="DNZ1525" s="229" t="s">
        <v>3920</v>
      </c>
      <c r="DOA1525" s="229" t="s">
        <v>244</v>
      </c>
      <c r="DOB1525" s="229" t="s">
        <v>3919</v>
      </c>
      <c r="DOC1525" s="229" t="s">
        <v>222</v>
      </c>
      <c r="DOD1525" s="229" t="s">
        <v>223</v>
      </c>
      <c r="DOE1525" s="229" t="s">
        <v>172</v>
      </c>
      <c r="DOF1525" s="229" t="s">
        <v>289</v>
      </c>
      <c r="DOG1525" s="229" t="s">
        <v>227</v>
      </c>
      <c r="DOK1525" s="229">
        <v>2024</v>
      </c>
      <c r="DOL1525" s="229" t="s">
        <v>57</v>
      </c>
      <c r="DOM1525" s="229" t="s">
        <v>3910</v>
      </c>
      <c r="DON1525" s="229">
        <v>12968010</v>
      </c>
      <c r="DOO1525" s="229" t="s">
        <v>3914</v>
      </c>
      <c r="DOP1525" s="229" t="s">
        <v>310</v>
      </c>
      <c r="DOQ1525" s="229" t="s">
        <v>3915</v>
      </c>
      <c r="DOR1525" s="229" t="s">
        <v>305</v>
      </c>
      <c r="DOS1525" s="229" t="s">
        <v>52</v>
      </c>
      <c r="DOT1525" s="229" t="s">
        <v>3916</v>
      </c>
      <c r="DOV1525" s="229" t="s">
        <v>3917</v>
      </c>
      <c r="DOW1525" s="229" t="s">
        <v>607</v>
      </c>
      <c r="DOX1525" s="229" t="s">
        <v>2536</v>
      </c>
      <c r="DOY1525" s="229" t="s">
        <v>3918</v>
      </c>
      <c r="DOZ1525" s="229" t="s">
        <v>306</v>
      </c>
      <c r="DPA1525" s="229" t="s">
        <v>294</v>
      </c>
      <c r="DPB1525" s="229" t="s">
        <v>289</v>
      </c>
      <c r="DPC1525" s="229" t="s">
        <v>35</v>
      </c>
      <c r="DPD1525" s="229" t="s">
        <v>27</v>
      </c>
      <c r="DPE1525" s="229" t="s">
        <v>180</v>
      </c>
      <c r="DPF1525" s="229" t="s">
        <v>3920</v>
      </c>
      <c r="DPG1525" s="229" t="s">
        <v>244</v>
      </c>
      <c r="DPH1525" s="229" t="s">
        <v>3919</v>
      </c>
      <c r="DPI1525" s="229" t="s">
        <v>222</v>
      </c>
      <c r="DPJ1525" s="229" t="s">
        <v>223</v>
      </c>
      <c r="DPK1525" s="229" t="s">
        <v>172</v>
      </c>
      <c r="DPL1525" s="229" t="s">
        <v>289</v>
      </c>
      <c r="DPM1525" s="229" t="s">
        <v>227</v>
      </c>
      <c r="DPQ1525" s="229">
        <v>2024</v>
      </c>
      <c r="DPR1525" s="229" t="s">
        <v>57</v>
      </c>
      <c r="DPS1525" s="229" t="s">
        <v>3910</v>
      </c>
      <c r="DPT1525" s="229">
        <v>12968010</v>
      </c>
      <c r="DPU1525" s="229" t="s">
        <v>3914</v>
      </c>
      <c r="DPV1525" s="229" t="s">
        <v>310</v>
      </c>
      <c r="DPW1525" s="229" t="s">
        <v>3915</v>
      </c>
      <c r="DPX1525" s="229" t="s">
        <v>305</v>
      </c>
      <c r="DPY1525" s="229" t="s">
        <v>52</v>
      </c>
      <c r="DPZ1525" s="229" t="s">
        <v>3916</v>
      </c>
      <c r="DQB1525" s="229" t="s">
        <v>3917</v>
      </c>
      <c r="DQC1525" s="229" t="s">
        <v>607</v>
      </c>
      <c r="DQD1525" s="229" t="s">
        <v>2536</v>
      </c>
      <c r="DQE1525" s="229" t="s">
        <v>3918</v>
      </c>
      <c r="DQF1525" s="229" t="s">
        <v>306</v>
      </c>
      <c r="DQG1525" s="229" t="s">
        <v>294</v>
      </c>
      <c r="DQH1525" s="229" t="s">
        <v>289</v>
      </c>
      <c r="DQI1525" s="229" t="s">
        <v>35</v>
      </c>
      <c r="DQJ1525" s="229" t="s">
        <v>27</v>
      </c>
      <c r="DQK1525" s="229" t="s">
        <v>180</v>
      </c>
      <c r="DQL1525" s="229" t="s">
        <v>3920</v>
      </c>
      <c r="DQM1525" s="229" t="s">
        <v>244</v>
      </c>
      <c r="DQN1525" s="229" t="s">
        <v>3919</v>
      </c>
      <c r="DQO1525" s="229" t="s">
        <v>222</v>
      </c>
      <c r="DQP1525" s="229" t="s">
        <v>223</v>
      </c>
      <c r="DQQ1525" s="229" t="s">
        <v>172</v>
      </c>
      <c r="DQR1525" s="229" t="s">
        <v>289</v>
      </c>
      <c r="DQS1525" s="229" t="s">
        <v>227</v>
      </c>
      <c r="DQW1525" s="229">
        <v>2024</v>
      </c>
      <c r="DQX1525" s="229" t="s">
        <v>57</v>
      </c>
      <c r="DQY1525" s="229" t="s">
        <v>3910</v>
      </c>
      <c r="DQZ1525" s="229">
        <v>12968010</v>
      </c>
      <c r="DRA1525" s="229" t="s">
        <v>3914</v>
      </c>
      <c r="DRB1525" s="229" t="s">
        <v>310</v>
      </c>
      <c r="DRC1525" s="229" t="s">
        <v>3915</v>
      </c>
      <c r="DRD1525" s="229" t="s">
        <v>305</v>
      </c>
      <c r="DRE1525" s="229" t="s">
        <v>52</v>
      </c>
      <c r="DRF1525" s="229" t="s">
        <v>3916</v>
      </c>
      <c r="DRH1525" s="229" t="s">
        <v>3917</v>
      </c>
      <c r="DRI1525" s="229" t="s">
        <v>607</v>
      </c>
      <c r="DRJ1525" s="229" t="s">
        <v>2536</v>
      </c>
      <c r="DRK1525" s="229" t="s">
        <v>3918</v>
      </c>
      <c r="DRL1525" s="229" t="s">
        <v>306</v>
      </c>
      <c r="DRM1525" s="229" t="s">
        <v>294</v>
      </c>
      <c r="DRN1525" s="229" t="s">
        <v>289</v>
      </c>
      <c r="DRO1525" s="229" t="s">
        <v>35</v>
      </c>
      <c r="DRP1525" s="229" t="s">
        <v>27</v>
      </c>
      <c r="DRQ1525" s="229" t="s">
        <v>180</v>
      </c>
      <c r="DRR1525" s="229" t="s">
        <v>3920</v>
      </c>
      <c r="DRS1525" s="229" t="s">
        <v>244</v>
      </c>
      <c r="DRT1525" s="229" t="s">
        <v>3919</v>
      </c>
      <c r="DRU1525" s="229" t="s">
        <v>222</v>
      </c>
      <c r="DRV1525" s="229" t="s">
        <v>223</v>
      </c>
      <c r="DRW1525" s="229" t="s">
        <v>172</v>
      </c>
      <c r="DRX1525" s="229" t="s">
        <v>289</v>
      </c>
      <c r="DRY1525" s="229" t="s">
        <v>227</v>
      </c>
      <c r="DSC1525" s="229">
        <v>2024</v>
      </c>
      <c r="DSD1525" s="229" t="s">
        <v>57</v>
      </c>
      <c r="DSE1525" s="229" t="s">
        <v>3910</v>
      </c>
      <c r="DSF1525" s="229">
        <v>12968010</v>
      </c>
      <c r="DSG1525" s="229" t="s">
        <v>3914</v>
      </c>
      <c r="DSH1525" s="229" t="s">
        <v>310</v>
      </c>
      <c r="DSI1525" s="229" t="s">
        <v>3915</v>
      </c>
      <c r="DSJ1525" s="229" t="s">
        <v>305</v>
      </c>
      <c r="DSK1525" s="229" t="s">
        <v>52</v>
      </c>
      <c r="DSL1525" s="229" t="s">
        <v>3916</v>
      </c>
      <c r="DSN1525" s="229" t="s">
        <v>3917</v>
      </c>
      <c r="DSO1525" s="229" t="s">
        <v>607</v>
      </c>
      <c r="DSP1525" s="229" t="s">
        <v>2536</v>
      </c>
      <c r="DSQ1525" s="229" t="s">
        <v>3918</v>
      </c>
      <c r="DSR1525" s="229" t="s">
        <v>306</v>
      </c>
      <c r="DSS1525" s="229" t="s">
        <v>294</v>
      </c>
      <c r="DST1525" s="229" t="s">
        <v>289</v>
      </c>
      <c r="DSU1525" s="229" t="s">
        <v>35</v>
      </c>
      <c r="DSV1525" s="229" t="s">
        <v>27</v>
      </c>
      <c r="DSW1525" s="229" t="s">
        <v>180</v>
      </c>
      <c r="DSX1525" s="229" t="s">
        <v>3920</v>
      </c>
      <c r="DSY1525" s="229" t="s">
        <v>244</v>
      </c>
      <c r="DSZ1525" s="229" t="s">
        <v>3919</v>
      </c>
      <c r="DTA1525" s="229" t="s">
        <v>222</v>
      </c>
      <c r="DTB1525" s="229" t="s">
        <v>223</v>
      </c>
      <c r="DTC1525" s="229" t="s">
        <v>172</v>
      </c>
      <c r="DTD1525" s="229" t="s">
        <v>289</v>
      </c>
      <c r="DTE1525" s="229" t="s">
        <v>227</v>
      </c>
      <c r="DTI1525" s="229">
        <v>2024</v>
      </c>
      <c r="DTJ1525" s="229" t="s">
        <v>57</v>
      </c>
      <c r="DTK1525" s="229" t="s">
        <v>3910</v>
      </c>
      <c r="DTL1525" s="229">
        <v>12968010</v>
      </c>
      <c r="DTM1525" s="229" t="s">
        <v>3914</v>
      </c>
      <c r="DTN1525" s="229" t="s">
        <v>310</v>
      </c>
      <c r="DTO1525" s="229" t="s">
        <v>3915</v>
      </c>
      <c r="DTP1525" s="229" t="s">
        <v>305</v>
      </c>
      <c r="DTQ1525" s="229" t="s">
        <v>52</v>
      </c>
      <c r="DTR1525" s="229" t="s">
        <v>3916</v>
      </c>
      <c r="DTT1525" s="229" t="s">
        <v>3917</v>
      </c>
      <c r="DTU1525" s="229" t="s">
        <v>607</v>
      </c>
      <c r="DTV1525" s="229" t="s">
        <v>2536</v>
      </c>
      <c r="DTW1525" s="229" t="s">
        <v>3918</v>
      </c>
      <c r="DTX1525" s="229" t="s">
        <v>306</v>
      </c>
      <c r="DTY1525" s="229" t="s">
        <v>294</v>
      </c>
      <c r="DTZ1525" s="229" t="s">
        <v>289</v>
      </c>
      <c r="DUA1525" s="229" t="s">
        <v>35</v>
      </c>
      <c r="DUB1525" s="229" t="s">
        <v>27</v>
      </c>
      <c r="DUC1525" s="229" t="s">
        <v>180</v>
      </c>
      <c r="DUD1525" s="229" t="s">
        <v>3920</v>
      </c>
      <c r="DUE1525" s="229" t="s">
        <v>244</v>
      </c>
      <c r="DUF1525" s="229" t="s">
        <v>3919</v>
      </c>
      <c r="DUG1525" s="229" t="s">
        <v>222</v>
      </c>
      <c r="DUH1525" s="229" t="s">
        <v>223</v>
      </c>
      <c r="DUI1525" s="229" t="s">
        <v>172</v>
      </c>
      <c r="DUJ1525" s="229" t="s">
        <v>289</v>
      </c>
      <c r="DUK1525" s="229" t="s">
        <v>227</v>
      </c>
      <c r="DUO1525" s="229">
        <v>2024</v>
      </c>
      <c r="DUP1525" s="229" t="s">
        <v>57</v>
      </c>
      <c r="DUQ1525" s="229" t="s">
        <v>3910</v>
      </c>
      <c r="DUR1525" s="229">
        <v>12968010</v>
      </c>
      <c r="DUS1525" s="229" t="s">
        <v>3914</v>
      </c>
      <c r="DUT1525" s="229" t="s">
        <v>310</v>
      </c>
      <c r="DUU1525" s="229" t="s">
        <v>3915</v>
      </c>
      <c r="DUV1525" s="229" t="s">
        <v>305</v>
      </c>
      <c r="DUW1525" s="229" t="s">
        <v>52</v>
      </c>
      <c r="DUX1525" s="229" t="s">
        <v>3916</v>
      </c>
      <c r="DUZ1525" s="229" t="s">
        <v>3917</v>
      </c>
      <c r="DVA1525" s="229" t="s">
        <v>607</v>
      </c>
      <c r="DVB1525" s="229" t="s">
        <v>2536</v>
      </c>
      <c r="DVC1525" s="229" t="s">
        <v>3918</v>
      </c>
      <c r="DVD1525" s="229" t="s">
        <v>306</v>
      </c>
      <c r="DVE1525" s="229" t="s">
        <v>294</v>
      </c>
      <c r="DVF1525" s="229" t="s">
        <v>289</v>
      </c>
      <c r="DVG1525" s="229" t="s">
        <v>35</v>
      </c>
      <c r="DVH1525" s="229" t="s">
        <v>27</v>
      </c>
      <c r="DVI1525" s="229" t="s">
        <v>180</v>
      </c>
      <c r="DVJ1525" s="229" t="s">
        <v>3920</v>
      </c>
      <c r="DVK1525" s="229" t="s">
        <v>244</v>
      </c>
      <c r="DVL1525" s="229" t="s">
        <v>3919</v>
      </c>
      <c r="DVM1525" s="229" t="s">
        <v>222</v>
      </c>
      <c r="DVN1525" s="229" t="s">
        <v>223</v>
      </c>
      <c r="DVO1525" s="229" t="s">
        <v>172</v>
      </c>
      <c r="DVP1525" s="229" t="s">
        <v>289</v>
      </c>
      <c r="DVQ1525" s="229" t="s">
        <v>227</v>
      </c>
      <c r="DVU1525" s="229">
        <v>2024</v>
      </c>
      <c r="DVV1525" s="229" t="s">
        <v>57</v>
      </c>
      <c r="DVW1525" s="229" t="s">
        <v>3910</v>
      </c>
      <c r="DVX1525" s="229">
        <v>12968010</v>
      </c>
      <c r="DVY1525" s="229" t="s">
        <v>3914</v>
      </c>
      <c r="DVZ1525" s="229" t="s">
        <v>310</v>
      </c>
      <c r="DWA1525" s="229" t="s">
        <v>3915</v>
      </c>
      <c r="DWB1525" s="229" t="s">
        <v>305</v>
      </c>
      <c r="DWC1525" s="229" t="s">
        <v>52</v>
      </c>
      <c r="DWD1525" s="229" t="s">
        <v>3916</v>
      </c>
      <c r="DWF1525" s="229" t="s">
        <v>3917</v>
      </c>
      <c r="DWG1525" s="229" t="s">
        <v>607</v>
      </c>
      <c r="DWH1525" s="229" t="s">
        <v>2536</v>
      </c>
      <c r="DWI1525" s="229" t="s">
        <v>3918</v>
      </c>
      <c r="DWJ1525" s="229" t="s">
        <v>306</v>
      </c>
      <c r="DWK1525" s="229" t="s">
        <v>294</v>
      </c>
      <c r="DWL1525" s="229" t="s">
        <v>289</v>
      </c>
      <c r="DWM1525" s="229" t="s">
        <v>35</v>
      </c>
      <c r="DWN1525" s="229" t="s">
        <v>27</v>
      </c>
      <c r="DWO1525" s="229" t="s">
        <v>180</v>
      </c>
      <c r="DWP1525" s="229" t="s">
        <v>3920</v>
      </c>
      <c r="DWQ1525" s="229" t="s">
        <v>244</v>
      </c>
      <c r="DWR1525" s="229" t="s">
        <v>3919</v>
      </c>
      <c r="DWS1525" s="229" t="s">
        <v>222</v>
      </c>
      <c r="DWT1525" s="229" t="s">
        <v>223</v>
      </c>
      <c r="DWU1525" s="229" t="s">
        <v>172</v>
      </c>
      <c r="DWV1525" s="229" t="s">
        <v>289</v>
      </c>
      <c r="DWW1525" s="229" t="s">
        <v>227</v>
      </c>
      <c r="DXA1525" s="229">
        <v>2024</v>
      </c>
      <c r="DXB1525" s="229" t="s">
        <v>57</v>
      </c>
      <c r="DXC1525" s="229" t="s">
        <v>3910</v>
      </c>
      <c r="DXD1525" s="229">
        <v>12968010</v>
      </c>
      <c r="DXE1525" s="229" t="s">
        <v>3914</v>
      </c>
      <c r="DXF1525" s="229" t="s">
        <v>310</v>
      </c>
      <c r="DXG1525" s="229" t="s">
        <v>3915</v>
      </c>
      <c r="DXH1525" s="229" t="s">
        <v>305</v>
      </c>
      <c r="DXI1525" s="229" t="s">
        <v>52</v>
      </c>
      <c r="DXJ1525" s="229" t="s">
        <v>3916</v>
      </c>
      <c r="DXL1525" s="229" t="s">
        <v>3917</v>
      </c>
      <c r="DXM1525" s="229" t="s">
        <v>607</v>
      </c>
      <c r="DXN1525" s="229" t="s">
        <v>2536</v>
      </c>
      <c r="DXO1525" s="229" t="s">
        <v>3918</v>
      </c>
      <c r="DXP1525" s="229" t="s">
        <v>306</v>
      </c>
      <c r="DXQ1525" s="229" t="s">
        <v>294</v>
      </c>
      <c r="DXR1525" s="229" t="s">
        <v>289</v>
      </c>
      <c r="DXS1525" s="229" t="s">
        <v>35</v>
      </c>
      <c r="DXT1525" s="229" t="s">
        <v>27</v>
      </c>
      <c r="DXU1525" s="229" t="s">
        <v>180</v>
      </c>
      <c r="DXV1525" s="229" t="s">
        <v>3920</v>
      </c>
      <c r="DXW1525" s="229" t="s">
        <v>244</v>
      </c>
      <c r="DXX1525" s="229" t="s">
        <v>3919</v>
      </c>
      <c r="DXY1525" s="229" t="s">
        <v>222</v>
      </c>
      <c r="DXZ1525" s="229" t="s">
        <v>223</v>
      </c>
      <c r="DYA1525" s="229" t="s">
        <v>172</v>
      </c>
      <c r="DYB1525" s="229" t="s">
        <v>289</v>
      </c>
      <c r="DYC1525" s="229" t="s">
        <v>227</v>
      </c>
      <c r="DYG1525" s="229">
        <v>2024</v>
      </c>
      <c r="DYH1525" s="229" t="s">
        <v>57</v>
      </c>
      <c r="DYI1525" s="229" t="s">
        <v>3910</v>
      </c>
      <c r="DYJ1525" s="229">
        <v>12968010</v>
      </c>
      <c r="DYK1525" s="229" t="s">
        <v>3914</v>
      </c>
      <c r="DYL1525" s="229" t="s">
        <v>310</v>
      </c>
      <c r="DYM1525" s="229" t="s">
        <v>3915</v>
      </c>
      <c r="DYN1525" s="229" t="s">
        <v>305</v>
      </c>
      <c r="DYO1525" s="229" t="s">
        <v>52</v>
      </c>
      <c r="DYP1525" s="229" t="s">
        <v>3916</v>
      </c>
      <c r="DYR1525" s="229" t="s">
        <v>3917</v>
      </c>
      <c r="DYS1525" s="229" t="s">
        <v>607</v>
      </c>
      <c r="DYT1525" s="229" t="s">
        <v>2536</v>
      </c>
      <c r="DYU1525" s="229" t="s">
        <v>3918</v>
      </c>
      <c r="DYV1525" s="229" t="s">
        <v>306</v>
      </c>
      <c r="DYW1525" s="229" t="s">
        <v>294</v>
      </c>
      <c r="DYX1525" s="229" t="s">
        <v>289</v>
      </c>
      <c r="DYY1525" s="229" t="s">
        <v>35</v>
      </c>
      <c r="DYZ1525" s="229" t="s">
        <v>27</v>
      </c>
      <c r="DZA1525" s="229" t="s">
        <v>180</v>
      </c>
      <c r="DZB1525" s="229" t="s">
        <v>3920</v>
      </c>
      <c r="DZC1525" s="229" t="s">
        <v>244</v>
      </c>
      <c r="DZD1525" s="229" t="s">
        <v>3919</v>
      </c>
      <c r="DZE1525" s="229" t="s">
        <v>222</v>
      </c>
      <c r="DZF1525" s="229" t="s">
        <v>223</v>
      </c>
      <c r="DZG1525" s="229" t="s">
        <v>172</v>
      </c>
      <c r="DZH1525" s="229" t="s">
        <v>289</v>
      </c>
      <c r="DZI1525" s="229" t="s">
        <v>227</v>
      </c>
      <c r="DZM1525" s="229">
        <v>2024</v>
      </c>
      <c r="DZN1525" s="229" t="s">
        <v>57</v>
      </c>
      <c r="DZO1525" s="229" t="s">
        <v>3910</v>
      </c>
      <c r="DZP1525" s="229">
        <v>12968010</v>
      </c>
      <c r="DZQ1525" s="229" t="s">
        <v>3914</v>
      </c>
      <c r="DZR1525" s="229" t="s">
        <v>310</v>
      </c>
      <c r="DZS1525" s="229" t="s">
        <v>3915</v>
      </c>
      <c r="DZT1525" s="229" t="s">
        <v>305</v>
      </c>
      <c r="DZU1525" s="229" t="s">
        <v>52</v>
      </c>
      <c r="DZV1525" s="229" t="s">
        <v>3916</v>
      </c>
      <c r="DZX1525" s="229" t="s">
        <v>3917</v>
      </c>
      <c r="DZY1525" s="229" t="s">
        <v>607</v>
      </c>
      <c r="DZZ1525" s="229" t="s">
        <v>2536</v>
      </c>
      <c r="EAA1525" s="229" t="s">
        <v>3918</v>
      </c>
      <c r="EAB1525" s="229" t="s">
        <v>306</v>
      </c>
      <c r="EAC1525" s="229" t="s">
        <v>294</v>
      </c>
      <c r="EAD1525" s="229" t="s">
        <v>289</v>
      </c>
      <c r="EAE1525" s="229" t="s">
        <v>35</v>
      </c>
      <c r="EAF1525" s="229" t="s">
        <v>27</v>
      </c>
      <c r="EAG1525" s="229" t="s">
        <v>180</v>
      </c>
      <c r="EAH1525" s="229" t="s">
        <v>3920</v>
      </c>
      <c r="EAI1525" s="229" t="s">
        <v>244</v>
      </c>
      <c r="EAJ1525" s="229" t="s">
        <v>3919</v>
      </c>
      <c r="EAK1525" s="229" t="s">
        <v>222</v>
      </c>
      <c r="EAL1525" s="229" t="s">
        <v>223</v>
      </c>
      <c r="EAM1525" s="229" t="s">
        <v>172</v>
      </c>
      <c r="EAN1525" s="229" t="s">
        <v>289</v>
      </c>
      <c r="EAO1525" s="229" t="s">
        <v>227</v>
      </c>
      <c r="EAS1525" s="229">
        <v>2024</v>
      </c>
      <c r="EAT1525" s="229" t="s">
        <v>57</v>
      </c>
      <c r="EAU1525" s="229" t="s">
        <v>3910</v>
      </c>
      <c r="EAV1525" s="229">
        <v>12968010</v>
      </c>
      <c r="EAW1525" s="229" t="s">
        <v>3914</v>
      </c>
      <c r="EAX1525" s="229" t="s">
        <v>310</v>
      </c>
      <c r="EAY1525" s="229" t="s">
        <v>3915</v>
      </c>
      <c r="EAZ1525" s="229" t="s">
        <v>305</v>
      </c>
      <c r="EBA1525" s="229" t="s">
        <v>52</v>
      </c>
      <c r="EBB1525" s="229" t="s">
        <v>3916</v>
      </c>
      <c r="EBD1525" s="229" t="s">
        <v>3917</v>
      </c>
      <c r="EBE1525" s="229" t="s">
        <v>607</v>
      </c>
      <c r="EBF1525" s="229" t="s">
        <v>2536</v>
      </c>
      <c r="EBG1525" s="229" t="s">
        <v>3918</v>
      </c>
      <c r="EBH1525" s="229" t="s">
        <v>306</v>
      </c>
      <c r="EBI1525" s="229" t="s">
        <v>294</v>
      </c>
      <c r="EBJ1525" s="229" t="s">
        <v>289</v>
      </c>
      <c r="EBK1525" s="229" t="s">
        <v>35</v>
      </c>
      <c r="EBL1525" s="229" t="s">
        <v>27</v>
      </c>
      <c r="EBM1525" s="229" t="s">
        <v>180</v>
      </c>
      <c r="EBN1525" s="229" t="s">
        <v>3920</v>
      </c>
      <c r="EBO1525" s="229" t="s">
        <v>244</v>
      </c>
      <c r="EBP1525" s="229" t="s">
        <v>3919</v>
      </c>
      <c r="EBQ1525" s="229" t="s">
        <v>222</v>
      </c>
      <c r="EBR1525" s="229" t="s">
        <v>223</v>
      </c>
      <c r="EBS1525" s="229" t="s">
        <v>172</v>
      </c>
      <c r="EBT1525" s="229" t="s">
        <v>289</v>
      </c>
      <c r="EBU1525" s="229" t="s">
        <v>227</v>
      </c>
      <c r="EBY1525" s="229">
        <v>2024</v>
      </c>
      <c r="EBZ1525" s="229" t="s">
        <v>57</v>
      </c>
      <c r="ECA1525" s="229" t="s">
        <v>3910</v>
      </c>
      <c r="ECB1525" s="229">
        <v>12968010</v>
      </c>
      <c r="ECC1525" s="229" t="s">
        <v>3914</v>
      </c>
      <c r="ECD1525" s="229" t="s">
        <v>310</v>
      </c>
      <c r="ECE1525" s="229" t="s">
        <v>3915</v>
      </c>
      <c r="ECF1525" s="229" t="s">
        <v>305</v>
      </c>
      <c r="ECG1525" s="229" t="s">
        <v>52</v>
      </c>
      <c r="ECH1525" s="229" t="s">
        <v>3916</v>
      </c>
      <c r="ECJ1525" s="229" t="s">
        <v>3917</v>
      </c>
      <c r="ECK1525" s="229" t="s">
        <v>607</v>
      </c>
      <c r="ECL1525" s="229" t="s">
        <v>2536</v>
      </c>
      <c r="ECM1525" s="229" t="s">
        <v>3918</v>
      </c>
      <c r="ECN1525" s="229" t="s">
        <v>306</v>
      </c>
      <c r="ECO1525" s="229" t="s">
        <v>294</v>
      </c>
      <c r="ECP1525" s="229" t="s">
        <v>289</v>
      </c>
      <c r="ECQ1525" s="229" t="s">
        <v>35</v>
      </c>
      <c r="ECR1525" s="229" t="s">
        <v>27</v>
      </c>
      <c r="ECS1525" s="229" t="s">
        <v>180</v>
      </c>
      <c r="ECT1525" s="229" t="s">
        <v>3920</v>
      </c>
      <c r="ECU1525" s="229" t="s">
        <v>244</v>
      </c>
      <c r="ECV1525" s="229" t="s">
        <v>3919</v>
      </c>
      <c r="ECW1525" s="229" t="s">
        <v>222</v>
      </c>
      <c r="ECX1525" s="229" t="s">
        <v>223</v>
      </c>
      <c r="ECY1525" s="229" t="s">
        <v>172</v>
      </c>
      <c r="ECZ1525" s="229" t="s">
        <v>289</v>
      </c>
      <c r="EDA1525" s="229" t="s">
        <v>227</v>
      </c>
      <c r="EDE1525" s="229">
        <v>2024</v>
      </c>
      <c r="EDF1525" s="229" t="s">
        <v>57</v>
      </c>
      <c r="EDG1525" s="229" t="s">
        <v>3910</v>
      </c>
      <c r="EDH1525" s="229">
        <v>12968010</v>
      </c>
      <c r="EDI1525" s="229" t="s">
        <v>3914</v>
      </c>
      <c r="EDJ1525" s="229" t="s">
        <v>310</v>
      </c>
      <c r="EDK1525" s="229" t="s">
        <v>3915</v>
      </c>
      <c r="EDL1525" s="229" t="s">
        <v>305</v>
      </c>
      <c r="EDM1525" s="229" t="s">
        <v>52</v>
      </c>
      <c r="EDN1525" s="229" t="s">
        <v>3916</v>
      </c>
      <c r="EDP1525" s="229" t="s">
        <v>3917</v>
      </c>
      <c r="EDQ1525" s="229" t="s">
        <v>607</v>
      </c>
      <c r="EDR1525" s="229" t="s">
        <v>2536</v>
      </c>
      <c r="EDS1525" s="229" t="s">
        <v>3918</v>
      </c>
      <c r="EDT1525" s="229" t="s">
        <v>306</v>
      </c>
      <c r="EDU1525" s="229" t="s">
        <v>294</v>
      </c>
      <c r="EDV1525" s="229" t="s">
        <v>289</v>
      </c>
      <c r="EDW1525" s="229" t="s">
        <v>35</v>
      </c>
      <c r="EDX1525" s="229" t="s">
        <v>27</v>
      </c>
      <c r="EDY1525" s="229" t="s">
        <v>180</v>
      </c>
      <c r="EDZ1525" s="229" t="s">
        <v>3920</v>
      </c>
      <c r="EEA1525" s="229" t="s">
        <v>244</v>
      </c>
      <c r="EEB1525" s="229" t="s">
        <v>3919</v>
      </c>
      <c r="EEC1525" s="229" t="s">
        <v>222</v>
      </c>
      <c r="EED1525" s="229" t="s">
        <v>223</v>
      </c>
      <c r="EEE1525" s="229" t="s">
        <v>172</v>
      </c>
      <c r="EEF1525" s="229" t="s">
        <v>289</v>
      </c>
      <c r="EEG1525" s="229" t="s">
        <v>227</v>
      </c>
      <c r="EEK1525" s="229">
        <v>2024</v>
      </c>
      <c r="EEL1525" s="229" t="s">
        <v>57</v>
      </c>
      <c r="EEM1525" s="229" t="s">
        <v>3910</v>
      </c>
      <c r="EEN1525" s="229">
        <v>12968010</v>
      </c>
      <c r="EEO1525" s="229" t="s">
        <v>3914</v>
      </c>
      <c r="EEP1525" s="229" t="s">
        <v>310</v>
      </c>
      <c r="EEQ1525" s="229" t="s">
        <v>3915</v>
      </c>
      <c r="EER1525" s="229" t="s">
        <v>305</v>
      </c>
      <c r="EES1525" s="229" t="s">
        <v>52</v>
      </c>
      <c r="EET1525" s="229" t="s">
        <v>3916</v>
      </c>
      <c r="EEV1525" s="229" t="s">
        <v>3917</v>
      </c>
      <c r="EEW1525" s="229" t="s">
        <v>607</v>
      </c>
      <c r="EEX1525" s="229" t="s">
        <v>2536</v>
      </c>
      <c r="EEY1525" s="229" t="s">
        <v>3918</v>
      </c>
      <c r="EEZ1525" s="229" t="s">
        <v>306</v>
      </c>
      <c r="EFA1525" s="229" t="s">
        <v>294</v>
      </c>
      <c r="EFB1525" s="229" t="s">
        <v>289</v>
      </c>
      <c r="EFC1525" s="229" t="s">
        <v>35</v>
      </c>
      <c r="EFD1525" s="229" t="s">
        <v>27</v>
      </c>
      <c r="EFE1525" s="229" t="s">
        <v>180</v>
      </c>
      <c r="EFF1525" s="229" t="s">
        <v>3920</v>
      </c>
      <c r="EFG1525" s="229" t="s">
        <v>244</v>
      </c>
      <c r="EFH1525" s="229" t="s">
        <v>3919</v>
      </c>
      <c r="EFI1525" s="229" t="s">
        <v>222</v>
      </c>
      <c r="EFJ1525" s="229" t="s">
        <v>223</v>
      </c>
      <c r="EFK1525" s="229" t="s">
        <v>172</v>
      </c>
      <c r="EFL1525" s="229" t="s">
        <v>289</v>
      </c>
      <c r="EFM1525" s="229" t="s">
        <v>227</v>
      </c>
      <c r="EFQ1525" s="229">
        <v>2024</v>
      </c>
      <c r="EFR1525" s="229" t="s">
        <v>57</v>
      </c>
      <c r="EFS1525" s="229" t="s">
        <v>3910</v>
      </c>
      <c r="EFT1525" s="229">
        <v>12968010</v>
      </c>
      <c r="EFU1525" s="229" t="s">
        <v>3914</v>
      </c>
      <c r="EFV1525" s="229" t="s">
        <v>310</v>
      </c>
      <c r="EFW1525" s="229" t="s">
        <v>3915</v>
      </c>
      <c r="EFX1525" s="229" t="s">
        <v>305</v>
      </c>
      <c r="EFY1525" s="229" t="s">
        <v>52</v>
      </c>
      <c r="EFZ1525" s="229" t="s">
        <v>3916</v>
      </c>
      <c r="EGB1525" s="229" t="s">
        <v>3917</v>
      </c>
      <c r="EGC1525" s="229" t="s">
        <v>607</v>
      </c>
      <c r="EGD1525" s="229" t="s">
        <v>2536</v>
      </c>
      <c r="EGE1525" s="229" t="s">
        <v>3918</v>
      </c>
      <c r="EGF1525" s="229" t="s">
        <v>306</v>
      </c>
      <c r="EGG1525" s="229" t="s">
        <v>294</v>
      </c>
      <c r="EGH1525" s="229" t="s">
        <v>289</v>
      </c>
      <c r="EGI1525" s="229" t="s">
        <v>35</v>
      </c>
      <c r="EGJ1525" s="229" t="s">
        <v>27</v>
      </c>
      <c r="EGK1525" s="229" t="s">
        <v>180</v>
      </c>
      <c r="EGL1525" s="229" t="s">
        <v>3920</v>
      </c>
      <c r="EGM1525" s="229" t="s">
        <v>244</v>
      </c>
      <c r="EGN1525" s="229" t="s">
        <v>3919</v>
      </c>
      <c r="EGO1525" s="229" t="s">
        <v>222</v>
      </c>
      <c r="EGP1525" s="229" t="s">
        <v>223</v>
      </c>
      <c r="EGQ1525" s="229" t="s">
        <v>172</v>
      </c>
      <c r="EGR1525" s="229" t="s">
        <v>289</v>
      </c>
      <c r="EGS1525" s="229" t="s">
        <v>227</v>
      </c>
      <c r="EGW1525" s="229">
        <v>2024</v>
      </c>
      <c r="EGX1525" s="229" t="s">
        <v>57</v>
      </c>
      <c r="EGY1525" s="229" t="s">
        <v>3910</v>
      </c>
      <c r="EGZ1525" s="229">
        <v>12968010</v>
      </c>
      <c r="EHA1525" s="229" t="s">
        <v>3914</v>
      </c>
      <c r="EHB1525" s="229" t="s">
        <v>310</v>
      </c>
      <c r="EHC1525" s="229" t="s">
        <v>3915</v>
      </c>
      <c r="EHD1525" s="229" t="s">
        <v>305</v>
      </c>
      <c r="EHE1525" s="229" t="s">
        <v>52</v>
      </c>
      <c r="EHF1525" s="229" t="s">
        <v>3916</v>
      </c>
      <c r="EHH1525" s="229" t="s">
        <v>3917</v>
      </c>
      <c r="EHI1525" s="229" t="s">
        <v>607</v>
      </c>
      <c r="EHJ1525" s="229" t="s">
        <v>2536</v>
      </c>
      <c r="EHK1525" s="229" t="s">
        <v>3918</v>
      </c>
      <c r="EHL1525" s="229" t="s">
        <v>306</v>
      </c>
      <c r="EHM1525" s="229" t="s">
        <v>294</v>
      </c>
      <c r="EHN1525" s="229" t="s">
        <v>289</v>
      </c>
      <c r="EHO1525" s="229" t="s">
        <v>35</v>
      </c>
      <c r="EHP1525" s="229" t="s">
        <v>27</v>
      </c>
      <c r="EHQ1525" s="229" t="s">
        <v>180</v>
      </c>
      <c r="EHR1525" s="229" t="s">
        <v>3920</v>
      </c>
      <c r="EHS1525" s="229" t="s">
        <v>244</v>
      </c>
      <c r="EHT1525" s="229" t="s">
        <v>3919</v>
      </c>
      <c r="EHU1525" s="229" t="s">
        <v>222</v>
      </c>
      <c r="EHV1525" s="229" t="s">
        <v>223</v>
      </c>
      <c r="EHW1525" s="229" t="s">
        <v>172</v>
      </c>
      <c r="EHX1525" s="229" t="s">
        <v>289</v>
      </c>
      <c r="EHY1525" s="229" t="s">
        <v>227</v>
      </c>
      <c r="EIC1525" s="229">
        <v>2024</v>
      </c>
      <c r="EID1525" s="229" t="s">
        <v>57</v>
      </c>
      <c r="EIE1525" s="229" t="s">
        <v>3910</v>
      </c>
      <c r="EIF1525" s="229">
        <v>12968010</v>
      </c>
      <c r="EIG1525" s="229" t="s">
        <v>3914</v>
      </c>
      <c r="EIH1525" s="229" t="s">
        <v>310</v>
      </c>
      <c r="EII1525" s="229" t="s">
        <v>3915</v>
      </c>
      <c r="EIJ1525" s="229" t="s">
        <v>305</v>
      </c>
      <c r="EIK1525" s="229" t="s">
        <v>52</v>
      </c>
      <c r="EIL1525" s="229" t="s">
        <v>3916</v>
      </c>
      <c r="EIN1525" s="229" t="s">
        <v>3917</v>
      </c>
      <c r="EIO1525" s="229" t="s">
        <v>607</v>
      </c>
      <c r="EIP1525" s="229" t="s">
        <v>2536</v>
      </c>
      <c r="EIQ1525" s="229" t="s">
        <v>3918</v>
      </c>
      <c r="EIR1525" s="229" t="s">
        <v>306</v>
      </c>
      <c r="EIS1525" s="229" t="s">
        <v>294</v>
      </c>
      <c r="EIT1525" s="229" t="s">
        <v>289</v>
      </c>
      <c r="EIU1525" s="229" t="s">
        <v>35</v>
      </c>
      <c r="EIV1525" s="229" t="s">
        <v>27</v>
      </c>
      <c r="EIW1525" s="229" t="s">
        <v>180</v>
      </c>
      <c r="EIX1525" s="229" t="s">
        <v>3920</v>
      </c>
      <c r="EIY1525" s="229" t="s">
        <v>244</v>
      </c>
      <c r="EIZ1525" s="229" t="s">
        <v>3919</v>
      </c>
      <c r="EJA1525" s="229" t="s">
        <v>222</v>
      </c>
      <c r="EJB1525" s="229" t="s">
        <v>223</v>
      </c>
      <c r="EJC1525" s="229" t="s">
        <v>172</v>
      </c>
      <c r="EJD1525" s="229" t="s">
        <v>289</v>
      </c>
      <c r="EJE1525" s="229" t="s">
        <v>227</v>
      </c>
      <c r="EJI1525" s="229">
        <v>2024</v>
      </c>
      <c r="EJJ1525" s="229" t="s">
        <v>57</v>
      </c>
      <c r="EJK1525" s="229" t="s">
        <v>3910</v>
      </c>
      <c r="EJL1525" s="229">
        <v>12968010</v>
      </c>
      <c r="EJM1525" s="229" t="s">
        <v>3914</v>
      </c>
      <c r="EJN1525" s="229" t="s">
        <v>310</v>
      </c>
      <c r="EJO1525" s="229" t="s">
        <v>3915</v>
      </c>
      <c r="EJP1525" s="229" t="s">
        <v>305</v>
      </c>
      <c r="EJQ1525" s="229" t="s">
        <v>52</v>
      </c>
      <c r="EJR1525" s="229" t="s">
        <v>3916</v>
      </c>
      <c r="EJT1525" s="229" t="s">
        <v>3917</v>
      </c>
      <c r="EJU1525" s="229" t="s">
        <v>607</v>
      </c>
      <c r="EJV1525" s="229" t="s">
        <v>2536</v>
      </c>
      <c r="EJW1525" s="229" t="s">
        <v>3918</v>
      </c>
      <c r="EJX1525" s="229" t="s">
        <v>306</v>
      </c>
      <c r="EJY1525" s="229" t="s">
        <v>294</v>
      </c>
      <c r="EJZ1525" s="229" t="s">
        <v>289</v>
      </c>
      <c r="EKA1525" s="229" t="s">
        <v>35</v>
      </c>
      <c r="EKB1525" s="229" t="s">
        <v>27</v>
      </c>
      <c r="EKC1525" s="229" t="s">
        <v>180</v>
      </c>
      <c r="EKD1525" s="229" t="s">
        <v>3920</v>
      </c>
      <c r="EKE1525" s="229" t="s">
        <v>244</v>
      </c>
      <c r="EKF1525" s="229" t="s">
        <v>3919</v>
      </c>
      <c r="EKG1525" s="229" t="s">
        <v>222</v>
      </c>
      <c r="EKH1525" s="229" t="s">
        <v>223</v>
      </c>
      <c r="EKI1525" s="229" t="s">
        <v>172</v>
      </c>
      <c r="EKJ1525" s="229" t="s">
        <v>289</v>
      </c>
      <c r="EKK1525" s="229" t="s">
        <v>227</v>
      </c>
      <c r="EKO1525" s="229">
        <v>2024</v>
      </c>
      <c r="EKP1525" s="229" t="s">
        <v>57</v>
      </c>
      <c r="EKQ1525" s="229" t="s">
        <v>3910</v>
      </c>
      <c r="EKR1525" s="229">
        <v>12968010</v>
      </c>
      <c r="EKS1525" s="229" t="s">
        <v>3914</v>
      </c>
      <c r="EKT1525" s="229" t="s">
        <v>310</v>
      </c>
      <c r="EKU1525" s="229" t="s">
        <v>3915</v>
      </c>
      <c r="EKV1525" s="229" t="s">
        <v>305</v>
      </c>
      <c r="EKW1525" s="229" t="s">
        <v>52</v>
      </c>
      <c r="EKX1525" s="229" t="s">
        <v>3916</v>
      </c>
      <c r="EKZ1525" s="229" t="s">
        <v>3917</v>
      </c>
      <c r="ELA1525" s="229" t="s">
        <v>607</v>
      </c>
      <c r="ELB1525" s="229" t="s">
        <v>2536</v>
      </c>
      <c r="ELC1525" s="229" t="s">
        <v>3918</v>
      </c>
      <c r="ELD1525" s="229" t="s">
        <v>306</v>
      </c>
      <c r="ELE1525" s="229" t="s">
        <v>294</v>
      </c>
      <c r="ELF1525" s="229" t="s">
        <v>289</v>
      </c>
      <c r="ELG1525" s="229" t="s">
        <v>35</v>
      </c>
      <c r="ELH1525" s="229" t="s">
        <v>27</v>
      </c>
      <c r="ELI1525" s="229" t="s">
        <v>180</v>
      </c>
      <c r="ELJ1525" s="229" t="s">
        <v>3920</v>
      </c>
      <c r="ELK1525" s="229" t="s">
        <v>244</v>
      </c>
      <c r="ELL1525" s="229" t="s">
        <v>3919</v>
      </c>
      <c r="ELM1525" s="229" t="s">
        <v>222</v>
      </c>
      <c r="ELN1525" s="229" t="s">
        <v>223</v>
      </c>
      <c r="ELO1525" s="229" t="s">
        <v>172</v>
      </c>
      <c r="ELP1525" s="229" t="s">
        <v>289</v>
      </c>
      <c r="ELQ1525" s="229" t="s">
        <v>227</v>
      </c>
      <c r="ELU1525" s="229">
        <v>2024</v>
      </c>
      <c r="ELV1525" s="229" t="s">
        <v>57</v>
      </c>
      <c r="ELW1525" s="229" t="s">
        <v>3910</v>
      </c>
      <c r="ELX1525" s="229">
        <v>12968010</v>
      </c>
      <c r="ELY1525" s="229" t="s">
        <v>3914</v>
      </c>
      <c r="ELZ1525" s="229" t="s">
        <v>310</v>
      </c>
      <c r="EMA1525" s="229" t="s">
        <v>3915</v>
      </c>
      <c r="EMB1525" s="229" t="s">
        <v>305</v>
      </c>
      <c r="EMC1525" s="229" t="s">
        <v>52</v>
      </c>
      <c r="EMD1525" s="229" t="s">
        <v>3916</v>
      </c>
      <c r="EMF1525" s="229" t="s">
        <v>3917</v>
      </c>
      <c r="EMG1525" s="229" t="s">
        <v>607</v>
      </c>
      <c r="EMH1525" s="229" t="s">
        <v>2536</v>
      </c>
      <c r="EMI1525" s="229" t="s">
        <v>3918</v>
      </c>
      <c r="EMJ1525" s="229" t="s">
        <v>306</v>
      </c>
      <c r="EMK1525" s="229" t="s">
        <v>294</v>
      </c>
      <c r="EML1525" s="229" t="s">
        <v>289</v>
      </c>
      <c r="EMM1525" s="229" t="s">
        <v>35</v>
      </c>
      <c r="EMN1525" s="229" t="s">
        <v>27</v>
      </c>
      <c r="EMO1525" s="229" t="s">
        <v>180</v>
      </c>
      <c r="EMP1525" s="229" t="s">
        <v>3920</v>
      </c>
      <c r="EMQ1525" s="229" t="s">
        <v>244</v>
      </c>
      <c r="EMR1525" s="229" t="s">
        <v>3919</v>
      </c>
      <c r="EMS1525" s="229" t="s">
        <v>222</v>
      </c>
      <c r="EMT1525" s="229" t="s">
        <v>223</v>
      </c>
      <c r="EMU1525" s="229" t="s">
        <v>172</v>
      </c>
      <c r="EMV1525" s="229" t="s">
        <v>289</v>
      </c>
      <c r="EMW1525" s="229" t="s">
        <v>227</v>
      </c>
      <c r="ENA1525" s="229">
        <v>2024</v>
      </c>
      <c r="ENB1525" s="229" t="s">
        <v>57</v>
      </c>
      <c r="ENC1525" s="229" t="s">
        <v>3910</v>
      </c>
      <c r="END1525" s="229">
        <v>12968010</v>
      </c>
      <c r="ENE1525" s="229" t="s">
        <v>3914</v>
      </c>
      <c r="ENF1525" s="229" t="s">
        <v>310</v>
      </c>
      <c r="ENG1525" s="229" t="s">
        <v>3915</v>
      </c>
      <c r="ENH1525" s="229" t="s">
        <v>305</v>
      </c>
      <c r="ENI1525" s="229" t="s">
        <v>52</v>
      </c>
      <c r="ENJ1525" s="229" t="s">
        <v>3916</v>
      </c>
      <c r="ENL1525" s="229" t="s">
        <v>3917</v>
      </c>
      <c r="ENM1525" s="229" t="s">
        <v>607</v>
      </c>
      <c r="ENN1525" s="229" t="s">
        <v>2536</v>
      </c>
      <c r="ENO1525" s="229" t="s">
        <v>3918</v>
      </c>
      <c r="ENP1525" s="229" t="s">
        <v>306</v>
      </c>
      <c r="ENQ1525" s="229" t="s">
        <v>294</v>
      </c>
      <c r="ENR1525" s="229" t="s">
        <v>289</v>
      </c>
      <c r="ENS1525" s="229" t="s">
        <v>35</v>
      </c>
      <c r="ENT1525" s="229" t="s">
        <v>27</v>
      </c>
      <c r="ENU1525" s="229" t="s">
        <v>180</v>
      </c>
      <c r="ENV1525" s="229" t="s">
        <v>3920</v>
      </c>
      <c r="ENW1525" s="229" t="s">
        <v>244</v>
      </c>
      <c r="ENX1525" s="229" t="s">
        <v>3919</v>
      </c>
      <c r="ENY1525" s="229" t="s">
        <v>222</v>
      </c>
      <c r="ENZ1525" s="229" t="s">
        <v>223</v>
      </c>
      <c r="EOA1525" s="229" t="s">
        <v>172</v>
      </c>
      <c r="EOB1525" s="229" t="s">
        <v>289</v>
      </c>
      <c r="EOC1525" s="229" t="s">
        <v>227</v>
      </c>
      <c r="EOG1525" s="229">
        <v>2024</v>
      </c>
      <c r="EOH1525" s="229" t="s">
        <v>57</v>
      </c>
      <c r="EOI1525" s="229" t="s">
        <v>3910</v>
      </c>
      <c r="EOJ1525" s="229">
        <v>12968010</v>
      </c>
      <c r="EOK1525" s="229" t="s">
        <v>3914</v>
      </c>
      <c r="EOL1525" s="229" t="s">
        <v>310</v>
      </c>
      <c r="EOM1525" s="229" t="s">
        <v>3915</v>
      </c>
      <c r="EON1525" s="229" t="s">
        <v>305</v>
      </c>
      <c r="EOO1525" s="229" t="s">
        <v>52</v>
      </c>
      <c r="EOP1525" s="229" t="s">
        <v>3916</v>
      </c>
      <c r="EOR1525" s="229" t="s">
        <v>3917</v>
      </c>
      <c r="EOS1525" s="229" t="s">
        <v>607</v>
      </c>
      <c r="EOT1525" s="229" t="s">
        <v>2536</v>
      </c>
      <c r="EOU1525" s="229" t="s">
        <v>3918</v>
      </c>
      <c r="EOV1525" s="229" t="s">
        <v>306</v>
      </c>
      <c r="EOW1525" s="229" t="s">
        <v>294</v>
      </c>
      <c r="EOX1525" s="229" t="s">
        <v>289</v>
      </c>
      <c r="EOY1525" s="229" t="s">
        <v>35</v>
      </c>
      <c r="EOZ1525" s="229" t="s">
        <v>27</v>
      </c>
      <c r="EPA1525" s="229" t="s">
        <v>180</v>
      </c>
      <c r="EPB1525" s="229" t="s">
        <v>3920</v>
      </c>
      <c r="EPC1525" s="229" t="s">
        <v>244</v>
      </c>
      <c r="EPD1525" s="229" t="s">
        <v>3919</v>
      </c>
      <c r="EPE1525" s="229" t="s">
        <v>222</v>
      </c>
      <c r="EPF1525" s="229" t="s">
        <v>223</v>
      </c>
      <c r="EPG1525" s="229" t="s">
        <v>172</v>
      </c>
      <c r="EPH1525" s="229" t="s">
        <v>289</v>
      </c>
      <c r="EPI1525" s="229" t="s">
        <v>227</v>
      </c>
      <c r="EPM1525" s="229">
        <v>2024</v>
      </c>
      <c r="EPN1525" s="229" t="s">
        <v>57</v>
      </c>
      <c r="EPO1525" s="229" t="s">
        <v>3910</v>
      </c>
      <c r="EPP1525" s="229">
        <v>12968010</v>
      </c>
      <c r="EPQ1525" s="229" t="s">
        <v>3914</v>
      </c>
      <c r="EPR1525" s="229" t="s">
        <v>310</v>
      </c>
      <c r="EPS1525" s="229" t="s">
        <v>3915</v>
      </c>
      <c r="EPT1525" s="229" t="s">
        <v>305</v>
      </c>
      <c r="EPU1525" s="229" t="s">
        <v>52</v>
      </c>
      <c r="EPV1525" s="229" t="s">
        <v>3916</v>
      </c>
      <c r="EPX1525" s="229" t="s">
        <v>3917</v>
      </c>
      <c r="EPY1525" s="229" t="s">
        <v>607</v>
      </c>
      <c r="EPZ1525" s="229" t="s">
        <v>2536</v>
      </c>
      <c r="EQA1525" s="229" t="s">
        <v>3918</v>
      </c>
      <c r="EQB1525" s="229" t="s">
        <v>306</v>
      </c>
      <c r="EQC1525" s="229" t="s">
        <v>294</v>
      </c>
      <c r="EQD1525" s="229" t="s">
        <v>289</v>
      </c>
      <c r="EQE1525" s="229" t="s">
        <v>35</v>
      </c>
      <c r="EQF1525" s="229" t="s">
        <v>27</v>
      </c>
      <c r="EQG1525" s="229" t="s">
        <v>180</v>
      </c>
      <c r="EQH1525" s="229" t="s">
        <v>3920</v>
      </c>
      <c r="EQI1525" s="229" t="s">
        <v>244</v>
      </c>
      <c r="EQJ1525" s="229" t="s">
        <v>3919</v>
      </c>
      <c r="EQK1525" s="229" t="s">
        <v>222</v>
      </c>
      <c r="EQL1525" s="229" t="s">
        <v>223</v>
      </c>
      <c r="EQM1525" s="229" t="s">
        <v>172</v>
      </c>
      <c r="EQN1525" s="229" t="s">
        <v>289</v>
      </c>
      <c r="EQO1525" s="229" t="s">
        <v>227</v>
      </c>
      <c r="EQS1525" s="229">
        <v>2024</v>
      </c>
      <c r="EQT1525" s="229" t="s">
        <v>57</v>
      </c>
      <c r="EQU1525" s="229" t="s">
        <v>3910</v>
      </c>
      <c r="EQV1525" s="229">
        <v>12968010</v>
      </c>
      <c r="EQW1525" s="229" t="s">
        <v>3914</v>
      </c>
      <c r="EQX1525" s="229" t="s">
        <v>310</v>
      </c>
      <c r="EQY1525" s="229" t="s">
        <v>3915</v>
      </c>
      <c r="EQZ1525" s="229" t="s">
        <v>305</v>
      </c>
      <c r="ERA1525" s="229" t="s">
        <v>52</v>
      </c>
      <c r="ERB1525" s="229" t="s">
        <v>3916</v>
      </c>
      <c r="ERD1525" s="229" t="s">
        <v>3917</v>
      </c>
      <c r="ERE1525" s="229" t="s">
        <v>607</v>
      </c>
      <c r="ERF1525" s="229" t="s">
        <v>2536</v>
      </c>
      <c r="ERG1525" s="229" t="s">
        <v>3918</v>
      </c>
      <c r="ERH1525" s="229" t="s">
        <v>306</v>
      </c>
      <c r="ERI1525" s="229" t="s">
        <v>294</v>
      </c>
      <c r="ERJ1525" s="229" t="s">
        <v>289</v>
      </c>
      <c r="ERK1525" s="229" t="s">
        <v>35</v>
      </c>
      <c r="ERL1525" s="229" t="s">
        <v>27</v>
      </c>
      <c r="ERM1525" s="229" t="s">
        <v>180</v>
      </c>
      <c r="ERN1525" s="229" t="s">
        <v>3920</v>
      </c>
      <c r="ERO1525" s="229" t="s">
        <v>244</v>
      </c>
      <c r="ERP1525" s="229" t="s">
        <v>3919</v>
      </c>
      <c r="ERQ1525" s="229" t="s">
        <v>222</v>
      </c>
      <c r="ERR1525" s="229" t="s">
        <v>223</v>
      </c>
      <c r="ERS1525" s="229" t="s">
        <v>172</v>
      </c>
      <c r="ERT1525" s="229" t="s">
        <v>289</v>
      </c>
      <c r="ERU1525" s="229" t="s">
        <v>227</v>
      </c>
      <c r="ERY1525" s="229">
        <v>2024</v>
      </c>
      <c r="ERZ1525" s="229" t="s">
        <v>57</v>
      </c>
      <c r="ESA1525" s="229" t="s">
        <v>3910</v>
      </c>
      <c r="ESB1525" s="229">
        <v>12968010</v>
      </c>
      <c r="ESC1525" s="229" t="s">
        <v>3914</v>
      </c>
      <c r="ESD1525" s="229" t="s">
        <v>310</v>
      </c>
      <c r="ESE1525" s="229" t="s">
        <v>3915</v>
      </c>
      <c r="ESF1525" s="229" t="s">
        <v>305</v>
      </c>
      <c r="ESG1525" s="229" t="s">
        <v>52</v>
      </c>
      <c r="ESH1525" s="229" t="s">
        <v>3916</v>
      </c>
      <c r="ESJ1525" s="229" t="s">
        <v>3917</v>
      </c>
      <c r="ESK1525" s="229" t="s">
        <v>607</v>
      </c>
      <c r="ESL1525" s="229" t="s">
        <v>2536</v>
      </c>
      <c r="ESM1525" s="229" t="s">
        <v>3918</v>
      </c>
      <c r="ESN1525" s="229" t="s">
        <v>306</v>
      </c>
      <c r="ESO1525" s="229" t="s">
        <v>294</v>
      </c>
      <c r="ESP1525" s="229" t="s">
        <v>289</v>
      </c>
      <c r="ESQ1525" s="229" t="s">
        <v>35</v>
      </c>
      <c r="ESR1525" s="229" t="s">
        <v>27</v>
      </c>
      <c r="ESS1525" s="229" t="s">
        <v>180</v>
      </c>
      <c r="EST1525" s="229" t="s">
        <v>3920</v>
      </c>
      <c r="ESU1525" s="229" t="s">
        <v>244</v>
      </c>
      <c r="ESV1525" s="229" t="s">
        <v>3919</v>
      </c>
      <c r="ESW1525" s="229" t="s">
        <v>222</v>
      </c>
      <c r="ESX1525" s="229" t="s">
        <v>223</v>
      </c>
      <c r="ESY1525" s="229" t="s">
        <v>172</v>
      </c>
      <c r="ESZ1525" s="229" t="s">
        <v>289</v>
      </c>
      <c r="ETA1525" s="229" t="s">
        <v>227</v>
      </c>
      <c r="ETE1525" s="229">
        <v>2024</v>
      </c>
      <c r="ETF1525" s="229" t="s">
        <v>57</v>
      </c>
      <c r="ETG1525" s="229" t="s">
        <v>3910</v>
      </c>
      <c r="ETH1525" s="229">
        <v>12968010</v>
      </c>
      <c r="ETI1525" s="229" t="s">
        <v>3914</v>
      </c>
      <c r="ETJ1525" s="229" t="s">
        <v>310</v>
      </c>
      <c r="ETK1525" s="229" t="s">
        <v>3915</v>
      </c>
      <c r="ETL1525" s="229" t="s">
        <v>305</v>
      </c>
      <c r="ETM1525" s="229" t="s">
        <v>52</v>
      </c>
      <c r="ETN1525" s="229" t="s">
        <v>3916</v>
      </c>
      <c r="ETP1525" s="229" t="s">
        <v>3917</v>
      </c>
      <c r="ETQ1525" s="229" t="s">
        <v>607</v>
      </c>
      <c r="ETR1525" s="229" t="s">
        <v>2536</v>
      </c>
      <c r="ETS1525" s="229" t="s">
        <v>3918</v>
      </c>
      <c r="ETT1525" s="229" t="s">
        <v>306</v>
      </c>
      <c r="ETU1525" s="229" t="s">
        <v>294</v>
      </c>
      <c r="ETV1525" s="229" t="s">
        <v>289</v>
      </c>
      <c r="ETW1525" s="229" t="s">
        <v>35</v>
      </c>
      <c r="ETX1525" s="229" t="s">
        <v>27</v>
      </c>
      <c r="ETY1525" s="229" t="s">
        <v>180</v>
      </c>
      <c r="ETZ1525" s="229" t="s">
        <v>3920</v>
      </c>
      <c r="EUA1525" s="229" t="s">
        <v>244</v>
      </c>
      <c r="EUB1525" s="229" t="s">
        <v>3919</v>
      </c>
      <c r="EUC1525" s="229" t="s">
        <v>222</v>
      </c>
      <c r="EUD1525" s="229" t="s">
        <v>223</v>
      </c>
      <c r="EUE1525" s="229" t="s">
        <v>172</v>
      </c>
      <c r="EUF1525" s="229" t="s">
        <v>289</v>
      </c>
      <c r="EUG1525" s="229" t="s">
        <v>227</v>
      </c>
      <c r="EUK1525" s="229">
        <v>2024</v>
      </c>
      <c r="EUL1525" s="229" t="s">
        <v>57</v>
      </c>
      <c r="EUM1525" s="229" t="s">
        <v>3910</v>
      </c>
      <c r="EUN1525" s="229">
        <v>12968010</v>
      </c>
      <c r="EUO1525" s="229" t="s">
        <v>3914</v>
      </c>
      <c r="EUP1525" s="229" t="s">
        <v>310</v>
      </c>
      <c r="EUQ1525" s="229" t="s">
        <v>3915</v>
      </c>
      <c r="EUR1525" s="229" t="s">
        <v>305</v>
      </c>
      <c r="EUS1525" s="229" t="s">
        <v>52</v>
      </c>
      <c r="EUT1525" s="229" t="s">
        <v>3916</v>
      </c>
      <c r="EUV1525" s="229" t="s">
        <v>3917</v>
      </c>
      <c r="EUW1525" s="229" t="s">
        <v>607</v>
      </c>
      <c r="EUX1525" s="229" t="s">
        <v>2536</v>
      </c>
      <c r="EUY1525" s="229" t="s">
        <v>3918</v>
      </c>
      <c r="EUZ1525" s="229" t="s">
        <v>306</v>
      </c>
      <c r="EVA1525" s="229" t="s">
        <v>294</v>
      </c>
      <c r="EVB1525" s="229" t="s">
        <v>289</v>
      </c>
      <c r="EVC1525" s="229" t="s">
        <v>35</v>
      </c>
      <c r="EVD1525" s="229" t="s">
        <v>27</v>
      </c>
      <c r="EVE1525" s="229" t="s">
        <v>180</v>
      </c>
      <c r="EVF1525" s="229" t="s">
        <v>3920</v>
      </c>
      <c r="EVG1525" s="229" t="s">
        <v>244</v>
      </c>
      <c r="EVH1525" s="229" t="s">
        <v>3919</v>
      </c>
      <c r="EVI1525" s="229" t="s">
        <v>222</v>
      </c>
      <c r="EVJ1525" s="229" t="s">
        <v>223</v>
      </c>
      <c r="EVK1525" s="229" t="s">
        <v>172</v>
      </c>
      <c r="EVL1525" s="229" t="s">
        <v>289</v>
      </c>
      <c r="EVM1525" s="229" t="s">
        <v>227</v>
      </c>
      <c r="EVQ1525" s="229">
        <v>2024</v>
      </c>
      <c r="EVR1525" s="229" t="s">
        <v>57</v>
      </c>
      <c r="EVS1525" s="229" t="s">
        <v>3910</v>
      </c>
      <c r="EVT1525" s="229">
        <v>12968010</v>
      </c>
      <c r="EVU1525" s="229" t="s">
        <v>3914</v>
      </c>
      <c r="EVV1525" s="229" t="s">
        <v>310</v>
      </c>
      <c r="EVW1525" s="229" t="s">
        <v>3915</v>
      </c>
      <c r="EVX1525" s="229" t="s">
        <v>305</v>
      </c>
      <c r="EVY1525" s="229" t="s">
        <v>52</v>
      </c>
      <c r="EVZ1525" s="229" t="s">
        <v>3916</v>
      </c>
      <c r="EWB1525" s="229" t="s">
        <v>3917</v>
      </c>
      <c r="EWC1525" s="229" t="s">
        <v>607</v>
      </c>
      <c r="EWD1525" s="229" t="s">
        <v>2536</v>
      </c>
      <c r="EWE1525" s="229" t="s">
        <v>3918</v>
      </c>
      <c r="EWF1525" s="229" t="s">
        <v>306</v>
      </c>
      <c r="EWG1525" s="229" t="s">
        <v>294</v>
      </c>
      <c r="EWH1525" s="229" t="s">
        <v>289</v>
      </c>
      <c r="EWI1525" s="229" t="s">
        <v>35</v>
      </c>
      <c r="EWJ1525" s="229" t="s">
        <v>27</v>
      </c>
      <c r="EWK1525" s="229" t="s">
        <v>180</v>
      </c>
      <c r="EWL1525" s="229" t="s">
        <v>3920</v>
      </c>
      <c r="EWM1525" s="229" t="s">
        <v>244</v>
      </c>
      <c r="EWN1525" s="229" t="s">
        <v>3919</v>
      </c>
      <c r="EWO1525" s="229" t="s">
        <v>222</v>
      </c>
      <c r="EWP1525" s="229" t="s">
        <v>223</v>
      </c>
      <c r="EWQ1525" s="229" t="s">
        <v>172</v>
      </c>
      <c r="EWR1525" s="229" t="s">
        <v>289</v>
      </c>
      <c r="EWS1525" s="229" t="s">
        <v>227</v>
      </c>
      <c r="EWW1525" s="229">
        <v>2024</v>
      </c>
      <c r="EWX1525" s="229" t="s">
        <v>57</v>
      </c>
      <c r="EWY1525" s="229" t="s">
        <v>3910</v>
      </c>
      <c r="EWZ1525" s="229">
        <v>12968010</v>
      </c>
      <c r="EXA1525" s="229" t="s">
        <v>3914</v>
      </c>
      <c r="EXB1525" s="229" t="s">
        <v>310</v>
      </c>
      <c r="EXC1525" s="229" t="s">
        <v>3915</v>
      </c>
      <c r="EXD1525" s="229" t="s">
        <v>305</v>
      </c>
      <c r="EXE1525" s="229" t="s">
        <v>52</v>
      </c>
      <c r="EXF1525" s="229" t="s">
        <v>3916</v>
      </c>
      <c r="EXH1525" s="229" t="s">
        <v>3917</v>
      </c>
      <c r="EXI1525" s="229" t="s">
        <v>607</v>
      </c>
      <c r="EXJ1525" s="229" t="s">
        <v>2536</v>
      </c>
      <c r="EXK1525" s="229" t="s">
        <v>3918</v>
      </c>
      <c r="EXL1525" s="229" t="s">
        <v>306</v>
      </c>
      <c r="EXM1525" s="229" t="s">
        <v>294</v>
      </c>
      <c r="EXN1525" s="229" t="s">
        <v>289</v>
      </c>
      <c r="EXO1525" s="229" t="s">
        <v>35</v>
      </c>
      <c r="EXP1525" s="229" t="s">
        <v>27</v>
      </c>
      <c r="EXQ1525" s="229" t="s">
        <v>180</v>
      </c>
      <c r="EXR1525" s="229" t="s">
        <v>3920</v>
      </c>
      <c r="EXS1525" s="229" t="s">
        <v>244</v>
      </c>
      <c r="EXT1525" s="229" t="s">
        <v>3919</v>
      </c>
      <c r="EXU1525" s="229" t="s">
        <v>222</v>
      </c>
      <c r="EXV1525" s="229" t="s">
        <v>223</v>
      </c>
      <c r="EXW1525" s="229" t="s">
        <v>172</v>
      </c>
      <c r="EXX1525" s="229" t="s">
        <v>289</v>
      </c>
      <c r="EXY1525" s="229" t="s">
        <v>227</v>
      </c>
      <c r="EYC1525" s="229">
        <v>2024</v>
      </c>
      <c r="EYD1525" s="229" t="s">
        <v>57</v>
      </c>
      <c r="EYE1525" s="229" t="s">
        <v>3910</v>
      </c>
      <c r="EYF1525" s="229">
        <v>12968010</v>
      </c>
      <c r="EYG1525" s="229" t="s">
        <v>3914</v>
      </c>
      <c r="EYH1525" s="229" t="s">
        <v>310</v>
      </c>
      <c r="EYI1525" s="229" t="s">
        <v>3915</v>
      </c>
      <c r="EYJ1525" s="229" t="s">
        <v>305</v>
      </c>
      <c r="EYK1525" s="229" t="s">
        <v>52</v>
      </c>
      <c r="EYL1525" s="229" t="s">
        <v>3916</v>
      </c>
      <c r="EYN1525" s="229" t="s">
        <v>3917</v>
      </c>
      <c r="EYO1525" s="229" t="s">
        <v>607</v>
      </c>
      <c r="EYP1525" s="229" t="s">
        <v>2536</v>
      </c>
      <c r="EYQ1525" s="229" t="s">
        <v>3918</v>
      </c>
      <c r="EYR1525" s="229" t="s">
        <v>306</v>
      </c>
      <c r="EYS1525" s="229" t="s">
        <v>294</v>
      </c>
      <c r="EYT1525" s="229" t="s">
        <v>289</v>
      </c>
      <c r="EYU1525" s="229" t="s">
        <v>35</v>
      </c>
      <c r="EYV1525" s="229" t="s">
        <v>27</v>
      </c>
      <c r="EYW1525" s="229" t="s">
        <v>180</v>
      </c>
      <c r="EYX1525" s="229" t="s">
        <v>3920</v>
      </c>
      <c r="EYY1525" s="229" t="s">
        <v>244</v>
      </c>
      <c r="EYZ1525" s="229" t="s">
        <v>3919</v>
      </c>
      <c r="EZA1525" s="229" t="s">
        <v>222</v>
      </c>
      <c r="EZB1525" s="229" t="s">
        <v>223</v>
      </c>
      <c r="EZC1525" s="229" t="s">
        <v>172</v>
      </c>
      <c r="EZD1525" s="229" t="s">
        <v>289</v>
      </c>
      <c r="EZE1525" s="229" t="s">
        <v>227</v>
      </c>
      <c r="EZI1525" s="229">
        <v>2024</v>
      </c>
      <c r="EZJ1525" s="229" t="s">
        <v>57</v>
      </c>
      <c r="EZK1525" s="229" t="s">
        <v>3910</v>
      </c>
      <c r="EZL1525" s="229">
        <v>12968010</v>
      </c>
      <c r="EZM1525" s="229" t="s">
        <v>3914</v>
      </c>
      <c r="EZN1525" s="229" t="s">
        <v>310</v>
      </c>
      <c r="EZO1525" s="229" t="s">
        <v>3915</v>
      </c>
      <c r="EZP1525" s="229" t="s">
        <v>305</v>
      </c>
      <c r="EZQ1525" s="229" t="s">
        <v>52</v>
      </c>
      <c r="EZR1525" s="229" t="s">
        <v>3916</v>
      </c>
      <c r="EZT1525" s="229" t="s">
        <v>3917</v>
      </c>
      <c r="EZU1525" s="229" t="s">
        <v>607</v>
      </c>
      <c r="EZV1525" s="229" t="s">
        <v>2536</v>
      </c>
      <c r="EZW1525" s="229" t="s">
        <v>3918</v>
      </c>
      <c r="EZX1525" s="229" t="s">
        <v>306</v>
      </c>
      <c r="EZY1525" s="229" t="s">
        <v>294</v>
      </c>
      <c r="EZZ1525" s="229" t="s">
        <v>289</v>
      </c>
      <c r="FAA1525" s="229" t="s">
        <v>35</v>
      </c>
      <c r="FAB1525" s="229" t="s">
        <v>27</v>
      </c>
      <c r="FAC1525" s="229" t="s">
        <v>180</v>
      </c>
      <c r="FAD1525" s="229" t="s">
        <v>3920</v>
      </c>
      <c r="FAE1525" s="229" t="s">
        <v>244</v>
      </c>
      <c r="FAF1525" s="229" t="s">
        <v>3919</v>
      </c>
      <c r="FAG1525" s="229" t="s">
        <v>222</v>
      </c>
      <c r="FAH1525" s="229" t="s">
        <v>223</v>
      </c>
      <c r="FAI1525" s="229" t="s">
        <v>172</v>
      </c>
      <c r="FAJ1525" s="229" t="s">
        <v>289</v>
      </c>
      <c r="FAK1525" s="229" t="s">
        <v>227</v>
      </c>
      <c r="FAO1525" s="229">
        <v>2024</v>
      </c>
      <c r="FAP1525" s="229" t="s">
        <v>57</v>
      </c>
      <c r="FAQ1525" s="229" t="s">
        <v>3910</v>
      </c>
      <c r="FAR1525" s="229">
        <v>12968010</v>
      </c>
      <c r="FAS1525" s="229" t="s">
        <v>3914</v>
      </c>
      <c r="FAT1525" s="229" t="s">
        <v>310</v>
      </c>
      <c r="FAU1525" s="229" t="s">
        <v>3915</v>
      </c>
      <c r="FAV1525" s="229" t="s">
        <v>305</v>
      </c>
      <c r="FAW1525" s="229" t="s">
        <v>52</v>
      </c>
      <c r="FAX1525" s="229" t="s">
        <v>3916</v>
      </c>
      <c r="FAZ1525" s="229" t="s">
        <v>3917</v>
      </c>
      <c r="FBA1525" s="229" t="s">
        <v>607</v>
      </c>
      <c r="FBB1525" s="229" t="s">
        <v>2536</v>
      </c>
      <c r="FBC1525" s="229" t="s">
        <v>3918</v>
      </c>
      <c r="FBD1525" s="229" t="s">
        <v>306</v>
      </c>
      <c r="FBE1525" s="229" t="s">
        <v>294</v>
      </c>
      <c r="FBF1525" s="229" t="s">
        <v>289</v>
      </c>
      <c r="FBG1525" s="229" t="s">
        <v>35</v>
      </c>
      <c r="FBH1525" s="229" t="s">
        <v>27</v>
      </c>
      <c r="FBI1525" s="229" t="s">
        <v>180</v>
      </c>
      <c r="FBJ1525" s="229" t="s">
        <v>3920</v>
      </c>
      <c r="FBK1525" s="229" t="s">
        <v>244</v>
      </c>
      <c r="FBL1525" s="229" t="s">
        <v>3919</v>
      </c>
      <c r="FBM1525" s="229" t="s">
        <v>222</v>
      </c>
      <c r="FBN1525" s="229" t="s">
        <v>223</v>
      </c>
      <c r="FBO1525" s="229" t="s">
        <v>172</v>
      </c>
      <c r="FBP1525" s="229" t="s">
        <v>289</v>
      </c>
      <c r="FBQ1525" s="229" t="s">
        <v>227</v>
      </c>
      <c r="FBU1525" s="229">
        <v>2024</v>
      </c>
      <c r="FBV1525" s="229" t="s">
        <v>57</v>
      </c>
      <c r="FBW1525" s="229" t="s">
        <v>3910</v>
      </c>
      <c r="FBX1525" s="229">
        <v>12968010</v>
      </c>
      <c r="FBY1525" s="229" t="s">
        <v>3914</v>
      </c>
      <c r="FBZ1525" s="229" t="s">
        <v>310</v>
      </c>
      <c r="FCA1525" s="229" t="s">
        <v>3915</v>
      </c>
      <c r="FCB1525" s="229" t="s">
        <v>305</v>
      </c>
      <c r="FCC1525" s="229" t="s">
        <v>52</v>
      </c>
      <c r="FCD1525" s="229" t="s">
        <v>3916</v>
      </c>
      <c r="FCF1525" s="229" t="s">
        <v>3917</v>
      </c>
      <c r="FCG1525" s="229" t="s">
        <v>607</v>
      </c>
      <c r="FCH1525" s="229" t="s">
        <v>2536</v>
      </c>
      <c r="FCI1525" s="229" t="s">
        <v>3918</v>
      </c>
      <c r="FCJ1525" s="229" t="s">
        <v>306</v>
      </c>
      <c r="FCK1525" s="229" t="s">
        <v>294</v>
      </c>
      <c r="FCL1525" s="229" t="s">
        <v>289</v>
      </c>
      <c r="FCM1525" s="229" t="s">
        <v>35</v>
      </c>
      <c r="FCN1525" s="229" t="s">
        <v>27</v>
      </c>
      <c r="FCO1525" s="229" t="s">
        <v>180</v>
      </c>
      <c r="FCP1525" s="229" t="s">
        <v>3920</v>
      </c>
      <c r="FCQ1525" s="229" t="s">
        <v>244</v>
      </c>
      <c r="FCR1525" s="229" t="s">
        <v>3919</v>
      </c>
      <c r="FCS1525" s="229" t="s">
        <v>222</v>
      </c>
      <c r="FCT1525" s="229" t="s">
        <v>223</v>
      </c>
      <c r="FCU1525" s="229" t="s">
        <v>172</v>
      </c>
      <c r="FCV1525" s="229" t="s">
        <v>289</v>
      </c>
      <c r="FCW1525" s="229" t="s">
        <v>227</v>
      </c>
      <c r="FDA1525" s="229">
        <v>2024</v>
      </c>
      <c r="FDB1525" s="229" t="s">
        <v>57</v>
      </c>
      <c r="FDC1525" s="229" t="s">
        <v>3910</v>
      </c>
      <c r="FDD1525" s="229">
        <v>12968010</v>
      </c>
      <c r="FDE1525" s="229" t="s">
        <v>3914</v>
      </c>
      <c r="FDF1525" s="229" t="s">
        <v>310</v>
      </c>
      <c r="FDG1525" s="229" t="s">
        <v>3915</v>
      </c>
      <c r="FDH1525" s="229" t="s">
        <v>305</v>
      </c>
      <c r="FDI1525" s="229" t="s">
        <v>52</v>
      </c>
      <c r="FDJ1525" s="229" t="s">
        <v>3916</v>
      </c>
      <c r="FDL1525" s="229" t="s">
        <v>3917</v>
      </c>
      <c r="FDM1525" s="229" t="s">
        <v>607</v>
      </c>
      <c r="FDN1525" s="229" t="s">
        <v>2536</v>
      </c>
      <c r="FDO1525" s="229" t="s">
        <v>3918</v>
      </c>
      <c r="FDP1525" s="229" t="s">
        <v>306</v>
      </c>
      <c r="FDQ1525" s="229" t="s">
        <v>294</v>
      </c>
      <c r="FDR1525" s="229" t="s">
        <v>289</v>
      </c>
      <c r="FDS1525" s="229" t="s">
        <v>35</v>
      </c>
      <c r="FDT1525" s="229" t="s">
        <v>27</v>
      </c>
      <c r="FDU1525" s="229" t="s">
        <v>180</v>
      </c>
      <c r="FDV1525" s="229" t="s">
        <v>3920</v>
      </c>
      <c r="FDW1525" s="229" t="s">
        <v>244</v>
      </c>
      <c r="FDX1525" s="229" t="s">
        <v>3919</v>
      </c>
      <c r="FDY1525" s="229" t="s">
        <v>222</v>
      </c>
      <c r="FDZ1525" s="229" t="s">
        <v>223</v>
      </c>
      <c r="FEA1525" s="229" t="s">
        <v>172</v>
      </c>
      <c r="FEB1525" s="229" t="s">
        <v>289</v>
      </c>
      <c r="FEC1525" s="229" t="s">
        <v>227</v>
      </c>
      <c r="FEG1525" s="229">
        <v>2024</v>
      </c>
      <c r="FEH1525" s="229" t="s">
        <v>57</v>
      </c>
      <c r="FEI1525" s="229" t="s">
        <v>3910</v>
      </c>
      <c r="FEJ1525" s="229">
        <v>12968010</v>
      </c>
      <c r="FEK1525" s="229" t="s">
        <v>3914</v>
      </c>
      <c r="FEL1525" s="229" t="s">
        <v>310</v>
      </c>
      <c r="FEM1525" s="229" t="s">
        <v>3915</v>
      </c>
      <c r="FEN1525" s="229" t="s">
        <v>305</v>
      </c>
      <c r="FEO1525" s="229" t="s">
        <v>52</v>
      </c>
      <c r="FEP1525" s="229" t="s">
        <v>3916</v>
      </c>
      <c r="FER1525" s="229" t="s">
        <v>3917</v>
      </c>
      <c r="FES1525" s="229" t="s">
        <v>607</v>
      </c>
      <c r="FET1525" s="229" t="s">
        <v>2536</v>
      </c>
      <c r="FEU1525" s="229" t="s">
        <v>3918</v>
      </c>
      <c r="FEV1525" s="229" t="s">
        <v>306</v>
      </c>
      <c r="FEW1525" s="229" t="s">
        <v>294</v>
      </c>
      <c r="FEX1525" s="229" t="s">
        <v>289</v>
      </c>
      <c r="FEY1525" s="229" t="s">
        <v>35</v>
      </c>
      <c r="FEZ1525" s="229" t="s">
        <v>27</v>
      </c>
      <c r="FFA1525" s="229" t="s">
        <v>180</v>
      </c>
      <c r="FFB1525" s="229" t="s">
        <v>3920</v>
      </c>
      <c r="FFC1525" s="229" t="s">
        <v>244</v>
      </c>
      <c r="FFD1525" s="229" t="s">
        <v>3919</v>
      </c>
      <c r="FFE1525" s="229" t="s">
        <v>222</v>
      </c>
      <c r="FFF1525" s="229" t="s">
        <v>223</v>
      </c>
      <c r="FFG1525" s="229" t="s">
        <v>172</v>
      </c>
      <c r="FFH1525" s="229" t="s">
        <v>289</v>
      </c>
      <c r="FFI1525" s="229" t="s">
        <v>227</v>
      </c>
      <c r="FFM1525" s="229">
        <v>2024</v>
      </c>
      <c r="FFN1525" s="229" t="s">
        <v>57</v>
      </c>
      <c r="FFO1525" s="229" t="s">
        <v>3910</v>
      </c>
      <c r="FFP1525" s="229">
        <v>12968010</v>
      </c>
      <c r="FFQ1525" s="229" t="s">
        <v>3914</v>
      </c>
      <c r="FFR1525" s="229" t="s">
        <v>310</v>
      </c>
      <c r="FFS1525" s="229" t="s">
        <v>3915</v>
      </c>
      <c r="FFT1525" s="229" t="s">
        <v>305</v>
      </c>
      <c r="FFU1525" s="229" t="s">
        <v>52</v>
      </c>
      <c r="FFV1525" s="229" t="s">
        <v>3916</v>
      </c>
      <c r="FFX1525" s="229" t="s">
        <v>3917</v>
      </c>
      <c r="FFY1525" s="229" t="s">
        <v>607</v>
      </c>
      <c r="FFZ1525" s="229" t="s">
        <v>2536</v>
      </c>
      <c r="FGA1525" s="229" t="s">
        <v>3918</v>
      </c>
      <c r="FGB1525" s="229" t="s">
        <v>306</v>
      </c>
      <c r="FGC1525" s="229" t="s">
        <v>294</v>
      </c>
      <c r="FGD1525" s="229" t="s">
        <v>289</v>
      </c>
      <c r="FGE1525" s="229" t="s">
        <v>35</v>
      </c>
      <c r="FGF1525" s="229" t="s">
        <v>27</v>
      </c>
      <c r="FGG1525" s="229" t="s">
        <v>180</v>
      </c>
      <c r="FGH1525" s="229" t="s">
        <v>3920</v>
      </c>
      <c r="FGI1525" s="229" t="s">
        <v>244</v>
      </c>
      <c r="FGJ1525" s="229" t="s">
        <v>3919</v>
      </c>
      <c r="FGK1525" s="229" t="s">
        <v>222</v>
      </c>
      <c r="FGL1525" s="229" t="s">
        <v>223</v>
      </c>
      <c r="FGM1525" s="229" t="s">
        <v>172</v>
      </c>
      <c r="FGN1525" s="229" t="s">
        <v>289</v>
      </c>
      <c r="FGO1525" s="229" t="s">
        <v>227</v>
      </c>
      <c r="FGS1525" s="229">
        <v>2024</v>
      </c>
      <c r="FGT1525" s="229" t="s">
        <v>57</v>
      </c>
      <c r="FGU1525" s="229" t="s">
        <v>3910</v>
      </c>
      <c r="FGV1525" s="229">
        <v>12968010</v>
      </c>
      <c r="FGW1525" s="229" t="s">
        <v>3914</v>
      </c>
      <c r="FGX1525" s="229" t="s">
        <v>310</v>
      </c>
      <c r="FGY1525" s="229" t="s">
        <v>3915</v>
      </c>
      <c r="FGZ1525" s="229" t="s">
        <v>305</v>
      </c>
      <c r="FHA1525" s="229" t="s">
        <v>52</v>
      </c>
      <c r="FHB1525" s="229" t="s">
        <v>3916</v>
      </c>
      <c r="FHD1525" s="229" t="s">
        <v>3917</v>
      </c>
      <c r="FHE1525" s="229" t="s">
        <v>607</v>
      </c>
      <c r="FHF1525" s="229" t="s">
        <v>2536</v>
      </c>
      <c r="FHG1525" s="229" t="s">
        <v>3918</v>
      </c>
      <c r="FHH1525" s="229" t="s">
        <v>306</v>
      </c>
      <c r="FHI1525" s="229" t="s">
        <v>294</v>
      </c>
      <c r="FHJ1525" s="229" t="s">
        <v>289</v>
      </c>
      <c r="FHK1525" s="229" t="s">
        <v>35</v>
      </c>
      <c r="FHL1525" s="229" t="s">
        <v>27</v>
      </c>
      <c r="FHM1525" s="229" t="s">
        <v>180</v>
      </c>
      <c r="FHN1525" s="229" t="s">
        <v>3920</v>
      </c>
      <c r="FHO1525" s="229" t="s">
        <v>244</v>
      </c>
      <c r="FHP1525" s="229" t="s">
        <v>3919</v>
      </c>
      <c r="FHQ1525" s="229" t="s">
        <v>222</v>
      </c>
      <c r="FHR1525" s="229" t="s">
        <v>223</v>
      </c>
      <c r="FHS1525" s="229" t="s">
        <v>172</v>
      </c>
      <c r="FHT1525" s="229" t="s">
        <v>289</v>
      </c>
      <c r="FHU1525" s="229" t="s">
        <v>227</v>
      </c>
      <c r="FHY1525" s="229">
        <v>2024</v>
      </c>
      <c r="FHZ1525" s="229" t="s">
        <v>57</v>
      </c>
      <c r="FIA1525" s="229" t="s">
        <v>3910</v>
      </c>
      <c r="FIB1525" s="229">
        <v>12968010</v>
      </c>
      <c r="FIC1525" s="229" t="s">
        <v>3914</v>
      </c>
      <c r="FID1525" s="229" t="s">
        <v>310</v>
      </c>
      <c r="FIE1525" s="229" t="s">
        <v>3915</v>
      </c>
      <c r="FIF1525" s="229" t="s">
        <v>305</v>
      </c>
      <c r="FIG1525" s="229" t="s">
        <v>52</v>
      </c>
      <c r="FIH1525" s="229" t="s">
        <v>3916</v>
      </c>
      <c r="FIJ1525" s="229" t="s">
        <v>3917</v>
      </c>
      <c r="FIK1525" s="229" t="s">
        <v>607</v>
      </c>
      <c r="FIL1525" s="229" t="s">
        <v>2536</v>
      </c>
      <c r="FIM1525" s="229" t="s">
        <v>3918</v>
      </c>
      <c r="FIN1525" s="229" t="s">
        <v>306</v>
      </c>
      <c r="FIO1525" s="229" t="s">
        <v>294</v>
      </c>
      <c r="FIP1525" s="229" t="s">
        <v>289</v>
      </c>
      <c r="FIQ1525" s="229" t="s">
        <v>35</v>
      </c>
      <c r="FIR1525" s="229" t="s">
        <v>27</v>
      </c>
      <c r="FIS1525" s="229" t="s">
        <v>180</v>
      </c>
      <c r="FIT1525" s="229" t="s">
        <v>3920</v>
      </c>
      <c r="FIU1525" s="229" t="s">
        <v>244</v>
      </c>
      <c r="FIV1525" s="229" t="s">
        <v>3919</v>
      </c>
      <c r="FIW1525" s="229" t="s">
        <v>222</v>
      </c>
      <c r="FIX1525" s="229" t="s">
        <v>223</v>
      </c>
      <c r="FIY1525" s="229" t="s">
        <v>172</v>
      </c>
      <c r="FIZ1525" s="229" t="s">
        <v>289</v>
      </c>
      <c r="FJA1525" s="229" t="s">
        <v>227</v>
      </c>
      <c r="FJE1525" s="229">
        <v>2024</v>
      </c>
      <c r="FJF1525" s="229" t="s">
        <v>57</v>
      </c>
      <c r="FJG1525" s="229" t="s">
        <v>3910</v>
      </c>
      <c r="FJH1525" s="229">
        <v>12968010</v>
      </c>
      <c r="FJI1525" s="229" t="s">
        <v>3914</v>
      </c>
      <c r="FJJ1525" s="229" t="s">
        <v>310</v>
      </c>
      <c r="FJK1525" s="229" t="s">
        <v>3915</v>
      </c>
      <c r="FJL1525" s="229" t="s">
        <v>305</v>
      </c>
      <c r="FJM1525" s="229" t="s">
        <v>52</v>
      </c>
      <c r="FJN1525" s="229" t="s">
        <v>3916</v>
      </c>
      <c r="FJP1525" s="229" t="s">
        <v>3917</v>
      </c>
      <c r="FJQ1525" s="229" t="s">
        <v>607</v>
      </c>
      <c r="FJR1525" s="229" t="s">
        <v>2536</v>
      </c>
      <c r="FJS1525" s="229" t="s">
        <v>3918</v>
      </c>
      <c r="FJT1525" s="229" t="s">
        <v>306</v>
      </c>
      <c r="FJU1525" s="229" t="s">
        <v>294</v>
      </c>
      <c r="FJV1525" s="229" t="s">
        <v>289</v>
      </c>
      <c r="FJW1525" s="229" t="s">
        <v>35</v>
      </c>
      <c r="FJX1525" s="229" t="s">
        <v>27</v>
      </c>
      <c r="FJY1525" s="229" t="s">
        <v>180</v>
      </c>
      <c r="FJZ1525" s="229" t="s">
        <v>3920</v>
      </c>
      <c r="FKA1525" s="229" t="s">
        <v>244</v>
      </c>
      <c r="FKB1525" s="229" t="s">
        <v>3919</v>
      </c>
      <c r="FKC1525" s="229" t="s">
        <v>222</v>
      </c>
      <c r="FKD1525" s="229" t="s">
        <v>223</v>
      </c>
      <c r="FKE1525" s="229" t="s">
        <v>172</v>
      </c>
      <c r="FKF1525" s="229" t="s">
        <v>289</v>
      </c>
      <c r="FKG1525" s="229" t="s">
        <v>227</v>
      </c>
      <c r="FKK1525" s="229">
        <v>2024</v>
      </c>
      <c r="FKL1525" s="229" t="s">
        <v>57</v>
      </c>
      <c r="FKM1525" s="229" t="s">
        <v>3910</v>
      </c>
      <c r="FKN1525" s="229">
        <v>12968010</v>
      </c>
      <c r="FKO1525" s="229" t="s">
        <v>3914</v>
      </c>
      <c r="FKP1525" s="229" t="s">
        <v>310</v>
      </c>
      <c r="FKQ1525" s="229" t="s">
        <v>3915</v>
      </c>
      <c r="FKR1525" s="229" t="s">
        <v>305</v>
      </c>
      <c r="FKS1525" s="229" t="s">
        <v>52</v>
      </c>
      <c r="FKT1525" s="229" t="s">
        <v>3916</v>
      </c>
      <c r="FKV1525" s="229" t="s">
        <v>3917</v>
      </c>
      <c r="FKW1525" s="229" t="s">
        <v>607</v>
      </c>
      <c r="FKX1525" s="229" t="s">
        <v>2536</v>
      </c>
      <c r="FKY1525" s="229" t="s">
        <v>3918</v>
      </c>
      <c r="FKZ1525" s="229" t="s">
        <v>306</v>
      </c>
      <c r="FLA1525" s="229" t="s">
        <v>294</v>
      </c>
      <c r="FLB1525" s="229" t="s">
        <v>289</v>
      </c>
      <c r="FLC1525" s="229" t="s">
        <v>35</v>
      </c>
      <c r="FLD1525" s="229" t="s">
        <v>27</v>
      </c>
      <c r="FLE1525" s="229" t="s">
        <v>180</v>
      </c>
      <c r="FLF1525" s="229" t="s">
        <v>3920</v>
      </c>
      <c r="FLG1525" s="229" t="s">
        <v>244</v>
      </c>
      <c r="FLH1525" s="229" t="s">
        <v>3919</v>
      </c>
      <c r="FLI1525" s="229" t="s">
        <v>222</v>
      </c>
      <c r="FLJ1525" s="229" t="s">
        <v>223</v>
      </c>
      <c r="FLK1525" s="229" t="s">
        <v>172</v>
      </c>
      <c r="FLL1525" s="229" t="s">
        <v>289</v>
      </c>
      <c r="FLM1525" s="229" t="s">
        <v>227</v>
      </c>
      <c r="FLQ1525" s="229">
        <v>2024</v>
      </c>
      <c r="FLR1525" s="229" t="s">
        <v>57</v>
      </c>
      <c r="FLS1525" s="229" t="s">
        <v>3910</v>
      </c>
      <c r="FLT1525" s="229">
        <v>12968010</v>
      </c>
      <c r="FLU1525" s="229" t="s">
        <v>3914</v>
      </c>
      <c r="FLV1525" s="229" t="s">
        <v>310</v>
      </c>
      <c r="FLW1525" s="229" t="s">
        <v>3915</v>
      </c>
      <c r="FLX1525" s="229" t="s">
        <v>305</v>
      </c>
      <c r="FLY1525" s="229" t="s">
        <v>52</v>
      </c>
      <c r="FLZ1525" s="229" t="s">
        <v>3916</v>
      </c>
      <c r="FMB1525" s="229" t="s">
        <v>3917</v>
      </c>
      <c r="FMC1525" s="229" t="s">
        <v>607</v>
      </c>
      <c r="FMD1525" s="229" t="s">
        <v>2536</v>
      </c>
      <c r="FME1525" s="229" t="s">
        <v>3918</v>
      </c>
      <c r="FMF1525" s="229" t="s">
        <v>306</v>
      </c>
      <c r="FMG1525" s="229" t="s">
        <v>294</v>
      </c>
      <c r="FMH1525" s="229" t="s">
        <v>289</v>
      </c>
      <c r="FMI1525" s="229" t="s">
        <v>35</v>
      </c>
      <c r="FMJ1525" s="229" t="s">
        <v>27</v>
      </c>
      <c r="FMK1525" s="229" t="s">
        <v>180</v>
      </c>
      <c r="FML1525" s="229" t="s">
        <v>3920</v>
      </c>
      <c r="FMM1525" s="229" t="s">
        <v>244</v>
      </c>
      <c r="FMN1525" s="229" t="s">
        <v>3919</v>
      </c>
      <c r="FMO1525" s="229" t="s">
        <v>222</v>
      </c>
      <c r="FMP1525" s="229" t="s">
        <v>223</v>
      </c>
      <c r="FMQ1525" s="229" t="s">
        <v>172</v>
      </c>
      <c r="FMR1525" s="229" t="s">
        <v>289</v>
      </c>
      <c r="FMS1525" s="229" t="s">
        <v>227</v>
      </c>
      <c r="FMW1525" s="229">
        <v>2024</v>
      </c>
      <c r="FMX1525" s="229" t="s">
        <v>57</v>
      </c>
      <c r="FMY1525" s="229" t="s">
        <v>3910</v>
      </c>
      <c r="FMZ1525" s="229">
        <v>12968010</v>
      </c>
      <c r="FNA1525" s="229" t="s">
        <v>3914</v>
      </c>
      <c r="FNB1525" s="229" t="s">
        <v>310</v>
      </c>
      <c r="FNC1525" s="229" t="s">
        <v>3915</v>
      </c>
      <c r="FND1525" s="229" t="s">
        <v>305</v>
      </c>
      <c r="FNE1525" s="229" t="s">
        <v>52</v>
      </c>
      <c r="FNF1525" s="229" t="s">
        <v>3916</v>
      </c>
      <c r="FNH1525" s="229" t="s">
        <v>3917</v>
      </c>
      <c r="FNI1525" s="229" t="s">
        <v>607</v>
      </c>
      <c r="FNJ1525" s="229" t="s">
        <v>2536</v>
      </c>
      <c r="FNK1525" s="229" t="s">
        <v>3918</v>
      </c>
      <c r="FNL1525" s="229" t="s">
        <v>306</v>
      </c>
      <c r="FNM1525" s="229" t="s">
        <v>294</v>
      </c>
      <c r="FNN1525" s="229" t="s">
        <v>289</v>
      </c>
      <c r="FNO1525" s="229" t="s">
        <v>35</v>
      </c>
      <c r="FNP1525" s="229" t="s">
        <v>27</v>
      </c>
      <c r="FNQ1525" s="229" t="s">
        <v>180</v>
      </c>
      <c r="FNR1525" s="229" t="s">
        <v>3920</v>
      </c>
      <c r="FNS1525" s="229" t="s">
        <v>244</v>
      </c>
      <c r="FNT1525" s="229" t="s">
        <v>3919</v>
      </c>
      <c r="FNU1525" s="229" t="s">
        <v>222</v>
      </c>
      <c r="FNV1525" s="229" t="s">
        <v>223</v>
      </c>
      <c r="FNW1525" s="229" t="s">
        <v>172</v>
      </c>
      <c r="FNX1525" s="229" t="s">
        <v>289</v>
      </c>
      <c r="FNY1525" s="229" t="s">
        <v>227</v>
      </c>
      <c r="FOC1525" s="229">
        <v>2024</v>
      </c>
      <c r="FOD1525" s="229" t="s">
        <v>57</v>
      </c>
      <c r="FOE1525" s="229" t="s">
        <v>3910</v>
      </c>
      <c r="FOF1525" s="229">
        <v>12968010</v>
      </c>
      <c r="FOG1525" s="229" t="s">
        <v>3914</v>
      </c>
      <c r="FOH1525" s="229" t="s">
        <v>310</v>
      </c>
      <c r="FOI1525" s="229" t="s">
        <v>3915</v>
      </c>
      <c r="FOJ1525" s="229" t="s">
        <v>305</v>
      </c>
      <c r="FOK1525" s="229" t="s">
        <v>52</v>
      </c>
      <c r="FOL1525" s="229" t="s">
        <v>3916</v>
      </c>
      <c r="FON1525" s="229" t="s">
        <v>3917</v>
      </c>
      <c r="FOO1525" s="229" t="s">
        <v>607</v>
      </c>
      <c r="FOP1525" s="229" t="s">
        <v>2536</v>
      </c>
      <c r="FOQ1525" s="229" t="s">
        <v>3918</v>
      </c>
      <c r="FOR1525" s="229" t="s">
        <v>306</v>
      </c>
      <c r="FOS1525" s="229" t="s">
        <v>294</v>
      </c>
      <c r="FOT1525" s="229" t="s">
        <v>289</v>
      </c>
      <c r="FOU1525" s="229" t="s">
        <v>35</v>
      </c>
      <c r="FOV1525" s="229" t="s">
        <v>27</v>
      </c>
      <c r="FOW1525" s="229" t="s">
        <v>180</v>
      </c>
      <c r="FOX1525" s="229" t="s">
        <v>3920</v>
      </c>
      <c r="FOY1525" s="229" t="s">
        <v>244</v>
      </c>
      <c r="FOZ1525" s="229" t="s">
        <v>3919</v>
      </c>
      <c r="FPA1525" s="229" t="s">
        <v>222</v>
      </c>
      <c r="FPB1525" s="229" t="s">
        <v>223</v>
      </c>
      <c r="FPC1525" s="229" t="s">
        <v>172</v>
      </c>
      <c r="FPD1525" s="229" t="s">
        <v>289</v>
      </c>
      <c r="FPE1525" s="229" t="s">
        <v>227</v>
      </c>
      <c r="FPI1525" s="229">
        <v>2024</v>
      </c>
      <c r="FPJ1525" s="229" t="s">
        <v>57</v>
      </c>
      <c r="FPK1525" s="229" t="s">
        <v>3910</v>
      </c>
      <c r="FPL1525" s="229">
        <v>12968010</v>
      </c>
      <c r="FPM1525" s="229" t="s">
        <v>3914</v>
      </c>
      <c r="FPN1525" s="229" t="s">
        <v>310</v>
      </c>
      <c r="FPO1525" s="229" t="s">
        <v>3915</v>
      </c>
      <c r="FPP1525" s="229" t="s">
        <v>305</v>
      </c>
      <c r="FPQ1525" s="229" t="s">
        <v>52</v>
      </c>
      <c r="FPR1525" s="229" t="s">
        <v>3916</v>
      </c>
      <c r="FPT1525" s="229" t="s">
        <v>3917</v>
      </c>
      <c r="FPU1525" s="229" t="s">
        <v>607</v>
      </c>
      <c r="FPV1525" s="229" t="s">
        <v>2536</v>
      </c>
      <c r="FPW1525" s="229" t="s">
        <v>3918</v>
      </c>
      <c r="FPX1525" s="229" t="s">
        <v>306</v>
      </c>
      <c r="FPY1525" s="229" t="s">
        <v>294</v>
      </c>
      <c r="FPZ1525" s="229" t="s">
        <v>289</v>
      </c>
      <c r="FQA1525" s="229" t="s">
        <v>35</v>
      </c>
      <c r="FQB1525" s="229" t="s">
        <v>27</v>
      </c>
      <c r="FQC1525" s="229" t="s">
        <v>180</v>
      </c>
      <c r="FQD1525" s="229" t="s">
        <v>3920</v>
      </c>
      <c r="FQE1525" s="229" t="s">
        <v>244</v>
      </c>
      <c r="FQF1525" s="229" t="s">
        <v>3919</v>
      </c>
      <c r="FQG1525" s="229" t="s">
        <v>222</v>
      </c>
      <c r="FQH1525" s="229" t="s">
        <v>223</v>
      </c>
      <c r="FQI1525" s="229" t="s">
        <v>172</v>
      </c>
      <c r="FQJ1525" s="229" t="s">
        <v>289</v>
      </c>
      <c r="FQK1525" s="229" t="s">
        <v>227</v>
      </c>
      <c r="FQO1525" s="229">
        <v>2024</v>
      </c>
      <c r="FQP1525" s="229" t="s">
        <v>57</v>
      </c>
      <c r="FQQ1525" s="229" t="s">
        <v>3910</v>
      </c>
      <c r="FQR1525" s="229">
        <v>12968010</v>
      </c>
      <c r="FQS1525" s="229" t="s">
        <v>3914</v>
      </c>
      <c r="FQT1525" s="229" t="s">
        <v>310</v>
      </c>
      <c r="FQU1525" s="229" t="s">
        <v>3915</v>
      </c>
      <c r="FQV1525" s="229" t="s">
        <v>305</v>
      </c>
      <c r="FQW1525" s="229" t="s">
        <v>52</v>
      </c>
      <c r="FQX1525" s="229" t="s">
        <v>3916</v>
      </c>
      <c r="FQZ1525" s="229" t="s">
        <v>3917</v>
      </c>
      <c r="FRA1525" s="229" t="s">
        <v>607</v>
      </c>
      <c r="FRB1525" s="229" t="s">
        <v>2536</v>
      </c>
      <c r="FRC1525" s="229" t="s">
        <v>3918</v>
      </c>
      <c r="FRD1525" s="229" t="s">
        <v>306</v>
      </c>
      <c r="FRE1525" s="229" t="s">
        <v>294</v>
      </c>
      <c r="FRF1525" s="229" t="s">
        <v>289</v>
      </c>
      <c r="FRG1525" s="229" t="s">
        <v>35</v>
      </c>
      <c r="FRH1525" s="229" t="s">
        <v>27</v>
      </c>
      <c r="FRI1525" s="229" t="s">
        <v>180</v>
      </c>
      <c r="FRJ1525" s="229" t="s">
        <v>3920</v>
      </c>
      <c r="FRK1525" s="229" t="s">
        <v>244</v>
      </c>
      <c r="FRL1525" s="229" t="s">
        <v>3919</v>
      </c>
      <c r="FRM1525" s="229" t="s">
        <v>222</v>
      </c>
      <c r="FRN1525" s="229" t="s">
        <v>223</v>
      </c>
      <c r="FRO1525" s="229" t="s">
        <v>172</v>
      </c>
      <c r="FRP1525" s="229" t="s">
        <v>289</v>
      </c>
      <c r="FRQ1525" s="229" t="s">
        <v>227</v>
      </c>
      <c r="FRU1525" s="229">
        <v>2024</v>
      </c>
      <c r="FRV1525" s="229" t="s">
        <v>57</v>
      </c>
      <c r="FRW1525" s="229" t="s">
        <v>3910</v>
      </c>
      <c r="FRX1525" s="229">
        <v>12968010</v>
      </c>
      <c r="FRY1525" s="229" t="s">
        <v>3914</v>
      </c>
      <c r="FRZ1525" s="229" t="s">
        <v>310</v>
      </c>
      <c r="FSA1525" s="229" t="s">
        <v>3915</v>
      </c>
      <c r="FSB1525" s="229" t="s">
        <v>305</v>
      </c>
      <c r="FSC1525" s="229" t="s">
        <v>52</v>
      </c>
      <c r="FSD1525" s="229" t="s">
        <v>3916</v>
      </c>
      <c r="FSF1525" s="229" t="s">
        <v>3917</v>
      </c>
      <c r="FSG1525" s="229" t="s">
        <v>607</v>
      </c>
      <c r="FSH1525" s="229" t="s">
        <v>2536</v>
      </c>
      <c r="FSI1525" s="229" t="s">
        <v>3918</v>
      </c>
      <c r="FSJ1525" s="229" t="s">
        <v>306</v>
      </c>
      <c r="FSK1525" s="229" t="s">
        <v>294</v>
      </c>
      <c r="FSL1525" s="229" t="s">
        <v>289</v>
      </c>
      <c r="FSM1525" s="229" t="s">
        <v>35</v>
      </c>
      <c r="FSN1525" s="229" t="s">
        <v>27</v>
      </c>
      <c r="FSO1525" s="229" t="s">
        <v>180</v>
      </c>
      <c r="FSP1525" s="229" t="s">
        <v>3920</v>
      </c>
      <c r="FSQ1525" s="229" t="s">
        <v>244</v>
      </c>
      <c r="FSR1525" s="229" t="s">
        <v>3919</v>
      </c>
      <c r="FSS1525" s="229" t="s">
        <v>222</v>
      </c>
      <c r="FST1525" s="229" t="s">
        <v>223</v>
      </c>
      <c r="FSU1525" s="229" t="s">
        <v>172</v>
      </c>
      <c r="FSV1525" s="229" t="s">
        <v>289</v>
      </c>
      <c r="FSW1525" s="229" t="s">
        <v>227</v>
      </c>
      <c r="FTA1525" s="229">
        <v>2024</v>
      </c>
      <c r="FTB1525" s="229" t="s">
        <v>57</v>
      </c>
      <c r="FTC1525" s="229" t="s">
        <v>3910</v>
      </c>
      <c r="FTD1525" s="229">
        <v>12968010</v>
      </c>
      <c r="FTE1525" s="229" t="s">
        <v>3914</v>
      </c>
      <c r="FTF1525" s="229" t="s">
        <v>310</v>
      </c>
      <c r="FTG1525" s="229" t="s">
        <v>3915</v>
      </c>
      <c r="FTH1525" s="229" t="s">
        <v>305</v>
      </c>
      <c r="FTI1525" s="229" t="s">
        <v>52</v>
      </c>
      <c r="FTJ1525" s="229" t="s">
        <v>3916</v>
      </c>
      <c r="FTL1525" s="229" t="s">
        <v>3917</v>
      </c>
      <c r="FTM1525" s="229" t="s">
        <v>607</v>
      </c>
      <c r="FTN1525" s="229" t="s">
        <v>2536</v>
      </c>
      <c r="FTO1525" s="229" t="s">
        <v>3918</v>
      </c>
      <c r="FTP1525" s="229" t="s">
        <v>306</v>
      </c>
      <c r="FTQ1525" s="229" t="s">
        <v>294</v>
      </c>
      <c r="FTR1525" s="229" t="s">
        <v>289</v>
      </c>
      <c r="FTS1525" s="229" t="s">
        <v>35</v>
      </c>
      <c r="FTT1525" s="229" t="s">
        <v>27</v>
      </c>
      <c r="FTU1525" s="229" t="s">
        <v>180</v>
      </c>
      <c r="FTV1525" s="229" t="s">
        <v>3920</v>
      </c>
      <c r="FTW1525" s="229" t="s">
        <v>244</v>
      </c>
      <c r="FTX1525" s="229" t="s">
        <v>3919</v>
      </c>
      <c r="FTY1525" s="229" t="s">
        <v>222</v>
      </c>
      <c r="FTZ1525" s="229" t="s">
        <v>223</v>
      </c>
      <c r="FUA1525" s="229" t="s">
        <v>172</v>
      </c>
      <c r="FUB1525" s="229" t="s">
        <v>289</v>
      </c>
      <c r="FUC1525" s="229" t="s">
        <v>227</v>
      </c>
      <c r="FUG1525" s="229">
        <v>2024</v>
      </c>
      <c r="FUH1525" s="229" t="s">
        <v>57</v>
      </c>
      <c r="FUI1525" s="229" t="s">
        <v>3910</v>
      </c>
      <c r="FUJ1525" s="229">
        <v>12968010</v>
      </c>
      <c r="FUK1525" s="229" t="s">
        <v>3914</v>
      </c>
      <c r="FUL1525" s="229" t="s">
        <v>310</v>
      </c>
      <c r="FUM1525" s="229" t="s">
        <v>3915</v>
      </c>
      <c r="FUN1525" s="229" t="s">
        <v>305</v>
      </c>
      <c r="FUO1525" s="229" t="s">
        <v>52</v>
      </c>
      <c r="FUP1525" s="229" t="s">
        <v>3916</v>
      </c>
      <c r="FUR1525" s="229" t="s">
        <v>3917</v>
      </c>
      <c r="FUS1525" s="229" t="s">
        <v>607</v>
      </c>
      <c r="FUT1525" s="229" t="s">
        <v>2536</v>
      </c>
      <c r="FUU1525" s="229" t="s">
        <v>3918</v>
      </c>
      <c r="FUV1525" s="229" t="s">
        <v>306</v>
      </c>
      <c r="FUW1525" s="229" t="s">
        <v>294</v>
      </c>
      <c r="FUX1525" s="229" t="s">
        <v>289</v>
      </c>
      <c r="FUY1525" s="229" t="s">
        <v>35</v>
      </c>
      <c r="FUZ1525" s="229" t="s">
        <v>27</v>
      </c>
      <c r="FVA1525" s="229" t="s">
        <v>180</v>
      </c>
      <c r="FVB1525" s="229" t="s">
        <v>3920</v>
      </c>
      <c r="FVC1525" s="229" t="s">
        <v>244</v>
      </c>
      <c r="FVD1525" s="229" t="s">
        <v>3919</v>
      </c>
      <c r="FVE1525" s="229" t="s">
        <v>222</v>
      </c>
      <c r="FVF1525" s="229" t="s">
        <v>223</v>
      </c>
      <c r="FVG1525" s="229" t="s">
        <v>172</v>
      </c>
      <c r="FVH1525" s="229" t="s">
        <v>289</v>
      </c>
      <c r="FVI1525" s="229" t="s">
        <v>227</v>
      </c>
      <c r="FVM1525" s="229">
        <v>2024</v>
      </c>
      <c r="FVN1525" s="229" t="s">
        <v>57</v>
      </c>
      <c r="FVO1525" s="229" t="s">
        <v>3910</v>
      </c>
      <c r="FVP1525" s="229">
        <v>12968010</v>
      </c>
      <c r="FVQ1525" s="229" t="s">
        <v>3914</v>
      </c>
      <c r="FVR1525" s="229" t="s">
        <v>310</v>
      </c>
      <c r="FVS1525" s="229" t="s">
        <v>3915</v>
      </c>
      <c r="FVT1525" s="229" t="s">
        <v>305</v>
      </c>
      <c r="FVU1525" s="229" t="s">
        <v>52</v>
      </c>
      <c r="FVV1525" s="229" t="s">
        <v>3916</v>
      </c>
      <c r="FVX1525" s="229" t="s">
        <v>3917</v>
      </c>
      <c r="FVY1525" s="229" t="s">
        <v>607</v>
      </c>
      <c r="FVZ1525" s="229" t="s">
        <v>2536</v>
      </c>
      <c r="FWA1525" s="229" t="s">
        <v>3918</v>
      </c>
      <c r="FWB1525" s="229" t="s">
        <v>306</v>
      </c>
      <c r="FWC1525" s="229" t="s">
        <v>294</v>
      </c>
      <c r="FWD1525" s="229" t="s">
        <v>289</v>
      </c>
      <c r="FWE1525" s="229" t="s">
        <v>35</v>
      </c>
      <c r="FWF1525" s="229" t="s">
        <v>27</v>
      </c>
      <c r="FWG1525" s="229" t="s">
        <v>180</v>
      </c>
      <c r="FWH1525" s="229" t="s">
        <v>3920</v>
      </c>
      <c r="FWI1525" s="229" t="s">
        <v>244</v>
      </c>
      <c r="FWJ1525" s="229" t="s">
        <v>3919</v>
      </c>
      <c r="FWK1525" s="229" t="s">
        <v>222</v>
      </c>
      <c r="FWL1525" s="229" t="s">
        <v>223</v>
      </c>
      <c r="FWM1525" s="229" t="s">
        <v>172</v>
      </c>
      <c r="FWN1525" s="229" t="s">
        <v>289</v>
      </c>
      <c r="FWO1525" s="229" t="s">
        <v>227</v>
      </c>
      <c r="FWS1525" s="229">
        <v>2024</v>
      </c>
      <c r="FWT1525" s="229" t="s">
        <v>57</v>
      </c>
      <c r="FWU1525" s="229" t="s">
        <v>3910</v>
      </c>
      <c r="FWV1525" s="229">
        <v>12968010</v>
      </c>
      <c r="FWW1525" s="229" t="s">
        <v>3914</v>
      </c>
      <c r="FWX1525" s="229" t="s">
        <v>310</v>
      </c>
      <c r="FWY1525" s="229" t="s">
        <v>3915</v>
      </c>
      <c r="FWZ1525" s="229" t="s">
        <v>305</v>
      </c>
      <c r="FXA1525" s="229" t="s">
        <v>52</v>
      </c>
      <c r="FXB1525" s="229" t="s">
        <v>3916</v>
      </c>
      <c r="FXD1525" s="229" t="s">
        <v>3917</v>
      </c>
      <c r="FXE1525" s="229" t="s">
        <v>607</v>
      </c>
      <c r="FXF1525" s="229" t="s">
        <v>2536</v>
      </c>
      <c r="FXG1525" s="229" t="s">
        <v>3918</v>
      </c>
      <c r="FXH1525" s="229" t="s">
        <v>306</v>
      </c>
      <c r="FXI1525" s="229" t="s">
        <v>294</v>
      </c>
      <c r="FXJ1525" s="229" t="s">
        <v>289</v>
      </c>
      <c r="FXK1525" s="229" t="s">
        <v>35</v>
      </c>
      <c r="FXL1525" s="229" t="s">
        <v>27</v>
      </c>
      <c r="FXM1525" s="229" t="s">
        <v>180</v>
      </c>
      <c r="FXN1525" s="229" t="s">
        <v>3920</v>
      </c>
      <c r="FXO1525" s="229" t="s">
        <v>244</v>
      </c>
      <c r="FXP1525" s="229" t="s">
        <v>3919</v>
      </c>
      <c r="FXQ1525" s="229" t="s">
        <v>222</v>
      </c>
      <c r="FXR1525" s="229" t="s">
        <v>223</v>
      </c>
      <c r="FXS1525" s="229" t="s">
        <v>172</v>
      </c>
      <c r="FXT1525" s="229" t="s">
        <v>289</v>
      </c>
      <c r="FXU1525" s="229" t="s">
        <v>227</v>
      </c>
      <c r="FXY1525" s="229">
        <v>2024</v>
      </c>
      <c r="FXZ1525" s="229" t="s">
        <v>57</v>
      </c>
      <c r="FYA1525" s="229" t="s">
        <v>3910</v>
      </c>
      <c r="FYB1525" s="229">
        <v>12968010</v>
      </c>
      <c r="FYC1525" s="229" t="s">
        <v>3914</v>
      </c>
      <c r="FYD1525" s="229" t="s">
        <v>310</v>
      </c>
      <c r="FYE1525" s="229" t="s">
        <v>3915</v>
      </c>
      <c r="FYF1525" s="229" t="s">
        <v>305</v>
      </c>
      <c r="FYG1525" s="229" t="s">
        <v>52</v>
      </c>
      <c r="FYH1525" s="229" t="s">
        <v>3916</v>
      </c>
      <c r="FYJ1525" s="229" t="s">
        <v>3917</v>
      </c>
      <c r="FYK1525" s="229" t="s">
        <v>607</v>
      </c>
      <c r="FYL1525" s="229" t="s">
        <v>2536</v>
      </c>
      <c r="FYM1525" s="229" t="s">
        <v>3918</v>
      </c>
      <c r="FYN1525" s="229" t="s">
        <v>306</v>
      </c>
      <c r="FYO1525" s="229" t="s">
        <v>294</v>
      </c>
      <c r="FYP1525" s="229" t="s">
        <v>289</v>
      </c>
      <c r="FYQ1525" s="229" t="s">
        <v>35</v>
      </c>
      <c r="FYR1525" s="229" t="s">
        <v>27</v>
      </c>
      <c r="FYS1525" s="229" t="s">
        <v>180</v>
      </c>
      <c r="FYT1525" s="229" t="s">
        <v>3920</v>
      </c>
      <c r="FYU1525" s="229" t="s">
        <v>244</v>
      </c>
      <c r="FYV1525" s="229" t="s">
        <v>3919</v>
      </c>
      <c r="FYW1525" s="229" t="s">
        <v>222</v>
      </c>
      <c r="FYX1525" s="229" t="s">
        <v>223</v>
      </c>
      <c r="FYY1525" s="229" t="s">
        <v>172</v>
      </c>
      <c r="FYZ1525" s="229" t="s">
        <v>289</v>
      </c>
      <c r="FZA1525" s="229" t="s">
        <v>227</v>
      </c>
      <c r="FZE1525" s="229">
        <v>2024</v>
      </c>
      <c r="FZF1525" s="229" t="s">
        <v>57</v>
      </c>
      <c r="FZG1525" s="229" t="s">
        <v>3910</v>
      </c>
      <c r="FZH1525" s="229">
        <v>12968010</v>
      </c>
      <c r="FZI1525" s="229" t="s">
        <v>3914</v>
      </c>
      <c r="FZJ1525" s="229" t="s">
        <v>310</v>
      </c>
      <c r="FZK1525" s="229" t="s">
        <v>3915</v>
      </c>
      <c r="FZL1525" s="229" t="s">
        <v>305</v>
      </c>
      <c r="FZM1525" s="229" t="s">
        <v>52</v>
      </c>
      <c r="FZN1525" s="229" t="s">
        <v>3916</v>
      </c>
      <c r="FZP1525" s="229" t="s">
        <v>3917</v>
      </c>
      <c r="FZQ1525" s="229" t="s">
        <v>607</v>
      </c>
      <c r="FZR1525" s="229" t="s">
        <v>2536</v>
      </c>
      <c r="FZS1525" s="229" t="s">
        <v>3918</v>
      </c>
      <c r="FZT1525" s="229" t="s">
        <v>306</v>
      </c>
      <c r="FZU1525" s="229" t="s">
        <v>294</v>
      </c>
      <c r="FZV1525" s="229" t="s">
        <v>289</v>
      </c>
      <c r="FZW1525" s="229" t="s">
        <v>35</v>
      </c>
      <c r="FZX1525" s="229" t="s">
        <v>27</v>
      </c>
      <c r="FZY1525" s="229" t="s">
        <v>180</v>
      </c>
      <c r="FZZ1525" s="229" t="s">
        <v>3920</v>
      </c>
      <c r="GAA1525" s="229" t="s">
        <v>244</v>
      </c>
      <c r="GAB1525" s="229" t="s">
        <v>3919</v>
      </c>
      <c r="GAC1525" s="229" t="s">
        <v>222</v>
      </c>
      <c r="GAD1525" s="229" t="s">
        <v>223</v>
      </c>
      <c r="GAE1525" s="229" t="s">
        <v>172</v>
      </c>
      <c r="GAF1525" s="229" t="s">
        <v>289</v>
      </c>
      <c r="GAG1525" s="229" t="s">
        <v>227</v>
      </c>
      <c r="GAK1525" s="229">
        <v>2024</v>
      </c>
      <c r="GAL1525" s="229" t="s">
        <v>57</v>
      </c>
      <c r="GAM1525" s="229" t="s">
        <v>3910</v>
      </c>
      <c r="GAN1525" s="229">
        <v>12968010</v>
      </c>
      <c r="GAO1525" s="229" t="s">
        <v>3914</v>
      </c>
      <c r="GAP1525" s="229" t="s">
        <v>310</v>
      </c>
      <c r="GAQ1525" s="229" t="s">
        <v>3915</v>
      </c>
      <c r="GAR1525" s="229" t="s">
        <v>305</v>
      </c>
      <c r="GAS1525" s="229" t="s">
        <v>52</v>
      </c>
      <c r="GAT1525" s="229" t="s">
        <v>3916</v>
      </c>
      <c r="GAV1525" s="229" t="s">
        <v>3917</v>
      </c>
      <c r="GAW1525" s="229" t="s">
        <v>607</v>
      </c>
      <c r="GAX1525" s="229" t="s">
        <v>2536</v>
      </c>
      <c r="GAY1525" s="229" t="s">
        <v>3918</v>
      </c>
      <c r="GAZ1525" s="229" t="s">
        <v>306</v>
      </c>
      <c r="GBA1525" s="229" t="s">
        <v>294</v>
      </c>
      <c r="GBB1525" s="229" t="s">
        <v>289</v>
      </c>
      <c r="GBC1525" s="229" t="s">
        <v>35</v>
      </c>
      <c r="GBD1525" s="229" t="s">
        <v>27</v>
      </c>
      <c r="GBE1525" s="229" t="s">
        <v>180</v>
      </c>
      <c r="GBF1525" s="229" t="s">
        <v>3920</v>
      </c>
      <c r="GBG1525" s="229" t="s">
        <v>244</v>
      </c>
      <c r="GBH1525" s="229" t="s">
        <v>3919</v>
      </c>
      <c r="GBI1525" s="229" t="s">
        <v>222</v>
      </c>
      <c r="GBJ1525" s="229" t="s">
        <v>223</v>
      </c>
      <c r="GBK1525" s="229" t="s">
        <v>172</v>
      </c>
      <c r="GBL1525" s="229" t="s">
        <v>289</v>
      </c>
      <c r="GBM1525" s="229" t="s">
        <v>227</v>
      </c>
      <c r="GBQ1525" s="229">
        <v>2024</v>
      </c>
      <c r="GBR1525" s="229" t="s">
        <v>57</v>
      </c>
      <c r="GBS1525" s="229" t="s">
        <v>3910</v>
      </c>
      <c r="GBT1525" s="229">
        <v>12968010</v>
      </c>
      <c r="GBU1525" s="229" t="s">
        <v>3914</v>
      </c>
      <c r="GBV1525" s="229" t="s">
        <v>310</v>
      </c>
      <c r="GBW1525" s="229" t="s">
        <v>3915</v>
      </c>
      <c r="GBX1525" s="229" t="s">
        <v>305</v>
      </c>
      <c r="GBY1525" s="229" t="s">
        <v>52</v>
      </c>
      <c r="GBZ1525" s="229" t="s">
        <v>3916</v>
      </c>
      <c r="GCB1525" s="229" t="s">
        <v>3917</v>
      </c>
      <c r="GCC1525" s="229" t="s">
        <v>607</v>
      </c>
      <c r="GCD1525" s="229" t="s">
        <v>2536</v>
      </c>
      <c r="GCE1525" s="229" t="s">
        <v>3918</v>
      </c>
      <c r="GCF1525" s="229" t="s">
        <v>306</v>
      </c>
      <c r="GCG1525" s="229" t="s">
        <v>294</v>
      </c>
      <c r="GCH1525" s="229" t="s">
        <v>289</v>
      </c>
      <c r="GCI1525" s="229" t="s">
        <v>35</v>
      </c>
      <c r="GCJ1525" s="229" t="s">
        <v>27</v>
      </c>
      <c r="GCK1525" s="229" t="s">
        <v>180</v>
      </c>
      <c r="GCL1525" s="229" t="s">
        <v>3920</v>
      </c>
      <c r="GCM1525" s="229" t="s">
        <v>244</v>
      </c>
      <c r="GCN1525" s="229" t="s">
        <v>3919</v>
      </c>
      <c r="GCO1525" s="229" t="s">
        <v>222</v>
      </c>
      <c r="GCP1525" s="229" t="s">
        <v>223</v>
      </c>
      <c r="GCQ1525" s="229" t="s">
        <v>172</v>
      </c>
      <c r="GCR1525" s="229" t="s">
        <v>289</v>
      </c>
      <c r="GCS1525" s="229" t="s">
        <v>227</v>
      </c>
      <c r="GCW1525" s="229">
        <v>2024</v>
      </c>
      <c r="GCX1525" s="229" t="s">
        <v>57</v>
      </c>
      <c r="GCY1525" s="229" t="s">
        <v>3910</v>
      </c>
      <c r="GCZ1525" s="229">
        <v>12968010</v>
      </c>
      <c r="GDA1525" s="229" t="s">
        <v>3914</v>
      </c>
      <c r="GDB1525" s="229" t="s">
        <v>310</v>
      </c>
      <c r="GDC1525" s="229" t="s">
        <v>3915</v>
      </c>
      <c r="GDD1525" s="229" t="s">
        <v>305</v>
      </c>
      <c r="GDE1525" s="229" t="s">
        <v>52</v>
      </c>
      <c r="GDF1525" s="229" t="s">
        <v>3916</v>
      </c>
      <c r="GDH1525" s="229" t="s">
        <v>3917</v>
      </c>
      <c r="GDI1525" s="229" t="s">
        <v>607</v>
      </c>
      <c r="GDJ1525" s="229" t="s">
        <v>2536</v>
      </c>
      <c r="GDK1525" s="229" t="s">
        <v>3918</v>
      </c>
      <c r="GDL1525" s="229" t="s">
        <v>306</v>
      </c>
      <c r="GDM1525" s="229" t="s">
        <v>294</v>
      </c>
      <c r="GDN1525" s="229" t="s">
        <v>289</v>
      </c>
      <c r="GDO1525" s="229" t="s">
        <v>35</v>
      </c>
      <c r="GDP1525" s="229" t="s">
        <v>27</v>
      </c>
      <c r="GDQ1525" s="229" t="s">
        <v>180</v>
      </c>
      <c r="GDR1525" s="229" t="s">
        <v>3920</v>
      </c>
      <c r="GDS1525" s="229" t="s">
        <v>244</v>
      </c>
      <c r="GDT1525" s="229" t="s">
        <v>3919</v>
      </c>
      <c r="GDU1525" s="229" t="s">
        <v>222</v>
      </c>
      <c r="GDV1525" s="229" t="s">
        <v>223</v>
      </c>
      <c r="GDW1525" s="229" t="s">
        <v>172</v>
      </c>
      <c r="GDX1525" s="229" t="s">
        <v>289</v>
      </c>
      <c r="GDY1525" s="229" t="s">
        <v>227</v>
      </c>
      <c r="GEC1525" s="229">
        <v>2024</v>
      </c>
      <c r="GED1525" s="229" t="s">
        <v>57</v>
      </c>
      <c r="GEE1525" s="229" t="s">
        <v>3910</v>
      </c>
      <c r="GEF1525" s="229">
        <v>12968010</v>
      </c>
      <c r="GEG1525" s="229" t="s">
        <v>3914</v>
      </c>
      <c r="GEH1525" s="229" t="s">
        <v>310</v>
      </c>
      <c r="GEI1525" s="229" t="s">
        <v>3915</v>
      </c>
      <c r="GEJ1525" s="229" t="s">
        <v>305</v>
      </c>
      <c r="GEK1525" s="229" t="s">
        <v>52</v>
      </c>
      <c r="GEL1525" s="229" t="s">
        <v>3916</v>
      </c>
      <c r="GEN1525" s="229" t="s">
        <v>3917</v>
      </c>
      <c r="GEO1525" s="229" t="s">
        <v>607</v>
      </c>
      <c r="GEP1525" s="229" t="s">
        <v>2536</v>
      </c>
      <c r="GEQ1525" s="229" t="s">
        <v>3918</v>
      </c>
      <c r="GER1525" s="229" t="s">
        <v>306</v>
      </c>
      <c r="GES1525" s="229" t="s">
        <v>294</v>
      </c>
      <c r="GET1525" s="229" t="s">
        <v>289</v>
      </c>
      <c r="GEU1525" s="229" t="s">
        <v>35</v>
      </c>
      <c r="GEV1525" s="229" t="s">
        <v>27</v>
      </c>
      <c r="GEW1525" s="229" t="s">
        <v>180</v>
      </c>
      <c r="GEX1525" s="229" t="s">
        <v>3920</v>
      </c>
      <c r="GEY1525" s="229" t="s">
        <v>244</v>
      </c>
      <c r="GEZ1525" s="229" t="s">
        <v>3919</v>
      </c>
      <c r="GFA1525" s="229" t="s">
        <v>222</v>
      </c>
      <c r="GFB1525" s="229" t="s">
        <v>223</v>
      </c>
      <c r="GFC1525" s="229" t="s">
        <v>172</v>
      </c>
      <c r="GFD1525" s="229" t="s">
        <v>289</v>
      </c>
      <c r="GFE1525" s="229" t="s">
        <v>227</v>
      </c>
      <c r="GFI1525" s="229">
        <v>2024</v>
      </c>
      <c r="GFJ1525" s="229" t="s">
        <v>57</v>
      </c>
      <c r="GFK1525" s="229" t="s">
        <v>3910</v>
      </c>
      <c r="GFL1525" s="229">
        <v>12968010</v>
      </c>
      <c r="GFM1525" s="229" t="s">
        <v>3914</v>
      </c>
      <c r="GFN1525" s="229" t="s">
        <v>310</v>
      </c>
      <c r="GFO1525" s="229" t="s">
        <v>3915</v>
      </c>
      <c r="GFP1525" s="229" t="s">
        <v>305</v>
      </c>
      <c r="GFQ1525" s="229" t="s">
        <v>52</v>
      </c>
      <c r="GFR1525" s="229" t="s">
        <v>3916</v>
      </c>
      <c r="GFT1525" s="229" t="s">
        <v>3917</v>
      </c>
      <c r="GFU1525" s="229" t="s">
        <v>607</v>
      </c>
      <c r="GFV1525" s="229" t="s">
        <v>2536</v>
      </c>
      <c r="GFW1525" s="229" t="s">
        <v>3918</v>
      </c>
      <c r="GFX1525" s="229" t="s">
        <v>306</v>
      </c>
      <c r="GFY1525" s="229" t="s">
        <v>294</v>
      </c>
      <c r="GFZ1525" s="229" t="s">
        <v>289</v>
      </c>
      <c r="GGA1525" s="229" t="s">
        <v>35</v>
      </c>
      <c r="GGB1525" s="229" t="s">
        <v>27</v>
      </c>
      <c r="GGC1525" s="229" t="s">
        <v>180</v>
      </c>
      <c r="GGD1525" s="229" t="s">
        <v>3920</v>
      </c>
      <c r="GGE1525" s="229" t="s">
        <v>244</v>
      </c>
      <c r="GGF1525" s="229" t="s">
        <v>3919</v>
      </c>
      <c r="GGG1525" s="229" t="s">
        <v>222</v>
      </c>
      <c r="GGH1525" s="229" t="s">
        <v>223</v>
      </c>
      <c r="GGI1525" s="229" t="s">
        <v>172</v>
      </c>
      <c r="GGJ1525" s="229" t="s">
        <v>289</v>
      </c>
      <c r="GGK1525" s="229" t="s">
        <v>227</v>
      </c>
      <c r="GGO1525" s="229">
        <v>2024</v>
      </c>
      <c r="GGP1525" s="229" t="s">
        <v>57</v>
      </c>
      <c r="GGQ1525" s="229" t="s">
        <v>3910</v>
      </c>
      <c r="GGR1525" s="229">
        <v>12968010</v>
      </c>
      <c r="GGS1525" s="229" t="s">
        <v>3914</v>
      </c>
      <c r="GGT1525" s="229" t="s">
        <v>310</v>
      </c>
      <c r="GGU1525" s="229" t="s">
        <v>3915</v>
      </c>
      <c r="GGV1525" s="229" t="s">
        <v>305</v>
      </c>
      <c r="GGW1525" s="229" t="s">
        <v>52</v>
      </c>
      <c r="GGX1525" s="229" t="s">
        <v>3916</v>
      </c>
      <c r="GGZ1525" s="229" t="s">
        <v>3917</v>
      </c>
      <c r="GHA1525" s="229" t="s">
        <v>607</v>
      </c>
      <c r="GHB1525" s="229" t="s">
        <v>2536</v>
      </c>
      <c r="GHC1525" s="229" t="s">
        <v>3918</v>
      </c>
      <c r="GHD1525" s="229" t="s">
        <v>306</v>
      </c>
      <c r="GHE1525" s="229" t="s">
        <v>294</v>
      </c>
      <c r="GHF1525" s="229" t="s">
        <v>289</v>
      </c>
      <c r="GHG1525" s="229" t="s">
        <v>35</v>
      </c>
      <c r="GHH1525" s="229" t="s">
        <v>27</v>
      </c>
      <c r="GHI1525" s="229" t="s">
        <v>180</v>
      </c>
      <c r="GHJ1525" s="229" t="s">
        <v>3920</v>
      </c>
      <c r="GHK1525" s="229" t="s">
        <v>244</v>
      </c>
      <c r="GHL1525" s="229" t="s">
        <v>3919</v>
      </c>
      <c r="GHM1525" s="229" t="s">
        <v>222</v>
      </c>
      <c r="GHN1525" s="229" t="s">
        <v>223</v>
      </c>
      <c r="GHO1525" s="229" t="s">
        <v>172</v>
      </c>
      <c r="GHP1525" s="229" t="s">
        <v>289</v>
      </c>
      <c r="GHQ1525" s="229" t="s">
        <v>227</v>
      </c>
      <c r="GHU1525" s="229">
        <v>2024</v>
      </c>
      <c r="GHV1525" s="229" t="s">
        <v>57</v>
      </c>
      <c r="GHW1525" s="229" t="s">
        <v>3910</v>
      </c>
      <c r="GHX1525" s="229">
        <v>12968010</v>
      </c>
      <c r="GHY1525" s="229" t="s">
        <v>3914</v>
      </c>
      <c r="GHZ1525" s="229" t="s">
        <v>310</v>
      </c>
      <c r="GIA1525" s="229" t="s">
        <v>3915</v>
      </c>
      <c r="GIB1525" s="229" t="s">
        <v>305</v>
      </c>
      <c r="GIC1525" s="229" t="s">
        <v>52</v>
      </c>
      <c r="GID1525" s="229" t="s">
        <v>3916</v>
      </c>
      <c r="GIF1525" s="229" t="s">
        <v>3917</v>
      </c>
      <c r="GIG1525" s="229" t="s">
        <v>607</v>
      </c>
      <c r="GIH1525" s="229" t="s">
        <v>2536</v>
      </c>
      <c r="GII1525" s="229" t="s">
        <v>3918</v>
      </c>
      <c r="GIJ1525" s="229" t="s">
        <v>306</v>
      </c>
      <c r="GIK1525" s="229" t="s">
        <v>294</v>
      </c>
      <c r="GIL1525" s="229" t="s">
        <v>289</v>
      </c>
      <c r="GIM1525" s="229" t="s">
        <v>35</v>
      </c>
      <c r="GIN1525" s="229" t="s">
        <v>27</v>
      </c>
      <c r="GIO1525" s="229" t="s">
        <v>180</v>
      </c>
      <c r="GIP1525" s="229" t="s">
        <v>3920</v>
      </c>
      <c r="GIQ1525" s="229" t="s">
        <v>244</v>
      </c>
      <c r="GIR1525" s="229" t="s">
        <v>3919</v>
      </c>
      <c r="GIS1525" s="229" t="s">
        <v>222</v>
      </c>
      <c r="GIT1525" s="229" t="s">
        <v>223</v>
      </c>
      <c r="GIU1525" s="229" t="s">
        <v>172</v>
      </c>
      <c r="GIV1525" s="229" t="s">
        <v>289</v>
      </c>
      <c r="GIW1525" s="229" t="s">
        <v>227</v>
      </c>
      <c r="GJA1525" s="229">
        <v>2024</v>
      </c>
      <c r="GJB1525" s="229" t="s">
        <v>57</v>
      </c>
      <c r="GJC1525" s="229" t="s">
        <v>3910</v>
      </c>
      <c r="GJD1525" s="229">
        <v>12968010</v>
      </c>
      <c r="GJE1525" s="229" t="s">
        <v>3914</v>
      </c>
      <c r="GJF1525" s="229" t="s">
        <v>310</v>
      </c>
      <c r="GJG1525" s="229" t="s">
        <v>3915</v>
      </c>
      <c r="GJH1525" s="229" t="s">
        <v>305</v>
      </c>
      <c r="GJI1525" s="229" t="s">
        <v>52</v>
      </c>
      <c r="GJJ1525" s="229" t="s">
        <v>3916</v>
      </c>
      <c r="GJL1525" s="229" t="s">
        <v>3917</v>
      </c>
      <c r="GJM1525" s="229" t="s">
        <v>607</v>
      </c>
      <c r="GJN1525" s="229" t="s">
        <v>2536</v>
      </c>
      <c r="GJO1525" s="229" t="s">
        <v>3918</v>
      </c>
      <c r="GJP1525" s="229" t="s">
        <v>306</v>
      </c>
      <c r="GJQ1525" s="229" t="s">
        <v>294</v>
      </c>
      <c r="GJR1525" s="229" t="s">
        <v>289</v>
      </c>
      <c r="GJS1525" s="229" t="s">
        <v>35</v>
      </c>
      <c r="GJT1525" s="229" t="s">
        <v>27</v>
      </c>
      <c r="GJU1525" s="229" t="s">
        <v>180</v>
      </c>
      <c r="GJV1525" s="229" t="s">
        <v>3920</v>
      </c>
      <c r="GJW1525" s="229" t="s">
        <v>244</v>
      </c>
      <c r="GJX1525" s="229" t="s">
        <v>3919</v>
      </c>
      <c r="GJY1525" s="229" t="s">
        <v>222</v>
      </c>
      <c r="GJZ1525" s="229" t="s">
        <v>223</v>
      </c>
      <c r="GKA1525" s="229" t="s">
        <v>172</v>
      </c>
      <c r="GKB1525" s="229" t="s">
        <v>289</v>
      </c>
      <c r="GKC1525" s="229" t="s">
        <v>227</v>
      </c>
      <c r="GKG1525" s="229">
        <v>2024</v>
      </c>
      <c r="GKH1525" s="229" t="s">
        <v>57</v>
      </c>
      <c r="GKI1525" s="229" t="s">
        <v>3910</v>
      </c>
      <c r="GKJ1525" s="229">
        <v>12968010</v>
      </c>
      <c r="GKK1525" s="229" t="s">
        <v>3914</v>
      </c>
      <c r="GKL1525" s="229" t="s">
        <v>310</v>
      </c>
      <c r="GKM1525" s="229" t="s">
        <v>3915</v>
      </c>
      <c r="GKN1525" s="229" t="s">
        <v>305</v>
      </c>
      <c r="GKO1525" s="229" t="s">
        <v>52</v>
      </c>
      <c r="GKP1525" s="229" t="s">
        <v>3916</v>
      </c>
      <c r="GKR1525" s="229" t="s">
        <v>3917</v>
      </c>
      <c r="GKS1525" s="229" t="s">
        <v>607</v>
      </c>
      <c r="GKT1525" s="229" t="s">
        <v>2536</v>
      </c>
      <c r="GKU1525" s="229" t="s">
        <v>3918</v>
      </c>
      <c r="GKV1525" s="229" t="s">
        <v>306</v>
      </c>
      <c r="GKW1525" s="229" t="s">
        <v>294</v>
      </c>
      <c r="GKX1525" s="229" t="s">
        <v>289</v>
      </c>
      <c r="GKY1525" s="229" t="s">
        <v>35</v>
      </c>
      <c r="GKZ1525" s="229" t="s">
        <v>27</v>
      </c>
      <c r="GLA1525" s="229" t="s">
        <v>180</v>
      </c>
      <c r="GLB1525" s="229" t="s">
        <v>3920</v>
      </c>
      <c r="GLC1525" s="229" t="s">
        <v>244</v>
      </c>
      <c r="GLD1525" s="229" t="s">
        <v>3919</v>
      </c>
      <c r="GLE1525" s="229" t="s">
        <v>222</v>
      </c>
      <c r="GLF1525" s="229" t="s">
        <v>223</v>
      </c>
      <c r="GLG1525" s="229" t="s">
        <v>172</v>
      </c>
      <c r="GLH1525" s="229" t="s">
        <v>289</v>
      </c>
      <c r="GLI1525" s="229" t="s">
        <v>227</v>
      </c>
      <c r="GLM1525" s="229">
        <v>2024</v>
      </c>
      <c r="GLN1525" s="229" t="s">
        <v>57</v>
      </c>
      <c r="GLO1525" s="229" t="s">
        <v>3910</v>
      </c>
      <c r="GLP1525" s="229">
        <v>12968010</v>
      </c>
      <c r="GLQ1525" s="229" t="s">
        <v>3914</v>
      </c>
      <c r="GLR1525" s="229" t="s">
        <v>310</v>
      </c>
      <c r="GLS1525" s="229" t="s">
        <v>3915</v>
      </c>
      <c r="GLT1525" s="229" t="s">
        <v>305</v>
      </c>
      <c r="GLU1525" s="229" t="s">
        <v>52</v>
      </c>
      <c r="GLV1525" s="229" t="s">
        <v>3916</v>
      </c>
      <c r="GLX1525" s="229" t="s">
        <v>3917</v>
      </c>
      <c r="GLY1525" s="229" t="s">
        <v>607</v>
      </c>
      <c r="GLZ1525" s="229" t="s">
        <v>2536</v>
      </c>
      <c r="GMA1525" s="229" t="s">
        <v>3918</v>
      </c>
      <c r="GMB1525" s="229" t="s">
        <v>306</v>
      </c>
      <c r="GMC1525" s="229" t="s">
        <v>294</v>
      </c>
      <c r="GMD1525" s="229" t="s">
        <v>289</v>
      </c>
      <c r="GME1525" s="229" t="s">
        <v>35</v>
      </c>
      <c r="GMF1525" s="229" t="s">
        <v>27</v>
      </c>
      <c r="GMG1525" s="229" t="s">
        <v>180</v>
      </c>
      <c r="GMH1525" s="229" t="s">
        <v>3920</v>
      </c>
      <c r="GMI1525" s="229" t="s">
        <v>244</v>
      </c>
      <c r="GMJ1525" s="229" t="s">
        <v>3919</v>
      </c>
      <c r="GMK1525" s="229" t="s">
        <v>222</v>
      </c>
      <c r="GML1525" s="229" t="s">
        <v>223</v>
      </c>
      <c r="GMM1525" s="229" t="s">
        <v>172</v>
      </c>
      <c r="GMN1525" s="229" t="s">
        <v>289</v>
      </c>
      <c r="GMO1525" s="229" t="s">
        <v>227</v>
      </c>
      <c r="GMS1525" s="229">
        <v>2024</v>
      </c>
      <c r="GMT1525" s="229" t="s">
        <v>57</v>
      </c>
      <c r="GMU1525" s="229" t="s">
        <v>3910</v>
      </c>
      <c r="GMV1525" s="229">
        <v>12968010</v>
      </c>
      <c r="GMW1525" s="229" t="s">
        <v>3914</v>
      </c>
      <c r="GMX1525" s="229" t="s">
        <v>310</v>
      </c>
      <c r="GMY1525" s="229" t="s">
        <v>3915</v>
      </c>
      <c r="GMZ1525" s="229" t="s">
        <v>305</v>
      </c>
      <c r="GNA1525" s="229" t="s">
        <v>52</v>
      </c>
      <c r="GNB1525" s="229" t="s">
        <v>3916</v>
      </c>
      <c r="GND1525" s="229" t="s">
        <v>3917</v>
      </c>
      <c r="GNE1525" s="229" t="s">
        <v>607</v>
      </c>
      <c r="GNF1525" s="229" t="s">
        <v>2536</v>
      </c>
      <c r="GNG1525" s="229" t="s">
        <v>3918</v>
      </c>
      <c r="GNH1525" s="229" t="s">
        <v>306</v>
      </c>
      <c r="GNI1525" s="229" t="s">
        <v>294</v>
      </c>
      <c r="GNJ1525" s="229" t="s">
        <v>289</v>
      </c>
      <c r="GNK1525" s="229" t="s">
        <v>35</v>
      </c>
      <c r="GNL1525" s="229" t="s">
        <v>27</v>
      </c>
      <c r="GNM1525" s="229" t="s">
        <v>180</v>
      </c>
      <c r="GNN1525" s="229" t="s">
        <v>3920</v>
      </c>
      <c r="GNO1525" s="229" t="s">
        <v>244</v>
      </c>
      <c r="GNP1525" s="229" t="s">
        <v>3919</v>
      </c>
      <c r="GNQ1525" s="229" t="s">
        <v>222</v>
      </c>
      <c r="GNR1525" s="229" t="s">
        <v>223</v>
      </c>
      <c r="GNS1525" s="229" t="s">
        <v>172</v>
      </c>
      <c r="GNT1525" s="229" t="s">
        <v>289</v>
      </c>
      <c r="GNU1525" s="229" t="s">
        <v>227</v>
      </c>
      <c r="GNY1525" s="229">
        <v>2024</v>
      </c>
      <c r="GNZ1525" s="229" t="s">
        <v>57</v>
      </c>
      <c r="GOA1525" s="229" t="s">
        <v>3910</v>
      </c>
      <c r="GOB1525" s="229">
        <v>12968010</v>
      </c>
      <c r="GOC1525" s="229" t="s">
        <v>3914</v>
      </c>
      <c r="GOD1525" s="229" t="s">
        <v>310</v>
      </c>
      <c r="GOE1525" s="229" t="s">
        <v>3915</v>
      </c>
      <c r="GOF1525" s="229" t="s">
        <v>305</v>
      </c>
      <c r="GOG1525" s="229" t="s">
        <v>52</v>
      </c>
      <c r="GOH1525" s="229" t="s">
        <v>3916</v>
      </c>
      <c r="GOJ1525" s="229" t="s">
        <v>3917</v>
      </c>
      <c r="GOK1525" s="229" t="s">
        <v>607</v>
      </c>
      <c r="GOL1525" s="229" t="s">
        <v>2536</v>
      </c>
      <c r="GOM1525" s="229" t="s">
        <v>3918</v>
      </c>
      <c r="GON1525" s="229" t="s">
        <v>306</v>
      </c>
      <c r="GOO1525" s="229" t="s">
        <v>294</v>
      </c>
      <c r="GOP1525" s="229" t="s">
        <v>289</v>
      </c>
      <c r="GOQ1525" s="229" t="s">
        <v>35</v>
      </c>
      <c r="GOR1525" s="229" t="s">
        <v>27</v>
      </c>
      <c r="GOS1525" s="229" t="s">
        <v>180</v>
      </c>
      <c r="GOT1525" s="229" t="s">
        <v>3920</v>
      </c>
      <c r="GOU1525" s="229" t="s">
        <v>244</v>
      </c>
      <c r="GOV1525" s="229" t="s">
        <v>3919</v>
      </c>
      <c r="GOW1525" s="229" t="s">
        <v>222</v>
      </c>
      <c r="GOX1525" s="229" t="s">
        <v>223</v>
      </c>
      <c r="GOY1525" s="229" t="s">
        <v>172</v>
      </c>
      <c r="GOZ1525" s="229" t="s">
        <v>289</v>
      </c>
      <c r="GPA1525" s="229" t="s">
        <v>227</v>
      </c>
      <c r="GPE1525" s="229">
        <v>2024</v>
      </c>
      <c r="GPF1525" s="229" t="s">
        <v>57</v>
      </c>
      <c r="GPG1525" s="229" t="s">
        <v>3910</v>
      </c>
      <c r="GPH1525" s="229">
        <v>12968010</v>
      </c>
      <c r="GPI1525" s="229" t="s">
        <v>3914</v>
      </c>
      <c r="GPJ1525" s="229" t="s">
        <v>310</v>
      </c>
      <c r="GPK1525" s="229" t="s">
        <v>3915</v>
      </c>
      <c r="GPL1525" s="229" t="s">
        <v>305</v>
      </c>
      <c r="GPM1525" s="229" t="s">
        <v>52</v>
      </c>
      <c r="GPN1525" s="229" t="s">
        <v>3916</v>
      </c>
      <c r="GPP1525" s="229" t="s">
        <v>3917</v>
      </c>
      <c r="GPQ1525" s="229" t="s">
        <v>607</v>
      </c>
      <c r="GPR1525" s="229" t="s">
        <v>2536</v>
      </c>
      <c r="GPS1525" s="229" t="s">
        <v>3918</v>
      </c>
      <c r="GPT1525" s="229" t="s">
        <v>306</v>
      </c>
      <c r="GPU1525" s="229" t="s">
        <v>294</v>
      </c>
      <c r="GPV1525" s="229" t="s">
        <v>289</v>
      </c>
      <c r="GPW1525" s="229" t="s">
        <v>35</v>
      </c>
      <c r="GPX1525" s="229" t="s">
        <v>27</v>
      </c>
      <c r="GPY1525" s="229" t="s">
        <v>180</v>
      </c>
      <c r="GPZ1525" s="229" t="s">
        <v>3920</v>
      </c>
      <c r="GQA1525" s="229" t="s">
        <v>244</v>
      </c>
      <c r="GQB1525" s="229" t="s">
        <v>3919</v>
      </c>
      <c r="GQC1525" s="229" t="s">
        <v>222</v>
      </c>
      <c r="GQD1525" s="229" t="s">
        <v>223</v>
      </c>
      <c r="GQE1525" s="229" t="s">
        <v>172</v>
      </c>
      <c r="GQF1525" s="229" t="s">
        <v>289</v>
      </c>
      <c r="GQG1525" s="229" t="s">
        <v>227</v>
      </c>
      <c r="GQK1525" s="229">
        <v>2024</v>
      </c>
      <c r="GQL1525" s="229" t="s">
        <v>57</v>
      </c>
      <c r="GQM1525" s="229" t="s">
        <v>3910</v>
      </c>
      <c r="GQN1525" s="229">
        <v>12968010</v>
      </c>
      <c r="GQO1525" s="229" t="s">
        <v>3914</v>
      </c>
      <c r="GQP1525" s="229" t="s">
        <v>310</v>
      </c>
      <c r="GQQ1525" s="229" t="s">
        <v>3915</v>
      </c>
      <c r="GQR1525" s="229" t="s">
        <v>305</v>
      </c>
      <c r="GQS1525" s="229" t="s">
        <v>52</v>
      </c>
      <c r="GQT1525" s="229" t="s">
        <v>3916</v>
      </c>
      <c r="GQV1525" s="229" t="s">
        <v>3917</v>
      </c>
      <c r="GQW1525" s="229" t="s">
        <v>607</v>
      </c>
      <c r="GQX1525" s="229" t="s">
        <v>2536</v>
      </c>
      <c r="GQY1525" s="229" t="s">
        <v>3918</v>
      </c>
      <c r="GQZ1525" s="229" t="s">
        <v>306</v>
      </c>
      <c r="GRA1525" s="229" t="s">
        <v>294</v>
      </c>
      <c r="GRB1525" s="229" t="s">
        <v>289</v>
      </c>
      <c r="GRC1525" s="229" t="s">
        <v>35</v>
      </c>
      <c r="GRD1525" s="229" t="s">
        <v>27</v>
      </c>
      <c r="GRE1525" s="229" t="s">
        <v>180</v>
      </c>
      <c r="GRF1525" s="229" t="s">
        <v>3920</v>
      </c>
      <c r="GRG1525" s="229" t="s">
        <v>244</v>
      </c>
      <c r="GRH1525" s="229" t="s">
        <v>3919</v>
      </c>
      <c r="GRI1525" s="229" t="s">
        <v>222</v>
      </c>
      <c r="GRJ1525" s="229" t="s">
        <v>223</v>
      </c>
      <c r="GRK1525" s="229" t="s">
        <v>172</v>
      </c>
      <c r="GRL1525" s="229" t="s">
        <v>289</v>
      </c>
      <c r="GRM1525" s="229" t="s">
        <v>227</v>
      </c>
      <c r="GRQ1525" s="229">
        <v>2024</v>
      </c>
      <c r="GRR1525" s="229" t="s">
        <v>57</v>
      </c>
      <c r="GRS1525" s="229" t="s">
        <v>3910</v>
      </c>
      <c r="GRT1525" s="229">
        <v>12968010</v>
      </c>
      <c r="GRU1525" s="229" t="s">
        <v>3914</v>
      </c>
      <c r="GRV1525" s="229" t="s">
        <v>310</v>
      </c>
      <c r="GRW1525" s="229" t="s">
        <v>3915</v>
      </c>
      <c r="GRX1525" s="229" t="s">
        <v>305</v>
      </c>
      <c r="GRY1525" s="229" t="s">
        <v>52</v>
      </c>
      <c r="GRZ1525" s="229" t="s">
        <v>3916</v>
      </c>
      <c r="GSB1525" s="229" t="s">
        <v>3917</v>
      </c>
      <c r="GSC1525" s="229" t="s">
        <v>607</v>
      </c>
      <c r="GSD1525" s="229" t="s">
        <v>2536</v>
      </c>
      <c r="GSE1525" s="229" t="s">
        <v>3918</v>
      </c>
      <c r="GSF1525" s="229" t="s">
        <v>306</v>
      </c>
      <c r="GSG1525" s="229" t="s">
        <v>294</v>
      </c>
      <c r="GSH1525" s="229" t="s">
        <v>289</v>
      </c>
      <c r="GSI1525" s="229" t="s">
        <v>35</v>
      </c>
      <c r="GSJ1525" s="229" t="s">
        <v>27</v>
      </c>
      <c r="GSK1525" s="229" t="s">
        <v>180</v>
      </c>
      <c r="GSL1525" s="229" t="s">
        <v>3920</v>
      </c>
      <c r="GSM1525" s="229" t="s">
        <v>244</v>
      </c>
      <c r="GSN1525" s="229" t="s">
        <v>3919</v>
      </c>
      <c r="GSO1525" s="229" t="s">
        <v>222</v>
      </c>
      <c r="GSP1525" s="229" t="s">
        <v>223</v>
      </c>
      <c r="GSQ1525" s="229" t="s">
        <v>172</v>
      </c>
      <c r="GSR1525" s="229" t="s">
        <v>289</v>
      </c>
      <c r="GSS1525" s="229" t="s">
        <v>227</v>
      </c>
      <c r="GSW1525" s="229">
        <v>2024</v>
      </c>
      <c r="GSX1525" s="229" t="s">
        <v>57</v>
      </c>
      <c r="GSY1525" s="229" t="s">
        <v>3910</v>
      </c>
      <c r="GSZ1525" s="229">
        <v>12968010</v>
      </c>
      <c r="GTA1525" s="229" t="s">
        <v>3914</v>
      </c>
      <c r="GTB1525" s="229" t="s">
        <v>310</v>
      </c>
      <c r="GTC1525" s="229" t="s">
        <v>3915</v>
      </c>
      <c r="GTD1525" s="229" t="s">
        <v>305</v>
      </c>
      <c r="GTE1525" s="229" t="s">
        <v>52</v>
      </c>
      <c r="GTF1525" s="229" t="s">
        <v>3916</v>
      </c>
      <c r="GTH1525" s="229" t="s">
        <v>3917</v>
      </c>
      <c r="GTI1525" s="229" t="s">
        <v>607</v>
      </c>
      <c r="GTJ1525" s="229" t="s">
        <v>2536</v>
      </c>
      <c r="GTK1525" s="229" t="s">
        <v>3918</v>
      </c>
      <c r="GTL1525" s="229" t="s">
        <v>306</v>
      </c>
      <c r="GTM1525" s="229" t="s">
        <v>294</v>
      </c>
      <c r="GTN1525" s="229" t="s">
        <v>289</v>
      </c>
      <c r="GTO1525" s="229" t="s">
        <v>35</v>
      </c>
      <c r="GTP1525" s="229" t="s">
        <v>27</v>
      </c>
      <c r="GTQ1525" s="229" t="s">
        <v>180</v>
      </c>
      <c r="GTR1525" s="229" t="s">
        <v>3920</v>
      </c>
      <c r="GTS1525" s="229" t="s">
        <v>244</v>
      </c>
      <c r="GTT1525" s="229" t="s">
        <v>3919</v>
      </c>
      <c r="GTU1525" s="229" t="s">
        <v>222</v>
      </c>
      <c r="GTV1525" s="229" t="s">
        <v>223</v>
      </c>
      <c r="GTW1525" s="229" t="s">
        <v>172</v>
      </c>
      <c r="GTX1525" s="229" t="s">
        <v>289</v>
      </c>
      <c r="GTY1525" s="229" t="s">
        <v>227</v>
      </c>
      <c r="GUC1525" s="229">
        <v>2024</v>
      </c>
      <c r="GUD1525" s="229" t="s">
        <v>57</v>
      </c>
      <c r="GUE1525" s="229" t="s">
        <v>3910</v>
      </c>
      <c r="GUF1525" s="229">
        <v>12968010</v>
      </c>
      <c r="GUG1525" s="229" t="s">
        <v>3914</v>
      </c>
      <c r="GUH1525" s="229" t="s">
        <v>310</v>
      </c>
      <c r="GUI1525" s="229" t="s">
        <v>3915</v>
      </c>
      <c r="GUJ1525" s="229" t="s">
        <v>305</v>
      </c>
      <c r="GUK1525" s="229" t="s">
        <v>52</v>
      </c>
      <c r="GUL1525" s="229" t="s">
        <v>3916</v>
      </c>
      <c r="GUN1525" s="229" t="s">
        <v>3917</v>
      </c>
      <c r="GUO1525" s="229" t="s">
        <v>607</v>
      </c>
      <c r="GUP1525" s="229" t="s">
        <v>2536</v>
      </c>
      <c r="GUQ1525" s="229" t="s">
        <v>3918</v>
      </c>
      <c r="GUR1525" s="229" t="s">
        <v>306</v>
      </c>
      <c r="GUS1525" s="229" t="s">
        <v>294</v>
      </c>
      <c r="GUT1525" s="229" t="s">
        <v>289</v>
      </c>
      <c r="GUU1525" s="229" t="s">
        <v>35</v>
      </c>
      <c r="GUV1525" s="229" t="s">
        <v>27</v>
      </c>
      <c r="GUW1525" s="229" t="s">
        <v>180</v>
      </c>
      <c r="GUX1525" s="229" t="s">
        <v>3920</v>
      </c>
      <c r="GUY1525" s="229" t="s">
        <v>244</v>
      </c>
      <c r="GUZ1525" s="229" t="s">
        <v>3919</v>
      </c>
      <c r="GVA1525" s="229" t="s">
        <v>222</v>
      </c>
      <c r="GVB1525" s="229" t="s">
        <v>223</v>
      </c>
      <c r="GVC1525" s="229" t="s">
        <v>172</v>
      </c>
      <c r="GVD1525" s="229" t="s">
        <v>289</v>
      </c>
      <c r="GVE1525" s="229" t="s">
        <v>227</v>
      </c>
      <c r="GVI1525" s="229">
        <v>2024</v>
      </c>
      <c r="GVJ1525" s="229" t="s">
        <v>57</v>
      </c>
      <c r="GVK1525" s="229" t="s">
        <v>3910</v>
      </c>
      <c r="GVL1525" s="229">
        <v>12968010</v>
      </c>
      <c r="GVM1525" s="229" t="s">
        <v>3914</v>
      </c>
      <c r="GVN1525" s="229" t="s">
        <v>310</v>
      </c>
      <c r="GVO1525" s="229" t="s">
        <v>3915</v>
      </c>
      <c r="GVP1525" s="229" t="s">
        <v>305</v>
      </c>
      <c r="GVQ1525" s="229" t="s">
        <v>52</v>
      </c>
      <c r="GVR1525" s="229" t="s">
        <v>3916</v>
      </c>
      <c r="GVT1525" s="229" t="s">
        <v>3917</v>
      </c>
      <c r="GVU1525" s="229" t="s">
        <v>607</v>
      </c>
      <c r="GVV1525" s="229" t="s">
        <v>2536</v>
      </c>
      <c r="GVW1525" s="229" t="s">
        <v>3918</v>
      </c>
      <c r="GVX1525" s="229" t="s">
        <v>306</v>
      </c>
      <c r="GVY1525" s="229" t="s">
        <v>294</v>
      </c>
      <c r="GVZ1525" s="229" t="s">
        <v>289</v>
      </c>
      <c r="GWA1525" s="229" t="s">
        <v>35</v>
      </c>
      <c r="GWB1525" s="229" t="s">
        <v>27</v>
      </c>
      <c r="GWC1525" s="229" t="s">
        <v>180</v>
      </c>
      <c r="GWD1525" s="229" t="s">
        <v>3920</v>
      </c>
      <c r="GWE1525" s="229" t="s">
        <v>244</v>
      </c>
      <c r="GWF1525" s="229" t="s">
        <v>3919</v>
      </c>
      <c r="GWG1525" s="229" t="s">
        <v>222</v>
      </c>
      <c r="GWH1525" s="229" t="s">
        <v>223</v>
      </c>
      <c r="GWI1525" s="229" t="s">
        <v>172</v>
      </c>
      <c r="GWJ1525" s="229" t="s">
        <v>289</v>
      </c>
      <c r="GWK1525" s="229" t="s">
        <v>227</v>
      </c>
      <c r="GWO1525" s="229">
        <v>2024</v>
      </c>
      <c r="GWP1525" s="229" t="s">
        <v>57</v>
      </c>
      <c r="GWQ1525" s="229" t="s">
        <v>3910</v>
      </c>
      <c r="GWR1525" s="229">
        <v>12968010</v>
      </c>
      <c r="GWS1525" s="229" t="s">
        <v>3914</v>
      </c>
      <c r="GWT1525" s="229" t="s">
        <v>310</v>
      </c>
      <c r="GWU1525" s="229" t="s">
        <v>3915</v>
      </c>
      <c r="GWV1525" s="229" t="s">
        <v>305</v>
      </c>
      <c r="GWW1525" s="229" t="s">
        <v>52</v>
      </c>
      <c r="GWX1525" s="229" t="s">
        <v>3916</v>
      </c>
      <c r="GWZ1525" s="229" t="s">
        <v>3917</v>
      </c>
      <c r="GXA1525" s="229" t="s">
        <v>607</v>
      </c>
      <c r="GXB1525" s="229" t="s">
        <v>2536</v>
      </c>
      <c r="GXC1525" s="229" t="s">
        <v>3918</v>
      </c>
      <c r="GXD1525" s="229" t="s">
        <v>306</v>
      </c>
      <c r="GXE1525" s="229" t="s">
        <v>294</v>
      </c>
      <c r="GXF1525" s="229" t="s">
        <v>289</v>
      </c>
      <c r="GXG1525" s="229" t="s">
        <v>35</v>
      </c>
      <c r="GXH1525" s="229" t="s">
        <v>27</v>
      </c>
      <c r="GXI1525" s="229" t="s">
        <v>180</v>
      </c>
      <c r="GXJ1525" s="229" t="s">
        <v>3920</v>
      </c>
      <c r="GXK1525" s="229" t="s">
        <v>244</v>
      </c>
      <c r="GXL1525" s="229" t="s">
        <v>3919</v>
      </c>
      <c r="GXM1525" s="229" t="s">
        <v>222</v>
      </c>
      <c r="GXN1525" s="229" t="s">
        <v>223</v>
      </c>
      <c r="GXO1525" s="229" t="s">
        <v>172</v>
      </c>
      <c r="GXP1525" s="229" t="s">
        <v>289</v>
      </c>
      <c r="GXQ1525" s="229" t="s">
        <v>227</v>
      </c>
      <c r="GXU1525" s="229">
        <v>2024</v>
      </c>
      <c r="GXV1525" s="229" t="s">
        <v>57</v>
      </c>
      <c r="GXW1525" s="229" t="s">
        <v>3910</v>
      </c>
      <c r="GXX1525" s="229">
        <v>12968010</v>
      </c>
      <c r="GXY1525" s="229" t="s">
        <v>3914</v>
      </c>
      <c r="GXZ1525" s="229" t="s">
        <v>310</v>
      </c>
      <c r="GYA1525" s="229" t="s">
        <v>3915</v>
      </c>
      <c r="GYB1525" s="229" t="s">
        <v>305</v>
      </c>
      <c r="GYC1525" s="229" t="s">
        <v>52</v>
      </c>
      <c r="GYD1525" s="229" t="s">
        <v>3916</v>
      </c>
      <c r="GYF1525" s="229" t="s">
        <v>3917</v>
      </c>
      <c r="GYG1525" s="229" t="s">
        <v>607</v>
      </c>
      <c r="GYH1525" s="229" t="s">
        <v>2536</v>
      </c>
      <c r="GYI1525" s="229" t="s">
        <v>3918</v>
      </c>
      <c r="GYJ1525" s="229" t="s">
        <v>306</v>
      </c>
      <c r="GYK1525" s="229" t="s">
        <v>294</v>
      </c>
      <c r="GYL1525" s="229" t="s">
        <v>289</v>
      </c>
      <c r="GYM1525" s="229" t="s">
        <v>35</v>
      </c>
      <c r="GYN1525" s="229" t="s">
        <v>27</v>
      </c>
      <c r="GYO1525" s="229" t="s">
        <v>180</v>
      </c>
      <c r="GYP1525" s="229" t="s">
        <v>3920</v>
      </c>
      <c r="GYQ1525" s="229" t="s">
        <v>244</v>
      </c>
      <c r="GYR1525" s="229" t="s">
        <v>3919</v>
      </c>
      <c r="GYS1525" s="229" t="s">
        <v>222</v>
      </c>
      <c r="GYT1525" s="229" t="s">
        <v>223</v>
      </c>
      <c r="GYU1525" s="229" t="s">
        <v>172</v>
      </c>
      <c r="GYV1525" s="229" t="s">
        <v>289</v>
      </c>
      <c r="GYW1525" s="229" t="s">
        <v>227</v>
      </c>
      <c r="GZA1525" s="229">
        <v>2024</v>
      </c>
      <c r="GZB1525" s="229" t="s">
        <v>57</v>
      </c>
      <c r="GZC1525" s="229" t="s">
        <v>3910</v>
      </c>
      <c r="GZD1525" s="229">
        <v>12968010</v>
      </c>
      <c r="GZE1525" s="229" t="s">
        <v>3914</v>
      </c>
      <c r="GZF1525" s="229" t="s">
        <v>310</v>
      </c>
      <c r="GZG1525" s="229" t="s">
        <v>3915</v>
      </c>
      <c r="GZH1525" s="229" t="s">
        <v>305</v>
      </c>
      <c r="GZI1525" s="229" t="s">
        <v>52</v>
      </c>
      <c r="GZJ1525" s="229" t="s">
        <v>3916</v>
      </c>
      <c r="GZL1525" s="229" t="s">
        <v>3917</v>
      </c>
      <c r="GZM1525" s="229" t="s">
        <v>607</v>
      </c>
      <c r="GZN1525" s="229" t="s">
        <v>2536</v>
      </c>
      <c r="GZO1525" s="229" t="s">
        <v>3918</v>
      </c>
      <c r="GZP1525" s="229" t="s">
        <v>306</v>
      </c>
      <c r="GZQ1525" s="229" t="s">
        <v>294</v>
      </c>
      <c r="GZR1525" s="229" t="s">
        <v>289</v>
      </c>
      <c r="GZS1525" s="229" t="s">
        <v>35</v>
      </c>
      <c r="GZT1525" s="229" t="s">
        <v>27</v>
      </c>
      <c r="GZU1525" s="229" t="s">
        <v>180</v>
      </c>
      <c r="GZV1525" s="229" t="s">
        <v>3920</v>
      </c>
      <c r="GZW1525" s="229" t="s">
        <v>244</v>
      </c>
      <c r="GZX1525" s="229" t="s">
        <v>3919</v>
      </c>
      <c r="GZY1525" s="229" t="s">
        <v>222</v>
      </c>
      <c r="GZZ1525" s="229" t="s">
        <v>223</v>
      </c>
      <c r="HAA1525" s="229" t="s">
        <v>172</v>
      </c>
      <c r="HAB1525" s="229" t="s">
        <v>289</v>
      </c>
      <c r="HAC1525" s="229" t="s">
        <v>227</v>
      </c>
      <c r="HAG1525" s="229">
        <v>2024</v>
      </c>
      <c r="HAH1525" s="229" t="s">
        <v>57</v>
      </c>
      <c r="HAI1525" s="229" t="s">
        <v>3910</v>
      </c>
      <c r="HAJ1525" s="229">
        <v>12968010</v>
      </c>
      <c r="HAK1525" s="229" t="s">
        <v>3914</v>
      </c>
      <c r="HAL1525" s="229" t="s">
        <v>310</v>
      </c>
      <c r="HAM1525" s="229" t="s">
        <v>3915</v>
      </c>
      <c r="HAN1525" s="229" t="s">
        <v>305</v>
      </c>
      <c r="HAO1525" s="229" t="s">
        <v>52</v>
      </c>
      <c r="HAP1525" s="229" t="s">
        <v>3916</v>
      </c>
      <c r="HAR1525" s="229" t="s">
        <v>3917</v>
      </c>
      <c r="HAS1525" s="229" t="s">
        <v>607</v>
      </c>
      <c r="HAT1525" s="229" t="s">
        <v>2536</v>
      </c>
      <c r="HAU1525" s="229" t="s">
        <v>3918</v>
      </c>
      <c r="HAV1525" s="229" t="s">
        <v>306</v>
      </c>
      <c r="HAW1525" s="229" t="s">
        <v>294</v>
      </c>
      <c r="HAX1525" s="229" t="s">
        <v>289</v>
      </c>
      <c r="HAY1525" s="229" t="s">
        <v>35</v>
      </c>
      <c r="HAZ1525" s="229" t="s">
        <v>27</v>
      </c>
      <c r="HBA1525" s="229" t="s">
        <v>180</v>
      </c>
      <c r="HBB1525" s="229" t="s">
        <v>3920</v>
      </c>
      <c r="HBC1525" s="229" t="s">
        <v>244</v>
      </c>
      <c r="HBD1525" s="229" t="s">
        <v>3919</v>
      </c>
      <c r="HBE1525" s="229" t="s">
        <v>222</v>
      </c>
      <c r="HBF1525" s="229" t="s">
        <v>223</v>
      </c>
      <c r="HBG1525" s="229" t="s">
        <v>172</v>
      </c>
      <c r="HBH1525" s="229" t="s">
        <v>289</v>
      </c>
      <c r="HBI1525" s="229" t="s">
        <v>227</v>
      </c>
      <c r="HBM1525" s="229">
        <v>2024</v>
      </c>
      <c r="HBN1525" s="229" t="s">
        <v>57</v>
      </c>
      <c r="HBO1525" s="229" t="s">
        <v>3910</v>
      </c>
      <c r="HBP1525" s="229">
        <v>12968010</v>
      </c>
      <c r="HBQ1525" s="229" t="s">
        <v>3914</v>
      </c>
      <c r="HBR1525" s="229" t="s">
        <v>310</v>
      </c>
      <c r="HBS1525" s="229" t="s">
        <v>3915</v>
      </c>
      <c r="HBT1525" s="229" t="s">
        <v>305</v>
      </c>
      <c r="HBU1525" s="229" t="s">
        <v>52</v>
      </c>
      <c r="HBV1525" s="229" t="s">
        <v>3916</v>
      </c>
      <c r="HBX1525" s="229" t="s">
        <v>3917</v>
      </c>
      <c r="HBY1525" s="229" t="s">
        <v>607</v>
      </c>
      <c r="HBZ1525" s="229" t="s">
        <v>2536</v>
      </c>
      <c r="HCA1525" s="229" t="s">
        <v>3918</v>
      </c>
      <c r="HCB1525" s="229" t="s">
        <v>306</v>
      </c>
      <c r="HCC1525" s="229" t="s">
        <v>294</v>
      </c>
      <c r="HCD1525" s="229" t="s">
        <v>289</v>
      </c>
      <c r="HCE1525" s="229" t="s">
        <v>35</v>
      </c>
      <c r="HCF1525" s="229" t="s">
        <v>27</v>
      </c>
      <c r="HCG1525" s="229" t="s">
        <v>180</v>
      </c>
      <c r="HCH1525" s="229" t="s">
        <v>3920</v>
      </c>
      <c r="HCI1525" s="229" t="s">
        <v>244</v>
      </c>
      <c r="HCJ1525" s="229" t="s">
        <v>3919</v>
      </c>
      <c r="HCK1525" s="229" t="s">
        <v>222</v>
      </c>
      <c r="HCL1525" s="229" t="s">
        <v>223</v>
      </c>
      <c r="HCM1525" s="229" t="s">
        <v>172</v>
      </c>
      <c r="HCN1525" s="229" t="s">
        <v>289</v>
      </c>
      <c r="HCO1525" s="229" t="s">
        <v>227</v>
      </c>
      <c r="HCS1525" s="229">
        <v>2024</v>
      </c>
      <c r="HCT1525" s="229" t="s">
        <v>57</v>
      </c>
      <c r="HCU1525" s="229" t="s">
        <v>3910</v>
      </c>
      <c r="HCV1525" s="229">
        <v>12968010</v>
      </c>
      <c r="HCW1525" s="229" t="s">
        <v>3914</v>
      </c>
      <c r="HCX1525" s="229" t="s">
        <v>310</v>
      </c>
      <c r="HCY1525" s="229" t="s">
        <v>3915</v>
      </c>
      <c r="HCZ1525" s="229" t="s">
        <v>305</v>
      </c>
      <c r="HDA1525" s="229" t="s">
        <v>52</v>
      </c>
      <c r="HDB1525" s="229" t="s">
        <v>3916</v>
      </c>
      <c r="HDD1525" s="229" t="s">
        <v>3917</v>
      </c>
      <c r="HDE1525" s="229" t="s">
        <v>607</v>
      </c>
      <c r="HDF1525" s="229" t="s">
        <v>2536</v>
      </c>
      <c r="HDG1525" s="229" t="s">
        <v>3918</v>
      </c>
      <c r="HDH1525" s="229" t="s">
        <v>306</v>
      </c>
      <c r="HDI1525" s="229" t="s">
        <v>294</v>
      </c>
      <c r="HDJ1525" s="229" t="s">
        <v>289</v>
      </c>
      <c r="HDK1525" s="229" t="s">
        <v>35</v>
      </c>
      <c r="HDL1525" s="229" t="s">
        <v>27</v>
      </c>
      <c r="HDM1525" s="229" t="s">
        <v>180</v>
      </c>
      <c r="HDN1525" s="229" t="s">
        <v>3920</v>
      </c>
      <c r="HDO1525" s="229" t="s">
        <v>244</v>
      </c>
      <c r="HDP1525" s="229" t="s">
        <v>3919</v>
      </c>
      <c r="HDQ1525" s="229" t="s">
        <v>222</v>
      </c>
      <c r="HDR1525" s="229" t="s">
        <v>223</v>
      </c>
      <c r="HDS1525" s="229" t="s">
        <v>172</v>
      </c>
      <c r="HDT1525" s="229" t="s">
        <v>289</v>
      </c>
      <c r="HDU1525" s="229" t="s">
        <v>227</v>
      </c>
      <c r="HDY1525" s="229">
        <v>2024</v>
      </c>
      <c r="HDZ1525" s="229" t="s">
        <v>57</v>
      </c>
      <c r="HEA1525" s="229" t="s">
        <v>3910</v>
      </c>
      <c r="HEB1525" s="229">
        <v>12968010</v>
      </c>
      <c r="HEC1525" s="229" t="s">
        <v>3914</v>
      </c>
      <c r="HED1525" s="229" t="s">
        <v>310</v>
      </c>
      <c r="HEE1525" s="229" t="s">
        <v>3915</v>
      </c>
      <c r="HEF1525" s="229" t="s">
        <v>305</v>
      </c>
      <c r="HEG1525" s="229" t="s">
        <v>52</v>
      </c>
      <c r="HEH1525" s="229" t="s">
        <v>3916</v>
      </c>
      <c r="HEJ1525" s="229" t="s">
        <v>3917</v>
      </c>
      <c r="HEK1525" s="229" t="s">
        <v>607</v>
      </c>
      <c r="HEL1525" s="229" t="s">
        <v>2536</v>
      </c>
      <c r="HEM1525" s="229" t="s">
        <v>3918</v>
      </c>
      <c r="HEN1525" s="229" t="s">
        <v>306</v>
      </c>
      <c r="HEO1525" s="229" t="s">
        <v>294</v>
      </c>
      <c r="HEP1525" s="229" t="s">
        <v>289</v>
      </c>
      <c r="HEQ1525" s="229" t="s">
        <v>35</v>
      </c>
      <c r="HER1525" s="229" t="s">
        <v>27</v>
      </c>
      <c r="HES1525" s="229" t="s">
        <v>180</v>
      </c>
      <c r="HET1525" s="229" t="s">
        <v>3920</v>
      </c>
      <c r="HEU1525" s="229" t="s">
        <v>244</v>
      </c>
      <c r="HEV1525" s="229" t="s">
        <v>3919</v>
      </c>
      <c r="HEW1525" s="229" t="s">
        <v>222</v>
      </c>
      <c r="HEX1525" s="229" t="s">
        <v>223</v>
      </c>
      <c r="HEY1525" s="229" t="s">
        <v>172</v>
      </c>
      <c r="HEZ1525" s="229" t="s">
        <v>289</v>
      </c>
      <c r="HFA1525" s="229" t="s">
        <v>227</v>
      </c>
      <c r="HFE1525" s="229">
        <v>2024</v>
      </c>
      <c r="HFF1525" s="229" t="s">
        <v>57</v>
      </c>
      <c r="HFG1525" s="229" t="s">
        <v>3910</v>
      </c>
      <c r="HFH1525" s="229">
        <v>12968010</v>
      </c>
      <c r="HFI1525" s="229" t="s">
        <v>3914</v>
      </c>
      <c r="HFJ1525" s="229" t="s">
        <v>310</v>
      </c>
      <c r="HFK1525" s="229" t="s">
        <v>3915</v>
      </c>
      <c r="HFL1525" s="229" t="s">
        <v>305</v>
      </c>
      <c r="HFM1525" s="229" t="s">
        <v>52</v>
      </c>
      <c r="HFN1525" s="229" t="s">
        <v>3916</v>
      </c>
      <c r="HFP1525" s="229" t="s">
        <v>3917</v>
      </c>
      <c r="HFQ1525" s="229" t="s">
        <v>607</v>
      </c>
      <c r="HFR1525" s="229" t="s">
        <v>2536</v>
      </c>
      <c r="HFS1525" s="229" t="s">
        <v>3918</v>
      </c>
      <c r="HFT1525" s="229" t="s">
        <v>306</v>
      </c>
      <c r="HFU1525" s="229" t="s">
        <v>294</v>
      </c>
      <c r="HFV1525" s="229" t="s">
        <v>289</v>
      </c>
      <c r="HFW1525" s="229" t="s">
        <v>35</v>
      </c>
      <c r="HFX1525" s="229" t="s">
        <v>27</v>
      </c>
      <c r="HFY1525" s="229" t="s">
        <v>180</v>
      </c>
      <c r="HFZ1525" s="229" t="s">
        <v>3920</v>
      </c>
      <c r="HGA1525" s="229" t="s">
        <v>244</v>
      </c>
      <c r="HGB1525" s="229" t="s">
        <v>3919</v>
      </c>
      <c r="HGC1525" s="229" t="s">
        <v>222</v>
      </c>
      <c r="HGD1525" s="229" t="s">
        <v>223</v>
      </c>
      <c r="HGE1525" s="229" t="s">
        <v>172</v>
      </c>
      <c r="HGF1525" s="229" t="s">
        <v>289</v>
      </c>
      <c r="HGG1525" s="229" t="s">
        <v>227</v>
      </c>
      <c r="HGK1525" s="229">
        <v>2024</v>
      </c>
      <c r="HGL1525" s="229" t="s">
        <v>57</v>
      </c>
      <c r="HGM1525" s="229" t="s">
        <v>3910</v>
      </c>
      <c r="HGN1525" s="229">
        <v>12968010</v>
      </c>
      <c r="HGO1525" s="229" t="s">
        <v>3914</v>
      </c>
      <c r="HGP1525" s="229" t="s">
        <v>310</v>
      </c>
      <c r="HGQ1525" s="229" t="s">
        <v>3915</v>
      </c>
      <c r="HGR1525" s="229" t="s">
        <v>305</v>
      </c>
      <c r="HGS1525" s="229" t="s">
        <v>52</v>
      </c>
      <c r="HGT1525" s="229" t="s">
        <v>3916</v>
      </c>
      <c r="HGV1525" s="229" t="s">
        <v>3917</v>
      </c>
      <c r="HGW1525" s="229" t="s">
        <v>607</v>
      </c>
      <c r="HGX1525" s="229" t="s">
        <v>2536</v>
      </c>
      <c r="HGY1525" s="229" t="s">
        <v>3918</v>
      </c>
      <c r="HGZ1525" s="229" t="s">
        <v>306</v>
      </c>
      <c r="HHA1525" s="229" t="s">
        <v>294</v>
      </c>
      <c r="HHB1525" s="229" t="s">
        <v>289</v>
      </c>
      <c r="HHC1525" s="229" t="s">
        <v>35</v>
      </c>
      <c r="HHD1525" s="229" t="s">
        <v>27</v>
      </c>
      <c r="HHE1525" s="229" t="s">
        <v>180</v>
      </c>
      <c r="HHF1525" s="229" t="s">
        <v>3920</v>
      </c>
      <c r="HHG1525" s="229" t="s">
        <v>244</v>
      </c>
      <c r="HHH1525" s="229" t="s">
        <v>3919</v>
      </c>
      <c r="HHI1525" s="229" t="s">
        <v>222</v>
      </c>
      <c r="HHJ1525" s="229" t="s">
        <v>223</v>
      </c>
      <c r="HHK1525" s="229" t="s">
        <v>172</v>
      </c>
      <c r="HHL1525" s="229" t="s">
        <v>289</v>
      </c>
      <c r="HHM1525" s="229" t="s">
        <v>227</v>
      </c>
      <c r="HHQ1525" s="229">
        <v>2024</v>
      </c>
      <c r="HHR1525" s="229" t="s">
        <v>57</v>
      </c>
      <c r="HHS1525" s="229" t="s">
        <v>3910</v>
      </c>
      <c r="HHT1525" s="229">
        <v>12968010</v>
      </c>
      <c r="HHU1525" s="229" t="s">
        <v>3914</v>
      </c>
      <c r="HHV1525" s="229" t="s">
        <v>310</v>
      </c>
      <c r="HHW1525" s="229" t="s">
        <v>3915</v>
      </c>
      <c r="HHX1525" s="229" t="s">
        <v>305</v>
      </c>
      <c r="HHY1525" s="229" t="s">
        <v>52</v>
      </c>
      <c r="HHZ1525" s="229" t="s">
        <v>3916</v>
      </c>
      <c r="HIB1525" s="229" t="s">
        <v>3917</v>
      </c>
      <c r="HIC1525" s="229" t="s">
        <v>607</v>
      </c>
      <c r="HID1525" s="229" t="s">
        <v>2536</v>
      </c>
      <c r="HIE1525" s="229" t="s">
        <v>3918</v>
      </c>
      <c r="HIF1525" s="229" t="s">
        <v>306</v>
      </c>
      <c r="HIG1525" s="229" t="s">
        <v>294</v>
      </c>
      <c r="HIH1525" s="229" t="s">
        <v>289</v>
      </c>
      <c r="HII1525" s="229" t="s">
        <v>35</v>
      </c>
      <c r="HIJ1525" s="229" t="s">
        <v>27</v>
      </c>
      <c r="HIK1525" s="229" t="s">
        <v>180</v>
      </c>
      <c r="HIL1525" s="229" t="s">
        <v>3920</v>
      </c>
      <c r="HIM1525" s="229" t="s">
        <v>244</v>
      </c>
      <c r="HIN1525" s="229" t="s">
        <v>3919</v>
      </c>
      <c r="HIO1525" s="229" t="s">
        <v>222</v>
      </c>
      <c r="HIP1525" s="229" t="s">
        <v>223</v>
      </c>
      <c r="HIQ1525" s="229" t="s">
        <v>172</v>
      </c>
      <c r="HIR1525" s="229" t="s">
        <v>289</v>
      </c>
      <c r="HIS1525" s="229" t="s">
        <v>227</v>
      </c>
      <c r="HIW1525" s="229">
        <v>2024</v>
      </c>
      <c r="HIX1525" s="229" t="s">
        <v>57</v>
      </c>
      <c r="HIY1525" s="229" t="s">
        <v>3910</v>
      </c>
      <c r="HIZ1525" s="229">
        <v>12968010</v>
      </c>
      <c r="HJA1525" s="229" t="s">
        <v>3914</v>
      </c>
      <c r="HJB1525" s="229" t="s">
        <v>310</v>
      </c>
      <c r="HJC1525" s="229" t="s">
        <v>3915</v>
      </c>
      <c r="HJD1525" s="229" t="s">
        <v>305</v>
      </c>
      <c r="HJE1525" s="229" t="s">
        <v>52</v>
      </c>
      <c r="HJF1525" s="229" t="s">
        <v>3916</v>
      </c>
      <c r="HJH1525" s="229" t="s">
        <v>3917</v>
      </c>
      <c r="HJI1525" s="229" t="s">
        <v>607</v>
      </c>
      <c r="HJJ1525" s="229" t="s">
        <v>2536</v>
      </c>
      <c r="HJK1525" s="229" t="s">
        <v>3918</v>
      </c>
      <c r="HJL1525" s="229" t="s">
        <v>306</v>
      </c>
      <c r="HJM1525" s="229" t="s">
        <v>294</v>
      </c>
      <c r="HJN1525" s="229" t="s">
        <v>289</v>
      </c>
      <c r="HJO1525" s="229" t="s">
        <v>35</v>
      </c>
      <c r="HJP1525" s="229" t="s">
        <v>27</v>
      </c>
      <c r="HJQ1525" s="229" t="s">
        <v>180</v>
      </c>
      <c r="HJR1525" s="229" t="s">
        <v>3920</v>
      </c>
      <c r="HJS1525" s="229" t="s">
        <v>244</v>
      </c>
      <c r="HJT1525" s="229" t="s">
        <v>3919</v>
      </c>
      <c r="HJU1525" s="229" t="s">
        <v>222</v>
      </c>
      <c r="HJV1525" s="229" t="s">
        <v>223</v>
      </c>
      <c r="HJW1525" s="229" t="s">
        <v>172</v>
      </c>
      <c r="HJX1525" s="229" t="s">
        <v>289</v>
      </c>
      <c r="HJY1525" s="229" t="s">
        <v>227</v>
      </c>
      <c r="HKC1525" s="229">
        <v>2024</v>
      </c>
      <c r="HKD1525" s="229" t="s">
        <v>57</v>
      </c>
      <c r="HKE1525" s="229" t="s">
        <v>3910</v>
      </c>
      <c r="HKF1525" s="229">
        <v>12968010</v>
      </c>
      <c r="HKG1525" s="229" t="s">
        <v>3914</v>
      </c>
      <c r="HKH1525" s="229" t="s">
        <v>310</v>
      </c>
      <c r="HKI1525" s="229" t="s">
        <v>3915</v>
      </c>
      <c r="HKJ1525" s="229" t="s">
        <v>305</v>
      </c>
      <c r="HKK1525" s="229" t="s">
        <v>52</v>
      </c>
      <c r="HKL1525" s="229" t="s">
        <v>3916</v>
      </c>
      <c r="HKN1525" s="229" t="s">
        <v>3917</v>
      </c>
      <c r="HKO1525" s="229" t="s">
        <v>607</v>
      </c>
      <c r="HKP1525" s="229" t="s">
        <v>2536</v>
      </c>
      <c r="HKQ1525" s="229" t="s">
        <v>3918</v>
      </c>
      <c r="HKR1525" s="229" t="s">
        <v>306</v>
      </c>
      <c r="HKS1525" s="229" t="s">
        <v>294</v>
      </c>
      <c r="HKT1525" s="229" t="s">
        <v>289</v>
      </c>
      <c r="HKU1525" s="229" t="s">
        <v>35</v>
      </c>
      <c r="HKV1525" s="229" t="s">
        <v>27</v>
      </c>
      <c r="HKW1525" s="229" t="s">
        <v>180</v>
      </c>
      <c r="HKX1525" s="229" t="s">
        <v>3920</v>
      </c>
      <c r="HKY1525" s="229" t="s">
        <v>244</v>
      </c>
      <c r="HKZ1525" s="229" t="s">
        <v>3919</v>
      </c>
      <c r="HLA1525" s="229" t="s">
        <v>222</v>
      </c>
      <c r="HLB1525" s="229" t="s">
        <v>223</v>
      </c>
      <c r="HLC1525" s="229" t="s">
        <v>172</v>
      </c>
      <c r="HLD1525" s="229" t="s">
        <v>289</v>
      </c>
      <c r="HLE1525" s="229" t="s">
        <v>227</v>
      </c>
      <c r="HLI1525" s="229">
        <v>2024</v>
      </c>
      <c r="HLJ1525" s="229" t="s">
        <v>57</v>
      </c>
      <c r="HLK1525" s="229" t="s">
        <v>3910</v>
      </c>
      <c r="HLL1525" s="229">
        <v>12968010</v>
      </c>
      <c r="HLM1525" s="229" t="s">
        <v>3914</v>
      </c>
      <c r="HLN1525" s="229" t="s">
        <v>310</v>
      </c>
      <c r="HLO1525" s="229" t="s">
        <v>3915</v>
      </c>
      <c r="HLP1525" s="229" t="s">
        <v>305</v>
      </c>
      <c r="HLQ1525" s="229" t="s">
        <v>52</v>
      </c>
      <c r="HLR1525" s="229" t="s">
        <v>3916</v>
      </c>
      <c r="HLT1525" s="229" t="s">
        <v>3917</v>
      </c>
      <c r="HLU1525" s="229" t="s">
        <v>607</v>
      </c>
      <c r="HLV1525" s="229" t="s">
        <v>2536</v>
      </c>
      <c r="HLW1525" s="229" t="s">
        <v>3918</v>
      </c>
      <c r="HLX1525" s="229" t="s">
        <v>306</v>
      </c>
      <c r="HLY1525" s="229" t="s">
        <v>294</v>
      </c>
      <c r="HLZ1525" s="229" t="s">
        <v>289</v>
      </c>
      <c r="HMA1525" s="229" t="s">
        <v>35</v>
      </c>
      <c r="HMB1525" s="229" t="s">
        <v>27</v>
      </c>
      <c r="HMC1525" s="229" t="s">
        <v>180</v>
      </c>
      <c r="HMD1525" s="229" t="s">
        <v>3920</v>
      </c>
      <c r="HME1525" s="229" t="s">
        <v>244</v>
      </c>
      <c r="HMF1525" s="229" t="s">
        <v>3919</v>
      </c>
      <c r="HMG1525" s="229" t="s">
        <v>222</v>
      </c>
      <c r="HMH1525" s="229" t="s">
        <v>223</v>
      </c>
      <c r="HMI1525" s="229" t="s">
        <v>172</v>
      </c>
      <c r="HMJ1525" s="229" t="s">
        <v>289</v>
      </c>
      <c r="HMK1525" s="229" t="s">
        <v>227</v>
      </c>
      <c r="HMO1525" s="229">
        <v>2024</v>
      </c>
      <c r="HMP1525" s="229" t="s">
        <v>57</v>
      </c>
      <c r="HMQ1525" s="229" t="s">
        <v>3910</v>
      </c>
      <c r="HMR1525" s="229">
        <v>12968010</v>
      </c>
      <c r="HMS1525" s="229" t="s">
        <v>3914</v>
      </c>
      <c r="HMT1525" s="229" t="s">
        <v>310</v>
      </c>
      <c r="HMU1525" s="229" t="s">
        <v>3915</v>
      </c>
      <c r="HMV1525" s="229" t="s">
        <v>305</v>
      </c>
      <c r="HMW1525" s="229" t="s">
        <v>52</v>
      </c>
      <c r="HMX1525" s="229" t="s">
        <v>3916</v>
      </c>
      <c r="HMZ1525" s="229" t="s">
        <v>3917</v>
      </c>
      <c r="HNA1525" s="229" t="s">
        <v>607</v>
      </c>
      <c r="HNB1525" s="229" t="s">
        <v>2536</v>
      </c>
      <c r="HNC1525" s="229" t="s">
        <v>3918</v>
      </c>
      <c r="HND1525" s="229" t="s">
        <v>306</v>
      </c>
      <c r="HNE1525" s="229" t="s">
        <v>294</v>
      </c>
      <c r="HNF1525" s="229" t="s">
        <v>289</v>
      </c>
      <c r="HNG1525" s="229" t="s">
        <v>35</v>
      </c>
      <c r="HNH1525" s="229" t="s">
        <v>27</v>
      </c>
      <c r="HNI1525" s="229" t="s">
        <v>180</v>
      </c>
      <c r="HNJ1525" s="229" t="s">
        <v>3920</v>
      </c>
      <c r="HNK1525" s="229" t="s">
        <v>244</v>
      </c>
      <c r="HNL1525" s="229" t="s">
        <v>3919</v>
      </c>
      <c r="HNM1525" s="229" t="s">
        <v>222</v>
      </c>
      <c r="HNN1525" s="229" t="s">
        <v>223</v>
      </c>
      <c r="HNO1525" s="229" t="s">
        <v>172</v>
      </c>
      <c r="HNP1525" s="229" t="s">
        <v>289</v>
      </c>
      <c r="HNQ1525" s="229" t="s">
        <v>227</v>
      </c>
      <c r="HNU1525" s="229">
        <v>2024</v>
      </c>
      <c r="HNV1525" s="229" t="s">
        <v>57</v>
      </c>
      <c r="HNW1525" s="229" t="s">
        <v>3910</v>
      </c>
      <c r="HNX1525" s="229">
        <v>12968010</v>
      </c>
      <c r="HNY1525" s="229" t="s">
        <v>3914</v>
      </c>
      <c r="HNZ1525" s="229" t="s">
        <v>310</v>
      </c>
      <c r="HOA1525" s="229" t="s">
        <v>3915</v>
      </c>
      <c r="HOB1525" s="229" t="s">
        <v>305</v>
      </c>
      <c r="HOC1525" s="229" t="s">
        <v>52</v>
      </c>
      <c r="HOD1525" s="229" t="s">
        <v>3916</v>
      </c>
      <c r="HOF1525" s="229" t="s">
        <v>3917</v>
      </c>
      <c r="HOG1525" s="229" t="s">
        <v>607</v>
      </c>
      <c r="HOH1525" s="229" t="s">
        <v>2536</v>
      </c>
      <c r="HOI1525" s="229" t="s">
        <v>3918</v>
      </c>
      <c r="HOJ1525" s="229" t="s">
        <v>306</v>
      </c>
      <c r="HOK1525" s="229" t="s">
        <v>294</v>
      </c>
      <c r="HOL1525" s="229" t="s">
        <v>289</v>
      </c>
      <c r="HOM1525" s="229" t="s">
        <v>35</v>
      </c>
      <c r="HON1525" s="229" t="s">
        <v>27</v>
      </c>
      <c r="HOO1525" s="229" t="s">
        <v>180</v>
      </c>
      <c r="HOP1525" s="229" t="s">
        <v>3920</v>
      </c>
      <c r="HOQ1525" s="229" t="s">
        <v>244</v>
      </c>
      <c r="HOR1525" s="229" t="s">
        <v>3919</v>
      </c>
      <c r="HOS1525" s="229" t="s">
        <v>222</v>
      </c>
      <c r="HOT1525" s="229" t="s">
        <v>223</v>
      </c>
      <c r="HOU1525" s="229" t="s">
        <v>172</v>
      </c>
      <c r="HOV1525" s="229" t="s">
        <v>289</v>
      </c>
      <c r="HOW1525" s="229" t="s">
        <v>227</v>
      </c>
      <c r="HPA1525" s="229">
        <v>2024</v>
      </c>
      <c r="HPB1525" s="229" t="s">
        <v>57</v>
      </c>
      <c r="HPC1525" s="229" t="s">
        <v>3910</v>
      </c>
      <c r="HPD1525" s="229">
        <v>12968010</v>
      </c>
      <c r="HPE1525" s="229" t="s">
        <v>3914</v>
      </c>
      <c r="HPF1525" s="229" t="s">
        <v>310</v>
      </c>
      <c r="HPG1525" s="229" t="s">
        <v>3915</v>
      </c>
      <c r="HPH1525" s="229" t="s">
        <v>305</v>
      </c>
      <c r="HPI1525" s="229" t="s">
        <v>52</v>
      </c>
      <c r="HPJ1525" s="229" t="s">
        <v>3916</v>
      </c>
      <c r="HPL1525" s="229" t="s">
        <v>3917</v>
      </c>
      <c r="HPM1525" s="229" t="s">
        <v>607</v>
      </c>
      <c r="HPN1525" s="229" t="s">
        <v>2536</v>
      </c>
      <c r="HPO1525" s="229" t="s">
        <v>3918</v>
      </c>
      <c r="HPP1525" s="229" t="s">
        <v>306</v>
      </c>
      <c r="HPQ1525" s="229" t="s">
        <v>294</v>
      </c>
      <c r="HPR1525" s="229" t="s">
        <v>289</v>
      </c>
      <c r="HPS1525" s="229" t="s">
        <v>35</v>
      </c>
      <c r="HPT1525" s="229" t="s">
        <v>27</v>
      </c>
      <c r="HPU1525" s="229" t="s">
        <v>180</v>
      </c>
      <c r="HPV1525" s="229" t="s">
        <v>3920</v>
      </c>
      <c r="HPW1525" s="229" t="s">
        <v>244</v>
      </c>
      <c r="HPX1525" s="229" t="s">
        <v>3919</v>
      </c>
      <c r="HPY1525" s="229" t="s">
        <v>222</v>
      </c>
      <c r="HPZ1525" s="229" t="s">
        <v>223</v>
      </c>
      <c r="HQA1525" s="229" t="s">
        <v>172</v>
      </c>
      <c r="HQB1525" s="229" t="s">
        <v>289</v>
      </c>
      <c r="HQC1525" s="229" t="s">
        <v>227</v>
      </c>
      <c r="HQG1525" s="229">
        <v>2024</v>
      </c>
      <c r="HQH1525" s="229" t="s">
        <v>57</v>
      </c>
      <c r="HQI1525" s="229" t="s">
        <v>3910</v>
      </c>
      <c r="HQJ1525" s="229">
        <v>12968010</v>
      </c>
      <c r="HQK1525" s="229" t="s">
        <v>3914</v>
      </c>
      <c r="HQL1525" s="229" t="s">
        <v>310</v>
      </c>
      <c r="HQM1525" s="229" t="s">
        <v>3915</v>
      </c>
      <c r="HQN1525" s="229" t="s">
        <v>305</v>
      </c>
      <c r="HQO1525" s="229" t="s">
        <v>52</v>
      </c>
      <c r="HQP1525" s="229" t="s">
        <v>3916</v>
      </c>
      <c r="HQR1525" s="229" t="s">
        <v>3917</v>
      </c>
      <c r="HQS1525" s="229" t="s">
        <v>607</v>
      </c>
      <c r="HQT1525" s="229" t="s">
        <v>2536</v>
      </c>
      <c r="HQU1525" s="229" t="s">
        <v>3918</v>
      </c>
      <c r="HQV1525" s="229" t="s">
        <v>306</v>
      </c>
      <c r="HQW1525" s="229" t="s">
        <v>294</v>
      </c>
      <c r="HQX1525" s="229" t="s">
        <v>289</v>
      </c>
      <c r="HQY1525" s="229" t="s">
        <v>35</v>
      </c>
      <c r="HQZ1525" s="229" t="s">
        <v>27</v>
      </c>
      <c r="HRA1525" s="229" t="s">
        <v>180</v>
      </c>
      <c r="HRB1525" s="229" t="s">
        <v>3920</v>
      </c>
      <c r="HRC1525" s="229" t="s">
        <v>244</v>
      </c>
      <c r="HRD1525" s="229" t="s">
        <v>3919</v>
      </c>
      <c r="HRE1525" s="229" t="s">
        <v>222</v>
      </c>
      <c r="HRF1525" s="229" t="s">
        <v>223</v>
      </c>
      <c r="HRG1525" s="229" t="s">
        <v>172</v>
      </c>
      <c r="HRH1525" s="229" t="s">
        <v>289</v>
      </c>
      <c r="HRI1525" s="229" t="s">
        <v>227</v>
      </c>
      <c r="HRM1525" s="229">
        <v>2024</v>
      </c>
      <c r="HRN1525" s="229" t="s">
        <v>57</v>
      </c>
      <c r="HRO1525" s="229" t="s">
        <v>3910</v>
      </c>
      <c r="HRP1525" s="229">
        <v>12968010</v>
      </c>
      <c r="HRQ1525" s="229" t="s">
        <v>3914</v>
      </c>
      <c r="HRR1525" s="229" t="s">
        <v>310</v>
      </c>
      <c r="HRS1525" s="229" t="s">
        <v>3915</v>
      </c>
      <c r="HRT1525" s="229" t="s">
        <v>305</v>
      </c>
      <c r="HRU1525" s="229" t="s">
        <v>52</v>
      </c>
      <c r="HRV1525" s="229" t="s">
        <v>3916</v>
      </c>
      <c r="HRX1525" s="229" t="s">
        <v>3917</v>
      </c>
      <c r="HRY1525" s="229" t="s">
        <v>607</v>
      </c>
      <c r="HRZ1525" s="229" t="s">
        <v>2536</v>
      </c>
      <c r="HSA1525" s="229" t="s">
        <v>3918</v>
      </c>
      <c r="HSB1525" s="229" t="s">
        <v>306</v>
      </c>
      <c r="HSC1525" s="229" t="s">
        <v>294</v>
      </c>
      <c r="HSD1525" s="229" t="s">
        <v>289</v>
      </c>
      <c r="HSE1525" s="229" t="s">
        <v>35</v>
      </c>
      <c r="HSF1525" s="229" t="s">
        <v>27</v>
      </c>
      <c r="HSG1525" s="229" t="s">
        <v>180</v>
      </c>
      <c r="HSH1525" s="229" t="s">
        <v>3920</v>
      </c>
      <c r="HSI1525" s="229" t="s">
        <v>244</v>
      </c>
      <c r="HSJ1525" s="229" t="s">
        <v>3919</v>
      </c>
      <c r="HSK1525" s="229" t="s">
        <v>222</v>
      </c>
      <c r="HSL1525" s="229" t="s">
        <v>223</v>
      </c>
      <c r="HSM1525" s="229" t="s">
        <v>172</v>
      </c>
      <c r="HSN1525" s="229" t="s">
        <v>289</v>
      </c>
      <c r="HSO1525" s="229" t="s">
        <v>227</v>
      </c>
      <c r="HSS1525" s="229">
        <v>2024</v>
      </c>
      <c r="HST1525" s="229" t="s">
        <v>57</v>
      </c>
      <c r="HSU1525" s="229" t="s">
        <v>3910</v>
      </c>
      <c r="HSV1525" s="229">
        <v>12968010</v>
      </c>
      <c r="HSW1525" s="229" t="s">
        <v>3914</v>
      </c>
      <c r="HSX1525" s="229" t="s">
        <v>310</v>
      </c>
      <c r="HSY1525" s="229" t="s">
        <v>3915</v>
      </c>
      <c r="HSZ1525" s="229" t="s">
        <v>305</v>
      </c>
      <c r="HTA1525" s="229" t="s">
        <v>52</v>
      </c>
      <c r="HTB1525" s="229" t="s">
        <v>3916</v>
      </c>
      <c r="HTD1525" s="229" t="s">
        <v>3917</v>
      </c>
      <c r="HTE1525" s="229" t="s">
        <v>607</v>
      </c>
      <c r="HTF1525" s="229" t="s">
        <v>2536</v>
      </c>
      <c r="HTG1525" s="229" t="s">
        <v>3918</v>
      </c>
      <c r="HTH1525" s="229" t="s">
        <v>306</v>
      </c>
      <c r="HTI1525" s="229" t="s">
        <v>294</v>
      </c>
      <c r="HTJ1525" s="229" t="s">
        <v>289</v>
      </c>
      <c r="HTK1525" s="229" t="s">
        <v>35</v>
      </c>
      <c r="HTL1525" s="229" t="s">
        <v>27</v>
      </c>
      <c r="HTM1525" s="229" t="s">
        <v>180</v>
      </c>
      <c r="HTN1525" s="229" t="s">
        <v>3920</v>
      </c>
      <c r="HTO1525" s="229" t="s">
        <v>244</v>
      </c>
      <c r="HTP1525" s="229" t="s">
        <v>3919</v>
      </c>
      <c r="HTQ1525" s="229" t="s">
        <v>222</v>
      </c>
      <c r="HTR1525" s="229" t="s">
        <v>223</v>
      </c>
      <c r="HTS1525" s="229" t="s">
        <v>172</v>
      </c>
      <c r="HTT1525" s="229" t="s">
        <v>289</v>
      </c>
      <c r="HTU1525" s="229" t="s">
        <v>227</v>
      </c>
      <c r="HTY1525" s="229">
        <v>2024</v>
      </c>
      <c r="HTZ1525" s="229" t="s">
        <v>57</v>
      </c>
      <c r="HUA1525" s="229" t="s">
        <v>3910</v>
      </c>
      <c r="HUB1525" s="229">
        <v>12968010</v>
      </c>
      <c r="HUC1525" s="229" t="s">
        <v>3914</v>
      </c>
      <c r="HUD1525" s="229" t="s">
        <v>310</v>
      </c>
      <c r="HUE1525" s="229" t="s">
        <v>3915</v>
      </c>
      <c r="HUF1525" s="229" t="s">
        <v>305</v>
      </c>
      <c r="HUG1525" s="229" t="s">
        <v>52</v>
      </c>
      <c r="HUH1525" s="229" t="s">
        <v>3916</v>
      </c>
      <c r="HUJ1525" s="229" t="s">
        <v>3917</v>
      </c>
      <c r="HUK1525" s="229" t="s">
        <v>607</v>
      </c>
      <c r="HUL1525" s="229" t="s">
        <v>2536</v>
      </c>
      <c r="HUM1525" s="229" t="s">
        <v>3918</v>
      </c>
      <c r="HUN1525" s="229" t="s">
        <v>306</v>
      </c>
      <c r="HUO1525" s="229" t="s">
        <v>294</v>
      </c>
      <c r="HUP1525" s="229" t="s">
        <v>289</v>
      </c>
      <c r="HUQ1525" s="229" t="s">
        <v>35</v>
      </c>
      <c r="HUR1525" s="229" t="s">
        <v>27</v>
      </c>
      <c r="HUS1525" s="229" t="s">
        <v>180</v>
      </c>
      <c r="HUT1525" s="229" t="s">
        <v>3920</v>
      </c>
      <c r="HUU1525" s="229" t="s">
        <v>244</v>
      </c>
      <c r="HUV1525" s="229" t="s">
        <v>3919</v>
      </c>
      <c r="HUW1525" s="229" t="s">
        <v>222</v>
      </c>
      <c r="HUX1525" s="229" t="s">
        <v>223</v>
      </c>
      <c r="HUY1525" s="229" t="s">
        <v>172</v>
      </c>
      <c r="HUZ1525" s="229" t="s">
        <v>289</v>
      </c>
      <c r="HVA1525" s="229" t="s">
        <v>227</v>
      </c>
      <c r="HVE1525" s="229">
        <v>2024</v>
      </c>
      <c r="HVF1525" s="229" t="s">
        <v>57</v>
      </c>
      <c r="HVG1525" s="229" t="s">
        <v>3910</v>
      </c>
      <c r="HVH1525" s="229">
        <v>12968010</v>
      </c>
      <c r="HVI1525" s="229" t="s">
        <v>3914</v>
      </c>
      <c r="HVJ1525" s="229" t="s">
        <v>310</v>
      </c>
      <c r="HVK1525" s="229" t="s">
        <v>3915</v>
      </c>
      <c r="HVL1525" s="229" t="s">
        <v>305</v>
      </c>
      <c r="HVM1525" s="229" t="s">
        <v>52</v>
      </c>
      <c r="HVN1525" s="229" t="s">
        <v>3916</v>
      </c>
      <c r="HVP1525" s="229" t="s">
        <v>3917</v>
      </c>
      <c r="HVQ1525" s="229" t="s">
        <v>607</v>
      </c>
      <c r="HVR1525" s="229" t="s">
        <v>2536</v>
      </c>
      <c r="HVS1525" s="229" t="s">
        <v>3918</v>
      </c>
      <c r="HVT1525" s="229" t="s">
        <v>306</v>
      </c>
      <c r="HVU1525" s="229" t="s">
        <v>294</v>
      </c>
      <c r="HVV1525" s="229" t="s">
        <v>289</v>
      </c>
      <c r="HVW1525" s="229" t="s">
        <v>35</v>
      </c>
      <c r="HVX1525" s="229" t="s">
        <v>27</v>
      </c>
      <c r="HVY1525" s="229" t="s">
        <v>180</v>
      </c>
      <c r="HVZ1525" s="229" t="s">
        <v>3920</v>
      </c>
      <c r="HWA1525" s="229" t="s">
        <v>244</v>
      </c>
      <c r="HWB1525" s="229" t="s">
        <v>3919</v>
      </c>
      <c r="HWC1525" s="229" t="s">
        <v>222</v>
      </c>
      <c r="HWD1525" s="229" t="s">
        <v>223</v>
      </c>
      <c r="HWE1525" s="229" t="s">
        <v>172</v>
      </c>
      <c r="HWF1525" s="229" t="s">
        <v>289</v>
      </c>
      <c r="HWG1525" s="229" t="s">
        <v>227</v>
      </c>
      <c r="HWK1525" s="229">
        <v>2024</v>
      </c>
      <c r="HWL1525" s="229" t="s">
        <v>57</v>
      </c>
      <c r="HWM1525" s="229" t="s">
        <v>3910</v>
      </c>
      <c r="HWN1525" s="229">
        <v>12968010</v>
      </c>
      <c r="HWO1525" s="229" t="s">
        <v>3914</v>
      </c>
      <c r="HWP1525" s="229" t="s">
        <v>310</v>
      </c>
      <c r="HWQ1525" s="229" t="s">
        <v>3915</v>
      </c>
      <c r="HWR1525" s="229" t="s">
        <v>305</v>
      </c>
      <c r="HWS1525" s="229" t="s">
        <v>52</v>
      </c>
      <c r="HWT1525" s="229" t="s">
        <v>3916</v>
      </c>
      <c r="HWV1525" s="229" t="s">
        <v>3917</v>
      </c>
      <c r="HWW1525" s="229" t="s">
        <v>607</v>
      </c>
      <c r="HWX1525" s="229" t="s">
        <v>2536</v>
      </c>
      <c r="HWY1525" s="229" t="s">
        <v>3918</v>
      </c>
      <c r="HWZ1525" s="229" t="s">
        <v>306</v>
      </c>
      <c r="HXA1525" s="229" t="s">
        <v>294</v>
      </c>
      <c r="HXB1525" s="229" t="s">
        <v>289</v>
      </c>
      <c r="HXC1525" s="229" t="s">
        <v>35</v>
      </c>
      <c r="HXD1525" s="229" t="s">
        <v>27</v>
      </c>
      <c r="HXE1525" s="229" t="s">
        <v>180</v>
      </c>
      <c r="HXF1525" s="229" t="s">
        <v>3920</v>
      </c>
      <c r="HXG1525" s="229" t="s">
        <v>244</v>
      </c>
      <c r="HXH1525" s="229" t="s">
        <v>3919</v>
      </c>
      <c r="HXI1525" s="229" t="s">
        <v>222</v>
      </c>
      <c r="HXJ1525" s="229" t="s">
        <v>223</v>
      </c>
      <c r="HXK1525" s="229" t="s">
        <v>172</v>
      </c>
      <c r="HXL1525" s="229" t="s">
        <v>289</v>
      </c>
      <c r="HXM1525" s="229" t="s">
        <v>227</v>
      </c>
      <c r="HXQ1525" s="229">
        <v>2024</v>
      </c>
      <c r="HXR1525" s="229" t="s">
        <v>57</v>
      </c>
      <c r="HXS1525" s="229" t="s">
        <v>3910</v>
      </c>
      <c r="HXT1525" s="229">
        <v>12968010</v>
      </c>
      <c r="HXU1525" s="229" t="s">
        <v>3914</v>
      </c>
      <c r="HXV1525" s="229" t="s">
        <v>310</v>
      </c>
      <c r="HXW1525" s="229" t="s">
        <v>3915</v>
      </c>
      <c r="HXX1525" s="229" t="s">
        <v>305</v>
      </c>
      <c r="HXY1525" s="229" t="s">
        <v>52</v>
      </c>
      <c r="HXZ1525" s="229" t="s">
        <v>3916</v>
      </c>
      <c r="HYB1525" s="229" t="s">
        <v>3917</v>
      </c>
      <c r="HYC1525" s="229" t="s">
        <v>607</v>
      </c>
      <c r="HYD1525" s="229" t="s">
        <v>2536</v>
      </c>
      <c r="HYE1525" s="229" t="s">
        <v>3918</v>
      </c>
      <c r="HYF1525" s="229" t="s">
        <v>306</v>
      </c>
      <c r="HYG1525" s="229" t="s">
        <v>294</v>
      </c>
      <c r="HYH1525" s="229" t="s">
        <v>289</v>
      </c>
      <c r="HYI1525" s="229" t="s">
        <v>35</v>
      </c>
      <c r="HYJ1525" s="229" t="s">
        <v>27</v>
      </c>
      <c r="HYK1525" s="229" t="s">
        <v>180</v>
      </c>
      <c r="HYL1525" s="229" t="s">
        <v>3920</v>
      </c>
      <c r="HYM1525" s="229" t="s">
        <v>244</v>
      </c>
      <c r="HYN1525" s="229" t="s">
        <v>3919</v>
      </c>
      <c r="HYO1525" s="229" t="s">
        <v>222</v>
      </c>
      <c r="HYP1525" s="229" t="s">
        <v>223</v>
      </c>
      <c r="HYQ1525" s="229" t="s">
        <v>172</v>
      </c>
      <c r="HYR1525" s="229" t="s">
        <v>289</v>
      </c>
      <c r="HYS1525" s="229" t="s">
        <v>227</v>
      </c>
      <c r="HYW1525" s="229">
        <v>2024</v>
      </c>
      <c r="HYX1525" s="229" t="s">
        <v>57</v>
      </c>
      <c r="HYY1525" s="229" t="s">
        <v>3910</v>
      </c>
      <c r="HYZ1525" s="229">
        <v>12968010</v>
      </c>
      <c r="HZA1525" s="229" t="s">
        <v>3914</v>
      </c>
      <c r="HZB1525" s="229" t="s">
        <v>310</v>
      </c>
      <c r="HZC1525" s="229" t="s">
        <v>3915</v>
      </c>
      <c r="HZD1525" s="229" t="s">
        <v>305</v>
      </c>
      <c r="HZE1525" s="229" t="s">
        <v>52</v>
      </c>
      <c r="HZF1525" s="229" t="s">
        <v>3916</v>
      </c>
      <c r="HZH1525" s="229" t="s">
        <v>3917</v>
      </c>
      <c r="HZI1525" s="229" t="s">
        <v>607</v>
      </c>
      <c r="HZJ1525" s="229" t="s">
        <v>2536</v>
      </c>
      <c r="HZK1525" s="229" t="s">
        <v>3918</v>
      </c>
      <c r="HZL1525" s="229" t="s">
        <v>306</v>
      </c>
      <c r="HZM1525" s="229" t="s">
        <v>294</v>
      </c>
      <c r="HZN1525" s="229" t="s">
        <v>289</v>
      </c>
      <c r="HZO1525" s="229" t="s">
        <v>35</v>
      </c>
      <c r="HZP1525" s="229" t="s">
        <v>27</v>
      </c>
      <c r="HZQ1525" s="229" t="s">
        <v>180</v>
      </c>
      <c r="HZR1525" s="229" t="s">
        <v>3920</v>
      </c>
      <c r="HZS1525" s="229" t="s">
        <v>244</v>
      </c>
      <c r="HZT1525" s="229" t="s">
        <v>3919</v>
      </c>
      <c r="HZU1525" s="229" t="s">
        <v>222</v>
      </c>
      <c r="HZV1525" s="229" t="s">
        <v>223</v>
      </c>
      <c r="HZW1525" s="229" t="s">
        <v>172</v>
      </c>
      <c r="HZX1525" s="229" t="s">
        <v>289</v>
      </c>
      <c r="HZY1525" s="229" t="s">
        <v>227</v>
      </c>
      <c r="IAC1525" s="229">
        <v>2024</v>
      </c>
      <c r="IAD1525" s="229" t="s">
        <v>57</v>
      </c>
      <c r="IAE1525" s="229" t="s">
        <v>3910</v>
      </c>
      <c r="IAF1525" s="229">
        <v>12968010</v>
      </c>
      <c r="IAG1525" s="229" t="s">
        <v>3914</v>
      </c>
      <c r="IAH1525" s="229" t="s">
        <v>310</v>
      </c>
      <c r="IAI1525" s="229" t="s">
        <v>3915</v>
      </c>
      <c r="IAJ1525" s="229" t="s">
        <v>305</v>
      </c>
      <c r="IAK1525" s="229" t="s">
        <v>52</v>
      </c>
      <c r="IAL1525" s="229" t="s">
        <v>3916</v>
      </c>
      <c r="IAN1525" s="229" t="s">
        <v>3917</v>
      </c>
      <c r="IAO1525" s="229" t="s">
        <v>607</v>
      </c>
      <c r="IAP1525" s="229" t="s">
        <v>2536</v>
      </c>
      <c r="IAQ1525" s="229" t="s">
        <v>3918</v>
      </c>
      <c r="IAR1525" s="229" t="s">
        <v>306</v>
      </c>
      <c r="IAS1525" s="229" t="s">
        <v>294</v>
      </c>
      <c r="IAT1525" s="229" t="s">
        <v>289</v>
      </c>
      <c r="IAU1525" s="229" t="s">
        <v>35</v>
      </c>
      <c r="IAV1525" s="229" t="s">
        <v>27</v>
      </c>
      <c r="IAW1525" s="229" t="s">
        <v>180</v>
      </c>
      <c r="IAX1525" s="229" t="s">
        <v>3920</v>
      </c>
      <c r="IAY1525" s="229" t="s">
        <v>244</v>
      </c>
      <c r="IAZ1525" s="229" t="s">
        <v>3919</v>
      </c>
      <c r="IBA1525" s="229" t="s">
        <v>222</v>
      </c>
      <c r="IBB1525" s="229" t="s">
        <v>223</v>
      </c>
      <c r="IBC1525" s="229" t="s">
        <v>172</v>
      </c>
      <c r="IBD1525" s="229" t="s">
        <v>289</v>
      </c>
      <c r="IBE1525" s="229" t="s">
        <v>227</v>
      </c>
      <c r="IBI1525" s="229">
        <v>2024</v>
      </c>
      <c r="IBJ1525" s="229" t="s">
        <v>57</v>
      </c>
      <c r="IBK1525" s="229" t="s">
        <v>3910</v>
      </c>
      <c r="IBL1525" s="229">
        <v>12968010</v>
      </c>
      <c r="IBM1525" s="229" t="s">
        <v>3914</v>
      </c>
      <c r="IBN1525" s="229" t="s">
        <v>310</v>
      </c>
      <c r="IBO1525" s="229" t="s">
        <v>3915</v>
      </c>
      <c r="IBP1525" s="229" t="s">
        <v>305</v>
      </c>
      <c r="IBQ1525" s="229" t="s">
        <v>52</v>
      </c>
      <c r="IBR1525" s="229" t="s">
        <v>3916</v>
      </c>
      <c r="IBT1525" s="229" t="s">
        <v>3917</v>
      </c>
      <c r="IBU1525" s="229" t="s">
        <v>607</v>
      </c>
      <c r="IBV1525" s="229" t="s">
        <v>2536</v>
      </c>
      <c r="IBW1525" s="229" t="s">
        <v>3918</v>
      </c>
      <c r="IBX1525" s="229" t="s">
        <v>306</v>
      </c>
      <c r="IBY1525" s="229" t="s">
        <v>294</v>
      </c>
      <c r="IBZ1525" s="229" t="s">
        <v>289</v>
      </c>
      <c r="ICA1525" s="229" t="s">
        <v>35</v>
      </c>
      <c r="ICB1525" s="229" t="s">
        <v>27</v>
      </c>
      <c r="ICC1525" s="229" t="s">
        <v>180</v>
      </c>
      <c r="ICD1525" s="229" t="s">
        <v>3920</v>
      </c>
      <c r="ICE1525" s="229" t="s">
        <v>244</v>
      </c>
      <c r="ICF1525" s="229" t="s">
        <v>3919</v>
      </c>
      <c r="ICG1525" s="229" t="s">
        <v>222</v>
      </c>
      <c r="ICH1525" s="229" t="s">
        <v>223</v>
      </c>
      <c r="ICI1525" s="229" t="s">
        <v>172</v>
      </c>
      <c r="ICJ1525" s="229" t="s">
        <v>289</v>
      </c>
      <c r="ICK1525" s="229" t="s">
        <v>227</v>
      </c>
      <c r="ICO1525" s="229">
        <v>2024</v>
      </c>
      <c r="ICP1525" s="229" t="s">
        <v>57</v>
      </c>
      <c r="ICQ1525" s="229" t="s">
        <v>3910</v>
      </c>
      <c r="ICR1525" s="229">
        <v>12968010</v>
      </c>
      <c r="ICS1525" s="229" t="s">
        <v>3914</v>
      </c>
      <c r="ICT1525" s="229" t="s">
        <v>310</v>
      </c>
      <c r="ICU1525" s="229" t="s">
        <v>3915</v>
      </c>
      <c r="ICV1525" s="229" t="s">
        <v>305</v>
      </c>
      <c r="ICW1525" s="229" t="s">
        <v>52</v>
      </c>
      <c r="ICX1525" s="229" t="s">
        <v>3916</v>
      </c>
      <c r="ICZ1525" s="229" t="s">
        <v>3917</v>
      </c>
      <c r="IDA1525" s="229" t="s">
        <v>607</v>
      </c>
      <c r="IDB1525" s="229" t="s">
        <v>2536</v>
      </c>
      <c r="IDC1525" s="229" t="s">
        <v>3918</v>
      </c>
      <c r="IDD1525" s="229" t="s">
        <v>306</v>
      </c>
      <c r="IDE1525" s="229" t="s">
        <v>294</v>
      </c>
      <c r="IDF1525" s="229" t="s">
        <v>289</v>
      </c>
      <c r="IDG1525" s="229" t="s">
        <v>35</v>
      </c>
      <c r="IDH1525" s="229" t="s">
        <v>27</v>
      </c>
      <c r="IDI1525" s="229" t="s">
        <v>180</v>
      </c>
      <c r="IDJ1525" s="229" t="s">
        <v>3920</v>
      </c>
      <c r="IDK1525" s="229" t="s">
        <v>244</v>
      </c>
      <c r="IDL1525" s="229" t="s">
        <v>3919</v>
      </c>
      <c r="IDM1525" s="229" t="s">
        <v>222</v>
      </c>
      <c r="IDN1525" s="229" t="s">
        <v>223</v>
      </c>
      <c r="IDO1525" s="229" t="s">
        <v>172</v>
      </c>
      <c r="IDP1525" s="229" t="s">
        <v>289</v>
      </c>
      <c r="IDQ1525" s="229" t="s">
        <v>227</v>
      </c>
      <c r="IDU1525" s="229">
        <v>2024</v>
      </c>
      <c r="IDV1525" s="229" t="s">
        <v>57</v>
      </c>
      <c r="IDW1525" s="229" t="s">
        <v>3910</v>
      </c>
      <c r="IDX1525" s="229">
        <v>12968010</v>
      </c>
      <c r="IDY1525" s="229" t="s">
        <v>3914</v>
      </c>
      <c r="IDZ1525" s="229" t="s">
        <v>310</v>
      </c>
      <c r="IEA1525" s="229" t="s">
        <v>3915</v>
      </c>
      <c r="IEB1525" s="229" t="s">
        <v>305</v>
      </c>
      <c r="IEC1525" s="229" t="s">
        <v>52</v>
      </c>
      <c r="IED1525" s="229" t="s">
        <v>3916</v>
      </c>
      <c r="IEF1525" s="229" t="s">
        <v>3917</v>
      </c>
      <c r="IEG1525" s="229" t="s">
        <v>607</v>
      </c>
      <c r="IEH1525" s="229" t="s">
        <v>2536</v>
      </c>
      <c r="IEI1525" s="229" t="s">
        <v>3918</v>
      </c>
      <c r="IEJ1525" s="229" t="s">
        <v>306</v>
      </c>
      <c r="IEK1525" s="229" t="s">
        <v>294</v>
      </c>
      <c r="IEL1525" s="229" t="s">
        <v>289</v>
      </c>
      <c r="IEM1525" s="229" t="s">
        <v>35</v>
      </c>
      <c r="IEN1525" s="229" t="s">
        <v>27</v>
      </c>
      <c r="IEO1525" s="229" t="s">
        <v>180</v>
      </c>
      <c r="IEP1525" s="229" t="s">
        <v>3920</v>
      </c>
      <c r="IEQ1525" s="229" t="s">
        <v>244</v>
      </c>
      <c r="IER1525" s="229" t="s">
        <v>3919</v>
      </c>
      <c r="IES1525" s="229" t="s">
        <v>222</v>
      </c>
      <c r="IET1525" s="229" t="s">
        <v>223</v>
      </c>
      <c r="IEU1525" s="229" t="s">
        <v>172</v>
      </c>
      <c r="IEV1525" s="229" t="s">
        <v>289</v>
      </c>
      <c r="IEW1525" s="229" t="s">
        <v>227</v>
      </c>
      <c r="IFA1525" s="229">
        <v>2024</v>
      </c>
      <c r="IFB1525" s="229" t="s">
        <v>57</v>
      </c>
      <c r="IFC1525" s="229" t="s">
        <v>3910</v>
      </c>
      <c r="IFD1525" s="229">
        <v>12968010</v>
      </c>
      <c r="IFE1525" s="229" t="s">
        <v>3914</v>
      </c>
      <c r="IFF1525" s="229" t="s">
        <v>310</v>
      </c>
      <c r="IFG1525" s="229" t="s">
        <v>3915</v>
      </c>
      <c r="IFH1525" s="229" t="s">
        <v>305</v>
      </c>
      <c r="IFI1525" s="229" t="s">
        <v>52</v>
      </c>
      <c r="IFJ1525" s="229" t="s">
        <v>3916</v>
      </c>
      <c r="IFL1525" s="229" t="s">
        <v>3917</v>
      </c>
      <c r="IFM1525" s="229" t="s">
        <v>607</v>
      </c>
      <c r="IFN1525" s="229" t="s">
        <v>2536</v>
      </c>
      <c r="IFO1525" s="229" t="s">
        <v>3918</v>
      </c>
      <c r="IFP1525" s="229" t="s">
        <v>306</v>
      </c>
      <c r="IFQ1525" s="229" t="s">
        <v>294</v>
      </c>
      <c r="IFR1525" s="229" t="s">
        <v>289</v>
      </c>
      <c r="IFS1525" s="229" t="s">
        <v>35</v>
      </c>
      <c r="IFT1525" s="229" t="s">
        <v>27</v>
      </c>
      <c r="IFU1525" s="229" t="s">
        <v>180</v>
      </c>
      <c r="IFV1525" s="229" t="s">
        <v>3920</v>
      </c>
      <c r="IFW1525" s="229" t="s">
        <v>244</v>
      </c>
      <c r="IFX1525" s="229" t="s">
        <v>3919</v>
      </c>
      <c r="IFY1525" s="229" t="s">
        <v>222</v>
      </c>
      <c r="IFZ1525" s="229" t="s">
        <v>223</v>
      </c>
      <c r="IGA1525" s="229" t="s">
        <v>172</v>
      </c>
      <c r="IGB1525" s="229" t="s">
        <v>289</v>
      </c>
      <c r="IGC1525" s="229" t="s">
        <v>227</v>
      </c>
      <c r="IGG1525" s="229">
        <v>2024</v>
      </c>
      <c r="IGH1525" s="229" t="s">
        <v>57</v>
      </c>
      <c r="IGI1525" s="229" t="s">
        <v>3910</v>
      </c>
      <c r="IGJ1525" s="229">
        <v>12968010</v>
      </c>
      <c r="IGK1525" s="229" t="s">
        <v>3914</v>
      </c>
      <c r="IGL1525" s="229" t="s">
        <v>310</v>
      </c>
      <c r="IGM1525" s="229" t="s">
        <v>3915</v>
      </c>
      <c r="IGN1525" s="229" t="s">
        <v>305</v>
      </c>
      <c r="IGO1525" s="229" t="s">
        <v>52</v>
      </c>
      <c r="IGP1525" s="229" t="s">
        <v>3916</v>
      </c>
      <c r="IGR1525" s="229" t="s">
        <v>3917</v>
      </c>
      <c r="IGS1525" s="229" t="s">
        <v>607</v>
      </c>
      <c r="IGT1525" s="229" t="s">
        <v>2536</v>
      </c>
      <c r="IGU1525" s="229" t="s">
        <v>3918</v>
      </c>
      <c r="IGV1525" s="229" t="s">
        <v>306</v>
      </c>
      <c r="IGW1525" s="229" t="s">
        <v>294</v>
      </c>
      <c r="IGX1525" s="229" t="s">
        <v>289</v>
      </c>
      <c r="IGY1525" s="229" t="s">
        <v>35</v>
      </c>
      <c r="IGZ1525" s="229" t="s">
        <v>27</v>
      </c>
      <c r="IHA1525" s="229" t="s">
        <v>180</v>
      </c>
      <c r="IHB1525" s="229" t="s">
        <v>3920</v>
      </c>
      <c r="IHC1525" s="229" t="s">
        <v>244</v>
      </c>
      <c r="IHD1525" s="229" t="s">
        <v>3919</v>
      </c>
      <c r="IHE1525" s="229" t="s">
        <v>222</v>
      </c>
      <c r="IHF1525" s="229" t="s">
        <v>223</v>
      </c>
      <c r="IHG1525" s="229" t="s">
        <v>172</v>
      </c>
      <c r="IHH1525" s="229" t="s">
        <v>289</v>
      </c>
      <c r="IHI1525" s="229" t="s">
        <v>227</v>
      </c>
      <c r="IHM1525" s="229">
        <v>2024</v>
      </c>
      <c r="IHN1525" s="229" t="s">
        <v>57</v>
      </c>
      <c r="IHO1525" s="229" t="s">
        <v>3910</v>
      </c>
      <c r="IHP1525" s="229">
        <v>12968010</v>
      </c>
      <c r="IHQ1525" s="229" t="s">
        <v>3914</v>
      </c>
      <c r="IHR1525" s="229" t="s">
        <v>310</v>
      </c>
      <c r="IHS1525" s="229" t="s">
        <v>3915</v>
      </c>
      <c r="IHT1525" s="229" t="s">
        <v>305</v>
      </c>
      <c r="IHU1525" s="229" t="s">
        <v>52</v>
      </c>
      <c r="IHV1525" s="229" t="s">
        <v>3916</v>
      </c>
      <c r="IHX1525" s="229" t="s">
        <v>3917</v>
      </c>
      <c r="IHY1525" s="229" t="s">
        <v>607</v>
      </c>
      <c r="IHZ1525" s="229" t="s">
        <v>2536</v>
      </c>
      <c r="IIA1525" s="229" t="s">
        <v>3918</v>
      </c>
      <c r="IIB1525" s="229" t="s">
        <v>306</v>
      </c>
      <c r="IIC1525" s="229" t="s">
        <v>294</v>
      </c>
      <c r="IID1525" s="229" t="s">
        <v>289</v>
      </c>
      <c r="IIE1525" s="229" t="s">
        <v>35</v>
      </c>
      <c r="IIF1525" s="229" t="s">
        <v>27</v>
      </c>
      <c r="IIG1525" s="229" t="s">
        <v>180</v>
      </c>
      <c r="IIH1525" s="229" t="s">
        <v>3920</v>
      </c>
      <c r="III1525" s="229" t="s">
        <v>244</v>
      </c>
      <c r="IIJ1525" s="229" t="s">
        <v>3919</v>
      </c>
      <c r="IIK1525" s="229" t="s">
        <v>222</v>
      </c>
      <c r="IIL1525" s="229" t="s">
        <v>223</v>
      </c>
      <c r="IIM1525" s="229" t="s">
        <v>172</v>
      </c>
      <c r="IIN1525" s="229" t="s">
        <v>289</v>
      </c>
      <c r="IIO1525" s="229" t="s">
        <v>227</v>
      </c>
      <c r="IIS1525" s="229">
        <v>2024</v>
      </c>
      <c r="IIT1525" s="229" t="s">
        <v>57</v>
      </c>
      <c r="IIU1525" s="229" t="s">
        <v>3910</v>
      </c>
      <c r="IIV1525" s="229">
        <v>12968010</v>
      </c>
      <c r="IIW1525" s="229" t="s">
        <v>3914</v>
      </c>
      <c r="IIX1525" s="229" t="s">
        <v>310</v>
      </c>
      <c r="IIY1525" s="229" t="s">
        <v>3915</v>
      </c>
      <c r="IIZ1525" s="229" t="s">
        <v>305</v>
      </c>
      <c r="IJA1525" s="229" t="s">
        <v>52</v>
      </c>
      <c r="IJB1525" s="229" t="s">
        <v>3916</v>
      </c>
      <c r="IJD1525" s="229" t="s">
        <v>3917</v>
      </c>
      <c r="IJE1525" s="229" t="s">
        <v>607</v>
      </c>
      <c r="IJF1525" s="229" t="s">
        <v>2536</v>
      </c>
      <c r="IJG1525" s="229" t="s">
        <v>3918</v>
      </c>
      <c r="IJH1525" s="229" t="s">
        <v>306</v>
      </c>
      <c r="IJI1525" s="229" t="s">
        <v>294</v>
      </c>
      <c r="IJJ1525" s="229" t="s">
        <v>289</v>
      </c>
      <c r="IJK1525" s="229" t="s">
        <v>35</v>
      </c>
      <c r="IJL1525" s="229" t="s">
        <v>27</v>
      </c>
      <c r="IJM1525" s="229" t="s">
        <v>180</v>
      </c>
      <c r="IJN1525" s="229" t="s">
        <v>3920</v>
      </c>
      <c r="IJO1525" s="229" t="s">
        <v>244</v>
      </c>
      <c r="IJP1525" s="229" t="s">
        <v>3919</v>
      </c>
      <c r="IJQ1525" s="229" t="s">
        <v>222</v>
      </c>
      <c r="IJR1525" s="229" t="s">
        <v>223</v>
      </c>
      <c r="IJS1525" s="229" t="s">
        <v>172</v>
      </c>
      <c r="IJT1525" s="229" t="s">
        <v>289</v>
      </c>
      <c r="IJU1525" s="229" t="s">
        <v>227</v>
      </c>
      <c r="IJY1525" s="229">
        <v>2024</v>
      </c>
      <c r="IJZ1525" s="229" t="s">
        <v>57</v>
      </c>
      <c r="IKA1525" s="229" t="s">
        <v>3910</v>
      </c>
      <c r="IKB1525" s="229">
        <v>12968010</v>
      </c>
      <c r="IKC1525" s="229" t="s">
        <v>3914</v>
      </c>
      <c r="IKD1525" s="229" t="s">
        <v>310</v>
      </c>
      <c r="IKE1525" s="229" t="s">
        <v>3915</v>
      </c>
      <c r="IKF1525" s="229" t="s">
        <v>305</v>
      </c>
      <c r="IKG1525" s="229" t="s">
        <v>52</v>
      </c>
      <c r="IKH1525" s="229" t="s">
        <v>3916</v>
      </c>
      <c r="IKJ1525" s="229" t="s">
        <v>3917</v>
      </c>
      <c r="IKK1525" s="229" t="s">
        <v>607</v>
      </c>
      <c r="IKL1525" s="229" t="s">
        <v>2536</v>
      </c>
      <c r="IKM1525" s="229" t="s">
        <v>3918</v>
      </c>
      <c r="IKN1525" s="229" t="s">
        <v>306</v>
      </c>
      <c r="IKO1525" s="229" t="s">
        <v>294</v>
      </c>
      <c r="IKP1525" s="229" t="s">
        <v>289</v>
      </c>
      <c r="IKQ1525" s="229" t="s">
        <v>35</v>
      </c>
      <c r="IKR1525" s="229" t="s">
        <v>27</v>
      </c>
      <c r="IKS1525" s="229" t="s">
        <v>180</v>
      </c>
      <c r="IKT1525" s="229" t="s">
        <v>3920</v>
      </c>
      <c r="IKU1525" s="229" t="s">
        <v>244</v>
      </c>
      <c r="IKV1525" s="229" t="s">
        <v>3919</v>
      </c>
      <c r="IKW1525" s="229" t="s">
        <v>222</v>
      </c>
      <c r="IKX1525" s="229" t="s">
        <v>223</v>
      </c>
      <c r="IKY1525" s="229" t="s">
        <v>172</v>
      </c>
      <c r="IKZ1525" s="229" t="s">
        <v>289</v>
      </c>
      <c r="ILA1525" s="229" t="s">
        <v>227</v>
      </c>
      <c r="ILE1525" s="229">
        <v>2024</v>
      </c>
      <c r="ILF1525" s="229" t="s">
        <v>57</v>
      </c>
      <c r="ILG1525" s="229" t="s">
        <v>3910</v>
      </c>
      <c r="ILH1525" s="229">
        <v>12968010</v>
      </c>
      <c r="ILI1525" s="229" t="s">
        <v>3914</v>
      </c>
      <c r="ILJ1525" s="229" t="s">
        <v>310</v>
      </c>
      <c r="ILK1525" s="229" t="s">
        <v>3915</v>
      </c>
      <c r="ILL1525" s="229" t="s">
        <v>305</v>
      </c>
      <c r="ILM1525" s="229" t="s">
        <v>52</v>
      </c>
      <c r="ILN1525" s="229" t="s">
        <v>3916</v>
      </c>
      <c r="ILP1525" s="229" t="s">
        <v>3917</v>
      </c>
      <c r="ILQ1525" s="229" t="s">
        <v>607</v>
      </c>
      <c r="ILR1525" s="229" t="s">
        <v>2536</v>
      </c>
      <c r="ILS1525" s="229" t="s">
        <v>3918</v>
      </c>
      <c r="ILT1525" s="229" t="s">
        <v>306</v>
      </c>
      <c r="ILU1525" s="229" t="s">
        <v>294</v>
      </c>
      <c r="ILV1525" s="229" t="s">
        <v>289</v>
      </c>
      <c r="ILW1525" s="229" t="s">
        <v>35</v>
      </c>
      <c r="ILX1525" s="229" t="s">
        <v>27</v>
      </c>
      <c r="ILY1525" s="229" t="s">
        <v>180</v>
      </c>
      <c r="ILZ1525" s="229" t="s">
        <v>3920</v>
      </c>
      <c r="IMA1525" s="229" t="s">
        <v>244</v>
      </c>
      <c r="IMB1525" s="229" t="s">
        <v>3919</v>
      </c>
      <c r="IMC1525" s="229" t="s">
        <v>222</v>
      </c>
      <c r="IMD1525" s="229" t="s">
        <v>223</v>
      </c>
      <c r="IME1525" s="229" t="s">
        <v>172</v>
      </c>
      <c r="IMF1525" s="229" t="s">
        <v>289</v>
      </c>
      <c r="IMG1525" s="229" t="s">
        <v>227</v>
      </c>
      <c r="IMK1525" s="229">
        <v>2024</v>
      </c>
      <c r="IML1525" s="229" t="s">
        <v>57</v>
      </c>
      <c r="IMM1525" s="229" t="s">
        <v>3910</v>
      </c>
      <c r="IMN1525" s="229">
        <v>12968010</v>
      </c>
      <c r="IMO1525" s="229" t="s">
        <v>3914</v>
      </c>
      <c r="IMP1525" s="229" t="s">
        <v>310</v>
      </c>
      <c r="IMQ1525" s="229" t="s">
        <v>3915</v>
      </c>
      <c r="IMR1525" s="229" t="s">
        <v>305</v>
      </c>
      <c r="IMS1525" s="229" t="s">
        <v>52</v>
      </c>
      <c r="IMT1525" s="229" t="s">
        <v>3916</v>
      </c>
      <c r="IMV1525" s="229" t="s">
        <v>3917</v>
      </c>
      <c r="IMW1525" s="229" t="s">
        <v>607</v>
      </c>
      <c r="IMX1525" s="229" t="s">
        <v>2536</v>
      </c>
      <c r="IMY1525" s="229" t="s">
        <v>3918</v>
      </c>
      <c r="IMZ1525" s="229" t="s">
        <v>306</v>
      </c>
      <c r="INA1525" s="229" t="s">
        <v>294</v>
      </c>
      <c r="INB1525" s="229" t="s">
        <v>289</v>
      </c>
      <c r="INC1525" s="229" t="s">
        <v>35</v>
      </c>
      <c r="IND1525" s="229" t="s">
        <v>27</v>
      </c>
      <c r="INE1525" s="229" t="s">
        <v>180</v>
      </c>
      <c r="INF1525" s="229" t="s">
        <v>3920</v>
      </c>
      <c r="ING1525" s="229" t="s">
        <v>244</v>
      </c>
      <c r="INH1525" s="229" t="s">
        <v>3919</v>
      </c>
      <c r="INI1525" s="229" t="s">
        <v>222</v>
      </c>
      <c r="INJ1525" s="229" t="s">
        <v>223</v>
      </c>
      <c r="INK1525" s="229" t="s">
        <v>172</v>
      </c>
      <c r="INL1525" s="229" t="s">
        <v>289</v>
      </c>
      <c r="INM1525" s="229" t="s">
        <v>227</v>
      </c>
      <c r="INQ1525" s="229">
        <v>2024</v>
      </c>
      <c r="INR1525" s="229" t="s">
        <v>57</v>
      </c>
      <c r="INS1525" s="229" t="s">
        <v>3910</v>
      </c>
      <c r="INT1525" s="229">
        <v>12968010</v>
      </c>
      <c r="INU1525" s="229" t="s">
        <v>3914</v>
      </c>
      <c r="INV1525" s="229" t="s">
        <v>310</v>
      </c>
      <c r="INW1525" s="229" t="s">
        <v>3915</v>
      </c>
      <c r="INX1525" s="229" t="s">
        <v>305</v>
      </c>
      <c r="INY1525" s="229" t="s">
        <v>52</v>
      </c>
      <c r="INZ1525" s="229" t="s">
        <v>3916</v>
      </c>
      <c r="IOB1525" s="229" t="s">
        <v>3917</v>
      </c>
      <c r="IOC1525" s="229" t="s">
        <v>607</v>
      </c>
      <c r="IOD1525" s="229" t="s">
        <v>2536</v>
      </c>
      <c r="IOE1525" s="229" t="s">
        <v>3918</v>
      </c>
      <c r="IOF1525" s="229" t="s">
        <v>306</v>
      </c>
      <c r="IOG1525" s="229" t="s">
        <v>294</v>
      </c>
      <c r="IOH1525" s="229" t="s">
        <v>289</v>
      </c>
      <c r="IOI1525" s="229" t="s">
        <v>35</v>
      </c>
      <c r="IOJ1525" s="229" t="s">
        <v>27</v>
      </c>
      <c r="IOK1525" s="229" t="s">
        <v>180</v>
      </c>
      <c r="IOL1525" s="229" t="s">
        <v>3920</v>
      </c>
      <c r="IOM1525" s="229" t="s">
        <v>244</v>
      </c>
      <c r="ION1525" s="229" t="s">
        <v>3919</v>
      </c>
      <c r="IOO1525" s="229" t="s">
        <v>222</v>
      </c>
      <c r="IOP1525" s="229" t="s">
        <v>223</v>
      </c>
      <c r="IOQ1525" s="229" t="s">
        <v>172</v>
      </c>
      <c r="IOR1525" s="229" t="s">
        <v>289</v>
      </c>
      <c r="IOS1525" s="229" t="s">
        <v>227</v>
      </c>
      <c r="IOW1525" s="229">
        <v>2024</v>
      </c>
      <c r="IOX1525" s="229" t="s">
        <v>57</v>
      </c>
      <c r="IOY1525" s="229" t="s">
        <v>3910</v>
      </c>
      <c r="IOZ1525" s="229">
        <v>12968010</v>
      </c>
      <c r="IPA1525" s="229" t="s">
        <v>3914</v>
      </c>
      <c r="IPB1525" s="229" t="s">
        <v>310</v>
      </c>
      <c r="IPC1525" s="229" t="s">
        <v>3915</v>
      </c>
      <c r="IPD1525" s="229" t="s">
        <v>305</v>
      </c>
      <c r="IPE1525" s="229" t="s">
        <v>52</v>
      </c>
      <c r="IPF1525" s="229" t="s">
        <v>3916</v>
      </c>
      <c r="IPH1525" s="229" t="s">
        <v>3917</v>
      </c>
      <c r="IPI1525" s="229" t="s">
        <v>607</v>
      </c>
      <c r="IPJ1525" s="229" t="s">
        <v>2536</v>
      </c>
      <c r="IPK1525" s="229" t="s">
        <v>3918</v>
      </c>
      <c r="IPL1525" s="229" t="s">
        <v>306</v>
      </c>
      <c r="IPM1525" s="229" t="s">
        <v>294</v>
      </c>
      <c r="IPN1525" s="229" t="s">
        <v>289</v>
      </c>
      <c r="IPO1525" s="229" t="s">
        <v>35</v>
      </c>
      <c r="IPP1525" s="229" t="s">
        <v>27</v>
      </c>
      <c r="IPQ1525" s="229" t="s">
        <v>180</v>
      </c>
      <c r="IPR1525" s="229" t="s">
        <v>3920</v>
      </c>
      <c r="IPS1525" s="229" t="s">
        <v>244</v>
      </c>
      <c r="IPT1525" s="229" t="s">
        <v>3919</v>
      </c>
      <c r="IPU1525" s="229" t="s">
        <v>222</v>
      </c>
      <c r="IPV1525" s="229" t="s">
        <v>223</v>
      </c>
      <c r="IPW1525" s="229" t="s">
        <v>172</v>
      </c>
      <c r="IPX1525" s="229" t="s">
        <v>289</v>
      </c>
      <c r="IPY1525" s="229" t="s">
        <v>227</v>
      </c>
      <c r="IQC1525" s="229">
        <v>2024</v>
      </c>
      <c r="IQD1525" s="229" t="s">
        <v>57</v>
      </c>
      <c r="IQE1525" s="229" t="s">
        <v>3910</v>
      </c>
      <c r="IQF1525" s="229">
        <v>12968010</v>
      </c>
      <c r="IQG1525" s="229" t="s">
        <v>3914</v>
      </c>
      <c r="IQH1525" s="229" t="s">
        <v>310</v>
      </c>
      <c r="IQI1525" s="229" t="s">
        <v>3915</v>
      </c>
      <c r="IQJ1525" s="229" t="s">
        <v>305</v>
      </c>
      <c r="IQK1525" s="229" t="s">
        <v>52</v>
      </c>
      <c r="IQL1525" s="229" t="s">
        <v>3916</v>
      </c>
      <c r="IQN1525" s="229" t="s">
        <v>3917</v>
      </c>
      <c r="IQO1525" s="229" t="s">
        <v>607</v>
      </c>
      <c r="IQP1525" s="229" t="s">
        <v>2536</v>
      </c>
      <c r="IQQ1525" s="229" t="s">
        <v>3918</v>
      </c>
      <c r="IQR1525" s="229" t="s">
        <v>306</v>
      </c>
      <c r="IQS1525" s="229" t="s">
        <v>294</v>
      </c>
      <c r="IQT1525" s="229" t="s">
        <v>289</v>
      </c>
      <c r="IQU1525" s="229" t="s">
        <v>35</v>
      </c>
      <c r="IQV1525" s="229" t="s">
        <v>27</v>
      </c>
      <c r="IQW1525" s="229" t="s">
        <v>180</v>
      </c>
      <c r="IQX1525" s="229" t="s">
        <v>3920</v>
      </c>
      <c r="IQY1525" s="229" t="s">
        <v>244</v>
      </c>
      <c r="IQZ1525" s="229" t="s">
        <v>3919</v>
      </c>
      <c r="IRA1525" s="229" t="s">
        <v>222</v>
      </c>
      <c r="IRB1525" s="229" t="s">
        <v>223</v>
      </c>
      <c r="IRC1525" s="229" t="s">
        <v>172</v>
      </c>
      <c r="IRD1525" s="229" t="s">
        <v>289</v>
      </c>
      <c r="IRE1525" s="229" t="s">
        <v>227</v>
      </c>
      <c r="IRI1525" s="229">
        <v>2024</v>
      </c>
      <c r="IRJ1525" s="229" t="s">
        <v>57</v>
      </c>
      <c r="IRK1525" s="229" t="s">
        <v>3910</v>
      </c>
      <c r="IRL1525" s="229">
        <v>12968010</v>
      </c>
      <c r="IRM1525" s="229" t="s">
        <v>3914</v>
      </c>
      <c r="IRN1525" s="229" t="s">
        <v>310</v>
      </c>
      <c r="IRO1525" s="229" t="s">
        <v>3915</v>
      </c>
      <c r="IRP1525" s="229" t="s">
        <v>305</v>
      </c>
      <c r="IRQ1525" s="229" t="s">
        <v>52</v>
      </c>
      <c r="IRR1525" s="229" t="s">
        <v>3916</v>
      </c>
      <c r="IRT1525" s="229" t="s">
        <v>3917</v>
      </c>
      <c r="IRU1525" s="229" t="s">
        <v>607</v>
      </c>
      <c r="IRV1525" s="229" t="s">
        <v>2536</v>
      </c>
      <c r="IRW1525" s="229" t="s">
        <v>3918</v>
      </c>
      <c r="IRX1525" s="229" t="s">
        <v>306</v>
      </c>
      <c r="IRY1525" s="229" t="s">
        <v>294</v>
      </c>
      <c r="IRZ1525" s="229" t="s">
        <v>289</v>
      </c>
      <c r="ISA1525" s="229" t="s">
        <v>35</v>
      </c>
      <c r="ISB1525" s="229" t="s">
        <v>27</v>
      </c>
      <c r="ISC1525" s="229" t="s">
        <v>180</v>
      </c>
      <c r="ISD1525" s="229" t="s">
        <v>3920</v>
      </c>
      <c r="ISE1525" s="229" t="s">
        <v>244</v>
      </c>
      <c r="ISF1525" s="229" t="s">
        <v>3919</v>
      </c>
      <c r="ISG1525" s="229" t="s">
        <v>222</v>
      </c>
      <c r="ISH1525" s="229" t="s">
        <v>223</v>
      </c>
      <c r="ISI1525" s="229" t="s">
        <v>172</v>
      </c>
      <c r="ISJ1525" s="229" t="s">
        <v>289</v>
      </c>
      <c r="ISK1525" s="229" t="s">
        <v>227</v>
      </c>
      <c r="ISO1525" s="229">
        <v>2024</v>
      </c>
      <c r="ISP1525" s="229" t="s">
        <v>57</v>
      </c>
      <c r="ISQ1525" s="229" t="s">
        <v>3910</v>
      </c>
      <c r="ISR1525" s="229">
        <v>12968010</v>
      </c>
      <c r="ISS1525" s="229" t="s">
        <v>3914</v>
      </c>
      <c r="IST1525" s="229" t="s">
        <v>310</v>
      </c>
      <c r="ISU1525" s="229" t="s">
        <v>3915</v>
      </c>
      <c r="ISV1525" s="229" t="s">
        <v>305</v>
      </c>
      <c r="ISW1525" s="229" t="s">
        <v>52</v>
      </c>
      <c r="ISX1525" s="229" t="s">
        <v>3916</v>
      </c>
      <c r="ISZ1525" s="229" t="s">
        <v>3917</v>
      </c>
      <c r="ITA1525" s="229" t="s">
        <v>607</v>
      </c>
      <c r="ITB1525" s="229" t="s">
        <v>2536</v>
      </c>
      <c r="ITC1525" s="229" t="s">
        <v>3918</v>
      </c>
      <c r="ITD1525" s="229" t="s">
        <v>306</v>
      </c>
      <c r="ITE1525" s="229" t="s">
        <v>294</v>
      </c>
      <c r="ITF1525" s="229" t="s">
        <v>289</v>
      </c>
      <c r="ITG1525" s="229" t="s">
        <v>35</v>
      </c>
      <c r="ITH1525" s="229" t="s">
        <v>27</v>
      </c>
      <c r="ITI1525" s="229" t="s">
        <v>180</v>
      </c>
      <c r="ITJ1525" s="229" t="s">
        <v>3920</v>
      </c>
      <c r="ITK1525" s="229" t="s">
        <v>244</v>
      </c>
      <c r="ITL1525" s="229" t="s">
        <v>3919</v>
      </c>
      <c r="ITM1525" s="229" t="s">
        <v>222</v>
      </c>
      <c r="ITN1525" s="229" t="s">
        <v>223</v>
      </c>
      <c r="ITO1525" s="229" t="s">
        <v>172</v>
      </c>
      <c r="ITP1525" s="229" t="s">
        <v>289</v>
      </c>
      <c r="ITQ1525" s="229" t="s">
        <v>227</v>
      </c>
      <c r="ITU1525" s="229">
        <v>2024</v>
      </c>
      <c r="ITV1525" s="229" t="s">
        <v>57</v>
      </c>
      <c r="ITW1525" s="229" t="s">
        <v>3910</v>
      </c>
      <c r="ITX1525" s="229">
        <v>12968010</v>
      </c>
      <c r="ITY1525" s="229" t="s">
        <v>3914</v>
      </c>
      <c r="ITZ1525" s="229" t="s">
        <v>310</v>
      </c>
      <c r="IUA1525" s="229" t="s">
        <v>3915</v>
      </c>
      <c r="IUB1525" s="229" t="s">
        <v>305</v>
      </c>
      <c r="IUC1525" s="229" t="s">
        <v>52</v>
      </c>
      <c r="IUD1525" s="229" t="s">
        <v>3916</v>
      </c>
      <c r="IUF1525" s="229" t="s">
        <v>3917</v>
      </c>
      <c r="IUG1525" s="229" t="s">
        <v>607</v>
      </c>
      <c r="IUH1525" s="229" t="s">
        <v>2536</v>
      </c>
      <c r="IUI1525" s="229" t="s">
        <v>3918</v>
      </c>
      <c r="IUJ1525" s="229" t="s">
        <v>306</v>
      </c>
      <c r="IUK1525" s="229" t="s">
        <v>294</v>
      </c>
      <c r="IUL1525" s="229" t="s">
        <v>289</v>
      </c>
      <c r="IUM1525" s="229" t="s">
        <v>35</v>
      </c>
      <c r="IUN1525" s="229" t="s">
        <v>27</v>
      </c>
      <c r="IUO1525" s="229" t="s">
        <v>180</v>
      </c>
      <c r="IUP1525" s="229" t="s">
        <v>3920</v>
      </c>
      <c r="IUQ1525" s="229" t="s">
        <v>244</v>
      </c>
      <c r="IUR1525" s="229" t="s">
        <v>3919</v>
      </c>
      <c r="IUS1525" s="229" t="s">
        <v>222</v>
      </c>
      <c r="IUT1525" s="229" t="s">
        <v>223</v>
      </c>
      <c r="IUU1525" s="229" t="s">
        <v>172</v>
      </c>
      <c r="IUV1525" s="229" t="s">
        <v>289</v>
      </c>
      <c r="IUW1525" s="229" t="s">
        <v>227</v>
      </c>
      <c r="IVA1525" s="229">
        <v>2024</v>
      </c>
      <c r="IVB1525" s="229" t="s">
        <v>57</v>
      </c>
      <c r="IVC1525" s="229" t="s">
        <v>3910</v>
      </c>
      <c r="IVD1525" s="229">
        <v>12968010</v>
      </c>
      <c r="IVE1525" s="229" t="s">
        <v>3914</v>
      </c>
      <c r="IVF1525" s="229" t="s">
        <v>310</v>
      </c>
      <c r="IVG1525" s="229" t="s">
        <v>3915</v>
      </c>
      <c r="IVH1525" s="229" t="s">
        <v>305</v>
      </c>
      <c r="IVI1525" s="229" t="s">
        <v>52</v>
      </c>
      <c r="IVJ1525" s="229" t="s">
        <v>3916</v>
      </c>
      <c r="IVL1525" s="229" t="s">
        <v>3917</v>
      </c>
      <c r="IVM1525" s="229" t="s">
        <v>607</v>
      </c>
      <c r="IVN1525" s="229" t="s">
        <v>2536</v>
      </c>
      <c r="IVO1525" s="229" t="s">
        <v>3918</v>
      </c>
      <c r="IVP1525" s="229" t="s">
        <v>306</v>
      </c>
      <c r="IVQ1525" s="229" t="s">
        <v>294</v>
      </c>
      <c r="IVR1525" s="229" t="s">
        <v>289</v>
      </c>
      <c r="IVS1525" s="229" t="s">
        <v>35</v>
      </c>
      <c r="IVT1525" s="229" t="s">
        <v>27</v>
      </c>
      <c r="IVU1525" s="229" t="s">
        <v>180</v>
      </c>
      <c r="IVV1525" s="229" t="s">
        <v>3920</v>
      </c>
      <c r="IVW1525" s="229" t="s">
        <v>244</v>
      </c>
      <c r="IVX1525" s="229" t="s">
        <v>3919</v>
      </c>
      <c r="IVY1525" s="229" t="s">
        <v>222</v>
      </c>
      <c r="IVZ1525" s="229" t="s">
        <v>223</v>
      </c>
      <c r="IWA1525" s="229" t="s">
        <v>172</v>
      </c>
      <c r="IWB1525" s="229" t="s">
        <v>289</v>
      </c>
      <c r="IWC1525" s="229" t="s">
        <v>227</v>
      </c>
      <c r="IWG1525" s="229">
        <v>2024</v>
      </c>
      <c r="IWH1525" s="229" t="s">
        <v>57</v>
      </c>
      <c r="IWI1525" s="229" t="s">
        <v>3910</v>
      </c>
      <c r="IWJ1525" s="229">
        <v>12968010</v>
      </c>
      <c r="IWK1525" s="229" t="s">
        <v>3914</v>
      </c>
      <c r="IWL1525" s="229" t="s">
        <v>310</v>
      </c>
      <c r="IWM1525" s="229" t="s">
        <v>3915</v>
      </c>
      <c r="IWN1525" s="229" t="s">
        <v>305</v>
      </c>
      <c r="IWO1525" s="229" t="s">
        <v>52</v>
      </c>
      <c r="IWP1525" s="229" t="s">
        <v>3916</v>
      </c>
      <c r="IWR1525" s="229" t="s">
        <v>3917</v>
      </c>
      <c r="IWS1525" s="229" t="s">
        <v>607</v>
      </c>
      <c r="IWT1525" s="229" t="s">
        <v>2536</v>
      </c>
      <c r="IWU1525" s="229" t="s">
        <v>3918</v>
      </c>
      <c r="IWV1525" s="229" t="s">
        <v>306</v>
      </c>
      <c r="IWW1525" s="229" t="s">
        <v>294</v>
      </c>
      <c r="IWX1525" s="229" t="s">
        <v>289</v>
      </c>
      <c r="IWY1525" s="229" t="s">
        <v>35</v>
      </c>
      <c r="IWZ1525" s="229" t="s">
        <v>27</v>
      </c>
      <c r="IXA1525" s="229" t="s">
        <v>180</v>
      </c>
      <c r="IXB1525" s="229" t="s">
        <v>3920</v>
      </c>
      <c r="IXC1525" s="229" t="s">
        <v>244</v>
      </c>
      <c r="IXD1525" s="229" t="s">
        <v>3919</v>
      </c>
      <c r="IXE1525" s="229" t="s">
        <v>222</v>
      </c>
      <c r="IXF1525" s="229" t="s">
        <v>223</v>
      </c>
      <c r="IXG1525" s="229" t="s">
        <v>172</v>
      </c>
      <c r="IXH1525" s="229" t="s">
        <v>289</v>
      </c>
      <c r="IXI1525" s="229" t="s">
        <v>227</v>
      </c>
      <c r="IXM1525" s="229">
        <v>2024</v>
      </c>
      <c r="IXN1525" s="229" t="s">
        <v>57</v>
      </c>
      <c r="IXO1525" s="229" t="s">
        <v>3910</v>
      </c>
      <c r="IXP1525" s="229">
        <v>12968010</v>
      </c>
      <c r="IXQ1525" s="229" t="s">
        <v>3914</v>
      </c>
      <c r="IXR1525" s="229" t="s">
        <v>310</v>
      </c>
      <c r="IXS1525" s="229" t="s">
        <v>3915</v>
      </c>
      <c r="IXT1525" s="229" t="s">
        <v>305</v>
      </c>
      <c r="IXU1525" s="229" t="s">
        <v>52</v>
      </c>
      <c r="IXV1525" s="229" t="s">
        <v>3916</v>
      </c>
      <c r="IXX1525" s="229" t="s">
        <v>3917</v>
      </c>
      <c r="IXY1525" s="229" t="s">
        <v>607</v>
      </c>
      <c r="IXZ1525" s="229" t="s">
        <v>2536</v>
      </c>
      <c r="IYA1525" s="229" t="s">
        <v>3918</v>
      </c>
      <c r="IYB1525" s="229" t="s">
        <v>306</v>
      </c>
      <c r="IYC1525" s="229" t="s">
        <v>294</v>
      </c>
      <c r="IYD1525" s="229" t="s">
        <v>289</v>
      </c>
      <c r="IYE1525" s="229" t="s">
        <v>35</v>
      </c>
      <c r="IYF1525" s="229" t="s">
        <v>27</v>
      </c>
      <c r="IYG1525" s="229" t="s">
        <v>180</v>
      </c>
      <c r="IYH1525" s="229" t="s">
        <v>3920</v>
      </c>
      <c r="IYI1525" s="229" t="s">
        <v>244</v>
      </c>
      <c r="IYJ1525" s="229" t="s">
        <v>3919</v>
      </c>
      <c r="IYK1525" s="229" t="s">
        <v>222</v>
      </c>
      <c r="IYL1525" s="229" t="s">
        <v>223</v>
      </c>
      <c r="IYM1525" s="229" t="s">
        <v>172</v>
      </c>
      <c r="IYN1525" s="229" t="s">
        <v>289</v>
      </c>
      <c r="IYO1525" s="229" t="s">
        <v>227</v>
      </c>
      <c r="IYS1525" s="229">
        <v>2024</v>
      </c>
      <c r="IYT1525" s="229" t="s">
        <v>57</v>
      </c>
      <c r="IYU1525" s="229" t="s">
        <v>3910</v>
      </c>
      <c r="IYV1525" s="229">
        <v>12968010</v>
      </c>
      <c r="IYW1525" s="229" t="s">
        <v>3914</v>
      </c>
      <c r="IYX1525" s="229" t="s">
        <v>310</v>
      </c>
      <c r="IYY1525" s="229" t="s">
        <v>3915</v>
      </c>
      <c r="IYZ1525" s="229" t="s">
        <v>305</v>
      </c>
      <c r="IZA1525" s="229" t="s">
        <v>52</v>
      </c>
      <c r="IZB1525" s="229" t="s">
        <v>3916</v>
      </c>
      <c r="IZD1525" s="229" t="s">
        <v>3917</v>
      </c>
      <c r="IZE1525" s="229" t="s">
        <v>607</v>
      </c>
      <c r="IZF1525" s="229" t="s">
        <v>2536</v>
      </c>
      <c r="IZG1525" s="229" t="s">
        <v>3918</v>
      </c>
      <c r="IZH1525" s="229" t="s">
        <v>306</v>
      </c>
      <c r="IZI1525" s="229" t="s">
        <v>294</v>
      </c>
      <c r="IZJ1525" s="229" t="s">
        <v>289</v>
      </c>
      <c r="IZK1525" s="229" t="s">
        <v>35</v>
      </c>
      <c r="IZL1525" s="229" t="s">
        <v>27</v>
      </c>
      <c r="IZM1525" s="229" t="s">
        <v>180</v>
      </c>
      <c r="IZN1525" s="229" t="s">
        <v>3920</v>
      </c>
      <c r="IZO1525" s="229" t="s">
        <v>244</v>
      </c>
      <c r="IZP1525" s="229" t="s">
        <v>3919</v>
      </c>
      <c r="IZQ1525" s="229" t="s">
        <v>222</v>
      </c>
      <c r="IZR1525" s="229" t="s">
        <v>223</v>
      </c>
      <c r="IZS1525" s="229" t="s">
        <v>172</v>
      </c>
      <c r="IZT1525" s="229" t="s">
        <v>289</v>
      </c>
      <c r="IZU1525" s="229" t="s">
        <v>227</v>
      </c>
      <c r="IZY1525" s="229">
        <v>2024</v>
      </c>
      <c r="IZZ1525" s="229" t="s">
        <v>57</v>
      </c>
      <c r="JAA1525" s="229" t="s">
        <v>3910</v>
      </c>
      <c r="JAB1525" s="229">
        <v>12968010</v>
      </c>
      <c r="JAC1525" s="229" t="s">
        <v>3914</v>
      </c>
      <c r="JAD1525" s="229" t="s">
        <v>310</v>
      </c>
      <c r="JAE1525" s="229" t="s">
        <v>3915</v>
      </c>
      <c r="JAF1525" s="229" t="s">
        <v>305</v>
      </c>
      <c r="JAG1525" s="229" t="s">
        <v>52</v>
      </c>
      <c r="JAH1525" s="229" t="s">
        <v>3916</v>
      </c>
      <c r="JAJ1525" s="229" t="s">
        <v>3917</v>
      </c>
      <c r="JAK1525" s="229" t="s">
        <v>607</v>
      </c>
      <c r="JAL1525" s="229" t="s">
        <v>2536</v>
      </c>
      <c r="JAM1525" s="229" t="s">
        <v>3918</v>
      </c>
      <c r="JAN1525" s="229" t="s">
        <v>306</v>
      </c>
      <c r="JAO1525" s="229" t="s">
        <v>294</v>
      </c>
      <c r="JAP1525" s="229" t="s">
        <v>289</v>
      </c>
      <c r="JAQ1525" s="229" t="s">
        <v>35</v>
      </c>
      <c r="JAR1525" s="229" t="s">
        <v>27</v>
      </c>
      <c r="JAS1525" s="229" t="s">
        <v>180</v>
      </c>
      <c r="JAT1525" s="229" t="s">
        <v>3920</v>
      </c>
      <c r="JAU1525" s="229" t="s">
        <v>244</v>
      </c>
      <c r="JAV1525" s="229" t="s">
        <v>3919</v>
      </c>
      <c r="JAW1525" s="229" t="s">
        <v>222</v>
      </c>
      <c r="JAX1525" s="229" t="s">
        <v>223</v>
      </c>
      <c r="JAY1525" s="229" t="s">
        <v>172</v>
      </c>
      <c r="JAZ1525" s="229" t="s">
        <v>289</v>
      </c>
      <c r="JBA1525" s="229" t="s">
        <v>227</v>
      </c>
      <c r="JBE1525" s="229">
        <v>2024</v>
      </c>
      <c r="JBF1525" s="229" t="s">
        <v>57</v>
      </c>
      <c r="JBG1525" s="229" t="s">
        <v>3910</v>
      </c>
      <c r="JBH1525" s="229">
        <v>12968010</v>
      </c>
      <c r="JBI1525" s="229" t="s">
        <v>3914</v>
      </c>
      <c r="JBJ1525" s="229" t="s">
        <v>310</v>
      </c>
      <c r="JBK1525" s="229" t="s">
        <v>3915</v>
      </c>
      <c r="JBL1525" s="229" t="s">
        <v>305</v>
      </c>
      <c r="JBM1525" s="229" t="s">
        <v>52</v>
      </c>
      <c r="JBN1525" s="229" t="s">
        <v>3916</v>
      </c>
      <c r="JBP1525" s="229" t="s">
        <v>3917</v>
      </c>
      <c r="JBQ1525" s="229" t="s">
        <v>607</v>
      </c>
      <c r="JBR1525" s="229" t="s">
        <v>2536</v>
      </c>
      <c r="JBS1525" s="229" t="s">
        <v>3918</v>
      </c>
      <c r="JBT1525" s="229" t="s">
        <v>306</v>
      </c>
      <c r="JBU1525" s="229" t="s">
        <v>294</v>
      </c>
      <c r="JBV1525" s="229" t="s">
        <v>289</v>
      </c>
      <c r="JBW1525" s="229" t="s">
        <v>35</v>
      </c>
      <c r="JBX1525" s="229" t="s">
        <v>27</v>
      </c>
      <c r="JBY1525" s="229" t="s">
        <v>180</v>
      </c>
      <c r="JBZ1525" s="229" t="s">
        <v>3920</v>
      </c>
      <c r="JCA1525" s="229" t="s">
        <v>244</v>
      </c>
      <c r="JCB1525" s="229" t="s">
        <v>3919</v>
      </c>
      <c r="JCC1525" s="229" t="s">
        <v>222</v>
      </c>
      <c r="JCD1525" s="229" t="s">
        <v>223</v>
      </c>
      <c r="JCE1525" s="229" t="s">
        <v>172</v>
      </c>
      <c r="JCF1525" s="229" t="s">
        <v>289</v>
      </c>
      <c r="JCG1525" s="229" t="s">
        <v>227</v>
      </c>
      <c r="JCK1525" s="229">
        <v>2024</v>
      </c>
      <c r="JCL1525" s="229" t="s">
        <v>57</v>
      </c>
      <c r="JCM1525" s="229" t="s">
        <v>3910</v>
      </c>
      <c r="JCN1525" s="229">
        <v>12968010</v>
      </c>
      <c r="JCO1525" s="229" t="s">
        <v>3914</v>
      </c>
      <c r="JCP1525" s="229" t="s">
        <v>310</v>
      </c>
      <c r="JCQ1525" s="229" t="s">
        <v>3915</v>
      </c>
      <c r="JCR1525" s="229" t="s">
        <v>305</v>
      </c>
      <c r="JCS1525" s="229" t="s">
        <v>52</v>
      </c>
      <c r="JCT1525" s="229" t="s">
        <v>3916</v>
      </c>
      <c r="JCV1525" s="229" t="s">
        <v>3917</v>
      </c>
      <c r="JCW1525" s="229" t="s">
        <v>607</v>
      </c>
      <c r="JCX1525" s="229" t="s">
        <v>2536</v>
      </c>
      <c r="JCY1525" s="229" t="s">
        <v>3918</v>
      </c>
      <c r="JCZ1525" s="229" t="s">
        <v>306</v>
      </c>
      <c r="JDA1525" s="229" t="s">
        <v>294</v>
      </c>
      <c r="JDB1525" s="229" t="s">
        <v>289</v>
      </c>
      <c r="JDC1525" s="229" t="s">
        <v>35</v>
      </c>
      <c r="JDD1525" s="229" t="s">
        <v>27</v>
      </c>
      <c r="JDE1525" s="229" t="s">
        <v>180</v>
      </c>
      <c r="JDF1525" s="229" t="s">
        <v>3920</v>
      </c>
      <c r="JDG1525" s="229" t="s">
        <v>244</v>
      </c>
      <c r="JDH1525" s="229" t="s">
        <v>3919</v>
      </c>
      <c r="JDI1525" s="229" t="s">
        <v>222</v>
      </c>
      <c r="JDJ1525" s="229" t="s">
        <v>223</v>
      </c>
      <c r="JDK1525" s="229" t="s">
        <v>172</v>
      </c>
      <c r="JDL1525" s="229" t="s">
        <v>289</v>
      </c>
      <c r="JDM1525" s="229" t="s">
        <v>227</v>
      </c>
      <c r="JDQ1525" s="229">
        <v>2024</v>
      </c>
      <c r="JDR1525" s="229" t="s">
        <v>57</v>
      </c>
      <c r="JDS1525" s="229" t="s">
        <v>3910</v>
      </c>
      <c r="JDT1525" s="229">
        <v>12968010</v>
      </c>
      <c r="JDU1525" s="229" t="s">
        <v>3914</v>
      </c>
      <c r="JDV1525" s="229" t="s">
        <v>310</v>
      </c>
      <c r="JDW1525" s="229" t="s">
        <v>3915</v>
      </c>
      <c r="JDX1525" s="229" t="s">
        <v>305</v>
      </c>
      <c r="JDY1525" s="229" t="s">
        <v>52</v>
      </c>
      <c r="JDZ1525" s="229" t="s">
        <v>3916</v>
      </c>
      <c r="JEB1525" s="229" t="s">
        <v>3917</v>
      </c>
      <c r="JEC1525" s="229" t="s">
        <v>607</v>
      </c>
      <c r="JED1525" s="229" t="s">
        <v>2536</v>
      </c>
      <c r="JEE1525" s="229" t="s">
        <v>3918</v>
      </c>
      <c r="JEF1525" s="229" t="s">
        <v>306</v>
      </c>
      <c r="JEG1525" s="229" t="s">
        <v>294</v>
      </c>
      <c r="JEH1525" s="229" t="s">
        <v>289</v>
      </c>
      <c r="JEI1525" s="229" t="s">
        <v>35</v>
      </c>
      <c r="JEJ1525" s="229" t="s">
        <v>27</v>
      </c>
      <c r="JEK1525" s="229" t="s">
        <v>180</v>
      </c>
      <c r="JEL1525" s="229" t="s">
        <v>3920</v>
      </c>
      <c r="JEM1525" s="229" t="s">
        <v>244</v>
      </c>
      <c r="JEN1525" s="229" t="s">
        <v>3919</v>
      </c>
      <c r="JEO1525" s="229" t="s">
        <v>222</v>
      </c>
      <c r="JEP1525" s="229" t="s">
        <v>223</v>
      </c>
      <c r="JEQ1525" s="229" t="s">
        <v>172</v>
      </c>
      <c r="JER1525" s="229" t="s">
        <v>289</v>
      </c>
      <c r="JES1525" s="229" t="s">
        <v>227</v>
      </c>
      <c r="JEW1525" s="229">
        <v>2024</v>
      </c>
      <c r="JEX1525" s="229" t="s">
        <v>57</v>
      </c>
      <c r="JEY1525" s="229" t="s">
        <v>3910</v>
      </c>
      <c r="JEZ1525" s="229">
        <v>12968010</v>
      </c>
      <c r="JFA1525" s="229" t="s">
        <v>3914</v>
      </c>
      <c r="JFB1525" s="229" t="s">
        <v>310</v>
      </c>
      <c r="JFC1525" s="229" t="s">
        <v>3915</v>
      </c>
      <c r="JFD1525" s="229" t="s">
        <v>305</v>
      </c>
      <c r="JFE1525" s="229" t="s">
        <v>52</v>
      </c>
      <c r="JFF1525" s="229" t="s">
        <v>3916</v>
      </c>
      <c r="JFH1525" s="229" t="s">
        <v>3917</v>
      </c>
      <c r="JFI1525" s="229" t="s">
        <v>607</v>
      </c>
      <c r="JFJ1525" s="229" t="s">
        <v>2536</v>
      </c>
      <c r="JFK1525" s="229" t="s">
        <v>3918</v>
      </c>
      <c r="JFL1525" s="229" t="s">
        <v>306</v>
      </c>
      <c r="JFM1525" s="229" t="s">
        <v>294</v>
      </c>
      <c r="JFN1525" s="229" t="s">
        <v>289</v>
      </c>
      <c r="JFO1525" s="229" t="s">
        <v>35</v>
      </c>
      <c r="JFP1525" s="229" t="s">
        <v>27</v>
      </c>
      <c r="JFQ1525" s="229" t="s">
        <v>180</v>
      </c>
      <c r="JFR1525" s="229" t="s">
        <v>3920</v>
      </c>
      <c r="JFS1525" s="229" t="s">
        <v>244</v>
      </c>
      <c r="JFT1525" s="229" t="s">
        <v>3919</v>
      </c>
      <c r="JFU1525" s="229" t="s">
        <v>222</v>
      </c>
      <c r="JFV1525" s="229" t="s">
        <v>223</v>
      </c>
      <c r="JFW1525" s="229" t="s">
        <v>172</v>
      </c>
      <c r="JFX1525" s="229" t="s">
        <v>289</v>
      </c>
      <c r="JFY1525" s="229" t="s">
        <v>227</v>
      </c>
      <c r="JGC1525" s="229">
        <v>2024</v>
      </c>
      <c r="JGD1525" s="229" t="s">
        <v>57</v>
      </c>
      <c r="JGE1525" s="229" t="s">
        <v>3910</v>
      </c>
      <c r="JGF1525" s="229">
        <v>12968010</v>
      </c>
      <c r="JGG1525" s="229" t="s">
        <v>3914</v>
      </c>
      <c r="JGH1525" s="229" t="s">
        <v>310</v>
      </c>
      <c r="JGI1525" s="229" t="s">
        <v>3915</v>
      </c>
      <c r="JGJ1525" s="229" t="s">
        <v>305</v>
      </c>
      <c r="JGK1525" s="229" t="s">
        <v>52</v>
      </c>
      <c r="JGL1525" s="229" t="s">
        <v>3916</v>
      </c>
      <c r="JGN1525" s="229" t="s">
        <v>3917</v>
      </c>
      <c r="JGO1525" s="229" t="s">
        <v>607</v>
      </c>
      <c r="JGP1525" s="229" t="s">
        <v>2536</v>
      </c>
      <c r="JGQ1525" s="229" t="s">
        <v>3918</v>
      </c>
      <c r="JGR1525" s="229" t="s">
        <v>306</v>
      </c>
      <c r="JGS1525" s="229" t="s">
        <v>294</v>
      </c>
      <c r="JGT1525" s="229" t="s">
        <v>289</v>
      </c>
      <c r="JGU1525" s="229" t="s">
        <v>35</v>
      </c>
      <c r="JGV1525" s="229" t="s">
        <v>27</v>
      </c>
      <c r="JGW1525" s="229" t="s">
        <v>180</v>
      </c>
      <c r="JGX1525" s="229" t="s">
        <v>3920</v>
      </c>
      <c r="JGY1525" s="229" t="s">
        <v>244</v>
      </c>
      <c r="JGZ1525" s="229" t="s">
        <v>3919</v>
      </c>
      <c r="JHA1525" s="229" t="s">
        <v>222</v>
      </c>
      <c r="JHB1525" s="229" t="s">
        <v>223</v>
      </c>
      <c r="JHC1525" s="229" t="s">
        <v>172</v>
      </c>
      <c r="JHD1525" s="229" t="s">
        <v>289</v>
      </c>
      <c r="JHE1525" s="229" t="s">
        <v>227</v>
      </c>
      <c r="JHI1525" s="229">
        <v>2024</v>
      </c>
      <c r="JHJ1525" s="229" t="s">
        <v>57</v>
      </c>
      <c r="JHK1525" s="229" t="s">
        <v>3910</v>
      </c>
      <c r="JHL1525" s="229">
        <v>12968010</v>
      </c>
      <c r="JHM1525" s="229" t="s">
        <v>3914</v>
      </c>
      <c r="JHN1525" s="229" t="s">
        <v>310</v>
      </c>
      <c r="JHO1525" s="229" t="s">
        <v>3915</v>
      </c>
      <c r="JHP1525" s="229" t="s">
        <v>305</v>
      </c>
      <c r="JHQ1525" s="229" t="s">
        <v>52</v>
      </c>
      <c r="JHR1525" s="229" t="s">
        <v>3916</v>
      </c>
      <c r="JHT1525" s="229" t="s">
        <v>3917</v>
      </c>
      <c r="JHU1525" s="229" t="s">
        <v>607</v>
      </c>
      <c r="JHV1525" s="229" t="s">
        <v>2536</v>
      </c>
      <c r="JHW1525" s="229" t="s">
        <v>3918</v>
      </c>
      <c r="JHX1525" s="229" t="s">
        <v>306</v>
      </c>
      <c r="JHY1525" s="229" t="s">
        <v>294</v>
      </c>
      <c r="JHZ1525" s="229" t="s">
        <v>289</v>
      </c>
      <c r="JIA1525" s="229" t="s">
        <v>35</v>
      </c>
      <c r="JIB1525" s="229" t="s">
        <v>27</v>
      </c>
      <c r="JIC1525" s="229" t="s">
        <v>180</v>
      </c>
      <c r="JID1525" s="229" t="s">
        <v>3920</v>
      </c>
      <c r="JIE1525" s="229" t="s">
        <v>244</v>
      </c>
      <c r="JIF1525" s="229" t="s">
        <v>3919</v>
      </c>
      <c r="JIG1525" s="229" t="s">
        <v>222</v>
      </c>
      <c r="JIH1525" s="229" t="s">
        <v>223</v>
      </c>
      <c r="JII1525" s="229" t="s">
        <v>172</v>
      </c>
      <c r="JIJ1525" s="229" t="s">
        <v>289</v>
      </c>
      <c r="JIK1525" s="229" t="s">
        <v>227</v>
      </c>
      <c r="JIO1525" s="229">
        <v>2024</v>
      </c>
      <c r="JIP1525" s="229" t="s">
        <v>57</v>
      </c>
      <c r="JIQ1525" s="229" t="s">
        <v>3910</v>
      </c>
      <c r="JIR1525" s="229">
        <v>12968010</v>
      </c>
      <c r="JIS1525" s="229" t="s">
        <v>3914</v>
      </c>
      <c r="JIT1525" s="229" t="s">
        <v>310</v>
      </c>
      <c r="JIU1525" s="229" t="s">
        <v>3915</v>
      </c>
      <c r="JIV1525" s="229" t="s">
        <v>305</v>
      </c>
      <c r="JIW1525" s="229" t="s">
        <v>52</v>
      </c>
      <c r="JIX1525" s="229" t="s">
        <v>3916</v>
      </c>
      <c r="JIZ1525" s="229" t="s">
        <v>3917</v>
      </c>
      <c r="JJA1525" s="229" t="s">
        <v>607</v>
      </c>
      <c r="JJB1525" s="229" t="s">
        <v>2536</v>
      </c>
      <c r="JJC1525" s="229" t="s">
        <v>3918</v>
      </c>
      <c r="JJD1525" s="229" t="s">
        <v>306</v>
      </c>
      <c r="JJE1525" s="229" t="s">
        <v>294</v>
      </c>
      <c r="JJF1525" s="229" t="s">
        <v>289</v>
      </c>
      <c r="JJG1525" s="229" t="s">
        <v>35</v>
      </c>
      <c r="JJH1525" s="229" t="s">
        <v>27</v>
      </c>
      <c r="JJI1525" s="229" t="s">
        <v>180</v>
      </c>
      <c r="JJJ1525" s="229" t="s">
        <v>3920</v>
      </c>
      <c r="JJK1525" s="229" t="s">
        <v>244</v>
      </c>
      <c r="JJL1525" s="229" t="s">
        <v>3919</v>
      </c>
      <c r="JJM1525" s="229" t="s">
        <v>222</v>
      </c>
      <c r="JJN1525" s="229" t="s">
        <v>223</v>
      </c>
      <c r="JJO1525" s="229" t="s">
        <v>172</v>
      </c>
      <c r="JJP1525" s="229" t="s">
        <v>289</v>
      </c>
      <c r="JJQ1525" s="229" t="s">
        <v>227</v>
      </c>
      <c r="JJU1525" s="229">
        <v>2024</v>
      </c>
      <c r="JJV1525" s="229" t="s">
        <v>57</v>
      </c>
      <c r="JJW1525" s="229" t="s">
        <v>3910</v>
      </c>
      <c r="JJX1525" s="229">
        <v>12968010</v>
      </c>
      <c r="JJY1525" s="229" t="s">
        <v>3914</v>
      </c>
      <c r="JJZ1525" s="229" t="s">
        <v>310</v>
      </c>
      <c r="JKA1525" s="229" t="s">
        <v>3915</v>
      </c>
      <c r="JKB1525" s="229" t="s">
        <v>305</v>
      </c>
      <c r="JKC1525" s="229" t="s">
        <v>52</v>
      </c>
      <c r="JKD1525" s="229" t="s">
        <v>3916</v>
      </c>
      <c r="JKF1525" s="229" t="s">
        <v>3917</v>
      </c>
      <c r="JKG1525" s="229" t="s">
        <v>607</v>
      </c>
      <c r="JKH1525" s="229" t="s">
        <v>2536</v>
      </c>
      <c r="JKI1525" s="229" t="s">
        <v>3918</v>
      </c>
      <c r="JKJ1525" s="229" t="s">
        <v>306</v>
      </c>
      <c r="JKK1525" s="229" t="s">
        <v>294</v>
      </c>
      <c r="JKL1525" s="229" t="s">
        <v>289</v>
      </c>
      <c r="JKM1525" s="229" t="s">
        <v>35</v>
      </c>
      <c r="JKN1525" s="229" t="s">
        <v>27</v>
      </c>
      <c r="JKO1525" s="229" t="s">
        <v>180</v>
      </c>
      <c r="JKP1525" s="229" t="s">
        <v>3920</v>
      </c>
      <c r="JKQ1525" s="229" t="s">
        <v>244</v>
      </c>
      <c r="JKR1525" s="229" t="s">
        <v>3919</v>
      </c>
      <c r="JKS1525" s="229" t="s">
        <v>222</v>
      </c>
      <c r="JKT1525" s="229" t="s">
        <v>223</v>
      </c>
      <c r="JKU1525" s="229" t="s">
        <v>172</v>
      </c>
      <c r="JKV1525" s="229" t="s">
        <v>289</v>
      </c>
      <c r="JKW1525" s="229" t="s">
        <v>227</v>
      </c>
      <c r="JLA1525" s="229">
        <v>2024</v>
      </c>
      <c r="JLB1525" s="229" t="s">
        <v>57</v>
      </c>
      <c r="JLC1525" s="229" t="s">
        <v>3910</v>
      </c>
      <c r="JLD1525" s="229">
        <v>12968010</v>
      </c>
      <c r="JLE1525" s="229" t="s">
        <v>3914</v>
      </c>
      <c r="JLF1525" s="229" t="s">
        <v>310</v>
      </c>
      <c r="JLG1525" s="229" t="s">
        <v>3915</v>
      </c>
      <c r="JLH1525" s="229" t="s">
        <v>305</v>
      </c>
      <c r="JLI1525" s="229" t="s">
        <v>52</v>
      </c>
      <c r="JLJ1525" s="229" t="s">
        <v>3916</v>
      </c>
      <c r="JLL1525" s="229" t="s">
        <v>3917</v>
      </c>
      <c r="JLM1525" s="229" t="s">
        <v>607</v>
      </c>
      <c r="JLN1525" s="229" t="s">
        <v>2536</v>
      </c>
      <c r="JLO1525" s="229" t="s">
        <v>3918</v>
      </c>
      <c r="JLP1525" s="229" t="s">
        <v>306</v>
      </c>
      <c r="JLQ1525" s="229" t="s">
        <v>294</v>
      </c>
      <c r="JLR1525" s="229" t="s">
        <v>289</v>
      </c>
      <c r="JLS1525" s="229" t="s">
        <v>35</v>
      </c>
      <c r="JLT1525" s="229" t="s">
        <v>27</v>
      </c>
      <c r="JLU1525" s="229" t="s">
        <v>180</v>
      </c>
      <c r="JLV1525" s="229" t="s">
        <v>3920</v>
      </c>
      <c r="JLW1525" s="229" t="s">
        <v>244</v>
      </c>
      <c r="JLX1525" s="229" t="s">
        <v>3919</v>
      </c>
      <c r="JLY1525" s="229" t="s">
        <v>222</v>
      </c>
      <c r="JLZ1525" s="229" t="s">
        <v>223</v>
      </c>
      <c r="JMA1525" s="229" t="s">
        <v>172</v>
      </c>
      <c r="JMB1525" s="229" t="s">
        <v>289</v>
      </c>
      <c r="JMC1525" s="229" t="s">
        <v>227</v>
      </c>
      <c r="JMG1525" s="229">
        <v>2024</v>
      </c>
      <c r="JMH1525" s="229" t="s">
        <v>57</v>
      </c>
      <c r="JMI1525" s="229" t="s">
        <v>3910</v>
      </c>
      <c r="JMJ1525" s="229">
        <v>12968010</v>
      </c>
      <c r="JMK1525" s="229" t="s">
        <v>3914</v>
      </c>
      <c r="JML1525" s="229" t="s">
        <v>310</v>
      </c>
      <c r="JMM1525" s="229" t="s">
        <v>3915</v>
      </c>
      <c r="JMN1525" s="229" t="s">
        <v>305</v>
      </c>
      <c r="JMO1525" s="229" t="s">
        <v>52</v>
      </c>
      <c r="JMP1525" s="229" t="s">
        <v>3916</v>
      </c>
      <c r="JMR1525" s="229" t="s">
        <v>3917</v>
      </c>
      <c r="JMS1525" s="229" t="s">
        <v>607</v>
      </c>
      <c r="JMT1525" s="229" t="s">
        <v>2536</v>
      </c>
      <c r="JMU1525" s="229" t="s">
        <v>3918</v>
      </c>
      <c r="JMV1525" s="229" t="s">
        <v>306</v>
      </c>
      <c r="JMW1525" s="229" t="s">
        <v>294</v>
      </c>
      <c r="JMX1525" s="229" t="s">
        <v>289</v>
      </c>
      <c r="JMY1525" s="229" t="s">
        <v>35</v>
      </c>
      <c r="JMZ1525" s="229" t="s">
        <v>27</v>
      </c>
      <c r="JNA1525" s="229" t="s">
        <v>180</v>
      </c>
      <c r="JNB1525" s="229" t="s">
        <v>3920</v>
      </c>
      <c r="JNC1525" s="229" t="s">
        <v>244</v>
      </c>
      <c r="JND1525" s="229" t="s">
        <v>3919</v>
      </c>
      <c r="JNE1525" s="229" t="s">
        <v>222</v>
      </c>
      <c r="JNF1525" s="229" t="s">
        <v>223</v>
      </c>
      <c r="JNG1525" s="229" t="s">
        <v>172</v>
      </c>
      <c r="JNH1525" s="229" t="s">
        <v>289</v>
      </c>
      <c r="JNI1525" s="229" t="s">
        <v>227</v>
      </c>
      <c r="JNM1525" s="229">
        <v>2024</v>
      </c>
      <c r="JNN1525" s="229" t="s">
        <v>57</v>
      </c>
      <c r="JNO1525" s="229" t="s">
        <v>3910</v>
      </c>
      <c r="JNP1525" s="229">
        <v>12968010</v>
      </c>
      <c r="JNQ1525" s="229" t="s">
        <v>3914</v>
      </c>
      <c r="JNR1525" s="229" t="s">
        <v>310</v>
      </c>
      <c r="JNS1525" s="229" t="s">
        <v>3915</v>
      </c>
      <c r="JNT1525" s="229" t="s">
        <v>305</v>
      </c>
      <c r="JNU1525" s="229" t="s">
        <v>52</v>
      </c>
      <c r="JNV1525" s="229" t="s">
        <v>3916</v>
      </c>
      <c r="JNX1525" s="229" t="s">
        <v>3917</v>
      </c>
      <c r="JNY1525" s="229" t="s">
        <v>607</v>
      </c>
      <c r="JNZ1525" s="229" t="s">
        <v>2536</v>
      </c>
      <c r="JOA1525" s="229" t="s">
        <v>3918</v>
      </c>
      <c r="JOB1525" s="229" t="s">
        <v>306</v>
      </c>
      <c r="JOC1525" s="229" t="s">
        <v>294</v>
      </c>
      <c r="JOD1525" s="229" t="s">
        <v>289</v>
      </c>
      <c r="JOE1525" s="229" t="s">
        <v>35</v>
      </c>
      <c r="JOF1525" s="229" t="s">
        <v>27</v>
      </c>
      <c r="JOG1525" s="229" t="s">
        <v>180</v>
      </c>
      <c r="JOH1525" s="229" t="s">
        <v>3920</v>
      </c>
      <c r="JOI1525" s="229" t="s">
        <v>244</v>
      </c>
      <c r="JOJ1525" s="229" t="s">
        <v>3919</v>
      </c>
      <c r="JOK1525" s="229" t="s">
        <v>222</v>
      </c>
      <c r="JOL1525" s="229" t="s">
        <v>223</v>
      </c>
      <c r="JOM1525" s="229" t="s">
        <v>172</v>
      </c>
      <c r="JON1525" s="229" t="s">
        <v>289</v>
      </c>
      <c r="JOO1525" s="229" t="s">
        <v>227</v>
      </c>
      <c r="JOS1525" s="229">
        <v>2024</v>
      </c>
      <c r="JOT1525" s="229" t="s">
        <v>57</v>
      </c>
      <c r="JOU1525" s="229" t="s">
        <v>3910</v>
      </c>
      <c r="JOV1525" s="229">
        <v>12968010</v>
      </c>
      <c r="JOW1525" s="229" t="s">
        <v>3914</v>
      </c>
      <c r="JOX1525" s="229" t="s">
        <v>310</v>
      </c>
      <c r="JOY1525" s="229" t="s">
        <v>3915</v>
      </c>
      <c r="JOZ1525" s="229" t="s">
        <v>305</v>
      </c>
      <c r="JPA1525" s="229" t="s">
        <v>52</v>
      </c>
      <c r="JPB1525" s="229" t="s">
        <v>3916</v>
      </c>
      <c r="JPD1525" s="229" t="s">
        <v>3917</v>
      </c>
      <c r="JPE1525" s="229" t="s">
        <v>607</v>
      </c>
      <c r="JPF1525" s="229" t="s">
        <v>2536</v>
      </c>
      <c r="JPG1525" s="229" t="s">
        <v>3918</v>
      </c>
      <c r="JPH1525" s="229" t="s">
        <v>306</v>
      </c>
      <c r="JPI1525" s="229" t="s">
        <v>294</v>
      </c>
      <c r="JPJ1525" s="229" t="s">
        <v>289</v>
      </c>
      <c r="JPK1525" s="229" t="s">
        <v>35</v>
      </c>
      <c r="JPL1525" s="229" t="s">
        <v>27</v>
      </c>
      <c r="JPM1525" s="229" t="s">
        <v>180</v>
      </c>
      <c r="JPN1525" s="229" t="s">
        <v>3920</v>
      </c>
      <c r="JPO1525" s="229" t="s">
        <v>244</v>
      </c>
      <c r="JPP1525" s="229" t="s">
        <v>3919</v>
      </c>
      <c r="JPQ1525" s="229" t="s">
        <v>222</v>
      </c>
      <c r="JPR1525" s="229" t="s">
        <v>223</v>
      </c>
      <c r="JPS1525" s="229" t="s">
        <v>172</v>
      </c>
      <c r="JPT1525" s="229" t="s">
        <v>289</v>
      </c>
      <c r="JPU1525" s="229" t="s">
        <v>227</v>
      </c>
      <c r="JPY1525" s="229">
        <v>2024</v>
      </c>
      <c r="JPZ1525" s="229" t="s">
        <v>57</v>
      </c>
      <c r="JQA1525" s="229" t="s">
        <v>3910</v>
      </c>
      <c r="JQB1525" s="229">
        <v>12968010</v>
      </c>
      <c r="JQC1525" s="229" t="s">
        <v>3914</v>
      </c>
      <c r="JQD1525" s="229" t="s">
        <v>310</v>
      </c>
      <c r="JQE1525" s="229" t="s">
        <v>3915</v>
      </c>
      <c r="JQF1525" s="229" t="s">
        <v>305</v>
      </c>
      <c r="JQG1525" s="229" t="s">
        <v>52</v>
      </c>
      <c r="JQH1525" s="229" t="s">
        <v>3916</v>
      </c>
      <c r="JQJ1525" s="229" t="s">
        <v>3917</v>
      </c>
      <c r="JQK1525" s="229" t="s">
        <v>607</v>
      </c>
      <c r="JQL1525" s="229" t="s">
        <v>2536</v>
      </c>
      <c r="JQM1525" s="229" t="s">
        <v>3918</v>
      </c>
      <c r="JQN1525" s="229" t="s">
        <v>306</v>
      </c>
      <c r="JQO1525" s="229" t="s">
        <v>294</v>
      </c>
      <c r="JQP1525" s="229" t="s">
        <v>289</v>
      </c>
      <c r="JQQ1525" s="229" t="s">
        <v>35</v>
      </c>
      <c r="JQR1525" s="229" t="s">
        <v>27</v>
      </c>
      <c r="JQS1525" s="229" t="s">
        <v>180</v>
      </c>
      <c r="JQT1525" s="229" t="s">
        <v>3920</v>
      </c>
      <c r="JQU1525" s="229" t="s">
        <v>244</v>
      </c>
      <c r="JQV1525" s="229" t="s">
        <v>3919</v>
      </c>
      <c r="JQW1525" s="229" t="s">
        <v>222</v>
      </c>
      <c r="JQX1525" s="229" t="s">
        <v>223</v>
      </c>
      <c r="JQY1525" s="229" t="s">
        <v>172</v>
      </c>
      <c r="JQZ1525" s="229" t="s">
        <v>289</v>
      </c>
      <c r="JRA1525" s="229" t="s">
        <v>227</v>
      </c>
      <c r="JRE1525" s="229">
        <v>2024</v>
      </c>
      <c r="JRF1525" s="229" t="s">
        <v>57</v>
      </c>
      <c r="JRG1525" s="229" t="s">
        <v>3910</v>
      </c>
      <c r="JRH1525" s="229">
        <v>12968010</v>
      </c>
      <c r="JRI1525" s="229" t="s">
        <v>3914</v>
      </c>
      <c r="JRJ1525" s="229" t="s">
        <v>310</v>
      </c>
      <c r="JRK1525" s="229" t="s">
        <v>3915</v>
      </c>
      <c r="JRL1525" s="229" t="s">
        <v>305</v>
      </c>
      <c r="JRM1525" s="229" t="s">
        <v>52</v>
      </c>
      <c r="JRN1525" s="229" t="s">
        <v>3916</v>
      </c>
      <c r="JRP1525" s="229" t="s">
        <v>3917</v>
      </c>
      <c r="JRQ1525" s="229" t="s">
        <v>607</v>
      </c>
      <c r="JRR1525" s="229" t="s">
        <v>2536</v>
      </c>
      <c r="JRS1525" s="229" t="s">
        <v>3918</v>
      </c>
      <c r="JRT1525" s="229" t="s">
        <v>306</v>
      </c>
      <c r="JRU1525" s="229" t="s">
        <v>294</v>
      </c>
      <c r="JRV1525" s="229" t="s">
        <v>289</v>
      </c>
      <c r="JRW1525" s="229" t="s">
        <v>35</v>
      </c>
      <c r="JRX1525" s="229" t="s">
        <v>27</v>
      </c>
      <c r="JRY1525" s="229" t="s">
        <v>180</v>
      </c>
      <c r="JRZ1525" s="229" t="s">
        <v>3920</v>
      </c>
      <c r="JSA1525" s="229" t="s">
        <v>244</v>
      </c>
      <c r="JSB1525" s="229" t="s">
        <v>3919</v>
      </c>
      <c r="JSC1525" s="229" t="s">
        <v>222</v>
      </c>
      <c r="JSD1525" s="229" t="s">
        <v>223</v>
      </c>
      <c r="JSE1525" s="229" t="s">
        <v>172</v>
      </c>
      <c r="JSF1525" s="229" t="s">
        <v>289</v>
      </c>
      <c r="JSG1525" s="229" t="s">
        <v>227</v>
      </c>
      <c r="JSK1525" s="229">
        <v>2024</v>
      </c>
      <c r="JSL1525" s="229" t="s">
        <v>57</v>
      </c>
      <c r="JSM1525" s="229" t="s">
        <v>3910</v>
      </c>
      <c r="JSN1525" s="229">
        <v>12968010</v>
      </c>
      <c r="JSO1525" s="229" t="s">
        <v>3914</v>
      </c>
      <c r="JSP1525" s="229" t="s">
        <v>310</v>
      </c>
      <c r="JSQ1525" s="229" t="s">
        <v>3915</v>
      </c>
      <c r="JSR1525" s="229" t="s">
        <v>305</v>
      </c>
      <c r="JSS1525" s="229" t="s">
        <v>52</v>
      </c>
      <c r="JST1525" s="229" t="s">
        <v>3916</v>
      </c>
      <c r="JSV1525" s="229" t="s">
        <v>3917</v>
      </c>
      <c r="JSW1525" s="229" t="s">
        <v>607</v>
      </c>
      <c r="JSX1525" s="229" t="s">
        <v>2536</v>
      </c>
      <c r="JSY1525" s="229" t="s">
        <v>3918</v>
      </c>
      <c r="JSZ1525" s="229" t="s">
        <v>306</v>
      </c>
      <c r="JTA1525" s="229" t="s">
        <v>294</v>
      </c>
      <c r="JTB1525" s="229" t="s">
        <v>289</v>
      </c>
      <c r="JTC1525" s="229" t="s">
        <v>35</v>
      </c>
      <c r="JTD1525" s="229" t="s">
        <v>27</v>
      </c>
      <c r="JTE1525" s="229" t="s">
        <v>180</v>
      </c>
      <c r="JTF1525" s="229" t="s">
        <v>3920</v>
      </c>
      <c r="JTG1525" s="229" t="s">
        <v>244</v>
      </c>
      <c r="JTH1525" s="229" t="s">
        <v>3919</v>
      </c>
      <c r="JTI1525" s="229" t="s">
        <v>222</v>
      </c>
      <c r="JTJ1525" s="229" t="s">
        <v>223</v>
      </c>
      <c r="JTK1525" s="229" t="s">
        <v>172</v>
      </c>
      <c r="JTL1525" s="229" t="s">
        <v>289</v>
      </c>
      <c r="JTM1525" s="229" t="s">
        <v>227</v>
      </c>
      <c r="JTQ1525" s="229">
        <v>2024</v>
      </c>
      <c r="JTR1525" s="229" t="s">
        <v>57</v>
      </c>
      <c r="JTS1525" s="229" t="s">
        <v>3910</v>
      </c>
      <c r="JTT1525" s="229">
        <v>12968010</v>
      </c>
      <c r="JTU1525" s="229" t="s">
        <v>3914</v>
      </c>
      <c r="JTV1525" s="229" t="s">
        <v>310</v>
      </c>
      <c r="JTW1525" s="229" t="s">
        <v>3915</v>
      </c>
      <c r="JTX1525" s="229" t="s">
        <v>305</v>
      </c>
      <c r="JTY1525" s="229" t="s">
        <v>52</v>
      </c>
      <c r="JTZ1525" s="229" t="s">
        <v>3916</v>
      </c>
      <c r="JUB1525" s="229" t="s">
        <v>3917</v>
      </c>
      <c r="JUC1525" s="229" t="s">
        <v>607</v>
      </c>
      <c r="JUD1525" s="229" t="s">
        <v>2536</v>
      </c>
      <c r="JUE1525" s="229" t="s">
        <v>3918</v>
      </c>
      <c r="JUF1525" s="229" t="s">
        <v>306</v>
      </c>
      <c r="JUG1525" s="229" t="s">
        <v>294</v>
      </c>
      <c r="JUH1525" s="229" t="s">
        <v>289</v>
      </c>
      <c r="JUI1525" s="229" t="s">
        <v>35</v>
      </c>
      <c r="JUJ1525" s="229" t="s">
        <v>27</v>
      </c>
      <c r="JUK1525" s="229" t="s">
        <v>180</v>
      </c>
      <c r="JUL1525" s="229" t="s">
        <v>3920</v>
      </c>
      <c r="JUM1525" s="229" t="s">
        <v>244</v>
      </c>
      <c r="JUN1525" s="229" t="s">
        <v>3919</v>
      </c>
      <c r="JUO1525" s="229" t="s">
        <v>222</v>
      </c>
      <c r="JUP1525" s="229" t="s">
        <v>223</v>
      </c>
      <c r="JUQ1525" s="229" t="s">
        <v>172</v>
      </c>
      <c r="JUR1525" s="229" t="s">
        <v>289</v>
      </c>
      <c r="JUS1525" s="229" t="s">
        <v>227</v>
      </c>
      <c r="JUW1525" s="229">
        <v>2024</v>
      </c>
      <c r="JUX1525" s="229" t="s">
        <v>57</v>
      </c>
      <c r="JUY1525" s="229" t="s">
        <v>3910</v>
      </c>
      <c r="JUZ1525" s="229">
        <v>12968010</v>
      </c>
      <c r="JVA1525" s="229" t="s">
        <v>3914</v>
      </c>
      <c r="JVB1525" s="229" t="s">
        <v>310</v>
      </c>
      <c r="JVC1525" s="229" t="s">
        <v>3915</v>
      </c>
      <c r="JVD1525" s="229" t="s">
        <v>305</v>
      </c>
      <c r="JVE1525" s="229" t="s">
        <v>52</v>
      </c>
      <c r="JVF1525" s="229" t="s">
        <v>3916</v>
      </c>
      <c r="JVH1525" s="229" t="s">
        <v>3917</v>
      </c>
      <c r="JVI1525" s="229" t="s">
        <v>607</v>
      </c>
      <c r="JVJ1525" s="229" t="s">
        <v>2536</v>
      </c>
      <c r="JVK1525" s="229" t="s">
        <v>3918</v>
      </c>
      <c r="JVL1525" s="229" t="s">
        <v>306</v>
      </c>
      <c r="JVM1525" s="229" t="s">
        <v>294</v>
      </c>
      <c r="JVN1525" s="229" t="s">
        <v>289</v>
      </c>
      <c r="JVO1525" s="229" t="s">
        <v>35</v>
      </c>
      <c r="JVP1525" s="229" t="s">
        <v>27</v>
      </c>
      <c r="JVQ1525" s="229" t="s">
        <v>180</v>
      </c>
      <c r="JVR1525" s="229" t="s">
        <v>3920</v>
      </c>
      <c r="JVS1525" s="229" t="s">
        <v>244</v>
      </c>
      <c r="JVT1525" s="229" t="s">
        <v>3919</v>
      </c>
      <c r="JVU1525" s="229" t="s">
        <v>222</v>
      </c>
      <c r="JVV1525" s="229" t="s">
        <v>223</v>
      </c>
      <c r="JVW1525" s="229" t="s">
        <v>172</v>
      </c>
      <c r="JVX1525" s="229" t="s">
        <v>289</v>
      </c>
      <c r="JVY1525" s="229" t="s">
        <v>227</v>
      </c>
      <c r="JWC1525" s="229">
        <v>2024</v>
      </c>
      <c r="JWD1525" s="229" t="s">
        <v>57</v>
      </c>
      <c r="JWE1525" s="229" t="s">
        <v>3910</v>
      </c>
      <c r="JWF1525" s="229">
        <v>12968010</v>
      </c>
      <c r="JWG1525" s="229" t="s">
        <v>3914</v>
      </c>
      <c r="JWH1525" s="229" t="s">
        <v>310</v>
      </c>
      <c r="JWI1525" s="229" t="s">
        <v>3915</v>
      </c>
      <c r="JWJ1525" s="229" t="s">
        <v>305</v>
      </c>
      <c r="JWK1525" s="229" t="s">
        <v>52</v>
      </c>
      <c r="JWL1525" s="229" t="s">
        <v>3916</v>
      </c>
      <c r="JWN1525" s="229" t="s">
        <v>3917</v>
      </c>
      <c r="JWO1525" s="229" t="s">
        <v>607</v>
      </c>
      <c r="JWP1525" s="229" t="s">
        <v>2536</v>
      </c>
      <c r="JWQ1525" s="229" t="s">
        <v>3918</v>
      </c>
      <c r="JWR1525" s="229" t="s">
        <v>306</v>
      </c>
      <c r="JWS1525" s="229" t="s">
        <v>294</v>
      </c>
      <c r="JWT1525" s="229" t="s">
        <v>289</v>
      </c>
      <c r="JWU1525" s="229" t="s">
        <v>35</v>
      </c>
      <c r="JWV1525" s="229" t="s">
        <v>27</v>
      </c>
      <c r="JWW1525" s="229" t="s">
        <v>180</v>
      </c>
      <c r="JWX1525" s="229" t="s">
        <v>3920</v>
      </c>
      <c r="JWY1525" s="229" t="s">
        <v>244</v>
      </c>
      <c r="JWZ1525" s="229" t="s">
        <v>3919</v>
      </c>
      <c r="JXA1525" s="229" t="s">
        <v>222</v>
      </c>
      <c r="JXB1525" s="229" t="s">
        <v>223</v>
      </c>
      <c r="JXC1525" s="229" t="s">
        <v>172</v>
      </c>
      <c r="JXD1525" s="229" t="s">
        <v>289</v>
      </c>
      <c r="JXE1525" s="229" t="s">
        <v>227</v>
      </c>
      <c r="JXI1525" s="229">
        <v>2024</v>
      </c>
      <c r="JXJ1525" s="229" t="s">
        <v>57</v>
      </c>
      <c r="JXK1525" s="229" t="s">
        <v>3910</v>
      </c>
      <c r="JXL1525" s="229">
        <v>12968010</v>
      </c>
      <c r="JXM1525" s="229" t="s">
        <v>3914</v>
      </c>
      <c r="JXN1525" s="229" t="s">
        <v>310</v>
      </c>
      <c r="JXO1525" s="229" t="s">
        <v>3915</v>
      </c>
      <c r="JXP1525" s="229" t="s">
        <v>305</v>
      </c>
      <c r="JXQ1525" s="229" t="s">
        <v>52</v>
      </c>
      <c r="JXR1525" s="229" t="s">
        <v>3916</v>
      </c>
      <c r="JXT1525" s="229" t="s">
        <v>3917</v>
      </c>
      <c r="JXU1525" s="229" t="s">
        <v>607</v>
      </c>
      <c r="JXV1525" s="229" t="s">
        <v>2536</v>
      </c>
      <c r="JXW1525" s="229" t="s">
        <v>3918</v>
      </c>
      <c r="JXX1525" s="229" t="s">
        <v>306</v>
      </c>
      <c r="JXY1525" s="229" t="s">
        <v>294</v>
      </c>
      <c r="JXZ1525" s="229" t="s">
        <v>289</v>
      </c>
      <c r="JYA1525" s="229" t="s">
        <v>35</v>
      </c>
      <c r="JYB1525" s="229" t="s">
        <v>27</v>
      </c>
      <c r="JYC1525" s="229" t="s">
        <v>180</v>
      </c>
      <c r="JYD1525" s="229" t="s">
        <v>3920</v>
      </c>
      <c r="JYE1525" s="229" t="s">
        <v>244</v>
      </c>
      <c r="JYF1525" s="229" t="s">
        <v>3919</v>
      </c>
      <c r="JYG1525" s="229" t="s">
        <v>222</v>
      </c>
      <c r="JYH1525" s="229" t="s">
        <v>223</v>
      </c>
      <c r="JYI1525" s="229" t="s">
        <v>172</v>
      </c>
      <c r="JYJ1525" s="229" t="s">
        <v>289</v>
      </c>
      <c r="JYK1525" s="229" t="s">
        <v>227</v>
      </c>
      <c r="JYO1525" s="229">
        <v>2024</v>
      </c>
      <c r="JYP1525" s="229" t="s">
        <v>57</v>
      </c>
      <c r="JYQ1525" s="229" t="s">
        <v>3910</v>
      </c>
      <c r="JYR1525" s="229">
        <v>12968010</v>
      </c>
      <c r="JYS1525" s="229" t="s">
        <v>3914</v>
      </c>
      <c r="JYT1525" s="229" t="s">
        <v>310</v>
      </c>
      <c r="JYU1525" s="229" t="s">
        <v>3915</v>
      </c>
      <c r="JYV1525" s="229" t="s">
        <v>305</v>
      </c>
      <c r="JYW1525" s="229" t="s">
        <v>52</v>
      </c>
      <c r="JYX1525" s="229" t="s">
        <v>3916</v>
      </c>
      <c r="JYZ1525" s="229" t="s">
        <v>3917</v>
      </c>
      <c r="JZA1525" s="229" t="s">
        <v>607</v>
      </c>
      <c r="JZB1525" s="229" t="s">
        <v>2536</v>
      </c>
      <c r="JZC1525" s="229" t="s">
        <v>3918</v>
      </c>
      <c r="JZD1525" s="229" t="s">
        <v>306</v>
      </c>
      <c r="JZE1525" s="229" t="s">
        <v>294</v>
      </c>
      <c r="JZF1525" s="229" t="s">
        <v>289</v>
      </c>
      <c r="JZG1525" s="229" t="s">
        <v>35</v>
      </c>
      <c r="JZH1525" s="229" t="s">
        <v>27</v>
      </c>
      <c r="JZI1525" s="229" t="s">
        <v>180</v>
      </c>
      <c r="JZJ1525" s="229" t="s">
        <v>3920</v>
      </c>
      <c r="JZK1525" s="229" t="s">
        <v>244</v>
      </c>
      <c r="JZL1525" s="229" t="s">
        <v>3919</v>
      </c>
      <c r="JZM1525" s="229" t="s">
        <v>222</v>
      </c>
      <c r="JZN1525" s="229" t="s">
        <v>223</v>
      </c>
      <c r="JZO1525" s="229" t="s">
        <v>172</v>
      </c>
      <c r="JZP1525" s="229" t="s">
        <v>289</v>
      </c>
      <c r="JZQ1525" s="229" t="s">
        <v>227</v>
      </c>
      <c r="JZU1525" s="229">
        <v>2024</v>
      </c>
      <c r="JZV1525" s="229" t="s">
        <v>57</v>
      </c>
      <c r="JZW1525" s="229" t="s">
        <v>3910</v>
      </c>
      <c r="JZX1525" s="229">
        <v>12968010</v>
      </c>
      <c r="JZY1525" s="229" t="s">
        <v>3914</v>
      </c>
      <c r="JZZ1525" s="229" t="s">
        <v>310</v>
      </c>
      <c r="KAA1525" s="229" t="s">
        <v>3915</v>
      </c>
      <c r="KAB1525" s="229" t="s">
        <v>305</v>
      </c>
      <c r="KAC1525" s="229" t="s">
        <v>52</v>
      </c>
      <c r="KAD1525" s="229" t="s">
        <v>3916</v>
      </c>
      <c r="KAF1525" s="229" t="s">
        <v>3917</v>
      </c>
      <c r="KAG1525" s="229" t="s">
        <v>607</v>
      </c>
      <c r="KAH1525" s="229" t="s">
        <v>2536</v>
      </c>
      <c r="KAI1525" s="229" t="s">
        <v>3918</v>
      </c>
      <c r="KAJ1525" s="229" t="s">
        <v>306</v>
      </c>
      <c r="KAK1525" s="229" t="s">
        <v>294</v>
      </c>
      <c r="KAL1525" s="229" t="s">
        <v>289</v>
      </c>
      <c r="KAM1525" s="229" t="s">
        <v>35</v>
      </c>
      <c r="KAN1525" s="229" t="s">
        <v>27</v>
      </c>
      <c r="KAO1525" s="229" t="s">
        <v>180</v>
      </c>
      <c r="KAP1525" s="229" t="s">
        <v>3920</v>
      </c>
      <c r="KAQ1525" s="229" t="s">
        <v>244</v>
      </c>
      <c r="KAR1525" s="229" t="s">
        <v>3919</v>
      </c>
      <c r="KAS1525" s="229" t="s">
        <v>222</v>
      </c>
      <c r="KAT1525" s="229" t="s">
        <v>223</v>
      </c>
      <c r="KAU1525" s="229" t="s">
        <v>172</v>
      </c>
      <c r="KAV1525" s="229" t="s">
        <v>289</v>
      </c>
      <c r="KAW1525" s="229" t="s">
        <v>227</v>
      </c>
      <c r="KBA1525" s="229">
        <v>2024</v>
      </c>
      <c r="KBB1525" s="229" t="s">
        <v>57</v>
      </c>
      <c r="KBC1525" s="229" t="s">
        <v>3910</v>
      </c>
      <c r="KBD1525" s="229">
        <v>12968010</v>
      </c>
      <c r="KBE1525" s="229" t="s">
        <v>3914</v>
      </c>
      <c r="KBF1525" s="229" t="s">
        <v>310</v>
      </c>
      <c r="KBG1525" s="229" t="s">
        <v>3915</v>
      </c>
      <c r="KBH1525" s="229" t="s">
        <v>305</v>
      </c>
      <c r="KBI1525" s="229" t="s">
        <v>52</v>
      </c>
      <c r="KBJ1525" s="229" t="s">
        <v>3916</v>
      </c>
      <c r="KBL1525" s="229" t="s">
        <v>3917</v>
      </c>
      <c r="KBM1525" s="229" t="s">
        <v>607</v>
      </c>
      <c r="KBN1525" s="229" t="s">
        <v>2536</v>
      </c>
      <c r="KBO1525" s="229" t="s">
        <v>3918</v>
      </c>
      <c r="KBP1525" s="229" t="s">
        <v>306</v>
      </c>
      <c r="KBQ1525" s="229" t="s">
        <v>294</v>
      </c>
      <c r="KBR1525" s="229" t="s">
        <v>289</v>
      </c>
      <c r="KBS1525" s="229" t="s">
        <v>35</v>
      </c>
      <c r="KBT1525" s="229" t="s">
        <v>27</v>
      </c>
      <c r="KBU1525" s="229" t="s">
        <v>180</v>
      </c>
      <c r="KBV1525" s="229" t="s">
        <v>3920</v>
      </c>
      <c r="KBW1525" s="229" t="s">
        <v>244</v>
      </c>
      <c r="KBX1525" s="229" t="s">
        <v>3919</v>
      </c>
      <c r="KBY1525" s="229" t="s">
        <v>222</v>
      </c>
      <c r="KBZ1525" s="229" t="s">
        <v>223</v>
      </c>
      <c r="KCA1525" s="229" t="s">
        <v>172</v>
      </c>
      <c r="KCB1525" s="229" t="s">
        <v>289</v>
      </c>
      <c r="KCC1525" s="229" t="s">
        <v>227</v>
      </c>
      <c r="KCG1525" s="229">
        <v>2024</v>
      </c>
      <c r="KCH1525" s="229" t="s">
        <v>57</v>
      </c>
      <c r="KCI1525" s="229" t="s">
        <v>3910</v>
      </c>
      <c r="KCJ1525" s="229">
        <v>12968010</v>
      </c>
      <c r="KCK1525" s="229" t="s">
        <v>3914</v>
      </c>
      <c r="KCL1525" s="229" t="s">
        <v>310</v>
      </c>
      <c r="KCM1525" s="229" t="s">
        <v>3915</v>
      </c>
      <c r="KCN1525" s="229" t="s">
        <v>305</v>
      </c>
      <c r="KCO1525" s="229" t="s">
        <v>52</v>
      </c>
      <c r="KCP1525" s="229" t="s">
        <v>3916</v>
      </c>
      <c r="KCR1525" s="229" t="s">
        <v>3917</v>
      </c>
      <c r="KCS1525" s="229" t="s">
        <v>607</v>
      </c>
      <c r="KCT1525" s="229" t="s">
        <v>2536</v>
      </c>
      <c r="KCU1525" s="229" t="s">
        <v>3918</v>
      </c>
      <c r="KCV1525" s="229" t="s">
        <v>306</v>
      </c>
      <c r="KCW1525" s="229" t="s">
        <v>294</v>
      </c>
      <c r="KCX1525" s="229" t="s">
        <v>289</v>
      </c>
      <c r="KCY1525" s="229" t="s">
        <v>35</v>
      </c>
      <c r="KCZ1525" s="229" t="s">
        <v>27</v>
      </c>
      <c r="KDA1525" s="229" t="s">
        <v>180</v>
      </c>
      <c r="KDB1525" s="229" t="s">
        <v>3920</v>
      </c>
      <c r="KDC1525" s="229" t="s">
        <v>244</v>
      </c>
      <c r="KDD1525" s="229" t="s">
        <v>3919</v>
      </c>
      <c r="KDE1525" s="229" t="s">
        <v>222</v>
      </c>
      <c r="KDF1525" s="229" t="s">
        <v>223</v>
      </c>
      <c r="KDG1525" s="229" t="s">
        <v>172</v>
      </c>
      <c r="KDH1525" s="229" t="s">
        <v>289</v>
      </c>
      <c r="KDI1525" s="229" t="s">
        <v>227</v>
      </c>
      <c r="KDM1525" s="229">
        <v>2024</v>
      </c>
      <c r="KDN1525" s="229" t="s">
        <v>57</v>
      </c>
      <c r="KDO1525" s="229" t="s">
        <v>3910</v>
      </c>
      <c r="KDP1525" s="229">
        <v>12968010</v>
      </c>
      <c r="KDQ1525" s="229" t="s">
        <v>3914</v>
      </c>
      <c r="KDR1525" s="229" t="s">
        <v>310</v>
      </c>
      <c r="KDS1525" s="229" t="s">
        <v>3915</v>
      </c>
      <c r="KDT1525" s="229" t="s">
        <v>305</v>
      </c>
      <c r="KDU1525" s="229" t="s">
        <v>52</v>
      </c>
      <c r="KDV1525" s="229" t="s">
        <v>3916</v>
      </c>
      <c r="KDX1525" s="229" t="s">
        <v>3917</v>
      </c>
      <c r="KDY1525" s="229" t="s">
        <v>607</v>
      </c>
      <c r="KDZ1525" s="229" t="s">
        <v>2536</v>
      </c>
      <c r="KEA1525" s="229" t="s">
        <v>3918</v>
      </c>
      <c r="KEB1525" s="229" t="s">
        <v>306</v>
      </c>
      <c r="KEC1525" s="229" t="s">
        <v>294</v>
      </c>
      <c r="KED1525" s="229" t="s">
        <v>289</v>
      </c>
      <c r="KEE1525" s="229" t="s">
        <v>35</v>
      </c>
      <c r="KEF1525" s="229" t="s">
        <v>27</v>
      </c>
      <c r="KEG1525" s="229" t="s">
        <v>180</v>
      </c>
      <c r="KEH1525" s="229" t="s">
        <v>3920</v>
      </c>
      <c r="KEI1525" s="229" t="s">
        <v>244</v>
      </c>
      <c r="KEJ1525" s="229" t="s">
        <v>3919</v>
      </c>
      <c r="KEK1525" s="229" t="s">
        <v>222</v>
      </c>
      <c r="KEL1525" s="229" t="s">
        <v>223</v>
      </c>
      <c r="KEM1525" s="229" t="s">
        <v>172</v>
      </c>
      <c r="KEN1525" s="229" t="s">
        <v>289</v>
      </c>
      <c r="KEO1525" s="229" t="s">
        <v>227</v>
      </c>
      <c r="KES1525" s="229">
        <v>2024</v>
      </c>
      <c r="KET1525" s="229" t="s">
        <v>57</v>
      </c>
      <c r="KEU1525" s="229" t="s">
        <v>3910</v>
      </c>
      <c r="KEV1525" s="229">
        <v>12968010</v>
      </c>
      <c r="KEW1525" s="229" t="s">
        <v>3914</v>
      </c>
      <c r="KEX1525" s="229" t="s">
        <v>310</v>
      </c>
      <c r="KEY1525" s="229" t="s">
        <v>3915</v>
      </c>
      <c r="KEZ1525" s="229" t="s">
        <v>305</v>
      </c>
      <c r="KFA1525" s="229" t="s">
        <v>52</v>
      </c>
      <c r="KFB1525" s="229" t="s">
        <v>3916</v>
      </c>
      <c r="KFD1525" s="229" t="s">
        <v>3917</v>
      </c>
      <c r="KFE1525" s="229" t="s">
        <v>607</v>
      </c>
      <c r="KFF1525" s="229" t="s">
        <v>2536</v>
      </c>
      <c r="KFG1525" s="229" t="s">
        <v>3918</v>
      </c>
      <c r="KFH1525" s="229" t="s">
        <v>306</v>
      </c>
      <c r="KFI1525" s="229" t="s">
        <v>294</v>
      </c>
      <c r="KFJ1525" s="229" t="s">
        <v>289</v>
      </c>
      <c r="KFK1525" s="229" t="s">
        <v>35</v>
      </c>
      <c r="KFL1525" s="229" t="s">
        <v>27</v>
      </c>
      <c r="KFM1525" s="229" t="s">
        <v>180</v>
      </c>
      <c r="KFN1525" s="229" t="s">
        <v>3920</v>
      </c>
      <c r="KFO1525" s="229" t="s">
        <v>244</v>
      </c>
      <c r="KFP1525" s="229" t="s">
        <v>3919</v>
      </c>
      <c r="KFQ1525" s="229" t="s">
        <v>222</v>
      </c>
      <c r="KFR1525" s="229" t="s">
        <v>223</v>
      </c>
      <c r="KFS1525" s="229" t="s">
        <v>172</v>
      </c>
      <c r="KFT1525" s="229" t="s">
        <v>289</v>
      </c>
      <c r="KFU1525" s="229" t="s">
        <v>227</v>
      </c>
      <c r="KFY1525" s="229">
        <v>2024</v>
      </c>
      <c r="KFZ1525" s="229" t="s">
        <v>57</v>
      </c>
      <c r="KGA1525" s="229" t="s">
        <v>3910</v>
      </c>
      <c r="KGB1525" s="229">
        <v>12968010</v>
      </c>
      <c r="KGC1525" s="229" t="s">
        <v>3914</v>
      </c>
      <c r="KGD1525" s="229" t="s">
        <v>310</v>
      </c>
      <c r="KGE1525" s="229" t="s">
        <v>3915</v>
      </c>
      <c r="KGF1525" s="229" t="s">
        <v>305</v>
      </c>
      <c r="KGG1525" s="229" t="s">
        <v>52</v>
      </c>
      <c r="KGH1525" s="229" t="s">
        <v>3916</v>
      </c>
      <c r="KGJ1525" s="229" t="s">
        <v>3917</v>
      </c>
      <c r="KGK1525" s="229" t="s">
        <v>607</v>
      </c>
      <c r="KGL1525" s="229" t="s">
        <v>2536</v>
      </c>
      <c r="KGM1525" s="229" t="s">
        <v>3918</v>
      </c>
      <c r="KGN1525" s="229" t="s">
        <v>306</v>
      </c>
      <c r="KGO1525" s="229" t="s">
        <v>294</v>
      </c>
      <c r="KGP1525" s="229" t="s">
        <v>289</v>
      </c>
      <c r="KGQ1525" s="229" t="s">
        <v>35</v>
      </c>
      <c r="KGR1525" s="229" t="s">
        <v>27</v>
      </c>
      <c r="KGS1525" s="229" t="s">
        <v>180</v>
      </c>
      <c r="KGT1525" s="229" t="s">
        <v>3920</v>
      </c>
      <c r="KGU1525" s="229" t="s">
        <v>244</v>
      </c>
      <c r="KGV1525" s="229" t="s">
        <v>3919</v>
      </c>
      <c r="KGW1525" s="229" t="s">
        <v>222</v>
      </c>
      <c r="KGX1525" s="229" t="s">
        <v>223</v>
      </c>
      <c r="KGY1525" s="229" t="s">
        <v>172</v>
      </c>
      <c r="KGZ1525" s="229" t="s">
        <v>289</v>
      </c>
      <c r="KHA1525" s="229" t="s">
        <v>227</v>
      </c>
      <c r="KHE1525" s="229">
        <v>2024</v>
      </c>
      <c r="KHF1525" s="229" t="s">
        <v>57</v>
      </c>
      <c r="KHG1525" s="229" t="s">
        <v>3910</v>
      </c>
      <c r="KHH1525" s="229">
        <v>12968010</v>
      </c>
      <c r="KHI1525" s="229" t="s">
        <v>3914</v>
      </c>
      <c r="KHJ1525" s="229" t="s">
        <v>310</v>
      </c>
      <c r="KHK1525" s="229" t="s">
        <v>3915</v>
      </c>
      <c r="KHL1525" s="229" t="s">
        <v>305</v>
      </c>
      <c r="KHM1525" s="229" t="s">
        <v>52</v>
      </c>
      <c r="KHN1525" s="229" t="s">
        <v>3916</v>
      </c>
      <c r="KHP1525" s="229" t="s">
        <v>3917</v>
      </c>
      <c r="KHQ1525" s="229" t="s">
        <v>607</v>
      </c>
      <c r="KHR1525" s="229" t="s">
        <v>2536</v>
      </c>
      <c r="KHS1525" s="229" t="s">
        <v>3918</v>
      </c>
      <c r="KHT1525" s="229" t="s">
        <v>306</v>
      </c>
      <c r="KHU1525" s="229" t="s">
        <v>294</v>
      </c>
      <c r="KHV1525" s="229" t="s">
        <v>289</v>
      </c>
      <c r="KHW1525" s="229" t="s">
        <v>35</v>
      </c>
      <c r="KHX1525" s="229" t="s">
        <v>27</v>
      </c>
      <c r="KHY1525" s="229" t="s">
        <v>180</v>
      </c>
      <c r="KHZ1525" s="229" t="s">
        <v>3920</v>
      </c>
      <c r="KIA1525" s="229" t="s">
        <v>244</v>
      </c>
      <c r="KIB1525" s="229" t="s">
        <v>3919</v>
      </c>
      <c r="KIC1525" s="229" t="s">
        <v>222</v>
      </c>
      <c r="KID1525" s="229" t="s">
        <v>223</v>
      </c>
      <c r="KIE1525" s="229" t="s">
        <v>172</v>
      </c>
      <c r="KIF1525" s="229" t="s">
        <v>289</v>
      </c>
      <c r="KIG1525" s="229" t="s">
        <v>227</v>
      </c>
      <c r="KIK1525" s="229">
        <v>2024</v>
      </c>
      <c r="KIL1525" s="229" t="s">
        <v>57</v>
      </c>
      <c r="KIM1525" s="229" t="s">
        <v>3910</v>
      </c>
      <c r="KIN1525" s="229">
        <v>12968010</v>
      </c>
      <c r="KIO1525" s="229" t="s">
        <v>3914</v>
      </c>
      <c r="KIP1525" s="229" t="s">
        <v>310</v>
      </c>
      <c r="KIQ1525" s="229" t="s">
        <v>3915</v>
      </c>
      <c r="KIR1525" s="229" t="s">
        <v>305</v>
      </c>
      <c r="KIS1525" s="229" t="s">
        <v>52</v>
      </c>
      <c r="KIT1525" s="229" t="s">
        <v>3916</v>
      </c>
      <c r="KIV1525" s="229" t="s">
        <v>3917</v>
      </c>
      <c r="KIW1525" s="229" t="s">
        <v>607</v>
      </c>
      <c r="KIX1525" s="229" t="s">
        <v>2536</v>
      </c>
      <c r="KIY1525" s="229" t="s">
        <v>3918</v>
      </c>
      <c r="KIZ1525" s="229" t="s">
        <v>306</v>
      </c>
      <c r="KJA1525" s="229" t="s">
        <v>294</v>
      </c>
      <c r="KJB1525" s="229" t="s">
        <v>289</v>
      </c>
      <c r="KJC1525" s="229" t="s">
        <v>35</v>
      </c>
      <c r="KJD1525" s="229" t="s">
        <v>27</v>
      </c>
      <c r="KJE1525" s="229" t="s">
        <v>180</v>
      </c>
      <c r="KJF1525" s="229" t="s">
        <v>3920</v>
      </c>
      <c r="KJG1525" s="229" t="s">
        <v>244</v>
      </c>
      <c r="KJH1525" s="229" t="s">
        <v>3919</v>
      </c>
      <c r="KJI1525" s="229" t="s">
        <v>222</v>
      </c>
      <c r="KJJ1525" s="229" t="s">
        <v>223</v>
      </c>
      <c r="KJK1525" s="229" t="s">
        <v>172</v>
      </c>
      <c r="KJL1525" s="229" t="s">
        <v>289</v>
      </c>
      <c r="KJM1525" s="229" t="s">
        <v>227</v>
      </c>
      <c r="KJQ1525" s="229">
        <v>2024</v>
      </c>
      <c r="KJR1525" s="229" t="s">
        <v>57</v>
      </c>
      <c r="KJS1525" s="229" t="s">
        <v>3910</v>
      </c>
      <c r="KJT1525" s="229">
        <v>12968010</v>
      </c>
      <c r="KJU1525" s="229" t="s">
        <v>3914</v>
      </c>
      <c r="KJV1525" s="229" t="s">
        <v>310</v>
      </c>
      <c r="KJW1525" s="229" t="s">
        <v>3915</v>
      </c>
      <c r="KJX1525" s="229" t="s">
        <v>305</v>
      </c>
      <c r="KJY1525" s="229" t="s">
        <v>52</v>
      </c>
      <c r="KJZ1525" s="229" t="s">
        <v>3916</v>
      </c>
      <c r="KKB1525" s="229" t="s">
        <v>3917</v>
      </c>
      <c r="KKC1525" s="229" t="s">
        <v>607</v>
      </c>
      <c r="KKD1525" s="229" t="s">
        <v>2536</v>
      </c>
      <c r="KKE1525" s="229" t="s">
        <v>3918</v>
      </c>
      <c r="KKF1525" s="229" t="s">
        <v>306</v>
      </c>
      <c r="KKG1525" s="229" t="s">
        <v>294</v>
      </c>
      <c r="KKH1525" s="229" t="s">
        <v>289</v>
      </c>
      <c r="KKI1525" s="229" t="s">
        <v>35</v>
      </c>
      <c r="KKJ1525" s="229" t="s">
        <v>27</v>
      </c>
      <c r="KKK1525" s="229" t="s">
        <v>180</v>
      </c>
      <c r="KKL1525" s="229" t="s">
        <v>3920</v>
      </c>
      <c r="KKM1525" s="229" t="s">
        <v>244</v>
      </c>
      <c r="KKN1525" s="229" t="s">
        <v>3919</v>
      </c>
      <c r="KKO1525" s="229" t="s">
        <v>222</v>
      </c>
      <c r="KKP1525" s="229" t="s">
        <v>223</v>
      </c>
      <c r="KKQ1525" s="229" t="s">
        <v>172</v>
      </c>
      <c r="KKR1525" s="229" t="s">
        <v>289</v>
      </c>
      <c r="KKS1525" s="229" t="s">
        <v>227</v>
      </c>
      <c r="KKW1525" s="229">
        <v>2024</v>
      </c>
      <c r="KKX1525" s="229" t="s">
        <v>57</v>
      </c>
      <c r="KKY1525" s="229" t="s">
        <v>3910</v>
      </c>
      <c r="KKZ1525" s="229">
        <v>12968010</v>
      </c>
      <c r="KLA1525" s="229" t="s">
        <v>3914</v>
      </c>
      <c r="KLB1525" s="229" t="s">
        <v>310</v>
      </c>
      <c r="KLC1525" s="229" t="s">
        <v>3915</v>
      </c>
      <c r="KLD1525" s="229" t="s">
        <v>305</v>
      </c>
      <c r="KLE1525" s="229" t="s">
        <v>52</v>
      </c>
      <c r="KLF1525" s="229" t="s">
        <v>3916</v>
      </c>
      <c r="KLH1525" s="229" t="s">
        <v>3917</v>
      </c>
      <c r="KLI1525" s="229" t="s">
        <v>607</v>
      </c>
      <c r="KLJ1525" s="229" t="s">
        <v>2536</v>
      </c>
      <c r="KLK1525" s="229" t="s">
        <v>3918</v>
      </c>
      <c r="KLL1525" s="229" t="s">
        <v>306</v>
      </c>
      <c r="KLM1525" s="229" t="s">
        <v>294</v>
      </c>
      <c r="KLN1525" s="229" t="s">
        <v>289</v>
      </c>
      <c r="KLO1525" s="229" t="s">
        <v>35</v>
      </c>
      <c r="KLP1525" s="229" t="s">
        <v>27</v>
      </c>
      <c r="KLQ1525" s="229" t="s">
        <v>180</v>
      </c>
      <c r="KLR1525" s="229" t="s">
        <v>3920</v>
      </c>
      <c r="KLS1525" s="229" t="s">
        <v>244</v>
      </c>
      <c r="KLT1525" s="229" t="s">
        <v>3919</v>
      </c>
      <c r="KLU1525" s="229" t="s">
        <v>222</v>
      </c>
      <c r="KLV1525" s="229" t="s">
        <v>223</v>
      </c>
      <c r="KLW1525" s="229" t="s">
        <v>172</v>
      </c>
      <c r="KLX1525" s="229" t="s">
        <v>289</v>
      </c>
      <c r="KLY1525" s="229" t="s">
        <v>227</v>
      </c>
      <c r="KMC1525" s="229">
        <v>2024</v>
      </c>
      <c r="KMD1525" s="229" t="s">
        <v>57</v>
      </c>
      <c r="KME1525" s="229" t="s">
        <v>3910</v>
      </c>
      <c r="KMF1525" s="229">
        <v>12968010</v>
      </c>
      <c r="KMG1525" s="229" t="s">
        <v>3914</v>
      </c>
      <c r="KMH1525" s="229" t="s">
        <v>310</v>
      </c>
      <c r="KMI1525" s="229" t="s">
        <v>3915</v>
      </c>
      <c r="KMJ1525" s="229" t="s">
        <v>305</v>
      </c>
      <c r="KMK1525" s="229" t="s">
        <v>52</v>
      </c>
      <c r="KML1525" s="229" t="s">
        <v>3916</v>
      </c>
      <c r="KMN1525" s="229" t="s">
        <v>3917</v>
      </c>
      <c r="KMO1525" s="229" t="s">
        <v>607</v>
      </c>
      <c r="KMP1525" s="229" t="s">
        <v>2536</v>
      </c>
      <c r="KMQ1525" s="229" t="s">
        <v>3918</v>
      </c>
      <c r="KMR1525" s="229" t="s">
        <v>306</v>
      </c>
      <c r="KMS1525" s="229" t="s">
        <v>294</v>
      </c>
      <c r="KMT1525" s="229" t="s">
        <v>289</v>
      </c>
      <c r="KMU1525" s="229" t="s">
        <v>35</v>
      </c>
      <c r="KMV1525" s="229" t="s">
        <v>27</v>
      </c>
      <c r="KMW1525" s="229" t="s">
        <v>180</v>
      </c>
      <c r="KMX1525" s="229" t="s">
        <v>3920</v>
      </c>
      <c r="KMY1525" s="229" t="s">
        <v>244</v>
      </c>
      <c r="KMZ1525" s="229" t="s">
        <v>3919</v>
      </c>
      <c r="KNA1525" s="229" t="s">
        <v>222</v>
      </c>
      <c r="KNB1525" s="229" t="s">
        <v>223</v>
      </c>
      <c r="KNC1525" s="229" t="s">
        <v>172</v>
      </c>
      <c r="KND1525" s="229" t="s">
        <v>289</v>
      </c>
      <c r="KNE1525" s="229" t="s">
        <v>227</v>
      </c>
      <c r="KNI1525" s="229">
        <v>2024</v>
      </c>
      <c r="KNJ1525" s="229" t="s">
        <v>57</v>
      </c>
      <c r="KNK1525" s="229" t="s">
        <v>3910</v>
      </c>
      <c r="KNL1525" s="229">
        <v>12968010</v>
      </c>
      <c r="KNM1525" s="229" t="s">
        <v>3914</v>
      </c>
      <c r="KNN1525" s="229" t="s">
        <v>310</v>
      </c>
      <c r="KNO1525" s="229" t="s">
        <v>3915</v>
      </c>
      <c r="KNP1525" s="229" t="s">
        <v>305</v>
      </c>
      <c r="KNQ1525" s="229" t="s">
        <v>52</v>
      </c>
      <c r="KNR1525" s="229" t="s">
        <v>3916</v>
      </c>
      <c r="KNT1525" s="229" t="s">
        <v>3917</v>
      </c>
      <c r="KNU1525" s="229" t="s">
        <v>607</v>
      </c>
      <c r="KNV1525" s="229" t="s">
        <v>2536</v>
      </c>
      <c r="KNW1525" s="229" t="s">
        <v>3918</v>
      </c>
      <c r="KNX1525" s="229" t="s">
        <v>306</v>
      </c>
      <c r="KNY1525" s="229" t="s">
        <v>294</v>
      </c>
      <c r="KNZ1525" s="229" t="s">
        <v>289</v>
      </c>
      <c r="KOA1525" s="229" t="s">
        <v>35</v>
      </c>
      <c r="KOB1525" s="229" t="s">
        <v>27</v>
      </c>
      <c r="KOC1525" s="229" t="s">
        <v>180</v>
      </c>
      <c r="KOD1525" s="229" t="s">
        <v>3920</v>
      </c>
      <c r="KOE1525" s="229" t="s">
        <v>244</v>
      </c>
      <c r="KOF1525" s="229" t="s">
        <v>3919</v>
      </c>
      <c r="KOG1525" s="229" t="s">
        <v>222</v>
      </c>
      <c r="KOH1525" s="229" t="s">
        <v>223</v>
      </c>
      <c r="KOI1525" s="229" t="s">
        <v>172</v>
      </c>
      <c r="KOJ1525" s="229" t="s">
        <v>289</v>
      </c>
      <c r="KOK1525" s="229" t="s">
        <v>227</v>
      </c>
      <c r="KOO1525" s="229">
        <v>2024</v>
      </c>
      <c r="KOP1525" s="229" t="s">
        <v>57</v>
      </c>
      <c r="KOQ1525" s="229" t="s">
        <v>3910</v>
      </c>
      <c r="KOR1525" s="229">
        <v>12968010</v>
      </c>
      <c r="KOS1525" s="229" t="s">
        <v>3914</v>
      </c>
      <c r="KOT1525" s="229" t="s">
        <v>310</v>
      </c>
      <c r="KOU1525" s="229" t="s">
        <v>3915</v>
      </c>
      <c r="KOV1525" s="229" t="s">
        <v>305</v>
      </c>
      <c r="KOW1525" s="229" t="s">
        <v>52</v>
      </c>
      <c r="KOX1525" s="229" t="s">
        <v>3916</v>
      </c>
      <c r="KOZ1525" s="229" t="s">
        <v>3917</v>
      </c>
      <c r="KPA1525" s="229" t="s">
        <v>607</v>
      </c>
      <c r="KPB1525" s="229" t="s">
        <v>2536</v>
      </c>
      <c r="KPC1525" s="229" t="s">
        <v>3918</v>
      </c>
      <c r="KPD1525" s="229" t="s">
        <v>306</v>
      </c>
      <c r="KPE1525" s="229" t="s">
        <v>294</v>
      </c>
      <c r="KPF1525" s="229" t="s">
        <v>289</v>
      </c>
      <c r="KPG1525" s="229" t="s">
        <v>35</v>
      </c>
      <c r="KPH1525" s="229" t="s">
        <v>27</v>
      </c>
      <c r="KPI1525" s="229" t="s">
        <v>180</v>
      </c>
      <c r="KPJ1525" s="229" t="s">
        <v>3920</v>
      </c>
      <c r="KPK1525" s="229" t="s">
        <v>244</v>
      </c>
      <c r="KPL1525" s="229" t="s">
        <v>3919</v>
      </c>
      <c r="KPM1525" s="229" t="s">
        <v>222</v>
      </c>
      <c r="KPN1525" s="229" t="s">
        <v>223</v>
      </c>
      <c r="KPO1525" s="229" t="s">
        <v>172</v>
      </c>
      <c r="KPP1525" s="229" t="s">
        <v>289</v>
      </c>
      <c r="KPQ1525" s="229" t="s">
        <v>227</v>
      </c>
      <c r="KPU1525" s="229">
        <v>2024</v>
      </c>
      <c r="KPV1525" s="229" t="s">
        <v>57</v>
      </c>
      <c r="KPW1525" s="229" t="s">
        <v>3910</v>
      </c>
      <c r="KPX1525" s="229">
        <v>12968010</v>
      </c>
      <c r="KPY1525" s="229" t="s">
        <v>3914</v>
      </c>
      <c r="KPZ1525" s="229" t="s">
        <v>310</v>
      </c>
      <c r="KQA1525" s="229" t="s">
        <v>3915</v>
      </c>
      <c r="KQB1525" s="229" t="s">
        <v>305</v>
      </c>
      <c r="KQC1525" s="229" t="s">
        <v>52</v>
      </c>
      <c r="KQD1525" s="229" t="s">
        <v>3916</v>
      </c>
      <c r="KQF1525" s="229" t="s">
        <v>3917</v>
      </c>
      <c r="KQG1525" s="229" t="s">
        <v>607</v>
      </c>
      <c r="KQH1525" s="229" t="s">
        <v>2536</v>
      </c>
      <c r="KQI1525" s="229" t="s">
        <v>3918</v>
      </c>
      <c r="KQJ1525" s="229" t="s">
        <v>306</v>
      </c>
      <c r="KQK1525" s="229" t="s">
        <v>294</v>
      </c>
      <c r="KQL1525" s="229" t="s">
        <v>289</v>
      </c>
      <c r="KQM1525" s="229" t="s">
        <v>35</v>
      </c>
      <c r="KQN1525" s="229" t="s">
        <v>27</v>
      </c>
      <c r="KQO1525" s="229" t="s">
        <v>180</v>
      </c>
      <c r="KQP1525" s="229" t="s">
        <v>3920</v>
      </c>
      <c r="KQQ1525" s="229" t="s">
        <v>244</v>
      </c>
      <c r="KQR1525" s="229" t="s">
        <v>3919</v>
      </c>
      <c r="KQS1525" s="229" t="s">
        <v>222</v>
      </c>
      <c r="KQT1525" s="229" t="s">
        <v>223</v>
      </c>
      <c r="KQU1525" s="229" t="s">
        <v>172</v>
      </c>
      <c r="KQV1525" s="229" t="s">
        <v>289</v>
      </c>
      <c r="KQW1525" s="229" t="s">
        <v>227</v>
      </c>
      <c r="KRA1525" s="229">
        <v>2024</v>
      </c>
      <c r="KRB1525" s="229" t="s">
        <v>57</v>
      </c>
      <c r="KRC1525" s="229" t="s">
        <v>3910</v>
      </c>
      <c r="KRD1525" s="229">
        <v>12968010</v>
      </c>
      <c r="KRE1525" s="229" t="s">
        <v>3914</v>
      </c>
      <c r="KRF1525" s="229" t="s">
        <v>310</v>
      </c>
      <c r="KRG1525" s="229" t="s">
        <v>3915</v>
      </c>
      <c r="KRH1525" s="229" t="s">
        <v>305</v>
      </c>
      <c r="KRI1525" s="229" t="s">
        <v>52</v>
      </c>
      <c r="KRJ1525" s="229" t="s">
        <v>3916</v>
      </c>
      <c r="KRL1525" s="229" t="s">
        <v>3917</v>
      </c>
      <c r="KRM1525" s="229" t="s">
        <v>607</v>
      </c>
      <c r="KRN1525" s="229" t="s">
        <v>2536</v>
      </c>
      <c r="KRO1525" s="229" t="s">
        <v>3918</v>
      </c>
      <c r="KRP1525" s="229" t="s">
        <v>306</v>
      </c>
      <c r="KRQ1525" s="229" t="s">
        <v>294</v>
      </c>
      <c r="KRR1525" s="229" t="s">
        <v>289</v>
      </c>
      <c r="KRS1525" s="229" t="s">
        <v>35</v>
      </c>
      <c r="KRT1525" s="229" t="s">
        <v>27</v>
      </c>
      <c r="KRU1525" s="229" t="s">
        <v>180</v>
      </c>
      <c r="KRV1525" s="229" t="s">
        <v>3920</v>
      </c>
      <c r="KRW1525" s="229" t="s">
        <v>244</v>
      </c>
      <c r="KRX1525" s="229" t="s">
        <v>3919</v>
      </c>
      <c r="KRY1525" s="229" t="s">
        <v>222</v>
      </c>
      <c r="KRZ1525" s="229" t="s">
        <v>223</v>
      </c>
      <c r="KSA1525" s="229" t="s">
        <v>172</v>
      </c>
      <c r="KSB1525" s="229" t="s">
        <v>289</v>
      </c>
      <c r="KSC1525" s="229" t="s">
        <v>227</v>
      </c>
      <c r="KSG1525" s="229">
        <v>2024</v>
      </c>
      <c r="KSH1525" s="229" t="s">
        <v>57</v>
      </c>
      <c r="KSI1525" s="229" t="s">
        <v>3910</v>
      </c>
      <c r="KSJ1525" s="229">
        <v>12968010</v>
      </c>
      <c r="KSK1525" s="229" t="s">
        <v>3914</v>
      </c>
      <c r="KSL1525" s="229" t="s">
        <v>310</v>
      </c>
      <c r="KSM1525" s="229" t="s">
        <v>3915</v>
      </c>
      <c r="KSN1525" s="229" t="s">
        <v>305</v>
      </c>
      <c r="KSO1525" s="229" t="s">
        <v>52</v>
      </c>
      <c r="KSP1525" s="229" t="s">
        <v>3916</v>
      </c>
      <c r="KSR1525" s="229" t="s">
        <v>3917</v>
      </c>
      <c r="KSS1525" s="229" t="s">
        <v>607</v>
      </c>
      <c r="KST1525" s="229" t="s">
        <v>2536</v>
      </c>
      <c r="KSU1525" s="229" t="s">
        <v>3918</v>
      </c>
      <c r="KSV1525" s="229" t="s">
        <v>306</v>
      </c>
      <c r="KSW1525" s="229" t="s">
        <v>294</v>
      </c>
      <c r="KSX1525" s="229" t="s">
        <v>289</v>
      </c>
      <c r="KSY1525" s="229" t="s">
        <v>35</v>
      </c>
      <c r="KSZ1525" s="229" t="s">
        <v>27</v>
      </c>
      <c r="KTA1525" s="229" t="s">
        <v>180</v>
      </c>
      <c r="KTB1525" s="229" t="s">
        <v>3920</v>
      </c>
      <c r="KTC1525" s="229" t="s">
        <v>244</v>
      </c>
      <c r="KTD1525" s="229" t="s">
        <v>3919</v>
      </c>
      <c r="KTE1525" s="229" t="s">
        <v>222</v>
      </c>
      <c r="KTF1525" s="229" t="s">
        <v>223</v>
      </c>
      <c r="KTG1525" s="229" t="s">
        <v>172</v>
      </c>
      <c r="KTH1525" s="229" t="s">
        <v>289</v>
      </c>
      <c r="KTI1525" s="229" t="s">
        <v>227</v>
      </c>
      <c r="KTM1525" s="229">
        <v>2024</v>
      </c>
      <c r="KTN1525" s="229" t="s">
        <v>57</v>
      </c>
      <c r="KTO1525" s="229" t="s">
        <v>3910</v>
      </c>
      <c r="KTP1525" s="229">
        <v>12968010</v>
      </c>
      <c r="KTQ1525" s="229" t="s">
        <v>3914</v>
      </c>
      <c r="KTR1525" s="229" t="s">
        <v>310</v>
      </c>
      <c r="KTS1525" s="229" t="s">
        <v>3915</v>
      </c>
      <c r="KTT1525" s="229" t="s">
        <v>305</v>
      </c>
      <c r="KTU1525" s="229" t="s">
        <v>52</v>
      </c>
      <c r="KTV1525" s="229" t="s">
        <v>3916</v>
      </c>
      <c r="KTX1525" s="229" t="s">
        <v>3917</v>
      </c>
      <c r="KTY1525" s="229" t="s">
        <v>607</v>
      </c>
      <c r="KTZ1525" s="229" t="s">
        <v>2536</v>
      </c>
      <c r="KUA1525" s="229" t="s">
        <v>3918</v>
      </c>
      <c r="KUB1525" s="229" t="s">
        <v>306</v>
      </c>
      <c r="KUC1525" s="229" t="s">
        <v>294</v>
      </c>
      <c r="KUD1525" s="229" t="s">
        <v>289</v>
      </c>
      <c r="KUE1525" s="229" t="s">
        <v>35</v>
      </c>
      <c r="KUF1525" s="229" t="s">
        <v>27</v>
      </c>
      <c r="KUG1525" s="229" t="s">
        <v>180</v>
      </c>
      <c r="KUH1525" s="229" t="s">
        <v>3920</v>
      </c>
      <c r="KUI1525" s="229" t="s">
        <v>244</v>
      </c>
      <c r="KUJ1525" s="229" t="s">
        <v>3919</v>
      </c>
      <c r="KUK1525" s="229" t="s">
        <v>222</v>
      </c>
      <c r="KUL1525" s="229" t="s">
        <v>223</v>
      </c>
      <c r="KUM1525" s="229" t="s">
        <v>172</v>
      </c>
      <c r="KUN1525" s="229" t="s">
        <v>289</v>
      </c>
      <c r="KUO1525" s="229" t="s">
        <v>227</v>
      </c>
      <c r="KUS1525" s="229">
        <v>2024</v>
      </c>
      <c r="KUT1525" s="229" t="s">
        <v>57</v>
      </c>
      <c r="KUU1525" s="229" t="s">
        <v>3910</v>
      </c>
      <c r="KUV1525" s="229">
        <v>12968010</v>
      </c>
      <c r="KUW1525" s="229" t="s">
        <v>3914</v>
      </c>
      <c r="KUX1525" s="229" t="s">
        <v>310</v>
      </c>
      <c r="KUY1525" s="229" t="s">
        <v>3915</v>
      </c>
      <c r="KUZ1525" s="229" t="s">
        <v>305</v>
      </c>
      <c r="KVA1525" s="229" t="s">
        <v>52</v>
      </c>
      <c r="KVB1525" s="229" t="s">
        <v>3916</v>
      </c>
      <c r="KVD1525" s="229" t="s">
        <v>3917</v>
      </c>
      <c r="KVE1525" s="229" t="s">
        <v>607</v>
      </c>
      <c r="KVF1525" s="229" t="s">
        <v>2536</v>
      </c>
      <c r="KVG1525" s="229" t="s">
        <v>3918</v>
      </c>
      <c r="KVH1525" s="229" t="s">
        <v>306</v>
      </c>
      <c r="KVI1525" s="229" t="s">
        <v>294</v>
      </c>
      <c r="KVJ1525" s="229" t="s">
        <v>289</v>
      </c>
      <c r="KVK1525" s="229" t="s">
        <v>35</v>
      </c>
      <c r="KVL1525" s="229" t="s">
        <v>27</v>
      </c>
      <c r="KVM1525" s="229" t="s">
        <v>180</v>
      </c>
      <c r="KVN1525" s="229" t="s">
        <v>3920</v>
      </c>
      <c r="KVO1525" s="229" t="s">
        <v>244</v>
      </c>
      <c r="KVP1525" s="229" t="s">
        <v>3919</v>
      </c>
      <c r="KVQ1525" s="229" t="s">
        <v>222</v>
      </c>
      <c r="KVR1525" s="229" t="s">
        <v>223</v>
      </c>
      <c r="KVS1525" s="229" t="s">
        <v>172</v>
      </c>
      <c r="KVT1525" s="229" t="s">
        <v>289</v>
      </c>
      <c r="KVU1525" s="229" t="s">
        <v>227</v>
      </c>
      <c r="KVY1525" s="229">
        <v>2024</v>
      </c>
      <c r="KVZ1525" s="229" t="s">
        <v>57</v>
      </c>
      <c r="KWA1525" s="229" t="s">
        <v>3910</v>
      </c>
      <c r="KWB1525" s="229">
        <v>12968010</v>
      </c>
      <c r="KWC1525" s="229" t="s">
        <v>3914</v>
      </c>
      <c r="KWD1525" s="229" t="s">
        <v>310</v>
      </c>
      <c r="KWE1525" s="229" t="s">
        <v>3915</v>
      </c>
      <c r="KWF1525" s="229" t="s">
        <v>305</v>
      </c>
      <c r="KWG1525" s="229" t="s">
        <v>52</v>
      </c>
      <c r="KWH1525" s="229" t="s">
        <v>3916</v>
      </c>
      <c r="KWJ1525" s="229" t="s">
        <v>3917</v>
      </c>
      <c r="KWK1525" s="229" t="s">
        <v>607</v>
      </c>
      <c r="KWL1525" s="229" t="s">
        <v>2536</v>
      </c>
      <c r="KWM1525" s="229" t="s">
        <v>3918</v>
      </c>
      <c r="KWN1525" s="229" t="s">
        <v>306</v>
      </c>
      <c r="KWO1525" s="229" t="s">
        <v>294</v>
      </c>
      <c r="KWP1525" s="229" t="s">
        <v>289</v>
      </c>
      <c r="KWQ1525" s="229" t="s">
        <v>35</v>
      </c>
      <c r="KWR1525" s="229" t="s">
        <v>27</v>
      </c>
      <c r="KWS1525" s="229" t="s">
        <v>180</v>
      </c>
      <c r="KWT1525" s="229" t="s">
        <v>3920</v>
      </c>
      <c r="KWU1525" s="229" t="s">
        <v>244</v>
      </c>
      <c r="KWV1525" s="229" t="s">
        <v>3919</v>
      </c>
      <c r="KWW1525" s="229" t="s">
        <v>222</v>
      </c>
      <c r="KWX1525" s="229" t="s">
        <v>223</v>
      </c>
      <c r="KWY1525" s="229" t="s">
        <v>172</v>
      </c>
      <c r="KWZ1525" s="229" t="s">
        <v>289</v>
      </c>
      <c r="KXA1525" s="229" t="s">
        <v>227</v>
      </c>
      <c r="KXE1525" s="229">
        <v>2024</v>
      </c>
      <c r="KXF1525" s="229" t="s">
        <v>57</v>
      </c>
      <c r="KXG1525" s="229" t="s">
        <v>3910</v>
      </c>
      <c r="KXH1525" s="229">
        <v>12968010</v>
      </c>
      <c r="KXI1525" s="229" t="s">
        <v>3914</v>
      </c>
      <c r="KXJ1525" s="229" t="s">
        <v>310</v>
      </c>
      <c r="KXK1525" s="229" t="s">
        <v>3915</v>
      </c>
      <c r="KXL1525" s="229" t="s">
        <v>305</v>
      </c>
      <c r="KXM1525" s="229" t="s">
        <v>52</v>
      </c>
      <c r="KXN1525" s="229" t="s">
        <v>3916</v>
      </c>
      <c r="KXP1525" s="229" t="s">
        <v>3917</v>
      </c>
      <c r="KXQ1525" s="229" t="s">
        <v>607</v>
      </c>
      <c r="KXR1525" s="229" t="s">
        <v>2536</v>
      </c>
      <c r="KXS1525" s="229" t="s">
        <v>3918</v>
      </c>
      <c r="KXT1525" s="229" t="s">
        <v>306</v>
      </c>
      <c r="KXU1525" s="229" t="s">
        <v>294</v>
      </c>
      <c r="KXV1525" s="229" t="s">
        <v>289</v>
      </c>
      <c r="KXW1525" s="229" t="s">
        <v>35</v>
      </c>
      <c r="KXX1525" s="229" t="s">
        <v>27</v>
      </c>
      <c r="KXY1525" s="229" t="s">
        <v>180</v>
      </c>
      <c r="KXZ1525" s="229" t="s">
        <v>3920</v>
      </c>
      <c r="KYA1525" s="229" t="s">
        <v>244</v>
      </c>
      <c r="KYB1525" s="229" t="s">
        <v>3919</v>
      </c>
      <c r="KYC1525" s="229" t="s">
        <v>222</v>
      </c>
      <c r="KYD1525" s="229" t="s">
        <v>223</v>
      </c>
      <c r="KYE1525" s="229" t="s">
        <v>172</v>
      </c>
      <c r="KYF1525" s="229" t="s">
        <v>289</v>
      </c>
      <c r="KYG1525" s="229" t="s">
        <v>227</v>
      </c>
      <c r="KYK1525" s="229">
        <v>2024</v>
      </c>
      <c r="KYL1525" s="229" t="s">
        <v>57</v>
      </c>
      <c r="KYM1525" s="229" t="s">
        <v>3910</v>
      </c>
      <c r="KYN1525" s="229">
        <v>12968010</v>
      </c>
      <c r="KYO1525" s="229" t="s">
        <v>3914</v>
      </c>
      <c r="KYP1525" s="229" t="s">
        <v>310</v>
      </c>
      <c r="KYQ1525" s="229" t="s">
        <v>3915</v>
      </c>
      <c r="KYR1525" s="229" t="s">
        <v>305</v>
      </c>
      <c r="KYS1525" s="229" t="s">
        <v>52</v>
      </c>
      <c r="KYT1525" s="229" t="s">
        <v>3916</v>
      </c>
      <c r="KYV1525" s="229" t="s">
        <v>3917</v>
      </c>
      <c r="KYW1525" s="229" t="s">
        <v>607</v>
      </c>
      <c r="KYX1525" s="229" t="s">
        <v>2536</v>
      </c>
      <c r="KYY1525" s="229" t="s">
        <v>3918</v>
      </c>
      <c r="KYZ1525" s="229" t="s">
        <v>306</v>
      </c>
      <c r="KZA1525" s="229" t="s">
        <v>294</v>
      </c>
      <c r="KZB1525" s="229" t="s">
        <v>289</v>
      </c>
      <c r="KZC1525" s="229" t="s">
        <v>35</v>
      </c>
      <c r="KZD1525" s="229" t="s">
        <v>27</v>
      </c>
      <c r="KZE1525" s="229" t="s">
        <v>180</v>
      </c>
      <c r="KZF1525" s="229" t="s">
        <v>3920</v>
      </c>
      <c r="KZG1525" s="229" t="s">
        <v>244</v>
      </c>
      <c r="KZH1525" s="229" t="s">
        <v>3919</v>
      </c>
      <c r="KZI1525" s="229" t="s">
        <v>222</v>
      </c>
      <c r="KZJ1525" s="229" t="s">
        <v>223</v>
      </c>
      <c r="KZK1525" s="229" t="s">
        <v>172</v>
      </c>
      <c r="KZL1525" s="229" t="s">
        <v>289</v>
      </c>
      <c r="KZM1525" s="229" t="s">
        <v>227</v>
      </c>
      <c r="KZQ1525" s="229">
        <v>2024</v>
      </c>
      <c r="KZR1525" s="229" t="s">
        <v>57</v>
      </c>
      <c r="KZS1525" s="229" t="s">
        <v>3910</v>
      </c>
      <c r="KZT1525" s="229">
        <v>12968010</v>
      </c>
      <c r="KZU1525" s="229" t="s">
        <v>3914</v>
      </c>
      <c r="KZV1525" s="229" t="s">
        <v>310</v>
      </c>
      <c r="KZW1525" s="229" t="s">
        <v>3915</v>
      </c>
      <c r="KZX1525" s="229" t="s">
        <v>305</v>
      </c>
      <c r="KZY1525" s="229" t="s">
        <v>52</v>
      </c>
      <c r="KZZ1525" s="229" t="s">
        <v>3916</v>
      </c>
      <c r="LAB1525" s="229" t="s">
        <v>3917</v>
      </c>
      <c r="LAC1525" s="229" t="s">
        <v>607</v>
      </c>
      <c r="LAD1525" s="229" t="s">
        <v>2536</v>
      </c>
      <c r="LAE1525" s="229" t="s">
        <v>3918</v>
      </c>
      <c r="LAF1525" s="229" t="s">
        <v>306</v>
      </c>
      <c r="LAG1525" s="229" t="s">
        <v>294</v>
      </c>
      <c r="LAH1525" s="229" t="s">
        <v>289</v>
      </c>
      <c r="LAI1525" s="229" t="s">
        <v>35</v>
      </c>
      <c r="LAJ1525" s="229" t="s">
        <v>27</v>
      </c>
      <c r="LAK1525" s="229" t="s">
        <v>180</v>
      </c>
      <c r="LAL1525" s="229" t="s">
        <v>3920</v>
      </c>
      <c r="LAM1525" s="229" t="s">
        <v>244</v>
      </c>
      <c r="LAN1525" s="229" t="s">
        <v>3919</v>
      </c>
      <c r="LAO1525" s="229" t="s">
        <v>222</v>
      </c>
      <c r="LAP1525" s="229" t="s">
        <v>223</v>
      </c>
      <c r="LAQ1525" s="229" t="s">
        <v>172</v>
      </c>
      <c r="LAR1525" s="229" t="s">
        <v>289</v>
      </c>
      <c r="LAS1525" s="229" t="s">
        <v>227</v>
      </c>
      <c r="LAW1525" s="229">
        <v>2024</v>
      </c>
      <c r="LAX1525" s="229" t="s">
        <v>57</v>
      </c>
      <c r="LAY1525" s="229" t="s">
        <v>3910</v>
      </c>
      <c r="LAZ1525" s="229">
        <v>12968010</v>
      </c>
      <c r="LBA1525" s="229" t="s">
        <v>3914</v>
      </c>
      <c r="LBB1525" s="229" t="s">
        <v>310</v>
      </c>
      <c r="LBC1525" s="229" t="s">
        <v>3915</v>
      </c>
      <c r="LBD1525" s="229" t="s">
        <v>305</v>
      </c>
      <c r="LBE1525" s="229" t="s">
        <v>52</v>
      </c>
      <c r="LBF1525" s="229" t="s">
        <v>3916</v>
      </c>
      <c r="LBH1525" s="229" t="s">
        <v>3917</v>
      </c>
      <c r="LBI1525" s="229" t="s">
        <v>607</v>
      </c>
      <c r="LBJ1525" s="229" t="s">
        <v>2536</v>
      </c>
      <c r="LBK1525" s="229" t="s">
        <v>3918</v>
      </c>
      <c r="LBL1525" s="229" t="s">
        <v>306</v>
      </c>
      <c r="LBM1525" s="229" t="s">
        <v>294</v>
      </c>
      <c r="LBN1525" s="229" t="s">
        <v>289</v>
      </c>
      <c r="LBO1525" s="229" t="s">
        <v>35</v>
      </c>
      <c r="LBP1525" s="229" t="s">
        <v>27</v>
      </c>
      <c r="LBQ1525" s="229" t="s">
        <v>180</v>
      </c>
      <c r="LBR1525" s="229" t="s">
        <v>3920</v>
      </c>
      <c r="LBS1525" s="229" t="s">
        <v>244</v>
      </c>
      <c r="LBT1525" s="229" t="s">
        <v>3919</v>
      </c>
      <c r="LBU1525" s="229" t="s">
        <v>222</v>
      </c>
      <c r="LBV1525" s="229" t="s">
        <v>223</v>
      </c>
      <c r="LBW1525" s="229" t="s">
        <v>172</v>
      </c>
      <c r="LBX1525" s="229" t="s">
        <v>289</v>
      </c>
      <c r="LBY1525" s="229" t="s">
        <v>227</v>
      </c>
      <c r="LCC1525" s="229">
        <v>2024</v>
      </c>
      <c r="LCD1525" s="229" t="s">
        <v>57</v>
      </c>
      <c r="LCE1525" s="229" t="s">
        <v>3910</v>
      </c>
      <c r="LCF1525" s="229">
        <v>12968010</v>
      </c>
      <c r="LCG1525" s="229" t="s">
        <v>3914</v>
      </c>
      <c r="LCH1525" s="229" t="s">
        <v>310</v>
      </c>
      <c r="LCI1525" s="229" t="s">
        <v>3915</v>
      </c>
      <c r="LCJ1525" s="229" t="s">
        <v>305</v>
      </c>
      <c r="LCK1525" s="229" t="s">
        <v>52</v>
      </c>
      <c r="LCL1525" s="229" t="s">
        <v>3916</v>
      </c>
      <c r="LCN1525" s="229" t="s">
        <v>3917</v>
      </c>
      <c r="LCO1525" s="229" t="s">
        <v>607</v>
      </c>
      <c r="LCP1525" s="229" t="s">
        <v>2536</v>
      </c>
      <c r="LCQ1525" s="229" t="s">
        <v>3918</v>
      </c>
      <c r="LCR1525" s="229" t="s">
        <v>306</v>
      </c>
      <c r="LCS1525" s="229" t="s">
        <v>294</v>
      </c>
      <c r="LCT1525" s="229" t="s">
        <v>289</v>
      </c>
      <c r="LCU1525" s="229" t="s">
        <v>35</v>
      </c>
      <c r="LCV1525" s="229" t="s">
        <v>27</v>
      </c>
      <c r="LCW1525" s="229" t="s">
        <v>180</v>
      </c>
      <c r="LCX1525" s="229" t="s">
        <v>3920</v>
      </c>
      <c r="LCY1525" s="229" t="s">
        <v>244</v>
      </c>
      <c r="LCZ1525" s="229" t="s">
        <v>3919</v>
      </c>
      <c r="LDA1525" s="229" t="s">
        <v>222</v>
      </c>
      <c r="LDB1525" s="229" t="s">
        <v>223</v>
      </c>
      <c r="LDC1525" s="229" t="s">
        <v>172</v>
      </c>
      <c r="LDD1525" s="229" t="s">
        <v>289</v>
      </c>
      <c r="LDE1525" s="229" t="s">
        <v>227</v>
      </c>
      <c r="LDI1525" s="229">
        <v>2024</v>
      </c>
      <c r="LDJ1525" s="229" t="s">
        <v>57</v>
      </c>
      <c r="LDK1525" s="229" t="s">
        <v>3910</v>
      </c>
      <c r="LDL1525" s="229">
        <v>12968010</v>
      </c>
      <c r="LDM1525" s="229" t="s">
        <v>3914</v>
      </c>
      <c r="LDN1525" s="229" t="s">
        <v>310</v>
      </c>
      <c r="LDO1525" s="229" t="s">
        <v>3915</v>
      </c>
      <c r="LDP1525" s="229" t="s">
        <v>305</v>
      </c>
      <c r="LDQ1525" s="229" t="s">
        <v>52</v>
      </c>
      <c r="LDR1525" s="229" t="s">
        <v>3916</v>
      </c>
      <c r="LDT1525" s="229" t="s">
        <v>3917</v>
      </c>
      <c r="LDU1525" s="229" t="s">
        <v>607</v>
      </c>
      <c r="LDV1525" s="229" t="s">
        <v>2536</v>
      </c>
      <c r="LDW1525" s="229" t="s">
        <v>3918</v>
      </c>
      <c r="LDX1525" s="229" t="s">
        <v>306</v>
      </c>
      <c r="LDY1525" s="229" t="s">
        <v>294</v>
      </c>
      <c r="LDZ1525" s="229" t="s">
        <v>289</v>
      </c>
      <c r="LEA1525" s="229" t="s">
        <v>35</v>
      </c>
      <c r="LEB1525" s="229" t="s">
        <v>27</v>
      </c>
      <c r="LEC1525" s="229" t="s">
        <v>180</v>
      </c>
      <c r="LED1525" s="229" t="s">
        <v>3920</v>
      </c>
      <c r="LEE1525" s="229" t="s">
        <v>244</v>
      </c>
      <c r="LEF1525" s="229" t="s">
        <v>3919</v>
      </c>
      <c r="LEG1525" s="229" t="s">
        <v>222</v>
      </c>
      <c r="LEH1525" s="229" t="s">
        <v>223</v>
      </c>
      <c r="LEI1525" s="229" t="s">
        <v>172</v>
      </c>
      <c r="LEJ1525" s="229" t="s">
        <v>289</v>
      </c>
      <c r="LEK1525" s="229" t="s">
        <v>227</v>
      </c>
      <c r="LEO1525" s="229">
        <v>2024</v>
      </c>
      <c r="LEP1525" s="229" t="s">
        <v>57</v>
      </c>
      <c r="LEQ1525" s="229" t="s">
        <v>3910</v>
      </c>
      <c r="LER1525" s="229">
        <v>12968010</v>
      </c>
      <c r="LES1525" s="229" t="s">
        <v>3914</v>
      </c>
      <c r="LET1525" s="229" t="s">
        <v>310</v>
      </c>
      <c r="LEU1525" s="229" t="s">
        <v>3915</v>
      </c>
      <c r="LEV1525" s="229" t="s">
        <v>305</v>
      </c>
      <c r="LEW1525" s="229" t="s">
        <v>52</v>
      </c>
      <c r="LEX1525" s="229" t="s">
        <v>3916</v>
      </c>
      <c r="LEZ1525" s="229" t="s">
        <v>3917</v>
      </c>
      <c r="LFA1525" s="229" t="s">
        <v>607</v>
      </c>
      <c r="LFB1525" s="229" t="s">
        <v>2536</v>
      </c>
      <c r="LFC1525" s="229" t="s">
        <v>3918</v>
      </c>
      <c r="LFD1525" s="229" t="s">
        <v>306</v>
      </c>
      <c r="LFE1525" s="229" t="s">
        <v>294</v>
      </c>
      <c r="LFF1525" s="229" t="s">
        <v>289</v>
      </c>
      <c r="LFG1525" s="229" t="s">
        <v>35</v>
      </c>
      <c r="LFH1525" s="229" t="s">
        <v>27</v>
      </c>
      <c r="LFI1525" s="229" t="s">
        <v>180</v>
      </c>
      <c r="LFJ1525" s="229" t="s">
        <v>3920</v>
      </c>
      <c r="LFK1525" s="229" t="s">
        <v>244</v>
      </c>
      <c r="LFL1525" s="229" t="s">
        <v>3919</v>
      </c>
      <c r="LFM1525" s="229" t="s">
        <v>222</v>
      </c>
      <c r="LFN1525" s="229" t="s">
        <v>223</v>
      </c>
      <c r="LFO1525" s="229" t="s">
        <v>172</v>
      </c>
      <c r="LFP1525" s="229" t="s">
        <v>289</v>
      </c>
      <c r="LFQ1525" s="229" t="s">
        <v>227</v>
      </c>
      <c r="LFU1525" s="229">
        <v>2024</v>
      </c>
      <c r="LFV1525" s="229" t="s">
        <v>57</v>
      </c>
      <c r="LFW1525" s="229" t="s">
        <v>3910</v>
      </c>
      <c r="LFX1525" s="229">
        <v>12968010</v>
      </c>
      <c r="LFY1525" s="229" t="s">
        <v>3914</v>
      </c>
      <c r="LFZ1525" s="229" t="s">
        <v>310</v>
      </c>
      <c r="LGA1525" s="229" t="s">
        <v>3915</v>
      </c>
      <c r="LGB1525" s="229" t="s">
        <v>305</v>
      </c>
      <c r="LGC1525" s="229" t="s">
        <v>52</v>
      </c>
      <c r="LGD1525" s="229" t="s">
        <v>3916</v>
      </c>
      <c r="LGF1525" s="229" t="s">
        <v>3917</v>
      </c>
      <c r="LGG1525" s="229" t="s">
        <v>607</v>
      </c>
      <c r="LGH1525" s="229" t="s">
        <v>2536</v>
      </c>
      <c r="LGI1525" s="229" t="s">
        <v>3918</v>
      </c>
      <c r="LGJ1525" s="229" t="s">
        <v>306</v>
      </c>
      <c r="LGK1525" s="229" t="s">
        <v>294</v>
      </c>
      <c r="LGL1525" s="229" t="s">
        <v>289</v>
      </c>
      <c r="LGM1525" s="229" t="s">
        <v>35</v>
      </c>
      <c r="LGN1525" s="229" t="s">
        <v>27</v>
      </c>
      <c r="LGO1525" s="229" t="s">
        <v>180</v>
      </c>
      <c r="LGP1525" s="229" t="s">
        <v>3920</v>
      </c>
      <c r="LGQ1525" s="229" t="s">
        <v>244</v>
      </c>
      <c r="LGR1525" s="229" t="s">
        <v>3919</v>
      </c>
      <c r="LGS1525" s="229" t="s">
        <v>222</v>
      </c>
      <c r="LGT1525" s="229" t="s">
        <v>223</v>
      </c>
      <c r="LGU1525" s="229" t="s">
        <v>172</v>
      </c>
      <c r="LGV1525" s="229" t="s">
        <v>289</v>
      </c>
      <c r="LGW1525" s="229" t="s">
        <v>227</v>
      </c>
      <c r="LHA1525" s="229">
        <v>2024</v>
      </c>
      <c r="LHB1525" s="229" t="s">
        <v>57</v>
      </c>
      <c r="LHC1525" s="229" t="s">
        <v>3910</v>
      </c>
      <c r="LHD1525" s="229">
        <v>12968010</v>
      </c>
      <c r="LHE1525" s="229" t="s">
        <v>3914</v>
      </c>
      <c r="LHF1525" s="229" t="s">
        <v>310</v>
      </c>
      <c r="LHG1525" s="229" t="s">
        <v>3915</v>
      </c>
      <c r="LHH1525" s="229" t="s">
        <v>305</v>
      </c>
      <c r="LHI1525" s="229" t="s">
        <v>52</v>
      </c>
      <c r="LHJ1525" s="229" t="s">
        <v>3916</v>
      </c>
      <c r="LHL1525" s="229" t="s">
        <v>3917</v>
      </c>
      <c r="LHM1525" s="229" t="s">
        <v>607</v>
      </c>
      <c r="LHN1525" s="229" t="s">
        <v>2536</v>
      </c>
      <c r="LHO1525" s="229" t="s">
        <v>3918</v>
      </c>
      <c r="LHP1525" s="229" t="s">
        <v>306</v>
      </c>
      <c r="LHQ1525" s="229" t="s">
        <v>294</v>
      </c>
      <c r="LHR1525" s="229" t="s">
        <v>289</v>
      </c>
      <c r="LHS1525" s="229" t="s">
        <v>35</v>
      </c>
      <c r="LHT1525" s="229" t="s">
        <v>27</v>
      </c>
      <c r="LHU1525" s="229" t="s">
        <v>180</v>
      </c>
      <c r="LHV1525" s="229" t="s">
        <v>3920</v>
      </c>
      <c r="LHW1525" s="229" t="s">
        <v>244</v>
      </c>
      <c r="LHX1525" s="229" t="s">
        <v>3919</v>
      </c>
      <c r="LHY1525" s="229" t="s">
        <v>222</v>
      </c>
      <c r="LHZ1525" s="229" t="s">
        <v>223</v>
      </c>
      <c r="LIA1525" s="229" t="s">
        <v>172</v>
      </c>
      <c r="LIB1525" s="229" t="s">
        <v>289</v>
      </c>
      <c r="LIC1525" s="229" t="s">
        <v>227</v>
      </c>
      <c r="LIG1525" s="229">
        <v>2024</v>
      </c>
      <c r="LIH1525" s="229" t="s">
        <v>57</v>
      </c>
      <c r="LII1525" s="229" t="s">
        <v>3910</v>
      </c>
      <c r="LIJ1525" s="229">
        <v>12968010</v>
      </c>
      <c r="LIK1525" s="229" t="s">
        <v>3914</v>
      </c>
      <c r="LIL1525" s="229" t="s">
        <v>310</v>
      </c>
      <c r="LIM1525" s="229" t="s">
        <v>3915</v>
      </c>
      <c r="LIN1525" s="229" t="s">
        <v>305</v>
      </c>
      <c r="LIO1525" s="229" t="s">
        <v>52</v>
      </c>
      <c r="LIP1525" s="229" t="s">
        <v>3916</v>
      </c>
      <c r="LIR1525" s="229" t="s">
        <v>3917</v>
      </c>
      <c r="LIS1525" s="229" t="s">
        <v>607</v>
      </c>
      <c r="LIT1525" s="229" t="s">
        <v>2536</v>
      </c>
      <c r="LIU1525" s="229" t="s">
        <v>3918</v>
      </c>
      <c r="LIV1525" s="229" t="s">
        <v>306</v>
      </c>
      <c r="LIW1525" s="229" t="s">
        <v>294</v>
      </c>
      <c r="LIX1525" s="229" t="s">
        <v>289</v>
      </c>
      <c r="LIY1525" s="229" t="s">
        <v>35</v>
      </c>
      <c r="LIZ1525" s="229" t="s">
        <v>27</v>
      </c>
      <c r="LJA1525" s="229" t="s">
        <v>180</v>
      </c>
      <c r="LJB1525" s="229" t="s">
        <v>3920</v>
      </c>
      <c r="LJC1525" s="229" t="s">
        <v>244</v>
      </c>
      <c r="LJD1525" s="229" t="s">
        <v>3919</v>
      </c>
      <c r="LJE1525" s="229" t="s">
        <v>222</v>
      </c>
      <c r="LJF1525" s="229" t="s">
        <v>223</v>
      </c>
      <c r="LJG1525" s="229" t="s">
        <v>172</v>
      </c>
      <c r="LJH1525" s="229" t="s">
        <v>289</v>
      </c>
      <c r="LJI1525" s="229" t="s">
        <v>227</v>
      </c>
      <c r="LJM1525" s="229">
        <v>2024</v>
      </c>
      <c r="LJN1525" s="229" t="s">
        <v>57</v>
      </c>
      <c r="LJO1525" s="229" t="s">
        <v>3910</v>
      </c>
      <c r="LJP1525" s="229">
        <v>12968010</v>
      </c>
      <c r="LJQ1525" s="229" t="s">
        <v>3914</v>
      </c>
      <c r="LJR1525" s="229" t="s">
        <v>310</v>
      </c>
      <c r="LJS1525" s="229" t="s">
        <v>3915</v>
      </c>
      <c r="LJT1525" s="229" t="s">
        <v>305</v>
      </c>
      <c r="LJU1525" s="229" t="s">
        <v>52</v>
      </c>
      <c r="LJV1525" s="229" t="s">
        <v>3916</v>
      </c>
      <c r="LJX1525" s="229" t="s">
        <v>3917</v>
      </c>
      <c r="LJY1525" s="229" t="s">
        <v>607</v>
      </c>
      <c r="LJZ1525" s="229" t="s">
        <v>2536</v>
      </c>
      <c r="LKA1525" s="229" t="s">
        <v>3918</v>
      </c>
      <c r="LKB1525" s="229" t="s">
        <v>306</v>
      </c>
      <c r="LKC1525" s="229" t="s">
        <v>294</v>
      </c>
      <c r="LKD1525" s="229" t="s">
        <v>289</v>
      </c>
      <c r="LKE1525" s="229" t="s">
        <v>35</v>
      </c>
      <c r="LKF1525" s="229" t="s">
        <v>27</v>
      </c>
      <c r="LKG1525" s="229" t="s">
        <v>180</v>
      </c>
      <c r="LKH1525" s="229" t="s">
        <v>3920</v>
      </c>
      <c r="LKI1525" s="229" t="s">
        <v>244</v>
      </c>
      <c r="LKJ1525" s="229" t="s">
        <v>3919</v>
      </c>
      <c r="LKK1525" s="229" t="s">
        <v>222</v>
      </c>
      <c r="LKL1525" s="229" t="s">
        <v>223</v>
      </c>
      <c r="LKM1525" s="229" t="s">
        <v>172</v>
      </c>
      <c r="LKN1525" s="229" t="s">
        <v>289</v>
      </c>
      <c r="LKO1525" s="229" t="s">
        <v>227</v>
      </c>
      <c r="LKS1525" s="229">
        <v>2024</v>
      </c>
      <c r="LKT1525" s="229" t="s">
        <v>57</v>
      </c>
      <c r="LKU1525" s="229" t="s">
        <v>3910</v>
      </c>
      <c r="LKV1525" s="229">
        <v>12968010</v>
      </c>
      <c r="LKW1525" s="229" t="s">
        <v>3914</v>
      </c>
      <c r="LKX1525" s="229" t="s">
        <v>310</v>
      </c>
      <c r="LKY1525" s="229" t="s">
        <v>3915</v>
      </c>
      <c r="LKZ1525" s="229" t="s">
        <v>305</v>
      </c>
      <c r="LLA1525" s="229" t="s">
        <v>52</v>
      </c>
      <c r="LLB1525" s="229" t="s">
        <v>3916</v>
      </c>
      <c r="LLD1525" s="229" t="s">
        <v>3917</v>
      </c>
      <c r="LLE1525" s="229" t="s">
        <v>607</v>
      </c>
      <c r="LLF1525" s="229" t="s">
        <v>2536</v>
      </c>
      <c r="LLG1525" s="229" t="s">
        <v>3918</v>
      </c>
      <c r="LLH1525" s="229" t="s">
        <v>306</v>
      </c>
      <c r="LLI1525" s="229" t="s">
        <v>294</v>
      </c>
      <c r="LLJ1525" s="229" t="s">
        <v>289</v>
      </c>
      <c r="LLK1525" s="229" t="s">
        <v>35</v>
      </c>
      <c r="LLL1525" s="229" t="s">
        <v>27</v>
      </c>
      <c r="LLM1525" s="229" t="s">
        <v>180</v>
      </c>
      <c r="LLN1525" s="229" t="s">
        <v>3920</v>
      </c>
      <c r="LLO1525" s="229" t="s">
        <v>244</v>
      </c>
      <c r="LLP1525" s="229" t="s">
        <v>3919</v>
      </c>
      <c r="LLQ1525" s="229" t="s">
        <v>222</v>
      </c>
      <c r="LLR1525" s="229" t="s">
        <v>223</v>
      </c>
      <c r="LLS1525" s="229" t="s">
        <v>172</v>
      </c>
      <c r="LLT1525" s="229" t="s">
        <v>289</v>
      </c>
      <c r="LLU1525" s="229" t="s">
        <v>227</v>
      </c>
      <c r="LLY1525" s="229">
        <v>2024</v>
      </c>
      <c r="LLZ1525" s="229" t="s">
        <v>57</v>
      </c>
      <c r="LMA1525" s="229" t="s">
        <v>3910</v>
      </c>
      <c r="LMB1525" s="229">
        <v>12968010</v>
      </c>
      <c r="LMC1525" s="229" t="s">
        <v>3914</v>
      </c>
      <c r="LMD1525" s="229" t="s">
        <v>310</v>
      </c>
      <c r="LME1525" s="229" t="s">
        <v>3915</v>
      </c>
      <c r="LMF1525" s="229" t="s">
        <v>305</v>
      </c>
      <c r="LMG1525" s="229" t="s">
        <v>52</v>
      </c>
      <c r="LMH1525" s="229" t="s">
        <v>3916</v>
      </c>
      <c r="LMJ1525" s="229" t="s">
        <v>3917</v>
      </c>
      <c r="LMK1525" s="229" t="s">
        <v>607</v>
      </c>
      <c r="LML1525" s="229" t="s">
        <v>2536</v>
      </c>
      <c r="LMM1525" s="229" t="s">
        <v>3918</v>
      </c>
      <c r="LMN1525" s="229" t="s">
        <v>306</v>
      </c>
      <c r="LMO1525" s="229" t="s">
        <v>294</v>
      </c>
      <c r="LMP1525" s="229" t="s">
        <v>289</v>
      </c>
      <c r="LMQ1525" s="229" t="s">
        <v>35</v>
      </c>
      <c r="LMR1525" s="229" t="s">
        <v>27</v>
      </c>
      <c r="LMS1525" s="229" t="s">
        <v>180</v>
      </c>
      <c r="LMT1525" s="229" t="s">
        <v>3920</v>
      </c>
      <c r="LMU1525" s="229" t="s">
        <v>244</v>
      </c>
      <c r="LMV1525" s="229" t="s">
        <v>3919</v>
      </c>
      <c r="LMW1525" s="229" t="s">
        <v>222</v>
      </c>
      <c r="LMX1525" s="229" t="s">
        <v>223</v>
      </c>
      <c r="LMY1525" s="229" t="s">
        <v>172</v>
      </c>
      <c r="LMZ1525" s="229" t="s">
        <v>289</v>
      </c>
      <c r="LNA1525" s="229" t="s">
        <v>227</v>
      </c>
      <c r="LNE1525" s="229">
        <v>2024</v>
      </c>
      <c r="LNF1525" s="229" t="s">
        <v>57</v>
      </c>
      <c r="LNG1525" s="229" t="s">
        <v>3910</v>
      </c>
      <c r="LNH1525" s="229">
        <v>12968010</v>
      </c>
      <c r="LNI1525" s="229" t="s">
        <v>3914</v>
      </c>
      <c r="LNJ1525" s="229" t="s">
        <v>310</v>
      </c>
      <c r="LNK1525" s="229" t="s">
        <v>3915</v>
      </c>
      <c r="LNL1525" s="229" t="s">
        <v>305</v>
      </c>
      <c r="LNM1525" s="229" t="s">
        <v>52</v>
      </c>
      <c r="LNN1525" s="229" t="s">
        <v>3916</v>
      </c>
      <c r="LNP1525" s="229" t="s">
        <v>3917</v>
      </c>
      <c r="LNQ1525" s="229" t="s">
        <v>607</v>
      </c>
      <c r="LNR1525" s="229" t="s">
        <v>2536</v>
      </c>
      <c r="LNS1525" s="229" t="s">
        <v>3918</v>
      </c>
      <c r="LNT1525" s="229" t="s">
        <v>306</v>
      </c>
      <c r="LNU1525" s="229" t="s">
        <v>294</v>
      </c>
      <c r="LNV1525" s="229" t="s">
        <v>289</v>
      </c>
      <c r="LNW1525" s="229" t="s">
        <v>35</v>
      </c>
      <c r="LNX1525" s="229" t="s">
        <v>27</v>
      </c>
      <c r="LNY1525" s="229" t="s">
        <v>180</v>
      </c>
      <c r="LNZ1525" s="229" t="s">
        <v>3920</v>
      </c>
      <c r="LOA1525" s="229" t="s">
        <v>244</v>
      </c>
      <c r="LOB1525" s="229" t="s">
        <v>3919</v>
      </c>
      <c r="LOC1525" s="229" t="s">
        <v>222</v>
      </c>
      <c r="LOD1525" s="229" t="s">
        <v>223</v>
      </c>
      <c r="LOE1525" s="229" t="s">
        <v>172</v>
      </c>
      <c r="LOF1525" s="229" t="s">
        <v>289</v>
      </c>
      <c r="LOG1525" s="229" t="s">
        <v>227</v>
      </c>
      <c r="LOK1525" s="229">
        <v>2024</v>
      </c>
      <c r="LOL1525" s="229" t="s">
        <v>57</v>
      </c>
      <c r="LOM1525" s="229" t="s">
        <v>3910</v>
      </c>
      <c r="LON1525" s="229">
        <v>12968010</v>
      </c>
      <c r="LOO1525" s="229" t="s">
        <v>3914</v>
      </c>
      <c r="LOP1525" s="229" t="s">
        <v>310</v>
      </c>
      <c r="LOQ1525" s="229" t="s">
        <v>3915</v>
      </c>
      <c r="LOR1525" s="229" t="s">
        <v>305</v>
      </c>
      <c r="LOS1525" s="229" t="s">
        <v>52</v>
      </c>
      <c r="LOT1525" s="229" t="s">
        <v>3916</v>
      </c>
      <c r="LOV1525" s="229" t="s">
        <v>3917</v>
      </c>
      <c r="LOW1525" s="229" t="s">
        <v>607</v>
      </c>
      <c r="LOX1525" s="229" t="s">
        <v>2536</v>
      </c>
      <c r="LOY1525" s="229" t="s">
        <v>3918</v>
      </c>
      <c r="LOZ1525" s="229" t="s">
        <v>306</v>
      </c>
      <c r="LPA1525" s="229" t="s">
        <v>294</v>
      </c>
      <c r="LPB1525" s="229" t="s">
        <v>289</v>
      </c>
      <c r="LPC1525" s="229" t="s">
        <v>35</v>
      </c>
      <c r="LPD1525" s="229" t="s">
        <v>27</v>
      </c>
      <c r="LPE1525" s="229" t="s">
        <v>180</v>
      </c>
      <c r="LPF1525" s="229" t="s">
        <v>3920</v>
      </c>
      <c r="LPG1525" s="229" t="s">
        <v>244</v>
      </c>
      <c r="LPH1525" s="229" t="s">
        <v>3919</v>
      </c>
      <c r="LPI1525" s="229" t="s">
        <v>222</v>
      </c>
      <c r="LPJ1525" s="229" t="s">
        <v>223</v>
      </c>
      <c r="LPK1525" s="229" t="s">
        <v>172</v>
      </c>
      <c r="LPL1525" s="229" t="s">
        <v>289</v>
      </c>
      <c r="LPM1525" s="229" t="s">
        <v>227</v>
      </c>
      <c r="LPQ1525" s="229">
        <v>2024</v>
      </c>
      <c r="LPR1525" s="229" t="s">
        <v>57</v>
      </c>
      <c r="LPS1525" s="229" t="s">
        <v>3910</v>
      </c>
      <c r="LPT1525" s="229">
        <v>12968010</v>
      </c>
      <c r="LPU1525" s="229" t="s">
        <v>3914</v>
      </c>
      <c r="LPV1525" s="229" t="s">
        <v>310</v>
      </c>
      <c r="LPW1525" s="229" t="s">
        <v>3915</v>
      </c>
      <c r="LPX1525" s="229" t="s">
        <v>305</v>
      </c>
      <c r="LPY1525" s="229" t="s">
        <v>52</v>
      </c>
      <c r="LPZ1525" s="229" t="s">
        <v>3916</v>
      </c>
      <c r="LQB1525" s="229" t="s">
        <v>3917</v>
      </c>
      <c r="LQC1525" s="229" t="s">
        <v>607</v>
      </c>
      <c r="LQD1525" s="229" t="s">
        <v>2536</v>
      </c>
      <c r="LQE1525" s="229" t="s">
        <v>3918</v>
      </c>
      <c r="LQF1525" s="229" t="s">
        <v>306</v>
      </c>
      <c r="LQG1525" s="229" t="s">
        <v>294</v>
      </c>
      <c r="LQH1525" s="229" t="s">
        <v>289</v>
      </c>
      <c r="LQI1525" s="229" t="s">
        <v>35</v>
      </c>
      <c r="LQJ1525" s="229" t="s">
        <v>27</v>
      </c>
      <c r="LQK1525" s="229" t="s">
        <v>180</v>
      </c>
      <c r="LQL1525" s="229" t="s">
        <v>3920</v>
      </c>
      <c r="LQM1525" s="229" t="s">
        <v>244</v>
      </c>
      <c r="LQN1525" s="229" t="s">
        <v>3919</v>
      </c>
      <c r="LQO1525" s="229" t="s">
        <v>222</v>
      </c>
      <c r="LQP1525" s="229" t="s">
        <v>223</v>
      </c>
      <c r="LQQ1525" s="229" t="s">
        <v>172</v>
      </c>
      <c r="LQR1525" s="229" t="s">
        <v>289</v>
      </c>
      <c r="LQS1525" s="229" t="s">
        <v>227</v>
      </c>
      <c r="LQW1525" s="229">
        <v>2024</v>
      </c>
      <c r="LQX1525" s="229" t="s">
        <v>57</v>
      </c>
      <c r="LQY1525" s="229" t="s">
        <v>3910</v>
      </c>
      <c r="LQZ1525" s="229">
        <v>12968010</v>
      </c>
      <c r="LRA1525" s="229" t="s">
        <v>3914</v>
      </c>
      <c r="LRB1525" s="229" t="s">
        <v>310</v>
      </c>
      <c r="LRC1525" s="229" t="s">
        <v>3915</v>
      </c>
      <c r="LRD1525" s="229" t="s">
        <v>305</v>
      </c>
      <c r="LRE1525" s="229" t="s">
        <v>52</v>
      </c>
      <c r="LRF1525" s="229" t="s">
        <v>3916</v>
      </c>
      <c r="LRH1525" s="229" t="s">
        <v>3917</v>
      </c>
      <c r="LRI1525" s="229" t="s">
        <v>607</v>
      </c>
      <c r="LRJ1525" s="229" t="s">
        <v>2536</v>
      </c>
      <c r="LRK1525" s="229" t="s">
        <v>3918</v>
      </c>
      <c r="LRL1525" s="229" t="s">
        <v>306</v>
      </c>
      <c r="LRM1525" s="229" t="s">
        <v>294</v>
      </c>
      <c r="LRN1525" s="229" t="s">
        <v>289</v>
      </c>
      <c r="LRO1525" s="229" t="s">
        <v>35</v>
      </c>
      <c r="LRP1525" s="229" t="s">
        <v>27</v>
      </c>
      <c r="LRQ1525" s="229" t="s">
        <v>180</v>
      </c>
      <c r="LRR1525" s="229" t="s">
        <v>3920</v>
      </c>
      <c r="LRS1525" s="229" t="s">
        <v>244</v>
      </c>
      <c r="LRT1525" s="229" t="s">
        <v>3919</v>
      </c>
      <c r="LRU1525" s="229" t="s">
        <v>222</v>
      </c>
      <c r="LRV1525" s="229" t="s">
        <v>223</v>
      </c>
      <c r="LRW1525" s="229" t="s">
        <v>172</v>
      </c>
      <c r="LRX1525" s="229" t="s">
        <v>289</v>
      </c>
      <c r="LRY1525" s="229" t="s">
        <v>227</v>
      </c>
      <c r="LSC1525" s="229">
        <v>2024</v>
      </c>
      <c r="LSD1525" s="229" t="s">
        <v>57</v>
      </c>
      <c r="LSE1525" s="229" t="s">
        <v>3910</v>
      </c>
      <c r="LSF1525" s="229">
        <v>12968010</v>
      </c>
      <c r="LSG1525" s="229" t="s">
        <v>3914</v>
      </c>
      <c r="LSH1525" s="229" t="s">
        <v>310</v>
      </c>
      <c r="LSI1525" s="229" t="s">
        <v>3915</v>
      </c>
      <c r="LSJ1525" s="229" t="s">
        <v>305</v>
      </c>
      <c r="LSK1525" s="229" t="s">
        <v>52</v>
      </c>
      <c r="LSL1525" s="229" t="s">
        <v>3916</v>
      </c>
      <c r="LSN1525" s="229" t="s">
        <v>3917</v>
      </c>
      <c r="LSO1525" s="229" t="s">
        <v>607</v>
      </c>
      <c r="LSP1525" s="229" t="s">
        <v>2536</v>
      </c>
      <c r="LSQ1525" s="229" t="s">
        <v>3918</v>
      </c>
      <c r="LSR1525" s="229" t="s">
        <v>306</v>
      </c>
      <c r="LSS1525" s="229" t="s">
        <v>294</v>
      </c>
      <c r="LST1525" s="229" t="s">
        <v>289</v>
      </c>
      <c r="LSU1525" s="229" t="s">
        <v>35</v>
      </c>
      <c r="LSV1525" s="229" t="s">
        <v>27</v>
      </c>
      <c r="LSW1525" s="229" t="s">
        <v>180</v>
      </c>
      <c r="LSX1525" s="229" t="s">
        <v>3920</v>
      </c>
      <c r="LSY1525" s="229" t="s">
        <v>244</v>
      </c>
      <c r="LSZ1525" s="229" t="s">
        <v>3919</v>
      </c>
      <c r="LTA1525" s="229" t="s">
        <v>222</v>
      </c>
      <c r="LTB1525" s="229" t="s">
        <v>223</v>
      </c>
      <c r="LTC1525" s="229" t="s">
        <v>172</v>
      </c>
      <c r="LTD1525" s="229" t="s">
        <v>289</v>
      </c>
      <c r="LTE1525" s="229" t="s">
        <v>227</v>
      </c>
      <c r="LTI1525" s="229">
        <v>2024</v>
      </c>
      <c r="LTJ1525" s="229" t="s">
        <v>57</v>
      </c>
      <c r="LTK1525" s="229" t="s">
        <v>3910</v>
      </c>
      <c r="LTL1525" s="229">
        <v>12968010</v>
      </c>
      <c r="LTM1525" s="229" t="s">
        <v>3914</v>
      </c>
      <c r="LTN1525" s="229" t="s">
        <v>310</v>
      </c>
      <c r="LTO1525" s="229" t="s">
        <v>3915</v>
      </c>
      <c r="LTP1525" s="229" t="s">
        <v>305</v>
      </c>
      <c r="LTQ1525" s="229" t="s">
        <v>52</v>
      </c>
      <c r="LTR1525" s="229" t="s">
        <v>3916</v>
      </c>
      <c r="LTT1525" s="229" t="s">
        <v>3917</v>
      </c>
      <c r="LTU1525" s="229" t="s">
        <v>607</v>
      </c>
      <c r="LTV1525" s="229" t="s">
        <v>2536</v>
      </c>
      <c r="LTW1525" s="229" t="s">
        <v>3918</v>
      </c>
      <c r="LTX1525" s="229" t="s">
        <v>306</v>
      </c>
      <c r="LTY1525" s="229" t="s">
        <v>294</v>
      </c>
      <c r="LTZ1525" s="229" t="s">
        <v>289</v>
      </c>
      <c r="LUA1525" s="229" t="s">
        <v>35</v>
      </c>
      <c r="LUB1525" s="229" t="s">
        <v>27</v>
      </c>
      <c r="LUC1525" s="229" t="s">
        <v>180</v>
      </c>
      <c r="LUD1525" s="229" t="s">
        <v>3920</v>
      </c>
      <c r="LUE1525" s="229" t="s">
        <v>244</v>
      </c>
      <c r="LUF1525" s="229" t="s">
        <v>3919</v>
      </c>
      <c r="LUG1525" s="229" t="s">
        <v>222</v>
      </c>
      <c r="LUH1525" s="229" t="s">
        <v>223</v>
      </c>
      <c r="LUI1525" s="229" t="s">
        <v>172</v>
      </c>
      <c r="LUJ1525" s="229" t="s">
        <v>289</v>
      </c>
      <c r="LUK1525" s="229" t="s">
        <v>227</v>
      </c>
      <c r="LUO1525" s="229">
        <v>2024</v>
      </c>
      <c r="LUP1525" s="229" t="s">
        <v>57</v>
      </c>
      <c r="LUQ1525" s="229" t="s">
        <v>3910</v>
      </c>
      <c r="LUR1525" s="229">
        <v>12968010</v>
      </c>
      <c r="LUS1525" s="229" t="s">
        <v>3914</v>
      </c>
      <c r="LUT1525" s="229" t="s">
        <v>310</v>
      </c>
      <c r="LUU1525" s="229" t="s">
        <v>3915</v>
      </c>
      <c r="LUV1525" s="229" t="s">
        <v>305</v>
      </c>
      <c r="LUW1525" s="229" t="s">
        <v>52</v>
      </c>
      <c r="LUX1525" s="229" t="s">
        <v>3916</v>
      </c>
      <c r="LUZ1525" s="229" t="s">
        <v>3917</v>
      </c>
      <c r="LVA1525" s="229" t="s">
        <v>607</v>
      </c>
      <c r="LVB1525" s="229" t="s">
        <v>2536</v>
      </c>
      <c r="LVC1525" s="229" t="s">
        <v>3918</v>
      </c>
      <c r="LVD1525" s="229" t="s">
        <v>306</v>
      </c>
      <c r="LVE1525" s="229" t="s">
        <v>294</v>
      </c>
      <c r="LVF1525" s="229" t="s">
        <v>289</v>
      </c>
      <c r="LVG1525" s="229" t="s">
        <v>35</v>
      </c>
      <c r="LVH1525" s="229" t="s">
        <v>27</v>
      </c>
      <c r="LVI1525" s="229" t="s">
        <v>180</v>
      </c>
      <c r="LVJ1525" s="229" t="s">
        <v>3920</v>
      </c>
      <c r="LVK1525" s="229" t="s">
        <v>244</v>
      </c>
      <c r="LVL1525" s="229" t="s">
        <v>3919</v>
      </c>
      <c r="LVM1525" s="229" t="s">
        <v>222</v>
      </c>
      <c r="LVN1525" s="229" t="s">
        <v>223</v>
      </c>
      <c r="LVO1525" s="229" t="s">
        <v>172</v>
      </c>
      <c r="LVP1525" s="229" t="s">
        <v>289</v>
      </c>
      <c r="LVQ1525" s="229" t="s">
        <v>227</v>
      </c>
      <c r="LVU1525" s="229">
        <v>2024</v>
      </c>
      <c r="LVV1525" s="229" t="s">
        <v>57</v>
      </c>
      <c r="LVW1525" s="229" t="s">
        <v>3910</v>
      </c>
      <c r="LVX1525" s="229">
        <v>12968010</v>
      </c>
      <c r="LVY1525" s="229" t="s">
        <v>3914</v>
      </c>
      <c r="LVZ1525" s="229" t="s">
        <v>310</v>
      </c>
      <c r="LWA1525" s="229" t="s">
        <v>3915</v>
      </c>
      <c r="LWB1525" s="229" t="s">
        <v>305</v>
      </c>
      <c r="LWC1525" s="229" t="s">
        <v>52</v>
      </c>
      <c r="LWD1525" s="229" t="s">
        <v>3916</v>
      </c>
      <c r="LWF1525" s="229" t="s">
        <v>3917</v>
      </c>
      <c r="LWG1525" s="229" t="s">
        <v>607</v>
      </c>
      <c r="LWH1525" s="229" t="s">
        <v>2536</v>
      </c>
      <c r="LWI1525" s="229" t="s">
        <v>3918</v>
      </c>
      <c r="LWJ1525" s="229" t="s">
        <v>306</v>
      </c>
      <c r="LWK1525" s="229" t="s">
        <v>294</v>
      </c>
      <c r="LWL1525" s="229" t="s">
        <v>289</v>
      </c>
      <c r="LWM1525" s="229" t="s">
        <v>35</v>
      </c>
      <c r="LWN1525" s="229" t="s">
        <v>27</v>
      </c>
      <c r="LWO1525" s="229" t="s">
        <v>180</v>
      </c>
      <c r="LWP1525" s="229" t="s">
        <v>3920</v>
      </c>
      <c r="LWQ1525" s="229" t="s">
        <v>244</v>
      </c>
      <c r="LWR1525" s="229" t="s">
        <v>3919</v>
      </c>
      <c r="LWS1525" s="229" t="s">
        <v>222</v>
      </c>
      <c r="LWT1525" s="229" t="s">
        <v>223</v>
      </c>
      <c r="LWU1525" s="229" t="s">
        <v>172</v>
      </c>
      <c r="LWV1525" s="229" t="s">
        <v>289</v>
      </c>
      <c r="LWW1525" s="229" t="s">
        <v>227</v>
      </c>
      <c r="LXA1525" s="229">
        <v>2024</v>
      </c>
      <c r="LXB1525" s="229" t="s">
        <v>57</v>
      </c>
      <c r="LXC1525" s="229" t="s">
        <v>3910</v>
      </c>
      <c r="LXD1525" s="229">
        <v>12968010</v>
      </c>
      <c r="LXE1525" s="229" t="s">
        <v>3914</v>
      </c>
      <c r="LXF1525" s="229" t="s">
        <v>310</v>
      </c>
      <c r="LXG1525" s="229" t="s">
        <v>3915</v>
      </c>
      <c r="LXH1525" s="229" t="s">
        <v>305</v>
      </c>
      <c r="LXI1525" s="229" t="s">
        <v>52</v>
      </c>
      <c r="LXJ1525" s="229" t="s">
        <v>3916</v>
      </c>
      <c r="LXL1525" s="229" t="s">
        <v>3917</v>
      </c>
      <c r="LXM1525" s="229" t="s">
        <v>607</v>
      </c>
      <c r="LXN1525" s="229" t="s">
        <v>2536</v>
      </c>
      <c r="LXO1525" s="229" t="s">
        <v>3918</v>
      </c>
      <c r="LXP1525" s="229" t="s">
        <v>306</v>
      </c>
      <c r="LXQ1525" s="229" t="s">
        <v>294</v>
      </c>
      <c r="LXR1525" s="229" t="s">
        <v>289</v>
      </c>
      <c r="LXS1525" s="229" t="s">
        <v>35</v>
      </c>
      <c r="LXT1525" s="229" t="s">
        <v>27</v>
      </c>
      <c r="LXU1525" s="229" t="s">
        <v>180</v>
      </c>
      <c r="LXV1525" s="229" t="s">
        <v>3920</v>
      </c>
      <c r="LXW1525" s="229" t="s">
        <v>244</v>
      </c>
      <c r="LXX1525" s="229" t="s">
        <v>3919</v>
      </c>
      <c r="LXY1525" s="229" t="s">
        <v>222</v>
      </c>
      <c r="LXZ1525" s="229" t="s">
        <v>223</v>
      </c>
      <c r="LYA1525" s="229" t="s">
        <v>172</v>
      </c>
      <c r="LYB1525" s="229" t="s">
        <v>289</v>
      </c>
      <c r="LYC1525" s="229" t="s">
        <v>227</v>
      </c>
      <c r="LYG1525" s="229">
        <v>2024</v>
      </c>
      <c r="LYH1525" s="229" t="s">
        <v>57</v>
      </c>
      <c r="LYI1525" s="229" t="s">
        <v>3910</v>
      </c>
      <c r="LYJ1525" s="229">
        <v>12968010</v>
      </c>
      <c r="LYK1525" s="229" t="s">
        <v>3914</v>
      </c>
      <c r="LYL1525" s="229" t="s">
        <v>310</v>
      </c>
      <c r="LYM1525" s="229" t="s">
        <v>3915</v>
      </c>
      <c r="LYN1525" s="229" t="s">
        <v>305</v>
      </c>
      <c r="LYO1525" s="229" t="s">
        <v>52</v>
      </c>
      <c r="LYP1525" s="229" t="s">
        <v>3916</v>
      </c>
      <c r="LYR1525" s="229" t="s">
        <v>3917</v>
      </c>
      <c r="LYS1525" s="229" t="s">
        <v>607</v>
      </c>
      <c r="LYT1525" s="229" t="s">
        <v>2536</v>
      </c>
      <c r="LYU1525" s="229" t="s">
        <v>3918</v>
      </c>
      <c r="LYV1525" s="229" t="s">
        <v>306</v>
      </c>
      <c r="LYW1525" s="229" t="s">
        <v>294</v>
      </c>
      <c r="LYX1525" s="229" t="s">
        <v>289</v>
      </c>
      <c r="LYY1525" s="229" t="s">
        <v>35</v>
      </c>
      <c r="LYZ1525" s="229" t="s">
        <v>27</v>
      </c>
      <c r="LZA1525" s="229" t="s">
        <v>180</v>
      </c>
      <c r="LZB1525" s="229" t="s">
        <v>3920</v>
      </c>
      <c r="LZC1525" s="229" t="s">
        <v>244</v>
      </c>
      <c r="LZD1525" s="229" t="s">
        <v>3919</v>
      </c>
      <c r="LZE1525" s="229" t="s">
        <v>222</v>
      </c>
      <c r="LZF1525" s="229" t="s">
        <v>223</v>
      </c>
      <c r="LZG1525" s="229" t="s">
        <v>172</v>
      </c>
      <c r="LZH1525" s="229" t="s">
        <v>289</v>
      </c>
      <c r="LZI1525" s="229" t="s">
        <v>227</v>
      </c>
      <c r="LZM1525" s="229">
        <v>2024</v>
      </c>
      <c r="LZN1525" s="229" t="s">
        <v>57</v>
      </c>
      <c r="LZO1525" s="229" t="s">
        <v>3910</v>
      </c>
      <c r="LZP1525" s="229">
        <v>12968010</v>
      </c>
      <c r="LZQ1525" s="229" t="s">
        <v>3914</v>
      </c>
      <c r="LZR1525" s="229" t="s">
        <v>310</v>
      </c>
      <c r="LZS1525" s="229" t="s">
        <v>3915</v>
      </c>
      <c r="LZT1525" s="229" t="s">
        <v>305</v>
      </c>
      <c r="LZU1525" s="229" t="s">
        <v>52</v>
      </c>
      <c r="LZV1525" s="229" t="s">
        <v>3916</v>
      </c>
      <c r="LZX1525" s="229" t="s">
        <v>3917</v>
      </c>
      <c r="LZY1525" s="229" t="s">
        <v>607</v>
      </c>
      <c r="LZZ1525" s="229" t="s">
        <v>2536</v>
      </c>
      <c r="MAA1525" s="229" t="s">
        <v>3918</v>
      </c>
      <c r="MAB1525" s="229" t="s">
        <v>306</v>
      </c>
      <c r="MAC1525" s="229" t="s">
        <v>294</v>
      </c>
      <c r="MAD1525" s="229" t="s">
        <v>289</v>
      </c>
      <c r="MAE1525" s="229" t="s">
        <v>35</v>
      </c>
      <c r="MAF1525" s="229" t="s">
        <v>27</v>
      </c>
      <c r="MAG1525" s="229" t="s">
        <v>180</v>
      </c>
      <c r="MAH1525" s="229" t="s">
        <v>3920</v>
      </c>
      <c r="MAI1525" s="229" t="s">
        <v>244</v>
      </c>
      <c r="MAJ1525" s="229" t="s">
        <v>3919</v>
      </c>
      <c r="MAK1525" s="229" t="s">
        <v>222</v>
      </c>
      <c r="MAL1525" s="229" t="s">
        <v>223</v>
      </c>
      <c r="MAM1525" s="229" t="s">
        <v>172</v>
      </c>
      <c r="MAN1525" s="229" t="s">
        <v>289</v>
      </c>
      <c r="MAO1525" s="229" t="s">
        <v>227</v>
      </c>
      <c r="MAS1525" s="229">
        <v>2024</v>
      </c>
      <c r="MAT1525" s="229" t="s">
        <v>57</v>
      </c>
      <c r="MAU1525" s="229" t="s">
        <v>3910</v>
      </c>
      <c r="MAV1525" s="229">
        <v>12968010</v>
      </c>
      <c r="MAW1525" s="229" t="s">
        <v>3914</v>
      </c>
      <c r="MAX1525" s="229" t="s">
        <v>310</v>
      </c>
      <c r="MAY1525" s="229" t="s">
        <v>3915</v>
      </c>
      <c r="MAZ1525" s="229" t="s">
        <v>305</v>
      </c>
      <c r="MBA1525" s="229" t="s">
        <v>52</v>
      </c>
      <c r="MBB1525" s="229" t="s">
        <v>3916</v>
      </c>
      <c r="MBD1525" s="229" t="s">
        <v>3917</v>
      </c>
      <c r="MBE1525" s="229" t="s">
        <v>607</v>
      </c>
      <c r="MBF1525" s="229" t="s">
        <v>2536</v>
      </c>
      <c r="MBG1525" s="229" t="s">
        <v>3918</v>
      </c>
      <c r="MBH1525" s="229" t="s">
        <v>306</v>
      </c>
      <c r="MBI1525" s="229" t="s">
        <v>294</v>
      </c>
      <c r="MBJ1525" s="229" t="s">
        <v>289</v>
      </c>
      <c r="MBK1525" s="229" t="s">
        <v>35</v>
      </c>
      <c r="MBL1525" s="229" t="s">
        <v>27</v>
      </c>
      <c r="MBM1525" s="229" t="s">
        <v>180</v>
      </c>
      <c r="MBN1525" s="229" t="s">
        <v>3920</v>
      </c>
      <c r="MBO1525" s="229" t="s">
        <v>244</v>
      </c>
      <c r="MBP1525" s="229" t="s">
        <v>3919</v>
      </c>
      <c r="MBQ1525" s="229" t="s">
        <v>222</v>
      </c>
      <c r="MBR1525" s="229" t="s">
        <v>223</v>
      </c>
      <c r="MBS1525" s="229" t="s">
        <v>172</v>
      </c>
      <c r="MBT1525" s="229" t="s">
        <v>289</v>
      </c>
      <c r="MBU1525" s="229" t="s">
        <v>227</v>
      </c>
      <c r="MBY1525" s="229">
        <v>2024</v>
      </c>
      <c r="MBZ1525" s="229" t="s">
        <v>57</v>
      </c>
      <c r="MCA1525" s="229" t="s">
        <v>3910</v>
      </c>
      <c r="MCB1525" s="229">
        <v>12968010</v>
      </c>
      <c r="MCC1525" s="229" t="s">
        <v>3914</v>
      </c>
      <c r="MCD1525" s="229" t="s">
        <v>310</v>
      </c>
      <c r="MCE1525" s="229" t="s">
        <v>3915</v>
      </c>
      <c r="MCF1525" s="229" t="s">
        <v>305</v>
      </c>
      <c r="MCG1525" s="229" t="s">
        <v>52</v>
      </c>
      <c r="MCH1525" s="229" t="s">
        <v>3916</v>
      </c>
      <c r="MCJ1525" s="229" t="s">
        <v>3917</v>
      </c>
      <c r="MCK1525" s="229" t="s">
        <v>607</v>
      </c>
      <c r="MCL1525" s="229" t="s">
        <v>2536</v>
      </c>
      <c r="MCM1525" s="229" t="s">
        <v>3918</v>
      </c>
      <c r="MCN1525" s="229" t="s">
        <v>306</v>
      </c>
      <c r="MCO1525" s="229" t="s">
        <v>294</v>
      </c>
      <c r="MCP1525" s="229" t="s">
        <v>289</v>
      </c>
      <c r="MCQ1525" s="229" t="s">
        <v>35</v>
      </c>
      <c r="MCR1525" s="229" t="s">
        <v>27</v>
      </c>
      <c r="MCS1525" s="229" t="s">
        <v>180</v>
      </c>
      <c r="MCT1525" s="229" t="s">
        <v>3920</v>
      </c>
      <c r="MCU1525" s="229" t="s">
        <v>244</v>
      </c>
      <c r="MCV1525" s="229" t="s">
        <v>3919</v>
      </c>
      <c r="MCW1525" s="229" t="s">
        <v>222</v>
      </c>
      <c r="MCX1525" s="229" t="s">
        <v>223</v>
      </c>
      <c r="MCY1525" s="229" t="s">
        <v>172</v>
      </c>
      <c r="MCZ1525" s="229" t="s">
        <v>289</v>
      </c>
      <c r="MDA1525" s="229" t="s">
        <v>227</v>
      </c>
      <c r="MDE1525" s="229">
        <v>2024</v>
      </c>
      <c r="MDF1525" s="229" t="s">
        <v>57</v>
      </c>
      <c r="MDG1525" s="229" t="s">
        <v>3910</v>
      </c>
      <c r="MDH1525" s="229">
        <v>12968010</v>
      </c>
      <c r="MDI1525" s="229" t="s">
        <v>3914</v>
      </c>
      <c r="MDJ1525" s="229" t="s">
        <v>310</v>
      </c>
      <c r="MDK1525" s="229" t="s">
        <v>3915</v>
      </c>
      <c r="MDL1525" s="229" t="s">
        <v>305</v>
      </c>
      <c r="MDM1525" s="229" t="s">
        <v>52</v>
      </c>
      <c r="MDN1525" s="229" t="s">
        <v>3916</v>
      </c>
      <c r="MDP1525" s="229" t="s">
        <v>3917</v>
      </c>
      <c r="MDQ1525" s="229" t="s">
        <v>607</v>
      </c>
      <c r="MDR1525" s="229" t="s">
        <v>2536</v>
      </c>
      <c r="MDS1525" s="229" t="s">
        <v>3918</v>
      </c>
      <c r="MDT1525" s="229" t="s">
        <v>306</v>
      </c>
      <c r="MDU1525" s="229" t="s">
        <v>294</v>
      </c>
      <c r="MDV1525" s="229" t="s">
        <v>289</v>
      </c>
      <c r="MDW1525" s="229" t="s">
        <v>35</v>
      </c>
      <c r="MDX1525" s="229" t="s">
        <v>27</v>
      </c>
      <c r="MDY1525" s="229" t="s">
        <v>180</v>
      </c>
      <c r="MDZ1525" s="229" t="s">
        <v>3920</v>
      </c>
      <c r="MEA1525" s="229" t="s">
        <v>244</v>
      </c>
      <c r="MEB1525" s="229" t="s">
        <v>3919</v>
      </c>
      <c r="MEC1525" s="229" t="s">
        <v>222</v>
      </c>
      <c r="MED1525" s="229" t="s">
        <v>223</v>
      </c>
      <c r="MEE1525" s="229" t="s">
        <v>172</v>
      </c>
      <c r="MEF1525" s="229" t="s">
        <v>289</v>
      </c>
      <c r="MEG1525" s="229" t="s">
        <v>227</v>
      </c>
      <c r="MEK1525" s="229">
        <v>2024</v>
      </c>
      <c r="MEL1525" s="229" t="s">
        <v>57</v>
      </c>
      <c r="MEM1525" s="229" t="s">
        <v>3910</v>
      </c>
      <c r="MEN1525" s="229">
        <v>12968010</v>
      </c>
      <c r="MEO1525" s="229" t="s">
        <v>3914</v>
      </c>
      <c r="MEP1525" s="229" t="s">
        <v>310</v>
      </c>
      <c r="MEQ1525" s="229" t="s">
        <v>3915</v>
      </c>
      <c r="MER1525" s="229" t="s">
        <v>305</v>
      </c>
      <c r="MES1525" s="229" t="s">
        <v>52</v>
      </c>
      <c r="MET1525" s="229" t="s">
        <v>3916</v>
      </c>
      <c r="MEV1525" s="229" t="s">
        <v>3917</v>
      </c>
      <c r="MEW1525" s="229" t="s">
        <v>607</v>
      </c>
      <c r="MEX1525" s="229" t="s">
        <v>2536</v>
      </c>
      <c r="MEY1525" s="229" t="s">
        <v>3918</v>
      </c>
      <c r="MEZ1525" s="229" t="s">
        <v>306</v>
      </c>
      <c r="MFA1525" s="229" t="s">
        <v>294</v>
      </c>
      <c r="MFB1525" s="229" t="s">
        <v>289</v>
      </c>
      <c r="MFC1525" s="229" t="s">
        <v>35</v>
      </c>
      <c r="MFD1525" s="229" t="s">
        <v>27</v>
      </c>
      <c r="MFE1525" s="229" t="s">
        <v>180</v>
      </c>
      <c r="MFF1525" s="229" t="s">
        <v>3920</v>
      </c>
      <c r="MFG1525" s="229" t="s">
        <v>244</v>
      </c>
      <c r="MFH1525" s="229" t="s">
        <v>3919</v>
      </c>
      <c r="MFI1525" s="229" t="s">
        <v>222</v>
      </c>
      <c r="MFJ1525" s="229" t="s">
        <v>223</v>
      </c>
      <c r="MFK1525" s="229" t="s">
        <v>172</v>
      </c>
      <c r="MFL1525" s="229" t="s">
        <v>289</v>
      </c>
      <c r="MFM1525" s="229" t="s">
        <v>227</v>
      </c>
      <c r="MFQ1525" s="229">
        <v>2024</v>
      </c>
      <c r="MFR1525" s="229" t="s">
        <v>57</v>
      </c>
      <c r="MFS1525" s="229" t="s">
        <v>3910</v>
      </c>
      <c r="MFT1525" s="229">
        <v>12968010</v>
      </c>
      <c r="MFU1525" s="229" t="s">
        <v>3914</v>
      </c>
      <c r="MFV1525" s="229" t="s">
        <v>310</v>
      </c>
      <c r="MFW1525" s="229" t="s">
        <v>3915</v>
      </c>
      <c r="MFX1525" s="229" t="s">
        <v>305</v>
      </c>
      <c r="MFY1525" s="229" t="s">
        <v>52</v>
      </c>
      <c r="MFZ1525" s="229" t="s">
        <v>3916</v>
      </c>
      <c r="MGB1525" s="229" t="s">
        <v>3917</v>
      </c>
      <c r="MGC1525" s="229" t="s">
        <v>607</v>
      </c>
      <c r="MGD1525" s="229" t="s">
        <v>2536</v>
      </c>
      <c r="MGE1525" s="229" t="s">
        <v>3918</v>
      </c>
      <c r="MGF1525" s="229" t="s">
        <v>306</v>
      </c>
      <c r="MGG1525" s="229" t="s">
        <v>294</v>
      </c>
      <c r="MGH1525" s="229" t="s">
        <v>289</v>
      </c>
      <c r="MGI1525" s="229" t="s">
        <v>35</v>
      </c>
      <c r="MGJ1525" s="229" t="s">
        <v>27</v>
      </c>
      <c r="MGK1525" s="229" t="s">
        <v>180</v>
      </c>
      <c r="MGL1525" s="229" t="s">
        <v>3920</v>
      </c>
      <c r="MGM1525" s="229" t="s">
        <v>244</v>
      </c>
      <c r="MGN1525" s="229" t="s">
        <v>3919</v>
      </c>
      <c r="MGO1525" s="229" t="s">
        <v>222</v>
      </c>
      <c r="MGP1525" s="229" t="s">
        <v>223</v>
      </c>
      <c r="MGQ1525" s="229" t="s">
        <v>172</v>
      </c>
      <c r="MGR1525" s="229" t="s">
        <v>289</v>
      </c>
      <c r="MGS1525" s="229" t="s">
        <v>227</v>
      </c>
      <c r="MGW1525" s="229">
        <v>2024</v>
      </c>
      <c r="MGX1525" s="229" t="s">
        <v>57</v>
      </c>
      <c r="MGY1525" s="229" t="s">
        <v>3910</v>
      </c>
      <c r="MGZ1525" s="229">
        <v>12968010</v>
      </c>
      <c r="MHA1525" s="229" t="s">
        <v>3914</v>
      </c>
      <c r="MHB1525" s="229" t="s">
        <v>310</v>
      </c>
      <c r="MHC1525" s="229" t="s">
        <v>3915</v>
      </c>
      <c r="MHD1525" s="229" t="s">
        <v>305</v>
      </c>
      <c r="MHE1525" s="229" t="s">
        <v>52</v>
      </c>
      <c r="MHF1525" s="229" t="s">
        <v>3916</v>
      </c>
      <c r="MHH1525" s="229" t="s">
        <v>3917</v>
      </c>
      <c r="MHI1525" s="229" t="s">
        <v>607</v>
      </c>
      <c r="MHJ1525" s="229" t="s">
        <v>2536</v>
      </c>
      <c r="MHK1525" s="229" t="s">
        <v>3918</v>
      </c>
      <c r="MHL1525" s="229" t="s">
        <v>306</v>
      </c>
      <c r="MHM1525" s="229" t="s">
        <v>294</v>
      </c>
      <c r="MHN1525" s="229" t="s">
        <v>289</v>
      </c>
      <c r="MHO1525" s="229" t="s">
        <v>35</v>
      </c>
      <c r="MHP1525" s="229" t="s">
        <v>27</v>
      </c>
      <c r="MHQ1525" s="229" t="s">
        <v>180</v>
      </c>
      <c r="MHR1525" s="229" t="s">
        <v>3920</v>
      </c>
      <c r="MHS1525" s="229" t="s">
        <v>244</v>
      </c>
      <c r="MHT1525" s="229" t="s">
        <v>3919</v>
      </c>
      <c r="MHU1525" s="229" t="s">
        <v>222</v>
      </c>
      <c r="MHV1525" s="229" t="s">
        <v>223</v>
      </c>
      <c r="MHW1525" s="229" t="s">
        <v>172</v>
      </c>
      <c r="MHX1525" s="229" t="s">
        <v>289</v>
      </c>
      <c r="MHY1525" s="229" t="s">
        <v>227</v>
      </c>
      <c r="MIC1525" s="229">
        <v>2024</v>
      </c>
      <c r="MID1525" s="229" t="s">
        <v>57</v>
      </c>
      <c r="MIE1525" s="229" t="s">
        <v>3910</v>
      </c>
      <c r="MIF1525" s="229">
        <v>12968010</v>
      </c>
      <c r="MIG1525" s="229" t="s">
        <v>3914</v>
      </c>
      <c r="MIH1525" s="229" t="s">
        <v>310</v>
      </c>
      <c r="MII1525" s="229" t="s">
        <v>3915</v>
      </c>
      <c r="MIJ1525" s="229" t="s">
        <v>305</v>
      </c>
      <c r="MIK1525" s="229" t="s">
        <v>52</v>
      </c>
      <c r="MIL1525" s="229" t="s">
        <v>3916</v>
      </c>
      <c r="MIN1525" s="229" t="s">
        <v>3917</v>
      </c>
      <c r="MIO1525" s="229" t="s">
        <v>607</v>
      </c>
      <c r="MIP1525" s="229" t="s">
        <v>2536</v>
      </c>
      <c r="MIQ1525" s="229" t="s">
        <v>3918</v>
      </c>
      <c r="MIR1525" s="229" t="s">
        <v>306</v>
      </c>
      <c r="MIS1525" s="229" t="s">
        <v>294</v>
      </c>
      <c r="MIT1525" s="229" t="s">
        <v>289</v>
      </c>
      <c r="MIU1525" s="229" t="s">
        <v>35</v>
      </c>
      <c r="MIV1525" s="229" t="s">
        <v>27</v>
      </c>
      <c r="MIW1525" s="229" t="s">
        <v>180</v>
      </c>
      <c r="MIX1525" s="229" t="s">
        <v>3920</v>
      </c>
      <c r="MIY1525" s="229" t="s">
        <v>244</v>
      </c>
      <c r="MIZ1525" s="229" t="s">
        <v>3919</v>
      </c>
      <c r="MJA1525" s="229" t="s">
        <v>222</v>
      </c>
      <c r="MJB1525" s="229" t="s">
        <v>223</v>
      </c>
      <c r="MJC1525" s="229" t="s">
        <v>172</v>
      </c>
      <c r="MJD1525" s="229" t="s">
        <v>289</v>
      </c>
      <c r="MJE1525" s="229" t="s">
        <v>227</v>
      </c>
      <c r="MJI1525" s="229">
        <v>2024</v>
      </c>
      <c r="MJJ1525" s="229" t="s">
        <v>57</v>
      </c>
      <c r="MJK1525" s="229" t="s">
        <v>3910</v>
      </c>
      <c r="MJL1525" s="229">
        <v>12968010</v>
      </c>
      <c r="MJM1525" s="229" t="s">
        <v>3914</v>
      </c>
      <c r="MJN1525" s="229" t="s">
        <v>310</v>
      </c>
      <c r="MJO1525" s="229" t="s">
        <v>3915</v>
      </c>
      <c r="MJP1525" s="229" t="s">
        <v>305</v>
      </c>
      <c r="MJQ1525" s="229" t="s">
        <v>52</v>
      </c>
      <c r="MJR1525" s="229" t="s">
        <v>3916</v>
      </c>
      <c r="MJT1525" s="229" t="s">
        <v>3917</v>
      </c>
      <c r="MJU1525" s="229" t="s">
        <v>607</v>
      </c>
      <c r="MJV1525" s="229" t="s">
        <v>2536</v>
      </c>
      <c r="MJW1525" s="229" t="s">
        <v>3918</v>
      </c>
      <c r="MJX1525" s="229" t="s">
        <v>306</v>
      </c>
      <c r="MJY1525" s="229" t="s">
        <v>294</v>
      </c>
      <c r="MJZ1525" s="229" t="s">
        <v>289</v>
      </c>
      <c r="MKA1525" s="229" t="s">
        <v>35</v>
      </c>
      <c r="MKB1525" s="229" t="s">
        <v>27</v>
      </c>
      <c r="MKC1525" s="229" t="s">
        <v>180</v>
      </c>
      <c r="MKD1525" s="229" t="s">
        <v>3920</v>
      </c>
      <c r="MKE1525" s="229" t="s">
        <v>244</v>
      </c>
      <c r="MKF1525" s="229" t="s">
        <v>3919</v>
      </c>
      <c r="MKG1525" s="229" t="s">
        <v>222</v>
      </c>
      <c r="MKH1525" s="229" t="s">
        <v>223</v>
      </c>
      <c r="MKI1525" s="229" t="s">
        <v>172</v>
      </c>
      <c r="MKJ1525" s="229" t="s">
        <v>289</v>
      </c>
      <c r="MKK1525" s="229" t="s">
        <v>227</v>
      </c>
      <c r="MKO1525" s="229">
        <v>2024</v>
      </c>
      <c r="MKP1525" s="229" t="s">
        <v>57</v>
      </c>
      <c r="MKQ1525" s="229" t="s">
        <v>3910</v>
      </c>
      <c r="MKR1525" s="229">
        <v>12968010</v>
      </c>
      <c r="MKS1525" s="229" t="s">
        <v>3914</v>
      </c>
      <c r="MKT1525" s="229" t="s">
        <v>310</v>
      </c>
      <c r="MKU1525" s="229" t="s">
        <v>3915</v>
      </c>
      <c r="MKV1525" s="229" t="s">
        <v>305</v>
      </c>
      <c r="MKW1525" s="229" t="s">
        <v>52</v>
      </c>
      <c r="MKX1525" s="229" t="s">
        <v>3916</v>
      </c>
      <c r="MKZ1525" s="229" t="s">
        <v>3917</v>
      </c>
      <c r="MLA1525" s="229" t="s">
        <v>607</v>
      </c>
      <c r="MLB1525" s="229" t="s">
        <v>2536</v>
      </c>
      <c r="MLC1525" s="229" t="s">
        <v>3918</v>
      </c>
      <c r="MLD1525" s="229" t="s">
        <v>306</v>
      </c>
      <c r="MLE1525" s="229" t="s">
        <v>294</v>
      </c>
      <c r="MLF1525" s="229" t="s">
        <v>289</v>
      </c>
      <c r="MLG1525" s="229" t="s">
        <v>35</v>
      </c>
      <c r="MLH1525" s="229" t="s">
        <v>27</v>
      </c>
      <c r="MLI1525" s="229" t="s">
        <v>180</v>
      </c>
      <c r="MLJ1525" s="229" t="s">
        <v>3920</v>
      </c>
      <c r="MLK1525" s="229" t="s">
        <v>244</v>
      </c>
      <c r="MLL1525" s="229" t="s">
        <v>3919</v>
      </c>
      <c r="MLM1525" s="229" t="s">
        <v>222</v>
      </c>
      <c r="MLN1525" s="229" t="s">
        <v>223</v>
      </c>
      <c r="MLO1525" s="229" t="s">
        <v>172</v>
      </c>
      <c r="MLP1525" s="229" t="s">
        <v>289</v>
      </c>
      <c r="MLQ1525" s="229" t="s">
        <v>227</v>
      </c>
      <c r="MLU1525" s="229">
        <v>2024</v>
      </c>
      <c r="MLV1525" s="229" t="s">
        <v>57</v>
      </c>
      <c r="MLW1525" s="229" t="s">
        <v>3910</v>
      </c>
      <c r="MLX1525" s="229">
        <v>12968010</v>
      </c>
      <c r="MLY1525" s="229" t="s">
        <v>3914</v>
      </c>
      <c r="MLZ1525" s="229" t="s">
        <v>310</v>
      </c>
      <c r="MMA1525" s="229" t="s">
        <v>3915</v>
      </c>
      <c r="MMB1525" s="229" t="s">
        <v>305</v>
      </c>
      <c r="MMC1525" s="229" t="s">
        <v>52</v>
      </c>
      <c r="MMD1525" s="229" t="s">
        <v>3916</v>
      </c>
      <c r="MMF1525" s="229" t="s">
        <v>3917</v>
      </c>
      <c r="MMG1525" s="229" t="s">
        <v>607</v>
      </c>
      <c r="MMH1525" s="229" t="s">
        <v>2536</v>
      </c>
      <c r="MMI1525" s="229" t="s">
        <v>3918</v>
      </c>
      <c r="MMJ1525" s="229" t="s">
        <v>306</v>
      </c>
      <c r="MMK1525" s="229" t="s">
        <v>294</v>
      </c>
      <c r="MML1525" s="229" t="s">
        <v>289</v>
      </c>
      <c r="MMM1525" s="229" t="s">
        <v>35</v>
      </c>
      <c r="MMN1525" s="229" t="s">
        <v>27</v>
      </c>
      <c r="MMO1525" s="229" t="s">
        <v>180</v>
      </c>
      <c r="MMP1525" s="229" t="s">
        <v>3920</v>
      </c>
      <c r="MMQ1525" s="229" t="s">
        <v>244</v>
      </c>
      <c r="MMR1525" s="229" t="s">
        <v>3919</v>
      </c>
      <c r="MMS1525" s="229" t="s">
        <v>222</v>
      </c>
      <c r="MMT1525" s="229" t="s">
        <v>223</v>
      </c>
      <c r="MMU1525" s="229" t="s">
        <v>172</v>
      </c>
      <c r="MMV1525" s="229" t="s">
        <v>289</v>
      </c>
      <c r="MMW1525" s="229" t="s">
        <v>227</v>
      </c>
      <c r="MNA1525" s="229">
        <v>2024</v>
      </c>
      <c r="MNB1525" s="229" t="s">
        <v>57</v>
      </c>
      <c r="MNC1525" s="229" t="s">
        <v>3910</v>
      </c>
      <c r="MND1525" s="229">
        <v>12968010</v>
      </c>
      <c r="MNE1525" s="229" t="s">
        <v>3914</v>
      </c>
      <c r="MNF1525" s="229" t="s">
        <v>310</v>
      </c>
      <c r="MNG1525" s="229" t="s">
        <v>3915</v>
      </c>
      <c r="MNH1525" s="229" t="s">
        <v>305</v>
      </c>
      <c r="MNI1525" s="229" t="s">
        <v>52</v>
      </c>
      <c r="MNJ1525" s="229" t="s">
        <v>3916</v>
      </c>
      <c r="MNL1525" s="229" t="s">
        <v>3917</v>
      </c>
      <c r="MNM1525" s="229" t="s">
        <v>607</v>
      </c>
      <c r="MNN1525" s="229" t="s">
        <v>2536</v>
      </c>
      <c r="MNO1525" s="229" t="s">
        <v>3918</v>
      </c>
      <c r="MNP1525" s="229" t="s">
        <v>306</v>
      </c>
      <c r="MNQ1525" s="229" t="s">
        <v>294</v>
      </c>
      <c r="MNR1525" s="229" t="s">
        <v>289</v>
      </c>
      <c r="MNS1525" s="229" t="s">
        <v>35</v>
      </c>
      <c r="MNT1525" s="229" t="s">
        <v>27</v>
      </c>
      <c r="MNU1525" s="229" t="s">
        <v>180</v>
      </c>
      <c r="MNV1525" s="229" t="s">
        <v>3920</v>
      </c>
      <c r="MNW1525" s="229" t="s">
        <v>244</v>
      </c>
      <c r="MNX1525" s="229" t="s">
        <v>3919</v>
      </c>
      <c r="MNY1525" s="229" t="s">
        <v>222</v>
      </c>
      <c r="MNZ1525" s="229" t="s">
        <v>223</v>
      </c>
      <c r="MOA1525" s="229" t="s">
        <v>172</v>
      </c>
      <c r="MOB1525" s="229" t="s">
        <v>289</v>
      </c>
      <c r="MOC1525" s="229" t="s">
        <v>227</v>
      </c>
      <c r="MOG1525" s="229">
        <v>2024</v>
      </c>
      <c r="MOH1525" s="229" t="s">
        <v>57</v>
      </c>
      <c r="MOI1525" s="229" t="s">
        <v>3910</v>
      </c>
      <c r="MOJ1525" s="229">
        <v>12968010</v>
      </c>
      <c r="MOK1525" s="229" t="s">
        <v>3914</v>
      </c>
      <c r="MOL1525" s="229" t="s">
        <v>310</v>
      </c>
      <c r="MOM1525" s="229" t="s">
        <v>3915</v>
      </c>
      <c r="MON1525" s="229" t="s">
        <v>305</v>
      </c>
      <c r="MOO1525" s="229" t="s">
        <v>52</v>
      </c>
      <c r="MOP1525" s="229" t="s">
        <v>3916</v>
      </c>
      <c r="MOR1525" s="229" t="s">
        <v>3917</v>
      </c>
      <c r="MOS1525" s="229" t="s">
        <v>607</v>
      </c>
      <c r="MOT1525" s="229" t="s">
        <v>2536</v>
      </c>
      <c r="MOU1525" s="229" t="s">
        <v>3918</v>
      </c>
      <c r="MOV1525" s="229" t="s">
        <v>306</v>
      </c>
      <c r="MOW1525" s="229" t="s">
        <v>294</v>
      </c>
      <c r="MOX1525" s="229" t="s">
        <v>289</v>
      </c>
      <c r="MOY1525" s="229" t="s">
        <v>35</v>
      </c>
      <c r="MOZ1525" s="229" t="s">
        <v>27</v>
      </c>
      <c r="MPA1525" s="229" t="s">
        <v>180</v>
      </c>
      <c r="MPB1525" s="229" t="s">
        <v>3920</v>
      </c>
      <c r="MPC1525" s="229" t="s">
        <v>244</v>
      </c>
      <c r="MPD1525" s="229" t="s">
        <v>3919</v>
      </c>
      <c r="MPE1525" s="229" t="s">
        <v>222</v>
      </c>
      <c r="MPF1525" s="229" t="s">
        <v>223</v>
      </c>
      <c r="MPG1525" s="229" t="s">
        <v>172</v>
      </c>
      <c r="MPH1525" s="229" t="s">
        <v>289</v>
      </c>
      <c r="MPI1525" s="229" t="s">
        <v>227</v>
      </c>
      <c r="MPM1525" s="229">
        <v>2024</v>
      </c>
      <c r="MPN1525" s="229" t="s">
        <v>57</v>
      </c>
      <c r="MPO1525" s="229" t="s">
        <v>3910</v>
      </c>
      <c r="MPP1525" s="229">
        <v>12968010</v>
      </c>
      <c r="MPQ1525" s="229" t="s">
        <v>3914</v>
      </c>
      <c r="MPR1525" s="229" t="s">
        <v>310</v>
      </c>
      <c r="MPS1525" s="229" t="s">
        <v>3915</v>
      </c>
      <c r="MPT1525" s="229" t="s">
        <v>305</v>
      </c>
      <c r="MPU1525" s="229" t="s">
        <v>52</v>
      </c>
      <c r="MPV1525" s="229" t="s">
        <v>3916</v>
      </c>
      <c r="MPX1525" s="229" t="s">
        <v>3917</v>
      </c>
      <c r="MPY1525" s="229" t="s">
        <v>607</v>
      </c>
      <c r="MPZ1525" s="229" t="s">
        <v>2536</v>
      </c>
      <c r="MQA1525" s="229" t="s">
        <v>3918</v>
      </c>
      <c r="MQB1525" s="229" t="s">
        <v>306</v>
      </c>
      <c r="MQC1525" s="229" t="s">
        <v>294</v>
      </c>
      <c r="MQD1525" s="229" t="s">
        <v>289</v>
      </c>
      <c r="MQE1525" s="229" t="s">
        <v>35</v>
      </c>
      <c r="MQF1525" s="229" t="s">
        <v>27</v>
      </c>
      <c r="MQG1525" s="229" t="s">
        <v>180</v>
      </c>
      <c r="MQH1525" s="229" t="s">
        <v>3920</v>
      </c>
      <c r="MQI1525" s="229" t="s">
        <v>244</v>
      </c>
      <c r="MQJ1525" s="229" t="s">
        <v>3919</v>
      </c>
      <c r="MQK1525" s="229" t="s">
        <v>222</v>
      </c>
      <c r="MQL1525" s="229" t="s">
        <v>223</v>
      </c>
      <c r="MQM1525" s="229" t="s">
        <v>172</v>
      </c>
      <c r="MQN1525" s="229" t="s">
        <v>289</v>
      </c>
      <c r="MQO1525" s="229" t="s">
        <v>227</v>
      </c>
      <c r="MQS1525" s="229">
        <v>2024</v>
      </c>
      <c r="MQT1525" s="229" t="s">
        <v>57</v>
      </c>
      <c r="MQU1525" s="229" t="s">
        <v>3910</v>
      </c>
      <c r="MQV1525" s="229">
        <v>12968010</v>
      </c>
      <c r="MQW1525" s="229" t="s">
        <v>3914</v>
      </c>
      <c r="MQX1525" s="229" t="s">
        <v>310</v>
      </c>
      <c r="MQY1525" s="229" t="s">
        <v>3915</v>
      </c>
      <c r="MQZ1525" s="229" t="s">
        <v>305</v>
      </c>
      <c r="MRA1525" s="229" t="s">
        <v>52</v>
      </c>
      <c r="MRB1525" s="229" t="s">
        <v>3916</v>
      </c>
      <c r="MRD1525" s="229" t="s">
        <v>3917</v>
      </c>
      <c r="MRE1525" s="229" t="s">
        <v>607</v>
      </c>
      <c r="MRF1525" s="229" t="s">
        <v>2536</v>
      </c>
      <c r="MRG1525" s="229" t="s">
        <v>3918</v>
      </c>
      <c r="MRH1525" s="229" t="s">
        <v>306</v>
      </c>
      <c r="MRI1525" s="229" t="s">
        <v>294</v>
      </c>
      <c r="MRJ1525" s="229" t="s">
        <v>289</v>
      </c>
      <c r="MRK1525" s="229" t="s">
        <v>35</v>
      </c>
      <c r="MRL1525" s="229" t="s">
        <v>27</v>
      </c>
      <c r="MRM1525" s="229" t="s">
        <v>180</v>
      </c>
      <c r="MRN1525" s="229" t="s">
        <v>3920</v>
      </c>
      <c r="MRO1525" s="229" t="s">
        <v>244</v>
      </c>
      <c r="MRP1525" s="229" t="s">
        <v>3919</v>
      </c>
      <c r="MRQ1525" s="229" t="s">
        <v>222</v>
      </c>
      <c r="MRR1525" s="229" t="s">
        <v>223</v>
      </c>
      <c r="MRS1525" s="229" t="s">
        <v>172</v>
      </c>
      <c r="MRT1525" s="229" t="s">
        <v>289</v>
      </c>
      <c r="MRU1525" s="229" t="s">
        <v>227</v>
      </c>
      <c r="MRY1525" s="229">
        <v>2024</v>
      </c>
      <c r="MRZ1525" s="229" t="s">
        <v>57</v>
      </c>
      <c r="MSA1525" s="229" t="s">
        <v>3910</v>
      </c>
      <c r="MSB1525" s="229">
        <v>12968010</v>
      </c>
      <c r="MSC1525" s="229" t="s">
        <v>3914</v>
      </c>
      <c r="MSD1525" s="229" t="s">
        <v>310</v>
      </c>
      <c r="MSE1525" s="229" t="s">
        <v>3915</v>
      </c>
      <c r="MSF1525" s="229" t="s">
        <v>305</v>
      </c>
      <c r="MSG1525" s="229" t="s">
        <v>52</v>
      </c>
      <c r="MSH1525" s="229" t="s">
        <v>3916</v>
      </c>
      <c r="MSJ1525" s="229" t="s">
        <v>3917</v>
      </c>
      <c r="MSK1525" s="229" t="s">
        <v>607</v>
      </c>
      <c r="MSL1525" s="229" t="s">
        <v>2536</v>
      </c>
      <c r="MSM1525" s="229" t="s">
        <v>3918</v>
      </c>
      <c r="MSN1525" s="229" t="s">
        <v>306</v>
      </c>
      <c r="MSO1525" s="229" t="s">
        <v>294</v>
      </c>
      <c r="MSP1525" s="229" t="s">
        <v>289</v>
      </c>
      <c r="MSQ1525" s="229" t="s">
        <v>35</v>
      </c>
      <c r="MSR1525" s="229" t="s">
        <v>27</v>
      </c>
      <c r="MSS1525" s="229" t="s">
        <v>180</v>
      </c>
      <c r="MST1525" s="229" t="s">
        <v>3920</v>
      </c>
      <c r="MSU1525" s="229" t="s">
        <v>244</v>
      </c>
      <c r="MSV1525" s="229" t="s">
        <v>3919</v>
      </c>
      <c r="MSW1525" s="229" t="s">
        <v>222</v>
      </c>
      <c r="MSX1525" s="229" t="s">
        <v>223</v>
      </c>
      <c r="MSY1525" s="229" t="s">
        <v>172</v>
      </c>
      <c r="MSZ1525" s="229" t="s">
        <v>289</v>
      </c>
      <c r="MTA1525" s="229" t="s">
        <v>227</v>
      </c>
      <c r="MTE1525" s="229">
        <v>2024</v>
      </c>
      <c r="MTF1525" s="229" t="s">
        <v>57</v>
      </c>
      <c r="MTG1525" s="229" t="s">
        <v>3910</v>
      </c>
      <c r="MTH1525" s="229">
        <v>12968010</v>
      </c>
      <c r="MTI1525" s="229" t="s">
        <v>3914</v>
      </c>
      <c r="MTJ1525" s="229" t="s">
        <v>310</v>
      </c>
      <c r="MTK1525" s="229" t="s">
        <v>3915</v>
      </c>
      <c r="MTL1525" s="229" t="s">
        <v>305</v>
      </c>
      <c r="MTM1525" s="229" t="s">
        <v>52</v>
      </c>
      <c r="MTN1525" s="229" t="s">
        <v>3916</v>
      </c>
      <c r="MTP1525" s="229" t="s">
        <v>3917</v>
      </c>
      <c r="MTQ1525" s="229" t="s">
        <v>607</v>
      </c>
      <c r="MTR1525" s="229" t="s">
        <v>2536</v>
      </c>
      <c r="MTS1525" s="229" t="s">
        <v>3918</v>
      </c>
      <c r="MTT1525" s="229" t="s">
        <v>306</v>
      </c>
      <c r="MTU1525" s="229" t="s">
        <v>294</v>
      </c>
      <c r="MTV1525" s="229" t="s">
        <v>289</v>
      </c>
      <c r="MTW1525" s="229" t="s">
        <v>35</v>
      </c>
      <c r="MTX1525" s="229" t="s">
        <v>27</v>
      </c>
      <c r="MTY1525" s="229" t="s">
        <v>180</v>
      </c>
      <c r="MTZ1525" s="229" t="s">
        <v>3920</v>
      </c>
      <c r="MUA1525" s="229" t="s">
        <v>244</v>
      </c>
      <c r="MUB1525" s="229" t="s">
        <v>3919</v>
      </c>
      <c r="MUC1525" s="229" t="s">
        <v>222</v>
      </c>
      <c r="MUD1525" s="229" t="s">
        <v>223</v>
      </c>
      <c r="MUE1525" s="229" t="s">
        <v>172</v>
      </c>
      <c r="MUF1525" s="229" t="s">
        <v>289</v>
      </c>
      <c r="MUG1525" s="229" t="s">
        <v>227</v>
      </c>
      <c r="MUK1525" s="229">
        <v>2024</v>
      </c>
      <c r="MUL1525" s="229" t="s">
        <v>57</v>
      </c>
      <c r="MUM1525" s="229" t="s">
        <v>3910</v>
      </c>
      <c r="MUN1525" s="229">
        <v>12968010</v>
      </c>
      <c r="MUO1525" s="229" t="s">
        <v>3914</v>
      </c>
      <c r="MUP1525" s="229" t="s">
        <v>310</v>
      </c>
      <c r="MUQ1525" s="229" t="s">
        <v>3915</v>
      </c>
      <c r="MUR1525" s="229" t="s">
        <v>305</v>
      </c>
      <c r="MUS1525" s="229" t="s">
        <v>52</v>
      </c>
      <c r="MUT1525" s="229" t="s">
        <v>3916</v>
      </c>
      <c r="MUV1525" s="229" t="s">
        <v>3917</v>
      </c>
      <c r="MUW1525" s="229" t="s">
        <v>607</v>
      </c>
      <c r="MUX1525" s="229" t="s">
        <v>2536</v>
      </c>
      <c r="MUY1525" s="229" t="s">
        <v>3918</v>
      </c>
      <c r="MUZ1525" s="229" t="s">
        <v>306</v>
      </c>
      <c r="MVA1525" s="229" t="s">
        <v>294</v>
      </c>
      <c r="MVB1525" s="229" t="s">
        <v>289</v>
      </c>
      <c r="MVC1525" s="229" t="s">
        <v>35</v>
      </c>
      <c r="MVD1525" s="229" t="s">
        <v>27</v>
      </c>
      <c r="MVE1525" s="229" t="s">
        <v>180</v>
      </c>
      <c r="MVF1525" s="229" t="s">
        <v>3920</v>
      </c>
      <c r="MVG1525" s="229" t="s">
        <v>244</v>
      </c>
      <c r="MVH1525" s="229" t="s">
        <v>3919</v>
      </c>
      <c r="MVI1525" s="229" t="s">
        <v>222</v>
      </c>
      <c r="MVJ1525" s="229" t="s">
        <v>223</v>
      </c>
      <c r="MVK1525" s="229" t="s">
        <v>172</v>
      </c>
      <c r="MVL1525" s="229" t="s">
        <v>289</v>
      </c>
      <c r="MVM1525" s="229" t="s">
        <v>227</v>
      </c>
      <c r="MVQ1525" s="229">
        <v>2024</v>
      </c>
      <c r="MVR1525" s="229" t="s">
        <v>57</v>
      </c>
      <c r="MVS1525" s="229" t="s">
        <v>3910</v>
      </c>
      <c r="MVT1525" s="229">
        <v>12968010</v>
      </c>
      <c r="MVU1525" s="229" t="s">
        <v>3914</v>
      </c>
      <c r="MVV1525" s="229" t="s">
        <v>310</v>
      </c>
      <c r="MVW1525" s="229" t="s">
        <v>3915</v>
      </c>
      <c r="MVX1525" s="229" t="s">
        <v>305</v>
      </c>
      <c r="MVY1525" s="229" t="s">
        <v>52</v>
      </c>
      <c r="MVZ1525" s="229" t="s">
        <v>3916</v>
      </c>
      <c r="MWB1525" s="229" t="s">
        <v>3917</v>
      </c>
      <c r="MWC1525" s="229" t="s">
        <v>607</v>
      </c>
      <c r="MWD1525" s="229" t="s">
        <v>2536</v>
      </c>
      <c r="MWE1525" s="229" t="s">
        <v>3918</v>
      </c>
      <c r="MWF1525" s="229" t="s">
        <v>306</v>
      </c>
      <c r="MWG1525" s="229" t="s">
        <v>294</v>
      </c>
      <c r="MWH1525" s="229" t="s">
        <v>289</v>
      </c>
      <c r="MWI1525" s="229" t="s">
        <v>35</v>
      </c>
      <c r="MWJ1525" s="229" t="s">
        <v>27</v>
      </c>
      <c r="MWK1525" s="229" t="s">
        <v>180</v>
      </c>
      <c r="MWL1525" s="229" t="s">
        <v>3920</v>
      </c>
      <c r="MWM1525" s="229" t="s">
        <v>244</v>
      </c>
      <c r="MWN1525" s="229" t="s">
        <v>3919</v>
      </c>
      <c r="MWO1525" s="229" t="s">
        <v>222</v>
      </c>
      <c r="MWP1525" s="229" t="s">
        <v>223</v>
      </c>
      <c r="MWQ1525" s="229" t="s">
        <v>172</v>
      </c>
      <c r="MWR1525" s="229" t="s">
        <v>289</v>
      </c>
      <c r="MWS1525" s="229" t="s">
        <v>227</v>
      </c>
      <c r="MWW1525" s="229">
        <v>2024</v>
      </c>
      <c r="MWX1525" s="229" t="s">
        <v>57</v>
      </c>
      <c r="MWY1525" s="229" t="s">
        <v>3910</v>
      </c>
      <c r="MWZ1525" s="229">
        <v>12968010</v>
      </c>
      <c r="MXA1525" s="229" t="s">
        <v>3914</v>
      </c>
      <c r="MXB1525" s="229" t="s">
        <v>310</v>
      </c>
      <c r="MXC1525" s="229" t="s">
        <v>3915</v>
      </c>
      <c r="MXD1525" s="229" t="s">
        <v>305</v>
      </c>
      <c r="MXE1525" s="229" t="s">
        <v>52</v>
      </c>
      <c r="MXF1525" s="229" t="s">
        <v>3916</v>
      </c>
      <c r="MXH1525" s="229" t="s">
        <v>3917</v>
      </c>
      <c r="MXI1525" s="229" t="s">
        <v>607</v>
      </c>
      <c r="MXJ1525" s="229" t="s">
        <v>2536</v>
      </c>
      <c r="MXK1525" s="229" t="s">
        <v>3918</v>
      </c>
      <c r="MXL1525" s="229" t="s">
        <v>306</v>
      </c>
      <c r="MXM1525" s="229" t="s">
        <v>294</v>
      </c>
      <c r="MXN1525" s="229" t="s">
        <v>289</v>
      </c>
      <c r="MXO1525" s="229" t="s">
        <v>35</v>
      </c>
      <c r="MXP1525" s="229" t="s">
        <v>27</v>
      </c>
      <c r="MXQ1525" s="229" t="s">
        <v>180</v>
      </c>
      <c r="MXR1525" s="229" t="s">
        <v>3920</v>
      </c>
      <c r="MXS1525" s="229" t="s">
        <v>244</v>
      </c>
      <c r="MXT1525" s="229" t="s">
        <v>3919</v>
      </c>
      <c r="MXU1525" s="229" t="s">
        <v>222</v>
      </c>
      <c r="MXV1525" s="229" t="s">
        <v>223</v>
      </c>
      <c r="MXW1525" s="229" t="s">
        <v>172</v>
      </c>
      <c r="MXX1525" s="229" t="s">
        <v>289</v>
      </c>
      <c r="MXY1525" s="229" t="s">
        <v>227</v>
      </c>
      <c r="MYC1525" s="229">
        <v>2024</v>
      </c>
      <c r="MYD1525" s="229" t="s">
        <v>57</v>
      </c>
      <c r="MYE1525" s="229" t="s">
        <v>3910</v>
      </c>
      <c r="MYF1525" s="229">
        <v>12968010</v>
      </c>
      <c r="MYG1525" s="229" t="s">
        <v>3914</v>
      </c>
      <c r="MYH1525" s="229" t="s">
        <v>310</v>
      </c>
      <c r="MYI1525" s="229" t="s">
        <v>3915</v>
      </c>
      <c r="MYJ1525" s="229" t="s">
        <v>305</v>
      </c>
      <c r="MYK1525" s="229" t="s">
        <v>52</v>
      </c>
      <c r="MYL1525" s="229" t="s">
        <v>3916</v>
      </c>
      <c r="MYN1525" s="229" t="s">
        <v>3917</v>
      </c>
      <c r="MYO1525" s="229" t="s">
        <v>607</v>
      </c>
      <c r="MYP1525" s="229" t="s">
        <v>2536</v>
      </c>
      <c r="MYQ1525" s="229" t="s">
        <v>3918</v>
      </c>
      <c r="MYR1525" s="229" t="s">
        <v>306</v>
      </c>
      <c r="MYS1525" s="229" t="s">
        <v>294</v>
      </c>
      <c r="MYT1525" s="229" t="s">
        <v>289</v>
      </c>
      <c r="MYU1525" s="229" t="s">
        <v>35</v>
      </c>
      <c r="MYV1525" s="229" t="s">
        <v>27</v>
      </c>
      <c r="MYW1525" s="229" t="s">
        <v>180</v>
      </c>
      <c r="MYX1525" s="229" t="s">
        <v>3920</v>
      </c>
      <c r="MYY1525" s="229" t="s">
        <v>244</v>
      </c>
      <c r="MYZ1525" s="229" t="s">
        <v>3919</v>
      </c>
      <c r="MZA1525" s="229" t="s">
        <v>222</v>
      </c>
      <c r="MZB1525" s="229" t="s">
        <v>223</v>
      </c>
      <c r="MZC1525" s="229" t="s">
        <v>172</v>
      </c>
      <c r="MZD1525" s="229" t="s">
        <v>289</v>
      </c>
      <c r="MZE1525" s="229" t="s">
        <v>227</v>
      </c>
      <c r="MZI1525" s="229">
        <v>2024</v>
      </c>
      <c r="MZJ1525" s="229" t="s">
        <v>57</v>
      </c>
      <c r="MZK1525" s="229" t="s">
        <v>3910</v>
      </c>
      <c r="MZL1525" s="229">
        <v>12968010</v>
      </c>
      <c r="MZM1525" s="229" t="s">
        <v>3914</v>
      </c>
      <c r="MZN1525" s="229" t="s">
        <v>310</v>
      </c>
      <c r="MZO1525" s="229" t="s">
        <v>3915</v>
      </c>
      <c r="MZP1525" s="229" t="s">
        <v>305</v>
      </c>
      <c r="MZQ1525" s="229" t="s">
        <v>52</v>
      </c>
      <c r="MZR1525" s="229" t="s">
        <v>3916</v>
      </c>
      <c r="MZT1525" s="229" t="s">
        <v>3917</v>
      </c>
      <c r="MZU1525" s="229" t="s">
        <v>607</v>
      </c>
      <c r="MZV1525" s="229" t="s">
        <v>2536</v>
      </c>
      <c r="MZW1525" s="229" t="s">
        <v>3918</v>
      </c>
      <c r="MZX1525" s="229" t="s">
        <v>306</v>
      </c>
      <c r="MZY1525" s="229" t="s">
        <v>294</v>
      </c>
      <c r="MZZ1525" s="229" t="s">
        <v>289</v>
      </c>
      <c r="NAA1525" s="229" t="s">
        <v>35</v>
      </c>
      <c r="NAB1525" s="229" t="s">
        <v>27</v>
      </c>
      <c r="NAC1525" s="229" t="s">
        <v>180</v>
      </c>
      <c r="NAD1525" s="229" t="s">
        <v>3920</v>
      </c>
      <c r="NAE1525" s="229" t="s">
        <v>244</v>
      </c>
      <c r="NAF1525" s="229" t="s">
        <v>3919</v>
      </c>
      <c r="NAG1525" s="229" t="s">
        <v>222</v>
      </c>
      <c r="NAH1525" s="229" t="s">
        <v>223</v>
      </c>
      <c r="NAI1525" s="229" t="s">
        <v>172</v>
      </c>
      <c r="NAJ1525" s="229" t="s">
        <v>289</v>
      </c>
      <c r="NAK1525" s="229" t="s">
        <v>227</v>
      </c>
      <c r="NAO1525" s="229">
        <v>2024</v>
      </c>
      <c r="NAP1525" s="229" t="s">
        <v>57</v>
      </c>
      <c r="NAQ1525" s="229" t="s">
        <v>3910</v>
      </c>
      <c r="NAR1525" s="229">
        <v>12968010</v>
      </c>
      <c r="NAS1525" s="229" t="s">
        <v>3914</v>
      </c>
      <c r="NAT1525" s="229" t="s">
        <v>310</v>
      </c>
      <c r="NAU1525" s="229" t="s">
        <v>3915</v>
      </c>
      <c r="NAV1525" s="229" t="s">
        <v>305</v>
      </c>
      <c r="NAW1525" s="229" t="s">
        <v>52</v>
      </c>
      <c r="NAX1525" s="229" t="s">
        <v>3916</v>
      </c>
      <c r="NAZ1525" s="229" t="s">
        <v>3917</v>
      </c>
      <c r="NBA1525" s="229" t="s">
        <v>607</v>
      </c>
      <c r="NBB1525" s="229" t="s">
        <v>2536</v>
      </c>
      <c r="NBC1525" s="229" t="s">
        <v>3918</v>
      </c>
      <c r="NBD1525" s="229" t="s">
        <v>306</v>
      </c>
      <c r="NBE1525" s="229" t="s">
        <v>294</v>
      </c>
      <c r="NBF1525" s="229" t="s">
        <v>289</v>
      </c>
      <c r="NBG1525" s="229" t="s">
        <v>35</v>
      </c>
      <c r="NBH1525" s="229" t="s">
        <v>27</v>
      </c>
      <c r="NBI1525" s="229" t="s">
        <v>180</v>
      </c>
      <c r="NBJ1525" s="229" t="s">
        <v>3920</v>
      </c>
      <c r="NBK1525" s="229" t="s">
        <v>244</v>
      </c>
      <c r="NBL1525" s="229" t="s">
        <v>3919</v>
      </c>
      <c r="NBM1525" s="229" t="s">
        <v>222</v>
      </c>
      <c r="NBN1525" s="229" t="s">
        <v>223</v>
      </c>
      <c r="NBO1525" s="229" t="s">
        <v>172</v>
      </c>
      <c r="NBP1525" s="229" t="s">
        <v>289</v>
      </c>
      <c r="NBQ1525" s="229" t="s">
        <v>227</v>
      </c>
      <c r="NBU1525" s="229">
        <v>2024</v>
      </c>
      <c r="NBV1525" s="229" t="s">
        <v>57</v>
      </c>
      <c r="NBW1525" s="229" t="s">
        <v>3910</v>
      </c>
      <c r="NBX1525" s="229">
        <v>12968010</v>
      </c>
      <c r="NBY1525" s="229" t="s">
        <v>3914</v>
      </c>
      <c r="NBZ1525" s="229" t="s">
        <v>310</v>
      </c>
      <c r="NCA1525" s="229" t="s">
        <v>3915</v>
      </c>
      <c r="NCB1525" s="229" t="s">
        <v>305</v>
      </c>
      <c r="NCC1525" s="229" t="s">
        <v>52</v>
      </c>
      <c r="NCD1525" s="229" t="s">
        <v>3916</v>
      </c>
      <c r="NCF1525" s="229" t="s">
        <v>3917</v>
      </c>
      <c r="NCG1525" s="229" t="s">
        <v>607</v>
      </c>
      <c r="NCH1525" s="229" t="s">
        <v>2536</v>
      </c>
      <c r="NCI1525" s="229" t="s">
        <v>3918</v>
      </c>
      <c r="NCJ1525" s="229" t="s">
        <v>306</v>
      </c>
      <c r="NCK1525" s="229" t="s">
        <v>294</v>
      </c>
      <c r="NCL1525" s="229" t="s">
        <v>289</v>
      </c>
      <c r="NCM1525" s="229" t="s">
        <v>35</v>
      </c>
      <c r="NCN1525" s="229" t="s">
        <v>27</v>
      </c>
      <c r="NCO1525" s="229" t="s">
        <v>180</v>
      </c>
      <c r="NCP1525" s="229" t="s">
        <v>3920</v>
      </c>
      <c r="NCQ1525" s="229" t="s">
        <v>244</v>
      </c>
      <c r="NCR1525" s="229" t="s">
        <v>3919</v>
      </c>
      <c r="NCS1525" s="229" t="s">
        <v>222</v>
      </c>
      <c r="NCT1525" s="229" t="s">
        <v>223</v>
      </c>
      <c r="NCU1525" s="229" t="s">
        <v>172</v>
      </c>
      <c r="NCV1525" s="229" t="s">
        <v>289</v>
      </c>
      <c r="NCW1525" s="229" t="s">
        <v>227</v>
      </c>
      <c r="NDA1525" s="229">
        <v>2024</v>
      </c>
      <c r="NDB1525" s="229" t="s">
        <v>57</v>
      </c>
      <c r="NDC1525" s="229" t="s">
        <v>3910</v>
      </c>
      <c r="NDD1525" s="229">
        <v>12968010</v>
      </c>
      <c r="NDE1525" s="229" t="s">
        <v>3914</v>
      </c>
      <c r="NDF1525" s="229" t="s">
        <v>310</v>
      </c>
      <c r="NDG1525" s="229" t="s">
        <v>3915</v>
      </c>
      <c r="NDH1525" s="229" t="s">
        <v>305</v>
      </c>
      <c r="NDI1525" s="229" t="s">
        <v>52</v>
      </c>
      <c r="NDJ1525" s="229" t="s">
        <v>3916</v>
      </c>
      <c r="NDL1525" s="229" t="s">
        <v>3917</v>
      </c>
      <c r="NDM1525" s="229" t="s">
        <v>607</v>
      </c>
      <c r="NDN1525" s="229" t="s">
        <v>2536</v>
      </c>
      <c r="NDO1525" s="229" t="s">
        <v>3918</v>
      </c>
      <c r="NDP1525" s="229" t="s">
        <v>306</v>
      </c>
      <c r="NDQ1525" s="229" t="s">
        <v>294</v>
      </c>
      <c r="NDR1525" s="229" t="s">
        <v>289</v>
      </c>
      <c r="NDS1525" s="229" t="s">
        <v>35</v>
      </c>
      <c r="NDT1525" s="229" t="s">
        <v>27</v>
      </c>
      <c r="NDU1525" s="229" t="s">
        <v>180</v>
      </c>
      <c r="NDV1525" s="229" t="s">
        <v>3920</v>
      </c>
      <c r="NDW1525" s="229" t="s">
        <v>244</v>
      </c>
      <c r="NDX1525" s="229" t="s">
        <v>3919</v>
      </c>
      <c r="NDY1525" s="229" t="s">
        <v>222</v>
      </c>
      <c r="NDZ1525" s="229" t="s">
        <v>223</v>
      </c>
      <c r="NEA1525" s="229" t="s">
        <v>172</v>
      </c>
      <c r="NEB1525" s="229" t="s">
        <v>289</v>
      </c>
      <c r="NEC1525" s="229" t="s">
        <v>227</v>
      </c>
      <c r="NEG1525" s="229">
        <v>2024</v>
      </c>
      <c r="NEH1525" s="229" t="s">
        <v>57</v>
      </c>
      <c r="NEI1525" s="229" t="s">
        <v>3910</v>
      </c>
      <c r="NEJ1525" s="229">
        <v>12968010</v>
      </c>
      <c r="NEK1525" s="229" t="s">
        <v>3914</v>
      </c>
      <c r="NEL1525" s="229" t="s">
        <v>310</v>
      </c>
      <c r="NEM1525" s="229" t="s">
        <v>3915</v>
      </c>
      <c r="NEN1525" s="229" t="s">
        <v>305</v>
      </c>
      <c r="NEO1525" s="229" t="s">
        <v>52</v>
      </c>
      <c r="NEP1525" s="229" t="s">
        <v>3916</v>
      </c>
      <c r="NER1525" s="229" t="s">
        <v>3917</v>
      </c>
      <c r="NES1525" s="229" t="s">
        <v>607</v>
      </c>
      <c r="NET1525" s="229" t="s">
        <v>2536</v>
      </c>
      <c r="NEU1525" s="229" t="s">
        <v>3918</v>
      </c>
      <c r="NEV1525" s="229" t="s">
        <v>306</v>
      </c>
      <c r="NEW1525" s="229" t="s">
        <v>294</v>
      </c>
      <c r="NEX1525" s="229" t="s">
        <v>289</v>
      </c>
      <c r="NEY1525" s="229" t="s">
        <v>35</v>
      </c>
      <c r="NEZ1525" s="229" t="s">
        <v>27</v>
      </c>
      <c r="NFA1525" s="229" t="s">
        <v>180</v>
      </c>
      <c r="NFB1525" s="229" t="s">
        <v>3920</v>
      </c>
      <c r="NFC1525" s="229" t="s">
        <v>244</v>
      </c>
      <c r="NFD1525" s="229" t="s">
        <v>3919</v>
      </c>
      <c r="NFE1525" s="229" t="s">
        <v>222</v>
      </c>
      <c r="NFF1525" s="229" t="s">
        <v>223</v>
      </c>
      <c r="NFG1525" s="229" t="s">
        <v>172</v>
      </c>
      <c r="NFH1525" s="229" t="s">
        <v>289</v>
      </c>
      <c r="NFI1525" s="229" t="s">
        <v>227</v>
      </c>
      <c r="NFM1525" s="229">
        <v>2024</v>
      </c>
      <c r="NFN1525" s="229" t="s">
        <v>57</v>
      </c>
      <c r="NFO1525" s="229" t="s">
        <v>3910</v>
      </c>
      <c r="NFP1525" s="229">
        <v>12968010</v>
      </c>
      <c r="NFQ1525" s="229" t="s">
        <v>3914</v>
      </c>
      <c r="NFR1525" s="229" t="s">
        <v>310</v>
      </c>
      <c r="NFS1525" s="229" t="s">
        <v>3915</v>
      </c>
      <c r="NFT1525" s="229" t="s">
        <v>305</v>
      </c>
      <c r="NFU1525" s="229" t="s">
        <v>52</v>
      </c>
      <c r="NFV1525" s="229" t="s">
        <v>3916</v>
      </c>
      <c r="NFX1525" s="229" t="s">
        <v>3917</v>
      </c>
      <c r="NFY1525" s="229" t="s">
        <v>607</v>
      </c>
      <c r="NFZ1525" s="229" t="s">
        <v>2536</v>
      </c>
      <c r="NGA1525" s="229" t="s">
        <v>3918</v>
      </c>
      <c r="NGB1525" s="229" t="s">
        <v>306</v>
      </c>
      <c r="NGC1525" s="229" t="s">
        <v>294</v>
      </c>
      <c r="NGD1525" s="229" t="s">
        <v>289</v>
      </c>
      <c r="NGE1525" s="229" t="s">
        <v>35</v>
      </c>
      <c r="NGF1525" s="229" t="s">
        <v>27</v>
      </c>
      <c r="NGG1525" s="229" t="s">
        <v>180</v>
      </c>
      <c r="NGH1525" s="229" t="s">
        <v>3920</v>
      </c>
      <c r="NGI1525" s="229" t="s">
        <v>244</v>
      </c>
      <c r="NGJ1525" s="229" t="s">
        <v>3919</v>
      </c>
      <c r="NGK1525" s="229" t="s">
        <v>222</v>
      </c>
      <c r="NGL1525" s="229" t="s">
        <v>223</v>
      </c>
      <c r="NGM1525" s="229" t="s">
        <v>172</v>
      </c>
      <c r="NGN1525" s="229" t="s">
        <v>289</v>
      </c>
      <c r="NGO1525" s="229" t="s">
        <v>227</v>
      </c>
      <c r="NGS1525" s="229">
        <v>2024</v>
      </c>
      <c r="NGT1525" s="229" t="s">
        <v>57</v>
      </c>
      <c r="NGU1525" s="229" t="s">
        <v>3910</v>
      </c>
      <c r="NGV1525" s="229">
        <v>12968010</v>
      </c>
      <c r="NGW1525" s="229" t="s">
        <v>3914</v>
      </c>
      <c r="NGX1525" s="229" t="s">
        <v>310</v>
      </c>
      <c r="NGY1525" s="229" t="s">
        <v>3915</v>
      </c>
      <c r="NGZ1525" s="229" t="s">
        <v>305</v>
      </c>
      <c r="NHA1525" s="229" t="s">
        <v>52</v>
      </c>
      <c r="NHB1525" s="229" t="s">
        <v>3916</v>
      </c>
      <c r="NHD1525" s="229" t="s">
        <v>3917</v>
      </c>
      <c r="NHE1525" s="229" t="s">
        <v>607</v>
      </c>
      <c r="NHF1525" s="229" t="s">
        <v>2536</v>
      </c>
      <c r="NHG1525" s="229" t="s">
        <v>3918</v>
      </c>
      <c r="NHH1525" s="229" t="s">
        <v>306</v>
      </c>
      <c r="NHI1525" s="229" t="s">
        <v>294</v>
      </c>
      <c r="NHJ1525" s="229" t="s">
        <v>289</v>
      </c>
      <c r="NHK1525" s="229" t="s">
        <v>35</v>
      </c>
      <c r="NHL1525" s="229" t="s">
        <v>27</v>
      </c>
      <c r="NHM1525" s="229" t="s">
        <v>180</v>
      </c>
      <c r="NHN1525" s="229" t="s">
        <v>3920</v>
      </c>
      <c r="NHO1525" s="229" t="s">
        <v>244</v>
      </c>
      <c r="NHP1525" s="229" t="s">
        <v>3919</v>
      </c>
      <c r="NHQ1525" s="229" t="s">
        <v>222</v>
      </c>
      <c r="NHR1525" s="229" t="s">
        <v>223</v>
      </c>
      <c r="NHS1525" s="229" t="s">
        <v>172</v>
      </c>
      <c r="NHT1525" s="229" t="s">
        <v>289</v>
      </c>
      <c r="NHU1525" s="229" t="s">
        <v>227</v>
      </c>
      <c r="NHY1525" s="229">
        <v>2024</v>
      </c>
      <c r="NHZ1525" s="229" t="s">
        <v>57</v>
      </c>
      <c r="NIA1525" s="229" t="s">
        <v>3910</v>
      </c>
      <c r="NIB1525" s="229">
        <v>12968010</v>
      </c>
      <c r="NIC1525" s="229" t="s">
        <v>3914</v>
      </c>
      <c r="NID1525" s="229" t="s">
        <v>310</v>
      </c>
      <c r="NIE1525" s="229" t="s">
        <v>3915</v>
      </c>
      <c r="NIF1525" s="229" t="s">
        <v>305</v>
      </c>
      <c r="NIG1525" s="229" t="s">
        <v>52</v>
      </c>
      <c r="NIH1525" s="229" t="s">
        <v>3916</v>
      </c>
      <c r="NIJ1525" s="229" t="s">
        <v>3917</v>
      </c>
      <c r="NIK1525" s="229" t="s">
        <v>607</v>
      </c>
      <c r="NIL1525" s="229" t="s">
        <v>2536</v>
      </c>
      <c r="NIM1525" s="229" t="s">
        <v>3918</v>
      </c>
      <c r="NIN1525" s="229" t="s">
        <v>306</v>
      </c>
      <c r="NIO1525" s="229" t="s">
        <v>294</v>
      </c>
      <c r="NIP1525" s="229" t="s">
        <v>289</v>
      </c>
      <c r="NIQ1525" s="229" t="s">
        <v>35</v>
      </c>
      <c r="NIR1525" s="229" t="s">
        <v>27</v>
      </c>
      <c r="NIS1525" s="229" t="s">
        <v>180</v>
      </c>
      <c r="NIT1525" s="229" t="s">
        <v>3920</v>
      </c>
      <c r="NIU1525" s="229" t="s">
        <v>244</v>
      </c>
      <c r="NIV1525" s="229" t="s">
        <v>3919</v>
      </c>
      <c r="NIW1525" s="229" t="s">
        <v>222</v>
      </c>
      <c r="NIX1525" s="229" t="s">
        <v>223</v>
      </c>
      <c r="NIY1525" s="229" t="s">
        <v>172</v>
      </c>
      <c r="NIZ1525" s="229" t="s">
        <v>289</v>
      </c>
      <c r="NJA1525" s="229" t="s">
        <v>227</v>
      </c>
      <c r="NJE1525" s="229">
        <v>2024</v>
      </c>
      <c r="NJF1525" s="229" t="s">
        <v>57</v>
      </c>
      <c r="NJG1525" s="229" t="s">
        <v>3910</v>
      </c>
      <c r="NJH1525" s="229">
        <v>12968010</v>
      </c>
      <c r="NJI1525" s="229" t="s">
        <v>3914</v>
      </c>
      <c r="NJJ1525" s="229" t="s">
        <v>310</v>
      </c>
      <c r="NJK1525" s="229" t="s">
        <v>3915</v>
      </c>
      <c r="NJL1525" s="229" t="s">
        <v>305</v>
      </c>
      <c r="NJM1525" s="229" t="s">
        <v>52</v>
      </c>
      <c r="NJN1525" s="229" t="s">
        <v>3916</v>
      </c>
      <c r="NJP1525" s="229" t="s">
        <v>3917</v>
      </c>
      <c r="NJQ1525" s="229" t="s">
        <v>607</v>
      </c>
      <c r="NJR1525" s="229" t="s">
        <v>2536</v>
      </c>
      <c r="NJS1525" s="229" t="s">
        <v>3918</v>
      </c>
      <c r="NJT1525" s="229" t="s">
        <v>306</v>
      </c>
      <c r="NJU1525" s="229" t="s">
        <v>294</v>
      </c>
      <c r="NJV1525" s="229" t="s">
        <v>289</v>
      </c>
      <c r="NJW1525" s="229" t="s">
        <v>35</v>
      </c>
      <c r="NJX1525" s="229" t="s">
        <v>27</v>
      </c>
      <c r="NJY1525" s="229" t="s">
        <v>180</v>
      </c>
      <c r="NJZ1525" s="229" t="s">
        <v>3920</v>
      </c>
      <c r="NKA1525" s="229" t="s">
        <v>244</v>
      </c>
      <c r="NKB1525" s="229" t="s">
        <v>3919</v>
      </c>
      <c r="NKC1525" s="229" t="s">
        <v>222</v>
      </c>
      <c r="NKD1525" s="229" t="s">
        <v>223</v>
      </c>
      <c r="NKE1525" s="229" t="s">
        <v>172</v>
      </c>
      <c r="NKF1525" s="229" t="s">
        <v>289</v>
      </c>
      <c r="NKG1525" s="229" t="s">
        <v>227</v>
      </c>
      <c r="NKK1525" s="229">
        <v>2024</v>
      </c>
      <c r="NKL1525" s="229" t="s">
        <v>57</v>
      </c>
      <c r="NKM1525" s="229" t="s">
        <v>3910</v>
      </c>
      <c r="NKN1525" s="229">
        <v>12968010</v>
      </c>
      <c r="NKO1525" s="229" t="s">
        <v>3914</v>
      </c>
      <c r="NKP1525" s="229" t="s">
        <v>310</v>
      </c>
      <c r="NKQ1525" s="229" t="s">
        <v>3915</v>
      </c>
      <c r="NKR1525" s="229" t="s">
        <v>305</v>
      </c>
      <c r="NKS1525" s="229" t="s">
        <v>52</v>
      </c>
      <c r="NKT1525" s="229" t="s">
        <v>3916</v>
      </c>
      <c r="NKV1525" s="229" t="s">
        <v>3917</v>
      </c>
      <c r="NKW1525" s="229" t="s">
        <v>607</v>
      </c>
      <c r="NKX1525" s="229" t="s">
        <v>2536</v>
      </c>
      <c r="NKY1525" s="229" t="s">
        <v>3918</v>
      </c>
      <c r="NKZ1525" s="229" t="s">
        <v>306</v>
      </c>
      <c r="NLA1525" s="229" t="s">
        <v>294</v>
      </c>
      <c r="NLB1525" s="229" t="s">
        <v>289</v>
      </c>
      <c r="NLC1525" s="229" t="s">
        <v>35</v>
      </c>
      <c r="NLD1525" s="229" t="s">
        <v>27</v>
      </c>
      <c r="NLE1525" s="229" t="s">
        <v>180</v>
      </c>
      <c r="NLF1525" s="229" t="s">
        <v>3920</v>
      </c>
      <c r="NLG1525" s="229" t="s">
        <v>244</v>
      </c>
      <c r="NLH1525" s="229" t="s">
        <v>3919</v>
      </c>
      <c r="NLI1525" s="229" t="s">
        <v>222</v>
      </c>
      <c r="NLJ1525" s="229" t="s">
        <v>223</v>
      </c>
      <c r="NLK1525" s="229" t="s">
        <v>172</v>
      </c>
      <c r="NLL1525" s="229" t="s">
        <v>289</v>
      </c>
      <c r="NLM1525" s="229" t="s">
        <v>227</v>
      </c>
      <c r="NLQ1525" s="229">
        <v>2024</v>
      </c>
      <c r="NLR1525" s="229" t="s">
        <v>57</v>
      </c>
      <c r="NLS1525" s="229" t="s">
        <v>3910</v>
      </c>
      <c r="NLT1525" s="229">
        <v>12968010</v>
      </c>
      <c r="NLU1525" s="229" t="s">
        <v>3914</v>
      </c>
      <c r="NLV1525" s="229" t="s">
        <v>310</v>
      </c>
      <c r="NLW1525" s="229" t="s">
        <v>3915</v>
      </c>
      <c r="NLX1525" s="229" t="s">
        <v>305</v>
      </c>
      <c r="NLY1525" s="229" t="s">
        <v>52</v>
      </c>
      <c r="NLZ1525" s="229" t="s">
        <v>3916</v>
      </c>
      <c r="NMB1525" s="229" t="s">
        <v>3917</v>
      </c>
      <c r="NMC1525" s="229" t="s">
        <v>607</v>
      </c>
      <c r="NMD1525" s="229" t="s">
        <v>2536</v>
      </c>
      <c r="NME1525" s="229" t="s">
        <v>3918</v>
      </c>
      <c r="NMF1525" s="229" t="s">
        <v>306</v>
      </c>
      <c r="NMG1525" s="229" t="s">
        <v>294</v>
      </c>
      <c r="NMH1525" s="229" t="s">
        <v>289</v>
      </c>
      <c r="NMI1525" s="229" t="s">
        <v>35</v>
      </c>
      <c r="NMJ1525" s="229" t="s">
        <v>27</v>
      </c>
      <c r="NMK1525" s="229" t="s">
        <v>180</v>
      </c>
      <c r="NML1525" s="229" t="s">
        <v>3920</v>
      </c>
      <c r="NMM1525" s="229" t="s">
        <v>244</v>
      </c>
      <c r="NMN1525" s="229" t="s">
        <v>3919</v>
      </c>
      <c r="NMO1525" s="229" t="s">
        <v>222</v>
      </c>
      <c r="NMP1525" s="229" t="s">
        <v>223</v>
      </c>
      <c r="NMQ1525" s="229" t="s">
        <v>172</v>
      </c>
      <c r="NMR1525" s="229" t="s">
        <v>289</v>
      </c>
      <c r="NMS1525" s="229" t="s">
        <v>227</v>
      </c>
      <c r="NMW1525" s="229">
        <v>2024</v>
      </c>
      <c r="NMX1525" s="229" t="s">
        <v>57</v>
      </c>
      <c r="NMY1525" s="229" t="s">
        <v>3910</v>
      </c>
      <c r="NMZ1525" s="229">
        <v>12968010</v>
      </c>
      <c r="NNA1525" s="229" t="s">
        <v>3914</v>
      </c>
      <c r="NNB1525" s="229" t="s">
        <v>310</v>
      </c>
      <c r="NNC1525" s="229" t="s">
        <v>3915</v>
      </c>
      <c r="NND1525" s="229" t="s">
        <v>305</v>
      </c>
      <c r="NNE1525" s="229" t="s">
        <v>52</v>
      </c>
      <c r="NNF1525" s="229" t="s">
        <v>3916</v>
      </c>
      <c r="NNH1525" s="229" t="s">
        <v>3917</v>
      </c>
      <c r="NNI1525" s="229" t="s">
        <v>607</v>
      </c>
      <c r="NNJ1525" s="229" t="s">
        <v>2536</v>
      </c>
      <c r="NNK1525" s="229" t="s">
        <v>3918</v>
      </c>
      <c r="NNL1525" s="229" t="s">
        <v>306</v>
      </c>
      <c r="NNM1525" s="229" t="s">
        <v>294</v>
      </c>
      <c r="NNN1525" s="229" t="s">
        <v>289</v>
      </c>
      <c r="NNO1525" s="229" t="s">
        <v>35</v>
      </c>
      <c r="NNP1525" s="229" t="s">
        <v>27</v>
      </c>
      <c r="NNQ1525" s="229" t="s">
        <v>180</v>
      </c>
      <c r="NNR1525" s="229" t="s">
        <v>3920</v>
      </c>
      <c r="NNS1525" s="229" t="s">
        <v>244</v>
      </c>
      <c r="NNT1525" s="229" t="s">
        <v>3919</v>
      </c>
      <c r="NNU1525" s="229" t="s">
        <v>222</v>
      </c>
      <c r="NNV1525" s="229" t="s">
        <v>223</v>
      </c>
      <c r="NNW1525" s="229" t="s">
        <v>172</v>
      </c>
      <c r="NNX1525" s="229" t="s">
        <v>289</v>
      </c>
      <c r="NNY1525" s="229" t="s">
        <v>227</v>
      </c>
      <c r="NOC1525" s="229">
        <v>2024</v>
      </c>
      <c r="NOD1525" s="229" t="s">
        <v>57</v>
      </c>
      <c r="NOE1525" s="229" t="s">
        <v>3910</v>
      </c>
      <c r="NOF1525" s="229">
        <v>12968010</v>
      </c>
      <c r="NOG1525" s="229" t="s">
        <v>3914</v>
      </c>
      <c r="NOH1525" s="229" t="s">
        <v>310</v>
      </c>
      <c r="NOI1525" s="229" t="s">
        <v>3915</v>
      </c>
      <c r="NOJ1525" s="229" t="s">
        <v>305</v>
      </c>
      <c r="NOK1525" s="229" t="s">
        <v>52</v>
      </c>
      <c r="NOL1525" s="229" t="s">
        <v>3916</v>
      </c>
      <c r="NON1525" s="229" t="s">
        <v>3917</v>
      </c>
      <c r="NOO1525" s="229" t="s">
        <v>607</v>
      </c>
      <c r="NOP1525" s="229" t="s">
        <v>2536</v>
      </c>
      <c r="NOQ1525" s="229" t="s">
        <v>3918</v>
      </c>
      <c r="NOR1525" s="229" t="s">
        <v>306</v>
      </c>
      <c r="NOS1525" s="229" t="s">
        <v>294</v>
      </c>
      <c r="NOT1525" s="229" t="s">
        <v>289</v>
      </c>
      <c r="NOU1525" s="229" t="s">
        <v>35</v>
      </c>
      <c r="NOV1525" s="229" t="s">
        <v>27</v>
      </c>
      <c r="NOW1525" s="229" t="s">
        <v>180</v>
      </c>
      <c r="NOX1525" s="229" t="s">
        <v>3920</v>
      </c>
      <c r="NOY1525" s="229" t="s">
        <v>244</v>
      </c>
      <c r="NOZ1525" s="229" t="s">
        <v>3919</v>
      </c>
      <c r="NPA1525" s="229" t="s">
        <v>222</v>
      </c>
      <c r="NPB1525" s="229" t="s">
        <v>223</v>
      </c>
      <c r="NPC1525" s="229" t="s">
        <v>172</v>
      </c>
      <c r="NPD1525" s="229" t="s">
        <v>289</v>
      </c>
      <c r="NPE1525" s="229" t="s">
        <v>227</v>
      </c>
      <c r="NPI1525" s="229">
        <v>2024</v>
      </c>
      <c r="NPJ1525" s="229" t="s">
        <v>57</v>
      </c>
      <c r="NPK1525" s="229" t="s">
        <v>3910</v>
      </c>
      <c r="NPL1525" s="229">
        <v>12968010</v>
      </c>
      <c r="NPM1525" s="229" t="s">
        <v>3914</v>
      </c>
      <c r="NPN1525" s="229" t="s">
        <v>310</v>
      </c>
      <c r="NPO1525" s="229" t="s">
        <v>3915</v>
      </c>
      <c r="NPP1525" s="229" t="s">
        <v>305</v>
      </c>
      <c r="NPQ1525" s="229" t="s">
        <v>52</v>
      </c>
      <c r="NPR1525" s="229" t="s">
        <v>3916</v>
      </c>
      <c r="NPT1525" s="229" t="s">
        <v>3917</v>
      </c>
      <c r="NPU1525" s="229" t="s">
        <v>607</v>
      </c>
      <c r="NPV1525" s="229" t="s">
        <v>2536</v>
      </c>
      <c r="NPW1525" s="229" t="s">
        <v>3918</v>
      </c>
      <c r="NPX1525" s="229" t="s">
        <v>306</v>
      </c>
      <c r="NPY1525" s="229" t="s">
        <v>294</v>
      </c>
      <c r="NPZ1525" s="229" t="s">
        <v>289</v>
      </c>
      <c r="NQA1525" s="229" t="s">
        <v>35</v>
      </c>
      <c r="NQB1525" s="229" t="s">
        <v>27</v>
      </c>
      <c r="NQC1525" s="229" t="s">
        <v>180</v>
      </c>
      <c r="NQD1525" s="229" t="s">
        <v>3920</v>
      </c>
      <c r="NQE1525" s="229" t="s">
        <v>244</v>
      </c>
      <c r="NQF1525" s="229" t="s">
        <v>3919</v>
      </c>
      <c r="NQG1525" s="229" t="s">
        <v>222</v>
      </c>
      <c r="NQH1525" s="229" t="s">
        <v>223</v>
      </c>
      <c r="NQI1525" s="229" t="s">
        <v>172</v>
      </c>
      <c r="NQJ1525" s="229" t="s">
        <v>289</v>
      </c>
      <c r="NQK1525" s="229" t="s">
        <v>227</v>
      </c>
      <c r="NQO1525" s="229">
        <v>2024</v>
      </c>
      <c r="NQP1525" s="229" t="s">
        <v>57</v>
      </c>
      <c r="NQQ1525" s="229" t="s">
        <v>3910</v>
      </c>
      <c r="NQR1525" s="229">
        <v>12968010</v>
      </c>
      <c r="NQS1525" s="229" t="s">
        <v>3914</v>
      </c>
      <c r="NQT1525" s="229" t="s">
        <v>310</v>
      </c>
      <c r="NQU1525" s="229" t="s">
        <v>3915</v>
      </c>
      <c r="NQV1525" s="229" t="s">
        <v>305</v>
      </c>
      <c r="NQW1525" s="229" t="s">
        <v>52</v>
      </c>
      <c r="NQX1525" s="229" t="s">
        <v>3916</v>
      </c>
      <c r="NQZ1525" s="229" t="s">
        <v>3917</v>
      </c>
      <c r="NRA1525" s="229" t="s">
        <v>607</v>
      </c>
      <c r="NRB1525" s="229" t="s">
        <v>2536</v>
      </c>
      <c r="NRC1525" s="229" t="s">
        <v>3918</v>
      </c>
      <c r="NRD1525" s="229" t="s">
        <v>306</v>
      </c>
      <c r="NRE1525" s="229" t="s">
        <v>294</v>
      </c>
      <c r="NRF1525" s="229" t="s">
        <v>289</v>
      </c>
      <c r="NRG1525" s="229" t="s">
        <v>35</v>
      </c>
      <c r="NRH1525" s="229" t="s">
        <v>27</v>
      </c>
      <c r="NRI1525" s="229" t="s">
        <v>180</v>
      </c>
      <c r="NRJ1525" s="229" t="s">
        <v>3920</v>
      </c>
      <c r="NRK1525" s="229" t="s">
        <v>244</v>
      </c>
      <c r="NRL1525" s="229" t="s">
        <v>3919</v>
      </c>
      <c r="NRM1525" s="229" t="s">
        <v>222</v>
      </c>
      <c r="NRN1525" s="229" t="s">
        <v>223</v>
      </c>
      <c r="NRO1525" s="229" t="s">
        <v>172</v>
      </c>
      <c r="NRP1525" s="229" t="s">
        <v>289</v>
      </c>
      <c r="NRQ1525" s="229" t="s">
        <v>227</v>
      </c>
      <c r="NRU1525" s="229">
        <v>2024</v>
      </c>
      <c r="NRV1525" s="229" t="s">
        <v>57</v>
      </c>
      <c r="NRW1525" s="229" t="s">
        <v>3910</v>
      </c>
      <c r="NRX1525" s="229">
        <v>12968010</v>
      </c>
      <c r="NRY1525" s="229" t="s">
        <v>3914</v>
      </c>
      <c r="NRZ1525" s="229" t="s">
        <v>310</v>
      </c>
      <c r="NSA1525" s="229" t="s">
        <v>3915</v>
      </c>
      <c r="NSB1525" s="229" t="s">
        <v>305</v>
      </c>
      <c r="NSC1525" s="229" t="s">
        <v>52</v>
      </c>
      <c r="NSD1525" s="229" t="s">
        <v>3916</v>
      </c>
      <c r="NSF1525" s="229" t="s">
        <v>3917</v>
      </c>
      <c r="NSG1525" s="229" t="s">
        <v>607</v>
      </c>
      <c r="NSH1525" s="229" t="s">
        <v>2536</v>
      </c>
      <c r="NSI1525" s="229" t="s">
        <v>3918</v>
      </c>
      <c r="NSJ1525" s="229" t="s">
        <v>306</v>
      </c>
      <c r="NSK1525" s="229" t="s">
        <v>294</v>
      </c>
      <c r="NSL1525" s="229" t="s">
        <v>289</v>
      </c>
      <c r="NSM1525" s="229" t="s">
        <v>35</v>
      </c>
      <c r="NSN1525" s="229" t="s">
        <v>27</v>
      </c>
      <c r="NSO1525" s="229" t="s">
        <v>180</v>
      </c>
      <c r="NSP1525" s="229" t="s">
        <v>3920</v>
      </c>
      <c r="NSQ1525" s="229" t="s">
        <v>244</v>
      </c>
      <c r="NSR1525" s="229" t="s">
        <v>3919</v>
      </c>
      <c r="NSS1525" s="229" t="s">
        <v>222</v>
      </c>
      <c r="NST1525" s="229" t="s">
        <v>223</v>
      </c>
      <c r="NSU1525" s="229" t="s">
        <v>172</v>
      </c>
      <c r="NSV1525" s="229" t="s">
        <v>289</v>
      </c>
      <c r="NSW1525" s="229" t="s">
        <v>227</v>
      </c>
      <c r="NTA1525" s="229">
        <v>2024</v>
      </c>
      <c r="NTB1525" s="229" t="s">
        <v>57</v>
      </c>
      <c r="NTC1525" s="229" t="s">
        <v>3910</v>
      </c>
      <c r="NTD1525" s="229">
        <v>12968010</v>
      </c>
      <c r="NTE1525" s="229" t="s">
        <v>3914</v>
      </c>
      <c r="NTF1525" s="229" t="s">
        <v>310</v>
      </c>
      <c r="NTG1525" s="229" t="s">
        <v>3915</v>
      </c>
      <c r="NTH1525" s="229" t="s">
        <v>305</v>
      </c>
      <c r="NTI1525" s="229" t="s">
        <v>52</v>
      </c>
      <c r="NTJ1525" s="229" t="s">
        <v>3916</v>
      </c>
      <c r="NTL1525" s="229" t="s">
        <v>3917</v>
      </c>
      <c r="NTM1525" s="229" t="s">
        <v>607</v>
      </c>
      <c r="NTN1525" s="229" t="s">
        <v>2536</v>
      </c>
      <c r="NTO1525" s="229" t="s">
        <v>3918</v>
      </c>
      <c r="NTP1525" s="229" t="s">
        <v>306</v>
      </c>
      <c r="NTQ1525" s="229" t="s">
        <v>294</v>
      </c>
      <c r="NTR1525" s="229" t="s">
        <v>289</v>
      </c>
      <c r="NTS1525" s="229" t="s">
        <v>35</v>
      </c>
      <c r="NTT1525" s="229" t="s">
        <v>27</v>
      </c>
      <c r="NTU1525" s="229" t="s">
        <v>180</v>
      </c>
      <c r="NTV1525" s="229" t="s">
        <v>3920</v>
      </c>
      <c r="NTW1525" s="229" t="s">
        <v>244</v>
      </c>
      <c r="NTX1525" s="229" t="s">
        <v>3919</v>
      </c>
      <c r="NTY1525" s="229" t="s">
        <v>222</v>
      </c>
      <c r="NTZ1525" s="229" t="s">
        <v>223</v>
      </c>
      <c r="NUA1525" s="229" t="s">
        <v>172</v>
      </c>
      <c r="NUB1525" s="229" t="s">
        <v>289</v>
      </c>
      <c r="NUC1525" s="229" t="s">
        <v>227</v>
      </c>
      <c r="NUG1525" s="229">
        <v>2024</v>
      </c>
      <c r="NUH1525" s="229" t="s">
        <v>57</v>
      </c>
      <c r="NUI1525" s="229" t="s">
        <v>3910</v>
      </c>
      <c r="NUJ1525" s="229">
        <v>12968010</v>
      </c>
      <c r="NUK1525" s="229" t="s">
        <v>3914</v>
      </c>
      <c r="NUL1525" s="229" t="s">
        <v>310</v>
      </c>
      <c r="NUM1525" s="229" t="s">
        <v>3915</v>
      </c>
      <c r="NUN1525" s="229" t="s">
        <v>305</v>
      </c>
      <c r="NUO1525" s="229" t="s">
        <v>52</v>
      </c>
      <c r="NUP1525" s="229" t="s">
        <v>3916</v>
      </c>
      <c r="NUR1525" s="229" t="s">
        <v>3917</v>
      </c>
      <c r="NUS1525" s="229" t="s">
        <v>607</v>
      </c>
      <c r="NUT1525" s="229" t="s">
        <v>2536</v>
      </c>
      <c r="NUU1525" s="229" t="s">
        <v>3918</v>
      </c>
      <c r="NUV1525" s="229" t="s">
        <v>306</v>
      </c>
      <c r="NUW1525" s="229" t="s">
        <v>294</v>
      </c>
      <c r="NUX1525" s="229" t="s">
        <v>289</v>
      </c>
      <c r="NUY1525" s="229" t="s">
        <v>35</v>
      </c>
      <c r="NUZ1525" s="229" t="s">
        <v>27</v>
      </c>
      <c r="NVA1525" s="229" t="s">
        <v>180</v>
      </c>
      <c r="NVB1525" s="229" t="s">
        <v>3920</v>
      </c>
      <c r="NVC1525" s="229" t="s">
        <v>244</v>
      </c>
      <c r="NVD1525" s="229" t="s">
        <v>3919</v>
      </c>
      <c r="NVE1525" s="229" t="s">
        <v>222</v>
      </c>
      <c r="NVF1525" s="229" t="s">
        <v>223</v>
      </c>
      <c r="NVG1525" s="229" t="s">
        <v>172</v>
      </c>
      <c r="NVH1525" s="229" t="s">
        <v>289</v>
      </c>
      <c r="NVI1525" s="229" t="s">
        <v>227</v>
      </c>
      <c r="NVM1525" s="229">
        <v>2024</v>
      </c>
      <c r="NVN1525" s="229" t="s">
        <v>57</v>
      </c>
      <c r="NVO1525" s="229" t="s">
        <v>3910</v>
      </c>
      <c r="NVP1525" s="229">
        <v>12968010</v>
      </c>
      <c r="NVQ1525" s="229" t="s">
        <v>3914</v>
      </c>
      <c r="NVR1525" s="229" t="s">
        <v>310</v>
      </c>
      <c r="NVS1525" s="229" t="s">
        <v>3915</v>
      </c>
      <c r="NVT1525" s="229" t="s">
        <v>305</v>
      </c>
      <c r="NVU1525" s="229" t="s">
        <v>52</v>
      </c>
      <c r="NVV1525" s="229" t="s">
        <v>3916</v>
      </c>
      <c r="NVX1525" s="229" t="s">
        <v>3917</v>
      </c>
      <c r="NVY1525" s="229" t="s">
        <v>607</v>
      </c>
      <c r="NVZ1525" s="229" t="s">
        <v>2536</v>
      </c>
      <c r="NWA1525" s="229" t="s">
        <v>3918</v>
      </c>
      <c r="NWB1525" s="229" t="s">
        <v>306</v>
      </c>
      <c r="NWC1525" s="229" t="s">
        <v>294</v>
      </c>
      <c r="NWD1525" s="229" t="s">
        <v>289</v>
      </c>
      <c r="NWE1525" s="229" t="s">
        <v>35</v>
      </c>
      <c r="NWF1525" s="229" t="s">
        <v>27</v>
      </c>
      <c r="NWG1525" s="229" t="s">
        <v>180</v>
      </c>
      <c r="NWH1525" s="229" t="s">
        <v>3920</v>
      </c>
      <c r="NWI1525" s="229" t="s">
        <v>244</v>
      </c>
      <c r="NWJ1525" s="229" t="s">
        <v>3919</v>
      </c>
      <c r="NWK1525" s="229" t="s">
        <v>222</v>
      </c>
      <c r="NWL1525" s="229" t="s">
        <v>223</v>
      </c>
      <c r="NWM1525" s="229" t="s">
        <v>172</v>
      </c>
      <c r="NWN1525" s="229" t="s">
        <v>289</v>
      </c>
      <c r="NWO1525" s="229" t="s">
        <v>227</v>
      </c>
      <c r="NWS1525" s="229">
        <v>2024</v>
      </c>
      <c r="NWT1525" s="229" t="s">
        <v>57</v>
      </c>
      <c r="NWU1525" s="229" t="s">
        <v>3910</v>
      </c>
      <c r="NWV1525" s="229">
        <v>12968010</v>
      </c>
      <c r="NWW1525" s="229" t="s">
        <v>3914</v>
      </c>
      <c r="NWX1525" s="229" t="s">
        <v>310</v>
      </c>
      <c r="NWY1525" s="229" t="s">
        <v>3915</v>
      </c>
      <c r="NWZ1525" s="229" t="s">
        <v>305</v>
      </c>
      <c r="NXA1525" s="229" t="s">
        <v>52</v>
      </c>
      <c r="NXB1525" s="229" t="s">
        <v>3916</v>
      </c>
      <c r="NXD1525" s="229" t="s">
        <v>3917</v>
      </c>
      <c r="NXE1525" s="229" t="s">
        <v>607</v>
      </c>
      <c r="NXF1525" s="229" t="s">
        <v>2536</v>
      </c>
      <c r="NXG1525" s="229" t="s">
        <v>3918</v>
      </c>
      <c r="NXH1525" s="229" t="s">
        <v>306</v>
      </c>
      <c r="NXI1525" s="229" t="s">
        <v>294</v>
      </c>
      <c r="NXJ1525" s="229" t="s">
        <v>289</v>
      </c>
      <c r="NXK1525" s="229" t="s">
        <v>35</v>
      </c>
      <c r="NXL1525" s="229" t="s">
        <v>27</v>
      </c>
      <c r="NXM1525" s="229" t="s">
        <v>180</v>
      </c>
      <c r="NXN1525" s="229" t="s">
        <v>3920</v>
      </c>
      <c r="NXO1525" s="229" t="s">
        <v>244</v>
      </c>
      <c r="NXP1525" s="229" t="s">
        <v>3919</v>
      </c>
      <c r="NXQ1525" s="229" t="s">
        <v>222</v>
      </c>
      <c r="NXR1525" s="229" t="s">
        <v>223</v>
      </c>
      <c r="NXS1525" s="229" t="s">
        <v>172</v>
      </c>
      <c r="NXT1525" s="229" t="s">
        <v>289</v>
      </c>
      <c r="NXU1525" s="229" t="s">
        <v>227</v>
      </c>
      <c r="NXY1525" s="229">
        <v>2024</v>
      </c>
      <c r="NXZ1525" s="229" t="s">
        <v>57</v>
      </c>
      <c r="NYA1525" s="229" t="s">
        <v>3910</v>
      </c>
      <c r="NYB1525" s="229">
        <v>12968010</v>
      </c>
      <c r="NYC1525" s="229" t="s">
        <v>3914</v>
      </c>
      <c r="NYD1525" s="229" t="s">
        <v>310</v>
      </c>
      <c r="NYE1525" s="229" t="s">
        <v>3915</v>
      </c>
      <c r="NYF1525" s="229" t="s">
        <v>305</v>
      </c>
      <c r="NYG1525" s="229" t="s">
        <v>52</v>
      </c>
      <c r="NYH1525" s="229" t="s">
        <v>3916</v>
      </c>
      <c r="NYJ1525" s="229" t="s">
        <v>3917</v>
      </c>
      <c r="NYK1525" s="229" t="s">
        <v>607</v>
      </c>
      <c r="NYL1525" s="229" t="s">
        <v>2536</v>
      </c>
      <c r="NYM1525" s="229" t="s">
        <v>3918</v>
      </c>
      <c r="NYN1525" s="229" t="s">
        <v>306</v>
      </c>
      <c r="NYO1525" s="229" t="s">
        <v>294</v>
      </c>
      <c r="NYP1525" s="229" t="s">
        <v>289</v>
      </c>
      <c r="NYQ1525" s="229" t="s">
        <v>35</v>
      </c>
      <c r="NYR1525" s="229" t="s">
        <v>27</v>
      </c>
      <c r="NYS1525" s="229" t="s">
        <v>180</v>
      </c>
      <c r="NYT1525" s="229" t="s">
        <v>3920</v>
      </c>
      <c r="NYU1525" s="229" t="s">
        <v>244</v>
      </c>
      <c r="NYV1525" s="229" t="s">
        <v>3919</v>
      </c>
      <c r="NYW1525" s="229" t="s">
        <v>222</v>
      </c>
      <c r="NYX1525" s="229" t="s">
        <v>223</v>
      </c>
      <c r="NYY1525" s="229" t="s">
        <v>172</v>
      </c>
      <c r="NYZ1525" s="229" t="s">
        <v>289</v>
      </c>
      <c r="NZA1525" s="229" t="s">
        <v>227</v>
      </c>
      <c r="NZE1525" s="229">
        <v>2024</v>
      </c>
      <c r="NZF1525" s="229" t="s">
        <v>57</v>
      </c>
      <c r="NZG1525" s="229" t="s">
        <v>3910</v>
      </c>
      <c r="NZH1525" s="229">
        <v>12968010</v>
      </c>
      <c r="NZI1525" s="229" t="s">
        <v>3914</v>
      </c>
      <c r="NZJ1525" s="229" t="s">
        <v>310</v>
      </c>
      <c r="NZK1525" s="229" t="s">
        <v>3915</v>
      </c>
      <c r="NZL1525" s="229" t="s">
        <v>305</v>
      </c>
      <c r="NZM1525" s="229" t="s">
        <v>52</v>
      </c>
      <c r="NZN1525" s="229" t="s">
        <v>3916</v>
      </c>
      <c r="NZP1525" s="229" t="s">
        <v>3917</v>
      </c>
      <c r="NZQ1525" s="229" t="s">
        <v>607</v>
      </c>
      <c r="NZR1525" s="229" t="s">
        <v>2536</v>
      </c>
      <c r="NZS1525" s="229" t="s">
        <v>3918</v>
      </c>
      <c r="NZT1525" s="229" t="s">
        <v>306</v>
      </c>
      <c r="NZU1525" s="229" t="s">
        <v>294</v>
      </c>
      <c r="NZV1525" s="229" t="s">
        <v>289</v>
      </c>
      <c r="NZW1525" s="229" t="s">
        <v>35</v>
      </c>
      <c r="NZX1525" s="229" t="s">
        <v>27</v>
      </c>
      <c r="NZY1525" s="229" t="s">
        <v>180</v>
      </c>
      <c r="NZZ1525" s="229" t="s">
        <v>3920</v>
      </c>
      <c r="OAA1525" s="229" t="s">
        <v>244</v>
      </c>
      <c r="OAB1525" s="229" t="s">
        <v>3919</v>
      </c>
      <c r="OAC1525" s="229" t="s">
        <v>222</v>
      </c>
      <c r="OAD1525" s="229" t="s">
        <v>223</v>
      </c>
      <c r="OAE1525" s="229" t="s">
        <v>172</v>
      </c>
      <c r="OAF1525" s="229" t="s">
        <v>289</v>
      </c>
      <c r="OAG1525" s="229" t="s">
        <v>227</v>
      </c>
      <c r="OAK1525" s="229">
        <v>2024</v>
      </c>
      <c r="OAL1525" s="229" t="s">
        <v>57</v>
      </c>
      <c r="OAM1525" s="229" t="s">
        <v>3910</v>
      </c>
      <c r="OAN1525" s="229">
        <v>12968010</v>
      </c>
      <c r="OAO1525" s="229" t="s">
        <v>3914</v>
      </c>
      <c r="OAP1525" s="229" t="s">
        <v>310</v>
      </c>
      <c r="OAQ1525" s="229" t="s">
        <v>3915</v>
      </c>
      <c r="OAR1525" s="229" t="s">
        <v>305</v>
      </c>
      <c r="OAS1525" s="229" t="s">
        <v>52</v>
      </c>
      <c r="OAT1525" s="229" t="s">
        <v>3916</v>
      </c>
      <c r="OAV1525" s="229" t="s">
        <v>3917</v>
      </c>
      <c r="OAW1525" s="229" t="s">
        <v>607</v>
      </c>
      <c r="OAX1525" s="229" t="s">
        <v>2536</v>
      </c>
      <c r="OAY1525" s="229" t="s">
        <v>3918</v>
      </c>
      <c r="OAZ1525" s="229" t="s">
        <v>306</v>
      </c>
      <c r="OBA1525" s="229" t="s">
        <v>294</v>
      </c>
      <c r="OBB1525" s="229" t="s">
        <v>289</v>
      </c>
      <c r="OBC1525" s="229" t="s">
        <v>35</v>
      </c>
      <c r="OBD1525" s="229" t="s">
        <v>27</v>
      </c>
      <c r="OBE1525" s="229" t="s">
        <v>180</v>
      </c>
      <c r="OBF1525" s="229" t="s">
        <v>3920</v>
      </c>
      <c r="OBG1525" s="229" t="s">
        <v>244</v>
      </c>
      <c r="OBH1525" s="229" t="s">
        <v>3919</v>
      </c>
      <c r="OBI1525" s="229" t="s">
        <v>222</v>
      </c>
      <c r="OBJ1525" s="229" t="s">
        <v>223</v>
      </c>
      <c r="OBK1525" s="229" t="s">
        <v>172</v>
      </c>
      <c r="OBL1525" s="229" t="s">
        <v>289</v>
      </c>
      <c r="OBM1525" s="229" t="s">
        <v>227</v>
      </c>
      <c r="OBQ1525" s="229">
        <v>2024</v>
      </c>
      <c r="OBR1525" s="229" t="s">
        <v>57</v>
      </c>
      <c r="OBS1525" s="229" t="s">
        <v>3910</v>
      </c>
      <c r="OBT1525" s="229">
        <v>12968010</v>
      </c>
      <c r="OBU1525" s="229" t="s">
        <v>3914</v>
      </c>
      <c r="OBV1525" s="229" t="s">
        <v>310</v>
      </c>
      <c r="OBW1525" s="229" t="s">
        <v>3915</v>
      </c>
      <c r="OBX1525" s="229" t="s">
        <v>305</v>
      </c>
      <c r="OBY1525" s="229" t="s">
        <v>52</v>
      </c>
      <c r="OBZ1525" s="229" t="s">
        <v>3916</v>
      </c>
      <c r="OCB1525" s="229" t="s">
        <v>3917</v>
      </c>
      <c r="OCC1525" s="229" t="s">
        <v>607</v>
      </c>
      <c r="OCD1525" s="229" t="s">
        <v>2536</v>
      </c>
      <c r="OCE1525" s="229" t="s">
        <v>3918</v>
      </c>
      <c r="OCF1525" s="229" t="s">
        <v>306</v>
      </c>
      <c r="OCG1525" s="229" t="s">
        <v>294</v>
      </c>
      <c r="OCH1525" s="229" t="s">
        <v>289</v>
      </c>
      <c r="OCI1525" s="229" t="s">
        <v>35</v>
      </c>
      <c r="OCJ1525" s="229" t="s">
        <v>27</v>
      </c>
      <c r="OCK1525" s="229" t="s">
        <v>180</v>
      </c>
      <c r="OCL1525" s="229" t="s">
        <v>3920</v>
      </c>
      <c r="OCM1525" s="229" t="s">
        <v>244</v>
      </c>
      <c r="OCN1525" s="229" t="s">
        <v>3919</v>
      </c>
      <c r="OCO1525" s="229" t="s">
        <v>222</v>
      </c>
      <c r="OCP1525" s="229" t="s">
        <v>223</v>
      </c>
      <c r="OCQ1525" s="229" t="s">
        <v>172</v>
      </c>
      <c r="OCR1525" s="229" t="s">
        <v>289</v>
      </c>
      <c r="OCS1525" s="229" t="s">
        <v>227</v>
      </c>
      <c r="OCW1525" s="229">
        <v>2024</v>
      </c>
      <c r="OCX1525" s="229" t="s">
        <v>57</v>
      </c>
      <c r="OCY1525" s="229" t="s">
        <v>3910</v>
      </c>
      <c r="OCZ1525" s="229">
        <v>12968010</v>
      </c>
      <c r="ODA1525" s="229" t="s">
        <v>3914</v>
      </c>
      <c r="ODB1525" s="229" t="s">
        <v>310</v>
      </c>
      <c r="ODC1525" s="229" t="s">
        <v>3915</v>
      </c>
      <c r="ODD1525" s="229" t="s">
        <v>305</v>
      </c>
      <c r="ODE1525" s="229" t="s">
        <v>52</v>
      </c>
      <c r="ODF1525" s="229" t="s">
        <v>3916</v>
      </c>
      <c r="ODH1525" s="229" t="s">
        <v>3917</v>
      </c>
      <c r="ODI1525" s="229" t="s">
        <v>607</v>
      </c>
      <c r="ODJ1525" s="229" t="s">
        <v>2536</v>
      </c>
      <c r="ODK1525" s="229" t="s">
        <v>3918</v>
      </c>
      <c r="ODL1525" s="229" t="s">
        <v>306</v>
      </c>
      <c r="ODM1525" s="229" t="s">
        <v>294</v>
      </c>
      <c r="ODN1525" s="229" t="s">
        <v>289</v>
      </c>
      <c r="ODO1525" s="229" t="s">
        <v>35</v>
      </c>
      <c r="ODP1525" s="229" t="s">
        <v>27</v>
      </c>
      <c r="ODQ1525" s="229" t="s">
        <v>180</v>
      </c>
      <c r="ODR1525" s="229" t="s">
        <v>3920</v>
      </c>
      <c r="ODS1525" s="229" t="s">
        <v>244</v>
      </c>
      <c r="ODT1525" s="229" t="s">
        <v>3919</v>
      </c>
      <c r="ODU1525" s="229" t="s">
        <v>222</v>
      </c>
      <c r="ODV1525" s="229" t="s">
        <v>223</v>
      </c>
      <c r="ODW1525" s="229" t="s">
        <v>172</v>
      </c>
      <c r="ODX1525" s="229" t="s">
        <v>289</v>
      </c>
      <c r="ODY1525" s="229" t="s">
        <v>227</v>
      </c>
      <c r="OEC1525" s="229">
        <v>2024</v>
      </c>
      <c r="OED1525" s="229" t="s">
        <v>57</v>
      </c>
      <c r="OEE1525" s="229" t="s">
        <v>3910</v>
      </c>
      <c r="OEF1525" s="229">
        <v>12968010</v>
      </c>
      <c r="OEG1525" s="229" t="s">
        <v>3914</v>
      </c>
      <c r="OEH1525" s="229" t="s">
        <v>310</v>
      </c>
      <c r="OEI1525" s="229" t="s">
        <v>3915</v>
      </c>
      <c r="OEJ1525" s="229" t="s">
        <v>305</v>
      </c>
      <c r="OEK1525" s="229" t="s">
        <v>52</v>
      </c>
      <c r="OEL1525" s="229" t="s">
        <v>3916</v>
      </c>
      <c r="OEN1525" s="229" t="s">
        <v>3917</v>
      </c>
      <c r="OEO1525" s="229" t="s">
        <v>607</v>
      </c>
      <c r="OEP1525" s="229" t="s">
        <v>2536</v>
      </c>
      <c r="OEQ1525" s="229" t="s">
        <v>3918</v>
      </c>
      <c r="OER1525" s="229" t="s">
        <v>306</v>
      </c>
      <c r="OES1525" s="229" t="s">
        <v>294</v>
      </c>
      <c r="OET1525" s="229" t="s">
        <v>289</v>
      </c>
      <c r="OEU1525" s="229" t="s">
        <v>35</v>
      </c>
      <c r="OEV1525" s="229" t="s">
        <v>27</v>
      </c>
      <c r="OEW1525" s="229" t="s">
        <v>180</v>
      </c>
      <c r="OEX1525" s="229" t="s">
        <v>3920</v>
      </c>
      <c r="OEY1525" s="229" t="s">
        <v>244</v>
      </c>
      <c r="OEZ1525" s="229" t="s">
        <v>3919</v>
      </c>
      <c r="OFA1525" s="229" t="s">
        <v>222</v>
      </c>
      <c r="OFB1525" s="229" t="s">
        <v>223</v>
      </c>
      <c r="OFC1525" s="229" t="s">
        <v>172</v>
      </c>
      <c r="OFD1525" s="229" t="s">
        <v>289</v>
      </c>
      <c r="OFE1525" s="229" t="s">
        <v>227</v>
      </c>
      <c r="OFI1525" s="229">
        <v>2024</v>
      </c>
      <c r="OFJ1525" s="229" t="s">
        <v>57</v>
      </c>
      <c r="OFK1525" s="229" t="s">
        <v>3910</v>
      </c>
      <c r="OFL1525" s="229">
        <v>12968010</v>
      </c>
      <c r="OFM1525" s="229" t="s">
        <v>3914</v>
      </c>
      <c r="OFN1525" s="229" t="s">
        <v>310</v>
      </c>
      <c r="OFO1525" s="229" t="s">
        <v>3915</v>
      </c>
      <c r="OFP1525" s="229" t="s">
        <v>305</v>
      </c>
      <c r="OFQ1525" s="229" t="s">
        <v>52</v>
      </c>
      <c r="OFR1525" s="229" t="s">
        <v>3916</v>
      </c>
      <c r="OFT1525" s="229" t="s">
        <v>3917</v>
      </c>
      <c r="OFU1525" s="229" t="s">
        <v>607</v>
      </c>
      <c r="OFV1525" s="229" t="s">
        <v>2536</v>
      </c>
      <c r="OFW1525" s="229" t="s">
        <v>3918</v>
      </c>
      <c r="OFX1525" s="229" t="s">
        <v>306</v>
      </c>
      <c r="OFY1525" s="229" t="s">
        <v>294</v>
      </c>
      <c r="OFZ1525" s="229" t="s">
        <v>289</v>
      </c>
      <c r="OGA1525" s="229" t="s">
        <v>35</v>
      </c>
      <c r="OGB1525" s="229" t="s">
        <v>27</v>
      </c>
      <c r="OGC1525" s="229" t="s">
        <v>180</v>
      </c>
      <c r="OGD1525" s="229" t="s">
        <v>3920</v>
      </c>
      <c r="OGE1525" s="229" t="s">
        <v>244</v>
      </c>
      <c r="OGF1525" s="229" t="s">
        <v>3919</v>
      </c>
      <c r="OGG1525" s="229" t="s">
        <v>222</v>
      </c>
      <c r="OGH1525" s="229" t="s">
        <v>223</v>
      </c>
      <c r="OGI1525" s="229" t="s">
        <v>172</v>
      </c>
      <c r="OGJ1525" s="229" t="s">
        <v>289</v>
      </c>
      <c r="OGK1525" s="229" t="s">
        <v>227</v>
      </c>
      <c r="OGO1525" s="229">
        <v>2024</v>
      </c>
      <c r="OGP1525" s="229" t="s">
        <v>57</v>
      </c>
      <c r="OGQ1525" s="229" t="s">
        <v>3910</v>
      </c>
      <c r="OGR1525" s="229">
        <v>12968010</v>
      </c>
      <c r="OGS1525" s="229" t="s">
        <v>3914</v>
      </c>
      <c r="OGT1525" s="229" t="s">
        <v>310</v>
      </c>
      <c r="OGU1525" s="229" t="s">
        <v>3915</v>
      </c>
      <c r="OGV1525" s="229" t="s">
        <v>305</v>
      </c>
      <c r="OGW1525" s="229" t="s">
        <v>52</v>
      </c>
      <c r="OGX1525" s="229" t="s">
        <v>3916</v>
      </c>
      <c r="OGZ1525" s="229" t="s">
        <v>3917</v>
      </c>
      <c r="OHA1525" s="229" t="s">
        <v>607</v>
      </c>
      <c r="OHB1525" s="229" t="s">
        <v>2536</v>
      </c>
      <c r="OHC1525" s="229" t="s">
        <v>3918</v>
      </c>
      <c r="OHD1525" s="229" t="s">
        <v>306</v>
      </c>
      <c r="OHE1525" s="229" t="s">
        <v>294</v>
      </c>
      <c r="OHF1525" s="229" t="s">
        <v>289</v>
      </c>
      <c r="OHG1525" s="229" t="s">
        <v>35</v>
      </c>
      <c r="OHH1525" s="229" t="s">
        <v>27</v>
      </c>
      <c r="OHI1525" s="229" t="s">
        <v>180</v>
      </c>
      <c r="OHJ1525" s="229" t="s">
        <v>3920</v>
      </c>
      <c r="OHK1525" s="229" t="s">
        <v>244</v>
      </c>
      <c r="OHL1525" s="229" t="s">
        <v>3919</v>
      </c>
      <c r="OHM1525" s="229" t="s">
        <v>222</v>
      </c>
      <c r="OHN1525" s="229" t="s">
        <v>223</v>
      </c>
      <c r="OHO1525" s="229" t="s">
        <v>172</v>
      </c>
      <c r="OHP1525" s="229" t="s">
        <v>289</v>
      </c>
      <c r="OHQ1525" s="229" t="s">
        <v>227</v>
      </c>
      <c r="OHU1525" s="229">
        <v>2024</v>
      </c>
      <c r="OHV1525" s="229" t="s">
        <v>57</v>
      </c>
      <c r="OHW1525" s="229" t="s">
        <v>3910</v>
      </c>
      <c r="OHX1525" s="229">
        <v>12968010</v>
      </c>
      <c r="OHY1525" s="229" t="s">
        <v>3914</v>
      </c>
      <c r="OHZ1525" s="229" t="s">
        <v>310</v>
      </c>
      <c r="OIA1525" s="229" t="s">
        <v>3915</v>
      </c>
      <c r="OIB1525" s="229" t="s">
        <v>305</v>
      </c>
      <c r="OIC1525" s="229" t="s">
        <v>52</v>
      </c>
      <c r="OID1525" s="229" t="s">
        <v>3916</v>
      </c>
      <c r="OIF1525" s="229" t="s">
        <v>3917</v>
      </c>
      <c r="OIG1525" s="229" t="s">
        <v>607</v>
      </c>
      <c r="OIH1525" s="229" t="s">
        <v>2536</v>
      </c>
      <c r="OII1525" s="229" t="s">
        <v>3918</v>
      </c>
      <c r="OIJ1525" s="229" t="s">
        <v>306</v>
      </c>
      <c r="OIK1525" s="229" t="s">
        <v>294</v>
      </c>
      <c r="OIL1525" s="229" t="s">
        <v>289</v>
      </c>
      <c r="OIM1525" s="229" t="s">
        <v>35</v>
      </c>
      <c r="OIN1525" s="229" t="s">
        <v>27</v>
      </c>
      <c r="OIO1525" s="229" t="s">
        <v>180</v>
      </c>
      <c r="OIP1525" s="229" t="s">
        <v>3920</v>
      </c>
      <c r="OIQ1525" s="229" t="s">
        <v>244</v>
      </c>
      <c r="OIR1525" s="229" t="s">
        <v>3919</v>
      </c>
      <c r="OIS1525" s="229" t="s">
        <v>222</v>
      </c>
      <c r="OIT1525" s="229" t="s">
        <v>223</v>
      </c>
      <c r="OIU1525" s="229" t="s">
        <v>172</v>
      </c>
      <c r="OIV1525" s="229" t="s">
        <v>289</v>
      </c>
      <c r="OIW1525" s="229" t="s">
        <v>227</v>
      </c>
      <c r="OJA1525" s="229">
        <v>2024</v>
      </c>
      <c r="OJB1525" s="229" t="s">
        <v>57</v>
      </c>
      <c r="OJC1525" s="229" t="s">
        <v>3910</v>
      </c>
      <c r="OJD1525" s="229">
        <v>12968010</v>
      </c>
      <c r="OJE1525" s="229" t="s">
        <v>3914</v>
      </c>
      <c r="OJF1525" s="229" t="s">
        <v>310</v>
      </c>
      <c r="OJG1525" s="229" t="s">
        <v>3915</v>
      </c>
      <c r="OJH1525" s="229" t="s">
        <v>305</v>
      </c>
      <c r="OJI1525" s="229" t="s">
        <v>52</v>
      </c>
      <c r="OJJ1525" s="229" t="s">
        <v>3916</v>
      </c>
      <c r="OJL1525" s="229" t="s">
        <v>3917</v>
      </c>
      <c r="OJM1525" s="229" t="s">
        <v>607</v>
      </c>
      <c r="OJN1525" s="229" t="s">
        <v>2536</v>
      </c>
      <c r="OJO1525" s="229" t="s">
        <v>3918</v>
      </c>
      <c r="OJP1525" s="229" t="s">
        <v>306</v>
      </c>
      <c r="OJQ1525" s="229" t="s">
        <v>294</v>
      </c>
      <c r="OJR1525" s="229" t="s">
        <v>289</v>
      </c>
      <c r="OJS1525" s="229" t="s">
        <v>35</v>
      </c>
      <c r="OJT1525" s="229" t="s">
        <v>27</v>
      </c>
      <c r="OJU1525" s="229" t="s">
        <v>180</v>
      </c>
      <c r="OJV1525" s="229" t="s">
        <v>3920</v>
      </c>
      <c r="OJW1525" s="229" t="s">
        <v>244</v>
      </c>
      <c r="OJX1525" s="229" t="s">
        <v>3919</v>
      </c>
      <c r="OJY1525" s="229" t="s">
        <v>222</v>
      </c>
      <c r="OJZ1525" s="229" t="s">
        <v>223</v>
      </c>
      <c r="OKA1525" s="229" t="s">
        <v>172</v>
      </c>
      <c r="OKB1525" s="229" t="s">
        <v>289</v>
      </c>
      <c r="OKC1525" s="229" t="s">
        <v>227</v>
      </c>
      <c r="OKG1525" s="229">
        <v>2024</v>
      </c>
      <c r="OKH1525" s="229" t="s">
        <v>57</v>
      </c>
      <c r="OKI1525" s="229" t="s">
        <v>3910</v>
      </c>
      <c r="OKJ1525" s="229">
        <v>12968010</v>
      </c>
      <c r="OKK1525" s="229" t="s">
        <v>3914</v>
      </c>
      <c r="OKL1525" s="229" t="s">
        <v>310</v>
      </c>
      <c r="OKM1525" s="229" t="s">
        <v>3915</v>
      </c>
      <c r="OKN1525" s="229" t="s">
        <v>305</v>
      </c>
      <c r="OKO1525" s="229" t="s">
        <v>52</v>
      </c>
      <c r="OKP1525" s="229" t="s">
        <v>3916</v>
      </c>
      <c r="OKR1525" s="229" t="s">
        <v>3917</v>
      </c>
      <c r="OKS1525" s="229" t="s">
        <v>607</v>
      </c>
      <c r="OKT1525" s="229" t="s">
        <v>2536</v>
      </c>
      <c r="OKU1525" s="229" t="s">
        <v>3918</v>
      </c>
      <c r="OKV1525" s="229" t="s">
        <v>306</v>
      </c>
      <c r="OKW1525" s="229" t="s">
        <v>294</v>
      </c>
      <c r="OKX1525" s="229" t="s">
        <v>289</v>
      </c>
      <c r="OKY1525" s="229" t="s">
        <v>35</v>
      </c>
      <c r="OKZ1525" s="229" t="s">
        <v>27</v>
      </c>
      <c r="OLA1525" s="229" t="s">
        <v>180</v>
      </c>
      <c r="OLB1525" s="229" t="s">
        <v>3920</v>
      </c>
      <c r="OLC1525" s="229" t="s">
        <v>244</v>
      </c>
      <c r="OLD1525" s="229" t="s">
        <v>3919</v>
      </c>
      <c r="OLE1525" s="229" t="s">
        <v>222</v>
      </c>
      <c r="OLF1525" s="229" t="s">
        <v>223</v>
      </c>
      <c r="OLG1525" s="229" t="s">
        <v>172</v>
      </c>
      <c r="OLH1525" s="229" t="s">
        <v>289</v>
      </c>
      <c r="OLI1525" s="229" t="s">
        <v>227</v>
      </c>
      <c r="OLM1525" s="229">
        <v>2024</v>
      </c>
      <c r="OLN1525" s="229" t="s">
        <v>57</v>
      </c>
      <c r="OLO1525" s="229" t="s">
        <v>3910</v>
      </c>
      <c r="OLP1525" s="229">
        <v>12968010</v>
      </c>
      <c r="OLQ1525" s="229" t="s">
        <v>3914</v>
      </c>
      <c r="OLR1525" s="229" t="s">
        <v>310</v>
      </c>
      <c r="OLS1525" s="229" t="s">
        <v>3915</v>
      </c>
      <c r="OLT1525" s="229" t="s">
        <v>305</v>
      </c>
      <c r="OLU1525" s="229" t="s">
        <v>52</v>
      </c>
      <c r="OLV1525" s="229" t="s">
        <v>3916</v>
      </c>
      <c r="OLX1525" s="229" t="s">
        <v>3917</v>
      </c>
      <c r="OLY1525" s="229" t="s">
        <v>607</v>
      </c>
      <c r="OLZ1525" s="229" t="s">
        <v>2536</v>
      </c>
      <c r="OMA1525" s="229" t="s">
        <v>3918</v>
      </c>
      <c r="OMB1525" s="229" t="s">
        <v>306</v>
      </c>
      <c r="OMC1525" s="229" t="s">
        <v>294</v>
      </c>
      <c r="OMD1525" s="229" t="s">
        <v>289</v>
      </c>
      <c r="OME1525" s="229" t="s">
        <v>35</v>
      </c>
      <c r="OMF1525" s="229" t="s">
        <v>27</v>
      </c>
      <c r="OMG1525" s="229" t="s">
        <v>180</v>
      </c>
      <c r="OMH1525" s="229" t="s">
        <v>3920</v>
      </c>
      <c r="OMI1525" s="229" t="s">
        <v>244</v>
      </c>
      <c r="OMJ1525" s="229" t="s">
        <v>3919</v>
      </c>
      <c r="OMK1525" s="229" t="s">
        <v>222</v>
      </c>
      <c r="OML1525" s="229" t="s">
        <v>223</v>
      </c>
      <c r="OMM1525" s="229" t="s">
        <v>172</v>
      </c>
      <c r="OMN1525" s="229" t="s">
        <v>289</v>
      </c>
      <c r="OMO1525" s="229" t="s">
        <v>227</v>
      </c>
      <c r="OMS1525" s="229">
        <v>2024</v>
      </c>
      <c r="OMT1525" s="229" t="s">
        <v>57</v>
      </c>
      <c r="OMU1525" s="229" t="s">
        <v>3910</v>
      </c>
      <c r="OMV1525" s="229">
        <v>12968010</v>
      </c>
      <c r="OMW1525" s="229" t="s">
        <v>3914</v>
      </c>
      <c r="OMX1525" s="229" t="s">
        <v>310</v>
      </c>
      <c r="OMY1525" s="229" t="s">
        <v>3915</v>
      </c>
      <c r="OMZ1525" s="229" t="s">
        <v>305</v>
      </c>
      <c r="ONA1525" s="229" t="s">
        <v>52</v>
      </c>
      <c r="ONB1525" s="229" t="s">
        <v>3916</v>
      </c>
      <c r="OND1525" s="229" t="s">
        <v>3917</v>
      </c>
      <c r="ONE1525" s="229" t="s">
        <v>607</v>
      </c>
      <c r="ONF1525" s="229" t="s">
        <v>2536</v>
      </c>
      <c r="ONG1525" s="229" t="s">
        <v>3918</v>
      </c>
      <c r="ONH1525" s="229" t="s">
        <v>306</v>
      </c>
      <c r="ONI1525" s="229" t="s">
        <v>294</v>
      </c>
      <c r="ONJ1525" s="229" t="s">
        <v>289</v>
      </c>
      <c r="ONK1525" s="229" t="s">
        <v>35</v>
      </c>
      <c r="ONL1525" s="229" t="s">
        <v>27</v>
      </c>
      <c r="ONM1525" s="229" t="s">
        <v>180</v>
      </c>
      <c r="ONN1525" s="229" t="s">
        <v>3920</v>
      </c>
      <c r="ONO1525" s="229" t="s">
        <v>244</v>
      </c>
      <c r="ONP1525" s="229" t="s">
        <v>3919</v>
      </c>
      <c r="ONQ1525" s="229" t="s">
        <v>222</v>
      </c>
      <c r="ONR1525" s="229" t="s">
        <v>223</v>
      </c>
      <c r="ONS1525" s="229" t="s">
        <v>172</v>
      </c>
      <c r="ONT1525" s="229" t="s">
        <v>289</v>
      </c>
      <c r="ONU1525" s="229" t="s">
        <v>227</v>
      </c>
      <c r="ONY1525" s="229">
        <v>2024</v>
      </c>
      <c r="ONZ1525" s="229" t="s">
        <v>57</v>
      </c>
      <c r="OOA1525" s="229" t="s">
        <v>3910</v>
      </c>
      <c r="OOB1525" s="229">
        <v>12968010</v>
      </c>
      <c r="OOC1525" s="229" t="s">
        <v>3914</v>
      </c>
      <c r="OOD1525" s="229" t="s">
        <v>310</v>
      </c>
      <c r="OOE1525" s="229" t="s">
        <v>3915</v>
      </c>
      <c r="OOF1525" s="229" t="s">
        <v>305</v>
      </c>
      <c r="OOG1525" s="229" t="s">
        <v>52</v>
      </c>
      <c r="OOH1525" s="229" t="s">
        <v>3916</v>
      </c>
      <c r="OOJ1525" s="229" t="s">
        <v>3917</v>
      </c>
      <c r="OOK1525" s="229" t="s">
        <v>607</v>
      </c>
      <c r="OOL1525" s="229" t="s">
        <v>2536</v>
      </c>
      <c r="OOM1525" s="229" t="s">
        <v>3918</v>
      </c>
      <c r="OON1525" s="229" t="s">
        <v>306</v>
      </c>
      <c r="OOO1525" s="229" t="s">
        <v>294</v>
      </c>
      <c r="OOP1525" s="229" t="s">
        <v>289</v>
      </c>
      <c r="OOQ1525" s="229" t="s">
        <v>35</v>
      </c>
      <c r="OOR1525" s="229" t="s">
        <v>27</v>
      </c>
      <c r="OOS1525" s="229" t="s">
        <v>180</v>
      </c>
      <c r="OOT1525" s="229" t="s">
        <v>3920</v>
      </c>
      <c r="OOU1525" s="229" t="s">
        <v>244</v>
      </c>
      <c r="OOV1525" s="229" t="s">
        <v>3919</v>
      </c>
      <c r="OOW1525" s="229" t="s">
        <v>222</v>
      </c>
      <c r="OOX1525" s="229" t="s">
        <v>223</v>
      </c>
      <c r="OOY1525" s="229" t="s">
        <v>172</v>
      </c>
      <c r="OOZ1525" s="229" t="s">
        <v>289</v>
      </c>
      <c r="OPA1525" s="229" t="s">
        <v>227</v>
      </c>
      <c r="OPE1525" s="229">
        <v>2024</v>
      </c>
      <c r="OPF1525" s="229" t="s">
        <v>57</v>
      </c>
      <c r="OPG1525" s="229" t="s">
        <v>3910</v>
      </c>
      <c r="OPH1525" s="229">
        <v>12968010</v>
      </c>
      <c r="OPI1525" s="229" t="s">
        <v>3914</v>
      </c>
      <c r="OPJ1525" s="229" t="s">
        <v>310</v>
      </c>
      <c r="OPK1525" s="229" t="s">
        <v>3915</v>
      </c>
      <c r="OPL1525" s="229" t="s">
        <v>305</v>
      </c>
      <c r="OPM1525" s="229" t="s">
        <v>52</v>
      </c>
      <c r="OPN1525" s="229" t="s">
        <v>3916</v>
      </c>
      <c r="OPP1525" s="229" t="s">
        <v>3917</v>
      </c>
      <c r="OPQ1525" s="229" t="s">
        <v>607</v>
      </c>
      <c r="OPR1525" s="229" t="s">
        <v>2536</v>
      </c>
      <c r="OPS1525" s="229" t="s">
        <v>3918</v>
      </c>
      <c r="OPT1525" s="229" t="s">
        <v>306</v>
      </c>
      <c r="OPU1525" s="229" t="s">
        <v>294</v>
      </c>
      <c r="OPV1525" s="229" t="s">
        <v>289</v>
      </c>
      <c r="OPW1525" s="229" t="s">
        <v>35</v>
      </c>
      <c r="OPX1525" s="229" t="s">
        <v>27</v>
      </c>
      <c r="OPY1525" s="229" t="s">
        <v>180</v>
      </c>
      <c r="OPZ1525" s="229" t="s">
        <v>3920</v>
      </c>
      <c r="OQA1525" s="229" t="s">
        <v>244</v>
      </c>
      <c r="OQB1525" s="229" t="s">
        <v>3919</v>
      </c>
      <c r="OQC1525" s="229" t="s">
        <v>222</v>
      </c>
      <c r="OQD1525" s="229" t="s">
        <v>223</v>
      </c>
      <c r="OQE1525" s="229" t="s">
        <v>172</v>
      </c>
      <c r="OQF1525" s="229" t="s">
        <v>289</v>
      </c>
      <c r="OQG1525" s="229" t="s">
        <v>227</v>
      </c>
      <c r="OQK1525" s="229">
        <v>2024</v>
      </c>
      <c r="OQL1525" s="229" t="s">
        <v>57</v>
      </c>
      <c r="OQM1525" s="229" t="s">
        <v>3910</v>
      </c>
      <c r="OQN1525" s="229">
        <v>12968010</v>
      </c>
      <c r="OQO1525" s="229" t="s">
        <v>3914</v>
      </c>
      <c r="OQP1525" s="229" t="s">
        <v>310</v>
      </c>
      <c r="OQQ1525" s="229" t="s">
        <v>3915</v>
      </c>
      <c r="OQR1525" s="229" t="s">
        <v>305</v>
      </c>
      <c r="OQS1525" s="229" t="s">
        <v>52</v>
      </c>
      <c r="OQT1525" s="229" t="s">
        <v>3916</v>
      </c>
      <c r="OQV1525" s="229" t="s">
        <v>3917</v>
      </c>
      <c r="OQW1525" s="229" t="s">
        <v>607</v>
      </c>
      <c r="OQX1525" s="229" t="s">
        <v>2536</v>
      </c>
      <c r="OQY1525" s="229" t="s">
        <v>3918</v>
      </c>
      <c r="OQZ1525" s="229" t="s">
        <v>306</v>
      </c>
      <c r="ORA1525" s="229" t="s">
        <v>294</v>
      </c>
      <c r="ORB1525" s="229" t="s">
        <v>289</v>
      </c>
      <c r="ORC1525" s="229" t="s">
        <v>35</v>
      </c>
      <c r="ORD1525" s="229" t="s">
        <v>27</v>
      </c>
      <c r="ORE1525" s="229" t="s">
        <v>180</v>
      </c>
      <c r="ORF1525" s="229" t="s">
        <v>3920</v>
      </c>
      <c r="ORG1525" s="229" t="s">
        <v>244</v>
      </c>
      <c r="ORH1525" s="229" t="s">
        <v>3919</v>
      </c>
      <c r="ORI1525" s="229" t="s">
        <v>222</v>
      </c>
      <c r="ORJ1525" s="229" t="s">
        <v>223</v>
      </c>
      <c r="ORK1525" s="229" t="s">
        <v>172</v>
      </c>
      <c r="ORL1525" s="229" t="s">
        <v>289</v>
      </c>
      <c r="ORM1525" s="229" t="s">
        <v>227</v>
      </c>
      <c r="ORQ1525" s="229">
        <v>2024</v>
      </c>
      <c r="ORR1525" s="229" t="s">
        <v>57</v>
      </c>
      <c r="ORS1525" s="229" t="s">
        <v>3910</v>
      </c>
      <c r="ORT1525" s="229">
        <v>12968010</v>
      </c>
      <c r="ORU1525" s="229" t="s">
        <v>3914</v>
      </c>
      <c r="ORV1525" s="229" t="s">
        <v>310</v>
      </c>
      <c r="ORW1525" s="229" t="s">
        <v>3915</v>
      </c>
      <c r="ORX1525" s="229" t="s">
        <v>305</v>
      </c>
      <c r="ORY1525" s="229" t="s">
        <v>52</v>
      </c>
      <c r="ORZ1525" s="229" t="s">
        <v>3916</v>
      </c>
      <c r="OSB1525" s="229" t="s">
        <v>3917</v>
      </c>
      <c r="OSC1525" s="229" t="s">
        <v>607</v>
      </c>
      <c r="OSD1525" s="229" t="s">
        <v>2536</v>
      </c>
      <c r="OSE1525" s="229" t="s">
        <v>3918</v>
      </c>
      <c r="OSF1525" s="229" t="s">
        <v>306</v>
      </c>
      <c r="OSG1525" s="229" t="s">
        <v>294</v>
      </c>
      <c r="OSH1525" s="229" t="s">
        <v>289</v>
      </c>
      <c r="OSI1525" s="229" t="s">
        <v>35</v>
      </c>
      <c r="OSJ1525" s="229" t="s">
        <v>27</v>
      </c>
      <c r="OSK1525" s="229" t="s">
        <v>180</v>
      </c>
      <c r="OSL1525" s="229" t="s">
        <v>3920</v>
      </c>
      <c r="OSM1525" s="229" t="s">
        <v>244</v>
      </c>
      <c r="OSN1525" s="229" t="s">
        <v>3919</v>
      </c>
      <c r="OSO1525" s="229" t="s">
        <v>222</v>
      </c>
      <c r="OSP1525" s="229" t="s">
        <v>223</v>
      </c>
      <c r="OSQ1525" s="229" t="s">
        <v>172</v>
      </c>
      <c r="OSR1525" s="229" t="s">
        <v>289</v>
      </c>
      <c r="OSS1525" s="229" t="s">
        <v>227</v>
      </c>
      <c r="OSW1525" s="229">
        <v>2024</v>
      </c>
      <c r="OSX1525" s="229" t="s">
        <v>57</v>
      </c>
      <c r="OSY1525" s="229" t="s">
        <v>3910</v>
      </c>
      <c r="OSZ1525" s="229">
        <v>12968010</v>
      </c>
      <c r="OTA1525" s="229" t="s">
        <v>3914</v>
      </c>
      <c r="OTB1525" s="229" t="s">
        <v>310</v>
      </c>
      <c r="OTC1525" s="229" t="s">
        <v>3915</v>
      </c>
      <c r="OTD1525" s="229" t="s">
        <v>305</v>
      </c>
      <c r="OTE1525" s="229" t="s">
        <v>52</v>
      </c>
      <c r="OTF1525" s="229" t="s">
        <v>3916</v>
      </c>
      <c r="OTH1525" s="229" t="s">
        <v>3917</v>
      </c>
      <c r="OTI1525" s="229" t="s">
        <v>607</v>
      </c>
      <c r="OTJ1525" s="229" t="s">
        <v>2536</v>
      </c>
      <c r="OTK1525" s="229" t="s">
        <v>3918</v>
      </c>
      <c r="OTL1525" s="229" t="s">
        <v>306</v>
      </c>
      <c r="OTM1525" s="229" t="s">
        <v>294</v>
      </c>
      <c r="OTN1525" s="229" t="s">
        <v>289</v>
      </c>
      <c r="OTO1525" s="229" t="s">
        <v>35</v>
      </c>
      <c r="OTP1525" s="229" t="s">
        <v>27</v>
      </c>
      <c r="OTQ1525" s="229" t="s">
        <v>180</v>
      </c>
      <c r="OTR1525" s="229" t="s">
        <v>3920</v>
      </c>
      <c r="OTS1525" s="229" t="s">
        <v>244</v>
      </c>
      <c r="OTT1525" s="229" t="s">
        <v>3919</v>
      </c>
      <c r="OTU1525" s="229" t="s">
        <v>222</v>
      </c>
      <c r="OTV1525" s="229" t="s">
        <v>223</v>
      </c>
      <c r="OTW1525" s="229" t="s">
        <v>172</v>
      </c>
      <c r="OTX1525" s="229" t="s">
        <v>289</v>
      </c>
      <c r="OTY1525" s="229" t="s">
        <v>227</v>
      </c>
      <c r="OUC1525" s="229">
        <v>2024</v>
      </c>
      <c r="OUD1525" s="229" t="s">
        <v>57</v>
      </c>
      <c r="OUE1525" s="229" t="s">
        <v>3910</v>
      </c>
      <c r="OUF1525" s="229">
        <v>12968010</v>
      </c>
      <c r="OUG1525" s="229" t="s">
        <v>3914</v>
      </c>
      <c r="OUH1525" s="229" t="s">
        <v>310</v>
      </c>
      <c r="OUI1525" s="229" t="s">
        <v>3915</v>
      </c>
      <c r="OUJ1525" s="229" t="s">
        <v>305</v>
      </c>
      <c r="OUK1525" s="229" t="s">
        <v>52</v>
      </c>
      <c r="OUL1525" s="229" t="s">
        <v>3916</v>
      </c>
      <c r="OUN1525" s="229" t="s">
        <v>3917</v>
      </c>
      <c r="OUO1525" s="229" t="s">
        <v>607</v>
      </c>
      <c r="OUP1525" s="229" t="s">
        <v>2536</v>
      </c>
      <c r="OUQ1525" s="229" t="s">
        <v>3918</v>
      </c>
      <c r="OUR1525" s="229" t="s">
        <v>306</v>
      </c>
      <c r="OUS1525" s="229" t="s">
        <v>294</v>
      </c>
      <c r="OUT1525" s="229" t="s">
        <v>289</v>
      </c>
      <c r="OUU1525" s="229" t="s">
        <v>35</v>
      </c>
      <c r="OUV1525" s="229" t="s">
        <v>27</v>
      </c>
      <c r="OUW1525" s="229" t="s">
        <v>180</v>
      </c>
      <c r="OUX1525" s="229" t="s">
        <v>3920</v>
      </c>
      <c r="OUY1525" s="229" t="s">
        <v>244</v>
      </c>
      <c r="OUZ1525" s="229" t="s">
        <v>3919</v>
      </c>
      <c r="OVA1525" s="229" t="s">
        <v>222</v>
      </c>
      <c r="OVB1525" s="229" t="s">
        <v>223</v>
      </c>
      <c r="OVC1525" s="229" t="s">
        <v>172</v>
      </c>
      <c r="OVD1525" s="229" t="s">
        <v>289</v>
      </c>
      <c r="OVE1525" s="229" t="s">
        <v>227</v>
      </c>
      <c r="OVI1525" s="229">
        <v>2024</v>
      </c>
      <c r="OVJ1525" s="229" t="s">
        <v>57</v>
      </c>
      <c r="OVK1525" s="229" t="s">
        <v>3910</v>
      </c>
      <c r="OVL1525" s="229">
        <v>12968010</v>
      </c>
      <c r="OVM1525" s="229" t="s">
        <v>3914</v>
      </c>
      <c r="OVN1525" s="229" t="s">
        <v>310</v>
      </c>
      <c r="OVO1525" s="229" t="s">
        <v>3915</v>
      </c>
      <c r="OVP1525" s="229" t="s">
        <v>305</v>
      </c>
      <c r="OVQ1525" s="229" t="s">
        <v>52</v>
      </c>
      <c r="OVR1525" s="229" t="s">
        <v>3916</v>
      </c>
      <c r="OVT1525" s="229" t="s">
        <v>3917</v>
      </c>
      <c r="OVU1525" s="229" t="s">
        <v>607</v>
      </c>
      <c r="OVV1525" s="229" t="s">
        <v>2536</v>
      </c>
      <c r="OVW1525" s="229" t="s">
        <v>3918</v>
      </c>
      <c r="OVX1525" s="229" t="s">
        <v>306</v>
      </c>
      <c r="OVY1525" s="229" t="s">
        <v>294</v>
      </c>
      <c r="OVZ1525" s="229" t="s">
        <v>289</v>
      </c>
      <c r="OWA1525" s="229" t="s">
        <v>35</v>
      </c>
      <c r="OWB1525" s="229" t="s">
        <v>27</v>
      </c>
      <c r="OWC1525" s="229" t="s">
        <v>180</v>
      </c>
      <c r="OWD1525" s="229" t="s">
        <v>3920</v>
      </c>
      <c r="OWE1525" s="229" t="s">
        <v>244</v>
      </c>
      <c r="OWF1525" s="229" t="s">
        <v>3919</v>
      </c>
      <c r="OWG1525" s="229" t="s">
        <v>222</v>
      </c>
      <c r="OWH1525" s="229" t="s">
        <v>223</v>
      </c>
      <c r="OWI1525" s="229" t="s">
        <v>172</v>
      </c>
      <c r="OWJ1525" s="229" t="s">
        <v>289</v>
      </c>
      <c r="OWK1525" s="229" t="s">
        <v>227</v>
      </c>
      <c r="OWO1525" s="229">
        <v>2024</v>
      </c>
      <c r="OWP1525" s="229" t="s">
        <v>57</v>
      </c>
      <c r="OWQ1525" s="229" t="s">
        <v>3910</v>
      </c>
      <c r="OWR1525" s="229">
        <v>12968010</v>
      </c>
      <c r="OWS1525" s="229" t="s">
        <v>3914</v>
      </c>
      <c r="OWT1525" s="229" t="s">
        <v>310</v>
      </c>
      <c r="OWU1525" s="229" t="s">
        <v>3915</v>
      </c>
      <c r="OWV1525" s="229" t="s">
        <v>305</v>
      </c>
      <c r="OWW1525" s="229" t="s">
        <v>52</v>
      </c>
      <c r="OWX1525" s="229" t="s">
        <v>3916</v>
      </c>
      <c r="OWZ1525" s="229" t="s">
        <v>3917</v>
      </c>
      <c r="OXA1525" s="229" t="s">
        <v>607</v>
      </c>
      <c r="OXB1525" s="229" t="s">
        <v>2536</v>
      </c>
      <c r="OXC1525" s="229" t="s">
        <v>3918</v>
      </c>
      <c r="OXD1525" s="229" t="s">
        <v>306</v>
      </c>
      <c r="OXE1525" s="229" t="s">
        <v>294</v>
      </c>
      <c r="OXF1525" s="229" t="s">
        <v>289</v>
      </c>
      <c r="OXG1525" s="229" t="s">
        <v>35</v>
      </c>
      <c r="OXH1525" s="229" t="s">
        <v>27</v>
      </c>
      <c r="OXI1525" s="229" t="s">
        <v>180</v>
      </c>
      <c r="OXJ1525" s="229" t="s">
        <v>3920</v>
      </c>
      <c r="OXK1525" s="229" t="s">
        <v>244</v>
      </c>
      <c r="OXL1525" s="229" t="s">
        <v>3919</v>
      </c>
      <c r="OXM1525" s="229" t="s">
        <v>222</v>
      </c>
      <c r="OXN1525" s="229" t="s">
        <v>223</v>
      </c>
      <c r="OXO1525" s="229" t="s">
        <v>172</v>
      </c>
      <c r="OXP1525" s="229" t="s">
        <v>289</v>
      </c>
      <c r="OXQ1525" s="229" t="s">
        <v>227</v>
      </c>
      <c r="OXU1525" s="229">
        <v>2024</v>
      </c>
      <c r="OXV1525" s="229" t="s">
        <v>57</v>
      </c>
      <c r="OXW1525" s="229" t="s">
        <v>3910</v>
      </c>
      <c r="OXX1525" s="229">
        <v>12968010</v>
      </c>
      <c r="OXY1525" s="229" t="s">
        <v>3914</v>
      </c>
      <c r="OXZ1525" s="229" t="s">
        <v>310</v>
      </c>
      <c r="OYA1525" s="229" t="s">
        <v>3915</v>
      </c>
      <c r="OYB1525" s="229" t="s">
        <v>305</v>
      </c>
      <c r="OYC1525" s="229" t="s">
        <v>52</v>
      </c>
      <c r="OYD1525" s="229" t="s">
        <v>3916</v>
      </c>
      <c r="OYF1525" s="229" t="s">
        <v>3917</v>
      </c>
      <c r="OYG1525" s="229" t="s">
        <v>607</v>
      </c>
      <c r="OYH1525" s="229" t="s">
        <v>2536</v>
      </c>
      <c r="OYI1525" s="229" t="s">
        <v>3918</v>
      </c>
      <c r="OYJ1525" s="229" t="s">
        <v>306</v>
      </c>
      <c r="OYK1525" s="229" t="s">
        <v>294</v>
      </c>
      <c r="OYL1525" s="229" t="s">
        <v>289</v>
      </c>
      <c r="OYM1525" s="229" t="s">
        <v>35</v>
      </c>
      <c r="OYN1525" s="229" t="s">
        <v>27</v>
      </c>
      <c r="OYO1525" s="229" t="s">
        <v>180</v>
      </c>
      <c r="OYP1525" s="229" t="s">
        <v>3920</v>
      </c>
      <c r="OYQ1525" s="229" t="s">
        <v>244</v>
      </c>
      <c r="OYR1525" s="229" t="s">
        <v>3919</v>
      </c>
      <c r="OYS1525" s="229" t="s">
        <v>222</v>
      </c>
      <c r="OYT1525" s="229" t="s">
        <v>223</v>
      </c>
      <c r="OYU1525" s="229" t="s">
        <v>172</v>
      </c>
      <c r="OYV1525" s="229" t="s">
        <v>289</v>
      </c>
      <c r="OYW1525" s="229" t="s">
        <v>227</v>
      </c>
      <c r="OZA1525" s="229">
        <v>2024</v>
      </c>
      <c r="OZB1525" s="229" t="s">
        <v>57</v>
      </c>
      <c r="OZC1525" s="229" t="s">
        <v>3910</v>
      </c>
      <c r="OZD1525" s="229">
        <v>12968010</v>
      </c>
      <c r="OZE1525" s="229" t="s">
        <v>3914</v>
      </c>
      <c r="OZF1525" s="229" t="s">
        <v>310</v>
      </c>
      <c r="OZG1525" s="229" t="s">
        <v>3915</v>
      </c>
      <c r="OZH1525" s="229" t="s">
        <v>305</v>
      </c>
      <c r="OZI1525" s="229" t="s">
        <v>52</v>
      </c>
      <c r="OZJ1525" s="229" t="s">
        <v>3916</v>
      </c>
      <c r="OZL1525" s="229" t="s">
        <v>3917</v>
      </c>
      <c r="OZM1525" s="229" t="s">
        <v>607</v>
      </c>
      <c r="OZN1525" s="229" t="s">
        <v>2536</v>
      </c>
      <c r="OZO1525" s="229" t="s">
        <v>3918</v>
      </c>
      <c r="OZP1525" s="229" t="s">
        <v>306</v>
      </c>
      <c r="OZQ1525" s="229" t="s">
        <v>294</v>
      </c>
      <c r="OZR1525" s="229" t="s">
        <v>289</v>
      </c>
      <c r="OZS1525" s="229" t="s">
        <v>35</v>
      </c>
      <c r="OZT1525" s="229" t="s">
        <v>27</v>
      </c>
      <c r="OZU1525" s="229" t="s">
        <v>180</v>
      </c>
      <c r="OZV1525" s="229" t="s">
        <v>3920</v>
      </c>
      <c r="OZW1525" s="229" t="s">
        <v>244</v>
      </c>
      <c r="OZX1525" s="229" t="s">
        <v>3919</v>
      </c>
      <c r="OZY1525" s="229" t="s">
        <v>222</v>
      </c>
      <c r="OZZ1525" s="229" t="s">
        <v>223</v>
      </c>
      <c r="PAA1525" s="229" t="s">
        <v>172</v>
      </c>
      <c r="PAB1525" s="229" t="s">
        <v>289</v>
      </c>
      <c r="PAC1525" s="229" t="s">
        <v>227</v>
      </c>
      <c r="PAG1525" s="229">
        <v>2024</v>
      </c>
      <c r="PAH1525" s="229" t="s">
        <v>57</v>
      </c>
      <c r="PAI1525" s="229" t="s">
        <v>3910</v>
      </c>
      <c r="PAJ1525" s="229">
        <v>12968010</v>
      </c>
      <c r="PAK1525" s="229" t="s">
        <v>3914</v>
      </c>
      <c r="PAL1525" s="229" t="s">
        <v>310</v>
      </c>
      <c r="PAM1525" s="229" t="s">
        <v>3915</v>
      </c>
      <c r="PAN1525" s="229" t="s">
        <v>305</v>
      </c>
      <c r="PAO1525" s="229" t="s">
        <v>52</v>
      </c>
      <c r="PAP1525" s="229" t="s">
        <v>3916</v>
      </c>
      <c r="PAR1525" s="229" t="s">
        <v>3917</v>
      </c>
      <c r="PAS1525" s="229" t="s">
        <v>607</v>
      </c>
      <c r="PAT1525" s="229" t="s">
        <v>2536</v>
      </c>
      <c r="PAU1525" s="229" t="s">
        <v>3918</v>
      </c>
      <c r="PAV1525" s="229" t="s">
        <v>306</v>
      </c>
      <c r="PAW1525" s="229" t="s">
        <v>294</v>
      </c>
      <c r="PAX1525" s="229" t="s">
        <v>289</v>
      </c>
      <c r="PAY1525" s="229" t="s">
        <v>35</v>
      </c>
      <c r="PAZ1525" s="229" t="s">
        <v>27</v>
      </c>
      <c r="PBA1525" s="229" t="s">
        <v>180</v>
      </c>
      <c r="PBB1525" s="229" t="s">
        <v>3920</v>
      </c>
      <c r="PBC1525" s="229" t="s">
        <v>244</v>
      </c>
      <c r="PBD1525" s="229" t="s">
        <v>3919</v>
      </c>
      <c r="PBE1525" s="229" t="s">
        <v>222</v>
      </c>
      <c r="PBF1525" s="229" t="s">
        <v>223</v>
      </c>
      <c r="PBG1525" s="229" t="s">
        <v>172</v>
      </c>
      <c r="PBH1525" s="229" t="s">
        <v>289</v>
      </c>
      <c r="PBI1525" s="229" t="s">
        <v>227</v>
      </c>
      <c r="PBM1525" s="229">
        <v>2024</v>
      </c>
      <c r="PBN1525" s="229" t="s">
        <v>57</v>
      </c>
      <c r="PBO1525" s="229" t="s">
        <v>3910</v>
      </c>
      <c r="PBP1525" s="229">
        <v>12968010</v>
      </c>
      <c r="PBQ1525" s="229" t="s">
        <v>3914</v>
      </c>
      <c r="PBR1525" s="229" t="s">
        <v>310</v>
      </c>
      <c r="PBS1525" s="229" t="s">
        <v>3915</v>
      </c>
      <c r="PBT1525" s="229" t="s">
        <v>305</v>
      </c>
      <c r="PBU1525" s="229" t="s">
        <v>52</v>
      </c>
      <c r="PBV1525" s="229" t="s">
        <v>3916</v>
      </c>
      <c r="PBX1525" s="229" t="s">
        <v>3917</v>
      </c>
      <c r="PBY1525" s="229" t="s">
        <v>607</v>
      </c>
      <c r="PBZ1525" s="229" t="s">
        <v>2536</v>
      </c>
      <c r="PCA1525" s="229" t="s">
        <v>3918</v>
      </c>
      <c r="PCB1525" s="229" t="s">
        <v>306</v>
      </c>
      <c r="PCC1525" s="229" t="s">
        <v>294</v>
      </c>
      <c r="PCD1525" s="229" t="s">
        <v>289</v>
      </c>
      <c r="PCE1525" s="229" t="s">
        <v>35</v>
      </c>
      <c r="PCF1525" s="229" t="s">
        <v>27</v>
      </c>
      <c r="PCG1525" s="229" t="s">
        <v>180</v>
      </c>
      <c r="PCH1525" s="229" t="s">
        <v>3920</v>
      </c>
      <c r="PCI1525" s="229" t="s">
        <v>244</v>
      </c>
      <c r="PCJ1525" s="229" t="s">
        <v>3919</v>
      </c>
      <c r="PCK1525" s="229" t="s">
        <v>222</v>
      </c>
      <c r="PCL1525" s="229" t="s">
        <v>223</v>
      </c>
      <c r="PCM1525" s="229" t="s">
        <v>172</v>
      </c>
      <c r="PCN1525" s="229" t="s">
        <v>289</v>
      </c>
      <c r="PCO1525" s="229" t="s">
        <v>227</v>
      </c>
      <c r="PCS1525" s="229">
        <v>2024</v>
      </c>
      <c r="PCT1525" s="229" t="s">
        <v>57</v>
      </c>
      <c r="PCU1525" s="229" t="s">
        <v>3910</v>
      </c>
      <c r="PCV1525" s="229">
        <v>12968010</v>
      </c>
      <c r="PCW1525" s="229" t="s">
        <v>3914</v>
      </c>
      <c r="PCX1525" s="229" t="s">
        <v>310</v>
      </c>
      <c r="PCY1525" s="229" t="s">
        <v>3915</v>
      </c>
      <c r="PCZ1525" s="229" t="s">
        <v>305</v>
      </c>
      <c r="PDA1525" s="229" t="s">
        <v>52</v>
      </c>
      <c r="PDB1525" s="229" t="s">
        <v>3916</v>
      </c>
      <c r="PDD1525" s="229" t="s">
        <v>3917</v>
      </c>
      <c r="PDE1525" s="229" t="s">
        <v>607</v>
      </c>
      <c r="PDF1525" s="229" t="s">
        <v>2536</v>
      </c>
      <c r="PDG1525" s="229" t="s">
        <v>3918</v>
      </c>
      <c r="PDH1525" s="229" t="s">
        <v>306</v>
      </c>
      <c r="PDI1525" s="229" t="s">
        <v>294</v>
      </c>
      <c r="PDJ1525" s="229" t="s">
        <v>289</v>
      </c>
      <c r="PDK1525" s="229" t="s">
        <v>35</v>
      </c>
      <c r="PDL1525" s="229" t="s">
        <v>27</v>
      </c>
      <c r="PDM1525" s="229" t="s">
        <v>180</v>
      </c>
      <c r="PDN1525" s="229" t="s">
        <v>3920</v>
      </c>
      <c r="PDO1525" s="229" t="s">
        <v>244</v>
      </c>
      <c r="PDP1525" s="229" t="s">
        <v>3919</v>
      </c>
      <c r="PDQ1525" s="229" t="s">
        <v>222</v>
      </c>
      <c r="PDR1525" s="229" t="s">
        <v>223</v>
      </c>
      <c r="PDS1525" s="229" t="s">
        <v>172</v>
      </c>
      <c r="PDT1525" s="229" t="s">
        <v>289</v>
      </c>
      <c r="PDU1525" s="229" t="s">
        <v>227</v>
      </c>
      <c r="PDY1525" s="229">
        <v>2024</v>
      </c>
      <c r="PDZ1525" s="229" t="s">
        <v>57</v>
      </c>
      <c r="PEA1525" s="229" t="s">
        <v>3910</v>
      </c>
      <c r="PEB1525" s="229">
        <v>12968010</v>
      </c>
      <c r="PEC1525" s="229" t="s">
        <v>3914</v>
      </c>
      <c r="PED1525" s="229" t="s">
        <v>310</v>
      </c>
      <c r="PEE1525" s="229" t="s">
        <v>3915</v>
      </c>
      <c r="PEF1525" s="229" t="s">
        <v>305</v>
      </c>
      <c r="PEG1525" s="229" t="s">
        <v>52</v>
      </c>
      <c r="PEH1525" s="229" t="s">
        <v>3916</v>
      </c>
      <c r="PEJ1525" s="229" t="s">
        <v>3917</v>
      </c>
      <c r="PEK1525" s="229" t="s">
        <v>607</v>
      </c>
      <c r="PEL1525" s="229" t="s">
        <v>2536</v>
      </c>
      <c r="PEM1525" s="229" t="s">
        <v>3918</v>
      </c>
      <c r="PEN1525" s="229" t="s">
        <v>306</v>
      </c>
      <c r="PEO1525" s="229" t="s">
        <v>294</v>
      </c>
      <c r="PEP1525" s="229" t="s">
        <v>289</v>
      </c>
      <c r="PEQ1525" s="229" t="s">
        <v>35</v>
      </c>
      <c r="PER1525" s="229" t="s">
        <v>27</v>
      </c>
      <c r="PES1525" s="229" t="s">
        <v>180</v>
      </c>
      <c r="PET1525" s="229" t="s">
        <v>3920</v>
      </c>
      <c r="PEU1525" s="229" t="s">
        <v>244</v>
      </c>
      <c r="PEV1525" s="229" t="s">
        <v>3919</v>
      </c>
      <c r="PEW1525" s="229" t="s">
        <v>222</v>
      </c>
      <c r="PEX1525" s="229" t="s">
        <v>223</v>
      </c>
      <c r="PEY1525" s="229" t="s">
        <v>172</v>
      </c>
      <c r="PEZ1525" s="229" t="s">
        <v>289</v>
      </c>
      <c r="PFA1525" s="229" t="s">
        <v>227</v>
      </c>
      <c r="PFE1525" s="229">
        <v>2024</v>
      </c>
      <c r="PFF1525" s="229" t="s">
        <v>57</v>
      </c>
      <c r="PFG1525" s="229" t="s">
        <v>3910</v>
      </c>
      <c r="PFH1525" s="229">
        <v>12968010</v>
      </c>
      <c r="PFI1525" s="229" t="s">
        <v>3914</v>
      </c>
      <c r="PFJ1525" s="229" t="s">
        <v>310</v>
      </c>
      <c r="PFK1525" s="229" t="s">
        <v>3915</v>
      </c>
      <c r="PFL1525" s="229" t="s">
        <v>305</v>
      </c>
      <c r="PFM1525" s="229" t="s">
        <v>52</v>
      </c>
      <c r="PFN1525" s="229" t="s">
        <v>3916</v>
      </c>
      <c r="PFP1525" s="229" t="s">
        <v>3917</v>
      </c>
      <c r="PFQ1525" s="229" t="s">
        <v>607</v>
      </c>
      <c r="PFR1525" s="229" t="s">
        <v>2536</v>
      </c>
      <c r="PFS1525" s="229" t="s">
        <v>3918</v>
      </c>
      <c r="PFT1525" s="229" t="s">
        <v>306</v>
      </c>
      <c r="PFU1525" s="229" t="s">
        <v>294</v>
      </c>
      <c r="PFV1525" s="229" t="s">
        <v>289</v>
      </c>
      <c r="PFW1525" s="229" t="s">
        <v>35</v>
      </c>
      <c r="PFX1525" s="229" t="s">
        <v>27</v>
      </c>
      <c r="PFY1525" s="229" t="s">
        <v>180</v>
      </c>
      <c r="PFZ1525" s="229" t="s">
        <v>3920</v>
      </c>
      <c r="PGA1525" s="229" t="s">
        <v>244</v>
      </c>
      <c r="PGB1525" s="229" t="s">
        <v>3919</v>
      </c>
      <c r="PGC1525" s="229" t="s">
        <v>222</v>
      </c>
      <c r="PGD1525" s="229" t="s">
        <v>223</v>
      </c>
      <c r="PGE1525" s="229" t="s">
        <v>172</v>
      </c>
      <c r="PGF1525" s="229" t="s">
        <v>289</v>
      </c>
      <c r="PGG1525" s="229" t="s">
        <v>227</v>
      </c>
      <c r="PGK1525" s="229">
        <v>2024</v>
      </c>
      <c r="PGL1525" s="229" t="s">
        <v>57</v>
      </c>
      <c r="PGM1525" s="229" t="s">
        <v>3910</v>
      </c>
      <c r="PGN1525" s="229">
        <v>12968010</v>
      </c>
      <c r="PGO1525" s="229" t="s">
        <v>3914</v>
      </c>
      <c r="PGP1525" s="229" t="s">
        <v>310</v>
      </c>
      <c r="PGQ1525" s="229" t="s">
        <v>3915</v>
      </c>
      <c r="PGR1525" s="229" t="s">
        <v>305</v>
      </c>
      <c r="PGS1525" s="229" t="s">
        <v>52</v>
      </c>
      <c r="PGT1525" s="229" t="s">
        <v>3916</v>
      </c>
      <c r="PGV1525" s="229" t="s">
        <v>3917</v>
      </c>
      <c r="PGW1525" s="229" t="s">
        <v>607</v>
      </c>
      <c r="PGX1525" s="229" t="s">
        <v>2536</v>
      </c>
      <c r="PGY1525" s="229" t="s">
        <v>3918</v>
      </c>
      <c r="PGZ1525" s="229" t="s">
        <v>306</v>
      </c>
      <c r="PHA1525" s="229" t="s">
        <v>294</v>
      </c>
      <c r="PHB1525" s="229" t="s">
        <v>289</v>
      </c>
      <c r="PHC1525" s="229" t="s">
        <v>35</v>
      </c>
      <c r="PHD1525" s="229" t="s">
        <v>27</v>
      </c>
      <c r="PHE1525" s="229" t="s">
        <v>180</v>
      </c>
      <c r="PHF1525" s="229" t="s">
        <v>3920</v>
      </c>
      <c r="PHG1525" s="229" t="s">
        <v>244</v>
      </c>
      <c r="PHH1525" s="229" t="s">
        <v>3919</v>
      </c>
      <c r="PHI1525" s="229" t="s">
        <v>222</v>
      </c>
      <c r="PHJ1525" s="229" t="s">
        <v>223</v>
      </c>
      <c r="PHK1525" s="229" t="s">
        <v>172</v>
      </c>
      <c r="PHL1525" s="229" t="s">
        <v>289</v>
      </c>
      <c r="PHM1525" s="229" t="s">
        <v>227</v>
      </c>
      <c r="PHQ1525" s="229">
        <v>2024</v>
      </c>
      <c r="PHR1525" s="229" t="s">
        <v>57</v>
      </c>
      <c r="PHS1525" s="229" t="s">
        <v>3910</v>
      </c>
      <c r="PHT1525" s="229">
        <v>12968010</v>
      </c>
      <c r="PHU1525" s="229" t="s">
        <v>3914</v>
      </c>
      <c r="PHV1525" s="229" t="s">
        <v>310</v>
      </c>
      <c r="PHW1525" s="229" t="s">
        <v>3915</v>
      </c>
      <c r="PHX1525" s="229" t="s">
        <v>305</v>
      </c>
      <c r="PHY1525" s="229" t="s">
        <v>52</v>
      </c>
      <c r="PHZ1525" s="229" t="s">
        <v>3916</v>
      </c>
      <c r="PIB1525" s="229" t="s">
        <v>3917</v>
      </c>
      <c r="PIC1525" s="229" t="s">
        <v>607</v>
      </c>
      <c r="PID1525" s="229" t="s">
        <v>2536</v>
      </c>
      <c r="PIE1525" s="229" t="s">
        <v>3918</v>
      </c>
      <c r="PIF1525" s="229" t="s">
        <v>306</v>
      </c>
      <c r="PIG1525" s="229" t="s">
        <v>294</v>
      </c>
      <c r="PIH1525" s="229" t="s">
        <v>289</v>
      </c>
      <c r="PII1525" s="229" t="s">
        <v>35</v>
      </c>
      <c r="PIJ1525" s="229" t="s">
        <v>27</v>
      </c>
      <c r="PIK1525" s="229" t="s">
        <v>180</v>
      </c>
      <c r="PIL1525" s="229" t="s">
        <v>3920</v>
      </c>
      <c r="PIM1525" s="229" t="s">
        <v>244</v>
      </c>
      <c r="PIN1525" s="229" t="s">
        <v>3919</v>
      </c>
      <c r="PIO1525" s="229" t="s">
        <v>222</v>
      </c>
      <c r="PIP1525" s="229" t="s">
        <v>223</v>
      </c>
      <c r="PIQ1525" s="229" t="s">
        <v>172</v>
      </c>
      <c r="PIR1525" s="229" t="s">
        <v>289</v>
      </c>
      <c r="PIS1525" s="229" t="s">
        <v>227</v>
      </c>
      <c r="PIW1525" s="229">
        <v>2024</v>
      </c>
      <c r="PIX1525" s="229" t="s">
        <v>57</v>
      </c>
      <c r="PIY1525" s="229" t="s">
        <v>3910</v>
      </c>
      <c r="PIZ1525" s="229">
        <v>12968010</v>
      </c>
      <c r="PJA1525" s="229" t="s">
        <v>3914</v>
      </c>
      <c r="PJB1525" s="229" t="s">
        <v>310</v>
      </c>
      <c r="PJC1525" s="229" t="s">
        <v>3915</v>
      </c>
      <c r="PJD1525" s="229" t="s">
        <v>305</v>
      </c>
      <c r="PJE1525" s="229" t="s">
        <v>52</v>
      </c>
      <c r="PJF1525" s="229" t="s">
        <v>3916</v>
      </c>
      <c r="PJH1525" s="229" t="s">
        <v>3917</v>
      </c>
      <c r="PJI1525" s="229" t="s">
        <v>607</v>
      </c>
      <c r="PJJ1525" s="229" t="s">
        <v>2536</v>
      </c>
      <c r="PJK1525" s="229" t="s">
        <v>3918</v>
      </c>
      <c r="PJL1525" s="229" t="s">
        <v>306</v>
      </c>
      <c r="PJM1525" s="229" t="s">
        <v>294</v>
      </c>
      <c r="PJN1525" s="229" t="s">
        <v>289</v>
      </c>
      <c r="PJO1525" s="229" t="s">
        <v>35</v>
      </c>
      <c r="PJP1525" s="229" t="s">
        <v>27</v>
      </c>
      <c r="PJQ1525" s="229" t="s">
        <v>180</v>
      </c>
      <c r="PJR1525" s="229" t="s">
        <v>3920</v>
      </c>
      <c r="PJS1525" s="229" t="s">
        <v>244</v>
      </c>
      <c r="PJT1525" s="229" t="s">
        <v>3919</v>
      </c>
      <c r="PJU1525" s="229" t="s">
        <v>222</v>
      </c>
      <c r="PJV1525" s="229" t="s">
        <v>223</v>
      </c>
      <c r="PJW1525" s="229" t="s">
        <v>172</v>
      </c>
      <c r="PJX1525" s="229" t="s">
        <v>289</v>
      </c>
      <c r="PJY1525" s="229" t="s">
        <v>227</v>
      </c>
      <c r="PKC1525" s="229">
        <v>2024</v>
      </c>
      <c r="PKD1525" s="229" t="s">
        <v>57</v>
      </c>
      <c r="PKE1525" s="229" t="s">
        <v>3910</v>
      </c>
      <c r="PKF1525" s="229">
        <v>12968010</v>
      </c>
      <c r="PKG1525" s="229" t="s">
        <v>3914</v>
      </c>
      <c r="PKH1525" s="229" t="s">
        <v>310</v>
      </c>
      <c r="PKI1525" s="229" t="s">
        <v>3915</v>
      </c>
      <c r="PKJ1525" s="229" t="s">
        <v>305</v>
      </c>
      <c r="PKK1525" s="229" t="s">
        <v>52</v>
      </c>
      <c r="PKL1525" s="229" t="s">
        <v>3916</v>
      </c>
      <c r="PKN1525" s="229" t="s">
        <v>3917</v>
      </c>
      <c r="PKO1525" s="229" t="s">
        <v>607</v>
      </c>
      <c r="PKP1525" s="229" t="s">
        <v>2536</v>
      </c>
      <c r="PKQ1525" s="229" t="s">
        <v>3918</v>
      </c>
      <c r="PKR1525" s="229" t="s">
        <v>306</v>
      </c>
      <c r="PKS1525" s="229" t="s">
        <v>294</v>
      </c>
      <c r="PKT1525" s="229" t="s">
        <v>289</v>
      </c>
      <c r="PKU1525" s="229" t="s">
        <v>35</v>
      </c>
      <c r="PKV1525" s="229" t="s">
        <v>27</v>
      </c>
      <c r="PKW1525" s="229" t="s">
        <v>180</v>
      </c>
      <c r="PKX1525" s="229" t="s">
        <v>3920</v>
      </c>
      <c r="PKY1525" s="229" t="s">
        <v>244</v>
      </c>
      <c r="PKZ1525" s="229" t="s">
        <v>3919</v>
      </c>
      <c r="PLA1525" s="229" t="s">
        <v>222</v>
      </c>
      <c r="PLB1525" s="229" t="s">
        <v>223</v>
      </c>
      <c r="PLC1525" s="229" t="s">
        <v>172</v>
      </c>
      <c r="PLD1525" s="229" t="s">
        <v>289</v>
      </c>
      <c r="PLE1525" s="229" t="s">
        <v>227</v>
      </c>
      <c r="PLI1525" s="229">
        <v>2024</v>
      </c>
      <c r="PLJ1525" s="229" t="s">
        <v>57</v>
      </c>
      <c r="PLK1525" s="229" t="s">
        <v>3910</v>
      </c>
      <c r="PLL1525" s="229">
        <v>12968010</v>
      </c>
      <c r="PLM1525" s="229" t="s">
        <v>3914</v>
      </c>
      <c r="PLN1525" s="229" t="s">
        <v>310</v>
      </c>
      <c r="PLO1525" s="229" t="s">
        <v>3915</v>
      </c>
      <c r="PLP1525" s="229" t="s">
        <v>305</v>
      </c>
      <c r="PLQ1525" s="229" t="s">
        <v>52</v>
      </c>
      <c r="PLR1525" s="229" t="s">
        <v>3916</v>
      </c>
      <c r="PLT1525" s="229" t="s">
        <v>3917</v>
      </c>
      <c r="PLU1525" s="229" t="s">
        <v>607</v>
      </c>
      <c r="PLV1525" s="229" t="s">
        <v>2536</v>
      </c>
      <c r="PLW1525" s="229" t="s">
        <v>3918</v>
      </c>
      <c r="PLX1525" s="229" t="s">
        <v>306</v>
      </c>
      <c r="PLY1525" s="229" t="s">
        <v>294</v>
      </c>
      <c r="PLZ1525" s="229" t="s">
        <v>289</v>
      </c>
      <c r="PMA1525" s="229" t="s">
        <v>35</v>
      </c>
      <c r="PMB1525" s="229" t="s">
        <v>27</v>
      </c>
      <c r="PMC1525" s="229" t="s">
        <v>180</v>
      </c>
      <c r="PMD1525" s="229" t="s">
        <v>3920</v>
      </c>
      <c r="PME1525" s="229" t="s">
        <v>244</v>
      </c>
      <c r="PMF1525" s="229" t="s">
        <v>3919</v>
      </c>
      <c r="PMG1525" s="229" t="s">
        <v>222</v>
      </c>
      <c r="PMH1525" s="229" t="s">
        <v>223</v>
      </c>
      <c r="PMI1525" s="229" t="s">
        <v>172</v>
      </c>
      <c r="PMJ1525" s="229" t="s">
        <v>289</v>
      </c>
      <c r="PMK1525" s="229" t="s">
        <v>227</v>
      </c>
      <c r="PMO1525" s="229">
        <v>2024</v>
      </c>
      <c r="PMP1525" s="229" t="s">
        <v>57</v>
      </c>
      <c r="PMQ1525" s="229" t="s">
        <v>3910</v>
      </c>
      <c r="PMR1525" s="229">
        <v>12968010</v>
      </c>
      <c r="PMS1525" s="229" t="s">
        <v>3914</v>
      </c>
      <c r="PMT1525" s="229" t="s">
        <v>310</v>
      </c>
      <c r="PMU1525" s="229" t="s">
        <v>3915</v>
      </c>
      <c r="PMV1525" s="229" t="s">
        <v>305</v>
      </c>
      <c r="PMW1525" s="229" t="s">
        <v>52</v>
      </c>
      <c r="PMX1525" s="229" t="s">
        <v>3916</v>
      </c>
      <c r="PMZ1525" s="229" t="s">
        <v>3917</v>
      </c>
      <c r="PNA1525" s="229" t="s">
        <v>607</v>
      </c>
      <c r="PNB1525" s="229" t="s">
        <v>2536</v>
      </c>
      <c r="PNC1525" s="229" t="s">
        <v>3918</v>
      </c>
      <c r="PND1525" s="229" t="s">
        <v>306</v>
      </c>
      <c r="PNE1525" s="229" t="s">
        <v>294</v>
      </c>
      <c r="PNF1525" s="229" t="s">
        <v>289</v>
      </c>
      <c r="PNG1525" s="229" t="s">
        <v>35</v>
      </c>
      <c r="PNH1525" s="229" t="s">
        <v>27</v>
      </c>
      <c r="PNI1525" s="229" t="s">
        <v>180</v>
      </c>
      <c r="PNJ1525" s="229" t="s">
        <v>3920</v>
      </c>
      <c r="PNK1525" s="229" t="s">
        <v>244</v>
      </c>
      <c r="PNL1525" s="229" t="s">
        <v>3919</v>
      </c>
      <c r="PNM1525" s="229" t="s">
        <v>222</v>
      </c>
      <c r="PNN1525" s="229" t="s">
        <v>223</v>
      </c>
      <c r="PNO1525" s="229" t="s">
        <v>172</v>
      </c>
      <c r="PNP1525" s="229" t="s">
        <v>289</v>
      </c>
      <c r="PNQ1525" s="229" t="s">
        <v>227</v>
      </c>
      <c r="PNU1525" s="229">
        <v>2024</v>
      </c>
      <c r="PNV1525" s="229" t="s">
        <v>57</v>
      </c>
      <c r="PNW1525" s="229" t="s">
        <v>3910</v>
      </c>
      <c r="PNX1525" s="229">
        <v>12968010</v>
      </c>
      <c r="PNY1525" s="229" t="s">
        <v>3914</v>
      </c>
      <c r="PNZ1525" s="229" t="s">
        <v>310</v>
      </c>
      <c r="POA1525" s="229" t="s">
        <v>3915</v>
      </c>
      <c r="POB1525" s="229" t="s">
        <v>305</v>
      </c>
      <c r="POC1525" s="229" t="s">
        <v>52</v>
      </c>
      <c r="POD1525" s="229" t="s">
        <v>3916</v>
      </c>
      <c r="POF1525" s="229" t="s">
        <v>3917</v>
      </c>
      <c r="POG1525" s="229" t="s">
        <v>607</v>
      </c>
      <c r="POH1525" s="229" t="s">
        <v>2536</v>
      </c>
      <c r="POI1525" s="229" t="s">
        <v>3918</v>
      </c>
      <c r="POJ1525" s="229" t="s">
        <v>306</v>
      </c>
      <c r="POK1525" s="229" t="s">
        <v>294</v>
      </c>
      <c r="POL1525" s="229" t="s">
        <v>289</v>
      </c>
      <c r="POM1525" s="229" t="s">
        <v>35</v>
      </c>
      <c r="PON1525" s="229" t="s">
        <v>27</v>
      </c>
      <c r="POO1525" s="229" t="s">
        <v>180</v>
      </c>
      <c r="POP1525" s="229" t="s">
        <v>3920</v>
      </c>
      <c r="POQ1525" s="229" t="s">
        <v>244</v>
      </c>
      <c r="POR1525" s="229" t="s">
        <v>3919</v>
      </c>
      <c r="POS1525" s="229" t="s">
        <v>222</v>
      </c>
      <c r="POT1525" s="229" t="s">
        <v>223</v>
      </c>
      <c r="POU1525" s="229" t="s">
        <v>172</v>
      </c>
      <c r="POV1525" s="229" t="s">
        <v>289</v>
      </c>
      <c r="POW1525" s="229" t="s">
        <v>227</v>
      </c>
      <c r="PPA1525" s="229">
        <v>2024</v>
      </c>
      <c r="PPB1525" s="229" t="s">
        <v>57</v>
      </c>
      <c r="PPC1525" s="229" t="s">
        <v>3910</v>
      </c>
      <c r="PPD1525" s="229">
        <v>12968010</v>
      </c>
      <c r="PPE1525" s="229" t="s">
        <v>3914</v>
      </c>
      <c r="PPF1525" s="229" t="s">
        <v>310</v>
      </c>
      <c r="PPG1525" s="229" t="s">
        <v>3915</v>
      </c>
      <c r="PPH1525" s="229" t="s">
        <v>305</v>
      </c>
      <c r="PPI1525" s="229" t="s">
        <v>52</v>
      </c>
      <c r="PPJ1525" s="229" t="s">
        <v>3916</v>
      </c>
      <c r="PPL1525" s="229" t="s">
        <v>3917</v>
      </c>
      <c r="PPM1525" s="229" t="s">
        <v>607</v>
      </c>
      <c r="PPN1525" s="229" t="s">
        <v>2536</v>
      </c>
      <c r="PPO1525" s="229" t="s">
        <v>3918</v>
      </c>
      <c r="PPP1525" s="229" t="s">
        <v>306</v>
      </c>
      <c r="PPQ1525" s="229" t="s">
        <v>294</v>
      </c>
      <c r="PPR1525" s="229" t="s">
        <v>289</v>
      </c>
      <c r="PPS1525" s="229" t="s">
        <v>35</v>
      </c>
      <c r="PPT1525" s="229" t="s">
        <v>27</v>
      </c>
      <c r="PPU1525" s="229" t="s">
        <v>180</v>
      </c>
      <c r="PPV1525" s="229" t="s">
        <v>3920</v>
      </c>
      <c r="PPW1525" s="229" t="s">
        <v>244</v>
      </c>
      <c r="PPX1525" s="229" t="s">
        <v>3919</v>
      </c>
      <c r="PPY1525" s="229" t="s">
        <v>222</v>
      </c>
      <c r="PPZ1525" s="229" t="s">
        <v>223</v>
      </c>
      <c r="PQA1525" s="229" t="s">
        <v>172</v>
      </c>
      <c r="PQB1525" s="229" t="s">
        <v>289</v>
      </c>
      <c r="PQC1525" s="229" t="s">
        <v>227</v>
      </c>
      <c r="PQG1525" s="229">
        <v>2024</v>
      </c>
      <c r="PQH1525" s="229" t="s">
        <v>57</v>
      </c>
      <c r="PQI1525" s="229" t="s">
        <v>3910</v>
      </c>
      <c r="PQJ1525" s="229">
        <v>12968010</v>
      </c>
      <c r="PQK1525" s="229" t="s">
        <v>3914</v>
      </c>
      <c r="PQL1525" s="229" t="s">
        <v>310</v>
      </c>
      <c r="PQM1525" s="229" t="s">
        <v>3915</v>
      </c>
      <c r="PQN1525" s="229" t="s">
        <v>305</v>
      </c>
      <c r="PQO1525" s="229" t="s">
        <v>52</v>
      </c>
      <c r="PQP1525" s="229" t="s">
        <v>3916</v>
      </c>
      <c r="PQR1525" s="229" t="s">
        <v>3917</v>
      </c>
      <c r="PQS1525" s="229" t="s">
        <v>607</v>
      </c>
      <c r="PQT1525" s="229" t="s">
        <v>2536</v>
      </c>
      <c r="PQU1525" s="229" t="s">
        <v>3918</v>
      </c>
      <c r="PQV1525" s="229" t="s">
        <v>306</v>
      </c>
      <c r="PQW1525" s="229" t="s">
        <v>294</v>
      </c>
      <c r="PQX1525" s="229" t="s">
        <v>289</v>
      </c>
      <c r="PQY1525" s="229" t="s">
        <v>35</v>
      </c>
      <c r="PQZ1525" s="229" t="s">
        <v>27</v>
      </c>
      <c r="PRA1525" s="229" t="s">
        <v>180</v>
      </c>
      <c r="PRB1525" s="229" t="s">
        <v>3920</v>
      </c>
      <c r="PRC1525" s="229" t="s">
        <v>244</v>
      </c>
      <c r="PRD1525" s="229" t="s">
        <v>3919</v>
      </c>
      <c r="PRE1525" s="229" t="s">
        <v>222</v>
      </c>
      <c r="PRF1525" s="229" t="s">
        <v>223</v>
      </c>
      <c r="PRG1525" s="229" t="s">
        <v>172</v>
      </c>
      <c r="PRH1525" s="229" t="s">
        <v>289</v>
      </c>
      <c r="PRI1525" s="229" t="s">
        <v>227</v>
      </c>
      <c r="PRM1525" s="229">
        <v>2024</v>
      </c>
      <c r="PRN1525" s="229" t="s">
        <v>57</v>
      </c>
      <c r="PRO1525" s="229" t="s">
        <v>3910</v>
      </c>
      <c r="PRP1525" s="229">
        <v>12968010</v>
      </c>
      <c r="PRQ1525" s="229" t="s">
        <v>3914</v>
      </c>
      <c r="PRR1525" s="229" t="s">
        <v>310</v>
      </c>
      <c r="PRS1525" s="229" t="s">
        <v>3915</v>
      </c>
      <c r="PRT1525" s="229" t="s">
        <v>305</v>
      </c>
      <c r="PRU1525" s="229" t="s">
        <v>52</v>
      </c>
      <c r="PRV1525" s="229" t="s">
        <v>3916</v>
      </c>
      <c r="PRX1525" s="229" t="s">
        <v>3917</v>
      </c>
      <c r="PRY1525" s="229" t="s">
        <v>607</v>
      </c>
      <c r="PRZ1525" s="229" t="s">
        <v>2536</v>
      </c>
      <c r="PSA1525" s="229" t="s">
        <v>3918</v>
      </c>
      <c r="PSB1525" s="229" t="s">
        <v>306</v>
      </c>
      <c r="PSC1525" s="229" t="s">
        <v>294</v>
      </c>
      <c r="PSD1525" s="229" t="s">
        <v>289</v>
      </c>
      <c r="PSE1525" s="229" t="s">
        <v>35</v>
      </c>
      <c r="PSF1525" s="229" t="s">
        <v>27</v>
      </c>
      <c r="PSG1525" s="229" t="s">
        <v>180</v>
      </c>
      <c r="PSH1525" s="229" t="s">
        <v>3920</v>
      </c>
      <c r="PSI1525" s="229" t="s">
        <v>244</v>
      </c>
      <c r="PSJ1525" s="229" t="s">
        <v>3919</v>
      </c>
      <c r="PSK1525" s="229" t="s">
        <v>222</v>
      </c>
      <c r="PSL1525" s="229" t="s">
        <v>223</v>
      </c>
      <c r="PSM1525" s="229" t="s">
        <v>172</v>
      </c>
      <c r="PSN1525" s="229" t="s">
        <v>289</v>
      </c>
      <c r="PSO1525" s="229" t="s">
        <v>227</v>
      </c>
      <c r="PSS1525" s="229">
        <v>2024</v>
      </c>
      <c r="PST1525" s="229" t="s">
        <v>57</v>
      </c>
      <c r="PSU1525" s="229" t="s">
        <v>3910</v>
      </c>
      <c r="PSV1525" s="229">
        <v>12968010</v>
      </c>
      <c r="PSW1525" s="229" t="s">
        <v>3914</v>
      </c>
      <c r="PSX1525" s="229" t="s">
        <v>310</v>
      </c>
      <c r="PSY1525" s="229" t="s">
        <v>3915</v>
      </c>
      <c r="PSZ1525" s="229" t="s">
        <v>305</v>
      </c>
      <c r="PTA1525" s="229" t="s">
        <v>52</v>
      </c>
      <c r="PTB1525" s="229" t="s">
        <v>3916</v>
      </c>
      <c r="PTD1525" s="229" t="s">
        <v>3917</v>
      </c>
      <c r="PTE1525" s="229" t="s">
        <v>607</v>
      </c>
      <c r="PTF1525" s="229" t="s">
        <v>2536</v>
      </c>
      <c r="PTG1525" s="229" t="s">
        <v>3918</v>
      </c>
      <c r="PTH1525" s="229" t="s">
        <v>306</v>
      </c>
      <c r="PTI1525" s="229" t="s">
        <v>294</v>
      </c>
      <c r="PTJ1525" s="229" t="s">
        <v>289</v>
      </c>
      <c r="PTK1525" s="229" t="s">
        <v>35</v>
      </c>
      <c r="PTL1525" s="229" t="s">
        <v>27</v>
      </c>
      <c r="PTM1525" s="229" t="s">
        <v>180</v>
      </c>
      <c r="PTN1525" s="229" t="s">
        <v>3920</v>
      </c>
      <c r="PTO1525" s="229" t="s">
        <v>244</v>
      </c>
      <c r="PTP1525" s="229" t="s">
        <v>3919</v>
      </c>
      <c r="PTQ1525" s="229" t="s">
        <v>222</v>
      </c>
      <c r="PTR1525" s="229" t="s">
        <v>223</v>
      </c>
      <c r="PTS1525" s="229" t="s">
        <v>172</v>
      </c>
      <c r="PTT1525" s="229" t="s">
        <v>289</v>
      </c>
      <c r="PTU1525" s="229" t="s">
        <v>227</v>
      </c>
      <c r="PTY1525" s="229">
        <v>2024</v>
      </c>
      <c r="PTZ1525" s="229" t="s">
        <v>57</v>
      </c>
      <c r="PUA1525" s="229" t="s">
        <v>3910</v>
      </c>
      <c r="PUB1525" s="229">
        <v>12968010</v>
      </c>
      <c r="PUC1525" s="229" t="s">
        <v>3914</v>
      </c>
      <c r="PUD1525" s="229" t="s">
        <v>310</v>
      </c>
      <c r="PUE1525" s="229" t="s">
        <v>3915</v>
      </c>
      <c r="PUF1525" s="229" t="s">
        <v>305</v>
      </c>
      <c r="PUG1525" s="229" t="s">
        <v>52</v>
      </c>
      <c r="PUH1525" s="229" t="s">
        <v>3916</v>
      </c>
      <c r="PUJ1525" s="229" t="s">
        <v>3917</v>
      </c>
      <c r="PUK1525" s="229" t="s">
        <v>607</v>
      </c>
      <c r="PUL1525" s="229" t="s">
        <v>2536</v>
      </c>
      <c r="PUM1525" s="229" t="s">
        <v>3918</v>
      </c>
      <c r="PUN1525" s="229" t="s">
        <v>306</v>
      </c>
      <c r="PUO1525" s="229" t="s">
        <v>294</v>
      </c>
      <c r="PUP1525" s="229" t="s">
        <v>289</v>
      </c>
      <c r="PUQ1525" s="229" t="s">
        <v>35</v>
      </c>
      <c r="PUR1525" s="229" t="s">
        <v>27</v>
      </c>
      <c r="PUS1525" s="229" t="s">
        <v>180</v>
      </c>
      <c r="PUT1525" s="229" t="s">
        <v>3920</v>
      </c>
      <c r="PUU1525" s="229" t="s">
        <v>244</v>
      </c>
      <c r="PUV1525" s="229" t="s">
        <v>3919</v>
      </c>
      <c r="PUW1525" s="229" t="s">
        <v>222</v>
      </c>
      <c r="PUX1525" s="229" t="s">
        <v>223</v>
      </c>
      <c r="PUY1525" s="229" t="s">
        <v>172</v>
      </c>
      <c r="PUZ1525" s="229" t="s">
        <v>289</v>
      </c>
      <c r="PVA1525" s="229" t="s">
        <v>227</v>
      </c>
      <c r="PVE1525" s="229">
        <v>2024</v>
      </c>
      <c r="PVF1525" s="229" t="s">
        <v>57</v>
      </c>
      <c r="PVG1525" s="229" t="s">
        <v>3910</v>
      </c>
      <c r="PVH1525" s="229">
        <v>12968010</v>
      </c>
      <c r="PVI1525" s="229" t="s">
        <v>3914</v>
      </c>
      <c r="PVJ1525" s="229" t="s">
        <v>310</v>
      </c>
      <c r="PVK1525" s="229" t="s">
        <v>3915</v>
      </c>
      <c r="PVL1525" s="229" t="s">
        <v>305</v>
      </c>
      <c r="PVM1525" s="229" t="s">
        <v>52</v>
      </c>
      <c r="PVN1525" s="229" t="s">
        <v>3916</v>
      </c>
      <c r="PVP1525" s="229" t="s">
        <v>3917</v>
      </c>
      <c r="PVQ1525" s="229" t="s">
        <v>607</v>
      </c>
      <c r="PVR1525" s="229" t="s">
        <v>2536</v>
      </c>
      <c r="PVS1525" s="229" t="s">
        <v>3918</v>
      </c>
      <c r="PVT1525" s="229" t="s">
        <v>306</v>
      </c>
      <c r="PVU1525" s="229" t="s">
        <v>294</v>
      </c>
      <c r="PVV1525" s="229" t="s">
        <v>289</v>
      </c>
      <c r="PVW1525" s="229" t="s">
        <v>35</v>
      </c>
      <c r="PVX1525" s="229" t="s">
        <v>27</v>
      </c>
      <c r="PVY1525" s="229" t="s">
        <v>180</v>
      </c>
      <c r="PVZ1525" s="229" t="s">
        <v>3920</v>
      </c>
      <c r="PWA1525" s="229" t="s">
        <v>244</v>
      </c>
      <c r="PWB1525" s="229" t="s">
        <v>3919</v>
      </c>
      <c r="PWC1525" s="229" t="s">
        <v>222</v>
      </c>
      <c r="PWD1525" s="229" t="s">
        <v>223</v>
      </c>
      <c r="PWE1525" s="229" t="s">
        <v>172</v>
      </c>
      <c r="PWF1525" s="229" t="s">
        <v>289</v>
      </c>
      <c r="PWG1525" s="229" t="s">
        <v>227</v>
      </c>
      <c r="PWK1525" s="229">
        <v>2024</v>
      </c>
      <c r="PWL1525" s="229" t="s">
        <v>57</v>
      </c>
      <c r="PWM1525" s="229" t="s">
        <v>3910</v>
      </c>
      <c r="PWN1525" s="229">
        <v>12968010</v>
      </c>
      <c r="PWO1525" s="229" t="s">
        <v>3914</v>
      </c>
      <c r="PWP1525" s="229" t="s">
        <v>310</v>
      </c>
      <c r="PWQ1525" s="229" t="s">
        <v>3915</v>
      </c>
      <c r="PWR1525" s="229" t="s">
        <v>305</v>
      </c>
      <c r="PWS1525" s="229" t="s">
        <v>52</v>
      </c>
      <c r="PWT1525" s="229" t="s">
        <v>3916</v>
      </c>
      <c r="PWV1525" s="229" t="s">
        <v>3917</v>
      </c>
      <c r="PWW1525" s="229" t="s">
        <v>607</v>
      </c>
      <c r="PWX1525" s="229" t="s">
        <v>2536</v>
      </c>
      <c r="PWY1525" s="229" t="s">
        <v>3918</v>
      </c>
      <c r="PWZ1525" s="229" t="s">
        <v>306</v>
      </c>
      <c r="PXA1525" s="229" t="s">
        <v>294</v>
      </c>
      <c r="PXB1525" s="229" t="s">
        <v>289</v>
      </c>
      <c r="PXC1525" s="229" t="s">
        <v>35</v>
      </c>
      <c r="PXD1525" s="229" t="s">
        <v>27</v>
      </c>
      <c r="PXE1525" s="229" t="s">
        <v>180</v>
      </c>
      <c r="PXF1525" s="229" t="s">
        <v>3920</v>
      </c>
      <c r="PXG1525" s="229" t="s">
        <v>244</v>
      </c>
      <c r="PXH1525" s="229" t="s">
        <v>3919</v>
      </c>
      <c r="PXI1525" s="229" t="s">
        <v>222</v>
      </c>
      <c r="PXJ1525" s="229" t="s">
        <v>223</v>
      </c>
      <c r="PXK1525" s="229" t="s">
        <v>172</v>
      </c>
      <c r="PXL1525" s="229" t="s">
        <v>289</v>
      </c>
      <c r="PXM1525" s="229" t="s">
        <v>227</v>
      </c>
      <c r="PXQ1525" s="229">
        <v>2024</v>
      </c>
      <c r="PXR1525" s="229" t="s">
        <v>57</v>
      </c>
      <c r="PXS1525" s="229" t="s">
        <v>3910</v>
      </c>
      <c r="PXT1525" s="229">
        <v>12968010</v>
      </c>
      <c r="PXU1525" s="229" t="s">
        <v>3914</v>
      </c>
      <c r="PXV1525" s="229" t="s">
        <v>310</v>
      </c>
      <c r="PXW1525" s="229" t="s">
        <v>3915</v>
      </c>
      <c r="PXX1525" s="229" t="s">
        <v>305</v>
      </c>
      <c r="PXY1525" s="229" t="s">
        <v>52</v>
      </c>
      <c r="PXZ1525" s="229" t="s">
        <v>3916</v>
      </c>
      <c r="PYB1525" s="229" t="s">
        <v>3917</v>
      </c>
      <c r="PYC1525" s="229" t="s">
        <v>607</v>
      </c>
      <c r="PYD1525" s="229" t="s">
        <v>2536</v>
      </c>
      <c r="PYE1525" s="229" t="s">
        <v>3918</v>
      </c>
      <c r="PYF1525" s="229" t="s">
        <v>306</v>
      </c>
      <c r="PYG1525" s="229" t="s">
        <v>294</v>
      </c>
      <c r="PYH1525" s="229" t="s">
        <v>289</v>
      </c>
      <c r="PYI1525" s="229" t="s">
        <v>35</v>
      </c>
      <c r="PYJ1525" s="229" t="s">
        <v>27</v>
      </c>
      <c r="PYK1525" s="229" t="s">
        <v>180</v>
      </c>
      <c r="PYL1525" s="229" t="s">
        <v>3920</v>
      </c>
      <c r="PYM1525" s="229" t="s">
        <v>244</v>
      </c>
      <c r="PYN1525" s="229" t="s">
        <v>3919</v>
      </c>
      <c r="PYO1525" s="229" t="s">
        <v>222</v>
      </c>
      <c r="PYP1525" s="229" t="s">
        <v>223</v>
      </c>
      <c r="PYQ1525" s="229" t="s">
        <v>172</v>
      </c>
      <c r="PYR1525" s="229" t="s">
        <v>289</v>
      </c>
      <c r="PYS1525" s="229" t="s">
        <v>227</v>
      </c>
      <c r="PYW1525" s="229">
        <v>2024</v>
      </c>
      <c r="PYX1525" s="229" t="s">
        <v>57</v>
      </c>
      <c r="PYY1525" s="229" t="s">
        <v>3910</v>
      </c>
      <c r="PYZ1525" s="229">
        <v>12968010</v>
      </c>
      <c r="PZA1525" s="229" t="s">
        <v>3914</v>
      </c>
      <c r="PZB1525" s="229" t="s">
        <v>310</v>
      </c>
      <c r="PZC1525" s="229" t="s">
        <v>3915</v>
      </c>
      <c r="PZD1525" s="229" t="s">
        <v>305</v>
      </c>
      <c r="PZE1525" s="229" t="s">
        <v>52</v>
      </c>
      <c r="PZF1525" s="229" t="s">
        <v>3916</v>
      </c>
      <c r="PZH1525" s="229" t="s">
        <v>3917</v>
      </c>
      <c r="PZI1525" s="229" t="s">
        <v>607</v>
      </c>
      <c r="PZJ1525" s="229" t="s">
        <v>2536</v>
      </c>
      <c r="PZK1525" s="229" t="s">
        <v>3918</v>
      </c>
      <c r="PZL1525" s="229" t="s">
        <v>306</v>
      </c>
      <c r="PZM1525" s="229" t="s">
        <v>294</v>
      </c>
      <c r="PZN1525" s="229" t="s">
        <v>289</v>
      </c>
      <c r="PZO1525" s="229" t="s">
        <v>35</v>
      </c>
      <c r="PZP1525" s="229" t="s">
        <v>27</v>
      </c>
      <c r="PZQ1525" s="229" t="s">
        <v>180</v>
      </c>
      <c r="PZR1525" s="229" t="s">
        <v>3920</v>
      </c>
      <c r="PZS1525" s="229" t="s">
        <v>244</v>
      </c>
      <c r="PZT1525" s="229" t="s">
        <v>3919</v>
      </c>
      <c r="PZU1525" s="229" t="s">
        <v>222</v>
      </c>
      <c r="PZV1525" s="229" t="s">
        <v>223</v>
      </c>
      <c r="PZW1525" s="229" t="s">
        <v>172</v>
      </c>
      <c r="PZX1525" s="229" t="s">
        <v>289</v>
      </c>
      <c r="PZY1525" s="229" t="s">
        <v>227</v>
      </c>
      <c r="QAC1525" s="229">
        <v>2024</v>
      </c>
      <c r="QAD1525" s="229" t="s">
        <v>57</v>
      </c>
      <c r="QAE1525" s="229" t="s">
        <v>3910</v>
      </c>
      <c r="QAF1525" s="229">
        <v>12968010</v>
      </c>
      <c r="QAG1525" s="229" t="s">
        <v>3914</v>
      </c>
      <c r="QAH1525" s="229" t="s">
        <v>310</v>
      </c>
      <c r="QAI1525" s="229" t="s">
        <v>3915</v>
      </c>
      <c r="QAJ1525" s="229" t="s">
        <v>305</v>
      </c>
      <c r="QAK1525" s="229" t="s">
        <v>52</v>
      </c>
      <c r="QAL1525" s="229" t="s">
        <v>3916</v>
      </c>
      <c r="QAN1525" s="229" t="s">
        <v>3917</v>
      </c>
      <c r="QAO1525" s="229" t="s">
        <v>607</v>
      </c>
      <c r="QAP1525" s="229" t="s">
        <v>2536</v>
      </c>
      <c r="QAQ1525" s="229" t="s">
        <v>3918</v>
      </c>
      <c r="QAR1525" s="229" t="s">
        <v>306</v>
      </c>
      <c r="QAS1525" s="229" t="s">
        <v>294</v>
      </c>
      <c r="QAT1525" s="229" t="s">
        <v>289</v>
      </c>
      <c r="QAU1525" s="229" t="s">
        <v>35</v>
      </c>
      <c r="QAV1525" s="229" t="s">
        <v>27</v>
      </c>
      <c r="QAW1525" s="229" t="s">
        <v>180</v>
      </c>
      <c r="QAX1525" s="229" t="s">
        <v>3920</v>
      </c>
      <c r="QAY1525" s="229" t="s">
        <v>244</v>
      </c>
      <c r="QAZ1525" s="229" t="s">
        <v>3919</v>
      </c>
      <c r="QBA1525" s="229" t="s">
        <v>222</v>
      </c>
      <c r="QBB1525" s="229" t="s">
        <v>223</v>
      </c>
      <c r="QBC1525" s="229" t="s">
        <v>172</v>
      </c>
      <c r="QBD1525" s="229" t="s">
        <v>289</v>
      </c>
      <c r="QBE1525" s="229" t="s">
        <v>227</v>
      </c>
      <c r="QBI1525" s="229">
        <v>2024</v>
      </c>
      <c r="QBJ1525" s="229" t="s">
        <v>57</v>
      </c>
      <c r="QBK1525" s="229" t="s">
        <v>3910</v>
      </c>
      <c r="QBL1525" s="229">
        <v>12968010</v>
      </c>
      <c r="QBM1525" s="229" t="s">
        <v>3914</v>
      </c>
      <c r="QBN1525" s="229" t="s">
        <v>310</v>
      </c>
      <c r="QBO1525" s="229" t="s">
        <v>3915</v>
      </c>
      <c r="QBP1525" s="229" t="s">
        <v>305</v>
      </c>
      <c r="QBQ1525" s="229" t="s">
        <v>52</v>
      </c>
      <c r="QBR1525" s="229" t="s">
        <v>3916</v>
      </c>
      <c r="QBT1525" s="229" t="s">
        <v>3917</v>
      </c>
      <c r="QBU1525" s="229" t="s">
        <v>607</v>
      </c>
      <c r="QBV1525" s="229" t="s">
        <v>2536</v>
      </c>
      <c r="QBW1525" s="229" t="s">
        <v>3918</v>
      </c>
      <c r="QBX1525" s="229" t="s">
        <v>306</v>
      </c>
      <c r="QBY1525" s="229" t="s">
        <v>294</v>
      </c>
      <c r="QBZ1525" s="229" t="s">
        <v>289</v>
      </c>
      <c r="QCA1525" s="229" t="s">
        <v>35</v>
      </c>
      <c r="QCB1525" s="229" t="s">
        <v>27</v>
      </c>
      <c r="QCC1525" s="229" t="s">
        <v>180</v>
      </c>
      <c r="QCD1525" s="229" t="s">
        <v>3920</v>
      </c>
      <c r="QCE1525" s="229" t="s">
        <v>244</v>
      </c>
      <c r="QCF1525" s="229" t="s">
        <v>3919</v>
      </c>
      <c r="QCG1525" s="229" t="s">
        <v>222</v>
      </c>
      <c r="QCH1525" s="229" t="s">
        <v>223</v>
      </c>
      <c r="QCI1525" s="229" t="s">
        <v>172</v>
      </c>
      <c r="QCJ1525" s="229" t="s">
        <v>289</v>
      </c>
      <c r="QCK1525" s="229" t="s">
        <v>227</v>
      </c>
      <c r="QCO1525" s="229">
        <v>2024</v>
      </c>
      <c r="QCP1525" s="229" t="s">
        <v>57</v>
      </c>
      <c r="QCQ1525" s="229" t="s">
        <v>3910</v>
      </c>
      <c r="QCR1525" s="229">
        <v>12968010</v>
      </c>
      <c r="QCS1525" s="229" t="s">
        <v>3914</v>
      </c>
      <c r="QCT1525" s="229" t="s">
        <v>310</v>
      </c>
      <c r="QCU1525" s="229" t="s">
        <v>3915</v>
      </c>
      <c r="QCV1525" s="229" t="s">
        <v>305</v>
      </c>
      <c r="QCW1525" s="229" t="s">
        <v>52</v>
      </c>
      <c r="QCX1525" s="229" t="s">
        <v>3916</v>
      </c>
      <c r="QCZ1525" s="229" t="s">
        <v>3917</v>
      </c>
      <c r="QDA1525" s="229" t="s">
        <v>607</v>
      </c>
      <c r="QDB1525" s="229" t="s">
        <v>2536</v>
      </c>
      <c r="QDC1525" s="229" t="s">
        <v>3918</v>
      </c>
      <c r="QDD1525" s="229" t="s">
        <v>306</v>
      </c>
      <c r="QDE1525" s="229" t="s">
        <v>294</v>
      </c>
      <c r="QDF1525" s="229" t="s">
        <v>289</v>
      </c>
      <c r="QDG1525" s="229" t="s">
        <v>35</v>
      </c>
      <c r="QDH1525" s="229" t="s">
        <v>27</v>
      </c>
      <c r="QDI1525" s="229" t="s">
        <v>180</v>
      </c>
      <c r="QDJ1525" s="229" t="s">
        <v>3920</v>
      </c>
      <c r="QDK1525" s="229" t="s">
        <v>244</v>
      </c>
      <c r="QDL1525" s="229" t="s">
        <v>3919</v>
      </c>
      <c r="QDM1525" s="229" t="s">
        <v>222</v>
      </c>
      <c r="QDN1525" s="229" t="s">
        <v>223</v>
      </c>
      <c r="QDO1525" s="229" t="s">
        <v>172</v>
      </c>
      <c r="QDP1525" s="229" t="s">
        <v>289</v>
      </c>
      <c r="QDQ1525" s="229" t="s">
        <v>227</v>
      </c>
      <c r="QDU1525" s="229">
        <v>2024</v>
      </c>
      <c r="QDV1525" s="229" t="s">
        <v>57</v>
      </c>
      <c r="QDW1525" s="229" t="s">
        <v>3910</v>
      </c>
      <c r="QDX1525" s="229">
        <v>12968010</v>
      </c>
      <c r="QDY1525" s="229" t="s">
        <v>3914</v>
      </c>
      <c r="QDZ1525" s="229" t="s">
        <v>310</v>
      </c>
      <c r="QEA1525" s="229" t="s">
        <v>3915</v>
      </c>
      <c r="QEB1525" s="229" t="s">
        <v>305</v>
      </c>
      <c r="QEC1525" s="229" t="s">
        <v>52</v>
      </c>
      <c r="QED1525" s="229" t="s">
        <v>3916</v>
      </c>
      <c r="QEF1525" s="229" t="s">
        <v>3917</v>
      </c>
      <c r="QEG1525" s="229" t="s">
        <v>607</v>
      </c>
      <c r="QEH1525" s="229" t="s">
        <v>2536</v>
      </c>
      <c r="QEI1525" s="229" t="s">
        <v>3918</v>
      </c>
      <c r="QEJ1525" s="229" t="s">
        <v>306</v>
      </c>
      <c r="QEK1525" s="229" t="s">
        <v>294</v>
      </c>
      <c r="QEL1525" s="229" t="s">
        <v>289</v>
      </c>
      <c r="QEM1525" s="229" t="s">
        <v>35</v>
      </c>
      <c r="QEN1525" s="229" t="s">
        <v>27</v>
      </c>
      <c r="QEO1525" s="229" t="s">
        <v>180</v>
      </c>
      <c r="QEP1525" s="229" t="s">
        <v>3920</v>
      </c>
      <c r="QEQ1525" s="229" t="s">
        <v>244</v>
      </c>
      <c r="QER1525" s="229" t="s">
        <v>3919</v>
      </c>
      <c r="QES1525" s="229" t="s">
        <v>222</v>
      </c>
      <c r="QET1525" s="229" t="s">
        <v>223</v>
      </c>
      <c r="QEU1525" s="229" t="s">
        <v>172</v>
      </c>
      <c r="QEV1525" s="229" t="s">
        <v>289</v>
      </c>
      <c r="QEW1525" s="229" t="s">
        <v>227</v>
      </c>
      <c r="QFA1525" s="229">
        <v>2024</v>
      </c>
      <c r="QFB1525" s="229" t="s">
        <v>57</v>
      </c>
      <c r="QFC1525" s="229" t="s">
        <v>3910</v>
      </c>
      <c r="QFD1525" s="229">
        <v>12968010</v>
      </c>
      <c r="QFE1525" s="229" t="s">
        <v>3914</v>
      </c>
      <c r="QFF1525" s="229" t="s">
        <v>310</v>
      </c>
      <c r="QFG1525" s="229" t="s">
        <v>3915</v>
      </c>
      <c r="QFH1525" s="229" t="s">
        <v>305</v>
      </c>
      <c r="QFI1525" s="229" t="s">
        <v>52</v>
      </c>
      <c r="QFJ1525" s="229" t="s">
        <v>3916</v>
      </c>
      <c r="QFL1525" s="229" t="s">
        <v>3917</v>
      </c>
      <c r="QFM1525" s="229" t="s">
        <v>607</v>
      </c>
      <c r="QFN1525" s="229" t="s">
        <v>2536</v>
      </c>
      <c r="QFO1525" s="229" t="s">
        <v>3918</v>
      </c>
      <c r="QFP1525" s="229" t="s">
        <v>306</v>
      </c>
      <c r="QFQ1525" s="229" t="s">
        <v>294</v>
      </c>
      <c r="QFR1525" s="229" t="s">
        <v>289</v>
      </c>
      <c r="QFS1525" s="229" t="s">
        <v>35</v>
      </c>
      <c r="QFT1525" s="229" t="s">
        <v>27</v>
      </c>
      <c r="QFU1525" s="229" t="s">
        <v>180</v>
      </c>
      <c r="QFV1525" s="229" t="s">
        <v>3920</v>
      </c>
      <c r="QFW1525" s="229" t="s">
        <v>244</v>
      </c>
      <c r="QFX1525" s="229" t="s">
        <v>3919</v>
      </c>
      <c r="QFY1525" s="229" t="s">
        <v>222</v>
      </c>
      <c r="QFZ1525" s="229" t="s">
        <v>223</v>
      </c>
      <c r="QGA1525" s="229" t="s">
        <v>172</v>
      </c>
      <c r="QGB1525" s="229" t="s">
        <v>289</v>
      </c>
      <c r="QGC1525" s="229" t="s">
        <v>227</v>
      </c>
      <c r="QGG1525" s="229">
        <v>2024</v>
      </c>
      <c r="QGH1525" s="229" t="s">
        <v>57</v>
      </c>
      <c r="QGI1525" s="229" t="s">
        <v>3910</v>
      </c>
      <c r="QGJ1525" s="229">
        <v>12968010</v>
      </c>
      <c r="QGK1525" s="229" t="s">
        <v>3914</v>
      </c>
      <c r="QGL1525" s="229" t="s">
        <v>310</v>
      </c>
      <c r="QGM1525" s="229" t="s">
        <v>3915</v>
      </c>
      <c r="QGN1525" s="229" t="s">
        <v>305</v>
      </c>
      <c r="QGO1525" s="229" t="s">
        <v>52</v>
      </c>
      <c r="QGP1525" s="229" t="s">
        <v>3916</v>
      </c>
      <c r="QGR1525" s="229" t="s">
        <v>3917</v>
      </c>
      <c r="QGS1525" s="229" t="s">
        <v>607</v>
      </c>
      <c r="QGT1525" s="229" t="s">
        <v>2536</v>
      </c>
      <c r="QGU1525" s="229" t="s">
        <v>3918</v>
      </c>
      <c r="QGV1525" s="229" t="s">
        <v>306</v>
      </c>
      <c r="QGW1525" s="229" t="s">
        <v>294</v>
      </c>
      <c r="QGX1525" s="229" t="s">
        <v>289</v>
      </c>
      <c r="QGY1525" s="229" t="s">
        <v>35</v>
      </c>
      <c r="QGZ1525" s="229" t="s">
        <v>27</v>
      </c>
      <c r="QHA1525" s="229" t="s">
        <v>180</v>
      </c>
      <c r="QHB1525" s="229" t="s">
        <v>3920</v>
      </c>
      <c r="QHC1525" s="229" t="s">
        <v>244</v>
      </c>
      <c r="QHD1525" s="229" t="s">
        <v>3919</v>
      </c>
      <c r="QHE1525" s="229" t="s">
        <v>222</v>
      </c>
      <c r="QHF1525" s="229" t="s">
        <v>223</v>
      </c>
      <c r="QHG1525" s="229" t="s">
        <v>172</v>
      </c>
      <c r="QHH1525" s="229" t="s">
        <v>289</v>
      </c>
      <c r="QHI1525" s="229" t="s">
        <v>227</v>
      </c>
      <c r="QHM1525" s="229">
        <v>2024</v>
      </c>
      <c r="QHN1525" s="229" t="s">
        <v>57</v>
      </c>
      <c r="QHO1525" s="229" t="s">
        <v>3910</v>
      </c>
      <c r="QHP1525" s="229">
        <v>12968010</v>
      </c>
      <c r="QHQ1525" s="229" t="s">
        <v>3914</v>
      </c>
      <c r="QHR1525" s="229" t="s">
        <v>310</v>
      </c>
      <c r="QHS1525" s="229" t="s">
        <v>3915</v>
      </c>
      <c r="QHT1525" s="229" t="s">
        <v>305</v>
      </c>
      <c r="QHU1525" s="229" t="s">
        <v>52</v>
      </c>
      <c r="QHV1525" s="229" t="s">
        <v>3916</v>
      </c>
      <c r="QHX1525" s="229" t="s">
        <v>3917</v>
      </c>
      <c r="QHY1525" s="229" t="s">
        <v>607</v>
      </c>
      <c r="QHZ1525" s="229" t="s">
        <v>2536</v>
      </c>
      <c r="QIA1525" s="229" t="s">
        <v>3918</v>
      </c>
      <c r="QIB1525" s="229" t="s">
        <v>306</v>
      </c>
      <c r="QIC1525" s="229" t="s">
        <v>294</v>
      </c>
      <c r="QID1525" s="229" t="s">
        <v>289</v>
      </c>
      <c r="QIE1525" s="229" t="s">
        <v>35</v>
      </c>
      <c r="QIF1525" s="229" t="s">
        <v>27</v>
      </c>
      <c r="QIG1525" s="229" t="s">
        <v>180</v>
      </c>
      <c r="QIH1525" s="229" t="s">
        <v>3920</v>
      </c>
      <c r="QII1525" s="229" t="s">
        <v>244</v>
      </c>
      <c r="QIJ1525" s="229" t="s">
        <v>3919</v>
      </c>
      <c r="QIK1525" s="229" t="s">
        <v>222</v>
      </c>
      <c r="QIL1525" s="229" t="s">
        <v>223</v>
      </c>
      <c r="QIM1525" s="229" t="s">
        <v>172</v>
      </c>
      <c r="QIN1525" s="229" t="s">
        <v>289</v>
      </c>
      <c r="QIO1525" s="229" t="s">
        <v>227</v>
      </c>
      <c r="QIS1525" s="229">
        <v>2024</v>
      </c>
      <c r="QIT1525" s="229" t="s">
        <v>57</v>
      </c>
      <c r="QIU1525" s="229" t="s">
        <v>3910</v>
      </c>
      <c r="QIV1525" s="229">
        <v>12968010</v>
      </c>
      <c r="QIW1525" s="229" t="s">
        <v>3914</v>
      </c>
      <c r="QIX1525" s="229" t="s">
        <v>310</v>
      </c>
      <c r="QIY1525" s="229" t="s">
        <v>3915</v>
      </c>
      <c r="QIZ1525" s="229" t="s">
        <v>305</v>
      </c>
      <c r="QJA1525" s="229" t="s">
        <v>52</v>
      </c>
      <c r="QJB1525" s="229" t="s">
        <v>3916</v>
      </c>
      <c r="QJD1525" s="229" t="s">
        <v>3917</v>
      </c>
      <c r="QJE1525" s="229" t="s">
        <v>607</v>
      </c>
      <c r="QJF1525" s="229" t="s">
        <v>2536</v>
      </c>
      <c r="QJG1525" s="229" t="s">
        <v>3918</v>
      </c>
      <c r="QJH1525" s="229" t="s">
        <v>306</v>
      </c>
      <c r="QJI1525" s="229" t="s">
        <v>294</v>
      </c>
      <c r="QJJ1525" s="229" t="s">
        <v>289</v>
      </c>
      <c r="QJK1525" s="229" t="s">
        <v>35</v>
      </c>
      <c r="QJL1525" s="229" t="s">
        <v>27</v>
      </c>
      <c r="QJM1525" s="229" t="s">
        <v>180</v>
      </c>
      <c r="QJN1525" s="229" t="s">
        <v>3920</v>
      </c>
      <c r="QJO1525" s="229" t="s">
        <v>244</v>
      </c>
      <c r="QJP1525" s="229" t="s">
        <v>3919</v>
      </c>
      <c r="QJQ1525" s="229" t="s">
        <v>222</v>
      </c>
      <c r="QJR1525" s="229" t="s">
        <v>223</v>
      </c>
      <c r="QJS1525" s="229" t="s">
        <v>172</v>
      </c>
      <c r="QJT1525" s="229" t="s">
        <v>289</v>
      </c>
      <c r="QJU1525" s="229" t="s">
        <v>227</v>
      </c>
      <c r="QJY1525" s="229">
        <v>2024</v>
      </c>
      <c r="QJZ1525" s="229" t="s">
        <v>57</v>
      </c>
      <c r="QKA1525" s="229" t="s">
        <v>3910</v>
      </c>
      <c r="QKB1525" s="229">
        <v>12968010</v>
      </c>
      <c r="QKC1525" s="229" t="s">
        <v>3914</v>
      </c>
      <c r="QKD1525" s="229" t="s">
        <v>310</v>
      </c>
      <c r="QKE1525" s="229" t="s">
        <v>3915</v>
      </c>
      <c r="QKF1525" s="229" t="s">
        <v>305</v>
      </c>
      <c r="QKG1525" s="229" t="s">
        <v>52</v>
      </c>
      <c r="QKH1525" s="229" t="s">
        <v>3916</v>
      </c>
      <c r="QKJ1525" s="229" t="s">
        <v>3917</v>
      </c>
      <c r="QKK1525" s="229" t="s">
        <v>607</v>
      </c>
      <c r="QKL1525" s="229" t="s">
        <v>2536</v>
      </c>
      <c r="QKM1525" s="229" t="s">
        <v>3918</v>
      </c>
      <c r="QKN1525" s="229" t="s">
        <v>306</v>
      </c>
      <c r="QKO1525" s="229" t="s">
        <v>294</v>
      </c>
      <c r="QKP1525" s="229" t="s">
        <v>289</v>
      </c>
      <c r="QKQ1525" s="229" t="s">
        <v>35</v>
      </c>
      <c r="QKR1525" s="229" t="s">
        <v>27</v>
      </c>
      <c r="QKS1525" s="229" t="s">
        <v>180</v>
      </c>
      <c r="QKT1525" s="229" t="s">
        <v>3920</v>
      </c>
      <c r="QKU1525" s="229" t="s">
        <v>244</v>
      </c>
      <c r="QKV1525" s="229" t="s">
        <v>3919</v>
      </c>
      <c r="QKW1525" s="229" t="s">
        <v>222</v>
      </c>
      <c r="QKX1525" s="229" t="s">
        <v>223</v>
      </c>
      <c r="QKY1525" s="229" t="s">
        <v>172</v>
      </c>
      <c r="QKZ1525" s="229" t="s">
        <v>289</v>
      </c>
      <c r="QLA1525" s="229" t="s">
        <v>227</v>
      </c>
      <c r="QLE1525" s="229">
        <v>2024</v>
      </c>
      <c r="QLF1525" s="229" t="s">
        <v>57</v>
      </c>
      <c r="QLG1525" s="229" t="s">
        <v>3910</v>
      </c>
      <c r="QLH1525" s="229">
        <v>12968010</v>
      </c>
      <c r="QLI1525" s="229" t="s">
        <v>3914</v>
      </c>
      <c r="QLJ1525" s="229" t="s">
        <v>310</v>
      </c>
      <c r="QLK1525" s="229" t="s">
        <v>3915</v>
      </c>
      <c r="QLL1525" s="229" t="s">
        <v>305</v>
      </c>
      <c r="QLM1525" s="229" t="s">
        <v>52</v>
      </c>
      <c r="QLN1525" s="229" t="s">
        <v>3916</v>
      </c>
      <c r="QLP1525" s="229" t="s">
        <v>3917</v>
      </c>
      <c r="QLQ1525" s="229" t="s">
        <v>607</v>
      </c>
      <c r="QLR1525" s="229" t="s">
        <v>2536</v>
      </c>
      <c r="QLS1525" s="229" t="s">
        <v>3918</v>
      </c>
      <c r="QLT1525" s="229" t="s">
        <v>306</v>
      </c>
      <c r="QLU1525" s="229" t="s">
        <v>294</v>
      </c>
      <c r="QLV1525" s="229" t="s">
        <v>289</v>
      </c>
      <c r="QLW1525" s="229" t="s">
        <v>35</v>
      </c>
      <c r="QLX1525" s="229" t="s">
        <v>27</v>
      </c>
      <c r="QLY1525" s="229" t="s">
        <v>180</v>
      </c>
      <c r="QLZ1525" s="229" t="s">
        <v>3920</v>
      </c>
      <c r="QMA1525" s="229" t="s">
        <v>244</v>
      </c>
      <c r="QMB1525" s="229" t="s">
        <v>3919</v>
      </c>
      <c r="QMC1525" s="229" t="s">
        <v>222</v>
      </c>
      <c r="QMD1525" s="229" t="s">
        <v>223</v>
      </c>
      <c r="QME1525" s="229" t="s">
        <v>172</v>
      </c>
      <c r="QMF1525" s="229" t="s">
        <v>289</v>
      </c>
      <c r="QMG1525" s="229" t="s">
        <v>227</v>
      </c>
      <c r="QMK1525" s="229">
        <v>2024</v>
      </c>
      <c r="QML1525" s="229" t="s">
        <v>57</v>
      </c>
      <c r="QMM1525" s="229" t="s">
        <v>3910</v>
      </c>
      <c r="QMN1525" s="229">
        <v>12968010</v>
      </c>
      <c r="QMO1525" s="229" t="s">
        <v>3914</v>
      </c>
      <c r="QMP1525" s="229" t="s">
        <v>310</v>
      </c>
      <c r="QMQ1525" s="229" t="s">
        <v>3915</v>
      </c>
      <c r="QMR1525" s="229" t="s">
        <v>305</v>
      </c>
      <c r="QMS1525" s="229" t="s">
        <v>52</v>
      </c>
      <c r="QMT1525" s="229" t="s">
        <v>3916</v>
      </c>
      <c r="QMV1525" s="229" t="s">
        <v>3917</v>
      </c>
      <c r="QMW1525" s="229" t="s">
        <v>607</v>
      </c>
      <c r="QMX1525" s="229" t="s">
        <v>2536</v>
      </c>
      <c r="QMY1525" s="229" t="s">
        <v>3918</v>
      </c>
      <c r="QMZ1525" s="229" t="s">
        <v>306</v>
      </c>
      <c r="QNA1525" s="229" t="s">
        <v>294</v>
      </c>
      <c r="QNB1525" s="229" t="s">
        <v>289</v>
      </c>
      <c r="QNC1525" s="229" t="s">
        <v>35</v>
      </c>
      <c r="QND1525" s="229" t="s">
        <v>27</v>
      </c>
      <c r="QNE1525" s="229" t="s">
        <v>180</v>
      </c>
      <c r="QNF1525" s="229" t="s">
        <v>3920</v>
      </c>
      <c r="QNG1525" s="229" t="s">
        <v>244</v>
      </c>
      <c r="QNH1525" s="229" t="s">
        <v>3919</v>
      </c>
      <c r="QNI1525" s="229" t="s">
        <v>222</v>
      </c>
      <c r="QNJ1525" s="229" t="s">
        <v>223</v>
      </c>
      <c r="QNK1525" s="229" t="s">
        <v>172</v>
      </c>
      <c r="QNL1525" s="229" t="s">
        <v>289</v>
      </c>
      <c r="QNM1525" s="229" t="s">
        <v>227</v>
      </c>
      <c r="QNQ1525" s="229">
        <v>2024</v>
      </c>
      <c r="QNR1525" s="229" t="s">
        <v>57</v>
      </c>
      <c r="QNS1525" s="229" t="s">
        <v>3910</v>
      </c>
      <c r="QNT1525" s="229">
        <v>12968010</v>
      </c>
      <c r="QNU1525" s="229" t="s">
        <v>3914</v>
      </c>
      <c r="QNV1525" s="229" t="s">
        <v>310</v>
      </c>
      <c r="QNW1525" s="229" t="s">
        <v>3915</v>
      </c>
      <c r="QNX1525" s="229" t="s">
        <v>305</v>
      </c>
      <c r="QNY1525" s="229" t="s">
        <v>52</v>
      </c>
      <c r="QNZ1525" s="229" t="s">
        <v>3916</v>
      </c>
      <c r="QOB1525" s="229" t="s">
        <v>3917</v>
      </c>
      <c r="QOC1525" s="229" t="s">
        <v>607</v>
      </c>
      <c r="QOD1525" s="229" t="s">
        <v>2536</v>
      </c>
      <c r="QOE1525" s="229" t="s">
        <v>3918</v>
      </c>
      <c r="QOF1525" s="229" t="s">
        <v>306</v>
      </c>
      <c r="QOG1525" s="229" t="s">
        <v>294</v>
      </c>
      <c r="QOH1525" s="229" t="s">
        <v>289</v>
      </c>
      <c r="QOI1525" s="229" t="s">
        <v>35</v>
      </c>
      <c r="QOJ1525" s="229" t="s">
        <v>27</v>
      </c>
      <c r="QOK1525" s="229" t="s">
        <v>180</v>
      </c>
      <c r="QOL1525" s="229" t="s">
        <v>3920</v>
      </c>
      <c r="QOM1525" s="229" t="s">
        <v>244</v>
      </c>
      <c r="QON1525" s="229" t="s">
        <v>3919</v>
      </c>
      <c r="QOO1525" s="229" t="s">
        <v>222</v>
      </c>
      <c r="QOP1525" s="229" t="s">
        <v>223</v>
      </c>
      <c r="QOQ1525" s="229" t="s">
        <v>172</v>
      </c>
      <c r="QOR1525" s="229" t="s">
        <v>289</v>
      </c>
      <c r="QOS1525" s="229" t="s">
        <v>227</v>
      </c>
      <c r="QOW1525" s="229">
        <v>2024</v>
      </c>
      <c r="QOX1525" s="229" t="s">
        <v>57</v>
      </c>
      <c r="QOY1525" s="229" t="s">
        <v>3910</v>
      </c>
      <c r="QOZ1525" s="229">
        <v>12968010</v>
      </c>
      <c r="QPA1525" s="229" t="s">
        <v>3914</v>
      </c>
      <c r="QPB1525" s="229" t="s">
        <v>310</v>
      </c>
      <c r="QPC1525" s="229" t="s">
        <v>3915</v>
      </c>
      <c r="QPD1525" s="229" t="s">
        <v>305</v>
      </c>
      <c r="QPE1525" s="229" t="s">
        <v>52</v>
      </c>
      <c r="QPF1525" s="229" t="s">
        <v>3916</v>
      </c>
      <c r="QPH1525" s="229" t="s">
        <v>3917</v>
      </c>
      <c r="QPI1525" s="229" t="s">
        <v>607</v>
      </c>
      <c r="QPJ1525" s="229" t="s">
        <v>2536</v>
      </c>
      <c r="QPK1525" s="229" t="s">
        <v>3918</v>
      </c>
      <c r="QPL1525" s="229" t="s">
        <v>306</v>
      </c>
      <c r="QPM1525" s="229" t="s">
        <v>294</v>
      </c>
      <c r="QPN1525" s="229" t="s">
        <v>289</v>
      </c>
      <c r="QPO1525" s="229" t="s">
        <v>35</v>
      </c>
      <c r="QPP1525" s="229" t="s">
        <v>27</v>
      </c>
      <c r="QPQ1525" s="229" t="s">
        <v>180</v>
      </c>
      <c r="QPR1525" s="229" t="s">
        <v>3920</v>
      </c>
      <c r="QPS1525" s="229" t="s">
        <v>244</v>
      </c>
      <c r="QPT1525" s="229" t="s">
        <v>3919</v>
      </c>
      <c r="QPU1525" s="229" t="s">
        <v>222</v>
      </c>
      <c r="QPV1525" s="229" t="s">
        <v>223</v>
      </c>
      <c r="QPW1525" s="229" t="s">
        <v>172</v>
      </c>
      <c r="QPX1525" s="229" t="s">
        <v>289</v>
      </c>
      <c r="QPY1525" s="229" t="s">
        <v>227</v>
      </c>
      <c r="QQC1525" s="229">
        <v>2024</v>
      </c>
      <c r="QQD1525" s="229" t="s">
        <v>57</v>
      </c>
      <c r="QQE1525" s="229" t="s">
        <v>3910</v>
      </c>
      <c r="QQF1525" s="229">
        <v>12968010</v>
      </c>
      <c r="QQG1525" s="229" t="s">
        <v>3914</v>
      </c>
      <c r="QQH1525" s="229" t="s">
        <v>310</v>
      </c>
      <c r="QQI1525" s="229" t="s">
        <v>3915</v>
      </c>
      <c r="QQJ1525" s="229" t="s">
        <v>305</v>
      </c>
      <c r="QQK1525" s="229" t="s">
        <v>52</v>
      </c>
      <c r="QQL1525" s="229" t="s">
        <v>3916</v>
      </c>
      <c r="QQN1525" s="229" t="s">
        <v>3917</v>
      </c>
      <c r="QQO1525" s="229" t="s">
        <v>607</v>
      </c>
      <c r="QQP1525" s="229" t="s">
        <v>2536</v>
      </c>
      <c r="QQQ1525" s="229" t="s">
        <v>3918</v>
      </c>
      <c r="QQR1525" s="229" t="s">
        <v>306</v>
      </c>
      <c r="QQS1525" s="229" t="s">
        <v>294</v>
      </c>
      <c r="QQT1525" s="229" t="s">
        <v>289</v>
      </c>
      <c r="QQU1525" s="229" t="s">
        <v>35</v>
      </c>
      <c r="QQV1525" s="229" t="s">
        <v>27</v>
      </c>
      <c r="QQW1525" s="229" t="s">
        <v>180</v>
      </c>
      <c r="QQX1525" s="229" t="s">
        <v>3920</v>
      </c>
      <c r="QQY1525" s="229" t="s">
        <v>244</v>
      </c>
      <c r="QQZ1525" s="229" t="s">
        <v>3919</v>
      </c>
      <c r="QRA1525" s="229" t="s">
        <v>222</v>
      </c>
      <c r="QRB1525" s="229" t="s">
        <v>223</v>
      </c>
      <c r="QRC1525" s="229" t="s">
        <v>172</v>
      </c>
      <c r="QRD1525" s="229" t="s">
        <v>289</v>
      </c>
      <c r="QRE1525" s="229" t="s">
        <v>227</v>
      </c>
      <c r="QRI1525" s="229">
        <v>2024</v>
      </c>
      <c r="QRJ1525" s="229" t="s">
        <v>57</v>
      </c>
      <c r="QRK1525" s="229" t="s">
        <v>3910</v>
      </c>
      <c r="QRL1525" s="229">
        <v>12968010</v>
      </c>
      <c r="QRM1525" s="229" t="s">
        <v>3914</v>
      </c>
      <c r="QRN1525" s="229" t="s">
        <v>310</v>
      </c>
      <c r="QRO1525" s="229" t="s">
        <v>3915</v>
      </c>
      <c r="QRP1525" s="229" t="s">
        <v>305</v>
      </c>
      <c r="QRQ1525" s="229" t="s">
        <v>52</v>
      </c>
      <c r="QRR1525" s="229" t="s">
        <v>3916</v>
      </c>
      <c r="QRT1525" s="229" t="s">
        <v>3917</v>
      </c>
      <c r="QRU1525" s="229" t="s">
        <v>607</v>
      </c>
      <c r="QRV1525" s="229" t="s">
        <v>2536</v>
      </c>
      <c r="QRW1525" s="229" t="s">
        <v>3918</v>
      </c>
      <c r="QRX1525" s="229" t="s">
        <v>306</v>
      </c>
      <c r="QRY1525" s="229" t="s">
        <v>294</v>
      </c>
      <c r="QRZ1525" s="229" t="s">
        <v>289</v>
      </c>
      <c r="QSA1525" s="229" t="s">
        <v>35</v>
      </c>
      <c r="QSB1525" s="229" t="s">
        <v>27</v>
      </c>
      <c r="QSC1525" s="229" t="s">
        <v>180</v>
      </c>
      <c r="QSD1525" s="229" t="s">
        <v>3920</v>
      </c>
      <c r="QSE1525" s="229" t="s">
        <v>244</v>
      </c>
      <c r="QSF1525" s="229" t="s">
        <v>3919</v>
      </c>
      <c r="QSG1525" s="229" t="s">
        <v>222</v>
      </c>
      <c r="QSH1525" s="229" t="s">
        <v>223</v>
      </c>
      <c r="QSI1525" s="229" t="s">
        <v>172</v>
      </c>
      <c r="QSJ1525" s="229" t="s">
        <v>289</v>
      </c>
      <c r="QSK1525" s="229" t="s">
        <v>227</v>
      </c>
      <c r="QSO1525" s="229">
        <v>2024</v>
      </c>
      <c r="QSP1525" s="229" t="s">
        <v>57</v>
      </c>
      <c r="QSQ1525" s="229" t="s">
        <v>3910</v>
      </c>
      <c r="QSR1525" s="229">
        <v>12968010</v>
      </c>
      <c r="QSS1525" s="229" t="s">
        <v>3914</v>
      </c>
      <c r="QST1525" s="229" t="s">
        <v>310</v>
      </c>
      <c r="QSU1525" s="229" t="s">
        <v>3915</v>
      </c>
      <c r="QSV1525" s="229" t="s">
        <v>305</v>
      </c>
      <c r="QSW1525" s="229" t="s">
        <v>52</v>
      </c>
      <c r="QSX1525" s="229" t="s">
        <v>3916</v>
      </c>
      <c r="QSZ1525" s="229" t="s">
        <v>3917</v>
      </c>
      <c r="QTA1525" s="229" t="s">
        <v>607</v>
      </c>
      <c r="QTB1525" s="229" t="s">
        <v>2536</v>
      </c>
      <c r="QTC1525" s="229" t="s">
        <v>3918</v>
      </c>
      <c r="QTD1525" s="229" t="s">
        <v>306</v>
      </c>
      <c r="QTE1525" s="229" t="s">
        <v>294</v>
      </c>
      <c r="QTF1525" s="229" t="s">
        <v>289</v>
      </c>
      <c r="QTG1525" s="229" t="s">
        <v>35</v>
      </c>
      <c r="QTH1525" s="229" t="s">
        <v>27</v>
      </c>
      <c r="QTI1525" s="229" t="s">
        <v>180</v>
      </c>
      <c r="QTJ1525" s="229" t="s">
        <v>3920</v>
      </c>
      <c r="QTK1525" s="229" t="s">
        <v>244</v>
      </c>
      <c r="QTL1525" s="229" t="s">
        <v>3919</v>
      </c>
      <c r="QTM1525" s="229" t="s">
        <v>222</v>
      </c>
      <c r="QTN1525" s="229" t="s">
        <v>223</v>
      </c>
      <c r="QTO1525" s="229" t="s">
        <v>172</v>
      </c>
      <c r="QTP1525" s="229" t="s">
        <v>289</v>
      </c>
      <c r="QTQ1525" s="229" t="s">
        <v>227</v>
      </c>
      <c r="QTU1525" s="229">
        <v>2024</v>
      </c>
      <c r="QTV1525" s="229" t="s">
        <v>57</v>
      </c>
      <c r="QTW1525" s="229" t="s">
        <v>3910</v>
      </c>
      <c r="QTX1525" s="229">
        <v>12968010</v>
      </c>
      <c r="QTY1525" s="229" t="s">
        <v>3914</v>
      </c>
      <c r="QTZ1525" s="229" t="s">
        <v>310</v>
      </c>
      <c r="QUA1525" s="229" t="s">
        <v>3915</v>
      </c>
      <c r="QUB1525" s="229" t="s">
        <v>305</v>
      </c>
      <c r="QUC1525" s="229" t="s">
        <v>52</v>
      </c>
      <c r="QUD1525" s="229" t="s">
        <v>3916</v>
      </c>
      <c r="QUF1525" s="229" t="s">
        <v>3917</v>
      </c>
      <c r="QUG1525" s="229" t="s">
        <v>607</v>
      </c>
      <c r="QUH1525" s="229" t="s">
        <v>2536</v>
      </c>
      <c r="QUI1525" s="229" t="s">
        <v>3918</v>
      </c>
      <c r="QUJ1525" s="229" t="s">
        <v>306</v>
      </c>
      <c r="QUK1525" s="229" t="s">
        <v>294</v>
      </c>
      <c r="QUL1525" s="229" t="s">
        <v>289</v>
      </c>
      <c r="QUM1525" s="229" t="s">
        <v>35</v>
      </c>
      <c r="QUN1525" s="229" t="s">
        <v>27</v>
      </c>
      <c r="QUO1525" s="229" t="s">
        <v>180</v>
      </c>
      <c r="QUP1525" s="229" t="s">
        <v>3920</v>
      </c>
      <c r="QUQ1525" s="229" t="s">
        <v>244</v>
      </c>
      <c r="QUR1525" s="229" t="s">
        <v>3919</v>
      </c>
      <c r="QUS1525" s="229" t="s">
        <v>222</v>
      </c>
      <c r="QUT1525" s="229" t="s">
        <v>223</v>
      </c>
      <c r="QUU1525" s="229" t="s">
        <v>172</v>
      </c>
      <c r="QUV1525" s="229" t="s">
        <v>289</v>
      </c>
      <c r="QUW1525" s="229" t="s">
        <v>227</v>
      </c>
      <c r="QVA1525" s="229">
        <v>2024</v>
      </c>
      <c r="QVB1525" s="229" t="s">
        <v>57</v>
      </c>
      <c r="QVC1525" s="229" t="s">
        <v>3910</v>
      </c>
      <c r="QVD1525" s="229">
        <v>12968010</v>
      </c>
      <c r="QVE1525" s="229" t="s">
        <v>3914</v>
      </c>
      <c r="QVF1525" s="229" t="s">
        <v>310</v>
      </c>
      <c r="QVG1525" s="229" t="s">
        <v>3915</v>
      </c>
      <c r="QVH1525" s="229" t="s">
        <v>305</v>
      </c>
      <c r="QVI1525" s="229" t="s">
        <v>52</v>
      </c>
      <c r="QVJ1525" s="229" t="s">
        <v>3916</v>
      </c>
      <c r="QVL1525" s="229" t="s">
        <v>3917</v>
      </c>
      <c r="QVM1525" s="229" t="s">
        <v>607</v>
      </c>
      <c r="QVN1525" s="229" t="s">
        <v>2536</v>
      </c>
      <c r="QVO1525" s="229" t="s">
        <v>3918</v>
      </c>
      <c r="QVP1525" s="229" t="s">
        <v>306</v>
      </c>
      <c r="QVQ1525" s="229" t="s">
        <v>294</v>
      </c>
      <c r="QVR1525" s="229" t="s">
        <v>289</v>
      </c>
      <c r="QVS1525" s="229" t="s">
        <v>35</v>
      </c>
      <c r="QVT1525" s="229" t="s">
        <v>27</v>
      </c>
      <c r="QVU1525" s="229" t="s">
        <v>180</v>
      </c>
      <c r="QVV1525" s="229" t="s">
        <v>3920</v>
      </c>
      <c r="QVW1525" s="229" t="s">
        <v>244</v>
      </c>
      <c r="QVX1525" s="229" t="s">
        <v>3919</v>
      </c>
      <c r="QVY1525" s="229" t="s">
        <v>222</v>
      </c>
      <c r="QVZ1525" s="229" t="s">
        <v>223</v>
      </c>
      <c r="QWA1525" s="229" t="s">
        <v>172</v>
      </c>
      <c r="QWB1525" s="229" t="s">
        <v>289</v>
      </c>
      <c r="QWC1525" s="229" t="s">
        <v>227</v>
      </c>
      <c r="QWG1525" s="229">
        <v>2024</v>
      </c>
      <c r="QWH1525" s="229" t="s">
        <v>57</v>
      </c>
      <c r="QWI1525" s="229" t="s">
        <v>3910</v>
      </c>
      <c r="QWJ1525" s="229">
        <v>12968010</v>
      </c>
      <c r="QWK1525" s="229" t="s">
        <v>3914</v>
      </c>
      <c r="QWL1525" s="229" t="s">
        <v>310</v>
      </c>
      <c r="QWM1525" s="229" t="s">
        <v>3915</v>
      </c>
      <c r="QWN1525" s="229" t="s">
        <v>305</v>
      </c>
      <c r="QWO1525" s="229" t="s">
        <v>52</v>
      </c>
      <c r="QWP1525" s="229" t="s">
        <v>3916</v>
      </c>
      <c r="QWR1525" s="229" t="s">
        <v>3917</v>
      </c>
      <c r="QWS1525" s="229" t="s">
        <v>607</v>
      </c>
      <c r="QWT1525" s="229" t="s">
        <v>2536</v>
      </c>
      <c r="QWU1525" s="229" t="s">
        <v>3918</v>
      </c>
      <c r="QWV1525" s="229" t="s">
        <v>306</v>
      </c>
      <c r="QWW1525" s="229" t="s">
        <v>294</v>
      </c>
      <c r="QWX1525" s="229" t="s">
        <v>289</v>
      </c>
      <c r="QWY1525" s="229" t="s">
        <v>35</v>
      </c>
      <c r="QWZ1525" s="229" t="s">
        <v>27</v>
      </c>
      <c r="QXA1525" s="229" t="s">
        <v>180</v>
      </c>
      <c r="QXB1525" s="229" t="s">
        <v>3920</v>
      </c>
      <c r="QXC1525" s="229" t="s">
        <v>244</v>
      </c>
      <c r="QXD1525" s="229" t="s">
        <v>3919</v>
      </c>
      <c r="QXE1525" s="229" t="s">
        <v>222</v>
      </c>
      <c r="QXF1525" s="229" t="s">
        <v>223</v>
      </c>
      <c r="QXG1525" s="229" t="s">
        <v>172</v>
      </c>
      <c r="QXH1525" s="229" t="s">
        <v>289</v>
      </c>
      <c r="QXI1525" s="229" t="s">
        <v>227</v>
      </c>
      <c r="QXM1525" s="229">
        <v>2024</v>
      </c>
      <c r="QXN1525" s="229" t="s">
        <v>57</v>
      </c>
      <c r="QXO1525" s="229" t="s">
        <v>3910</v>
      </c>
      <c r="QXP1525" s="229">
        <v>12968010</v>
      </c>
      <c r="QXQ1525" s="229" t="s">
        <v>3914</v>
      </c>
      <c r="QXR1525" s="229" t="s">
        <v>310</v>
      </c>
      <c r="QXS1525" s="229" t="s">
        <v>3915</v>
      </c>
      <c r="QXT1525" s="229" t="s">
        <v>305</v>
      </c>
      <c r="QXU1525" s="229" t="s">
        <v>52</v>
      </c>
      <c r="QXV1525" s="229" t="s">
        <v>3916</v>
      </c>
      <c r="QXX1525" s="229" t="s">
        <v>3917</v>
      </c>
      <c r="QXY1525" s="229" t="s">
        <v>607</v>
      </c>
      <c r="QXZ1525" s="229" t="s">
        <v>2536</v>
      </c>
      <c r="QYA1525" s="229" t="s">
        <v>3918</v>
      </c>
      <c r="QYB1525" s="229" t="s">
        <v>306</v>
      </c>
      <c r="QYC1525" s="229" t="s">
        <v>294</v>
      </c>
      <c r="QYD1525" s="229" t="s">
        <v>289</v>
      </c>
      <c r="QYE1525" s="229" t="s">
        <v>35</v>
      </c>
      <c r="QYF1525" s="229" t="s">
        <v>27</v>
      </c>
      <c r="QYG1525" s="229" t="s">
        <v>180</v>
      </c>
      <c r="QYH1525" s="229" t="s">
        <v>3920</v>
      </c>
      <c r="QYI1525" s="229" t="s">
        <v>244</v>
      </c>
      <c r="QYJ1525" s="229" t="s">
        <v>3919</v>
      </c>
      <c r="QYK1525" s="229" t="s">
        <v>222</v>
      </c>
      <c r="QYL1525" s="229" t="s">
        <v>223</v>
      </c>
      <c r="QYM1525" s="229" t="s">
        <v>172</v>
      </c>
      <c r="QYN1525" s="229" t="s">
        <v>289</v>
      </c>
      <c r="QYO1525" s="229" t="s">
        <v>227</v>
      </c>
      <c r="QYS1525" s="229">
        <v>2024</v>
      </c>
      <c r="QYT1525" s="229" t="s">
        <v>57</v>
      </c>
      <c r="QYU1525" s="229" t="s">
        <v>3910</v>
      </c>
      <c r="QYV1525" s="229">
        <v>12968010</v>
      </c>
      <c r="QYW1525" s="229" t="s">
        <v>3914</v>
      </c>
      <c r="QYX1525" s="229" t="s">
        <v>310</v>
      </c>
      <c r="QYY1525" s="229" t="s">
        <v>3915</v>
      </c>
      <c r="QYZ1525" s="229" t="s">
        <v>305</v>
      </c>
      <c r="QZA1525" s="229" t="s">
        <v>52</v>
      </c>
      <c r="QZB1525" s="229" t="s">
        <v>3916</v>
      </c>
      <c r="QZD1525" s="229" t="s">
        <v>3917</v>
      </c>
      <c r="QZE1525" s="229" t="s">
        <v>607</v>
      </c>
      <c r="QZF1525" s="229" t="s">
        <v>2536</v>
      </c>
      <c r="QZG1525" s="229" t="s">
        <v>3918</v>
      </c>
      <c r="QZH1525" s="229" t="s">
        <v>306</v>
      </c>
      <c r="QZI1525" s="229" t="s">
        <v>294</v>
      </c>
      <c r="QZJ1525" s="229" t="s">
        <v>289</v>
      </c>
      <c r="QZK1525" s="229" t="s">
        <v>35</v>
      </c>
      <c r="QZL1525" s="229" t="s">
        <v>27</v>
      </c>
      <c r="QZM1525" s="229" t="s">
        <v>180</v>
      </c>
      <c r="QZN1525" s="229" t="s">
        <v>3920</v>
      </c>
      <c r="QZO1525" s="229" t="s">
        <v>244</v>
      </c>
      <c r="QZP1525" s="229" t="s">
        <v>3919</v>
      </c>
      <c r="QZQ1525" s="229" t="s">
        <v>222</v>
      </c>
      <c r="QZR1525" s="229" t="s">
        <v>223</v>
      </c>
      <c r="QZS1525" s="229" t="s">
        <v>172</v>
      </c>
      <c r="QZT1525" s="229" t="s">
        <v>289</v>
      </c>
      <c r="QZU1525" s="229" t="s">
        <v>227</v>
      </c>
      <c r="QZY1525" s="229">
        <v>2024</v>
      </c>
      <c r="QZZ1525" s="229" t="s">
        <v>57</v>
      </c>
      <c r="RAA1525" s="229" t="s">
        <v>3910</v>
      </c>
      <c r="RAB1525" s="229">
        <v>12968010</v>
      </c>
      <c r="RAC1525" s="229" t="s">
        <v>3914</v>
      </c>
      <c r="RAD1525" s="229" t="s">
        <v>310</v>
      </c>
      <c r="RAE1525" s="229" t="s">
        <v>3915</v>
      </c>
      <c r="RAF1525" s="229" t="s">
        <v>305</v>
      </c>
      <c r="RAG1525" s="229" t="s">
        <v>52</v>
      </c>
      <c r="RAH1525" s="229" t="s">
        <v>3916</v>
      </c>
      <c r="RAJ1525" s="229" t="s">
        <v>3917</v>
      </c>
      <c r="RAK1525" s="229" t="s">
        <v>607</v>
      </c>
      <c r="RAL1525" s="229" t="s">
        <v>2536</v>
      </c>
      <c r="RAM1525" s="229" t="s">
        <v>3918</v>
      </c>
      <c r="RAN1525" s="229" t="s">
        <v>306</v>
      </c>
      <c r="RAO1525" s="229" t="s">
        <v>294</v>
      </c>
      <c r="RAP1525" s="229" t="s">
        <v>289</v>
      </c>
      <c r="RAQ1525" s="229" t="s">
        <v>35</v>
      </c>
      <c r="RAR1525" s="229" t="s">
        <v>27</v>
      </c>
      <c r="RAS1525" s="229" t="s">
        <v>180</v>
      </c>
      <c r="RAT1525" s="229" t="s">
        <v>3920</v>
      </c>
      <c r="RAU1525" s="229" t="s">
        <v>244</v>
      </c>
      <c r="RAV1525" s="229" t="s">
        <v>3919</v>
      </c>
      <c r="RAW1525" s="229" t="s">
        <v>222</v>
      </c>
      <c r="RAX1525" s="229" t="s">
        <v>223</v>
      </c>
      <c r="RAY1525" s="229" t="s">
        <v>172</v>
      </c>
      <c r="RAZ1525" s="229" t="s">
        <v>289</v>
      </c>
      <c r="RBA1525" s="229" t="s">
        <v>227</v>
      </c>
      <c r="RBE1525" s="229">
        <v>2024</v>
      </c>
      <c r="RBF1525" s="229" t="s">
        <v>57</v>
      </c>
      <c r="RBG1525" s="229" t="s">
        <v>3910</v>
      </c>
      <c r="RBH1525" s="229">
        <v>12968010</v>
      </c>
      <c r="RBI1525" s="229" t="s">
        <v>3914</v>
      </c>
      <c r="RBJ1525" s="229" t="s">
        <v>310</v>
      </c>
      <c r="RBK1525" s="229" t="s">
        <v>3915</v>
      </c>
      <c r="RBL1525" s="229" t="s">
        <v>305</v>
      </c>
      <c r="RBM1525" s="229" t="s">
        <v>52</v>
      </c>
      <c r="RBN1525" s="229" t="s">
        <v>3916</v>
      </c>
      <c r="RBP1525" s="229" t="s">
        <v>3917</v>
      </c>
      <c r="RBQ1525" s="229" t="s">
        <v>607</v>
      </c>
      <c r="RBR1525" s="229" t="s">
        <v>2536</v>
      </c>
      <c r="RBS1525" s="229" t="s">
        <v>3918</v>
      </c>
      <c r="RBT1525" s="229" t="s">
        <v>306</v>
      </c>
      <c r="RBU1525" s="229" t="s">
        <v>294</v>
      </c>
      <c r="RBV1525" s="229" t="s">
        <v>289</v>
      </c>
      <c r="RBW1525" s="229" t="s">
        <v>35</v>
      </c>
      <c r="RBX1525" s="229" t="s">
        <v>27</v>
      </c>
      <c r="RBY1525" s="229" t="s">
        <v>180</v>
      </c>
      <c r="RBZ1525" s="229" t="s">
        <v>3920</v>
      </c>
      <c r="RCA1525" s="229" t="s">
        <v>244</v>
      </c>
      <c r="RCB1525" s="229" t="s">
        <v>3919</v>
      </c>
      <c r="RCC1525" s="229" t="s">
        <v>222</v>
      </c>
      <c r="RCD1525" s="229" t="s">
        <v>223</v>
      </c>
      <c r="RCE1525" s="229" t="s">
        <v>172</v>
      </c>
      <c r="RCF1525" s="229" t="s">
        <v>289</v>
      </c>
      <c r="RCG1525" s="229" t="s">
        <v>227</v>
      </c>
      <c r="RCK1525" s="229">
        <v>2024</v>
      </c>
      <c r="RCL1525" s="229" t="s">
        <v>57</v>
      </c>
      <c r="RCM1525" s="229" t="s">
        <v>3910</v>
      </c>
      <c r="RCN1525" s="229">
        <v>12968010</v>
      </c>
      <c r="RCO1525" s="229" t="s">
        <v>3914</v>
      </c>
      <c r="RCP1525" s="229" t="s">
        <v>310</v>
      </c>
      <c r="RCQ1525" s="229" t="s">
        <v>3915</v>
      </c>
      <c r="RCR1525" s="229" t="s">
        <v>305</v>
      </c>
      <c r="RCS1525" s="229" t="s">
        <v>52</v>
      </c>
      <c r="RCT1525" s="229" t="s">
        <v>3916</v>
      </c>
      <c r="RCV1525" s="229" t="s">
        <v>3917</v>
      </c>
      <c r="RCW1525" s="229" t="s">
        <v>607</v>
      </c>
      <c r="RCX1525" s="229" t="s">
        <v>2536</v>
      </c>
      <c r="RCY1525" s="229" t="s">
        <v>3918</v>
      </c>
      <c r="RCZ1525" s="229" t="s">
        <v>306</v>
      </c>
      <c r="RDA1525" s="229" t="s">
        <v>294</v>
      </c>
      <c r="RDB1525" s="229" t="s">
        <v>289</v>
      </c>
      <c r="RDC1525" s="229" t="s">
        <v>35</v>
      </c>
      <c r="RDD1525" s="229" t="s">
        <v>27</v>
      </c>
      <c r="RDE1525" s="229" t="s">
        <v>180</v>
      </c>
      <c r="RDF1525" s="229" t="s">
        <v>3920</v>
      </c>
      <c r="RDG1525" s="229" t="s">
        <v>244</v>
      </c>
      <c r="RDH1525" s="229" t="s">
        <v>3919</v>
      </c>
      <c r="RDI1525" s="229" t="s">
        <v>222</v>
      </c>
      <c r="RDJ1525" s="229" t="s">
        <v>223</v>
      </c>
      <c r="RDK1525" s="229" t="s">
        <v>172</v>
      </c>
      <c r="RDL1525" s="229" t="s">
        <v>289</v>
      </c>
      <c r="RDM1525" s="229" t="s">
        <v>227</v>
      </c>
      <c r="RDQ1525" s="229">
        <v>2024</v>
      </c>
      <c r="RDR1525" s="229" t="s">
        <v>57</v>
      </c>
      <c r="RDS1525" s="229" t="s">
        <v>3910</v>
      </c>
      <c r="RDT1525" s="229">
        <v>12968010</v>
      </c>
      <c r="RDU1525" s="229" t="s">
        <v>3914</v>
      </c>
      <c r="RDV1525" s="229" t="s">
        <v>310</v>
      </c>
      <c r="RDW1525" s="229" t="s">
        <v>3915</v>
      </c>
      <c r="RDX1525" s="229" t="s">
        <v>305</v>
      </c>
      <c r="RDY1525" s="229" t="s">
        <v>52</v>
      </c>
      <c r="RDZ1525" s="229" t="s">
        <v>3916</v>
      </c>
      <c r="REB1525" s="229" t="s">
        <v>3917</v>
      </c>
      <c r="REC1525" s="229" t="s">
        <v>607</v>
      </c>
      <c r="RED1525" s="229" t="s">
        <v>2536</v>
      </c>
      <c r="REE1525" s="229" t="s">
        <v>3918</v>
      </c>
      <c r="REF1525" s="229" t="s">
        <v>306</v>
      </c>
      <c r="REG1525" s="229" t="s">
        <v>294</v>
      </c>
      <c r="REH1525" s="229" t="s">
        <v>289</v>
      </c>
      <c r="REI1525" s="229" t="s">
        <v>35</v>
      </c>
      <c r="REJ1525" s="229" t="s">
        <v>27</v>
      </c>
      <c r="REK1525" s="229" t="s">
        <v>180</v>
      </c>
      <c r="REL1525" s="229" t="s">
        <v>3920</v>
      </c>
      <c r="REM1525" s="229" t="s">
        <v>244</v>
      </c>
      <c r="REN1525" s="229" t="s">
        <v>3919</v>
      </c>
      <c r="REO1525" s="229" t="s">
        <v>222</v>
      </c>
      <c r="REP1525" s="229" t="s">
        <v>223</v>
      </c>
      <c r="REQ1525" s="229" t="s">
        <v>172</v>
      </c>
      <c r="RER1525" s="229" t="s">
        <v>289</v>
      </c>
      <c r="RES1525" s="229" t="s">
        <v>227</v>
      </c>
      <c r="REW1525" s="229">
        <v>2024</v>
      </c>
      <c r="REX1525" s="229" t="s">
        <v>57</v>
      </c>
      <c r="REY1525" s="229" t="s">
        <v>3910</v>
      </c>
      <c r="REZ1525" s="229">
        <v>12968010</v>
      </c>
      <c r="RFA1525" s="229" t="s">
        <v>3914</v>
      </c>
      <c r="RFB1525" s="229" t="s">
        <v>310</v>
      </c>
      <c r="RFC1525" s="229" t="s">
        <v>3915</v>
      </c>
      <c r="RFD1525" s="229" t="s">
        <v>305</v>
      </c>
      <c r="RFE1525" s="229" t="s">
        <v>52</v>
      </c>
      <c r="RFF1525" s="229" t="s">
        <v>3916</v>
      </c>
      <c r="RFH1525" s="229" t="s">
        <v>3917</v>
      </c>
      <c r="RFI1525" s="229" t="s">
        <v>607</v>
      </c>
      <c r="RFJ1525" s="229" t="s">
        <v>2536</v>
      </c>
      <c r="RFK1525" s="229" t="s">
        <v>3918</v>
      </c>
      <c r="RFL1525" s="229" t="s">
        <v>306</v>
      </c>
      <c r="RFM1525" s="229" t="s">
        <v>294</v>
      </c>
      <c r="RFN1525" s="229" t="s">
        <v>289</v>
      </c>
      <c r="RFO1525" s="229" t="s">
        <v>35</v>
      </c>
      <c r="RFP1525" s="229" t="s">
        <v>27</v>
      </c>
      <c r="RFQ1525" s="229" t="s">
        <v>180</v>
      </c>
      <c r="RFR1525" s="229" t="s">
        <v>3920</v>
      </c>
      <c r="RFS1525" s="229" t="s">
        <v>244</v>
      </c>
      <c r="RFT1525" s="229" t="s">
        <v>3919</v>
      </c>
      <c r="RFU1525" s="229" t="s">
        <v>222</v>
      </c>
      <c r="RFV1525" s="229" t="s">
        <v>223</v>
      </c>
      <c r="RFW1525" s="229" t="s">
        <v>172</v>
      </c>
      <c r="RFX1525" s="229" t="s">
        <v>289</v>
      </c>
      <c r="RFY1525" s="229" t="s">
        <v>227</v>
      </c>
      <c r="RGC1525" s="229">
        <v>2024</v>
      </c>
      <c r="RGD1525" s="229" t="s">
        <v>57</v>
      </c>
      <c r="RGE1525" s="229" t="s">
        <v>3910</v>
      </c>
      <c r="RGF1525" s="229">
        <v>12968010</v>
      </c>
      <c r="RGG1525" s="229" t="s">
        <v>3914</v>
      </c>
      <c r="RGH1525" s="229" t="s">
        <v>310</v>
      </c>
      <c r="RGI1525" s="229" t="s">
        <v>3915</v>
      </c>
      <c r="RGJ1525" s="229" t="s">
        <v>305</v>
      </c>
      <c r="RGK1525" s="229" t="s">
        <v>52</v>
      </c>
      <c r="RGL1525" s="229" t="s">
        <v>3916</v>
      </c>
      <c r="RGN1525" s="229" t="s">
        <v>3917</v>
      </c>
      <c r="RGO1525" s="229" t="s">
        <v>607</v>
      </c>
      <c r="RGP1525" s="229" t="s">
        <v>2536</v>
      </c>
      <c r="RGQ1525" s="229" t="s">
        <v>3918</v>
      </c>
      <c r="RGR1525" s="229" t="s">
        <v>306</v>
      </c>
      <c r="RGS1525" s="229" t="s">
        <v>294</v>
      </c>
      <c r="RGT1525" s="229" t="s">
        <v>289</v>
      </c>
      <c r="RGU1525" s="229" t="s">
        <v>35</v>
      </c>
      <c r="RGV1525" s="229" t="s">
        <v>27</v>
      </c>
      <c r="RGW1525" s="229" t="s">
        <v>180</v>
      </c>
      <c r="RGX1525" s="229" t="s">
        <v>3920</v>
      </c>
      <c r="RGY1525" s="229" t="s">
        <v>244</v>
      </c>
      <c r="RGZ1525" s="229" t="s">
        <v>3919</v>
      </c>
      <c r="RHA1525" s="229" t="s">
        <v>222</v>
      </c>
      <c r="RHB1525" s="229" t="s">
        <v>223</v>
      </c>
      <c r="RHC1525" s="229" t="s">
        <v>172</v>
      </c>
      <c r="RHD1525" s="229" t="s">
        <v>289</v>
      </c>
      <c r="RHE1525" s="229" t="s">
        <v>227</v>
      </c>
      <c r="RHI1525" s="229">
        <v>2024</v>
      </c>
      <c r="RHJ1525" s="229" t="s">
        <v>57</v>
      </c>
      <c r="RHK1525" s="229" t="s">
        <v>3910</v>
      </c>
      <c r="RHL1525" s="229">
        <v>12968010</v>
      </c>
      <c r="RHM1525" s="229" t="s">
        <v>3914</v>
      </c>
      <c r="RHN1525" s="229" t="s">
        <v>310</v>
      </c>
      <c r="RHO1525" s="229" t="s">
        <v>3915</v>
      </c>
      <c r="RHP1525" s="229" t="s">
        <v>305</v>
      </c>
      <c r="RHQ1525" s="229" t="s">
        <v>52</v>
      </c>
      <c r="RHR1525" s="229" t="s">
        <v>3916</v>
      </c>
      <c r="RHT1525" s="229" t="s">
        <v>3917</v>
      </c>
      <c r="RHU1525" s="229" t="s">
        <v>607</v>
      </c>
      <c r="RHV1525" s="229" t="s">
        <v>2536</v>
      </c>
      <c r="RHW1525" s="229" t="s">
        <v>3918</v>
      </c>
      <c r="RHX1525" s="229" t="s">
        <v>306</v>
      </c>
      <c r="RHY1525" s="229" t="s">
        <v>294</v>
      </c>
      <c r="RHZ1525" s="229" t="s">
        <v>289</v>
      </c>
      <c r="RIA1525" s="229" t="s">
        <v>35</v>
      </c>
      <c r="RIB1525" s="229" t="s">
        <v>27</v>
      </c>
      <c r="RIC1525" s="229" t="s">
        <v>180</v>
      </c>
      <c r="RID1525" s="229" t="s">
        <v>3920</v>
      </c>
      <c r="RIE1525" s="229" t="s">
        <v>244</v>
      </c>
      <c r="RIF1525" s="229" t="s">
        <v>3919</v>
      </c>
      <c r="RIG1525" s="229" t="s">
        <v>222</v>
      </c>
      <c r="RIH1525" s="229" t="s">
        <v>223</v>
      </c>
      <c r="RII1525" s="229" t="s">
        <v>172</v>
      </c>
      <c r="RIJ1525" s="229" t="s">
        <v>289</v>
      </c>
      <c r="RIK1525" s="229" t="s">
        <v>227</v>
      </c>
      <c r="RIO1525" s="229">
        <v>2024</v>
      </c>
      <c r="RIP1525" s="229" t="s">
        <v>57</v>
      </c>
      <c r="RIQ1525" s="229" t="s">
        <v>3910</v>
      </c>
      <c r="RIR1525" s="229">
        <v>12968010</v>
      </c>
      <c r="RIS1525" s="229" t="s">
        <v>3914</v>
      </c>
      <c r="RIT1525" s="229" t="s">
        <v>310</v>
      </c>
      <c r="RIU1525" s="229" t="s">
        <v>3915</v>
      </c>
      <c r="RIV1525" s="229" t="s">
        <v>305</v>
      </c>
      <c r="RIW1525" s="229" t="s">
        <v>52</v>
      </c>
      <c r="RIX1525" s="229" t="s">
        <v>3916</v>
      </c>
      <c r="RIZ1525" s="229" t="s">
        <v>3917</v>
      </c>
      <c r="RJA1525" s="229" t="s">
        <v>607</v>
      </c>
      <c r="RJB1525" s="229" t="s">
        <v>2536</v>
      </c>
      <c r="RJC1525" s="229" t="s">
        <v>3918</v>
      </c>
      <c r="RJD1525" s="229" t="s">
        <v>306</v>
      </c>
      <c r="RJE1525" s="229" t="s">
        <v>294</v>
      </c>
      <c r="RJF1525" s="229" t="s">
        <v>289</v>
      </c>
      <c r="RJG1525" s="229" t="s">
        <v>35</v>
      </c>
      <c r="RJH1525" s="229" t="s">
        <v>27</v>
      </c>
      <c r="RJI1525" s="229" t="s">
        <v>180</v>
      </c>
      <c r="RJJ1525" s="229" t="s">
        <v>3920</v>
      </c>
      <c r="RJK1525" s="229" t="s">
        <v>244</v>
      </c>
      <c r="RJL1525" s="229" t="s">
        <v>3919</v>
      </c>
      <c r="RJM1525" s="229" t="s">
        <v>222</v>
      </c>
      <c r="RJN1525" s="229" t="s">
        <v>223</v>
      </c>
      <c r="RJO1525" s="229" t="s">
        <v>172</v>
      </c>
      <c r="RJP1525" s="229" t="s">
        <v>289</v>
      </c>
      <c r="RJQ1525" s="229" t="s">
        <v>227</v>
      </c>
      <c r="RJU1525" s="229">
        <v>2024</v>
      </c>
      <c r="RJV1525" s="229" t="s">
        <v>57</v>
      </c>
      <c r="RJW1525" s="229" t="s">
        <v>3910</v>
      </c>
      <c r="RJX1525" s="229">
        <v>12968010</v>
      </c>
      <c r="RJY1525" s="229" t="s">
        <v>3914</v>
      </c>
      <c r="RJZ1525" s="229" t="s">
        <v>310</v>
      </c>
      <c r="RKA1525" s="229" t="s">
        <v>3915</v>
      </c>
      <c r="RKB1525" s="229" t="s">
        <v>305</v>
      </c>
      <c r="RKC1525" s="229" t="s">
        <v>52</v>
      </c>
      <c r="RKD1525" s="229" t="s">
        <v>3916</v>
      </c>
      <c r="RKF1525" s="229" t="s">
        <v>3917</v>
      </c>
      <c r="RKG1525" s="229" t="s">
        <v>607</v>
      </c>
      <c r="RKH1525" s="229" t="s">
        <v>2536</v>
      </c>
      <c r="RKI1525" s="229" t="s">
        <v>3918</v>
      </c>
      <c r="RKJ1525" s="229" t="s">
        <v>306</v>
      </c>
      <c r="RKK1525" s="229" t="s">
        <v>294</v>
      </c>
      <c r="RKL1525" s="229" t="s">
        <v>289</v>
      </c>
      <c r="RKM1525" s="229" t="s">
        <v>35</v>
      </c>
      <c r="RKN1525" s="229" t="s">
        <v>27</v>
      </c>
      <c r="RKO1525" s="229" t="s">
        <v>180</v>
      </c>
      <c r="RKP1525" s="229" t="s">
        <v>3920</v>
      </c>
      <c r="RKQ1525" s="229" t="s">
        <v>244</v>
      </c>
      <c r="RKR1525" s="229" t="s">
        <v>3919</v>
      </c>
      <c r="RKS1525" s="229" t="s">
        <v>222</v>
      </c>
      <c r="RKT1525" s="229" t="s">
        <v>223</v>
      </c>
      <c r="RKU1525" s="229" t="s">
        <v>172</v>
      </c>
      <c r="RKV1525" s="229" t="s">
        <v>289</v>
      </c>
      <c r="RKW1525" s="229" t="s">
        <v>227</v>
      </c>
      <c r="RLA1525" s="229">
        <v>2024</v>
      </c>
      <c r="RLB1525" s="229" t="s">
        <v>57</v>
      </c>
      <c r="RLC1525" s="229" t="s">
        <v>3910</v>
      </c>
      <c r="RLD1525" s="229">
        <v>12968010</v>
      </c>
      <c r="RLE1525" s="229" t="s">
        <v>3914</v>
      </c>
      <c r="RLF1525" s="229" t="s">
        <v>310</v>
      </c>
      <c r="RLG1525" s="229" t="s">
        <v>3915</v>
      </c>
      <c r="RLH1525" s="229" t="s">
        <v>305</v>
      </c>
      <c r="RLI1525" s="229" t="s">
        <v>52</v>
      </c>
      <c r="RLJ1525" s="229" t="s">
        <v>3916</v>
      </c>
      <c r="RLL1525" s="229" t="s">
        <v>3917</v>
      </c>
      <c r="RLM1525" s="229" t="s">
        <v>607</v>
      </c>
      <c r="RLN1525" s="229" t="s">
        <v>2536</v>
      </c>
      <c r="RLO1525" s="229" t="s">
        <v>3918</v>
      </c>
      <c r="RLP1525" s="229" t="s">
        <v>306</v>
      </c>
      <c r="RLQ1525" s="229" t="s">
        <v>294</v>
      </c>
      <c r="RLR1525" s="229" t="s">
        <v>289</v>
      </c>
      <c r="RLS1525" s="229" t="s">
        <v>35</v>
      </c>
      <c r="RLT1525" s="229" t="s">
        <v>27</v>
      </c>
      <c r="RLU1525" s="229" t="s">
        <v>180</v>
      </c>
      <c r="RLV1525" s="229" t="s">
        <v>3920</v>
      </c>
      <c r="RLW1525" s="229" t="s">
        <v>244</v>
      </c>
      <c r="RLX1525" s="229" t="s">
        <v>3919</v>
      </c>
      <c r="RLY1525" s="229" t="s">
        <v>222</v>
      </c>
      <c r="RLZ1525" s="229" t="s">
        <v>223</v>
      </c>
      <c r="RMA1525" s="229" t="s">
        <v>172</v>
      </c>
      <c r="RMB1525" s="229" t="s">
        <v>289</v>
      </c>
      <c r="RMC1525" s="229" t="s">
        <v>227</v>
      </c>
      <c r="RMG1525" s="229">
        <v>2024</v>
      </c>
      <c r="RMH1525" s="229" t="s">
        <v>57</v>
      </c>
      <c r="RMI1525" s="229" t="s">
        <v>3910</v>
      </c>
      <c r="RMJ1525" s="229">
        <v>12968010</v>
      </c>
      <c r="RMK1525" s="229" t="s">
        <v>3914</v>
      </c>
      <c r="RML1525" s="229" t="s">
        <v>310</v>
      </c>
      <c r="RMM1525" s="229" t="s">
        <v>3915</v>
      </c>
      <c r="RMN1525" s="229" t="s">
        <v>305</v>
      </c>
      <c r="RMO1525" s="229" t="s">
        <v>52</v>
      </c>
      <c r="RMP1525" s="229" t="s">
        <v>3916</v>
      </c>
      <c r="RMR1525" s="229" t="s">
        <v>3917</v>
      </c>
      <c r="RMS1525" s="229" t="s">
        <v>607</v>
      </c>
      <c r="RMT1525" s="229" t="s">
        <v>2536</v>
      </c>
      <c r="RMU1525" s="229" t="s">
        <v>3918</v>
      </c>
      <c r="RMV1525" s="229" t="s">
        <v>306</v>
      </c>
      <c r="RMW1525" s="229" t="s">
        <v>294</v>
      </c>
      <c r="RMX1525" s="229" t="s">
        <v>289</v>
      </c>
      <c r="RMY1525" s="229" t="s">
        <v>35</v>
      </c>
      <c r="RMZ1525" s="229" t="s">
        <v>27</v>
      </c>
      <c r="RNA1525" s="229" t="s">
        <v>180</v>
      </c>
      <c r="RNB1525" s="229" t="s">
        <v>3920</v>
      </c>
      <c r="RNC1525" s="229" t="s">
        <v>244</v>
      </c>
      <c r="RND1525" s="229" t="s">
        <v>3919</v>
      </c>
      <c r="RNE1525" s="229" t="s">
        <v>222</v>
      </c>
      <c r="RNF1525" s="229" t="s">
        <v>223</v>
      </c>
      <c r="RNG1525" s="229" t="s">
        <v>172</v>
      </c>
      <c r="RNH1525" s="229" t="s">
        <v>289</v>
      </c>
      <c r="RNI1525" s="229" t="s">
        <v>227</v>
      </c>
      <c r="RNM1525" s="229">
        <v>2024</v>
      </c>
      <c r="RNN1525" s="229" t="s">
        <v>57</v>
      </c>
      <c r="RNO1525" s="229" t="s">
        <v>3910</v>
      </c>
      <c r="RNP1525" s="229">
        <v>12968010</v>
      </c>
      <c r="RNQ1525" s="229" t="s">
        <v>3914</v>
      </c>
      <c r="RNR1525" s="229" t="s">
        <v>310</v>
      </c>
      <c r="RNS1525" s="229" t="s">
        <v>3915</v>
      </c>
      <c r="RNT1525" s="229" t="s">
        <v>305</v>
      </c>
      <c r="RNU1525" s="229" t="s">
        <v>52</v>
      </c>
      <c r="RNV1525" s="229" t="s">
        <v>3916</v>
      </c>
      <c r="RNX1525" s="229" t="s">
        <v>3917</v>
      </c>
      <c r="RNY1525" s="229" t="s">
        <v>607</v>
      </c>
      <c r="RNZ1525" s="229" t="s">
        <v>2536</v>
      </c>
      <c r="ROA1525" s="229" t="s">
        <v>3918</v>
      </c>
      <c r="ROB1525" s="229" t="s">
        <v>306</v>
      </c>
      <c r="ROC1525" s="229" t="s">
        <v>294</v>
      </c>
      <c r="ROD1525" s="229" t="s">
        <v>289</v>
      </c>
      <c r="ROE1525" s="229" t="s">
        <v>35</v>
      </c>
      <c r="ROF1525" s="229" t="s">
        <v>27</v>
      </c>
      <c r="ROG1525" s="229" t="s">
        <v>180</v>
      </c>
      <c r="ROH1525" s="229" t="s">
        <v>3920</v>
      </c>
      <c r="ROI1525" s="229" t="s">
        <v>244</v>
      </c>
      <c r="ROJ1525" s="229" t="s">
        <v>3919</v>
      </c>
      <c r="ROK1525" s="229" t="s">
        <v>222</v>
      </c>
      <c r="ROL1525" s="229" t="s">
        <v>223</v>
      </c>
      <c r="ROM1525" s="229" t="s">
        <v>172</v>
      </c>
      <c r="RON1525" s="229" t="s">
        <v>289</v>
      </c>
      <c r="ROO1525" s="229" t="s">
        <v>227</v>
      </c>
      <c r="ROS1525" s="229">
        <v>2024</v>
      </c>
      <c r="ROT1525" s="229" t="s">
        <v>57</v>
      </c>
      <c r="ROU1525" s="229" t="s">
        <v>3910</v>
      </c>
      <c r="ROV1525" s="229">
        <v>12968010</v>
      </c>
      <c r="ROW1525" s="229" t="s">
        <v>3914</v>
      </c>
      <c r="ROX1525" s="229" t="s">
        <v>310</v>
      </c>
      <c r="ROY1525" s="229" t="s">
        <v>3915</v>
      </c>
      <c r="ROZ1525" s="229" t="s">
        <v>305</v>
      </c>
      <c r="RPA1525" s="229" t="s">
        <v>52</v>
      </c>
      <c r="RPB1525" s="229" t="s">
        <v>3916</v>
      </c>
      <c r="RPD1525" s="229" t="s">
        <v>3917</v>
      </c>
      <c r="RPE1525" s="229" t="s">
        <v>607</v>
      </c>
      <c r="RPF1525" s="229" t="s">
        <v>2536</v>
      </c>
      <c r="RPG1525" s="229" t="s">
        <v>3918</v>
      </c>
      <c r="RPH1525" s="229" t="s">
        <v>306</v>
      </c>
      <c r="RPI1525" s="229" t="s">
        <v>294</v>
      </c>
      <c r="RPJ1525" s="229" t="s">
        <v>289</v>
      </c>
      <c r="RPK1525" s="229" t="s">
        <v>35</v>
      </c>
      <c r="RPL1525" s="229" t="s">
        <v>27</v>
      </c>
      <c r="RPM1525" s="229" t="s">
        <v>180</v>
      </c>
      <c r="RPN1525" s="229" t="s">
        <v>3920</v>
      </c>
      <c r="RPO1525" s="229" t="s">
        <v>244</v>
      </c>
      <c r="RPP1525" s="229" t="s">
        <v>3919</v>
      </c>
      <c r="RPQ1525" s="229" t="s">
        <v>222</v>
      </c>
      <c r="RPR1525" s="229" t="s">
        <v>223</v>
      </c>
      <c r="RPS1525" s="229" t="s">
        <v>172</v>
      </c>
      <c r="RPT1525" s="229" t="s">
        <v>289</v>
      </c>
      <c r="RPU1525" s="229" t="s">
        <v>227</v>
      </c>
      <c r="RPY1525" s="229">
        <v>2024</v>
      </c>
      <c r="RPZ1525" s="229" t="s">
        <v>57</v>
      </c>
      <c r="RQA1525" s="229" t="s">
        <v>3910</v>
      </c>
      <c r="RQB1525" s="229">
        <v>12968010</v>
      </c>
      <c r="RQC1525" s="229" t="s">
        <v>3914</v>
      </c>
      <c r="RQD1525" s="229" t="s">
        <v>310</v>
      </c>
      <c r="RQE1525" s="229" t="s">
        <v>3915</v>
      </c>
      <c r="RQF1525" s="229" t="s">
        <v>305</v>
      </c>
      <c r="RQG1525" s="229" t="s">
        <v>52</v>
      </c>
      <c r="RQH1525" s="229" t="s">
        <v>3916</v>
      </c>
      <c r="RQJ1525" s="229" t="s">
        <v>3917</v>
      </c>
      <c r="RQK1525" s="229" t="s">
        <v>607</v>
      </c>
      <c r="RQL1525" s="229" t="s">
        <v>2536</v>
      </c>
      <c r="RQM1525" s="229" t="s">
        <v>3918</v>
      </c>
      <c r="RQN1525" s="229" t="s">
        <v>306</v>
      </c>
      <c r="RQO1525" s="229" t="s">
        <v>294</v>
      </c>
      <c r="RQP1525" s="229" t="s">
        <v>289</v>
      </c>
      <c r="RQQ1525" s="229" t="s">
        <v>35</v>
      </c>
      <c r="RQR1525" s="229" t="s">
        <v>27</v>
      </c>
      <c r="RQS1525" s="229" t="s">
        <v>180</v>
      </c>
      <c r="RQT1525" s="229" t="s">
        <v>3920</v>
      </c>
      <c r="RQU1525" s="229" t="s">
        <v>244</v>
      </c>
      <c r="RQV1525" s="229" t="s">
        <v>3919</v>
      </c>
      <c r="RQW1525" s="229" t="s">
        <v>222</v>
      </c>
      <c r="RQX1525" s="229" t="s">
        <v>223</v>
      </c>
      <c r="RQY1525" s="229" t="s">
        <v>172</v>
      </c>
      <c r="RQZ1525" s="229" t="s">
        <v>289</v>
      </c>
      <c r="RRA1525" s="229" t="s">
        <v>227</v>
      </c>
      <c r="RRE1525" s="229">
        <v>2024</v>
      </c>
      <c r="RRF1525" s="229" t="s">
        <v>57</v>
      </c>
      <c r="RRG1525" s="229" t="s">
        <v>3910</v>
      </c>
      <c r="RRH1525" s="229">
        <v>12968010</v>
      </c>
      <c r="RRI1525" s="229" t="s">
        <v>3914</v>
      </c>
      <c r="RRJ1525" s="229" t="s">
        <v>310</v>
      </c>
      <c r="RRK1525" s="229" t="s">
        <v>3915</v>
      </c>
      <c r="RRL1525" s="229" t="s">
        <v>305</v>
      </c>
      <c r="RRM1525" s="229" t="s">
        <v>52</v>
      </c>
      <c r="RRN1525" s="229" t="s">
        <v>3916</v>
      </c>
      <c r="RRP1525" s="229" t="s">
        <v>3917</v>
      </c>
      <c r="RRQ1525" s="229" t="s">
        <v>607</v>
      </c>
      <c r="RRR1525" s="229" t="s">
        <v>2536</v>
      </c>
      <c r="RRS1525" s="229" t="s">
        <v>3918</v>
      </c>
      <c r="RRT1525" s="229" t="s">
        <v>306</v>
      </c>
      <c r="RRU1525" s="229" t="s">
        <v>294</v>
      </c>
      <c r="RRV1525" s="229" t="s">
        <v>289</v>
      </c>
      <c r="RRW1525" s="229" t="s">
        <v>35</v>
      </c>
      <c r="RRX1525" s="229" t="s">
        <v>27</v>
      </c>
      <c r="RRY1525" s="229" t="s">
        <v>180</v>
      </c>
      <c r="RRZ1525" s="229" t="s">
        <v>3920</v>
      </c>
      <c r="RSA1525" s="229" t="s">
        <v>244</v>
      </c>
      <c r="RSB1525" s="229" t="s">
        <v>3919</v>
      </c>
      <c r="RSC1525" s="229" t="s">
        <v>222</v>
      </c>
      <c r="RSD1525" s="229" t="s">
        <v>223</v>
      </c>
      <c r="RSE1525" s="229" t="s">
        <v>172</v>
      </c>
      <c r="RSF1525" s="229" t="s">
        <v>289</v>
      </c>
      <c r="RSG1525" s="229" t="s">
        <v>227</v>
      </c>
      <c r="RSK1525" s="229">
        <v>2024</v>
      </c>
      <c r="RSL1525" s="229" t="s">
        <v>57</v>
      </c>
      <c r="RSM1525" s="229" t="s">
        <v>3910</v>
      </c>
      <c r="RSN1525" s="229">
        <v>12968010</v>
      </c>
      <c r="RSO1525" s="229" t="s">
        <v>3914</v>
      </c>
      <c r="RSP1525" s="229" t="s">
        <v>310</v>
      </c>
      <c r="RSQ1525" s="229" t="s">
        <v>3915</v>
      </c>
      <c r="RSR1525" s="229" t="s">
        <v>305</v>
      </c>
      <c r="RSS1525" s="229" t="s">
        <v>52</v>
      </c>
      <c r="RST1525" s="229" t="s">
        <v>3916</v>
      </c>
      <c r="RSV1525" s="229" t="s">
        <v>3917</v>
      </c>
      <c r="RSW1525" s="229" t="s">
        <v>607</v>
      </c>
      <c r="RSX1525" s="229" t="s">
        <v>2536</v>
      </c>
      <c r="RSY1525" s="229" t="s">
        <v>3918</v>
      </c>
      <c r="RSZ1525" s="229" t="s">
        <v>306</v>
      </c>
      <c r="RTA1525" s="229" t="s">
        <v>294</v>
      </c>
      <c r="RTB1525" s="229" t="s">
        <v>289</v>
      </c>
      <c r="RTC1525" s="229" t="s">
        <v>35</v>
      </c>
      <c r="RTD1525" s="229" t="s">
        <v>27</v>
      </c>
      <c r="RTE1525" s="229" t="s">
        <v>180</v>
      </c>
      <c r="RTF1525" s="229" t="s">
        <v>3920</v>
      </c>
      <c r="RTG1525" s="229" t="s">
        <v>244</v>
      </c>
      <c r="RTH1525" s="229" t="s">
        <v>3919</v>
      </c>
      <c r="RTI1525" s="229" t="s">
        <v>222</v>
      </c>
      <c r="RTJ1525" s="229" t="s">
        <v>223</v>
      </c>
      <c r="RTK1525" s="229" t="s">
        <v>172</v>
      </c>
      <c r="RTL1525" s="229" t="s">
        <v>289</v>
      </c>
      <c r="RTM1525" s="229" t="s">
        <v>227</v>
      </c>
      <c r="RTQ1525" s="229">
        <v>2024</v>
      </c>
      <c r="RTR1525" s="229" t="s">
        <v>57</v>
      </c>
      <c r="RTS1525" s="229" t="s">
        <v>3910</v>
      </c>
      <c r="RTT1525" s="229">
        <v>12968010</v>
      </c>
      <c r="RTU1525" s="229" t="s">
        <v>3914</v>
      </c>
      <c r="RTV1525" s="229" t="s">
        <v>310</v>
      </c>
      <c r="RTW1525" s="229" t="s">
        <v>3915</v>
      </c>
      <c r="RTX1525" s="229" t="s">
        <v>305</v>
      </c>
      <c r="RTY1525" s="229" t="s">
        <v>52</v>
      </c>
      <c r="RTZ1525" s="229" t="s">
        <v>3916</v>
      </c>
      <c r="RUB1525" s="229" t="s">
        <v>3917</v>
      </c>
      <c r="RUC1525" s="229" t="s">
        <v>607</v>
      </c>
      <c r="RUD1525" s="229" t="s">
        <v>2536</v>
      </c>
      <c r="RUE1525" s="229" t="s">
        <v>3918</v>
      </c>
      <c r="RUF1525" s="229" t="s">
        <v>306</v>
      </c>
      <c r="RUG1525" s="229" t="s">
        <v>294</v>
      </c>
      <c r="RUH1525" s="229" t="s">
        <v>289</v>
      </c>
      <c r="RUI1525" s="229" t="s">
        <v>35</v>
      </c>
      <c r="RUJ1525" s="229" t="s">
        <v>27</v>
      </c>
      <c r="RUK1525" s="229" t="s">
        <v>180</v>
      </c>
      <c r="RUL1525" s="229" t="s">
        <v>3920</v>
      </c>
      <c r="RUM1525" s="229" t="s">
        <v>244</v>
      </c>
      <c r="RUN1525" s="229" t="s">
        <v>3919</v>
      </c>
      <c r="RUO1525" s="229" t="s">
        <v>222</v>
      </c>
      <c r="RUP1525" s="229" t="s">
        <v>223</v>
      </c>
      <c r="RUQ1525" s="229" t="s">
        <v>172</v>
      </c>
      <c r="RUR1525" s="229" t="s">
        <v>289</v>
      </c>
      <c r="RUS1525" s="229" t="s">
        <v>227</v>
      </c>
      <c r="RUW1525" s="229">
        <v>2024</v>
      </c>
      <c r="RUX1525" s="229" t="s">
        <v>57</v>
      </c>
      <c r="RUY1525" s="229" t="s">
        <v>3910</v>
      </c>
      <c r="RUZ1525" s="229">
        <v>12968010</v>
      </c>
      <c r="RVA1525" s="229" t="s">
        <v>3914</v>
      </c>
      <c r="RVB1525" s="229" t="s">
        <v>310</v>
      </c>
      <c r="RVC1525" s="229" t="s">
        <v>3915</v>
      </c>
      <c r="RVD1525" s="229" t="s">
        <v>305</v>
      </c>
      <c r="RVE1525" s="229" t="s">
        <v>52</v>
      </c>
      <c r="RVF1525" s="229" t="s">
        <v>3916</v>
      </c>
      <c r="RVH1525" s="229" t="s">
        <v>3917</v>
      </c>
      <c r="RVI1525" s="229" t="s">
        <v>607</v>
      </c>
      <c r="RVJ1525" s="229" t="s">
        <v>2536</v>
      </c>
      <c r="RVK1525" s="229" t="s">
        <v>3918</v>
      </c>
      <c r="RVL1525" s="229" t="s">
        <v>306</v>
      </c>
      <c r="RVM1525" s="229" t="s">
        <v>294</v>
      </c>
      <c r="RVN1525" s="229" t="s">
        <v>289</v>
      </c>
      <c r="RVO1525" s="229" t="s">
        <v>35</v>
      </c>
      <c r="RVP1525" s="229" t="s">
        <v>27</v>
      </c>
      <c r="RVQ1525" s="229" t="s">
        <v>180</v>
      </c>
      <c r="RVR1525" s="229" t="s">
        <v>3920</v>
      </c>
      <c r="RVS1525" s="229" t="s">
        <v>244</v>
      </c>
      <c r="RVT1525" s="229" t="s">
        <v>3919</v>
      </c>
      <c r="RVU1525" s="229" t="s">
        <v>222</v>
      </c>
      <c r="RVV1525" s="229" t="s">
        <v>223</v>
      </c>
      <c r="RVW1525" s="229" t="s">
        <v>172</v>
      </c>
      <c r="RVX1525" s="229" t="s">
        <v>289</v>
      </c>
      <c r="RVY1525" s="229" t="s">
        <v>227</v>
      </c>
      <c r="RWC1525" s="229">
        <v>2024</v>
      </c>
      <c r="RWD1525" s="229" t="s">
        <v>57</v>
      </c>
      <c r="RWE1525" s="229" t="s">
        <v>3910</v>
      </c>
      <c r="RWF1525" s="229">
        <v>12968010</v>
      </c>
      <c r="RWG1525" s="229" t="s">
        <v>3914</v>
      </c>
      <c r="RWH1525" s="229" t="s">
        <v>310</v>
      </c>
      <c r="RWI1525" s="229" t="s">
        <v>3915</v>
      </c>
      <c r="RWJ1525" s="229" t="s">
        <v>305</v>
      </c>
      <c r="RWK1525" s="229" t="s">
        <v>52</v>
      </c>
      <c r="RWL1525" s="229" t="s">
        <v>3916</v>
      </c>
      <c r="RWN1525" s="229" t="s">
        <v>3917</v>
      </c>
      <c r="RWO1525" s="229" t="s">
        <v>607</v>
      </c>
      <c r="RWP1525" s="229" t="s">
        <v>2536</v>
      </c>
      <c r="RWQ1525" s="229" t="s">
        <v>3918</v>
      </c>
      <c r="RWR1525" s="229" t="s">
        <v>306</v>
      </c>
      <c r="RWS1525" s="229" t="s">
        <v>294</v>
      </c>
      <c r="RWT1525" s="229" t="s">
        <v>289</v>
      </c>
      <c r="RWU1525" s="229" t="s">
        <v>35</v>
      </c>
      <c r="RWV1525" s="229" t="s">
        <v>27</v>
      </c>
      <c r="RWW1525" s="229" t="s">
        <v>180</v>
      </c>
      <c r="RWX1525" s="229" t="s">
        <v>3920</v>
      </c>
      <c r="RWY1525" s="229" t="s">
        <v>244</v>
      </c>
      <c r="RWZ1525" s="229" t="s">
        <v>3919</v>
      </c>
      <c r="RXA1525" s="229" t="s">
        <v>222</v>
      </c>
      <c r="RXB1525" s="229" t="s">
        <v>223</v>
      </c>
      <c r="RXC1525" s="229" t="s">
        <v>172</v>
      </c>
      <c r="RXD1525" s="229" t="s">
        <v>289</v>
      </c>
      <c r="RXE1525" s="229" t="s">
        <v>227</v>
      </c>
      <c r="RXI1525" s="229">
        <v>2024</v>
      </c>
      <c r="RXJ1525" s="229" t="s">
        <v>57</v>
      </c>
      <c r="RXK1525" s="229" t="s">
        <v>3910</v>
      </c>
      <c r="RXL1525" s="229">
        <v>12968010</v>
      </c>
      <c r="RXM1525" s="229" t="s">
        <v>3914</v>
      </c>
      <c r="RXN1525" s="229" t="s">
        <v>310</v>
      </c>
      <c r="RXO1525" s="229" t="s">
        <v>3915</v>
      </c>
      <c r="RXP1525" s="229" t="s">
        <v>305</v>
      </c>
      <c r="RXQ1525" s="229" t="s">
        <v>52</v>
      </c>
      <c r="RXR1525" s="229" t="s">
        <v>3916</v>
      </c>
      <c r="RXT1525" s="229" t="s">
        <v>3917</v>
      </c>
      <c r="RXU1525" s="229" t="s">
        <v>607</v>
      </c>
      <c r="RXV1525" s="229" t="s">
        <v>2536</v>
      </c>
      <c r="RXW1525" s="229" t="s">
        <v>3918</v>
      </c>
      <c r="RXX1525" s="229" t="s">
        <v>306</v>
      </c>
      <c r="RXY1525" s="229" t="s">
        <v>294</v>
      </c>
      <c r="RXZ1525" s="229" t="s">
        <v>289</v>
      </c>
      <c r="RYA1525" s="229" t="s">
        <v>35</v>
      </c>
      <c r="RYB1525" s="229" t="s">
        <v>27</v>
      </c>
      <c r="RYC1525" s="229" t="s">
        <v>180</v>
      </c>
      <c r="RYD1525" s="229" t="s">
        <v>3920</v>
      </c>
      <c r="RYE1525" s="229" t="s">
        <v>244</v>
      </c>
      <c r="RYF1525" s="229" t="s">
        <v>3919</v>
      </c>
      <c r="RYG1525" s="229" t="s">
        <v>222</v>
      </c>
      <c r="RYH1525" s="229" t="s">
        <v>223</v>
      </c>
      <c r="RYI1525" s="229" t="s">
        <v>172</v>
      </c>
      <c r="RYJ1525" s="229" t="s">
        <v>289</v>
      </c>
      <c r="RYK1525" s="229" t="s">
        <v>227</v>
      </c>
      <c r="RYO1525" s="229">
        <v>2024</v>
      </c>
      <c r="RYP1525" s="229" t="s">
        <v>57</v>
      </c>
      <c r="RYQ1525" s="229" t="s">
        <v>3910</v>
      </c>
      <c r="RYR1525" s="229">
        <v>12968010</v>
      </c>
      <c r="RYS1525" s="229" t="s">
        <v>3914</v>
      </c>
      <c r="RYT1525" s="229" t="s">
        <v>310</v>
      </c>
      <c r="RYU1525" s="229" t="s">
        <v>3915</v>
      </c>
      <c r="RYV1525" s="229" t="s">
        <v>305</v>
      </c>
      <c r="RYW1525" s="229" t="s">
        <v>52</v>
      </c>
      <c r="RYX1525" s="229" t="s">
        <v>3916</v>
      </c>
      <c r="RYZ1525" s="229" t="s">
        <v>3917</v>
      </c>
      <c r="RZA1525" s="229" t="s">
        <v>607</v>
      </c>
      <c r="RZB1525" s="229" t="s">
        <v>2536</v>
      </c>
      <c r="RZC1525" s="229" t="s">
        <v>3918</v>
      </c>
      <c r="RZD1525" s="229" t="s">
        <v>306</v>
      </c>
      <c r="RZE1525" s="229" t="s">
        <v>294</v>
      </c>
      <c r="RZF1525" s="229" t="s">
        <v>289</v>
      </c>
      <c r="RZG1525" s="229" t="s">
        <v>35</v>
      </c>
      <c r="RZH1525" s="229" t="s">
        <v>27</v>
      </c>
      <c r="RZI1525" s="229" t="s">
        <v>180</v>
      </c>
      <c r="RZJ1525" s="229" t="s">
        <v>3920</v>
      </c>
      <c r="RZK1525" s="229" t="s">
        <v>244</v>
      </c>
      <c r="RZL1525" s="229" t="s">
        <v>3919</v>
      </c>
      <c r="RZM1525" s="229" t="s">
        <v>222</v>
      </c>
      <c r="RZN1525" s="229" t="s">
        <v>223</v>
      </c>
      <c r="RZO1525" s="229" t="s">
        <v>172</v>
      </c>
      <c r="RZP1525" s="229" t="s">
        <v>289</v>
      </c>
      <c r="RZQ1525" s="229" t="s">
        <v>227</v>
      </c>
      <c r="RZU1525" s="229">
        <v>2024</v>
      </c>
      <c r="RZV1525" s="229" t="s">
        <v>57</v>
      </c>
      <c r="RZW1525" s="229" t="s">
        <v>3910</v>
      </c>
      <c r="RZX1525" s="229">
        <v>12968010</v>
      </c>
      <c r="RZY1525" s="229" t="s">
        <v>3914</v>
      </c>
      <c r="RZZ1525" s="229" t="s">
        <v>310</v>
      </c>
      <c r="SAA1525" s="229" t="s">
        <v>3915</v>
      </c>
      <c r="SAB1525" s="229" t="s">
        <v>305</v>
      </c>
      <c r="SAC1525" s="229" t="s">
        <v>52</v>
      </c>
      <c r="SAD1525" s="229" t="s">
        <v>3916</v>
      </c>
      <c r="SAF1525" s="229" t="s">
        <v>3917</v>
      </c>
      <c r="SAG1525" s="229" t="s">
        <v>607</v>
      </c>
      <c r="SAH1525" s="229" t="s">
        <v>2536</v>
      </c>
      <c r="SAI1525" s="229" t="s">
        <v>3918</v>
      </c>
      <c r="SAJ1525" s="229" t="s">
        <v>306</v>
      </c>
      <c r="SAK1525" s="229" t="s">
        <v>294</v>
      </c>
      <c r="SAL1525" s="229" t="s">
        <v>289</v>
      </c>
      <c r="SAM1525" s="229" t="s">
        <v>35</v>
      </c>
      <c r="SAN1525" s="229" t="s">
        <v>27</v>
      </c>
      <c r="SAO1525" s="229" t="s">
        <v>180</v>
      </c>
      <c r="SAP1525" s="229" t="s">
        <v>3920</v>
      </c>
      <c r="SAQ1525" s="229" t="s">
        <v>244</v>
      </c>
      <c r="SAR1525" s="229" t="s">
        <v>3919</v>
      </c>
      <c r="SAS1525" s="229" t="s">
        <v>222</v>
      </c>
      <c r="SAT1525" s="229" t="s">
        <v>223</v>
      </c>
      <c r="SAU1525" s="229" t="s">
        <v>172</v>
      </c>
      <c r="SAV1525" s="229" t="s">
        <v>289</v>
      </c>
      <c r="SAW1525" s="229" t="s">
        <v>227</v>
      </c>
      <c r="SBA1525" s="229">
        <v>2024</v>
      </c>
      <c r="SBB1525" s="229" t="s">
        <v>57</v>
      </c>
      <c r="SBC1525" s="229" t="s">
        <v>3910</v>
      </c>
      <c r="SBD1525" s="229">
        <v>12968010</v>
      </c>
      <c r="SBE1525" s="229" t="s">
        <v>3914</v>
      </c>
      <c r="SBF1525" s="229" t="s">
        <v>310</v>
      </c>
      <c r="SBG1525" s="229" t="s">
        <v>3915</v>
      </c>
      <c r="SBH1525" s="229" t="s">
        <v>305</v>
      </c>
      <c r="SBI1525" s="229" t="s">
        <v>52</v>
      </c>
      <c r="SBJ1525" s="229" t="s">
        <v>3916</v>
      </c>
      <c r="SBL1525" s="229" t="s">
        <v>3917</v>
      </c>
      <c r="SBM1525" s="229" t="s">
        <v>607</v>
      </c>
      <c r="SBN1525" s="229" t="s">
        <v>2536</v>
      </c>
      <c r="SBO1525" s="229" t="s">
        <v>3918</v>
      </c>
      <c r="SBP1525" s="229" t="s">
        <v>306</v>
      </c>
      <c r="SBQ1525" s="229" t="s">
        <v>294</v>
      </c>
      <c r="SBR1525" s="229" t="s">
        <v>289</v>
      </c>
      <c r="SBS1525" s="229" t="s">
        <v>35</v>
      </c>
      <c r="SBT1525" s="229" t="s">
        <v>27</v>
      </c>
      <c r="SBU1525" s="229" t="s">
        <v>180</v>
      </c>
      <c r="SBV1525" s="229" t="s">
        <v>3920</v>
      </c>
      <c r="SBW1525" s="229" t="s">
        <v>244</v>
      </c>
      <c r="SBX1525" s="229" t="s">
        <v>3919</v>
      </c>
      <c r="SBY1525" s="229" t="s">
        <v>222</v>
      </c>
      <c r="SBZ1525" s="229" t="s">
        <v>223</v>
      </c>
      <c r="SCA1525" s="229" t="s">
        <v>172</v>
      </c>
      <c r="SCB1525" s="229" t="s">
        <v>289</v>
      </c>
      <c r="SCC1525" s="229" t="s">
        <v>227</v>
      </c>
      <c r="SCG1525" s="229">
        <v>2024</v>
      </c>
      <c r="SCH1525" s="229" t="s">
        <v>57</v>
      </c>
      <c r="SCI1525" s="229" t="s">
        <v>3910</v>
      </c>
      <c r="SCJ1525" s="229">
        <v>12968010</v>
      </c>
      <c r="SCK1525" s="229" t="s">
        <v>3914</v>
      </c>
      <c r="SCL1525" s="229" t="s">
        <v>310</v>
      </c>
      <c r="SCM1525" s="229" t="s">
        <v>3915</v>
      </c>
      <c r="SCN1525" s="229" t="s">
        <v>305</v>
      </c>
      <c r="SCO1525" s="229" t="s">
        <v>52</v>
      </c>
      <c r="SCP1525" s="229" t="s">
        <v>3916</v>
      </c>
      <c r="SCR1525" s="229" t="s">
        <v>3917</v>
      </c>
      <c r="SCS1525" s="229" t="s">
        <v>607</v>
      </c>
      <c r="SCT1525" s="229" t="s">
        <v>2536</v>
      </c>
      <c r="SCU1525" s="229" t="s">
        <v>3918</v>
      </c>
      <c r="SCV1525" s="229" t="s">
        <v>306</v>
      </c>
      <c r="SCW1525" s="229" t="s">
        <v>294</v>
      </c>
      <c r="SCX1525" s="229" t="s">
        <v>289</v>
      </c>
      <c r="SCY1525" s="229" t="s">
        <v>35</v>
      </c>
      <c r="SCZ1525" s="229" t="s">
        <v>27</v>
      </c>
      <c r="SDA1525" s="229" t="s">
        <v>180</v>
      </c>
      <c r="SDB1525" s="229" t="s">
        <v>3920</v>
      </c>
      <c r="SDC1525" s="229" t="s">
        <v>244</v>
      </c>
      <c r="SDD1525" s="229" t="s">
        <v>3919</v>
      </c>
      <c r="SDE1525" s="229" t="s">
        <v>222</v>
      </c>
      <c r="SDF1525" s="229" t="s">
        <v>223</v>
      </c>
      <c r="SDG1525" s="229" t="s">
        <v>172</v>
      </c>
      <c r="SDH1525" s="229" t="s">
        <v>289</v>
      </c>
      <c r="SDI1525" s="229" t="s">
        <v>227</v>
      </c>
      <c r="SDM1525" s="229">
        <v>2024</v>
      </c>
      <c r="SDN1525" s="229" t="s">
        <v>57</v>
      </c>
      <c r="SDO1525" s="229" t="s">
        <v>3910</v>
      </c>
      <c r="SDP1525" s="229">
        <v>12968010</v>
      </c>
      <c r="SDQ1525" s="229" t="s">
        <v>3914</v>
      </c>
      <c r="SDR1525" s="229" t="s">
        <v>310</v>
      </c>
      <c r="SDS1525" s="229" t="s">
        <v>3915</v>
      </c>
      <c r="SDT1525" s="229" t="s">
        <v>305</v>
      </c>
      <c r="SDU1525" s="229" t="s">
        <v>52</v>
      </c>
      <c r="SDV1525" s="229" t="s">
        <v>3916</v>
      </c>
      <c r="SDX1525" s="229" t="s">
        <v>3917</v>
      </c>
      <c r="SDY1525" s="229" t="s">
        <v>607</v>
      </c>
      <c r="SDZ1525" s="229" t="s">
        <v>2536</v>
      </c>
      <c r="SEA1525" s="229" t="s">
        <v>3918</v>
      </c>
      <c r="SEB1525" s="229" t="s">
        <v>306</v>
      </c>
      <c r="SEC1525" s="229" t="s">
        <v>294</v>
      </c>
      <c r="SED1525" s="229" t="s">
        <v>289</v>
      </c>
      <c r="SEE1525" s="229" t="s">
        <v>35</v>
      </c>
      <c r="SEF1525" s="229" t="s">
        <v>27</v>
      </c>
      <c r="SEG1525" s="229" t="s">
        <v>180</v>
      </c>
      <c r="SEH1525" s="229" t="s">
        <v>3920</v>
      </c>
      <c r="SEI1525" s="229" t="s">
        <v>244</v>
      </c>
      <c r="SEJ1525" s="229" t="s">
        <v>3919</v>
      </c>
      <c r="SEK1525" s="229" t="s">
        <v>222</v>
      </c>
      <c r="SEL1525" s="229" t="s">
        <v>223</v>
      </c>
      <c r="SEM1525" s="229" t="s">
        <v>172</v>
      </c>
      <c r="SEN1525" s="229" t="s">
        <v>289</v>
      </c>
      <c r="SEO1525" s="229" t="s">
        <v>227</v>
      </c>
      <c r="SES1525" s="229">
        <v>2024</v>
      </c>
      <c r="SET1525" s="229" t="s">
        <v>57</v>
      </c>
      <c r="SEU1525" s="229" t="s">
        <v>3910</v>
      </c>
      <c r="SEV1525" s="229">
        <v>12968010</v>
      </c>
      <c r="SEW1525" s="229" t="s">
        <v>3914</v>
      </c>
      <c r="SEX1525" s="229" t="s">
        <v>310</v>
      </c>
      <c r="SEY1525" s="229" t="s">
        <v>3915</v>
      </c>
      <c r="SEZ1525" s="229" t="s">
        <v>305</v>
      </c>
      <c r="SFA1525" s="229" t="s">
        <v>52</v>
      </c>
      <c r="SFB1525" s="229" t="s">
        <v>3916</v>
      </c>
      <c r="SFD1525" s="229" t="s">
        <v>3917</v>
      </c>
      <c r="SFE1525" s="229" t="s">
        <v>607</v>
      </c>
      <c r="SFF1525" s="229" t="s">
        <v>2536</v>
      </c>
      <c r="SFG1525" s="229" t="s">
        <v>3918</v>
      </c>
      <c r="SFH1525" s="229" t="s">
        <v>306</v>
      </c>
      <c r="SFI1525" s="229" t="s">
        <v>294</v>
      </c>
      <c r="SFJ1525" s="229" t="s">
        <v>289</v>
      </c>
      <c r="SFK1525" s="229" t="s">
        <v>35</v>
      </c>
      <c r="SFL1525" s="229" t="s">
        <v>27</v>
      </c>
      <c r="SFM1525" s="229" t="s">
        <v>180</v>
      </c>
      <c r="SFN1525" s="229" t="s">
        <v>3920</v>
      </c>
      <c r="SFO1525" s="229" t="s">
        <v>244</v>
      </c>
      <c r="SFP1525" s="229" t="s">
        <v>3919</v>
      </c>
      <c r="SFQ1525" s="229" t="s">
        <v>222</v>
      </c>
      <c r="SFR1525" s="229" t="s">
        <v>223</v>
      </c>
      <c r="SFS1525" s="229" t="s">
        <v>172</v>
      </c>
      <c r="SFT1525" s="229" t="s">
        <v>289</v>
      </c>
      <c r="SFU1525" s="229" t="s">
        <v>227</v>
      </c>
      <c r="SFY1525" s="229">
        <v>2024</v>
      </c>
      <c r="SFZ1525" s="229" t="s">
        <v>57</v>
      </c>
      <c r="SGA1525" s="229" t="s">
        <v>3910</v>
      </c>
      <c r="SGB1525" s="229">
        <v>12968010</v>
      </c>
      <c r="SGC1525" s="229" t="s">
        <v>3914</v>
      </c>
      <c r="SGD1525" s="229" t="s">
        <v>310</v>
      </c>
      <c r="SGE1525" s="229" t="s">
        <v>3915</v>
      </c>
      <c r="SGF1525" s="229" t="s">
        <v>305</v>
      </c>
      <c r="SGG1525" s="229" t="s">
        <v>52</v>
      </c>
      <c r="SGH1525" s="229" t="s">
        <v>3916</v>
      </c>
      <c r="SGJ1525" s="229" t="s">
        <v>3917</v>
      </c>
      <c r="SGK1525" s="229" t="s">
        <v>607</v>
      </c>
      <c r="SGL1525" s="229" t="s">
        <v>2536</v>
      </c>
      <c r="SGM1525" s="229" t="s">
        <v>3918</v>
      </c>
      <c r="SGN1525" s="229" t="s">
        <v>306</v>
      </c>
      <c r="SGO1525" s="229" t="s">
        <v>294</v>
      </c>
      <c r="SGP1525" s="229" t="s">
        <v>289</v>
      </c>
      <c r="SGQ1525" s="229" t="s">
        <v>35</v>
      </c>
      <c r="SGR1525" s="229" t="s">
        <v>27</v>
      </c>
      <c r="SGS1525" s="229" t="s">
        <v>180</v>
      </c>
      <c r="SGT1525" s="229" t="s">
        <v>3920</v>
      </c>
      <c r="SGU1525" s="229" t="s">
        <v>244</v>
      </c>
      <c r="SGV1525" s="229" t="s">
        <v>3919</v>
      </c>
      <c r="SGW1525" s="229" t="s">
        <v>222</v>
      </c>
      <c r="SGX1525" s="229" t="s">
        <v>223</v>
      </c>
      <c r="SGY1525" s="229" t="s">
        <v>172</v>
      </c>
      <c r="SGZ1525" s="229" t="s">
        <v>289</v>
      </c>
      <c r="SHA1525" s="229" t="s">
        <v>227</v>
      </c>
      <c r="SHE1525" s="229">
        <v>2024</v>
      </c>
      <c r="SHF1525" s="229" t="s">
        <v>57</v>
      </c>
      <c r="SHG1525" s="229" t="s">
        <v>3910</v>
      </c>
      <c r="SHH1525" s="229">
        <v>12968010</v>
      </c>
      <c r="SHI1525" s="229" t="s">
        <v>3914</v>
      </c>
      <c r="SHJ1525" s="229" t="s">
        <v>310</v>
      </c>
      <c r="SHK1525" s="229" t="s">
        <v>3915</v>
      </c>
      <c r="SHL1525" s="229" t="s">
        <v>305</v>
      </c>
      <c r="SHM1525" s="229" t="s">
        <v>52</v>
      </c>
      <c r="SHN1525" s="229" t="s">
        <v>3916</v>
      </c>
      <c r="SHP1525" s="229" t="s">
        <v>3917</v>
      </c>
      <c r="SHQ1525" s="229" t="s">
        <v>607</v>
      </c>
      <c r="SHR1525" s="229" t="s">
        <v>2536</v>
      </c>
      <c r="SHS1525" s="229" t="s">
        <v>3918</v>
      </c>
      <c r="SHT1525" s="229" t="s">
        <v>306</v>
      </c>
      <c r="SHU1525" s="229" t="s">
        <v>294</v>
      </c>
      <c r="SHV1525" s="229" t="s">
        <v>289</v>
      </c>
      <c r="SHW1525" s="229" t="s">
        <v>35</v>
      </c>
      <c r="SHX1525" s="229" t="s">
        <v>27</v>
      </c>
      <c r="SHY1525" s="229" t="s">
        <v>180</v>
      </c>
      <c r="SHZ1525" s="229" t="s">
        <v>3920</v>
      </c>
      <c r="SIA1525" s="229" t="s">
        <v>244</v>
      </c>
      <c r="SIB1525" s="229" t="s">
        <v>3919</v>
      </c>
      <c r="SIC1525" s="229" t="s">
        <v>222</v>
      </c>
      <c r="SID1525" s="229" t="s">
        <v>223</v>
      </c>
      <c r="SIE1525" s="229" t="s">
        <v>172</v>
      </c>
      <c r="SIF1525" s="229" t="s">
        <v>289</v>
      </c>
      <c r="SIG1525" s="229" t="s">
        <v>227</v>
      </c>
      <c r="SIK1525" s="229">
        <v>2024</v>
      </c>
      <c r="SIL1525" s="229" t="s">
        <v>57</v>
      </c>
      <c r="SIM1525" s="229" t="s">
        <v>3910</v>
      </c>
      <c r="SIN1525" s="229">
        <v>12968010</v>
      </c>
      <c r="SIO1525" s="229" t="s">
        <v>3914</v>
      </c>
      <c r="SIP1525" s="229" t="s">
        <v>310</v>
      </c>
      <c r="SIQ1525" s="229" t="s">
        <v>3915</v>
      </c>
      <c r="SIR1525" s="229" t="s">
        <v>305</v>
      </c>
      <c r="SIS1525" s="229" t="s">
        <v>52</v>
      </c>
      <c r="SIT1525" s="229" t="s">
        <v>3916</v>
      </c>
      <c r="SIV1525" s="229" t="s">
        <v>3917</v>
      </c>
      <c r="SIW1525" s="229" t="s">
        <v>607</v>
      </c>
      <c r="SIX1525" s="229" t="s">
        <v>2536</v>
      </c>
      <c r="SIY1525" s="229" t="s">
        <v>3918</v>
      </c>
      <c r="SIZ1525" s="229" t="s">
        <v>306</v>
      </c>
      <c r="SJA1525" s="229" t="s">
        <v>294</v>
      </c>
      <c r="SJB1525" s="229" t="s">
        <v>289</v>
      </c>
      <c r="SJC1525" s="229" t="s">
        <v>35</v>
      </c>
      <c r="SJD1525" s="229" t="s">
        <v>27</v>
      </c>
      <c r="SJE1525" s="229" t="s">
        <v>180</v>
      </c>
      <c r="SJF1525" s="229" t="s">
        <v>3920</v>
      </c>
      <c r="SJG1525" s="229" t="s">
        <v>244</v>
      </c>
      <c r="SJH1525" s="229" t="s">
        <v>3919</v>
      </c>
      <c r="SJI1525" s="229" t="s">
        <v>222</v>
      </c>
      <c r="SJJ1525" s="229" t="s">
        <v>223</v>
      </c>
      <c r="SJK1525" s="229" t="s">
        <v>172</v>
      </c>
      <c r="SJL1525" s="229" t="s">
        <v>289</v>
      </c>
      <c r="SJM1525" s="229" t="s">
        <v>227</v>
      </c>
      <c r="SJQ1525" s="229">
        <v>2024</v>
      </c>
      <c r="SJR1525" s="229" t="s">
        <v>57</v>
      </c>
      <c r="SJS1525" s="229" t="s">
        <v>3910</v>
      </c>
      <c r="SJT1525" s="229">
        <v>12968010</v>
      </c>
      <c r="SJU1525" s="229" t="s">
        <v>3914</v>
      </c>
      <c r="SJV1525" s="229" t="s">
        <v>310</v>
      </c>
      <c r="SJW1525" s="229" t="s">
        <v>3915</v>
      </c>
      <c r="SJX1525" s="229" t="s">
        <v>305</v>
      </c>
      <c r="SJY1525" s="229" t="s">
        <v>52</v>
      </c>
      <c r="SJZ1525" s="229" t="s">
        <v>3916</v>
      </c>
      <c r="SKB1525" s="229" t="s">
        <v>3917</v>
      </c>
      <c r="SKC1525" s="229" t="s">
        <v>607</v>
      </c>
      <c r="SKD1525" s="229" t="s">
        <v>2536</v>
      </c>
      <c r="SKE1525" s="229" t="s">
        <v>3918</v>
      </c>
      <c r="SKF1525" s="229" t="s">
        <v>306</v>
      </c>
      <c r="SKG1525" s="229" t="s">
        <v>294</v>
      </c>
      <c r="SKH1525" s="229" t="s">
        <v>289</v>
      </c>
      <c r="SKI1525" s="229" t="s">
        <v>35</v>
      </c>
      <c r="SKJ1525" s="229" t="s">
        <v>27</v>
      </c>
      <c r="SKK1525" s="229" t="s">
        <v>180</v>
      </c>
      <c r="SKL1525" s="229" t="s">
        <v>3920</v>
      </c>
      <c r="SKM1525" s="229" t="s">
        <v>244</v>
      </c>
      <c r="SKN1525" s="229" t="s">
        <v>3919</v>
      </c>
      <c r="SKO1525" s="229" t="s">
        <v>222</v>
      </c>
      <c r="SKP1525" s="229" t="s">
        <v>223</v>
      </c>
      <c r="SKQ1525" s="229" t="s">
        <v>172</v>
      </c>
      <c r="SKR1525" s="229" t="s">
        <v>289</v>
      </c>
      <c r="SKS1525" s="229" t="s">
        <v>227</v>
      </c>
      <c r="SKW1525" s="229">
        <v>2024</v>
      </c>
      <c r="SKX1525" s="229" t="s">
        <v>57</v>
      </c>
      <c r="SKY1525" s="229" t="s">
        <v>3910</v>
      </c>
      <c r="SKZ1525" s="229">
        <v>12968010</v>
      </c>
      <c r="SLA1525" s="229" t="s">
        <v>3914</v>
      </c>
      <c r="SLB1525" s="229" t="s">
        <v>310</v>
      </c>
      <c r="SLC1525" s="229" t="s">
        <v>3915</v>
      </c>
      <c r="SLD1525" s="229" t="s">
        <v>305</v>
      </c>
      <c r="SLE1525" s="229" t="s">
        <v>52</v>
      </c>
      <c r="SLF1525" s="229" t="s">
        <v>3916</v>
      </c>
      <c r="SLH1525" s="229" t="s">
        <v>3917</v>
      </c>
      <c r="SLI1525" s="229" t="s">
        <v>607</v>
      </c>
      <c r="SLJ1525" s="229" t="s">
        <v>2536</v>
      </c>
      <c r="SLK1525" s="229" t="s">
        <v>3918</v>
      </c>
      <c r="SLL1525" s="229" t="s">
        <v>306</v>
      </c>
      <c r="SLM1525" s="229" t="s">
        <v>294</v>
      </c>
      <c r="SLN1525" s="229" t="s">
        <v>289</v>
      </c>
      <c r="SLO1525" s="229" t="s">
        <v>35</v>
      </c>
      <c r="SLP1525" s="229" t="s">
        <v>27</v>
      </c>
      <c r="SLQ1525" s="229" t="s">
        <v>180</v>
      </c>
      <c r="SLR1525" s="229" t="s">
        <v>3920</v>
      </c>
      <c r="SLS1525" s="229" t="s">
        <v>244</v>
      </c>
      <c r="SLT1525" s="229" t="s">
        <v>3919</v>
      </c>
      <c r="SLU1525" s="229" t="s">
        <v>222</v>
      </c>
      <c r="SLV1525" s="229" t="s">
        <v>223</v>
      </c>
      <c r="SLW1525" s="229" t="s">
        <v>172</v>
      </c>
      <c r="SLX1525" s="229" t="s">
        <v>289</v>
      </c>
      <c r="SLY1525" s="229" t="s">
        <v>227</v>
      </c>
      <c r="SMC1525" s="229">
        <v>2024</v>
      </c>
      <c r="SMD1525" s="229" t="s">
        <v>57</v>
      </c>
      <c r="SME1525" s="229" t="s">
        <v>3910</v>
      </c>
      <c r="SMF1525" s="229">
        <v>12968010</v>
      </c>
      <c r="SMG1525" s="229" t="s">
        <v>3914</v>
      </c>
      <c r="SMH1525" s="229" t="s">
        <v>310</v>
      </c>
      <c r="SMI1525" s="229" t="s">
        <v>3915</v>
      </c>
      <c r="SMJ1525" s="229" t="s">
        <v>305</v>
      </c>
      <c r="SMK1525" s="229" t="s">
        <v>52</v>
      </c>
      <c r="SML1525" s="229" t="s">
        <v>3916</v>
      </c>
      <c r="SMN1525" s="229" t="s">
        <v>3917</v>
      </c>
      <c r="SMO1525" s="229" t="s">
        <v>607</v>
      </c>
      <c r="SMP1525" s="229" t="s">
        <v>2536</v>
      </c>
      <c r="SMQ1525" s="229" t="s">
        <v>3918</v>
      </c>
      <c r="SMR1525" s="229" t="s">
        <v>306</v>
      </c>
      <c r="SMS1525" s="229" t="s">
        <v>294</v>
      </c>
      <c r="SMT1525" s="229" t="s">
        <v>289</v>
      </c>
      <c r="SMU1525" s="229" t="s">
        <v>35</v>
      </c>
      <c r="SMV1525" s="229" t="s">
        <v>27</v>
      </c>
      <c r="SMW1525" s="229" t="s">
        <v>180</v>
      </c>
      <c r="SMX1525" s="229" t="s">
        <v>3920</v>
      </c>
      <c r="SMY1525" s="229" t="s">
        <v>244</v>
      </c>
      <c r="SMZ1525" s="229" t="s">
        <v>3919</v>
      </c>
      <c r="SNA1525" s="229" t="s">
        <v>222</v>
      </c>
      <c r="SNB1525" s="229" t="s">
        <v>223</v>
      </c>
      <c r="SNC1525" s="229" t="s">
        <v>172</v>
      </c>
      <c r="SND1525" s="229" t="s">
        <v>289</v>
      </c>
      <c r="SNE1525" s="229" t="s">
        <v>227</v>
      </c>
      <c r="SNI1525" s="229">
        <v>2024</v>
      </c>
      <c r="SNJ1525" s="229" t="s">
        <v>57</v>
      </c>
      <c r="SNK1525" s="229" t="s">
        <v>3910</v>
      </c>
      <c r="SNL1525" s="229">
        <v>12968010</v>
      </c>
      <c r="SNM1525" s="229" t="s">
        <v>3914</v>
      </c>
      <c r="SNN1525" s="229" t="s">
        <v>310</v>
      </c>
      <c r="SNO1525" s="229" t="s">
        <v>3915</v>
      </c>
      <c r="SNP1525" s="229" t="s">
        <v>305</v>
      </c>
      <c r="SNQ1525" s="229" t="s">
        <v>52</v>
      </c>
      <c r="SNR1525" s="229" t="s">
        <v>3916</v>
      </c>
      <c r="SNT1525" s="229" t="s">
        <v>3917</v>
      </c>
      <c r="SNU1525" s="229" t="s">
        <v>607</v>
      </c>
      <c r="SNV1525" s="229" t="s">
        <v>2536</v>
      </c>
      <c r="SNW1525" s="229" t="s">
        <v>3918</v>
      </c>
      <c r="SNX1525" s="229" t="s">
        <v>306</v>
      </c>
      <c r="SNY1525" s="229" t="s">
        <v>294</v>
      </c>
      <c r="SNZ1525" s="229" t="s">
        <v>289</v>
      </c>
      <c r="SOA1525" s="229" t="s">
        <v>35</v>
      </c>
      <c r="SOB1525" s="229" t="s">
        <v>27</v>
      </c>
      <c r="SOC1525" s="229" t="s">
        <v>180</v>
      </c>
      <c r="SOD1525" s="229" t="s">
        <v>3920</v>
      </c>
      <c r="SOE1525" s="229" t="s">
        <v>244</v>
      </c>
      <c r="SOF1525" s="229" t="s">
        <v>3919</v>
      </c>
      <c r="SOG1525" s="229" t="s">
        <v>222</v>
      </c>
      <c r="SOH1525" s="229" t="s">
        <v>223</v>
      </c>
      <c r="SOI1525" s="229" t="s">
        <v>172</v>
      </c>
      <c r="SOJ1525" s="229" t="s">
        <v>289</v>
      </c>
      <c r="SOK1525" s="229" t="s">
        <v>227</v>
      </c>
      <c r="SOO1525" s="229">
        <v>2024</v>
      </c>
      <c r="SOP1525" s="229" t="s">
        <v>57</v>
      </c>
      <c r="SOQ1525" s="229" t="s">
        <v>3910</v>
      </c>
      <c r="SOR1525" s="229">
        <v>12968010</v>
      </c>
      <c r="SOS1525" s="229" t="s">
        <v>3914</v>
      </c>
      <c r="SOT1525" s="229" t="s">
        <v>310</v>
      </c>
      <c r="SOU1525" s="229" t="s">
        <v>3915</v>
      </c>
      <c r="SOV1525" s="229" t="s">
        <v>305</v>
      </c>
      <c r="SOW1525" s="229" t="s">
        <v>52</v>
      </c>
      <c r="SOX1525" s="229" t="s">
        <v>3916</v>
      </c>
      <c r="SOZ1525" s="229" t="s">
        <v>3917</v>
      </c>
      <c r="SPA1525" s="229" t="s">
        <v>607</v>
      </c>
      <c r="SPB1525" s="229" t="s">
        <v>2536</v>
      </c>
      <c r="SPC1525" s="229" t="s">
        <v>3918</v>
      </c>
      <c r="SPD1525" s="229" t="s">
        <v>306</v>
      </c>
      <c r="SPE1525" s="229" t="s">
        <v>294</v>
      </c>
      <c r="SPF1525" s="229" t="s">
        <v>289</v>
      </c>
      <c r="SPG1525" s="229" t="s">
        <v>35</v>
      </c>
      <c r="SPH1525" s="229" t="s">
        <v>27</v>
      </c>
      <c r="SPI1525" s="229" t="s">
        <v>180</v>
      </c>
      <c r="SPJ1525" s="229" t="s">
        <v>3920</v>
      </c>
      <c r="SPK1525" s="229" t="s">
        <v>244</v>
      </c>
      <c r="SPL1525" s="229" t="s">
        <v>3919</v>
      </c>
      <c r="SPM1525" s="229" t="s">
        <v>222</v>
      </c>
      <c r="SPN1525" s="229" t="s">
        <v>223</v>
      </c>
      <c r="SPO1525" s="229" t="s">
        <v>172</v>
      </c>
      <c r="SPP1525" s="229" t="s">
        <v>289</v>
      </c>
      <c r="SPQ1525" s="229" t="s">
        <v>227</v>
      </c>
      <c r="SPU1525" s="229">
        <v>2024</v>
      </c>
      <c r="SPV1525" s="229" t="s">
        <v>57</v>
      </c>
      <c r="SPW1525" s="229" t="s">
        <v>3910</v>
      </c>
      <c r="SPX1525" s="229">
        <v>12968010</v>
      </c>
      <c r="SPY1525" s="229" t="s">
        <v>3914</v>
      </c>
      <c r="SPZ1525" s="229" t="s">
        <v>310</v>
      </c>
      <c r="SQA1525" s="229" t="s">
        <v>3915</v>
      </c>
      <c r="SQB1525" s="229" t="s">
        <v>305</v>
      </c>
      <c r="SQC1525" s="229" t="s">
        <v>52</v>
      </c>
      <c r="SQD1525" s="229" t="s">
        <v>3916</v>
      </c>
      <c r="SQF1525" s="229" t="s">
        <v>3917</v>
      </c>
      <c r="SQG1525" s="229" t="s">
        <v>607</v>
      </c>
      <c r="SQH1525" s="229" t="s">
        <v>2536</v>
      </c>
      <c r="SQI1525" s="229" t="s">
        <v>3918</v>
      </c>
      <c r="SQJ1525" s="229" t="s">
        <v>306</v>
      </c>
      <c r="SQK1525" s="229" t="s">
        <v>294</v>
      </c>
      <c r="SQL1525" s="229" t="s">
        <v>289</v>
      </c>
      <c r="SQM1525" s="229" t="s">
        <v>35</v>
      </c>
      <c r="SQN1525" s="229" t="s">
        <v>27</v>
      </c>
      <c r="SQO1525" s="229" t="s">
        <v>180</v>
      </c>
      <c r="SQP1525" s="229" t="s">
        <v>3920</v>
      </c>
      <c r="SQQ1525" s="229" t="s">
        <v>244</v>
      </c>
      <c r="SQR1525" s="229" t="s">
        <v>3919</v>
      </c>
      <c r="SQS1525" s="229" t="s">
        <v>222</v>
      </c>
      <c r="SQT1525" s="229" t="s">
        <v>223</v>
      </c>
      <c r="SQU1525" s="229" t="s">
        <v>172</v>
      </c>
      <c r="SQV1525" s="229" t="s">
        <v>289</v>
      </c>
      <c r="SQW1525" s="229" t="s">
        <v>227</v>
      </c>
      <c r="SRA1525" s="229">
        <v>2024</v>
      </c>
      <c r="SRB1525" s="229" t="s">
        <v>57</v>
      </c>
      <c r="SRC1525" s="229" t="s">
        <v>3910</v>
      </c>
      <c r="SRD1525" s="229">
        <v>12968010</v>
      </c>
      <c r="SRE1525" s="229" t="s">
        <v>3914</v>
      </c>
      <c r="SRF1525" s="229" t="s">
        <v>310</v>
      </c>
      <c r="SRG1525" s="229" t="s">
        <v>3915</v>
      </c>
      <c r="SRH1525" s="229" t="s">
        <v>305</v>
      </c>
      <c r="SRI1525" s="229" t="s">
        <v>52</v>
      </c>
      <c r="SRJ1525" s="229" t="s">
        <v>3916</v>
      </c>
      <c r="SRL1525" s="229" t="s">
        <v>3917</v>
      </c>
      <c r="SRM1525" s="229" t="s">
        <v>607</v>
      </c>
      <c r="SRN1525" s="229" t="s">
        <v>2536</v>
      </c>
      <c r="SRO1525" s="229" t="s">
        <v>3918</v>
      </c>
      <c r="SRP1525" s="229" t="s">
        <v>306</v>
      </c>
      <c r="SRQ1525" s="229" t="s">
        <v>294</v>
      </c>
      <c r="SRR1525" s="229" t="s">
        <v>289</v>
      </c>
      <c r="SRS1525" s="229" t="s">
        <v>35</v>
      </c>
      <c r="SRT1525" s="229" t="s">
        <v>27</v>
      </c>
      <c r="SRU1525" s="229" t="s">
        <v>180</v>
      </c>
      <c r="SRV1525" s="229" t="s">
        <v>3920</v>
      </c>
      <c r="SRW1525" s="229" t="s">
        <v>244</v>
      </c>
      <c r="SRX1525" s="229" t="s">
        <v>3919</v>
      </c>
      <c r="SRY1525" s="229" t="s">
        <v>222</v>
      </c>
      <c r="SRZ1525" s="229" t="s">
        <v>223</v>
      </c>
      <c r="SSA1525" s="229" t="s">
        <v>172</v>
      </c>
      <c r="SSB1525" s="229" t="s">
        <v>289</v>
      </c>
      <c r="SSC1525" s="229" t="s">
        <v>227</v>
      </c>
      <c r="SSG1525" s="229">
        <v>2024</v>
      </c>
      <c r="SSH1525" s="229" t="s">
        <v>57</v>
      </c>
      <c r="SSI1525" s="229" t="s">
        <v>3910</v>
      </c>
      <c r="SSJ1525" s="229">
        <v>12968010</v>
      </c>
      <c r="SSK1525" s="229" t="s">
        <v>3914</v>
      </c>
      <c r="SSL1525" s="229" t="s">
        <v>310</v>
      </c>
      <c r="SSM1525" s="229" t="s">
        <v>3915</v>
      </c>
      <c r="SSN1525" s="229" t="s">
        <v>305</v>
      </c>
      <c r="SSO1525" s="229" t="s">
        <v>52</v>
      </c>
      <c r="SSP1525" s="229" t="s">
        <v>3916</v>
      </c>
      <c r="SSR1525" s="229" t="s">
        <v>3917</v>
      </c>
      <c r="SSS1525" s="229" t="s">
        <v>607</v>
      </c>
      <c r="SST1525" s="229" t="s">
        <v>2536</v>
      </c>
      <c r="SSU1525" s="229" t="s">
        <v>3918</v>
      </c>
      <c r="SSV1525" s="229" t="s">
        <v>306</v>
      </c>
      <c r="SSW1525" s="229" t="s">
        <v>294</v>
      </c>
      <c r="SSX1525" s="229" t="s">
        <v>289</v>
      </c>
      <c r="SSY1525" s="229" t="s">
        <v>35</v>
      </c>
      <c r="SSZ1525" s="229" t="s">
        <v>27</v>
      </c>
      <c r="STA1525" s="229" t="s">
        <v>180</v>
      </c>
      <c r="STB1525" s="229" t="s">
        <v>3920</v>
      </c>
      <c r="STC1525" s="229" t="s">
        <v>244</v>
      </c>
      <c r="STD1525" s="229" t="s">
        <v>3919</v>
      </c>
      <c r="STE1525" s="229" t="s">
        <v>222</v>
      </c>
      <c r="STF1525" s="229" t="s">
        <v>223</v>
      </c>
      <c r="STG1525" s="229" t="s">
        <v>172</v>
      </c>
      <c r="STH1525" s="229" t="s">
        <v>289</v>
      </c>
      <c r="STI1525" s="229" t="s">
        <v>227</v>
      </c>
      <c r="STM1525" s="229">
        <v>2024</v>
      </c>
      <c r="STN1525" s="229" t="s">
        <v>57</v>
      </c>
      <c r="STO1525" s="229" t="s">
        <v>3910</v>
      </c>
      <c r="STP1525" s="229">
        <v>12968010</v>
      </c>
      <c r="STQ1525" s="229" t="s">
        <v>3914</v>
      </c>
      <c r="STR1525" s="229" t="s">
        <v>310</v>
      </c>
      <c r="STS1525" s="229" t="s">
        <v>3915</v>
      </c>
      <c r="STT1525" s="229" t="s">
        <v>305</v>
      </c>
      <c r="STU1525" s="229" t="s">
        <v>52</v>
      </c>
      <c r="STV1525" s="229" t="s">
        <v>3916</v>
      </c>
      <c r="STX1525" s="229" t="s">
        <v>3917</v>
      </c>
      <c r="STY1525" s="229" t="s">
        <v>607</v>
      </c>
      <c r="STZ1525" s="229" t="s">
        <v>2536</v>
      </c>
      <c r="SUA1525" s="229" t="s">
        <v>3918</v>
      </c>
      <c r="SUB1525" s="229" t="s">
        <v>306</v>
      </c>
      <c r="SUC1525" s="229" t="s">
        <v>294</v>
      </c>
      <c r="SUD1525" s="229" t="s">
        <v>289</v>
      </c>
      <c r="SUE1525" s="229" t="s">
        <v>35</v>
      </c>
      <c r="SUF1525" s="229" t="s">
        <v>27</v>
      </c>
      <c r="SUG1525" s="229" t="s">
        <v>180</v>
      </c>
      <c r="SUH1525" s="229" t="s">
        <v>3920</v>
      </c>
      <c r="SUI1525" s="229" t="s">
        <v>244</v>
      </c>
      <c r="SUJ1525" s="229" t="s">
        <v>3919</v>
      </c>
      <c r="SUK1525" s="229" t="s">
        <v>222</v>
      </c>
      <c r="SUL1525" s="229" t="s">
        <v>223</v>
      </c>
      <c r="SUM1525" s="229" t="s">
        <v>172</v>
      </c>
      <c r="SUN1525" s="229" t="s">
        <v>289</v>
      </c>
      <c r="SUO1525" s="229" t="s">
        <v>227</v>
      </c>
      <c r="SUS1525" s="229">
        <v>2024</v>
      </c>
      <c r="SUT1525" s="229" t="s">
        <v>57</v>
      </c>
      <c r="SUU1525" s="229" t="s">
        <v>3910</v>
      </c>
      <c r="SUV1525" s="229">
        <v>12968010</v>
      </c>
      <c r="SUW1525" s="229" t="s">
        <v>3914</v>
      </c>
      <c r="SUX1525" s="229" t="s">
        <v>310</v>
      </c>
      <c r="SUY1525" s="229" t="s">
        <v>3915</v>
      </c>
      <c r="SUZ1525" s="229" t="s">
        <v>305</v>
      </c>
      <c r="SVA1525" s="229" t="s">
        <v>52</v>
      </c>
      <c r="SVB1525" s="229" t="s">
        <v>3916</v>
      </c>
      <c r="SVD1525" s="229" t="s">
        <v>3917</v>
      </c>
      <c r="SVE1525" s="229" t="s">
        <v>607</v>
      </c>
      <c r="SVF1525" s="229" t="s">
        <v>2536</v>
      </c>
      <c r="SVG1525" s="229" t="s">
        <v>3918</v>
      </c>
      <c r="SVH1525" s="229" t="s">
        <v>306</v>
      </c>
      <c r="SVI1525" s="229" t="s">
        <v>294</v>
      </c>
      <c r="SVJ1525" s="229" t="s">
        <v>289</v>
      </c>
      <c r="SVK1525" s="229" t="s">
        <v>35</v>
      </c>
      <c r="SVL1525" s="229" t="s">
        <v>27</v>
      </c>
      <c r="SVM1525" s="229" t="s">
        <v>180</v>
      </c>
      <c r="SVN1525" s="229" t="s">
        <v>3920</v>
      </c>
      <c r="SVO1525" s="229" t="s">
        <v>244</v>
      </c>
      <c r="SVP1525" s="229" t="s">
        <v>3919</v>
      </c>
      <c r="SVQ1525" s="229" t="s">
        <v>222</v>
      </c>
      <c r="SVR1525" s="229" t="s">
        <v>223</v>
      </c>
      <c r="SVS1525" s="229" t="s">
        <v>172</v>
      </c>
      <c r="SVT1525" s="229" t="s">
        <v>289</v>
      </c>
      <c r="SVU1525" s="229" t="s">
        <v>227</v>
      </c>
      <c r="SVY1525" s="229">
        <v>2024</v>
      </c>
      <c r="SVZ1525" s="229" t="s">
        <v>57</v>
      </c>
      <c r="SWA1525" s="229" t="s">
        <v>3910</v>
      </c>
      <c r="SWB1525" s="229">
        <v>12968010</v>
      </c>
      <c r="SWC1525" s="229" t="s">
        <v>3914</v>
      </c>
      <c r="SWD1525" s="229" t="s">
        <v>310</v>
      </c>
      <c r="SWE1525" s="229" t="s">
        <v>3915</v>
      </c>
      <c r="SWF1525" s="229" t="s">
        <v>305</v>
      </c>
      <c r="SWG1525" s="229" t="s">
        <v>52</v>
      </c>
      <c r="SWH1525" s="229" t="s">
        <v>3916</v>
      </c>
      <c r="SWJ1525" s="229" t="s">
        <v>3917</v>
      </c>
      <c r="SWK1525" s="229" t="s">
        <v>607</v>
      </c>
      <c r="SWL1525" s="229" t="s">
        <v>2536</v>
      </c>
      <c r="SWM1525" s="229" t="s">
        <v>3918</v>
      </c>
      <c r="SWN1525" s="229" t="s">
        <v>306</v>
      </c>
      <c r="SWO1525" s="229" t="s">
        <v>294</v>
      </c>
      <c r="SWP1525" s="229" t="s">
        <v>289</v>
      </c>
      <c r="SWQ1525" s="229" t="s">
        <v>35</v>
      </c>
      <c r="SWR1525" s="229" t="s">
        <v>27</v>
      </c>
      <c r="SWS1525" s="229" t="s">
        <v>180</v>
      </c>
      <c r="SWT1525" s="229" t="s">
        <v>3920</v>
      </c>
      <c r="SWU1525" s="229" t="s">
        <v>244</v>
      </c>
      <c r="SWV1525" s="229" t="s">
        <v>3919</v>
      </c>
      <c r="SWW1525" s="229" t="s">
        <v>222</v>
      </c>
      <c r="SWX1525" s="229" t="s">
        <v>223</v>
      </c>
      <c r="SWY1525" s="229" t="s">
        <v>172</v>
      </c>
      <c r="SWZ1525" s="229" t="s">
        <v>289</v>
      </c>
      <c r="SXA1525" s="229" t="s">
        <v>227</v>
      </c>
      <c r="SXE1525" s="229">
        <v>2024</v>
      </c>
      <c r="SXF1525" s="229" t="s">
        <v>57</v>
      </c>
      <c r="SXG1525" s="229" t="s">
        <v>3910</v>
      </c>
      <c r="SXH1525" s="229">
        <v>12968010</v>
      </c>
      <c r="SXI1525" s="229" t="s">
        <v>3914</v>
      </c>
      <c r="SXJ1525" s="229" t="s">
        <v>310</v>
      </c>
      <c r="SXK1525" s="229" t="s">
        <v>3915</v>
      </c>
      <c r="SXL1525" s="229" t="s">
        <v>305</v>
      </c>
      <c r="SXM1525" s="229" t="s">
        <v>52</v>
      </c>
      <c r="SXN1525" s="229" t="s">
        <v>3916</v>
      </c>
      <c r="SXP1525" s="229" t="s">
        <v>3917</v>
      </c>
      <c r="SXQ1525" s="229" t="s">
        <v>607</v>
      </c>
      <c r="SXR1525" s="229" t="s">
        <v>2536</v>
      </c>
      <c r="SXS1525" s="229" t="s">
        <v>3918</v>
      </c>
      <c r="SXT1525" s="229" t="s">
        <v>306</v>
      </c>
      <c r="SXU1525" s="229" t="s">
        <v>294</v>
      </c>
      <c r="SXV1525" s="229" t="s">
        <v>289</v>
      </c>
      <c r="SXW1525" s="229" t="s">
        <v>35</v>
      </c>
      <c r="SXX1525" s="229" t="s">
        <v>27</v>
      </c>
      <c r="SXY1525" s="229" t="s">
        <v>180</v>
      </c>
      <c r="SXZ1525" s="229" t="s">
        <v>3920</v>
      </c>
      <c r="SYA1525" s="229" t="s">
        <v>244</v>
      </c>
      <c r="SYB1525" s="229" t="s">
        <v>3919</v>
      </c>
      <c r="SYC1525" s="229" t="s">
        <v>222</v>
      </c>
      <c r="SYD1525" s="229" t="s">
        <v>223</v>
      </c>
      <c r="SYE1525" s="229" t="s">
        <v>172</v>
      </c>
      <c r="SYF1525" s="229" t="s">
        <v>289</v>
      </c>
      <c r="SYG1525" s="229" t="s">
        <v>227</v>
      </c>
      <c r="SYK1525" s="229">
        <v>2024</v>
      </c>
      <c r="SYL1525" s="229" t="s">
        <v>57</v>
      </c>
      <c r="SYM1525" s="229" t="s">
        <v>3910</v>
      </c>
      <c r="SYN1525" s="229">
        <v>12968010</v>
      </c>
      <c r="SYO1525" s="229" t="s">
        <v>3914</v>
      </c>
      <c r="SYP1525" s="229" t="s">
        <v>310</v>
      </c>
      <c r="SYQ1525" s="229" t="s">
        <v>3915</v>
      </c>
      <c r="SYR1525" s="229" t="s">
        <v>305</v>
      </c>
      <c r="SYS1525" s="229" t="s">
        <v>52</v>
      </c>
      <c r="SYT1525" s="229" t="s">
        <v>3916</v>
      </c>
      <c r="SYV1525" s="229" t="s">
        <v>3917</v>
      </c>
      <c r="SYW1525" s="229" t="s">
        <v>607</v>
      </c>
      <c r="SYX1525" s="229" t="s">
        <v>2536</v>
      </c>
      <c r="SYY1525" s="229" t="s">
        <v>3918</v>
      </c>
      <c r="SYZ1525" s="229" t="s">
        <v>306</v>
      </c>
      <c r="SZA1525" s="229" t="s">
        <v>294</v>
      </c>
      <c r="SZB1525" s="229" t="s">
        <v>289</v>
      </c>
      <c r="SZC1525" s="229" t="s">
        <v>35</v>
      </c>
      <c r="SZD1525" s="229" t="s">
        <v>27</v>
      </c>
      <c r="SZE1525" s="229" t="s">
        <v>180</v>
      </c>
      <c r="SZF1525" s="229" t="s">
        <v>3920</v>
      </c>
      <c r="SZG1525" s="229" t="s">
        <v>244</v>
      </c>
      <c r="SZH1525" s="229" t="s">
        <v>3919</v>
      </c>
      <c r="SZI1525" s="229" t="s">
        <v>222</v>
      </c>
      <c r="SZJ1525" s="229" t="s">
        <v>223</v>
      </c>
      <c r="SZK1525" s="229" t="s">
        <v>172</v>
      </c>
      <c r="SZL1525" s="229" t="s">
        <v>289</v>
      </c>
      <c r="SZM1525" s="229" t="s">
        <v>227</v>
      </c>
      <c r="SZQ1525" s="229">
        <v>2024</v>
      </c>
      <c r="SZR1525" s="229" t="s">
        <v>57</v>
      </c>
      <c r="SZS1525" s="229" t="s">
        <v>3910</v>
      </c>
      <c r="SZT1525" s="229">
        <v>12968010</v>
      </c>
      <c r="SZU1525" s="229" t="s">
        <v>3914</v>
      </c>
      <c r="SZV1525" s="229" t="s">
        <v>310</v>
      </c>
      <c r="SZW1525" s="229" t="s">
        <v>3915</v>
      </c>
      <c r="SZX1525" s="229" t="s">
        <v>305</v>
      </c>
      <c r="SZY1525" s="229" t="s">
        <v>52</v>
      </c>
      <c r="SZZ1525" s="229" t="s">
        <v>3916</v>
      </c>
      <c r="TAB1525" s="229" t="s">
        <v>3917</v>
      </c>
      <c r="TAC1525" s="229" t="s">
        <v>607</v>
      </c>
      <c r="TAD1525" s="229" t="s">
        <v>2536</v>
      </c>
      <c r="TAE1525" s="229" t="s">
        <v>3918</v>
      </c>
      <c r="TAF1525" s="229" t="s">
        <v>306</v>
      </c>
      <c r="TAG1525" s="229" t="s">
        <v>294</v>
      </c>
      <c r="TAH1525" s="229" t="s">
        <v>289</v>
      </c>
      <c r="TAI1525" s="229" t="s">
        <v>35</v>
      </c>
      <c r="TAJ1525" s="229" t="s">
        <v>27</v>
      </c>
      <c r="TAK1525" s="229" t="s">
        <v>180</v>
      </c>
      <c r="TAL1525" s="229" t="s">
        <v>3920</v>
      </c>
      <c r="TAM1525" s="229" t="s">
        <v>244</v>
      </c>
      <c r="TAN1525" s="229" t="s">
        <v>3919</v>
      </c>
      <c r="TAO1525" s="229" t="s">
        <v>222</v>
      </c>
      <c r="TAP1525" s="229" t="s">
        <v>223</v>
      </c>
      <c r="TAQ1525" s="229" t="s">
        <v>172</v>
      </c>
      <c r="TAR1525" s="229" t="s">
        <v>289</v>
      </c>
      <c r="TAS1525" s="229" t="s">
        <v>227</v>
      </c>
      <c r="TAW1525" s="229">
        <v>2024</v>
      </c>
      <c r="TAX1525" s="229" t="s">
        <v>57</v>
      </c>
      <c r="TAY1525" s="229" t="s">
        <v>3910</v>
      </c>
      <c r="TAZ1525" s="229">
        <v>12968010</v>
      </c>
      <c r="TBA1525" s="229" t="s">
        <v>3914</v>
      </c>
      <c r="TBB1525" s="229" t="s">
        <v>310</v>
      </c>
      <c r="TBC1525" s="229" t="s">
        <v>3915</v>
      </c>
      <c r="TBD1525" s="229" t="s">
        <v>305</v>
      </c>
      <c r="TBE1525" s="229" t="s">
        <v>52</v>
      </c>
      <c r="TBF1525" s="229" t="s">
        <v>3916</v>
      </c>
      <c r="TBH1525" s="229" t="s">
        <v>3917</v>
      </c>
      <c r="TBI1525" s="229" t="s">
        <v>607</v>
      </c>
      <c r="TBJ1525" s="229" t="s">
        <v>2536</v>
      </c>
      <c r="TBK1525" s="229" t="s">
        <v>3918</v>
      </c>
      <c r="TBL1525" s="229" t="s">
        <v>306</v>
      </c>
      <c r="TBM1525" s="229" t="s">
        <v>294</v>
      </c>
      <c r="TBN1525" s="229" t="s">
        <v>289</v>
      </c>
      <c r="TBO1525" s="229" t="s">
        <v>35</v>
      </c>
      <c r="TBP1525" s="229" t="s">
        <v>27</v>
      </c>
      <c r="TBQ1525" s="229" t="s">
        <v>180</v>
      </c>
      <c r="TBR1525" s="229" t="s">
        <v>3920</v>
      </c>
      <c r="TBS1525" s="229" t="s">
        <v>244</v>
      </c>
      <c r="TBT1525" s="229" t="s">
        <v>3919</v>
      </c>
      <c r="TBU1525" s="229" t="s">
        <v>222</v>
      </c>
      <c r="TBV1525" s="229" t="s">
        <v>223</v>
      </c>
      <c r="TBW1525" s="229" t="s">
        <v>172</v>
      </c>
      <c r="TBX1525" s="229" t="s">
        <v>289</v>
      </c>
      <c r="TBY1525" s="229" t="s">
        <v>227</v>
      </c>
      <c r="TCC1525" s="229">
        <v>2024</v>
      </c>
      <c r="TCD1525" s="229" t="s">
        <v>57</v>
      </c>
      <c r="TCE1525" s="229" t="s">
        <v>3910</v>
      </c>
      <c r="TCF1525" s="229">
        <v>12968010</v>
      </c>
      <c r="TCG1525" s="229" t="s">
        <v>3914</v>
      </c>
      <c r="TCH1525" s="229" t="s">
        <v>310</v>
      </c>
      <c r="TCI1525" s="229" t="s">
        <v>3915</v>
      </c>
      <c r="TCJ1525" s="229" t="s">
        <v>305</v>
      </c>
      <c r="TCK1525" s="229" t="s">
        <v>52</v>
      </c>
      <c r="TCL1525" s="229" t="s">
        <v>3916</v>
      </c>
      <c r="TCN1525" s="229" t="s">
        <v>3917</v>
      </c>
      <c r="TCO1525" s="229" t="s">
        <v>607</v>
      </c>
      <c r="TCP1525" s="229" t="s">
        <v>2536</v>
      </c>
      <c r="TCQ1525" s="229" t="s">
        <v>3918</v>
      </c>
      <c r="TCR1525" s="229" t="s">
        <v>306</v>
      </c>
      <c r="TCS1525" s="229" t="s">
        <v>294</v>
      </c>
      <c r="TCT1525" s="229" t="s">
        <v>289</v>
      </c>
      <c r="TCU1525" s="229" t="s">
        <v>35</v>
      </c>
      <c r="TCV1525" s="229" t="s">
        <v>27</v>
      </c>
      <c r="TCW1525" s="229" t="s">
        <v>180</v>
      </c>
      <c r="TCX1525" s="229" t="s">
        <v>3920</v>
      </c>
      <c r="TCY1525" s="229" t="s">
        <v>244</v>
      </c>
      <c r="TCZ1525" s="229" t="s">
        <v>3919</v>
      </c>
      <c r="TDA1525" s="229" t="s">
        <v>222</v>
      </c>
      <c r="TDB1525" s="229" t="s">
        <v>223</v>
      </c>
      <c r="TDC1525" s="229" t="s">
        <v>172</v>
      </c>
      <c r="TDD1525" s="229" t="s">
        <v>289</v>
      </c>
      <c r="TDE1525" s="229" t="s">
        <v>227</v>
      </c>
      <c r="TDI1525" s="229">
        <v>2024</v>
      </c>
      <c r="TDJ1525" s="229" t="s">
        <v>57</v>
      </c>
      <c r="TDK1525" s="229" t="s">
        <v>3910</v>
      </c>
      <c r="TDL1525" s="229">
        <v>12968010</v>
      </c>
      <c r="TDM1525" s="229" t="s">
        <v>3914</v>
      </c>
      <c r="TDN1525" s="229" t="s">
        <v>310</v>
      </c>
      <c r="TDO1525" s="229" t="s">
        <v>3915</v>
      </c>
      <c r="TDP1525" s="229" t="s">
        <v>305</v>
      </c>
      <c r="TDQ1525" s="229" t="s">
        <v>52</v>
      </c>
      <c r="TDR1525" s="229" t="s">
        <v>3916</v>
      </c>
      <c r="TDT1525" s="229" t="s">
        <v>3917</v>
      </c>
      <c r="TDU1525" s="229" t="s">
        <v>607</v>
      </c>
      <c r="TDV1525" s="229" t="s">
        <v>2536</v>
      </c>
      <c r="TDW1525" s="229" t="s">
        <v>3918</v>
      </c>
      <c r="TDX1525" s="229" t="s">
        <v>306</v>
      </c>
      <c r="TDY1525" s="229" t="s">
        <v>294</v>
      </c>
      <c r="TDZ1525" s="229" t="s">
        <v>289</v>
      </c>
      <c r="TEA1525" s="229" t="s">
        <v>35</v>
      </c>
      <c r="TEB1525" s="229" t="s">
        <v>27</v>
      </c>
      <c r="TEC1525" s="229" t="s">
        <v>180</v>
      </c>
      <c r="TED1525" s="229" t="s">
        <v>3920</v>
      </c>
      <c r="TEE1525" s="229" t="s">
        <v>244</v>
      </c>
      <c r="TEF1525" s="229" t="s">
        <v>3919</v>
      </c>
      <c r="TEG1525" s="229" t="s">
        <v>222</v>
      </c>
      <c r="TEH1525" s="229" t="s">
        <v>223</v>
      </c>
      <c r="TEI1525" s="229" t="s">
        <v>172</v>
      </c>
      <c r="TEJ1525" s="229" t="s">
        <v>289</v>
      </c>
      <c r="TEK1525" s="229" t="s">
        <v>227</v>
      </c>
      <c r="TEO1525" s="229">
        <v>2024</v>
      </c>
      <c r="TEP1525" s="229" t="s">
        <v>57</v>
      </c>
      <c r="TEQ1525" s="229" t="s">
        <v>3910</v>
      </c>
      <c r="TER1525" s="229">
        <v>12968010</v>
      </c>
      <c r="TES1525" s="229" t="s">
        <v>3914</v>
      </c>
      <c r="TET1525" s="229" t="s">
        <v>310</v>
      </c>
      <c r="TEU1525" s="229" t="s">
        <v>3915</v>
      </c>
      <c r="TEV1525" s="229" t="s">
        <v>305</v>
      </c>
      <c r="TEW1525" s="229" t="s">
        <v>52</v>
      </c>
      <c r="TEX1525" s="229" t="s">
        <v>3916</v>
      </c>
      <c r="TEZ1525" s="229" t="s">
        <v>3917</v>
      </c>
      <c r="TFA1525" s="229" t="s">
        <v>607</v>
      </c>
      <c r="TFB1525" s="229" t="s">
        <v>2536</v>
      </c>
      <c r="TFC1525" s="229" t="s">
        <v>3918</v>
      </c>
      <c r="TFD1525" s="229" t="s">
        <v>306</v>
      </c>
      <c r="TFE1525" s="229" t="s">
        <v>294</v>
      </c>
      <c r="TFF1525" s="229" t="s">
        <v>289</v>
      </c>
      <c r="TFG1525" s="229" t="s">
        <v>35</v>
      </c>
      <c r="TFH1525" s="229" t="s">
        <v>27</v>
      </c>
      <c r="TFI1525" s="229" t="s">
        <v>180</v>
      </c>
      <c r="TFJ1525" s="229" t="s">
        <v>3920</v>
      </c>
      <c r="TFK1525" s="229" t="s">
        <v>244</v>
      </c>
      <c r="TFL1525" s="229" t="s">
        <v>3919</v>
      </c>
      <c r="TFM1525" s="229" t="s">
        <v>222</v>
      </c>
      <c r="TFN1525" s="229" t="s">
        <v>223</v>
      </c>
      <c r="TFO1525" s="229" t="s">
        <v>172</v>
      </c>
      <c r="TFP1525" s="229" t="s">
        <v>289</v>
      </c>
      <c r="TFQ1525" s="229" t="s">
        <v>227</v>
      </c>
      <c r="TFU1525" s="229">
        <v>2024</v>
      </c>
      <c r="TFV1525" s="229" t="s">
        <v>57</v>
      </c>
      <c r="TFW1525" s="229" t="s">
        <v>3910</v>
      </c>
      <c r="TFX1525" s="229">
        <v>12968010</v>
      </c>
      <c r="TFY1525" s="229" t="s">
        <v>3914</v>
      </c>
      <c r="TFZ1525" s="229" t="s">
        <v>310</v>
      </c>
      <c r="TGA1525" s="229" t="s">
        <v>3915</v>
      </c>
      <c r="TGB1525" s="229" t="s">
        <v>305</v>
      </c>
      <c r="TGC1525" s="229" t="s">
        <v>52</v>
      </c>
      <c r="TGD1525" s="229" t="s">
        <v>3916</v>
      </c>
      <c r="TGF1525" s="229" t="s">
        <v>3917</v>
      </c>
      <c r="TGG1525" s="229" t="s">
        <v>607</v>
      </c>
      <c r="TGH1525" s="229" t="s">
        <v>2536</v>
      </c>
      <c r="TGI1525" s="229" t="s">
        <v>3918</v>
      </c>
      <c r="TGJ1525" s="229" t="s">
        <v>306</v>
      </c>
      <c r="TGK1525" s="229" t="s">
        <v>294</v>
      </c>
      <c r="TGL1525" s="229" t="s">
        <v>289</v>
      </c>
      <c r="TGM1525" s="229" t="s">
        <v>35</v>
      </c>
      <c r="TGN1525" s="229" t="s">
        <v>27</v>
      </c>
      <c r="TGO1525" s="229" t="s">
        <v>180</v>
      </c>
      <c r="TGP1525" s="229" t="s">
        <v>3920</v>
      </c>
      <c r="TGQ1525" s="229" t="s">
        <v>244</v>
      </c>
      <c r="TGR1525" s="229" t="s">
        <v>3919</v>
      </c>
      <c r="TGS1525" s="229" t="s">
        <v>222</v>
      </c>
      <c r="TGT1525" s="229" t="s">
        <v>223</v>
      </c>
      <c r="TGU1525" s="229" t="s">
        <v>172</v>
      </c>
      <c r="TGV1525" s="229" t="s">
        <v>289</v>
      </c>
      <c r="TGW1525" s="229" t="s">
        <v>227</v>
      </c>
      <c r="THA1525" s="229">
        <v>2024</v>
      </c>
      <c r="THB1525" s="229" t="s">
        <v>57</v>
      </c>
      <c r="THC1525" s="229" t="s">
        <v>3910</v>
      </c>
      <c r="THD1525" s="229">
        <v>12968010</v>
      </c>
      <c r="THE1525" s="229" t="s">
        <v>3914</v>
      </c>
      <c r="THF1525" s="229" t="s">
        <v>310</v>
      </c>
      <c r="THG1525" s="229" t="s">
        <v>3915</v>
      </c>
      <c r="THH1525" s="229" t="s">
        <v>305</v>
      </c>
      <c r="THI1525" s="229" t="s">
        <v>52</v>
      </c>
      <c r="THJ1525" s="229" t="s">
        <v>3916</v>
      </c>
      <c r="THL1525" s="229" t="s">
        <v>3917</v>
      </c>
      <c r="THM1525" s="229" t="s">
        <v>607</v>
      </c>
      <c r="THN1525" s="229" t="s">
        <v>2536</v>
      </c>
      <c r="THO1525" s="229" t="s">
        <v>3918</v>
      </c>
      <c r="THP1525" s="229" t="s">
        <v>306</v>
      </c>
      <c r="THQ1525" s="229" t="s">
        <v>294</v>
      </c>
      <c r="THR1525" s="229" t="s">
        <v>289</v>
      </c>
      <c r="THS1525" s="229" t="s">
        <v>35</v>
      </c>
      <c r="THT1525" s="229" t="s">
        <v>27</v>
      </c>
      <c r="THU1525" s="229" t="s">
        <v>180</v>
      </c>
      <c r="THV1525" s="229" t="s">
        <v>3920</v>
      </c>
      <c r="THW1525" s="229" t="s">
        <v>244</v>
      </c>
      <c r="THX1525" s="229" t="s">
        <v>3919</v>
      </c>
      <c r="THY1525" s="229" t="s">
        <v>222</v>
      </c>
      <c r="THZ1525" s="229" t="s">
        <v>223</v>
      </c>
      <c r="TIA1525" s="229" t="s">
        <v>172</v>
      </c>
      <c r="TIB1525" s="229" t="s">
        <v>289</v>
      </c>
      <c r="TIC1525" s="229" t="s">
        <v>227</v>
      </c>
      <c r="TIG1525" s="229">
        <v>2024</v>
      </c>
      <c r="TIH1525" s="229" t="s">
        <v>57</v>
      </c>
      <c r="TII1525" s="229" t="s">
        <v>3910</v>
      </c>
      <c r="TIJ1525" s="229">
        <v>12968010</v>
      </c>
      <c r="TIK1525" s="229" t="s">
        <v>3914</v>
      </c>
      <c r="TIL1525" s="229" t="s">
        <v>310</v>
      </c>
      <c r="TIM1525" s="229" t="s">
        <v>3915</v>
      </c>
      <c r="TIN1525" s="229" t="s">
        <v>305</v>
      </c>
      <c r="TIO1525" s="229" t="s">
        <v>52</v>
      </c>
      <c r="TIP1525" s="229" t="s">
        <v>3916</v>
      </c>
      <c r="TIR1525" s="229" t="s">
        <v>3917</v>
      </c>
      <c r="TIS1525" s="229" t="s">
        <v>607</v>
      </c>
      <c r="TIT1525" s="229" t="s">
        <v>2536</v>
      </c>
      <c r="TIU1525" s="229" t="s">
        <v>3918</v>
      </c>
      <c r="TIV1525" s="229" t="s">
        <v>306</v>
      </c>
      <c r="TIW1525" s="229" t="s">
        <v>294</v>
      </c>
      <c r="TIX1525" s="229" t="s">
        <v>289</v>
      </c>
      <c r="TIY1525" s="229" t="s">
        <v>35</v>
      </c>
      <c r="TIZ1525" s="229" t="s">
        <v>27</v>
      </c>
      <c r="TJA1525" s="229" t="s">
        <v>180</v>
      </c>
      <c r="TJB1525" s="229" t="s">
        <v>3920</v>
      </c>
      <c r="TJC1525" s="229" t="s">
        <v>244</v>
      </c>
      <c r="TJD1525" s="229" t="s">
        <v>3919</v>
      </c>
      <c r="TJE1525" s="229" t="s">
        <v>222</v>
      </c>
      <c r="TJF1525" s="229" t="s">
        <v>223</v>
      </c>
      <c r="TJG1525" s="229" t="s">
        <v>172</v>
      </c>
      <c r="TJH1525" s="229" t="s">
        <v>289</v>
      </c>
      <c r="TJI1525" s="229" t="s">
        <v>227</v>
      </c>
      <c r="TJM1525" s="229">
        <v>2024</v>
      </c>
      <c r="TJN1525" s="229" t="s">
        <v>57</v>
      </c>
      <c r="TJO1525" s="229" t="s">
        <v>3910</v>
      </c>
      <c r="TJP1525" s="229">
        <v>12968010</v>
      </c>
      <c r="TJQ1525" s="229" t="s">
        <v>3914</v>
      </c>
      <c r="TJR1525" s="229" t="s">
        <v>310</v>
      </c>
      <c r="TJS1525" s="229" t="s">
        <v>3915</v>
      </c>
      <c r="TJT1525" s="229" t="s">
        <v>305</v>
      </c>
      <c r="TJU1525" s="229" t="s">
        <v>52</v>
      </c>
      <c r="TJV1525" s="229" t="s">
        <v>3916</v>
      </c>
      <c r="TJX1525" s="229" t="s">
        <v>3917</v>
      </c>
      <c r="TJY1525" s="229" t="s">
        <v>607</v>
      </c>
      <c r="TJZ1525" s="229" t="s">
        <v>2536</v>
      </c>
      <c r="TKA1525" s="229" t="s">
        <v>3918</v>
      </c>
      <c r="TKB1525" s="229" t="s">
        <v>306</v>
      </c>
      <c r="TKC1525" s="229" t="s">
        <v>294</v>
      </c>
      <c r="TKD1525" s="229" t="s">
        <v>289</v>
      </c>
      <c r="TKE1525" s="229" t="s">
        <v>35</v>
      </c>
      <c r="TKF1525" s="229" t="s">
        <v>27</v>
      </c>
      <c r="TKG1525" s="229" t="s">
        <v>180</v>
      </c>
      <c r="TKH1525" s="229" t="s">
        <v>3920</v>
      </c>
      <c r="TKI1525" s="229" t="s">
        <v>244</v>
      </c>
      <c r="TKJ1525" s="229" t="s">
        <v>3919</v>
      </c>
      <c r="TKK1525" s="229" t="s">
        <v>222</v>
      </c>
      <c r="TKL1525" s="229" t="s">
        <v>223</v>
      </c>
      <c r="TKM1525" s="229" t="s">
        <v>172</v>
      </c>
      <c r="TKN1525" s="229" t="s">
        <v>289</v>
      </c>
      <c r="TKO1525" s="229" t="s">
        <v>227</v>
      </c>
      <c r="TKS1525" s="229">
        <v>2024</v>
      </c>
      <c r="TKT1525" s="229" t="s">
        <v>57</v>
      </c>
      <c r="TKU1525" s="229" t="s">
        <v>3910</v>
      </c>
      <c r="TKV1525" s="229">
        <v>12968010</v>
      </c>
      <c r="TKW1525" s="229" t="s">
        <v>3914</v>
      </c>
      <c r="TKX1525" s="229" t="s">
        <v>310</v>
      </c>
      <c r="TKY1525" s="229" t="s">
        <v>3915</v>
      </c>
      <c r="TKZ1525" s="229" t="s">
        <v>305</v>
      </c>
      <c r="TLA1525" s="229" t="s">
        <v>52</v>
      </c>
      <c r="TLB1525" s="229" t="s">
        <v>3916</v>
      </c>
      <c r="TLD1525" s="229" t="s">
        <v>3917</v>
      </c>
      <c r="TLE1525" s="229" t="s">
        <v>607</v>
      </c>
      <c r="TLF1525" s="229" t="s">
        <v>2536</v>
      </c>
      <c r="TLG1525" s="229" t="s">
        <v>3918</v>
      </c>
      <c r="TLH1525" s="229" t="s">
        <v>306</v>
      </c>
      <c r="TLI1525" s="229" t="s">
        <v>294</v>
      </c>
      <c r="TLJ1525" s="229" t="s">
        <v>289</v>
      </c>
      <c r="TLK1525" s="229" t="s">
        <v>35</v>
      </c>
      <c r="TLL1525" s="229" t="s">
        <v>27</v>
      </c>
      <c r="TLM1525" s="229" t="s">
        <v>180</v>
      </c>
      <c r="TLN1525" s="229" t="s">
        <v>3920</v>
      </c>
      <c r="TLO1525" s="229" t="s">
        <v>244</v>
      </c>
      <c r="TLP1525" s="229" t="s">
        <v>3919</v>
      </c>
      <c r="TLQ1525" s="229" t="s">
        <v>222</v>
      </c>
      <c r="TLR1525" s="229" t="s">
        <v>223</v>
      </c>
      <c r="TLS1525" s="229" t="s">
        <v>172</v>
      </c>
      <c r="TLT1525" s="229" t="s">
        <v>289</v>
      </c>
      <c r="TLU1525" s="229" t="s">
        <v>227</v>
      </c>
      <c r="TLY1525" s="229">
        <v>2024</v>
      </c>
      <c r="TLZ1525" s="229" t="s">
        <v>57</v>
      </c>
      <c r="TMA1525" s="229" t="s">
        <v>3910</v>
      </c>
      <c r="TMB1525" s="229">
        <v>12968010</v>
      </c>
      <c r="TMC1525" s="229" t="s">
        <v>3914</v>
      </c>
      <c r="TMD1525" s="229" t="s">
        <v>310</v>
      </c>
      <c r="TME1525" s="229" t="s">
        <v>3915</v>
      </c>
      <c r="TMF1525" s="229" t="s">
        <v>305</v>
      </c>
      <c r="TMG1525" s="229" t="s">
        <v>52</v>
      </c>
      <c r="TMH1525" s="229" t="s">
        <v>3916</v>
      </c>
      <c r="TMJ1525" s="229" t="s">
        <v>3917</v>
      </c>
      <c r="TMK1525" s="229" t="s">
        <v>607</v>
      </c>
      <c r="TML1525" s="229" t="s">
        <v>2536</v>
      </c>
      <c r="TMM1525" s="229" t="s">
        <v>3918</v>
      </c>
      <c r="TMN1525" s="229" t="s">
        <v>306</v>
      </c>
      <c r="TMO1525" s="229" t="s">
        <v>294</v>
      </c>
      <c r="TMP1525" s="229" t="s">
        <v>289</v>
      </c>
      <c r="TMQ1525" s="229" t="s">
        <v>35</v>
      </c>
      <c r="TMR1525" s="229" t="s">
        <v>27</v>
      </c>
      <c r="TMS1525" s="229" t="s">
        <v>180</v>
      </c>
      <c r="TMT1525" s="229" t="s">
        <v>3920</v>
      </c>
      <c r="TMU1525" s="229" t="s">
        <v>244</v>
      </c>
      <c r="TMV1525" s="229" t="s">
        <v>3919</v>
      </c>
      <c r="TMW1525" s="229" t="s">
        <v>222</v>
      </c>
      <c r="TMX1525" s="229" t="s">
        <v>223</v>
      </c>
      <c r="TMY1525" s="229" t="s">
        <v>172</v>
      </c>
      <c r="TMZ1525" s="229" t="s">
        <v>289</v>
      </c>
      <c r="TNA1525" s="229" t="s">
        <v>227</v>
      </c>
      <c r="TNE1525" s="229">
        <v>2024</v>
      </c>
      <c r="TNF1525" s="229" t="s">
        <v>57</v>
      </c>
      <c r="TNG1525" s="229" t="s">
        <v>3910</v>
      </c>
      <c r="TNH1525" s="229">
        <v>12968010</v>
      </c>
      <c r="TNI1525" s="229" t="s">
        <v>3914</v>
      </c>
      <c r="TNJ1525" s="229" t="s">
        <v>310</v>
      </c>
      <c r="TNK1525" s="229" t="s">
        <v>3915</v>
      </c>
      <c r="TNL1525" s="229" t="s">
        <v>305</v>
      </c>
      <c r="TNM1525" s="229" t="s">
        <v>52</v>
      </c>
      <c r="TNN1525" s="229" t="s">
        <v>3916</v>
      </c>
      <c r="TNP1525" s="229" t="s">
        <v>3917</v>
      </c>
      <c r="TNQ1525" s="229" t="s">
        <v>607</v>
      </c>
      <c r="TNR1525" s="229" t="s">
        <v>2536</v>
      </c>
      <c r="TNS1525" s="229" t="s">
        <v>3918</v>
      </c>
      <c r="TNT1525" s="229" t="s">
        <v>306</v>
      </c>
      <c r="TNU1525" s="229" t="s">
        <v>294</v>
      </c>
      <c r="TNV1525" s="229" t="s">
        <v>289</v>
      </c>
      <c r="TNW1525" s="229" t="s">
        <v>35</v>
      </c>
      <c r="TNX1525" s="229" t="s">
        <v>27</v>
      </c>
      <c r="TNY1525" s="229" t="s">
        <v>180</v>
      </c>
      <c r="TNZ1525" s="229" t="s">
        <v>3920</v>
      </c>
      <c r="TOA1525" s="229" t="s">
        <v>244</v>
      </c>
      <c r="TOB1525" s="229" t="s">
        <v>3919</v>
      </c>
      <c r="TOC1525" s="229" t="s">
        <v>222</v>
      </c>
      <c r="TOD1525" s="229" t="s">
        <v>223</v>
      </c>
      <c r="TOE1525" s="229" t="s">
        <v>172</v>
      </c>
      <c r="TOF1525" s="229" t="s">
        <v>289</v>
      </c>
      <c r="TOG1525" s="229" t="s">
        <v>227</v>
      </c>
      <c r="TOK1525" s="229">
        <v>2024</v>
      </c>
      <c r="TOL1525" s="229" t="s">
        <v>57</v>
      </c>
      <c r="TOM1525" s="229" t="s">
        <v>3910</v>
      </c>
      <c r="TON1525" s="229">
        <v>12968010</v>
      </c>
      <c r="TOO1525" s="229" t="s">
        <v>3914</v>
      </c>
      <c r="TOP1525" s="229" t="s">
        <v>310</v>
      </c>
      <c r="TOQ1525" s="229" t="s">
        <v>3915</v>
      </c>
      <c r="TOR1525" s="229" t="s">
        <v>305</v>
      </c>
      <c r="TOS1525" s="229" t="s">
        <v>52</v>
      </c>
      <c r="TOT1525" s="229" t="s">
        <v>3916</v>
      </c>
      <c r="TOV1525" s="229" t="s">
        <v>3917</v>
      </c>
      <c r="TOW1525" s="229" t="s">
        <v>607</v>
      </c>
      <c r="TOX1525" s="229" t="s">
        <v>2536</v>
      </c>
      <c r="TOY1525" s="229" t="s">
        <v>3918</v>
      </c>
      <c r="TOZ1525" s="229" t="s">
        <v>306</v>
      </c>
      <c r="TPA1525" s="229" t="s">
        <v>294</v>
      </c>
      <c r="TPB1525" s="229" t="s">
        <v>289</v>
      </c>
      <c r="TPC1525" s="229" t="s">
        <v>35</v>
      </c>
      <c r="TPD1525" s="229" t="s">
        <v>27</v>
      </c>
      <c r="TPE1525" s="229" t="s">
        <v>180</v>
      </c>
      <c r="TPF1525" s="229" t="s">
        <v>3920</v>
      </c>
      <c r="TPG1525" s="229" t="s">
        <v>244</v>
      </c>
      <c r="TPH1525" s="229" t="s">
        <v>3919</v>
      </c>
      <c r="TPI1525" s="229" t="s">
        <v>222</v>
      </c>
      <c r="TPJ1525" s="229" t="s">
        <v>223</v>
      </c>
      <c r="TPK1525" s="229" t="s">
        <v>172</v>
      </c>
      <c r="TPL1525" s="229" t="s">
        <v>289</v>
      </c>
      <c r="TPM1525" s="229" t="s">
        <v>227</v>
      </c>
      <c r="TPQ1525" s="229">
        <v>2024</v>
      </c>
      <c r="TPR1525" s="229" t="s">
        <v>57</v>
      </c>
      <c r="TPS1525" s="229" t="s">
        <v>3910</v>
      </c>
      <c r="TPT1525" s="229">
        <v>12968010</v>
      </c>
      <c r="TPU1525" s="229" t="s">
        <v>3914</v>
      </c>
      <c r="TPV1525" s="229" t="s">
        <v>310</v>
      </c>
      <c r="TPW1525" s="229" t="s">
        <v>3915</v>
      </c>
      <c r="TPX1525" s="229" t="s">
        <v>305</v>
      </c>
      <c r="TPY1525" s="229" t="s">
        <v>52</v>
      </c>
      <c r="TPZ1525" s="229" t="s">
        <v>3916</v>
      </c>
      <c r="TQB1525" s="229" t="s">
        <v>3917</v>
      </c>
      <c r="TQC1525" s="229" t="s">
        <v>607</v>
      </c>
      <c r="TQD1525" s="229" t="s">
        <v>2536</v>
      </c>
      <c r="TQE1525" s="229" t="s">
        <v>3918</v>
      </c>
      <c r="TQF1525" s="229" t="s">
        <v>306</v>
      </c>
      <c r="TQG1525" s="229" t="s">
        <v>294</v>
      </c>
      <c r="TQH1525" s="229" t="s">
        <v>289</v>
      </c>
      <c r="TQI1525" s="229" t="s">
        <v>35</v>
      </c>
      <c r="TQJ1525" s="229" t="s">
        <v>27</v>
      </c>
      <c r="TQK1525" s="229" t="s">
        <v>180</v>
      </c>
      <c r="TQL1525" s="229" t="s">
        <v>3920</v>
      </c>
      <c r="TQM1525" s="229" t="s">
        <v>244</v>
      </c>
      <c r="TQN1525" s="229" t="s">
        <v>3919</v>
      </c>
      <c r="TQO1525" s="229" t="s">
        <v>222</v>
      </c>
      <c r="TQP1525" s="229" t="s">
        <v>223</v>
      </c>
      <c r="TQQ1525" s="229" t="s">
        <v>172</v>
      </c>
      <c r="TQR1525" s="229" t="s">
        <v>289</v>
      </c>
      <c r="TQS1525" s="229" t="s">
        <v>227</v>
      </c>
      <c r="TQW1525" s="229">
        <v>2024</v>
      </c>
      <c r="TQX1525" s="229" t="s">
        <v>57</v>
      </c>
      <c r="TQY1525" s="229" t="s">
        <v>3910</v>
      </c>
      <c r="TQZ1525" s="229">
        <v>12968010</v>
      </c>
      <c r="TRA1525" s="229" t="s">
        <v>3914</v>
      </c>
      <c r="TRB1525" s="229" t="s">
        <v>310</v>
      </c>
      <c r="TRC1525" s="229" t="s">
        <v>3915</v>
      </c>
      <c r="TRD1525" s="229" t="s">
        <v>305</v>
      </c>
      <c r="TRE1525" s="229" t="s">
        <v>52</v>
      </c>
      <c r="TRF1525" s="229" t="s">
        <v>3916</v>
      </c>
      <c r="TRH1525" s="229" t="s">
        <v>3917</v>
      </c>
      <c r="TRI1525" s="229" t="s">
        <v>607</v>
      </c>
      <c r="TRJ1525" s="229" t="s">
        <v>2536</v>
      </c>
      <c r="TRK1525" s="229" t="s">
        <v>3918</v>
      </c>
      <c r="TRL1525" s="229" t="s">
        <v>306</v>
      </c>
      <c r="TRM1525" s="229" t="s">
        <v>294</v>
      </c>
      <c r="TRN1525" s="229" t="s">
        <v>289</v>
      </c>
      <c r="TRO1525" s="229" t="s">
        <v>35</v>
      </c>
      <c r="TRP1525" s="229" t="s">
        <v>27</v>
      </c>
      <c r="TRQ1525" s="229" t="s">
        <v>180</v>
      </c>
      <c r="TRR1525" s="229" t="s">
        <v>3920</v>
      </c>
      <c r="TRS1525" s="229" t="s">
        <v>244</v>
      </c>
      <c r="TRT1525" s="229" t="s">
        <v>3919</v>
      </c>
      <c r="TRU1525" s="229" t="s">
        <v>222</v>
      </c>
      <c r="TRV1525" s="229" t="s">
        <v>223</v>
      </c>
      <c r="TRW1525" s="229" t="s">
        <v>172</v>
      </c>
      <c r="TRX1525" s="229" t="s">
        <v>289</v>
      </c>
      <c r="TRY1525" s="229" t="s">
        <v>227</v>
      </c>
      <c r="TSC1525" s="229">
        <v>2024</v>
      </c>
      <c r="TSD1525" s="229" t="s">
        <v>57</v>
      </c>
      <c r="TSE1525" s="229" t="s">
        <v>3910</v>
      </c>
      <c r="TSF1525" s="229">
        <v>12968010</v>
      </c>
      <c r="TSG1525" s="229" t="s">
        <v>3914</v>
      </c>
      <c r="TSH1525" s="229" t="s">
        <v>310</v>
      </c>
      <c r="TSI1525" s="229" t="s">
        <v>3915</v>
      </c>
      <c r="TSJ1525" s="229" t="s">
        <v>305</v>
      </c>
      <c r="TSK1525" s="229" t="s">
        <v>52</v>
      </c>
      <c r="TSL1525" s="229" t="s">
        <v>3916</v>
      </c>
      <c r="TSN1525" s="229" t="s">
        <v>3917</v>
      </c>
      <c r="TSO1525" s="229" t="s">
        <v>607</v>
      </c>
      <c r="TSP1525" s="229" t="s">
        <v>2536</v>
      </c>
      <c r="TSQ1525" s="229" t="s">
        <v>3918</v>
      </c>
      <c r="TSR1525" s="229" t="s">
        <v>306</v>
      </c>
      <c r="TSS1525" s="229" t="s">
        <v>294</v>
      </c>
      <c r="TST1525" s="229" t="s">
        <v>289</v>
      </c>
      <c r="TSU1525" s="229" t="s">
        <v>35</v>
      </c>
      <c r="TSV1525" s="229" t="s">
        <v>27</v>
      </c>
      <c r="TSW1525" s="229" t="s">
        <v>180</v>
      </c>
      <c r="TSX1525" s="229" t="s">
        <v>3920</v>
      </c>
      <c r="TSY1525" s="229" t="s">
        <v>244</v>
      </c>
      <c r="TSZ1525" s="229" t="s">
        <v>3919</v>
      </c>
      <c r="TTA1525" s="229" t="s">
        <v>222</v>
      </c>
      <c r="TTB1525" s="229" t="s">
        <v>223</v>
      </c>
      <c r="TTC1525" s="229" t="s">
        <v>172</v>
      </c>
      <c r="TTD1525" s="229" t="s">
        <v>289</v>
      </c>
      <c r="TTE1525" s="229" t="s">
        <v>227</v>
      </c>
      <c r="TTI1525" s="229">
        <v>2024</v>
      </c>
      <c r="TTJ1525" s="229" t="s">
        <v>57</v>
      </c>
      <c r="TTK1525" s="229" t="s">
        <v>3910</v>
      </c>
      <c r="TTL1525" s="229">
        <v>12968010</v>
      </c>
      <c r="TTM1525" s="229" t="s">
        <v>3914</v>
      </c>
      <c r="TTN1525" s="229" t="s">
        <v>310</v>
      </c>
      <c r="TTO1525" s="229" t="s">
        <v>3915</v>
      </c>
      <c r="TTP1525" s="229" t="s">
        <v>305</v>
      </c>
      <c r="TTQ1525" s="229" t="s">
        <v>52</v>
      </c>
      <c r="TTR1525" s="229" t="s">
        <v>3916</v>
      </c>
      <c r="TTT1525" s="229" t="s">
        <v>3917</v>
      </c>
      <c r="TTU1525" s="229" t="s">
        <v>607</v>
      </c>
      <c r="TTV1525" s="229" t="s">
        <v>2536</v>
      </c>
      <c r="TTW1525" s="229" t="s">
        <v>3918</v>
      </c>
      <c r="TTX1525" s="229" t="s">
        <v>306</v>
      </c>
      <c r="TTY1525" s="229" t="s">
        <v>294</v>
      </c>
      <c r="TTZ1525" s="229" t="s">
        <v>289</v>
      </c>
      <c r="TUA1525" s="229" t="s">
        <v>35</v>
      </c>
      <c r="TUB1525" s="229" t="s">
        <v>27</v>
      </c>
      <c r="TUC1525" s="229" t="s">
        <v>180</v>
      </c>
      <c r="TUD1525" s="229" t="s">
        <v>3920</v>
      </c>
      <c r="TUE1525" s="229" t="s">
        <v>244</v>
      </c>
      <c r="TUF1525" s="229" t="s">
        <v>3919</v>
      </c>
      <c r="TUG1525" s="229" t="s">
        <v>222</v>
      </c>
      <c r="TUH1525" s="229" t="s">
        <v>223</v>
      </c>
      <c r="TUI1525" s="229" t="s">
        <v>172</v>
      </c>
      <c r="TUJ1525" s="229" t="s">
        <v>289</v>
      </c>
      <c r="TUK1525" s="229" t="s">
        <v>227</v>
      </c>
      <c r="TUO1525" s="229">
        <v>2024</v>
      </c>
      <c r="TUP1525" s="229" t="s">
        <v>57</v>
      </c>
      <c r="TUQ1525" s="229" t="s">
        <v>3910</v>
      </c>
      <c r="TUR1525" s="229">
        <v>12968010</v>
      </c>
      <c r="TUS1525" s="229" t="s">
        <v>3914</v>
      </c>
      <c r="TUT1525" s="229" t="s">
        <v>310</v>
      </c>
      <c r="TUU1525" s="229" t="s">
        <v>3915</v>
      </c>
      <c r="TUV1525" s="229" t="s">
        <v>305</v>
      </c>
      <c r="TUW1525" s="229" t="s">
        <v>52</v>
      </c>
      <c r="TUX1525" s="229" t="s">
        <v>3916</v>
      </c>
      <c r="TUZ1525" s="229" t="s">
        <v>3917</v>
      </c>
      <c r="TVA1525" s="229" t="s">
        <v>607</v>
      </c>
      <c r="TVB1525" s="229" t="s">
        <v>2536</v>
      </c>
      <c r="TVC1525" s="229" t="s">
        <v>3918</v>
      </c>
      <c r="TVD1525" s="229" t="s">
        <v>306</v>
      </c>
      <c r="TVE1525" s="229" t="s">
        <v>294</v>
      </c>
      <c r="TVF1525" s="229" t="s">
        <v>289</v>
      </c>
      <c r="TVG1525" s="229" t="s">
        <v>35</v>
      </c>
      <c r="TVH1525" s="229" t="s">
        <v>27</v>
      </c>
      <c r="TVI1525" s="229" t="s">
        <v>180</v>
      </c>
      <c r="TVJ1525" s="229" t="s">
        <v>3920</v>
      </c>
      <c r="TVK1525" s="229" t="s">
        <v>244</v>
      </c>
      <c r="TVL1525" s="229" t="s">
        <v>3919</v>
      </c>
      <c r="TVM1525" s="229" t="s">
        <v>222</v>
      </c>
      <c r="TVN1525" s="229" t="s">
        <v>223</v>
      </c>
      <c r="TVO1525" s="229" t="s">
        <v>172</v>
      </c>
      <c r="TVP1525" s="229" t="s">
        <v>289</v>
      </c>
      <c r="TVQ1525" s="229" t="s">
        <v>227</v>
      </c>
      <c r="TVU1525" s="229">
        <v>2024</v>
      </c>
      <c r="TVV1525" s="229" t="s">
        <v>57</v>
      </c>
      <c r="TVW1525" s="229" t="s">
        <v>3910</v>
      </c>
      <c r="TVX1525" s="229">
        <v>12968010</v>
      </c>
      <c r="TVY1525" s="229" t="s">
        <v>3914</v>
      </c>
      <c r="TVZ1525" s="229" t="s">
        <v>310</v>
      </c>
      <c r="TWA1525" s="229" t="s">
        <v>3915</v>
      </c>
      <c r="TWB1525" s="229" t="s">
        <v>305</v>
      </c>
      <c r="TWC1525" s="229" t="s">
        <v>52</v>
      </c>
      <c r="TWD1525" s="229" t="s">
        <v>3916</v>
      </c>
      <c r="TWF1525" s="229" t="s">
        <v>3917</v>
      </c>
      <c r="TWG1525" s="229" t="s">
        <v>607</v>
      </c>
      <c r="TWH1525" s="229" t="s">
        <v>2536</v>
      </c>
      <c r="TWI1525" s="229" t="s">
        <v>3918</v>
      </c>
      <c r="TWJ1525" s="229" t="s">
        <v>306</v>
      </c>
      <c r="TWK1525" s="229" t="s">
        <v>294</v>
      </c>
      <c r="TWL1525" s="229" t="s">
        <v>289</v>
      </c>
      <c r="TWM1525" s="229" t="s">
        <v>35</v>
      </c>
      <c r="TWN1525" s="229" t="s">
        <v>27</v>
      </c>
      <c r="TWO1525" s="229" t="s">
        <v>180</v>
      </c>
      <c r="TWP1525" s="229" t="s">
        <v>3920</v>
      </c>
      <c r="TWQ1525" s="229" t="s">
        <v>244</v>
      </c>
      <c r="TWR1525" s="229" t="s">
        <v>3919</v>
      </c>
      <c r="TWS1525" s="229" t="s">
        <v>222</v>
      </c>
      <c r="TWT1525" s="229" t="s">
        <v>223</v>
      </c>
      <c r="TWU1525" s="229" t="s">
        <v>172</v>
      </c>
      <c r="TWV1525" s="229" t="s">
        <v>289</v>
      </c>
      <c r="TWW1525" s="229" t="s">
        <v>227</v>
      </c>
      <c r="TXA1525" s="229">
        <v>2024</v>
      </c>
      <c r="TXB1525" s="229" t="s">
        <v>57</v>
      </c>
      <c r="TXC1525" s="229" t="s">
        <v>3910</v>
      </c>
      <c r="TXD1525" s="229">
        <v>12968010</v>
      </c>
      <c r="TXE1525" s="229" t="s">
        <v>3914</v>
      </c>
      <c r="TXF1525" s="229" t="s">
        <v>310</v>
      </c>
      <c r="TXG1525" s="229" t="s">
        <v>3915</v>
      </c>
      <c r="TXH1525" s="229" t="s">
        <v>305</v>
      </c>
      <c r="TXI1525" s="229" t="s">
        <v>52</v>
      </c>
      <c r="TXJ1525" s="229" t="s">
        <v>3916</v>
      </c>
      <c r="TXL1525" s="229" t="s">
        <v>3917</v>
      </c>
      <c r="TXM1525" s="229" t="s">
        <v>607</v>
      </c>
      <c r="TXN1525" s="229" t="s">
        <v>2536</v>
      </c>
      <c r="TXO1525" s="229" t="s">
        <v>3918</v>
      </c>
      <c r="TXP1525" s="229" t="s">
        <v>306</v>
      </c>
      <c r="TXQ1525" s="229" t="s">
        <v>294</v>
      </c>
      <c r="TXR1525" s="229" t="s">
        <v>289</v>
      </c>
      <c r="TXS1525" s="229" t="s">
        <v>35</v>
      </c>
      <c r="TXT1525" s="229" t="s">
        <v>27</v>
      </c>
      <c r="TXU1525" s="229" t="s">
        <v>180</v>
      </c>
      <c r="TXV1525" s="229" t="s">
        <v>3920</v>
      </c>
      <c r="TXW1525" s="229" t="s">
        <v>244</v>
      </c>
      <c r="TXX1525" s="229" t="s">
        <v>3919</v>
      </c>
      <c r="TXY1525" s="229" t="s">
        <v>222</v>
      </c>
      <c r="TXZ1525" s="229" t="s">
        <v>223</v>
      </c>
      <c r="TYA1525" s="229" t="s">
        <v>172</v>
      </c>
      <c r="TYB1525" s="229" t="s">
        <v>289</v>
      </c>
      <c r="TYC1525" s="229" t="s">
        <v>227</v>
      </c>
      <c r="TYG1525" s="229">
        <v>2024</v>
      </c>
      <c r="TYH1525" s="229" t="s">
        <v>57</v>
      </c>
      <c r="TYI1525" s="229" t="s">
        <v>3910</v>
      </c>
      <c r="TYJ1525" s="229">
        <v>12968010</v>
      </c>
      <c r="TYK1525" s="229" t="s">
        <v>3914</v>
      </c>
      <c r="TYL1525" s="229" t="s">
        <v>310</v>
      </c>
      <c r="TYM1525" s="229" t="s">
        <v>3915</v>
      </c>
      <c r="TYN1525" s="229" t="s">
        <v>305</v>
      </c>
      <c r="TYO1525" s="229" t="s">
        <v>52</v>
      </c>
      <c r="TYP1525" s="229" t="s">
        <v>3916</v>
      </c>
      <c r="TYR1525" s="229" t="s">
        <v>3917</v>
      </c>
      <c r="TYS1525" s="229" t="s">
        <v>607</v>
      </c>
      <c r="TYT1525" s="229" t="s">
        <v>2536</v>
      </c>
      <c r="TYU1525" s="229" t="s">
        <v>3918</v>
      </c>
      <c r="TYV1525" s="229" t="s">
        <v>306</v>
      </c>
      <c r="TYW1525" s="229" t="s">
        <v>294</v>
      </c>
      <c r="TYX1525" s="229" t="s">
        <v>289</v>
      </c>
      <c r="TYY1525" s="229" t="s">
        <v>35</v>
      </c>
      <c r="TYZ1525" s="229" t="s">
        <v>27</v>
      </c>
      <c r="TZA1525" s="229" t="s">
        <v>180</v>
      </c>
      <c r="TZB1525" s="229" t="s">
        <v>3920</v>
      </c>
      <c r="TZC1525" s="229" t="s">
        <v>244</v>
      </c>
      <c r="TZD1525" s="229" t="s">
        <v>3919</v>
      </c>
      <c r="TZE1525" s="229" t="s">
        <v>222</v>
      </c>
      <c r="TZF1525" s="229" t="s">
        <v>223</v>
      </c>
      <c r="TZG1525" s="229" t="s">
        <v>172</v>
      </c>
      <c r="TZH1525" s="229" t="s">
        <v>289</v>
      </c>
      <c r="TZI1525" s="229" t="s">
        <v>227</v>
      </c>
      <c r="TZM1525" s="229">
        <v>2024</v>
      </c>
      <c r="TZN1525" s="229" t="s">
        <v>57</v>
      </c>
      <c r="TZO1525" s="229" t="s">
        <v>3910</v>
      </c>
      <c r="TZP1525" s="229">
        <v>12968010</v>
      </c>
      <c r="TZQ1525" s="229" t="s">
        <v>3914</v>
      </c>
      <c r="TZR1525" s="229" t="s">
        <v>310</v>
      </c>
      <c r="TZS1525" s="229" t="s">
        <v>3915</v>
      </c>
      <c r="TZT1525" s="229" t="s">
        <v>305</v>
      </c>
      <c r="TZU1525" s="229" t="s">
        <v>52</v>
      </c>
      <c r="TZV1525" s="229" t="s">
        <v>3916</v>
      </c>
      <c r="TZX1525" s="229" t="s">
        <v>3917</v>
      </c>
      <c r="TZY1525" s="229" t="s">
        <v>607</v>
      </c>
      <c r="TZZ1525" s="229" t="s">
        <v>2536</v>
      </c>
      <c r="UAA1525" s="229" t="s">
        <v>3918</v>
      </c>
      <c r="UAB1525" s="229" t="s">
        <v>306</v>
      </c>
      <c r="UAC1525" s="229" t="s">
        <v>294</v>
      </c>
      <c r="UAD1525" s="229" t="s">
        <v>289</v>
      </c>
      <c r="UAE1525" s="229" t="s">
        <v>35</v>
      </c>
      <c r="UAF1525" s="229" t="s">
        <v>27</v>
      </c>
      <c r="UAG1525" s="229" t="s">
        <v>180</v>
      </c>
      <c r="UAH1525" s="229" t="s">
        <v>3920</v>
      </c>
      <c r="UAI1525" s="229" t="s">
        <v>244</v>
      </c>
      <c r="UAJ1525" s="229" t="s">
        <v>3919</v>
      </c>
      <c r="UAK1525" s="229" t="s">
        <v>222</v>
      </c>
      <c r="UAL1525" s="229" t="s">
        <v>223</v>
      </c>
      <c r="UAM1525" s="229" t="s">
        <v>172</v>
      </c>
      <c r="UAN1525" s="229" t="s">
        <v>289</v>
      </c>
      <c r="UAO1525" s="229" t="s">
        <v>227</v>
      </c>
      <c r="UAS1525" s="229">
        <v>2024</v>
      </c>
      <c r="UAT1525" s="229" t="s">
        <v>57</v>
      </c>
      <c r="UAU1525" s="229" t="s">
        <v>3910</v>
      </c>
      <c r="UAV1525" s="229">
        <v>12968010</v>
      </c>
      <c r="UAW1525" s="229" t="s">
        <v>3914</v>
      </c>
      <c r="UAX1525" s="229" t="s">
        <v>310</v>
      </c>
      <c r="UAY1525" s="229" t="s">
        <v>3915</v>
      </c>
      <c r="UAZ1525" s="229" t="s">
        <v>305</v>
      </c>
      <c r="UBA1525" s="229" t="s">
        <v>52</v>
      </c>
      <c r="UBB1525" s="229" t="s">
        <v>3916</v>
      </c>
      <c r="UBD1525" s="229" t="s">
        <v>3917</v>
      </c>
      <c r="UBE1525" s="229" t="s">
        <v>607</v>
      </c>
      <c r="UBF1525" s="229" t="s">
        <v>2536</v>
      </c>
      <c r="UBG1525" s="229" t="s">
        <v>3918</v>
      </c>
      <c r="UBH1525" s="229" t="s">
        <v>306</v>
      </c>
      <c r="UBI1525" s="229" t="s">
        <v>294</v>
      </c>
      <c r="UBJ1525" s="229" t="s">
        <v>289</v>
      </c>
      <c r="UBK1525" s="229" t="s">
        <v>35</v>
      </c>
      <c r="UBL1525" s="229" t="s">
        <v>27</v>
      </c>
      <c r="UBM1525" s="229" t="s">
        <v>180</v>
      </c>
      <c r="UBN1525" s="229" t="s">
        <v>3920</v>
      </c>
      <c r="UBO1525" s="229" t="s">
        <v>244</v>
      </c>
      <c r="UBP1525" s="229" t="s">
        <v>3919</v>
      </c>
      <c r="UBQ1525" s="229" t="s">
        <v>222</v>
      </c>
      <c r="UBR1525" s="229" t="s">
        <v>223</v>
      </c>
      <c r="UBS1525" s="229" t="s">
        <v>172</v>
      </c>
      <c r="UBT1525" s="229" t="s">
        <v>289</v>
      </c>
      <c r="UBU1525" s="229" t="s">
        <v>227</v>
      </c>
      <c r="UBY1525" s="229">
        <v>2024</v>
      </c>
      <c r="UBZ1525" s="229" t="s">
        <v>57</v>
      </c>
      <c r="UCA1525" s="229" t="s">
        <v>3910</v>
      </c>
      <c r="UCB1525" s="229">
        <v>12968010</v>
      </c>
      <c r="UCC1525" s="229" t="s">
        <v>3914</v>
      </c>
      <c r="UCD1525" s="229" t="s">
        <v>310</v>
      </c>
      <c r="UCE1525" s="229" t="s">
        <v>3915</v>
      </c>
      <c r="UCF1525" s="229" t="s">
        <v>305</v>
      </c>
      <c r="UCG1525" s="229" t="s">
        <v>52</v>
      </c>
      <c r="UCH1525" s="229" t="s">
        <v>3916</v>
      </c>
      <c r="UCJ1525" s="229" t="s">
        <v>3917</v>
      </c>
      <c r="UCK1525" s="229" t="s">
        <v>607</v>
      </c>
      <c r="UCL1525" s="229" t="s">
        <v>2536</v>
      </c>
      <c r="UCM1525" s="229" t="s">
        <v>3918</v>
      </c>
      <c r="UCN1525" s="229" t="s">
        <v>306</v>
      </c>
      <c r="UCO1525" s="229" t="s">
        <v>294</v>
      </c>
      <c r="UCP1525" s="229" t="s">
        <v>289</v>
      </c>
      <c r="UCQ1525" s="229" t="s">
        <v>35</v>
      </c>
      <c r="UCR1525" s="229" t="s">
        <v>27</v>
      </c>
      <c r="UCS1525" s="229" t="s">
        <v>180</v>
      </c>
      <c r="UCT1525" s="229" t="s">
        <v>3920</v>
      </c>
      <c r="UCU1525" s="229" t="s">
        <v>244</v>
      </c>
      <c r="UCV1525" s="229" t="s">
        <v>3919</v>
      </c>
      <c r="UCW1525" s="229" t="s">
        <v>222</v>
      </c>
      <c r="UCX1525" s="229" t="s">
        <v>223</v>
      </c>
      <c r="UCY1525" s="229" t="s">
        <v>172</v>
      </c>
      <c r="UCZ1525" s="229" t="s">
        <v>289</v>
      </c>
      <c r="UDA1525" s="229" t="s">
        <v>227</v>
      </c>
      <c r="UDE1525" s="229">
        <v>2024</v>
      </c>
      <c r="UDF1525" s="229" t="s">
        <v>57</v>
      </c>
      <c r="UDG1525" s="229" t="s">
        <v>3910</v>
      </c>
      <c r="UDH1525" s="229">
        <v>12968010</v>
      </c>
      <c r="UDI1525" s="229" t="s">
        <v>3914</v>
      </c>
      <c r="UDJ1525" s="229" t="s">
        <v>310</v>
      </c>
      <c r="UDK1525" s="229" t="s">
        <v>3915</v>
      </c>
      <c r="UDL1525" s="229" t="s">
        <v>305</v>
      </c>
      <c r="UDM1525" s="229" t="s">
        <v>52</v>
      </c>
      <c r="UDN1525" s="229" t="s">
        <v>3916</v>
      </c>
      <c r="UDP1525" s="229" t="s">
        <v>3917</v>
      </c>
      <c r="UDQ1525" s="229" t="s">
        <v>607</v>
      </c>
      <c r="UDR1525" s="229" t="s">
        <v>2536</v>
      </c>
      <c r="UDS1525" s="229" t="s">
        <v>3918</v>
      </c>
      <c r="UDT1525" s="229" t="s">
        <v>306</v>
      </c>
      <c r="UDU1525" s="229" t="s">
        <v>294</v>
      </c>
      <c r="UDV1525" s="229" t="s">
        <v>289</v>
      </c>
      <c r="UDW1525" s="229" t="s">
        <v>35</v>
      </c>
      <c r="UDX1525" s="229" t="s">
        <v>27</v>
      </c>
      <c r="UDY1525" s="229" t="s">
        <v>180</v>
      </c>
      <c r="UDZ1525" s="229" t="s">
        <v>3920</v>
      </c>
      <c r="UEA1525" s="229" t="s">
        <v>244</v>
      </c>
      <c r="UEB1525" s="229" t="s">
        <v>3919</v>
      </c>
      <c r="UEC1525" s="229" t="s">
        <v>222</v>
      </c>
      <c r="UED1525" s="229" t="s">
        <v>223</v>
      </c>
      <c r="UEE1525" s="229" t="s">
        <v>172</v>
      </c>
      <c r="UEF1525" s="229" t="s">
        <v>289</v>
      </c>
      <c r="UEG1525" s="229" t="s">
        <v>227</v>
      </c>
      <c r="UEK1525" s="229">
        <v>2024</v>
      </c>
      <c r="UEL1525" s="229" t="s">
        <v>57</v>
      </c>
      <c r="UEM1525" s="229" t="s">
        <v>3910</v>
      </c>
      <c r="UEN1525" s="229">
        <v>12968010</v>
      </c>
      <c r="UEO1525" s="229" t="s">
        <v>3914</v>
      </c>
      <c r="UEP1525" s="229" t="s">
        <v>310</v>
      </c>
      <c r="UEQ1525" s="229" t="s">
        <v>3915</v>
      </c>
      <c r="UER1525" s="229" t="s">
        <v>305</v>
      </c>
      <c r="UES1525" s="229" t="s">
        <v>52</v>
      </c>
      <c r="UET1525" s="229" t="s">
        <v>3916</v>
      </c>
      <c r="UEV1525" s="229" t="s">
        <v>3917</v>
      </c>
      <c r="UEW1525" s="229" t="s">
        <v>607</v>
      </c>
      <c r="UEX1525" s="229" t="s">
        <v>2536</v>
      </c>
      <c r="UEY1525" s="229" t="s">
        <v>3918</v>
      </c>
      <c r="UEZ1525" s="229" t="s">
        <v>306</v>
      </c>
      <c r="UFA1525" s="229" t="s">
        <v>294</v>
      </c>
      <c r="UFB1525" s="229" t="s">
        <v>289</v>
      </c>
      <c r="UFC1525" s="229" t="s">
        <v>35</v>
      </c>
      <c r="UFD1525" s="229" t="s">
        <v>27</v>
      </c>
      <c r="UFE1525" s="229" t="s">
        <v>180</v>
      </c>
      <c r="UFF1525" s="229" t="s">
        <v>3920</v>
      </c>
      <c r="UFG1525" s="229" t="s">
        <v>244</v>
      </c>
      <c r="UFH1525" s="229" t="s">
        <v>3919</v>
      </c>
      <c r="UFI1525" s="229" t="s">
        <v>222</v>
      </c>
      <c r="UFJ1525" s="229" t="s">
        <v>223</v>
      </c>
      <c r="UFK1525" s="229" t="s">
        <v>172</v>
      </c>
      <c r="UFL1525" s="229" t="s">
        <v>289</v>
      </c>
      <c r="UFM1525" s="229" t="s">
        <v>227</v>
      </c>
      <c r="UFQ1525" s="229">
        <v>2024</v>
      </c>
      <c r="UFR1525" s="229" t="s">
        <v>57</v>
      </c>
      <c r="UFS1525" s="229" t="s">
        <v>3910</v>
      </c>
      <c r="UFT1525" s="229">
        <v>12968010</v>
      </c>
      <c r="UFU1525" s="229" t="s">
        <v>3914</v>
      </c>
      <c r="UFV1525" s="229" t="s">
        <v>310</v>
      </c>
      <c r="UFW1525" s="229" t="s">
        <v>3915</v>
      </c>
      <c r="UFX1525" s="229" t="s">
        <v>305</v>
      </c>
      <c r="UFY1525" s="229" t="s">
        <v>52</v>
      </c>
      <c r="UFZ1525" s="229" t="s">
        <v>3916</v>
      </c>
      <c r="UGB1525" s="229" t="s">
        <v>3917</v>
      </c>
      <c r="UGC1525" s="229" t="s">
        <v>607</v>
      </c>
      <c r="UGD1525" s="229" t="s">
        <v>2536</v>
      </c>
      <c r="UGE1525" s="229" t="s">
        <v>3918</v>
      </c>
      <c r="UGF1525" s="229" t="s">
        <v>306</v>
      </c>
      <c r="UGG1525" s="229" t="s">
        <v>294</v>
      </c>
      <c r="UGH1525" s="229" t="s">
        <v>289</v>
      </c>
      <c r="UGI1525" s="229" t="s">
        <v>35</v>
      </c>
      <c r="UGJ1525" s="229" t="s">
        <v>27</v>
      </c>
      <c r="UGK1525" s="229" t="s">
        <v>180</v>
      </c>
      <c r="UGL1525" s="229" t="s">
        <v>3920</v>
      </c>
      <c r="UGM1525" s="229" t="s">
        <v>244</v>
      </c>
      <c r="UGN1525" s="229" t="s">
        <v>3919</v>
      </c>
      <c r="UGO1525" s="229" t="s">
        <v>222</v>
      </c>
      <c r="UGP1525" s="229" t="s">
        <v>223</v>
      </c>
      <c r="UGQ1525" s="229" t="s">
        <v>172</v>
      </c>
      <c r="UGR1525" s="229" t="s">
        <v>289</v>
      </c>
      <c r="UGS1525" s="229" t="s">
        <v>227</v>
      </c>
      <c r="UGW1525" s="229">
        <v>2024</v>
      </c>
      <c r="UGX1525" s="229" t="s">
        <v>57</v>
      </c>
      <c r="UGY1525" s="229" t="s">
        <v>3910</v>
      </c>
      <c r="UGZ1525" s="229">
        <v>12968010</v>
      </c>
      <c r="UHA1525" s="229" t="s">
        <v>3914</v>
      </c>
      <c r="UHB1525" s="229" t="s">
        <v>310</v>
      </c>
      <c r="UHC1525" s="229" t="s">
        <v>3915</v>
      </c>
      <c r="UHD1525" s="229" t="s">
        <v>305</v>
      </c>
      <c r="UHE1525" s="229" t="s">
        <v>52</v>
      </c>
      <c r="UHF1525" s="229" t="s">
        <v>3916</v>
      </c>
      <c r="UHH1525" s="229" t="s">
        <v>3917</v>
      </c>
      <c r="UHI1525" s="229" t="s">
        <v>607</v>
      </c>
      <c r="UHJ1525" s="229" t="s">
        <v>2536</v>
      </c>
      <c r="UHK1525" s="229" t="s">
        <v>3918</v>
      </c>
      <c r="UHL1525" s="229" t="s">
        <v>306</v>
      </c>
      <c r="UHM1525" s="229" t="s">
        <v>294</v>
      </c>
      <c r="UHN1525" s="229" t="s">
        <v>289</v>
      </c>
      <c r="UHO1525" s="229" t="s">
        <v>35</v>
      </c>
      <c r="UHP1525" s="229" t="s">
        <v>27</v>
      </c>
      <c r="UHQ1525" s="229" t="s">
        <v>180</v>
      </c>
      <c r="UHR1525" s="229" t="s">
        <v>3920</v>
      </c>
      <c r="UHS1525" s="229" t="s">
        <v>244</v>
      </c>
      <c r="UHT1525" s="229" t="s">
        <v>3919</v>
      </c>
      <c r="UHU1525" s="229" t="s">
        <v>222</v>
      </c>
      <c r="UHV1525" s="229" t="s">
        <v>223</v>
      </c>
      <c r="UHW1525" s="229" t="s">
        <v>172</v>
      </c>
      <c r="UHX1525" s="229" t="s">
        <v>289</v>
      </c>
      <c r="UHY1525" s="229" t="s">
        <v>227</v>
      </c>
      <c r="UIC1525" s="229">
        <v>2024</v>
      </c>
      <c r="UID1525" s="229" t="s">
        <v>57</v>
      </c>
      <c r="UIE1525" s="229" t="s">
        <v>3910</v>
      </c>
      <c r="UIF1525" s="229">
        <v>12968010</v>
      </c>
      <c r="UIG1525" s="229" t="s">
        <v>3914</v>
      </c>
      <c r="UIH1525" s="229" t="s">
        <v>310</v>
      </c>
      <c r="UII1525" s="229" t="s">
        <v>3915</v>
      </c>
      <c r="UIJ1525" s="229" t="s">
        <v>305</v>
      </c>
      <c r="UIK1525" s="229" t="s">
        <v>52</v>
      </c>
      <c r="UIL1525" s="229" t="s">
        <v>3916</v>
      </c>
      <c r="UIN1525" s="229" t="s">
        <v>3917</v>
      </c>
      <c r="UIO1525" s="229" t="s">
        <v>607</v>
      </c>
      <c r="UIP1525" s="229" t="s">
        <v>2536</v>
      </c>
      <c r="UIQ1525" s="229" t="s">
        <v>3918</v>
      </c>
      <c r="UIR1525" s="229" t="s">
        <v>306</v>
      </c>
      <c r="UIS1525" s="229" t="s">
        <v>294</v>
      </c>
      <c r="UIT1525" s="229" t="s">
        <v>289</v>
      </c>
      <c r="UIU1525" s="229" t="s">
        <v>35</v>
      </c>
      <c r="UIV1525" s="229" t="s">
        <v>27</v>
      </c>
      <c r="UIW1525" s="229" t="s">
        <v>180</v>
      </c>
      <c r="UIX1525" s="229" t="s">
        <v>3920</v>
      </c>
      <c r="UIY1525" s="229" t="s">
        <v>244</v>
      </c>
      <c r="UIZ1525" s="229" t="s">
        <v>3919</v>
      </c>
      <c r="UJA1525" s="229" t="s">
        <v>222</v>
      </c>
      <c r="UJB1525" s="229" t="s">
        <v>223</v>
      </c>
      <c r="UJC1525" s="229" t="s">
        <v>172</v>
      </c>
      <c r="UJD1525" s="229" t="s">
        <v>289</v>
      </c>
      <c r="UJE1525" s="229" t="s">
        <v>227</v>
      </c>
      <c r="UJI1525" s="229">
        <v>2024</v>
      </c>
      <c r="UJJ1525" s="229" t="s">
        <v>57</v>
      </c>
      <c r="UJK1525" s="229" t="s">
        <v>3910</v>
      </c>
      <c r="UJL1525" s="229">
        <v>12968010</v>
      </c>
      <c r="UJM1525" s="229" t="s">
        <v>3914</v>
      </c>
      <c r="UJN1525" s="229" t="s">
        <v>310</v>
      </c>
      <c r="UJO1525" s="229" t="s">
        <v>3915</v>
      </c>
      <c r="UJP1525" s="229" t="s">
        <v>305</v>
      </c>
      <c r="UJQ1525" s="229" t="s">
        <v>52</v>
      </c>
      <c r="UJR1525" s="229" t="s">
        <v>3916</v>
      </c>
      <c r="UJT1525" s="229" t="s">
        <v>3917</v>
      </c>
      <c r="UJU1525" s="229" t="s">
        <v>607</v>
      </c>
      <c r="UJV1525" s="229" t="s">
        <v>2536</v>
      </c>
      <c r="UJW1525" s="229" t="s">
        <v>3918</v>
      </c>
      <c r="UJX1525" s="229" t="s">
        <v>306</v>
      </c>
      <c r="UJY1525" s="229" t="s">
        <v>294</v>
      </c>
      <c r="UJZ1525" s="229" t="s">
        <v>289</v>
      </c>
      <c r="UKA1525" s="229" t="s">
        <v>35</v>
      </c>
      <c r="UKB1525" s="229" t="s">
        <v>27</v>
      </c>
      <c r="UKC1525" s="229" t="s">
        <v>180</v>
      </c>
      <c r="UKD1525" s="229" t="s">
        <v>3920</v>
      </c>
      <c r="UKE1525" s="229" t="s">
        <v>244</v>
      </c>
      <c r="UKF1525" s="229" t="s">
        <v>3919</v>
      </c>
      <c r="UKG1525" s="229" t="s">
        <v>222</v>
      </c>
      <c r="UKH1525" s="229" t="s">
        <v>223</v>
      </c>
      <c r="UKI1525" s="229" t="s">
        <v>172</v>
      </c>
      <c r="UKJ1525" s="229" t="s">
        <v>289</v>
      </c>
      <c r="UKK1525" s="229" t="s">
        <v>227</v>
      </c>
      <c r="UKO1525" s="229">
        <v>2024</v>
      </c>
      <c r="UKP1525" s="229" t="s">
        <v>57</v>
      </c>
      <c r="UKQ1525" s="229" t="s">
        <v>3910</v>
      </c>
      <c r="UKR1525" s="229">
        <v>12968010</v>
      </c>
      <c r="UKS1525" s="229" t="s">
        <v>3914</v>
      </c>
      <c r="UKT1525" s="229" t="s">
        <v>310</v>
      </c>
      <c r="UKU1525" s="229" t="s">
        <v>3915</v>
      </c>
      <c r="UKV1525" s="229" t="s">
        <v>305</v>
      </c>
      <c r="UKW1525" s="229" t="s">
        <v>52</v>
      </c>
      <c r="UKX1525" s="229" t="s">
        <v>3916</v>
      </c>
      <c r="UKZ1525" s="229" t="s">
        <v>3917</v>
      </c>
      <c r="ULA1525" s="229" t="s">
        <v>607</v>
      </c>
      <c r="ULB1525" s="229" t="s">
        <v>2536</v>
      </c>
      <c r="ULC1525" s="229" t="s">
        <v>3918</v>
      </c>
      <c r="ULD1525" s="229" t="s">
        <v>306</v>
      </c>
      <c r="ULE1525" s="229" t="s">
        <v>294</v>
      </c>
      <c r="ULF1525" s="229" t="s">
        <v>289</v>
      </c>
      <c r="ULG1525" s="229" t="s">
        <v>35</v>
      </c>
      <c r="ULH1525" s="229" t="s">
        <v>27</v>
      </c>
      <c r="ULI1525" s="229" t="s">
        <v>180</v>
      </c>
      <c r="ULJ1525" s="229" t="s">
        <v>3920</v>
      </c>
      <c r="ULK1525" s="229" t="s">
        <v>244</v>
      </c>
      <c r="ULL1525" s="229" t="s">
        <v>3919</v>
      </c>
      <c r="ULM1525" s="229" t="s">
        <v>222</v>
      </c>
      <c r="ULN1525" s="229" t="s">
        <v>223</v>
      </c>
      <c r="ULO1525" s="229" t="s">
        <v>172</v>
      </c>
      <c r="ULP1525" s="229" t="s">
        <v>289</v>
      </c>
      <c r="ULQ1525" s="229" t="s">
        <v>227</v>
      </c>
      <c r="ULU1525" s="229">
        <v>2024</v>
      </c>
      <c r="ULV1525" s="229" t="s">
        <v>57</v>
      </c>
      <c r="ULW1525" s="229" t="s">
        <v>3910</v>
      </c>
      <c r="ULX1525" s="229">
        <v>12968010</v>
      </c>
      <c r="ULY1525" s="229" t="s">
        <v>3914</v>
      </c>
      <c r="ULZ1525" s="229" t="s">
        <v>310</v>
      </c>
      <c r="UMA1525" s="229" t="s">
        <v>3915</v>
      </c>
      <c r="UMB1525" s="229" t="s">
        <v>305</v>
      </c>
      <c r="UMC1525" s="229" t="s">
        <v>52</v>
      </c>
      <c r="UMD1525" s="229" t="s">
        <v>3916</v>
      </c>
      <c r="UMF1525" s="229" t="s">
        <v>3917</v>
      </c>
      <c r="UMG1525" s="229" t="s">
        <v>607</v>
      </c>
      <c r="UMH1525" s="229" t="s">
        <v>2536</v>
      </c>
      <c r="UMI1525" s="229" t="s">
        <v>3918</v>
      </c>
      <c r="UMJ1525" s="229" t="s">
        <v>306</v>
      </c>
      <c r="UMK1525" s="229" t="s">
        <v>294</v>
      </c>
      <c r="UML1525" s="229" t="s">
        <v>289</v>
      </c>
      <c r="UMM1525" s="229" t="s">
        <v>35</v>
      </c>
      <c r="UMN1525" s="229" t="s">
        <v>27</v>
      </c>
      <c r="UMO1525" s="229" t="s">
        <v>180</v>
      </c>
      <c r="UMP1525" s="229" t="s">
        <v>3920</v>
      </c>
      <c r="UMQ1525" s="229" t="s">
        <v>244</v>
      </c>
      <c r="UMR1525" s="229" t="s">
        <v>3919</v>
      </c>
      <c r="UMS1525" s="229" t="s">
        <v>222</v>
      </c>
      <c r="UMT1525" s="229" t="s">
        <v>223</v>
      </c>
      <c r="UMU1525" s="229" t="s">
        <v>172</v>
      </c>
      <c r="UMV1525" s="229" t="s">
        <v>289</v>
      </c>
      <c r="UMW1525" s="229" t="s">
        <v>227</v>
      </c>
      <c r="UNA1525" s="229">
        <v>2024</v>
      </c>
      <c r="UNB1525" s="229" t="s">
        <v>57</v>
      </c>
      <c r="UNC1525" s="229" t="s">
        <v>3910</v>
      </c>
      <c r="UND1525" s="229">
        <v>12968010</v>
      </c>
      <c r="UNE1525" s="229" t="s">
        <v>3914</v>
      </c>
      <c r="UNF1525" s="229" t="s">
        <v>310</v>
      </c>
      <c r="UNG1525" s="229" t="s">
        <v>3915</v>
      </c>
      <c r="UNH1525" s="229" t="s">
        <v>305</v>
      </c>
      <c r="UNI1525" s="229" t="s">
        <v>52</v>
      </c>
      <c r="UNJ1525" s="229" t="s">
        <v>3916</v>
      </c>
      <c r="UNL1525" s="229" t="s">
        <v>3917</v>
      </c>
      <c r="UNM1525" s="229" t="s">
        <v>607</v>
      </c>
      <c r="UNN1525" s="229" t="s">
        <v>2536</v>
      </c>
      <c r="UNO1525" s="229" t="s">
        <v>3918</v>
      </c>
      <c r="UNP1525" s="229" t="s">
        <v>306</v>
      </c>
      <c r="UNQ1525" s="229" t="s">
        <v>294</v>
      </c>
      <c r="UNR1525" s="229" t="s">
        <v>289</v>
      </c>
      <c r="UNS1525" s="229" t="s">
        <v>35</v>
      </c>
      <c r="UNT1525" s="229" t="s">
        <v>27</v>
      </c>
      <c r="UNU1525" s="229" t="s">
        <v>180</v>
      </c>
      <c r="UNV1525" s="229" t="s">
        <v>3920</v>
      </c>
      <c r="UNW1525" s="229" t="s">
        <v>244</v>
      </c>
      <c r="UNX1525" s="229" t="s">
        <v>3919</v>
      </c>
      <c r="UNY1525" s="229" t="s">
        <v>222</v>
      </c>
      <c r="UNZ1525" s="229" t="s">
        <v>223</v>
      </c>
      <c r="UOA1525" s="229" t="s">
        <v>172</v>
      </c>
      <c r="UOB1525" s="229" t="s">
        <v>289</v>
      </c>
      <c r="UOC1525" s="229" t="s">
        <v>227</v>
      </c>
      <c r="UOG1525" s="229">
        <v>2024</v>
      </c>
      <c r="UOH1525" s="229" t="s">
        <v>57</v>
      </c>
      <c r="UOI1525" s="229" t="s">
        <v>3910</v>
      </c>
      <c r="UOJ1525" s="229">
        <v>12968010</v>
      </c>
      <c r="UOK1525" s="229" t="s">
        <v>3914</v>
      </c>
      <c r="UOL1525" s="229" t="s">
        <v>310</v>
      </c>
      <c r="UOM1525" s="229" t="s">
        <v>3915</v>
      </c>
      <c r="UON1525" s="229" t="s">
        <v>305</v>
      </c>
      <c r="UOO1525" s="229" t="s">
        <v>52</v>
      </c>
      <c r="UOP1525" s="229" t="s">
        <v>3916</v>
      </c>
      <c r="UOR1525" s="229" t="s">
        <v>3917</v>
      </c>
      <c r="UOS1525" s="229" t="s">
        <v>607</v>
      </c>
      <c r="UOT1525" s="229" t="s">
        <v>2536</v>
      </c>
      <c r="UOU1525" s="229" t="s">
        <v>3918</v>
      </c>
      <c r="UOV1525" s="229" t="s">
        <v>306</v>
      </c>
      <c r="UOW1525" s="229" t="s">
        <v>294</v>
      </c>
      <c r="UOX1525" s="229" t="s">
        <v>289</v>
      </c>
      <c r="UOY1525" s="229" t="s">
        <v>35</v>
      </c>
      <c r="UOZ1525" s="229" t="s">
        <v>27</v>
      </c>
      <c r="UPA1525" s="229" t="s">
        <v>180</v>
      </c>
      <c r="UPB1525" s="229" t="s">
        <v>3920</v>
      </c>
      <c r="UPC1525" s="229" t="s">
        <v>244</v>
      </c>
      <c r="UPD1525" s="229" t="s">
        <v>3919</v>
      </c>
      <c r="UPE1525" s="229" t="s">
        <v>222</v>
      </c>
      <c r="UPF1525" s="229" t="s">
        <v>223</v>
      </c>
      <c r="UPG1525" s="229" t="s">
        <v>172</v>
      </c>
      <c r="UPH1525" s="229" t="s">
        <v>289</v>
      </c>
      <c r="UPI1525" s="229" t="s">
        <v>227</v>
      </c>
      <c r="UPM1525" s="229">
        <v>2024</v>
      </c>
      <c r="UPN1525" s="229" t="s">
        <v>57</v>
      </c>
      <c r="UPO1525" s="229" t="s">
        <v>3910</v>
      </c>
      <c r="UPP1525" s="229">
        <v>12968010</v>
      </c>
      <c r="UPQ1525" s="229" t="s">
        <v>3914</v>
      </c>
      <c r="UPR1525" s="229" t="s">
        <v>310</v>
      </c>
      <c r="UPS1525" s="229" t="s">
        <v>3915</v>
      </c>
      <c r="UPT1525" s="229" t="s">
        <v>305</v>
      </c>
      <c r="UPU1525" s="229" t="s">
        <v>52</v>
      </c>
      <c r="UPV1525" s="229" t="s">
        <v>3916</v>
      </c>
      <c r="UPX1525" s="229" t="s">
        <v>3917</v>
      </c>
      <c r="UPY1525" s="229" t="s">
        <v>607</v>
      </c>
      <c r="UPZ1525" s="229" t="s">
        <v>2536</v>
      </c>
      <c r="UQA1525" s="229" t="s">
        <v>3918</v>
      </c>
      <c r="UQB1525" s="229" t="s">
        <v>306</v>
      </c>
      <c r="UQC1525" s="229" t="s">
        <v>294</v>
      </c>
      <c r="UQD1525" s="229" t="s">
        <v>289</v>
      </c>
      <c r="UQE1525" s="229" t="s">
        <v>35</v>
      </c>
      <c r="UQF1525" s="229" t="s">
        <v>27</v>
      </c>
      <c r="UQG1525" s="229" t="s">
        <v>180</v>
      </c>
      <c r="UQH1525" s="229" t="s">
        <v>3920</v>
      </c>
      <c r="UQI1525" s="229" t="s">
        <v>244</v>
      </c>
      <c r="UQJ1525" s="229" t="s">
        <v>3919</v>
      </c>
      <c r="UQK1525" s="229" t="s">
        <v>222</v>
      </c>
      <c r="UQL1525" s="229" t="s">
        <v>223</v>
      </c>
      <c r="UQM1525" s="229" t="s">
        <v>172</v>
      </c>
      <c r="UQN1525" s="229" t="s">
        <v>289</v>
      </c>
      <c r="UQO1525" s="229" t="s">
        <v>227</v>
      </c>
      <c r="UQS1525" s="229">
        <v>2024</v>
      </c>
      <c r="UQT1525" s="229" t="s">
        <v>57</v>
      </c>
      <c r="UQU1525" s="229" t="s">
        <v>3910</v>
      </c>
      <c r="UQV1525" s="229">
        <v>12968010</v>
      </c>
      <c r="UQW1525" s="229" t="s">
        <v>3914</v>
      </c>
      <c r="UQX1525" s="229" t="s">
        <v>310</v>
      </c>
      <c r="UQY1525" s="229" t="s">
        <v>3915</v>
      </c>
      <c r="UQZ1525" s="229" t="s">
        <v>305</v>
      </c>
      <c r="URA1525" s="229" t="s">
        <v>52</v>
      </c>
      <c r="URB1525" s="229" t="s">
        <v>3916</v>
      </c>
      <c r="URD1525" s="229" t="s">
        <v>3917</v>
      </c>
      <c r="URE1525" s="229" t="s">
        <v>607</v>
      </c>
      <c r="URF1525" s="229" t="s">
        <v>2536</v>
      </c>
      <c r="URG1525" s="229" t="s">
        <v>3918</v>
      </c>
      <c r="URH1525" s="229" t="s">
        <v>306</v>
      </c>
      <c r="URI1525" s="229" t="s">
        <v>294</v>
      </c>
      <c r="URJ1525" s="229" t="s">
        <v>289</v>
      </c>
      <c r="URK1525" s="229" t="s">
        <v>35</v>
      </c>
      <c r="URL1525" s="229" t="s">
        <v>27</v>
      </c>
      <c r="URM1525" s="229" t="s">
        <v>180</v>
      </c>
      <c r="URN1525" s="229" t="s">
        <v>3920</v>
      </c>
      <c r="URO1525" s="229" t="s">
        <v>244</v>
      </c>
      <c r="URP1525" s="229" t="s">
        <v>3919</v>
      </c>
      <c r="URQ1525" s="229" t="s">
        <v>222</v>
      </c>
      <c r="URR1525" s="229" t="s">
        <v>223</v>
      </c>
      <c r="URS1525" s="229" t="s">
        <v>172</v>
      </c>
      <c r="URT1525" s="229" t="s">
        <v>289</v>
      </c>
      <c r="URU1525" s="229" t="s">
        <v>227</v>
      </c>
      <c r="URY1525" s="229">
        <v>2024</v>
      </c>
      <c r="URZ1525" s="229" t="s">
        <v>57</v>
      </c>
      <c r="USA1525" s="229" t="s">
        <v>3910</v>
      </c>
      <c r="USB1525" s="229">
        <v>12968010</v>
      </c>
      <c r="USC1525" s="229" t="s">
        <v>3914</v>
      </c>
      <c r="USD1525" s="229" t="s">
        <v>310</v>
      </c>
      <c r="USE1525" s="229" t="s">
        <v>3915</v>
      </c>
      <c r="USF1525" s="229" t="s">
        <v>305</v>
      </c>
      <c r="USG1525" s="229" t="s">
        <v>52</v>
      </c>
      <c r="USH1525" s="229" t="s">
        <v>3916</v>
      </c>
      <c r="USJ1525" s="229" t="s">
        <v>3917</v>
      </c>
      <c r="USK1525" s="229" t="s">
        <v>607</v>
      </c>
      <c r="USL1525" s="229" t="s">
        <v>2536</v>
      </c>
      <c r="USM1525" s="229" t="s">
        <v>3918</v>
      </c>
      <c r="USN1525" s="229" t="s">
        <v>306</v>
      </c>
      <c r="USO1525" s="229" t="s">
        <v>294</v>
      </c>
      <c r="USP1525" s="229" t="s">
        <v>289</v>
      </c>
      <c r="USQ1525" s="229" t="s">
        <v>35</v>
      </c>
      <c r="USR1525" s="229" t="s">
        <v>27</v>
      </c>
      <c r="USS1525" s="229" t="s">
        <v>180</v>
      </c>
      <c r="UST1525" s="229" t="s">
        <v>3920</v>
      </c>
      <c r="USU1525" s="229" t="s">
        <v>244</v>
      </c>
      <c r="USV1525" s="229" t="s">
        <v>3919</v>
      </c>
      <c r="USW1525" s="229" t="s">
        <v>222</v>
      </c>
      <c r="USX1525" s="229" t="s">
        <v>223</v>
      </c>
      <c r="USY1525" s="229" t="s">
        <v>172</v>
      </c>
      <c r="USZ1525" s="229" t="s">
        <v>289</v>
      </c>
      <c r="UTA1525" s="229" t="s">
        <v>227</v>
      </c>
      <c r="UTE1525" s="229">
        <v>2024</v>
      </c>
      <c r="UTF1525" s="229" t="s">
        <v>57</v>
      </c>
      <c r="UTG1525" s="229" t="s">
        <v>3910</v>
      </c>
      <c r="UTH1525" s="229">
        <v>12968010</v>
      </c>
      <c r="UTI1525" s="229" t="s">
        <v>3914</v>
      </c>
      <c r="UTJ1525" s="229" t="s">
        <v>310</v>
      </c>
      <c r="UTK1525" s="229" t="s">
        <v>3915</v>
      </c>
      <c r="UTL1525" s="229" t="s">
        <v>305</v>
      </c>
      <c r="UTM1525" s="229" t="s">
        <v>52</v>
      </c>
      <c r="UTN1525" s="229" t="s">
        <v>3916</v>
      </c>
      <c r="UTP1525" s="229" t="s">
        <v>3917</v>
      </c>
      <c r="UTQ1525" s="229" t="s">
        <v>607</v>
      </c>
      <c r="UTR1525" s="229" t="s">
        <v>2536</v>
      </c>
      <c r="UTS1525" s="229" t="s">
        <v>3918</v>
      </c>
      <c r="UTT1525" s="229" t="s">
        <v>306</v>
      </c>
      <c r="UTU1525" s="229" t="s">
        <v>294</v>
      </c>
      <c r="UTV1525" s="229" t="s">
        <v>289</v>
      </c>
      <c r="UTW1525" s="229" t="s">
        <v>35</v>
      </c>
      <c r="UTX1525" s="229" t="s">
        <v>27</v>
      </c>
      <c r="UTY1525" s="229" t="s">
        <v>180</v>
      </c>
      <c r="UTZ1525" s="229" t="s">
        <v>3920</v>
      </c>
      <c r="UUA1525" s="229" t="s">
        <v>244</v>
      </c>
      <c r="UUB1525" s="229" t="s">
        <v>3919</v>
      </c>
      <c r="UUC1525" s="229" t="s">
        <v>222</v>
      </c>
      <c r="UUD1525" s="229" t="s">
        <v>223</v>
      </c>
      <c r="UUE1525" s="229" t="s">
        <v>172</v>
      </c>
      <c r="UUF1525" s="229" t="s">
        <v>289</v>
      </c>
      <c r="UUG1525" s="229" t="s">
        <v>227</v>
      </c>
      <c r="UUK1525" s="229">
        <v>2024</v>
      </c>
      <c r="UUL1525" s="229" t="s">
        <v>57</v>
      </c>
      <c r="UUM1525" s="229" t="s">
        <v>3910</v>
      </c>
      <c r="UUN1525" s="229">
        <v>12968010</v>
      </c>
      <c r="UUO1525" s="229" t="s">
        <v>3914</v>
      </c>
      <c r="UUP1525" s="229" t="s">
        <v>310</v>
      </c>
      <c r="UUQ1525" s="229" t="s">
        <v>3915</v>
      </c>
      <c r="UUR1525" s="229" t="s">
        <v>305</v>
      </c>
      <c r="UUS1525" s="229" t="s">
        <v>52</v>
      </c>
      <c r="UUT1525" s="229" t="s">
        <v>3916</v>
      </c>
      <c r="UUV1525" s="229" t="s">
        <v>3917</v>
      </c>
      <c r="UUW1525" s="229" t="s">
        <v>607</v>
      </c>
      <c r="UUX1525" s="229" t="s">
        <v>2536</v>
      </c>
      <c r="UUY1525" s="229" t="s">
        <v>3918</v>
      </c>
      <c r="UUZ1525" s="229" t="s">
        <v>306</v>
      </c>
      <c r="UVA1525" s="229" t="s">
        <v>294</v>
      </c>
      <c r="UVB1525" s="229" t="s">
        <v>289</v>
      </c>
      <c r="UVC1525" s="229" t="s">
        <v>35</v>
      </c>
      <c r="UVD1525" s="229" t="s">
        <v>27</v>
      </c>
      <c r="UVE1525" s="229" t="s">
        <v>180</v>
      </c>
      <c r="UVF1525" s="229" t="s">
        <v>3920</v>
      </c>
      <c r="UVG1525" s="229" t="s">
        <v>244</v>
      </c>
      <c r="UVH1525" s="229" t="s">
        <v>3919</v>
      </c>
      <c r="UVI1525" s="229" t="s">
        <v>222</v>
      </c>
      <c r="UVJ1525" s="229" t="s">
        <v>223</v>
      </c>
      <c r="UVK1525" s="229" t="s">
        <v>172</v>
      </c>
      <c r="UVL1525" s="229" t="s">
        <v>289</v>
      </c>
      <c r="UVM1525" s="229" t="s">
        <v>227</v>
      </c>
      <c r="UVQ1525" s="229">
        <v>2024</v>
      </c>
      <c r="UVR1525" s="229" t="s">
        <v>57</v>
      </c>
      <c r="UVS1525" s="229" t="s">
        <v>3910</v>
      </c>
      <c r="UVT1525" s="229">
        <v>12968010</v>
      </c>
      <c r="UVU1525" s="229" t="s">
        <v>3914</v>
      </c>
      <c r="UVV1525" s="229" t="s">
        <v>310</v>
      </c>
      <c r="UVW1525" s="229" t="s">
        <v>3915</v>
      </c>
      <c r="UVX1525" s="229" t="s">
        <v>305</v>
      </c>
      <c r="UVY1525" s="229" t="s">
        <v>52</v>
      </c>
      <c r="UVZ1525" s="229" t="s">
        <v>3916</v>
      </c>
      <c r="UWB1525" s="229" t="s">
        <v>3917</v>
      </c>
      <c r="UWC1525" s="229" t="s">
        <v>607</v>
      </c>
      <c r="UWD1525" s="229" t="s">
        <v>2536</v>
      </c>
      <c r="UWE1525" s="229" t="s">
        <v>3918</v>
      </c>
      <c r="UWF1525" s="229" t="s">
        <v>306</v>
      </c>
      <c r="UWG1525" s="229" t="s">
        <v>294</v>
      </c>
      <c r="UWH1525" s="229" t="s">
        <v>289</v>
      </c>
      <c r="UWI1525" s="229" t="s">
        <v>35</v>
      </c>
      <c r="UWJ1525" s="229" t="s">
        <v>27</v>
      </c>
      <c r="UWK1525" s="229" t="s">
        <v>180</v>
      </c>
      <c r="UWL1525" s="229" t="s">
        <v>3920</v>
      </c>
      <c r="UWM1525" s="229" t="s">
        <v>244</v>
      </c>
      <c r="UWN1525" s="229" t="s">
        <v>3919</v>
      </c>
      <c r="UWO1525" s="229" t="s">
        <v>222</v>
      </c>
      <c r="UWP1525" s="229" t="s">
        <v>223</v>
      </c>
      <c r="UWQ1525" s="229" t="s">
        <v>172</v>
      </c>
      <c r="UWR1525" s="229" t="s">
        <v>289</v>
      </c>
      <c r="UWS1525" s="229" t="s">
        <v>227</v>
      </c>
      <c r="UWW1525" s="229">
        <v>2024</v>
      </c>
      <c r="UWX1525" s="229" t="s">
        <v>57</v>
      </c>
      <c r="UWY1525" s="229" t="s">
        <v>3910</v>
      </c>
      <c r="UWZ1525" s="229">
        <v>12968010</v>
      </c>
      <c r="UXA1525" s="229" t="s">
        <v>3914</v>
      </c>
      <c r="UXB1525" s="229" t="s">
        <v>310</v>
      </c>
      <c r="UXC1525" s="229" t="s">
        <v>3915</v>
      </c>
      <c r="UXD1525" s="229" t="s">
        <v>305</v>
      </c>
      <c r="UXE1525" s="229" t="s">
        <v>52</v>
      </c>
      <c r="UXF1525" s="229" t="s">
        <v>3916</v>
      </c>
      <c r="UXH1525" s="229" t="s">
        <v>3917</v>
      </c>
      <c r="UXI1525" s="229" t="s">
        <v>607</v>
      </c>
      <c r="UXJ1525" s="229" t="s">
        <v>2536</v>
      </c>
      <c r="UXK1525" s="229" t="s">
        <v>3918</v>
      </c>
      <c r="UXL1525" s="229" t="s">
        <v>306</v>
      </c>
      <c r="UXM1525" s="229" t="s">
        <v>294</v>
      </c>
      <c r="UXN1525" s="229" t="s">
        <v>289</v>
      </c>
      <c r="UXO1525" s="229" t="s">
        <v>35</v>
      </c>
      <c r="UXP1525" s="229" t="s">
        <v>27</v>
      </c>
      <c r="UXQ1525" s="229" t="s">
        <v>180</v>
      </c>
      <c r="UXR1525" s="229" t="s">
        <v>3920</v>
      </c>
      <c r="UXS1525" s="229" t="s">
        <v>244</v>
      </c>
      <c r="UXT1525" s="229" t="s">
        <v>3919</v>
      </c>
      <c r="UXU1525" s="229" t="s">
        <v>222</v>
      </c>
      <c r="UXV1525" s="229" t="s">
        <v>223</v>
      </c>
      <c r="UXW1525" s="229" t="s">
        <v>172</v>
      </c>
      <c r="UXX1525" s="229" t="s">
        <v>289</v>
      </c>
      <c r="UXY1525" s="229" t="s">
        <v>227</v>
      </c>
      <c r="UYC1525" s="229">
        <v>2024</v>
      </c>
      <c r="UYD1525" s="229" t="s">
        <v>57</v>
      </c>
      <c r="UYE1525" s="229" t="s">
        <v>3910</v>
      </c>
      <c r="UYF1525" s="229">
        <v>12968010</v>
      </c>
      <c r="UYG1525" s="229" t="s">
        <v>3914</v>
      </c>
      <c r="UYH1525" s="229" t="s">
        <v>310</v>
      </c>
      <c r="UYI1525" s="229" t="s">
        <v>3915</v>
      </c>
      <c r="UYJ1525" s="229" t="s">
        <v>305</v>
      </c>
      <c r="UYK1525" s="229" t="s">
        <v>52</v>
      </c>
      <c r="UYL1525" s="229" t="s">
        <v>3916</v>
      </c>
      <c r="UYN1525" s="229" t="s">
        <v>3917</v>
      </c>
      <c r="UYO1525" s="229" t="s">
        <v>607</v>
      </c>
      <c r="UYP1525" s="229" t="s">
        <v>2536</v>
      </c>
      <c r="UYQ1525" s="229" t="s">
        <v>3918</v>
      </c>
      <c r="UYR1525" s="229" t="s">
        <v>306</v>
      </c>
      <c r="UYS1525" s="229" t="s">
        <v>294</v>
      </c>
      <c r="UYT1525" s="229" t="s">
        <v>289</v>
      </c>
      <c r="UYU1525" s="229" t="s">
        <v>35</v>
      </c>
      <c r="UYV1525" s="229" t="s">
        <v>27</v>
      </c>
      <c r="UYW1525" s="229" t="s">
        <v>180</v>
      </c>
      <c r="UYX1525" s="229" t="s">
        <v>3920</v>
      </c>
      <c r="UYY1525" s="229" t="s">
        <v>244</v>
      </c>
      <c r="UYZ1525" s="229" t="s">
        <v>3919</v>
      </c>
      <c r="UZA1525" s="229" t="s">
        <v>222</v>
      </c>
      <c r="UZB1525" s="229" t="s">
        <v>223</v>
      </c>
      <c r="UZC1525" s="229" t="s">
        <v>172</v>
      </c>
      <c r="UZD1525" s="229" t="s">
        <v>289</v>
      </c>
      <c r="UZE1525" s="229" t="s">
        <v>227</v>
      </c>
      <c r="UZI1525" s="229">
        <v>2024</v>
      </c>
      <c r="UZJ1525" s="229" t="s">
        <v>57</v>
      </c>
      <c r="UZK1525" s="229" t="s">
        <v>3910</v>
      </c>
      <c r="UZL1525" s="229">
        <v>12968010</v>
      </c>
      <c r="UZM1525" s="229" t="s">
        <v>3914</v>
      </c>
      <c r="UZN1525" s="229" t="s">
        <v>310</v>
      </c>
      <c r="UZO1525" s="229" t="s">
        <v>3915</v>
      </c>
      <c r="UZP1525" s="229" t="s">
        <v>305</v>
      </c>
      <c r="UZQ1525" s="229" t="s">
        <v>52</v>
      </c>
      <c r="UZR1525" s="229" t="s">
        <v>3916</v>
      </c>
      <c r="UZT1525" s="229" t="s">
        <v>3917</v>
      </c>
      <c r="UZU1525" s="229" t="s">
        <v>607</v>
      </c>
      <c r="UZV1525" s="229" t="s">
        <v>2536</v>
      </c>
      <c r="UZW1525" s="229" t="s">
        <v>3918</v>
      </c>
      <c r="UZX1525" s="229" t="s">
        <v>306</v>
      </c>
      <c r="UZY1525" s="229" t="s">
        <v>294</v>
      </c>
      <c r="UZZ1525" s="229" t="s">
        <v>289</v>
      </c>
      <c r="VAA1525" s="229" t="s">
        <v>35</v>
      </c>
      <c r="VAB1525" s="229" t="s">
        <v>27</v>
      </c>
      <c r="VAC1525" s="229" t="s">
        <v>180</v>
      </c>
      <c r="VAD1525" s="229" t="s">
        <v>3920</v>
      </c>
      <c r="VAE1525" s="229" t="s">
        <v>244</v>
      </c>
      <c r="VAF1525" s="229" t="s">
        <v>3919</v>
      </c>
      <c r="VAG1525" s="229" t="s">
        <v>222</v>
      </c>
      <c r="VAH1525" s="229" t="s">
        <v>223</v>
      </c>
      <c r="VAI1525" s="229" t="s">
        <v>172</v>
      </c>
      <c r="VAJ1525" s="229" t="s">
        <v>289</v>
      </c>
      <c r="VAK1525" s="229" t="s">
        <v>227</v>
      </c>
      <c r="VAO1525" s="229">
        <v>2024</v>
      </c>
      <c r="VAP1525" s="229" t="s">
        <v>57</v>
      </c>
      <c r="VAQ1525" s="229" t="s">
        <v>3910</v>
      </c>
      <c r="VAR1525" s="229">
        <v>12968010</v>
      </c>
      <c r="VAS1525" s="229" t="s">
        <v>3914</v>
      </c>
      <c r="VAT1525" s="229" t="s">
        <v>310</v>
      </c>
      <c r="VAU1525" s="229" t="s">
        <v>3915</v>
      </c>
      <c r="VAV1525" s="229" t="s">
        <v>305</v>
      </c>
      <c r="VAW1525" s="229" t="s">
        <v>52</v>
      </c>
      <c r="VAX1525" s="229" t="s">
        <v>3916</v>
      </c>
      <c r="VAZ1525" s="229" t="s">
        <v>3917</v>
      </c>
      <c r="VBA1525" s="229" t="s">
        <v>607</v>
      </c>
      <c r="VBB1525" s="229" t="s">
        <v>2536</v>
      </c>
      <c r="VBC1525" s="229" t="s">
        <v>3918</v>
      </c>
      <c r="VBD1525" s="229" t="s">
        <v>306</v>
      </c>
      <c r="VBE1525" s="229" t="s">
        <v>294</v>
      </c>
      <c r="VBF1525" s="229" t="s">
        <v>289</v>
      </c>
      <c r="VBG1525" s="229" t="s">
        <v>35</v>
      </c>
      <c r="VBH1525" s="229" t="s">
        <v>27</v>
      </c>
      <c r="VBI1525" s="229" t="s">
        <v>180</v>
      </c>
      <c r="VBJ1525" s="229" t="s">
        <v>3920</v>
      </c>
      <c r="VBK1525" s="229" t="s">
        <v>244</v>
      </c>
      <c r="VBL1525" s="229" t="s">
        <v>3919</v>
      </c>
      <c r="VBM1525" s="229" t="s">
        <v>222</v>
      </c>
      <c r="VBN1525" s="229" t="s">
        <v>223</v>
      </c>
      <c r="VBO1525" s="229" t="s">
        <v>172</v>
      </c>
      <c r="VBP1525" s="229" t="s">
        <v>289</v>
      </c>
      <c r="VBQ1525" s="229" t="s">
        <v>227</v>
      </c>
      <c r="VBU1525" s="229">
        <v>2024</v>
      </c>
      <c r="VBV1525" s="229" t="s">
        <v>57</v>
      </c>
      <c r="VBW1525" s="229" t="s">
        <v>3910</v>
      </c>
      <c r="VBX1525" s="229">
        <v>12968010</v>
      </c>
      <c r="VBY1525" s="229" t="s">
        <v>3914</v>
      </c>
      <c r="VBZ1525" s="229" t="s">
        <v>310</v>
      </c>
      <c r="VCA1525" s="229" t="s">
        <v>3915</v>
      </c>
      <c r="VCB1525" s="229" t="s">
        <v>305</v>
      </c>
      <c r="VCC1525" s="229" t="s">
        <v>52</v>
      </c>
      <c r="VCD1525" s="229" t="s">
        <v>3916</v>
      </c>
      <c r="VCF1525" s="229" t="s">
        <v>3917</v>
      </c>
      <c r="VCG1525" s="229" t="s">
        <v>607</v>
      </c>
      <c r="VCH1525" s="229" t="s">
        <v>2536</v>
      </c>
      <c r="VCI1525" s="229" t="s">
        <v>3918</v>
      </c>
      <c r="VCJ1525" s="229" t="s">
        <v>306</v>
      </c>
      <c r="VCK1525" s="229" t="s">
        <v>294</v>
      </c>
      <c r="VCL1525" s="229" t="s">
        <v>289</v>
      </c>
      <c r="VCM1525" s="229" t="s">
        <v>35</v>
      </c>
      <c r="VCN1525" s="229" t="s">
        <v>27</v>
      </c>
      <c r="VCO1525" s="229" t="s">
        <v>180</v>
      </c>
      <c r="VCP1525" s="229" t="s">
        <v>3920</v>
      </c>
      <c r="VCQ1525" s="229" t="s">
        <v>244</v>
      </c>
      <c r="VCR1525" s="229" t="s">
        <v>3919</v>
      </c>
      <c r="VCS1525" s="229" t="s">
        <v>222</v>
      </c>
      <c r="VCT1525" s="229" t="s">
        <v>223</v>
      </c>
      <c r="VCU1525" s="229" t="s">
        <v>172</v>
      </c>
      <c r="VCV1525" s="229" t="s">
        <v>289</v>
      </c>
      <c r="VCW1525" s="229" t="s">
        <v>227</v>
      </c>
      <c r="VDA1525" s="229">
        <v>2024</v>
      </c>
      <c r="VDB1525" s="229" t="s">
        <v>57</v>
      </c>
      <c r="VDC1525" s="229" t="s">
        <v>3910</v>
      </c>
      <c r="VDD1525" s="229">
        <v>12968010</v>
      </c>
      <c r="VDE1525" s="229" t="s">
        <v>3914</v>
      </c>
      <c r="VDF1525" s="229" t="s">
        <v>310</v>
      </c>
      <c r="VDG1525" s="229" t="s">
        <v>3915</v>
      </c>
      <c r="VDH1525" s="229" t="s">
        <v>305</v>
      </c>
      <c r="VDI1525" s="229" t="s">
        <v>52</v>
      </c>
      <c r="VDJ1525" s="229" t="s">
        <v>3916</v>
      </c>
      <c r="VDL1525" s="229" t="s">
        <v>3917</v>
      </c>
      <c r="VDM1525" s="229" t="s">
        <v>607</v>
      </c>
      <c r="VDN1525" s="229" t="s">
        <v>2536</v>
      </c>
      <c r="VDO1525" s="229" t="s">
        <v>3918</v>
      </c>
      <c r="VDP1525" s="229" t="s">
        <v>306</v>
      </c>
      <c r="VDQ1525" s="229" t="s">
        <v>294</v>
      </c>
      <c r="VDR1525" s="229" t="s">
        <v>289</v>
      </c>
      <c r="VDS1525" s="229" t="s">
        <v>35</v>
      </c>
      <c r="VDT1525" s="229" t="s">
        <v>27</v>
      </c>
      <c r="VDU1525" s="229" t="s">
        <v>180</v>
      </c>
      <c r="VDV1525" s="229" t="s">
        <v>3920</v>
      </c>
      <c r="VDW1525" s="229" t="s">
        <v>244</v>
      </c>
      <c r="VDX1525" s="229" t="s">
        <v>3919</v>
      </c>
      <c r="VDY1525" s="229" t="s">
        <v>222</v>
      </c>
      <c r="VDZ1525" s="229" t="s">
        <v>223</v>
      </c>
      <c r="VEA1525" s="229" t="s">
        <v>172</v>
      </c>
      <c r="VEB1525" s="229" t="s">
        <v>289</v>
      </c>
      <c r="VEC1525" s="229" t="s">
        <v>227</v>
      </c>
      <c r="VEG1525" s="229">
        <v>2024</v>
      </c>
      <c r="VEH1525" s="229" t="s">
        <v>57</v>
      </c>
      <c r="VEI1525" s="229" t="s">
        <v>3910</v>
      </c>
      <c r="VEJ1525" s="229">
        <v>12968010</v>
      </c>
      <c r="VEK1525" s="229" t="s">
        <v>3914</v>
      </c>
      <c r="VEL1525" s="229" t="s">
        <v>310</v>
      </c>
      <c r="VEM1525" s="229" t="s">
        <v>3915</v>
      </c>
      <c r="VEN1525" s="229" t="s">
        <v>305</v>
      </c>
      <c r="VEO1525" s="229" t="s">
        <v>52</v>
      </c>
      <c r="VEP1525" s="229" t="s">
        <v>3916</v>
      </c>
      <c r="VER1525" s="229" t="s">
        <v>3917</v>
      </c>
      <c r="VES1525" s="229" t="s">
        <v>607</v>
      </c>
      <c r="VET1525" s="229" t="s">
        <v>2536</v>
      </c>
      <c r="VEU1525" s="229" t="s">
        <v>3918</v>
      </c>
      <c r="VEV1525" s="229" t="s">
        <v>306</v>
      </c>
      <c r="VEW1525" s="229" t="s">
        <v>294</v>
      </c>
      <c r="VEX1525" s="229" t="s">
        <v>289</v>
      </c>
      <c r="VEY1525" s="229" t="s">
        <v>35</v>
      </c>
      <c r="VEZ1525" s="229" t="s">
        <v>27</v>
      </c>
      <c r="VFA1525" s="229" t="s">
        <v>180</v>
      </c>
      <c r="VFB1525" s="229" t="s">
        <v>3920</v>
      </c>
      <c r="VFC1525" s="229" t="s">
        <v>244</v>
      </c>
      <c r="VFD1525" s="229" t="s">
        <v>3919</v>
      </c>
      <c r="VFE1525" s="229" t="s">
        <v>222</v>
      </c>
      <c r="VFF1525" s="229" t="s">
        <v>223</v>
      </c>
      <c r="VFG1525" s="229" t="s">
        <v>172</v>
      </c>
      <c r="VFH1525" s="229" t="s">
        <v>289</v>
      </c>
      <c r="VFI1525" s="229" t="s">
        <v>227</v>
      </c>
      <c r="VFM1525" s="229">
        <v>2024</v>
      </c>
      <c r="VFN1525" s="229" t="s">
        <v>57</v>
      </c>
      <c r="VFO1525" s="229" t="s">
        <v>3910</v>
      </c>
      <c r="VFP1525" s="229">
        <v>12968010</v>
      </c>
      <c r="VFQ1525" s="229" t="s">
        <v>3914</v>
      </c>
      <c r="VFR1525" s="229" t="s">
        <v>310</v>
      </c>
      <c r="VFS1525" s="229" t="s">
        <v>3915</v>
      </c>
      <c r="VFT1525" s="229" t="s">
        <v>305</v>
      </c>
      <c r="VFU1525" s="229" t="s">
        <v>52</v>
      </c>
      <c r="VFV1525" s="229" t="s">
        <v>3916</v>
      </c>
      <c r="VFX1525" s="229" t="s">
        <v>3917</v>
      </c>
      <c r="VFY1525" s="229" t="s">
        <v>607</v>
      </c>
      <c r="VFZ1525" s="229" t="s">
        <v>2536</v>
      </c>
      <c r="VGA1525" s="229" t="s">
        <v>3918</v>
      </c>
      <c r="VGB1525" s="229" t="s">
        <v>306</v>
      </c>
      <c r="VGC1525" s="229" t="s">
        <v>294</v>
      </c>
      <c r="VGD1525" s="229" t="s">
        <v>289</v>
      </c>
      <c r="VGE1525" s="229" t="s">
        <v>35</v>
      </c>
      <c r="VGF1525" s="229" t="s">
        <v>27</v>
      </c>
      <c r="VGG1525" s="229" t="s">
        <v>180</v>
      </c>
      <c r="VGH1525" s="229" t="s">
        <v>3920</v>
      </c>
      <c r="VGI1525" s="229" t="s">
        <v>244</v>
      </c>
      <c r="VGJ1525" s="229" t="s">
        <v>3919</v>
      </c>
      <c r="VGK1525" s="229" t="s">
        <v>222</v>
      </c>
      <c r="VGL1525" s="229" t="s">
        <v>223</v>
      </c>
      <c r="VGM1525" s="229" t="s">
        <v>172</v>
      </c>
      <c r="VGN1525" s="229" t="s">
        <v>289</v>
      </c>
      <c r="VGO1525" s="229" t="s">
        <v>227</v>
      </c>
      <c r="VGS1525" s="229">
        <v>2024</v>
      </c>
      <c r="VGT1525" s="229" t="s">
        <v>57</v>
      </c>
      <c r="VGU1525" s="229" t="s">
        <v>3910</v>
      </c>
      <c r="VGV1525" s="229">
        <v>12968010</v>
      </c>
      <c r="VGW1525" s="229" t="s">
        <v>3914</v>
      </c>
      <c r="VGX1525" s="229" t="s">
        <v>310</v>
      </c>
      <c r="VGY1525" s="229" t="s">
        <v>3915</v>
      </c>
      <c r="VGZ1525" s="229" t="s">
        <v>305</v>
      </c>
      <c r="VHA1525" s="229" t="s">
        <v>52</v>
      </c>
      <c r="VHB1525" s="229" t="s">
        <v>3916</v>
      </c>
      <c r="VHD1525" s="229" t="s">
        <v>3917</v>
      </c>
      <c r="VHE1525" s="229" t="s">
        <v>607</v>
      </c>
      <c r="VHF1525" s="229" t="s">
        <v>2536</v>
      </c>
      <c r="VHG1525" s="229" t="s">
        <v>3918</v>
      </c>
      <c r="VHH1525" s="229" t="s">
        <v>306</v>
      </c>
      <c r="VHI1525" s="229" t="s">
        <v>294</v>
      </c>
      <c r="VHJ1525" s="229" t="s">
        <v>289</v>
      </c>
      <c r="VHK1525" s="229" t="s">
        <v>35</v>
      </c>
      <c r="VHL1525" s="229" t="s">
        <v>27</v>
      </c>
      <c r="VHM1525" s="229" t="s">
        <v>180</v>
      </c>
      <c r="VHN1525" s="229" t="s">
        <v>3920</v>
      </c>
      <c r="VHO1525" s="229" t="s">
        <v>244</v>
      </c>
      <c r="VHP1525" s="229" t="s">
        <v>3919</v>
      </c>
      <c r="VHQ1525" s="229" t="s">
        <v>222</v>
      </c>
      <c r="VHR1525" s="229" t="s">
        <v>223</v>
      </c>
      <c r="VHS1525" s="229" t="s">
        <v>172</v>
      </c>
      <c r="VHT1525" s="229" t="s">
        <v>289</v>
      </c>
      <c r="VHU1525" s="229" t="s">
        <v>227</v>
      </c>
      <c r="VHY1525" s="229">
        <v>2024</v>
      </c>
      <c r="VHZ1525" s="229" t="s">
        <v>57</v>
      </c>
      <c r="VIA1525" s="229" t="s">
        <v>3910</v>
      </c>
      <c r="VIB1525" s="229">
        <v>12968010</v>
      </c>
      <c r="VIC1525" s="229" t="s">
        <v>3914</v>
      </c>
      <c r="VID1525" s="229" t="s">
        <v>310</v>
      </c>
      <c r="VIE1525" s="229" t="s">
        <v>3915</v>
      </c>
      <c r="VIF1525" s="229" t="s">
        <v>305</v>
      </c>
      <c r="VIG1525" s="229" t="s">
        <v>52</v>
      </c>
      <c r="VIH1525" s="229" t="s">
        <v>3916</v>
      </c>
      <c r="VIJ1525" s="229" t="s">
        <v>3917</v>
      </c>
      <c r="VIK1525" s="229" t="s">
        <v>607</v>
      </c>
      <c r="VIL1525" s="229" t="s">
        <v>2536</v>
      </c>
      <c r="VIM1525" s="229" t="s">
        <v>3918</v>
      </c>
      <c r="VIN1525" s="229" t="s">
        <v>306</v>
      </c>
      <c r="VIO1525" s="229" t="s">
        <v>294</v>
      </c>
      <c r="VIP1525" s="229" t="s">
        <v>289</v>
      </c>
      <c r="VIQ1525" s="229" t="s">
        <v>35</v>
      </c>
      <c r="VIR1525" s="229" t="s">
        <v>27</v>
      </c>
      <c r="VIS1525" s="229" t="s">
        <v>180</v>
      </c>
      <c r="VIT1525" s="229" t="s">
        <v>3920</v>
      </c>
      <c r="VIU1525" s="229" t="s">
        <v>244</v>
      </c>
      <c r="VIV1525" s="229" t="s">
        <v>3919</v>
      </c>
      <c r="VIW1525" s="229" t="s">
        <v>222</v>
      </c>
      <c r="VIX1525" s="229" t="s">
        <v>223</v>
      </c>
      <c r="VIY1525" s="229" t="s">
        <v>172</v>
      </c>
      <c r="VIZ1525" s="229" t="s">
        <v>289</v>
      </c>
      <c r="VJA1525" s="229" t="s">
        <v>227</v>
      </c>
      <c r="VJE1525" s="229">
        <v>2024</v>
      </c>
      <c r="VJF1525" s="229" t="s">
        <v>57</v>
      </c>
      <c r="VJG1525" s="229" t="s">
        <v>3910</v>
      </c>
      <c r="VJH1525" s="229">
        <v>12968010</v>
      </c>
      <c r="VJI1525" s="229" t="s">
        <v>3914</v>
      </c>
      <c r="VJJ1525" s="229" t="s">
        <v>310</v>
      </c>
      <c r="VJK1525" s="229" t="s">
        <v>3915</v>
      </c>
      <c r="VJL1525" s="229" t="s">
        <v>305</v>
      </c>
      <c r="VJM1525" s="229" t="s">
        <v>52</v>
      </c>
      <c r="VJN1525" s="229" t="s">
        <v>3916</v>
      </c>
      <c r="VJP1525" s="229" t="s">
        <v>3917</v>
      </c>
      <c r="VJQ1525" s="229" t="s">
        <v>607</v>
      </c>
      <c r="VJR1525" s="229" t="s">
        <v>2536</v>
      </c>
      <c r="VJS1525" s="229" t="s">
        <v>3918</v>
      </c>
      <c r="VJT1525" s="229" t="s">
        <v>306</v>
      </c>
      <c r="VJU1525" s="229" t="s">
        <v>294</v>
      </c>
      <c r="VJV1525" s="229" t="s">
        <v>289</v>
      </c>
      <c r="VJW1525" s="229" t="s">
        <v>35</v>
      </c>
      <c r="VJX1525" s="229" t="s">
        <v>27</v>
      </c>
      <c r="VJY1525" s="229" t="s">
        <v>180</v>
      </c>
      <c r="VJZ1525" s="229" t="s">
        <v>3920</v>
      </c>
      <c r="VKA1525" s="229" t="s">
        <v>244</v>
      </c>
      <c r="VKB1525" s="229" t="s">
        <v>3919</v>
      </c>
      <c r="VKC1525" s="229" t="s">
        <v>222</v>
      </c>
      <c r="VKD1525" s="229" t="s">
        <v>223</v>
      </c>
      <c r="VKE1525" s="229" t="s">
        <v>172</v>
      </c>
      <c r="VKF1525" s="229" t="s">
        <v>289</v>
      </c>
      <c r="VKG1525" s="229" t="s">
        <v>227</v>
      </c>
      <c r="VKK1525" s="229">
        <v>2024</v>
      </c>
      <c r="VKL1525" s="229" t="s">
        <v>57</v>
      </c>
      <c r="VKM1525" s="229" t="s">
        <v>3910</v>
      </c>
      <c r="VKN1525" s="229">
        <v>12968010</v>
      </c>
      <c r="VKO1525" s="229" t="s">
        <v>3914</v>
      </c>
      <c r="VKP1525" s="229" t="s">
        <v>310</v>
      </c>
      <c r="VKQ1525" s="229" t="s">
        <v>3915</v>
      </c>
      <c r="VKR1525" s="229" t="s">
        <v>305</v>
      </c>
      <c r="VKS1525" s="229" t="s">
        <v>52</v>
      </c>
      <c r="VKT1525" s="229" t="s">
        <v>3916</v>
      </c>
      <c r="VKV1525" s="229" t="s">
        <v>3917</v>
      </c>
      <c r="VKW1525" s="229" t="s">
        <v>607</v>
      </c>
      <c r="VKX1525" s="229" t="s">
        <v>2536</v>
      </c>
      <c r="VKY1525" s="229" t="s">
        <v>3918</v>
      </c>
      <c r="VKZ1525" s="229" t="s">
        <v>306</v>
      </c>
      <c r="VLA1525" s="229" t="s">
        <v>294</v>
      </c>
      <c r="VLB1525" s="229" t="s">
        <v>289</v>
      </c>
      <c r="VLC1525" s="229" t="s">
        <v>35</v>
      </c>
      <c r="VLD1525" s="229" t="s">
        <v>27</v>
      </c>
      <c r="VLE1525" s="229" t="s">
        <v>180</v>
      </c>
      <c r="VLF1525" s="229" t="s">
        <v>3920</v>
      </c>
      <c r="VLG1525" s="229" t="s">
        <v>244</v>
      </c>
      <c r="VLH1525" s="229" t="s">
        <v>3919</v>
      </c>
      <c r="VLI1525" s="229" t="s">
        <v>222</v>
      </c>
      <c r="VLJ1525" s="229" t="s">
        <v>223</v>
      </c>
      <c r="VLK1525" s="229" t="s">
        <v>172</v>
      </c>
      <c r="VLL1525" s="229" t="s">
        <v>289</v>
      </c>
      <c r="VLM1525" s="229" t="s">
        <v>227</v>
      </c>
      <c r="VLQ1525" s="229">
        <v>2024</v>
      </c>
      <c r="VLR1525" s="229" t="s">
        <v>57</v>
      </c>
      <c r="VLS1525" s="229" t="s">
        <v>3910</v>
      </c>
      <c r="VLT1525" s="229">
        <v>12968010</v>
      </c>
      <c r="VLU1525" s="229" t="s">
        <v>3914</v>
      </c>
      <c r="VLV1525" s="229" t="s">
        <v>310</v>
      </c>
      <c r="VLW1525" s="229" t="s">
        <v>3915</v>
      </c>
      <c r="VLX1525" s="229" t="s">
        <v>305</v>
      </c>
      <c r="VLY1525" s="229" t="s">
        <v>52</v>
      </c>
      <c r="VLZ1525" s="229" t="s">
        <v>3916</v>
      </c>
      <c r="VMB1525" s="229" t="s">
        <v>3917</v>
      </c>
      <c r="VMC1525" s="229" t="s">
        <v>607</v>
      </c>
      <c r="VMD1525" s="229" t="s">
        <v>2536</v>
      </c>
      <c r="VME1525" s="229" t="s">
        <v>3918</v>
      </c>
      <c r="VMF1525" s="229" t="s">
        <v>306</v>
      </c>
      <c r="VMG1525" s="229" t="s">
        <v>294</v>
      </c>
      <c r="VMH1525" s="229" t="s">
        <v>289</v>
      </c>
      <c r="VMI1525" s="229" t="s">
        <v>35</v>
      </c>
      <c r="VMJ1525" s="229" t="s">
        <v>27</v>
      </c>
      <c r="VMK1525" s="229" t="s">
        <v>180</v>
      </c>
      <c r="VML1525" s="229" t="s">
        <v>3920</v>
      </c>
      <c r="VMM1525" s="229" t="s">
        <v>244</v>
      </c>
      <c r="VMN1525" s="229" t="s">
        <v>3919</v>
      </c>
      <c r="VMO1525" s="229" t="s">
        <v>222</v>
      </c>
      <c r="VMP1525" s="229" t="s">
        <v>223</v>
      </c>
      <c r="VMQ1525" s="229" t="s">
        <v>172</v>
      </c>
      <c r="VMR1525" s="229" t="s">
        <v>289</v>
      </c>
      <c r="VMS1525" s="229" t="s">
        <v>227</v>
      </c>
      <c r="VMW1525" s="229">
        <v>2024</v>
      </c>
      <c r="VMX1525" s="229" t="s">
        <v>57</v>
      </c>
      <c r="VMY1525" s="229" t="s">
        <v>3910</v>
      </c>
      <c r="VMZ1525" s="229">
        <v>12968010</v>
      </c>
      <c r="VNA1525" s="229" t="s">
        <v>3914</v>
      </c>
      <c r="VNB1525" s="229" t="s">
        <v>310</v>
      </c>
      <c r="VNC1525" s="229" t="s">
        <v>3915</v>
      </c>
      <c r="VND1525" s="229" t="s">
        <v>305</v>
      </c>
      <c r="VNE1525" s="229" t="s">
        <v>52</v>
      </c>
      <c r="VNF1525" s="229" t="s">
        <v>3916</v>
      </c>
      <c r="VNH1525" s="229" t="s">
        <v>3917</v>
      </c>
      <c r="VNI1525" s="229" t="s">
        <v>607</v>
      </c>
      <c r="VNJ1525" s="229" t="s">
        <v>2536</v>
      </c>
      <c r="VNK1525" s="229" t="s">
        <v>3918</v>
      </c>
      <c r="VNL1525" s="229" t="s">
        <v>306</v>
      </c>
      <c r="VNM1525" s="229" t="s">
        <v>294</v>
      </c>
      <c r="VNN1525" s="229" t="s">
        <v>289</v>
      </c>
      <c r="VNO1525" s="229" t="s">
        <v>35</v>
      </c>
      <c r="VNP1525" s="229" t="s">
        <v>27</v>
      </c>
      <c r="VNQ1525" s="229" t="s">
        <v>180</v>
      </c>
      <c r="VNR1525" s="229" t="s">
        <v>3920</v>
      </c>
      <c r="VNS1525" s="229" t="s">
        <v>244</v>
      </c>
      <c r="VNT1525" s="229" t="s">
        <v>3919</v>
      </c>
      <c r="VNU1525" s="229" t="s">
        <v>222</v>
      </c>
      <c r="VNV1525" s="229" t="s">
        <v>223</v>
      </c>
      <c r="VNW1525" s="229" t="s">
        <v>172</v>
      </c>
      <c r="VNX1525" s="229" t="s">
        <v>289</v>
      </c>
      <c r="VNY1525" s="229" t="s">
        <v>227</v>
      </c>
      <c r="VOC1525" s="229">
        <v>2024</v>
      </c>
      <c r="VOD1525" s="229" t="s">
        <v>57</v>
      </c>
      <c r="VOE1525" s="229" t="s">
        <v>3910</v>
      </c>
      <c r="VOF1525" s="229">
        <v>12968010</v>
      </c>
      <c r="VOG1525" s="229" t="s">
        <v>3914</v>
      </c>
      <c r="VOH1525" s="229" t="s">
        <v>310</v>
      </c>
      <c r="VOI1525" s="229" t="s">
        <v>3915</v>
      </c>
      <c r="VOJ1525" s="229" t="s">
        <v>305</v>
      </c>
      <c r="VOK1525" s="229" t="s">
        <v>52</v>
      </c>
      <c r="VOL1525" s="229" t="s">
        <v>3916</v>
      </c>
      <c r="VON1525" s="229" t="s">
        <v>3917</v>
      </c>
      <c r="VOO1525" s="229" t="s">
        <v>607</v>
      </c>
      <c r="VOP1525" s="229" t="s">
        <v>2536</v>
      </c>
      <c r="VOQ1525" s="229" t="s">
        <v>3918</v>
      </c>
      <c r="VOR1525" s="229" t="s">
        <v>306</v>
      </c>
      <c r="VOS1525" s="229" t="s">
        <v>294</v>
      </c>
      <c r="VOT1525" s="229" t="s">
        <v>289</v>
      </c>
      <c r="VOU1525" s="229" t="s">
        <v>35</v>
      </c>
      <c r="VOV1525" s="229" t="s">
        <v>27</v>
      </c>
      <c r="VOW1525" s="229" t="s">
        <v>180</v>
      </c>
      <c r="VOX1525" s="229" t="s">
        <v>3920</v>
      </c>
      <c r="VOY1525" s="229" t="s">
        <v>244</v>
      </c>
      <c r="VOZ1525" s="229" t="s">
        <v>3919</v>
      </c>
      <c r="VPA1525" s="229" t="s">
        <v>222</v>
      </c>
      <c r="VPB1525" s="229" t="s">
        <v>223</v>
      </c>
      <c r="VPC1525" s="229" t="s">
        <v>172</v>
      </c>
      <c r="VPD1525" s="229" t="s">
        <v>289</v>
      </c>
      <c r="VPE1525" s="229" t="s">
        <v>227</v>
      </c>
      <c r="VPI1525" s="229">
        <v>2024</v>
      </c>
      <c r="VPJ1525" s="229" t="s">
        <v>57</v>
      </c>
      <c r="VPK1525" s="229" t="s">
        <v>3910</v>
      </c>
      <c r="VPL1525" s="229">
        <v>12968010</v>
      </c>
      <c r="VPM1525" s="229" t="s">
        <v>3914</v>
      </c>
      <c r="VPN1525" s="229" t="s">
        <v>310</v>
      </c>
      <c r="VPO1525" s="229" t="s">
        <v>3915</v>
      </c>
      <c r="VPP1525" s="229" t="s">
        <v>305</v>
      </c>
      <c r="VPQ1525" s="229" t="s">
        <v>52</v>
      </c>
      <c r="VPR1525" s="229" t="s">
        <v>3916</v>
      </c>
      <c r="VPT1525" s="229" t="s">
        <v>3917</v>
      </c>
      <c r="VPU1525" s="229" t="s">
        <v>607</v>
      </c>
      <c r="VPV1525" s="229" t="s">
        <v>2536</v>
      </c>
      <c r="VPW1525" s="229" t="s">
        <v>3918</v>
      </c>
      <c r="VPX1525" s="229" t="s">
        <v>306</v>
      </c>
      <c r="VPY1525" s="229" t="s">
        <v>294</v>
      </c>
      <c r="VPZ1525" s="229" t="s">
        <v>289</v>
      </c>
      <c r="VQA1525" s="229" t="s">
        <v>35</v>
      </c>
      <c r="VQB1525" s="229" t="s">
        <v>27</v>
      </c>
      <c r="VQC1525" s="229" t="s">
        <v>180</v>
      </c>
      <c r="VQD1525" s="229" t="s">
        <v>3920</v>
      </c>
      <c r="VQE1525" s="229" t="s">
        <v>244</v>
      </c>
      <c r="VQF1525" s="229" t="s">
        <v>3919</v>
      </c>
      <c r="VQG1525" s="229" t="s">
        <v>222</v>
      </c>
      <c r="VQH1525" s="229" t="s">
        <v>223</v>
      </c>
      <c r="VQI1525" s="229" t="s">
        <v>172</v>
      </c>
      <c r="VQJ1525" s="229" t="s">
        <v>289</v>
      </c>
      <c r="VQK1525" s="229" t="s">
        <v>227</v>
      </c>
      <c r="VQO1525" s="229">
        <v>2024</v>
      </c>
      <c r="VQP1525" s="229" t="s">
        <v>57</v>
      </c>
      <c r="VQQ1525" s="229" t="s">
        <v>3910</v>
      </c>
      <c r="VQR1525" s="229">
        <v>12968010</v>
      </c>
      <c r="VQS1525" s="229" t="s">
        <v>3914</v>
      </c>
      <c r="VQT1525" s="229" t="s">
        <v>310</v>
      </c>
      <c r="VQU1525" s="229" t="s">
        <v>3915</v>
      </c>
      <c r="VQV1525" s="229" t="s">
        <v>305</v>
      </c>
      <c r="VQW1525" s="229" t="s">
        <v>52</v>
      </c>
      <c r="VQX1525" s="229" t="s">
        <v>3916</v>
      </c>
      <c r="VQZ1525" s="229" t="s">
        <v>3917</v>
      </c>
      <c r="VRA1525" s="229" t="s">
        <v>607</v>
      </c>
      <c r="VRB1525" s="229" t="s">
        <v>2536</v>
      </c>
      <c r="VRC1525" s="229" t="s">
        <v>3918</v>
      </c>
      <c r="VRD1525" s="229" t="s">
        <v>306</v>
      </c>
      <c r="VRE1525" s="229" t="s">
        <v>294</v>
      </c>
      <c r="VRF1525" s="229" t="s">
        <v>289</v>
      </c>
      <c r="VRG1525" s="229" t="s">
        <v>35</v>
      </c>
      <c r="VRH1525" s="229" t="s">
        <v>27</v>
      </c>
      <c r="VRI1525" s="229" t="s">
        <v>180</v>
      </c>
      <c r="VRJ1525" s="229" t="s">
        <v>3920</v>
      </c>
      <c r="VRK1525" s="229" t="s">
        <v>244</v>
      </c>
      <c r="VRL1525" s="229" t="s">
        <v>3919</v>
      </c>
      <c r="VRM1525" s="229" t="s">
        <v>222</v>
      </c>
      <c r="VRN1525" s="229" t="s">
        <v>223</v>
      </c>
      <c r="VRO1525" s="229" t="s">
        <v>172</v>
      </c>
      <c r="VRP1525" s="229" t="s">
        <v>289</v>
      </c>
      <c r="VRQ1525" s="229" t="s">
        <v>227</v>
      </c>
      <c r="VRU1525" s="229">
        <v>2024</v>
      </c>
      <c r="VRV1525" s="229" t="s">
        <v>57</v>
      </c>
      <c r="VRW1525" s="229" t="s">
        <v>3910</v>
      </c>
      <c r="VRX1525" s="229">
        <v>12968010</v>
      </c>
      <c r="VRY1525" s="229" t="s">
        <v>3914</v>
      </c>
      <c r="VRZ1525" s="229" t="s">
        <v>310</v>
      </c>
      <c r="VSA1525" s="229" t="s">
        <v>3915</v>
      </c>
      <c r="VSB1525" s="229" t="s">
        <v>305</v>
      </c>
      <c r="VSC1525" s="229" t="s">
        <v>52</v>
      </c>
      <c r="VSD1525" s="229" t="s">
        <v>3916</v>
      </c>
      <c r="VSF1525" s="229" t="s">
        <v>3917</v>
      </c>
      <c r="VSG1525" s="229" t="s">
        <v>607</v>
      </c>
      <c r="VSH1525" s="229" t="s">
        <v>2536</v>
      </c>
      <c r="VSI1525" s="229" t="s">
        <v>3918</v>
      </c>
      <c r="VSJ1525" s="229" t="s">
        <v>306</v>
      </c>
      <c r="VSK1525" s="229" t="s">
        <v>294</v>
      </c>
      <c r="VSL1525" s="229" t="s">
        <v>289</v>
      </c>
      <c r="VSM1525" s="229" t="s">
        <v>35</v>
      </c>
      <c r="VSN1525" s="229" t="s">
        <v>27</v>
      </c>
      <c r="VSO1525" s="229" t="s">
        <v>180</v>
      </c>
      <c r="VSP1525" s="229" t="s">
        <v>3920</v>
      </c>
      <c r="VSQ1525" s="229" t="s">
        <v>244</v>
      </c>
      <c r="VSR1525" s="229" t="s">
        <v>3919</v>
      </c>
      <c r="VSS1525" s="229" t="s">
        <v>222</v>
      </c>
      <c r="VST1525" s="229" t="s">
        <v>223</v>
      </c>
      <c r="VSU1525" s="229" t="s">
        <v>172</v>
      </c>
      <c r="VSV1525" s="229" t="s">
        <v>289</v>
      </c>
      <c r="VSW1525" s="229" t="s">
        <v>227</v>
      </c>
      <c r="VTA1525" s="229">
        <v>2024</v>
      </c>
      <c r="VTB1525" s="229" t="s">
        <v>57</v>
      </c>
      <c r="VTC1525" s="229" t="s">
        <v>3910</v>
      </c>
      <c r="VTD1525" s="229">
        <v>12968010</v>
      </c>
      <c r="VTE1525" s="229" t="s">
        <v>3914</v>
      </c>
      <c r="VTF1525" s="229" t="s">
        <v>310</v>
      </c>
      <c r="VTG1525" s="229" t="s">
        <v>3915</v>
      </c>
      <c r="VTH1525" s="229" t="s">
        <v>305</v>
      </c>
      <c r="VTI1525" s="229" t="s">
        <v>52</v>
      </c>
      <c r="VTJ1525" s="229" t="s">
        <v>3916</v>
      </c>
      <c r="VTL1525" s="229" t="s">
        <v>3917</v>
      </c>
      <c r="VTM1525" s="229" t="s">
        <v>607</v>
      </c>
      <c r="VTN1525" s="229" t="s">
        <v>2536</v>
      </c>
      <c r="VTO1525" s="229" t="s">
        <v>3918</v>
      </c>
      <c r="VTP1525" s="229" t="s">
        <v>306</v>
      </c>
      <c r="VTQ1525" s="229" t="s">
        <v>294</v>
      </c>
      <c r="VTR1525" s="229" t="s">
        <v>289</v>
      </c>
      <c r="VTS1525" s="229" t="s">
        <v>35</v>
      </c>
      <c r="VTT1525" s="229" t="s">
        <v>27</v>
      </c>
      <c r="VTU1525" s="229" t="s">
        <v>180</v>
      </c>
      <c r="VTV1525" s="229" t="s">
        <v>3920</v>
      </c>
      <c r="VTW1525" s="229" t="s">
        <v>244</v>
      </c>
      <c r="VTX1525" s="229" t="s">
        <v>3919</v>
      </c>
      <c r="VTY1525" s="229" t="s">
        <v>222</v>
      </c>
      <c r="VTZ1525" s="229" t="s">
        <v>223</v>
      </c>
      <c r="VUA1525" s="229" t="s">
        <v>172</v>
      </c>
      <c r="VUB1525" s="229" t="s">
        <v>289</v>
      </c>
      <c r="VUC1525" s="229" t="s">
        <v>227</v>
      </c>
      <c r="VUG1525" s="229">
        <v>2024</v>
      </c>
      <c r="VUH1525" s="229" t="s">
        <v>57</v>
      </c>
      <c r="VUI1525" s="229" t="s">
        <v>3910</v>
      </c>
      <c r="VUJ1525" s="229">
        <v>12968010</v>
      </c>
      <c r="VUK1525" s="229" t="s">
        <v>3914</v>
      </c>
      <c r="VUL1525" s="229" t="s">
        <v>310</v>
      </c>
      <c r="VUM1525" s="229" t="s">
        <v>3915</v>
      </c>
      <c r="VUN1525" s="229" t="s">
        <v>305</v>
      </c>
      <c r="VUO1525" s="229" t="s">
        <v>52</v>
      </c>
      <c r="VUP1525" s="229" t="s">
        <v>3916</v>
      </c>
      <c r="VUR1525" s="229" t="s">
        <v>3917</v>
      </c>
      <c r="VUS1525" s="229" t="s">
        <v>607</v>
      </c>
      <c r="VUT1525" s="229" t="s">
        <v>2536</v>
      </c>
      <c r="VUU1525" s="229" t="s">
        <v>3918</v>
      </c>
      <c r="VUV1525" s="229" t="s">
        <v>306</v>
      </c>
      <c r="VUW1525" s="229" t="s">
        <v>294</v>
      </c>
      <c r="VUX1525" s="229" t="s">
        <v>289</v>
      </c>
      <c r="VUY1525" s="229" t="s">
        <v>35</v>
      </c>
      <c r="VUZ1525" s="229" t="s">
        <v>27</v>
      </c>
      <c r="VVA1525" s="229" t="s">
        <v>180</v>
      </c>
      <c r="VVB1525" s="229" t="s">
        <v>3920</v>
      </c>
      <c r="VVC1525" s="229" t="s">
        <v>244</v>
      </c>
      <c r="VVD1525" s="229" t="s">
        <v>3919</v>
      </c>
      <c r="VVE1525" s="229" t="s">
        <v>222</v>
      </c>
      <c r="VVF1525" s="229" t="s">
        <v>223</v>
      </c>
      <c r="VVG1525" s="229" t="s">
        <v>172</v>
      </c>
      <c r="VVH1525" s="229" t="s">
        <v>289</v>
      </c>
      <c r="VVI1525" s="229" t="s">
        <v>227</v>
      </c>
      <c r="VVM1525" s="229">
        <v>2024</v>
      </c>
      <c r="VVN1525" s="229" t="s">
        <v>57</v>
      </c>
      <c r="VVO1525" s="229" t="s">
        <v>3910</v>
      </c>
      <c r="VVP1525" s="229">
        <v>12968010</v>
      </c>
      <c r="VVQ1525" s="229" t="s">
        <v>3914</v>
      </c>
      <c r="VVR1525" s="229" t="s">
        <v>310</v>
      </c>
      <c r="VVS1525" s="229" t="s">
        <v>3915</v>
      </c>
      <c r="VVT1525" s="229" t="s">
        <v>305</v>
      </c>
      <c r="VVU1525" s="229" t="s">
        <v>52</v>
      </c>
      <c r="VVV1525" s="229" t="s">
        <v>3916</v>
      </c>
      <c r="VVX1525" s="229" t="s">
        <v>3917</v>
      </c>
      <c r="VVY1525" s="229" t="s">
        <v>607</v>
      </c>
      <c r="VVZ1525" s="229" t="s">
        <v>2536</v>
      </c>
      <c r="VWA1525" s="229" t="s">
        <v>3918</v>
      </c>
      <c r="VWB1525" s="229" t="s">
        <v>306</v>
      </c>
      <c r="VWC1525" s="229" t="s">
        <v>294</v>
      </c>
      <c r="VWD1525" s="229" t="s">
        <v>289</v>
      </c>
      <c r="VWE1525" s="229" t="s">
        <v>35</v>
      </c>
      <c r="VWF1525" s="229" t="s">
        <v>27</v>
      </c>
      <c r="VWG1525" s="229" t="s">
        <v>180</v>
      </c>
      <c r="VWH1525" s="229" t="s">
        <v>3920</v>
      </c>
      <c r="VWI1525" s="229" t="s">
        <v>244</v>
      </c>
      <c r="VWJ1525" s="229" t="s">
        <v>3919</v>
      </c>
      <c r="VWK1525" s="229" t="s">
        <v>222</v>
      </c>
      <c r="VWL1525" s="229" t="s">
        <v>223</v>
      </c>
      <c r="VWM1525" s="229" t="s">
        <v>172</v>
      </c>
      <c r="VWN1525" s="229" t="s">
        <v>289</v>
      </c>
      <c r="VWO1525" s="229" t="s">
        <v>227</v>
      </c>
      <c r="VWS1525" s="229">
        <v>2024</v>
      </c>
      <c r="VWT1525" s="229" t="s">
        <v>57</v>
      </c>
      <c r="VWU1525" s="229" t="s">
        <v>3910</v>
      </c>
      <c r="VWV1525" s="229">
        <v>12968010</v>
      </c>
      <c r="VWW1525" s="229" t="s">
        <v>3914</v>
      </c>
      <c r="VWX1525" s="229" t="s">
        <v>310</v>
      </c>
      <c r="VWY1525" s="229" t="s">
        <v>3915</v>
      </c>
      <c r="VWZ1525" s="229" t="s">
        <v>305</v>
      </c>
      <c r="VXA1525" s="229" t="s">
        <v>52</v>
      </c>
      <c r="VXB1525" s="229" t="s">
        <v>3916</v>
      </c>
      <c r="VXD1525" s="229" t="s">
        <v>3917</v>
      </c>
      <c r="VXE1525" s="229" t="s">
        <v>607</v>
      </c>
      <c r="VXF1525" s="229" t="s">
        <v>2536</v>
      </c>
      <c r="VXG1525" s="229" t="s">
        <v>3918</v>
      </c>
      <c r="VXH1525" s="229" t="s">
        <v>306</v>
      </c>
      <c r="VXI1525" s="229" t="s">
        <v>294</v>
      </c>
      <c r="VXJ1525" s="229" t="s">
        <v>289</v>
      </c>
      <c r="VXK1525" s="229" t="s">
        <v>35</v>
      </c>
      <c r="VXL1525" s="229" t="s">
        <v>27</v>
      </c>
      <c r="VXM1525" s="229" t="s">
        <v>180</v>
      </c>
      <c r="VXN1525" s="229" t="s">
        <v>3920</v>
      </c>
      <c r="VXO1525" s="229" t="s">
        <v>244</v>
      </c>
      <c r="VXP1525" s="229" t="s">
        <v>3919</v>
      </c>
      <c r="VXQ1525" s="229" t="s">
        <v>222</v>
      </c>
      <c r="VXR1525" s="229" t="s">
        <v>223</v>
      </c>
      <c r="VXS1525" s="229" t="s">
        <v>172</v>
      </c>
      <c r="VXT1525" s="229" t="s">
        <v>289</v>
      </c>
      <c r="VXU1525" s="229" t="s">
        <v>227</v>
      </c>
      <c r="VXY1525" s="229">
        <v>2024</v>
      </c>
      <c r="VXZ1525" s="229" t="s">
        <v>57</v>
      </c>
      <c r="VYA1525" s="229" t="s">
        <v>3910</v>
      </c>
      <c r="VYB1525" s="229">
        <v>12968010</v>
      </c>
      <c r="VYC1525" s="229" t="s">
        <v>3914</v>
      </c>
      <c r="VYD1525" s="229" t="s">
        <v>310</v>
      </c>
      <c r="VYE1525" s="229" t="s">
        <v>3915</v>
      </c>
      <c r="VYF1525" s="229" t="s">
        <v>305</v>
      </c>
      <c r="VYG1525" s="229" t="s">
        <v>52</v>
      </c>
      <c r="VYH1525" s="229" t="s">
        <v>3916</v>
      </c>
      <c r="VYJ1525" s="229" t="s">
        <v>3917</v>
      </c>
      <c r="VYK1525" s="229" t="s">
        <v>607</v>
      </c>
      <c r="VYL1525" s="229" t="s">
        <v>2536</v>
      </c>
      <c r="VYM1525" s="229" t="s">
        <v>3918</v>
      </c>
      <c r="VYN1525" s="229" t="s">
        <v>306</v>
      </c>
      <c r="VYO1525" s="229" t="s">
        <v>294</v>
      </c>
      <c r="VYP1525" s="229" t="s">
        <v>289</v>
      </c>
      <c r="VYQ1525" s="229" t="s">
        <v>35</v>
      </c>
      <c r="VYR1525" s="229" t="s">
        <v>27</v>
      </c>
      <c r="VYS1525" s="229" t="s">
        <v>180</v>
      </c>
      <c r="VYT1525" s="229" t="s">
        <v>3920</v>
      </c>
      <c r="VYU1525" s="229" t="s">
        <v>244</v>
      </c>
      <c r="VYV1525" s="229" t="s">
        <v>3919</v>
      </c>
      <c r="VYW1525" s="229" t="s">
        <v>222</v>
      </c>
      <c r="VYX1525" s="229" t="s">
        <v>223</v>
      </c>
      <c r="VYY1525" s="229" t="s">
        <v>172</v>
      </c>
      <c r="VYZ1525" s="229" t="s">
        <v>289</v>
      </c>
      <c r="VZA1525" s="229" t="s">
        <v>227</v>
      </c>
      <c r="VZE1525" s="229">
        <v>2024</v>
      </c>
      <c r="VZF1525" s="229" t="s">
        <v>57</v>
      </c>
      <c r="VZG1525" s="229" t="s">
        <v>3910</v>
      </c>
      <c r="VZH1525" s="229">
        <v>12968010</v>
      </c>
      <c r="VZI1525" s="229" t="s">
        <v>3914</v>
      </c>
      <c r="VZJ1525" s="229" t="s">
        <v>310</v>
      </c>
      <c r="VZK1525" s="229" t="s">
        <v>3915</v>
      </c>
      <c r="VZL1525" s="229" t="s">
        <v>305</v>
      </c>
      <c r="VZM1525" s="229" t="s">
        <v>52</v>
      </c>
      <c r="VZN1525" s="229" t="s">
        <v>3916</v>
      </c>
      <c r="VZP1525" s="229" t="s">
        <v>3917</v>
      </c>
      <c r="VZQ1525" s="229" t="s">
        <v>607</v>
      </c>
      <c r="VZR1525" s="229" t="s">
        <v>2536</v>
      </c>
      <c r="VZS1525" s="229" t="s">
        <v>3918</v>
      </c>
      <c r="VZT1525" s="229" t="s">
        <v>306</v>
      </c>
      <c r="VZU1525" s="229" t="s">
        <v>294</v>
      </c>
      <c r="VZV1525" s="229" t="s">
        <v>289</v>
      </c>
      <c r="VZW1525" s="229" t="s">
        <v>35</v>
      </c>
      <c r="VZX1525" s="229" t="s">
        <v>27</v>
      </c>
      <c r="VZY1525" s="229" t="s">
        <v>180</v>
      </c>
      <c r="VZZ1525" s="229" t="s">
        <v>3920</v>
      </c>
      <c r="WAA1525" s="229" t="s">
        <v>244</v>
      </c>
      <c r="WAB1525" s="229" t="s">
        <v>3919</v>
      </c>
      <c r="WAC1525" s="229" t="s">
        <v>222</v>
      </c>
      <c r="WAD1525" s="229" t="s">
        <v>223</v>
      </c>
      <c r="WAE1525" s="229" t="s">
        <v>172</v>
      </c>
      <c r="WAF1525" s="229" t="s">
        <v>289</v>
      </c>
      <c r="WAG1525" s="229" t="s">
        <v>227</v>
      </c>
      <c r="WAK1525" s="229">
        <v>2024</v>
      </c>
      <c r="WAL1525" s="229" t="s">
        <v>57</v>
      </c>
      <c r="WAM1525" s="229" t="s">
        <v>3910</v>
      </c>
      <c r="WAN1525" s="229">
        <v>12968010</v>
      </c>
      <c r="WAO1525" s="229" t="s">
        <v>3914</v>
      </c>
      <c r="WAP1525" s="229" t="s">
        <v>310</v>
      </c>
      <c r="WAQ1525" s="229" t="s">
        <v>3915</v>
      </c>
      <c r="WAR1525" s="229" t="s">
        <v>305</v>
      </c>
      <c r="WAS1525" s="229" t="s">
        <v>52</v>
      </c>
      <c r="WAT1525" s="229" t="s">
        <v>3916</v>
      </c>
      <c r="WAV1525" s="229" t="s">
        <v>3917</v>
      </c>
      <c r="WAW1525" s="229" t="s">
        <v>607</v>
      </c>
      <c r="WAX1525" s="229" t="s">
        <v>2536</v>
      </c>
      <c r="WAY1525" s="229" t="s">
        <v>3918</v>
      </c>
      <c r="WAZ1525" s="229" t="s">
        <v>306</v>
      </c>
      <c r="WBA1525" s="229" t="s">
        <v>294</v>
      </c>
      <c r="WBB1525" s="229" t="s">
        <v>289</v>
      </c>
      <c r="WBC1525" s="229" t="s">
        <v>35</v>
      </c>
      <c r="WBD1525" s="229" t="s">
        <v>27</v>
      </c>
      <c r="WBE1525" s="229" t="s">
        <v>180</v>
      </c>
      <c r="WBF1525" s="229" t="s">
        <v>3920</v>
      </c>
      <c r="WBG1525" s="229" t="s">
        <v>244</v>
      </c>
      <c r="WBH1525" s="229" t="s">
        <v>3919</v>
      </c>
      <c r="WBI1525" s="229" t="s">
        <v>222</v>
      </c>
      <c r="WBJ1525" s="229" t="s">
        <v>223</v>
      </c>
      <c r="WBK1525" s="229" t="s">
        <v>172</v>
      </c>
      <c r="WBL1525" s="229" t="s">
        <v>289</v>
      </c>
      <c r="WBM1525" s="229" t="s">
        <v>227</v>
      </c>
      <c r="WBQ1525" s="229">
        <v>2024</v>
      </c>
      <c r="WBR1525" s="229" t="s">
        <v>57</v>
      </c>
      <c r="WBS1525" s="229" t="s">
        <v>3910</v>
      </c>
      <c r="WBT1525" s="229">
        <v>12968010</v>
      </c>
      <c r="WBU1525" s="229" t="s">
        <v>3914</v>
      </c>
      <c r="WBV1525" s="229" t="s">
        <v>310</v>
      </c>
      <c r="WBW1525" s="229" t="s">
        <v>3915</v>
      </c>
      <c r="WBX1525" s="229" t="s">
        <v>305</v>
      </c>
      <c r="WBY1525" s="229" t="s">
        <v>52</v>
      </c>
      <c r="WBZ1525" s="229" t="s">
        <v>3916</v>
      </c>
      <c r="WCB1525" s="229" t="s">
        <v>3917</v>
      </c>
      <c r="WCC1525" s="229" t="s">
        <v>607</v>
      </c>
      <c r="WCD1525" s="229" t="s">
        <v>2536</v>
      </c>
      <c r="WCE1525" s="229" t="s">
        <v>3918</v>
      </c>
      <c r="WCF1525" s="229" t="s">
        <v>306</v>
      </c>
      <c r="WCG1525" s="229" t="s">
        <v>294</v>
      </c>
      <c r="WCH1525" s="229" t="s">
        <v>289</v>
      </c>
      <c r="WCI1525" s="229" t="s">
        <v>35</v>
      </c>
      <c r="WCJ1525" s="229" t="s">
        <v>27</v>
      </c>
      <c r="WCK1525" s="229" t="s">
        <v>180</v>
      </c>
      <c r="WCL1525" s="229" t="s">
        <v>3920</v>
      </c>
      <c r="WCM1525" s="229" t="s">
        <v>244</v>
      </c>
      <c r="WCN1525" s="229" t="s">
        <v>3919</v>
      </c>
      <c r="WCO1525" s="229" t="s">
        <v>222</v>
      </c>
      <c r="WCP1525" s="229" t="s">
        <v>223</v>
      </c>
      <c r="WCQ1525" s="229" t="s">
        <v>172</v>
      </c>
      <c r="WCR1525" s="229" t="s">
        <v>289</v>
      </c>
      <c r="WCS1525" s="229" t="s">
        <v>227</v>
      </c>
      <c r="WCW1525" s="229">
        <v>2024</v>
      </c>
      <c r="WCX1525" s="229" t="s">
        <v>57</v>
      </c>
      <c r="WCY1525" s="229" t="s">
        <v>3910</v>
      </c>
      <c r="WCZ1525" s="229">
        <v>12968010</v>
      </c>
      <c r="WDA1525" s="229" t="s">
        <v>3914</v>
      </c>
      <c r="WDB1525" s="229" t="s">
        <v>310</v>
      </c>
      <c r="WDC1525" s="229" t="s">
        <v>3915</v>
      </c>
      <c r="WDD1525" s="229" t="s">
        <v>305</v>
      </c>
      <c r="WDE1525" s="229" t="s">
        <v>52</v>
      </c>
      <c r="WDF1525" s="229" t="s">
        <v>3916</v>
      </c>
      <c r="WDH1525" s="229" t="s">
        <v>3917</v>
      </c>
      <c r="WDI1525" s="229" t="s">
        <v>607</v>
      </c>
      <c r="WDJ1525" s="229" t="s">
        <v>2536</v>
      </c>
      <c r="WDK1525" s="229" t="s">
        <v>3918</v>
      </c>
      <c r="WDL1525" s="229" t="s">
        <v>306</v>
      </c>
      <c r="WDM1525" s="229" t="s">
        <v>294</v>
      </c>
      <c r="WDN1525" s="229" t="s">
        <v>289</v>
      </c>
      <c r="WDO1525" s="229" t="s">
        <v>35</v>
      </c>
      <c r="WDP1525" s="229" t="s">
        <v>27</v>
      </c>
      <c r="WDQ1525" s="229" t="s">
        <v>180</v>
      </c>
      <c r="WDR1525" s="229" t="s">
        <v>3920</v>
      </c>
      <c r="WDS1525" s="229" t="s">
        <v>244</v>
      </c>
      <c r="WDT1525" s="229" t="s">
        <v>3919</v>
      </c>
      <c r="WDU1525" s="229" t="s">
        <v>222</v>
      </c>
      <c r="WDV1525" s="229" t="s">
        <v>223</v>
      </c>
      <c r="WDW1525" s="229" t="s">
        <v>172</v>
      </c>
      <c r="WDX1525" s="229" t="s">
        <v>289</v>
      </c>
      <c r="WDY1525" s="229" t="s">
        <v>227</v>
      </c>
      <c r="WEC1525" s="229">
        <v>2024</v>
      </c>
      <c r="WED1525" s="229" t="s">
        <v>57</v>
      </c>
      <c r="WEE1525" s="229" t="s">
        <v>3910</v>
      </c>
      <c r="WEF1525" s="229">
        <v>12968010</v>
      </c>
      <c r="WEG1525" s="229" t="s">
        <v>3914</v>
      </c>
      <c r="WEH1525" s="229" t="s">
        <v>310</v>
      </c>
      <c r="WEI1525" s="229" t="s">
        <v>3915</v>
      </c>
      <c r="WEJ1525" s="229" t="s">
        <v>305</v>
      </c>
      <c r="WEK1525" s="229" t="s">
        <v>52</v>
      </c>
      <c r="WEL1525" s="229" t="s">
        <v>3916</v>
      </c>
      <c r="WEN1525" s="229" t="s">
        <v>3917</v>
      </c>
      <c r="WEO1525" s="229" t="s">
        <v>607</v>
      </c>
      <c r="WEP1525" s="229" t="s">
        <v>2536</v>
      </c>
      <c r="WEQ1525" s="229" t="s">
        <v>3918</v>
      </c>
      <c r="WER1525" s="229" t="s">
        <v>306</v>
      </c>
      <c r="WES1525" s="229" t="s">
        <v>294</v>
      </c>
      <c r="WET1525" s="229" t="s">
        <v>289</v>
      </c>
      <c r="WEU1525" s="229" t="s">
        <v>35</v>
      </c>
      <c r="WEV1525" s="229" t="s">
        <v>27</v>
      </c>
      <c r="WEW1525" s="229" t="s">
        <v>180</v>
      </c>
      <c r="WEX1525" s="229" t="s">
        <v>3920</v>
      </c>
      <c r="WEY1525" s="229" t="s">
        <v>244</v>
      </c>
      <c r="WEZ1525" s="229" t="s">
        <v>3919</v>
      </c>
      <c r="WFA1525" s="229" t="s">
        <v>222</v>
      </c>
      <c r="WFB1525" s="229" t="s">
        <v>223</v>
      </c>
      <c r="WFC1525" s="229" t="s">
        <v>172</v>
      </c>
      <c r="WFD1525" s="229" t="s">
        <v>289</v>
      </c>
      <c r="WFE1525" s="229" t="s">
        <v>227</v>
      </c>
      <c r="WFI1525" s="229">
        <v>2024</v>
      </c>
      <c r="WFJ1525" s="229" t="s">
        <v>57</v>
      </c>
      <c r="WFK1525" s="229" t="s">
        <v>3910</v>
      </c>
      <c r="WFL1525" s="229">
        <v>12968010</v>
      </c>
      <c r="WFM1525" s="229" t="s">
        <v>3914</v>
      </c>
      <c r="WFN1525" s="229" t="s">
        <v>310</v>
      </c>
      <c r="WFO1525" s="229" t="s">
        <v>3915</v>
      </c>
      <c r="WFP1525" s="229" t="s">
        <v>305</v>
      </c>
      <c r="WFQ1525" s="229" t="s">
        <v>52</v>
      </c>
      <c r="WFR1525" s="229" t="s">
        <v>3916</v>
      </c>
      <c r="WFT1525" s="229" t="s">
        <v>3917</v>
      </c>
      <c r="WFU1525" s="229" t="s">
        <v>607</v>
      </c>
      <c r="WFV1525" s="229" t="s">
        <v>2536</v>
      </c>
      <c r="WFW1525" s="229" t="s">
        <v>3918</v>
      </c>
      <c r="WFX1525" s="229" t="s">
        <v>306</v>
      </c>
      <c r="WFY1525" s="229" t="s">
        <v>294</v>
      </c>
      <c r="WFZ1525" s="229" t="s">
        <v>289</v>
      </c>
      <c r="WGA1525" s="229" t="s">
        <v>35</v>
      </c>
      <c r="WGB1525" s="229" t="s">
        <v>27</v>
      </c>
      <c r="WGC1525" s="229" t="s">
        <v>180</v>
      </c>
      <c r="WGD1525" s="229" t="s">
        <v>3920</v>
      </c>
      <c r="WGE1525" s="229" t="s">
        <v>244</v>
      </c>
      <c r="WGF1525" s="229" t="s">
        <v>3919</v>
      </c>
      <c r="WGG1525" s="229" t="s">
        <v>222</v>
      </c>
      <c r="WGH1525" s="229" t="s">
        <v>223</v>
      </c>
      <c r="WGI1525" s="229" t="s">
        <v>172</v>
      </c>
      <c r="WGJ1525" s="229" t="s">
        <v>289</v>
      </c>
      <c r="WGK1525" s="229" t="s">
        <v>227</v>
      </c>
      <c r="WGO1525" s="229">
        <v>2024</v>
      </c>
      <c r="WGP1525" s="229" t="s">
        <v>57</v>
      </c>
      <c r="WGQ1525" s="229" t="s">
        <v>3910</v>
      </c>
      <c r="WGR1525" s="229">
        <v>12968010</v>
      </c>
      <c r="WGS1525" s="229" t="s">
        <v>3914</v>
      </c>
      <c r="WGT1525" s="229" t="s">
        <v>310</v>
      </c>
      <c r="WGU1525" s="229" t="s">
        <v>3915</v>
      </c>
      <c r="WGV1525" s="229" t="s">
        <v>305</v>
      </c>
      <c r="WGW1525" s="229" t="s">
        <v>52</v>
      </c>
      <c r="WGX1525" s="229" t="s">
        <v>3916</v>
      </c>
      <c r="WGZ1525" s="229" t="s">
        <v>3917</v>
      </c>
      <c r="WHA1525" s="229" t="s">
        <v>607</v>
      </c>
      <c r="WHB1525" s="229" t="s">
        <v>2536</v>
      </c>
      <c r="WHC1525" s="229" t="s">
        <v>3918</v>
      </c>
      <c r="WHD1525" s="229" t="s">
        <v>306</v>
      </c>
      <c r="WHE1525" s="229" t="s">
        <v>294</v>
      </c>
      <c r="WHF1525" s="229" t="s">
        <v>289</v>
      </c>
      <c r="WHG1525" s="229" t="s">
        <v>35</v>
      </c>
      <c r="WHH1525" s="229" t="s">
        <v>27</v>
      </c>
      <c r="WHI1525" s="229" t="s">
        <v>180</v>
      </c>
      <c r="WHJ1525" s="229" t="s">
        <v>3920</v>
      </c>
      <c r="WHK1525" s="229" t="s">
        <v>244</v>
      </c>
      <c r="WHL1525" s="229" t="s">
        <v>3919</v>
      </c>
      <c r="WHM1525" s="229" t="s">
        <v>222</v>
      </c>
      <c r="WHN1525" s="229" t="s">
        <v>223</v>
      </c>
      <c r="WHO1525" s="229" t="s">
        <v>172</v>
      </c>
      <c r="WHP1525" s="229" t="s">
        <v>289</v>
      </c>
      <c r="WHQ1525" s="229" t="s">
        <v>227</v>
      </c>
      <c r="WHU1525" s="229">
        <v>2024</v>
      </c>
      <c r="WHV1525" s="229" t="s">
        <v>57</v>
      </c>
      <c r="WHW1525" s="229" t="s">
        <v>3910</v>
      </c>
      <c r="WHX1525" s="229">
        <v>12968010</v>
      </c>
      <c r="WHY1525" s="229" t="s">
        <v>3914</v>
      </c>
      <c r="WHZ1525" s="229" t="s">
        <v>310</v>
      </c>
      <c r="WIA1525" s="229" t="s">
        <v>3915</v>
      </c>
      <c r="WIB1525" s="229" t="s">
        <v>305</v>
      </c>
      <c r="WIC1525" s="229" t="s">
        <v>52</v>
      </c>
      <c r="WID1525" s="229" t="s">
        <v>3916</v>
      </c>
      <c r="WIF1525" s="229" t="s">
        <v>3917</v>
      </c>
      <c r="WIG1525" s="229" t="s">
        <v>607</v>
      </c>
      <c r="WIH1525" s="229" t="s">
        <v>2536</v>
      </c>
      <c r="WII1525" s="229" t="s">
        <v>3918</v>
      </c>
      <c r="WIJ1525" s="229" t="s">
        <v>306</v>
      </c>
      <c r="WIK1525" s="229" t="s">
        <v>294</v>
      </c>
      <c r="WIL1525" s="229" t="s">
        <v>289</v>
      </c>
      <c r="WIM1525" s="229" t="s">
        <v>35</v>
      </c>
      <c r="WIN1525" s="229" t="s">
        <v>27</v>
      </c>
      <c r="WIO1525" s="229" t="s">
        <v>180</v>
      </c>
      <c r="WIP1525" s="229" t="s">
        <v>3920</v>
      </c>
      <c r="WIQ1525" s="229" t="s">
        <v>244</v>
      </c>
      <c r="WIR1525" s="229" t="s">
        <v>3919</v>
      </c>
      <c r="WIS1525" s="229" t="s">
        <v>222</v>
      </c>
      <c r="WIT1525" s="229" t="s">
        <v>223</v>
      </c>
      <c r="WIU1525" s="229" t="s">
        <v>172</v>
      </c>
      <c r="WIV1525" s="229" t="s">
        <v>289</v>
      </c>
      <c r="WIW1525" s="229" t="s">
        <v>227</v>
      </c>
      <c r="WJA1525" s="229">
        <v>2024</v>
      </c>
      <c r="WJB1525" s="229" t="s">
        <v>57</v>
      </c>
      <c r="WJC1525" s="229" t="s">
        <v>3910</v>
      </c>
      <c r="WJD1525" s="229">
        <v>12968010</v>
      </c>
      <c r="WJE1525" s="229" t="s">
        <v>3914</v>
      </c>
      <c r="WJF1525" s="229" t="s">
        <v>310</v>
      </c>
      <c r="WJG1525" s="229" t="s">
        <v>3915</v>
      </c>
      <c r="WJH1525" s="229" t="s">
        <v>305</v>
      </c>
      <c r="WJI1525" s="229" t="s">
        <v>52</v>
      </c>
      <c r="WJJ1525" s="229" t="s">
        <v>3916</v>
      </c>
      <c r="WJL1525" s="229" t="s">
        <v>3917</v>
      </c>
      <c r="WJM1525" s="229" t="s">
        <v>607</v>
      </c>
      <c r="WJN1525" s="229" t="s">
        <v>2536</v>
      </c>
      <c r="WJO1525" s="229" t="s">
        <v>3918</v>
      </c>
      <c r="WJP1525" s="229" t="s">
        <v>306</v>
      </c>
      <c r="WJQ1525" s="229" t="s">
        <v>294</v>
      </c>
      <c r="WJR1525" s="229" t="s">
        <v>289</v>
      </c>
      <c r="WJS1525" s="229" t="s">
        <v>35</v>
      </c>
      <c r="WJT1525" s="229" t="s">
        <v>27</v>
      </c>
      <c r="WJU1525" s="229" t="s">
        <v>180</v>
      </c>
      <c r="WJV1525" s="229" t="s">
        <v>3920</v>
      </c>
      <c r="WJW1525" s="229" t="s">
        <v>244</v>
      </c>
      <c r="WJX1525" s="229" t="s">
        <v>3919</v>
      </c>
      <c r="WJY1525" s="229" t="s">
        <v>222</v>
      </c>
      <c r="WJZ1525" s="229" t="s">
        <v>223</v>
      </c>
      <c r="WKA1525" s="229" t="s">
        <v>172</v>
      </c>
      <c r="WKB1525" s="229" t="s">
        <v>289</v>
      </c>
      <c r="WKC1525" s="229" t="s">
        <v>227</v>
      </c>
      <c r="WKG1525" s="229">
        <v>2024</v>
      </c>
      <c r="WKH1525" s="229" t="s">
        <v>57</v>
      </c>
      <c r="WKI1525" s="229" t="s">
        <v>3910</v>
      </c>
      <c r="WKJ1525" s="229">
        <v>12968010</v>
      </c>
      <c r="WKK1525" s="229" t="s">
        <v>3914</v>
      </c>
      <c r="WKL1525" s="229" t="s">
        <v>310</v>
      </c>
      <c r="WKM1525" s="229" t="s">
        <v>3915</v>
      </c>
      <c r="WKN1525" s="229" t="s">
        <v>305</v>
      </c>
      <c r="WKO1525" s="229" t="s">
        <v>52</v>
      </c>
      <c r="WKP1525" s="229" t="s">
        <v>3916</v>
      </c>
      <c r="WKR1525" s="229" t="s">
        <v>3917</v>
      </c>
      <c r="WKS1525" s="229" t="s">
        <v>607</v>
      </c>
      <c r="WKT1525" s="229" t="s">
        <v>2536</v>
      </c>
      <c r="WKU1525" s="229" t="s">
        <v>3918</v>
      </c>
      <c r="WKV1525" s="229" t="s">
        <v>306</v>
      </c>
      <c r="WKW1525" s="229" t="s">
        <v>294</v>
      </c>
      <c r="WKX1525" s="229" t="s">
        <v>289</v>
      </c>
      <c r="WKY1525" s="229" t="s">
        <v>35</v>
      </c>
      <c r="WKZ1525" s="229" t="s">
        <v>27</v>
      </c>
      <c r="WLA1525" s="229" t="s">
        <v>180</v>
      </c>
      <c r="WLB1525" s="229" t="s">
        <v>3920</v>
      </c>
      <c r="WLC1525" s="229" t="s">
        <v>244</v>
      </c>
      <c r="WLD1525" s="229" t="s">
        <v>3919</v>
      </c>
      <c r="WLE1525" s="229" t="s">
        <v>222</v>
      </c>
      <c r="WLF1525" s="229" t="s">
        <v>223</v>
      </c>
      <c r="WLG1525" s="229" t="s">
        <v>172</v>
      </c>
      <c r="WLH1525" s="229" t="s">
        <v>289</v>
      </c>
      <c r="WLI1525" s="229" t="s">
        <v>227</v>
      </c>
      <c r="WLM1525" s="229">
        <v>2024</v>
      </c>
      <c r="WLN1525" s="229" t="s">
        <v>57</v>
      </c>
      <c r="WLO1525" s="229" t="s">
        <v>3910</v>
      </c>
      <c r="WLP1525" s="229">
        <v>12968010</v>
      </c>
      <c r="WLQ1525" s="229" t="s">
        <v>3914</v>
      </c>
      <c r="WLR1525" s="229" t="s">
        <v>310</v>
      </c>
      <c r="WLS1525" s="229" t="s">
        <v>3915</v>
      </c>
      <c r="WLT1525" s="229" t="s">
        <v>305</v>
      </c>
      <c r="WLU1525" s="229" t="s">
        <v>52</v>
      </c>
      <c r="WLV1525" s="229" t="s">
        <v>3916</v>
      </c>
      <c r="WLX1525" s="229" t="s">
        <v>3917</v>
      </c>
      <c r="WLY1525" s="229" t="s">
        <v>607</v>
      </c>
      <c r="WLZ1525" s="229" t="s">
        <v>2536</v>
      </c>
      <c r="WMA1525" s="229" t="s">
        <v>3918</v>
      </c>
      <c r="WMB1525" s="229" t="s">
        <v>306</v>
      </c>
      <c r="WMC1525" s="229" t="s">
        <v>294</v>
      </c>
      <c r="WMD1525" s="229" t="s">
        <v>289</v>
      </c>
      <c r="WME1525" s="229" t="s">
        <v>35</v>
      </c>
      <c r="WMF1525" s="229" t="s">
        <v>27</v>
      </c>
      <c r="WMG1525" s="229" t="s">
        <v>180</v>
      </c>
      <c r="WMH1525" s="229" t="s">
        <v>3920</v>
      </c>
      <c r="WMI1525" s="229" t="s">
        <v>244</v>
      </c>
      <c r="WMJ1525" s="229" t="s">
        <v>3919</v>
      </c>
      <c r="WMK1525" s="229" t="s">
        <v>222</v>
      </c>
      <c r="WML1525" s="229" t="s">
        <v>223</v>
      </c>
      <c r="WMM1525" s="229" t="s">
        <v>172</v>
      </c>
      <c r="WMN1525" s="229" t="s">
        <v>289</v>
      </c>
      <c r="WMO1525" s="229" t="s">
        <v>227</v>
      </c>
      <c r="WMS1525" s="229">
        <v>2024</v>
      </c>
      <c r="WMT1525" s="229" t="s">
        <v>57</v>
      </c>
      <c r="WMU1525" s="229" t="s">
        <v>3910</v>
      </c>
      <c r="WMV1525" s="229">
        <v>12968010</v>
      </c>
      <c r="WMW1525" s="229" t="s">
        <v>3914</v>
      </c>
      <c r="WMX1525" s="229" t="s">
        <v>310</v>
      </c>
      <c r="WMY1525" s="229" t="s">
        <v>3915</v>
      </c>
      <c r="WMZ1525" s="229" t="s">
        <v>305</v>
      </c>
      <c r="WNA1525" s="229" t="s">
        <v>52</v>
      </c>
      <c r="WNB1525" s="229" t="s">
        <v>3916</v>
      </c>
      <c r="WND1525" s="229" t="s">
        <v>3917</v>
      </c>
      <c r="WNE1525" s="229" t="s">
        <v>607</v>
      </c>
      <c r="WNF1525" s="229" t="s">
        <v>2536</v>
      </c>
      <c r="WNG1525" s="229" t="s">
        <v>3918</v>
      </c>
      <c r="WNH1525" s="229" t="s">
        <v>306</v>
      </c>
      <c r="WNI1525" s="229" t="s">
        <v>294</v>
      </c>
      <c r="WNJ1525" s="229" t="s">
        <v>289</v>
      </c>
      <c r="WNK1525" s="229" t="s">
        <v>35</v>
      </c>
      <c r="WNL1525" s="229" t="s">
        <v>27</v>
      </c>
      <c r="WNM1525" s="229" t="s">
        <v>180</v>
      </c>
      <c r="WNN1525" s="229" t="s">
        <v>3920</v>
      </c>
      <c r="WNO1525" s="229" t="s">
        <v>244</v>
      </c>
      <c r="WNP1525" s="229" t="s">
        <v>3919</v>
      </c>
      <c r="WNQ1525" s="229" t="s">
        <v>222</v>
      </c>
      <c r="WNR1525" s="229" t="s">
        <v>223</v>
      </c>
      <c r="WNS1525" s="229" t="s">
        <v>172</v>
      </c>
      <c r="WNT1525" s="229" t="s">
        <v>289</v>
      </c>
      <c r="WNU1525" s="229" t="s">
        <v>227</v>
      </c>
      <c r="WNY1525" s="229">
        <v>2024</v>
      </c>
      <c r="WNZ1525" s="229" t="s">
        <v>57</v>
      </c>
      <c r="WOA1525" s="229" t="s">
        <v>3910</v>
      </c>
      <c r="WOB1525" s="229">
        <v>12968010</v>
      </c>
      <c r="WOC1525" s="229" t="s">
        <v>3914</v>
      </c>
      <c r="WOD1525" s="229" t="s">
        <v>310</v>
      </c>
      <c r="WOE1525" s="229" t="s">
        <v>3915</v>
      </c>
      <c r="WOF1525" s="229" t="s">
        <v>305</v>
      </c>
      <c r="WOG1525" s="229" t="s">
        <v>52</v>
      </c>
      <c r="WOH1525" s="229" t="s">
        <v>3916</v>
      </c>
      <c r="WOJ1525" s="229" t="s">
        <v>3917</v>
      </c>
      <c r="WOK1525" s="229" t="s">
        <v>607</v>
      </c>
      <c r="WOL1525" s="229" t="s">
        <v>2536</v>
      </c>
      <c r="WOM1525" s="229" t="s">
        <v>3918</v>
      </c>
      <c r="WON1525" s="229" t="s">
        <v>306</v>
      </c>
      <c r="WOO1525" s="229" t="s">
        <v>294</v>
      </c>
      <c r="WOP1525" s="229" t="s">
        <v>289</v>
      </c>
      <c r="WOQ1525" s="229" t="s">
        <v>35</v>
      </c>
      <c r="WOR1525" s="229" t="s">
        <v>27</v>
      </c>
      <c r="WOS1525" s="229" t="s">
        <v>180</v>
      </c>
      <c r="WOT1525" s="229" t="s">
        <v>3920</v>
      </c>
      <c r="WOU1525" s="229" t="s">
        <v>244</v>
      </c>
      <c r="WOV1525" s="229" t="s">
        <v>3919</v>
      </c>
      <c r="WOW1525" s="229" t="s">
        <v>222</v>
      </c>
      <c r="WOX1525" s="229" t="s">
        <v>223</v>
      </c>
      <c r="WOY1525" s="229" t="s">
        <v>172</v>
      </c>
      <c r="WOZ1525" s="229" t="s">
        <v>289</v>
      </c>
      <c r="WPA1525" s="229" t="s">
        <v>227</v>
      </c>
      <c r="WPE1525" s="229">
        <v>2024</v>
      </c>
      <c r="WPF1525" s="229" t="s">
        <v>57</v>
      </c>
      <c r="WPG1525" s="229" t="s">
        <v>3910</v>
      </c>
      <c r="WPH1525" s="229">
        <v>12968010</v>
      </c>
      <c r="WPI1525" s="229" t="s">
        <v>3914</v>
      </c>
      <c r="WPJ1525" s="229" t="s">
        <v>310</v>
      </c>
      <c r="WPK1525" s="229" t="s">
        <v>3915</v>
      </c>
      <c r="WPL1525" s="229" t="s">
        <v>305</v>
      </c>
      <c r="WPM1525" s="229" t="s">
        <v>52</v>
      </c>
      <c r="WPN1525" s="229" t="s">
        <v>3916</v>
      </c>
      <c r="WPP1525" s="229" t="s">
        <v>3917</v>
      </c>
      <c r="WPQ1525" s="229" t="s">
        <v>607</v>
      </c>
      <c r="WPR1525" s="229" t="s">
        <v>2536</v>
      </c>
      <c r="WPS1525" s="229" t="s">
        <v>3918</v>
      </c>
      <c r="WPT1525" s="229" t="s">
        <v>306</v>
      </c>
      <c r="WPU1525" s="229" t="s">
        <v>294</v>
      </c>
      <c r="WPV1525" s="229" t="s">
        <v>289</v>
      </c>
      <c r="WPW1525" s="229" t="s">
        <v>35</v>
      </c>
      <c r="WPX1525" s="229" t="s">
        <v>27</v>
      </c>
      <c r="WPY1525" s="229" t="s">
        <v>180</v>
      </c>
      <c r="WPZ1525" s="229" t="s">
        <v>3920</v>
      </c>
      <c r="WQA1525" s="229" t="s">
        <v>244</v>
      </c>
      <c r="WQB1525" s="229" t="s">
        <v>3919</v>
      </c>
      <c r="WQC1525" s="229" t="s">
        <v>222</v>
      </c>
      <c r="WQD1525" s="229" t="s">
        <v>223</v>
      </c>
      <c r="WQE1525" s="229" t="s">
        <v>172</v>
      </c>
      <c r="WQF1525" s="229" t="s">
        <v>289</v>
      </c>
      <c r="WQG1525" s="229" t="s">
        <v>227</v>
      </c>
      <c r="WQK1525" s="229">
        <v>2024</v>
      </c>
      <c r="WQL1525" s="229" t="s">
        <v>57</v>
      </c>
      <c r="WQM1525" s="229" t="s">
        <v>3910</v>
      </c>
      <c r="WQN1525" s="229">
        <v>12968010</v>
      </c>
      <c r="WQO1525" s="229" t="s">
        <v>3914</v>
      </c>
      <c r="WQP1525" s="229" t="s">
        <v>310</v>
      </c>
      <c r="WQQ1525" s="229" t="s">
        <v>3915</v>
      </c>
      <c r="WQR1525" s="229" t="s">
        <v>305</v>
      </c>
      <c r="WQS1525" s="229" t="s">
        <v>52</v>
      </c>
      <c r="WQT1525" s="229" t="s">
        <v>3916</v>
      </c>
      <c r="WQV1525" s="229" t="s">
        <v>3917</v>
      </c>
      <c r="WQW1525" s="229" t="s">
        <v>607</v>
      </c>
      <c r="WQX1525" s="229" t="s">
        <v>2536</v>
      </c>
      <c r="WQY1525" s="229" t="s">
        <v>3918</v>
      </c>
      <c r="WQZ1525" s="229" t="s">
        <v>306</v>
      </c>
      <c r="WRA1525" s="229" t="s">
        <v>294</v>
      </c>
      <c r="WRB1525" s="229" t="s">
        <v>289</v>
      </c>
      <c r="WRC1525" s="229" t="s">
        <v>35</v>
      </c>
      <c r="WRD1525" s="229" t="s">
        <v>27</v>
      </c>
      <c r="WRE1525" s="229" t="s">
        <v>180</v>
      </c>
      <c r="WRF1525" s="229" t="s">
        <v>3920</v>
      </c>
      <c r="WRG1525" s="229" t="s">
        <v>244</v>
      </c>
      <c r="WRH1525" s="229" t="s">
        <v>3919</v>
      </c>
      <c r="WRI1525" s="229" t="s">
        <v>222</v>
      </c>
      <c r="WRJ1525" s="229" t="s">
        <v>223</v>
      </c>
      <c r="WRK1525" s="229" t="s">
        <v>172</v>
      </c>
      <c r="WRL1525" s="229" t="s">
        <v>289</v>
      </c>
      <c r="WRM1525" s="229" t="s">
        <v>227</v>
      </c>
      <c r="WRQ1525" s="229">
        <v>2024</v>
      </c>
      <c r="WRR1525" s="229" t="s">
        <v>57</v>
      </c>
      <c r="WRS1525" s="229" t="s">
        <v>3910</v>
      </c>
      <c r="WRT1525" s="229">
        <v>12968010</v>
      </c>
      <c r="WRU1525" s="229" t="s">
        <v>3914</v>
      </c>
      <c r="WRV1525" s="229" t="s">
        <v>310</v>
      </c>
      <c r="WRW1525" s="229" t="s">
        <v>3915</v>
      </c>
      <c r="WRX1525" s="229" t="s">
        <v>305</v>
      </c>
      <c r="WRY1525" s="229" t="s">
        <v>52</v>
      </c>
      <c r="WRZ1525" s="229" t="s">
        <v>3916</v>
      </c>
      <c r="WSB1525" s="229" t="s">
        <v>3917</v>
      </c>
      <c r="WSC1525" s="229" t="s">
        <v>607</v>
      </c>
      <c r="WSD1525" s="229" t="s">
        <v>2536</v>
      </c>
      <c r="WSE1525" s="229" t="s">
        <v>3918</v>
      </c>
      <c r="WSF1525" s="229" t="s">
        <v>306</v>
      </c>
      <c r="WSG1525" s="229" t="s">
        <v>294</v>
      </c>
      <c r="WSH1525" s="229" t="s">
        <v>289</v>
      </c>
      <c r="WSI1525" s="229" t="s">
        <v>35</v>
      </c>
      <c r="WSJ1525" s="229" t="s">
        <v>27</v>
      </c>
      <c r="WSK1525" s="229" t="s">
        <v>180</v>
      </c>
      <c r="WSL1525" s="229" t="s">
        <v>3920</v>
      </c>
      <c r="WSM1525" s="229" t="s">
        <v>244</v>
      </c>
      <c r="WSN1525" s="229" t="s">
        <v>3919</v>
      </c>
      <c r="WSO1525" s="229" t="s">
        <v>222</v>
      </c>
      <c r="WSP1525" s="229" t="s">
        <v>223</v>
      </c>
      <c r="WSQ1525" s="229" t="s">
        <v>172</v>
      </c>
      <c r="WSR1525" s="229" t="s">
        <v>289</v>
      </c>
      <c r="WSS1525" s="229" t="s">
        <v>227</v>
      </c>
      <c r="WSW1525" s="229">
        <v>2024</v>
      </c>
      <c r="WSX1525" s="229" t="s">
        <v>57</v>
      </c>
      <c r="WSY1525" s="229" t="s">
        <v>3910</v>
      </c>
      <c r="WSZ1525" s="229">
        <v>12968010</v>
      </c>
      <c r="WTA1525" s="229" t="s">
        <v>3914</v>
      </c>
      <c r="WTB1525" s="229" t="s">
        <v>310</v>
      </c>
      <c r="WTC1525" s="229" t="s">
        <v>3915</v>
      </c>
      <c r="WTD1525" s="229" t="s">
        <v>305</v>
      </c>
      <c r="WTE1525" s="229" t="s">
        <v>52</v>
      </c>
      <c r="WTF1525" s="229" t="s">
        <v>3916</v>
      </c>
      <c r="WTH1525" s="229" t="s">
        <v>3917</v>
      </c>
      <c r="WTI1525" s="229" t="s">
        <v>607</v>
      </c>
      <c r="WTJ1525" s="229" t="s">
        <v>2536</v>
      </c>
      <c r="WTK1525" s="229" t="s">
        <v>3918</v>
      </c>
      <c r="WTL1525" s="229" t="s">
        <v>306</v>
      </c>
      <c r="WTM1525" s="229" t="s">
        <v>294</v>
      </c>
      <c r="WTN1525" s="229" t="s">
        <v>289</v>
      </c>
      <c r="WTO1525" s="229" t="s">
        <v>35</v>
      </c>
      <c r="WTP1525" s="229" t="s">
        <v>27</v>
      </c>
      <c r="WTQ1525" s="229" t="s">
        <v>180</v>
      </c>
      <c r="WTR1525" s="229" t="s">
        <v>3920</v>
      </c>
      <c r="WTS1525" s="229" t="s">
        <v>244</v>
      </c>
      <c r="WTT1525" s="229" t="s">
        <v>3919</v>
      </c>
      <c r="WTU1525" s="229" t="s">
        <v>222</v>
      </c>
      <c r="WTV1525" s="229" t="s">
        <v>223</v>
      </c>
      <c r="WTW1525" s="229" t="s">
        <v>172</v>
      </c>
      <c r="WTX1525" s="229" t="s">
        <v>289</v>
      </c>
      <c r="WTY1525" s="229" t="s">
        <v>227</v>
      </c>
      <c r="WUC1525" s="229">
        <v>2024</v>
      </c>
      <c r="WUD1525" s="229" t="s">
        <v>57</v>
      </c>
      <c r="WUE1525" s="229" t="s">
        <v>3910</v>
      </c>
      <c r="WUF1525" s="229">
        <v>12968010</v>
      </c>
      <c r="WUG1525" s="229" t="s">
        <v>3914</v>
      </c>
      <c r="WUH1525" s="229" t="s">
        <v>310</v>
      </c>
      <c r="WUI1525" s="229" t="s">
        <v>3915</v>
      </c>
      <c r="WUJ1525" s="229" t="s">
        <v>305</v>
      </c>
      <c r="WUK1525" s="229" t="s">
        <v>52</v>
      </c>
      <c r="WUL1525" s="229" t="s">
        <v>3916</v>
      </c>
      <c r="WUN1525" s="229" t="s">
        <v>3917</v>
      </c>
      <c r="WUO1525" s="229" t="s">
        <v>607</v>
      </c>
      <c r="WUP1525" s="229" t="s">
        <v>2536</v>
      </c>
      <c r="WUQ1525" s="229" t="s">
        <v>3918</v>
      </c>
      <c r="WUR1525" s="229" t="s">
        <v>306</v>
      </c>
      <c r="WUS1525" s="229" t="s">
        <v>294</v>
      </c>
      <c r="WUT1525" s="229" t="s">
        <v>289</v>
      </c>
      <c r="WUU1525" s="229" t="s">
        <v>35</v>
      </c>
      <c r="WUV1525" s="229" t="s">
        <v>27</v>
      </c>
      <c r="WUW1525" s="229" t="s">
        <v>180</v>
      </c>
      <c r="WUX1525" s="229" t="s">
        <v>3920</v>
      </c>
      <c r="WUY1525" s="229" t="s">
        <v>244</v>
      </c>
      <c r="WUZ1525" s="229" t="s">
        <v>3919</v>
      </c>
      <c r="WVA1525" s="229" t="s">
        <v>222</v>
      </c>
      <c r="WVB1525" s="229" t="s">
        <v>223</v>
      </c>
      <c r="WVC1525" s="229" t="s">
        <v>172</v>
      </c>
      <c r="WVD1525" s="229" t="s">
        <v>289</v>
      </c>
      <c r="WVE1525" s="229" t="s">
        <v>227</v>
      </c>
      <c r="WVI1525" s="229">
        <v>2024</v>
      </c>
      <c r="WVJ1525" s="229" t="s">
        <v>57</v>
      </c>
      <c r="WVK1525" s="229" t="s">
        <v>3910</v>
      </c>
      <c r="WVL1525" s="229">
        <v>12968010</v>
      </c>
      <c r="WVM1525" s="229" t="s">
        <v>3914</v>
      </c>
      <c r="WVN1525" s="229" t="s">
        <v>310</v>
      </c>
      <c r="WVO1525" s="229" t="s">
        <v>3915</v>
      </c>
      <c r="WVP1525" s="229" t="s">
        <v>305</v>
      </c>
      <c r="WVQ1525" s="229" t="s">
        <v>52</v>
      </c>
      <c r="WVR1525" s="229" t="s">
        <v>3916</v>
      </c>
      <c r="WVT1525" s="229" t="s">
        <v>3917</v>
      </c>
      <c r="WVU1525" s="229" t="s">
        <v>607</v>
      </c>
      <c r="WVV1525" s="229" t="s">
        <v>2536</v>
      </c>
      <c r="WVW1525" s="229" t="s">
        <v>3918</v>
      </c>
      <c r="WVX1525" s="229" t="s">
        <v>306</v>
      </c>
      <c r="WVY1525" s="229" t="s">
        <v>294</v>
      </c>
      <c r="WVZ1525" s="229" t="s">
        <v>289</v>
      </c>
      <c r="WWA1525" s="229" t="s">
        <v>35</v>
      </c>
      <c r="WWB1525" s="229" t="s">
        <v>27</v>
      </c>
      <c r="WWC1525" s="229" t="s">
        <v>180</v>
      </c>
      <c r="WWD1525" s="229" t="s">
        <v>3920</v>
      </c>
      <c r="WWE1525" s="229" t="s">
        <v>244</v>
      </c>
      <c r="WWF1525" s="229" t="s">
        <v>3919</v>
      </c>
      <c r="WWG1525" s="229" t="s">
        <v>222</v>
      </c>
      <c r="WWH1525" s="229" t="s">
        <v>223</v>
      </c>
      <c r="WWI1525" s="229" t="s">
        <v>172</v>
      </c>
      <c r="WWJ1525" s="229" t="s">
        <v>289</v>
      </c>
      <c r="WWK1525" s="229" t="s">
        <v>227</v>
      </c>
      <c r="WWO1525" s="229">
        <v>2024</v>
      </c>
      <c r="WWP1525" s="229" t="s">
        <v>57</v>
      </c>
      <c r="WWQ1525" s="229" t="s">
        <v>3910</v>
      </c>
      <c r="WWR1525" s="229">
        <v>12968010</v>
      </c>
      <c r="WWS1525" s="229" t="s">
        <v>3914</v>
      </c>
      <c r="WWT1525" s="229" t="s">
        <v>310</v>
      </c>
      <c r="WWU1525" s="229" t="s">
        <v>3915</v>
      </c>
      <c r="WWV1525" s="229" t="s">
        <v>305</v>
      </c>
      <c r="WWW1525" s="229" t="s">
        <v>52</v>
      </c>
      <c r="WWX1525" s="229" t="s">
        <v>3916</v>
      </c>
      <c r="WWZ1525" s="229" t="s">
        <v>3917</v>
      </c>
      <c r="WXA1525" s="229" t="s">
        <v>607</v>
      </c>
      <c r="WXB1525" s="229" t="s">
        <v>2536</v>
      </c>
      <c r="WXC1525" s="229" t="s">
        <v>3918</v>
      </c>
      <c r="WXD1525" s="229" t="s">
        <v>306</v>
      </c>
      <c r="WXE1525" s="229" t="s">
        <v>294</v>
      </c>
      <c r="WXF1525" s="229" t="s">
        <v>289</v>
      </c>
      <c r="WXG1525" s="229" t="s">
        <v>35</v>
      </c>
      <c r="WXH1525" s="229" t="s">
        <v>27</v>
      </c>
      <c r="WXI1525" s="229" t="s">
        <v>180</v>
      </c>
      <c r="WXJ1525" s="229" t="s">
        <v>3920</v>
      </c>
      <c r="WXK1525" s="229" t="s">
        <v>244</v>
      </c>
      <c r="WXL1525" s="229" t="s">
        <v>3919</v>
      </c>
      <c r="WXM1525" s="229" t="s">
        <v>222</v>
      </c>
      <c r="WXN1525" s="229" t="s">
        <v>223</v>
      </c>
      <c r="WXO1525" s="229" t="s">
        <v>172</v>
      </c>
      <c r="WXP1525" s="229" t="s">
        <v>289</v>
      </c>
      <c r="WXQ1525" s="229" t="s">
        <v>227</v>
      </c>
      <c r="WXU1525" s="229">
        <v>2024</v>
      </c>
      <c r="WXV1525" s="229" t="s">
        <v>57</v>
      </c>
      <c r="WXW1525" s="229" t="s">
        <v>3910</v>
      </c>
      <c r="WXX1525" s="229">
        <v>12968010</v>
      </c>
      <c r="WXY1525" s="229" t="s">
        <v>3914</v>
      </c>
      <c r="WXZ1525" s="229" t="s">
        <v>310</v>
      </c>
      <c r="WYA1525" s="229" t="s">
        <v>3915</v>
      </c>
      <c r="WYB1525" s="229" t="s">
        <v>305</v>
      </c>
      <c r="WYC1525" s="229" t="s">
        <v>52</v>
      </c>
      <c r="WYD1525" s="229" t="s">
        <v>3916</v>
      </c>
      <c r="WYF1525" s="229" t="s">
        <v>3917</v>
      </c>
      <c r="WYG1525" s="229" t="s">
        <v>607</v>
      </c>
      <c r="WYH1525" s="229" t="s">
        <v>2536</v>
      </c>
      <c r="WYI1525" s="229" t="s">
        <v>3918</v>
      </c>
      <c r="WYJ1525" s="229" t="s">
        <v>306</v>
      </c>
      <c r="WYK1525" s="229" t="s">
        <v>294</v>
      </c>
      <c r="WYL1525" s="229" t="s">
        <v>289</v>
      </c>
      <c r="WYM1525" s="229" t="s">
        <v>35</v>
      </c>
      <c r="WYN1525" s="229" t="s">
        <v>27</v>
      </c>
      <c r="WYO1525" s="229" t="s">
        <v>180</v>
      </c>
      <c r="WYP1525" s="229" t="s">
        <v>3920</v>
      </c>
      <c r="WYQ1525" s="229" t="s">
        <v>244</v>
      </c>
      <c r="WYR1525" s="229" t="s">
        <v>3919</v>
      </c>
      <c r="WYS1525" s="229" t="s">
        <v>222</v>
      </c>
      <c r="WYT1525" s="229" t="s">
        <v>223</v>
      </c>
      <c r="WYU1525" s="229" t="s">
        <v>172</v>
      </c>
      <c r="WYV1525" s="229" t="s">
        <v>289</v>
      </c>
      <c r="WYW1525" s="229" t="s">
        <v>227</v>
      </c>
      <c r="WZA1525" s="229">
        <v>2024</v>
      </c>
      <c r="WZB1525" s="229" t="s">
        <v>57</v>
      </c>
      <c r="WZC1525" s="229" t="s">
        <v>3910</v>
      </c>
      <c r="WZD1525" s="229">
        <v>12968010</v>
      </c>
      <c r="WZE1525" s="229" t="s">
        <v>3914</v>
      </c>
      <c r="WZF1525" s="229" t="s">
        <v>310</v>
      </c>
      <c r="WZG1525" s="229" t="s">
        <v>3915</v>
      </c>
      <c r="WZH1525" s="229" t="s">
        <v>305</v>
      </c>
      <c r="WZI1525" s="229" t="s">
        <v>52</v>
      </c>
      <c r="WZJ1525" s="229" t="s">
        <v>3916</v>
      </c>
      <c r="WZL1525" s="229" t="s">
        <v>3917</v>
      </c>
      <c r="WZM1525" s="229" t="s">
        <v>607</v>
      </c>
      <c r="WZN1525" s="229" t="s">
        <v>2536</v>
      </c>
      <c r="WZO1525" s="229" t="s">
        <v>3918</v>
      </c>
      <c r="WZP1525" s="229" t="s">
        <v>306</v>
      </c>
      <c r="WZQ1525" s="229" t="s">
        <v>294</v>
      </c>
      <c r="WZR1525" s="229" t="s">
        <v>289</v>
      </c>
      <c r="WZS1525" s="229" t="s">
        <v>35</v>
      </c>
      <c r="WZT1525" s="229" t="s">
        <v>27</v>
      </c>
      <c r="WZU1525" s="229" t="s">
        <v>180</v>
      </c>
      <c r="WZV1525" s="229" t="s">
        <v>3920</v>
      </c>
      <c r="WZW1525" s="229" t="s">
        <v>244</v>
      </c>
      <c r="WZX1525" s="229" t="s">
        <v>3919</v>
      </c>
      <c r="WZY1525" s="229" t="s">
        <v>222</v>
      </c>
      <c r="WZZ1525" s="229" t="s">
        <v>223</v>
      </c>
      <c r="XAA1525" s="229" t="s">
        <v>172</v>
      </c>
      <c r="XAB1525" s="229" t="s">
        <v>289</v>
      </c>
      <c r="XAC1525" s="229" t="s">
        <v>227</v>
      </c>
      <c r="XAG1525" s="229">
        <v>2024</v>
      </c>
      <c r="XAH1525" s="229" t="s">
        <v>57</v>
      </c>
      <c r="XAI1525" s="229" t="s">
        <v>3910</v>
      </c>
      <c r="XAJ1525" s="229">
        <v>12968010</v>
      </c>
      <c r="XAK1525" s="229" t="s">
        <v>3914</v>
      </c>
      <c r="XAL1525" s="229" t="s">
        <v>310</v>
      </c>
      <c r="XAM1525" s="229" t="s">
        <v>3915</v>
      </c>
      <c r="XAN1525" s="229" t="s">
        <v>305</v>
      </c>
      <c r="XAO1525" s="229" t="s">
        <v>52</v>
      </c>
      <c r="XAP1525" s="229" t="s">
        <v>3916</v>
      </c>
      <c r="XAR1525" s="229" t="s">
        <v>3917</v>
      </c>
      <c r="XAS1525" s="229" t="s">
        <v>607</v>
      </c>
      <c r="XAT1525" s="229" t="s">
        <v>2536</v>
      </c>
      <c r="XAU1525" s="229" t="s">
        <v>3918</v>
      </c>
      <c r="XAV1525" s="229" t="s">
        <v>306</v>
      </c>
      <c r="XAW1525" s="229" t="s">
        <v>294</v>
      </c>
      <c r="XAX1525" s="229" t="s">
        <v>289</v>
      </c>
      <c r="XAY1525" s="229" t="s">
        <v>35</v>
      </c>
      <c r="XAZ1525" s="229" t="s">
        <v>27</v>
      </c>
      <c r="XBA1525" s="229" t="s">
        <v>180</v>
      </c>
      <c r="XBB1525" s="229" t="s">
        <v>3920</v>
      </c>
      <c r="XBC1525" s="229" t="s">
        <v>244</v>
      </c>
      <c r="XBD1525" s="229" t="s">
        <v>3919</v>
      </c>
      <c r="XBE1525" s="229" t="s">
        <v>222</v>
      </c>
      <c r="XBF1525" s="229" t="s">
        <v>223</v>
      </c>
      <c r="XBG1525" s="229" t="s">
        <v>172</v>
      </c>
      <c r="XBH1525" s="229" t="s">
        <v>289</v>
      </c>
      <c r="XBI1525" s="229" t="s">
        <v>227</v>
      </c>
      <c r="XBM1525" s="229">
        <v>2024</v>
      </c>
      <c r="XBN1525" s="229" t="s">
        <v>57</v>
      </c>
      <c r="XBO1525" s="229" t="s">
        <v>3910</v>
      </c>
      <c r="XBP1525" s="229">
        <v>12968010</v>
      </c>
      <c r="XBQ1525" s="229" t="s">
        <v>3914</v>
      </c>
      <c r="XBR1525" s="229" t="s">
        <v>310</v>
      </c>
      <c r="XBS1525" s="229" t="s">
        <v>3915</v>
      </c>
      <c r="XBT1525" s="229" t="s">
        <v>305</v>
      </c>
      <c r="XBU1525" s="229" t="s">
        <v>52</v>
      </c>
      <c r="XBV1525" s="229" t="s">
        <v>3916</v>
      </c>
      <c r="XBX1525" s="229" t="s">
        <v>3917</v>
      </c>
      <c r="XBY1525" s="229" t="s">
        <v>607</v>
      </c>
      <c r="XBZ1525" s="229" t="s">
        <v>2536</v>
      </c>
      <c r="XCA1525" s="229" t="s">
        <v>3918</v>
      </c>
      <c r="XCB1525" s="229" t="s">
        <v>306</v>
      </c>
      <c r="XCC1525" s="229" t="s">
        <v>294</v>
      </c>
      <c r="XCD1525" s="229" t="s">
        <v>289</v>
      </c>
      <c r="XCE1525" s="229" t="s">
        <v>35</v>
      </c>
      <c r="XCF1525" s="229" t="s">
        <v>27</v>
      </c>
      <c r="XCG1525" s="229" t="s">
        <v>180</v>
      </c>
      <c r="XCH1525" s="229" t="s">
        <v>3920</v>
      </c>
      <c r="XCI1525" s="229" t="s">
        <v>244</v>
      </c>
      <c r="XCJ1525" s="229" t="s">
        <v>3919</v>
      </c>
      <c r="XCK1525" s="229" t="s">
        <v>222</v>
      </c>
      <c r="XCL1525" s="229" t="s">
        <v>223</v>
      </c>
      <c r="XCM1525" s="229" t="s">
        <v>172</v>
      </c>
      <c r="XCN1525" s="229" t="s">
        <v>289</v>
      </c>
      <c r="XCO1525" s="229" t="s">
        <v>227</v>
      </c>
      <c r="XCS1525" s="229">
        <v>2024</v>
      </c>
      <c r="XCT1525" s="229" t="s">
        <v>57</v>
      </c>
      <c r="XCU1525" s="229" t="s">
        <v>3910</v>
      </c>
      <c r="XCV1525" s="229">
        <v>12968010</v>
      </c>
      <c r="XCW1525" s="229" t="s">
        <v>3914</v>
      </c>
      <c r="XCX1525" s="229" t="s">
        <v>310</v>
      </c>
      <c r="XCY1525" s="229" t="s">
        <v>3915</v>
      </c>
      <c r="XCZ1525" s="229" t="s">
        <v>305</v>
      </c>
      <c r="XDA1525" s="229" t="s">
        <v>52</v>
      </c>
      <c r="XDB1525" s="229" t="s">
        <v>3916</v>
      </c>
      <c r="XDD1525" s="229" t="s">
        <v>3917</v>
      </c>
      <c r="XDE1525" s="229" t="s">
        <v>607</v>
      </c>
      <c r="XDF1525" s="229" t="s">
        <v>2536</v>
      </c>
      <c r="XDG1525" s="229" t="s">
        <v>3918</v>
      </c>
      <c r="XDH1525" s="229" t="s">
        <v>306</v>
      </c>
      <c r="XDI1525" s="229" t="s">
        <v>294</v>
      </c>
      <c r="XDJ1525" s="229" t="s">
        <v>289</v>
      </c>
      <c r="XDK1525" s="229" t="s">
        <v>35</v>
      </c>
      <c r="XDL1525" s="229" t="s">
        <v>27</v>
      </c>
      <c r="XDM1525" s="229" t="s">
        <v>180</v>
      </c>
      <c r="XDN1525" s="229" t="s">
        <v>3920</v>
      </c>
      <c r="XDO1525" s="229" t="s">
        <v>244</v>
      </c>
      <c r="XDP1525" s="229" t="s">
        <v>3919</v>
      </c>
      <c r="XDQ1525" s="229" t="s">
        <v>222</v>
      </c>
      <c r="XDR1525" s="229" t="s">
        <v>223</v>
      </c>
      <c r="XDS1525" s="229" t="s">
        <v>172</v>
      </c>
      <c r="XDT1525" s="229" t="s">
        <v>289</v>
      </c>
      <c r="XDU1525" s="229" t="s">
        <v>227</v>
      </c>
      <c r="XDY1525" s="229">
        <v>2024</v>
      </c>
      <c r="XDZ1525" s="229" t="s">
        <v>57</v>
      </c>
      <c r="XEA1525" s="229" t="s">
        <v>3910</v>
      </c>
      <c r="XEB1525" s="229">
        <v>12968010</v>
      </c>
      <c r="XEC1525" s="229" t="s">
        <v>3914</v>
      </c>
      <c r="XED1525" s="229" t="s">
        <v>310</v>
      </c>
      <c r="XEE1525" s="229" t="s">
        <v>3915</v>
      </c>
      <c r="XEF1525" s="229" t="s">
        <v>305</v>
      </c>
      <c r="XEG1525" s="229" t="s">
        <v>52</v>
      </c>
      <c r="XEH1525" s="229" t="s">
        <v>3916</v>
      </c>
      <c r="XEJ1525" s="229" t="s">
        <v>3917</v>
      </c>
      <c r="XEK1525" s="229" t="s">
        <v>607</v>
      </c>
      <c r="XEL1525" s="229" t="s">
        <v>2536</v>
      </c>
      <c r="XEM1525" s="229" t="s">
        <v>3918</v>
      </c>
      <c r="XEN1525" s="229" t="s">
        <v>306</v>
      </c>
      <c r="XEO1525" s="229" t="s">
        <v>294</v>
      </c>
      <c r="XEP1525" s="229" t="s">
        <v>289</v>
      </c>
      <c r="XEQ1525" s="229" t="s">
        <v>35</v>
      </c>
      <c r="XER1525" s="229" t="s">
        <v>27</v>
      </c>
      <c r="XES1525" s="229" t="s">
        <v>180</v>
      </c>
      <c r="XET1525" s="229" t="s">
        <v>3920</v>
      </c>
      <c r="XEU1525" s="229" t="s">
        <v>244</v>
      </c>
      <c r="XEV1525" s="229" t="s">
        <v>3919</v>
      </c>
      <c r="XEW1525" s="229" t="s">
        <v>222</v>
      </c>
      <c r="XEX1525" s="229" t="s">
        <v>223</v>
      </c>
      <c r="XEY1525" s="229" t="s">
        <v>172</v>
      </c>
      <c r="XEZ1525" s="229" t="s">
        <v>289</v>
      </c>
      <c r="XFA1525" s="229" t="s">
        <v>227</v>
      </c>
    </row>
    <row r="1526" spans="1:1021 1025:2045 2049:3069 3073:4093 4097:5117 5121:6141 6145:7165 7169:8189 8193:9213 9217:10237 10241:11261 11265:12285 12289:13309 13313:14333 14337:15357 15361:16381" s="229" customFormat="1" ht="15" customHeight="1">
      <c r="A1526" s="239">
        <v>2024</v>
      </c>
      <c r="B1526" s="239" t="s">
        <v>57</v>
      </c>
      <c r="C1526" s="218" t="s">
        <v>3921</v>
      </c>
      <c r="D1526" s="217">
        <v>1234</v>
      </c>
      <c r="E1526" s="219" t="s">
        <v>4234</v>
      </c>
      <c r="F1526" s="217"/>
      <c r="G1526" s="217"/>
      <c r="H1526" s="220" t="s">
        <v>4233</v>
      </c>
      <c r="I1526" s="249" t="s">
        <v>73</v>
      </c>
      <c r="J1526" s="220" t="s">
        <v>4232</v>
      </c>
      <c r="K1526" s="220"/>
      <c r="L1526" s="219" t="s">
        <v>4235</v>
      </c>
      <c r="M1526" s="222" t="s">
        <v>4233</v>
      </c>
      <c r="N1526" s="222" t="s">
        <v>4233</v>
      </c>
      <c r="O1526" s="222" t="s">
        <v>4236</v>
      </c>
      <c r="P1526" s="269" t="s">
        <v>1036</v>
      </c>
      <c r="Q1526" s="269" t="s">
        <v>651</v>
      </c>
      <c r="R1526" s="221"/>
      <c r="S1526" s="223"/>
      <c r="T1526" s="223"/>
      <c r="U1526" s="223"/>
      <c r="V1526" s="221" t="s">
        <v>73</v>
      </c>
      <c r="W1526" s="220"/>
      <c r="X1526" s="269"/>
      <c r="Y1526" s="220"/>
      <c r="Z1526" s="271"/>
      <c r="AA1526" s="220" t="s">
        <v>73</v>
      </c>
      <c r="AB1526" s="239"/>
      <c r="AC1526" s="273"/>
      <c r="AD1526" s="221"/>
      <c r="AE1526" s="228"/>
      <c r="AF1526" s="228"/>
      <c r="AH1526" s="257"/>
      <c r="AJ1526" s="228"/>
      <c r="AK1526" s="259"/>
      <c r="AL1526" s="228"/>
    </row>
    <row r="1527" spans="1:1021 1025:2045 2049:3069 3073:4093 4097:5117 5121:6141 6145:7165 7169:8189 8193:9213 9217:10237 10241:11261 11265:12285 12289:13309 13313:14333 14337:15357 15361:16381" s="229" customFormat="1" ht="15" customHeight="1">
      <c r="A1527" s="239">
        <v>2024</v>
      </c>
      <c r="B1527" s="239" t="s">
        <v>57</v>
      </c>
      <c r="C1527" s="218" t="s">
        <v>3922</v>
      </c>
      <c r="D1527" s="217">
        <v>1234</v>
      </c>
      <c r="E1527" s="219" t="s">
        <v>4234</v>
      </c>
      <c r="F1527" s="217" t="s">
        <v>310</v>
      </c>
      <c r="G1527" s="217" t="s">
        <v>3924</v>
      </c>
      <c r="H1527" s="220" t="s">
        <v>4233</v>
      </c>
      <c r="I1527" s="249" t="s">
        <v>52</v>
      </c>
      <c r="J1527" s="220" t="s">
        <v>4232</v>
      </c>
      <c r="K1527" s="220"/>
      <c r="L1527" s="219" t="s">
        <v>4235</v>
      </c>
      <c r="M1527" s="222" t="s">
        <v>4233</v>
      </c>
      <c r="N1527" s="222" t="s">
        <v>4233</v>
      </c>
      <c r="O1527" s="222" t="s">
        <v>4236</v>
      </c>
      <c r="P1527" s="269" t="s">
        <v>623</v>
      </c>
      <c r="Q1527" s="269" t="s">
        <v>294</v>
      </c>
      <c r="R1527" s="221" t="s">
        <v>289</v>
      </c>
      <c r="S1527" s="223" t="s">
        <v>35</v>
      </c>
      <c r="T1527" s="223" t="s">
        <v>27</v>
      </c>
      <c r="U1527" s="223" t="s">
        <v>180</v>
      </c>
      <c r="V1527" s="221" t="s">
        <v>1110</v>
      </c>
      <c r="W1527" s="220" t="s">
        <v>244</v>
      </c>
      <c r="X1527" s="269" t="s">
        <v>3929</v>
      </c>
      <c r="Y1527" s="220" t="s">
        <v>222</v>
      </c>
      <c r="Z1527" s="271" t="s">
        <v>223</v>
      </c>
      <c r="AA1527" s="220" t="s">
        <v>172</v>
      </c>
      <c r="AB1527" s="239" t="s">
        <v>289</v>
      </c>
      <c r="AC1527" s="273" t="s">
        <v>227</v>
      </c>
      <c r="AD1527" s="221"/>
      <c r="AE1527" s="228"/>
      <c r="AF1527" s="228"/>
      <c r="AG1527" s="229">
        <v>2024</v>
      </c>
      <c r="AH1527" s="257" t="s">
        <v>57</v>
      </c>
      <c r="AI1527" s="229" t="s">
        <v>3922</v>
      </c>
      <c r="AJ1527" s="228">
        <v>12970009</v>
      </c>
      <c r="AK1527" s="259" t="s">
        <v>3923</v>
      </c>
      <c r="AL1527" s="228" t="s">
        <v>310</v>
      </c>
      <c r="AM1527" s="229" t="s">
        <v>3924</v>
      </c>
      <c r="AN1527" s="229" t="s">
        <v>338</v>
      </c>
      <c r="AO1527" s="229" t="s">
        <v>52</v>
      </c>
      <c r="AP1527" s="229" t="s">
        <v>3925</v>
      </c>
      <c r="AR1527" s="229" t="s">
        <v>3926</v>
      </c>
      <c r="AS1527" s="229" t="s">
        <v>3927</v>
      </c>
      <c r="AT1527" s="229" t="s">
        <v>473</v>
      </c>
      <c r="AU1527" s="229" t="s">
        <v>3928</v>
      </c>
      <c r="AV1527" s="229" t="s">
        <v>623</v>
      </c>
      <c r="AW1527" s="229" t="s">
        <v>294</v>
      </c>
      <c r="AX1527" s="229" t="s">
        <v>289</v>
      </c>
      <c r="AY1527" s="229" t="s">
        <v>35</v>
      </c>
      <c r="AZ1527" s="229" t="s">
        <v>27</v>
      </c>
      <c r="BA1527" s="229" t="s">
        <v>180</v>
      </c>
      <c r="BB1527" s="229" t="s">
        <v>1110</v>
      </c>
      <c r="BC1527" s="229" t="s">
        <v>244</v>
      </c>
      <c r="BD1527" s="229" t="s">
        <v>3929</v>
      </c>
      <c r="BE1527" s="229" t="s">
        <v>222</v>
      </c>
      <c r="BF1527" s="229" t="s">
        <v>223</v>
      </c>
      <c r="BG1527" s="229" t="s">
        <v>172</v>
      </c>
      <c r="BH1527" s="229" t="s">
        <v>289</v>
      </c>
      <c r="BI1527" s="229" t="s">
        <v>227</v>
      </c>
      <c r="BM1527" s="229">
        <v>2024</v>
      </c>
      <c r="BN1527" s="229" t="s">
        <v>57</v>
      </c>
      <c r="BO1527" s="229" t="s">
        <v>3922</v>
      </c>
      <c r="BP1527" s="229">
        <v>12970009</v>
      </c>
      <c r="BQ1527" s="229" t="s">
        <v>3923</v>
      </c>
      <c r="BR1527" s="229" t="s">
        <v>310</v>
      </c>
      <c r="BS1527" s="229" t="s">
        <v>3924</v>
      </c>
      <c r="BT1527" s="229" t="s">
        <v>338</v>
      </c>
      <c r="BU1527" s="229" t="s">
        <v>52</v>
      </c>
      <c r="BV1527" s="229" t="s">
        <v>3925</v>
      </c>
      <c r="BX1527" s="229" t="s">
        <v>3926</v>
      </c>
      <c r="BY1527" s="229" t="s">
        <v>3927</v>
      </c>
      <c r="BZ1527" s="229" t="s">
        <v>473</v>
      </c>
      <c r="CA1527" s="229" t="s">
        <v>3928</v>
      </c>
      <c r="CB1527" s="229" t="s">
        <v>623</v>
      </c>
      <c r="CC1527" s="229" t="s">
        <v>294</v>
      </c>
      <c r="CD1527" s="229" t="s">
        <v>289</v>
      </c>
      <c r="CE1527" s="229" t="s">
        <v>35</v>
      </c>
      <c r="CF1527" s="229" t="s">
        <v>27</v>
      </c>
      <c r="CG1527" s="229" t="s">
        <v>180</v>
      </c>
      <c r="CH1527" s="229" t="s">
        <v>1110</v>
      </c>
      <c r="CI1527" s="229" t="s">
        <v>244</v>
      </c>
      <c r="CJ1527" s="229" t="s">
        <v>3929</v>
      </c>
      <c r="CK1527" s="229" t="s">
        <v>222</v>
      </c>
      <c r="CL1527" s="229" t="s">
        <v>223</v>
      </c>
      <c r="CM1527" s="229" t="s">
        <v>172</v>
      </c>
      <c r="CN1527" s="229" t="s">
        <v>289</v>
      </c>
      <c r="CO1527" s="229" t="s">
        <v>227</v>
      </c>
      <c r="CS1527" s="229">
        <v>2024</v>
      </c>
      <c r="CT1527" s="229" t="s">
        <v>57</v>
      </c>
      <c r="CU1527" s="229" t="s">
        <v>3922</v>
      </c>
      <c r="CV1527" s="229">
        <v>12970009</v>
      </c>
      <c r="CW1527" s="229" t="s">
        <v>3923</v>
      </c>
      <c r="CX1527" s="229" t="s">
        <v>310</v>
      </c>
      <c r="CY1527" s="229" t="s">
        <v>3924</v>
      </c>
      <c r="CZ1527" s="229" t="s">
        <v>338</v>
      </c>
      <c r="DA1527" s="229" t="s">
        <v>52</v>
      </c>
      <c r="DB1527" s="229" t="s">
        <v>3925</v>
      </c>
      <c r="DD1527" s="229" t="s">
        <v>3926</v>
      </c>
      <c r="DE1527" s="229" t="s">
        <v>3927</v>
      </c>
      <c r="DF1527" s="229" t="s">
        <v>473</v>
      </c>
      <c r="DG1527" s="229" t="s">
        <v>3928</v>
      </c>
      <c r="DH1527" s="229" t="s">
        <v>623</v>
      </c>
      <c r="DI1527" s="229" t="s">
        <v>294</v>
      </c>
      <c r="DJ1527" s="229" t="s">
        <v>289</v>
      </c>
      <c r="DK1527" s="229" t="s">
        <v>35</v>
      </c>
      <c r="DL1527" s="229" t="s">
        <v>27</v>
      </c>
      <c r="DM1527" s="229" t="s">
        <v>180</v>
      </c>
      <c r="DN1527" s="229" t="s">
        <v>1110</v>
      </c>
      <c r="DO1527" s="229" t="s">
        <v>244</v>
      </c>
      <c r="DP1527" s="229" t="s">
        <v>3929</v>
      </c>
      <c r="DQ1527" s="229" t="s">
        <v>222</v>
      </c>
      <c r="DR1527" s="229" t="s">
        <v>223</v>
      </c>
      <c r="DS1527" s="229" t="s">
        <v>172</v>
      </c>
      <c r="DT1527" s="229" t="s">
        <v>289</v>
      </c>
      <c r="DU1527" s="229" t="s">
        <v>227</v>
      </c>
      <c r="DY1527" s="229">
        <v>2024</v>
      </c>
      <c r="DZ1527" s="229" t="s">
        <v>57</v>
      </c>
      <c r="EA1527" s="229" t="s">
        <v>3922</v>
      </c>
      <c r="EB1527" s="229">
        <v>12970009</v>
      </c>
      <c r="EC1527" s="229" t="s">
        <v>3923</v>
      </c>
      <c r="ED1527" s="229" t="s">
        <v>310</v>
      </c>
      <c r="EE1527" s="229" t="s">
        <v>3924</v>
      </c>
      <c r="EF1527" s="229" t="s">
        <v>338</v>
      </c>
      <c r="EG1527" s="229" t="s">
        <v>52</v>
      </c>
      <c r="EH1527" s="229" t="s">
        <v>3925</v>
      </c>
      <c r="EJ1527" s="229" t="s">
        <v>3926</v>
      </c>
      <c r="EK1527" s="229" t="s">
        <v>3927</v>
      </c>
      <c r="EL1527" s="229" t="s">
        <v>473</v>
      </c>
      <c r="EM1527" s="229" t="s">
        <v>3928</v>
      </c>
      <c r="EN1527" s="229" t="s">
        <v>623</v>
      </c>
      <c r="EO1527" s="229" t="s">
        <v>294</v>
      </c>
      <c r="EP1527" s="229" t="s">
        <v>289</v>
      </c>
      <c r="EQ1527" s="229" t="s">
        <v>35</v>
      </c>
      <c r="ER1527" s="229" t="s">
        <v>27</v>
      </c>
      <c r="ES1527" s="229" t="s">
        <v>180</v>
      </c>
      <c r="ET1527" s="229" t="s">
        <v>1110</v>
      </c>
      <c r="EU1527" s="229" t="s">
        <v>244</v>
      </c>
      <c r="EV1527" s="229" t="s">
        <v>3929</v>
      </c>
      <c r="EW1527" s="229" t="s">
        <v>222</v>
      </c>
      <c r="EX1527" s="229" t="s">
        <v>223</v>
      </c>
      <c r="EY1527" s="229" t="s">
        <v>172</v>
      </c>
      <c r="EZ1527" s="229" t="s">
        <v>289</v>
      </c>
      <c r="FA1527" s="229" t="s">
        <v>227</v>
      </c>
      <c r="FE1527" s="229">
        <v>2024</v>
      </c>
      <c r="FF1527" s="229" t="s">
        <v>57</v>
      </c>
      <c r="FG1527" s="229" t="s">
        <v>3922</v>
      </c>
      <c r="FH1527" s="229">
        <v>12970009</v>
      </c>
      <c r="FI1527" s="229" t="s">
        <v>3923</v>
      </c>
      <c r="FJ1527" s="229" t="s">
        <v>310</v>
      </c>
      <c r="FK1527" s="229" t="s">
        <v>3924</v>
      </c>
      <c r="FL1527" s="229" t="s">
        <v>338</v>
      </c>
      <c r="FM1527" s="229" t="s">
        <v>52</v>
      </c>
      <c r="FN1527" s="229" t="s">
        <v>3925</v>
      </c>
      <c r="FP1527" s="229" t="s">
        <v>3926</v>
      </c>
      <c r="FQ1527" s="229" t="s">
        <v>3927</v>
      </c>
      <c r="FR1527" s="229" t="s">
        <v>473</v>
      </c>
      <c r="FS1527" s="229" t="s">
        <v>3928</v>
      </c>
      <c r="FT1527" s="229" t="s">
        <v>623</v>
      </c>
      <c r="FU1527" s="229" t="s">
        <v>294</v>
      </c>
      <c r="FV1527" s="229" t="s">
        <v>289</v>
      </c>
      <c r="FW1527" s="229" t="s">
        <v>35</v>
      </c>
      <c r="FX1527" s="229" t="s">
        <v>27</v>
      </c>
      <c r="FY1527" s="229" t="s">
        <v>180</v>
      </c>
      <c r="FZ1527" s="229" t="s">
        <v>1110</v>
      </c>
      <c r="GA1527" s="229" t="s">
        <v>244</v>
      </c>
      <c r="GB1527" s="229" t="s">
        <v>3929</v>
      </c>
      <c r="GC1527" s="229" t="s">
        <v>222</v>
      </c>
      <c r="GD1527" s="229" t="s">
        <v>223</v>
      </c>
      <c r="GE1527" s="229" t="s">
        <v>172</v>
      </c>
      <c r="GF1527" s="229" t="s">
        <v>289</v>
      </c>
      <c r="GG1527" s="229" t="s">
        <v>227</v>
      </c>
      <c r="GK1527" s="229">
        <v>2024</v>
      </c>
      <c r="GL1527" s="229" t="s">
        <v>57</v>
      </c>
      <c r="GM1527" s="229" t="s">
        <v>3922</v>
      </c>
      <c r="GN1527" s="229">
        <v>12970009</v>
      </c>
      <c r="GO1527" s="229" t="s">
        <v>3923</v>
      </c>
      <c r="GP1527" s="229" t="s">
        <v>310</v>
      </c>
      <c r="GQ1527" s="229" t="s">
        <v>3924</v>
      </c>
      <c r="GR1527" s="229" t="s">
        <v>338</v>
      </c>
      <c r="GS1527" s="229" t="s">
        <v>52</v>
      </c>
      <c r="GT1527" s="229" t="s">
        <v>3925</v>
      </c>
      <c r="GV1527" s="229" t="s">
        <v>3926</v>
      </c>
      <c r="GW1527" s="229" t="s">
        <v>3927</v>
      </c>
      <c r="GX1527" s="229" t="s">
        <v>473</v>
      </c>
      <c r="GY1527" s="229" t="s">
        <v>3928</v>
      </c>
      <c r="GZ1527" s="229" t="s">
        <v>623</v>
      </c>
      <c r="HA1527" s="229" t="s">
        <v>294</v>
      </c>
      <c r="HB1527" s="229" t="s">
        <v>289</v>
      </c>
      <c r="HC1527" s="229" t="s">
        <v>35</v>
      </c>
      <c r="HD1527" s="229" t="s">
        <v>27</v>
      </c>
      <c r="HE1527" s="229" t="s">
        <v>180</v>
      </c>
      <c r="HF1527" s="229" t="s">
        <v>1110</v>
      </c>
      <c r="HG1527" s="229" t="s">
        <v>244</v>
      </c>
      <c r="HH1527" s="229" t="s">
        <v>3929</v>
      </c>
      <c r="HI1527" s="229" t="s">
        <v>222</v>
      </c>
      <c r="HJ1527" s="229" t="s">
        <v>223</v>
      </c>
      <c r="HK1527" s="229" t="s">
        <v>172</v>
      </c>
      <c r="HL1527" s="229" t="s">
        <v>289</v>
      </c>
      <c r="HM1527" s="229" t="s">
        <v>227</v>
      </c>
      <c r="HQ1527" s="229">
        <v>2024</v>
      </c>
      <c r="HR1527" s="229" t="s">
        <v>57</v>
      </c>
      <c r="HS1527" s="229" t="s">
        <v>3922</v>
      </c>
      <c r="HT1527" s="229">
        <v>12970009</v>
      </c>
      <c r="HU1527" s="229" t="s">
        <v>3923</v>
      </c>
      <c r="HV1527" s="229" t="s">
        <v>310</v>
      </c>
      <c r="HW1527" s="229" t="s">
        <v>3924</v>
      </c>
      <c r="HX1527" s="229" t="s">
        <v>338</v>
      </c>
      <c r="HY1527" s="229" t="s">
        <v>52</v>
      </c>
      <c r="HZ1527" s="229" t="s">
        <v>3925</v>
      </c>
      <c r="IB1527" s="229" t="s">
        <v>3926</v>
      </c>
      <c r="IC1527" s="229" t="s">
        <v>3927</v>
      </c>
      <c r="ID1527" s="229" t="s">
        <v>473</v>
      </c>
      <c r="IE1527" s="229" t="s">
        <v>3928</v>
      </c>
      <c r="IF1527" s="229" t="s">
        <v>623</v>
      </c>
      <c r="IG1527" s="229" t="s">
        <v>294</v>
      </c>
      <c r="IH1527" s="229" t="s">
        <v>289</v>
      </c>
      <c r="II1527" s="229" t="s">
        <v>35</v>
      </c>
      <c r="IJ1527" s="229" t="s">
        <v>27</v>
      </c>
      <c r="IK1527" s="229" t="s">
        <v>180</v>
      </c>
      <c r="IL1527" s="229" t="s">
        <v>1110</v>
      </c>
      <c r="IM1527" s="229" t="s">
        <v>244</v>
      </c>
      <c r="IN1527" s="229" t="s">
        <v>3929</v>
      </c>
      <c r="IO1527" s="229" t="s">
        <v>222</v>
      </c>
      <c r="IP1527" s="229" t="s">
        <v>223</v>
      </c>
      <c r="IQ1527" s="229" t="s">
        <v>172</v>
      </c>
      <c r="IR1527" s="229" t="s">
        <v>289</v>
      </c>
      <c r="IS1527" s="229" t="s">
        <v>227</v>
      </c>
      <c r="IW1527" s="229">
        <v>2024</v>
      </c>
      <c r="IX1527" s="229" t="s">
        <v>57</v>
      </c>
      <c r="IY1527" s="229" t="s">
        <v>3922</v>
      </c>
      <c r="IZ1527" s="229">
        <v>12970009</v>
      </c>
      <c r="JA1527" s="229" t="s">
        <v>3923</v>
      </c>
      <c r="JB1527" s="229" t="s">
        <v>310</v>
      </c>
      <c r="JC1527" s="229" t="s">
        <v>3924</v>
      </c>
      <c r="JD1527" s="229" t="s">
        <v>338</v>
      </c>
      <c r="JE1527" s="229" t="s">
        <v>52</v>
      </c>
      <c r="JF1527" s="229" t="s">
        <v>3925</v>
      </c>
      <c r="JH1527" s="229" t="s">
        <v>3926</v>
      </c>
      <c r="JI1527" s="229" t="s">
        <v>3927</v>
      </c>
      <c r="JJ1527" s="229" t="s">
        <v>473</v>
      </c>
      <c r="JK1527" s="229" t="s">
        <v>3928</v>
      </c>
      <c r="JL1527" s="229" t="s">
        <v>623</v>
      </c>
      <c r="JM1527" s="229" t="s">
        <v>294</v>
      </c>
      <c r="JN1527" s="229" t="s">
        <v>289</v>
      </c>
      <c r="JO1527" s="229" t="s">
        <v>35</v>
      </c>
      <c r="JP1527" s="229" t="s">
        <v>27</v>
      </c>
      <c r="JQ1527" s="229" t="s">
        <v>180</v>
      </c>
      <c r="JR1527" s="229" t="s">
        <v>1110</v>
      </c>
      <c r="JS1527" s="229" t="s">
        <v>244</v>
      </c>
      <c r="JT1527" s="229" t="s">
        <v>3929</v>
      </c>
      <c r="JU1527" s="229" t="s">
        <v>222</v>
      </c>
      <c r="JV1527" s="229" t="s">
        <v>223</v>
      </c>
      <c r="JW1527" s="229" t="s">
        <v>172</v>
      </c>
      <c r="JX1527" s="229" t="s">
        <v>289</v>
      </c>
      <c r="JY1527" s="229" t="s">
        <v>227</v>
      </c>
      <c r="KC1527" s="229">
        <v>2024</v>
      </c>
      <c r="KD1527" s="229" t="s">
        <v>57</v>
      </c>
      <c r="KE1527" s="229" t="s">
        <v>3922</v>
      </c>
      <c r="KF1527" s="229">
        <v>12970009</v>
      </c>
      <c r="KG1527" s="229" t="s">
        <v>3923</v>
      </c>
      <c r="KH1527" s="229" t="s">
        <v>310</v>
      </c>
      <c r="KI1527" s="229" t="s">
        <v>3924</v>
      </c>
      <c r="KJ1527" s="229" t="s">
        <v>338</v>
      </c>
      <c r="KK1527" s="229" t="s">
        <v>52</v>
      </c>
      <c r="KL1527" s="229" t="s">
        <v>3925</v>
      </c>
      <c r="KN1527" s="229" t="s">
        <v>3926</v>
      </c>
      <c r="KO1527" s="229" t="s">
        <v>3927</v>
      </c>
      <c r="KP1527" s="229" t="s">
        <v>473</v>
      </c>
      <c r="KQ1527" s="229" t="s">
        <v>3928</v>
      </c>
      <c r="KR1527" s="229" t="s">
        <v>623</v>
      </c>
      <c r="KS1527" s="229" t="s">
        <v>294</v>
      </c>
      <c r="KT1527" s="229" t="s">
        <v>289</v>
      </c>
      <c r="KU1527" s="229" t="s">
        <v>35</v>
      </c>
      <c r="KV1527" s="229" t="s">
        <v>27</v>
      </c>
      <c r="KW1527" s="229" t="s">
        <v>180</v>
      </c>
      <c r="KX1527" s="229" t="s">
        <v>1110</v>
      </c>
      <c r="KY1527" s="229" t="s">
        <v>244</v>
      </c>
      <c r="KZ1527" s="229" t="s">
        <v>3929</v>
      </c>
      <c r="LA1527" s="229" t="s">
        <v>222</v>
      </c>
      <c r="LB1527" s="229" t="s">
        <v>223</v>
      </c>
      <c r="LC1527" s="229" t="s">
        <v>172</v>
      </c>
      <c r="LD1527" s="229" t="s">
        <v>289</v>
      </c>
      <c r="LE1527" s="229" t="s">
        <v>227</v>
      </c>
      <c r="LI1527" s="229">
        <v>2024</v>
      </c>
      <c r="LJ1527" s="229" t="s">
        <v>57</v>
      </c>
      <c r="LK1527" s="229" t="s">
        <v>3922</v>
      </c>
      <c r="LL1527" s="229">
        <v>12970009</v>
      </c>
      <c r="LM1527" s="229" t="s">
        <v>3923</v>
      </c>
      <c r="LN1527" s="229" t="s">
        <v>310</v>
      </c>
      <c r="LO1527" s="229" t="s">
        <v>3924</v>
      </c>
      <c r="LP1527" s="229" t="s">
        <v>338</v>
      </c>
      <c r="LQ1527" s="229" t="s">
        <v>52</v>
      </c>
      <c r="LR1527" s="229" t="s">
        <v>3925</v>
      </c>
      <c r="LT1527" s="229" t="s">
        <v>3926</v>
      </c>
      <c r="LU1527" s="229" t="s">
        <v>3927</v>
      </c>
      <c r="LV1527" s="229" t="s">
        <v>473</v>
      </c>
      <c r="LW1527" s="229" t="s">
        <v>3928</v>
      </c>
      <c r="LX1527" s="229" t="s">
        <v>623</v>
      </c>
      <c r="LY1527" s="229" t="s">
        <v>294</v>
      </c>
      <c r="LZ1527" s="229" t="s">
        <v>289</v>
      </c>
      <c r="MA1527" s="229" t="s">
        <v>35</v>
      </c>
      <c r="MB1527" s="229" t="s">
        <v>27</v>
      </c>
      <c r="MC1527" s="229" t="s">
        <v>180</v>
      </c>
      <c r="MD1527" s="229" t="s">
        <v>1110</v>
      </c>
      <c r="ME1527" s="229" t="s">
        <v>244</v>
      </c>
      <c r="MF1527" s="229" t="s">
        <v>3929</v>
      </c>
      <c r="MG1527" s="229" t="s">
        <v>222</v>
      </c>
      <c r="MH1527" s="229" t="s">
        <v>223</v>
      </c>
      <c r="MI1527" s="229" t="s">
        <v>172</v>
      </c>
      <c r="MJ1527" s="229" t="s">
        <v>289</v>
      </c>
      <c r="MK1527" s="229" t="s">
        <v>227</v>
      </c>
      <c r="MO1527" s="229">
        <v>2024</v>
      </c>
      <c r="MP1527" s="229" t="s">
        <v>57</v>
      </c>
      <c r="MQ1527" s="229" t="s">
        <v>3922</v>
      </c>
      <c r="MR1527" s="229">
        <v>12970009</v>
      </c>
      <c r="MS1527" s="229" t="s">
        <v>3923</v>
      </c>
      <c r="MT1527" s="229" t="s">
        <v>310</v>
      </c>
      <c r="MU1527" s="229" t="s">
        <v>3924</v>
      </c>
      <c r="MV1527" s="229" t="s">
        <v>338</v>
      </c>
      <c r="MW1527" s="229" t="s">
        <v>52</v>
      </c>
      <c r="MX1527" s="229" t="s">
        <v>3925</v>
      </c>
      <c r="MZ1527" s="229" t="s">
        <v>3926</v>
      </c>
      <c r="NA1527" s="229" t="s">
        <v>3927</v>
      </c>
      <c r="NB1527" s="229" t="s">
        <v>473</v>
      </c>
      <c r="NC1527" s="229" t="s">
        <v>3928</v>
      </c>
      <c r="ND1527" s="229" t="s">
        <v>623</v>
      </c>
      <c r="NE1527" s="229" t="s">
        <v>294</v>
      </c>
      <c r="NF1527" s="229" t="s">
        <v>289</v>
      </c>
      <c r="NG1527" s="229" t="s">
        <v>35</v>
      </c>
      <c r="NH1527" s="229" t="s">
        <v>27</v>
      </c>
      <c r="NI1527" s="229" t="s">
        <v>180</v>
      </c>
      <c r="NJ1527" s="229" t="s">
        <v>1110</v>
      </c>
      <c r="NK1527" s="229" t="s">
        <v>244</v>
      </c>
      <c r="NL1527" s="229" t="s">
        <v>3929</v>
      </c>
      <c r="NM1527" s="229" t="s">
        <v>222</v>
      </c>
      <c r="NN1527" s="229" t="s">
        <v>223</v>
      </c>
      <c r="NO1527" s="229" t="s">
        <v>172</v>
      </c>
      <c r="NP1527" s="229" t="s">
        <v>289</v>
      </c>
      <c r="NQ1527" s="229" t="s">
        <v>227</v>
      </c>
      <c r="NU1527" s="229">
        <v>2024</v>
      </c>
      <c r="NV1527" s="229" t="s">
        <v>57</v>
      </c>
      <c r="NW1527" s="229" t="s">
        <v>3922</v>
      </c>
      <c r="NX1527" s="229">
        <v>12970009</v>
      </c>
      <c r="NY1527" s="229" t="s">
        <v>3923</v>
      </c>
      <c r="NZ1527" s="229" t="s">
        <v>310</v>
      </c>
      <c r="OA1527" s="229" t="s">
        <v>3924</v>
      </c>
      <c r="OB1527" s="229" t="s">
        <v>338</v>
      </c>
      <c r="OC1527" s="229" t="s">
        <v>52</v>
      </c>
      <c r="OD1527" s="229" t="s">
        <v>3925</v>
      </c>
      <c r="OF1527" s="229" t="s">
        <v>3926</v>
      </c>
      <c r="OG1527" s="229" t="s">
        <v>3927</v>
      </c>
      <c r="OH1527" s="229" t="s">
        <v>473</v>
      </c>
      <c r="OI1527" s="229" t="s">
        <v>3928</v>
      </c>
      <c r="OJ1527" s="229" t="s">
        <v>623</v>
      </c>
      <c r="OK1527" s="229" t="s">
        <v>294</v>
      </c>
      <c r="OL1527" s="229" t="s">
        <v>289</v>
      </c>
      <c r="OM1527" s="229" t="s">
        <v>35</v>
      </c>
      <c r="ON1527" s="229" t="s">
        <v>27</v>
      </c>
      <c r="OO1527" s="229" t="s">
        <v>180</v>
      </c>
      <c r="OP1527" s="229" t="s">
        <v>1110</v>
      </c>
      <c r="OQ1527" s="229" t="s">
        <v>244</v>
      </c>
      <c r="OR1527" s="229" t="s">
        <v>3929</v>
      </c>
      <c r="OS1527" s="229" t="s">
        <v>222</v>
      </c>
      <c r="OT1527" s="229" t="s">
        <v>223</v>
      </c>
      <c r="OU1527" s="229" t="s">
        <v>172</v>
      </c>
      <c r="OV1527" s="229" t="s">
        <v>289</v>
      </c>
      <c r="OW1527" s="229" t="s">
        <v>227</v>
      </c>
      <c r="PA1527" s="229">
        <v>2024</v>
      </c>
      <c r="PB1527" s="229" t="s">
        <v>57</v>
      </c>
      <c r="PC1527" s="229" t="s">
        <v>3922</v>
      </c>
      <c r="PD1527" s="229">
        <v>12970009</v>
      </c>
      <c r="PE1527" s="229" t="s">
        <v>3923</v>
      </c>
      <c r="PF1527" s="229" t="s">
        <v>310</v>
      </c>
      <c r="PG1527" s="229" t="s">
        <v>3924</v>
      </c>
      <c r="PH1527" s="229" t="s">
        <v>338</v>
      </c>
      <c r="PI1527" s="229" t="s">
        <v>52</v>
      </c>
      <c r="PJ1527" s="229" t="s">
        <v>3925</v>
      </c>
      <c r="PL1527" s="229" t="s">
        <v>3926</v>
      </c>
      <c r="PM1527" s="229" t="s">
        <v>3927</v>
      </c>
      <c r="PN1527" s="229" t="s">
        <v>473</v>
      </c>
      <c r="PO1527" s="229" t="s">
        <v>3928</v>
      </c>
      <c r="PP1527" s="229" t="s">
        <v>623</v>
      </c>
      <c r="PQ1527" s="229" t="s">
        <v>294</v>
      </c>
      <c r="PR1527" s="229" t="s">
        <v>289</v>
      </c>
      <c r="PS1527" s="229" t="s">
        <v>35</v>
      </c>
      <c r="PT1527" s="229" t="s">
        <v>27</v>
      </c>
      <c r="PU1527" s="229" t="s">
        <v>180</v>
      </c>
      <c r="PV1527" s="229" t="s">
        <v>1110</v>
      </c>
      <c r="PW1527" s="229" t="s">
        <v>244</v>
      </c>
      <c r="PX1527" s="229" t="s">
        <v>3929</v>
      </c>
      <c r="PY1527" s="229" t="s">
        <v>222</v>
      </c>
      <c r="PZ1527" s="229" t="s">
        <v>223</v>
      </c>
      <c r="QA1527" s="229" t="s">
        <v>172</v>
      </c>
      <c r="QB1527" s="229" t="s">
        <v>289</v>
      </c>
      <c r="QC1527" s="229" t="s">
        <v>227</v>
      </c>
      <c r="QG1527" s="229">
        <v>2024</v>
      </c>
      <c r="QH1527" s="229" t="s">
        <v>57</v>
      </c>
      <c r="QI1527" s="229" t="s">
        <v>3922</v>
      </c>
      <c r="QJ1527" s="229">
        <v>12970009</v>
      </c>
      <c r="QK1527" s="229" t="s">
        <v>3923</v>
      </c>
      <c r="QL1527" s="229" t="s">
        <v>310</v>
      </c>
      <c r="QM1527" s="229" t="s">
        <v>3924</v>
      </c>
      <c r="QN1527" s="229" t="s">
        <v>338</v>
      </c>
      <c r="QO1527" s="229" t="s">
        <v>52</v>
      </c>
      <c r="QP1527" s="229" t="s">
        <v>3925</v>
      </c>
      <c r="QR1527" s="229" t="s">
        <v>3926</v>
      </c>
      <c r="QS1527" s="229" t="s">
        <v>3927</v>
      </c>
      <c r="QT1527" s="229" t="s">
        <v>473</v>
      </c>
      <c r="QU1527" s="229" t="s">
        <v>3928</v>
      </c>
      <c r="QV1527" s="229" t="s">
        <v>623</v>
      </c>
      <c r="QW1527" s="229" t="s">
        <v>294</v>
      </c>
      <c r="QX1527" s="229" t="s">
        <v>289</v>
      </c>
      <c r="QY1527" s="229" t="s">
        <v>35</v>
      </c>
      <c r="QZ1527" s="229" t="s">
        <v>27</v>
      </c>
      <c r="RA1527" s="229" t="s">
        <v>180</v>
      </c>
      <c r="RB1527" s="229" t="s">
        <v>1110</v>
      </c>
      <c r="RC1527" s="229" t="s">
        <v>244</v>
      </c>
      <c r="RD1527" s="229" t="s">
        <v>3929</v>
      </c>
      <c r="RE1527" s="229" t="s">
        <v>222</v>
      </c>
      <c r="RF1527" s="229" t="s">
        <v>223</v>
      </c>
      <c r="RG1527" s="229" t="s">
        <v>172</v>
      </c>
      <c r="RH1527" s="229" t="s">
        <v>289</v>
      </c>
      <c r="RI1527" s="229" t="s">
        <v>227</v>
      </c>
      <c r="RM1527" s="229">
        <v>2024</v>
      </c>
      <c r="RN1527" s="229" t="s">
        <v>57</v>
      </c>
      <c r="RO1527" s="229" t="s">
        <v>3922</v>
      </c>
      <c r="RP1527" s="229">
        <v>12970009</v>
      </c>
      <c r="RQ1527" s="229" t="s">
        <v>3923</v>
      </c>
      <c r="RR1527" s="229" t="s">
        <v>310</v>
      </c>
      <c r="RS1527" s="229" t="s">
        <v>3924</v>
      </c>
      <c r="RT1527" s="229" t="s">
        <v>338</v>
      </c>
      <c r="RU1527" s="229" t="s">
        <v>52</v>
      </c>
      <c r="RV1527" s="229" t="s">
        <v>3925</v>
      </c>
      <c r="RX1527" s="229" t="s">
        <v>3926</v>
      </c>
      <c r="RY1527" s="229" t="s">
        <v>3927</v>
      </c>
      <c r="RZ1527" s="229" t="s">
        <v>473</v>
      </c>
      <c r="SA1527" s="229" t="s">
        <v>3928</v>
      </c>
      <c r="SB1527" s="229" t="s">
        <v>623</v>
      </c>
      <c r="SC1527" s="229" t="s">
        <v>294</v>
      </c>
      <c r="SD1527" s="229" t="s">
        <v>289</v>
      </c>
      <c r="SE1527" s="229" t="s">
        <v>35</v>
      </c>
      <c r="SF1527" s="229" t="s">
        <v>27</v>
      </c>
      <c r="SG1527" s="229" t="s">
        <v>180</v>
      </c>
      <c r="SH1527" s="229" t="s">
        <v>1110</v>
      </c>
      <c r="SI1527" s="229" t="s">
        <v>244</v>
      </c>
      <c r="SJ1527" s="229" t="s">
        <v>3929</v>
      </c>
      <c r="SK1527" s="229" t="s">
        <v>222</v>
      </c>
      <c r="SL1527" s="229" t="s">
        <v>223</v>
      </c>
      <c r="SM1527" s="229" t="s">
        <v>172</v>
      </c>
      <c r="SN1527" s="229" t="s">
        <v>289</v>
      </c>
      <c r="SO1527" s="229" t="s">
        <v>227</v>
      </c>
      <c r="SS1527" s="229">
        <v>2024</v>
      </c>
      <c r="ST1527" s="229" t="s">
        <v>57</v>
      </c>
      <c r="SU1527" s="229" t="s">
        <v>3922</v>
      </c>
      <c r="SV1527" s="229">
        <v>12970009</v>
      </c>
      <c r="SW1527" s="229" t="s">
        <v>3923</v>
      </c>
      <c r="SX1527" s="229" t="s">
        <v>310</v>
      </c>
      <c r="SY1527" s="229" t="s">
        <v>3924</v>
      </c>
      <c r="SZ1527" s="229" t="s">
        <v>338</v>
      </c>
      <c r="TA1527" s="229" t="s">
        <v>52</v>
      </c>
      <c r="TB1527" s="229" t="s">
        <v>3925</v>
      </c>
      <c r="TD1527" s="229" t="s">
        <v>3926</v>
      </c>
      <c r="TE1527" s="229" t="s">
        <v>3927</v>
      </c>
      <c r="TF1527" s="229" t="s">
        <v>473</v>
      </c>
      <c r="TG1527" s="229" t="s">
        <v>3928</v>
      </c>
      <c r="TH1527" s="229" t="s">
        <v>623</v>
      </c>
      <c r="TI1527" s="229" t="s">
        <v>294</v>
      </c>
      <c r="TJ1527" s="229" t="s">
        <v>289</v>
      </c>
      <c r="TK1527" s="229" t="s">
        <v>35</v>
      </c>
      <c r="TL1527" s="229" t="s">
        <v>27</v>
      </c>
      <c r="TM1527" s="229" t="s">
        <v>180</v>
      </c>
      <c r="TN1527" s="229" t="s">
        <v>1110</v>
      </c>
      <c r="TO1527" s="229" t="s">
        <v>244</v>
      </c>
      <c r="TP1527" s="229" t="s">
        <v>3929</v>
      </c>
      <c r="TQ1527" s="229" t="s">
        <v>222</v>
      </c>
      <c r="TR1527" s="229" t="s">
        <v>223</v>
      </c>
      <c r="TS1527" s="229" t="s">
        <v>172</v>
      </c>
      <c r="TT1527" s="229" t="s">
        <v>289</v>
      </c>
      <c r="TU1527" s="229" t="s">
        <v>227</v>
      </c>
      <c r="TY1527" s="229">
        <v>2024</v>
      </c>
      <c r="TZ1527" s="229" t="s">
        <v>57</v>
      </c>
      <c r="UA1527" s="229" t="s">
        <v>3922</v>
      </c>
      <c r="UB1527" s="229">
        <v>12970009</v>
      </c>
      <c r="UC1527" s="229" t="s">
        <v>3923</v>
      </c>
      <c r="UD1527" s="229" t="s">
        <v>310</v>
      </c>
      <c r="UE1527" s="229" t="s">
        <v>3924</v>
      </c>
      <c r="UF1527" s="229" t="s">
        <v>338</v>
      </c>
      <c r="UG1527" s="229" t="s">
        <v>52</v>
      </c>
      <c r="UH1527" s="229" t="s">
        <v>3925</v>
      </c>
      <c r="UJ1527" s="229" t="s">
        <v>3926</v>
      </c>
      <c r="UK1527" s="229" t="s">
        <v>3927</v>
      </c>
      <c r="UL1527" s="229" t="s">
        <v>473</v>
      </c>
      <c r="UM1527" s="229" t="s">
        <v>3928</v>
      </c>
      <c r="UN1527" s="229" t="s">
        <v>623</v>
      </c>
      <c r="UO1527" s="229" t="s">
        <v>294</v>
      </c>
      <c r="UP1527" s="229" t="s">
        <v>289</v>
      </c>
      <c r="UQ1527" s="229" t="s">
        <v>35</v>
      </c>
      <c r="UR1527" s="229" t="s">
        <v>27</v>
      </c>
      <c r="US1527" s="229" t="s">
        <v>180</v>
      </c>
      <c r="UT1527" s="229" t="s">
        <v>1110</v>
      </c>
      <c r="UU1527" s="229" t="s">
        <v>244</v>
      </c>
      <c r="UV1527" s="229" t="s">
        <v>3929</v>
      </c>
      <c r="UW1527" s="229" t="s">
        <v>222</v>
      </c>
      <c r="UX1527" s="229" t="s">
        <v>223</v>
      </c>
      <c r="UY1527" s="229" t="s">
        <v>172</v>
      </c>
      <c r="UZ1527" s="229" t="s">
        <v>289</v>
      </c>
      <c r="VA1527" s="229" t="s">
        <v>227</v>
      </c>
      <c r="VE1527" s="229">
        <v>2024</v>
      </c>
      <c r="VF1527" s="229" t="s">
        <v>57</v>
      </c>
      <c r="VG1527" s="229" t="s">
        <v>3922</v>
      </c>
      <c r="VH1527" s="229">
        <v>12970009</v>
      </c>
      <c r="VI1527" s="229" t="s">
        <v>3923</v>
      </c>
      <c r="VJ1527" s="229" t="s">
        <v>310</v>
      </c>
      <c r="VK1527" s="229" t="s">
        <v>3924</v>
      </c>
      <c r="VL1527" s="229" t="s">
        <v>338</v>
      </c>
      <c r="VM1527" s="229" t="s">
        <v>52</v>
      </c>
      <c r="VN1527" s="229" t="s">
        <v>3925</v>
      </c>
      <c r="VP1527" s="229" t="s">
        <v>3926</v>
      </c>
      <c r="VQ1527" s="229" t="s">
        <v>3927</v>
      </c>
      <c r="VR1527" s="229" t="s">
        <v>473</v>
      </c>
      <c r="VS1527" s="229" t="s">
        <v>3928</v>
      </c>
      <c r="VT1527" s="229" t="s">
        <v>623</v>
      </c>
      <c r="VU1527" s="229" t="s">
        <v>294</v>
      </c>
      <c r="VV1527" s="229" t="s">
        <v>289</v>
      </c>
      <c r="VW1527" s="229" t="s">
        <v>35</v>
      </c>
      <c r="VX1527" s="229" t="s">
        <v>27</v>
      </c>
      <c r="VY1527" s="229" t="s">
        <v>180</v>
      </c>
      <c r="VZ1527" s="229" t="s">
        <v>1110</v>
      </c>
      <c r="WA1527" s="229" t="s">
        <v>244</v>
      </c>
      <c r="WB1527" s="229" t="s">
        <v>3929</v>
      </c>
      <c r="WC1527" s="229" t="s">
        <v>222</v>
      </c>
      <c r="WD1527" s="229" t="s">
        <v>223</v>
      </c>
      <c r="WE1527" s="229" t="s">
        <v>172</v>
      </c>
      <c r="WF1527" s="229" t="s">
        <v>289</v>
      </c>
      <c r="WG1527" s="229" t="s">
        <v>227</v>
      </c>
      <c r="WK1527" s="229">
        <v>2024</v>
      </c>
      <c r="WL1527" s="229" t="s">
        <v>57</v>
      </c>
      <c r="WM1527" s="229" t="s">
        <v>3922</v>
      </c>
      <c r="WN1527" s="229">
        <v>12970009</v>
      </c>
      <c r="WO1527" s="229" t="s">
        <v>3923</v>
      </c>
      <c r="WP1527" s="229" t="s">
        <v>310</v>
      </c>
      <c r="WQ1527" s="229" t="s">
        <v>3924</v>
      </c>
      <c r="WR1527" s="229" t="s">
        <v>338</v>
      </c>
      <c r="WS1527" s="229" t="s">
        <v>52</v>
      </c>
      <c r="WT1527" s="229" t="s">
        <v>3925</v>
      </c>
      <c r="WV1527" s="229" t="s">
        <v>3926</v>
      </c>
      <c r="WW1527" s="229" t="s">
        <v>3927</v>
      </c>
      <c r="WX1527" s="229" t="s">
        <v>473</v>
      </c>
      <c r="WY1527" s="229" t="s">
        <v>3928</v>
      </c>
      <c r="WZ1527" s="229" t="s">
        <v>623</v>
      </c>
      <c r="XA1527" s="229" t="s">
        <v>294</v>
      </c>
      <c r="XB1527" s="229" t="s">
        <v>289</v>
      </c>
      <c r="XC1527" s="229" t="s">
        <v>35</v>
      </c>
      <c r="XD1527" s="229" t="s">
        <v>27</v>
      </c>
      <c r="XE1527" s="229" t="s">
        <v>180</v>
      </c>
      <c r="XF1527" s="229" t="s">
        <v>1110</v>
      </c>
      <c r="XG1527" s="229" t="s">
        <v>244</v>
      </c>
      <c r="XH1527" s="229" t="s">
        <v>3929</v>
      </c>
      <c r="XI1527" s="229" t="s">
        <v>222</v>
      </c>
      <c r="XJ1527" s="229" t="s">
        <v>223</v>
      </c>
      <c r="XK1527" s="229" t="s">
        <v>172</v>
      </c>
      <c r="XL1527" s="229" t="s">
        <v>289</v>
      </c>
      <c r="XM1527" s="229" t="s">
        <v>227</v>
      </c>
      <c r="XQ1527" s="229">
        <v>2024</v>
      </c>
      <c r="XR1527" s="229" t="s">
        <v>57</v>
      </c>
      <c r="XS1527" s="229" t="s">
        <v>3922</v>
      </c>
      <c r="XT1527" s="229">
        <v>12970009</v>
      </c>
      <c r="XU1527" s="229" t="s">
        <v>3923</v>
      </c>
      <c r="XV1527" s="229" t="s">
        <v>310</v>
      </c>
      <c r="XW1527" s="229" t="s">
        <v>3924</v>
      </c>
      <c r="XX1527" s="229" t="s">
        <v>338</v>
      </c>
      <c r="XY1527" s="229" t="s">
        <v>52</v>
      </c>
      <c r="XZ1527" s="229" t="s">
        <v>3925</v>
      </c>
      <c r="YB1527" s="229" t="s">
        <v>3926</v>
      </c>
      <c r="YC1527" s="229" t="s">
        <v>3927</v>
      </c>
      <c r="YD1527" s="229" t="s">
        <v>473</v>
      </c>
      <c r="YE1527" s="229" t="s">
        <v>3928</v>
      </c>
      <c r="YF1527" s="229" t="s">
        <v>623</v>
      </c>
      <c r="YG1527" s="229" t="s">
        <v>294</v>
      </c>
      <c r="YH1527" s="229" t="s">
        <v>289</v>
      </c>
      <c r="YI1527" s="229" t="s">
        <v>35</v>
      </c>
      <c r="YJ1527" s="229" t="s">
        <v>27</v>
      </c>
      <c r="YK1527" s="229" t="s">
        <v>180</v>
      </c>
      <c r="YL1527" s="229" t="s">
        <v>1110</v>
      </c>
      <c r="YM1527" s="229" t="s">
        <v>244</v>
      </c>
      <c r="YN1527" s="229" t="s">
        <v>3929</v>
      </c>
      <c r="YO1527" s="229" t="s">
        <v>222</v>
      </c>
      <c r="YP1527" s="229" t="s">
        <v>223</v>
      </c>
      <c r="YQ1527" s="229" t="s">
        <v>172</v>
      </c>
      <c r="YR1527" s="229" t="s">
        <v>289</v>
      </c>
      <c r="YS1527" s="229" t="s">
        <v>227</v>
      </c>
      <c r="YW1527" s="229">
        <v>2024</v>
      </c>
      <c r="YX1527" s="229" t="s">
        <v>57</v>
      </c>
      <c r="YY1527" s="229" t="s">
        <v>3922</v>
      </c>
      <c r="YZ1527" s="229">
        <v>12970009</v>
      </c>
      <c r="ZA1527" s="229" t="s">
        <v>3923</v>
      </c>
      <c r="ZB1527" s="229" t="s">
        <v>310</v>
      </c>
      <c r="ZC1527" s="229" t="s">
        <v>3924</v>
      </c>
      <c r="ZD1527" s="229" t="s">
        <v>338</v>
      </c>
      <c r="ZE1527" s="229" t="s">
        <v>52</v>
      </c>
      <c r="ZF1527" s="229" t="s">
        <v>3925</v>
      </c>
      <c r="ZH1527" s="229" t="s">
        <v>3926</v>
      </c>
      <c r="ZI1527" s="229" t="s">
        <v>3927</v>
      </c>
      <c r="ZJ1527" s="229" t="s">
        <v>473</v>
      </c>
      <c r="ZK1527" s="229" t="s">
        <v>3928</v>
      </c>
      <c r="ZL1527" s="229" t="s">
        <v>623</v>
      </c>
      <c r="ZM1527" s="229" t="s">
        <v>294</v>
      </c>
      <c r="ZN1527" s="229" t="s">
        <v>289</v>
      </c>
      <c r="ZO1527" s="229" t="s">
        <v>35</v>
      </c>
      <c r="ZP1527" s="229" t="s">
        <v>27</v>
      </c>
      <c r="ZQ1527" s="229" t="s">
        <v>180</v>
      </c>
      <c r="ZR1527" s="229" t="s">
        <v>1110</v>
      </c>
      <c r="ZS1527" s="229" t="s">
        <v>244</v>
      </c>
      <c r="ZT1527" s="229" t="s">
        <v>3929</v>
      </c>
      <c r="ZU1527" s="229" t="s">
        <v>222</v>
      </c>
      <c r="ZV1527" s="229" t="s">
        <v>223</v>
      </c>
      <c r="ZW1527" s="229" t="s">
        <v>172</v>
      </c>
      <c r="ZX1527" s="229" t="s">
        <v>289</v>
      </c>
      <c r="ZY1527" s="229" t="s">
        <v>227</v>
      </c>
      <c r="AAC1527" s="229">
        <v>2024</v>
      </c>
      <c r="AAD1527" s="229" t="s">
        <v>57</v>
      </c>
      <c r="AAE1527" s="229" t="s">
        <v>3922</v>
      </c>
      <c r="AAF1527" s="229">
        <v>12970009</v>
      </c>
      <c r="AAG1527" s="229" t="s">
        <v>3923</v>
      </c>
      <c r="AAH1527" s="229" t="s">
        <v>310</v>
      </c>
      <c r="AAI1527" s="229" t="s">
        <v>3924</v>
      </c>
      <c r="AAJ1527" s="229" t="s">
        <v>338</v>
      </c>
      <c r="AAK1527" s="229" t="s">
        <v>52</v>
      </c>
      <c r="AAL1527" s="229" t="s">
        <v>3925</v>
      </c>
      <c r="AAN1527" s="229" t="s">
        <v>3926</v>
      </c>
      <c r="AAO1527" s="229" t="s">
        <v>3927</v>
      </c>
      <c r="AAP1527" s="229" t="s">
        <v>473</v>
      </c>
      <c r="AAQ1527" s="229" t="s">
        <v>3928</v>
      </c>
      <c r="AAR1527" s="229" t="s">
        <v>623</v>
      </c>
      <c r="AAS1527" s="229" t="s">
        <v>294</v>
      </c>
      <c r="AAT1527" s="229" t="s">
        <v>289</v>
      </c>
      <c r="AAU1527" s="229" t="s">
        <v>35</v>
      </c>
      <c r="AAV1527" s="229" t="s">
        <v>27</v>
      </c>
      <c r="AAW1527" s="229" t="s">
        <v>180</v>
      </c>
      <c r="AAX1527" s="229" t="s">
        <v>1110</v>
      </c>
      <c r="AAY1527" s="229" t="s">
        <v>244</v>
      </c>
      <c r="AAZ1527" s="229" t="s">
        <v>3929</v>
      </c>
      <c r="ABA1527" s="229" t="s">
        <v>222</v>
      </c>
      <c r="ABB1527" s="229" t="s">
        <v>223</v>
      </c>
      <c r="ABC1527" s="229" t="s">
        <v>172</v>
      </c>
      <c r="ABD1527" s="229" t="s">
        <v>289</v>
      </c>
      <c r="ABE1527" s="229" t="s">
        <v>227</v>
      </c>
      <c r="ABI1527" s="229">
        <v>2024</v>
      </c>
      <c r="ABJ1527" s="229" t="s">
        <v>57</v>
      </c>
      <c r="ABK1527" s="229" t="s">
        <v>3922</v>
      </c>
      <c r="ABL1527" s="229">
        <v>12970009</v>
      </c>
      <c r="ABM1527" s="229" t="s">
        <v>3923</v>
      </c>
      <c r="ABN1527" s="229" t="s">
        <v>310</v>
      </c>
      <c r="ABO1527" s="229" t="s">
        <v>3924</v>
      </c>
      <c r="ABP1527" s="229" t="s">
        <v>338</v>
      </c>
      <c r="ABQ1527" s="229" t="s">
        <v>52</v>
      </c>
      <c r="ABR1527" s="229" t="s">
        <v>3925</v>
      </c>
      <c r="ABT1527" s="229" t="s">
        <v>3926</v>
      </c>
      <c r="ABU1527" s="229" t="s">
        <v>3927</v>
      </c>
      <c r="ABV1527" s="229" t="s">
        <v>473</v>
      </c>
      <c r="ABW1527" s="229" t="s">
        <v>3928</v>
      </c>
      <c r="ABX1527" s="229" t="s">
        <v>623</v>
      </c>
      <c r="ABY1527" s="229" t="s">
        <v>294</v>
      </c>
      <c r="ABZ1527" s="229" t="s">
        <v>289</v>
      </c>
      <c r="ACA1527" s="229" t="s">
        <v>35</v>
      </c>
      <c r="ACB1527" s="229" t="s">
        <v>27</v>
      </c>
      <c r="ACC1527" s="229" t="s">
        <v>180</v>
      </c>
      <c r="ACD1527" s="229" t="s">
        <v>1110</v>
      </c>
      <c r="ACE1527" s="229" t="s">
        <v>244</v>
      </c>
      <c r="ACF1527" s="229" t="s">
        <v>3929</v>
      </c>
      <c r="ACG1527" s="229" t="s">
        <v>222</v>
      </c>
      <c r="ACH1527" s="229" t="s">
        <v>223</v>
      </c>
      <c r="ACI1527" s="229" t="s">
        <v>172</v>
      </c>
      <c r="ACJ1527" s="229" t="s">
        <v>289</v>
      </c>
      <c r="ACK1527" s="229" t="s">
        <v>227</v>
      </c>
      <c r="ACO1527" s="229">
        <v>2024</v>
      </c>
      <c r="ACP1527" s="229" t="s">
        <v>57</v>
      </c>
      <c r="ACQ1527" s="229" t="s">
        <v>3922</v>
      </c>
      <c r="ACR1527" s="229">
        <v>12970009</v>
      </c>
      <c r="ACS1527" s="229" t="s">
        <v>3923</v>
      </c>
      <c r="ACT1527" s="229" t="s">
        <v>310</v>
      </c>
      <c r="ACU1527" s="229" t="s">
        <v>3924</v>
      </c>
      <c r="ACV1527" s="229" t="s">
        <v>338</v>
      </c>
      <c r="ACW1527" s="229" t="s">
        <v>52</v>
      </c>
      <c r="ACX1527" s="229" t="s">
        <v>3925</v>
      </c>
      <c r="ACZ1527" s="229" t="s">
        <v>3926</v>
      </c>
      <c r="ADA1527" s="229" t="s">
        <v>3927</v>
      </c>
      <c r="ADB1527" s="229" t="s">
        <v>473</v>
      </c>
      <c r="ADC1527" s="229" t="s">
        <v>3928</v>
      </c>
      <c r="ADD1527" s="229" t="s">
        <v>623</v>
      </c>
      <c r="ADE1527" s="229" t="s">
        <v>294</v>
      </c>
      <c r="ADF1527" s="229" t="s">
        <v>289</v>
      </c>
      <c r="ADG1527" s="229" t="s">
        <v>35</v>
      </c>
      <c r="ADH1527" s="229" t="s">
        <v>27</v>
      </c>
      <c r="ADI1527" s="229" t="s">
        <v>180</v>
      </c>
      <c r="ADJ1527" s="229" t="s">
        <v>1110</v>
      </c>
      <c r="ADK1527" s="229" t="s">
        <v>244</v>
      </c>
      <c r="ADL1527" s="229" t="s">
        <v>3929</v>
      </c>
      <c r="ADM1527" s="229" t="s">
        <v>222</v>
      </c>
      <c r="ADN1527" s="229" t="s">
        <v>223</v>
      </c>
      <c r="ADO1527" s="229" t="s">
        <v>172</v>
      </c>
      <c r="ADP1527" s="229" t="s">
        <v>289</v>
      </c>
      <c r="ADQ1527" s="229" t="s">
        <v>227</v>
      </c>
      <c r="ADU1527" s="229">
        <v>2024</v>
      </c>
      <c r="ADV1527" s="229" t="s">
        <v>57</v>
      </c>
      <c r="ADW1527" s="229" t="s">
        <v>3922</v>
      </c>
      <c r="ADX1527" s="229">
        <v>12970009</v>
      </c>
      <c r="ADY1527" s="229" t="s">
        <v>3923</v>
      </c>
      <c r="ADZ1527" s="229" t="s">
        <v>310</v>
      </c>
      <c r="AEA1527" s="229" t="s">
        <v>3924</v>
      </c>
      <c r="AEB1527" s="229" t="s">
        <v>338</v>
      </c>
      <c r="AEC1527" s="229" t="s">
        <v>52</v>
      </c>
      <c r="AED1527" s="229" t="s">
        <v>3925</v>
      </c>
      <c r="AEF1527" s="229" t="s">
        <v>3926</v>
      </c>
      <c r="AEG1527" s="229" t="s">
        <v>3927</v>
      </c>
      <c r="AEH1527" s="229" t="s">
        <v>473</v>
      </c>
      <c r="AEI1527" s="229" t="s">
        <v>3928</v>
      </c>
      <c r="AEJ1527" s="229" t="s">
        <v>623</v>
      </c>
      <c r="AEK1527" s="229" t="s">
        <v>294</v>
      </c>
      <c r="AEL1527" s="229" t="s">
        <v>289</v>
      </c>
      <c r="AEM1527" s="229" t="s">
        <v>35</v>
      </c>
      <c r="AEN1527" s="229" t="s">
        <v>27</v>
      </c>
      <c r="AEO1527" s="229" t="s">
        <v>180</v>
      </c>
      <c r="AEP1527" s="229" t="s">
        <v>1110</v>
      </c>
      <c r="AEQ1527" s="229" t="s">
        <v>244</v>
      </c>
      <c r="AER1527" s="229" t="s">
        <v>3929</v>
      </c>
      <c r="AES1527" s="229" t="s">
        <v>222</v>
      </c>
      <c r="AET1527" s="229" t="s">
        <v>223</v>
      </c>
      <c r="AEU1527" s="229" t="s">
        <v>172</v>
      </c>
      <c r="AEV1527" s="229" t="s">
        <v>289</v>
      </c>
      <c r="AEW1527" s="229" t="s">
        <v>227</v>
      </c>
      <c r="AFA1527" s="229">
        <v>2024</v>
      </c>
      <c r="AFB1527" s="229" t="s">
        <v>57</v>
      </c>
      <c r="AFC1527" s="229" t="s">
        <v>3922</v>
      </c>
      <c r="AFD1527" s="229">
        <v>12970009</v>
      </c>
      <c r="AFE1527" s="229" t="s">
        <v>3923</v>
      </c>
      <c r="AFF1527" s="229" t="s">
        <v>310</v>
      </c>
      <c r="AFG1527" s="229" t="s">
        <v>3924</v>
      </c>
      <c r="AFH1527" s="229" t="s">
        <v>338</v>
      </c>
      <c r="AFI1527" s="229" t="s">
        <v>52</v>
      </c>
      <c r="AFJ1527" s="229" t="s">
        <v>3925</v>
      </c>
      <c r="AFL1527" s="229" t="s">
        <v>3926</v>
      </c>
      <c r="AFM1527" s="229" t="s">
        <v>3927</v>
      </c>
      <c r="AFN1527" s="229" t="s">
        <v>473</v>
      </c>
      <c r="AFO1527" s="229" t="s">
        <v>3928</v>
      </c>
      <c r="AFP1527" s="229" t="s">
        <v>623</v>
      </c>
      <c r="AFQ1527" s="229" t="s">
        <v>294</v>
      </c>
      <c r="AFR1527" s="229" t="s">
        <v>289</v>
      </c>
      <c r="AFS1527" s="229" t="s">
        <v>35</v>
      </c>
      <c r="AFT1527" s="229" t="s">
        <v>27</v>
      </c>
      <c r="AFU1527" s="229" t="s">
        <v>180</v>
      </c>
      <c r="AFV1527" s="229" t="s">
        <v>1110</v>
      </c>
      <c r="AFW1527" s="229" t="s">
        <v>244</v>
      </c>
      <c r="AFX1527" s="229" t="s">
        <v>3929</v>
      </c>
      <c r="AFY1527" s="229" t="s">
        <v>222</v>
      </c>
      <c r="AFZ1527" s="229" t="s">
        <v>223</v>
      </c>
      <c r="AGA1527" s="229" t="s">
        <v>172</v>
      </c>
      <c r="AGB1527" s="229" t="s">
        <v>289</v>
      </c>
      <c r="AGC1527" s="229" t="s">
        <v>227</v>
      </c>
      <c r="AGG1527" s="229">
        <v>2024</v>
      </c>
      <c r="AGH1527" s="229" t="s">
        <v>57</v>
      </c>
      <c r="AGI1527" s="229" t="s">
        <v>3922</v>
      </c>
      <c r="AGJ1527" s="229">
        <v>12970009</v>
      </c>
      <c r="AGK1527" s="229" t="s">
        <v>3923</v>
      </c>
      <c r="AGL1527" s="229" t="s">
        <v>310</v>
      </c>
      <c r="AGM1527" s="229" t="s">
        <v>3924</v>
      </c>
      <c r="AGN1527" s="229" t="s">
        <v>338</v>
      </c>
      <c r="AGO1527" s="229" t="s">
        <v>52</v>
      </c>
      <c r="AGP1527" s="229" t="s">
        <v>3925</v>
      </c>
      <c r="AGR1527" s="229" t="s">
        <v>3926</v>
      </c>
      <c r="AGS1527" s="229" t="s">
        <v>3927</v>
      </c>
      <c r="AGT1527" s="229" t="s">
        <v>473</v>
      </c>
      <c r="AGU1527" s="229" t="s">
        <v>3928</v>
      </c>
      <c r="AGV1527" s="229" t="s">
        <v>623</v>
      </c>
      <c r="AGW1527" s="229" t="s">
        <v>294</v>
      </c>
      <c r="AGX1527" s="229" t="s">
        <v>289</v>
      </c>
      <c r="AGY1527" s="229" t="s">
        <v>35</v>
      </c>
      <c r="AGZ1527" s="229" t="s">
        <v>27</v>
      </c>
      <c r="AHA1527" s="229" t="s">
        <v>180</v>
      </c>
      <c r="AHB1527" s="229" t="s">
        <v>1110</v>
      </c>
      <c r="AHC1527" s="229" t="s">
        <v>244</v>
      </c>
      <c r="AHD1527" s="229" t="s">
        <v>3929</v>
      </c>
      <c r="AHE1527" s="229" t="s">
        <v>222</v>
      </c>
      <c r="AHF1527" s="229" t="s">
        <v>223</v>
      </c>
      <c r="AHG1527" s="229" t="s">
        <v>172</v>
      </c>
      <c r="AHH1527" s="229" t="s">
        <v>289</v>
      </c>
      <c r="AHI1527" s="229" t="s">
        <v>227</v>
      </c>
      <c r="AHM1527" s="229">
        <v>2024</v>
      </c>
      <c r="AHN1527" s="229" t="s">
        <v>57</v>
      </c>
      <c r="AHO1527" s="229" t="s">
        <v>3922</v>
      </c>
      <c r="AHP1527" s="229">
        <v>12970009</v>
      </c>
      <c r="AHQ1527" s="229" t="s">
        <v>3923</v>
      </c>
      <c r="AHR1527" s="229" t="s">
        <v>310</v>
      </c>
      <c r="AHS1527" s="229" t="s">
        <v>3924</v>
      </c>
      <c r="AHT1527" s="229" t="s">
        <v>338</v>
      </c>
      <c r="AHU1527" s="229" t="s">
        <v>52</v>
      </c>
      <c r="AHV1527" s="229" t="s">
        <v>3925</v>
      </c>
      <c r="AHX1527" s="229" t="s">
        <v>3926</v>
      </c>
      <c r="AHY1527" s="229" t="s">
        <v>3927</v>
      </c>
      <c r="AHZ1527" s="229" t="s">
        <v>473</v>
      </c>
      <c r="AIA1527" s="229" t="s">
        <v>3928</v>
      </c>
      <c r="AIB1527" s="229" t="s">
        <v>623</v>
      </c>
      <c r="AIC1527" s="229" t="s">
        <v>294</v>
      </c>
      <c r="AID1527" s="229" t="s">
        <v>289</v>
      </c>
      <c r="AIE1527" s="229" t="s">
        <v>35</v>
      </c>
      <c r="AIF1527" s="229" t="s">
        <v>27</v>
      </c>
      <c r="AIG1527" s="229" t="s">
        <v>180</v>
      </c>
      <c r="AIH1527" s="229" t="s">
        <v>1110</v>
      </c>
      <c r="AII1527" s="229" t="s">
        <v>244</v>
      </c>
      <c r="AIJ1527" s="229" t="s">
        <v>3929</v>
      </c>
      <c r="AIK1527" s="229" t="s">
        <v>222</v>
      </c>
      <c r="AIL1527" s="229" t="s">
        <v>223</v>
      </c>
      <c r="AIM1527" s="229" t="s">
        <v>172</v>
      </c>
      <c r="AIN1527" s="229" t="s">
        <v>289</v>
      </c>
      <c r="AIO1527" s="229" t="s">
        <v>227</v>
      </c>
      <c r="AIS1527" s="229">
        <v>2024</v>
      </c>
      <c r="AIT1527" s="229" t="s">
        <v>57</v>
      </c>
      <c r="AIU1527" s="229" t="s">
        <v>3922</v>
      </c>
      <c r="AIV1527" s="229">
        <v>12970009</v>
      </c>
      <c r="AIW1527" s="229" t="s">
        <v>3923</v>
      </c>
      <c r="AIX1527" s="229" t="s">
        <v>310</v>
      </c>
      <c r="AIY1527" s="229" t="s">
        <v>3924</v>
      </c>
      <c r="AIZ1527" s="229" t="s">
        <v>338</v>
      </c>
      <c r="AJA1527" s="229" t="s">
        <v>52</v>
      </c>
      <c r="AJB1527" s="229" t="s">
        <v>3925</v>
      </c>
      <c r="AJD1527" s="229" t="s">
        <v>3926</v>
      </c>
      <c r="AJE1527" s="229" t="s">
        <v>3927</v>
      </c>
      <c r="AJF1527" s="229" t="s">
        <v>473</v>
      </c>
      <c r="AJG1527" s="229" t="s">
        <v>3928</v>
      </c>
      <c r="AJH1527" s="229" t="s">
        <v>623</v>
      </c>
      <c r="AJI1527" s="229" t="s">
        <v>294</v>
      </c>
      <c r="AJJ1527" s="229" t="s">
        <v>289</v>
      </c>
      <c r="AJK1527" s="229" t="s">
        <v>35</v>
      </c>
      <c r="AJL1527" s="229" t="s">
        <v>27</v>
      </c>
      <c r="AJM1527" s="229" t="s">
        <v>180</v>
      </c>
      <c r="AJN1527" s="229" t="s">
        <v>1110</v>
      </c>
      <c r="AJO1527" s="229" t="s">
        <v>244</v>
      </c>
      <c r="AJP1527" s="229" t="s">
        <v>3929</v>
      </c>
      <c r="AJQ1527" s="229" t="s">
        <v>222</v>
      </c>
      <c r="AJR1527" s="229" t="s">
        <v>223</v>
      </c>
      <c r="AJS1527" s="229" t="s">
        <v>172</v>
      </c>
      <c r="AJT1527" s="229" t="s">
        <v>289</v>
      </c>
      <c r="AJU1527" s="229" t="s">
        <v>227</v>
      </c>
      <c r="AJY1527" s="229">
        <v>2024</v>
      </c>
      <c r="AJZ1527" s="229" t="s">
        <v>57</v>
      </c>
      <c r="AKA1527" s="229" t="s">
        <v>3922</v>
      </c>
      <c r="AKB1527" s="229">
        <v>12970009</v>
      </c>
      <c r="AKC1527" s="229" t="s">
        <v>3923</v>
      </c>
      <c r="AKD1527" s="229" t="s">
        <v>310</v>
      </c>
      <c r="AKE1527" s="229" t="s">
        <v>3924</v>
      </c>
      <c r="AKF1527" s="229" t="s">
        <v>338</v>
      </c>
      <c r="AKG1527" s="229" t="s">
        <v>52</v>
      </c>
      <c r="AKH1527" s="229" t="s">
        <v>3925</v>
      </c>
      <c r="AKJ1527" s="229" t="s">
        <v>3926</v>
      </c>
      <c r="AKK1527" s="229" t="s">
        <v>3927</v>
      </c>
      <c r="AKL1527" s="229" t="s">
        <v>473</v>
      </c>
      <c r="AKM1527" s="229" t="s">
        <v>3928</v>
      </c>
      <c r="AKN1527" s="229" t="s">
        <v>623</v>
      </c>
      <c r="AKO1527" s="229" t="s">
        <v>294</v>
      </c>
      <c r="AKP1527" s="229" t="s">
        <v>289</v>
      </c>
      <c r="AKQ1527" s="229" t="s">
        <v>35</v>
      </c>
      <c r="AKR1527" s="229" t="s">
        <v>27</v>
      </c>
      <c r="AKS1527" s="229" t="s">
        <v>180</v>
      </c>
      <c r="AKT1527" s="229" t="s">
        <v>1110</v>
      </c>
      <c r="AKU1527" s="229" t="s">
        <v>244</v>
      </c>
      <c r="AKV1527" s="229" t="s">
        <v>3929</v>
      </c>
      <c r="AKW1527" s="229" t="s">
        <v>222</v>
      </c>
      <c r="AKX1527" s="229" t="s">
        <v>223</v>
      </c>
      <c r="AKY1527" s="229" t="s">
        <v>172</v>
      </c>
      <c r="AKZ1527" s="229" t="s">
        <v>289</v>
      </c>
      <c r="ALA1527" s="229" t="s">
        <v>227</v>
      </c>
      <c r="ALE1527" s="229">
        <v>2024</v>
      </c>
      <c r="ALF1527" s="229" t="s">
        <v>57</v>
      </c>
      <c r="ALG1527" s="229" t="s">
        <v>3922</v>
      </c>
      <c r="ALH1527" s="229">
        <v>12970009</v>
      </c>
      <c r="ALI1527" s="229" t="s">
        <v>3923</v>
      </c>
      <c r="ALJ1527" s="229" t="s">
        <v>310</v>
      </c>
      <c r="ALK1527" s="229" t="s">
        <v>3924</v>
      </c>
      <c r="ALL1527" s="229" t="s">
        <v>338</v>
      </c>
      <c r="ALM1527" s="229" t="s">
        <v>52</v>
      </c>
      <c r="ALN1527" s="229" t="s">
        <v>3925</v>
      </c>
      <c r="ALP1527" s="229" t="s">
        <v>3926</v>
      </c>
      <c r="ALQ1527" s="229" t="s">
        <v>3927</v>
      </c>
      <c r="ALR1527" s="229" t="s">
        <v>473</v>
      </c>
      <c r="ALS1527" s="229" t="s">
        <v>3928</v>
      </c>
      <c r="ALT1527" s="229" t="s">
        <v>623</v>
      </c>
      <c r="ALU1527" s="229" t="s">
        <v>294</v>
      </c>
      <c r="ALV1527" s="229" t="s">
        <v>289</v>
      </c>
      <c r="ALW1527" s="229" t="s">
        <v>35</v>
      </c>
      <c r="ALX1527" s="229" t="s">
        <v>27</v>
      </c>
      <c r="ALY1527" s="229" t="s">
        <v>180</v>
      </c>
      <c r="ALZ1527" s="229" t="s">
        <v>1110</v>
      </c>
      <c r="AMA1527" s="229" t="s">
        <v>244</v>
      </c>
      <c r="AMB1527" s="229" t="s">
        <v>3929</v>
      </c>
      <c r="AMC1527" s="229" t="s">
        <v>222</v>
      </c>
      <c r="AMD1527" s="229" t="s">
        <v>223</v>
      </c>
      <c r="AME1527" s="229" t="s">
        <v>172</v>
      </c>
      <c r="AMF1527" s="229" t="s">
        <v>289</v>
      </c>
      <c r="AMG1527" s="229" t="s">
        <v>227</v>
      </c>
      <c r="AMK1527" s="229">
        <v>2024</v>
      </c>
      <c r="AML1527" s="229" t="s">
        <v>57</v>
      </c>
      <c r="AMM1527" s="229" t="s">
        <v>3922</v>
      </c>
      <c r="AMN1527" s="229">
        <v>12970009</v>
      </c>
      <c r="AMO1527" s="229" t="s">
        <v>3923</v>
      </c>
      <c r="AMP1527" s="229" t="s">
        <v>310</v>
      </c>
      <c r="AMQ1527" s="229" t="s">
        <v>3924</v>
      </c>
      <c r="AMR1527" s="229" t="s">
        <v>338</v>
      </c>
      <c r="AMS1527" s="229" t="s">
        <v>52</v>
      </c>
      <c r="AMT1527" s="229" t="s">
        <v>3925</v>
      </c>
      <c r="AMV1527" s="229" t="s">
        <v>3926</v>
      </c>
      <c r="AMW1527" s="229" t="s">
        <v>3927</v>
      </c>
      <c r="AMX1527" s="229" t="s">
        <v>473</v>
      </c>
      <c r="AMY1527" s="229" t="s">
        <v>3928</v>
      </c>
      <c r="AMZ1527" s="229" t="s">
        <v>623</v>
      </c>
      <c r="ANA1527" s="229" t="s">
        <v>294</v>
      </c>
      <c r="ANB1527" s="229" t="s">
        <v>289</v>
      </c>
      <c r="ANC1527" s="229" t="s">
        <v>35</v>
      </c>
      <c r="AND1527" s="229" t="s">
        <v>27</v>
      </c>
      <c r="ANE1527" s="229" t="s">
        <v>180</v>
      </c>
      <c r="ANF1527" s="229" t="s">
        <v>1110</v>
      </c>
      <c r="ANG1527" s="229" t="s">
        <v>244</v>
      </c>
      <c r="ANH1527" s="229" t="s">
        <v>3929</v>
      </c>
      <c r="ANI1527" s="229" t="s">
        <v>222</v>
      </c>
      <c r="ANJ1527" s="229" t="s">
        <v>223</v>
      </c>
      <c r="ANK1527" s="229" t="s">
        <v>172</v>
      </c>
      <c r="ANL1527" s="229" t="s">
        <v>289</v>
      </c>
      <c r="ANM1527" s="229" t="s">
        <v>227</v>
      </c>
      <c r="ANQ1527" s="229">
        <v>2024</v>
      </c>
      <c r="ANR1527" s="229" t="s">
        <v>57</v>
      </c>
      <c r="ANS1527" s="229" t="s">
        <v>3922</v>
      </c>
      <c r="ANT1527" s="229">
        <v>12970009</v>
      </c>
      <c r="ANU1527" s="229" t="s">
        <v>3923</v>
      </c>
      <c r="ANV1527" s="229" t="s">
        <v>310</v>
      </c>
      <c r="ANW1527" s="229" t="s">
        <v>3924</v>
      </c>
      <c r="ANX1527" s="229" t="s">
        <v>338</v>
      </c>
      <c r="ANY1527" s="229" t="s">
        <v>52</v>
      </c>
      <c r="ANZ1527" s="229" t="s">
        <v>3925</v>
      </c>
      <c r="AOB1527" s="229" t="s">
        <v>3926</v>
      </c>
      <c r="AOC1527" s="229" t="s">
        <v>3927</v>
      </c>
      <c r="AOD1527" s="229" t="s">
        <v>473</v>
      </c>
      <c r="AOE1527" s="229" t="s">
        <v>3928</v>
      </c>
      <c r="AOF1527" s="229" t="s">
        <v>623</v>
      </c>
      <c r="AOG1527" s="229" t="s">
        <v>294</v>
      </c>
      <c r="AOH1527" s="229" t="s">
        <v>289</v>
      </c>
      <c r="AOI1527" s="229" t="s">
        <v>35</v>
      </c>
      <c r="AOJ1527" s="229" t="s">
        <v>27</v>
      </c>
      <c r="AOK1527" s="229" t="s">
        <v>180</v>
      </c>
      <c r="AOL1527" s="229" t="s">
        <v>1110</v>
      </c>
      <c r="AOM1527" s="229" t="s">
        <v>244</v>
      </c>
      <c r="AON1527" s="229" t="s">
        <v>3929</v>
      </c>
      <c r="AOO1527" s="229" t="s">
        <v>222</v>
      </c>
      <c r="AOP1527" s="229" t="s">
        <v>223</v>
      </c>
      <c r="AOQ1527" s="229" t="s">
        <v>172</v>
      </c>
      <c r="AOR1527" s="229" t="s">
        <v>289</v>
      </c>
      <c r="AOS1527" s="229" t="s">
        <v>227</v>
      </c>
      <c r="AOW1527" s="229">
        <v>2024</v>
      </c>
      <c r="AOX1527" s="229" t="s">
        <v>57</v>
      </c>
      <c r="AOY1527" s="229" t="s">
        <v>3922</v>
      </c>
      <c r="AOZ1527" s="229">
        <v>12970009</v>
      </c>
      <c r="APA1527" s="229" t="s">
        <v>3923</v>
      </c>
      <c r="APB1527" s="229" t="s">
        <v>310</v>
      </c>
      <c r="APC1527" s="229" t="s">
        <v>3924</v>
      </c>
      <c r="APD1527" s="229" t="s">
        <v>338</v>
      </c>
      <c r="APE1527" s="229" t="s">
        <v>52</v>
      </c>
      <c r="APF1527" s="229" t="s">
        <v>3925</v>
      </c>
      <c r="APH1527" s="229" t="s">
        <v>3926</v>
      </c>
      <c r="API1527" s="229" t="s">
        <v>3927</v>
      </c>
      <c r="APJ1527" s="229" t="s">
        <v>473</v>
      </c>
      <c r="APK1527" s="229" t="s">
        <v>3928</v>
      </c>
      <c r="APL1527" s="229" t="s">
        <v>623</v>
      </c>
      <c r="APM1527" s="229" t="s">
        <v>294</v>
      </c>
      <c r="APN1527" s="229" t="s">
        <v>289</v>
      </c>
      <c r="APO1527" s="229" t="s">
        <v>35</v>
      </c>
      <c r="APP1527" s="229" t="s">
        <v>27</v>
      </c>
      <c r="APQ1527" s="229" t="s">
        <v>180</v>
      </c>
      <c r="APR1527" s="229" t="s">
        <v>1110</v>
      </c>
      <c r="APS1527" s="229" t="s">
        <v>244</v>
      </c>
      <c r="APT1527" s="229" t="s">
        <v>3929</v>
      </c>
      <c r="APU1527" s="229" t="s">
        <v>222</v>
      </c>
      <c r="APV1527" s="229" t="s">
        <v>223</v>
      </c>
      <c r="APW1527" s="229" t="s">
        <v>172</v>
      </c>
      <c r="APX1527" s="229" t="s">
        <v>289</v>
      </c>
      <c r="APY1527" s="229" t="s">
        <v>227</v>
      </c>
      <c r="AQC1527" s="229">
        <v>2024</v>
      </c>
      <c r="AQD1527" s="229" t="s">
        <v>57</v>
      </c>
      <c r="AQE1527" s="229" t="s">
        <v>3922</v>
      </c>
      <c r="AQF1527" s="229">
        <v>12970009</v>
      </c>
      <c r="AQG1527" s="229" t="s">
        <v>3923</v>
      </c>
      <c r="AQH1527" s="229" t="s">
        <v>310</v>
      </c>
      <c r="AQI1527" s="229" t="s">
        <v>3924</v>
      </c>
      <c r="AQJ1527" s="229" t="s">
        <v>338</v>
      </c>
      <c r="AQK1527" s="229" t="s">
        <v>52</v>
      </c>
      <c r="AQL1527" s="229" t="s">
        <v>3925</v>
      </c>
      <c r="AQN1527" s="229" t="s">
        <v>3926</v>
      </c>
      <c r="AQO1527" s="229" t="s">
        <v>3927</v>
      </c>
      <c r="AQP1527" s="229" t="s">
        <v>473</v>
      </c>
      <c r="AQQ1527" s="229" t="s">
        <v>3928</v>
      </c>
      <c r="AQR1527" s="229" t="s">
        <v>623</v>
      </c>
      <c r="AQS1527" s="229" t="s">
        <v>294</v>
      </c>
      <c r="AQT1527" s="229" t="s">
        <v>289</v>
      </c>
      <c r="AQU1527" s="229" t="s">
        <v>35</v>
      </c>
      <c r="AQV1527" s="229" t="s">
        <v>27</v>
      </c>
      <c r="AQW1527" s="229" t="s">
        <v>180</v>
      </c>
      <c r="AQX1527" s="229" t="s">
        <v>1110</v>
      </c>
      <c r="AQY1527" s="229" t="s">
        <v>244</v>
      </c>
      <c r="AQZ1527" s="229" t="s">
        <v>3929</v>
      </c>
      <c r="ARA1527" s="229" t="s">
        <v>222</v>
      </c>
      <c r="ARB1527" s="229" t="s">
        <v>223</v>
      </c>
      <c r="ARC1527" s="229" t="s">
        <v>172</v>
      </c>
      <c r="ARD1527" s="229" t="s">
        <v>289</v>
      </c>
      <c r="ARE1527" s="229" t="s">
        <v>227</v>
      </c>
      <c r="ARI1527" s="229">
        <v>2024</v>
      </c>
      <c r="ARJ1527" s="229" t="s">
        <v>57</v>
      </c>
      <c r="ARK1527" s="229" t="s">
        <v>3922</v>
      </c>
      <c r="ARL1527" s="229">
        <v>12970009</v>
      </c>
      <c r="ARM1527" s="229" t="s">
        <v>3923</v>
      </c>
      <c r="ARN1527" s="229" t="s">
        <v>310</v>
      </c>
      <c r="ARO1527" s="229" t="s">
        <v>3924</v>
      </c>
      <c r="ARP1527" s="229" t="s">
        <v>338</v>
      </c>
      <c r="ARQ1527" s="229" t="s">
        <v>52</v>
      </c>
      <c r="ARR1527" s="229" t="s">
        <v>3925</v>
      </c>
      <c r="ART1527" s="229" t="s">
        <v>3926</v>
      </c>
      <c r="ARU1527" s="229" t="s">
        <v>3927</v>
      </c>
      <c r="ARV1527" s="229" t="s">
        <v>473</v>
      </c>
      <c r="ARW1527" s="229" t="s">
        <v>3928</v>
      </c>
      <c r="ARX1527" s="229" t="s">
        <v>623</v>
      </c>
      <c r="ARY1527" s="229" t="s">
        <v>294</v>
      </c>
      <c r="ARZ1527" s="229" t="s">
        <v>289</v>
      </c>
      <c r="ASA1527" s="229" t="s">
        <v>35</v>
      </c>
      <c r="ASB1527" s="229" t="s">
        <v>27</v>
      </c>
      <c r="ASC1527" s="229" t="s">
        <v>180</v>
      </c>
      <c r="ASD1527" s="229" t="s">
        <v>1110</v>
      </c>
      <c r="ASE1527" s="229" t="s">
        <v>244</v>
      </c>
      <c r="ASF1527" s="229" t="s">
        <v>3929</v>
      </c>
      <c r="ASG1527" s="229" t="s">
        <v>222</v>
      </c>
      <c r="ASH1527" s="229" t="s">
        <v>223</v>
      </c>
      <c r="ASI1527" s="229" t="s">
        <v>172</v>
      </c>
      <c r="ASJ1527" s="229" t="s">
        <v>289</v>
      </c>
      <c r="ASK1527" s="229" t="s">
        <v>227</v>
      </c>
      <c r="ASO1527" s="229">
        <v>2024</v>
      </c>
      <c r="ASP1527" s="229" t="s">
        <v>57</v>
      </c>
      <c r="ASQ1527" s="229" t="s">
        <v>3922</v>
      </c>
      <c r="ASR1527" s="229">
        <v>12970009</v>
      </c>
      <c r="ASS1527" s="229" t="s">
        <v>3923</v>
      </c>
      <c r="AST1527" s="229" t="s">
        <v>310</v>
      </c>
      <c r="ASU1527" s="229" t="s">
        <v>3924</v>
      </c>
      <c r="ASV1527" s="229" t="s">
        <v>338</v>
      </c>
      <c r="ASW1527" s="229" t="s">
        <v>52</v>
      </c>
      <c r="ASX1527" s="229" t="s">
        <v>3925</v>
      </c>
      <c r="ASZ1527" s="229" t="s">
        <v>3926</v>
      </c>
      <c r="ATA1527" s="229" t="s">
        <v>3927</v>
      </c>
      <c r="ATB1527" s="229" t="s">
        <v>473</v>
      </c>
      <c r="ATC1527" s="229" t="s">
        <v>3928</v>
      </c>
      <c r="ATD1527" s="229" t="s">
        <v>623</v>
      </c>
      <c r="ATE1527" s="229" t="s">
        <v>294</v>
      </c>
      <c r="ATF1527" s="229" t="s">
        <v>289</v>
      </c>
      <c r="ATG1527" s="229" t="s">
        <v>35</v>
      </c>
      <c r="ATH1527" s="229" t="s">
        <v>27</v>
      </c>
      <c r="ATI1527" s="229" t="s">
        <v>180</v>
      </c>
      <c r="ATJ1527" s="229" t="s">
        <v>1110</v>
      </c>
      <c r="ATK1527" s="229" t="s">
        <v>244</v>
      </c>
      <c r="ATL1527" s="229" t="s">
        <v>3929</v>
      </c>
      <c r="ATM1527" s="229" t="s">
        <v>222</v>
      </c>
      <c r="ATN1527" s="229" t="s">
        <v>223</v>
      </c>
      <c r="ATO1527" s="229" t="s">
        <v>172</v>
      </c>
      <c r="ATP1527" s="229" t="s">
        <v>289</v>
      </c>
      <c r="ATQ1527" s="229" t="s">
        <v>227</v>
      </c>
      <c r="ATU1527" s="229">
        <v>2024</v>
      </c>
      <c r="ATV1527" s="229" t="s">
        <v>57</v>
      </c>
      <c r="ATW1527" s="229" t="s">
        <v>3922</v>
      </c>
      <c r="ATX1527" s="229">
        <v>12970009</v>
      </c>
      <c r="ATY1527" s="229" t="s">
        <v>3923</v>
      </c>
      <c r="ATZ1527" s="229" t="s">
        <v>310</v>
      </c>
      <c r="AUA1527" s="229" t="s">
        <v>3924</v>
      </c>
      <c r="AUB1527" s="229" t="s">
        <v>338</v>
      </c>
      <c r="AUC1527" s="229" t="s">
        <v>52</v>
      </c>
      <c r="AUD1527" s="229" t="s">
        <v>3925</v>
      </c>
      <c r="AUF1527" s="229" t="s">
        <v>3926</v>
      </c>
      <c r="AUG1527" s="229" t="s">
        <v>3927</v>
      </c>
      <c r="AUH1527" s="229" t="s">
        <v>473</v>
      </c>
      <c r="AUI1527" s="229" t="s">
        <v>3928</v>
      </c>
      <c r="AUJ1527" s="229" t="s">
        <v>623</v>
      </c>
      <c r="AUK1527" s="229" t="s">
        <v>294</v>
      </c>
      <c r="AUL1527" s="229" t="s">
        <v>289</v>
      </c>
      <c r="AUM1527" s="229" t="s">
        <v>35</v>
      </c>
      <c r="AUN1527" s="229" t="s">
        <v>27</v>
      </c>
      <c r="AUO1527" s="229" t="s">
        <v>180</v>
      </c>
      <c r="AUP1527" s="229" t="s">
        <v>1110</v>
      </c>
      <c r="AUQ1527" s="229" t="s">
        <v>244</v>
      </c>
      <c r="AUR1527" s="229" t="s">
        <v>3929</v>
      </c>
      <c r="AUS1527" s="229" t="s">
        <v>222</v>
      </c>
      <c r="AUT1527" s="229" t="s">
        <v>223</v>
      </c>
      <c r="AUU1527" s="229" t="s">
        <v>172</v>
      </c>
      <c r="AUV1527" s="229" t="s">
        <v>289</v>
      </c>
      <c r="AUW1527" s="229" t="s">
        <v>227</v>
      </c>
      <c r="AVA1527" s="229">
        <v>2024</v>
      </c>
      <c r="AVB1527" s="229" t="s">
        <v>57</v>
      </c>
      <c r="AVC1527" s="229" t="s">
        <v>3922</v>
      </c>
      <c r="AVD1527" s="229">
        <v>12970009</v>
      </c>
      <c r="AVE1527" s="229" t="s">
        <v>3923</v>
      </c>
      <c r="AVF1527" s="229" t="s">
        <v>310</v>
      </c>
      <c r="AVG1527" s="229" t="s">
        <v>3924</v>
      </c>
      <c r="AVH1527" s="229" t="s">
        <v>338</v>
      </c>
      <c r="AVI1527" s="229" t="s">
        <v>52</v>
      </c>
      <c r="AVJ1527" s="229" t="s">
        <v>3925</v>
      </c>
      <c r="AVL1527" s="229" t="s">
        <v>3926</v>
      </c>
      <c r="AVM1527" s="229" t="s">
        <v>3927</v>
      </c>
      <c r="AVN1527" s="229" t="s">
        <v>473</v>
      </c>
      <c r="AVO1527" s="229" t="s">
        <v>3928</v>
      </c>
      <c r="AVP1527" s="229" t="s">
        <v>623</v>
      </c>
      <c r="AVQ1527" s="229" t="s">
        <v>294</v>
      </c>
      <c r="AVR1527" s="229" t="s">
        <v>289</v>
      </c>
      <c r="AVS1527" s="229" t="s">
        <v>35</v>
      </c>
      <c r="AVT1527" s="229" t="s">
        <v>27</v>
      </c>
      <c r="AVU1527" s="229" t="s">
        <v>180</v>
      </c>
      <c r="AVV1527" s="229" t="s">
        <v>1110</v>
      </c>
      <c r="AVW1527" s="229" t="s">
        <v>244</v>
      </c>
      <c r="AVX1527" s="229" t="s">
        <v>3929</v>
      </c>
      <c r="AVY1527" s="229" t="s">
        <v>222</v>
      </c>
      <c r="AVZ1527" s="229" t="s">
        <v>223</v>
      </c>
      <c r="AWA1527" s="229" t="s">
        <v>172</v>
      </c>
      <c r="AWB1527" s="229" t="s">
        <v>289</v>
      </c>
      <c r="AWC1527" s="229" t="s">
        <v>227</v>
      </c>
      <c r="AWG1527" s="229">
        <v>2024</v>
      </c>
      <c r="AWH1527" s="229" t="s">
        <v>57</v>
      </c>
      <c r="AWI1527" s="229" t="s">
        <v>3922</v>
      </c>
      <c r="AWJ1527" s="229">
        <v>12970009</v>
      </c>
      <c r="AWK1527" s="229" t="s">
        <v>3923</v>
      </c>
      <c r="AWL1527" s="229" t="s">
        <v>310</v>
      </c>
      <c r="AWM1527" s="229" t="s">
        <v>3924</v>
      </c>
      <c r="AWN1527" s="229" t="s">
        <v>338</v>
      </c>
      <c r="AWO1527" s="229" t="s">
        <v>52</v>
      </c>
      <c r="AWP1527" s="229" t="s">
        <v>3925</v>
      </c>
      <c r="AWR1527" s="229" t="s">
        <v>3926</v>
      </c>
      <c r="AWS1527" s="229" t="s">
        <v>3927</v>
      </c>
      <c r="AWT1527" s="229" t="s">
        <v>473</v>
      </c>
      <c r="AWU1527" s="229" t="s">
        <v>3928</v>
      </c>
      <c r="AWV1527" s="229" t="s">
        <v>623</v>
      </c>
      <c r="AWW1527" s="229" t="s">
        <v>294</v>
      </c>
      <c r="AWX1527" s="229" t="s">
        <v>289</v>
      </c>
      <c r="AWY1527" s="229" t="s">
        <v>35</v>
      </c>
      <c r="AWZ1527" s="229" t="s">
        <v>27</v>
      </c>
      <c r="AXA1527" s="229" t="s">
        <v>180</v>
      </c>
      <c r="AXB1527" s="229" t="s">
        <v>1110</v>
      </c>
      <c r="AXC1527" s="229" t="s">
        <v>244</v>
      </c>
      <c r="AXD1527" s="229" t="s">
        <v>3929</v>
      </c>
      <c r="AXE1527" s="229" t="s">
        <v>222</v>
      </c>
      <c r="AXF1527" s="229" t="s">
        <v>223</v>
      </c>
      <c r="AXG1527" s="229" t="s">
        <v>172</v>
      </c>
      <c r="AXH1527" s="229" t="s">
        <v>289</v>
      </c>
      <c r="AXI1527" s="229" t="s">
        <v>227</v>
      </c>
      <c r="AXM1527" s="229">
        <v>2024</v>
      </c>
      <c r="AXN1527" s="229" t="s">
        <v>57</v>
      </c>
      <c r="AXO1527" s="229" t="s">
        <v>3922</v>
      </c>
      <c r="AXP1527" s="229">
        <v>12970009</v>
      </c>
      <c r="AXQ1527" s="229" t="s">
        <v>3923</v>
      </c>
      <c r="AXR1527" s="229" t="s">
        <v>310</v>
      </c>
      <c r="AXS1527" s="229" t="s">
        <v>3924</v>
      </c>
      <c r="AXT1527" s="229" t="s">
        <v>338</v>
      </c>
      <c r="AXU1527" s="229" t="s">
        <v>52</v>
      </c>
      <c r="AXV1527" s="229" t="s">
        <v>3925</v>
      </c>
      <c r="AXX1527" s="229" t="s">
        <v>3926</v>
      </c>
      <c r="AXY1527" s="229" t="s">
        <v>3927</v>
      </c>
      <c r="AXZ1527" s="229" t="s">
        <v>473</v>
      </c>
      <c r="AYA1527" s="229" t="s">
        <v>3928</v>
      </c>
      <c r="AYB1527" s="229" t="s">
        <v>623</v>
      </c>
      <c r="AYC1527" s="229" t="s">
        <v>294</v>
      </c>
      <c r="AYD1527" s="229" t="s">
        <v>289</v>
      </c>
      <c r="AYE1527" s="229" t="s">
        <v>35</v>
      </c>
      <c r="AYF1527" s="229" t="s">
        <v>27</v>
      </c>
      <c r="AYG1527" s="229" t="s">
        <v>180</v>
      </c>
      <c r="AYH1527" s="229" t="s">
        <v>1110</v>
      </c>
      <c r="AYI1527" s="229" t="s">
        <v>244</v>
      </c>
      <c r="AYJ1527" s="229" t="s">
        <v>3929</v>
      </c>
      <c r="AYK1527" s="229" t="s">
        <v>222</v>
      </c>
      <c r="AYL1527" s="229" t="s">
        <v>223</v>
      </c>
      <c r="AYM1527" s="229" t="s">
        <v>172</v>
      </c>
      <c r="AYN1527" s="229" t="s">
        <v>289</v>
      </c>
      <c r="AYO1527" s="229" t="s">
        <v>227</v>
      </c>
      <c r="AYS1527" s="229">
        <v>2024</v>
      </c>
      <c r="AYT1527" s="229" t="s">
        <v>57</v>
      </c>
      <c r="AYU1527" s="229" t="s">
        <v>3922</v>
      </c>
      <c r="AYV1527" s="229">
        <v>12970009</v>
      </c>
      <c r="AYW1527" s="229" t="s">
        <v>3923</v>
      </c>
      <c r="AYX1527" s="229" t="s">
        <v>310</v>
      </c>
      <c r="AYY1527" s="229" t="s">
        <v>3924</v>
      </c>
      <c r="AYZ1527" s="229" t="s">
        <v>338</v>
      </c>
      <c r="AZA1527" s="229" t="s">
        <v>52</v>
      </c>
      <c r="AZB1527" s="229" t="s">
        <v>3925</v>
      </c>
      <c r="AZD1527" s="229" t="s">
        <v>3926</v>
      </c>
      <c r="AZE1527" s="229" t="s">
        <v>3927</v>
      </c>
      <c r="AZF1527" s="229" t="s">
        <v>473</v>
      </c>
      <c r="AZG1527" s="229" t="s">
        <v>3928</v>
      </c>
      <c r="AZH1527" s="229" t="s">
        <v>623</v>
      </c>
      <c r="AZI1527" s="229" t="s">
        <v>294</v>
      </c>
      <c r="AZJ1527" s="229" t="s">
        <v>289</v>
      </c>
      <c r="AZK1527" s="229" t="s">
        <v>35</v>
      </c>
      <c r="AZL1527" s="229" t="s">
        <v>27</v>
      </c>
      <c r="AZM1527" s="229" t="s">
        <v>180</v>
      </c>
      <c r="AZN1527" s="229" t="s">
        <v>1110</v>
      </c>
      <c r="AZO1527" s="229" t="s">
        <v>244</v>
      </c>
      <c r="AZP1527" s="229" t="s">
        <v>3929</v>
      </c>
      <c r="AZQ1527" s="229" t="s">
        <v>222</v>
      </c>
      <c r="AZR1527" s="229" t="s">
        <v>223</v>
      </c>
      <c r="AZS1527" s="229" t="s">
        <v>172</v>
      </c>
      <c r="AZT1527" s="229" t="s">
        <v>289</v>
      </c>
      <c r="AZU1527" s="229" t="s">
        <v>227</v>
      </c>
      <c r="AZY1527" s="229">
        <v>2024</v>
      </c>
      <c r="AZZ1527" s="229" t="s">
        <v>57</v>
      </c>
      <c r="BAA1527" s="229" t="s">
        <v>3922</v>
      </c>
      <c r="BAB1527" s="229">
        <v>12970009</v>
      </c>
      <c r="BAC1527" s="229" t="s">
        <v>3923</v>
      </c>
      <c r="BAD1527" s="229" t="s">
        <v>310</v>
      </c>
      <c r="BAE1527" s="229" t="s">
        <v>3924</v>
      </c>
      <c r="BAF1527" s="229" t="s">
        <v>338</v>
      </c>
      <c r="BAG1527" s="229" t="s">
        <v>52</v>
      </c>
      <c r="BAH1527" s="229" t="s">
        <v>3925</v>
      </c>
      <c r="BAJ1527" s="229" t="s">
        <v>3926</v>
      </c>
      <c r="BAK1527" s="229" t="s">
        <v>3927</v>
      </c>
      <c r="BAL1527" s="229" t="s">
        <v>473</v>
      </c>
      <c r="BAM1527" s="229" t="s">
        <v>3928</v>
      </c>
      <c r="BAN1527" s="229" t="s">
        <v>623</v>
      </c>
      <c r="BAO1527" s="229" t="s">
        <v>294</v>
      </c>
      <c r="BAP1527" s="229" t="s">
        <v>289</v>
      </c>
      <c r="BAQ1527" s="229" t="s">
        <v>35</v>
      </c>
      <c r="BAR1527" s="229" t="s">
        <v>27</v>
      </c>
      <c r="BAS1527" s="229" t="s">
        <v>180</v>
      </c>
      <c r="BAT1527" s="229" t="s">
        <v>1110</v>
      </c>
      <c r="BAU1527" s="229" t="s">
        <v>244</v>
      </c>
      <c r="BAV1527" s="229" t="s">
        <v>3929</v>
      </c>
      <c r="BAW1527" s="229" t="s">
        <v>222</v>
      </c>
      <c r="BAX1527" s="229" t="s">
        <v>223</v>
      </c>
      <c r="BAY1527" s="229" t="s">
        <v>172</v>
      </c>
      <c r="BAZ1527" s="229" t="s">
        <v>289</v>
      </c>
      <c r="BBA1527" s="229" t="s">
        <v>227</v>
      </c>
      <c r="BBE1527" s="229">
        <v>2024</v>
      </c>
      <c r="BBF1527" s="229" t="s">
        <v>57</v>
      </c>
      <c r="BBG1527" s="229" t="s">
        <v>3922</v>
      </c>
      <c r="BBH1527" s="229">
        <v>12970009</v>
      </c>
      <c r="BBI1527" s="229" t="s">
        <v>3923</v>
      </c>
      <c r="BBJ1527" s="229" t="s">
        <v>310</v>
      </c>
      <c r="BBK1527" s="229" t="s">
        <v>3924</v>
      </c>
      <c r="BBL1527" s="229" t="s">
        <v>338</v>
      </c>
      <c r="BBM1527" s="229" t="s">
        <v>52</v>
      </c>
      <c r="BBN1527" s="229" t="s">
        <v>3925</v>
      </c>
      <c r="BBP1527" s="229" t="s">
        <v>3926</v>
      </c>
      <c r="BBQ1527" s="229" t="s">
        <v>3927</v>
      </c>
      <c r="BBR1527" s="229" t="s">
        <v>473</v>
      </c>
      <c r="BBS1527" s="229" t="s">
        <v>3928</v>
      </c>
      <c r="BBT1527" s="229" t="s">
        <v>623</v>
      </c>
      <c r="BBU1527" s="229" t="s">
        <v>294</v>
      </c>
      <c r="BBV1527" s="229" t="s">
        <v>289</v>
      </c>
      <c r="BBW1527" s="229" t="s">
        <v>35</v>
      </c>
      <c r="BBX1527" s="229" t="s">
        <v>27</v>
      </c>
      <c r="BBY1527" s="229" t="s">
        <v>180</v>
      </c>
      <c r="BBZ1527" s="229" t="s">
        <v>1110</v>
      </c>
      <c r="BCA1527" s="229" t="s">
        <v>244</v>
      </c>
      <c r="BCB1527" s="229" t="s">
        <v>3929</v>
      </c>
      <c r="BCC1527" s="229" t="s">
        <v>222</v>
      </c>
      <c r="BCD1527" s="229" t="s">
        <v>223</v>
      </c>
      <c r="BCE1527" s="229" t="s">
        <v>172</v>
      </c>
      <c r="BCF1527" s="229" t="s">
        <v>289</v>
      </c>
      <c r="BCG1527" s="229" t="s">
        <v>227</v>
      </c>
      <c r="BCK1527" s="229">
        <v>2024</v>
      </c>
      <c r="BCL1527" s="229" t="s">
        <v>57</v>
      </c>
      <c r="BCM1527" s="229" t="s">
        <v>3922</v>
      </c>
      <c r="BCN1527" s="229">
        <v>12970009</v>
      </c>
      <c r="BCO1527" s="229" t="s">
        <v>3923</v>
      </c>
      <c r="BCP1527" s="229" t="s">
        <v>310</v>
      </c>
      <c r="BCQ1527" s="229" t="s">
        <v>3924</v>
      </c>
      <c r="BCR1527" s="229" t="s">
        <v>338</v>
      </c>
      <c r="BCS1527" s="229" t="s">
        <v>52</v>
      </c>
      <c r="BCT1527" s="229" t="s">
        <v>3925</v>
      </c>
      <c r="BCV1527" s="229" t="s">
        <v>3926</v>
      </c>
      <c r="BCW1527" s="229" t="s">
        <v>3927</v>
      </c>
      <c r="BCX1527" s="229" t="s">
        <v>473</v>
      </c>
      <c r="BCY1527" s="229" t="s">
        <v>3928</v>
      </c>
      <c r="BCZ1527" s="229" t="s">
        <v>623</v>
      </c>
      <c r="BDA1527" s="229" t="s">
        <v>294</v>
      </c>
      <c r="BDB1527" s="229" t="s">
        <v>289</v>
      </c>
      <c r="BDC1527" s="229" t="s">
        <v>35</v>
      </c>
      <c r="BDD1527" s="229" t="s">
        <v>27</v>
      </c>
      <c r="BDE1527" s="229" t="s">
        <v>180</v>
      </c>
      <c r="BDF1527" s="229" t="s">
        <v>1110</v>
      </c>
      <c r="BDG1527" s="229" t="s">
        <v>244</v>
      </c>
      <c r="BDH1527" s="229" t="s">
        <v>3929</v>
      </c>
      <c r="BDI1527" s="229" t="s">
        <v>222</v>
      </c>
      <c r="BDJ1527" s="229" t="s">
        <v>223</v>
      </c>
      <c r="BDK1527" s="229" t="s">
        <v>172</v>
      </c>
      <c r="BDL1527" s="229" t="s">
        <v>289</v>
      </c>
      <c r="BDM1527" s="229" t="s">
        <v>227</v>
      </c>
      <c r="BDQ1527" s="229">
        <v>2024</v>
      </c>
      <c r="BDR1527" s="229" t="s">
        <v>57</v>
      </c>
      <c r="BDS1527" s="229" t="s">
        <v>3922</v>
      </c>
      <c r="BDT1527" s="229">
        <v>12970009</v>
      </c>
      <c r="BDU1527" s="229" t="s">
        <v>3923</v>
      </c>
      <c r="BDV1527" s="229" t="s">
        <v>310</v>
      </c>
      <c r="BDW1527" s="229" t="s">
        <v>3924</v>
      </c>
      <c r="BDX1527" s="229" t="s">
        <v>338</v>
      </c>
      <c r="BDY1527" s="229" t="s">
        <v>52</v>
      </c>
      <c r="BDZ1527" s="229" t="s">
        <v>3925</v>
      </c>
      <c r="BEB1527" s="229" t="s">
        <v>3926</v>
      </c>
      <c r="BEC1527" s="229" t="s">
        <v>3927</v>
      </c>
      <c r="BED1527" s="229" t="s">
        <v>473</v>
      </c>
      <c r="BEE1527" s="229" t="s">
        <v>3928</v>
      </c>
      <c r="BEF1527" s="229" t="s">
        <v>623</v>
      </c>
      <c r="BEG1527" s="229" t="s">
        <v>294</v>
      </c>
      <c r="BEH1527" s="229" t="s">
        <v>289</v>
      </c>
      <c r="BEI1527" s="229" t="s">
        <v>35</v>
      </c>
      <c r="BEJ1527" s="229" t="s">
        <v>27</v>
      </c>
      <c r="BEK1527" s="229" t="s">
        <v>180</v>
      </c>
      <c r="BEL1527" s="229" t="s">
        <v>1110</v>
      </c>
      <c r="BEM1527" s="229" t="s">
        <v>244</v>
      </c>
      <c r="BEN1527" s="229" t="s">
        <v>3929</v>
      </c>
      <c r="BEO1527" s="229" t="s">
        <v>222</v>
      </c>
      <c r="BEP1527" s="229" t="s">
        <v>223</v>
      </c>
      <c r="BEQ1527" s="229" t="s">
        <v>172</v>
      </c>
      <c r="BER1527" s="229" t="s">
        <v>289</v>
      </c>
      <c r="BES1527" s="229" t="s">
        <v>227</v>
      </c>
      <c r="BEW1527" s="229">
        <v>2024</v>
      </c>
      <c r="BEX1527" s="229" t="s">
        <v>57</v>
      </c>
      <c r="BEY1527" s="229" t="s">
        <v>3922</v>
      </c>
      <c r="BEZ1527" s="229">
        <v>12970009</v>
      </c>
      <c r="BFA1527" s="229" t="s">
        <v>3923</v>
      </c>
      <c r="BFB1527" s="229" t="s">
        <v>310</v>
      </c>
      <c r="BFC1527" s="229" t="s">
        <v>3924</v>
      </c>
      <c r="BFD1527" s="229" t="s">
        <v>338</v>
      </c>
      <c r="BFE1527" s="229" t="s">
        <v>52</v>
      </c>
      <c r="BFF1527" s="229" t="s">
        <v>3925</v>
      </c>
      <c r="BFH1527" s="229" t="s">
        <v>3926</v>
      </c>
      <c r="BFI1527" s="229" t="s">
        <v>3927</v>
      </c>
      <c r="BFJ1527" s="229" t="s">
        <v>473</v>
      </c>
      <c r="BFK1527" s="229" t="s">
        <v>3928</v>
      </c>
      <c r="BFL1527" s="229" t="s">
        <v>623</v>
      </c>
      <c r="BFM1527" s="229" t="s">
        <v>294</v>
      </c>
      <c r="BFN1527" s="229" t="s">
        <v>289</v>
      </c>
      <c r="BFO1527" s="229" t="s">
        <v>35</v>
      </c>
      <c r="BFP1527" s="229" t="s">
        <v>27</v>
      </c>
      <c r="BFQ1527" s="229" t="s">
        <v>180</v>
      </c>
      <c r="BFR1527" s="229" t="s">
        <v>1110</v>
      </c>
      <c r="BFS1527" s="229" t="s">
        <v>244</v>
      </c>
      <c r="BFT1527" s="229" t="s">
        <v>3929</v>
      </c>
      <c r="BFU1527" s="229" t="s">
        <v>222</v>
      </c>
      <c r="BFV1527" s="229" t="s">
        <v>223</v>
      </c>
      <c r="BFW1527" s="229" t="s">
        <v>172</v>
      </c>
      <c r="BFX1527" s="229" t="s">
        <v>289</v>
      </c>
      <c r="BFY1527" s="229" t="s">
        <v>227</v>
      </c>
      <c r="BGC1527" s="229">
        <v>2024</v>
      </c>
      <c r="BGD1527" s="229" t="s">
        <v>57</v>
      </c>
      <c r="BGE1527" s="229" t="s">
        <v>3922</v>
      </c>
      <c r="BGF1527" s="229">
        <v>12970009</v>
      </c>
      <c r="BGG1527" s="229" t="s">
        <v>3923</v>
      </c>
      <c r="BGH1527" s="229" t="s">
        <v>310</v>
      </c>
      <c r="BGI1527" s="229" t="s">
        <v>3924</v>
      </c>
      <c r="BGJ1527" s="229" t="s">
        <v>338</v>
      </c>
      <c r="BGK1527" s="229" t="s">
        <v>52</v>
      </c>
      <c r="BGL1527" s="229" t="s">
        <v>3925</v>
      </c>
      <c r="BGN1527" s="229" t="s">
        <v>3926</v>
      </c>
      <c r="BGO1527" s="229" t="s">
        <v>3927</v>
      </c>
      <c r="BGP1527" s="229" t="s">
        <v>473</v>
      </c>
      <c r="BGQ1527" s="229" t="s">
        <v>3928</v>
      </c>
      <c r="BGR1527" s="229" t="s">
        <v>623</v>
      </c>
      <c r="BGS1527" s="229" t="s">
        <v>294</v>
      </c>
      <c r="BGT1527" s="229" t="s">
        <v>289</v>
      </c>
      <c r="BGU1527" s="229" t="s">
        <v>35</v>
      </c>
      <c r="BGV1527" s="229" t="s">
        <v>27</v>
      </c>
      <c r="BGW1527" s="229" t="s">
        <v>180</v>
      </c>
      <c r="BGX1527" s="229" t="s">
        <v>1110</v>
      </c>
      <c r="BGY1527" s="229" t="s">
        <v>244</v>
      </c>
      <c r="BGZ1527" s="229" t="s">
        <v>3929</v>
      </c>
      <c r="BHA1527" s="229" t="s">
        <v>222</v>
      </c>
      <c r="BHB1527" s="229" t="s">
        <v>223</v>
      </c>
      <c r="BHC1527" s="229" t="s">
        <v>172</v>
      </c>
      <c r="BHD1527" s="229" t="s">
        <v>289</v>
      </c>
      <c r="BHE1527" s="229" t="s">
        <v>227</v>
      </c>
      <c r="BHI1527" s="229">
        <v>2024</v>
      </c>
      <c r="BHJ1527" s="229" t="s">
        <v>57</v>
      </c>
      <c r="BHK1527" s="229" t="s">
        <v>3922</v>
      </c>
      <c r="BHL1527" s="229">
        <v>12970009</v>
      </c>
      <c r="BHM1527" s="229" t="s">
        <v>3923</v>
      </c>
      <c r="BHN1527" s="229" t="s">
        <v>310</v>
      </c>
      <c r="BHO1527" s="229" t="s">
        <v>3924</v>
      </c>
      <c r="BHP1527" s="229" t="s">
        <v>338</v>
      </c>
      <c r="BHQ1527" s="229" t="s">
        <v>52</v>
      </c>
      <c r="BHR1527" s="229" t="s">
        <v>3925</v>
      </c>
      <c r="BHT1527" s="229" t="s">
        <v>3926</v>
      </c>
      <c r="BHU1527" s="229" t="s">
        <v>3927</v>
      </c>
      <c r="BHV1527" s="229" t="s">
        <v>473</v>
      </c>
      <c r="BHW1527" s="229" t="s">
        <v>3928</v>
      </c>
      <c r="BHX1527" s="229" t="s">
        <v>623</v>
      </c>
      <c r="BHY1527" s="229" t="s">
        <v>294</v>
      </c>
      <c r="BHZ1527" s="229" t="s">
        <v>289</v>
      </c>
      <c r="BIA1527" s="229" t="s">
        <v>35</v>
      </c>
      <c r="BIB1527" s="229" t="s">
        <v>27</v>
      </c>
      <c r="BIC1527" s="229" t="s">
        <v>180</v>
      </c>
      <c r="BID1527" s="229" t="s">
        <v>1110</v>
      </c>
      <c r="BIE1527" s="229" t="s">
        <v>244</v>
      </c>
      <c r="BIF1527" s="229" t="s">
        <v>3929</v>
      </c>
      <c r="BIG1527" s="229" t="s">
        <v>222</v>
      </c>
      <c r="BIH1527" s="229" t="s">
        <v>223</v>
      </c>
      <c r="BII1527" s="229" t="s">
        <v>172</v>
      </c>
      <c r="BIJ1527" s="229" t="s">
        <v>289</v>
      </c>
      <c r="BIK1527" s="229" t="s">
        <v>227</v>
      </c>
      <c r="BIO1527" s="229">
        <v>2024</v>
      </c>
      <c r="BIP1527" s="229" t="s">
        <v>57</v>
      </c>
      <c r="BIQ1527" s="229" t="s">
        <v>3922</v>
      </c>
      <c r="BIR1527" s="229">
        <v>12970009</v>
      </c>
      <c r="BIS1527" s="229" t="s">
        <v>3923</v>
      </c>
      <c r="BIT1527" s="229" t="s">
        <v>310</v>
      </c>
      <c r="BIU1527" s="229" t="s">
        <v>3924</v>
      </c>
      <c r="BIV1527" s="229" t="s">
        <v>338</v>
      </c>
      <c r="BIW1527" s="229" t="s">
        <v>52</v>
      </c>
      <c r="BIX1527" s="229" t="s">
        <v>3925</v>
      </c>
      <c r="BIZ1527" s="229" t="s">
        <v>3926</v>
      </c>
      <c r="BJA1527" s="229" t="s">
        <v>3927</v>
      </c>
      <c r="BJB1527" s="229" t="s">
        <v>473</v>
      </c>
      <c r="BJC1527" s="229" t="s">
        <v>3928</v>
      </c>
      <c r="BJD1527" s="229" t="s">
        <v>623</v>
      </c>
      <c r="BJE1527" s="229" t="s">
        <v>294</v>
      </c>
      <c r="BJF1527" s="229" t="s">
        <v>289</v>
      </c>
      <c r="BJG1527" s="229" t="s">
        <v>35</v>
      </c>
      <c r="BJH1527" s="229" t="s">
        <v>27</v>
      </c>
      <c r="BJI1527" s="229" t="s">
        <v>180</v>
      </c>
      <c r="BJJ1527" s="229" t="s">
        <v>1110</v>
      </c>
      <c r="BJK1527" s="229" t="s">
        <v>244</v>
      </c>
      <c r="BJL1527" s="229" t="s">
        <v>3929</v>
      </c>
      <c r="BJM1527" s="229" t="s">
        <v>222</v>
      </c>
      <c r="BJN1527" s="229" t="s">
        <v>223</v>
      </c>
      <c r="BJO1527" s="229" t="s">
        <v>172</v>
      </c>
      <c r="BJP1527" s="229" t="s">
        <v>289</v>
      </c>
      <c r="BJQ1527" s="229" t="s">
        <v>227</v>
      </c>
      <c r="BJU1527" s="229">
        <v>2024</v>
      </c>
      <c r="BJV1527" s="229" t="s">
        <v>57</v>
      </c>
      <c r="BJW1527" s="229" t="s">
        <v>3922</v>
      </c>
      <c r="BJX1527" s="229">
        <v>12970009</v>
      </c>
      <c r="BJY1527" s="229" t="s">
        <v>3923</v>
      </c>
      <c r="BJZ1527" s="229" t="s">
        <v>310</v>
      </c>
      <c r="BKA1527" s="229" t="s">
        <v>3924</v>
      </c>
      <c r="BKB1527" s="229" t="s">
        <v>338</v>
      </c>
      <c r="BKC1527" s="229" t="s">
        <v>52</v>
      </c>
      <c r="BKD1527" s="229" t="s">
        <v>3925</v>
      </c>
      <c r="BKF1527" s="229" t="s">
        <v>3926</v>
      </c>
      <c r="BKG1527" s="229" t="s">
        <v>3927</v>
      </c>
      <c r="BKH1527" s="229" t="s">
        <v>473</v>
      </c>
      <c r="BKI1527" s="229" t="s">
        <v>3928</v>
      </c>
      <c r="BKJ1527" s="229" t="s">
        <v>623</v>
      </c>
      <c r="BKK1527" s="229" t="s">
        <v>294</v>
      </c>
      <c r="BKL1527" s="229" t="s">
        <v>289</v>
      </c>
      <c r="BKM1527" s="229" t="s">
        <v>35</v>
      </c>
      <c r="BKN1527" s="229" t="s">
        <v>27</v>
      </c>
      <c r="BKO1527" s="229" t="s">
        <v>180</v>
      </c>
      <c r="BKP1527" s="229" t="s">
        <v>1110</v>
      </c>
      <c r="BKQ1527" s="229" t="s">
        <v>244</v>
      </c>
      <c r="BKR1527" s="229" t="s">
        <v>3929</v>
      </c>
      <c r="BKS1527" s="229" t="s">
        <v>222</v>
      </c>
      <c r="BKT1527" s="229" t="s">
        <v>223</v>
      </c>
      <c r="BKU1527" s="229" t="s">
        <v>172</v>
      </c>
      <c r="BKV1527" s="229" t="s">
        <v>289</v>
      </c>
      <c r="BKW1527" s="229" t="s">
        <v>227</v>
      </c>
      <c r="BLA1527" s="229">
        <v>2024</v>
      </c>
      <c r="BLB1527" s="229" t="s">
        <v>57</v>
      </c>
      <c r="BLC1527" s="229" t="s">
        <v>3922</v>
      </c>
      <c r="BLD1527" s="229">
        <v>12970009</v>
      </c>
      <c r="BLE1527" s="229" t="s">
        <v>3923</v>
      </c>
      <c r="BLF1527" s="229" t="s">
        <v>310</v>
      </c>
      <c r="BLG1527" s="229" t="s">
        <v>3924</v>
      </c>
      <c r="BLH1527" s="229" t="s">
        <v>338</v>
      </c>
      <c r="BLI1527" s="229" t="s">
        <v>52</v>
      </c>
      <c r="BLJ1527" s="229" t="s">
        <v>3925</v>
      </c>
      <c r="BLL1527" s="229" t="s">
        <v>3926</v>
      </c>
      <c r="BLM1527" s="229" t="s">
        <v>3927</v>
      </c>
      <c r="BLN1527" s="229" t="s">
        <v>473</v>
      </c>
      <c r="BLO1527" s="229" t="s">
        <v>3928</v>
      </c>
      <c r="BLP1527" s="229" t="s">
        <v>623</v>
      </c>
      <c r="BLQ1527" s="229" t="s">
        <v>294</v>
      </c>
      <c r="BLR1527" s="229" t="s">
        <v>289</v>
      </c>
      <c r="BLS1527" s="229" t="s">
        <v>35</v>
      </c>
      <c r="BLT1527" s="229" t="s">
        <v>27</v>
      </c>
      <c r="BLU1527" s="229" t="s">
        <v>180</v>
      </c>
      <c r="BLV1527" s="229" t="s">
        <v>1110</v>
      </c>
      <c r="BLW1527" s="229" t="s">
        <v>244</v>
      </c>
      <c r="BLX1527" s="229" t="s">
        <v>3929</v>
      </c>
      <c r="BLY1527" s="229" t="s">
        <v>222</v>
      </c>
      <c r="BLZ1527" s="229" t="s">
        <v>223</v>
      </c>
      <c r="BMA1527" s="229" t="s">
        <v>172</v>
      </c>
      <c r="BMB1527" s="229" t="s">
        <v>289</v>
      </c>
      <c r="BMC1527" s="229" t="s">
        <v>227</v>
      </c>
      <c r="BMG1527" s="229">
        <v>2024</v>
      </c>
      <c r="BMH1527" s="229" t="s">
        <v>57</v>
      </c>
      <c r="BMI1527" s="229" t="s">
        <v>3922</v>
      </c>
      <c r="BMJ1527" s="229">
        <v>12970009</v>
      </c>
      <c r="BMK1527" s="229" t="s">
        <v>3923</v>
      </c>
      <c r="BML1527" s="229" t="s">
        <v>310</v>
      </c>
      <c r="BMM1527" s="229" t="s">
        <v>3924</v>
      </c>
      <c r="BMN1527" s="229" t="s">
        <v>338</v>
      </c>
      <c r="BMO1527" s="229" t="s">
        <v>52</v>
      </c>
      <c r="BMP1527" s="229" t="s">
        <v>3925</v>
      </c>
      <c r="BMR1527" s="229" t="s">
        <v>3926</v>
      </c>
      <c r="BMS1527" s="229" t="s">
        <v>3927</v>
      </c>
      <c r="BMT1527" s="229" t="s">
        <v>473</v>
      </c>
      <c r="BMU1527" s="229" t="s">
        <v>3928</v>
      </c>
      <c r="BMV1527" s="229" t="s">
        <v>623</v>
      </c>
      <c r="BMW1527" s="229" t="s">
        <v>294</v>
      </c>
      <c r="BMX1527" s="229" t="s">
        <v>289</v>
      </c>
      <c r="BMY1527" s="229" t="s">
        <v>35</v>
      </c>
      <c r="BMZ1527" s="229" t="s">
        <v>27</v>
      </c>
      <c r="BNA1527" s="229" t="s">
        <v>180</v>
      </c>
      <c r="BNB1527" s="229" t="s">
        <v>1110</v>
      </c>
      <c r="BNC1527" s="229" t="s">
        <v>244</v>
      </c>
      <c r="BND1527" s="229" t="s">
        <v>3929</v>
      </c>
      <c r="BNE1527" s="229" t="s">
        <v>222</v>
      </c>
      <c r="BNF1527" s="229" t="s">
        <v>223</v>
      </c>
      <c r="BNG1527" s="229" t="s">
        <v>172</v>
      </c>
      <c r="BNH1527" s="229" t="s">
        <v>289</v>
      </c>
      <c r="BNI1527" s="229" t="s">
        <v>227</v>
      </c>
      <c r="BNM1527" s="229">
        <v>2024</v>
      </c>
      <c r="BNN1527" s="229" t="s">
        <v>57</v>
      </c>
      <c r="BNO1527" s="229" t="s">
        <v>3922</v>
      </c>
      <c r="BNP1527" s="229">
        <v>12970009</v>
      </c>
      <c r="BNQ1527" s="229" t="s">
        <v>3923</v>
      </c>
      <c r="BNR1527" s="229" t="s">
        <v>310</v>
      </c>
      <c r="BNS1527" s="229" t="s">
        <v>3924</v>
      </c>
      <c r="BNT1527" s="229" t="s">
        <v>338</v>
      </c>
      <c r="BNU1527" s="229" t="s">
        <v>52</v>
      </c>
      <c r="BNV1527" s="229" t="s">
        <v>3925</v>
      </c>
      <c r="BNX1527" s="229" t="s">
        <v>3926</v>
      </c>
      <c r="BNY1527" s="229" t="s">
        <v>3927</v>
      </c>
      <c r="BNZ1527" s="229" t="s">
        <v>473</v>
      </c>
      <c r="BOA1527" s="229" t="s">
        <v>3928</v>
      </c>
      <c r="BOB1527" s="229" t="s">
        <v>623</v>
      </c>
      <c r="BOC1527" s="229" t="s">
        <v>294</v>
      </c>
      <c r="BOD1527" s="229" t="s">
        <v>289</v>
      </c>
      <c r="BOE1527" s="229" t="s">
        <v>35</v>
      </c>
      <c r="BOF1527" s="229" t="s">
        <v>27</v>
      </c>
      <c r="BOG1527" s="229" t="s">
        <v>180</v>
      </c>
      <c r="BOH1527" s="229" t="s">
        <v>1110</v>
      </c>
      <c r="BOI1527" s="229" t="s">
        <v>244</v>
      </c>
      <c r="BOJ1527" s="229" t="s">
        <v>3929</v>
      </c>
      <c r="BOK1527" s="229" t="s">
        <v>222</v>
      </c>
      <c r="BOL1527" s="229" t="s">
        <v>223</v>
      </c>
      <c r="BOM1527" s="229" t="s">
        <v>172</v>
      </c>
      <c r="BON1527" s="229" t="s">
        <v>289</v>
      </c>
      <c r="BOO1527" s="229" t="s">
        <v>227</v>
      </c>
      <c r="BOS1527" s="229">
        <v>2024</v>
      </c>
      <c r="BOT1527" s="229" t="s">
        <v>57</v>
      </c>
      <c r="BOU1527" s="229" t="s">
        <v>3922</v>
      </c>
      <c r="BOV1527" s="229">
        <v>12970009</v>
      </c>
      <c r="BOW1527" s="229" t="s">
        <v>3923</v>
      </c>
      <c r="BOX1527" s="229" t="s">
        <v>310</v>
      </c>
      <c r="BOY1527" s="229" t="s">
        <v>3924</v>
      </c>
      <c r="BOZ1527" s="229" t="s">
        <v>338</v>
      </c>
      <c r="BPA1527" s="229" t="s">
        <v>52</v>
      </c>
      <c r="BPB1527" s="229" t="s">
        <v>3925</v>
      </c>
      <c r="BPD1527" s="229" t="s">
        <v>3926</v>
      </c>
      <c r="BPE1527" s="229" t="s">
        <v>3927</v>
      </c>
      <c r="BPF1527" s="229" t="s">
        <v>473</v>
      </c>
      <c r="BPG1527" s="229" t="s">
        <v>3928</v>
      </c>
      <c r="BPH1527" s="229" t="s">
        <v>623</v>
      </c>
      <c r="BPI1527" s="229" t="s">
        <v>294</v>
      </c>
      <c r="BPJ1527" s="229" t="s">
        <v>289</v>
      </c>
      <c r="BPK1527" s="229" t="s">
        <v>35</v>
      </c>
      <c r="BPL1527" s="229" t="s">
        <v>27</v>
      </c>
      <c r="BPM1527" s="229" t="s">
        <v>180</v>
      </c>
      <c r="BPN1527" s="229" t="s">
        <v>1110</v>
      </c>
      <c r="BPO1527" s="229" t="s">
        <v>244</v>
      </c>
      <c r="BPP1527" s="229" t="s">
        <v>3929</v>
      </c>
      <c r="BPQ1527" s="229" t="s">
        <v>222</v>
      </c>
      <c r="BPR1527" s="229" t="s">
        <v>223</v>
      </c>
      <c r="BPS1527" s="229" t="s">
        <v>172</v>
      </c>
      <c r="BPT1527" s="229" t="s">
        <v>289</v>
      </c>
      <c r="BPU1527" s="229" t="s">
        <v>227</v>
      </c>
      <c r="BPY1527" s="229">
        <v>2024</v>
      </c>
      <c r="BPZ1527" s="229" t="s">
        <v>57</v>
      </c>
      <c r="BQA1527" s="229" t="s">
        <v>3922</v>
      </c>
      <c r="BQB1527" s="229">
        <v>12970009</v>
      </c>
      <c r="BQC1527" s="229" t="s">
        <v>3923</v>
      </c>
      <c r="BQD1527" s="229" t="s">
        <v>310</v>
      </c>
      <c r="BQE1527" s="229" t="s">
        <v>3924</v>
      </c>
      <c r="BQF1527" s="229" t="s">
        <v>338</v>
      </c>
      <c r="BQG1527" s="229" t="s">
        <v>52</v>
      </c>
      <c r="BQH1527" s="229" t="s">
        <v>3925</v>
      </c>
      <c r="BQJ1527" s="229" t="s">
        <v>3926</v>
      </c>
      <c r="BQK1527" s="229" t="s">
        <v>3927</v>
      </c>
      <c r="BQL1527" s="229" t="s">
        <v>473</v>
      </c>
      <c r="BQM1527" s="229" t="s">
        <v>3928</v>
      </c>
      <c r="BQN1527" s="229" t="s">
        <v>623</v>
      </c>
      <c r="BQO1527" s="229" t="s">
        <v>294</v>
      </c>
      <c r="BQP1527" s="229" t="s">
        <v>289</v>
      </c>
      <c r="BQQ1527" s="229" t="s">
        <v>35</v>
      </c>
      <c r="BQR1527" s="229" t="s">
        <v>27</v>
      </c>
      <c r="BQS1527" s="229" t="s">
        <v>180</v>
      </c>
      <c r="BQT1527" s="229" t="s">
        <v>1110</v>
      </c>
      <c r="BQU1527" s="229" t="s">
        <v>244</v>
      </c>
      <c r="BQV1527" s="229" t="s">
        <v>3929</v>
      </c>
      <c r="BQW1527" s="229" t="s">
        <v>222</v>
      </c>
      <c r="BQX1527" s="229" t="s">
        <v>223</v>
      </c>
      <c r="BQY1527" s="229" t="s">
        <v>172</v>
      </c>
      <c r="BQZ1527" s="229" t="s">
        <v>289</v>
      </c>
      <c r="BRA1527" s="229" t="s">
        <v>227</v>
      </c>
      <c r="BRE1527" s="229">
        <v>2024</v>
      </c>
      <c r="BRF1527" s="229" t="s">
        <v>57</v>
      </c>
      <c r="BRG1527" s="229" t="s">
        <v>3922</v>
      </c>
      <c r="BRH1527" s="229">
        <v>12970009</v>
      </c>
      <c r="BRI1527" s="229" t="s">
        <v>3923</v>
      </c>
      <c r="BRJ1527" s="229" t="s">
        <v>310</v>
      </c>
      <c r="BRK1527" s="229" t="s">
        <v>3924</v>
      </c>
      <c r="BRL1527" s="229" t="s">
        <v>338</v>
      </c>
      <c r="BRM1527" s="229" t="s">
        <v>52</v>
      </c>
      <c r="BRN1527" s="229" t="s">
        <v>3925</v>
      </c>
      <c r="BRP1527" s="229" t="s">
        <v>3926</v>
      </c>
      <c r="BRQ1527" s="229" t="s">
        <v>3927</v>
      </c>
      <c r="BRR1527" s="229" t="s">
        <v>473</v>
      </c>
      <c r="BRS1527" s="229" t="s">
        <v>3928</v>
      </c>
      <c r="BRT1527" s="229" t="s">
        <v>623</v>
      </c>
      <c r="BRU1527" s="229" t="s">
        <v>294</v>
      </c>
      <c r="BRV1527" s="229" t="s">
        <v>289</v>
      </c>
      <c r="BRW1527" s="229" t="s">
        <v>35</v>
      </c>
      <c r="BRX1527" s="229" t="s">
        <v>27</v>
      </c>
      <c r="BRY1527" s="229" t="s">
        <v>180</v>
      </c>
      <c r="BRZ1527" s="229" t="s">
        <v>1110</v>
      </c>
      <c r="BSA1527" s="229" t="s">
        <v>244</v>
      </c>
      <c r="BSB1527" s="229" t="s">
        <v>3929</v>
      </c>
      <c r="BSC1527" s="229" t="s">
        <v>222</v>
      </c>
      <c r="BSD1527" s="229" t="s">
        <v>223</v>
      </c>
      <c r="BSE1527" s="229" t="s">
        <v>172</v>
      </c>
      <c r="BSF1527" s="229" t="s">
        <v>289</v>
      </c>
      <c r="BSG1527" s="229" t="s">
        <v>227</v>
      </c>
      <c r="BSK1527" s="229">
        <v>2024</v>
      </c>
      <c r="BSL1527" s="229" t="s">
        <v>57</v>
      </c>
      <c r="BSM1527" s="229" t="s">
        <v>3922</v>
      </c>
      <c r="BSN1527" s="229">
        <v>12970009</v>
      </c>
      <c r="BSO1527" s="229" t="s">
        <v>3923</v>
      </c>
      <c r="BSP1527" s="229" t="s">
        <v>310</v>
      </c>
      <c r="BSQ1527" s="229" t="s">
        <v>3924</v>
      </c>
      <c r="BSR1527" s="229" t="s">
        <v>338</v>
      </c>
      <c r="BSS1527" s="229" t="s">
        <v>52</v>
      </c>
      <c r="BST1527" s="229" t="s">
        <v>3925</v>
      </c>
      <c r="BSV1527" s="229" t="s">
        <v>3926</v>
      </c>
      <c r="BSW1527" s="229" t="s">
        <v>3927</v>
      </c>
      <c r="BSX1527" s="229" t="s">
        <v>473</v>
      </c>
      <c r="BSY1527" s="229" t="s">
        <v>3928</v>
      </c>
      <c r="BSZ1527" s="229" t="s">
        <v>623</v>
      </c>
      <c r="BTA1527" s="229" t="s">
        <v>294</v>
      </c>
      <c r="BTB1527" s="229" t="s">
        <v>289</v>
      </c>
      <c r="BTC1527" s="229" t="s">
        <v>35</v>
      </c>
      <c r="BTD1527" s="229" t="s">
        <v>27</v>
      </c>
      <c r="BTE1527" s="229" t="s">
        <v>180</v>
      </c>
      <c r="BTF1527" s="229" t="s">
        <v>1110</v>
      </c>
      <c r="BTG1527" s="229" t="s">
        <v>244</v>
      </c>
      <c r="BTH1527" s="229" t="s">
        <v>3929</v>
      </c>
      <c r="BTI1527" s="229" t="s">
        <v>222</v>
      </c>
      <c r="BTJ1527" s="229" t="s">
        <v>223</v>
      </c>
      <c r="BTK1527" s="229" t="s">
        <v>172</v>
      </c>
      <c r="BTL1527" s="229" t="s">
        <v>289</v>
      </c>
      <c r="BTM1527" s="229" t="s">
        <v>227</v>
      </c>
      <c r="BTQ1527" s="229">
        <v>2024</v>
      </c>
      <c r="BTR1527" s="229" t="s">
        <v>57</v>
      </c>
      <c r="BTS1527" s="229" t="s">
        <v>3922</v>
      </c>
      <c r="BTT1527" s="229">
        <v>12970009</v>
      </c>
      <c r="BTU1527" s="229" t="s">
        <v>3923</v>
      </c>
      <c r="BTV1527" s="229" t="s">
        <v>310</v>
      </c>
      <c r="BTW1527" s="229" t="s">
        <v>3924</v>
      </c>
      <c r="BTX1527" s="229" t="s">
        <v>338</v>
      </c>
      <c r="BTY1527" s="229" t="s">
        <v>52</v>
      </c>
      <c r="BTZ1527" s="229" t="s">
        <v>3925</v>
      </c>
      <c r="BUB1527" s="229" t="s">
        <v>3926</v>
      </c>
      <c r="BUC1527" s="229" t="s">
        <v>3927</v>
      </c>
      <c r="BUD1527" s="229" t="s">
        <v>473</v>
      </c>
      <c r="BUE1527" s="229" t="s">
        <v>3928</v>
      </c>
      <c r="BUF1527" s="229" t="s">
        <v>623</v>
      </c>
      <c r="BUG1527" s="229" t="s">
        <v>294</v>
      </c>
      <c r="BUH1527" s="229" t="s">
        <v>289</v>
      </c>
      <c r="BUI1527" s="229" t="s">
        <v>35</v>
      </c>
      <c r="BUJ1527" s="229" t="s">
        <v>27</v>
      </c>
      <c r="BUK1527" s="229" t="s">
        <v>180</v>
      </c>
      <c r="BUL1527" s="229" t="s">
        <v>1110</v>
      </c>
      <c r="BUM1527" s="229" t="s">
        <v>244</v>
      </c>
      <c r="BUN1527" s="229" t="s">
        <v>3929</v>
      </c>
      <c r="BUO1527" s="229" t="s">
        <v>222</v>
      </c>
      <c r="BUP1527" s="229" t="s">
        <v>223</v>
      </c>
      <c r="BUQ1527" s="229" t="s">
        <v>172</v>
      </c>
      <c r="BUR1527" s="229" t="s">
        <v>289</v>
      </c>
      <c r="BUS1527" s="229" t="s">
        <v>227</v>
      </c>
      <c r="BUW1527" s="229">
        <v>2024</v>
      </c>
      <c r="BUX1527" s="229" t="s">
        <v>57</v>
      </c>
      <c r="BUY1527" s="229" t="s">
        <v>3922</v>
      </c>
      <c r="BUZ1527" s="229">
        <v>12970009</v>
      </c>
      <c r="BVA1527" s="229" t="s">
        <v>3923</v>
      </c>
      <c r="BVB1527" s="229" t="s">
        <v>310</v>
      </c>
      <c r="BVC1527" s="229" t="s">
        <v>3924</v>
      </c>
      <c r="BVD1527" s="229" t="s">
        <v>338</v>
      </c>
      <c r="BVE1527" s="229" t="s">
        <v>52</v>
      </c>
      <c r="BVF1527" s="229" t="s">
        <v>3925</v>
      </c>
      <c r="BVH1527" s="229" t="s">
        <v>3926</v>
      </c>
      <c r="BVI1527" s="229" t="s">
        <v>3927</v>
      </c>
      <c r="BVJ1527" s="229" t="s">
        <v>473</v>
      </c>
      <c r="BVK1527" s="229" t="s">
        <v>3928</v>
      </c>
      <c r="BVL1527" s="229" t="s">
        <v>623</v>
      </c>
      <c r="BVM1527" s="229" t="s">
        <v>294</v>
      </c>
      <c r="BVN1527" s="229" t="s">
        <v>289</v>
      </c>
      <c r="BVO1527" s="229" t="s">
        <v>35</v>
      </c>
      <c r="BVP1527" s="229" t="s">
        <v>27</v>
      </c>
      <c r="BVQ1527" s="229" t="s">
        <v>180</v>
      </c>
      <c r="BVR1527" s="229" t="s">
        <v>1110</v>
      </c>
      <c r="BVS1527" s="229" t="s">
        <v>244</v>
      </c>
      <c r="BVT1527" s="229" t="s">
        <v>3929</v>
      </c>
      <c r="BVU1527" s="229" t="s">
        <v>222</v>
      </c>
      <c r="BVV1527" s="229" t="s">
        <v>223</v>
      </c>
      <c r="BVW1527" s="229" t="s">
        <v>172</v>
      </c>
      <c r="BVX1527" s="229" t="s">
        <v>289</v>
      </c>
      <c r="BVY1527" s="229" t="s">
        <v>227</v>
      </c>
      <c r="BWC1527" s="229">
        <v>2024</v>
      </c>
      <c r="BWD1527" s="229" t="s">
        <v>57</v>
      </c>
      <c r="BWE1527" s="229" t="s">
        <v>3922</v>
      </c>
      <c r="BWF1527" s="229">
        <v>12970009</v>
      </c>
      <c r="BWG1527" s="229" t="s">
        <v>3923</v>
      </c>
      <c r="BWH1527" s="229" t="s">
        <v>310</v>
      </c>
      <c r="BWI1527" s="229" t="s">
        <v>3924</v>
      </c>
      <c r="BWJ1527" s="229" t="s">
        <v>338</v>
      </c>
      <c r="BWK1527" s="229" t="s">
        <v>52</v>
      </c>
      <c r="BWL1527" s="229" t="s">
        <v>3925</v>
      </c>
      <c r="BWN1527" s="229" t="s">
        <v>3926</v>
      </c>
      <c r="BWO1527" s="229" t="s">
        <v>3927</v>
      </c>
      <c r="BWP1527" s="229" t="s">
        <v>473</v>
      </c>
      <c r="BWQ1527" s="229" t="s">
        <v>3928</v>
      </c>
      <c r="BWR1527" s="229" t="s">
        <v>623</v>
      </c>
      <c r="BWS1527" s="229" t="s">
        <v>294</v>
      </c>
      <c r="BWT1527" s="229" t="s">
        <v>289</v>
      </c>
      <c r="BWU1527" s="229" t="s">
        <v>35</v>
      </c>
      <c r="BWV1527" s="229" t="s">
        <v>27</v>
      </c>
      <c r="BWW1527" s="229" t="s">
        <v>180</v>
      </c>
      <c r="BWX1527" s="229" t="s">
        <v>1110</v>
      </c>
      <c r="BWY1527" s="229" t="s">
        <v>244</v>
      </c>
      <c r="BWZ1527" s="229" t="s">
        <v>3929</v>
      </c>
      <c r="BXA1527" s="229" t="s">
        <v>222</v>
      </c>
      <c r="BXB1527" s="229" t="s">
        <v>223</v>
      </c>
      <c r="BXC1527" s="229" t="s">
        <v>172</v>
      </c>
      <c r="BXD1527" s="229" t="s">
        <v>289</v>
      </c>
      <c r="BXE1527" s="229" t="s">
        <v>227</v>
      </c>
      <c r="BXI1527" s="229">
        <v>2024</v>
      </c>
      <c r="BXJ1527" s="229" t="s">
        <v>57</v>
      </c>
      <c r="BXK1527" s="229" t="s">
        <v>3922</v>
      </c>
      <c r="BXL1527" s="229">
        <v>12970009</v>
      </c>
      <c r="BXM1527" s="229" t="s">
        <v>3923</v>
      </c>
      <c r="BXN1527" s="229" t="s">
        <v>310</v>
      </c>
      <c r="BXO1527" s="229" t="s">
        <v>3924</v>
      </c>
      <c r="BXP1527" s="229" t="s">
        <v>338</v>
      </c>
      <c r="BXQ1527" s="229" t="s">
        <v>52</v>
      </c>
      <c r="BXR1527" s="229" t="s">
        <v>3925</v>
      </c>
      <c r="BXT1527" s="229" t="s">
        <v>3926</v>
      </c>
      <c r="BXU1527" s="229" t="s">
        <v>3927</v>
      </c>
      <c r="BXV1527" s="229" t="s">
        <v>473</v>
      </c>
      <c r="BXW1527" s="229" t="s">
        <v>3928</v>
      </c>
      <c r="BXX1527" s="229" t="s">
        <v>623</v>
      </c>
      <c r="BXY1527" s="229" t="s">
        <v>294</v>
      </c>
      <c r="BXZ1527" s="229" t="s">
        <v>289</v>
      </c>
      <c r="BYA1527" s="229" t="s">
        <v>35</v>
      </c>
      <c r="BYB1527" s="229" t="s">
        <v>27</v>
      </c>
      <c r="BYC1527" s="229" t="s">
        <v>180</v>
      </c>
      <c r="BYD1527" s="229" t="s">
        <v>1110</v>
      </c>
      <c r="BYE1527" s="229" t="s">
        <v>244</v>
      </c>
      <c r="BYF1527" s="229" t="s">
        <v>3929</v>
      </c>
      <c r="BYG1527" s="229" t="s">
        <v>222</v>
      </c>
      <c r="BYH1527" s="229" t="s">
        <v>223</v>
      </c>
      <c r="BYI1527" s="229" t="s">
        <v>172</v>
      </c>
      <c r="BYJ1527" s="229" t="s">
        <v>289</v>
      </c>
      <c r="BYK1527" s="229" t="s">
        <v>227</v>
      </c>
      <c r="BYO1527" s="229">
        <v>2024</v>
      </c>
      <c r="BYP1527" s="229" t="s">
        <v>57</v>
      </c>
      <c r="BYQ1527" s="229" t="s">
        <v>3922</v>
      </c>
      <c r="BYR1527" s="229">
        <v>12970009</v>
      </c>
      <c r="BYS1527" s="229" t="s">
        <v>3923</v>
      </c>
      <c r="BYT1527" s="229" t="s">
        <v>310</v>
      </c>
      <c r="BYU1527" s="229" t="s">
        <v>3924</v>
      </c>
      <c r="BYV1527" s="229" t="s">
        <v>338</v>
      </c>
      <c r="BYW1527" s="229" t="s">
        <v>52</v>
      </c>
      <c r="BYX1527" s="229" t="s">
        <v>3925</v>
      </c>
      <c r="BYZ1527" s="229" t="s">
        <v>3926</v>
      </c>
      <c r="BZA1527" s="229" t="s">
        <v>3927</v>
      </c>
      <c r="BZB1527" s="229" t="s">
        <v>473</v>
      </c>
      <c r="BZC1527" s="229" t="s">
        <v>3928</v>
      </c>
      <c r="BZD1527" s="229" t="s">
        <v>623</v>
      </c>
      <c r="BZE1527" s="229" t="s">
        <v>294</v>
      </c>
      <c r="BZF1527" s="229" t="s">
        <v>289</v>
      </c>
      <c r="BZG1527" s="229" t="s">
        <v>35</v>
      </c>
      <c r="BZH1527" s="229" t="s">
        <v>27</v>
      </c>
      <c r="BZI1527" s="229" t="s">
        <v>180</v>
      </c>
      <c r="BZJ1527" s="229" t="s">
        <v>1110</v>
      </c>
      <c r="BZK1527" s="229" t="s">
        <v>244</v>
      </c>
      <c r="BZL1527" s="229" t="s">
        <v>3929</v>
      </c>
      <c r="BZM1527" s="229" t="s">
        <v>222</v>
      </c>
      <c r="BZN1527" s="229" t="s">
        <v>223</v>
      </c>
      <c r="BZO1527" s="229" t="s">
        <v>172</v>
      </c>
      <c r="BZP1527" s="229" t="s">
        <v>289</v>
      </c>
      <c r="BZQ1527" s="229" t="s">
        <v>227</v>
      </c>
      <c r="BZU1527" s="229">
        <v>2024</v>
      </c>
      <c r="BZV1527" s="229" t="s">
        <v>57</v>
      </c>
      <c r="BZW1527" s="229" t="s">
        <v>3922</v>
      </c>
      <c r="BZX1527" s="229">
        <v>12970009</v>
      </c>
      <c r="BZY1527" s="229" t="s">
        <v>3923</v>
      </c>
      <c r="BZZ1527" s="229" t="s">
        <v>310</v>
      </c>
      <c r="CAA1527" s="229" t="s">
        <v>3924</v>
      </c>
      <c r="CAB1527" s="229" t="s">
        <v>338</v>
      </c>
      <c r="CAC1527" s="229" t="s">
        <v>52</v>
      </c>
      <c r="CAD1527" s="229" t="s">
        <v>3925</v>
      </c>
      <c r="CAF1527" s="229" t="s">
        <v>3926</v>
      </c>
      <c r="CAG1527" s="229" t="s">
        <v>3927</v>
      </c>
      <c r="CAH1527" s="229" t="s">
        <v>473</v>
      </c>
      <c r="CAI1527" s="229" t="s">
        <v>3928</v>
      </c>
      <c r="CAJ1527" s="229" t="s">
        <v>623</v>
      </c>
      <c r="CAK1527" s="229" t="s">
        <v>294</v>
      </c>
      <c r="CAL1527" s="229" t="s">
        <v>289</v>
      </c>
      <c r="CAM1527" s="229" t="s">
        <v>35</v>
      </c>
      <c r="CAN1527" s="229" t="s">
        <v>27</v>
      </c>
      <c r="CAO1527" s="229" t="s">
        <v>180</v>
      </c>
      <c r="CAP1527" s="229" t="s">
        <v>1110</v>
      </c>
      <c r="CAQ1527" s="229" t="s">
        <v>244</v>
      </c>
      <c r="CAR1527" s="229" t="s">
        <v>3929</v>
      </c>
      <c r="CAS1527" s="229" t="s">
        <v>222</v>
      </c>
      <c r="CAT1527" s="229" t="s">
        <v>223</v>
      </c>
      <c r="CAU1527" s="229" t="s">
        <v>172</v>
      </c>
      <c r="CAV1527" s="229" t="s">
        <v>289</v>
      </c>
      <c r="CAW1527" s="229" t="s">
        <v>227</v>
      </c>
      <c r="CBA1527" s="229">
        <v>2024</v>
      </c>
      <c r="CBB1527" s="229" t="s">
        <v>57</v>
      </c>
      <c r="CBC1527" s="229" t="s">
        <v>3922</v>
      </c>
      <c r="CBD1527" s="229">
        <v>12970009</v>
      </c>
      <c r="CBE1527" s="229" t="s">
        <v>3923</v>
      </c>
      <c r="CBF1527" s="229" t="s">
        <v>310</v>
      </c>
      <c r="CBG1527" s="229" t="s">
        <v>3924</v>
      </c>
      <c r="CBH1527" s="229" t="s">
        <v>338</v>
      </c>
      <c r="CBI1527" s="229" t="s">
        <v>52</v>
      </c>
      <c r="CBJ1527" s="229" t="s">
        <v>3925</v>
      </c>
      <c r="CBL1527" s="229" t="s">
        <v>3926</v>
      </c>
      <c r="CBM1527" s="229" t="s">
        <v>3927</v>
      </c>
      <c r="CBN1527" s="229" t="s">
        <v>473</v>
      </c>
      <c r="CBO1527" s="229" t="s">
        <v>3928</v>
      </c>
      <c r="CBP1527" s="229" t="s">
        <v>623</v>
      </c>
      <c r="CBQ1527" s="229" t="s">
        <v>294</v>
      </c>
      <c r="CBR1527" s="229" t="s">
        <v>289</v>
      </c>
      <c r="CBS1527" s="229" t="s">
        <v>35</v>
      </c>
      <c r="CBT1527" s="229" t="s">
        <v>27</v>
      </c>
      <c r="CBU1527" s="229" t="s">
        <v>180</v>
      </c>
      <c r="CBV1527" s="229" t="s">
        <v>1110</v>
      </c>
      <c r="CBW1527" s="229" t="s">
        <v>244</v>
      </c>
      <c r="CBX1527" s="229" t="s">
        <v>3929</v>
      </c>
      <c r="CBY1527" s="229" t="s">
        <v>222</v>
      </c>
      <c r="CBZ1527" s="229" t="s">
        <v>223</v>
      </c>
      <c r="CCA1527" s="229" t="s">
        <v>172</v>
      </c>
      <c r="CCB1527" s="229" t="s">
        <v>289</v>
      </c>
      <c r="CCC1527" s="229" t="s">
        <v>227</v>
      </c>
      <c r="CCG1527" s="229">
        <v>2024</v>
      </c>
      <c r="CCH1527" s="229" t="s">
        <v>57</v>
      </c>
      <c r="CCI1527" s="229" t="s">
        <v>3922</v>
      </c>
      <c r="CCJ1527" s="229">
        <v>12970009</v>
      </c>
      <c r="CCK1527" s="229" t="s">
        <v>3923</v>
      </c>
      <c r="CCL1527" s="229" t="s">
        <v>310</v>
      </c>
      <c r="CCM1527" s="229" t="s">
        <v>3924</v>
      </c>
      <c r="CCN1527" s="229" t="s">
        <v>338</v>
      </c>
      <c r="CCO1527" s="229" t="s">
        <v>52</v>
      </c>
      <c r="CCP1527" s="229" t="s">
        <v>3925</v>
      </c>
      <c r="CCR1527" s="229" t="s">
        <v>3926</v>
      </c>
      <c r="CCS1527" s="229" t="s">
        <v>3927</v>
      </c>
      <c r="CCT1527" s="229" t="s">
        <v>473</v>
      </c>
      <c r="CCU1527" s="229" t="s">
        <v>3928</v>
      </c>
      <c r="CCV1527" s="229" t="s">
        <v>623</v>
      </c>
      <c r="CCW1527" s="229" t="s">
        <v>294</v>
      </c>
      <c r="CCX1527" s="229" t="s">
        <v>289</v>
      </c>
      <c r="CCY1527" s="229" t="s">
        <v>35</v>
      </c>
      <c r="CCZ1527" s="229" t="s">
        <v>27</v>
      </c>
      <c r="CDA1527" s="229" t="s">
        <v>180</v>
      </c>
      <c r="CDB1527" s="229" t="s">
        <v>1110</v>
      </c>
      <c r="CDC1527" s="229" t="s">
        <v>244</v>
      </c>
      <c r="CDD1527" s="229" t="s">
        <v>3929</v>
      </c>
      <c r="CDE1527" s="229" t="s">
        <v>222</v>
      </c>
      <c r="CDF1527" s="229" t="s">
        <v>223</v>
      </c>
      <c r="CDG1527" s="229" t="s">
        <v>172</v>
      </c>
      <c r="CDH1527" s="229" t="s">
        <v>289</v>
      </c>
      <c r="CDI1527" s="229" t="s">
        <v>227</v>
      </c>
      <c r="CDM1527" s="229">
        <v>2024</v>
      </c>
      <c r="CDN1527" s="229" t="s">
        <v>57</v>
      </c>
      <c r="CDO1527" s="229" t="s">
        <v>3922</v>
      </c>
      <c r="CDP1527" s="229">
        <v>12970009</v>
      </c>
      <c r="CDQ1527" s="229" t="s">
        <v>3923</v>
      </c>
      <c r="CDR1527" s="229" t="s">
        <v>310</v>
      </c>
      <c r="CDS1527" s="229" t="s">
        <v>3924</v>
      </c>
      <c r="CDT1527" s="229" t="s">
        <v>338</v>
      </c>
      <c r="CDU1527" s="229" t="s">
        <v>52</v>
      </c>
      <c r="CDV1527" s="229" t="s">
        <v>3925</v>
      </c>
      <c r="CDX1527" s="229" t="s">
        <v>3926</v>
      </c>
      <c r="CDY1527" s="229" t="s">
        <v>3927</v>
      </c>
      <c r="CDZ1527" s="229" t="s">
        <v>473</v>
      </c>
      <c r="CEA1527" s="229" t="s">
        <v>3928</v>
      </c>
      <c r="CEB1527" s="229" t="s">
        <v>623</v>
      </c>
      <c r="CEC1527" s="229" t="s">
        <v>294</v>
      </c>
      <c r="CED1527" s="229" t="s">
        <v>289</v>
      </c>
      <c r="CEE1527" s="229" t="s">
        <v>35</v>
      </c>
      <c r="CEF1527" s="229" t="s">
        <v>27</v>
      </c>
      <c r="CEG1527" s="229" t="s">
        <v>180</v>
      </c>
      <c r="CEH1527" s="229" t="s">
        <v>1110</v>
      </c>
      <c r="CEI1527" s="229" t="s">
        <v>244</v>
      </c>
      <c r="CEJ1527" s="229" t="s">
        <v>3929</v>
      </c>
      <c r="CEK1527" s="229" t="s">
        <v>222</v>
      </c>
      <c r="CEL1527" s="229" t="s">
        <v>223</v>
      </c>
      <c r="CEM1527" s="229" t="s">
        <v>172</v>
      </c>
      <c r="CEN1527" s="229" t="s">
        <v>289</v>
      </c>
      <c r="CEO1527" s="229" t="s">
        <v>227</v>
      </c>
      <c r="CES1527" s="229">
        <v>2024</v>
      </c>
      <c r="CET1527" s="229" t="s">
        <v>57</v>
      </c>
      <c r="CEU1527" s="229" t="s">
        <v>3922</v>
      </c>
      <c r="CEV1527" s="229">
        <v>12970009</v>
      </c>
      <c r="CEW1527" s="229" t="s">
        <v>3923</v>
      </c>
      <c r="CEX1527" s="229" t="s">
        <v>310</v>
      </c>
      <c r="CEY1527" s="229" t="s">
        <v>3924</v>
      </c>
      <c r="CEZ1527" s="229" t="s">
        <v>338</v>
      </c>
      <c r="CFA1527" s="229" t="s">
        <v>52</v>
      </c>
      <c r="CFB1527" s="229" t="s">
        <v>3925</v>
      </c>
      <c r="CFD1527" s="229" t="s">
        <v>3926</v>
      </c>
      <c r="CFE1527" s="229" t="s">
        <v>3927</v>
      </c>
      <c r="CFF1527" s="229" t="s">
        <v>473</v>
      </c>
      <c r="CFG1527" s="229" t="s">
        <v>3928</v>
      </c>
      <c r="CFH1527" s="229" t="s">
        <v>623</v>
      </c>
      <c r="CFI1527" s="229" t="s">
        <v>294</v>
      </c>
      <c r="CFJ1527" s="229" t="s">
        <v>289</v>
      </c>
      <c r="CFK1527" s="229" t="s">
        <v>35</v>
      </c>
      <c r="CFL1527" s="229" t="s">
        <v>27</v>
      </c>
      <c r="CFM1527" s="229" t="s">
        <v>180</v>
      </c>
      <c r="CFN1527" s="229" t="s">
        <v>1110</v>
      </c>
      <c r="CFO1527" s="229" t="s">
        <v>244</v>
      </c>
      <c r="CFP1527" s="229" t="s">
        <v>3929</v>
      </c>
      <c r="CFQ1527" s="229" t="s">
        <v>222</v>
      </c>
      <c r="CFR1527" s="229" t="s">
        <v>223</v>
      </c>
      <c r="CFS1527" s="229" t="s">
        <v>172</v>
      </c>
      <c r="CFT1527" s="229" t="s">
        <v>289</v>
      </c>
      <c r="CFU1527" s="229" t="s">
        <v>227</v>
      </c>
      <c r="CFY1527" s="229">
        <v>2024</v>
      </c>
      <c r="CFZ1527" s="229" t="s">
        <v>57</v>
      </c>
      <c r="CGA1527" s="229" t="s">
        <v>3922</v>
      </c>
      <c r="CGB1527" s="229">
        <v>12970009</v>
      </c>
      <c r="CGC1527" s="229" t="s">
        <v>3923</v>
      </c>
      <c r="CGD1527" s="229" t="s">
        <v>310</v>
      </c>
      <c r="CGE1527" s="229" t="s">
        <v>3924</v>
      </c>
      <c r="CGF1527" s="229" t="s">
        <v>338</v>
      </c>
      <c r="CGG1527" s="229" t="s">
        <v>52</v>
      </c>
      <c r="CGH1527" s="229" t="s">
        <v>3925</v>
      </c>
      <c r="CGJ1527" s="229" t="s">
        <v>3926</v>
      </c>
      <c r="CGK1527" s="229" t="s">
        <v>3927</v>
      </c>
      <c r="CGL1527" s="229" t="s">
        <v>473</v>
      </c>
      <c r="CGM1527" s="229" t="s">
        <v>3928</v>
      </c>
      <c r="CGN1527" s="229" t="s">
        <v>623</v>
      </c>
      <c r="CGO1527" s="229" t="s">
        <v>294</v>
      </c>
      <c r="CGP1527" s="229" t="s">
        <v>289</v>
      </c>
      <c r="CGQ1527" s="229" t="s">
        <v>35</v>
      </c>
      <c r="CGR1527" s="229" t="s">
        <v>27</v>
      </c>
      <c r="CGS1527" s="229" t="s">
        <v>180</v>
      </c>
      <c r="CGT1527" s="229" t="s">
        <v>1110</v>
      </c>
      <c r="CGU1527" s="229" t="s">
        <v>244</v>
      </c>
      <c r="CGV1527" s="229" t="s">
        <v>3929</v>
      </c>
      <c r="CGW1527" s="229" t="s">
        <v>222</v>
      </c>
      <c r="CGX1527" s="229" t="s">
        <v>223</v>
      </c>
      <c r="CGY1527" s="229" t="s">
        <v>172</v>
      </c>
      <c r="CGZ1527" s="229" t="s">
        <v>289</v>
      </c>
      <c r="CHA1527" s="229" t="s">
        <v>227</v>
      </c>
      <c r="CHE1527" s="229">
        <v>2024</v>
      </c>
      <c r="CHF1527" s="229" t="s">
        <v>57</v>
      </c>
      <c r="CHG1527" s="229" t="s">
        <v>3922</v>
      </c>
      <c r="CHH1527" s="229">
        <v>12970009</v>
      </c>
      <c r="CHI1527" s="229" t="s">
        <v>3923</v>
      </c>
      <c r="CHJ1527" s="229" t="s">
        <v>310</v>
      </c>
      <c r="CHK1527" s="229" t="s">
        <v>3924</v>
      </c>
      <c r="CHL1527" s="229" t="s">
        <v>338</v>
      </c>
      <c r="CHM1527" s="229" t="s">
        <v>52</v>
      </c>
      <c r="CHN1527" s="229" t="s">
        <v>3925</v>
      </c>
      <c r="CHP1527" s="229" t="s">
        <v>3926</v>
      </c>
      <c r="CHQ1527" s="229" t="s">
        <v>3927</v>
      </c>
      <c r="CHR1527" s="229" t="s">
        <v>473</v>
      </c>
      <c r="CHS1527" s="229" t="s">
        <v>3928</v>
      </c>
      <c r="CHT1527" s="229" t="s">
        <v>623</v>
      </c>
      <c r="CHU1527" s="229" t="s">
        <v>294</v>
      </c>
      <c r="CHV1527" s="229" t="s">
        <v>289</v>
      </c>
      <c r="CHW1527" s="229" t="s">
        <v>35</v>
      </c>
      <c r="CHX1527" s="229" t="s">
        <v>27</v>
      </c>
      <c r="CHY1527" s="229" t="s">
        <v>180</v>
      </c>
      <c r="CHZ1527" s="229" t="s">
        <v>1110</v>
      </c>
      <c r="CIA1527" s="229" t="s">
        <v>244</v>
      </c>
      <c r="CIB1527" s="229" t="s">
        <v>3929</v>
      </c>
      <c r="CIC1527" s="229" t="s">
        <v>222</v>
      </c>
      <c r="CID1527" s="229" t="s">
        <v>223</v>
      </c>
      <c r="CIE1527" s="229" t="s">
        <v>172</v>
      </c>
      <c r="CIF1527" s="229" t="s">
        <v>289</v>
      </c>
      <c r="CIG1527" s="229" t="s">
        <v>227</v>
      </c>
      <c r="CIK1527" s="229">
        <v>2024</v>
      </c>
      <c r="CIL1527" s="229" t="s">
        <v>57</v>
      </c>
      <c r="CIM1527" s="229" t="s">
        <v>3922</v>
      </c>
      <c r="CIN1527" s="229">
        <v>12970009</v>
      </c>
      <c r="CIO1527" s="229" t="s">
        <v>3923</v>
      </c>
      <c r="CIP1527" s="229" t="s">
        <v>310</v>
      </c>
      <c r="CIQ1527" s="229" t="s">
        <v>3924</v>
      </c>
      <c r="CIR1527" s="229" t="s">
        <v>338</v>
      </c>
      <c r="CIS1527" s="229" t="s">
        <v>52</v>
      </c>
      <c r="CIT1527" s="229" t="s">
        <v>3925</v>
      </c>
      <c r="CIV1527" s="229" t="s">
        <v>3926</v>
      </c>
      <c r="CIW1527" s="229" t="s">
        <v>3927</v>
      </c>
      <c r="CIX1527" s="229" t="s">
        <v>473</v>
      </c>
      <c r="CIY1527" s="229" t="s">
        <v>3928</v>
      </c>
      <c r="CIZ1527" s="229" t="s">
        <v>623</v>
      </c>
      <c r="CJA1527" s="229" t="s">
        <v>294</v>
      </c>
      <c r="CJB1527" s="229" t="s">
        <v>289</v>
      </c>
      <c r="CJC1527" s="229" t="s">
        <v>35</v>
      </c>
      <c r="CJD1527" s="229" t="s">
        <v>27</v>
      </c>
      <c r="CJE1527" s="229" t="s">
        <v>180</v>
      </c>
      <c r="CJF1527" s="229" t="s">
        <v>1110</v>
      </c>
      <c r="CJG1527" s="229" t="s">
        <v>244</v>
      </c>
      <c r="CJH1527" s="229" t="s">
        <v>3929</v>
      </c>
      <c r="CJI1527" s="229" t="s">
        <v>222</v>
      </c>
      <c r="CJJ1527" s="229" t="s">
        <v>223</v>
      </c>
      <c r="CJK1527" s="229" t="s">
        <v>172</v>
      </c>
      <c r="CJL1527" s="229" t="s">
        <v>289</v>
      </c>
      <c r="CJM1527" s="229" t="s">
        <v>227</v>
      </c>
      <c r="CJQ1527" s="229">
        <v>2024</v>
      </c>
      <c r="CJR1527" s="229" t="s">
        <v>57</v>
      </c>
      <c r="CJS1527" s="229" t="s">
        <v>3922</v>
      </c>
      <c r="CJT1527" s="229">
        <v>12970009</v>
      </c>
      <c r="CJU1527" s="229" t="s">
        <v>3923</v>
      </c>
      <c r="CJV1527" s="229" t="s">
        <v>310</v>
      </c>
      <c r="CJW1527" s="229" t="s">
        <v>3924</v>
      </c>
      <c r="CJX1527" s="229" t="s">
        <v>338</v>
      </c>
      <c r="CJY1527" s="229" t="s">
        <v>52</v>
      </c>
      <c r="CJZ1527" s="229" t="s">
        <v>3925</v>
      </c>
      <c r="CKB1527" s="229" t="s">
        <v>3926</v>
      </c>
      <c r="CKC1527" s="229" t="s">
        <v>3927</v>
      </c>
      <c r="CKD1527" s="229" t="s">
        <v>473</v>
      </c>
      <c r="CKE1527" s="229" t="s">
        <v>3928</v>
      </c>
      <c r="CKF1527" s="229" t="s">
        <v>623</v>
      </c>
      <c r="CKG1527" s="229" t="s">
        <v>294</v>
      </c>
      <c r="CKH1527" s="229" t="s">
        <v>289</v>
      </c>
      <c r="CKI1527" s="229" t="s">
        <v>35</v>
      </c>
      <c r="CKJ1527" s="229" t="s">
        <v>27</v>
      </c>
      <c r="CKK1527" s="229" t="s">
        <v>180</v>
      </c>
      <c r="CKL1527" s="229" t="s">
        <v>1110</v>
      </c>
      <c r="CKM1527" s="229" t="s">
        <v>244</v>
      </c>
      <c r="CKN1527" s="229" t="s">
        <v>3929</v>
      </c>
      <c r="CKO1527" s="229" t="s">
        <v>222</v>
      </c>
      <c r="CKP1527" s="229" t="s">
        <v>223</v>
      </c>
      <c r="CKQ1527" s="229" t="s">
        <v>172</v>
      </c>
      <c r="CKR1527" s="229" t="s">
        <v>289</v>
      </c>
      <c r="CKS1527" s="229" t="s">
        <v>227</v>
      </c>
      <c r="CKW1527" s="229">
        <v>2024</v>
      </c>
      <c r="CKX1527" s="229" t="s">
        <v>57</v>
      </c>
      <c r="CKY1527" s="229" t="s">
        <v>3922</v>
      </c>
      <c r="CKZ1527" s="229">
        <v>12970009</v>
      </c>
      <c r="CLA1527" s="229" t="s">
        <v>3923</v>
      </c>
      <c r="CLB1527" s="229" t="s">
        <v>310</v>
      </c>
      <c r="CLC1527" s="229" t="s">
        <v>3924</v>
      </c>
      <c r="CLD1527" s="229" t="s">
        <v>338</v>
      </c>
      <c r="CLE1527" s="229" t="s">
        <v>52</v>
      </c>
      <c r="CLF1527" s="229" t="s">
        <v>3925</v>
      </c>
      <c r="CLH1527" s="229" t="s">
        <v>3926</v>
      </c>
      <c r="CLI1527" s="229" t="s">
        <v>3927</v>
      </c>
      <c r="CLJ1527" s="229" t="s">
        <v>473</v>
      </c>
      <c r="CLK1527" s="229" t="s">
        <v>3928</v>
      </c>
      <c r="CLL1527" s="229" t="s">
        <v>623</v>
      </c>
      <c r="CLM1527" s="229" t="s">
        <v>294</v>
      </c>
      <c r="CLN1527" s="229" t="s">
        <v>289</v>
      </c>
      <c r="CLO1527" s="229" t="s">
        <v>35</v>
      </c>
      <c r="CLP1527" s="229" t="s">
        <v>27</v>
      </c>
      <c r="CLQ1527" s="229" t="s">
        <v>180</v>
      </c>
      <c r="CLR1527" s="229" t="s">
        <v>1110</v>
      </c>
      <c r="CLS1527" s="229" t="s">
        <v>244</v>
      </c>
      <c r="CLT1527" s="229" t="s">
        <v>3929</v>
      </c>
      <c r="CLU1527" s="229" t="s">
        <v>222</v>
      </c>
      <c r="CLV1527" s="229" t="s">
        <v>223</v>
      </c>
      <c r="CLW1527" s="229" t="s">
        <v>172</v>
      </c>
      <c r="CLX1527" s="229" t="s">
        <v>289</v>
      </c>
      <c r="CLY1527" s="229" t="s">
        <v>227</v>
      </c>
      <c r="CMC1527" s="229">
        <v>2024</v>
      </c>
      <c r="CMD1527" s="229" t="s">
        <v>57</v>
      </c>
      <c r="CME1527" s="229" t="s">
        <v>3922</v>
      </c>
      <c r="CMF1527" s="229">
        <v>12970009</v>
      </c>
      <c r="CMG1527" s="229" t="s">
        <v>3923</v>
      </c>
      <c r="CMH1527" s="229" t="s">
        <v>310</v>
      </c>
      <c r="CMI1527" s="229" t="s">
        <v>3924</v>
      </c>
      <c r="CMJ1527" s="229" t="s">
        <v>338</v>
      </c>
      <c r="CMK1527" s="229" t="s">
        <v>52</v>
      </c>
      <c r="CML1527" s="229" t="s">
        <v>3925</v>
      </c>
      <c r="CMN1527" s="229" t="s">
        <v>3926</v>
      </c>
      <c r="CMO1527" s="229" t="s">
        <v>3927</v>
      </c>
      <c r="CMP1527" s="229" t="s">
        <v>473</v>
      </c>
      <c r="CMQ1527" s="229" t="s">
        <v>3928</v>
      </c>
      <c r="CMR1527" s="229" t="s">
        <v>623</v>
      </c>
      <c r="CMS1527" s="229" t="s">
        <v>294</v>
      </c>
      <c r="CMT1527" s="229" t="s">
        <v>289</v>
      </c>
      <c r="CMU1527" s="229" t="s">
        <v>35</v>
      </c>
      <c r="CMV1527" s="229" t="s">
        <v>27</v>
      </c>
      <c r="CMW1527" s="229" t="s">
        <v>180</v>
      </c>
      <c r="CMX1527" s="229" t="s">
        <v>1110</v>
      </c>
      <c r="CMY1527" s="229" t="s">
        <v>244</v>
      </c>
      <c r="CMZ1527" s="229" t="s">
        <v>3929</v>
      </c>
      <c r="CNA1527" s="229" t="s">
        <v>222</v>
      </c>
      <c r="CNB1527" s="229" t="s">
        <v>223</v>
      </c>
      <c r="CNC1527" s="229" t="s">
        <v>172</v>
      </c>
      <c r="CND1527" s="229" t="s">
        <v>289</v>
      </c>
      <c r="CNE1527" s="229" t="s">
        <v>227</v>
      </c>
      <c r="CNI1527" s="229">
        <v>2024</v>
      </c>
      <c r="CNJ1527" s="229" t="s">
        <v>57</v>
      </c>
      <c r="CNK1527" s="229" t="s">
        <v>3922</v>
      </c>
      <c r="CNL1527" s="229">
        <v>12970009</v>
      </c>
      <c r="CNM1527" s="229" t="s">
        <v>3923</v>
      </c>
      <c r="CNN1527" s="229" t="s">
        <v>310</v>
      </c>
      <c r="CNO1527" s="229" t="s">
        <v>3924</v>
      </c>
      <c r="CNP1527" s="229" t="s">
        <v>338</v>
      </c>
      <c r="CNQ1527" s="229" t="s">
        <v>52</v>
      </c>
      <c r="CNR1527" s="229" t="s">
        <v>3925</v>
      </c>
      <c r="CNT1527" s="229" t="s">
        <v>3926</v>
      </c>
      <c r="CNU1527" s="229" t="s">
        <v>3927</v>
      </c>
      <c r="CNV1527" s="229" t="s">
        <v>473</v>
      </c>
      <c r="CNW1527" s="229" t="s">
        <v>3928</v>
      </c>
      <c r="CNX1527" s="229" t="s">
        <v>623</v>
      </c>
      <c r="CNY1527" s="229" t="s">
        <v>294</v>
      </c>
      <c r="CNZ1527" s="229" t="s">
        <v>289</v>
      </c>
      <c r="COA1527" s="229" t="s">
        <v>35</v>
      </c>
      <c r="COB1527" s="229" t="s">
        <v>27</v>
      </c>
      <c r="COC1527" s="229" t="s">
        <v>180</v>
      </c>
      <c r="COD1527" s="229" t="s">
        <v>1110</v>
      </c>
      <c r="COE1527" s="229" t="s">
        <v>244</v>
      </c>
      <c r="COF1527" s="229" t="s">
        <v>3929</v>
      </c>
      <c r="COG1527" s="229" t="s">
        <v>222</v>
      </c>
      <c r="COH1527" s="229" t="s">
        <v>223</v>
      </c>
      <c r="COI1527" s="229" t="s">
        <v>172</v>
      </c>
      <c r="COJ1527" s="229" t="s">
        <v>289</v>
      </c>
      <c r="COK1527" s="229" t="s">
        <v>227</v>
      </c>
      <c r="COO1527" s="229">
        <v>2024</v>
      </c>
      <c r="COP1527" s="229" t="s">
        <v>57</v>
      </c>
      <c r="COQ1527" s="229" t="s">
        <v>3922</v>
      </c>
      <c r="COR1527" s="229">
        <v>12970009</v>
      </c>
      <c r="COS1527" s="229" t="s">
        <v>3923</v>
      </c>
      <c r="COT1527" s="229" t="s">
        <v>310</v>
      </c>
      <c r="COU1527" s="229" t="s">
        <v>3924</v>
      </c>
      <c r="COV1527" s="229" t="s">
        <v>338</v>
      </c>
      <c r="COW1527" s="229" t="s">
        <v>52</v>
      </c>
      <c r="COX1527" s="229" t="s">
        <v>3925</v>
      </c>
      <c r="COZ1527" s="229" t="s">
        <v>3926</v>
      </c>
      <c r="CPA1527" s="229" t="s">
        <v>3927</v>
      </c>
      <c r="CPB1527" s="229" t="s">
        <v>473</v>
      </c>
      <c r="CPC1527" s="229" t="s">
        <v>3928</v>
      </c>
      <c r="CPD1527" s="229" t="s">
        <v>623</v>
      </c>
      <c r="CPE1527" s="229" t="s">
        <v>294</v>
      </c>
      <c r="CPF1527" s="229" t="s">
        <v>289</v>
      </c>
      <c r="CPG1527" s="229" t="s">
        <v>35</v>
      </c>
      <c r="CPH1527" s="229" t="s">
        <v>27</v>
      </c>
      <c r="CPI1527" s="229" t="s">
        <v>180</v>
      </c>
      <c r="CPJ1527" s="229" t="s">
        <v>1110</v>
      </c>
      <c r="CPK1527" s="229" t="s">
        <v>244</v>
      </c>
      <c r="CPL1527" s="229" t="s">
        <v>3929</v>
      </c>
      <c r="CPM1527" s="229" t="s">
        <v>222</v>
      </c>
      <c r="CPN1527" s="229" t="s">
        <v>223</v>
      </c>
      <c r="CPO1527" s="229" t="s">
        <v>172</v>
      </c>
      <c r="CPP1527" s="229" t="s">
        <v>289</v>
      </c>
      <c r="CPQ1527" s="229" t="s">
        <v>227</v>
      </c>
      <c r="CPU1527" s="229">
        <v>2024</v>
      </c>
      <c r="CPV1527" s="229" t="s">
        <v>57</v>
      </c>
      <c r="CPW1527" s="229" t="s">
        <v>3922</v>
      </c>
      <c r="CPX1527" s="229">
        <v>12970009</v>
      </c>
      <c r="CPY1527" s="229" t="s">
        <v>3923</v>
      </c>
      <c r="CPZ1527" s="229" t="s">
        <v>310</v>
      </c>
      <c r="CQA1527" s="229" t="s">
        <v>3924</v>
      </c>
      <c r="CQB1527" s="229" t="s">
        <v>338</v>
      </c>
      <c r="CQC1527" s="229" t="s">
        <v>52</v>
      </c>
      <c r="CQD1527" s="229" t="s">
        <v>3925</v>
      </c>
      <c r="CQF1527" s="229" t="s">
        <v>3926</v>
      </c>
      <c r="CQG1527" s="229" t="s">
        <v>3927</v>
      </c>
      <c r="CQH1527" s="229" t="s">
        <v>473</v>
      </c>
      <c r="CQI1527" s="229" t="s">
        <v>3928</v>
      </c>
      <c r="CQJ1527" s="229" t="s">
        <v>623</v>
      </c>
      <c r="CQK1527" s="229" t="s">
        <v>294</v>
      </c>
      <c r="CQL1527" s="229" t="s">
        <v>289</v>
      </c>
      <c r="CQM1527" s="229" t="s">
        <v>35</v>
      </c>
      <c r="CQN1527" s="229" t="s">
        <v>27</v>
      </c>
      <c r="CQO1527" s="229" t="s">
        <v>180</v>
      </c>
      <c r="CQP1527" s="229" t="s">
        <v>1110</v>
      </c>
      <c r="CQQ1527" s="229" t="s">
        <v>244</v>
      </c>
      <c r="CQR1527" s="229" t="s">
        <v>3929</v>
      </c>
      <c r="CQS1527" s="229" t="s">
        <v>222</v>
      </c>
      <c r="CQT1527" s="229" t="s">
        <v>223</v>
      </c>
      <c r="CQU1527" s="229" t="s">
        <v>172</v>
      </c>
      <c r="CQV1527" s="229" t="s">
        <v>289</v>
      </c>
      <c r="CQW1527" s="229" t="s">
        <v>227</v>
      </c>
      <c r="CRA1527" s="229">
        <v>2024</v>
      </c>
      <c r="CRB1527" s="229" t="s">
        <v>57</v>
      </c>
      <c r="CRC1527" s="229" t="s">
        <v>3922</v>
      </c>
      <c r="CRD1527" s="229">
        <v>12970009</v>
      </c>
      <c r="CRE1527" s="229" t="s">
        <v>3923</v>
      </c>
      <c r="CRF1527" s="229" t="s">
        <v>310</v>
      </c>
      <c r="CRG1527" s="229" t="s">
        <v>3924</v>
      </c>
      <c r="CRH1527" s="229" t="s">
        <v>338</v>
      </c>
      <c r="CRI1527" s="229" t="s">
        <v>52</v>
      </c>
      <c r="CRJ1527" s="229" t="s">
        <v>3925</v>
      </c>
      <c r="CRL1527" s="229" t="s">
        <v>3926</v>
      </c>
      <c r="CRM1527" s="229" t="s">
        <v>3927</v>
      </c>
      <c r="CRN1527" s="229" t="s">
        <v>473</v>
      </c>
      <c r="CRO1527" s="229" t="s">
        <v>3928</v>
      </c>
      <c r="CRP1527" s="229" t="s">
        <v>623</v>
      </c>
      <c r="CRQ1527" s="229" t="s">
        <v>294</v>
      </c>
      <c r="CRR1527" s="229" t="s">
        <v>289</v>
      </c>
      <c r="CRS1527" s="229" t="s">
        <v>35</v>
      </c>
      <c r="CRT1527" s="229" t="s">
        <v>27</v>
      </c>
      <c r="CRU1527" s="229" t="s">
        <v>180</v>
      </c>
      <c r="CRV1527" s="229" t="s">
        <v>1110</v>
      </c>
      <c r="CRW1527" s="229" t="s">
        <v>244</v>
      </c>
      <c r="CRX1527" s="229" t="s">
        <v>3929</v>
      </c>
      <c r="CRY1527" s="229" t="s">
        <v>222</v>
      </c>
      <c r="CRZ1527" s="229" t="s">
        <v>223</v>
      </c>
      <c r="CSA1527" s="229" t="s">
        <v>172</v>
      </c>
      <c r="CSB1527" s="229" t="s">
        <v>289</v>
      </c>
      <c r="CSC1527" s="229" t="s">
        <v>227</v>
      </c>
      <c r="CSG1527" s="229">
        <v>2024</v>
      </c>
      <c r="CSH1527" s="229" t="s">
        <v>57</v>
      </c>
      <c r="CSI1527" s="229" t="s">
        <v>3922</v>
      </c>
      <c r="CSJ1527" s="229">
        <v>12970009</v>
      </c>
      <c r="CSK1527" s="229" t="s">
        <v>3923</v>
      </c>
      <c r="CSL1527" s="229" t="s">
        <v>310</v>
      </c>
      <c r="CSM1527" s="229" t="s">
        <v>3924</v>
      </c>
      <c r="CSN1527" s="229" t="s">
        <v>338</v>
      </c>
      <c r="CSO1527" s="229" t="s">
        <v>52</v>
      </c>
      <c r="CSP1527" s="229" t="s">
        <v>3925</v>
      </c>
      <c r="CSR1527" s="229" t="s">
        <v>3926</v>
      </c>
      <c r="CSS1527" s="229" t="s">
        <v>3927</v>
      </c>
      <c r="CST1527" s="229" t="s">
        <v>473</v>
      </c>
      <c r="CSU1527" s="229" t="s">
        <v>3928</v>
      </c>
      <c r="CSV1527" s="229" t="s">
        <v>623</v>
      </c>
      <c r="CSW1527" s="229" t="s">
        <v>294</v>
      </c>
      <c r="CSX1527" s="229" t="s">
        <v>289</v>
      </c>
      <c r="CSY1527" s="229" t="s">
        <v>35</v>
      </c>
      <c r="CSZ1527" s="229" t="s">
        <v>27</v>
      </c>
      <c r="CTA1527" s="229" t="s">
        <v>180</v>
      </c>
      <c r="CTB1527" s="229" t="s">
        <v>1110</v>
      </c>
      <c r="CTC1527" s="229" t="s">
        <v>244</v>
      </c>
      <c r="CTD1527" s="229" t="s">
        <v>3929</v>
      </c>
      <c r="CTE1527" s="229" t="s">
        <v>222</v>
      </c>
      <c r="CTF1527" s="229" t="s">
        <v>223</v>
      </c>
      <c r="CTG1527" s="229" t="s">
        <v>172</v>
      </c>
      <c r="CTH1527" s="229" t="s">
        <v>289</v>
      </c>
      <c r="CTI1527" s="229" t="s">
        <v>227</v>
      </c>
      <c r="CTM1527" s="229">
        <v>2024</v>
      </c>
      <c r="CTN1527" s="229" t="s">
        <v>57</v>
      </c>
      <c r="CTO1527" s="229" t="s">
        <v>3922</v>
      </c>
      <c r="CTP1527" s="229">
        <v>12970009</v>
      </c>
      <c r="CTQ1527" s="229" t="s">
        <v>3923</v>
      </c>
      <c r="CTR1527" s="229" t="s">
        <v>310</v>
      </c>
      <c r="CTS1527" s="229" t="s">
        <v>3924</v>
      </c>
      <c r="CTT1527" s="229" t="s">
        <v>338</v>
      </c>
      <c r="CTU1527" s="229" t="s">
        <v>52</v>
      </c>
      <c r="CTV1527" s="229" t="s">
        <v>3925</v>
      </c>
      <c r="CTX1527" s="229" t="s">
        <v>3926</v>
      </c>
      <c r="CTY1527" s="229" t="s">
        <v>3927</v>
      </c>
      <c r="CTZ1527" s="229" t="s">
        <v>473</v>
      </c>
      <c r="CUA1527" s="229" t="s">
        <v>3928</v>
      </c>
      <c r="CUB1527" s="229" t="s">
        <v>623</v>
      </c>
      <c r="CUC1527" s="229" t="s">
        <v>294</v>
      </c>
      <c r="CUD1527" s="229" t="s">
        <v>289</v>
      </c>
      <c r="CUE1527" s="229" t="s">
        <v>35</v>
      </c>
      <c r="CUF1527" s="229" t="s">
        <v>27</v>
      </c>
      <c r="CUG1527" s="229" t="s">
        <v>180</v>
      </c>
      <c r="CUH1527" s="229" t="s">
        <v>1110</v>
      </c>
      <c r="CUI1527" s="229" t="s">
        <v>244</v>
      </c>
      <c r="CUJ1527" s="229" t="s">
        <v>3929</v>
      </c>
      <c r="CUK1527" s="229" t="s">
        <v>222</v>
      </c>
      <c r="CUL1527" s="229" t="s">
        <v>223</v>
      </c>
      <c r="CUM1527" s="229" t="s">
        <v>172</v>
      </c>
      <c r="CUN1527" s="229" t="s">
        <v>289</v>
      </c>
      <c r="CUO1527" s="229" t="s">
        <v>227</v>
      </c>
      <c r="CUS1527" s="229">
        <v>2024</v>
      </c>
      <c r="CUT1527" s="229" t="s">
        <v>57</v>
      </c>
      <c r="CUU1527" s="229" t="s">
        <v>3922</v>
      </c>
      <c r="CUV1527" s="229">
        <v>12970009</v>
      </c>
      <c r="CUW1527" s="229" t="s">
        <v>3923</v>
      </c>
      <c r="CUX1527" s="229" t="s">
        <v>310</v>
      </c>
      <c r="CUY1527" s="229" t="s">
        <v>3924</v>
      </c>
      <c r="CUZ1527" s="229" t="s">
        <v>338</v>
      </c>
      <c r="CVA1527" s="229" t="s">
        <v>52</v>
      </c>
      <c r="CVB1527" s="229" t="s">
        <v>3925</v>
      </c>
      <c r="CVD1527" s="229" t="s">
        <v>3926</v>
      </c>
      <c r="CVE1527" s="229" t="s">
        <v>3927</v>
      </c>
      <c r="CVF1527" s="229" t="s">
        <v>473</v>
      </c>
      <c r="CVG1527" s="229" t="s">
        <v>3928</v>
      </c>
      <c r="CVH1527" s="229" t="s">
        <v>623</v>
      </c>
      <c r="CVI1527" s="229" t="s">
        <v>294</v>
      </c>
      <c r="CVJ1527" s="229" t="s">
        <v>289</v>
      </c>
      <c r="CVK1527" s="229" t="s">
        <v>35</v>
      </c>
      <c r="CVL1527" s="229" t="s">
        <v>27</v>
      </c>
      <c r="CVM1527" s="229" t="s">
        <v>180</v>
      </c>
      <c r="CVN1527" s="229" t="s">
        <v>1110</v>
      </c>
      <c r="CVO1527" s="229" t="s">
        <v>244</v>
      </c>
      <c r="CVP1527" s="229" t="s">
        <v>3929</v>
      </c>
      <c r="CVQ1527" s="229" t="s">
        <v>222</v>
      </c>
      <c r="CVR1527" s="229" t="s">
        <v>223</v>
      </c>
      <c r="CVS1527" s="229" t="s">
        <v>172</v>
      </c>
      <c r="CVT1527" s="229" t="s">
        <v>289</v>
      </c>
      <c r="CVU1527" s="229" t="s">
        <v>227</v>
      </c>
      <c r="CVY1527" s="229">
        <v>2024</v>
      </c>
      <c r="CVZ1527" s="229" t="s">
        <v>57</v>
      </c>
      <c r="CWA1527" s="229" t="s">
        <v>3922</v>
      </c>
      <c r="CWB1527" s="229">
        <v>12970009</v>
      </c>
      <c r="CWC1527" s="229" t="s">
        <v>3923</v>
      </c>
      <c r="CWD1527" s="229" t="s">
        <v>310</v>
      </c>
      <c r="CWE1527" s="229" t="s">
        <v>3924</v>
      </c>
      <c r="CWF1527" s="229" t="s">
        <v>338</v>
      </c>
      <c r="CWG1527" s="229" t="s">
        <v>52</v>
      </c>
      <c r="CWH1527" s="229" t="s">
        <v>3925</v>
      </c>
      <c r="CWJ1527" s="229" t="s">
        <v>3926</v>
      </c>
      <c r="CWK1527" s="229" t="s">
        <v>3927</v>
      </c>
      <c r="CWL1527" s="229" t="s">
        <v>473</v>
      </c>
      <c r="CWM1527" s="229" t="s">
        <v>3928</v>
      </c>
      <c r="CWN1527" s="229" t="s">
        <v>623</v>
      </c>
      <c r="CWO1527" s="229" t="s">
        <v>294</v>
      </c>
      <c r="CWP1527" s="229" t="s">
        <v>289</v>
      </c>
      <c r="CWQ1527" s="229" t="s">
        <v>35</v>
      </c>
      <c r="CWR1527" s="229" t="s">
        <v>27</v>
      </c>
      <c r="CWS1527" s="229" t="s">
        <v>180</v>
      </c>
      <c r="CWT1527" s="229" t="s">
        <v>1110</v>
      </c>
      <c r="CWU1527" s="229" t="s">
        <v>244</v>
      </c>
      <c r="CWV1527" s="229" t="s">
        <v>3929</v>
      </c>
      <c r="CWW1527" s="229" t="s">
        <v>222</v>
      </c>
      <c r="CWX1527" s="229" t="s">
        <v>223</v>
      </c>
      <c r="CWY1527" s="229" t="s">
        <v>172</v>
      </c>
      <c r="CWZ1527" s="229" t="s">
        <v>289</v>
      </c>
      <c r="CXA1527" s="229" t="s">
        <v>227</v>
      </c>
      <c r="CXE1527" s="229">
        <v>2024</v>
      </c>
      <c r="CXF1527" s="229" t="s">
        <v>57</v>
      </c>
      <c r="CXG1527" s="229" t="s">
        <v>3922</v>
      </c>
      <c r="CXH1527" s="229">
        <v>12970009</v>
      </c>
      <c r="CXI1527" s="229" t="s">
        <v>3923</v>
      </c>
      <c r="CXJ1527" s="229" t="s">
        <v>310</v>
      </c>
      <c r="CXK1527" s="229" t="s">
        <v>3924</v>
      </c>
      <c r="CXL1527" s="229" t="s">
        <v>338</v>
      </c>
      <c r="CXM1527" s="229" t="s">
        <v>52</v>
      </c>
      <c r="CXN1527" s="229" t="s">
        <v>3925</v>
      </c>
      <c r="CXP1527" s="229" t="s">
        <v>3926</v>
      </c>
      <c r="CXQ1527" s="229" t="s">
        <v>3927</v>
      </c>
      <c r="CXR1527" s="229" t="s">
        <v>473</v>
      </c>
      <c r="CXS1527" s="229" t="s">
        <v>3928</v>
      </c>
      <c r="CXT1527" s="229" t="s">
        <v>623</v>
      </c>
      <c r="CXU1527" s="229" t="s">
        <v>294</v>
      </c>
      <c r="CXV1527" s="229" t="s">
        <v>289</v>
      </c>
      <c r="CXW1527" s="229" t="s">
        <v>35</v>
      </c>
      <c r="CXX1527" s="229" t="s">
        <v>27</v>
      </c>
      <c r="CXY1527" s="229" t="s">
        <v>180</v>
      </c>
      <c r="CXZ1527" s="229" t="s">
        <v>1110</v>
      </c>
      <c r="CYA1527" s="229" t="s">
        <v>244</v>
      </c>
      <c r="CYB1527" s="229" t="s">
        <v>3929</v>
      </c>
      <c r="CYC1527" s="229" t="s">
        <v>222</v>
      </c>
      <c r="CYD1527" s="229" t="s">
        <v>223</v>
      </c>
      <c r="CYE1527" s="229" t="s">
        <v>172</v>
      </c>
      <c r="CYF1527" s="229" t="s">
        <v>289</v>
      </c>
      <c r="CYG1527" s="229" t="s">
        <v>227</v>
      </c>
      <c r="CYK1527" s="229">
        <v>2024</v>
      </c>
      <c r="CYL1527" s="229" t="s">
        <v>57</v>
      </c>
      <c r="CYM1527" s="229" t="s">
        <v>3922</v>
      </c>
      <c r="CYN1527" s="229">
        <v>12970009</v>
      </c>
      <c r="CYO1527" s="229" t="s">
        <v>3923</v>
      </c>
      <c r="CYP1527" s="229" t="s">
        <v>310</v>
      </c>
      <c r="CYQ1527" s="229" t="s">
        <v>3924</v>
      </c>
      <c r="CYR1527" s="229" t="s">
        <v>338</v>
      </c>
      <c r="CYS1527" s="229" t="s">
        <v>52</v>
      </c>
      <c r="CYT1527" s="229" t="s">
        <v>3925</v>
      </c>
      <c r="CYV1527" s="229" t="s">
        <v>3926</v>
      </c>
      <c r="CYW1527" s="229" t="s">
        <v>3927</v>
      </c>
      <c r="CYX1527" s="229" t="s">
        <v>473</v>
      </c>
      <c r="CYY1527" s="229" t="s">
        <v>3928</v>
      </c>
      <c r="CYZ1527" s="229" t="s">
        <v>623</v>
      </c>
      <c r="CZA1527" s="229" t="s">
        <v>294</v>
      </c>
      <c r="CZB1527" s="229" t="s">
        <v>289</v>
      </c>
      <c r="CZC1527" s="229" t="s">
        <v>35</v>
      </c>
      <c r="CZD1527" s="229" t="s">
        <v>27</v>
      </c>
      <c r="CZE1527" s="229" t="s">
        <v>180</v>
      </c>
      <c r="CZF1527" s="229" t="s">
        <v>1110</v>
      </c>
      <c r="CZG1527" s="229" t="s">
        <v>244</v>
      </c>
      <c r="CZH1527" s="229" t="s">
        <v>3929</v>
      </c>
      <c r="CZI1527" s="229" t="s">
        <v>222</v>
      </c>
      <c r="CZJ1527" s="229" t="s">
        <v>223</v>
      </c>
      <c r="CZK1527" s="229" t="s">
        <v>172</v>
      </c>
      <c r="CZL1527" s="229" t="s">
        <v>289</v>
      </c>
      <c r="CZM1527" s="229" t="s">
        <v>227</v>
      </c>
      <c r="CZQ1527" s="229">
        <v>2024</v>
      </c>
      <c r="CZR1527" s="229" t="s">
        <v>57</v>
      </c>
      <c r="CZS1527" s="229" t="s">
        <v>3922</v>
      </c>
      <c r="CZT1527" s="229">
        <v>12970009</v>
      </c>
      <c r="CZU1527" s="229" t="s">
        <v>3923</v>
      </c>
      <c r="CZV1527" s="229" t="s">
        <v>310</v>
      </c>
      <c r="CZW1527" s="229" t="s">
        <v>3924</v>
      </c>
      <c r="CZX1527" s="229" t="s">
        <v>338</v>
      </c>
      <c r="CZY1527" s="229" t="s">
        <v>52</v>
      </c>
      <c r="CZZ1527" s="229" t="s">
        <v>3925</v>
      </c>
      <c r="DAB1527" s="229" t="s">
        <v>3926</v>
      </c>
      <c r="DAC1527" s="229" t="s">
        <v>3927</v>
      </c>
      <c r="DAD1527" s="229" t="s">
        <v>473</v>
      </c>
      <c r="DAE1527" s="229" t="s">
        <v>3928</v>
      </c>
      <c r="DAF1527" s="229" t="s">
        <v>623</v>
      </c>
      <c r="DAG1527" s="229" t="s">
        <v>294</v>
      </c>
      <c r="DAH1527" s="229" t="s">
        <v>289</v>
      </c>
      <c r="DAI1527" s="229" t="s">
        <v>35</v>
      </c>
      <c r="DAJ1527" s="229" t="s">
        <v>27</v>
      </c>
      <c r="DAK1527" s="229" t="s">
        <v>180</v>
      </c>
      <c r="DAL1527" s="229" t="s">
        <v>1110</v>
      </c>
      <c r="DAM1527" s="229" t="s">
        <v>244</v>
      </c>
      <c r="DAN1527" s="229" t="s">
        <v>3929</v>
      </c>
      <c r="DAO1527" s="229" t="s">
        <v>222</v>
      </c>
      <c r="DAP1527" s="229" t="s">
        <v>223</v>
      </c>
      <c r="DAQ1527" s="229" t="s">
        <v>172</v>
      </c>
      <c r="DAR1527" s="229" t="s">
        <v>289</v>
      </c>
      <c r="DAS1527" s="229" t="s">
        <v>227</v>
      </c>
      <c r="DAW1527" s="229">
        <v>2024</v>
      </c>
      <c r="DAX1527" s="229" t="s">
        <v>57</v>
      </c>
      <c r="DAY1527" s="229" t="s">
        <v>3922</v>
      </c>
      <c r="DAZ1527" s="229">
        <v>12970009</v>
      </c>
      <c r="DBA1527" s="229" t="s">
        <v>3923</v>
      </c>
      <c r="DBB1527" s="229" t="s">
        <v>310</v>
      </c>
      <c r="DBC1527" s="229" t="s">
        <v>3924</v>
      </c>
      <c r="DBD1527" s="229" t="s">
        <v>338</v>
      </c>
      <c r="DBE1527" s="229" t="s">
        <v>52</v>
      </c>
      <c r="DBF1527" s="229" t="s">
        <v>3925</v>
      </c>
      <c r="DBH1527" s="229" t="s">
        <v>3926</v>
      </c>
      <c r="DBI1527" s="229" t="s">
        <v>3927</v>
      </c>
      <c r="DBJ1527" s="229" t="s">
        <v>473</v>
      </c>
      <c r="DBK1527" s="229" t="s">
        <v>3928</v>
      </c>
      <c r="DBL1527" s="229" t="s">
        <v>623</v>
      </c>
      <c r="DBM1527" s="229" t="s">
        <v>294</v>
      </c>
      <c r="DBN1527" s="229" t="s">
        <v>289</v>
      </c>
      <c r="DBO1527" s="229" t="s">
        <v>35</v>
      </c>
      <c r="DBP1527" s="229" t="s">
        <v>27</v>
      </c>
      <c r="DBQ1527" s="229" t="s">
        <v>180</v>
      </c>
      <c r="DBR1527" s="229" t="s">
        <v>1110</v>
      </c>
      <c r="DBS1527" s="229" t="s">
        <v>244</v>
      </c>
      <c r="DBT1527" s="229" t="s">
        <v>3929</v>
      </c>
      <c r="DBU1527" s="229" t="s">
        <v>222</v>
      </c>
      <c r="DBV1527" s="229" t="s">
        <v>223</v>
      </c>
      <c r="DBW1527" s="229" t="s">
        <v>172</v>
      </c>
      <c r="DBX1527" s="229" t="s">
        <v>289</v>
      </c>
      <c r="DBY1527" s="229" t="s">
        <v>227</v>
      </c>
      <c r="DCC1527" s="229">
        <v>2024</v>
      </c>
      <c r="DCD1527" s="229" t="s">
        <v>57</v>
      </c>
      <c r="DCE1527" s="229" t="s">
        <v>3922</v>
      </c>
      <c r="DCF1527" s="229">
        <v>12970009</v>
      </c>
      <c r="DCG1527" s="229" t="s">
        <v>3923</v>
      </c>
      <c r="DCH1527" s="229" t="s">
        <v>310</v>
      </c>
      <c r="DCI1527" s="229" t="s">
        <v>3924</v>
      </c>
      <c r="DCJ1527" s="229" t="s">
        <v>338</v>
      </c>
      <c r="DCK1527" s="229" t="s">
        <v>52</v>
      </c>
      <c r="DCL1527" s="229" t="s">
        <v>3925</v>
      </c>
      <c r="DCN1527" s="229" t="s">
        <v>3926</v>
      </c>
      <c r="DCO1527" s="229" t="s">
        <v>3927</v>
      </c>
      <c r="DCP1527" s="229" t="s">
        <v>473</v>
      </c>
      <c r="DCQ1527" s="229" t="s">
        <v>3928</v>
      </c>
      <c r="DCR1527" s="229" t="s">
        <v>623</v>
      </c>
      <c r="DCS1527" s="229" t="s">
        <v>294</v>
      </c>
      <c r="DCT1527" s="229" t="s">
        <v>289</v>
      </c>
      <c r="DCU1527" s="229" t="s">
        <v>35</v>
      </c>
      <c r="DCV1527" s="229" t="s">
        <v>27</v>
      </c>
      <c r="DCW1527" s="229" t="s">
        <v>180</v>
      </c>
      <c r="DCX1527" s="229" t="s">
        <v>1110</v>
      </c>
      <c r="DCY1527" s="229" t="s">
        <v>244</v>
      </c>
      <c r="DCZ1527" s="229" t="s">
        <v>3929</v>
      </c>
      <c r="DDA1527" s="229" t="s">
        <v>222</v>
      </c>
      <c r="DDB1527" s="229" t="s">
        <v>223</v>
      </c>
      <c r="DDC1527" s="229" t="s">
        <v>172</v>
      </c>
      <c r="DDD1527" s="229" t="s">
        <v>289</v>
      </c>
      <c r="DDE1527" s="229" t="s">
        <v>227</v>
      </c>
      <c r="DDI1527" s="229">
        <v>2024</v>
      </c>
      <c r="DDJ1527" s="229" t="s">
        <v>57</v>
      </c>
      <c r="DDK1527" s="229" t="s">
        <v>3922</v>
      </c>
      <c r="DDL1527" s="229">
        <v>12970009</v>
      </c>
      <c r="DDM1527" s="229" t="s">
        <v>3923</v>
      </c>
      <c r="DDN1527" s="229" t="s">
        <v>310</v>
      </c>
      <c r="DDO1527" s="229" t="s">
        <v>3924</v>
      </c>
      <c r="DDP1527" s="229" t="s">
        <v>338</v>
      </c>
      <c r="DDQ1527" s="229" t="s">
        <v>52</v>
      </c>
      <c r="DDR1527" s="229" t="s">
        <v>3925</v>
      </c>
      <c r="DDT1527" s="229" t="s">
        <v>3926</v>
      </c>
      <c r="DDU1527" s="229" t="s">
        <v>3927</v>
      </c>
      <c r="DDV1527" s="229" t="s">
        <v>473</v>
      </c>
      <c r="DDW1527" s="229" t="s">
        <v>3928</v>
      </c>
      <c r="DDX1527" s="229" t="s">
        <v>623</v>
      </c>
      <c r="DDY1527" s="229" t="s">
        <v>294</v>
      </c>
      <c r="DDZ1527" s="229" t="s">
        <v>289</v>
      </c>
      <c r="DEA1527" s="229" t="s">
        <v>35</v>
      </c>
      <c r="DEB1527" s="229" t="s">
        <v>27</v>
      </c>
      <c r="DEC1527" s="229" t="s">
        <v>180</v>
      </c>
      <c r="DED1527" s="229" t="s">
        <v>1110</v>
      </c>
      <c r="DEE1527" s="229" t="s">
        <v>244</v>
      </c>
      <c r="DEF1527" s="229" t="s">
        <v>3929</v>
      </c>
      <c r="DEG1527" s="229" t="s">
        <v>222</v>
      </c>
      <c r="DEH1527" s="229" t="s">
        <v>223</v>
      </c>
      <c r="DEI1527" s="229" t="s">
        <v>172</v>
      </c>
      <c r="DEJ1527" s="229" t="s">
        <v>289</v>
      </c>
      <c r="DEK1527" s="229" t="s">
        <v>227</v>
      </c>
      <c r="DEO1527" s="229">
        <v>2024</v>
      </c>
      <c r="DEP1527" s="229" t="s">
        <v>57</v>
      </c>
      <c r="DEQ1527" s="229" t="s">
        <v>3922</v>
      </c>
      <c r="DER1527" s="229">
        <v>12970009</v>
      </c>
      <c r="DES1527" s="229" t="s">
        <v>3923</v>
      </c>
      <c r="DET1527" s="229" t="s">
        <v>310</v>
      </c>
      <c r="DEU1527" s="229" t="s">
        <v>3924</v>
      </c>
      <c r="DEV1527" s="229" t="s">
        <v>338</v>
      </c>
      <c r="DEW1527" s="229" t="s">
        <v>52</v>
      </c>
      <c r="DEX1527" s="229" t="s">
        <v>3925</v>
      </c>
      <c r="DEZ1527" s="229" t="s">
        <v>3926</v>
      </c>
      <c r="DFA1527" s="229" t="s">
        <v>3927</v>
      </c>
      <c r="DFB1527" s="229" t="s">
        <v>473</v>
      </c>
      <c r="DFC1527" s="229" t="s">
        <v>3928</v>
      </c>
      <c r="DFD1527" s="229" t="s">
        <v>623</v>
      </c>
      <c r="DFE1527" s="229" t="s">
        <v>294</v>
      </c>
      <c r="DFF1527" s="229" t="s">
        <v>289</v>
      </c>
      <c r="DFG1527" s="229" t="s">
        <v>35</v>
      </c>
      <c r="DFH1527" s="229" t="s">
        <v>27</v>
      </c>
      <c r="DFI1527" s="229" t="s">
        <v>180</v>
      </c>
      <c r="DFJ1527" s="229" t="s">
        <v>1110</v>
      </c>
      <c r="DFK1527" s="229" t="s">
        <v>244</v>
      </c>
      <c r="DFL1527" s="229" t="s">
        <v>3929</v>
      </c>
      <c r="DFM1527" s="229" t="s">
        <v>222</v>
      </c>
      <c r="DFN1527" s="229" t="s">
        <v>223</v>
      </c>
      <c r="DFO1527" s="229" t="s">
        <v>172</v>
      </c>
      <c r="DFP1527" s="229" t="s">
        <v>289</v>
      </c>
      <c r="DFQ1527" s="229" t="s">
        <v>227</v>
      </c>
      <c r="DFU1527" s="229">
        <v>2024</v>
      </c>
      <c r="DFV1527" s="229" t="s">
        <v>57</v>
      </c>
      <c r="DFW1527" s="229" t="s">
        <v>3922</v>
      </c>
      <c r="DFX1527" s="229">
        <v>12970009</v>
      </c>
      <c r="DFY1527" s="229" t="s">
        <v>3923</v>
      </c>
      <c r="DFZ1527" s="229" t="s">
        <v>310</v>
      </c>
      <c r="DGA1527" s="229" t="s">
        <v>3924</v>
      </c>
      <c r="DGB1527" s="229" t="s">
        <v>338</v>
      </c>
      <c r="DGC1527" s="229" t="s">
        <v>52</v>
      </c>
      <c r="DGD1527" s="229" t="s">
        <v>3925</v>
      </c>
      <c r="DGF1527" s="229" t="s">
        <v>3926</v>
      </c>
      <c r="DGG1527" s="229" t="s">
        <v>3927</v>
      </c>
      <c r="DGH1527" s="229" t="s">
        <v>473</v>
      </c>
      <c r="DGI1527" s="229" t="s">
        <v>3928</v>
      </c>
      <c r="DGJ1527" s="229" t="s">
        <v>623</v>
      </c>
      <c r="DGK1527" s="229" t="s">
        <v>294</v>
      </c>
      <c r="DGL1527" s="229" t="s">
        <v>289</v>
      </c>
      <c r="DGM1527" s="229" t="s">
        <v>35</v>
      </c>
      <c r="DGN1527" s="229" t="s">
        <v>27</v>
      </c>
      <c r="DGO1527" s="229" t="s">
        <v>180</v>
      </c>
      <c r="DGP1527" s="229" t="s">
        <v>1110</v>
      </c>
      <c r="DGQ1527" s="229" t="s">
        <v>244</v>
      </c>
      <c r="DGR1527" s="229" t="s">
        <v>3929</v>
      </c>
      <c r="DGS1527" s="229" t="s">
        <v>222</v>
      </c>
      <c r="DGT1527" s="229" t="s">
        <v>223</v>
      </c>
      <c r="DGU1527" s="229" t="s">
        <v>172</v>
      </c>
      <c r="DGV1527" s="229" t="s">
        <v>289</v>
      </c>
      <c r="DGW1527" s="229" t="s">
        <v>227</v>
      </c>
      <c r="DHA1527" s="229">
        <v>2024</v>
      </c>
      <c r="DHB1527" s="229" t="s">
        <v>57</v>
      </c>
      <c r="DHC1527" s="229" t="s">
        <v>3922</v>
      </c>
      <c r="DHD1527" s="229">
        <v>12970009</v>
      </c>
      <c r="DHE1527" s="229" t="s">
        <v>3923</v>
      </c>
      <c r="DHF1527" s="229" t="s">
        <v>310</v>
      </c>
      <c r="DHG1527" s="229" t="s">
        <v>3924</v>
      </c>
      <c r="DHH1527" s="229" t="s">
        <v>338</v>
      </c>
      <c r="DHI1527" s="229" t="s">
        <v>52</v>
      </c>
      <c r="DHJ1527" s="229" t="s">
        <v>3925</v>
      </c>
      <c r="DHL1527" s="229" t="s">
        <v>3926</v>
      </c>
      <c r="DHM1527" s="229" t="s">
        <v>3927</v>
      </c>
      <c r="DHN1527" s="229" t="s">
        <v>473</v>
      </c>
      <c r="DHO1527" s="229" t="s">
        <v>3928</v>
      </c>
      <c r="DHP1527" s="229" t="s">
        <v>623</v>
      </c>
      <c r="DHQ1527" s="229" t="s">
        <v>294</v>
      </c>
      <c r="DHR1527" s="229" t="s">
        <v>289</v>
      </c>
      <c r="DHS1527" s="229" t="s">
        <v>35</v>
      </c>
      <c r="DHT1527" s="229" t="s">
        <v>27</v>
      </c>
      <c r="DHU1527" s="229" t="s">
        <v>180</v>
      </c>
      <c r="DHV1527" s="229" t="s">
        <v>1110</v>
      </c>
      <c r="DHW1527" s="229" t="s">
        <v>244</v>
      </c>
      <c r="DHX1527" s="229" t="s">
        <v>3929</v>
      </c>
      <c r="DHY1527" s="229" t="s">
        <v>222</v>
      </c>
      <c r="DHZ1527" s="229" t="s">
        <v>223</v>
      </c>
      <c r="DIA1527" s="229" t="s">
        <v>172</v>
      </c>
      <c r="DIB1527" s="229" t="s">
        <v>289</v>
      </c>
      <c r="DIC1527" s="229" t="s">
        <v>227</v>
      </c>
      <c r="DIG1527" s="229">
        <v>2024</v>
      </c>
      <c r="DIH1527" s="229" t="s">
        <v>57</v>
      </c>
      <c r="DII1527" s="229" t="s">
        <v>3922</v>
      </c>
      <c r="DIJ1527" s="229">
        <v>12970009</v>
      </c>
      <c r="DIK1527" s="229" t="s">
        <v>3923</v>
      </c>
      <c r="DIL1527" s="229" t="s">
        <v>310</v>
      </c>
      <c r="DIM1527" s="229" t="s">
        <v>3924</v>
      </c>
      <c r="DIN1527" s="229" t="s">
        <v>338</v>
      </c>
      <c r="DIO1527" s="229" t="s">
        <v>52</v>
      </c>
      <c r="DIP1527" s="229" t="s">
        <v>3925</v>
      </c>
      <c r="DIR1527" s="229" t="s">
        <v>3926</v>
      </c>
      <c r="DIS1527" s="229" t="s">
        <v>3927</v>
      </c>
      <c r="DIT1527" s="229" t="s">
        <v>473</v>
      </c>
      <c r="DIU1527" s="229" t="s">
        <v>3928</v>
      </c>
      <c r="DIV1527" s="229" t="s">
        <v>623</v>
      </c>
      <c r="DIW1527" s="229" t="s">
        <v>294</v>
      </c>
      <c r="DIX1527" s="229" t="s">
        <v>289</v>
      </c>
      <c r="DIY1527" s="229" t="s">
        <v>35</v>
      </c>
      <c r="DIZ1527" s="229" t="s">
        <v>27</v>
      </c>
      <c r="DJA1527" s="229" t="s">
        <v>180</v>
      </c>
      <c r="DJB1527" s="229" t="s">
        <v>1110</v>
      </c>
      <c r="DJC1527" s="229" t="s">
        <v>244</v>
      </c>
      <c r="DJD1527" s="229" t="s">
        <v>3929</v>
      </c>
      <c r="DJE1527" s="229" t="s">
        <v>222</v>
      </c>
      <c r="DJF1527" s="229" t="s">
        <v>223</v>
      </c>
      <c r="DJG1527" s="229" t="s">
        <v>172</v>
      </c>
      <c r="DJH1527" s="229" t="s">
        <v>289</v>
      </c>
      <c r="DJI1527" s="229" t="s">
        <v>227</v>
      </c>
      <c r="DJM1527" s="229">
        <v>2024</v>
      </c>
      <c r="DJN1527" s="229" t="s">
        <v>57</v>
      </c>
      <c r="DJO1527" s="229" t="s">
        <v>3922</v>
      </c>
      <c r="DJP1527" s="229">
        <v>12970009</v>
      </c>
      <c r="DJQ1527" s="229" t="s">
        <v>3923</v>
      </c>
      <c r="DJR1527" s="229" t="s">
        <v>310</v>
      </c>
      <c r="DJS1527" s="229" t="s">
        <v>3924</v>
      </c>
      <c r="DJT1527" s="229" t="s">
        <v>338</v>
      </c>
      <c r="DJU1527" s="229" t="s">
        <v>52</v>
      </c>
      <c r="DJV1527" s="229" t="s">
        <v>3925</v>
      </c>
      <c r="DJX1527" s="229" t="s">
        <v>3926</v>
      </c>
      <c r="DJY1527" s="229" t="s">
        <v>3927</v>
      </c>
      <c r="DJZ1527" s="229" t="s">
        <v>473</v>
      </c>
      <c r="DKA1527" s="229" t="s">
        <v>3928</v>
      </c>
      <c r="DKB1527" s="229" t="s">
        <v>623</v>
      </c>
      <c r="DKC1527" s="229" t="s">
        <v>294</v>
      </c>
      <c r="DKD1527" s="229" t="s">
        <v>289</v>
      </c>
      <c r="DKE1527" s="229" t="s">
        <v>35</v>
      </c>
      <c r="DKF1527" s="229" t="s">
        <v>27</v>
      </c>
      <c r="DKG1527" s="229" t="s">
        <v>180</v>
      </c>
      <c r="DKH1527" s="229" t="s">
        <v>1110</v>
      </c>
      <c r="DKI1527" s="229" t="s">
        <v>244</v>
      </c>
      <c r="DKJ1527" s="229" t="s">
        <v>3929</v>
      </c>
      <c r="DKK1527" s="229" t="s">
        <v>222</v>
      </c>
      <c r="DKL1527" s="229" t="s">
        <v>223</v>
      </c>
      <c r="DKM1527" s="229" t="s">
        <v>172</v>
      </c>
      <c r="DKN1527" s="229" t="s">
        <v>289</v>
      </c>
      <c r="DKO1527" s="229" t="s">
        <v>227</v>
      </c>
      <c r="DKS1527" s="229">
        <v>2024</v>
      </c>
      <c r="DKT1527" s="229" t="s">
        <v>57</v>
      </c>
      <c r="DKU1527" s="229" t="s">
        <v>3922</v>
      </c>
      <c r="DKV1527" s="229">
        <v>12970009</v>
      </c>
      <c r="DKW1527" s="229" t="s">
        <v>3923</v>
      </c>
      <c r="DKX1527" s="229" t="s">
        <v>310</v>
      </c>
      <c r="DKY1527" s="229" t="s">
        <v>3924</v>
      </c>
      <c r="DKZ1527" s="229" t="s">
        <v>338</v>
      </c>
      <c r="DLA1527" s="229" t="s">
        <v>52</v>
      </c>
      <c r="DLB1527" s="229" t="s">
        <v>3925</v>
      </c>
      <c r="DLD1527" s="229" t="s">
        <v>3926</v>
      </c>
      <c r="DLE1527" s="229" t="s">
        <v>3927</v>
      </c>
      <c r="DLF1527" s="229" t="s">
        <v>473</v>
      </c>
      <c r="DLG1527" s="229" t="s">
        <v>3928</v>
      </c>
      <c r="DLH1527" s="229" t="s">
        <v>623</v>
      </c>
      <c r="DLI1527" s="229" t="s">
        <v>294</v>
      </c>
      <c r="DLJ1527" s="229" t="s">
        <v>289</v>
      </c>
      <c r="DLK1527" s="229" t="s">
        <v>35</v>
      </c>
      <c r="DLL1527" s="229" t="s">
        <v>27</v>
      </c>
      <c r="DLM1527" s="229" t="s">
        <v>180</v>
      </c>
      <c r="DLN1527" s="229" t="s">
        <v>1110</v>
      </c>
      <c r="DLO1527" s="229" t="s">
        <v>244</v>
      </c>
      <c r="DLP1527" s="229" t="s">
        <v>3929</v>
      </c>
      <c r="DLQ1527" s="229" t="s">
        <v>222</v>
      </c>
      <c r="DLR1527" s="229" t="s">
        <v>223</v>
      </c>
      <c r="DLS1527" s="229" t="s">
        <v>172</v>
      </c>
      <c r="DLT1527" s="229" t="s">
        <v>289</v>
      </c>
      <c r="DLU1527" s="229" t="s">
        <v>227</v>
      </c>
      <c r="DLY1527" s="229">
        <v>2024</v>
      </c>
      <c r="DLZ1527" s="229" t="s">
        <v>57</v>
      </c>
      <c r="DMA1527" s="229" t="s">
        <v>3922</v>
      </c>
      <c r="DMB1527" s="229">
        <v>12970009</v>
      </c>
      <c r="DMC1527" s="229" t="s">
        <v>3923</v>
      </c>
      <c r="DMD1527" s="229" t="s">
        <v>310</v>
      </c>
      <c r="DME1527" s="229" t="s">
        <v>3924</v>
      </c>
      <c r="DMF1527" s="229" t="s">
        <v>338</v>
      </c>
      <c r="DMG1527" s="229" t="s">
        <v>52</v>
      </c>
      <c r="DMH1527" s="229" t="s">
        <v>3925</v>
      </c>
      <c r="DMJ1527" s="229" t="s">
        <v>3926</v>
      </c>
      <c r="DMK1527" s="229" t="s">
        <v>3927</v>
      </c>
      <c r="DML1527" s="229" t="s">
        <v>473</v>
      </c>
      <c r="DMM1527" s="229" t="s">
        <v>3928</v>
      </c>
      <c r="DMN1527" s="229" t="s">
        <v>623</v>
      </c>
      <c r="DMO1527" s="229" t="s">
        <v>294</v>
      </c>
      <c r="DMP1527" s="229" t="s">
        <v>289</v>
      </c>
      <c r="DMQ1527" s="229" t="s">
        <v>35</v>
      </c>
      <c r="DMR1527" s="229" t="s">
        <v>27</v>
      </c>
      <c r="DMS1527" s="229" t="s">
        <v>180</v>
      </c>
      <c r="DMT1527" s="229" t="s">
        <v>1110</v>
      </c>
      <c r="DMU1527" s="229" t="s">
        <v>244</v>
      </c>
      <c r="DMV1527" s="229" t="s">
        <v>3929</v>
      </c>
      <c r="DMW1527" s="229" t="s">
        <v>222</v>
      </c>
      <c r="DMX1527" s="229" t="s">
        <v>223</v>
      </c>
      <c r="DMY1527" s="229" t="s">
        <v>172</v>
      </c>
      <c r="DMZ1527" s="229" t="s">
        <v>289</v>
      </c>
      <c r="DNA1527" s="229" t="s">
        <v>227</v>
      </c>
      <c r="DNE1527" s="229">
        <v>2024</v>
      </c>
      <c r="DNF1527" s="229" t="s">
        <v>57</v>
      </c>
      <c r="DNG1527" s="229" t="s">
        <v>3922</v>
      </c>
      <c r="DNH1527" s="229">
        <v>12970009</v>
      </c>
      <c r="DNI1527" s="229" t="s">
        <v>3923</v>
      </c>
      <c r="DNJ1527" s="229" t="s">
        <v>310</v>
      </c>
      <c r="DNK1527" s="229" t="s">
        <v>3924</v>
      </c>
      <c r="DNL1527" s="229" t="s">
        <v>338</v>
      </c>
      <c r="DNM1527" s="229" t="s">
        <v>52</v>
      </c>
      <c r="DNN1527" s="229" t="s">
        <v>3925</v>
      </c>
      <c r="DNP1527" s="229" t="s">
        <v>3926</v>
      </c>
      <c r="DNQ1527" s="229" t="s">
        <v>3927</v>
      </c>
      <c r="DNR1527" s="229" t="s">
        <v>473</v>
      </c>
      <c r="DNS1527" s="229" t="s">
        <v>3928</v>
      </c>
      <c r="DNT1527" s="229" t="s">
        <v>623</v>
      </c>
      <c r="DNU1527" s="229" t="s">
        <v>294</v>
      </c>
      <c r="DNV1527" s="229" t="s">
        <v>289</v>
      </c>
      <c r="DNW1527" s="229" t="s">
        <v>35</v>
      </c>
      <c r="DNX1527" s="229" t="s">
        <v>27</v>
      </c>
      <c r="DNY1527" s="229" t="s">
        <v>180</v>
      </c>
      <c r="DNZ1527" s="229" t="s">
        <v>1110</v>
      </c>
      <c r="DOA1527" s="229" t="s">
        <v>244</v>
      </c>
      <c r="DOB1527" s="229" t="s">
        <v>3929</v>
      </c>
      <c r="DOC1527" s="229" t="s">
        <v>222</v>
      </c>
      <c r="DOD1527" s="229" t="s">
        <v>223</v>
      </c>
      <c r="DOE1527" s="229" t="s">
        <v>172</v>
      </c>
      <c r="DOF1527" s="229" t="s">
        <v>289</v>
      </c>
      <c r="DOG1527" s="229" t="s">
        <v>227</v>
      </c>
      <c r="DOK1527" s="229">
        <v>2024</v>
      </c>
      <c r="DOL1527" s="229" t="s">
        <v>57</v>
      </c>
      <c r="DOM1527" s="229" t="s">
        <v>3922</v>
      </c>
      <c r="DON1527" s="229">
        <v>12970009</v>
      </c>
      <c r="DOO1527" s="229" t="s">
        <v>3923</v>
      </c>
      <c r="DOP1527" s="229" t="s">
        <v>310</v>
      </c>
      <c r="DOQ1527" s="229" t="s">
        <v>3924</v>
      </c>
      <c r="DOR1527" s="229" t="s">
        <v>338</v>
      </c>
      <c r="DOS1527" s="229" t="s">
        <v>52</v>
      </c>
      <c r="DOT1527" s="229" t="s">
        <v>3925</v>
      </c>
      <c r="DOV1527" s="229" t="s">
        <v>3926</v>
      </c>
      <c r="DOW1527" s="229" t="s">
        <v>3927</v>
      </c>
      <c r="DOX1527" s="229" t="s">
        <v>473</v>
      </c>
      <c r="DOY1527" s="229" t="s">
        <v>3928</v>
      </c>
      <c r="DOZ1527" s="229" t="s">
        <v>623</v>
      </c>
      <c r="DPA1527" s="229" t="s">
        <v>294</v>
      </c>
      <c r="DPB1527" s="229" t="s">
        <v>289</v>
      </c>
      <c r="DPC1527" s="229" t="s">
        <v>35</v>
      </c>
      <c r="DPD1527" s="229" t="s">
        <v>27</v>
      </c>
      <c r="DPE1527" s="229" t="s">
        <v>180</v>
      </c>
      <c r="DPF1527" s="229" t="s">
        <v>1110</v>
      </c>
      <c r="DPG1527" s="229" t="s">
        <v>244</v>
      </c>
      <c r="DPH1527" s="229" t="s">
        <v>3929</v>
      </c>
      <c r="DPI1527" s="229" t="s">
        <v>222</v>
      </c>
      <c r="DPJ1527" s="229" t="s">
        <v>223</v>
      </c>
      <c r="DPK1527" s="229" t="s">
        <v>172</v>
      </c>
      <c r="DPL1527" s="229" t="s">
        <v>289</v>
      </c>
      <c r="DPM1527" s="229" t="s">
        <v>227</v>
      </c>
      <c r="DPQ1527" s="229">
        <v>2024</v>
      </c>
      <c r="DPR1527" s="229" t="s">
        <v>57</v>
      </c>
      <c r="DPS1527" s="229" t="s">
        <v>3922</v>
      </c>
      <c r="DPT1527" s="229">
        <v>12970009</v>
      </c>
      <c r="DPU1527" s="229" t="s">
        <v>3923</v>
      </c>
      <c r="DPV1527" s="229" t="s">
        <v>310</v>
      </c>
      <c r="DPW1527" s="229" t="s">
        <v>3924</v>
      </c>
      <c r="DPX1527" s="229" t="s">
        <v>338</v>
      </c>
      <c r="DPY1527" s="229" t="s">
        <v>52</v>
      </c>
      <c r="DPZ1527" s="229" t="s">
        <v>3925</v>
      </c>
      <c r="DQB1527" s="229" t="s">
        <v>3926</v>
      </c>
      <c r="DQC1527" s="229" t="s">
        <v>3927</v>
      </c>
      <c r="DQD1527" s="229" t="s">
        <v>473</v>
      </c>
      <c r="DQE1527" s="229" t="s">
        <v>3928</v>
      </c>
      <c r="DQF1527" s="229" t="s">
        <v>623</v>
      </c>
      <c r="DQG1527" s="229" t="s">
        <v>294</v>
      </c>
      <c r="DQH1527" s="229" t="s">
        <v>289</v>
      </c>
      <c r="DQI1527" s="229" t="s">
        <v>35</v>
      </c>
      <c r="DQJ1527" s="229" t="s">
        <v>27</v>
      </c>
      <c r="DQK1527" s="229" t="s">
        <v>180</v>
      </c>
      <c r="DQL1527" s="229" t="s">
        <v>1110</v>
      </c>
      <c r="DQM1527" s="229" t="s">
        <v>244</v>
      </c>
      <c r="DQN1527" s="229" t="s">
        <v>3929</v>
      </c>
      <c r="DQO1527" s="229" t="s">
        <v>222</v>
      </c>
      <c r="DQP1527" s="229" t="s">
        <v>223</v>
      </c>
      <c r="DQQ1527" s="229" t="s">
        <v>172</v>
      </c>
      <c r="DQR1527" s="229" t="s">
        <v>289</v>
      </c>
      <c r="DQS1527" s="229" t="s">
        <v>227</v>
      </c>
      <c r="DQW1527" s="229">
        <v>2024</v>
      </c>
      <c r="DQX1527" s="229" t="s">
        <v>57</v>
      </c>
      <c r="DQY1527" s="229" t="s">
        <v>3922</v>
      </c>
      <c r="DQZ1527" s="229">
        <v>12970009</v>
      </c>
      <c r="DRA1527" s="229" t="s">
        <v>3923</v>
      </c>
      <c r="DRB1527" s="229" t="s">
        <v>310</v>
      </c>
      <c r="DRC1527" s="229" t="s">
        <v>3924</v>
      </c>
      <c r="DRD1527" s="229" t="s">
        <v>338</v>
      </c>
      <c r="DRE1527" s="229" t="s">
        <v>52</v>
      </c>
      <c r="DRF1527" s="229" t="s">
        <v>3925</v>
      </c>
      <c r="DRH1527" s="229" t="s">
        <v>3926</v>
      </c>
      <c r="DRI1527" s="229" t="s">
        <v>3927</v>
      </c>
      <c r="DRJ1527" s="229" t="s">
        <v>473</v>
      </c>
      <c r="DRK1527" s="229" t="s">
        <v>3928</v>
      </c>
      <c r="DRL1527" s="229" t="s">
        <v>623</v>
      </c>
      <c r="DRM1527" s="229" t="s">
        <v>294</v>
      </c>
      <c r="DRN1527" s="229" t="s">
        <v>289</v>
      </c>
      <c r="DRO1527" s="229" t="s">
        <v>35</v>
      </c>
      <c r="DRP1527" s="229" t="s">
        <v>27</v>
      </c>
      <c r="DRQ1527" s="229" t="s">
        <v>180</v>
      </c>
      <c r="DRR1527" s="229" t="s">
        <v>1110</v>
      </c>
      <c r="DRS1527" s="229" t="s">
        <v>244</v>
      </c>
      <c r="DRT1527" s="229" t="s">
        <v>3929</v>
      </c>
      <c r="DRU1527" s="229" t="s">
        <v>222</v>
      </c>
      <c r="DRV1527" s="229" t="s">
        <v>223</v>
      </c>
      <c r="DRW1527" s="229" t="s">
        <v>172</v>
      </c>
      <c r="DRX1527" s="229" t="s">
        <v>289</v>
      </c>
      <c r="DRY1527" s="229" t="s">
        <v>227</v>
      </c>
      <c r="DSC1527" s="229">
        <v>2024</v>
      </c>
      <c r="DSD1527" s="229" t="s">
        <v>57</v>
      </c>
      <c r="DSE1527" s="229" t="s">
        <v>3922</v>
      </c>
      <c r="DSF1527" s="229">
        <v>12970009</v>
      </c>
      <c r="DSG1527" s="229" t="s">
        <v>3923</v>
      </c>
      <c r="DSH1527" s="229" t="s">
        <v>310</v>
      </c>
      <c r="DSI1527" s="229" t="s">
        <v>3924</v>
      </c>
      <c r="DSJ1527" s="229" t="s">
        <v>338</v>
      </c>
      <c r="DSK1527" s="229" t="s">
        <v>52</v>
      </c>
      <c r="DSL1527" s="229" t="s">
        <v>3925</v>
      </c>
      <c r="DSN1527" s="229" t="s">
        <v>3926</v>
      </c>
      <c r="DSO1527" s="229" t="s">
        <v>3927</v>
      </c>
      <c r="DSP1527" s="229" t="s">
        <v>473</v>
      </c>
      <c r="DSQ1527" s="229" t="s">
        <v>3928</v>
      </c>
      <c r="DSR1527" s="229" t="s">
        <v>623</v>
      </c>
      <c r="DSS1527" s="229" t="s">
        <v>294</v>
      </c>
      <c r="DST1527" s="229" t="s">
        <v>289</v>
      </c>
      <c r="DSU1527" s="229" t="s">
        <v>35</v>
      </c>
      <c r="DSV1527" s="229" t="s">
        <v>27</v>
      </c>
      <c r="DSW1527" s="229" t="s">
        <v>180</v>
      </c>
      <c r="DSX1527" s="229" t="s">
        <v>1110</v>
      </c>
      <c r="DSY1527" s="229" t="s">
        <v>244</v>
      </c>
      <c r="DSZ1527" s="229" t="s">
        <v>3929</v>
      </c>
      <c r="DTA1527" s="229" t="s">
        <v>222</v>
      </c>
      <c r="DTB1527" s="229" t="s">
        <v>223</v>
      </c>
      <c r="DTC1527" s="229" t="s">
        <v>172</v>
      </c>
      <c r="DTD1527" s="229" t="s">
        <v>289</v>
      </c>
      <c r="DTE1527" s="229" t="s">
        <v>227</v>
      </c>
      <c r="DTI1527" s="229">
        <v>2024</v>
      </c>
      <c r="DTJ1527" s="229" t="s">
        <v>57</v>
      </c>
      <c r="DTK1527" s="229" t="s">
        <v>3922</v>
      </c>
      <c r="DTL1527" s="229">
        <v>12970009</v>
      </c>
      <c r="DTM1527" s="229" t="s">
        <v>3923</v>
      </c>
      <c r="DTN1527" s="229" t="s">
        <v>310</v>
      </c>
      <c r="DTO1527" s="229" t="s">
        <v>3924</v>
      </c>
      <c r="DTP1527" s="229" t="s">
        <v>338</v>
      </c>
      <c r="DTQ1527" s="229" t="s">
        <v>52</v>
      </c>
      <c r="DTR1527" s="229" t="s">
        <v>3925</v>
      </c>
      <c r="DTT1527" s="229" t="s">
        <v>3926</v>
      </c>
      <c r="DTU1527" s="229" t="s">
        <v>3927</v>
      </c>
      <c r="DTV1527" s="229" t="s">
        <v>473</v>
      </c>
      <c r="DTW1527" s="229" t="s">
        <v>3928</v>
      </c>
      <c r="DTX1527" s="229" t="s">
        <v>623</v>
      </c>
      <c r="DTY1527" s="229" t="s">
        <v>294</v>
      </c>
      <c r="DTZ1527" s="229" t="s">
        <v>289</v>
      </c>
      <c r="DUA1527" s="229" t="s">
        <v>35</v>
      </c>
      <c r="DUB1527" s="229" t="s">
        <v>27</v>
      </c>
      <c r="DUC1527" s="229" t="s">
        <v>180</v>
      </c>
      <c r="DUD1527" s="229" t="s">
        <v>1110</v>
      </c>
      <c r="DUE1527" s="229" t="s">
        <v>244</v>
      </c>
      <c r="DUF1527" s="229" t="s">
        <v>3929</v>
      </c>
      <c r="DUG1527" s="229" t="s">
        <v>222</v>
      </c>
      <c r="DUH1527" s="229" t="s">
        <v>223</v>
      </c>
      <c r="DUI1527" s="229" t="s">
        <v>172</v>
      </c>
      <c r="DUJ1527" s="229" t="s">
        <v>289</v>
      </c>
      <c r="DUK1527" s="229" t="s">
        <v>227</v>
      </c>
      <c r="DUO1527" s="229">
        <v>2024</v>
      </c>
      <c r="DUP1527" s="229" t="s">
        <v>57</v>
      </c>
      <c r="DUQ1527" s="229" t="s">
        <v>3922</v>
      </c>
      <c r="DUR1527" s="229">
        <v>12970009</v>
      </c>
      <c r="DUS1527" s="229" t="s">
        <v>3923</v>
      </c>
      <c r="DUT1527" s="229" t="s">
        <v>310</v>
      </c>
      <c r="DUU1527" s="229" t="s">
        <v>3924</v>
      </c>
      <c r="DUV1527" s="229" t="s">
        <v>338</v>
      </c>
      <c r="DUW1527" s="229" t="s">
        <v>52</v>
      </c>
      <c r="DUX1527" s="229" t="s">
        <v>3925</v>
      </c>
      <c r="DUZ1527" s="229" t="s">
        <v>3926</v>
      </c>
      <c r="DVA1527" s="229" t="s">
        <v>3927</v>
      </c>
      <c r="DVB1527" s="229" t="s">
        <v>473</v>
      </c>
      <c r="DVC1527" s="229" t="s">
        <v>3928</v>
      </c>
      <c r="DVD1527" s="229" t="s">
        <v>623</v>
      </c>
      <c r="DVE1527" s="229" t="s">
        <v>294</v>
      </c>
      <c r="DVF1527" s="229" t="s">
        <v>289</v>
      </c>
      <c r="DVG1527" s="229" t="s">
        <v>35</v>
      </c>
      <c r="DVH1527" s="229" t="s">
        <v>27</v>
      </c>
      <c r="DVI1527" s="229" t="s">
        <v>180</v>
      </c>
      <c r="DVJ1527" s="229" t="s">
        <v>1110</v>
      </c>
      <c r="DVK1527" s="229" t="s">
        <v>244</v>
      </c>
      <c r="DVL1527" s="229" t="s">
        <v>3929</v>
      </c>
      <c r="DVM1527" s="229" t="s">
        <v>222</v>
      </c>
      <c r="DVN1527" s="229" t="s">
        <v>223</v>
      </c>
      <c r="DVO1527" s="229" t="s">
        <v>172</v>
      </c>
      <c r="DVP1527" s="229" t="s">
        <v>289</v>
      </c>
      <c r="DVQ1527" s="229" t="s">
        <v>227</v>
      </c>
      <c r="DVU1527" s="229">
        <v>2024</v>
      </c>
      <c r="DVV1527" s="229" t="s">
        <v>57</v>
      </c>
      <c r="DVW1527" s="229" t="s">
        <v>3922</v>
      </c>
      <c r="DVX1527" s="229">
        <v>12970009</v>
      </c>
      <c r="DVY1527" s="229" t="s">
        <v>3923</v>
      </c>
      <c r="DVZ1527" s="229" t="s">
        <v>310</v>
      </c>
      <c r="DWA1527" s="229" t="s">
        <v>3924</v>
      </c>
      <c r="DWB1527" s="229" t="s">
        <v>338</v>
      </c>
      <c r="DWC1527" s="229" t="s">
        <v>52</v>
      </c>
      <c r="DWD1527" s="229" t="s">
        <v>3925</v>
      </c>
      <c r="DWF1527" s="229" t="s">
        <v>3926</v>
      </c>
      <c r="DWG1527" s="229" t="s">
        <v>3927</v>
      </c>
      <c r="DWH1527" s="229" t="s">
        <v>473</v>
      </c>
      <c r="DWI1527" s="229" t="s">
        <v>3928</v>
      </c>
      <c r="DWJ1527" s="229" t="s">
        <v>623</v>
      </c>
      <c r="DWK1527" s="229" t="s">
        <v>294</v>
      </c>
      <c r="DWL1527" s="229" t="s">
        <v>289</v>
      </c>
      <c r="DWM1527" s="229" t="s">
        <v>35</v>
      </c>
      <c r="DWN1527" s="229" t="s">
        <v>27</v>
      </c>
      <c r="DWO1527" s="229" t="s">
        <v>180</v>
      </c>
      <c r="DWP1527" s="229" t="s">
        <v>1110</v>
      </c>
      <c r="DWQ1527" s="229" t="s">
        <v>244</v>
      </c>
      <c r="DWR1527" s="229" t="s">
        <v>3929</v>
      </c>
      <c r="DWS1527" s="229" t="s">
        <v>222</v>
      </c>
      <c r="DWT1527" s="229" t="s">
        <v>223</v>
      </c>
      <c r="DWU1527" s="229" t="s">
        <v>172</v>
      </c>
      <c r="DWV1527" s="229" t="s">
        <v>289</v>
      </c>
      <c r="DWW1527" s="229" t="s">
        <v>227</v>
      </c>
      <c r="DXA1527" s="229">
        <v>2024</v>
      </c>
      <c r="DXB1527" s="229" t="s">
        <v>57</v>
      </c>
      <c r="DXC1527" s="229" t="s">
        <v>3922</v>
      </c>
      <c r="DXD1527" s="229">
        <v>12970009</v>
      </c>
      <c r="DXE1527" s="229" t="s">
        <v>3923</v>
      </c>
      <c r="DXF1527" s="229" t="s">
        <v>310</v>
      </c>
      <c r="DXG1527" s="229" t="s">
        <v>3924</v>
      </c>
      <c r="DXH1527" s="229" t="s">
        <v>338</v>
      </c>
      <c r="DXI1527" s="229" t="s">
        <v>52</v>
      </c>
      <c r="DXJ1527" s="229" t="s">
        <v>3925</v>
      </c>
      <c r="DXL1527" s="229" t="s">
        <v>3926</v>
      </c>
      <c r="DXM1527" s="229" t="s">
        <v>3927</v>
      </c>
      <c r="DXN1527" s="229" t="s">
        <v>473</v>
      </c>
      <c r="DXO1527" s="229" t="s">
        <v>3928</v>
      </c>
      <c r="DXP1527" s="229" t="s">
        <v>623</v>
      </c>
      <c r="DXQ1527" s="229" t="s">
        <v>294</v>
      </c>
      <c r="DXR1527" s="229" t="s">
        <v>289</v>
      </c>
      <c r="DXS1527" s="229" t="s">
        <v>35</v>
      </c>
      <c r="DXT1527" s="229" t="s">
        <v>27</v>
      </c>
      <c r="DXU1527" s="229" t="s">
        <v>180</v>
      </c>
      <c r="DXV1527" s="229" t="s">
        <v>1110</v>
      </c>
      <c r="DXW1527" s="229" t="s">
        <v>244</v>
      </c>
      <c r="DXX1527" s="229" t="s">
        <v>3929</v>
      </c>
      <c r="DXY1527" s="229" t="s">
        <v>222</v>
      </c>
      <c r="DXZ1527" s="229" t="s">
        <v>223</v>
      </c>
      <c r="DYA1527" s="229" t="s">
        <v>172</v>
      </c>
      <c r="DYB1527" s="229" t="s">
        <v>289</v>
      </c>
      <c r="DYC1527" s="229" t="s">
        <v>227</v>
      </c>
      <c r="DYG1527" s="229">
        <v>2024</v>
      </c>
      <c r="DYH1527" s="229" t="s">
        <v>57</v>
      </c>
      <c r="DYI1527" s="229" t="s">
        <v>3922</v>
      </c>
      <c r="DYJ1527" s="229">
        <v>12970009</v>
      </c>
      <c r="DYK1527" s="229" t="s">
        <v>3923</v>
      </c>
      <c r="DYL1527" s="229" t="s">
        <v>310</v>
      </c>
      <c r="DYM1527" s="229" t="s">
        <v>3924</v>
      </c>
      <c r="DYN1527" s="229" t="s">
        <v>338</v>
      </c>
      <c r="DYO1527" s="229" t="s">
        <v>52</v>
      </c>
      <c r="DYP1527" s="229" t="s">
        <v>3925</v>
      </c>
      <c r="DYR1527" s="229" t="s">
        <v>3926</v>
      </c>
      <c r="DYS1527" s="229" t="s">
        <v>3927</v>
      </c>
      <c r="DYT1527" s="229" t="s">
        <v>473</v>
      </c>
      <c r="DYU1527" s="229" t="s">
        <v>3928</v>
      </c>
      <c r="DYV1527" s="229" t="s">
        <v>623</v>
      </c>
      <c r="DYW1527" s="229" t="s">
        <v>294</v>
      </c>
      <c r="DYX1527" s="229" t="s">
        <v>289</v>
      </c>
      <c r="DYY1527" s="229" t="s">
        <v>35</v>
      </c>
      <c r="DYZ1527" s="229" t="s">
        <v>27</v>
      </c>
      <c r="DZA1527" s="229" t="s">
        <v>180</v>
      </c>
      <c r="DZB1527" s="229" t="s">
        <v>1110</v>
      </c>
      <c r="DZC1527" s="229" t="s">
        <v>244</v>
      </c>
      <c r="DZD1527" s="229" t="s">
        <v>3929</v>
      </c>
      <c r="DZE1527" s="229" t="s">
        <v>222</v>
      </c>
      <c r="DZF1527" s="229" t="s">
        <v>223</v>
      </c>
      <c r="DZG1527" s="229" t="s">
        <v>172</v>
      </c>
      <c r="DZH1527" s="229" t="s">
        <v>289</v>
      </c>
      <c r="DZI1527" s="229" t="s">
        <v>227</v>
      </c>
      <c r="DZM1527" s="229">
        <v>2024</v>
      </c>
      <c r="DZN1527" s="229" t="s">
        <v>57</v>
      </c>
      <c r="DZO1527" s="229" t="s">
        <v>3922</v>
      </c>
      <c r="DZP1527" s="229">
        <v>12970009</v>
      </c>
      <c r="DZQ1527" s="229" t="s">
        <v>3923</v>
      </c>
      <c r="DZR1527" s="229" t="s">
        <v>310</v>
      </c>
      <c r="DZS1527" s="229" t="s">
        <v>3924</v>
      </c>
      <c r="DZT1527" s="229" t="s">
        <v>338</v>
      </c>
      <c r="DZU1527" s="229" t="s">
        <v>52</v>
      </c>
      <c r="DZV1527" s="229" t="s">
        <v>3925</v>
      </c>
      <c r="DZX1527" s="229" t="s">
        <v>3926</v>
      </c>
      <c r="DZY1527" s="229" t="s">
        <v>3927</v>
      </c>
      <c r="DZZ1527" s="229" t="s">
        <v>473</v>
      </c>
      <c r="EAA1527" s="229" t="s">
        <v>3928</v>
      </c>
      <c r="EAB1527" s="229" t="s">
        <v>623</v>
      </c>
      <c r="EAC1527" s="229" t="s">
        <v>294</v>
      </c>
      <c r="EAD1527" s="229" t="s">
        <v>289</v>
      </c>
      <c r="EAE1527" s="229" t="s">
        <v>35</v>
      </c>
      <c r="EAF1527" s="229" t="s">
        <v>27</v>
      </c>
      <c r="EAG1527" s="229" t="s">
        <v>180</v>
      </c>
      <c r="EAH1527" s="229" t="s">
        <v>1110</v>
      </c>
      <c r="EAI1527" s="229" t="s">
        <v>244</v>
      </c>
      <c r="EAJ1527" s="229" t="s">
        <v>3929</v>
      </c>
      <c r="EAK1527" s="229" t="s">
        <v>222</v>
      </c>
      <c r="EAL1527" s="229" t="s">
        <v>223</v>
      </c>
      <c r="EAM1527" s="229" t="s">
        <v>172</v>
      </c>
      <c r="EAN1527" s="229" t="s">
        <v>289</v>
      </c>
      <c r="EAO1527" s="229" t="s">
        <v>227</v>
      </c>
      <c r="EAS1527" s="229">
        <v>2024</v>
      </c>
      <c r="EAT1527" s="229" t="s">
        <v>57</v>
      </c>
      <c r="EAU1527" s="229" t="s">
        <v>3922</v>
      </c>
      <c r="EAV1527" s="229">
        <v>12970009</v>
      </c>
      <c r="EAW1527" s="229" t="s">
        <v>3923</v>
      </c>
      <c r="EAX1527" s="229" t="s">
        <v>310</v>
      </c>
      <c r="EAY1527" s="229" t="s">
        <v>3924</v>
      </c>
      <c r="EAZ1527" s="229" t="s">
        <v>338</v>
      </c>
      <c r="EBA1527" s="229" t="s">
        <v>52</v>
      </c>
      <c r="EBB1527" s="229" t="s">
        <v>3925</v>
      </c>
      <c r="EBD1527" s="229" t="s">
        <v>3926</v>
      </c>
      <c r="EBE1527" s="229" t="s">
        <v>3927</v>
      </c>
      <c r="EBF1527" s="229" t="s">
        <v>473</v>
      </c>
      <c r="EBG1527" s="229" t="s">
        <v>3928</v>
      </c>
      <c r="EBH1527" s="229" t="s">
        <v>623</v>
      </c>
      <c r="EBI1527" s="229" t="s">
        <v>294</v>
      </c>
      <c r="EBJ1527" s="229" t="s">
        <v>289</v>
      </c>
      <c r="EBK1527" s="229" t="s">
        <v>35</v>
      </c>
      <c r="EBL1527" s="229" t="s">
        <v>27</v>
      </c>
      <c r="EBM1527" s="229" t="s">
        <v>180</v>
      </c>
      <c r="EBN1527" s="229" t="s">
        <v>1110</v>
      </c>
      <c r="EBO1527" s="229" t="s">
        <v>244</v>
      </c>
      <c r="EBP1527" s="229" t="s">
        <v>3929</v>
      </c>
      <c r="EBQ1527" s="229" t="s">
        <v>222</v>
      </c>
      <c r="EBR1527" s="229" t="s">
        <v>223</v>
      </c>
      <c r="EBS1527" s="229" t="s">
        <v>172</v>
      </c>
      <c r="EBT1527" s="229" t="s">
        <v>289</v>
      </c>
      <c r="EBU1527" s="229" t="s">
        <v>227</v>
      </c>
      <c r="EBY1527" s="229">
        <v>2024</v>
      </c>
      <c r="EBZ1527" s="229" t="s">
        <v>57</v>
      </c>
      <c r="ECA1527" s="229" t="s">
        <v>3922</v>
      </c>
      <c r="ECB1527" s="229">
        <v>12970009</v>
      </c>
      <c r="ECC1527" s="229" t="s">
        <v>3923</v>
      </c>
      <c r="ECD1527" s="229" t="s">
        <v>310</v>
      </c>
      <c r="ECE1527" s="229" t="s">
        <v>3924</v>
      </c>
      <c r="ECF1527" s="229" t="s">
        <v>338</v>
      </c>
      <c r="ECG1527" s="229" t="s">
        <v>52</v>
      </c>
      <c r="ECH1527" s="229" t="s">
        <v>3925</v>
      </c>
      <c r="ECJ1527" s="229" t="s">
        <v>3926</v>
      </c>
      <c r="ECK1527" s="229" t="s">
        <v>3927</v>
      </c>
      <c r="ECL1527" s="229" t="s">
        <v>473</v>
      </c>
      <c r="ECM1527" s="229" t="s">
        <v>3928</v>
      </c>
      <c r="ECN1527" s="229" t="s">
        <v>623</v>
      </c>
      <c r="ECO1527" s="229" t="s">
        <v>294</v>
      </c>
      <c r="ECP1527" s="229" t="s">
        <v>289</v>
      </c>
      <c r="ECQ1527" s="229" t="s">
        <v>35</v>
      </c>
      <c r="ECR1527" s="229" t="s">
        <v>27</v>
      </c>
      <c r="ECS1527" s="229" t="s">
        <v>180</v>
      </c>
      <c r="ECT1527" s="229" t="s">
        <v>1110</v>
      </c>
      <c r="ECU1527" s="229" t="s">
        <v>244</v>
      </c>
      <c r="ECV1527" s="229" t="s">
        <v>3929</v>
      </c>
      <c r="ECW1527" s="229" t="s">
        <v>222</v>
      </c>
      <c r="ECX1527" s="229" t="s">
        <v>223</v>
      </c>
      <c r="ECY1527" s="229" t="s">
        <v>172</v>
      </c>
      <c r="ECZ1527" s="229" t="s">
        <v>289</v>
      </c>
      <c r="EDA1527" s="229" t="s">
        <v>227</v>
      </c>
      <c r="EDE1527" s="229">
        <v>2024</v>
      </c>
      <c r="EDF1527" s="229" t="s">
        <v>57</v>
      </c>
      <c r="EDG1527" s="229" t="s">
        <v>3922</v>
      </c>
      <c r="EDH1527" s="229">
        <v>12970009</v>
      </c>
      <c r="EDI1527" s="229" t="s">
        <v>3923</v>
      </c>
      <c r="EDJ1527" s="229" t="s">
        <v>310</v>
      </c>
      <c r="EDK1527" s="229" t="s">
        <v>3924</v>
      </c>
      <c r="EDL1527" s="229" t="s">
        <v>338</v>
      </c>
      <c r="EDM1527" s="229" t="s">
        <v>52</v>
      </c>
      <c r="EDN1527" s="229" t="s">
        <v>3925</v>
      </c>
      <c r="EDP1527" s="229" t="s">
        <v>3926</v>
      </c>
      <c r="EDQ1527" s="229" t="s">
        <v>3927</v>
      </c>
      <c r="EDR1527" s="229" t="s">
        <v>473</v>
      </c>
      <c r="EDS1527" s="229" t="s">
        <v>3928</v>
      </c>
      <c r="EDT1527" s="229" t="s">
        <v>623</v>
      </c>
      <c r="EDU1527" s="229" t="s">
        <v>294</v>
      </c>
      <c r="EDV1527" s="229" t="s">
        <v>289</v>
      </c>
      <c r="EDW1527" s="229" t="s">
        <v>35</v>
      </c>
      <c r="EDX1527" s="229" t="s">
        <v>27</v>
      </c>
      <c r="EDY1527" s="229" t="s">
        <v>180</v>
      </c>
      <c r="EDZ1527" s="229" t="s">
        <v>1110</v>
      </c>
      <c r="EEA1527" s="229" t="s">
        <v>244</v>
      </c>
      <c r="EEB1527" s="229" t="s">
        <v>3929</v>
      </c>
      <c r="EEC1527" s="229" t="s">
        <v>222</v>
      </c>
      <c r="EED1527" s="229" t="s">
        <v>223</v>
      </c>
      <c r="EEE1527" s="229" t="s">
        <v>172</v>
      </c>
      <c r="EEF1527" s="229" t="s">
        <v>289</v>
      </c>
      <c r="EEG1527" s="229" t="s">
        <v>227</v>
      </c>
      <c r="EEK1527" s="229">
        <v>2024</v>
      </c>
      <c r="EEL1527" s="229" t="s">
        <v>57</v>
      </c>
      <c r="EEM1527" s="229" t="s">
        <v>3922</v>
      </c>
      <c r="EEN1527" s="229">
        <v>12970009</v>
      </c>
      <c r="EEO1527" s="229" t="s">
        <v>3923</v>
      </c>
      <c r="EEP1527" s="229" t="s">
        <v>310</v>
      </c>
      <c r="EEQ1527" s="229" t="s">
        <v>3924</v>
      </c>
      <c r="EER1527" s="229" t="s">
        <v>338</v>
      </c>
      <c r="EES1527" s="229" t="s">
        <v>52</v>
      </c>
      <c r="EET1527" s="229" t="s">
        <v>3925</v>
      </c>
      <c r="EEV1527" s="229" t="s">
        <v>3926</v>
      </c>
      <c r="EEW1527" s="229" t="s">
        <v>3927</v>
      </c>
      <c r="EEX1527" s="229" t="s">
        <v>473</v>
      </c>
      <c r="EEY1527" s="229" t="s">
        <v>3928</v>
      </c>
      <c r="EEZ1527" s="229" t="s">
        <v>623</v>
      </c>
      <c r="EFA1527" s="229" t="s">
        <v>294</v>
      </c>
      <c r="EFB1527" s="229" t="s">
        <v>289</v>
      </c>
      <c r="EFC1527" s="229" t="s">
        <v>35</v>
      </c>
      <c r="EFD1527" s="229" t="s">
        <v>27</v>
      </c>
      <c r="EFE1527" s="229" t="s">
        <v>180</v>
      </c>
      <c r="EFF1527" s="229" t="s">
        <v>1110</v>
      </c>
      <c r="EFG1527" s="229" t="s">
        <v>244</v>
      </c>
      <c r="EFH1527" s="229" t="s">
        <v>3929</v>
      </c>
      <c r="EFI1527" s="229" t="s">
        <v>222</v>
      </c>
      <c r="EFJ1527" s="229" t="s">
        <v>223</v>
      </c>
      <c r="EFK1527" s="229" t="s">
        <v>172</v>
      </c>
      <c r="EFL1527" s="229" t="s">
        <v>289</v>
      </c>
      <c r="EFM1527" s="229" t="s">
        <v>227</v>
      </c>
      <c r="EFQ1527" s="229">
        <v>2024</v>
      </c>
      <c r="EFR1527" s="229" t="s">
        <v>57</v>
      </c>
      <c r="EFS1527" s="229" t="s">
        <v>3922</v>
      </c>
      <c r="EFT1527" s="229">
        <v>12970009</v>
      </c>
      <c r="EFU1527" s="229" t="s">
        <v>3923</v>
      </c>
      <c r="EFV1527" s="229" t="s">
        <v>310</v>
      </c>
      <c r="EFW1527" s="229" t="s">
        <v>3924</v>
      </c>
      <c r="EFX1527" s="229" t="s">
        <v>338</v>
      </c>
      <c r="EFY1527" s="229" t="s">
        <v>52</v>
      </c>
      <c r="EFZ1527" s="229" t="s">
        <v>3925</v>
      </c>
      <c r="EGB1527" s="229" t="s">
        <v>3926</v>
      </c>
      <c r="EGC1527" s="229" t="s">
        <v>3927</v>
      </c>
      <c r="EGD1527" s="229" t="s">
        <v>473</v>
      </c>
      <c r="EGE1527" s="229" t="s">
        <v>3928</v>
      </c>
      <c r="EGF1527" s="229" t="s">
        <v>623</v>
      </c>
      <c r="EGG1527" s="229" t="s">
        <v>294</v>
      </c>
      <c r="EGH1527" s="229" t="s">
        <v>289</v>
      </c>
      <c r="EGI1527" s="229" t="s">
        <v>35</v>
      </c>
      <c r="EGJ1527" s="229" t="s">
        <v>27</v>
      </c>
      <c r="EGK1527" s="229" t="s">
        <v>180</v>
      </c>
      <c r="EGL1527" s="229" t="s">
        <v>1110</v>
      </c>
      <c r="EGM1527" s="229" t="s">
        <v>244</v>
      </c>
      <c r="EGN1527" s="229" t="s">
        <v>3929</v>
      </c>
      <c r="EGO1527" s="229" t="s">
        <v>222</v>
      </c>
      <c r="EGP1527" s="229" t="s">
        <v>223</v>
      </c>
      <c r="EGQ1527" s="229" t="s">
        <v>172</v>
      </c>
      <c r="EGR1527" s="229" t="s">
        <v>289</v>
      </c>
      <c r="EGS1527" s="229" t="s">
        <v>227</v>
      </c>
      <c r="EGW1527" s="229">
        <v>2024</v>
      </c>
      <c r="EGX1527" s="229" t="s">
        <v>57</v>
      </c>
      <c r="EGY1527" s="229" t="s">
        <v>3922</v>
      </c>
      <c r="EGZ1527" s="229">
        <v>12970009</v>
      </c>
      <c r="EHA1527" s="229" t="s">
        <v>3923</v>
      </c>
      <c r="EHB1527" s="229" t="s">
        <v>310</v>
      </c>
      <c r="EHC1527" s="229" t="s">
        <v>3924</v>
      </c>
      <c r="EHD1527" s="229" t="s">
        <v>338</v>
      </c>
      <c r="EHE1527" s="229" t="s">
        <v>52</v>
      </c>
      <c r="EHF1527" s="229" t="s">
        <v>3925</v>
      </c>
      <c r="EHH1527" s="229" t="s">
        <v>3926</v>
      </c>
      <c r="EHI1527" s="229" t="s">
        <v>3927</v>
      </c>
      <c r="EHJ1527" s="229" t="s">
        <v>473</v>
      </c>
      <c r="EHK1527" s="229" t="s">
        <v>3928</v>
      </c>
      <c r="EHL1527" s="229" t="s">
        <v>623</v>
      </c>
      <c r="EHM1527" s="229" t="s">
        <v>294</v>
      </c>
      <c r="EHN1527" s="229" t="s">
        <v>289</v>
      </c>
      <c r="EHO1527" s="229" t="s">
        <v>35</v>
      </c>
      <c r="EHP1527" s="229" t="s">
        <v>27</v>
      </c>
      <c r="EHQ1527" s="229" t="s">
        <v>180</v>
      </c>
      <c r="EHR1527" s="229" t="s">
        <v>1110</v>
      </c>
      <c r="EHS1527" s="229" t="s">
        <v>244</v>
      </c>
      <c r="EHT1527" s="229" t="s">
        <v>3929</v>
      </c>
      <c r="EHU1527" s="229" t="s">
        <v>222</v>
      </c>
      <c r="EHV1527" s="229" t="s">
        <v>223</v>
      </c>
      <c r="EHW1527" s="229" t="s">
        <v>172</v>
      </c>
      <c r="EHX1527" s="229" t="s">
        <v>289</v>
      </c>
      <c r="EHY1527" s="229" t="s">
        <v>227</v>
      </c>
      <c r="EIC1527" s="229">
        <v>2024</v>
      </c>
      <c r="EID1527" s="229" t="s">
        <v>57</v>
      </c>
      <c r="EIE1527" s="229" t="s">
        <v>3922</v>
      </c>
      <c r="EIF1527" s="229">
        <v>12970009</v>
      </c>
      <c r="EIG1527" s="229" t="s">
        <v>3923</v>
      </c>
      <c r="EIH1527" s="229" t="s">
        <v>310</v>
      </c>
      <c r="EII1527" s="229" t="s">
        <v>3924</v>
      </c>
      <c r="EIJ1527" s="229" t="s">
        <v>338</v>
      </c>
      <c r="EIK1527" s="229" t="s">
        <v>52</v>
      </c>
      <c r="EIL1527" s="229" t="s">
        <v>3925</v>
      </c>
      <c r="EIN1527" s="229" t="s">
        <v>3926</v>
      </c>
      <c r="EIO1527" s="229" t="s">
        <v>3927</v>
      </c>
      <c r="EIP1527" s="229" t="s">
        <v>473</v>
      </c>
      <c r="EIQ1527" s="229" t="s">
        <v>3928</v>
      </c>
      <c r="EIR1527" s="229" t="s">
        <v>623</v>
      </c>
      <c r="EIS1527" s="229" t="s">
        <v>294</v>
      </c>
      <c r="EIT1527" s="229" t="s">
        <v>289</v>
      </c>
      <c r="EIU1527" s="229" t="s">
        <v>35</v>
      </c>
      <c r="EIV1527" s="229" t="s">
        <v>27</v>
      </c>
      <c r="EIW1527" s="229" t="s">
        <v>180</v>
      </c>
      <c r="EIX1527" s="229" t="s">
        <v>1110</v>
      </c>
      <c r="EIY1527" s="229" t="s">
        <v>244</v>
      </c>
      <c r="EIZ1527" s="229" t="s">
        <v>3929</v>
      </c>
      <c r="EJA1527" s="229" t="s">
        <v>222</v>
      </c>
      <c r="EJB1527" s="229" t="s">
        <v>223</v>
      </c>
      <c r="EJC1527" s="229" t="s">
        <v>172</v>
      </c>
      <c r="EJD1527" s="229" t="s">
        <v>289</v>
      </c>
      <c r="EJE1527" s="229" t="s">
        <v>227</v>
      </c>
      <c r="EJI1527" s="229">
        <v>2024</v>
      </c>
      <c r="EJJ1527" s="229" t="s">
        <v>57</v>
      </c>
      <c r="EJK1527" s="229" t="s">
        <v>3922</v>
      </c>
      <c r="EJL1527" s="229">
        <v>12970009</v>
      </c>
      <c r="EJM1527" s="229" t="s">
        <v>3923</v>
      </c>
      <c r="EJN1527" s="229" t="s">
        <v>310</v>
      </c>
      <c r="EJO1527" s="229" t="s">
        <v>3924</v>
      </c>
      <c r="EJP1527" s="229" t="s">
        <v>338</v>
      </c>
      <c r="EJQ1527" s="229" t="s">
        <v>52</v>
      </c>
      <c r="EJR1527" s="229" t="s">
        <v>3925</v>
      </c>
      <c r="EJT1527" s="229" t="s">
        <v>3926</v>
      </c>
      <c r="EJU1527" s="229" t="s">
        <v>3927</v>
      </c>
      <c r="EJV1527" s="229" t="s">
        <v>473</v>
      </c>
      <c r="EJW1527" s="229" t="s">
        <v>3928</v>
      </c>
      <c r="EJX1527" s="229" t="s">
        <v>623</v>
      </c>
      <c r="EJY1527" s="229" t="s">
        <v>294</v>
      </c>
      <c r="EJZ1527" s="229" t="s">
        <v>289</v>
      </c>
      <c r="EKA1527" s="229" t="s">
        <v>35</v>
      </c>
      <c r="EKB1527" s="229" t="s">
        <v>27</v>
      </c>
      <c r="EKC1527" s="229" t="s">
        <v>180</v>
      </c>
      <c r="EKD1527" s="229" t="s">
        <v>1110</v>
      </c>
      <c r="EKE1527" s="229" t="s">
        <v>244</v>
      </c>
      <c r="EKF1527" s="229" t="s">
        <v>3929</v>
      </c>
      <c r="EKG1527" s="229" t="s">
        <v>222</v>
      </c>
      <c r="EKH1527" s="229" t="s">
        <v>223</v>
      </c>
      <c r="EKI1527" s="229" t="s">
        <v>172</v>
      </c>
      <c r="EKJ1527" s="229" t="s">
        <v>289</v>
      </c>
      <c r="EKK1527" s="229" t="s">
        <v>227</v>
      </c>
      <c r="EKO1527" s="229">
        <v>2024</v>
      </c>
      <c r="EKP1527" s="229" t="s">
        <v>57</v>
      </c>
      <c r="EKQ1527" s="229" t="s">
        <v>3922</v>
      </c>
      <c r="EKR1527" s="229">
        <v>12970009</v>
      </c>
      <c r="EKS1527" s="229" t="s">
        <v>3923</v>
      </c>
      <c r="EKT1527" s="229" t="s">
        <v>310</v>
      </c>
      <c r="EKU1527" s="229" t="s">
        <v>3924</v>
      </c>
      <c r="EKV1527" s="229" t="s">
        <v>338</v>
      </c>
      <c r="EKW1527" s="229" t="s">
        <v>52</v>
      </c>
      <c r="EKX1527" s="229" t="s">
        <v>3925</v>
      </c>
      <c r="EKZ1527" s="229" t="s">
        <v>3926</v>
      </c>
      <c r="ELA1527" s="229" t="s">
        <v>3927</v>
      </c>
      <c r="ELB1527" s="229" t="s">
        <v>473</v>
      </c>
      <c r="ELC1527" s="229" t="s">
        <v>3928</v>
      </c>
      <c r="ELD1527" s="229" t="s">
        <v>623</v>
      </c>
      <c r="ELE1527" s="229" t="s">
        <v>294</v>
      </c>
      <c r="ELF1527" s="229" t="s">
        <v>289</v>
      </c>
      <c r="ELG1527" s="229" t="s">
        <v>35</v>
      </c>
      <c r="ELH1527" s="229" t="s">
        <v>27</v>
      </c>
      <c r="ELI1527" s="229" t="s">
        <v>180</v>
      </c>
      <c r="ELJ1527" s="229" t="s">
        <v>1110</v>
      </c>
      <c r="ELK1527" s="229" t="s">
        <v>244</v>
      </c>
      <c r="ELL1527" s="229" t="s">
        <v>3929</v>
      </c>
      <c r="ELM1527" s="229" t="s">
        <v>222</v>
      </c>
      <c r="ELN1527" s="229" t="s">
        <v>223</v>
      </c>
      <c r="ELO1527" s="229" t="s">
        <v>172</v>
      </c>
      <c r="ELP1527" s="229" t="s">
        <v>289</v>
      </c>
      <c r="ELQ1527" s="229" t="s">
        <v>227</v>
      </c>
      <c r="ELU1527" s="229">
        <v>2024</v>
      </c>
      <c r="ELV1527" s="229" t="s">
        <v>57</v>
      </c>
      <c r="ELW1527" s="229" t="s">
        <v>3922</v>
      </c>
      <c r="ELX1527" s="229">
        <v>12970009</v>
      </c>
      <c r="ELY1527" s="229" t="s">
        <v>3923</v>
      </c>
      <c r="ELZ1527" s="229" t="s">
        <v>310</v>
      </c>
      <c r="EMA1527" s="229" t="s">
        <v>3924</v>
      </c>
      <c r="EMB1527" s="229" t="s">
        <v>338</v>
      </c>
      <c r="EMC1527" s="229" t="s">
        <v>52</v>
      </c>
      <c r="EMD1527" s="229" t="s">
        <v>3925</v>
      </c>
      <c r="EMF1527" s="229" t="s">
        <v>3926</v>
      </c>
      <c r="EMG1527" s="229" t="s">
        <v>3927</v>
      </c>
      <c r="EMH1527" s="229" t="s">
        <v>473</v>
      </c>
      <c r="EMI1527" s="229" t="s">
        <v>3928</v>
      </c>
      <c r="EMJ1527" s="229" t="s">
        <v>623</v>
      </c>
      <c r="EMK1527" s="229" t="s">
        <v>294</v>
      </c>
      <c r="EML1527" s="229" t="s">
        <v>289</v>
      </c>
      <c r="EMM1527" s="229" t="s">
        <v>35</v>
      </c>
      <c r="EMN1527" s="229" t="s">
        <v>27</v>
      </c>
      <c r="EMO1527" s="229" t="s">
        <v>180</v>
      </c>
      <c r="EMP1527" s="229" t="s">
        <v>1110</v>
      </c>
      <c r="EMQ1527" s="229" t="s">
        <v>244</v>
      </c>
      <c r="EMR1527" s="229" t="s">
        <v>3929</v>
      </c>
      <c r="EMS1527" s="229" t="s">
        <v>222</v>
      </c>
      <c r="EMT1527" s="229" t="s">
        <v>223</v>
      </c>
      <c r="EMU1527" s="229" t="s">
        <v>172</v>
      </c>
      <c r="EMV1527" s="229" t="s">
        <v>289</v>
      </c>
      <c r="EMW1527" s="229" t="s">
        <v>227</v>
      </c>
      <c r="ENA1527" s="229">
        <v>2024</v>
      </c>
      <c r="ENB1527" s="229" t="s">
        <v>57</v>
      </c>
      <c r="ENC1527" s="229" t="s">
        <v>3922</v>
      </c>
      <c r="END1527" s="229">
        <v>12970009</v>
      </c>
      <c r="ENE1527" s="229" t="s">
        <v>3923</v>
      </c>
      <c r="ENF1527" s="229" t="s">
        <v>310</v>
      </c>
      <c r="ENG1527" s="229" t="s">
        <v>3924</v>
      </c>
      <c r="ENH1527" s="229" t="s">
        <v>338</v>
      </c>
      <c r="ENI1527" s="229" t="s">
        <v>52</v>
      </c>
      <c r="ENJ1527" s="229" t="s">
        <v>3925</v>
      </c>
      <c r="ENL1527" s="229" t="s">
        <v>3926</v>
      </c>
      <c r="ENM1527" s="229" t="s">
        <v>3927</v>
      </c>
      <c r="ENN1527" s="229" t="s">
        <v>473</v>
      </c>
      <c r="ENO1527" s="229" t="s">
        <v>3928</v>
      </c>
      <c r="ENP1527" s="229" t="s">
        <v>623</v>
      </c>
      <c r="ENQ1527" s="229" t="s">
        <v>294</v>
      </c>
      <c r="ENR1527" s="229" t="s">
        <v>289</v>
      </c>
      <c r="ENS1527" s="229" t="s">
        <v>35</v>
      </c>
      <c r="ENT1527" s="229" t="s">
        <v>27</v>
      </c>
      <c r="ENU1527" s="229" t="s">
        <v>180</v>
      </c>
      <c r="ENV1527" s="229" t="s">
        <v>1110</v>
      </c>
      <c r="ENW1527" s="229" t="s">
        <v>244</v>
      </c>
      <c r="ENX1527" s="229" t="s">
        <v>3929</v>
      </c>
      <c r="ENY1527" s="229" t="s">
        <v>222</v>
      </c>
      <c r="ENZ1527" s="229" t="s">
        <v>223</v>
      </c>
      <c r="EOA1527" s="229" t="s">
        <v>172</v>
      </c>
      <c r="EOB1527" s="229" t="s">
        <v>289</v>
      </c>
      <c r="EOC1527" s="229" t="s">
        <v>227</v>
      </c>
      <c r="EOG1527" s="229">
        <v>2024</v>
      </c>
      <c r="EOH1527" s="229" t="s">
        <v>57</v>
      </c>
      <c r="EOI1527" s="229" t="s">
        <v>3922</v>
      </c>
      <c r="EOJ1527" s="229">
        <v>12970009</v>
      </c>
      <c r="EOK1527" s="229" t="s">
        <v>3923</v>
      </c>
      <c r="EOL1527" s="229" t="s">
        <v>310</v>
      </c>
      <c r="EOM1527" s="229" t="s">
        <v>3924</v>
      </c>
      <c r="EON1527" s="229" t="s">
        <v>338</v>
      </c>
      <c r="EOO1527" s="229" t="s">
        <v>52</v>
      </c>
      <c r="EOP1527" s="229" t="s">
        <v>3925</v>
      </c>
      <c r="EOR1527" s="229" t="s">
        <v>3926</v>
      </c>
      <c r="EOS1527" s="229" t="s">
        <v>3927</v>
      </c>
      <c r="EOT1527" s="229" t="s">
        <v>473</v>
      </c>
      <c r="EOU1527" s="229" t="s">
        <v>3928</v>
      </c>
      <c r="EOV1527" s="229" t="s">
        <v>623</v>
      </c>
      <c r="EOW1527" s="229" t="s">
        <v>294</v>
      </c>
      <c r="EOX1527" s="229" t="s">
        <v>289</v>
      </c>
      <c r="EOY1527" s="229" t="s">
        <v>35</v>
      </c>
      <c r="EOZ1527" s="229" t="s">
        <v>27</v>
      </c>
      <c r="EPA1527" s="229" t="s">
        <v>180</v>
      </c>
      <c r="EPB1527" s="229" t="s">
        <v>1110</v>
      </c>
      <c r="EPC1527" s="229" t="s">
        <v>244</v>
      </c>
      <c r="EPD1527" s="229" t="s">
        <v>3929</v>
      </c>
      <c r="EPE1527" s="229" t="s">
        <v>222</v>
      </c>
      <c r="EPF1527" s="229" t="s">
        <v>223</v>
      </c>
      <c r="EPG1527" s="229" t="s">
        <v>172</v>
      </c>
      <c r="EPH1527" s="229" t="s">
        <v>289</v>
      </c>
      <c r="EPI1527" s="229" t="s">
        <v>227</v>
      </c>
      <c r="EPM1527" s="229">
        <v>2024</v>
      </c>
      <c r="EPN1527" s="229" t="s">
        <v>57</v>
      </c>
      <c r="EPO1527" s="229" t="s">
        <v>3922</v>
      </c>
      <c r="EPP1527" s="229">
        <v>12970009</v>
      </c>
      <c r="EPQ1527" s="229" t="s">
        <v>3923</v>
      </c>
      <c r="EPR1527" s="229" t="s">
        <v>310</v>
      </c>
      <c r="EPS1527" s="229" t="s">
        <v>3924</v>
      </c>
      <c r="EPT1527" s="229" t="s">
        <v>338</v>
      </c>
      <c r="EPU1527" s="229" t="s">
        <v>52</v>
      </c>
      <c r="EPV1527" s="229" t="s">
        <v>3925</v>
      </c>
      <c r="EPX1527" s="229" t="s">
        <v>3926</v>
      </c>
      <c r="EPY1527" s="229" t="s">
        <v>3927</v>
      </c>
      <c r="EPZ1527" s="229" t="s">
        <v>473</v>
      </c>
      <c r="EQA1527" s="229" t="s">
        <v>3928</v>
      </c>
      <c r="EQB1527" s="229" t="s">
        <v>623</v>
      </c>
      <c r="EQC1527" s="229" t="s">
        <v>294</v>
      </c>
      <c r="EQD1527" s="229" t="s">
        <v>289</v>
      </c>
      <c r="EQE1527" s="229" t="s">
        <v>35</v>
      </c>
      <c r="EQF1527" s="229" t="s">
        <v>27</v>
      </c>
      <c r="EQG1527" s="229" t="s">
        <v>180</v>
      </c>
      <c r="EQH1527" s="229" t="s">
        <v>1110</v>
      </c>
      <c r="EQI1527" s="229" t="s">
        <v>244</v>
      </c>
      <c r="EQJ1527" s="229" t="s">
        <v>3929</v>
      </c>
      <c r="EQK1527" s="229" t="s">
        <v>222</v>
      </c>
      <c r="EQL1527" s="229" t="s">
        <v>223</v>
      </c>
      <c r="EQM1527" s="229" t="s">
        <v>172</v>
      </c>
      <c r="EQN1527" s="229" t="s">
        <v>289</v>
      </c>
      <c r="EQO1527" s="229" t="s">
        <v>227</v>
      </c>
      <c r="EQS1527" s="229">
        <v>2024</v>
      </c>
      <c r="EQT1527" s="229" t="s">
        <v>57</v>
      </c>
      <c r="EQU1527" s="229" t="s">
        <v>3922</v>
      </c>
      <c r="EQV1527" s="229">
        <v>12970009</v>
      </c>
      <c r="EQW1527" s="229" t="s">
        <v>3923</v>
      </c>
      <c r="EQX1527" s="229" t="s">
        <v>310</v>
      </c>
      <c r="EQY1527" s="229" t="s">
        <v>3924</v>
      </c>
      <c r="EQZ1527" s="229" t="s">
        <v>338</v>
      </c>
      <c r="ERA1527" s="229" t="s">
        <v>52</v>
      </c>
      <c r="ERB1527" s="229" t="s">
        <v>3925</v>
      </c>
      <c r="ERD1527" s="229" t="s">
        <v>3926</v>
      </c>
      <c r="ERE1527" s="229" t="s">
        <v>3927</v>
      </c>
      <c r="ERF1527" s="229" t="s">
        <v>473</v>
      </c>
      <c r="ERG1527" s="229" t="s">
        <v>3928</v>
      </c>
      <c r="ERH1527" s="229" t="s">
        <v>623</v>
      </c>
      <c r="ERI1527" s="229" t="s">
        <v>294</v>
      </c>
      <c r="ERJ1527" s="229" t="s">
        <v>289</v>
      </c>
      <c r="ERK1527" s="229" t="s">
        <v>35</v>
      </c>
      <c r="ERL1527" s="229" t="s">
        <v>27</v>
      </c>
      <c r="ERM1527" s="229" t="s">
        <v>180</v>
      </c>
      <c r="ERN1527" s="229" t="s">
        <v>1110</v>
      </c>
      <c r="ERO1527" s="229" t="s">
        <v>244</v>
      </c>
      <c r="ERP1527" s="229" t="s">
        <v>3929</v>
      </c>
      <c r="ERQ1527" s="229" t="s">
        <v>222</v>
      </c>
      <c r="ERR1527" s="229" t="s">
        <v>223</v>
      </c>
      <c r="ERS1527" s="229" t="s">
        <v>172</v>
      </c>
      <c r="ERT1527" s="229" t="s">
        <v>289</v>
      </c>
      <c r="ERU1527" s="229" t="s">
        <v>227</v>
      </c>
      <c r="ERY1527" s="229">
        <v>2024</v>
      </c>
      <c r="ERZ1527" s="229" t="s">
        <v>57</v>
      </c>
      <c r="ESA1527" s="229" t="s">
        <v>3922</v>
      </c>
      <c r="ESB1527" s="229">
        <v>12970009</v>
      </c>
      <c r="ESC1527" s="229" t="s">
        <v>3923</v>
      </c>
      <c r="ESD1527" s="229" t="s">
        <v>310</v>
      </c>
      <c r="ESE1527" s="229" t="s">
        <v>3924</v>
      </c>
      <c r="ESF1527" s="229" t="s">
        <v>338</v>
      </c>
      <c r="ESG1527" s="229" t="s">
        <v>52</v>
      </c>
      <c r="ESH1527" s="229" t="s">
        <v>3925</v>
      </c>
      <c r="ESJ1527" s="229" t="s">
        <v>3926</v>
      </c>
      <c r="ESK1527" s="229" t="s">
        <v>3927</v>
      </c>
      <c r="ESL1527" s="229" t="s">
        <v>473</v>
      </c>
      <c r="ESM1527" s="229" t="s">
        <v>3928</v>
      </c>
      <c r="ESN1527" s="229" t="s">
        <v>623</v>
      </c>
      <c r="ESO1527" s="229" t="s">
        <v>294</v>
      </c>
      <c r="ESP1527" s="229" t="s">
        <v>289</v>
      </c>
      <c r="ESQ1527" s="229" t="s">
        <v>35</v>
      </c>
      <c r="ESR1527" s="229" t="s">
        <v>27</v>
      </c>
      <c r="ESS1527" s="229" t="s">
        <v>180</v>
      </c>
      <c r="EST1527" s="229" t="s">
        <v>1110</v>
      </c>
      <c r="ESU1527" s="229" t="s">
        <v>244</v>
      </c>
      <c r="ESV1527" s="229" t="s">
        <v>3929</v>
      </c>
      <c r="ESW1527" s="229" t="s">
        <v>222</v>
      </c>
      <c r="ESX1527" s="229" t="s">
        <v>223</v>
      </c>
      <c r="ESY1527" s="229" t="s">
        <v>172</v>
      </c>
      <c r="ESZ1527" s="229" t="s">
        <v>289</v>
      </c>
      <c r="ETA1527" s="229" t="s">
        <v>227</v>
      </c>
      <c r="ETE1527" s="229">
        <v>2024</v>
      </c>
      <c r="ETF1527" s="229" t="s">
        <v>57</v>
      </c>
      <c r="ETG1527" s="229" t="s">
        <v>3922</v>
      </c>
      <c r="ETH1527" s="229">
        <v>12970009</v>
      </c>
      <c r="ETI1527" s="229" t="s">
        <v>3923</v>
      </c>
      <c r="ETJ1527" s="229" t="s">
        <v>310</v>
      </c>
      <c r="ETK1527" s="229" t="s">
        <v>3924</v>
      </c>
      <c r="ETL1527" s="229" t="s">
        <v>338</v>
      </c>
      <c r="ETM1527" s="229" t="s">
        <v>52</v>
      </c>
      <c r="ETN1527" s="229" t="s">
        <v>3925</v>
      </c>
      <c r="ETP1527" s="229" t="s">
        <v>3926</v>
      </c>
      <c r="ETQ1527" s="229" t="s">
        <v>3927</v>
      </c>
      <c r="ETR1527" s="229" t="s">
        <v>473</v>
      </c>
      <c r="ETS1527" s="229" t="s">
        <v>3928</v>
      </c>
      <c r="ETT1527" s="229" t="s">
        <v>623</v>
      </c>
      <c r="ETU1527" s="229" t="s">
        <v>294</v>
      </c>
      <c r="ETV1527" s="229" t="s">
        <v>289</v>
      </c>
      <c r="ETW1527" s="229" t="s">
        <v>35</v>
      </c>
      <c r="ETX1527" s="229" t="s">
        <v>27</v>
      </c>
      <c r="ETY1527" s="229" t="s">
        <v>180</v>
      </c>
      <c r="ETZ1527" s="229" t="s">
        <v>1110</v>
      </c>
      <c r="EUA1527" s="229" t="s">
        <v>244</v>
      </c>
      <c r="EUB1527" s="229" t="s">
        <v>3929</v>
      </c>
      <c r="EUC1527" s="229" t="s">
        <v>222</v>
      </c>
      <c r="EUD1527" s="229" t="s">
        <v>223</v>
      </c>
      <c r="EUE1527" s="229" t="s">
        <v>172</v>
      </c>
      <c r="EUF1527" s="229" t="s">
        <v>289</v>
      </c>
      <c r="EUG1527" s="229" t="s">
        <v>227</v>
      </c>
      <c r="EUK1527" s="229">
        <v>2024</v>
      </c>
      <c r="EUL1527" s="229" t="s">
        <v>57</v>
      </c>
      <c r="EUM1527" s="229" t="s">
        <v>3922</v>
      </c>
      <c r="EUN1527" s="229">
        <v>12970009</v>
      </c>
      <c r="EUO1527" s="229" t="s">
        <v>3923</v>
      </c>
      <c r="EUP1527" s="229" t="s">
        <v>310</v>
      </c>
      <c r="EUQ1527" s="229" t="s">
        <v>3924</v>
      </c>
      <c r="EUR1527" s="229" t="s">
        <v>338</v>
      </c>
      <c r="EUS1527" s="229" t="s">
        <v>52</v>
      </c>
      <c r="EUT1527" s="229" t="s">
        <v>3925</v>
      </c>
      <c r="EUV1527" s="229" t="s">
        <v>3926</v>
      </c>
      <c r="EUW1527" s="229" t="s">
        <v>3927</v>
      </c>
      <c r="EUX1527" s="229" t="s">
        <v>473</v>
      </c>
      <c r="EUY1527" s="229" t="s">
        <v>3928</v>
      </c>
      <c r="EUZ1527" s="229" t="s">
        <v>623</v>
      </c>
      <c r="EVA1527" s="229" t="s">
        <v>294</v>
      </c>
      <c r="EVB1527" s="229" t="s">
        <v>289</v>
      </c>
      <c r="EVC1527" s="229" t="s">
        <v>35</v>
      </c>
      <c r="EVD1527" s="229" t="s">
        <v>27</v>
      </c>
      <c r="EVE1527" s="229" t="s">
        <v>180</v>
      </c>
      <c r="EVF1527" s="229" t="s">
        <v>1110</v>
      </c>
      <c r="EVG1527" s="229" t="s">
        <v>244</v>
      </c>
      <c r="EVH1527" s="229" t="s">
        <v>3929</v>
      </c>
      <c r="EVI1527" s="229" t="s">
        <v>222</v>
      </c>
      <c r="EVJ1527" s="229" t="s">
        <v>223</v>
      </c>
      <c r="EVK1527" s="229" t="s">
        <v>172</v>
      </c>
      <c r="EVL1527" s="229" t="s">
        <v>289</v>
      </c>
      <c r="EVM1527" s="229" t="s">
        <v>227</v>
      </c>
      <c r="EVQ1527" s="229">
        <v>2024</v>
      </c>
      <c r="EVR1527" s="229" t="s">
        <v>57</v>
      </c>
      <c r="EVS1527" s="229" t="s">
        <v>3922</v>
      </c>
      <c r="EVT1527" s="229">
        <v>12970009</v>
      </c>
      <c r="EVU1527" s="229" t="s">
        <v>3923</v>
      </c>
      <c r="EVV1527" s="229" t="s">
        <v>310</v>
      </c>
      <c r="EVW1527" s="229" t="s">
        <v>3924</v>
      </c>
      <c r="EVX1527" s="229" t="s">
        <v>338</v>
      </c>
      <c r="EVY1527" s="229" t="s">
        <v>52</v>
      </c>
      <c r="EVZ1527" s="229" t="s">
        <v>3925</v>
      </c>
      <c r="EWB1527" s="229" t="s">
        <v>3926</v>
      </c>
      <c r="EWC1527" s="229" t="s">
        <v>3927</v>
      </c>
      <c r="EWD1527" s="229" t="s">
        <v>473</v>
      </c>
      <c r="EWE1527" s="229" t="s">
        <v>3928</v>
      </c>
      <c r="EWF1527" s="229" t="s">
        <v>623</v>
      </c>
      <c r="EWG1527" s="229" t="s">
        <v>294</v>
      </c>
      <c r="EWH1527" s="229" t="s">
        <v>289</v>
      </c>
      <c r="EWI1527" s="229" t="s">
        <v>35</v>
      </c>
      <c r="EWJ1527" s="229" t="s">
        <v>27</v>
      </c>
      <c r="EWK1527" s="229" t="s">
        <v>180</v>
      </c>
      <c r="EWL1527" s="229" t="s">
        <v>1110</v>
      </c>
      <c r="EWM1527" s="229" t="s">
        <v>244</v>
      </c>
      <c r="EWN1527" s="229" t="s">
        <v>3929</v>
      </c>
      <c r="EWO1527" s="229" t="s">
        <v>222</v>
      </c>
      <c r="EWP1527" s="229" t="s">
        <v>223</v>
      </c>
      <c r="EWQ1527" s="229" t="s">
        <v>172</v>
      </c>
      <c r="EWR1527" s="229" t="s">
        <v>289</v>
      </c>
      <c r="EWS1527" s="229" t="s">
        <v>227</v>
      </c>
      <c r="EWW1527" s="229">
        <v>2024</v>
      </c>
      <c r="EWX1527" s="229" t="s">
        <v>57</v>
      </c>
      <c r="EWY1527" s="229" t="s">
        <v>3922</v>
      </c>
      <c r="EWZ1527" s="229">
        <v>12970009</v>
      </c>
      <c r="EXA1527" s="229" t="s">
        <v>3923</v>
      </c>
      <c r="EXB1527" s="229" t="s">
        <v>310</v>
      </c>
      <c r="EXC1527" s="229" t="s">
        <v>3924</v>
      </c>
      <c r="EXD1527" s="229" t="s">
        <v>338</v>
      </c>
      <c r="EXE1527" s="229" t="s">
        <v>52</v>
      </c>
      <c r="EXF1527" s="229" t="s">
        <v>3925</v>
      </c>
      <c r="EXH1527" s="229" t="s">
        <v>3926</v>
      </c>
      <c r="EXI1527" s="229" t="s">
        <v>3927</v>
      </c>
      <c r="EXJ1527" s="229" t="s">
        <v>473</v>
      </c>
      <c r="EXK1527" s="229" t="s">
        <v>3928</v>
      </c>
      <c r="EXL1527" s="229" t="s">
        <v>623</v>
      </c>
      <c r="EXM1527" s="229" t="s">
        <v>294</v>
      </c>
      <c r="EXN1527" s="229" t="s">
        <v>289</v>
      </c>
      <c r="EXO1527" s="229" t="s">
        <v>35</v>
      </c>
      <c r="EXP1527" s="229" t="s">
        <v>27</v>
      </c>
      <c r="EXQ1527" s="229" t="s">
        <v>180</v>
      </c>
      <c r="EXR1527" s="229" t="s">
        <v>1110</v>
      </c>
      <c r="EXS1527" s="229" t="s">
        <v>244</v>
      </c>
      <c r="EXT1527" s="229" t="s">
        <v>3929</v>
      </c>
      <c r="EXU1527" s="229" t="s">
        <v>222</v>
      </c>
      <c r="EXV1527" s="229" t="s">
        <v>223</v>
      </c>
      <c r="EXW1527" s="229" t="s">
        <v>172</v>
      </c>
      <c r="EXX1527" s="229" t="s">
        <v>289</v>
      </c>
      <c r="EXY1527" s="229" t="s">
        <v>227</v>
      </c>
      <c r="EYC1527" s="229">
        <v>2024</v>
      </c>
      <c r="EYD1527" s="229" t="s">
        <v>57</v>
      </c>
      <c r="EYE1527" s="229" t="s">
        <v>3922</v>
      </c>
      <c r="EYF1527" s="229">
        <v>12970009</v>
      </c>
      <c r="EYG1527" s="229" t="s">
        <v>3923</v>
      </c>
      <c r="EYH1527" s="229" t="s">
        <v>310</v>
      </c>
      <c r="EYI1527" s="229" t="s">
        <v>3924</v>
      </c>
      <c r="EYJ1527" s="229" t="s">
        <v>338</v>
      </c>
      <c r="EYK1527" s="229" t="s">
        <v>52</v>
      </c>
      <c r="EYL1527" s="229" t="s">
        <v>3925</v>
      </c>
      <c r="EYN1527" s="229" t="s">
        <v>3926</v>
      </c>
      <c r="EYO1527" s="229" t="s">
        <v>3927</v>
      </c>
      <c r="EYP1527" s="229" t="s">
        <v>473</v>
      </c>
      <c r="EYQ1527" s="229" t="s">
        <v>3928</v>
      </c>
      <c r="EYR1527" s="229" t="s">
        <v>623</v>
      </c>
      <c r="EYS1527" s="229" t="s">
        <v>294</v>
      </c>
      <c r="EYT1527" s="229" t="s">
        <v>289</v>
      </c>
      <c r="EYU1527" s="229" t="s">
        <v>35</v>
      </c>
      <c r="EYV1527" s="229" t="s">
        <v>27</v>
      </c>
      <c r="EYW1527" s="229" t="s">
        <v>180</v>
      </c>
      <c r="EYX1527" s="229" t="s">
        <v>1110</v>
      </c>
      <c r="EYY1527" s="229" t="s">
        <v>244</v>
      </c>
      <c r="EYZ1527" s="229" t="s">
        <v>3929</v>
      </c>
      <c r="EZA1527" s="229" t="s">
        <v>222</v>
      </c>
      <c r="EZB1527" s="229" t="s">
        <v>223</v>
      </c>
      <c r="EZC1527" s="229" t="s">
        <v>172</v>
      </c>
      <c r="EZD1527" s="229" t="s">
        <v>289</v>
      </c>
      <c r="EZE1527" s="229" t="s">
        <v>227</v>
      </c>
      <c r="EZI1527" s="229">
        <v>2024</v>
      </c>
      <c r="EZJ1527" s="229" t="s">
        <v>57</v>
      </c>
      <c r="EZK1527" s="229" t="s">
        <v>3922</v>
      </c>
      <c r="EZL1527" s="229">
        <v>12970009</v>
      </c>
      <c r="EZM1527" s="229" t="s">
        <v>3923</v>
      </c>
      <c r="EZN1527" s="229" t="s">
        <v>310</v>
      </c>
      <c r="EZO1527" s="229" t="s">
        <v>3924</v>
      </c>
      <c r="EZP1527" s="229" t="s">
        <v>338</v>
      </c>
      <c r="EZQ1527" s="229" t="s">
        <v>52</v>
      </c>
      <c r="EZR1527" s="229" t="s">
        <v>3925</v>
      </c>
      <c r="EZT1527" s="229" t="s">
        <v>3926</v>
      </c>
      <c r="EZU1527" s="229" t="s">
        <v>3927</v>
      </c>
      <c r="EZV1527" s="229" t="s">
        <v>473</v>
      </c>
      <c r="EZW1527" s="229" t="s">
        <v>3928</v>
      </c>
      <c r="EZX1527" s="229" t="s">
        <v>623</v>
      </c>
      <c r="EZY1527" s="229" t="s">
        <v>294</v>
      </c>
      <c r="EZZ1527" s="229" t="s">
        <v>289</v>
      </c>
      <c r="FAA1527" s="229" t="s">
        <v>35</v>
      </c>
      <c r="FAB1527" s="229" t="s">
        <v>27</v>
      </c>
      <c r="FAC1527" s="229" t="s">
        <v>180</v>
      </c>
      <c r="FAD1527" s="229" t="s">
        <v>1110</v>
      </c>
      <c r="FAE1527" s="229" t="s">
        <v>244</v>
      </c>
      <c r="FAF1527" s="229" t="s">
        <v>3929</v>
      </c>
      <c r="FAG1527" s="229" t="s">
        <v>222</v>
      </c>
      <c r="FAH1527" s="229" t="s">
        <v>223</v>
      </c>
      <c r="FAI1527" s="229" t="s">
        <v>172</v>
      </c>
      <c r="FAJ1527" s="229" t="s">
        <v>289</v>
      </c>
      <c r="FAK1527" s="229" t="s">
        <v>227</v>
      </c>
      <c r="FAO1527" s="229">
        <v>2024</v>
      </c>
      <c r="FAP1527" s="229" t="s">
        <v>57</v>
      </c>
      <c r="FAQ1527" s="229" t="s">
        <v>3922</v>
      </c>
      <c r="FAR1527" s="229">
        <v>12970009</v>
      </c>
      <c r="FAS1527" s="229" t="s">
        <v>3923</v>
      </c>
      <c r="FAT1527" s="229" t="s">
        <v>310</v>
      </c>
      <c r="FAU1527" s="229" t="s">
        <v>3924</v>
      </c>
      <c r="FAV1527" s="229" t="s">
        <v>338</v>
      </c>
      <c r="FAW1527" s="229" t="s">
        <v>52</v>
      </c>
      <c r="FAX1527" s="229" t="s">
        <v>3925</v>
      </c>
      <c r="FAZ1527" s="229" t="s">
        <v>3926</v>
      </c>
      <c r="FBA1527" s="229" t="s">
        <v>3927</v>
      </c>
      <c r="FBB1527" s="229" t="s">
        <v>473</v>
      </c>
      <c r="FBC1527" s="229" t="s">
        <v>3928</v>
      </c>
      <c r="FBD1527" s="229" t="s">
        <v>623</v>
      </c>
      <c r="FBE1527" s="229" t="s">
        <v>294</v>
      </c>
      <c r="FBF1527" s="229" t="s">
        <v>289</v>
      </c>
      <c r="FBG1527" s="229" t="s">
        <v>35</v>
      </c>
      <c r="FBH1527" s="229" t="s">
        <v>27</v>
      </c>
      <c r="FBI1527" s="229" t="s">
        <v>180</v>
      </c>
      <c r="FBJ1527" s="229" t="s">
        <v>1110</v>
      </c>
      <c r="FBK1527" s="229" t="s">
        <v>244</v>
      </c>
      <c r="FBL1527" s="229" t="s">
        <v>3929</v>
      </c>
      <c r="FBM1527" s="229" t="s">
        <v>222</v>
      </c>
      <c r="FBN1527" s="229" t="s">
        <v>223</v>
      </c>
      <c r="FBO1527" s="229" t="s">
        <v>172</v>
      </c>
      <c r="FBP1527" s="229" t="s">
        <v>289</v>
      </c>
      <c r="FBQ1527" s="229" t="s">
        <v>227</v>
      </c>
      <c r="FBU1527" s="229">
        <v>2024</v>
      </c>
      <c r="FBV1527" s="229" t="s">
        <v>57</v>
      </c>
      <c r="FBW1527" s="229" t="s">
        <v>3922</v>
      </c>
      <c r="FBX1527" s="229">
        <v>12970009</v>
      </c>
      <c r="FBY1527" s="229" t="s">
        <v>3923</v>
      </c>
      <c r="FBZ1527" s="229" t="s">
        <v>310</v>
      </c>
      <c r="FCA1527" s="229" t="s">
        <v>3924</v>
      </c>
      <c r="FCB1527" s="229" t="s">
        <v>338</v>
      </c>
      <c r="FCC1527" s="229" t="s">
        <v>52</v>
      </c>
      <c r="FCD1527" s="229" t="s">
        <v>3925</v>
      </c>
      <c r="FCF1527" s="229" t="s">
        <v>3926</v>
      </c>
      <c r="FCG1527" s="229" t="s">
        <v>3927</v>
      </c>
      <c r="FCH1527" s="229" t="s">
        <v>473</v>
      </c>
      <c r="FCI1527" s="229" t="s">
        <v>3928</v>
      </c>
      <c r="FCJ1527" s="229" t="s">
        <v>623</v>
      </c>
      <c r="FCK1527" s="229" t="s">
        <v>294</v>
      </c>
      <c r="FCL1527" s="229" t="s">
        <v>289</v>
      </c>
      <c r="FCM1527" s="229" t="s">
        <v>35</v>
      </c>
      <c r="FCN1527" s="229" t="s">
        <v>27</v>
      </c>
      <c r="FCO1527" s="229" t="s">
        <v>180</v>
      </c>
      <c r="FCP1527" s="229" t="s">
        <v>1110</v>
      </c>
      <c r="FCQ1527" s="229" t="s">
        <v>244</v>
      </c>
      <c r="FCR1527" s="229" t="s">
        <v>3929</v>
      </c>
      <c r="FCS1527" s="229" t="s">
        <v>222</v>
      </c>
      <c r="FCT1527" s="229" t="s">
        <v>223</v>
      </c>
      <c r="FCU1527" s="229" t="s">
        <v>172</v>
      </c>
      <c r="FCV1527" s="229" t="s">
        <v>289</v>
      </c>
      <c r="FCW1527" s="229" t="s">
        <v>227</v>
      </c>
      <c r="FDA1527" s="229">
        <v>2024</v>
      </c>
      <c r="FDB1527" s="229" t="s">
        <v>57</v>
      </c>
      <c r="FDC1527" s="229" t="s">
        <v>3922</v>
      </c>
      <c r="FDD1527" s="229">
        <v>12970009</v>
      </c>
      <c r="FDE1527" s="229" t="s">
        <v>3923</v>
      </c>
      <c r="FDF1527" s="229" t="s">
        <v>310</v>
      </c>
      <c r="FDG1527" s="229" t="s">
        <v>3924</v>
      </c>
      <c r="FDH1527" s="229" t="s">
        <v>338</v>
      </c>
      <c r="FDI1527" s="229" t="s">
        <v>52</v>
      </c>
      <c r="FDJ1527" s="229" t="s">
        <v>3925</v>
      </c>
      <c r="FDL1527" s="229" t="s">
        <v>3926</v>
      </c>
      <c r="FDM1527" s="229" t="s">
        <v>3927</v>
      </c>
      <c r="FDN1527" s="229" t="s">
        <v>473</v>
      </c>
      <c r="FDO1527" s="229" t="s">
        <v>3928</v>
      </c>
      <c r="FDP1527" s="229" t="s">
        <v>623</v>
      </c>
      <c r="FDQ1527" s="229" t="s">
        <v>294</v>
      </c>
      <c r="FDR1527" s="229" t="s">
        <v>289</v>
      </c>
      <c r="FDS1527" s="229" t="s">
        <v>35</v>
      </c>
      <c r="FDT1527" s="229" t="s">
        <v>27</v>
      </c>
      <c r="FDU1527" s="229" t="s">
        <v>180</v>
      </c>
      <c r="FDV1527" s="229" t="s">
        <v>1110</v>
      </c>
      <c r="FDW1527" s="229" t="s">
        <v>244</v>
      </c>
      <c r="FDX1527" s="229" t="s">
        <v>3929</v>
      </c>
      <c r="FDY1527" s="229" t="s">
        <v>222</v>
      </c>
      <c r="FDZ1527" s="229" t="s">
        <v>223</v>
      </c>
      <c r="FEA1527" s="229" t="s">
        <v>172</v>
      </c>
      <c r="FEB1527" s="229" t="s">
        <v>289</v>
      </c>
      <c r="FEC1527" s="229" t="s">
        <v>227</v>
      </c>
      <c r="FEG1527" s="229">
        <v>2024</v>
      </c>
      <c r="FEH1527" s="229" t="s">
        <v>57</v>
      </c>
      <c r="FEI1527" s="229" t="s">
        <v>3922</v>
      </c>
      <c r="FEJ1527" s="229">
        <v>12970009</v>
      </c>
      <c r="FEK1527" s="229" t="s">
        <v>3923</v>
      </c>
      <c r="FEL1527" s="229" t="s">
        <v>310</v>
      </c>
      <c r="FEM1527" s="229" t="s">
        <v>3924</v>
      </c>
      <c r="FEN1527" s="229" t="s">
        <v>338</v>
      </c>
      <c r="FEO1527" s="229" t="s">
        <v>52</v>
      </c>
      <c r="FEP1527" s="229" t="s">
        <v>3925</v>
      </c>
      <c r="FER1527" s="229" t="s">
        <v>3926</v>
      </c>
      <c r="FES1527" s="229" t="s">
        <v>3927</v>
      </c>
      <c r="FET1527" s="229" t="s">
        <v>473</v>
      </c>
      <c r="FEU1527" s="229" t="s">
        <v>3928</v>
      </c>
      <c r="FEV1527" s="229" t="s">
        <v>623</v>
      </c>
      <c r="FEW1527" s="229" t="s">
        <v>294</v>
      </c>
      <c r="FEX1527" s="229" t="s">
        <v>289</v>
      </c>
      <c r="FEY1527" s="229" t="s">
        <v>35</v>
      </c>
      <c r="FEZ1527" s="229" t="s">
        <v>27</v>
      </c>
      <c r="FFA1527" s="229" t="s">
        <v>180</v>
      </c>
      <c r="FFB1527" s="229" t="s">
        <v>1110</v>
      </c>
      <c r="FFC1527" s="229" t="s">
        <v>244</v>
      </c>
      <c r="FFD1527" s="229" t="s">
        <v>3929</v>
      </c>
      <c r="FFE1527" s="229" t="s">
        <v>222</v>
      </c>
      <c r="FFF1527" s="229" t="s">
        <v>223</v>
      </c>
      <c r="FFG1527" s="229" t="s">
        <v>172</v>
      </c>
      <c r="FFH1527" s="229" t="s">
        <v>289</v>
      </c>
      <c r="FFI1527" s="229" t="s">
        <v>227</v>
      </c>
      <c r="FFM1527" s="229">
        <v>2024</v>
      </c>
      <c r="FFN1527" s="229" t="s">
        <v>57</v>
      </c>
      <c r="FFO1527" s="229" t="s">
        <v>3922</v>
      </c>
      <c r="FFP1527" s="229">
        <v>12970009</v>
      </c>
      <c r="FFQ1527" s="229" t="s">
        <v>3923</v>
      </c>
      <c r="FFR1527" s="229" t="s">
        <v>310</v>
      </c>
      <c r="FFS1527" s="229" t="s">
        <v>3924</v>
      </c>
      <c r="FFT1527" s="229" t="s">
        <v>338</v>
      </c>
      <c r="FFU1527" s="229" t="s">
        <v>52</v>
      </c>
      <c r="FFV1527" s="229" t="s">
        <v>3925</v>
      </c>
      <c r="FFX1527" s="229" t="s">
        <v>3926</v>
      </c>
      <c r="FFY1527" s="229" t="s">
        <v>3927</v>
      </c>
      <c r="FFZ1527" s="229" t="s">
        <v>473</v>
      </c>
      <c r="FGA1527" s="229" t="s">
        <v>3928</v>
      </c>
      <c r="FGB1527" s="229" t="s">
        <v>623</v>
      </c>
      <c r="FGC1527" s="229" t="s">
        <v>294</v>
      </c>
      <c r="FGD1527" s="229" t="s">
        <v>289</v>
      </c>
      <c r="FGE1527" s="229" t="s">
        <v>35</v>
      </c>
      <c r="FGF1527" s="229" t="s">
        <v>27</v>
      </c>
      <c r="FGG1527" s="229" t="s">
        <v>180</v>
      </c>
      <c r="FGH1527" s="229" t="s">
        <v>1110</v>
      </c>
      <c r="FGI1527" s="229" t="s">
        <v>244</v>
      </c>
      <c r="FGJ1527" s="229" t="s">
        <v>3929</v>
      </c>
      <c r="FGK1527" s="229" t="s">
        <v>222</v>
      </c>
      <c r="FGL1527" s="229" t="s">
        <v>223</v>
      </c>
      <c r="FGM1527" s="229" t="s">
        <v>172</v>
      </c>
      <c r="FGN1527" s="229" t="s">
        <v>289</v>
      </c>
      <c r="FGO1527" s="229" t="s">
        <v>227</v>
      </c>
      <c r="FGS1527" s="229">
        <v>2024</v>
      </c>
      <c r="FGT1527" s="229" t="s">
        <v>57</v>
      </c>
      <c r="FGU1527" s="229" t="s">
        <v>3922</v>
      </c>
      <c r="FGV1527" s="229">
        <v>12970009</v>
      </c>
      <c r="FGW1527" s="229" t="s">
        <v>3923</v>
      </c>
      <c r="FGX1527" s="229" t="s">
        <v>310</v>
      </c>
      <c r="FGY1527" s="229" t="s">
        <v>3924</v>
      </c>
      <c r="FGZ1527" s="229" t="s">
        <v>338</v>
      </c>
      <c r="FHA1527" s="229" t="s">
        <v>52</v>
      </c>
      <c r="FHB1527" s="229" t="s">
        <v>3925</v>
      </c>
      <c r="FHD1527" s="229" t="s">
        <v>3926</v>
      </c>
      <c r="FHE1527" s="229" t="s">
        <v>3927</v>
      </c>
      <c r="FHF1527" s="229" t="s">
        <v>473</v>
      </c>
      <c r="FHG1527" s="229" t="s">
        <v>3928</v>
      </c>
      <c r="FHH1527" s="229" t="s">
        <v>623</v>
      </c>
      <c r="FHI1527" s="229" t="s">
        <v>294</v>
      </c>
      <c r="FHJ1527" s="229" t="s">
        <v>289</v>
      </c>
      <c r="FHK1527" s="229" t="s">
        <v>35</v>
      </c>
      <c r="FHL1527" s="229" t="s">
        <v>27</v>
      </c>
      <c r="FHM1527" s="229" t="s">
        <v>180</v>
      </c>
      <c r="FHN1527" s="229" t="s">
        <v>1110</v>
      </c>
      <c r="FHO1527" s="229" t="s">
        <v>244</v>
      </c>
      <c r="FHP1527" s="229" t="s">
        <v>3929</v>
      </c>
      <c r="FHQ1527" s="229" t="s">
        <v>222</v>
      </c>
      <c r="FHR1527" s="229" t="s">
        <v>223</v>
      </c>
      <c r="FHS1527" s="229" t="s">
        <v>172</v>
      </c>
      <c r="FHT1527" s="229" t="s">
        <v>289</v>
      </c>
      <c r="FHU1527" s="229" t="s">
        <v>227</v>
      </c>
      <c r="FHY1527" s="229">
        <v>2024</v>
      </c>
      <c r="FHZ1527" s="229" t="s">
        <v>57</v>
      </c>
      <c r="FIA1527" s="229" t="s">
        <v>3922</v>
      </c>
      <c r="FIB1527" s="229">
        <v>12970009</v>
      </c>
      <c r="FIC1527" s="229" t="s">
        <v>3923</v>
      </c>
      <c r="FID1527" s="229" t="s">
        <v>310</v>
      </c>
      <c r="FIE1527" s="229" t="s">
        <v>3924</v>
      </c>
      <c r="FIF1527" s="229" t="s">
        <v>338</v>
      </c>
      <c r="FIG1527" s="229" t="s">
        <v>52</v>
      </c>
      <c r="FIH1527" s="229" t="s">
        <v>3925</v>
      </c>
      <c r="FIJ1527" s="229" t="s">
        <v>3926</v>
      </c>
      <c r="FIK1527" s="229" t="s">
        <v>3927</v>
      </c>
      <c r="FIL1527" s="229" t="s">
        <v>473</v>
      </c>
      <c r="FIM1527" s="229" t="s">
        <v>3928</v>
      </c>
      <c r="FIN1527" s="229" t="s">
        <v>623</v>
      </c>
      <c r="FIO1527" s="229" t="s">
        <v>294</v>
      </c>
      <c r="FIP1527" s="229" t="s">
        <v>289</v>
      </c>
      <c r="FIQ1527" s="229" t="s">
        <v>35</v>
      </c>
      <c r="FIR1527" s="229" t="s">
        <v>27</v>
      </c>
      <c r="FIS1527" s="229" t="s">
        <v>180</v>
      </c>
      <c r="FIT1527" s="229" t="s">
        <v>1110</v>
      </c>
      <c r="FIU1527" s="229" t="s">
        <v>244</v>
      </c>
      <c r="FIV1527" s="229" t="s">
        <v>3929</v>
      </c>
      <c r="FIW1527" s="229" t="s">
        <v>222</v>
      </c>
      <c r="FIX1527" s="229" t="s">
        <v>223</v>
      </c>
      <c r="FIY1527" s="229" t="s">
        <v>172</v>
      </c>
      <c r="FIZ1527" s="229" t="s">
        <v>289</v>
      </c>
      <c r="FJA1527" s="229" t="s">
        <v>227</v>
      </c>
      <c r="FJE1527" s="229">
        <v>2024</v>
      </c>
      <c r="FJF1527" s="229" t="s">
        <v>57</v>
      </c>
      <c r="FJG1527" s="229" t="s">
        <v>3922</v>
      </c>
      <c r="FJH1527" s="229">
        <v>12970009</v>
      </c>
      <c r="FJI1527" s="229" t="s">
        <v>3923</v>
      </c>
      <c r="FJJ1527" s="229" t="s">
        <v>310</v>
      </c>
      <c r="FJK1527" s="229" t="s">
        <v>3924</v>
      </c>
      <c r="FJL1527" s="229" t="s">
        <v>338</v>
      </c>
      <c r="FJM1527" s="229" t="s">
        <v>52</v>
      </c>
      <c r="FJN1527" s="229" t="s">
        <v>3925</v>
      </c>
      <c r="FJP1527" s="229" t="s">
        <v>3926</v>
      </c>
      <c r="FJQ1527" s="229" t="s">
        <v>3927</v>
      </c>
      <c r="FJR1527" s="229" t="s">
        <v>473</v>
      </c>
      <c r="FJS1527" s="229" t="s">
        <v>3928</v>
      </c>
      <c r="FJT1527" s="229" t="s">
        <v>623</v>
      </c>
      <c r="FJU1527" s="229" t="s">
        <v>294</v>
      </c>
      <c r="FJV1527" s="229" t="s">
        <v>289</v>
      </c>
      <c r="FJW1527" s="229" t="s">
        <v>35</v>
      </c>
      <c r="FJX1527" s="229" t="s">
        <v>27</v>
      </c>
      <c r="FJY1527" s="229" t="s">
        <v>180</v>
      </c>
      <c r="FJZ1527" s="229" t="s">
        <v>1110</v>
      </c>
      <c r="FKA1527" s="229" t="s">
        <v>244</v>
      </c>
      <c r="FKB1527" s="229" t="s">
        <v>3929</v>
      </c>
      <c r="FKC1527" s="229" t="s">
        <v>222</v>
      </c>
      <c r="FKD1527" s="229" t="s">
        <v>223</v>
      </c>
      <c r="FKE1527" s="229" t="s">
        <v>172</v>
      </c>
      <c r="FKF1527" s="229" t="s">
        <v>289</v>
      </c>
      <c r="FKG1527" s="229" t="s">
        <v>227</v>
      </c>
      <c r="FKK1527" s="229">
        <v>2024</v>
      </c>
      <c r="FKL1527" s="229" t="s">
        <v>57</v>
      </c>
      <c r="FKM1527" s="229" t="s">
        <v>3922</v>
      </c>
      <c r="FKN1527" s="229">
        <v>12970009</v>
      </c>
      <c r="FKO1527" s="229" t="s">
        <v>3923</v>
      </c>
      <c r="FKP1527" s="229" t="s">
        <v>310</v>
      </c>
      <c r="FKQ1527" s="229" t="s">
        <v>3924</v>
      </c>
      <c r="FKR1527" s="229" t="s">
        <v>338</v>
      </c>
      <c r="FKS1527" s="229" t="s">
        <v>52</v>
      </c>
      <c r="FKT1527" s="229" t="s">
        <v>3925</v>
      </c>
      <c r="FKV1527" s="229" t="s">
        <v>3926</v>
      </c>
      <c r="FKW1527" s="229" t="s">
        <v>3927</v>
      </c>
      <c r="FKX1527" s="229" t="s">
        <v>473</v>
      </c>
      <c r="FKY1527" s="229" t="s">
        <v>3928</v>
      </c>
      <c r="FKZ1527" s="229" t="s">
        <v>623</v>
      </c>
      <c r="FLA1527" s="229" t="s">
        <v>294</v>
      </c>
      <c r="FLB1527" s="229" t="s">
        <v>289</v>
      </c>
      <c r="FLC1527" s="229" t="s">
        <v>35</v>
      </c>
      <c r="FLD1527" s="229" t="s">
        <v>27</v>
      </c>
      <c r="FLE1527" s="229" t="s">
        <v>180</v>
      </c>
      <c r="FLF1527" s="229" t="s">
        <v>1110</v>
      </c>
      <c r="FLG1527" s="229" t="s">
        <v>244</v>
      </c>
      <c r="FLH1527" s="229" t="s">
        <v>3929</v>
      </c>
      <c r="FLI1527" s="229" t="s">
        <v>222</v>
      </c>
      <c r="FLJ1527" s="229" t="s">
        <v>223</v>
      </c>
      <c r="FLK1527" s="229" t="s">
        <v>172</v>
      </c>
      <c r="FLL1527" s="229" t="s">
        <v>289</v>
      </c>
      <c r="FLM1527" s="229" t="s">
        <v>227</v>
      </c>
      <c r="FLQ1527" s="229">
        <v>2024</v>
      </c>
      <c r="FLR1527" s="229" t="s">
        <v>57</v>
      </c>
      <c r="FLS1527" s="229" t="s">
        <v>3922</v>
      </c>
      <c r="FLT1527" s="229">
        <v>12970009</v>
      </c>
      <c r="FLU1527" s="229" t="s">
        <v>3923</v>
      </c>
      <c r="FLV1527" s="229" t="s">
        <v>310</v>
      </c>
      <c r="FLW1527" s="229" t="s">
        <v>3924</v>
      </c>
      <c r="FLX1527" s="229" t="s">
        <v>338</v>
      </c>
      <c r="FLY1527" s="229" t="s">
        <v>52</v>
      </c>
      <c r="FLZ1527" s="229" t="s">
        <v>3925</v>
      </c>
      <c r="FMB1527" s="229" t="s">
        <v>3926</v>
      </c>
      <c r="FMC1527" s="229" t="s">
        <v>3927</v>
      </c>
      <c r="FMD1527" s="229" t="s">
        <v>473</v>
      </c>
      <c r="FME1527" s="229" t="s">
        <v>3928</v>
      </c>
      <c r="FMF1527" s="229" t="s">
        <v>623</v>
      </c>
      <c r="FMG1527" s="229" t="s">
        <v>294</v>
      </c>
      <c r="FMH1527" s="229" t="s">
        <v>289</v>
      </c>
      <c r="FMI1527" s="229" t="s">
        <v>35</v>
      </c>
      <c r="FMJ1527" s="229" t="s">
        <v>27</v>
      </c>
      <c r="FMK1527" s="229" t="s">
        <v>180</v>
      </c>
      <c r="FML1527" s="229" t="s">
        <v>1110</v>
      </c>
      <c r="FMM1527" s="229" t="s">
        <v>244</v>
      </c>
      <c r="FMN1527" s="229" t="s">
        <v>3929</v>
      </c>
      <c r="FMO1527" s="229" t="s">
        <v>222</v>
      </c>
      <c r="FMP1527" s="229" t="s">
        <v>223</v>
      </c>
      <c r="FMQ1527" s="229" t="s">
        <v>172</v>
      </c>
      <c r="FMR1527" s="229" t="s">
        <v>289</v>
      </c>
      <c r="FMS1527" s="229" t="s">
        <v>227</v>
      </c>
      <c r="FMW1527" s="229">
        <v>2024</v>
      </c>
      <c r="FMX1527" s="229" t="s">
        <v>57</v>
      </c>
      <c r="FMY1527" s="229" t="s">
        <v>3922</v>
      </c>
      <c r="FMZ1527" s="229">
        <v>12970009</v>
      </c>
      <c r="FNA1527" s="229" t="s">
        <v>3923</v>
      </c>
      <c r="FNB1527" s="229" t="s">
        <v>310</v>
      </c>
      <c r="FNC1527" s="229" t="s">
        <v>3924</v>
      </c>
      <c r="FND1527" s="229" t="s">
        <v>338</v>
      </c>
      <c r="FNE1527" s="229" t="s">
        <v>52</v>
      </c>
      <c r="FNF1527" s="229" t="s">
        <v>3925</v>
      </c>
      <c r="FNH1527" s="229" t="s">
        <v>3926</v>
      </c>
      <c r="FNI1527" s="229" t="s">
        <v>3927</v>
      </c>
      <c r="FNJ1527" s="229" t="s">
        <v>473</v>
      </c>
      <c r="FNK1527" s="229" t="s">
        <v>3928</v>
      </c>
      <c r="FNL1527" s="229" t="s">
        <v>623</v>
      </c>
      <c r="FNM1527" s="229" t="s">
        <v>294</v>
      </c>
      <c r="FNN1527" s="229" t="s">
        <v>289</v>
      </c>
      <c r="FNO1527" s="229" t="s">
        <v>35</v>
      </c>
      <c r="FNP1527" s="229" t="s">
        <v>27</v>
      </c>
      <c r="FNQ1527" s="229" t="s">
        <v>180</v>
      </c>
      <c r="FNR1527" s="229" t="s">
        <v>1110</v>
      </c>
      <c r="FNS1527" s="229" t="s">
        <v>244</v>
      </c>
      <c r="FNT1527" s="229" t="s">
        <v>3929</v>
      </c>
      <c r="FNU1527" s="229" t="s">
        <v>222</v>
      </c>
      <c r="FNV1527" s="229" t="s">
        <v>223</v>
      </c>
      <c r="FNW1527" s="229" t="s">
        <v>172</v>
      </c>
      <c r="FNX1527" s="229" t="s">
        <v>289</v>
      </c>
      <c r="FNY1527" s="229" t="s">
        <v>227</v>
      </c>
      <c r="FOC1527" s="229">
        <v>2024</v>
      </c>
      <c r="FOD1527" s="229" t="s">
        <v>57</v>
      </c>
      <c r="FOE1527" s="229" t="s">
        <v>3922</v>
      </c>
      <c r="FOF1527" s="229">
        <v>12970009</v>
      </c>
      <c r="FOG1527" s="229" t="s">
        <v>3923</v>
      </c>
      <c r="FOH1527" s="229" t="s">
        <v>310</v>
      </c>
      <c r="FOI1527" s="229" t="s">
        <v>3924</v>
      </c>
      <c r="FOJ1527" s="229" t="s">
        <v>338</v>
      </c>
      <c r="FOK1527" s="229" t="s">
        <v>52</v>
      </c>
      <c r="FOL1527" s="229" t="s">
        <v>3925</v>
      </c>
      <c r="FON1527" s="229" t="s">
        <v>3926</v>
      </c>
      <c r="FOO1527" s="229" t="s">
        <v>3927</v>
      </c>
      <c r="FOP1527" s="229" t="s">
        <v>473</v>
      </c>
      <c r="FOQ1527" s="229" t="s">
        <v>3928</v>
      </c>
      <c r="FOR1527" s="229" t="s">
        <v>623</v>
      </c>
      <c r="FOS1527" s="229" t="s">
        <v>294</v>
      </c>
      <c r="FOT1527" s="229" t="s">
        <v>289</v>
      </c>
      <c r="FOU1527" s="229" t="s">
        <v>35</v>
      </c>
      <c r="FOV1527" s="229" t="s">
        <v>27</v>
      </c>
      <c r="FOW1527" s="229" t="s">
        <v>180</v>
      </c>
      <c r="FOX1527" s="229" t="s">
        <v>1110</v>
      </c>
      <c r="FOY1527" s="229" t="s">
        <v>244</v>
      </c>
      <c r="FOZ1527" s="229" t="s">
        <v>3929</v>
      </c>
      <c r="FPA1527" s="229" t="s">
        <v>222</v>
      </c>
      <c r="FPB1527" s="229" t="s">
        <v>223</v>
      </c>
      <c r="FPC1527" s="229" t="s">
        <v>172</v>
      </c>
      <c r="FPD1527" s="229" t="s">
        <v>289</v>
      </c>
      <c r="FPE1527" s="229" t="s">
        <v>227</v>
      </c>
      <c r="FPI1527" s="229">
        <v>2024</v>
      </c>
      <c r="FPJ1527" s="229" t="s">
        <v>57</v>
      </c>
      <c r="FPK1527" s="229" t="s">
        <v>3922</v>
      </c>
      <c r="FPL1527" s="229">
        <v>12970009</v>
      </c>
      <c r="FPM1527" s="229" t="s">
        <v>3923</v>
      </c>
      <c r="FPN1527" s="229" t="s">
        <v>310</v>
      </c>
      <c r="FPO1527" s="229" t="s">
        <v>3924</v>
      </c>
      <c r="FPP1527" s="229" t="s">
        <v>338</v>
      </c>
      <c r="FPQ1527" s="229" t="s">
        <v>52</v>
      </c>
      <c r="FPR1527" s="229" t="s">
        <v>3925</v>
      </c>
      <c r="FPT1527" s="229" t="s">
        <v>3926</v>
      </c>
      <c r="FPU1527" s="229" t="s">
        <v>3927</v>
      </c>
      <c r="FPV1527" s="229" t="s">
        <v>473</v>
      </c>
      <c r="FPW1527" s="229" t="s">
        <v>3928</v>
      </c>
      <c r="FPX1527" s="229" t="s">
        <v>623</v>
      </c>
      <c r="FPY1527" s="229" t="s">
        <v>294</v>
      </c>
      <c r="FPZ1527" s="229" t="s">
        <v>289</v>
      </c>
      <c r="FQA1527" s="229" t="s">
        <v>35</v>
      </c>
      <c r="FQB1527" s="229" t="s">
        <v>27</v>
      </c>
      <c r="FQC1527" s="229" t="s">
        <v>180</v>
      </c>
      <c r="FQD1527" s="229" t="s">
        <v>1110</v>
      </c>
      <c r="FQE1527" s="229" t="s">
        <v>244</v>
      </c>
      <c r="FQF1527" s="229" t="s">
        <v>3929</v>
      </c>
      <c r="FQG1527" s="229" t="s">
        <v>222</v>
      </c>
      <c r="FQH1527" s="229" t="s">
        <v>223</v>
      </c>
      <c r="FQI1527" s="229" t="s">
        <v>172</v>
      </c>
      <c r="FQJ1527" s="229" t="s">
        <v>289</v>
      </c>
      <c r="FQK1527" s="229" t="s">
        <v>227</v>
      </c>
      <c r="FQO1527" s="229">
        <v>2024</v>
      </c>
      <c r="FQP1527" s="229" t="s">
        <v>57</v>
      </c>
      <c r="FQQ1527" s="229" t="s">
        <v>3922</v>
      </c>
      <c r="FQR1527" s="229">
        <v>12970009</v>
      </c>
      <c r="FQS1527" s="229" t="s">
        <v>3923</v>
      </c>
      <c r="FQT1527" s="229" t="s">
        <v>310</v>
      </c>
      <c r="FQU1527" s="229" t="s">
        <v>3924</v>
      </c>
      <c r="FQV1527" s="229" t="s">
        <v>338</v>
      </c>
      <c r="FQW1527" s="229" t="s">
        <v>52</v>
      </c>
      <c r="FQX1527" s="229" t="s">
        <v>3925</v>
      </c>
      <c r="FQZ1527" s="229" t="s">
        <v>3926</v>
      </c>
      <c r="FRA1527" s="229" t="s">
        <v>3927</v>
      </c>
      <c r="FRB1527" s="229" t="s">
        <v>473</v>
      </c>
      <c r="FRC1527" s="229" t="s">
        <v>3928</v>
      </c>
      <c r="FRD1527" s="229" t="s">
        <v>623</v>
      </c>
      <c r="FRE1527" s="229" t="s">
        <v>294</v>
      </c>
      <c r="FRF1527" s="229" t="s">
        <v>289</v>
      </c>
      <c r="FRG1527" s="229" t="s">
        <v>35</v>
      </c>
      <c r="FRH1527" s="229" t="s">
        <v>27</v>
      </c>
      <c r="FRI1527" s="229" t="s">
        <v>180</v>
      </c>
      <c r="FRJ1527" s="229" t="s">
        <v>1110</v>
      </c>
      <c r="FRK1527" s="229" t="s">
        <v>244</v>
      </c>
      <c r="FRL1527" s="229" t="s">
        <v>3929</v>
      </c>
      <c r="FRM1527" s="229" t="s">
        <v>222</v>
      </c>
      <c r="FRN1527" s="229" t="s">
        <v>223</v>
      </c>
      <c r="FRO1527" s="229" t="s">
        <v>172</v>
      </c>
      <c r="FRP1527" s="229" t="s">
        <v>289</v>
      </c>
      <c r="FRQ1527" s="229" t="s">
        <v>227</v>
      </c>
      <c r="FRU1527" s="229">
        <v>2024</v>
      </c>
      <c r="FRV1527" s="229" t="s">
        <v>57</v>
      </c>
      <c r="FRW1527" s="229" t="s">
        <v>3922</v>
      </c>
      <c r="FRX1527" s="229">
        <v>12970009</v>
      </c>
      <c r="FRY1527" s="229" t="s">
        <v>3923</v>
      </c>
      <c r="FRZ1527" s="229" t="s">
        <v>310</v>
      </c>
      <c r="FSA1527" s="229" t="s">
        <v>3924</v>
      </c>
      <c r="FSB1527" s="229" t="s">
        <v>338</v>
      </c>
      <c r="FSC1527" s="229" t="s">
        <v>52</v>
      </c>
      <c r="FSD1527" s="229" t="s">
        <v>3925</v>
      </c>
      <c r="FSF1527" s="229" t="s">
        <v>3926</v>
      </c>
      <c r="FSG1527" s="229" t="s">
        <v>3927</v>
      </c>
      <c r="FSH1527" s="229" t="s">
        <v>473</v>
      </c>
      <c r="FSI1527" s="229" t="s">
        <v>3928</v>
      </c>
      <c r="FSJ1527" s="229" t="s">
        <v>623</v>
      </c>
      <c r="FSK1527" s="229" t="s">
        <v>294</v>
      </c>
      <c r="FSL1527" s="229" t="s">
        <v>289</v>
      </c>
      <c r="FSM1527" s="229" t="s">
        <v>35</v>
      </c>
      <c r="FSN1527" s="229" t="s">
        <v>27</v>
      </c>
      <c r="FSO1527" s="229" t="s">
        <v>180</v>
      </c>
      <c r="FSP1527" s="229" t="s">
        <v>1110</v>
      </c>
      <c r="FSQ1527" s="229" t="s">
        <v>244</v>
      </c>
      <c r="FSR1527" s="229" t="s">
        <v>3929</v>
      </c>
      <c r="FSS1527" s="229" t="s">
        <v>222</v>
      </c>
      <c r="FST1527" s="229" t="s">
        <v>223</v>
      </c>
      <c r="FSU1527" s="229" t="s">
        <v>172</v>
      </c>
      <c r="FSV1527" s="229" t="s">
        <v>289</v>
      </c>
      <c r="FSW1527" s="229" t="s">
        <v>227</v>
      </c>
      <c r="FTA1527" s="229">
        <v>2024</v>
      </c>
      <c r="FTB1527" s="229" t="s">
        <v>57</v>
      </c>
      <c r="FTC1527" s="229" t="s">
        <v>3922</v>
      </c>
      <c r="FTD1527" s="229">
        <v>12970009</v>
      </c>
      <c r="FTE1527" s="229" t="s">
        <v>3923</v>
      </c>
      <c r="FTF1527" s="229" t="s">
        <v>310</v>
      </c>
      <c r="FTG1527" s="229" t="s">
        <v>3924</v>
      </c>
      <c r="FTH1527" s="229" t="s">
        <v>338</v>
      </c>
      <c r="FTI1527" s="229" t="s">
        <v>52</v>
      </c>
      <c r="FTJ1527" s="229" t="s">
        <v>3925</v>
      </c>
      <c r="FTL1527" s="229" t="s">
        <v>3926</v>
      </c>
      <c r="FTM1527" s="229" t="s">
        <v>3927</v>
      </c>
      <c r="FTN1527" s="229" t="s">
        <v>473</v>
      </c>
      <c r="FTO1527" s="229" t="s">
        <v>3928</v>
      </c>
      <c r="FTP1527" s="229" t="s">
        <v>623</v>
      </c>
      <c r="FTQ1527" s="229" t="s">
        <v>294</v>
      </c>
      <c r="FTR1527" s="229" t="s">
        <v>289</v>
      </c>
      <c r="FTS1527" s="229" t="s">
        <v>35</v>
      </c>
      <c r="FTT1527" s="229" t="s">
        <v>27</v>
      </c>
      <c r="FTU1527" s="229" t="s">
        <v>180</v>
      </c>
      <c r="FTV1527" s="229" t="s">
        <v>1110</v>
      </c>
      <c r="FTW1527" s="229" t="s">
        <v>244</v>
      </c>
      <c r="FTX1527" s="229" t="s">
        <v>3929</v>
      </c>
      <c r="FTY1527" s="229" t="s">
        <v>222</v>
      </c>
      <c r="FTZ1527" s="229" t="s">
        <v>223</v>
      </c>
      <c r="FUA1527" s="229" t="s">
        <v>172</v>
      </c>
      <c r="FUB1527" s="229" t="s">
        <v>289</v>
      </c>
      <c r="FUC1527" s="229" t="s">
        <v>227</v>
      </c>
      <c r="FUG1527" s="229">
        <v>2024</v>
      </c>
      <c r="FUH1527" s="229" t="s">
        <v>57</v>
      </c>
      <c r="FUI1527" s="229" t="s">
        <v>3922</v>
      </c>
      <c r="FUJ1527" s="229">
        <v>12970009</v>
      </c>
      <c r="FUK1527" s="229" t="s">
        <v>3923</v>
      </c>
      <c r="FUL1527" s="229" t="s">
        <v>310</v>
      </c>
      <c r="FUM1527" s="229" t="s">
        <v>3924</v>
      </c>
      <c r="FUN1527" s="229" t="s">
        <v>338</v>
      </c>
      <c r="FUO1527" s="229" t="s">
        <v>52</v>
      </c>
      <c r="FUP1527" s="229" t="s">
        <v>3925</v>
      </c>
      <c r="FUR1527" s="229" t="s">
        <v>3926</v>
      </c>
      <c r="FUS1527" s="229" t="s">
        <v>3927</v>
      </c>
      <c r="FUT1527" s="229" t="s">
        <v>473</v>
      </c>
      <c r="FUU1527" s="229" t="s">
        <v>3928</v>
      </c>
      <c r="FUV1527" s="229" t="s">
        <v>623</v>
      </c>
      <c r="FUW1527" s="229" t="s">
        <v>294</v>
      </c>
      <c r="FUX1527" s="229" t="s">
        <v>289</v>
      </c>
      <c r="FUY1527" s="229" t="s">
        <v>35</v>
      </c>
      <c r="FUZ1527" s="229" t="s">
        <v>27</v>
      </c>
      <c r="FVA1527" s="229" t="s">
        <v>180</v>
      </c>
      <c r="FVB1527" s="229" t="s">
        <v>1110</v>
      </c>
      <c r="FVC1527" s="229" t="s">
        <v>244</v>
      </c>
      <c r="FVD1527" s="229" t="s">
        <v>3929</v>
      </c>
      <c r="FVE1527" s="229" t="s">
        <v>222</v>
      </c>
      <c r="FVF1527" s="229" t="s">
        <v>223</v>
      </c>
      <c r="FVG1527" s="229" t="s">
        <v>172</v>
      </c>
      <c r="FVH1527" s="229" t="s">
        <v>289</v>
      </c>
      <c r="FVI1527" s="229" t="s">
        <v>227</v>
      </c>
      <c r="FVM1527" s="229">
        <v>2024</v>
      </c>
      <c r="FVN1527" s="229" t="s">
        <v>57</v>
      </c>
      <c r="FVO1527" s="229" t="s">
        <v>3922</v>
      </c>
      <c r="FVP1527" s="229">
        <v>12970009</v>
      </c>
      <c r="FVQ1527" s="229" t="s">
        <v>3923</v>
      </c>
      <c r="FVR1527" s="229" t="s">
        <v>310</v>
      </c>
      <c r="FVS1527" s="229" t="s">
        <v>3924</v>
      </c>
      <c r="FVT1527" s="229" t="s">
        <v>338</v>
      </c>
      <c r="FVU1527" s="229" t="s">
        <v>52</v>
      </c>
      <c r="FVV1527" s="229" t="s">
        <v>3925</v>
      </c>
      <c r="FVX1527" s="229" t="s">
        <v>3926</v>
      </c>
      <c r="FVY1527" s="229" t="s">
        <v>3927</v>
      </c>
      <c r="FVZ1527" s="229" t="s">
        <v>473</v>
      </c>
      <c r="FWA1527" s="229" t="s">
        <v>3928</v>
      </c>
      <c r="FWB1527" s="229" t="s">
        <v>623</v>
      </c>
      <c r="FWC1527" s="229" t="s">
        <v>294</v>
      </c>
      <c r="FWD1527" s="229" t="s">
        <v>289</v>
      </c>
      <c r="FWE1527" s="229" t="s">
        <v>35</v>
      </c>
      <c r="FWF1527" s="229" t="s">
        <v>27</v>
      </c>
      <c r="FWG1527" s="229" t="s">
        <v>180</v>
      </c>
      <c r="FWH1527" s="229" t="s">
        <v>1110</v>
      </c>
      <c r="FWI1527" s="229" t="s">
        <v>244</v>
      </c>
      <c r="FWJ1527" s="229" t="s">
        <v>3929</v>
      </c>
      <c r="FWK1527" s="229" t="s">
        <v>222</v>
      </c>
      <c r="FWL1527" s="229" t="s">
        <v>223</v>
      </c>
      <c r="FWM1527" s="229" t="s">
        <v>172</v>
      </c>
      <c r="FWN1527" s="229" t="s">
        <v>289</v>
      </c>
      <c r="FWO1527" s="229" t="s">
        <v>227</v>
      </c>
      <c r="FWS1527" s="229">
        <v>2024</v>
      </c>
      <c r="FWT1527" s="229" t="s">
        <v>57</v>
      </c>
      <c r="FWU1527" s="229" t="s">
        <v>3922</v>
      </c>
      <c r="FWV1527" s="229">
        <v>12970009</v>
      </c>
      <c r="FWW1527" s="229" t="s">
        <v>3923</v>
      </c>
      <c r="FWX1527" s="229" t="s">
        <v>310</v>
      </c>
      <c r="FWY1527" s="229" t="s">
        <v>3924</v>
      </c>
      <c r="FWZ1527" s="229" t="s">
        <v>338</v>
      </c>
      <c r="FXA1527" s="229" t="s">
        <v>52</v>
      </c>
      <c r="FXB1527" s="229" t="s">
        <v>3925</v>
      </c>
      <c r="FXD1527" s="229" t="s">
        <v>3926</v>
      </c>
      <c r="FXE1527" s="229" t="s">
        <v>3927</v>
      </c>
      <c r="FXF1527" s="229" t="s">
        <v>473</v>
      </c>
      <c r="FXG1527" s="229" t="s">
        <v>3928</v>
      </c>
      <c r="FXH1527" s="229" t="s">
        <v>623</v>
      </c>
      <c r="FXI1527" s="229" t="s">
        <v>294</v>
      </c>
      <c r="FXJ1527" s="229" t="s">
        <v>289</v>
      </c>
      <c r="FXK1527" s="229" t="s">
        <v>35</v>
      </c>
      <c r="FXL1527" s="229" t="s">
        <v>27</v>
      </c>
      <c r="FXM1527" s="229" t="s">
        <v>180</v>
      </c>
      <c r="FXN1527" s="229" t="s">
        <v>1110</v>
      </c>
      <c r="FXO1527" s="229" t="s">
        <v>244</v>
      </c>
      <c r="FXP1527" s="229" t="s">
        <v>3929</v>
      </c>
      <c r="FXQ1527" s="229" t="s">
        <v>222</v>
      </c>
      <c r="FXR1527" s="229" t="s">
        <v>223</v>
      </c>
      <c r="FXS1527" s="229" t="s">
        <v>172</v>
      </c>
      <c r="FXT1527" s="229" t="s">
        <v>289</v>
      </c>
      <c r="FXU1527" s="229" t="s">
        <v>227</v>
      </c>
      <c r="FXY1527" s="229">
        <v>2024</v>
      </c>
      <c r="FXZ1527" s="229" t="s">
        <v>57</v>
      </c>
      <c r="FYA1527" s="229" t="s">
        <v>3922</v>
      </c>
      <c r="FYB1527" s="229">
        <v>12970009</v>
      </c>
      <c r="FYC1527" s="229" t="s">
        <v>3923</v>
      </c>
      <c r="FYD1527" s="229" t="s">
        <v>310</v>
      </c>
      <c r="FYE1527" s="229" t="s">
        <v>3924</v>
      </c>
      <c r="FYF1527" s="229" t="s">
        <v>338</v>
      </c>
      <c r="FYG1527" s="229" t="s">
        <v>52</v>
      </c>
      <c r="FYH1527" s="229" t="s">
        <v>3925</v>
      </c>
      <c r="FYJ1527" s="229" t="s">
        <v>3926</v>
      </c>
      <c r="FYK1527" s="229" t="s">
        <v>3927</v>
      </c>
      <c r="FYL1527" s="229" t="s">
        <v>473</v>
      </c>
      <c r="FYM1527" s="229" t="s">
        <v>3928</v>
      </c>
      <c r="FYN1527" s="229" t="s">
        <v>623</v>
      </c>
      <c r="FYO1527" s="229" t="s">
        <v>294</v>
      </c>
      <c r="FYP1527" s="229" t="s">
        <v>289</v>
      </c>
      <c r="FYQ1527" s="229" t="s">
        <v>35</v>
      </c>
      <c r="FYR1527" s="229" t="s">
        <v>27</v>
      </c>
      <c r="FYS1527" s="229" t="s">
        <v>180</v>
      </c>
      <c r="FYT1527" s="229" t="s">
        <v>1110</v>
      </c>
      <c r="FYU1527" s="229" t="s">
        <v>244</v>
      </c>
      <c r="FYV1527" s="229" t="s">
        <v>3929</v>
      </c>
      <c r="FYW1527" s="229" t="s">
        <v>222</v>
      </c>
      <c r="FYX1527" s="229" t="s">
        <v>223</v>
      </c>
      <c r="FYY1527" s="229" t="s">
        <v>172</v>
      </c>
      <c r="FYZ1527" s="229" t="s">
        <v>289</v>
      </c>
      <c r="FZA1527" s="229" t="s">
        <v>227</v>
      </c>
      <c r="FZE1527" s="229">
        <v>2024</v>
      </c>
      <c r="FZF1527" s="229" t="s">
        <v>57</v>
      </c>
      <c r="FZG1527" s="229" t="s">
        <v>3922</v>
      </c>
      <c r="FZH1527" s="229">
        <v>12970009</v>
      </c>
      <c r="FZI1527" s="229" t="s">
        <v>3923</v>
      </c>
      <c r="FZJ1527" s="229" t="s">
        <v>310</v>
      </c>
      <c r="FZK1527" s="229" t="s">
        <v>3924</v>
      </c>
      <c r="FZL1527" s="229" t="s">
        <v>338</v>
      </c>
      <c r="FZM1527" s="229" t="s">
        <v>52</v>
      </c>
      <c r="FZN1527" s="229" t="s">
        <v>3925</v>
      </c>
      <c r="FZP1527" s="229" t="s">
        <v>3926</v>
      </c>
      <c r="FZQ1527" s="229" t="s">
        <v>3927</v>
      </c>
      <c r="FZR1527" s="229" t="s">
        <v>473</v>
      </c>
      <c r="FZS1527" s="229" t="s">
        <v>3928</v>
      </c>
      <c r="FZT1527" s="229" t="s">
        <v>623</v>
      </c>
      <c r="FZU1527" s="229" t="s">
        <v>294</v>
      </c>
      <c r="FZV1527" s="229" t="s">
        <v>289</v>
      </c>
      <c r="FZW1527" s="229" t="s">
        <v>35</v>
      </c>
      <c r="FZX1527" s="229" t="s">
        <v>27</v>
      </c>
      <c r="FZY1527" s="229" t="s">
        <v>180</v>
      </c>
      <c r="FZZ1527" s="229" t="s">
        <v>1110</v>
      </c>
      <c r="GAA1527" s="229" t="s">
        <v>244</v>
      </c>
      <c r="GAB1527" s="229" t="s">
        <v>3929</v>
      </c>
      <c r="GAC1527" s="229" t="s">
        <v>222</v>
      </c>
      <c r="GAD1527" s="229" t="s">
        <v>223</v>
      </c>
      <c r="GAE1527" s="229" t="s">
        <v>172</v>
      </c>
      <c r="GAF1527" s="229" t="s">
        <v>289</v>
      </c>
      <c r="GAG1527" s="229" t="s">
        <v>227</v>
      </c>
      <c r="GAK1527" s="229">
        <v>2024</v>
      </c>
      <c r="GAL1527" s="229" t="s">
        <v>57</v>
      </c>
      <c r="GAM1527" s="229" t="s">
        <v>3922</v>
      </c>
      <c r="GAN1527" s="229">
        <v>12970009</v>
      </c>
      <c r="GAO1527" s="229" t="s">
        <v>3923</v>
      </c>
      <c r="GAP1527" s="229" t="s">
        <v>310</v>
      </c>
      <c r="GAQ1527" s="229" t="s">
        <v>3924</v>
      </c>
      <c r="GAR1527" s="229" t="s">
        <v>338</v>
      </c>
      <c r="GAS1527" s="229" t="s">
        <v>52</v>
      </c>
      <c r="GAT1527" s="229" t="s">
        <v>3925</v>
      </c>
      <c r="GAV1527" s="229" t="s">
        <v>3926</v>
      </c>
      <c r="GAW1527" s="229" t="s">
        <v>3927</v>
      </c>
      <c r="GAX1527" s="229" t="s">
        <v>473</v>
      </c>
      <c r="GAY1527" s="229" t="s">
        <v>3928</v>
      </c>
      <c r="GAZ1527" s="229" t="s">
        <v>623</v>
      </c>
      <c r="GBA1527" s="229" t="s">
        <v>294</v>
      </c>
      <c r="GBB1527" s="229" t="s">
        <v>289</v>
      </c>
      <c r="GBC1527" s="229" t="s">
        <v>35</v>
      </c>
      <c r="GBD1527" s="229" t="s">
        <v>27</v>
      </c>
      <c r="GBE1527" s="229" t="s">
        <v>180</v>
      </c>
      <c r="GBF1527" s="229" t="s">
        <v>1110</v>
      </c>
      <c r="GBG1527" s="229" t="s">
        <v>244</v>
      </c>
      <c r="GBH1527" s="229" t="s">
        <v>3929</v>
      </c>
      <c r="GBI1527" s="229" t="s">
        <v>222</v>
      </c>
      <c r="GBJ1527" s="229" t="s">
        <v>223</v>
      </c>
      <c r="GBK1527" s="229" t="s">
        <v>172</v>
      </c>
      <c r="GBL1527" s="229" t="s">
        <v>289</v>
      </c>
      <c r="GBM1527" s="229" t="s">
        <v>227</v>
      </c>
      <c r="GBQ1527" s="229">
        <v>2024</v>
      </c>
      <c r="GBR1527" s="229" t="s">
        <v>57</v>
      </c>
      <c r="GBS1527" s="229" t="s">
        <v>3922</v>
      </c>
      <c r="GBT1527" s="229">
        <v>12970009</v>
      </c>
      <c r="GBU1527" s="229" t="s">
        <v>3923</v>
      </c>
      <c r="GBV1527" s="229" t="s">
        <v>310</v>
      </c>
      <c r="GBW1527" s="229" t="s">
        <v>3924</v>
      </c>
      <c r="GBX1527" s="229" t="s">
        <v>338</v>
      </c>
      <c r="GBY1527" s="229" t="s">
        <v>52</v>
      </c>
      <c r="GBZ1527" s="229" t="s">
        <v>3925</v>
      </c>
      <c r="GCB1527" s="229" t="s">
        <v>3926</v>
      </c>
      <c r="GCC1527" s="229" t="s">
        <v>3927</v>
      </c>
      <c r="GCD1527" s="229" t="s">
        <v>473</v>
      </c>
      <c r="GCE1527" s="229" t="s">
        <v>3928</v>
      </c>
      <c r="GCF1527" s="229" t="s">
        <v>623</v>
      </c>
      <c r="GCG1527" s="229" t="s">
        <v>294</v>
      </c>
      <c r="GCH1527" s="229" t="s">
        <v>289</v>
      </c>
      <c r="GCI1527" s="229" t="s">
        <v>35</v>
      </c>
      <c r="GCJ1527" s="229" t="s">
        <v>27</v>
      </c>
      <c r="GCK1527" s="229" t="s">
        <v>180</v>
      </c>
      <c r="GCL1527" s="229" t="s">
        <v>1110</v>
      </c>
      <c r="GCM1527" s="229" t="s">
        <v>244</v>
      </c>
      <c r="GCN1527" s="229" t="s">
        <v>3929</v>
      </c>
      <c r="GCO1527" s="229" t="s">
        <v>222</v>
      </c>
      <c r="GCP1527" s="229" t="s">
        <v>223</v>
      </c>
      <c r="GCQ1527" s="229" t="s">
        <v>172</v>
      </c>
      <c r="GCR1527" s="229" t="s">
        <v>289</v>
      </c>
      <c r="GCS1527" s="229" t="s">
        <v>227</v>
      </c>
      <c r="GCW1527" s="229">
        <v>2024</v>
      </c>
      <c r="GCX1527" s="229" t="s">
        <v>57</v>
      </c>
      <c r="GCY1527" s="229" t="s">
        <v>3922</v>
      </c>
      <c r="GCZ1527" s="229">
        <v>12970009</v>
      </c>
      <c r="GDA1527" s="229" t="s">
        <v>3923</v>
      </c>
      <c r="GDB1527" s="229" t="s">
        <v>310</v>
      </c>
      <c r="GDC1527" s="229" t="s">
        <v>3924</v>
      </c>
      <c r="GDD1527" s="229" t="s">
        <v>338</v>
      </c>
      <c r="GDE1527" s="229" t="s">
        <v>52</v>
      </c>
      <c r="GDF1527" s="229" t="s">
        <v>3925</v>
      </c>
      <c r="GDH1527" s="229" t="s">
        <v>3926</v>
      </c>
      <c r="GDI1527" s="229" t="s">
        <v>3927</v>
      </c>
      <c r="GDJ1527" s="229" t="s">
        <v>473</v>
      </c>
      <c r="GDK1527" s="229" t="s">
        <v>3928</v>
      </c>
      <c r="GDL1527" s="229" t="s">
        <v>623</v>
      </c>
      <c r="GDM1527" s="229" t="s">
        <v>294</v>
      </c>
      <c r="GDN1527" s="229" t="s">
        <v>289</v>
      </c>
      <c r="GDO1527" s="229" t="s">
        <v>35</v>
      </c>
      <c r="GDP1527" s="229" t="s">
        <v>27</v>
      </c>
      <c r="GDQ1527" s="229" t="s">
        <v>180</v>
      </c>
      <c r="GDR1527" s="229" t="s">
        <v>1110</v>
      </c>
      <c r="GDS1527" s="229" t="s">
        <v>244</v>
      </c>
      <c r="GDT1527" s="229" t="s">
        <v>3929</v>
      </c>
      <c r="GDU1527" s="229" t="s">
        <v>222</v>
      </c>
      <c r="GDV1527" s="229" t="s">
        <v>223</v>
      </c>
      <c r="GDW1527" s="229" t="s">
        <v>172</v>
      </c>
      <c r="GDX1527" s="229" t="s">
        <v>289</v>
      </c>
      <c r="GDY1527" s="229" t="s">
        <v>227</v>
      </c>
      <c r="GEC1527" s="229">
        <v>2024</v>
      </c>
      <c r="GED1527" s="229" t="s">
        <v>57</v>
      </c>
      <c r="GEE1527" s="229" t="s">
        <v>3922</v>
      </c>
      <c r="GEF1527" s="229">
        <v>12970009</v>
      </c>
      <c r="GEG1527" s="229" t="s">
        <v>3923</v>
      </c>
      <c r="GEH1527" s="229" t="s">
        <v>310</v>
      </c>
      <c r="GEI1527" s="229" t="s">
        <v>3924</v>
      </c>
      <c r="GEJ1527" s="229" t="s">
        <v>338</v>
      </c>
      <c r="GEK1527" s="229" t="s">
        <v>52</v>
      </c>
      <c r="GEL1527" s="229" t="s">
        <v>3925</v>
      </c>
      <c r="GEN1527" s="229" t="s">
        <v>3926</v>
      </c>
      <c r="GEO1527" s="229" t="s">
        <v>3927</v>
      </c>
      <c r="GEP1527" s="229" t="s">
        <v>473</v>
      </c>
      <c r="GEQ1527" s="229" t="s">
        <v>3928</v>
      </c>
      <c r="GER1527" s="229" t="s">
        <v>623</v>
      </c>
      <c r="GES1527" s="229" t="s">
        <v>294</v>
      </c>
      <c r="GET1527" s="229" t="s">
        <v>289</v>
      </c>
      <c r="GEU1527" s="229" t="s">
        <v>35</v>
      </c>
      <c r="GEV1527" s="229" t="s">
        <v>27</v>
      </c>
      <c r="GEW1527" s="229" t="s">
        <v>180</v>
      </c>
      <c r="GEX1527" s="229" t="s">
        <v>1110</v>
      </c>
      <c r="GEY1527" s="229" t="s">
        <v>244</v>
      </c>
      <c r="GEZ1527" s="229" t="s">
        <v>3929</v>
      </c>
      <c r="GFA1527" s="229" t="s">
        <v>222</v>
      </c>
      <c r="GFB1527" s="229" t="s">
        <v>223</v>
      </c>
      <c r="GFC1527" s="229" t="s">
        <v>172</v>
      </c>
      <c r="GFD1527" s="229" t="s">
        <v>289</v>
      </c>
      <c r="GFE1527" s="229" t="s">
        <v>227</v>
      </c>
      <c r="GFI1527" s="229">
        <v>2024</v>
      </c>
      <c r="GFJ1527" s="229" t="s">
        <v>57</v>
      </c>
      <c r="GFK1527" s="229" t="s">
        <v>3922</v>
      </c>
      <c r="GFL1527" s="229">
        <v>12970009</v>
      </c>
      <c r="GFM1527" s="229" t="s">
        <v>3923</v>
      </c>
      <c r="GFN1527" s="229" t="s">
        <v>310</v>
      </c>
      <c r="GFO1527" s="229" t="s">
        <v>3924</v>
      </c>
      <c r="GFP1527" s="229" t="s">
        <v>338</v>
      </c>
      <c r="GFQ1527" s="229" t="s">
        <v>52</v>
      </c>
      <c r="GFR1527" s="229" t="s">
        <v>3925</v>
      </c>
      <c r="GFT1527" s="229" t="s">
        <v>3926</v>
      </c>
      <c r="GFU1527" s="229" t="s">
        <v>3927</v>
      </c>
      <c r="GFV1527" s="229" t="s">
        <v>473</v>
      </c>
      <c r="GFW1527" s="229" t="s">
        <v>3928</v>
      </c>
      <c r="GFX1527" s="229" t="s">
        <v>623</v>
      </c>
      <c r="GFY1527" s="229" t="s">
        <v>294</v>
      </c>
      <c r="GFZ1527" s="229" t="s">
        <v>289</v>
      </c>
      <c r="GGA1527" s="229" t="s">
        <v>35</v>
      </c>
      <c r="GGB1527" s="229" t="s">
        <v>27</v>
      </c>
      <c r="GGC1527" s="229" t="s">
        <v>180</v>
      </c>
      <c r="GGD1527" s="229" t="s">
        <v>1110</v>
      </c>
      <c r="GGE1527" s="229" t="s">
        <v>244</v>
      </c>
      <c r="GGF1527" s="229" t="s">
        <v>3929</v>
      </c>
      <c r="GGG1527" s="229" t="s">
        <v>222</v>
      </c>
      <c r="GGH1527" s="229" t="s">
        <v>223</v>
      </c>
      <c r="GGI1527" s="229" t="s">
        <v>172</v>
      </c>
      <c r="GGJ1527" s="229" t="s">
        <v>289</v>
      </c>
      <c r="GGK1527" s="229" t="s">
        <v>227</v>
      </c>
      <c r="GGO1527" s="229">
        <v>2024</v>
      </c>
      <c r="GGP1527" s="229" t="s">
        <v>57</v>
      </c>
      <c r="GGQ1527" s="229" t="s">
        <v>3922</v>
      </c>
      <c r="GGR1527" s="229">
        <v>12970009</v>
      </c>
      <c r="GGS1527" s="229" t="s">
        <v>3923</v>
      </c>
      <c r="GGT1527" s="229" t="s">
        <v>310</v>
      </c>
      <c r="GGU1527" s="229" t="s">
        <v>3924</v>
      </c>
      <c r="GGV1527" s="229" t="s">
        <v>338</v>
      </c>
      <c r="GGW1527" s="229" t="s">
        <v>52</v>
      </c>
      <c r="GGX1527" s="229" t="s">
        <v>3925</v>
      </c>
      <c r="GGZ1527" s="229" t="s">
        <v>3926</v>
      </c>
      <c r="GHA1527" s="229" t="s">
        <v>3927</v>
      </c>
      <c r="GHB1527" s="229" t="s">
        <v>473</v>
      </c>
      <c r="GHC1527" s="229" t="s">
        <v>3928</v>
      </c>
      <c r="GHD1527" s="229" t="s">
        <v>623</v>
      </c>
      <c r="GHE1527" s="229" t="s">
        <v>294</v>
      </c>
      <c r="GHF1527" s="229" t="s">
        <v>289</v>
      </c>
      <c r="GHG1527" s="229" t="s">
        <v>35</v>
      </c>
      <c r="GHH1527" s="229" t="s">
        <v>27</v>
      </c>
      <c r="GHI1527" s="229" t="s">
        <v>180</v>
      </c>
      <c r="GHJ1527" s="229" t="s">
        <v>1110</v>
      </c>
      <c r="GHK1527" s="229" t="s">
        <v>244</v>
      </c>
      <c r="GHL1527" s="229" t="s">
        <v>3929</v>
      </c>
      <c r="GHM1527" s="229" t="s">
        <v>222</v>
      </c>
      <c r="GHN1527" s="229" t="s">
        <v>223</v>
      </c>
      <c r="GHO1527" s="229" t="s">
        <v>172</v>
      </c>
      <c r="GHP1527" s="229" t="s">
        <v>289</v>
      </c>
      <c r="GHQ1527" s="229" t="s">
        <v>227</v>
      </c>
      <c r="GHU1527" s="229">
        <v>2024</v>
      </c>
      <c r="GHV1527" s="229" t="s">
        <v>57</v>
      </c>
      <c r="GHW1527" s="229" t="s">
        <v>3922</v>
      </c>
      <c r="GHX1527" s="229">
        <v>12970009</v>
      </c>
      <c r="GHY1527" s="229" t="s">
        <v>3923</v>
      </c>
      <c r="GHZ1527" s="229" t="s">
        <v>310</v>
      </c>
      <c r="GIA1527" s="229" t="s">
        <v>3924</v>
      </c>
      <c r="GIB1527" s="229" t="s">
        <v>338</v>
      </c>
      <c r="GIC1527" s="229" t="s">
        <v>52</v>
      </c>
      <c r="GID1527" s="229" t="s">
        <v>3925</v>
      </c>
      <c r="GIF1527" s="229" t="s">
        <v>3926</v>
      </c>
      <c r="GIG1527" s="229" t="s">
        <v>3927</v>
      </c>
      <c r="GIH1527" s="229" t="s">
        <v>473</v>
      </c>
      <c r="GII1527" s="229" t="s">
        <v>3928</v>
      </c>
      <c r="GIJ1527" s="229" t="s">
        <v>623</v>
      </c>
      <c r="GIK1527" s="229" t="s">
        <v>294</v>
      </c>
      <c r="GIL1527" s="229" t="s">
        <v>289</v>
      </c>
      <c r="GIM1527" s="229" t="s">
        <v>35</v>
      </c>
      <c r="GIN1527" s="229" t="s">
        <v>27</v>
      </c>
      <c r="GIO1527" s="229" t="s">
        <v>180</v>
      </c>
      <c r="GIP1527" s="229" t="s">
        <v>1110</v>
      </c>
      <c r="GIQ1527" s="229" t="s">
        <v>244</v>
      </c>
      <c r="GIR1527" s="229" t="s">
        <v>3929</v>
      </c>
      <c r="GIS1527" s="229" t="s">
        <v>222</v>
      </c>
      <c r="GIT1527" s="229" t="s">
        <v>223</v>
      </c>
      <c r="GIU1527" s="229" t="s">
        <v>172</v>
      </c>
      <c r="GIV1527" s="229" t="s">
        <v>289</v>
      </c>
      <c r="GIW1527" s="229" t="s">
        <v>227</v>
      </c>
      <c r="GJA1527" s="229">
        <v>2024</v>
      </c>
      <c r="GJB1527" s="229" t="s">
        <v>57</v>
      </c>
      <c r="GJC1527" s="229" t="s">
        <v>3922</v>
      </c>
      <c r="GJD1527" s="229">
        <v>12970009</v>
      </c>
      <c r="GJE1527" s="229" t="s">
        <v>3923</v>
      </c>
      <c r="GJF1527" s="229" t="s">
        <v>310</v>
      </c>
      <c r="GJG1527" s="229" t="s">
        <v>3924</v>
      </c>
      <c r="GJH1527" s="229" t="s">
        <v>338</v>
      </c>
      <c r="GJI1527" s="229" t="s">
        <v>52</v>
      </c>
      <c r="GJJ1527" s="229" t="s">
        <v>3925</v>
      </c>
      <c r="GJL1527" s="229" t="s">
        <v>3926</v>
      </c>
      <c r="GJM1527" s="229" t="s">
        <v>3927</v>
      </c>
      <c r="GJN1527" s="229" t="s">
        <v>473</v>
      </c>
      <c r="GJO1527" s="229" t="s">
        <v>3928</v>
      </c>
      <c r="GJP1527" s="229" t="s">
        <v>623</v>
      </c>
      <c r="GJQ1527" s="229" t="s">
        <v>294</v>
      </c>
      <c r="GJR1527" s="229" t="s">
        <v>289</v>
      </c>
      <c r="GJS1527" s="229" t="s">
        <v>35</v>
      </c>
      <c r="GJT1527" s="229" t="s">
        <v>27</v>
      </c>
      <c r="GJU1527" s="229" t="s">
        <v>180</v>
      </c>
      <c r="GJV1527" s="229" t="s">
        <v>1110</v>
      </c>
      <c r="GJW1527" s="229" t="s">
        <v>244</v>
      </c>
      <c r="GJX1527" s="229" t="s">
        <v>3929</v>
      </c>
      <c r="GJY1527" s="229" t="s">
        <v>222</v>
      </c>
      <c r="GJZ1527" s="229" t="s">
        <v>223</v>
      </c>
      <c r="GKA1527" s="229" t="s">
        <v>172</v>
      </c>
      <c r="GKB1527" s="229" t="s">
        <v>289</v>
      </c>
      <c r="GKC1527" s="229" t="s">
        <v>227</v>
      </c>
      <c r="GKG1527" s="229">
        <v>2024</v>
      </c>
      <c r="GKH1527" s="229" t="s">
        <v>57</v>
      </c>
      <c r="GKI1527" s="229" t="s">
        <v>3922</v>
      </c>
      <c r="GKJ1527" s="229">
        <v>12970009</v>
      </c>
      <c r="GKK1527" s="229" t="s">
        <v>3923</v>
      </c>
      <c r="GKL1527" s="229" t="s">
        <v>310</v>
      </c>
      <c r="GKM1527" s="229" t="s">
        <v>3924</v>
      </c>
      <c r="GKN1527" s="229" t="s">
        <v>338</v>
      </c>
      <c r="GKO1527" s="229" t="s">
        <v>52</v>
      </c>
      <c r="GKP1527" s="229" t="s">
        <v>3925</v>
      </c>
      <c r="GKR1527" s="229" t="s">
        <v>3926</v>
      </c>
      <c r="GKS1527" s="229" t="s">
        <v>3927</v>
      </c>
      <c r="GKT1527" s="229" t="s">
        <v>473</v>
      </c>
      <c r="GKU1527" s="229" t="s">
        <v>3928</v>
      </c>
      <c r="GKV1527" s="229" t="s">
        <v>623</v>
      </c>
      <c r="GKW1527" s="229" t="s">
        <v>294</v>
      </c>
      <c r="GKX1527" s="229" t="s">
        <v>289</v>
      </c>
      <c r="GKY1527" s="229" t="s">
        <v>35</v>
      </c>
      <c r="GKZ1527" s="229" t="s">
        <v>27</v>
      </c>
      <c r="GLA1527" s="229" t="s">
        <v>180</v>
      </c>
      <c r="GLB1527" s="229" t="s">
        <v>1110</v>
      </c>
      <c r="GLC1527" s="229" t="s">
        <v>244</v>
      </c>
      <c r="GLD1527" s="229" t="s">
        <v>3929</v>
      </c>
      <c r="GLE1527" s="229" t="s">
        <v>222</v>
      </c>
      <c r="GLF1527" s="229" t="s">
        <v>223</v>
      </c>
      <c r="GLG1527" s="229" t="s">
        <v>172</v>
      </c>
      <c r="GLH1527" s="229" t="s">
        <v>289</v>
      </c>
      <c r="GLI1527" s="229" t="s">
        <v>227</v>
      </c>
      <c r="GLM1527" s="229">
        <v>2024</v>
      </c>
      <c r="GLN1527" s="229" t="s">
        <v>57</v>
      </c>
      <c r="GLO1527" s="229" t="s">
        <v>3922</v>
      </c>
      <c r="GLP1527" s="229">
        <v>12970009</v>
      </c>
      <c r="GLQ1527" s="229" t="s">
        <v>3923</v>
      </c>
      <c r="GLR1527" s="229" t="s">
        <v>310</v>
      </c>
      <c r="GLS1527" s="229" t="s">
        <v>3924</v>
      </c>
      <c r="GLT1527" s="229" t="s">
        <v>338</v>
      </c>
      <c r="GLU1527" s="229" t="s">
        <v>52</v>
      </c>
      <c r="GLV1527" s="229" t="s">
        <v>3925</v>
      </c>
      <c r="GLX1527" s="229" t="s">
        <v>3926</v>
      </c>
      <c r="GLY1527" s="229" t="s">
        <v>3927</v>
      </c>
      <c r="GLZ1527" s="229" t="s">
        <v>473</v>
      </c>
      <c r="GMA1527" s="229" t="s">
        <v>3928</v>
      </c>
      <c r="GMB1527" s="229" t="s">
        <v>623</v>
      </c>
      <c r="GMC1527" s="229" t="s">
        <v>294</v>
      </c>
      <c r="GMD1527" s="229" t="s">
        <v>289</v>
      </c>
      <c r="GME1527" s="229" t="s">
        <v>35</v>
      </c>
      <c r="GMF1527" s="229" t="s">
        <v>27</v>
      </c>
      <c r="GMG1527" s="229" t="s">
        <v>180</v>
      </c>
      <c r="GMH1527" s="229" t="s">
        <v>1110</v>
      </c>
      <c r="GMI1527" s="229" t="s">
        <v>244</v>
      </c>
      <c r="GMJ1527" s="229" t="s">
        <v>3929</v>
      </c>
      <c r="GMK1527" s="229" t="s">
        <v>222</v>
      </c>
      <c r="GML1527" s="229" t="s">
        <v>223</v>
      </c>
      <c r="GMM1527" s="229" t="s">
        <v>172</v>
      </c>
      <c r="GMN1527" s="229" t="s">
        <v>289</v>
      </c>
      <c r="GMO1527" s="229" t="s">
        <v>227</v>
      </c>
      <c r="GMS1527" s="229">
        <v>2024</v>
      </c>
      <c r="GMT1527" s="229" t="s">
        <v>57</v>
      </c>
      <c r="GMU1527" s="229" t="s">
        <v>3922</v>
      </c>
      <c r="GMV1527" s="229">
        <v>12970009</v>
      </c>
      <c r="GMW1527" s="229" t="s">
        <v>3923</v>
      </c>
      <c r="GMX1527" s="229" t="s">
        <v>310</v>
      </c>
      <c r="GMY1527" s="229" t="s">
        <v>3924</v>
      </c>
      <c r="GMZ1527" s="229" t="s">
        <v>338</v>
      </c>
      <c r="GNA1527" s="229" t="s">
        <v>52</v>
      </c>
      <c r="GNB1527" s="229" t="s">
        <v>3925</v>
      </c>
      <c r="GND1527" s="229" t="s">
        <v>3926</v>
      </c>
      <c r="GNE1527" s="229" t="s">
        <v>3927</v>
      </c>
      <c r="GNF1527" s="229" t="s">
        <v>473</v>
      </c>
      <c r="GNG1527" s="229" t="s">
        <v>3928</v>
      </c>
      <c r="GNH1527" s="229" t="s">
        <v>623</v>
      </c>
      <c r="GNI1527" s="229" t="s">
        <v>294</v>
      </c>
      <c r="GNJ1527" s="229" t="s">
        <v>289</v>
      </c>
      <c r="GNK1527" s="229" t="s">
        <v>35</v>
      </c>
      <c r="GNL1527" s="229" t="s">
        <v>27</v>
      </c>
      <c r="GNM1527" s="229" t="s">
        <v>180</v>
      </c>
      <c r="GNN1527" s="229" t="s">
        <v>1110</v>
      </c>
      <c r="GNO1527" s="229" t="s">
        <v>244</v>
      </c>
      <c r="GNP1527" s="229" t="s">
        <v>3929</v>
      </c>
      <c r="GNQ1527" s="229" t="s">
        <v>222</v>
      </c>
      <c r="GNR1527" s="229" t="s">
        <v>223</v>
      </c>
      <c r="GNS1527" s="229" t="s">
        <v>172</v>
      </c>
      <c r="GNT1527" s="229" t="s">
        <v>289</v>
      </c>
      <c r="GNU1527" s="229" t="s">
        <v>227</v>
      </c>
      <c r="GNY1527" s="229">
        <v>2024</v>
      </c>
      <c r="GNZ1527" s="229" t="s">
        <v>57</v>
      </c>
      <c r="GOA1527" s="229" t="s">
        <v>3922</v>
      </c>
      <c r="GOB1527" s="229">
        <v>12970009</v>
      </c>
      <c r="GOC1527" s="229" t="s">
        <v>3923</v>
      </c>
      <c r="GOD1527" s="229" t="s">
        <v>310</v>
      </c>
      <c r="GOE1527" s="229" t="s">
        <v>3924</v>
      </c>
      <c r="GOF1527" s="229" t="s">
        <v>338</v>
      </c>
      <c r="GOG1527" s="229" t="s">
        <v>52</v>
      </c>
      <c r="GOH1527" s="229" t="s">
        <v>3925</v>
      </c>
      <c r="GOJ1527" s="229" t="s">
        <v>3926</v>
      </c>
      <c r="GOK1527" s="229" t="s">
        <v>3927</v>
      </c>
      <c r="GOL1527" s="229" t="s">
        <v>473</v>
      </c>
      <c r="GOM1527" s="229" t="s">
        <v>3928</v>
      </c>
      <c r="GON1527" s="229" t="s">
        <v>623</v>
      </c>
      <c r="GOO1527" s="229" t="s">
        <v>294</v>
      </c>
      <c r="GOP1527" s="229" t="s">
        <v>289</v>
      </c>
      <c r="GOQ1527" s="229" t="s">
        <v>35</v>
      </c>
      <c r="GOR1527" s="229" t="s">
        <v>27</v>
      </c>
      <c r="GOS1527" s="229" t="s">
        <v>180</v>
      </c>
      <c r="GOT1527" s="229" t="s">
        <v>1110</v>
      </c>
      <c r="GOU1527" s="229" t="s">
        <v>244</v>
      </c>
      <c r="GOV1527" s="229" t="s">
        <v>3929</v>
      </c>
      <c r="GOW1527" s="229" t="s">
        <v>222</v>
      </c>
      <c r="GOX1527" s="229" t="s">
        <v>223</v>
      </c>
      <c r="GOY1527" s="229" t="s">
        <v>172</v>
      </c>
      <c r="GOZ1527" s="229" t="s">
        <v>289</v>
      </c>
      <c r="GPA1527" s="229" t="s">
        <v>227</v>
      </c>
      <c r="GPE1527" s="229">
        <v>2024</v>
      </c>
      <c r="GPF1527" s="229" t="s">
        <v>57</v>
      </c>
      <c r="GPG1527" s="229" t="s">
        <v>3922</v>
      </c>
      <c r="GPH1527" s="229">
        <v>12970009</v>
      </c>
      <c r="GPI1527" s="229" t="s">
        <v>3923</v>
      </c>
      <c r="GPJ1527" s="229" t="s">
        <v>310</v>
      </c>
      <c r="GPK1527" s="229" t="s">
        <v>3924</v>
      </c>
      <c r="GPL1527" s="229" t="s">
        <v>338</v>
      </c>
      <c r="GPM1527" s="229" t="s">
        <v>52</v>
      </c>
      <c r="GPN1527" s="229" t="s">
        <v>3925</v>
      </c>
      <c r="GPP1527" s="229" t="s">
        <v>3926</v>
      </c>
      <c r="GPQ1527" s="229" t="s">
        <v>3927</v>
      </c>
      <c r="GPR1527" s="229" t="s">
        <v>473</v>
      </c>
      <c r="GPS1527" s="229" t="s">
        <v>3928</v>
      </c>
      <c r="GPT1527" s="229" t="s">
        <v>623</v>
      </c>
      <c r="GPU1527" s="229" t="s">
        <v>294</v>
      </c>
      <c r="GPV1527" s="229" t="s">
        <v>289</v>
      </c>
      <c r="GPW1527" s="229" t="s">
        <v>35</v>
      </c>
      <c r="GPX1527" s="229" t="s">
        <v>27</v>
      </c>
      <c r="GPY1527" s="229" t="s">
        <v>180</v>
      </c>
      <c r="GPZ1527" s="229" t="s">
        <v>1110</v>
      </c>
      <c r="GQA1527" s="229" t="s">
        <v>244</v>
      </c>
      <c r="GQB1527" s="229" t="s">
        <v>3929</v>
      </c>
      <c r="GQC1527" s="229" t="s">
        <v>222</v>
      </c>
      <c r="GQD1527" s="229" t="s">
        <v>223</v>
      </c>
      <c r="GQE1527" s="229" t="s">
        <v>172</v>
      </c>
      <c r="GQF1527" s="229" t="s">
        <v>289</v>
      </c>
      <c r="GQG1527" s="229" t="s">
        <v>227</v>
      </c>
      <c r="GQK1527" s="229">
        <v>2024</v>
      </c>
      <c r="GQL1527" s="229" t="s">
        <v>57</v>
      </c>
      <c r="GQM1527" s="229" t="s">
        <v>3922</v>
      </c>
      <c r="GQN1527" s="229">
        <v>12970009</v>
      </c>
      <c r="GQO1527" s="229" t="s">
        <v>3923</v>
      </c>
      <c r="GQP1527" s="229" t="s">
        <v>310</v>
      </c>
      <c r="GQQ1527" s="229" t="s">
        <v>3924</v>
      </c>
      <c r="GQR1527" s="229" t="s">
        <v>338</v>
      </c>
      <c r="GQS1527" s="229" t="s">
        <v>52</v>
      </c>
      <c r="GQT1527" s="229" t="s">
        <v>3925</v>
      </c>
      <c r="GQV1527" s="229" t="s">
        <v>3926</v>
      </c>
      <c r="GQW1527" s="229" t="s">
        <v>3927</v>
      </c>
      <c r="GQX1527" s="229" t="s">
        <v>473</v>
      </c>
      <c r="GQY1527" s="229" t="s">
        <v>3928</v>
      </c>
      <c r="GQZ1527" s="229" t="s">
        <v>623</v>
      </c>
      <c r="GRA1527" s="229" t="s">
        <v>294</v>
      </c>
      <c r="GRB1527" s="229" t="s">
        <v>289</v>
      </c>
      <c r="GRC1527" s="229" t="s">
        <v>35</v>
      </c>
      <c r="GRD1527" s="229" t="s">
        <v>27</v>
      </c>
      <c r="GRE1527" s="229" t="s">
        <v>180</v>
      </c>
      <c r="GRF1527" s="229" t="s">
        <v>1110</v>
      </c>
      <c r="GRG1527" s="229" t="s">
        <v>244</v>
      </c>
      <c r="GRH1527" s="229" t="s">
        <v>3929</v>
      </c>
      <c r="GRI1527" s="229" t="s">
        <v>222</v>
      </c>
      <c r="GRJ1527" s="229" t="s">
        <v>223</v>
      </c>
      <c r="GRK1527" s="229" t="s">
        <v>172</v>
      </c>
      <c r="GRL1527" s="229" t="s">
        <v>289</v>
      </c>
      <c r="GRM1527" s="229" t="s">
        <v>227</v>
      </c>
      <c r="GRQ1527" s="229">
        <v>2024</v>
      </c>
      <c r="GRR1527" s="229" t="s">
        <v>57</v>
      </c>
      <c r="GRS1527" s="229" t="s">
        <v>3922</v>
      </c>
      <c r="GRT1527" s="229">
        <v>12970009</v>
      </c>
      <c r="GRU1527" s="229" t="s">
        <v>3923</v>
      </c>
      <c r="GRV1527" s="229" t="s">
        <v>310</v>
      </c>
      <c r="GRW1527" s="229" t="s">
        <v>3924</v>
      </c>
      <c r="GRX1527" s="229" t="s">
        <v>338</v>
      </c>
      <c r="GRY1527" s="229" t="s">
        <v>52</v>
      </c>
      <c r="GRZ1527" s="229" t="s">
        <v>3925</v>
      </c>
      <c r="GSB1527" s="229" t="s">
        <v>3926</v>
      </c>
      <c r="GSC1527" s="229" t="s">
        <v>3927</v>
      </c>
      <c r="GSD1527" s="229" t="s">
        <v>473</v>
      </c>
      <c r="GSE1527" s="229" t="s">
        <v>3928</v>
      </c>
      <c r="GSF1527" s="229" t="s">
        <v>623</v>
      </c>
      <c r="GSG1527" s="229" t="s">
        <v>294</v>
      </c>
      <c r="GSH1527" s="229" t="s">
        <v>289</v>
      </c>
      <c r="GSI1527" s="229" t="s">
        <v>35</v>
      </c>
      <c r="GSJ1527" s="229" t="s">
        <v>27</v>
      </c>
      <c r="GSK1527" s="229" t="s">
        <v>180</v>
      </c>
      <c r="GSL1527" s="229" t="s">
        <v>1110</v>
      </c>
      <c r="GSM1527" s="229" t="s">
        <v>244</v>
      </c>
      <c r="GSN1527" s="229" t="s">
        <v>3929</v>
      </c>
      <c r="GSO1527" s="229" t="s">
        <v>222</v>
      </c>
      <c r="GSP1527" s="229" t="s">
        <v>223</v>
      </c>
      <c r="GSQ1527" s="229" t="s">
        <v>172</v>
      </c>
      <c r="GSR1527" s="229" t="s">
        <v>289</v>
      </c>
      <c r="GSS1527" s="229" t="s">
        <v>227</v>
      </c>
      <c r="GSW1527" s="229">
        <v>2024</v>
      </c>
      <c r="GSX1527" s="229" t="s">
        <v>57</v>
      </c>
      <c r="GSY1527" s="229" t="s">
        <v>3922</v>
      </c>
      <c r="GSZ1527" s="229">
        <v>12970009</v>
      </c>
      <c r="GTA1527" s="229" t="s">
        <v>3923</v>
      </c>
      <c r="GTB1527" s="229" t="s">
        <v>310</v>
      </c>
      <c r="GTC1527" s="229" t="s">
        <v>3924</v>
      </c>
      <c r="GTD1527" s="229" t="s">
        <v>338</v>
      </c>
      <c r="GTE1527" s="229" t="s">
        <v>52</v>
      </c>
      <c r="GTF1527" s="229" t="s">
        <v>3925</v>
      </c>
      <c r="GTH1527" s="229" t="s">
        <v>3926</v>
      </c>
      <c r="GTI1527" s="229" t="s">
        <v>3927</v>
      </c>
      <c r="GTJ1527" s="229" t="s">
        <v>473</v>
      </c>
      <c r="GTK1527" s="229" t="s">
        <v>3928</v>
      </c>
      <c r="GTL1527" s="229" t="s">
        <v>623</v>
      </c>
      <c r="GTM1527" s="229" t="s">
        <v>294</v>
      </c>
      <c r="GTN1527" s="229" t="s">
        <v>289</v>
      </c>
      <c r="GTO1527" s="229" t="s">
        <v>35</v>
      </c>
      <c r="GTP1527" s="229" t="s">
        <v>27</v>
      </c>
      <c r="GTQ1527" s="229" t="s">
        <v>180</v>
      </c>
      <c r="GTR1527" s="229" t="s">
        <v>1110</v>
      </c>
      <c r="GTS1527" s="229" t="s">
        <v>244</v>
      </c>
      <c r="GTT1527" s="229" t="s">
        <v>3929</v>
      </c>
      <c r="GTU1527" s="229" t="s">
        <v>222</v>
      </c>
      <c r="GTV1527" s="229" t="s">
        <v>223</v>
      </c>
      <c r="GTW1527" s="229" t="s">
        <v>172</v>
      </c>
      <c r="GTX1527" s="229" t="s">
        <v>289</v>
      </c>
      <c r="GTY1527" s="229" t="s">
        <v>227</v>
      </c>
      <c r="GUC1527" s="229">
        <v>2024</v>
      </c>
      <c r="GUD1527" s="229" t="s">
        <v>57</v>
      </c>
      <c r="GUE1527" s="229" t="s">
        <v>3922</v>
      </c>
      <c r="GUF1527" s="229">
        <v>12970009</v>
      </c>
      <c r="GUG1527" s="229" t="s">
        <v>3923</v>
      </c>
      <c r="GUH1527" s="229" t="s">
        <v>310</v>
      </c>
      <c r="GUI1527" s="229" t="s">
        <v>3924</v>
      </c>
      <c r="GUJ1527" s="229" t="s">
        <v>338</v>
      </c>
      <c r="GUK1527" s="229" t="s">
        <v>52</v>
      </c>
      <c r="GUL1527" s="229" t="s">
        <v>3925</v>
      </c>
      <c r="GUN1527" s="229" t="s">
        <v>3926</v>
      </c>
      <c r="GUO1527" s="229" t="s">
        <v>3927</v>
      </c>
      <c r="GUP1527" s="229" t="s">
        <v>473</v>
      </c>
      <c r="GUQ1527" s="229" t="s">
        <v>3928</v>
      </c>
      <c r="GUR1527" s="229" t="s">
        <v>623</v>
      </c>
      <c r="GUS1527" s="229" t="s">
        <v>294</v>
      </c>
      <c r="GUT1527" s="229" t="s">
        <v>289</v>
      </c>
      <c r="GUU1527" s="229" t="s">
        <v>35</v>
      </c>
      <c r="GUV1527" s="229" t="s">
        <v>27</v>
      </c>
      <c r="GUW1527" s="229" t="s">
        <v>180</v>
      </c>
      <c r="GUX1527" s="229" t="s">
        <v>1110</v>
      </c>
      <c r="GUY1527" s="229" t="s">
        <v>244</v>
      </c>
      <c r="GUZ1527" s="229" t="s">
        <v>3929</v>
      </c>
      <c r="GVA1527" s="229" t="s">
        <v>222</v>
      </c>
      <c r="GVB1527" s="229" t="s">
        <v>223</v>
      </c>
      <c r="GVC1527" s="229" t="s">
        <v>172</v>
      </c>
      <c r="GVD1527" s="229" t="s">
        <v>289</v>
      </c>
      <c r="GVE1527" s="229" t="s">
        <v>227</v>
      </c>
      <c r="GVI1527" s="229">
        <v>2024</v>
      </c>
      <c r="GVJ1527" s="229" t="s">
        <v>57</v>
      </c>
      <c r="GVK1527" s="229" t="s">
        <v>3922</v>
      </c>
      <c r="GVL1527" s="229">
        <v>12970009</v>
      </c>
      <c r="GVM1527" s="229" t="s">
        <v>3923</v>
      </c>
      <c r="GVN1527" s="229" t="s">
        <v>310</v>
      </c>
      <c r="GVO1527" s="229" t="s">
        <v>3924</v>
      </c>
      <c r="GVP1527" s="229" t="s">
        <v>338</v>
      </c>
      <c r="GVQ1527" s="229" t="s">
        <v>52</v>
      </c>
      <c r="GVR1527" s="229" t="s">
        <v>3925</v>
      </c>
      <c r="GVT1527" s="229" t="s">
        <v>3926</v>
      </c>
      <c r="GVU1527" s="229" t="s">
        <v>3927</v>
      </c>
      <c r="GVV1527" s="229" t="s">
        <v>473</v>
      </c>
      <c r="GVW1527" s="229" t="s">
        <v>3928</v>
      </c>
      <c r="GVX1527" s="229" t="s">
        <v>623</v>
      </c>
      <c r="GVY1527" s="229" t="s">
        <v>294</v>
      </c>
      <c r="GVZ1527" s="229" t="s">
        <v>289</v>
      </c>
      <c r="GWA1527" s="229" t="s">
        <v>35</v>
      </c>
      <c r="GWB1527" s="229" t="s">
        <v>27</v>
      </c>
      <c r="GWC1527" s="229" t="s">
        <v>180</v>
      </c>
      <c r="GWD1527" s="229" t="s">
        <v>1110</v>
      </c>
      <c r="GWE1527" s="229" t="s">
        <v>244</v>
      </c>
      <c r="GWF1527" s="229" t="s">
        <v>3929</v>
      </c>
      <c r="GWG1527" s="229" t="s">
        <v>222</v>
      </c>
      <c r="GWH1527" s="229" t="s">
        <v>223</v>
      </c>
      <c r="GWI1527" s="229" t="s">
        <v>172</v>
      </c>
      <c r="GWJ1527" s="229" t="s">
        <v>289</v>
      </c>
      <c r="GWK1527" s="229" t="s">
        <v>227</v>
      </c>
      <c r="GWO1527" s="229">
        <v>2024</v>
      </c>
      <c r="GWP1527" s="229" t="s">
        <v>57</v>
      </c>
      <c r="GWQ1527" s="229" t="s">
        <v>3922</v>
      </c>
      <c r="GWR1527" s="229">
        <v>12970009</v>
      </c>
      <c r="GWS1527" s="229" t="s">
        <v>3923</v>
      </c>
      <c r="GWT1527" s="229" t="s">
        <v>310</v>
      </c>
      <c r="GWU1527" s="229" t="s">
        <v>3924</v>
      </c>
      <c r="GWV1527" s="229" t="s">
        <v>338</v>
      </c>
      <c r="GWW1527" s="229" t="s">
        <v>52</v>
      </c>
      <c r="GWX1527" s="229" t="s">
        <v>3925</v>
      </c>
      <c r="GWZ1527" s="229" t="s">
        <v>3926</v>
      </c>
      <c r="GXA1527" s="229" t="s">
        <v>3927</v>
      </c>
      <c r="GXB1527" s="229" t="s">
        <v>473</v>
      </c>
      <c r="GXC1527" s="229" t="s">
        <v>3928</v>
      </c>
      <c r="GXD1527" s="229" t="s">
        <v>623</v>
      </c>
      <c r="GXE1527" s="229" t="s">
        <v>294</v>
      </c>
      <c r="GXF1527" s="229" t="s">
        <v>289</v>
      </c>
      <c r="GXG1527" s="229" t="s">
        <v>35</v>
      </c>
      <c r="GXH1527" s="229" t="s">
        <v>27</v>
      </c>
      <c r="GXI1527" s="229" t="s">
        <v>180</v>
      </c>
      <c r="GXJ1527" s="229" t="s">
        <v>1110</v>
      </c>
      <c r="GXK1527" s="229" t="s">
        <v>244</v>
      </c>
      <c r="GXL1527" s="229" t="s">
        <v>3929</v>
      </c>
      <c r="GXM1527" s="229" t="s">
        <v>222</v>
      </c>
      <c r="GXN1527" s="229" t="s">
        <v>223</v>
      </c>
      <c r="GXO1527" s="229" t="s">
        <v>172</v>
      </c>
      <c r="GXP1527" s="229" t="s">
        <v>289</v>
      </c>
      <c r="GXQ1527" s="229" t="s">
        <v>227</v>
      </c>
      <c r="GXU1527" s="229">
        <v>2024</v>
      </c>
      <c r="GXV1527" s="229" t="s">
        <v>57</v>
      </c>
      <c r="GXW1527" s="229" t="s">
        <v>3922</v>
      </c>
      <c r="GXX1527" s="229">
        <v>12970009</v>
      </c>
      <c r="GXY1527" s="229" t="s">
        <v>3923</v>
      </c>
      <c r="GXZ1527" s="229" t="s">
        <v>310</v>
      </c>
      <c r="GYA1527" s="229" t="s">
        <v>3924</v>
      </c>
      <c r="GYB1527" s="229" t="s">
        <v>338</v>
      </c>
      <c r="GYC1527" s="229" t="s">
        <v>52</v>
      </c>
      <c r="GYD1527" s="229" t="s">
        <v>3925</v>
      </c>
      <c r="GYF1527" s="229" t="s">
        <v>3926</v>
      </c>
      <c r="GYG1527" s="229" t="s">
        <v>3927</v>
      </c>
      <c r="GYH1527" s="229" t="s">
        <v>473</v>
      </c>
      <c r="GYI1527" s="229" t="s">
        <v>3928</v>
      </c>
      <c r="GYJ1527" s="229" t="s">
        <v>623</v>
      </c>
      <c r="GYK1527" s="229" t="s">
        <v>294</v>
      </c>
      <c r="GYL1527" s="229" t="s">
        <v>289</v>
      </c>
      <c r="GYM1527" s="229" t="s">
        <v>35</v>
      </c>
      <c r="GYN1527" s="229" t="s">
        <v>27</v>
      </c>
      <c r="GYO1527" s="229" t="s">
        <v>180</v>
      </c>
      <c r="GYP1527" s="229" t="s">
        <v>1110</v>
      </c>
      <c r="GYQ1527" s="229" t="s">
        <v>244</v>
      </c>
      <c r="GYR1527" s="229" t="s">
        <v>3929</v>
      </c>
      <c r="GYS1527" s="229" t="s">
        <v>222</v>
      </c>
      <c r="GYT1527" s="229" t="s">
        <v>223</v>
      </c>
      <c r="GYU1527" s="229" t="s">
        <v>172</v>
      </c>
      <c r="GYV1527" s="229" t="s">
        <v>289</v>
      </c>
      <c r="GYW1527" s="229" t="s">
        <v>227</v>
      </c>
      <c r="GZA1527" s="229">
        <v>2024</v>
      </c>
      <c r="GZB1527" s="229" t="s">
        <v>57</v>
      </c>
      <c r="GZC1527" s="229" t="s">
        <v>3922</v>
      </c>
      <c r="GZD1527" s="229">
        <v>12970009</v>
      </c>
      <c r="GZE1527" s="229" t="s">
        <v>3923</v>
      </c>
      <c r="GZF1527" s="229" t="s">
        <v>310</v>
      </c>
      <c r="GZG1527" s="229" t="s">
        <v>3924</v>
      </c>
      <c r="GZH1527" s="229" t="s">
        <v>338</v>
      </c>
      <c r="GZI1527" s="229" t="s">
        <v>52</v>
      </c>
      <c r="GZJ1527" s="229" t="s">
        <v>3925</v>
      </c>
      <c r="GZL1527" s="229" t="s">
        <v>3926</v>
      </c>
      <c r="GZM1527" s="229" t="s">
        <v>3927</v>
      </c>
      <c r="GZN1527" s="229" t="s">
        <v>473</v>
      </c>
      <c r="GZO1527" s="229" t="s">
        <v>3928</v>
      </c>
      <c r="GZP1527" s="229" t="s">
        <v>623</v>
      </c>
      <c r="GZQ1527" s="229" t="s">
        <v>294</v>
      </c>
      <c r="GZR1527" s="229" t="s">
        <v>289</v>
      </c>
      <c r="GZS1527" s="229" t="s">
        <v>35</v>
      </c>
      <c r="GZT1527" s="229" t="s">
        <v>27</v>
      </c>
      <c r="GZU1527" s="229" t="s">
        <v>180</v>
      </c>
      <c r="GZV1527" s="229" t="s">
        <v>1110</v>
      </c>
      <c r="GZW1527" s="229" t="s">
        <v>244</v>
      </c>
      <c r="GZX1527" s="229" t="s">
        <v>3929</v>
      </c>
      <c r="GZY1527" s="229" t="s">
        <v>222</v>
      </c>
      <c r="GZZ1527" s="229" t="s">
        <v>223</v>
      </c>
      <c r="HAA1527" s="229" t="s">
        <v>172</v>
      </c>
      <c r="HAB1527" s="229" t="s">
        <v>289</v>
      </c>
      <c r="HAC1527" s="229" t="s">
        <v>227</v>
      </c>
      <c r="HAG1527" s="229">
        <v>2024</v>
      </c>
      <c r="HAH1527" s="229" t="s">
        <v>57</v>
      </c>
      <c r="HAI1527" s="229" t="s">
        <v>3922</v>
      </c>
      <c r="HAJ1527" s="229">
        <v>12970009</v>
      </c>
      <c r="HAK1527" s="229" t="s">
        <v>3923</v>
      </c>
      <c r="HAL1527" s="229" t="s">
        <v>310</v>
      </c>
      <c r="HAM1527" s="229" t="s">
        <v>3924</v>
      </c>
      <c r="HAN1527" s="229" t="s">
        <v>338</v>
      </c>
      <c r="HAO1527" s="229" t="s">
        <v>52</v>
      </c>
      <c r="HAP1527" s="229" t="s">
        <v>3925</v>
      </c>
      <c r="HAR1527" s="229" t="s">
        <v>3926</v>
      </c>
      <c r="HAS1527" s="229" t="s">
        <v>3927</v>
      </c>
      <c r="HAT1527" s="229" t="s">
        <v>473</v>
      </c>
      <c r="HAU1527" s="229" t="s">
        <v>3928</v>
      </c>
      <c r="HAV1527" s="229" t="s">
        <v>623</v>
      </c>
      <c r="HAW1527" s="229" t="s">
        <v>294</v>
      </c>
      <c r="HAX1527" s="229" t="s">
        <v>289</v>
      </c>
      <c r="HAY1527" s="229" t="s">
        <v>35</v>
      </c>
      <c r="HAZ1527" s="229" t="s">
        <v>27</v>
      </c>
      <c r="HBA1527" s="229" t="s">
        <v>180</v>
      </c>
      <c r="HBB1527" s="229" t="s">
        <v>1110</v>
      </c>
      <c r="HBC1527" s="229" t="s">
        <v>244</v>
      </c>
      <c r="HBD1527" s="229" t="s">
        <v>3929</v>
      </c>
      <c r="HBE1527" s="229" t="s">
        <v>222</v>
      </c>
      <c r="HBF1527" s="229" t="s">
        <v>223</v>
      </c>
      <c r="HBG1527" s="229" t="s">
        <v>172</v>
      </c>
      <c r="HBH1527" s="229" t="s">
        <v>289</v>
      </c>
      <c r="HBI1527" s="229" t="s">
        <v>227</v>
      </c>
      <c r="HBM1527" s="229">
        <v>2024</v>
      </c>
      <c r="HBN1527" s="229" t="s">
        <v>57</v>
      </c>
      <c r="HBO1527" s="229" t="s">
        <v>3922</v>
      </c>
      <c r="HBP1527" s="229">
        <v>12970009</v>
      </c>
      <c r="HBQ1527" s="229" t="s">
        <v>3923</v>
      </c>
      <c r="HBR1527" s="229" t="s">
        <v>310</v>
      </c>
      <c r="HBS1527" s="229" t="s">
        <v>3924</v>
      </c>
      <c r="HBT1527" s="229" t="s">
        <v>338</v>
      </c>
      <c r="HBU1527" s="229" t="s">
        <v>52</v>
      </c>
      <c r="HBV1527" s="229" t="s">
        <v>3925</v>
      </c>
      <c r="HBX1527" s="229" t="s">
        <v>3926</v>
      </c>
      <c r="HBY1527" s="229" t="s">
        <v>3927</v>
      </c>
      <c r="HBZ1527" s="229" t="s">
        <v>473</v>
      </c>
      <c r="HCA1527" s="229" t="s">
        <v>3928</v>
      </c>
      <c r="HCB1527" s="229" t="s">
        <v>623</v>
      </c>
      <c r="HCC1527" s="229" t="s">
        <v>294</v>
      </c>
      <c r="HCD1527" s="229" t="s">
        <v>289</v>
      </c>
      <c r="HCE1527" s="229" t="s">
        <v>35</v>
      </c>
      <c r="HCF1527" s="229" t="s">
        <v>27</v>
      </c>
      <c r="HCG1527" s="229" t="s">
        <v>180</v>
      </c>
      <c r="HCH1527" s="229" t="s">
        <v>1110</v>
      </c>
      <c r="HCI1527" s="229" t="s">
        <v>244</v>
      </c>
      <c r="HCJ1527" s="229" t="s">
        <v>3929</v>
      </c>
      <c r="HCK1527" s="229" t="s">
        <v>222</v>
      </c>
      <c r="HCL1527" s="229" t="s">
        <v>223</v>
      </c>
      <c r="HCM1527" s="229" t="s">
        <v>172</v>
      </c>
      <c r="HCN1527" s="229" t="s">
        <v>289</v>
      </c>
      <c r="HCO1527" s="229" t="s">
        <v>227</v>
      </c>
      <c r="HCS1527" s="229">
        <v>2024</v>
      </c>
      <c r="HCT1527" s="229" t="s">
        <v>57</v>
      </c>
      <c r="HCU1527" s="229" t="s">
        <v>3922</v>
      </c>
      <c r="HCV1527" s="229">
        <v>12970009</v>
      </c>
      <c r="HCW1527" s="229" t="s">
        <v>3923</v>
      </c>
      <c r="HCX1527" s="229" t="s">
        <v>310</v>
      </c>
      <c r="HCY1527" s="229" t="s">
        <v>3924</v>
      </c>
      <c r="HCZ1527" s="229" t="s">
        <v>338</v>
      </c>
      <c r="HDA1527" s="229" t="s">
        <v>52</v>
      </c>
      <c r="HDB1527" s="229" t="s">
        <v>3925</v>
      </c>
      <c r="HDD1527" s="229" t="s">
        <v>3926</v>
      </c>
      <c r="HDE1527" s="229" t="s">
        <v>3927</v>
      </c>
      <c r="HDF1527" s="229" t="s">
        <v>473</v>
      </c>
      <c r="HDG1527" s="229" t="s">
        <v>3928</v>
      </c>
      <c r="HDH1527" s="229" t="s">
        <v>623</v>
      </c>
      <c r="HDI1527" s="229" t="s">
        <v>294</v>
      </c>
      <c r="HDJ1527" s="229" t="s">
        <v>289</v>
      </c>
      <c r="HDK1527" s="229" t="s">
        <v>35</v>
      </c>
      <c r="HDL1527" s="229" t="s">
        <v>27</v>
      </c>
      <c r="HDM1527" s="229" t="s">
        <v>180</v>
      </c>
      <c r="HDN1527" s="229" t="s">
        <v>1110</v>
      </c>
      <c r="HDO1527" s="229" t="s">
        <v>244</v>
      </c>
      <c r="HDP1527" s="229" t="s">
        <v>3929</v>
      </c>
      <c r="HDQ1527" s="229" t="s">
        <v>222</v>
      </c>
      <c r="HDR1527" s="229" t="s">
        <v>223</v>
      </c>
      <c r="HDS1527" s="229" t="s">
        <v>172</v>
      </c>
      <c r="HDT1527" s="229" t="s">
        <v>289</v>
      </c>
      <c r="HDU1527" s="229" t="s">
        <v>227</v>
      </c>
      <c r="HDY1527" s="229">
        <v>2024</v>
      </c>
      <c r="HDZ1527" s="229" t="s">
        <v>57</v>
      </c>
      <c r="HEA1527" s="229" t="s">
        <v>3922</v>
      </c>
      <c r="HEB1527" s="229">
        <v>12970009</v>
      </c>
      <c r="HEC1527" s="229" t="s">
        <v>3923</v>
      </c>
      <c r="HED1527" s="229" t="s">
        <v>310</v>
      </c>
      <c r="HEE1527" s="229" t="s">
        <v>3924</v>
      </c>
      <c r="HEF1527" s="229" t="s">
        <v>338</v>
      </c>
      <c r="HEG1527" s="229" t="s">
        <v>52</v>
      </c>
      <c r="HEH1527" s="229" t="s">
        <v>3925</v>
      </c>
      <c r="HEJ1527" s="229" t="s">
        <v>3926</v>
      </c>
      <c r="HEK1527" s="229" t="s">
        <v>3927</v>
      </c>
      <c r="HEL1527" s="229" t="s">
        <v>473</v>
      </c>
      <c r="HEM1527" s="229" t="s">
        <v>3928</v>
      </c>
      <c r="HEN1527" s="229" t="s">
        <v>623</v>
      </c>
      <c r="HEO1527" s="229" t="s">
        <v>294</v>
      </c>
      <c r="HEP1527" s="229" t="s">
        <v>289</v>
      </c>
      <c r="HEQ1527" s="229" t="s">
        <v>35</v>
      </c>
      <c r="HER1527" s="229" t="s">
        <v>27</v>
      </c>
      <c r="HES1527" s="229" t="s">
        <v>180</v>
      </c>
      <c r="HET1527" s="229" t="s">
        <v>1110</v>
      </c>
      <c r="HEU1527" s="229" t="s">
        <v>244</v>
      </c>
      <c r="HEV1527" s="229" t="s">
        <v>3929</v>
      </c>
      <c r="HEW1527" s="229" t="s">
        <v>222</v>
      </c>
      <c r="HEX1527" s="229" t="s">
        <v>223</v>
      </c>
      <c r="HEY1527" s="229" t="s">
        <v>172</v>
      </c>
      <c r="HEZ1527" s="229" t="s">
        <v>289</v>
      </c>
      <c r="HFA1527" s="229" t="s">
        <v>227</v>
      </c>
      <c r="HFE1527" s="229">
        <v>2024</v>
      </c>
      <c r="HFF1527" s="229" t="s">
        <v>57</v>
      </c>
      <c r="HFG1527" s="229" t="s">
        <v>3922</v>
      </c>
      <c r="HFH1527" s="229">
        <v>12970009</v>
      </c>
      <c r="HFI1527" s="229" t="s">
        <v>3923</v>
      </c>
      <c r="HFJ1527" s="229" t="s">
        <v>310</v>
      </c>
      <c r="HFK1527" s="229" t="s">
        <v>3924</v>
      </c>
      <c r="HFL1527" s="229" t="s">
        <v>338</v>
      </c>
      <c r="HFM1527" s="229" t="s">
        <v>52</v>
      </c>
      <c r="HFN1527" s="229" t="s">
        <v>3925</v>
      </c>
      <c r="HFP1527" s="229" t="s">
        <v>3926</v>
      </c>
      <c r="HFQ1527" s="229" t="s">
        <v>3927</v>
      </c>
      <c r="HFR1527" s="229" t="s">
        <v>473</v>
      </c>
      <c r="HFS1527" s="229" t="s">
        <v>3928</v>
      </c>
      <c r="HFT1527" s="229" t="s">
        <v>623</v>
      </c>
      <c r="HFU1527" s="229" t="s">
        <v>294</v>
      </c>
      <c r="HFV1527" s="229" t="s">
        <v>289</v>
      </c>
      <c r="HFW1527" s="229" t="s">
        <v>35</v>
      </c>
      <c r="HFX1527" s="229" t="s">
        <v>27</v>
      </c>
      <c r="HFY1527" s="229" t="s">
        <v>180</v>
      </c>
      <c r="HFZ1527" s="229" t="s">
        <v>1110</v>
      </c>
      <c r="HGA1527" s="229" t="s">
        <v>244</v>
      </c>
      <c r="HGB1527" s="229" t="s">
        <v>3929</v>
      </c>
      <c r="HGC1527" s="229" t="s">
        <v>222</v>
      </c>
      <c r="HGD1527" s="229" t="s">
        <v>223</v>
      </c>
      <c r="HGE1527" s="229" t="s">
        <v>172</v>
      </c>
      <c r="HGF1527" s="229" t="s">
        <v>289</v>
      </c>
      <c r="HGG1527" s="229" t="s">
        <v>227</v>
      </c>
      <c r="HGK1527" s="229">
        <v>2024</v>
      </c>
      <c r="HGL1527" s="229" t="s">
        <v>57</v>
      </c>
      <c r="HGM1527" s="229" t="s">
        <v>3922</v>
      </c>
      <c r="HGN1527" s="229">
        <v>12970009</v>
      </c>
      <c r="HGO1527" s="229" t="s">
        <v>3923</v>
      </c>
      <c r="HGP1527" s="229" t="s">
        <v>310</v>
      </c>
      <c r="HGQ1527" s="229" t="s">
        <v>3924</v>
      </c>
      <c r="HGR1527" s="229" t="s">
        <v>338</v>
      </c>
      <c r="HGS1527" s="229" t="s">
        <v>52</v>
      </c>
      <c r="HGT1527" s="229" t="s">
        <v>3925</v>
      </c>
      <c r="HGV1527" s="229" t="s">
        <v>3926</v>
      </c>
      <c r="HGW1527" s="229" t="s">
        <v>3927</v>
      </c>
      <c r="HGX1527" s="229" t="s">
        <v>473</v>
      </c>
      <c r="HGY1527" s="229" t="s">
        <v>3928</v>
      </c>
      <c r="HGZ1527" s="229" t="s">
        <v>623</v>
      </c>
      <c r="HHA1527" s="229" t="s">
        <v>294</v>
      </c>
      <c r="HHB1527" s="229" t="s">
        <v>289</v>
      </c>
      <c r="HHC1527" s="229" t="s">
        <v>35</v>
      </c>
      <c r="HHD1527" s="229" t="s">
        <v>27</v>
      </c>
      <c r="HHE1527" s="229" t="s">
        <v>180</v>
      </c>
      <c r="HHF1527" s="229" t="s">
        <v>1110</v>
      </c>
      <c r="HHG1527" s="229" t="s">
        <v>244</v>
      </c>
      <c r="HHH1527" s="229" t="s">
        <v>3929</v>
      </c>
      <c r="HHI1527" s="229" t="s">
        <v>222</v>
      </c>
      <c r="HHJ1527" s="229" t="s">
        <v>223</v>
      </c>
      <c r="HHK1527" s="229" t="s">
        <v>172</v>
      </c>
      <c r="HHL1527" s="229" t="s">
        <v>289</v>
      </c>
      <c r="HHM1527" s="229" t="s">
        <v>227</v>
      </c>
      <c r="HHQ1527" s="229">
        <v>2024</v>
      </c>
      <c r="HHR1527" s="229" t="s">
        <v>57</v>
      </c>
      <c r="HHS1527" s="229" t="s">
        <v>3922</v>
      </c>
      <c r="HHT1527" s="229">
        <v>12970009</v>
      </c>
      <c r="HHU1527" s="229" t="s">
        <v>3923</v>
      </c>
      <c r="HHV1527" s="229" t="s">
        <v>310</v>
      </c>
      <c r="HHW1527" s="229" t="s">
        <v>3924</v>
      </c>
      <c r="HHX1527" s="229" t="s">
        <v>338</v>
      </c>
      <c r="HHY1527" s="229" t="s">
        <v>52</v>
      </c>
      <c r="HHZ1527" s="229" t="s">
        <v>3925</v>
      </c>
      <c r="HIB1527" s="229" t="s">
        <v>3926</v>
      </c>
      <c r="HIC1527" s="229" t="s">
        <v>3927</v>
      </c>
      <c r="HID1527" s="229" t="s">
        <v>473</v>
      </c>
      <c r="HIE1527" s="229" t="s">
        <v>3928</v>
      </c>
      <c r="HIF1527" s="229" t="s">
        <v>623</v>
      </c>
      <c r="HIG1527" s="229" t="s">
        <v>294</v>
      </c>
      <c r="HIH1527" s="229" t="s">
        <v>289</v>
      </c>
      <c r="HII1527" s="229" t="s">
        <v>35</v>
      </c>
      <c r="HIJ1527" s="229" t="s">
        <v>27</v>
      </c>
      <c r="HIK1527" s="229" t="s">
        <v>180</v>
      </c>
      <c r="HIL1527" s="229" t="s">
        <v>1110</v>
      </c>
      <c r="HIM1527" s="229" t="s">
        <v>244</v>
      </c>
      <c r="HIN1527" s="229" t="s">
        <v>3929</v>
      </c>
      <c r="HIO1527" s="229" t="s">
        <v>222</v>
      </c>
      <c r="HIP1527" s="229" t="s">
        <v>223</v>
      </c>
      <c r="HIQ1527" s="229" t="s">
        <v>172</v>
      </c>
      <c r="HIR1527" s="229" t="s">
        <v>289</v>
      </c>
      <c r="HIS1527" s="229" t="s">
        <v>227</v>
      </c>
      <c r="HIW1527" s="229">
        <v>2024</v>
      </c>
      <c r="HIX1527" s="229" t="s">
        <v>57</v>
      </c>
      <c r="HIY1527" s="229" t="s">
        <v>3922</v>
      </c>
      <c r="HIZ1527" s="229">
        <v>12970009</v>
      </c>
      <c r="HJA1527" s="229" t="s">
        <v>3923</v>
      </c>
      <c r="HJB1527" s="229" t="s">
        <v>310</v>
      </c>
      <c r="HJC1527" s="229" t="s">
        <v>3924</v>
      </c>
      <c r="HJD1527" s="229" t="s">
        <v>338</v>
      </c>
      <c r="HJE1527" s="229" t="s">
        <v>52</v>
      </c>
      <c r="HJF1527" s="229" t="s">
        <v>3925</v>
      </c>
      <c r="HJH1527" s="229" t="s">
        <v>3926</v>
      </c>
      <c r="HJI1527" s="229" t="s">
        <v>3927</v>
      </c>
      <c r="HJJ1527" s="229" t="s">
        <v>473</v>
      </c>
      <c r="HJK1527" s="229" t="s">
        <v>3928</v>
      </c>
      <c r="HJL1527" s="229" t="s">
        <v>623</v>
      </c>
      <c r="HJM1527" s="229" t="s">
        <v>294</v>
      </c>
      <c r="HJN1527" s="229" t="s">
        <v>289</v>
      </c>
      <c r="HJO1527" s="229" t="s">
        <v>35</v>
      </c>
      <c r="HJP1527" s="229" t="s">
        <v>27</v>
      </c>
      <c r="HJQ1527" s="229" t="s">
        <v>180</v>
      </c>
      <c r="HJR1527" s="229" t="s">
        <v>1110</v>
      </c>
      <c r="HJS1527" s="229" t="s">
        <v>244</v>
      </c>
      <c r="HJT1527" s="229" t="s">
        <v>3929</v>
      </c>
      <c r="HJU1527" s="229" t="s">
        <v>222</v>
      </c>
      <c r="HJV1527" s="229" t="s">
        <v>223</v>
      </c>
      <c r="HJW1527" s="229" t="s">
        <v>172</v>
      </c>
      <c r="HJX1527" s="229" t="s">
        <v>289</v>
      </c>
      <c r="HJY1527" s="229" t="s">
        <v>227</v>
      </c>
      <c r="HKC1527" s="229">
        <v>2024</v>
      </c>
      <c r="HKD1527" s="229" t="s">
        <v>57</v>
      </c>
      <c r="HKE1527" s="229" t="s">
        <v>3922</v>
      </c>
      <c r="HKF1527" s="229">
        <v>12970009</v>
      </c>
      <c r="HKG1527" s="229" t="s">
        <v>3923</v>
      </c>
      <c r="HKH1527" s="229" t="s">
        <v>310</v>
      </c>
      <c r="HKI1527" s="229" t="s">
        <v>3924</v>
      </c>
      <c r="HKJ1527" s="229" t="s">
        <v>338</v>
      </c>
      <c r="HKK1527" s="229" t="s">
        <v>52</v>
      </c>
      <c r="HKL1527" s="229" t="s">
        <v>3925</v>
      </c>
      <c r="HKN1527" s="229" t="s">
        <v>3926</v>
      </c>
      <c r="HKO1527" s="229" t="s">
        <v>3927</v>
      </c>
      <c r="HKP1527" s="229" t="s">
        <v>473</v>
      </c>
      <c r="HKQ1527" s="229" t="s">
        <v>3928</v>
      </c>
      <c r="HKR1527" s="229" t="s">
        <v>623</v>
      </c>
      <c r="HKS1527" s="229" t="s">
        <v>294</v>
      </c>
      <c r="HKT1527" s="229" t="s">
        <v>289</v>
      </c>
      <c r="HKU1527" s="229" t="s">
        <v>35</v>
      </c>
      <c r="HKV1527" s="229" t="s">
        <v>27</v>
      </c>
      <c r="HKW1527" s="229" t="s">
        <v>180</v>
      </c>
      <c r="HKX1527" s="229" t="s">
        <v>1110</v>
      </c>
      <c r="HKY1527" s="229" t="s">
        <v>244</v>
      </c>
      <c r="HKZ1527" s="229" t="s">
        <v>3929</v>
      </c>
      <c r="HLA1527" s="229" t="s">
        <v>222</v>
      </c>
      <c r="HLB1527" s="229" t="s">
        <v>223</v>
      </c>
      <c r="HLC1527" s="229" t="s">
        <v>172</v>
      </c>
      <c r="HLD1527" s="229" t="s">
        <v>289</v>
      </c>
      <c r="HLE1527" s="229" t="s">
        <v>227</v>
      </c>
      <c r="HLI1527" s="229">
        <v>2024</v>
      </c>
      <c r="HLJ1527" s="229" t="s">
        <v>57</v>
      </c>
      <c r="HLK1527" s="229" t="s">
        <v>3922</v>
      </c>
      <c r="HLL1527" s="229">
        <v>12970009</v>
      </c>
      <c r="HLM1527" s="229" t="s">
        <v>3923</v>
      </c>
      <c r="HLN1527" s="229" t="s">
        <v>310</v>
      </c>
      <c r="HLO1527" s="229" t="s">
        <v>3924</v>
      </c>
      <c r="HLP1527" s="229" t="s">
        <v>338</v>
      </c>
      <c r="HLQ1527" s="229" t="s">
        <v>52</v>
      </c>
      <c r="HLR1527" s="229" t="s">
        <v>3925</v>
      </c>
      <c r="HLT1527" s="229" t="s">
        <v>3926</v>
      </c>
      <c r="HLU1527" s="229" t="s">
        <v>3927</v>
      </c>
      <c r="HLV1527" s="229" t="s">
        <v>473</v>
      </c>
      <c r="HLW1527" s="229" t="s">
        <v>3928</v>
      </c>
      <c r="HLX1527" s="229" t="s">
        <v>623</v>
      </c>
      <c r="HLY1527" s="229" t="s">
        <v>294</v>
      </c>
      <c r="HLZ1527" s="229" t="s">
        <v>289</v>
      </c>
      <c r="HMA1527" s="229" t="s">
        <v>35</v>
      </c>
      <c r="HMB1527" s="229" t="s">
        <v>27</v>
      </c>
      <c r="HMC1527" s="229" t="s">
        <v>180</v>
      </c>
      <c r="HMD1527" s="229" t="s">
        <v>1110</v>
      </c>
      <c r="HME1527" s="229" t="s">
        <v>244</v>
      </c>
      <c r="HMF1527" s="229" t="s">
        <v>3929</v>
      </c>
      <c r="HMG1527" s="229" t="s">
        <v>222</v>
      </c>
      <c r="HMH1527" s="229" t="s">
        <v>223</v>
      </c>
      <c r="HMI1527" s="229" t="s">
        <v>172</v>
      </c>
      <c r="HMJ1527" s="229" t="s">
        <v>289</v>
      </c>
      <c r="HMK1527" s="229" t="s">
        <v>227</v>
      </c>
      <c r="HMO1527" s="229">
        <v>2024</v>
      </c>
      <c r="HMP1527" s="229" t="s">
        <v>57</v>
      </c>
      <c r="HMQ1527" s="229" t="s">
        <v>3922</v>
      </c>
      <c r="HMR1527" s="229">
        <v>12970009</v>
      </c>
      <c r="HMS1527" s="229" t="s">
        <v>3923</v>
      </c>
      <c r="HMT1527" s="229" t="s">
        <v>310</v>
      </c>
      <c r="HMU1527" s="229" t="s">
        <v>3924</v>
      </c>
      <c r="HMV1527" s="229" t="s">
        <v>338</v>
      </c>
      <c r="HMW1527" s="229" t="s">
        <v>52</v>
      </c>
      <c r="HMX1527" s="229" t="s">
        <v>3925</v>
      </c>
      <c r="HMZ1527" s="229" t="s">
        <v>3926</v>
      </c>
      <c r="HNA1527" s="229" t="s">
        <v>3927</v>
      </c>
      <c r="HNB1527" s="229" t="s">
        <v>473</v>
      </c>
      <c r="HNC1527" s="229" t="s">
        <v>3928</v>
      </c>
      <c r="HND1527" s="229" t="s">
        <v>623</v>
      </c>
      <c r="HNE1527" s="229" t="s">
        <v>294</v>
      </c>
      <c r="HNF1527" s="229" t="s">
        <v>289</v>
      </c>
      <c r="HNG1527" s="229" t="s">
        <v>35</v>
      </c>
      <c r="HNH1527" s="229" t="s">
        <v>27</v>
      </c>
      <c r="HNI1527" s="229" t="s">
        <v>180</v>
      </c>
      <c r="HNJ1527" s="229" t="s">
        <v>1110</v>
      </c>
      <c r="HNK1527" s="229" t="s">
        <v>244</v>
      </c>
      <c r="HNL1527" s="229" t="s">
        <v>3929</v>
      </c>
      <c r="HNM1527" s="229" t="s">
        <v>222</v>
      </c>
      <c r="HNN1527" s="229" t="s">
        <v>223</v>
      </c>
      <c r="HNO1527" s="229" t="s">
        <v>172</v>
      </c>
      <c r="HNP1527" s="229" t="s">
        <v>289</v>
      </c>
      <c r="HNQ1527" s="229" t="s">
        <v>227</v>
      </c>
      <c r="HNU1527" s="229">
        <v>2024</v>
      </c>
      <c r="HNV1527" s="229" t="s">
        <v>57</v>
      </c>
      <c r="HNW1527" s="229" t="s">
        <v>3922</v>
      </c>
      <c r="HNX1527" s="229">
        <v>12970009</v>
      </c>
      <c r="HNY1527" s="229" t="s">
        <v>3923</v>
      </c>
      <c r="HNZ1527" s="229" t="s">
        <v>310</v>
      </c>
      <c r="HOA1527" s="229" t="s">
        <v>3924</v>
      </c>
      <c r="HOB1527" s="229" t="s">
        <v>338</v>
      </c>
      <c r="HOC1527" s="229" t="s">
        <v>52</v>
      </c>
      <c r="HOD1527" s="229" t="s">
        <v>3925</v>
      </c>
      <c r="HOF1527" s="229" t="s">
        <v>3926</v>
      </c>
      <c r="HOG1527" s="229" t="s">
        <v>3927</v>
      </c>
      <c r="HOH1527" s="229" t="s">
        <v>473</v>
      </c>
      <c r="HOI1527" s="229" t="s">
        <v>3928</v>
      </c>
      <c r="HOJ1527" s="229" t="s">
        <v>623</v>
      </c>
      <c r="HOK1527" s="229" t="s">
        <v>294</v>
      </c>
      <c r="HOL1527" s="229" t="s">
        <v>289</v>
      </c>
      <c r="HOM1527" s="229" t="s">
        <v>35</v>
      </c>
      <c r="HON1527" s="229" t="s">
        <v>27</v>
      </c>
      <c r="HOO1527" s="229" t="s">
        <v>180</v>
      </c>
      <c r="HOP1527" s="229" t="s">
        <v>1110</v>
      </c>
      <c r="HOQ1527" s="229" t="s">
        <v>244</v>
      </c>
      <c r="HOR1527" s="229" t="s">
        <v>3929</v>
      </c>
      <c r="HOS1527" s="229" t="s">
        <v>222</v>
      </c>
      <c r="HOT1527" s="229" t="s">
        <v>223</v>
      </c>
      <c r="HOU1527" s="229" t="s">
        <v>172</v>
      </c>
      <c r="HOV1527" s="229" t="s">
        <v>289</v>
      </c>
      <c r="HOW1527" s="229" t="s">
        <v>227</v>
      </c>
      <c r="HPA1527" s="229">
        <v>2024</v>
      </c>
      <c r="HPB1527" s="229" t="s">
        <v>57</v>
      </c>
      <c r="HPC1527" s="229" t="s">
        <v>3922</v>
      </c>
      <c r="HPD1527" s="229">
        <v>12970009</v>
      </c>
      <c r="HPE1527" s="229" t="s">
        <v>3923</v>
      </c>
      <c r="HPF1527" s="229" t="s">
        <v>310</v>
      </c>
      <c r="HPG1527" s="229" t="s">
        <v>3924</v>
      </c>
      <c r="HPH1527" s="229" t="s">
        <v>338</v>
      </c>
      <c r="HPI1527" s="229" t="s">
        <v>52</v>
      </c>
      <c r="HPJ1527" s="229" t="s">
        <v>3925</v>
      </c>
      <c r="HPL1527" s="229" t="s">
        <v>3926</v>
      </c>
      <c r="HPM1527" s="229" t="s">
        <v>3927</v>
      </c>
      <c r="HPN1527" s="229" t="s">
        <v>473</v>
      </c>
      <c r="HPO1527" s="229" t="s">
        <v>3928</v>
      </c>
      <c r="HPP1527" s="229" t="s">
        <v>623</v>
      </c>
      <c r="HPQ1527" s="229" t="s">
        <v>294</v>
      </c>
      <c r="HPR1527" s="229" t="s">
        <v>289</v>
      </c>
      <c r="HPS1527" s="229" t="s">
        <v>35</v>
      </c>
      <c r="HPT1527" s="229" t="s">
        <v>27</v>
      </c>
      <c r="HPU1527" s="229" t="s">
        <v>180</v>
      </c>
      <c r="HPV1527" s="229" t="s">
        <v>1110</v>
      </c>
      <c r="HPW1527" s="229" t="s">
        <v>244</v>
      </c>
      <c r="HPX1527" s="229" t="s">
        <v>3929</v>
      </c>
      <c r="HPY1527" s="229" t="s">
        <v>222</v>
      </c>
      <c r="HPZ1527" s="229" t="s">
        <v>223</v>
      </c>
      <c r="HQA1527" s="229" t="s">
        <v>172</v>
      </c>
      <c r="HQB1527" s="229" t="s">
        <v>289</v>
      </c>
      <c r="HQC1527" s="229" t="s">
        <v>227</v>
      </c>
      <c r="HQG1527" s="229">
        <v>2024</v>
      </c>
      <c r="HQH1527" s="229" t="s">
        <v>57</v>
      </c>
      <c r="HQI1527" s="229" t="s">
        <v>3922</v>
      </c>
      <c r="HQJ1527" s="229">
        <v>12970009</v>
      </c>
      <c r="HQK1527" s="229" t="s">
        <v>3923</v>
      </c>
      <c r="HQL1527" s="229" t="s">
        <v>310</v>
      </c>
      <c r="HQM1527" s="229" t="s">
        <v>3924</v>
      </c>
      <c r="HQN1527" s="229" t="s">
        <v>338</v>
      </c>
      <c r="HQO1527" s="229" t="s">
        <v>52</v>
      </c>
      <c r="HQP1527" s="229" t="s">
        <v>3925</v>
      </c>
      <c r="HQR1527" s="229" t="s">
        <v>3926</v>
      </c>
      <c r="HQS1527" s="229" t="s">
        <v>3927</v>
      </c>
      <c r="HQT1527" s="229" t="s">
        <v>473</v>
      </c>
      <c r="HQU1527" s="229" t="s">
        <v>3928</v>
      </c>
      <c r="HQV1527" s="229" t="s">
        <v>623</v>
      </c>
      <c r="HQW1527" s="229" t="s">
        <v>294</v>
      </c>
      <c r="HQX1527" s="229" t="s">
        <v>289</v>
      </c>
      <c r="HQY1527" s="229" t="s">
        <v>35</v>
      </c>
      <c r="HQZ1527" s="229" t="s">
        <v>27</v>
      </c>
      <c r="HRA1527" s="229" t="s">
        <v>180</v>
      </c>
      <c r="HRB1527" s="229" t="s">
        <v>1110</v>
      </c>
      <c r="HRC1527" s="229" t="s">
        <v>244</v>
      </c>
      <c r="HRD1527" s="229" t="s">
        <v>3929</v>
      </c>
      <c r="HRE1527" s="229" t="s">
        <v>222</v>
      </c>
      <c r="HRF1527" s="229" t="s">
        <v>223</v>
      </c>
      <c r="HRG1527" s="229" t="s">
        <v>172</v>
      </c>
      <c r="HRH1527" s="229" t="s">
        <v>289</v>
      </c>
      <c r="HRI1527" s="229" t="s">
        <v>227</v>
      </c>
      <c r="HRM1527" s="229">
        <v>2024</v>
      </c>
      <c r="HRN1527" s="229" t="s">
        <v>57</v>
      </c>
      <c r="HRO1527" s="229" t="s">
        <v>3922</v>
      </c>
      <c r="HRP1527" s="229">
        <v>12970009</v>
      </c>
      <c r="HRQ1527" s="229" t="s">
        <v>3923</v>
      </c>
      <c r="HRR1527" s="229" t="s">
        <v>310</v>
      </c>
      <c r="HRS1527" s="229" t="s">
        <v>3924</v>
      </c>
      <c r="HRT1527" s="229" t="s">
        <v>338</v>
      </c>
      <c r="HRU1527" s="229" t="s">
        <v>52</v>
      </c>
      <c r="HRV1527" s="229" t="s">
        <v>3925</v>
      </c>
      <c r="HRX1527" s="229" t="s">
        <v>3926</v>
      </c>
      <c r="HRY1527" s="229" t="s">
        <v>3927</v>
      </c>
      <c r="HRZ1527" s="229" t="s">
        <v>473</v>
      </c>
      <c r="HSA1527" s="229" t="s">
        <v>3928</v>
      </c>
      <c r="HSB1527" s="229" t="s">
        <v>623</v>
      </c>
      <c r="HSC1527" s="229" t="s">
        <v>294</v>
      </c>
      <c r="HSD1527" s="229" t="s">
        <v>289</v>
      </c>
      <c r="HSE1527" s="229" t="s">
        <v>35</v>
      </c>
      <c r="HSF1527" s="229" t="s">
        <v>27</v>
      </c>
      <c r="HSG1527" s="229" t="s">
        <v>180</v>
      </c>
      <c r="HSH1527" s="229" t="s">
        <v>1110</v>
      </c>
      <c r="HSI1527" s="229" t="s">
        <v>244</v>
      </c>
      <c r="HSJ1527" s="229" t="s">
        <v>3929</v>
      </c>
      <c r="HSK1527" s="229" t="s">
        <v>222</v>
      </c>
      <c r="HSL1527" s="229" t="s">
        <v>223</v>
      </c>
      <c r="HSM1527" s="229" t="s">
        <v>172</v>
      </c>
      <c r="HSN1527" s="229" t="s">
        <v>289</v>
      </c>
      <c r="HSO1527" s="229" t="s">
        <v>227</v>
      </c>
      <c r="HSS1527" s="229">
        <v>2024</v>
      </c>
      <c r="HST1527" s="229" t="s">
        <v>57</v>
      </c>
      <c r="HSU1527" s="229" t="s">
        <v>3922</v>
      </c>
      <c r="HSV1527" s="229">
        <v>12970009</v>
      </c>
      <c r="HSW1527" s="229" t="s">
        <v>3923</v>
      </c>
      <c r="HSX1527" s="229" t="s">
        <v>310</v>
      </c>
      <c r="HSY1527" s="229" t="s">
        <v>3924</v>
      </c>
      <c r="HSZ1527" s="229" t="s">
        <v>338</v>
      </c>
      <c r="HTA1527" s="229" t="s">
        <v>52</v>
      </c>
      <c r="HTB1527" s="229" t="s">
        <v>3925</v>
      </c>
      <c r="HTD1527" s="229" t="s">
        <v>3926</v>
      </c>
      <c r="HTE1527" s="229" t="s">
        <v>3927</v>
      </c>
      <c r="HTF1527" s="229" t="s">
        <v>473</v>
      </c>
      <c r="HTG1527" s="229" t="s">
        <v>3928</v>
      </c>
      <c r="HTH1527" s="229" t="s">
        <v>623</v>
      </c>
      <c r="HTI1527" s="229" t="s">
        <v>294</v>
      </c>
      <c r="HTJ1527" s="229" t="s">
        <v>289</v>
      </c>
      <c r="HTK1527" s="229" t="s">
        <v>35</v>
      </c>
      <c r="HTL1527" s="229" t="s">
        <v>27</v>
      </c>
      <c r="HTM1527" s="229" t="s">
        <v>180</v>
      </c>
      <c r="HTN1527" s="229" t="s">
        <v>1110</v>
      </c>
      <c r="HTO1527" s="229" t="s">
        <v>244</v>
      </c>
      <c r="HTP1527" s="229" t="s">
        <v>3929</v>
      </c>
      <c r="HTQ1527" s="229" t="s">
        <v>222</v>
      </c>
      <c r="HTR1527" s="229" t="s">
        <v>223</v>
      </c>
      <c r="HTS1527" s="229" t="s">
        <v>172</v>
      </c>
      <c r="HTT1527" s="229" t="s">
        <v>289</v>
      </c>
      <c r="HTU1527" s="229" t="s">
        <v>227</v>
      </c>
      <c r="HTY1527" s="229">
        <v>2024</v>
      </c>
      <c r="HTZ1527" s="229" t="s">
        <v>57</v>
      </c>
      <c r="HUA1527" s="229" t="s">
        <v>3922</v>
      </c>
      <c r="HUB1527" s="229">
        <v>12970009</v>
      </c>
      <c r="HUC1527" s="229" t="s">
        <v>3923</v>
      </c>
      <c r="HUD1527" s="229" t="s">
        <v>310</v>
      </c>
      <c r="HUE1527" s="229" t="s">
        <v>3924</v>
      </c>
      <c r="HUF1527" s="229" t="s">
        <v>338</v>
      </c>
      <c r="HUG1527" s="229" t="s">
        <v>52</v>
      </c>
      <c r="HUH1527" s="229" t="s">
        <v>3925</v>
      </c>
      <c r="HUJ1527" s="229" t="s">
        <v>3926</v>
      </c>
      <c r="HUK1527" s="229" t="s">
        <v>3927</v>
      </c>
      <c r="HUL1527" s="229" t="s">
        <v>473</v>
      </c>
      <c r="HUM1527" s="229" t="s">
        <v>3928</v>
      </c>
      <c r="HUN1527" s="229" t="s">
        <v>623</v>
      </c>
      <c r="HUO1527" s="229" t="s">
        <v>294</v>
      </c>
      <c r="HUP1527" s="229" t="s">
        <v>289</v>
      </c>
      <c r="HUQ1527" s="229" t="s">
        <v>35</v>
      </c>
      <c r="HUR1527" s="229" t="s">
        <v>27</v>
      </c>
      <c r="HUS1527" s="229" t="s">
        <v>180</v>
      </c>
      <c r="HUT1527" s="229" t="s">
        <v>1110</v>
      </c>
      <c r="HUU1527" s="229" t="s">
        <v>244</v>
      </c>
      <c r="HUV1527" s="229" t="s">
        <v>3929</v>
      </c>
      <c r="HUW1527" s="229" t="s">
        <v>222</v>
      </c>
      <c r="HUX1527" s="229" t="s">
        <v>223</v>
      </c>
      <c r="HUY1527" s="229" t="s">
        <v>172</v>
      </c>
      <c r="HUZ1527" s="229" t="s">
        <v>289</v>
      </c>
      <c r="HVA1527" s="229" t="s">
        <v>227</v>
      </c>
      <c r="HVE1527" s="229">
        <v>2024</v>
      </c>
      <c r="HVF1527" s="229" t="s">
        <v>57</v>
      </c>
      <c r="HVG1527" s="229" t="s">
        <v>3922</v>
      </c>
      <c r="HVH1527" s="229">
        <v>12970009</v>
      </c>
      <c r="HVI1527" s="229" t="s">
        <v>3923</v>
      </c>
      <c r="HVJ1527" s="229" t="s">
        <v>310</v>
      </c>
      <c r="HVK1527" s="229" t="s">
        <v>3924</v>
      </c>
      <c r="HVL1527" s="229" t="s">
        <v>338</v>
      </c>
      <c r="HVM1527" s="229" t="s">
        <v>52</v>
      </c>
      <c r="HVN1527" s="229" t="s">
        <v>3925</v>
      </c>
      <c r="HVP1527" s="229" t="s">
        <v>3926</v>
      </c>
      <c r="HVQ1527" s="229" t="s">
        <v>3927</v>
      </c>
      <c r="HVR1527" s="229" t="s">
        <v>473</v>
      </c>
      <c r="HVS1527" s="229" t="s">
        <v>3928</v>
      </c>
      <c r="HVT1527" s="229" t="s">
        <v>623</v>
      </c>
      <c r="HVU1527" s="229" t="s">
        <v>294</v>
      </c>
      <c r="HVV1527" s="229" t="s">
        <v>289</v>
      </c>
      <c r="HVW1527" s="229" t="s">
        <v>35</v>
      </c>
      <c r="HVX1527" s="229" t="s">
        <v>27</v>
      </c>
      <c r="HVY1527" s="229" t="s">
        <v>180</v>
      </c>
      <c r="HVZ1527" s="229" t="s">
        <v>1110</v>
      </c>
      <c r="HWA1527" s="229" t="s">
        <v>244</v>
      </c>
      <c r="HWB1527" s="229" t="s">
        <v>3929</v>
      </c>
      <c r="HWC1527" s="229" t="s">
        <v>222</v>
      </c>
      <c r="HWD1527" s="229" t="s">
        <v>223</v>
      </c>
      <c r="HWE1527" s="229" t="s">
        <v>172</v>
      </c>
      <c r="HWF1527" s="229" t="s">
        <v>289</v>
      </c>
      <c r="HWG1527" s="229" t="s">
        <v>227</v>
      </c>
      <c r="HWK1527" s="229">
        <v>2024</v>
      </c>
      <c r="HWL1527" s="229" t="s">
        <v>57</v>
      </c>
      <c r="HWM1527" s="229" t="s">
        <v>3922</v>
      </c>
      <c r="HWN1527" s="229">
        <v>12970009</v>
      </c>
      <c r="HWO1527" s="229" t="s">
        <v>3923</v>
      </c>
      <c r="HWP1527" s="229" t="s">
        <v>310</v>
      </c>
      <c r="HWQ1527" s="229" t="s">
        <v>3924</v>
      </c>
      <c r="HWR1527" s="229" t="s">
        <v>338</v>
      </c>
      <c r="HWS1527" s="229" t="s">
        <v>52</v>
      </c>
      <c r="HWT1527" s="229" t="s">
        <v>3925</v>
      </c>
      <c r="HWV1527" s="229" t="s">
        <v>3926</v>
      </c>
      <c r="HWW1527" s="229" t="s">
        <v>3927</v>
      </c>
      <c r="HWX1527" s="229" t="s">
        <v>473</v>
      </c>
      <c r="HWY1527" s="229" t="s">
        <v>3928</v>
      </c>
      <c r="HWZ1527" s="229" t="s">
        <v>623</v>
      </c>
      <c r="HXA1527" s="229" t="s">
        <v>294</v>
      </c>
      <c r="HXB1527" s="229" t="s">
        <v>289</v>
      </c>
      <c r="HXC1527" s="229" t="s">
        <v>35</v>
      </c>
      <c r="HXD1527" s="229" t="s">
        <v>27</v>
      </c>
      <c r="HXE1527" s="229" t="s">
        <v>180</v>
      </c>
      <c r="HXF1527" s="229" t="s">
        <v>1110</v>
      </c>
      <c r="HXG1527" s="229" t="s">
        <v>244</v>
      </c>
      <c r="HXH1527" s="229" t="s">
        <v>3929</v>
      </c>
      <c r="HXI1527" s="229" t="s">
        <v>222</v>
      </c>
      <c r="HXJ1527" s="229" t="s">
        <v>223</v>
      </c>
      <c r="HXK1527" s="229" t="s">
        <v>172</v>
      </c>
      <c r="HXL1527" s="229" t="s">
        <v>289</v>
      </c>
      <c r="HXM1527" s="229" t="s">
        <v>227</v>
      </c>
      <c r="HXQ1527" s="229">
        <v>2024</v>
      </c>
      <c r="HXR1527" s="229" t="s">
        <v>57</v>
      </c>
      <c r="HXS1527" s="229" t="s">
        <v>3922</v>
      </c>
      <c r="HXT1527" s="229">
        <v>12970009</v>
      </c>
      <c r="HXU1527" s="229" t="s">
        <v>3923</v>
      </c>
      <c r="HXV1527" s="229" t="s">
        <v>310</v>
      </c>
      <c r="HXW1527" s="229" t="s">
        <v>3924</v>
      </c>
      <c r="HXX1527" s="229" t="s">
        <v>338</v>
      </c>
      <c r="HXY1527" s="229" t="s">
        <v>52</v>
      </c>
      <c r="HXZ1527" s="229" t="s">
        <v>3925</v>
      </c>
      <c r="HYB1527" s="229" t="s">
        <v>3926</v>
      </c>
      <c r="HYC1527" s="229" t="s">
        <v>3927</v>
      </c>
      <c r="HYD1527" s="229" t="s">
        <v>473</v>
      </c>
      <c r="HYE1527" s="229" t="s">
        <v>3928</v>
      </c>
      <c r="HYF1527" s="229" t="s">
        <v>623</v>
      </c>
      <c r="HYG1527" s="229" t="s">
        <v>294</v>
      </c>
      <c r="HYH1527" s="229" t="s">
        <v>289</v>
      </c>
      <c r="HYI1527" s="229" t="s">
        <v>35</v>
      </c>
      <c r="HYJ1527" s="229" t="s">
        <v>27</v>
      </c>
      <c r="HYK1527" s="229" t="s">
        <v>180</v>
      </c>
      <c r="HYL1527" s="229" t="s">
        <v>1110</v>
      </c>
      <c r="HYM1527" s="229" t="s">
        <v>244</v>
      </c>
      <c r="HYN1527" s="229" t="s">
        <v>3929</v>
      </c>
      <c r="HYO1527" s="229" t="s">
        <v>222</v>
      </c>
      <c r="HYP1527" s="229" t="s">
        <v>223</v>
      </c>
      <c r="HYQ1527" s="229" t="s">
        <v>172</v>
      </c>
      <c r="HYR1527" s="229" t="s">
        <v>289</v>
      </c>
      <c r="HYS1527" s="229" t="s">
        <v>227</v>
      </c>
      <c r="HYW1527" s="229">
        <v>2024</v>
      </c>
      <c r="HYX1527" s="229" t="s">
        <v>57</v>
      </c>
      <c r="HYY1527" s="229" t="s">
        <v>3922</v>
      </c>
      <c r="HYZ1527" s="229">
        <v>12970009</v>
      </c>
      <c r="HZA1527" s="229" t="s">
        <v>3923</v>
      </c>
      <c r="HZB1527" s="229" t="s">
        <v>310</v>
      </c>
      <c r="HZC1527" s="229" t="s">
        <v>3924</v>
      </c>
      <c r="HZD1527" s="229" t="s">
        <v>338</v>
      </c>
      <c r="HZE1527" s="229" t="s">
        <v>52</v>
      </c>
      <c r="HZF1527" s="229" t="s">
        <v>3925</v>
      </c>
      <c r="HZH1527" s="229" t="s">
        <v>3926</v>
      </c>
      <c r="HZI1527" s="229" t="s">
        <v>3927</v>
      </c>
      <c r="HZJ1527" s="229" t="s">
        <v>473</v>
      </c>
      <c r="HZK1527" s="229" t="s">
        <v>3928</v>
      </c>
      <c r="HZL1527" s="229" t="s">
        <v>623</v>
      </c>
      <c r="HZM1527" s="229" t="s">
        <v>294</v>
      </c>
      <c r="HZN1527" s="229" t="s">
        <v>289</v>
      </c>
      <c r="HZO1527" s="229" t="s">
        <v>35</v>
      </c>
      <c r="HZP1527" s="229" t="s">
        <v>27</v>
      </c>
      <c r="HZQ1527" s="229" t="s">
        <v>180</v>
      </c>
      <c r="HZR1527" s="229" t="s">
        <v>1110</v>
      </c>
      <c r="HZS1527" s="229" t="s">
        <v>244</v>
      </c>
      <c r="HZT1527" s="229" t="s">
        <v>3929</v>
      </c>
      <c r="HZU1527" s="229" t="s">
        <v>222</v>
      </c>
      <c r="HZV1527" s="229" t="s">
        <v>223</v>
      </c>
      <c r="HZW1527" s="229" t="s">
        <v>172</v>
      </c>
      <c r="HZX1527" s="229" t="s">
        <v>289</v>
      </c>
      <c r="HZY1527" s="229" t="s">
        <v>227</v>
      </c>
      <c r="IAC1527" s="229">
        <v>2024</v>
      </c>
      <c r="IAD1527" s="229" t="s">
        <v>57</v>
      </c>
      <c r="IAE1527" s="229" t="s">
        <v>3922</v>
      </c>
      <c r="IAF1527" s="229">
        <v>12970009</v>
      </c>
      <c r="IAG1527" s="229" t="s">
        <v>3923</v>
      </c>
      <c r="IAH1527" s="229" t="s">
        <v>310</v>
      </c>
      <c r="IAI1527" s="229" t="s">
        <v>3924</v>
      </c>
      <c r="IAJ1527" s="229" t="s">
        <v>338</v>
      </c>
      <c r="IAK1527" s="229" t="s">
        <v>52</v>
      </c>
      <c r="IAL1527" s="229" t="s">
        <v>3925</v>
      </c>
      <c r="IAN1527" s="229" t="s">
        <v>3926</v>
      </c>
      <c r="IAO1527" s="229" t="s">
        <v>3927</v>
      </c>
      <c r="IAP1527" s="229" t="s">
        <v>473</v>
      </c>
      <c r="IAQ1527" s="229" t="s">
        <v>3928</v>
      </c>
      <c r="IAR1527" s="229" t="s">
        <v>623</v>
      </c>
      <c r="IAS1527" s="229" t="s">
        <v>294</v>
      </c>
      <c r="IAT1527" s="229" t="s">
        <v>289</v>
      </c>
      <c r="IAU1527" s="229" t="s">
        <v>35</v>
      </c>
      <c r="IAV1527" s="229" t="s">
        <v>27</v>
      </c>
      <c r="IAW1527" s="229" t="s">
        <v>180</v>
      </c>
      <c r="IAX1527" s="229" t="s">
        <v>1110</v>
      </c>
      <c r="IAY1527" s="229" t="s">
        <v>244</v>
      </c>
      <c r="IAZ1527" s="229" t="s">
        <v>3929</v>
      </c>
      <c r="IBA1527" s="229" t="s">
        <v>222</v>
      </c>
      <c r="IBB1527" s="229" t="s">
        <v>223</v>
      </c>
      <c r="IBC1527" s="229" t="s">
        <v>172</v>
      </c>
      <c r="IBD1527" s="229" t="s">
        <v>289</v>
      </c>
      <c r="IBE1527" s="229" t="s">
        <v>227</v>
      </c>
      <c r="IBI1527" s="229">
        <v>2024</v>
      </c>
      <c r="IBJ1527" s="229" t="s">
        <v>57</v>
      </c>
      <c r="IBK1527" s="229" t="s">
        <v>3922</v>
      </c>
      <c r="IBL1527" s="229">
        <v>12970009</v>
      </c>
      <c r="IBM1527" s="229" t="s">
        <v>3923</v>
      </c>
      <c r="IBN1527" s="229" t="s">
        <v>310</v>
      </c>
      <c r="IBO1527" s="229" t="s">
        <v>3924</v>
      </c>
      <c r="IBP1527" s="229" t="s">
        <v>338</v>
      </c>
      <c r="IBQ1527" s="229" t="s">
        <v>52</v>
      </c>
      <c r="IBR1527" s="229" t="s">
        <v>3925</v>
      </c>
      <c r="IBT1527" s="229" t="s">
        <v>3926</v>
      </c>
      <c r="IBU1527" s="229" t="s">
        <v>3927</v>
      </c>
      <c r="IBV1527" s="229" t="s">
        <v>473</v>
      </c>
      <c r="IBW1527" s="229" t="s">
        <v>3928</v>
      </c>
      <c r="IBX1527" s="229" t="s">
        <v>623</v>
      </c>
      <c r="IBY1527" s="229" t="s">
        <v>294</v>
      </c>
      <c r="IBZ1527" s="229" t="s">
        <v>289</v>
      </c>
      <c r="ICA1527" s="229" t="s">
        <v>35</v>
      </c>
      <c r="ICB1527" s="229" t="s">
        <v>27</v>
      </c>
      <c r="ICC1527" s="229" t="s">
        <v>180</v>
      </c>
      <c r="ICD1527" s="229" t="s">
        <v>1110</v>
      </c>
      <c r="ICE1527" s="229" t="s">
        <v>244</v>
      </c>
      <c r="ICF1527" s="229" t="s">
        <v>3929</v>
      </c>
      <c r="ICG1527" s="229" t="s">
        <v>222</v>
      </c>
      <c r="ICH1527" s="229" t="s">
        <v>223</v>
      </c>
      <c r="ICI1527" s="229" t="s">
        <v>172</v>
      </c>
      <c r="ICJ1527" s="229" t="s">
        <v>289</v>
      </c>
      <c r="ICK1527" s="229" t="s">
        <v>227</v>
      </c>
      <c r="ICO1527" s="229">
        <v>2024</v>
      </c>
      <c r="ICP1527" s="229" t="s">
        <v>57</v>
      </c>
      <c r="ICQ1527" s="229" t="s">
        <v>3922</v>
      </c>
      <c r="ICR1527" s="229">
        <v>12970009</v>
      </c>
      <c r="ICS1527" s="229" t="s">
        <v>3923</v>
      </c>
      <c r="ICT1527" s="229" t="s">
        <v>310</v>
      </c>
      <c r="ICU1527" s="229" t="s">
        <v>3924</v>
      </c>
      <c r="ICV1527" s="229" t="s">
        <v>338</v>
      </c>
      <c r="ICW1527" s="229" t="s">
        <v>52</v>
      </c>
      <c r="ICX1527" s="229" t="s">
        <v>3925</v>
      </c>
      <c r="ICZ1527" s="229" t="s">
        <v>3926</v>
      </c>
      <c r="IDA1527" s="229" t="s">
        <v>3927</v>
      </c>
      <c r="IDB1527" s="229" t="s">
        <v>473</v>
      </c>
      <c r="IDC1527" s="229" t="s">
        <v>3928</v>
      </c>
      <c r="IDD1527" s="229" t="s">
        <v>623</v>
      </c>
      <c r="IDE1527" s="229" t="s">
        <v>294</v>
      </c>
      <c r="IDF1527" s="229" t="s">
        <v>289</v>
      </c>
      <c r="IDG1527" s="229" t="s">
        <v>35</v>
      </c>
      <c r="IDH1527" s="229" t="s">
        <v>27</v>
      </c>
      <c r="IDI1527" s="229" t="s">
        <v>180</v>
      </c>
      <c r="IDJ1527" s="229" t="s">
        <v>1110</v>
      </c>
      <c r="IDK1527" s="229" t="s">
        <v>244</v>
      </c>
      <c r="IDL1527" s="229" t="s">
        <v>3929</v>
      </c>
      <c r="IDM1527" s="229" t="s">
        <v>222</v>
      </c>
      <c r="IDN1527" s="229" t="s">
        <v>223</v>
      </c>
      <c r="IDO1527" s="229" t="s">
        <v>172</v>
      </c>
      <c r="IDP1527" s="229" t="s">
        <v>289</v>
      </c>
      <c r="IDQ1527" s="229" t="s">
        <v>227</v>
      </c>
      <c r="IDU1527" s="229">
        <v>2024</v>
      </c>
      <c r="IDV1527" s="229" t="s">
        <v>57</v>
      </c>
      <c r="IDW1527" s="229" t="s">
        <v>3922</v>
      </c>
      <c r="IDX1527" s="229">
        <v>12970009</v>
      </c>
      <c r="IDY1527" s="229" t="s">
        <v>3923</v>
      </c>
      <c r="IDZ1527" s="229" t="s">
        <v>310</v>
      </c>
      <c r="IEA1527" s="229" t="s">
        <v>3924</v>
      </c>
      <c r="IEB1527" s="229" t="s">
        <v>338</v>
      </c>
      <c r="IEC1527" s="229" t="s">
        <v>52</v>
      </c>
      <c r="IED1527" s="229" t="s">
        <v>3925</v>
      </c>
      <c r="IEF1527" s="229" t="s">
        <v>3926</v>
      </c>
      <c r="IEG1527" s="229" t="s">
        <v>3927</v>
      </c>
      <c r="IEH1527" s="229" t="s">
        <v>473</v>
      </c>
      <c r="IEI1527" s="229" t="s">
        <v>3928</v>
      </c>
      <c r="IEJ1527" s="229" t="s">
        <v>623</v>
      </c>
      <c r="IEK1527" s="229" t="s">
        <v>294</v>
      </c>
      <c r="IEL1527" s="229" t="s">
        <v>289</v>
      </c>
      <c r="IEM1527" s="229" t="s">
        <v>35</v>
      </c>
      <c r="IEN1527" s="229" t="s">
        <v>27</v>
      </c>
      <c r="IEO1527" s="229" t="s">
        <v>180</v>
      </c>
      <c r="IEP1527" s="229" t="s">
        <v>1110</v>
      </c>
      <c r="IEQ1527" s="229" t="s">
        <v>244</v>
      </c>
      <c r="IER1527" s="229" t="s">
        <v>3929</v>
      </c>
      <c r="IES1527" s="229" t="s">
        <v>222</v>
      </c>
      <c r="IET1527" s="229" t="s">
        <v>223</v>
      </c>
      <c r="IEU1527" s="229" t="s">
        <v>172</v>
      </c>
      <c r="IEV1527" s="229" t="s">
        <v>289</v>
      </c>
      <c r="IEW1527" s="229" t="s">
        <v>227</v>
      </c>
      <c r="IFA1527" s="229">
        <v>2024</v>
      </c>
      <c r="IFB1527" s="229" t="s">
        <v>57</v>
      </c>
      <c r="IFC1527" s="229" t="s">
        <v>3922</v>
      </c>
      <c r="IFD1527" s="229">
        <v>12970009</v>
      </c>
      <c r="IFE1527" s="229" t="s">
        <v>3923</v>
      </c>
      <c r="IFF1527" s="229" t="s">
        <v>310</v>
      </c>
      <c r="IFG1527" s="229" t="s">
        <v>3924</v>
      </c>
      <c r="IFH1527" s="229" t="s">
        <v>338</v>
      </c>
      <c r="IFI1527" s="229" t="s">
        <v>52</v>
      </c>
      <c r="IFJ1527" s="229" t="s">
        <v>3925</v>
      </c>
      <c r="IFL1527" s="229" t="s">
        <v>3926</v>
      </c>
      <c r="IFM1527" s="229" t="s">
        <v>3927</v>
      </c>
      <c r="IFN1527" s="229" t="s">
        <v>473</v>
      </c>
      <c r="IFO1527" s="229" t="s">
        <v>3928</v>
      </c>
      <c r="IFP1527" s="229" t="s">
        <v>623</v>
      </c>
      <c r="IFQ1527" s="229" t="s">
        <v>294</v>
      </c>
      <c r="IFR1527" s="229" t="s">
        <v>289</v>
      </c>
      <c r="IFS1527" s="229" t="s">
        <v>35</v>
      </c>
      <c r="IFT1527" s="229" t="s">
        <v>27</v>
      </c>
      <c r="IFU1527" s="229" t="s">
        <v>180</v>
      </c>
      <c r="IFV1527" s="229" t="s">
        <v>1110</v>
      </c>
      <c r="IFW1527" s="229" t="s">
        <v>244</v>
      </c>
      <c r="IFX1527" s="229" t="s">
        <v>3929</v>
      </c>
      <c r="IFY1527" s="229" t="s">
        <v>222</v>
      </c>
      <c r="IFZ1527" s="229" t="s">
        <v>223</v>
      </c>
      <c r="IGA1527" s="229" t="s">
        <v>172</v>
      </c>
      <c r="IGB1527" s="229" t="s">
        <v>289</v>
      </c>
      <c r="IGC1527" s="229" t="s">
        <v>227</v>
      </c>
      <c r="IGG1527" s="229">
        <v>2024</v>
      </c>
      <c r="IGH1527" s="229" t="s">
        <v>57</v>
      </c>
      <c r="IGI1527" s="229" t="s">
        <v>3922</v>
      </c>
      <c r="IGJ1527" s="229">
        <v>12970009</v>
      </c>
      <c r="IGK1527" s="229" t="s">
        <v>3923</v>
      </c>
      <c r="IGL1527" s="229" t="s">
        <v>310</v>
      </c>
      <c r="IGM1527" s="229" t="s">
        <v>3924</v>
      </c>
      <c r="IGN1527" s="229" t="s">
        <v>338</v>
      </c>
      <c r="IGO1527" s="229" t="s">
        <v>52</v>
      </c>
      <c r="IGP1527" s="229" t="s">
        <v>3925</v>
      </c>
      <c r="IGR1527" s="229" t="s">
        <v>3926</v>
      </c>
      <c r="IGS1527" s="229" t="s">
        <v>3927</v>
      </c>
      <c r="IGT1527" s="229" t="s">
        <v>473</v>
      </c>
      <c r="IGU1527" s="229" t="s">
        <v>3928</v>
      </c>
      <c r="IGV1527" s="229" t="s">
        <v>623</v>
      </c>
      <c r="IGW1527" s="229" t="s">
        <v>294</v>
      </c>
      <c r="IGX1527" s="229" t="s">
        <v>289</v>
      </c>
      <c r="IGY1527" s="229" t="s">
        <v>35</v>
      </c>
      <c r="IGZ1527" s="229" t="s">
        <v>27</v>
      </c>
      <c r="IHA1527" s="229" t="s">
        <v>180</v>
      </c>
      <c r="IHB1527" s="229" t="s">
        <v>1110</v>
      </c>
      <c r="IHC1527" s="229" t="s">
        <v>244</v>
      </c>
      <c r="IHD1527" s="229" t="s">
        <v>3929</v>
      </c>
      <c r="IHE1527" s="229" t="s">
        <v>222</v>
      </c>
      <c r="IHF1527" s="229" t="s">
        <v>223</v>
      </c>
      <c r="IHG1527" s="229" t="s">
        <v>172</v>
      </c>
      <c r="IHH1527" s="229" t="s">
        <v>289</v>
      </c>
      <c r="IHI1527" s="229" t="s">
        <v>227</v>
      </c>
      <c r="IHM1527" s="229">
        <v>2024</v>
      </c>
      <c r="IHN1527" s="229" t="s">
        <v>57</v>
      </c>
      <c r="IHO1527" s="229" t="s">
        <v>3922</v>
      </c>
      <c r="IHP1527" s="229">
        <v>12970009</v>
      </c>
      <c r="IHQ1527" s="229" t="s">
        <v>3923</v>
      </c>
      <c r="IHR1527" s="229" t="s">
        <v>310</v>
      </c>
      <c r="IHS1527" s="229" t="s">
        <v>3924</v>
      </c>
      <c r="IHT1527" s="229" t="s">
        <v>338</v>
      </c>
      <c r="IHU1527" s="229" t="s">
        <v>52</v>
      </c>
      <c r="IHV1527" s="229" t="s">
        <v>3925</v>
      </c>
      <c r="IHX1527" s="229" t="s">
        <v>3926</v>
      </c>
      <c r="IHY1527" s="229" t="s">
        <v>3927</v>
      </c>
      <c r="IHZ1527" s="229" t="s">
        <v>473</v>
      </c>
      <c r="IIA1527" s="229" t="s">
        <v>3928</v>
      </c>
      <c r="IIB1527" s="229" t="s">
        <v>623</v>
      </c>
      <c r="IIC1527" s="229" t="s">
        <v>294</v>
      </c>
      <c r="IID1527" s="229" t="s">
        <v>289</v>
      </c>
      <c r="IIE1527" s="229" t="s">
        <v>35</v>
      </c>
      <c r="IIF1527" s="229" t="s">
        <v>27</v>
      </c>
      <c r="IIG1527" s="229" t="s">
        <v>180</v>
      </c>
      <c r="IIH1527" s="229" t="s">
        <v>1110</v>
      </c>
      <c r="III1527" s="229" t="s">
        <v>244</v>
      </c>
      <c r="IIJ1527" s="229" t="s">
        <v>3929</v>
      </c>
      <c r="IIK1527" s="229" t="s">
        <v>222</v>
      </c>
      <c r="IIL1527" s="229" t="s">
        <v>223</v>
      </c>
      <c r="IIM1527" s="229" t="s">
        <v>172</v>
      </c>
      <c r="IIN1527" s="229" t="s">
        <v>289</v>
      </c>
      <c r="IIO1527" s="229" t="s">
        <v>227</v>
      </c>
      <c r="IIS1527" s="229">
        <v>2024</v>
      </c>
      <c r="IIT1527" s="229" t="s">
        <v>57</v>
      </c>
      <c r="IIU1527" s="229" t="s">
        <v>3922</v>
      </c>
      <c r="IIV1527" s="229">
        <v>12970009</v>
      </c>
      <c r="IIW1527" s="229" t="s">
        <v>3923</v>
      </c>
      <c r="IIX1527" s="229" t="s">
        <v>310</v>
      </c>
      <c r="IIY1527" s="229" t="s">
        <v>3924</v>
      </c>
      <c r="IIZ1527" s="229" t="s">
        <v>338</v>
      </c>
      <c r="IJA1527" s="229" t="s">
        <v>52</v>
      </c>
      <c r="IJB1527" s="229" t="s">
        <v>3925</v>
      </c>
      <c r="IJD1527" s="229" t="s">
        <v>3926</v>
      </c>
      <c r="IJE1527" s="229" t="s">
        <v>3927</v>
      </c>
      <c r="IJF1527" s="229" t="s">
        <v>473</v>
      </c>
      <c r="IJG1527" s="229" t="s">
        <v>3928</v>
      </c>
      <c r="IJH1527" s="229" t="s">
        <v>623</v>
      </c>
      <c r="IJI1527" s="229" t="s">
        <v>294</v>
      </c>
      <c r="IJJ1527" s="229" t="s">
        <v>289</v>
      </c>
      <c r="IJK1527" s="229" t="s">
        <v>35</v>
      </c>
      <c r="IJL1527" s="229" t="s">
        <v>27</v>
      </c>
      <c r="IJM1527" s="229" t="s">
        <v>180</v>
      </c>
      <c r="IJN1527" s="229" t="s">
        <v>1110</v>
      </c>
      <c r="IJO1527" s="229" t="s">
        <v>244</v>
      </c>
      <c r="IJP1527" s="229" t="s">
        <v>3929</v>
      </c>
      <c r="IJQ1527" s="229" t="s">
        <v>222</v>
      </c>
      <c r="IJR1527" s="229" t="s">
        <v>223</v>
      </c>
      <c r="IJS1527" s="229" t="s">
        <v>172</v>
      </c>
      <c r="IJT1527" s="229" t="s">
        <v>289</v>
      </c>
      <c r="IJU1527" s="229" t="s">
        <v>227</v>
      </c>
      <c r="IJY1527" s="229">
        <v>2024</v>
      </c>
      <c r="IJZ1527" s="229" t="s">
        <v>57</v>
      </c>
      <c r="IKA1527" s="229" t="s">
        <v>3922</v>
      </c>
      <c r="IKB1527" s="229">
        <v>12970009</v>
      </c>
      <c r="IKC1527" s="229" t="s">
        <v>3923</v>
      </c>
      <c r="IKD1527" s="229" t="s">
        <v>310</v>
      </c>
      <c r="IKE1527" s="229" t="s">
        <v>3924</v>
      </c>
      <c r="IKF1527" s="229" t="s">
        <v>338</v>
      </c>
      <c r="IKG1527" s="229" t="s">
        <v>52</v>
      </c>
      <c r="IKH1527" s="229" t="s">
        <v>3925</v>
      </c>
      <c r="IKJ1527" s="229" t="s">
        <v>3926</v>
      </c>
      <c r="IKK1527" s="229" t="s">
        <v>3927</v>
      </c>
      <c r="IKL1527" s="229" t="s">
        <v>473</v>
      </c>
      <c r="IKM1527" s="229" t="s">
        <v>3928</v>
      </c>
      <c r="IKN1527" s="229" t="s">
        <v>623</v>
      </c>
      <c r="IKO1527" s="229" t="s">
        <v>294</v>
      </c>
      <c r="IKP1527" s="229" t="s">
        <v>289</v>
      </c>
      <c r="IKQ1527" s="229" t="s">
        <v>35</v>
      </c>
      <c r="IKR1527" s="229" t="s">
        <v>27</v>
      </c>
      <c r="IKS1527" s="229" t="s">
        <v>180</v>
      </c>
      <c r="IKT1527" s="229" t="s">
        <v>1110</v>
      </c>
      <c r="IKU1527" s="229" t="s">
        <v>244</v>
      </c>
      <c r="IKV1527" s="229" t="s">
        <v>3929</v>
      </c>
      <c r="IKW1527" s="229" t="s">
        <v>222</v>
      </c>
      <c r="IKX1527" s="229" t="s">
        <v>223</v>
      </c>
      <c r="IKY1527" s="229" t="s">
        <v>172</v>
      </c>
      <c r="IKZ1527" s="229" t="s">
        <v>289</v>
      </c>
      <c r="ILA1527" s="229" t="s">
        <v>227</v>
      </c>
      <c r="ILE1527" s="229">
        <v>2024</v>
      </c>
      <c r="ILF1527" s="229" t="s">
        <v>57</v>
      </c>
      <c r="ILG1527" s="229" t="s">
        <v>3922</v>
      </c>
      <c r="ILH1527" s="229">
        <v>12970009</v>
      </c>
      <c r="ILI1527" s="229" t="s">
        <v>3923</v>
      </c>
      <c r="ILJ1527" s="229" t="s">
        <v>310</v>
      </c>
      <c r="ILK1527" s="229" t="s">
        <v>3924</v>
      </c>
      <c r="ILL1527" s="229" t="s">
        <v>338</v>
      </c>
      <c r="ILM1527" s="229" t="s">
        <v>52</v>
      </c>
      <c r="ILN1527" s="229" t="s">
        <v>3925</v>
      </c>
      <c r="ILP1527" s="229" t="s">
        <v>3926</v>
      </c>
      <c r="ILQ1527" s="229" t="s">
        <v>3927</v>
      </c>
      <c r="ILR1527" s="229" t="s">
        <v>473</v>
      </c>
      <c r="ILS1527" s="229" t="s">
        <v>3928</v>
      </c>
      <c r="ILT1527" s="229" t="s">
        <v>623</v>
      </c>
      <c r="ILU1527" s="229" t="s">
        <v>294</v>
      </c>
      <c r="ILV1527" s="229" t="s">
        <v>289</v>
      </c>
      <c r="ILW1527" s="229" t="s">
        <v>35</v>
      </c>
      <c r="ILX1527" s="229" t="s">
        <v>27</v>
      </c>
      <c r="ILY1527" s="229" t="s">
        <v>180</v>
      </c>
      <c r="ILZ1527" s="229" t="s">
        <v>1110</v>
      </c>
      <c r="IMA1527" s="229" t="s">
        <v>244</v>
      </c>
      <c r="IMB1527" s="229" t="s">
        <v>3929</v>
      </c>
      <c r="IMC1527" s="229" t="s">
        <v>222</v>
      </c>
      <c r="IMD1527" s="229" t="s">
        <v>223</v>
      </c>
      <c r="IME1527" s="229" t="s">
        <v>172</v>
      </c>
      <c r="IMF1527" s="229" t="s">
        <v>289</v>
      </c>
      <c r="IMG1527" s="229" t="s">
        <v>227</v>
      </c>
      <c r="IMK1527" s="229">
        <v>2024</v>
      </c>
      <c r="IML1527" s="229" t="s">
        <v>57</v>
      </c>
      <c r="IMM1527" s="229" t="s">
        <v>3922</v>
      </c>
      <c r="IMN1527" s="229">
        <v>12970009</v>
      </c>
      <c r="IMO1527" s="229" t="s">
        <v>3923</v>
      </c>
      <c r="IMP1527" s="229" t="s">
        <v>310</v>
      </c>
      <c r="IMQ1527" s="229" t="s">
        <v>3924</v>
      </c>
      <c r="IMR1527" s="229" t="s">
        <v>338</v>
      </c>
      <c r="IMS1527" s="229" t="s">
        <v>52</v>
      </c>
      <c r="IMT1527" s="229" t="s">
        <v>3925</v>
      </c>
      <c r="IMV1527" s="229" t="s">
        <v>3926</v>
      </c>
      <c r="IMW1527" s="229" t="s">
        <v>3927</v>
      </c>
      <c r="IMX1527" s="229" t="s">
        <v>473</v>
      </c>
      <c r="IMY1527" s="229" t="s">
        <v>3928</v>
      </c>
      <c r="IMZ1527" s="229" t="s">
        <v>623</v>
      </c>
      <c r="INA1527" s="229" t="s">
        <v>294</v>
      </c>
      <c r="INB1527" s="229" t="s">
        <v>289</v>
      </c>
      <c r="INC1527" s="229" t="s">
        <v>35</v>
      </c>
      <c r="IND1527" s="229" t="s">
        <v>27</v>
      </c>
      <c r="INE1527" s="229" t="s">
        <v>180</v>
      </c>
      <c r="INF1527" s="229" t="s">
        <v>1110</v>
      </c>
      <c r="ING1527" s="229" t="s">
        <v>244</v>
      </c>
      <c r="INH1527" s="229" t="s">
        <v>3929</v>
      </c>
      <c r="INI1527" s="229" t="s">
        <v>222</v>
      </c>
      <c r="INJ1527" s="229" t="s">
        <v>223</v>
      </c>
      <c r="INK1527" s="229" t="s">
        <v>172</v>
      </c>
      <c r="INL1527" s="229" t="s">
        <v>289</v>
      </c>
      <c r="INM1527" s="229" t="s">
        <v>227</v>
      </c>
      <c r="INQ1527" s="229">
        <v>2024</v>
      </c>
      <c r="INR1527" s="229" t="s">
        <v>57</v>
      </c>
      <c r="INS1527" s="229" t="s">
        <v>3922</v>
      </c>
      <c r="INT1527" s="229">
        <v>12970009</v>
      </c>
      <c r="INU1527" s="229" t="s">
        <v>3923</v>
      </c>
      <c r="INV1527" s="229" t="s">
        <v>310</v>
      </c>
      <c r="INW1527" s="229" t="s">
        <v>3924</v>
      </c>
      <c r="INX1527" s="229" t="s">
        <v>338</v>
      </c>
      <c r="INY1527" s="229" t="s">
        <v>52</v>
      </c>
      <c r="INZ1527" s="229" t="s">
        <v>3925</v>
      </c>
      <c r="IOB1527" s="229" t="s">
        <v>3926</v>
      </c>
      <c r="IOC1527" s="229" t="s">
        <v>3927</v>
      </c>
      <c r="IOD1527" s="229" t="s">
        <v>473</v>
      </c>
      <c r="IOE1527" s="229" t="s">
        <v>3928</v>
      </c>
      <c r="IOF1527" s="229" t="s">
        <v>623</v>
      </c>
      <c r="IOG1527" s="229" t="s">
        <v>294</v>
      </c>
      <c r="IOH1527" s="229" t="s">
        <v>289</v>
      </c>
      <c r="IOI1527" s="229" t="s">
        <v>35</v>
      </c>
      <c r="IOJ1527" s="229" t="s">
        <v>27</v>
      </c>
      <c r="IOK1527" s="229" t="s">
        <v>180</v>
      </c>
      <c r="IOL1527" s="229" t="s">
        <v>1110</v>
      </c>
      <c r="IOM1527" s="229" t="s">
        <v>244</v>
      </c>
      <c r="ION1527" s="229" t="s">
        <v>3929</v>
      </c>
      <c r="IOO1527" s="229" t="s">
        <v>222</v>
      </c>
      <c r="IOP1527" s="229" t="s">
        <v>223</v>
      </c>
      <c r="IOQ1527" s="229" t="s">
        <v>172</v>
      </c>
      <c r="IOR1527" s="229" t="s">
        <v>289</v>
      </c>
      <c r="IOS1527" s="229" t="s">
        <v>227</v>
      </c>
      <c r="IOW1527" s="229">
        <v>2024</v>
      </c>
      <c r="IOX1527" s="229" t="s">
        <v>57</v>
      </c>
      <c r="IOY1527" s="229" t="s">
        <v>3922</v>
      </c>
      <c r="IOZ1527" s="229">
        <v>12970009</v>
      </c>
      <c r="IPA1527" s="229" t="s">
        <v>3923</v>
      </c>
      <c r="IPB1527" s="229" t="s">
        <v>310</v>
      </c>
      <c r="IPC1527" s="229" t="s">
        <v>3924</v>
      </c>
      <c r="IPD1527" s="229" t="s">
        <v>338</v>
      </c>
      <c r="IPE1527" s="229" t="s">
        <v>52</v>
      </c>
      <c r="IPF1527" s="229" t="s">
        <v>3925</v>
      </c>
      <c r="IPH1527" s="229" t="s">
        <v>3926</v>
      </c>
      <c r="IPI1527" s="229" t="s">
        <v>3927</v>
      </c>
      <c r="IPJ1527" s="229" t="s">
        <v>473</v>
      </c>
      <c r="IPK1527" s="229" t="s">
        <v>3928</v>
      </c>
      <c r="IPL1527" s="229" t="s">
        <v>623</v>
      </c>
      <c r="IPM1527" s="229" t="s">
        <v>294</v>
      </c>
      <c r="IPN1527" s="229" t="s">
        <v>289</v>
      </c>
      <c r="IPO1527" s="229" t="s">
        <v>35</v>
      </c>
      <c r="IPP1527" s="229" t="s">
        <v>27</v>
      </c>
      <c r="IPQ1527" s="229" t="s">
        <v>180</v>
      </c>
      <c r="IPR1527" s="229" t="s">
        <v>1110</v>
      </c>
      <c r="IPS1527" s="229" t="s">
        <v>244</v>
      </c>
      <c r="IPT1527" s="229" t="s">
        <v>3929</v>
      </c>
      <c r="IPU1527" s="229" t="s">
        <v>222</v>
      </c>
      <c r="IPV1527" s="229" t="s">
        <v>223</v>
      </c>
      <c r="IPW1527" s="229" t="s">
        <v>172</v>
      </c>
      <c r="IPX1527" s="229" t="s">
        <v>289</v>
      </c>
      <c r="IPY1527" s="229" t="s">
        <v>227</v>
      </c>
      <c r="IQC1527" s="229">
        <v>2024</v>
      </c>
      <c r="IQD1527" s="229" t="s">
        <v>57</v>
      </c>
      <c r="IQE1527" s="229" t="s">
        <v>3922</v>
      </c>
      <c r="IQF1527" s="229">
        <v>12970009</v>
      </c>
      <c r="IQG1527" s="229" t="s">
        <v>3923</v>
      </c>
      <c r="IQH1527" s="229" t="s">
        <v>310</v>
      </c>
      <c r="IQI1527" s="229" t="s">
        <v>3924</v>
      </c>
      <c r="IQJ1527" s="229" t="s">
        <v>338</v>
      </c>
      <c r="IQK1527" s="229" t="s">
        <v>52</v>
      </c>
      <c r="IQL1527" s="229" t="s">
        <v>3925</v>
      </c>
      <c r="IQN1527" s="229" t="s">
        <v>3926</v>
      </c>
      <c r="IQO1527" s="229" t="s">
        <v>3927</v>
      </c>
      <c r="IQP1527" s="229" t="s">
        <v>473</v>
      </c>
      <c r="IQQ1527" s="229" t="s">
        <v>3928</v>
      </c>
      <c r="IQR1527" s="229" t="s">
        <v>623</v>
      </c>
      <c r="IQS1527" s="229" t="s">
        <v>294</v>
      </c>
      <c r="IQT1527" s="229" t="s">
        <v>289</v>
      </c>
      <c r="IQU1527" s="229" t="s">
        <v>35</v>
      </c>
      <c r="IQV1527" s="229" t="s">
        <v>27</v>
      </c>
      <c r="IQW1527" s="229" t="s">
        <v>180</v>
      </c>
      <c r="IQX1527" s="229" t="s">
        <v>1110</v>
      </c>
      <c r="IQY1527" s="229" t="s">
        <v>244</v>
      </c>
      <c r="IQZ1527" s="229" t="s">
        <v>3929</v>
      </c>
      <c r="IRA1527" s="229" t="s">
        <v>222</v>
      </c>
      <c r="IRB1527" s="229" t="s">
        <v>223</v>
      </c>
      <c r="IRC1527" s="229" t="s">
        <v>172</v>
      </c>
      <c r="IRD1527" s="229" t="s">
        <v>289</v>
      </c>
      <c r="IRE1527" s="229" t="s">
        <v>227</v>
      </c>
      <c r="IRI1527" s="229">
        <v>2024</v>
      </c>
      <c r="IRJ1527" s="229" t="s">
        <v>57</v>
      </c>
      <c r="IRK1527" s="229" t="s">
        <v>3922</v>
      </c>
      <c r="IRL1527" s="229">
        <v>12970009</v>
      </c>
      <c r="IRM1527" s="229" t="s">
        <v>3923</v>
      </c>
      <c r="IRN1527" s="229" t="s">
        <v>310</v>
      </c>
      <c r="IRO1527" s="229" t="s">
        <v>3924</v>
      </c>
      <c r="IRP1527" s="229" t="s">
        <v>338</v>
      </c>
      <c r="IRQ1527" s="229" t="s">
        <v>52</v>
      </c>
      <c r="IRR1527" s="229" t="s">
        <v>3925</v>
      </c>
      <c r="IRT1527" s="229" t="s">
        <v>3926</v>
      </c>
      <c r="IRU1527" s="229" t="s">
        <v>3927</v>
      </c>
      <c r="IRV1527" s="229" t="s">
        <v>473</v>
      </c>
      <c r="IRW1527" s="229" t="s">
        <v>3928</v>
      </c>
      <c r="IRX1527" s="229" t="s">
        <v>623</v>
      </c>
      <c r="IRY1527" s="229" t="s">
        <v>294</v>
      </c>
      <c r="IRZ1527" s="229" t="s">
        <v>289</v>
      </c>
      <c r="ISA1527" s="229" t="s">
        <v>35</v>
      </c>
      <c r="ISB1527" s="229" t="s">
        <v>27</v>
      </c>
      <c r="ISC1527" s="229" t="s">
        <v>180</v>
      </c>
      <c r="ISD1527" s="229" t="s">
        <v>1110</v>
      </c>
      <c r="ISE1527" s="229" t="s">
        <v>244</v>
      </c>
      <c r="ISF1527" s="229" t="s">
        <v>3929</v>
      </c>
      <c r="ISG1527" s="229" t="s">
        <v>222</v>
      </c>
      <c r="ISH1527" s="229" t="s">
        <v>223</v>
      </c>
      <c r="ISI1527" s="229" t="s">
        <v>172</v>
      </c>
      <c r="ISJ1527" s="229" t="s">
        <v>289</v>
      </c>
      <c r="ISK1527" s="229" t="s">
        <v>227</v>
      </c>
      <c r="ISO1527" s="229">
        <v>2024</v>
      </c>
      <c r="ISP1527" s="229" t="s">
        <v>57</v>
      </c>
      <c r="ISQ1527" s="229" t="s">
        <v>3922</v>
      </c>
      <c r="ISR1527" s="229">
        <v>12970009</v>
      </c>
      <c r="ISS1527" s="229" t="s">
        <v>3923</v>
      </c>
      <c r="IST1527" s="229" t="s">
        <v>310</v>
      </c>
      <c r="ISU1527" s="229" t="s">
        <v>3924</v>
      </c>
      <c r="ISV1527" s="229" t="s">
        <v>338</v>
      </c>
      <c r="ISW1527" s="229" t="s">
        <v>52</v>
      </c>
      <c r="ISX1527" s="229" t="s">
        <v>3925</v>
      </c>
      <c r="ISZ1527" s="229" t="s">
        <v>3926</v>
      </c>
      <c r="ITA1527" s="229" t="s">
        <v>3927</v>
      </c>
      <c r="ITB1527" s="229" t="s">
        <v>473</v>
      </c>
      <c r="ITC1527" s="229" t="s">
        <v>3928</v>
      </c>
      <c r="ITD1527" s="229" t="s">
        <v>623</v>
      </c>
      <c r="ITE1527" s="229" t="s">
        <v>294</v>
      </c>
      <c r="ITF1527" s="229" t="s">
        <v>289</v>
      </c>
      <c r="ITG1527" s="229" t="s">
        <v>35</v>
      </c>
      <c r="ITH1527" s="229" t="s">
        <v>27</v>
      </c>
      <c r="ITI1527" s="229" t="s">
        <v>180</v>
      </c>
      <c r="ITJ1527" s="229" t="s">
        <v>1110</v>
      </c>
      <c r="ITK1527" s="229" t="s">
        <v>244</v>
      </c>
      <c r="ITL1527" s="229" t="s">
        <v>3929</v>
      </c>
      <c r="ITM1527" s="229" t="s">
        <v>222</v>
      </c>
      <c r="ITN1527" s="229" t="s">
        <v>223</v>
      </c>
      <c r="ITO1527" s="229" t="s">
        <v>172</v>
      </c>
      <c r="ITP1527" s="229" t="s">
        <v>289</v>
      </c>
      <c r="ITQ1527" s="229" t="s">
        <v>227</v>
      </c>
      <c r="ITU1527" s="229">
        <v>2024</v>
      </c>
      <c r="ITV1527" s="229" t="s">
        <v>57</v>
      </c>
      <c r="ITW1527" s="229" t="s">
        <v>3922</v>
      </c>
      <c r="ITX1527" s="229">
        <v>12970009</v>
      </c>
      <c r="ITY1527" s="229" t="s">
        <v>3923</v>
      </c>
      <c r="ITZ1527" s="229" t="s">
        <v>310</v>
      </c>
      <c r="IUA1527" s="229" t="s">
        <v>3924</v>
      </c>
      <c r="IUB1527" s="229" t="s">
        <v>338</v>
      </c>
      <c r="IUC1527" s="229" t="s">
        <v>52</v>
      </c>
      <c r="IUD1527" s="229" t="s">
        <v>3925</v>
      </c>
      <c r="IUF1527" s="229" t="s">
        <v>3926</v>
      </c>
      <c r="IUG1527" s="229" t="s">
        <v>3927</v>
      </c>
      <c r="IUH1527" s="229" t="s">
        <v>473</v>
      </c>
      <c r="IUI1527" s="229" t="s">
        <v>3928</v>
      </c>
      <c r="IUJ1527" s="229" t="s">
        <v>623</v>
      </c>
      <c r="IUK1527" s="229" t="s">
        <v>294</v>
      </c>
      <c r="IUL1527" s="229" t="s">
        <v>289</v>
      </c>
      <c r="IUM1527" s="229" t="s">
        <v>35</v>
      </c>
      <c r="IUN1527" s="229" t="s">
        <v>27</v>
      </c>
      <c r="IUO1527" s="229" t="s">
        <v>180</v>
      </c>
      <c r="IUP1527" s="229" t="s">
        <v>1110</v>
      </c>
      <c r="IUQ1527" s="229" t="s">
        <v>244</v>
      </c>
      <c r="IUR1527" s="229" t="s">
        <v>3929</v>
      </c>
      <c r="IUS1527" s="229" t="s">
        <v>222</v>
      </c>
      <c r="IUT1527" s="229" t="s">
        <v>223</v>
      </c>
      <c r="IUU1527" s="229" t="s">
        <v>172</v>
      </c>
      <c r="IUV1527" s="229" t="s">
        <v>289</v>
      </c>
      <c r="IUW1527" s="229" t="s">
        <v>227</v>
      </c>
      <c r="IVA1527" s="229">
        <v>2024</v>
      </c>
      <c r="IVB1527" s="229" t="s">
        <v>57</v>
      </c>
      <c r="IVC1527" s="229" t="s">
        <v>3922</v>
      </c>
      <c r="IVD1527" s="229">
        <v>12970009</v>
      </c>
      <c r="IVE1527" s="229" t="s">
        <v>3923</v>
      </c>
      <c r="IVF1527" s="229" t="s">
        <v>310</v>
      </c>
      <c r="IVG1527" s="229" t="s">
        <v>3924</v>
      </c>
      <c r="IVH1527" s="229" t="s">
        <v>338</v>
      </c>
      <c r="IVI1527" s="229" t="s">
        <v>52</v>
      </c>
      <c r="IVJ1527" s="229" t="s">
        <v>3925</v>
      </c>
      <c r="IVL1527" s="229" t="s">
        <v>3926</v>
      </c>
      <c r="IVM1527" s="229" t="s">
        <v>3927</v>
      </c>
      <c r="IVN1527" s="229" t="s">
        <v>473</v>
      </c>
      <c r="IVO1527" s="229" t="s">
        <v>3928</v>
      </c>
      <c r="IVP1527" s="229" t="s">
        <v>623</v>
      </c>
      <c r="IVQ1527" s="229" t="s">
        <v>294</v>
      </c>
      <c r="IVR1527" s="229" t="s">
        <v>289</v>
      </c>
      <c r="IVS1527" s="229" t="s">
        <v>35</v>
      </c>
      <c r="IVT1527" s="229" t="s">
        <v>27</v>
      </c>
      <c r="IVU1527" s="229" t="s">
        <v>180</v>
      </c>
      <c r="IVV1527" s="229" t="s">
        <v>1110</v>
      </c>
      <c r="IVW1527" s="229" t="s">
        <v>244</v>
      </c>
      <c r="IVX1527" s="229" t="s">
        <v>3929</v>
      </c>
      <c r="IVY1527" s="229" t="s">
        <v>222</v>
      </c>
      <c r="IVZ1527" s="229" t="s">
        <v>223</v>
      </c>
      <c r="IWA1527" s="229" t="s">
        <v>172</v>
      </c>
      <c r="IWB1527" s="229" t="s">
        <v>289</v>
      </c>
      <c r="IWC1527" s="229" t="s">
        <v>227</v>
      </c>
      <c r="IWG1527" s="229">
        <v>2024</v>
      </c>
      <c r="IWH1527" s="229" t="s">
        <v>57</v>
      </c>
      <c r="IWI1527" s="229" t="s">
        <v>3922</v>
      </c>
      <c r="IWJ1527" s="229">
        <v>12970009</v>
      </c>
      <c r="IWK1527" s="229" t="s">
        <v>3923</v>
      </c>
      <c r="IWL1527" s="229" t="s">
        <v>310</v>
      </c>
      <c r="IWM1527" s="229" t="s">
        <v>3924</v>
      </c>
      <c r="IWN1527" s="229" t="s">
        <v>338</v>
      </c>
      <c r="IWO1527" s="229" t="s">
        <v>52</v>
      </c>
      <c r="IWP1527" s="229" t="s">
        <v>3925</v>
      </c>
      <c r="IWR1527" s="229" t="s">
        <v>3926</v>
      </c>
      <c r="IWS1527" s="229" t="s">
        <v>3927</v>
      </c>
      <c r="IWT1527" s="229" t="s">
        <v>473</v>
      </c>
      <c r="IWU1527" s="229" t="s">
        <v>3928</v>
      </c>
      <c r="IWV1527" s="229" t="s">
        <v>623</v>
      </c>
      <c r="IWW1527" s="229" t="s">
        <v>294</v>
      </c>
      <c r="IWX1527" s="229" t="s">
        <v>289</v>
      </c>
      <c r="IWY1527" s="229" t="s">
        <v>35</v>
      </c>
      <c r="IWZ1527" s="229" t="s">
        <v>27</v>
      </c>
      <c r="IXA1527" s="229" t="s">
        <v>180</v>
      </c>
      <c r="IXB1527" s="229" t="s">
        <v>1110</v>
      </c>
      <c r="IXC1527" s="229" t="s">
        <v>244</v>
      </c>
      <c r="IXD1527" s="229" t="s">
        <v>3929</v>
      </c>
      <c r="IXE1527" s="229" t="s">
        <v>222</v>
      </c>
      <c r="IXF1527" s="229" t="s">
        <v>223</v>
      </c>
      <c r="IXG1527" s="229" t="s">
        <v>172</v>
      </c>
      <c r="IXH1527" s="229" t="s">
        <v>289</v>
      </c>
      <c r="IXI1527" s="229" t="s">
        <v>227</v>
      </c>
      <c r="IXM1527" s="229">
        <v>2024</v>
      </c>
      <c r="IXN1527" s="229" t="s">
        <v>57</v>
      </c>
      <c r="IXO1527" s="229" t="s">
        <v>3922</v>
      </c>
      <c r="IXP1527" s="229">
        <v>12970009</v>
      </c>
      <c r="IXQ1527" s="229" t="s">
        <v>3923</v>
      </c>
      <c r="IXR1527" s="229" t="s">
        <v>310</v>
      </c>
      <c r="IXS1527" s="229" t="s">
        <v>3924</v>
      </c>
      <c r="IXT1527" s="229" t="s">
        <v>338</v>
      </c>
      <c r="IXU1527" s="229" t="s">
        <v>52</v>
      </c>
      <c r="IXV1527" s="229" t="s">
        <v>3925</v>
      </c>
      <c r="IXX1527" s="229" t="s">
        <v>3926</v>
      </c>
      <c r="IXY1527" s="229" t="s">
        <v>3927</v>
      </c>
      <c r="IXZ1527" s="229" t="s">
        <v>473</v>
      </c>
      <c r="IYA1527" s="229" t="s">
        <v>3928</v>
      </c>
      <c r="IYB1527" s="229" t="s">
        <v>623</v>
      </c>
      <c r="IYC1527" s="229" t="s">
        <v>294</v>
      </c>
      <c r="IYD1527" s="229" t="s">
        <v>289</v>
      </c>
      <c r="IYE1527" s="229" t="s">
        <v>35</v>
      </c>
      <c r="IYF1527" s="229" t="s">
        <v>27</v>
      </c>
      <c r="IYG1527" s="229" t="s">
        <v>180</v>
      </c>
      <c r="IYH1527" s="229" t="s">
        <v>1110</v>
      </c>
      <c r="IYI1527" s="229" t="s">
        <v>244</v>
      </c>
      <c r="IYJ1527" s="229" t="s">
        <v>3929</v>
      </c>
      <c r="IYK1527" s="229" t="s">
        <v>222</v>
      </c>
      <c r="IYL1527" s="229" t="s">
        <v>223</v>
      </c>
      <c r="IYM1527" s="229" t="s">
        <v>172</v>
      </c>
      <c r="IYN1527" s="229" t="s">
        <v>289</v>
      </c>
      <c r="IYO1527" s="229" t="s">
        <v>227</v>
      </c>
      <c r="IYS1527" s="229">
        <v>2024</v>
      </c>
      <c r="IYT1527" s="229" t="s">
        <v>57</v>
      </c>
      <c r="IYU1527" s="229" t="s">
        <v>3922</v>
      </c>
      <c r="IYV1527" s="229">
        <v>12970009</v>
      </c>
      <c r="IYW1527" s="229" t="s">
        <v>3923</v>
      </c>
      <c r="IYX1527" s="229" t="s">
        <v>310</v>
      </c>
      <c r="IYY1527" s="229" t="s">
        <v>3924</v>
      </c>
      <c r="IYZ1527" s="229" t="s">
        <v>338</v>
      </c>
      <c r="IZA1527" s="229" t="s">
        <v>52</v>
      </c>
      <c r="IZB1527" s="229" t="s">
        <v>3925</v>
      </c>
      <c r="IZD1527" s="229" t="s">
        <v>3926</v>
      </c>
      <c r="IZE1527" s="229" t="s">
        <v>3927</v>
      </c>
      <c r="IZF1527" s="229" t="s">
        <v>473</v>
      </c>
      <c r="IZG1527" s="229" t="s">
        <v>3928</v>
      </c>
      <c r="IZH1527" s="229" t="s">
        <v>623</v>
      </c>
      <c r="IZI1527" s="229" t="s">
        <v>294</v>
      </c>
      <c r="IZJ1527" s="229" t="s">
        <v>289</v>
      </c>
      <c r="IZK1527" s="229" t="s">
        <v>35</v>
      </c>
      <c r="IZL1527" s="229" t="s">
        <v>27</v>
      </c>
      <c r="IZM1527" s="229" t="s">
        <v>180</v>
      </c>
      <c r="IZN1527" s="229" t="s">
        <v>1110</v>
      </c>
      <c r="IZO1527" s="229" t="s">
        <v>244</v>
      </c>
      <c r="IZP1527" s="229" t="s">
        <v>3929</v>
      </c>
      <c r="IZQ1527" s="229" t="s">
        <v>222</v>
      </c>
      <c r="IZR1527" s="229" t="s">
        <v>223</v>
      </c>
      <c r="IZS1527" s="229" t="s">
        <v>172</v>
      </c>
      <c r="IZT1527" s="229" t="s">
        <v>289</v>
      </c>
      <c r="IZU1527" s="229" t="s">
        <v>227</v>
      </c>
      <c r="IZY1527" s="229">
        <v>2024</v>
      </c>
      <c r="IZZ1527" s="229" t="s">
        <v>57</v>
      </c>
      <c r="JAA1527" s="229" t="s">
        <v>3922</v>
      </c>
      <c r="JAB1527" s="229">
        <v>12970009</v>
      </c>
      <c r="JAC1527" s="229" t="s">
        <v>3923</v>
      </c>
      <c r="JAD1527" s="229" t="s">
        <v>310</v>
      </c>
      <c r="JAE1527" s="229" t="s">
        <v>3924</v>
      </c>
      <c r="JAF1527" s="229" t="s">
        <v>338</v>
      </c>
      <c r="JAG1527" s="229" t="s">
        <v>52</v>
      </c>
      <c r="JAH1527" s="229" t="s">
        <v>3925</v>
      </c>
      <c r="JAJ1527" s="229" t="s">
        <v>3926</v>
      </c>
      <c r="JAK1527" s="229" t="s">
        <v>3927</v>
      </c>
      <c r="JAL1527" s="229" t="s">
        <v>473</v>
      </c>
      <c r="JAM1527" s="229" t="s">
        <v>3928</v>
      </c>
      <c r="JAN1527" s="229" t="s">
        <v>623</v>
      </c>
      <c r="JAO1527" s="229" t="s">
        <v>294</v>
      </c>
      <c r="JAP1527" s="229" t="s">
        <v>289</v>
      </c>
      <c r="JAQ1527" s="229" t="s">
        <v>35</v>
      </c>
      <c r="JAR1527" s="229" t="s">
        <v>27</v>
      </c>
      <c r="JAS1527" s="229" t="s">
        <v>180</v>
      </c>
      <c r="JAT1527" s="229" t="s">
        <v>1110</v>
      </c>
      <c r="JAU1527" s="229" t="s">
        <v>244</v>
      </c>
      <c r="JAV1527" s="229" t="s">
        <v>3929</v>
      </c>
      <c r="JAW1527" s="229" t="s">
        <v>222</v>
      </c>
      <c r="JAX1527" s="229" t="s">
        <v>223</v>
      </c>
      <c r="JAY1527" s="229" t="s">
        <v>172</v>
      </c>
      <c r="JAZ1527" s="229" t="s">
        <v>289</v>
      </c>
      <c r="JBA1527" s="229" t="s">
        <v>227</v>
      </c>
      <c r="JBE1527" s="229">
        <v>2024</v>
      </c>
      <c r="JBF1527" s="229" t="s">
        <v>57</v>
      </c>
      <c r="JBG1527" s="229" t="s">
        <v>3922</v>
      </c>
      <c r="JBH1527" s="229">
        <v>12970009</v>
      </c>
      <c r="JBI1527" s="229" t="s">
        <v>3923</v>
      </c>
      <c r="JBJ1527" s="229" t="s">
        <v>310</v>
      </c>
      <c r="JBK1527" s="229" t="s">
        <v>3924</v>
      </c>
      <c r="JBL1527" s="229" t="s">
        <v>338</v>
      </c>
      <c r="JBM1527" s="229" t="s">
        <v>52</v>
      </c>
      <c r="JBN1527" s="229" t="s">
        <v>3925</v>
      </c>
      <c r="JBP1527" s="229" t="s">
        <v>3926</v>
      </c>
      <c r="JBQ1527" s="229" t="s">
        <v>3927</v>
      </c>
      <c r="JBR1527" s="229" t="s">
        <v>473</v>
      </c>
      <c r="JBS1527" s="229" t="s">
        <v>3928</v>
      </c>
      <c r="JBT1527" s="229" t="s">
        <v>623</v>
      </c>
      <c r="JBU1527" s="229" t="s">
        <v>294</v>
      </c>
      <c r="JBV1527" s="229" t="s">
        <v>289</v>
      </c>
      <c r="JBW1527" s="229" t="s">
        <v>35</v>
      </c>
      <c r="JBX1527" s="229" t="s">
        <v>27</v>
      </c>
      <c r="JBY1527" s="229" t="s">
        <v>180</v>
      </c>
      <c r="JBZ1527" s="229" t="s">
        <v>1110</v>
      </c>
      <c r="JCA1527" s="229" t="s">
        <v>244</v>
      </c>
      <c r="JCB1527" s="229" t="s">
        <v>3929</v>
      </c>
      <c r="JCC1527" s="229" t="s">
        <v>222</v>
      </c>
      <c r="JCD1527" s="229" t="s">
        <v>223</v>
      </c>
      <c r="JCE1527" s="229" t="s">
        <v>172</v>
      </c>
      <c r="JCF1527" s="229" t="s">
        <v>289</v>
      </c>
      <c r="JCG1527" s="229" t="s">
        <v>227</v>
      </c>
      <c r="JCK1527" s="229">
        <v>2024</v>
      </c>
      <c r="JCL1527" s="229" t="s">
        <v>57</v>
      </c>
      <c r="JCM1527" s="229" t="s">
        <v>3922</v>
      </c>
      <c r="JCN1527" s="229">
        <v>12970009</v>
      </c>
      <c r="JCO1527" s="229" t="s">
        <v>3923</v>
      </c>
      <c r="JCP1527" s="229" t="s">
        <v>310</v>
      </c>
      <c r="JCQ1527" s="229" t="s">
        <v>3924</v>
      </c>
      <c r="JCR1527" s="229" t="s">
        <v>338</v>
      </c>
      <c r="JCS1527" s="229" t="s">
        <v>52</v>
      </c>
      <c r="JCT1527" s="229" t="s">
        <v>3925</v>
      </c>
      <c r="JCV1527" s="229" t="s">
        <v>3926</v>
      </c>
      <c r="JCW1527" s="229" t="s">
        <v>3927</v>
      </c>
      <c r="JCX1527" s="229" t="s">
        <v>473</v>
      </c>
      <c r="JCY1527" s="229" t="s">
        <v>3928</v>
      </c>
      <c r="JCZ1527" s="229" t="s">
        <v>623</v>
      </c>
      <c r="JDA1527" s="229" t="s">
        <v>294</v>
      </c>
      <c r="JDB1527" s="229" t="s">
        <v>289</v>
      </c>
      <c r="JDC1527" s="229" t="s">
        <v>35</v>
      </c>
      <c r="JDD1527" s="229" t="s">
        <v>27</v>
      </c>
      <c r="JDE1527" s="229" t="s">
        <v>180</v>
      </c>
      <c r="JDF1527" s="229" t="s">
        <v>1110</v>
      </c>
      <c r="JDG1527" s="229" t="s">
        <v>244</v>
      </c>
      <c r="JDH1527" s="229" t="s">
        <v>3929</v>
      </c>
      <c r="JDI1527" s="229" t="s">
        <v>222</v>
      </c>
      <c r="JDJ1527" s="229" t="s">
        <v>223</v>
      </c>
      <c r="JDK1527" s="229" t="s">
        <v>172</v>
      </c>
      <c r="JDL1527" s="229" t="s">
        <v>289</v>
      </c>
      <c r="JDM1527" s="229" t="s">
        <v>227</v>
      </c>
      <c r="JDQ1527" s="229">
        <v>2024</v>
      </c>
      <c r="JDR1527" s="229" t="s">
        <v>57</v>
      </c>
      <c r="JDS1527" s="229" t="s">
        <v>3922</v>
      </c>
      <c r="JDT1527" s="229">
        <v>12970009</v>
      </c>
      <c r="JDU1527" s="229" t="s">
        <v>3923</v>
      </c>
      <c r="JDV1527" s="229" t="s">
        <v>310</v>
      </c>
      <c r="JDW1527" s="229" t="s">
        <v>3924</v>
      </c>
      <c r="JDX1527" s="229" t="s">
        <v>338</v>
      </c>
      <c r="JDY1527" s="229" t="s">
        <v>52</v>
      </c>
      <c r="JDZ1527" s="229" t="s">
        <v>3925</v>
      </c>
      <c r="JEB1527" s="229" t="s">
        <v>3926</v>
      </c>
      <c r="JEC1527" s="229" t="s">
        <v>3927</v>
      </c>
      <c r="JED1527" s="229" t="s">
        <v>473</v>
      </c>
      <c r="JEE1527" s="229" t="s">
        <v>3928</v>
      </c>
      <c r="JEF1527" s="229" t="s">
        <v>623</v>
      </c>
      <c r="JEG1527" s="229" t="s">
        <v>294</v>
      </c>
      <c r="JEH1527" s="229" t="s">
        <v>289</v>
      </c>
      <c r="JEI1527" s="229" t="s">
        <v>35</v>
      </c>
      <c r="JEJ1527" s="229" t="s">
        <v>27</v>
      </c>
      <c r="JEK1527" s="229" t="s">
        <v>180</v>
      </c>
      <c r="JEL1527" s="229" t="s">
        <v>1110</v>
      </c>
      <c r="JEM1527" s="229" t="s">
        <v>244</v>
      </c>
      <c r="JEN1527" s="229" t="s">
        <v>3929</v>
      </c>
      <c r="JEO1527" s="229" t="s">
        <v>222</v>
      </c>
      <c r="JEP1527" s="229" t="s">
        <v>223</v>
      </c>
      <c r="JEQ1527" s="229" t="s">
        <v>172</v>
      </c>
      <c r="JER1527" s="229" t="s">
        <v>289</v>
      </c>
      <c r="JES1527" s="229" t="s">
        <v>227</v>
      </c>
      <c r="JEW1527" s="229">
        <v>2024</v>
      </c>
      <c r="JEX1527" s="229" t="s">
        <v>57</v>
      </c>
      <c r="JEY1527" s="229" t="s">
        <v>3922</v>
      </c>
      <c r="JEZ1527" s="229">
        <v>12970009</v>
      </c>
      <c r="JFA1527" s="229" t="s">
        <v>3923</v>
      </c>
      <c r="JFB1527" s="229" t="s">
        <v>310</v>
      </c>
      <c r="JFC1527" s="229" t="s">
        <v>3924</v>
      </c>
      <c r="JFD1527" s="229" t="s">
        <v>338</v>
      </c>
      <c r="JFE1527" s="229" t="s">
        <v>52</v>
      </c>
      <c r="JFF1527" s="229" t="s">
        <v>3925</v>
      </c>
      <c r="JFH1527" s="229" t="s">
        <v>3926</v>
      </c>
      <c r="JFI1527" s="229" t="s">
        <v>3927</v>
      </c>
      <c r="JFJ1527" s="229" t="s">
        <v>473</v>
      </c>
      <c r="JFK1527" s="229" t="s">
        <v>3928</v>
      </c>
      <c r="JFL1527" s="229" t="s">
        <v>623</v>
      </c>
      <c r="JFM1527" s="229" t="s">
        <v>294</v>
      </c>
      <c r="JFN1527" s="229" t="s">
        <v>289</v>
      </c>
      <c r="JFO1527" s="229" t="s">
        <v>35</v>
      </c>
      <c r="JFP1527" s="229" t="s">
        <v>27</v>
      </c>
      <c r="JFQ1527" s="229" t="s">
        <v>180</v>
      </c>
      <c r="JFR1527" s="229" t="s">
        <v>1110</v>
      </c>
      <c r="JFS1527" s="229" t="s">
        <v>244</v>
      </c>
      <c r="JFT1527" s="229" t="s">
        <v>3929</v>
      </c>
      <c r="JFU1527" s="229" t="s">
        <v>222</v>
      </c>
      <c r="JFV1527" s="229" t="s">
        <v>223</v>
      </c>
      <c r="JFW1527" s="229" t="s">
        <v>172</v>
      </c>
      <c r="JFX1527" s="229" t="s">
        <v>289</v>
      </c>
      <c r="JFY1527" s="229" t="s">
        <v>227</v>
      </c>
      <c r="JGC1527" s="229">
        <v>2024</v>
      </c>
      <c r="JGD1527" s="229" t="s">
        <v>57</v>
      </c>
      <c r="JGE1527" s="229" t="s">
        <v>3922</v>
      </c>
      <c r="JGF1527" s="229">
        <v>12970009</v>
      </c>
      <c r="JGG1527" s="229" t="s">
        <v>3923</v>
      </c>
      <c r="JGH1527" s="229" t="s">
        <v>310</v>
      </c>
      <c r="JGI1527" s="229" t="s">
        <v>3924</v>
      </c>
      <c r="JGJ1527" s="229" t="s">
        <v>338</v>
      </c>
      <c r="JGK1527" s="229" t="s">
        <v>52</v>
      </c>
      <c r="JGL1527" s="229" t="s">
        <v>3925</v>
      </c>
      <c r="JGN1527" s="229" t="s">
        <v>3926</v>
      </c>
      <c r="JGO1527" s="229" t="s">
        <v>3927</v>
      </c>
      <c r="JGP1527" s="229" t="s">
        <v>473</v>
      </c>
      <c r="JGQ1527" s="229" t="s">
        <v>3928</v>
      </c>
      <c r="JGR1527" s="229" t="s">
        <v>623</v>
      </c>
      <c r="JGS1527" s="229" t="s">
        <v>294</v>
      </c>
      <c r="JGT1527" s="229" t="s">
        <v>289</v>
      </c>
      <c r="JGU1527" s="229" t="s">
        <v>35</v>
      </c>
      <c r="JGV1527" s="229" t="s">
        <v>27</v>
      </c>
      <c r="JGW1527" s="229" t="s">
        <v>180</v>
      </c>
      <c r="JGX1527" s="229" t="s">
        <v>1110</v>
      </c>
      <c r="JGY1527" s="229" t="s">
        <v>244</v>
      </c>
      <c r="JGZ1527" s="229" t="s">
        <v>3929</v>
      </c>
      <c r="JHA1527" s="229" t="s">
        <v>222</v>
      </c>
      <c r="JHB1527" s="229" t="s">
        <v>223</v>
      </c>
      <c r="JHC1527" s="229" t="s">
        <v>172</v>
      </c>
      <c r="JHD1527" s="229" t="s">
        <v>289</v>
      </c>
      <c r="JHE1527" s="229" t="s">
        <v>227</v>
      </c>
      <c r="JHI1527" s="229">
        <v>2024</v>
      </c>
      <c r="JHJ1527" s="229" t="s">
        <v>57</v>
      </c>
      <c r="JHK1527" s="229" t="s">
        <v>3922</v>
      </c>
      <c r="JHL1527" s="229">
        <v>12970009</v>
      </c>
      <c r="JHM1527" s="229" t="s">
        <v>3923</v>
      </c>
      <c r="JHN1527" s="229" t="s">
        <v>310</v>
      </c>
      <c r="JHO1527" s="229" t="s">
        <v>3924</v>
      </c>
      <c r="JHP1527" s="229" t="s">
        <v>338</v>
      </c>
      <c r="JHQ1527" s="229" t="s">
        <v>52</v>
      </c>
      <c r="JHR1527" s="229" t="s">
        <v>3925</v>
      </c>
      <c r="JHT1527" s="229" t="s">
        <v>3926</v>
      </c>
      <c r="JHU1527" s="229" t="s">
        <v>3927</v>
      </c>
      <c r="JHV1527" s="229" t="s">
        <v>473</v>
      </c>
      <c r="JHW1527" s="229" t="s">
        <v>3928</v>
      </c>
      <c r="JHX1527" s="229" t="s">
        <v>623</v>
      </c>
      <c r="JHY1527" s="229" t="s">
        <v>294</v>
      </c>
      <c r="JHZ1527" s="229" t="s">
        <v>289</v>
      </c>
      <c r="JIA1527" s="229" t="s">
        <v>35</v>
      </c>
      <c r="JIB1527" s="229" t="s">
        <v>27</v>
      </c>
      <c r="JIC1527" s="229" t="s">
        <v>180</v>
      </c>
      <c r="JID1527" s="229" t="s">
        <v>1110</v>
      </c>
      <c r="JIE1527" s="229" t="s">
        <v>244</v>
      </c>
      <c r="JIF1527" s="229" t="s">
        <v>3929</v>
      </c>
      <c r="JIG1527" s="229" t="s">
        <v>222</v>
      </c>
      <c r="JIH1527" s="229" t="s">
        <v>223</v>
      </c>
      <c r="JII1527" s="229" t="s">
        <v>172</v>
      </c>
      <c r="JIJ1527" s="229" t="s">
        <v>289</v>
      </c>
      <c r="JIK1527" s="229" t="s">
        <v>227</v>
      </c>
      <c r="JIO1527" s="229">
        <v>2024</v>
      </c>
      <c r="JIP1527" s="229" t="s">
        <v>57</v>
      </c>
      <c r="JIQ1527" s="229" t="s">
        <v>3922</v>
      </c>
      <c r="JIR1527" s="229">
        <v>12970009</v>
      </c>
      <c r="JIS1527" s="229" t="s">
        <v>3923</v>
      </c>
      <c r="JIT1527" s="229" t="s">
        <v>310</v>
      </c>
      <c r="JIU1527" s="229" t="s">
        <v>3924</v>
      </c>
      <c r="JIV1527" s="229" t="s">
        <v>338</v>
      </c>
      <c r="JIW1527" s="229" t="s">
        <v>52</v>
      </c>
      <c r="JIX1527" s="229" t="s">
        <v>3925</v>
      </c>
      <c r="JIZ1527" s="229" t="s">
        <v>3926</v>
      </c>
      <c r="JJA1527" s="229" t="s">
        <v>3927</v>
      </c>
      <c r="JJB1527" s="229" t="s">
        <v>473</v>
      </c>
      <c r="JJC1527" s="229" t="s">
        <v>3928</v>
      </c>
      <c r="JJD1527" s="229" t="s">
        <v>623</v>
      </c>
      <c r="JJE1527" s="229" t="s">
        <v>294</v>
      </c>
      <c r="JJF1527" s="229" t="s">
        <v>289</v>
      </c>
      <c r="JJG1527" s="229" t="s">
        <v>35</v>
      </c>
      <c r="JJH1527" s="229" t="s">
        <v>27</v>
      </c>
      <c r="JJI1527" s="229" t="s">
        <v>180</v>
      </c>
      <c r="JJJ1527" s="229" t="s">
        <v>1110</v>
      </c>
      <c r="JJK1527" s="229" t="s">
        <v>244</v>
      </c>
      <c r="JJL1527" s="229" t="s">
        <v>3929</v>
      </c>
      <c r="JJM1527" s="229" t="s">
        <v>222</v>
      </c>
      <c r="JJN1527" s="229" t="s">
        <v>223</v>
      </c>
      <c r="JJO1527" s="229" t="s">
        <v>172</v>
      </c>
      <c r="JJP1527" s="229" t="s">
        <v>289</v>
      </c>
      <c r="JJQ1527" s="229" t="s">
        <v>227</v>
      </c>
      <c r="JJU1527" s="229">
        <v>2024</v>
      </c>
      <c r="JJV1527" s="229" t="s">
        <v>57</v>
      </c>
      <c r="JJW1527" s="229" t="s">
        <v>3922</v>
      </c>
      <c r="JJX1527" s="229">
        <v>12970009</v>
      </c>
      <c r="JJY1527" s="229" t="s">
        <v>3923</v>
      </c>
      <c r="JJZ1527" s="229" t="s">
        <v>310</v>
      </c>
      <c r="JKA1527" s="229" t="s">
        <v>3924</v>
      </c>
      <c r="JKB1527" s="229" t="s">
        <v>338</v>
      </c>
      <c r="JKC1527" s="229" t="s">
        <v>52</v>
      </c>
      <c r="JKD1527" s="229" t="s">
        <v>3925</v>
      </c>
      <c r="JKF1527" s="229" t="s">
        <v>3926</v>
      </c>
      <c r="JKG1527" s="229" t="s">
        <v>3927</v>
      </c>
      <c r="JKH1527" s="229" t="s">
        <v>473</v>
      </c>
      <c r="JKI1527" s="229" t="s">
        <v>3928</v>
      </c>
      <c r="JKJ1527" s="229" t="s">
        <v>623</v>
      </c>
      <c r="JKK1527" s="229" t="s">
        <v>294</v>
      </c>
      <c r="JKL1527" s="229" t="s">
        <v>289</v>
      </c>
      <c r="JKM1527" s="229" t="s">
        <v>35</v>
      </c>
      <c r="JKN1527" s="229" t="s">
        <v>27</v>
      </c>
      <c r="JKO1527" s="229" t="s">
        <v>180</v>
      </c>
      <c r="JKP1527" s="229" t="s">
        <v>1110</v>
      </c>
      <c r="JKQ1527" s="229" t="s">
        <v>244</v>
      </c>
      <c r="JKR1527" s="229" t="s">
        <v>3929</v>
      </c>
      <c r="JKS1527" s="229" t="s">
        <v>222</v>
      </c>
      <c r="JKT1527" s="229" t="s">
        <v>223</v>
      </c>
      <c r="JKU1527" s="229" t="s">
        <v>172</v>
      </c>
      <c r="JKV1527" s="229" t="s">
        <v>289</v>
      </c>
      <c r="JKW1527" s="229" t="s">
        <v>227</v>
      </c>
      <c r="JLA1527" s="229">
        <v>2024</v>
      </c>
      <c r="JLB1527" s="229" t="s">
        <v>57</v>
      </c>
      <c r="JLC1527" s="229" t="s">
        <v>3922</v>
      </c>
      <c r="JLD1527" s="229">
        <v>12970009</v>
      </c>
      <c r="JLE1527" s="229" t="s">
        <v>3923</v>
      </c>
      <c r="JLF1527" s="229" t="s">
        <v>310</v>
      </c>
      <c r="JLG1527" s="229" t="s">
        <v>3924</v>
      </c>
      <c r="JLH1527" s="229" t="s">
        <v>338</v>
      </c>
      <c r="JLI1527" s="229" t="s">
        <v>52</v>
      </c>
      <c r="JLJ1527" s="229" t="s">
        <v>3925</v>
      </c>
      <c r="JLL1527" s="229" t="s">
        <v>3926</v>
      </c>
      <c r="JLM1527" s="229" t="s">
        <v>3927</v>
      </c>
      <c r="JLN1527" s="229" t="s">
        <v>473</v>
      </c>
      <c r="JLO1527" s="229" t="s">
        <v>3928</v>
      </c>
      <c r="JLP1527" s="229" t="s">
        <v>623</v>
      </c>
      <c r="JLQ1527" s="229" t="s">
        <v>294</v>
      </c>
      <c r="JLR1527" s="229" t="s">
        <v>289</v>
      </c>
      <c r="JLS1527" s="229" t="s">
        <v>35</v>
      </c>
      <c r="JLT1527" s="229" t="s">
        <v>27</v>
      </c>
      <c r="JLU1527" s="229" t="s">
        <v>180</v>
      </c>
      <c r="JLV1527" s="229" t="s">
        <v>1110</v>
      </c>
      <c r="JLW1527" s="229" t="s">
        <v>244</v>
      </c>
      <c r="JLX1527" s="229" t="s">
        <v>3929</v>
      </c>
      <c r="JLY1527" s="229" t="s">
        <v>222</v>
      </c>
      <c r="JLZ1527" s="229" t="s">
        <v>223</v>
      </c>
      <c r="JMA1527" s="229" t="s">
        <v>172</v>
      </c>
      <c r="JMB1527" s="229" t="s">
        <v>289</v>
      </c>
      <c r="JMC1527" s="229" t="s">
        <v>227</v>
      </c>
      <c r="JMG1527" s="229">
        <v>2024</v>
      </c>
      <c r="JMH1527" s="229" t="s">
        <v>57</v>
      </c>
      <c r="JMI1527" s="229" t="s">
        <v>3922</v>
      </c>
      <c r="JMJ1527" s="229">
        <v>12970009</v>
      </c>
      <c r="JMK1527" s="229" t="s">
        <v>3923</v>
      </c>
      <c r="JML1527" s="229" t="s">
        <v>310</v>
      </c>
      <c r="JMM1527" s="229" t="s">
        <v>3924</v>
      </c>
      <c r="JMN1527" s="229" t="s">
        <v>338</v>
      </c>
      <c r="JMO1527" s="229" t="s">
        <v>52</v>
      </c>
      <c r="JMP1527" s="229" t="s">
        <v>3925</v>
      </c>
      <c r="JMR1527" s="229" t="s">
        <v>3926</v>
      </c>
      <c r="JMS1527" s="229" t="s">
        <v>3927</v>
      </c>
      <c r="JMT1527" s="229" t="s">
        <v>473</v>
      </c>
      <c r="JMU1527" s="229" t="s">
        <v>3928</v>
      </c>
      <c r="JMV1527" s="229" t="s">
        <v>623</v>
      </c>
      <c r="JMW1527" s="229" t="s">
        <v>294</v>
      </c>
      <c r="JMX1527" s="229" t="s">
        <v>289</v>
      </c>
      <c r="JMY1527" s="229" t="s">
        <v>35</v>
      </c>
      <c r="JMZ1527" s="229" t="s">
        <v>27</v>
      </c>
      <c r="JNA1527" s="229" t="s">
        <v>180</v>
      </c>
      <c r="JNB1527" s="229" t="s">
        <v>1110</v>
      </c>
      <c r="JNC1527" s="229" t="s">
        <v>244</v>
      </c>
      <c r="JND1527" s="229" t="s">
        <v>3929</v>
      </c>
      <c r="JNE1527" s="229" t="s">
        <v>222</v>
      </c>
      <c r="JNF1527" s="229" t="s">
        <v>223</v>
      </c>
      <c r="JNG1527" s="229" t="s">
        <v>172</v>
      </c>
      <c r="JNH1527" s="229" t="s">
        <v>289</v>
      </c>
      <c r="JNI1527" s="229" t="s">
        <v>227</v>
      </c>
      <c r="JNM1527" s="229">
        <v>2024</v>
      </c>
      <c r="JNN1527" s="229" t="s">
        <v>57</v>
      </c>
      <c r="JNO1527" s="229" t="s">
        <v>3922</v>
      </c>
      <c r="JNP1527" s="229">
        <v>12970009</v>
      </c>
      <c r="JNQ1527" s="229" t="s">
        <v>3923</v>
      </c>
      <c r="JNR1527" s="229" t="s">
        <v>310</v>
      </c>
      <c r="JNS1527" s="229" t="s">
        <v>3924</v>
      </c>
      <c r="JNT1527" s="229" t="s">
        <v>338</v>
      </c>
      <c r="JNU1527" s="229" t="s">
        <v>52</v>
      </c>
      <c r="JNV1527" s="229" t="s">
        <v>3925</v>
      </c>
      <c r="JNX1527" s="229" t="s">
        <v>3926</v>
      </c>
      <c r="JNY1527" s="229" t="s">
        <v>3927</v>
      </c>
      <c r="JNZ1527" s="229" t="s">
        <v>473</v>
      </c>
      <c r="JOA1527" s="229" t="s">
        <v>3928</v>
      </c>
      <c r="JOB1527" s="229" t="s">
        <v>623</v>
      </c>
      <c r="JOC1527" s="229" t="s">
        <v>294</v>
      </c>
      <c r="JOD1527" s="229" t="s">
        <v>289</v>
      </c>
      <c r="JOE1527" s="229" t="s">
        <v>35</v>
      </c>
      <c r="JOF1527" s="229" t="s">
        <v>27</v>
      </c>
      <c r="JOG1527" s="229" t="s">
        <v>180</v>
      </c>
      <c r="JOH1527" s="229" t="s">
        <v>1110</v>
      </c>
      <c r="JOI1527" s="229" t="s">
        <v>244</v>
      </c>
      <c r="JOJ1527" s="229" t="s">
        <v>3929</v>
      </c>
      <c r="JOK1527" s="229" t="s">
        <v>222</v>
      </c>
      <c r="JOL1527" s="229" t="s">
        <v>223</v>
      </c>
      <c r="JOM1527" s="229" t="s">
        <v>172</v>
      </c>
      <c r="JON1527" s="229" t="s">
        <v>289</v>
      </c>
      <c r="JOO1527" s="229" t="s">
        <v>227</v>
      </c>
      <c r="JOS1527" s="229">
        <v>2024</v>
      </c>
      <c r="JOT1527" s="229" t="s">
        <v>57</v>
      </c>
      <c r="JOU1527" s="229" t="s">
        <v>3922</v>
      </c>
      <c r="JOV1527" s="229">
        <v>12970009</v>
      </c>
      <c r="JOW1527" s="229" t="s">
        <v>3923</v>
      </c>
      <c r="JOX1527" s="229" t="s">
        <v>310</v>
      </c>
      <c r="JOY1527" s="229" t="s">
        <v>3924</v>
      </c>
      <c r="JOZ1527" s="229" t="s">
        <v>338</v>
      </c>
      <c r="JPA1527" s="229" t="s">
        <v>52</v>
      </c>
      <c r="JPB1527" s="229" t="s">
        <v>3925</v>
      </c>
      <c r="JPD1527" s="229" t="s">
        <v>3926</v>
      </c>
      <c r="JPE1527" s="229" t="s">
        <v>3927</v>
      </c>
      <c r="JPF1527" s="229" t="s">
        <v>473</v>
      </c>
      <c r="JPG1527" s="229" t="s">
        <v>3928</v>
      </c>
      <c r="JPH1527" s="229" t="s">
        <v>623</v>
      </c>
      <c r="JPI1527" s="229" t="s">
        <v>294</v>
      </c>
      <c r="JPJ1527" s="229" t="s">
        <v>289</v>
      </c>
      <c r="JPK1527" s="229" t="s">
        <v>35</v>
      </c>
      <c r="JPL1527" s="229" t="s">
        <v>27</v>
      </c>
      <c r="JPM1527" s="229" t="s">
        <v>180</v>
      </c>
      <c r="JPN1527" s="229" t="s">
        <v>1110</v>
      </c>
      <c r="JPO1527" s="229" t="s">
        <v>244</v>
      </c>
      <c r="JPP1527" s="229" t="s">
        <v>3929</v>
      </c>
      <c r="JPQ1527" s="229" t="s">
        <v>222</v>
      </c>
      <c r="JPR1527" s="229" t="s">
        <v>223</v>
      </c>
      <c r="JPS1527" s="229" t="s">
        <v>172</v>
      </c>
      <c r="JPT1527" s="229" t="s">
        <v>289</v>
      </c>
      <c r="JPU1527" s="229" t="s">
        <v>227</v>
      </c>
      <c r="JPY1527" s="229">
        <v>2024</v>
      </c>
      <c r="JPZ1527" s="229" t="s">
        <v>57</v>
      </c>
      <c r="JQA1527" s="229" t="s">
        <v>3922</v>
      </c>
      <c r="JQB1527" s="229">
        <v>12970009</v>
      </c>
      <c r="JQC1527" s="229" t="s">
        <v>3923</v>
      </c>
      <c r="JQD1527" s="229" t="s">
        <v>310</v>
      </c>
      <c r="JQE1527" s="229" t="s">
        <v>3924</v>
      </c>
      <c r="JQF1527" s="229" t="s">
        <v>338</v>
      </c>
      <c r="JQG1527" s="229" t="s">
        <v>52</v>
      </c>
      <c r="JQH1527" s="229" t="s">
        <v>3925</v>
      </c>
      <c r="JQJ1527" s="229" t="s">
        <v>3926</v>
      </c>
      <c r="JQK1527" s="229" t="s">
        <v>3927</v>
      </c>
      <c r="JQL1527" s="229" t="s">
        <v>473</v>
      </c>
      <c r="JQM1527" s="229" t="s">
        <v>3928</v>
      </c>
      <c r="JQN1527" s="229" t="s">
        <v>623</v>
      </c>
      <c r="JQO1527" s="229" t="s">
        <v>294</v>
      </c>
      <c r="JQP1527" s="229" t="s">
        <v>289</v>
      </c>
      <c r="JQQ1527" s="229" t="s">
        <v>35</v>
      </c>
      <c r="JQR1527" s="229" t="s">
        <v>27</v>
      </c>
      <c r="JQS1527" s="229" t="s">
        <v>180</v>
      </c>
      <c r="JQT1527" s="229" t="s">
        <v>1110</v>
      </c>
      <c r="JQU1527" s="229" t="s">
        <v>244</v>
      </c>
      <c r="JQV1527" s="229" t="s">
        <v>3929</v>
      </c>
      <c r="JQW1527" s="229" t="s">
        <v>222</v>
      </c>
      <c r="JQX1527" s="229" t="s">
        <v>223</v>
      </c>
      <c r="JQY1527" s="229" t="s">
        <v>172</v>
      </c>
      <c r="JQZ1527" s="229" t="s">
        <v>289</v>
      </c>
      <c r="JRA1527" s="229" t="s">
        <v>227</v>
      </c>
      <c r="JRE1527" s="229">
        <v>2024</v>
      </c>
      <c r="JRF1527" s="229" t="s">
        <v>57</v>
      </c>
      <c r="JRG1527" s="229" t="s">
        <v>3922</v>
      </c>
      <c r="JRH1527" s="229">
        <v>12970009</v>
      </c>
      <c r="JRI1527" s="229" t="s">
        <v>3923</v>
      </c>
      <c r="JRJ1527" s="229" t="s">
        <v>310</v>
      </c>
      <c r="JRK1527" s="229" t="s">
        <v>3924</v>
      </c>
      <c r="JRL1527" s="229" t="s">
        <v>338</v>
      </c>
      <c r="JRM1527" s="229" t="s">
        <v>52</v>
      </c>
      <c r="JRN1527" s="229" t="s">
        <v>3925</v>
      </c>
      <c r="JRP1527" s="229" t="s">
        <v>3926</v>
      </c>
      <c r="JRQ1527" s="229" t="s">
        <v>3927</v>
      </c>
      <c r="JRR1527" s="229" t="s">
        <v>473</v>
      </c>
      <c r="JRS1527" s="229" t="s">
        <v>3928</v>
      </c>
      <c r="JRT1527" s="229" t="s">
        <v>623</v>
      </c>
      <c r="JRU1527" s="229" t="s">
        <v>294</v>
      </c>
      <c r="JRV1527" s="229" t="s">
        <v>289</v>
      </c>
      <c r="JRW1527" s="229" t="s">
        <v>35</v>
      </c>
      <c r="JRX1527" s="229" t="s">
        <v>27</v>
      </c>
      <c r="JRY1527" s="229" t="s">
        <v>180</v>
      </c>
      <c r="JRZ1527" s="229" t="s">
        <v>1110</v>
      </c>
      <c r="JSA1527" s="229" t="s">
        <v>244</v>
      </c>
      <c r="JSB1527" s="229" t="s">
        <v>3929</v>
      </c>
      <c r="JSC1527" s="229" t="s">
        <v>222</v>
      </c>
      <c r="JSD1527" s="229" t="s">
        <v>223</v>
      </c>
      <c r="JSE1527" s="229" t="s">
        <v>172</v>
      </c>
      <c r="JSF1527" s="229" t="s">
        <v>289</v>
      </c>
      <c r="JSG1527" s="229" t="s">
        <v>227</v>
      </c>
      <c r="JSK1527" s="229">
        <v>2024</v>
      </c>
      <c r="JSL1527" s="229" t="s">
        <v>57</v>
      </c>
      <c r="JSM1527" s="229" t="s">
        <v>3922</v>
      </c>
      <c r="JSN1527" s="229">
        <v>12970009</v>
      </c>
      <c r="JSO1527" s="229" t="s">
        <v>3923</v>
      </c>
      <c r="JSP1527" s="229" t="s">
        <v>310</v>
      </c>
      <c r="JSQ1527" s="229" t="s">
        <v>3924</v>
      </c>
      <c r="JSR1527" s="229" t="s">
        <v>338</v>
      </c>
      <c r="JSS1527" s="229" t="s">
        <v>52</v>
      </c>
      <c r="JST1527" s="229" t="s">
        <v>3925</v>
      </c>
      <c r="JSV1527" s="229" t="s">
        <v>3926</v>
      </c>
      <c r="JSW1527" s="229" t="s">
        <v>3927</v>
      </c>
      <c r="JSX1527" s="229" t="s">
        <v>473</v>
      </c>
      <c r="JSY1527" s="229" t="s">
        <v>3928</v>
      </c>
      <c r="JSZ1527" s="229" t="s">
        <v>623</v>
      </c>
      <c r="JTA1527" s="229" t="s">
        <v>294</v>
      </c>
      <c r="JTB1527" s="229" t="s">
        <v>289</v>
      </c>
      <c r="JTC1527" s="229" t="s">
        <v>35</v>
      </c>
      <c r="JTD1527" s="229" t="s">
        <v>27</v>
      </c>
      <c r="JTE1527" s="229" t="s">
        <v>180</v>
      </c>
      <c r="JTF1527" s="229" t="s">
        <v>1110</v>
      </c>
      <c r="JTG1527" s="229" t="s">
        <v>244</v>
      </c>
      <c r="JTH1527" s="229" t="s">
        <v>3929</v>
      </c>
      <c r="JTI1527" s="229" t="s">
        <v>222</v>
      </c>
      <c r="JTJ1527" s="229" t="s">
        <v>223</v>
      </c>
      <c r="JTK1527" s="229" t="s">
        <v>172</v>
      </c>
      <c r="JTL1527" s="229" t="s">
        <v>289</v>
      </c>
      <c r="JTM1527" s="229" t="s">
        <v>227</v>
      </c>
      <c r="JTQ1527" s="229">
        <v>2024</v>
      </c>
      <c r="JTR1527" s="229" t="s">
        <v>57</v>
      </c>
      <c r="JTS1527" s="229" t="s">
        <v>3922</v>
      </c>
      <c r="JTT1527" s="229">
        <v>12970009</v>
      </c>
      <c r="JTU1527" s="229" t="s">
        <v>3923</v>
      </c>
      <c r="JTV1527" s="229" t="s">
        <v>310</v>
      </c>
      <c r="JTW1527" s="229" t="s">
        <v>3924</v>
      </c>
      <c r="JTX1527" s="229" t="s">
        <v>338</v>
      </c>
      <c r="JTY1527" s="229" t="s">
        <v>52</v>
      </c>
      <c r="JTZ1527" s="229" t="s">
        <v>3925</v>
      </c>
      <c r="JUB1527" s="229" t="s">
        <v>3926</v>
      </c>
      <c r="JUC1527" s="229" t="s">
        <v>3927</v>
      </c>
      <c r="JUD1527" s="229" t="s">
        <v>473</v>
      </c>
      <c r="JUE1527" s="229" t="s">
        <v>3928</v>
      </c>
      <c r="JUF1527" s="229" t="s">
        <v>623</v>
      </c>
      <c r="JUG1527" s="229" t="s">
        <v>294</v>
      </c>
      <c r="JUH1527" s="229" t="s">
        <v>289</v>
      </c>
      <c r="JUI1527" s="229" t="s">
        <v>35</v>
      </c>
      <c r="JUJ1527" s="229" t="s">
        <v>27</v>
      </c>
      <c r="JUK1527" s="229" t="s">
        <v>180</v>
      </c>
      <c r="JUL1527" s="229" t="s">
        <v>1110</v>
      </c>
      <c r="JUM1527" s="229" t="s">
        <v>244</v>
      </c>
      <c r="JUN1527" s="229" t="s">
        <v>3929</v>
      </c>
      <c r="JUO1527" s="229" t="s">
        <v>222</v>
      </c>
      <c r="JUP1527" s="229" t="s">
        <v>223</v>
      </c>
      <c r="JUQ1527" s="229" t="s">
        <v>172</v>
      </c>
      <c r="JUR1527" s="229" t="s">
        <v>289</v>
      </c>
      <c r="JUS1527" s="229" t="s">
        <v>227</v>
      </c>
      <c r="JUW1527" s="229">
        <v>2024</v>
      </c>
      <c r="JUX1527" s="229" t="s">
        <v>57</v>
      </c>
      <c r="JUY1527" s="229" t="s">
        <v>3922</v>
      </c>
      <c r="JUZ1527" s="229">
        <v>12970009</v>
      </c>
      <c r="JVA1527" s="229" t="s">
        <v>3923</v>
      </c>
      <c r="JVB1527" s="229" t="s">
        <v>310</v>
      </c>
      <c r="JVC1527" s="229" t="s">
        <v>3924</v>
      </c>
      <c r="JVD1527" s="229" t="s">
        <v>338</v>
      </c>
      <c r="JVE1527" s="229" t="s">
        <v>52</v>
      </c>
      <c r="JVF1527" s="229" t="s">
        <v>3925</v>
      </c>
      <c r="JVH1527" s="229" t="s">
        <v>3926</v>
      </c>
      <c r="JVI1527" s="229" t="s">
        <v>3927</v>
      </c>
      <c r="JVJ1527" s="229" t="s">
        <v>473</v>
      </c>
      <c r="JVK1527" s="229" t="s">
        <v>3928</v>
      </c>
      <c r="JVL1527" s="229" t="s">
        <v>623</v>
      </c>
      <c r="JVM1527" s="229" t="s">
        <v>294</v>
      </c>
      <c r="JVN1527" s="229" t="s">
        <v>289</v>
      </c>
      <c r="JVO1527" s="229" t="s">
        <v>35</v>
      </c>
      <c r="JVP1527" s="229" t="s">
        <v>27</v>
      </c>
      <c r="JVQ1527" s="229" t="s">
        <v>180</v>
      </c>
      <c r="JVR1527" s="229" t="s">
        <v>1110</v>
      </c>
      <c r="JVS1527" s="229" t="s">
        <v>244</v>
      </c>
      <c r="JVT1527" s="229" t="s">
        <v>3929</v>
      </c>
      <c r="JVU1527" s="229" t="s">
        <v>222</v>
      </c>
      <c r="JVV1527" s="229" t="s">
        <v>223</v>
      </c>
      <c r="JVW1527" s="229" t="s">
        <v>172</v>
      </c>
      <c r="JVX1527" s="229" t="s">
        <v>289</v>
      </c>
      <c r="JVY1527" s="229" t="s">
        <v>227</v>
      </c>
      <c r="JWC1527" s="229">
        <v>2024</v>
      </c>
      <c r="JWD1527" s="229" t="s">
        <v>57</v>
      </c>
      <c r="JWE1527" s="229" t="s">
        <v>3922</v>
      </c>
      <c r="JWF1527" s="229">
        <v>12970009</v>
      </c>
      <c r="JWG1527" s="229" t="s">
        <v>3923</v>
      </c>
      <c r="JWH1527" s="229" t="s">
        <v>310</v>
      </c>
      <c r="JWI1527" s="229" t="s">
        <v>3924</v>
      </c>
      <c r="JWJ1527" s="229" t="s">
        <v>338</v>
      </c>
      <c r="JWK1527" s="229" t="s">
        <v>52</v>
      </c>
      <c r="JWL1527" s="229" t="s">
        <v>3925</v>
      </c>
      <c r="JWN1527" s="229" t="s">
        <v>3926</v>
      </c>
      <c r="JWO1527" s="229" t="s">
        <v>3927</v>
      </c>
      <c r="JWP1527" s="229" t="s">
        <v>473</v>
      </c>
      <c r="JWQ1527" s="229" t="s">
        <v>3928</v>
      </c>
      <c r="JWR1527" s="229" t="s">
        <v>623</v>
      </c>
      <c r="JWS1527" s="229" t="s">
        <v>294</v>
      </c>
      <c r="JWT1527" s="229" t="s">
        <v>289</v>
      </c>
      <c r="JWU1527" s="229" t="s">
        <v>35</v>
      </c>
      <c r="JWV1527" s="229" t="s">
        <v>27</v>
      </c>
      <c r="JWW1527" s="229" t="s">
        <v>180</v>
      </c>
      <c r="JWX1527" s="229" t="s">
        <v>1110</v>
      </c>
      <c r="JWY1527" s="229" t="s">
        <v>244</v>
      </c>
      <c r="JWZ1527" s="229" t="s">
        <v>3929</v>
      </c>
      <c r="JXA1527" s="229" t="s">
        <v>222</v>
      </c>
      <c r="JXB1527" s="229" t="s">
        <v>223</v>
      </c>
      <c r="JXC1527" s="229" t="s">
        <v>172</v>
      </c>
      <c r="JXD1527" s="229" t="s">
        <v>289</v>
      </c>
      <c r="JXE1527" s="229" t="s">
        <v>227</v>
      </c>
      <c r="JXI1527" s="229">
        <v>2024</v>
      </c>
      <c r="JXJ1527" s="229" t="s">
        <v>57</v>
      </c>
      <c r="JXK1527" s="229" t="s">
        <v>3922</v>
      </c>
      <c r="JXL1527" s="229">
        <v>12970009</v>
      </c>
      <c r="JXM1527" s="229" t="s">
        <v>3923</v>
      </c>
      <c r="JXN1527" s="229" t="s">
        <v>310</v>
      </c>
      <c r="JXO1527" s="229" t="s">
        <v>3924</v>
      </c>
      <c r="JXP1527" s="229" t="s">
        <v>338</v>
      </c>
      <c r="JXQ1527" s="229" t="s">
        <v>52</v>
      </c>
      <c r="JXR1527" s="229" t="s">
        <v>3925</v>
      </c>
      <c r="JXT1527" s="229" t="s">
        <v>3926</v>
      </c>
      <c r="JXU1527" s="229" t="s">
        <v>3927</v>
      </c>
      <c r="JXV1527" s="229" t="s">
        <v>473</v>
      </c>
      <c r="JXW1527" s="229" t="s">
        <v>3928</v>
      </c>
      <c r="JXX1527" s="229" t="s">
        <v>623</v>
      </c>
      <c r="JXY1527" s="229" t="s">
        <v>294</v>
      </c>
      <c r="JXZ1527" s="229" t="s">
        <v>289</v>
      </c>
      <c r="JYA1527" s="229" t="s">
        <v>35</v>
      </c>
      <c r="JYB1527" s="229" t="s">
        <v>27</v>
      </c>
      <c r="JYC1527" s="229" t="s">
        <v>180</v>
      </c>
      <c r="JYD1527" s="229" t="s">
        <v>1110</v>
      </c>
      <c r="JYE1527" s="229" t="s">
        <v>244</v>
      </c>
      <c r="JYF1527" s="229" t="s">
        <v>3929</v>
      </c>
      <c r="JYG1527" s="229" t="s">
        <v>222</v>
      </c>
      <c r="JYH1527" s="229" t="s">
        <v>223</v>
      </c>
      <c r="JYI1527" s="229" t="s">
        <v>172</v>
      </c>
      <c r="JYJ1527" s="229" t="s">
        <v>289</v>
      </c>
      <c r="JYK1527" s="229" t="s">
        <v>227</v>
      </c>
      <c r="JYO1527" s="229">
        <v>2024</v>
      </c>
      <c r="JYP1527" s="229" t="s">
        <v>57</v>
      </c>
      <c r="JYQ1527" s="229" t="s">
        <v>3922</v>
      </c>
      <c r="JYR1527" s="229">
        <v>12970009</v>
      </c>
      <c r="JYS1527" s="229" t="s">
        <v>3923</v>
      </c>
      <c r="JYT1527" s="229" t="s">
        <v>310</v>
      </c>
      <c r="JYU1527" s="229" t="s">
        <v>3924</v>
      </c>
      <c r="JYV1527" s="229" t="s">
        <v>338</v>
      </c>
      <c r="JYW1527" s="229" t="s">
        <v>52</v>
      </c>
      <c r="JYX1527" s="229" t="s">
        <v>3925</v>
      </c>
      <c r="JYZ1527" s="229" t="s">
        <v>3926</v>
      </c>
      <c r="JZA1527" s="229" t="s">
        <v>3927</v>
      </c>
      <c r="JZB1527" s="229" t="s">
        <v>473</v>
      </c>
      <c r="JZC1527" s="229" t="s">
        <v>3928</v>
      </c>
      <c r="JZD1527" s="229" t="s">
        <v>623</v>
      </c>
      <c r="JZE1527" s="229" t="s">
        <v>294</v>
      </c>
      <c r="JZF1527" s="229" t="s">
        <v>289</v>
      </c>
      <c r="JZG1527" s="229" t="s">
        <v>35</v>
      </c>
      <c r="JZH1527" s="229" t="s">
        <v>27</v>
      </c>
      <c r="JZI1527" s="229" t="s">
        <v>180</v>
      </c>
      <c r="JZJ1527" s="229" t="s">
        <v>1110</v>
      </c>
      <c r="JZK1527" s="229" t="s">
        <v>244</v>
      </c>
      <c r="JZL1527" s="229" t="s">
        <v>3929</v>
      </c>
      <c r="JZM1527" s="229" t="s">
        <v>222</v>
      </c>
      <c r="JZN1527" s="229" t="s">
        <v>223</v>
      </c>
      <c r="JZO1527" s="229" t="s">
        <v>172</v>
      </c>
      <c r="JZP1527" s="229" t="s">
        <v>289</v>
      </c>
      <c r="JZQ1527" s="229" t="s">
        <v>227</v>
      </c>
      <c r="JZU1527" s="229">
        <v>2024</v>
      </c>
      <c r="JZV1527" s="229" t="s">
        <v>57</v>
      </c>
      <c r="JZW1527" s="229" t="s">
        <v>3922</v>
      </c>
      <c r="JZX1527" s="229">
        <v>12970009</v>
      </c>
      <c r="JZY1527" s="229" t="s">
        <v>3923</v>
      </c>
      <c r="JZZ1527" s="229" t="s">
        <v>310</v>
      </c>
      <c r="KAA1527" s="229" t="s">
        <v>3924</v>
      </c>
      <c r="KAB1527" s="229" t="s">
        <v>338</v>
      </c>
      <c r="KAC1527" s="229" t="s">
        <v>52</v>
      </c>
      <c r="KAD1527" s="229" t="s">
        <v>3925</v>
      </c>
      <c r="KAF1527" s="229" t="s">
        <v>3926</v>
      </c>
      <c r="KAG1527" s="229" t="s">
        <v>3927</v>
      </c>
      <c r="KAH1527" s="229" t="s">
        <v>473</v>
      </c>
      <c r="KAI1527" s="229" t="s">
        <v>3928</v>
      </c>
      <c r="KAJ1527" s="229" t="s">
        <v>623</v>
      </c>
      <c r="KAK1527" s="229" t="s">
        <v>294</v>
      </c>
      <c r="KAL1527" s="229" t="s">
        <v>289</v>
      </c>
      <c r="KAM1527" s="229" t="s">
        <v>35</v>
      </c>
      <c r="KAN1527" s="229" t="s">
        <v>27</v>
      </c>
      <c r="KAO1527" s="229" t="s">
        <v>180</v>
      </c>
      <c r="KAP1527" s="229" t="s">
        <v>1110</v>
      </c>
      <c r="KAQ1527" s="229" t="s">
        <v>244</v>
      </c>
      <c r="KAR1527" s="229" t="s">
        <v>3929</v>
      </c>
      <c r="KAS1527" s="229" t="s">
        <v>222</v>
      </c>
      <c r="KAT1527" s="229" t="s">
        <v>223</v>
      </c>
      <c r="KAU1527" s="229" t="s">
        <v>172</v>
      </c>
      <c r="KAV1527" s="229" t="s">
        <v>289</v>
      </c>
      <c r="KAW1527" s="229" t="s">
        <v>227</v>
      </c>
      <c r="KBA1527" s="229">
        <v>2024</v>
      </c>
      <c r="KBB1527" s="229" t="s">
        <v>57</v>
      </c>
      <c r="KBC1527" s="229" t="s">
        <v>3922</v>
      </c>
      <c r="KBD1527" s="229">
        <v>12970009</v>
      </c>
      <c r="KBE1527" s="229" t="s">
        <v>3923</v>
      </c>
      <c r="KBF1527" s="229" t="s">
        <v>310</v>
      </c>
      <c r="KBG1527" s="229" t="s">
        <v>3924</v>
      </c>
      <c r="KBH1527" s="229" t="s">
        <v>338</v>
      </c>
      <c r="KBI1527" s="229" t="s">
        <v>52</v>
      </c>
      <c r="KBJ1527" s="229" t="s">
        <v>3925</v>
      </c>
      <c r="KBL1527" s="229" t="s">
        <v>3926</v>
      </c>
      <c r="KBM1527" s="229" t="s">
        <v>3927</v>
      </c>
      <c r="KBN1527" s="229" t="s">
        <v>473</v>
      </c>
      <c r="KBO1527" s="229" t="s">
        <v>3928</v>
      </c>
      <c r="KBP1527" s="229" t="s">
        <v>623</v>
      </c>
      <c r="KBQ1527" s="229" t="s">
        <v>294</v>
      </c>
      <c r="KBR1527" s="229" t="s">
        <v>289</v>
      </c>
      <c r="KBS1527" s="229" t="s">
        <v>35</v>
      </c>
      <c r="KBT1527" s="229" t="s">
        <v>27</v>
      </c>
      <c r="KBU1527" s="229" t="s">
        <v>180</v>
      </c>
      <c r="KBV1527" s="229" t="s">
        <v>1110</v>
      </c>
      <c r="KBW1527" s="229" t="s">
        <v>244</v>
      </c>
      <c r="KBX1527" s="229" t="s">
        <v>3929</v>
      </c>
      <c r="KBY1527" s="229" t="s">
        <v>222</v>
      </c>
      <c r="KBZ1527" s="229" t="s">
        <v>223</v>
      </c>
      <c r="KCA1527" s="229" t="s">
        <v>172</v>
      </c>
      <c r="KCB1527" s="229" t="s">
        <v>289</v>
      </c>
      <c r="KCC1527" s="229" t="s">
        <v>227</v>
      </c>
      <c r="KCG1527" s="229">
        <v>2024</v>
      </c>
      <c r="KCH1527" s="229" t="s">
        <v>57</v>
      </c>
      <c r="KCI1527" s="229" t="s">
        <v>3922</v>
      </c>
      <c r="KCJ1527" s="229">
        <v>12970009</v>
      </c>
      <c r="KCK1527" s="229" t="s">
        <v>3923</v>
      </c>
      <c r="KCL1527" s="229" t="s">
        <v>310</v>
      </c>
      <c r="KCM1527" s="229" t="s">
        <v>3924</v>
      </c>
      <c r="KCN1527" s="229" t="s">
        <v>338</v>
      </c>
      <c r="KCO1527" s="229" t="s">
        <v>52</v>
      </c>
      <c r="KCP1527" s="229" t="s">
        <v>3925</v>
      </c>
      <c r="KCR1527" s="229" t="s">
        <v>3926</v>
      </c>
      <c r="KCS1527" s="229" t="s">
        <v>3927</v>
      </c>
      <c r="KCT1527" s="229" t="s">
        <v>473</v>
      </c>
      <c r="KCU1527" s="229" t="s">
        <v>3928</v>
      </c>
      <c r="KCV1527" s="229" t="s">
        <v>623</v>
      </c>
      <c r="KCW1527" s="229" t="s">
        <v>294</v>
      </c>
      <c r="KCX1527" s="229" t="s">
        <v>289</v>
      </c>
      <c r="KCY1527" s="229" t="s">
        <v>35</v>
      </c>
      <c r="KCZ1527" s="229" t="s">
        <v>27</v>
      </c>
      <c r="KDA1527" s="229" t="s">
        <v>180</v>
      </c>
      <c r="KDB1527" s="229" t="s">
        <v>1110</v>
      </c>
      <c r="KDC1527" s="229" t="s">
        <v>244</v>
      </c>
      <c r="KDD1527" s="229" t="s">
        <v>3929</v>
      </c>
      <c r="KDE1527" s="229" t="s">
        <v>222</v>
      </c>
      <c r="KDF1527" s="229" t="s">
        <v>223</v>
      </c>
      <c r="KDG1527" s="229" t="s">
        <v>172</v>
      </c>
      <c r="KDH1527" s="229" t="s">
        <v>289</v>
      </c>
      <c r="KDI1527" s="229" t="s">
        <v>227</v>
      </c>
      <c r="KDM1527" s="229">
        <v>2024</v>
      </c>
      <c r="KDN1527" s="229" t="s">
        <v>57</v>
      </c>
      <c r="KDO1527" s="229" t="s">
        <v>3922</v>
      </c>
      <c r="KDP1527" s="229">
        <v>12970009</v>
      </c>
      <c r="KDQ1527" s="229" t="s">
        <v>3923</v>
      </c>
      <c r="KDR1527" s="229" t="s">
        <v>310</v>
      </c>
      <c r="KDS1527" s="229" t="s">
        <v>3924</v>
      </c>
      <c r="KDT1527" s="229" t="s">
        <v>338</v>
      </c>
      <c r="KDU1527" s="229" t="s">
        <v>52</v>
      </c>
      <c r="KDV1527" s="229" t="s">
        <v>3925</v>
      </c>
      <c r="KDX1527" s="229" t="s">
        <v>3926</v>
      </c>
      <c r="KDY1527" s="229" t="s">
        <v>3927</v>
      </c>
      <c r="KDZ1527" s="229" t="s">
        <v>473</v>
      </c>
      <c r="KEA1527" s="229" t="s">
        <v>3928</v>
      </c>
      <c r="KEB1527" s="229" t="s">
        <v>623</v>
      </c>
      <c r="KEC1527" s="229" t="s">
        <v>294</v>
      </c>
      <c r="KED1527" s="229" t="s">
        <v>289</v>
      </c>
      <c r="KEE1527" s="229" t="s">
        <v>35</v>
      </c>
      <c r="KEF1527" s="229" t="s">
        <v>27</v>
      </c>
      <c r="KEG1527" s="229" t="s">
        <v>180</v>
      </c>
      <c r="KEH1527" s="229" t="s">
        <v>1110</v>
      </c>
      <c r="KEI1527" s="229" t="s">
        <v>244</v>
      </c>
      <c r="KEJ1527" s="229" t="s">
        <v>3929</v>
      </c>
      <c r="KEK1527" s="229" t="s">
        <v>222</v>
      </c>
      <c r="KEL1527" s="229" t="s">
        <v>223</v>
      </c>
      <c r="KEM1527" s="229" t="s">
        <v>172</v>
      </c>
      <c r="KEN1527" s="229" t="s">
        <v>289</v>
      </c>
      <c r="KEO1527" s="229" t="s">
        <v>227</v>
      </c>
      <c r="KES1527" s="229">
        <v>2024</v>
      </c>
      <c r="KET1527" s="229" t="s">
        <v>57</v>
      </c>
      <c r="KEU1527" s="229" t="s">
        <v>3922</v>
      </c>
      <c r="KEV1527" s="229">
        <v>12970009</v>
      </c>
      <c r="KEW1527" s="229" t="s">
        <v>3923</v>
      </c>
      <c r="KEX1527" s="229" t="s">
        <v>310</v>
      </c>
      <c r="KEY1527" s="229" t="s">
        <v>3924</v>
      </c>
      <c r="KEZ1527" s="229" t="s">
        <v>338</v>
      </c>
      <c r="KFA1527" s="229" t="s">
        <v>52</v>
      </c>
      <c r="KFB1527" s="229" t="s">
        <v>3925</v>
      </c>
      <c r="KFD1527" s="229" t="s">
        <v>3926</v>
      </c>
      <c r="KFE1527" s="229" t="s">
        <v>3927</v>
      </c>
      <c r="KFF1527" s="229" t="s">
        <v>473</v>
      </c>
      <c r="KFG1527" s="229" t="s">
        <v>3928</v>
      </c>
      <c r="KFH1527" s="229" t="s">
        <v>623</v>
      </c>
      <c r="KFI1527" s="229" t="s">
        <v>294</v>
      </c>
      <c r="KFJ1527" s="229" t="s">
        <v>289</v>
      </c>
      <c r="KFK1527" s="229" t="s">
        <v>35</v>
      </c>
      <c r="KFL1527" s="229" t="s">
        <v>27</v>
      </c>
      <c r="KFM1527" s="229" t="s">
        <v>180</v>
      </c>
      <c r="KFN1527" s="229" t="s">
        <v>1110</v>
      </c>
      <c r="KFO1527" s="229" t="s">
        <v>244</v>
      </c>
      <c r="KFP1527" s="229" t="s">
        <v>3929</v>
      </c>
      <c r="KFQ1527" s="229" t="s">
        <v>222</v>
      </c>
      <c r="KFR1527" s="229" t="s">
        <v>223</v>
      </c>
      <c r="KFS1527" s="229" t="s">
        <v>172</v>
      </c>
      <c r="KFT1527" s="229" t="s">
        <v>289</v>
      </c>
      <c r="KFU1527" s="229" t="s">
        <v>227</v>
      </c>
      <c r="KFY1527" s="229">
        <v>2024</v>
      </c>
      <c r="KFZ1527" s="229" t="s">
        <v>57</v>
      </c>
      <c r="KGA1527" s="229" t="s">
        <v>3922</v>
      </c>
      <c r="KGB1527" s="229">
        <v>12970009</v>
      </c>
      <c r="KGC1527" s="229" t="s">
        <v>3923</v>
      </c>
      <c r="KGD1527" s="229" t="s">
        <v>310</v>
      </c>
      <c r="KGE1527" s="229" t="s">
        <v>3924</v>
      </c>
      <c r="KGF1527" s="229" t="s">
        <v>338</v>
      </c>
      <c r="KGG1527" s="229" t="s">
        <v>52</v>
      </c>
      <c r="KGH1527" s="229" t="s">
        <v>3925</v>
      </c>
      <c r="KGJ1527" s="229" t="s">
        <v>3926</v>
      </c>
      <c r="KGK1527" s="229" t="s">
        <v>3927</v>
      </c>
      <c r="KGL1527" s="229" t="s">
        <v>473</v>
      </c>
      <c r="KGM1527" s="229" t="s">
        <v>3928</v>
      </c>
      <c r="KGN1527" s="229" t="s">
        <v>623</v>
      </c>
      <c r="KGO1527" s="229" t="s">
        <v>294</v>
      </c>
      <c r="KGP1527" s="229" t="s">
        <v>289</v>
      </c>
      <c r="KGQ1527" s="229" t="s">
        <v>35</v>
      </c>
      <c r="KGR1527" s="229" t="s">
        <v>27</v>
      </c>
      <c r="KGS1527" s="229" t="s">
        <v>180</v>
      </c>
      <c r="KGT1527" s="229" t="s">
        <v>1110</v>
      </c>
      <c r="KGU1527" s="229" t="s">
        <v>244</v>
      </c>
      <c r="KGV1527" s="229" t="s">
        <v>3929</v>
      </c>
      <c r="KGW1527" s="229" t="s">
        <v>222</v>
      </c>
      <c r="KGX1527" s="229" t="s">
        <v>223</v>
      </c>
      <c r="KGY1527" s="229" t="s">
        <v>172</v>
      </c>
      <c r="KGZ1527" s="229" t="s">
        <v>289</v>
      </c>
      <c r="KHA1527" s="229" t="s">
        <v>227</v>
      </c>
      <c r="KHE1527" s="229">
        <v>2024</v>
      </c>
      <c r="KHF1527" s="229" t="s">
        <v>57</v>
      </c>
      <c r="KHG1527" s="229" t="s">
        <v>3922</v>
      </c>
      <c r="KHH1527" s="229">
        <v>12970009</v>
      </c>
      <c r="KHI1527" s="229" t="s">
        <v>3923</v>
      </c>
      <c r="KHJ1527" s="229" t="s">
        <v>310</v>
      </c>
      <c r="KHK1527" s="229" t="s">
        <v>3924</v>
      </c>
      <c r="KHL1527" s="229" t="s">
        <v>338</v>
      </c>
      <c r="KHM1527" s="229" t="s">
        <v>52</v>
      </c>
      <c r="KHN1527" s="229" t="s">
        <v>3925</v>
      </c>
      <c r="KHP1527" s="229" t="s">
        <v>3926</v>
      </c>
      <c r="KHQ1527" s="229" t="s">
        <v>3927</v>
      </c>
      <c r="KHR1527" s="229" t="s">
        <v>473</v>
      </c>
      <c r="KHS1527" s="229" t="s">
        <v>3928</v>
      </c>
      <c r="KHT1527" s="229" t="s">
        <v>623</v>
      </c>
      <c r="KHU1527" s="229" t="s">
        <v>294</v>
      </c>
      <c r="KHV1527" s="229" t="s">
        <v>289</v>
      </c>
      <c r="KHW1527" s="229" t="s">
        <v>35</v>
      </c>
      <c r="KHX1527" s="229" t="s">
        <v>27</v>
      </c>
      <c r="KHY1527" s="229" t="s">
        <v>180</v>
      </c>
      <c r="KHZ1527" s="229" t="s">
        <v>1110</v>
      </c>
      <c r="KIA1527" s="229" t="s">
        <v>244</v>
      </c>
      <c r="KIB1527" s="229" t="s">
        <v>3929</v>
      </c>
      <c r="KIC1527" s="229" t="s">
        <v>222</v>
      </c>
      <c r="KID1527" s="229" t="s">
        <v>223</v>
      </c>
      <c r="KIE1527" s="229" t="s">
        <v>172</v>
      </c>
      <c r="KIF1527" s="229" t="s">
        <v>289</v>
      </c>
      <c r="KIG1527" s="229" t="s">
        <v>227</v>
      </c>
      <c r="KIK1527" s="229">
        <v>2024</v>
      </c>
      <c r="KIL1527" s="229" t="s">
        <v>57</v>
      </c>
      <c r="KIM1527" s="229" t="s">
        <v>3922</v>
      </c>
      <c r="KIN1527" s="229">
        <v>12970009</v>
      </c>
      <c r="KIO1527" s="229" t="s">
        <v>3923</v>
      </c>
      <c r="KIP1527" s="229" t="s">
        <v>310</v>
      </c>
      <c r="KIQ1527" s="229" t="s">
        <v>3924</v>
      </c>
      <c r="KIR1527" s="229" t="s">
        <v>338</v>
      </c>
      <c r="KIS1527" s="229" t="s">
        <v>52</v>
      </c>
      <c r="KIT1527" s="229" t="s">
        <v>3925</v>
      </c>
      <c r="KIV1527" s="229" t="s">
        <v>3926</v>
      </c>
      <c r="KIW1527" s="229" t="s">
        <v>3927</v>
      </c>
      <c r="KIX1527" s="229" t="s">
        <v>473</v>
      </c>
      <c r="KIY1527" s="229" t="s">
        <v>3928</v>
      </c>
      <c r="KIZ1527" s="229" t="s">
        <v>623</v>
      </c>
      <c r="KJA1527" s="229" t="s">
        <v>294</v>
      </c>
      <c r="KJB1527" s="229" t="s">
        <v>289</v>
      </c>
      <c r="KJC1527" s="229" t="s">
        <v>35</v>
      </c>
      <c r="KJD1527" s="229" t="s">
        <v>27</v>
      </c>
      <c r="KJE1527" s="229" t="s">
        <v>180</v>
      </c>
      <c r="KJF1527" s="229" t="s">
        <v>1110</v>
      </c>
      <c r="KJG1527" s="229" t="s">
        <v>244</v>
      </c>
      <c r="KJH1527" s="229" t="s">
        <v>3929</v>
      </c>
      <c r="KJI1527" s="229" t="s">
        <v>222</v>
      </c>
      <c r="KJJ1527" s="229" t="s">
        <v>223</v>
      </c>
      <c r="KJK1527" s="229" t="s">
        <v>172</v>
      </c>
      <c r="KJL1527" s="229" t="s">
        <v>289</v>
      </c>
      <c r="KJM1527" s="229" t="s">
        <v>227</v>
      </c>
      <c r="KJQ1527" s="229">
        <v>2024</v>
      </c>
      <c r="KJR1527" s="229" t="s">
        <v>57</v>
      </c>
      <c r="KJS1527" s="229" t="s">
        <v>3922</v>
      </c>
      <c r="KJT1527" s="229">
        <v>12970009</v>
      </c>
      <c r="KJU1527" s="229" t="s">
        <v>3923</v>
      </c>
      <c r="KJV1527" s="229" t="s">
        <v>310</v>
      </c>
      <c r="KJW1527" s="229" t="s">
        <v>3924</v>
      </c>
      <c r="KJX1527" s="229" t="s">
        <v>338</v>
      </c>
      <c r="KJY1527" s="229" t="s">
        <v>52</v>
      </c>
      <c r="KJZ1527" s="229" t="s">
        <v>3925</v>
      </c>
      <c r="KKB1527" s="229" t="s">
        <v>3926</v>
      </c>
      <c r="KKC1527" s="229" t="s">
        <v>3927</v>
      </c>
      <c r="KKD1527" s="229" t="s">
        <v>473</v>
      </c>
      <c r="KKE1527" s="229" t="s">
        <v>3928</v>
      </c>
      <c r="KKF1527" s="229" t="s">
        <v>623</v>
      </c>
      <c r="KKG1527" s="229" t="s">
        <v>294</v>
      </c>
      <c r="KKH1527" s="229" t="s">
        <v>289</v>
      </c>
      <c r="KKI1527" s="229" t="s">
        <v>35</v>
      </c>
      <c r="KKJ1527" s="229" t="s">
        <v>27</v>
      </c>
      <c r="KKK1527" s="229" t="s">
        <v>180</v>
      </c>
      <c r="KKL1527" s="229" t="s">
        <v>1110</v>
      </c>
      <c r="KKM1527" s="229" t="s">
        <v>244</v>
      </c>
      <c r="KKN1527" s="229" t="s">
        <v>3929</v>
      </c>
      <c r="KKO1527" s="229" t="s">
        <v>222</v>
      </c>
      <c r="KKP1527" s="229" t="s">
        <v>223</v>
      </c>
      <c r="KKQ1527" s="229" t="s">
        <v>172</v>
      </c>
      <c r="KKR1527" s="229" t="s">
        <v>289</v>
      </c>
      <c r="KKS1527" s="229" t="s">
        <v>227</v>
      </c>
      <c r="KKW1527" s="229">
        <v>2024</v>
      </c>
      <c r="KKX1527" s="229" t="s">
        <v>57</v>
      </c>
      <c r="KKY1527" s="229" t="s">
        <v>3922</v>
      </c>
      <c r="KKZ1527" s="229">
        <v>12970009</v>
      </c>
      <c r="KLA1527" s="229" t="s">
        <v>3923</v>
      </c>
      <c r="KLB1527" s="229" t="s">
        <v>310</v>
      </c>
      <c r="KLC1527" s="229" t="s">
        <v>3924</v>
      </c>
      <c r="KLD1527" s="229" t="s">
        <v>338</v>
      </c>
      <c r="KLE1527" s="229" t="s">
        <v>52</v>
      </c>
      <c r="KLF1527" s="229" t="s">
        <v>3925</v>
      </c>
      <c r="KLH1527" s="229" t="s">
        <v>3926</v>
      </c>
      <c r="KLI1527" s="229" t="s">
        <v>3927</v>
      </c>
      <c r="KLJ1527" s="229" t="s">
        <v>473</v>
      </c>
      <c r="KLK1527" s="229" t="s">
        <v>3928</v>
      </c>
      <c r="KLL1527" s="229" t="s">
        <v>623</v>
      </c>
      <c r="KLM1527" s="229" t="s">
        <v>294</v>
      </c>
      <c r="KLN1527" s="229" t="s">
        <v>289</v>
      </c>
      <c r="KLO1527" s="229" t="s">
        <v>35</v>
      </c>
      <c r="KLP1527" s="229" t="s">
        <v>27</v>
      </c>
      <c r="KLQ1527" s="229" t="s">
        <v>180</v>
      </c>
      <c r="KLR1527" s="229" t="s">
        <v>1110</v>
      </c>
      <c r="KLS1527" s="229" t="s">
        <v>244</v>
      </c>
      <c r="KLT1527" s="229" t="s">
        <v>3929</v>
      </c>
      <c r="KLU1527" s="229" t="s">
        <v>222</v>
      </c>
      <c r="KLV1527" s="229" t="s">
        <v>223</v>
      </c>
      <c r="KLW1527" s="229" t="s">
        <v>172</v>
      </c>
      <c r="KLX1527" s="229" t="s">
        <v>289</v>
      </c>
      <c r="KLY1527" s="229" t="s">
        <v>227</v>
      </c>
      <c r="KMC1527" s="229">
        <v>2024</v>
      </c>
      <c r="KMD1527" s="229" t="s">
        <v>57</v>
      </c>
      <c r="KME1527" s="229" t="s">
        <v>3922</v>
      </c>
      <c r="KMF1527" s="229">
        <v>12970009</v>
      </c>
      <c r="KMG1527" s="229" t="s">
        <v>3923</v>
      </c>
      <c r="KMH1527" s="229" t="s">
        <v>310</v>
      </c>
      <c r="KMI1527" s="229" t="s">
        <v>3924</v>
      </c>
      <c r="KMJ1527" s="229" t="s">
        <v>338</v>
      </c>
      <c r="KMK1527" s="229" t="s">
        <v>52</v>
      </c>
      <c r="KML1527" s="229" t="s">
        <v>3925</v>
      </c>
      <c r="KMN1527" s="229" t="s">
        <v>3926</v>
      </c>
      <c r="KMO1527" s="229" t="s">
        <v>3927</v>
      </c>
      <c r="KMP1527" s="229" t="s">
        <v>473</v>
      </c>
      <c r="KMQ1527" s="229" t="s">
        <v>3928</v>
      </c>
      <c r="KMR1527" s="229" t="s">
        <v>623</v>
      </c>
      <c r="KMS1527" s="229" t="s">
        <v>294</v>
      </c>
      <c r="KMT1527" s="229" t="s">
        <v>289</v>
      </c>
      <c r="KMU1527" s="229" t="s">
        <v>35</v>
      </c>
      <c r="KMV1527" s="229" t="s">
        <v>27</v>
      </c>
      <c r="KMW1527" s="229" t="s">
        <v>180</v>
      </c>
      <c r="KMX1527" s="229" t="s">
        <v>1110</v>
      </c>
      <c r="KMY1527" s="229" t="s">
        <v>244</v>
      </c>
      <c r="KMZ1527" s="229" t="s">
        <v>3929</v>
      </c>
      <c r="KNA1527" s="229" t="s">
        <v>222</v>
      </c>
      <c r="KNB1527" s="229" t="s">
        <v>223</v>
      </c>
      <c r="KNC1527" s="229" t="s">
        <v>172</v>
      </c>
      <c r="KND1527" s="229" t="s">
        <v>289</v>
      </c>
      <c r="KNE1527" s="229" t="s">
        <v>227</v>
      </c>
      <c r="KNI1527" s="229">
        <v>2024</v>
      </c>
      <c r="KNJ1527" s="229" t="s">
        <v>57</v>
      </c>
      <c r="KNK1527" s="229" t="s">
        <v>3922</v>
      </c>
      <c r="KNL1527" s="229">
        <v>12970009</v>
      </c>
      <c r="KNM1527" s="229" t="s">
        <v>3923</v>
      </c>
      <c r="KNN1527" s="229" t="s">
        <v>310</v>
      </c>
      <c r="KNO1527" s="229" t="s">
        <v>3924</v>
      </c>
      <c r="KNP1527" s="229" t="s">
        <v>338</v>
      </c>
      <c r="KNQ1527" s="229" t="s">
        <v>52</v>
      </c>
      <c r="KNR1527" s="229" t="s">
        <v>3925</v>
      </c>
      <c r="KNT1527" s="229" t="s">
        <v>3926</v>
      </c>
      <c r="KNU1527" s="229" t="s">
        <v>3927</v>
      </c>
      <c r="KNV1527" s="229" t="s">
        <v>473</v>
      </c>
      <c r="KNW1527" s="229" t="s">
        <v>3928</v>
      </c>
      <c r="KNX1527" s="229" t="s">
        <v>623</v>
      </c>
      <c r="KNY1527" s="229" t="s">
        <v>294</v>
      </c>
      <c r="KNZ1527" s="229" t="s">
        <v>289</v>
      </c>
      <c r="KOA1527" s="229" t="s">
        <v>35</v>
      </c>
      <c r="KOB1527" s="229" t="s">
        <v>27</v>
      </c>
      <c r="KOC1527" s="229" t="s">
        <v>180</v>
      </c>
      <c r="KOD1527" s="229" t="s">
        <v>1110</v>
      </c>
      <c r="KOE1527" s="229" t="s">
        <v>244</v>
      </c>
      <c r="KOF1527" s="229" t="s">
        <v>3929</v>
      </c>
      <c r="KOG1527" s="229" t="s">
        <v>222</v>
      </c>
      <c r="KOH1527" s="229" t="s">
        <v>223</v>
      </c>
      <c r="KOI1527" s="229" t="s">
        <v>172</v>
      </c>
      <c r="KOJ1527" s="229" t="s">
        <v>289</v>
      </c>
      <c r="KOK1527" s="229" t="s">
        <v>227</v>
      </c>
      <c r="KOO1527" s="229">
        <v>2024</v>
      </c>
      <c r="KOP1527" s="229" t="s">
        <v>57</v>
      </c>
      <c r="KOQ1527" s="229" t="s">
        <v>3922</v>
      </c>
      <c r="KOR1527" s="229">
        <v>12970009</v>
      </c>
      <c r="KOS1527" s="229" t="s">
        <v>3923</v>
      </c>
      <c r="KOT1527" s="229" t="s">
        <v>310</v>
      </c>
      <c r="KOU1527" s="229" t="s">
        <v>3924</v>
      </c>
      <c r="KOV1527" s="229" t="s">
        <v>338</v>
      </c>
      <c r="KOW1527" s="229" t="s">
        <v>52</v>
      </c>
      <c r="KOX1527" s="229" t="s">
        <v>3925</v>
      </c>
      <c r="KOZ1527" s="229" t="s">
        <v>3926</v>
      </c>
      <c r="KPA1527" s="229" t="s">
        <v>3927</v>
      </c>
      <c r="KPB1527" s="229" t="s">
        <v>473</v>
      </c>
      <c r="KPC1527" s="229" t="s">
        <v>3928</v>
      </c>
      <c r="KPD1527" s="229" t="s">
        <v>623</v>
      </c>
      <c r="KPE1527" s="229" t="s">
        <v>294</v>
      </c>
      <c r="KPF1527" s="229" t="s">
        <v>289</v>
      </c>
      <c r="KPG1527" s="229" t="s">
        <v>35</v>
      </c>
      <c r="KPH1527" s="229" t="s">
        <v>27</v>
      </c>
      <c r="KPI1527" s="229" t="s">
        <v>180</v>
      </c>
      <c r="KPJ1527" s="229" t="s">
        <v>1110</v>
      </c>
      <c r="KPK1527" s="229" t="s">
        <v>244</v>
      </c>
      <c r="KPL1527" s="229" t="s">
        <v>3929</v>
      </c>
      <c r="KPM1527" s="229" t="s">
        <v>222</v>
      </c>
      <c r="KPN1527" s="229" t="s">
        <v>223</v>
      </c>
      <c r="KPO1527" s="229" t="s">
        <v>172</v>
      </c>
      <c r="KPP1527" s="229" t="s">
        <v>289</v>
      </c>
      <c r="KPQ1527" s="229" t="s">
        <v>227</v>
      </c>
      <c r="KPU1527" s="229">
        <v>2024</v>
      </c>
      <c r="KPV1527" s="229" t="s">
        <v>57</v>
      </c>
      <c r="KPW1527" s="229" t="s">
        <v>3922</v>
      </c>
      <c r="KPX1527" s="229">
        <v>12970009</v>
      </c>
      <c r="KPY1527" s="229" t="s">
        <v>3923</v>
      </c>
      <c r="KPZ1527" s="229" t="s">
        <v>310</v>
      </c>
      <c r="KQA1527" s="229" t="s">
        <v>3924</v>
      </c>
      <c r="KQB1527" s="229" t="s">
        <v>338</v>
      </c>
      <c r="KQC1527" s="229" t="s">
        <v>52</v>
      </c>
      <c r="KQD1527" s="229" t="s">
        <v>3925</v>
      </c>
      <c r="KQF1527" s="229" t="s">
        <v>3926</v>
      </c>
      <c r="KQG1527" s="229" t="s">
        <v>3927</v>
      </c>
      <c r="KQH1527" s="229" t="s">
        <v>473</v>
      </c>
      <c r="KQI1527" s="229" t="s">
        <v>3928</v>
      </c>
      <c r="KQJ1527" s="229" t="s">
        <v>623</v>
      </c>
      <c r="KQK1527" s="229" t="s">
        <v>294</v>
      </c>
      <c r="KQL1527" s="229" t="s">
        <v>289</v>
      </c>
      <c r="KQM1527" s="229" t="s">
        <v>35</v>
      </c>
      <c r="KQN1527" s="229" t="s">
        <v>27</v>
      </c>
      <c r="KQO1527" s="229" t="s">
        <v>180</v>
      </c>
      <c r="KQP1527" s="229" t="s">
        <v>1110</v>
      </c>
      <c r="KQQ1527" s="229" t="s">
        <v>244</v>
      </c>
      <c r="KQR1527" s="229" t="s">
        <v>3929</v>
      </c>
      <c r="KQS1527" s="229" t="s">
        <v>222</v>
      </c>
      <c r="KQT1527" s="229" t="s">
        <v>223</v>
      </c>
      <c r="KQU1527" s="229" t="s">
        <v>172</v>
      </c>
      <c r="KQV1527" s="229" t="s">
        <v>289</v>
      </c>
      <c r="KQW1527" s="229" t="s">
        <v>227</v>
      </c>
      <c r="KRA1527" s="229">
        <v>2024</v>
      </c>
      <c r="KRB1527" s="229" t="s">
        <v>57</v>
      </c>
      <c r="KRC1527" s="229" t="s">
        <v>3922</v>
      </c>
      <c r="KRD1527" s="229">
        <v>12970009</v>
      </c>
      <c r="KRE1527" s="229" t="s">
        <v>3923</v>
      </c>
      <c r="KRF1527" s="229" t="s">
        <v>310</v>
      </c>
      <c r="KRG1527" s="229" t="s">
        <v>3924</v>
      </c>
      <c r="KRH1527" s="229" t="s">
        <v>338</v>
      </c>
      <c r="KRI1527" s="229" t="s">
        <v>52</v>
      </c>
      <c r="KRJ1527" s="229" t="s">
        <v>3925</v>
      </c>
      <c r="KRL1527" s="229" t="s">
        <v>3926</v>
      </c>
      <c r="KRM1527" s="229" t="s">
        <v>3927</v>
      </c>
      <c r="KRN1527" s="229" t="s">
        <v>473</v>
      </c>
      <c r="KRO1527" s="229" t="s">
        <v>3928</v>
      </c>
      <c r="KRP1527" s="229" t="s">
        <v>623</v>
      </c>
      <c r="KRQ1527" s="229" t="s">
        <v>294</v>
      </c>
      <c r="KRR1527" s="229" t="s">
        <v>289</v>
      </c>
      <c r="KRS1527" s="229" t="s">
        <v>35</v>
      </c>
      <c r="KRT1527" s="229" t="s">
        <v>27</v>
      </c>
      <c r="KRU1527" s="229" t="s">
        <v>180</v>
      </c>
      <c r="KRV1527" s="229" t="s">
        <v>1110</v>
      </c>
      <c r="KRW1527" s="229" t="s">
        <v>244</v>
      </c>
      <c r="KRX1527" s="229" t="s">
        <v>3929</v>
      </c>
      <c r="KRY1527" s="229" t="s">
        <v>222</v>
      </c>
      <c r="KRZ1527" s="229" t="s">
        <v>223</v>
      </c>
      <c r="KSA1527" s="229" t="s">
        <v>172</v>
      </c>
      <c r="KSB1527" s="229" t="s">
        <v>289</v>
      </c>
      <c r="KSC1527" s="229" t="s">
        <v>227</v>
      </c>
      <c r="KSG1527" s="229">
        <v>2024</v>
      </c>
      <c r="KSH1527" s="229" t="s">
        <v>57</v>
      </c>
      <c r="KSI1527" s="229" t="s">
        <v>3922</v>
      </c>
      <c r="KSJ1527" s="229">
        <v>12970009</v>
      </c>
      <c r="KSK1527" s="229" t="s">
        <v>3923</v>
      </c>
      <c r="KSL1527" s="229" t="s">
        <v>310</v>
      </c>
      <c r="KSM1527" s="229" t="s">
        <v>3924</v>
      </c>
      <c r="KSN1527" s="229" t="s">
        <v>338</v>
      </c>
      <c r="KSO1527" s="229" t="s">
        <v>52</v>
      </c>
      <c r="KSP1527" s="229" t="s">
        <v>3925</v>
      </c>
      <c r="KSR1527" s="229" t="s">
        <v>3926</v>
      </c>
      <c r="KSS1527" s="229" t="s">
        <v>3927</v>
      </c>
      <c r="KST1527" s="229" t="s">
        <v>473</v>
      </c>
      <c r="KSU1527" s="229" t="s">
        <v>3928</v>
      </c>
      <c r="KSV1527" s="229" t="s">
        <v>623</v>
      </c>
      <c r="KSW1527" s="229" t="s">
        <v>294</v>
      </c>
      <c r="KSX1527" s="229" t="s">
        <v>289</v>
      </c>
      <c r="KSY1527" s="229" t="s">
        <v>35</v>
      </c>
      <c r="KSZ1527" s="229" t="s">
        <v>27</v>
      </c>
      <c r="KTA1527" s="229" t="s">
        <v>180</v>
      </c>
      <c r="KTB1527" s="229" t="s">
        <v>1110</v>
      </c>
      <c r="KTC1527" s="229" t="s">
        <v>244</v>
      </c>
      <c r="KTD1527" s="229" t="s">
        <v>3929</v>
      </c>
      <c r="KTE1527" s="229" t="s">
        <v>222</v>
      </c>
      <c r="KTF1527" s="229" t="s">
        <v>223</v>
      </c>
      <c r="KTG1527" s="229" t="s">
        <v>172</v>
      </c>
      <c r="KTH1527" s="229" t="s">
        <v>289</v>
      </c>
      <c r="KTI1527" s="229" t="s">
        <v>227</v>
      </c>
      <c r="KTM1527" s="229">
        <v>2024</v>
      </c>
      <c r="KTN1527" s="229" t="s">
        <v>57</v>
      </c>
      <c r="KTO1527" s="229" t="s">
        <v>3922</v>
      </c>
      <c r="KTP1527" s="229">
        <v>12970009</v>
      </c>
      <c r="KTQ1527" s="229" t="s">
        <v>3923</v>
      </c>
      <c r="KTR1527" s="229" t="s">
        <v>310</v>
      </c>
      <c r="KTS1527" s="229" t="s">
        <v>3924</v>
      </c>
      <c r="KTT1527" s="229" t="s">
        <v>338</v>
      </c>
      <c r="KTU1527" s="229" t="s">
        <v>52</v>
      </c>
      <c r="KTV1527" s="229" t="s">
        <v>3925</v>
      </c>
      <c r="KTX1527" s="229" t="s">
        <v>3926</v>
      </c>
      <c r="KTY1527" s="229" t="s">
        <v>3927</v>
      </c>
      <c r="KTZ1527" s="229" t="s">
        <v>473</v>
      </c>
      <c r="KUA1527" s="229" t="s">
        <v>3928</v>
      </c>
      <c r="KUB1527" s="229" t="s">
        <v>623</v>
      </c>
      <c r="KUC1527" s="229" t="s">
        <v>294</v>
      </c>
      <c r="KUD1527" s="229" t="s">
        <v>289</v>
      </c>
      <c r="KUE1527" s="229" t="s">
        <v>35</v>
      </c>
      <c r="KUF1527" s="229" t="s">
        <v>27</v>
      </c>
      <c r="KUG1527" s="229" t="s">
        <v>180</v>
      </c>
      <c r="KUH1527" s="229" t="s">
        <v>1110</v>
      </c>
      <c r="KUI1527" s="229" t="s">
        <v>244</v>
      </c>
      <c r="KUJ1527" s="229" t="s">
        <v>3929</v>
      </c>
      <c r="KUK1527" s="229" t="s">
        <v>222</v>
      </c>
      <c r="KUL1527" s="229" t="s">
        <v>223</v>
      </c>
      <c r="KUM1527" s="229" t="s">
        <v>172</v>
      </c>
      <c r="KUN1527" s="229" t="s">
        <v>289</v>
      </c>
      <c r="KUO1527" s="229" t="s">
        <v>227</v>
      </c>
      <c r="KUS1527" s="229">
        <v>2024</v>
      </c>
      <c r="KUT1527" s="229" t="s">
        <v>57</v>
      </c>
      <c r="KUU1527" s="229" t="s">
        <v>3922</v>
      </c>
      <c r="KUV1527" s="229">
        <v>12970009</v>
      </c>
      <c r="KUW1527" s="229" t="s">
        <v>3923</v>
      </c>
      <c r="KUX1527" s="229" t="s">
        <v>310</v>
      </c>
      <c r="KUY1527" s="229" t="s">
        <v>3924</v>
      </c>
      <c r="KUZ1527" s="229" t="s">
        <v>338</v>
      </c>
      <c r="KVA1527" s="229" t="s">
        <v>52</v>
      </c>
      <c r="KVB1527" s="229" t="s">
        <v>3925</v>
      </c>
      <c r="KVD1527" s="229" t="s">
        <v>3926</v>
      </c>
      <c r="KVE1527" s="229" t="s">
        <v>3927</v>
      </c>
      <c r="KVF1527" s="229" t="s">
        <v>473</v>
      </c>
      <c r="KVG1527" s="229" t="s">
        <v>3928</v>
      </c>
      <c r="KVH1527" s="229" t="s">
        <v>623</v>
      </c>
      <c r="KVI1527" s="229" t="s">
        <v>294</v>
      </c>
      <c r="KVJ1527" s="229" t="s">
        <v>289</v>
      </c>
      <c r="KVK1527" s="229" t="s">
        <v>35</v>
      </c>
      <c r="KVL1527" s="229" t="s">
        <v>27</v>
      </c>
      <c r="KVM1527" s="229" t="s">
        <v>180</v>
      </c>
      <c r="KVN1527" s="229" t="s">
        <v>1110</v>
      </c>
      <c r="KVO1527" s="229" t="s">
        <v>244</v>
      </c>
      <c r="KVP1527" s="229" t="s">
        <v>3929</v>
      </c>
      <c r="KVQ1527" s="229" t="s">
        <v>222</v>
      </c>
      <c r="KVR1527" s="229" t="s">
        <v>223</v>
      </c>
      <c r="KVS1527" s="229" t="s">
        <v>172</v>
      </c>
      <c r="KVT1527" s="229" t="s">
        <v>289</v>
      </c>
      <c r="KVU1527" s="229" t="s">
        <v>227</v>
      </c>
      <c r="KVY1527" s="229">
        <v>2024</v>
      </c>
      <c r="KVZ1527" s="229" t="s">
        <v>57</v>
      </c>
      <c r="KWA1527" s="229" t="s">
        <v>3922</v>
      </c>
      <c r="KWB1527" s="229">
        <v>12970009</v>
      </c>
      <c r="KWC1527" s="229" t="s">
        <v>3923</v>
      </c>
      <c r="KWD1527" s="229" t="s">
        <v>310</v>
      </c>
      <c r="KWE1527" s="229" t="s">
        <v>3924</v>
      </c>
      <c r="KWF1527" s="229" t="s">
        <v>338</v>
      </c>
      <c r="KWG1527" s="229" t="s">
        <v>52</v>
      </c>
      <c r="KWH1527" s="229" t="s">
        <v>3925</v>
      </c>
      <c r="KWJ1527" s="229" t="s">
        <v>3926</v>
      </c>
      <c r="KWK1527" s="229" t="s">
        <v>3927</v>
      </c>
      <c r="KWL1527" s="229" t="s">
        <v>473</v>
      </c>
      <c r="KWM1527" s="229" t="s">
        <v>3928</v>
      </c>
      <c r="KWN1527" s="229" t="s">
        <v>623</v>
      </c>
      <c r="KWO1527" s="229" t="s">
        <v>294</v>
      </c>
      <c r="KWP1527" s="229" t="s">
        <v>289</v>
      </c>
      <c r="KWQ1527" s="229" t="s">
        <v>35</v>
      </c>
      <c r="KWR1527" s="229" t="s">
        <v>27</v>
      </c>
      <c r="KWS1527" s="229" t="s">
        <v>180</v>
      </c>
      <c r="KWT1527" s="229" t="s">
        <v>1110</v>
      </c>
      <c r="KWU1527" s="229" t="s">
        <v>244</v>
      </c>
      <c r="KWV1527" s="229" t="s">
        <v>3929</v>
      </c>
      <c r="KWW1527" s="229" t="s">
        <v>222</v>
      </c>
      <c r="KWX1527" s="229" t="s">
        <v>223</v>
      </c>
      <c r="KWY1527" s="229" t="s">
        <v>172</v>
      </c>
      <c r="KWZ1527" s="229" t="s">
        <v>289</v>
      </c>
      <c r="KXA1527" s="229" t="s">
        <v>227</v>
      </c>
      <c r="KXE1527" s="229">
        <v>2024</v>
      </c>
      <c r="KXF1527" s="229" t="s">
        <v>57</v>
      </c>
      <c r="KXG1527" s="229" t="s">
        <v>3922</v>
      </c>
      <c r="KXH1527" s="229">
        <v>12970009</v>
      </c>
      <c r="KXI1527" s="229" t="s">
        <v>3923</v>
      </c>
      <c r="KXJ1527" s="229" t="s">
        <v>310</v>
      </c>
      <c r="KXK1527" s="229" t="s">
        <v>3924</v>
      </c>
      <c r="KXL1527" s="229" t="s">
        <v>338</v>
      </c>
      <c r="KXM1527" s="229" t="s">
        <v>52</v>
      </c>
      <c r="KXN1527" s="229" t="s">
        <v>3925</v>
      </c>
      <c r="KXP1527" s="229" t="s">
        <v>3926</v>
      </c>
      <c r="KXQ1527" s="229" t="s">
        <v>3927</v>
      </c>
      <c r="KXR1527" s="229" t="s">
        <v>473</v>
      </c>
      <c r="KXS1527" s="229" t="s">
        <v>3928</v>
      </c>
      <c r="KXT1527" s="229" t="s">
        <v>623</v>
      </c>
      <c r="KXU1527" s="229" t="s">
        <v>294</v>
      </c>
      <c r="KXV1527" s="229" t="s">
        <v>289</v>
      </c>
      <c r="KXW1527" s="229" t="s">
        <v>35</v>
      </c>
      <c r="KXX1527" s="229" t="s">
        <v>27</v>
      </c>
      <c r="KXY1527" s="229" t="s">
        <v>180</v>
      </c>
      <c r="KXZ1527" s="229" t="s">
        <v>1110</v>
      </c>
      <c r="KYA1527" s="229" t="s">
        <v>244</v>
      </c>
      <c r="KYB1527" s="229" t="s">
        <v>3929</v>
      </c>
      <c r="KYC1527" s="229" t="s">
        <v>222</v>
      </c>
      <c r="KYD1527" s="229" t="s">
        <v>223</v>
      </c>
      <c r="KYE1527" s="229" t="s">
        <v>172</v>
      </c>
      <c r="KYF1527" s="229" t="s">
        <v>289</v>
      </c>
      <c r="KYG1527" s="229" t="s">
        <v>227</v>
      </c>
      <c r="KYK1527" s="229">
        <v>2024</v>
      </c>
      <c r="KYL1527" s="229" t="s">
        <v>57</v>
      </c>
      <c r="KYM1527" s="229" t="s">
        <v>3922</v>
      </c>
      <c r="KYN1527" s="229">
        <v>12970009</v>
      </c>
      <c r="KYO1527" s="229" t="s">
        <v>3923</v>
      </c>
      <c r="KYP1527" s="229" t="s">
        <v>310</v>
      </c>
      <c r="KYQ1527" s="229" t="s">
        <v>3924</v>
      </c>
      <c r="KYR1527" s="229" t="s">
        <v>338</v>
      </c>
      <c r="KYS1527" s="229" t="s">
        <v>52</v>
      </c>
      <c r="KYT1527" s="229" t="s">
        <v>3925</v>
      </c>
      <c r="KYV1527" s="229" t="s">
        <v>3926</v>
      </c>
      <c r="KYW1527" s="229" t="s">
        <v>3927</v>
      </c>
      <c r="KYX1527" s="229" t="s">
        <v>473</v>
      </c>
      <c r="KYY1527" s="229" t="s">
        <v>3928</v>
      </c>
      <c r="KYZ1527" s="229" t="s">
        <v>623</v>
      </c>
      <c r="KZA1527" s="229" t="s">
        <v>294</v>
      </c>
      <c r="KZB1527" s="229" t="s">
        <v>289</v>
      </c>
      <c r="KZC1527" s="229" t="s">
        <v>35</v>
      </c>
      <c r="KZD1527" s="229" t="s">
        <v>27</v>
      </c>
      <c r="KZE1527" s="229" t="s">
        <v>180</v>
      </c>
      <c r="KZF1527" s="229" t="s">
        <v>1110</v>
      </c>
      <c r="KZG1527" s="229" t="s">
        <v>244</v>
      </c>
      <c r="KZH1527" s="229" t="s">
        <v>3929</v>
      </c>
      <c r="KZI1527" s="229" t="s">
        <v>222</v>
      </c>
      <c r="KZJ1527" s="229" t="s">
        <v>223</v>
      </c>
      <c r="KZK1527" s="229" t="s">
        <v>172</v>
      </c>
      <c r="KZL1527" s="229" t="s">
        <v>289</v>
      </c>
      <c r="KZM1527" s="229" t="s">
        <v>227</v>
      </c>
      <c r="KZQ1527" s="229">
        <v>2024</v>
      </c>
      <c r="KZR1527" s="229" t="s">
        <v>57</v>
      </c>
      <c r="KZS1527" s="229" t="s">
        <v>3922</v>
      </c>
      <c r="KZT1527" s="229">
        <v>12970009</v>
      </c>
      <c r="KZU1527" s="229" t="s">
        <v>3923</v>
      </c>
      <c r="KZV1527" s="229" t="s">
        <v>310</v>
      </c>
      <c r="KZW1527" s="229" t="s">
        <v>3924</v>
      </c>
      <c r="KZX1527" s="229" t="s">
        <v>338</v>
      </c>
      <c r="KZY1527" s="229" t="s">
        <v>52</v>
      </c>
      <c r="KZZ1527" s="229" t="s">
        <v>3925</v>
      </c>
      <c r="LAB1527" s="229" t="s">
        <v>3926</v>
      </c>
      <c r="LAC1527" s="229" t="s">
        <v>3927</v>
      </c>
      <c r="LAD1527" s="229" t="s">
        <v>473</v>
      </c>
      <c r="LAE1527" s="229" t="s">
        <v>3928</v>
      </c>
      <c r="LAF1527" s="229" t="s">
        <v>623</v>
      </c>
      <c r="LAG1527" s="229" t="s">
        <v>294</v>
      </c>
      <c r="LAH1527" s="229" t="s">
        <v>289</v>
      </c>
      <c r="LAI1527" s="229" t="s">
        <v>35</v>
      </c>
      <c r="LAJ1527" s="229" t="s">
        <v>27</v>
      </c>
      <c r="LAK1527" s="229" t="s">
        <v>180</v>
      </c>
      <c r="LAL1527" s="229" t="s">
        <v>1110</v>
      </c>
      <c r="LAM1527" s="229" t="s">
        <v>244</v>
      </c>
      <c r="LAN1527" s="229" t="s">
        <v>3929</v>
      </c>
      <c r="LAO1527" s="229" t="s">
        <v>222</v>
      </c>
      <c r="LAP1527" s="229" t="s">
        <v>223</v>
      </c>
      <c r="LAQ1527" s="229" t="s">
        <v>172</v>
      </c>
      <c r="LAR1527" s="229" t="s">
        <v>289</v>
      </c>
      <c r="LAS1527" s="229" t="s">
        <v>227</v>
      </c>
      <c r="LAW1527" s="229">
        <v>2024</v>
      </c>
      <c r="LAX1527" s="229" t="s">
        <v>57</v>
      </c>
      <c r="LAY1527" s="229" t="s">
        <v>3922</v>
      </c>
      <c r="LAZ1527" s="229">
        <v>12970009</v>
      </c>
      <c r="LBA1527" s="229" t="s">
        <v>3923</v>
      </c>
      <c r="LBB1527" s="229" t="s">
        <v>310</v>
      </c>
      <c r="LBC1527" s="229" t="s">
        <v>3924</v>
      </c>
      <c r="LBD1527" s="229" t="s">
        <v>338</v>
      </c>
      <c r="LBE1527" s="229" t="s">
        <v>52</v>
      </c>
      <c r="LBF1527" s="229" t="s">
        <v>3925</v>
      </c>
      <c r="LBH1527" s="229" t="s">
        <v>3926</v>
      </c>
      <c r="LBI1527" s="229" t="s">
        <v>3927</v>
      </c>
      <c r="LBJ1527" s="229" t="s">
        <v>473</v>
      </c>
      <c r="LBK1527" s="229" t="s">
        <v>3928</v>
      </c>
      <c r="LBL1527" s="229" t="s">
        <v>623</v>
      </c>
      <c r="LBM1527" s="229" t="s">
        <v>294</v>
      </c>
      <c r="LBN1527" s="229" t="s">
        <v>289</v>
      </c>
      <c r="LBO1527" s="229" t="s">
        <v>35</v>
      </c>
      <c r="LBP1527" s="229" t="s">
        <v>27</v>
      </c>
      <c r="LBQ1527" s="229" t="s">
        <v>180</v>
      </c>
      <c r="LBR1527" s="229" t="s">
        <v>1110</v>
      </c>
      <c r="LBS1527" s="229" t="s">
        <v>244</v>
      </c>
      <c r="LBT1527" s="229" t="s">
        <v>3929</v>
      </c>
      <c r="LBU1527" s="229" t="s">
        <v>222</v>
      </c>
      <c r="LBV1527" s="229" t="s">
        <v>223</v>
      </c>
      <c r="LBW1527" s="229" t="s">
        <v>172</v>
      </c>
      <c r="LBX1527" s="229" t="s">
        <v>289</v>
      </c>
      <c r="LBY1527" s="229" t="s">
        <v>227</v>
      </c>
      <c r="LCC1527" s="229">
        <v>2024</v>
      </c>
      <c r="LCD1527" s="229" t="s">
        <v>57</v>
      </c>
      <c r="LCE1527" s="229" t="s">
        <v>3922</v>
      </c>
      <c r="LCF1527" s="229">
        <v>12970009</v>
      </c>
      <c r="LCG1527" s="229" t="s">
        <v>3923</v>
      </c>
      <c r="LCH1527" s="229" t="s">
        <v>310</v>
      </c>
      <c r="LCI1527" s="229" t="s">
        <v>3924</v>
      </c>
      <c r="LCJ1527" s="229" t="s">
        <v>338</v>
      </c>
      <c r="LCK1527" s="229" t="s">
        <v>52</v>
      </c>
      <c r="LCL1527" s="229" t="s">
        <v>3925</v>
      </c>
      <c r="LCN1527" s="229" t="s">
        <v>3926</v>
      </c>
      <c r="LCO1527" s="229" t="s">
        <v>3927</v>
      </c>
      <c r="LCP1527" s="229" t="s">
        <v>473</v>
      </c>
      <c r="LCQ1527" s="229" t="s">
        <v>3928</v>
      </c>
      <c r="LCR1527" s="229" t="s">
        <v>623</v>
      </c>
      <c r="LCS1527" s="229" t="s">
        <v>294</v>
      </c>
      <c r="LCT1527" s="229" t="s">
        <v>289</v>
      </c>
      <c r="LCU1527" s="229" t="s">
        <v>35</v>
      </c>
      <c r="LCV1527" s="229" t="s">
        <v>27</v>
      </c>
      <c r="LCW1527" s="229" t="s">
        <v>180</v>
      </c>
      <c r="LCX1527" s="229" t="s">
        <v>1110</v>
      </c>
      <c r="LCY1527" s="229" t="s">
        <v>244</v>
      </c>
      <c r="LCZ1527" s="229" t="s">
        <v>3929</v>
      </c>
      <c r="LDA1527" s="229" t="s">
        <v>222</v>
      </c>
      <c r="LDB1527" s="229" t="s">
        <v>223</v>
      </c>
      <c r="LDC1527" s="229" t="s">
        <v>172</v>
      </c>
      <c r="LDD1527" s="229" t="s">
        <v>289</v>
      </c>
      <c r="LDE1527" s="229" t="s">
        <v>227</v>
      </c>
      <c r="LDI1527" s="229">
        <v>2024</v>
      </c>
      <c r="LDJ1527" s="229" t="s">
        <v>57</v>
      </c>
      <c r="LDK1527" s="229" t="s">
        <v>3922</v>
      </c>
      <c r="LDL1527" s="229">
        <v>12970009</v>
      </c>
      <c r="LDM1527" s="229" t="s">
        <v>3923</v>
      </c>
      <c r="LDN1527" s="229" t="s">
        <v>310</v>
      </c>
      <c r="LDO1527" s="229" t="s">
        <v>3924</v>
      </c>
      <c r="LDP1527" s="229" t="s">
        <v>338</v>
      </c>
      <c r="LDQ1527" s="229" t="s">
        <v>52</v>
      </c>
      <c r="LDR1527" s="229" t="s">
        <v>3925</v>
      </c>
      <c r="LDT1527" s="229" t="s">
        <v>3926</v>
      </c>
      <c r="LDU1527" s="229" t="s">
        <v>3927</v>
      </c>
      <c r="LDV1527" s="229" t="s">
        <v>473</v>
      </c>
      <c r="LDW1527" s="229" t="s">
        <v>3928</v>
      </c>
      <c r="LDX1527" s="229" t="s">
        <v>623</v>
      </c>
      <c r="LDY1527" s="229" t="s">
        <v>294</v>
      </c>
      <c r="LDZ1527" s="229" t="s">
        <v>289</v>
      </c>
      <c r="LEA1527" s="229" t="s">
        <v>35</v>
      </c>
      <c r="LEB1527" s="229" t="s">
        <v>27</v>
      </c>
      <c r="LEC1527" s="229" t="s">
        <v>180</v>
      </c>
      <c r="LED1527" s="229" t="s">
        <v>1110</v>
      </c>
      <c r="LEE1527" s="229" t="s">
        <v>244</v>
      </c>
      <c r="LEF1527" s="229" t="s">
        <v>3929</v>
      </c>
      <c r="LEG1527" s="229" t="s">
        <v>222</v>
      </c>
      <c r="LEH1527" s="229" t="s">
        <v>223</v>
      </c>
      <c r="LEI1527" s="229" t="s">
        <v>172</v>
      </c>
      <c r="LEJ1527" s="229" t="s">
        <v>289</v>
      </c>
      <c r="LEK1527" s="229" t="s">
        <v>227</v>
      </c>
      <c r="LEO1527" s="229">
        <v>2024</v>
      </c>
      <c r="LEP1527" s="229" t="s">
        <v>57</v>
      </c>
      <c r="LEQ1527" s="229" t="s">
        <v>3922</v>
      </c>
      <c r="LER1527" s="229">
        <v>12970009</v>
      </c>
      <c r="LES1527" s="229" t="s">
        <v>3923</v>
      </c>
      <c r="LET1527" s="229" t="s">
        <v>310</v>
      </c>
      <c r="LEU1527" s="229" t="s">
        <v>3924</v>
      </c>
      <c r="LEV1527" s="229" t="s">
        <v>338</v>
      </c>
      <c r="LEW1527" s="229" t="s">
        <v>52</v>
      </c>
      <c r="LEX1527" s="229" t="s">
        <v>3925</v>
      </c>
      <c r="LEZ1527" s="229" t="s">
        <v>3926</v>
      </c>
      <c r="LFA1527" s="229" t="s">
        <v>3927</v>
      </c>
      <c r="LFB1527" s="229" t="s">
        <v>473</v>
      </c>
      <c r="LFC1527" s="229" t="s">
        <v>3928</v>
      </c>
      <c r="LFD1527" s="229" t="s">
        <v>623</v>
      </c>
      <c r="LFE1527" s="229" t="s">
        <v>294</v>
      </c>
      <c r="LFF1527" s="229" t="s">
        <v>289</v>
      </c>
      <c r="LFG1527" s="229" t="s">
        <v>35</v>
      </c>
      <c r="LFH1527" s="229" t="s">
        <v>27</v>
      </c>
      <c r="LFI1527" s="229" t="s">
        <v>180</v>
      </c>
      <c r="LFJ1527" s="229" t="s">
        <v>1110</v>
      </c>
      <c r="LFK1527" s="229" t="s">
        <v>244</v>
      </c>
      <c r="LFL1527" s="229" t="s">
        <v>3929</v>
      </c>
      <c r="LFM1527" s="229" t="s">
        <v>222</v>
      </c>
      <c r="LFN1527" s="229" t="s">
        <v>223</v>
      </c>
      <c r="LFO1527" s="229" t="s">
        <v>172</v>
      </c>
      <c r="LFP1527" s="229" t="s">
        <v>289</v>
      </c>
      <c r="LFQ1527" s="229" t="s">
        <v>227</v>
      </c>
      <c r="LFU1527" s="229">
        <v>2024</v>
      </c>
      <c r="LFV1527" s="229" t="s">
        <v>57</v>
      </c>
      <c r="LFW1527" s="229" t="s">
        <v>3922</v>
      </c>
      <c r="LFX1527" s="229">
        <v>12970009</v>
      </c>
      <c r="LFY1527" s="229" t="s">
        <v>3923</v>
      </c>
      <c r="LFZ1527" s="229" t="s">
        <v>310</v>
      </c>
      <c r="LGA1527" s="229" t="s">
        <v>3924</v>
      </c>
      <c r="LGB1527" s="229" t="s">
        <v>338</v>
      </c>
      <c r="LGC1527" s="229" t="s">
        <v>52</v>
      </c>
      <c r="LGD1527" s="229" t="s">
        <v>3925</v>
      </c>
      <c r="LGF1527" s="229" t="s">
        <v>3926</v>
      </c>
      <c r="LGG1527" s="229" t="s">
        <v>3927</v>
      </c>
      <c r="LGH1527" s="229" t="s">
        <v>473</v>
      </c>
      <c r="LGI1527" s="229" t="s">
        <v>3928</v>
      </c>
      <c r="LGJ1527" s="229" t="s">
        <v>623</v>
      </c>
      <c r="LGK1527" s="229" t="s">
        <v>294</v>
      </c>
      <c r="LGL1527" s="229" t="s">
        <v>289</v>
      </c>
      <c r="LGM1527" s="229" t="s">
        <v>35</v>
      </c>
      <c r="LGN1527" s="229" t="s">
        <v>27</v>
      </c>
      <c r="LGO1527" s="229" t="s">
        <v>180</v>
      </c>
      <c r="LGP1527" s="229" t="s">
        <v>1110</v>
      </c>
      <c r="LGQ1527" s="229" t="s">
        <v>244</v>
      </c>
      <c r="LGR1527" s="229" t="s">
        <v>3929</v>
      </c>
      <c r="LGS1527" s="229" t="s">
        <v>222</v>
      </c>
      <c r="LGT1527" s="229" t="s">
        <v>223</v>
      </c>
      <c r="LGU1527" s="229" t="s">
        <v>172</v>
      </c>
      <c r="LGV1527" s="229" t="s">
        <v>289</v>
      </c>
      <c r="LGW1527" s="229" t="s">
        <v>227</v>
      </c>
      <c r="LHA1527" s="229">
        <v>2024</v>
      </c>
      <c r="LHB1527" s="229" t="s">
        <v>57</v>
      </c>
      <c r="LHC1527" s="229" t="s">
        <v>3922</v>
      </c>
      <c r="LHD1527" s="229">
        <v>12970009</v>
      </c>
      <c r="LHE1527" s="229" t="s">
        <v>3923</v>
      </c>
      <c r="LHF1527" s="229" t="s">
        <v>310</v>
      </c>
      <c r="LHG1527" s="229" t="s">
        <v>3924</v>
      </c>
      <c r="LHH1527" s="229" t="s">
        <v>338</v>
      </c>
      <c r="LHI1527" s="229" t="s">
        <v>52</v>
      </c>
      <c r="LHJ1527" s="229" t="s">
        <v>3925</v>
      </c>
      <c r="LHL1527" s="229" t="s">
        <v>3926</v>
      </c>
      <c r="LHM1527" s="229" t="s">
        <v>3927</v>
      </c>
      <c r="LHN1527" s="229" t="s">
        <v>473</v>
      </c>
      <c r="LHO1527" s="229" t="s">
        <v>3928</v>
      </c>
      <c r="LHP1527" s="229" t="s">
        <v>623</v>
      </c>
      <c r="LHQ1527" s="229" t="s">
        <v>294</v>
      </c>
      <c r="LHR1527" s="229" t="s">
        <v>289</v>
      </c>
      <c r="LHS1527" s="229" t="s">
        <v>35</v>
      </c>
      <c r="LHT1527" s="229" t="s">
        <v>27</v>
      </c>
      <c r="LHU1527" s="229" t="s">
        <v>180</v>
      </c>
      <c r="LHV1527" s="229" t="s">
        <v>1110</v>
      </c>
      <c r="LHW1527" s="229" t="s">
        <v>244</v>
      </c>
      <c r="LHX1527" s="229" t="s">
        <v>3929</v>
      </c>
      <c r="LHY1527" s="229" t="s">
        <v>222</v>
      </c>
      <c r="LHZ1527" s="229" t="s">
        <v>223</v>
      </c>
      <c r="LIA1527" s="229" t="s">
        <v>172</v>
      </c>
      <c r="LIB1527" s="229" t="s">
        <v>289</v>
      </c>
      <c r="LIC1527" s="229" t="s">
        <v>227</v>
      </c>
      <c r="LIG1527" s="229">
        <v>2024</v>
      </c>
      <c r="LIH1527" s="229" t="s">
        <v>57</v>
      </c>
      <c r="LII1527" s="229" t="s">
        <v>3922</v>
      </c>
      <c r="LIJ1527" s="229">
        <v>12970009</v>
      </c>
      <c r="LIK1527" s="229" t="s">
        <v>3923</v>
      </c>
      <c r="LIL1527" s="229" t="s">
        <v>310</v>
      </c>
      <c r="LIM1527" s="229" t="s">
        <v>3924</v>
      </c>
      <c r="LIN1527" s="229" t="s">
        <v>338</v>
      </c>
      <c r="LIO1527" s="229" t="s">
        <v>52</v>
      </c>
      <c r="LIP1527" s="229" t="s">
        <v>3925</v>
      </c>
      <c r="LIR1527" s="229" t="s">
        <v>3926</v>
      </c>
      <c r="LIS1527" s="229" t="s">
        <v>3927</v>
      </c>
      <c r="LIT1527" s="229" t="s">
        <v>473</v>
      </c>
      <c r="LIU1527" s="229" t="s">
        <v>3928</v>
      </c>
      <c r="LIV1527" s="229" t="s">
        <v>623</v>
      </c>
      <c r="LIW1527" s="229" t="s">
        <v>294</v>
      </c>
      <c r="LIX1527" s="229" t="s">
        <v>289</v>
      </c>
      <c r="LIY1527" s="229" t="s">
        <v>35</v>
      </c>
      <c r="LIZ1527" s="229" t="s">
        <v>27</v>
      </c>
      <c r="LJA1527" s="229" t="s">
        <v>180</v>
      </c>
      <c r="LJB1527" s="229" t="s">
        <v>1110</v>
      </c>
      <c r="LJC1527" s="229" t="s">
        <v>244</v>
      </c>
      <c r="LJD1527" s="229" t="s">
        <v>3929</v>
      </c>
      <c r="LJE1527" s="229" t="s">
        <v>222</v>
      </c>
      <c r="LJF1527" s="229" t="s">
        <v>223</v>
      </c>
      <c r="LJG1527" s="229" t="s">
        <v>172</v>
      </c>
      <c r="LJH1527" s="229" t="s">
        <v>289</v>
      </c>
      <c r="LJI1527" s="229" t="s">
        <v>227</v>
      </c>
      <c r="LJM1527" s="229">
        <v>2024</v>
      </c>
      <c r="LJN1527" s="229" t="s">
        <v>57</v>
      </c>
      <c r="LJO1527" s="229" t="s">
        <v>3922</v>
      </c>
      <c r="LJP1527" s="229">
        <v>12970009</v>
      </c>
      <c r="LJQ1527" s="229" t="s">
        <v>3923</v>
      </c>
      <c r="LJR1527" s="229" t="s">
        <v>310</v>
      </c>
      <c r="LJS1527" s="229" t="s">
        <v>3924</v>
      </c>
      <c r="LJT1527" s="229" t="s">
        <v>338</v>
      </c>
      <c r="LJU1527" s="229" t="s">
        <v>52</v>
      </c>
      <c r="LJV1527" s="229" t="s">
        <v>3925</v>
      </c>
      <c r="LJX1527" s="229" t="s">
        <v>3926</v>
      </c>
      <c r="LJY1527" s="229" t="s">
        <v>3927</v>
      </c>
      <c r="LJZ1527" s="229" t="s">
        <v>473</v>
      </c>
      <c r="LKA1527" s="229" t="s">
        <v>3928</v>
      </c>
      <c r="LKB1527" s="229" t="s">
        <v>623</v>
      </c>
      <c r="LKC1527" s="229" t="s">
        <v>294</v>
      </c>
      <c r="LKD1527" s="229" t="s">
        <v>289</v>
      </c>
      <c r="LKE1527" s="229" t="s">
        <v>35</v>
      </c>
      <c r="LKF1527" s="229" t="s">
        <v>27</v>
      </c>
      <c r="LKG1527" s="229" t="s">
        <v>180</v>
      </c>
      <c r="LKH1527" s="229" t="s">
        <v>1110</v>
      </c>
      <c r="LKI1527" s="229" t="s">
        <v>244</v>
      </c>
      <c r="LKJ1527" s="229" t="s">
        <v>3929</v>
      </c>
      <c r="LKK1527" s="229" t="s">
        <v>222</v>
      </c>
      <c r="LKL1527" s="229" t="s">
        <v>223</v>
      </c>
      <c r="LKM1527" s="229" t="s">
        <v>172</v>
      </c>
      <c r="LKN1527" s="229" t="s">
        <v>289</v>
      </c>
      <c r="LKO1527" s="229" t="s">
        <v>227</v>
      </c>
      <c r="LKS1527" s="229">
        <v>2024</v>
      </c>
      <c r="LKT1527" s="229" t="s">
        <v>57</v>
      </c>
      <c r="LKU1527" s="229" t="s">
        <v>3922</v>
      </c>
      <c r="LKV1527" s="229">
        <v>12970009</v>
      </c>
      <c r="LKW1527" s="229" t="s">
        <v>3923</v>
      </c>
      <c r="LKX1527" s="229" t="s">
        <v>310</v>
      </c>
      <c r="LKY1527" s="229" t="s">
        <v>3924</v>
      </c>
      <c r="LKZ1527" s="229" t="s">
        <v>338</v>
      </c>
      <c r="LLA1527" s="229" t="s">
        <v>52</v>
      </c>
      <c r="LLB1527" s="229" t="s">
        <v>3925</v>
      </c>
      <c r="LLD1527" s="229" t="s">
        <v>3926</v>
      </c>
      <c r="LLE1527" s="229" t="s">
        <v>3927</v>
      </c>
      <c r="LLF1527" s="229" t="s">
        <v>473</v>
      </c>
      <c r="LLG1527" s="229" t="s">
        <v>3928</v>
      </c>
      <c r="LLH1527" s="229" t="s">
        <v>623</v>
      </c>
      <c r="LLI1527" s="229" t="s">
        <v>294</v>
      </c>
      <c r="LLJ1527" s="229" t="s">
        <v>289</v>
      </c>
      <c r="LLK1527" s="229" t="s">
        <v>35</v>
      </c>
      <c r="LLL1527" s="229" t="s">
        <v>27</v>
      </c>
      <c r="LLM1527" s="229" t="s">
        <v>180</v>
      </c>
      <c r="LLN1527" s="229" t="s">
        <v>1110</v>
      </c>
      <c r="LLO1527" s="229" t="s">
        <v>244</v>
      </c>
      <c r="LLP1527" s="229" t="s">
        <v>3929</v>
      </c>
      <c r="LLQ1527" s="229" t="s">
        <v>222</v>
      </c>
      <c r="LLR1527" s="229" t="s">
        <v>223</v>
      </c>
      <c r="LLS1527" s="229" t="s">
        <v>172</v>
      </c>
      <c r="LLT1527" s="229" t="s">
        <v>289</v>
      </c>
      <c r="LLU1527" s="229" t="s">
        <v>227</v>
      </c>
      <c r="LLY1527" s="229">
        <v>2024</v>
      </c>
      <c r="LLZ1527" s="229" t="s">
        <v>57</v>
      </c>
      <c r="LMA1527" s="229" t="s">
        <v>3922</v>
      </c>
      <c r="LMB1527" s="229">
        <v>12970009</v>
      </c>
      <c r="LMC1527" s="229" t="s">
        <v>3923</v>
      </c>
      <c r="LMD1527" s="229" t="s">
        <v>310</v>
      </c>
      <c r="LME1527" s="229" t="s">
        <v>3924</v>
      </c>
      <c r="LMF1527" s="229" t="s">
        <v>338</v>
      </c>
      <c r="LMG1527" s="229" t="s">
        <v>52</v>
      </c>
      <c r="LMH1527" s="229" t="s">
        <v>3925</v>
      </c>
      <c r="LMJ1527" s="229" t="s">
        <v>3926</v>
      </c>
      <c r="LMK1527" s="229" t="s">
        <v>3927</v>
      </c>
      <c r="LML1527" s="229" t="s">
        <v>473</v>
      </c>
      <c r="LMM1527" s="229" t="s">
        <v>3928</v>
      </c>
      <c r="LMN1527" s="229" t="s">
        <v>623</v>
      </c>
      <c r="LMO1527" s="229" t="s">
        <v>294</v>
      </c>
      <c r="LMP1527" s="229" t="s">
        <v>289</v>
      </c>
      <c r="LMQ1527" s="229" t="s">
        <v>35</v>
      </c>
      <c r="LMR1527" s="229" t="s">
        <v>27</v>
      </c>
      <c r="LMS1527" s="229" t="s">
        <v>180</v>
      </c>
      <c r="LMT1527" s="229" t="s">
        <v>1110</v>
      </c>
      <c r="LMU1527" s="229" t="s">
        <v>244</v>
      </c>
      <c r="LMV1527" s="229" t="s">
        <v>3929</v>
      </c>
      <c r="LMW1527" s="229" t="s">
        <v>222</v>
      </c>
      <c r="LMX1527" s="229" t="s">
        <v>223</v>
      </c>
      <c r="LMY1527" s="229" t="s">
        <v>172</v>
      </c>
      <c r="LMZ1527" s="229" t="s">
        <v>289</v>
      </c>
      <c r="LNA1527" s="229" t="s">
        <v>227</v>
      </c>
      <c r="LNE1527" s="229">
        <v>2024</v>
      </c>
      <c r="LNF1527" s="229" t="s">
        <v>57</v>
      </c>
      <c r="LNG1527" s="229" t="s">
        <v>3922</v>
      </c>
      <c r="LNH1527" s="229">
        <v>12970009</v>
      </c>
      <c r="LNI1527" s="229" t="s">
        <v>3923</v>
      </c>
      <c r="LNJ1527" s="229" t="s">
        <v>310</v>
      </c>
      <c r="LNK1527" s="229" t="s">
        <v>3924</v>
      </c>
      <c r="LNL1527" s="229" t="s">
        <v>338</v>
      </c>
      <c r="LNM1527" s="229" t="s">
        <v>52</v>
      </c>
      <c r="LNN1527" s="229" t="s">
        <v>3925</v>
      </c>
      <c r="LNP1527" s="229" t="s">
        <v>3926</v>
      </c>
      <c r="LNQ1527" s="229" t="s">
        <v>3927</v>
      </c>
      <c r="LNR1527" s="229" t="s">
        <v>473</v>
      </c>
      <c r="LNS1527" s="229" t="s">
        <v>3928</v>
      </c>
      <c r="LNT1527" s="229" t="s">
        <v>623</v>
      </c>
      <c r="LNU1527" s="229" t="s">
        <v>294</v>
      </c>
      <c r="LNV1527" s="229" t="s">
        <v>289</v>
      </c>
      <c r="LNW1527" s="229" t="s">
        <v>35</v>
      </c>
      <c r="LNX1527" s="229" t="s">
        <v>27</v>
      </c>
      <c r="LNY1527" s="229" t="s">
        <v>180</v>
      </c>
      <c r="LNZ1527" s="229" t="s">
        <v>1110</v>
      </c>
      <c r="LOA1527" s="229" t="s">
        <v>244</v>
      </c>
      <c r="LOB1527" s="229" t="s">
        <v>3929</v>
      </c>
      <c r="LOC1527" s="229" t="s">
        <v>222</v>
      </c>
      <c r="LOD1527" s="229" t="s">
        <v>223</v>
      </c>
      <c r="LOE1527" s="229" t="s">
        <v>172</v>
      </c>
      <c r="LOF1527" s="229" t="s">
        <v>289</v>
      </c>
      <c r="LOG1527" s="229" t="s">
        <v>227</v>
      </c>
      <c r="LOK1527" s="229">
        <v>2024</v>
      </c>
      <c r="LOL1527" s="229" t="s">
        <v>57</v>
      </c>
      <c r="LOM1527" s="229" t="s">
        <v>3922</v>
      </c>
      <c r="LON1527" s="229">
        <v>12970009</v>
      </c>
      <c r="LOO1527" s="229" t="s">
        <v>3923</v>
      </c>
      <c r="LOP1527" s="229" t="s">
        <v>310</v>
      </c>
      <c r="LOQ1527" s="229" t="s">
        <v>3924</v>
      </c>
      <c r="LOR1527" s="229" t="s">
        <v>338</v>
      </c>
      <c r="LOS1527" s="229" t="s">
        <v>52</v>
      </c>
      <c r="LOT1527" s="229" t="s">
        <v>3925</v>
      </c>
      <c r="LOV1527" s="229" t="s">
        <v>3926</v>
      </c>
      <c r="LOW1527" s="229" t="s">
        <v>3927</v>
      </c>
      <c r="LOX1527" s="229" t="s">
        <v>473</v>
      </c>
      <c r="LOY1527" s="229" t="s">
        <v>3928</v>
      </c>
      <c r="LOZ1527" s="229" t="s">
        <v>623</v>
      </c>
      <c r="LPA1527" s="229" t="s">
        <v>294</v>
      </c>
      <c r="LPB1527" s="229" t="s">
        <v>289</v>
      </c>
      <c r="LPC1527" s="229" t="s">
        <v>35</v>
      </c>
      <c r="LPD1527" s="229" t="s">
        <v>27</v>
      </c>
      <c r="LPE1527" s="229" t="s">
        <v>180</v>
      </c>
      <c r="LPF1527" s="229" t="s">
        <v>1110</v>
      </c>
      <c r="LPG1527" s="229" t="s">
        <v>244</v>
      </c>
      <c r="LPH1527" s="229" t="s">
        <v>3929</v>
      </c>
      <c r="LPI1527" s="229" t="s">
        <v>222</v>
      </c>
      <c r="LPJ1527" s="229" t="s">
        <v>223</v>
      </c>
      <c r="LPK1527" s="229" t="s">
        <v>172</v>
      </c>
      <c r="LPL1527" s="229" t="s">
        <v>289</v>
      </c>
      <c r="LPM1527" s="229" t="s">
        <v>227</v>
      </c>
      <c r="LPQ1527" s="229">
        <v>2024</v>
      </c>
      <c r="LPR1527" s="229" t="s">
        <v>57</v>
      </c>
      <c r="LPS1527" s="229" t="s">
        <v>3922</v>
      </c>
      <c r="LPT1527" s="229">
        <v>12970009</v>
      </c>
      <c r="LPU1527" s="229" t="s">
        <v>3923</v>
      </c>
      <c r="LPV1527" s="229" t="s">
        <v>310</v>
      </c>
      <c r="LPW1527" s="229" t="s">
        <v>3924</v>
      </c>
      <c r="LPX1527" s="229" t="s">
        <v>338</v>
      </c>
      <c r="LPY1527" s="229" t="s">
        <v>52</v>
      </c>
      <c r="LPZ1527" s="229" t="s">
        <v>3925</v>
      </c>
      <c r="LQB1527" s="229" t="s">
        <v>3926</v>
      </c>
      <c r="LQC1527" s="229" t="s">
        <v>3927</v>
      </c>
      <c r="LQD1527" s="229" t="s">
        <v>473</v>
      </c>
      <c r="LQE1527" s="229" t="s">
        <v>3928</v>
      </c>
      <c r="LQF1527" s="229" t="s">
        <v>623</v>
      </c>
      <c r="LQG1527" s="229" t="s">
        <v>294</v>
      </c>
      <c r="LQH1527" s="229" t="s">
        <v>289</v>
      </c>
      <c r="LQI1527" s="229" t="s">
        <v>35</v>
      </c>
      <c r="LQJ1527" s="229" t="s">
        <v>27</v>
      </c>
      <c r="LQK1527" s="229" t="s">
        <v>180</v>
      </c>
      <c r="LQL1527" s="229" t="s">
        <v>1110</v>
      </c>
      <c r="LQM1527" s="229" t="s">
        <v>244</v>
      </c>
      <c r="LQN1527" s="229" t="s">
        <v>3929</v>
      </c>
      <c r="LQO1527" s="229" t="s">
        <v>222</v>
      </c>
      <c r="LQP1527" s="229" t="s">
        <v>223</v>
      </c>
      <c r="LQQ1527" s="229" t="s">
        <v>172</v>
      </c>
      <c r="LQR1527" s="229" t="s">
        <v>289</v>
      </c>
      <c r="LQS1527" s="229" t="s">
        <v>227</v>
      </c>
      <c r="LQW1527" s="229">
        <v>2024</v>
      </c>
      <c r="LQX1527" s="229" t="s">
        <v>57</v>
      </c>
      <c r="LQY1527" s="229" t="s">
        <v>3922</v>
      </c>
      <c r="LQZ1527" s="229">
        <v>12970009</v>
      </c>
      <c r="LRA1527" s="229" t="s">
        <v>3923</v>
      </c>
      <c r="LRB1527" s="229" t="s">
        <v>310</v>
      </c>
      <c r="LRC1527" s="229" t="s">
        <v>3924</v>
      </c>
      <c r="LRD1527" s="229" t="s">
        <v>338</v>
      </c>
      <c r="LRE1527" s="229" t="s">
        <v>52</v>
      </c>
      <c r="LRF1527" s="229" t="s">
        <v>3925</v>
      </c>
      <c r="LRH1527" s="229" t="s">
        <v>3926</v>
      </c>
      <c r="LRI1527" s="229" t="s">
        <v>3927</v>
      </c>
      <c r="LRJ1527" s="229" t="s">
        <v>473</v>
      </c>
      <c r="LRK1527" s="229" t="s">
        <v>3928</v>
      </c>
      <c r="LRL1527" s="229" t="s">
        <v>623</v>
      </c>
      <c r="LRM1527" s="229" t="s">
        <v>294</v>
      </c>
      <c r="LRN1527" s="229" t="s">
        <v>289</v>
      </c>
      <c r="LRO1527" s="229" t="s">
        <v>35</v>
      </c>
      <c r="LRP1527" s="229" t="s">
        <v>27</v>
      </c>
      <c r="LRQ1527" s="229" t="s">
        <v>180</v>
      </c>
      <c r="LRR1527" s="229" t="s">
        <v>1110</v>
      </c>
      <c r="LRS1527" s="229" t="s">
        <v>244</v>
      </c>
      <c r="LRT1527" s="229" t="s">
        <v>3929</v>
      </c>
      <c r="LRU1527" s="229" t="s">
        <v>222</v>
      </c>
      <c r="LRV1527" s="229" t="s">
        <v>223</v>
      </c>
      <c r="LRW1527" s="229" t="s">
        <v>172</v>
      </c>
      <c r="LRX1527" s="229" t="s">
        <v>289</v>
      </c>
      <c r="LRY1527" s="229" t="s">
        <v>227</v>
      </c>
      <c r="LSC1527" s="229">
        <v>2024</v>
      </c>
      <c r="LSD1527" s="229" t="s">
        <v>57</v>
      </c>
      <c r="LSE1527" s="229" t="s">
        <v>3922</v>
      </c>
      <c r="LSF1527" s="229">
        <v>12970009</v>
      </c>
      <c r="LSG1527" s="229" t="s">
        <v>3923</v>
      </c>
      <c r="LSH1527" s="229" t="s">
        <v>310</v>
      </c>
      <c r="LSI1527" s="229" t="s">
        <v>3924</v>
      </c>
      <c r="LSJ1527" s="229" t="s">
        <v>338</v>
      </c>
      <c r="LSK1527" s="229" t="s">
        <v>52</v>
      </c>
      <c r="LSL1527" s="229" t="s">
        <v>3925</v>
      </c>
      <c r="LSN1527" s="229" t="s">
        <v>3926</v>
      </c>
      <c r="LSO1527" s="229" t="s">
        <v>3927</v>
      </c>
      <c r="LSP1527" s="229" t="s">
        <v>473</v>
      </c>
      <c r="LSQ1527" s="229" t="s">
        <v>3928</v>
      </c>
      <c r="LSR1527" s="229" t="s">
        <v>623</v>
      </c>
      <c r="LSS1527" s="229" t="s">
        <v>294</v>
      </c>
      <c r="LST1527" s="229" t="s">
        <v>289</v>
      </c>
      <c r="LSU1527" s="229" t="s">
        <v>35</v>
      </c>
      <c r="LSV1527" s="229" t="s">
        <v>27</v>
      </c>
      <c r="LSW1527" s="229" t="s">
        <v>180</v>
      </c>
      <c r="LSX1527" s="229" t="s">
        <v>1110</v>
      </c>
      <c r="LSY1527" s="229" t="s">
        <v>244</v>
      </c>
      <c r="LSZ1527" s="229" t="s">
        <v>3929</v>
      </c>
      <c r="LTA1527" s="229" t="s">
        <v>222</v>
      </c>
      <c r="LTB1527" s="229" t="s">
        <v>223</v>
      </c>
      <c r="LTC1527" s="229" t="s">
        <v>172</v>
      </c>
      <c r="LTD1527" s="229" t="s">
        <v>289</v>
      </c>
      <c r="LTE1527" s="229" t="s">
        <v>227</v>
      </c>
      <c r="LTI1527" s="229">
        <v>2024</v>
      </c>
      <c r="LTJ1527" s="229" t="s">
        <v>57</v>
      </c>
      <c r="LTK1527" s="229" t="s">
        <v>3922</v>
      </c>
      <c r="LTL1527" s="229">
        <v>12970009</v>
      </c>
      <c r="LTM1527" s="229" t="s">
        <v>3923</v>
      </c>
      <c r="LTN1527" s="229" t="s">
        <v>310</v>
      </c>
      <c r="LTO1527" s="229" t="s">
        <v>3924</v>
      </c>
      <c r="LTP1527" s="229" t="s">
        <v>338</v>
      </c>
      <c r="LTQ1527" s="229" t="s">
        <v>52</v>
      </c>
      <c r="LTR1527" s="229" t="s">
        <v>3925</v>
      </c>
      <c r="LTT1527" s="229" t="s">
        <v>3926</v>
      </c>
      <c r="LTU1527" s="229" t="s">
        <v>3927</v>
      </c>
      <c r="LTV1527" s="229" t="s">
        <v>473</v>
      </c>
      <c r="LTW1527" s="229" t="s">
        <v>3928</v>
      </c>
      <c r="LTX1527" s="229" t="s">
        <v>623</v>
      </c>
      <c r="LTY1527" s="229" t="s">
        <v>294</v>
      </c>
      <c r="LTZ1527" s="229" t="s">
        <v>289</v>
      </c>
      <c r="LUA1527" s="229" t="s">
        <v>35</v>
      </c>
      <c r="LUB1527" s="229" t="s">
        <v>27</v>
      </c>
      <c r="LUC1527" s="229" t="s">
        <v>180</v>
      </c>
      <c r="LUD1527" s="229" t="s">
        <v>1110</v>
      </c>
      <c r="LUE1527" s="229" t="s">
        <v>244</v>
      </c>
      <c r="LUF1527" s="229" t="s">
        <v>3929</v>
      </c>
      <c r="LUG1527" s="229" t="s">
        <v>222</v>
      </c>
      <c r="LUH1527" s="229" t="s">
        <v>223</v>
      </c>
      <c r="LUI1527" s="229" t="s">
        <v>172</v>
      </c>
      <c r="LUJ1527" s="229" t="s">
        <v>289</v>
      </c>
      <c r="LUK1527" s="229" t="s">
        <v>227</v>
      </c>
      <c r="LUO1527" s="229">
        <v>2024</v>
      </c>
      <c r="LUP1527" s="229" t="s">
        <v>57</v>
      </c>
      <c r="LUQ1527" s="229" t="s">
        <v>3922</v>
      </c>
      <c r="LUR1527" s="229">
        <v>12970009</v>
      </c>
      <c r="LUS1527" s="229" t="s">
        <v>3923</v>
      </c>
      <c r="LUT1527" s="229" t="s">
        <v>310</v>
      </c>
      <c r="LUU1527" s="229" t="s">
        <v>3924</v>
      </c>
      <c r="LUV1527" s="229" t="s">
        <v>338</v>
      </c>
      <c r="LUW1527" s="229" t="s">
        <v>52</v>
      </c>
      <c r="LUX1527" s="229" t="s">
        <v>3925</v>
      </c>
      <c r="LUZ1527" s="229" t="s">
        <v>3926</v>
      </c>
      <c r="LVA1527" s="229" t="s">
        <v>3927</v>
      </c>
      <c r="LVB1527" s="229" t="s">
        <v>473</v>
      </c>
      <c r="LVC1527" s="229" t="s">
        <v>3928</v>
      </c>
      <c r="LVD1527" s="229" t="s">
        <v>623</v>
      </c>
      <c r="LVE1527" s="229" t="s">
        <v>294</v>
      </c>
      <c r="LVF1527" s="229" t="s">
        <v>289</v>
      </c>
      <c r="LVG1527" s="229" t="s">
        <v>35</v>
      </c>
      <c r="LVH1527" s="229" t="s">
        <v>27</v>
      </c>
      <c r="LVI1527" s="229" t="s">
        <v>180</v>
      </c>
      <c r="LVJ1527" s="229" t="s">
        <v>1110</v>
      </c>
      <c r="LVK1527" s="229" t="s">
        <v>244</v>
      </c>
      <c r="LVL1527" s="229" t="s">
        <v>3929</v>
      </c>
      <c r="LVM1527" s="229" t="s">
        <v>222</v>
      </c>
      <c r="LVN1527" s="229" t="s">
        <v>223</v>
      </c>
      <c r="LVO1527" s="229" t="s">
        <v>172</v>
      </c>
      <c r="LVP1527" s="229" t="s">
        <v>289</v>
      </c>
      <c r="LVQ1527" s="229" t="s">
        <v>227</v>
      </c>
      <c r="LVU1527" s="229">
        <v>2024</v>
      </c>
      <c r="LVV1527" s="229" t="s">
        <v>57</v>
      </c>
      <c r="LVW1527" s="229" t="s">
        <v>3922</v>
      </c>
      <c r="LVX1527" s="229">
        <v>12970009</v>
      </c>
      <c r="LVY1527" s="229" t="s">
        <v>3923</v>
      </c>
      <c r="LVZ1527" s="229" t="s">
        <v>310</v>
      </c>
      <c r="LWA1527" s="229" t="s">
        <v>3924</v>
      </c>
      <c r="LWB1527" s="229" t="s">
        <v>338</v>
      </c>
      <c r="LWC1527" s="229" t="s">
        <v>52</v>
      </c>
      <c r="LWD1527" s="229" t="s">
        <v>3925</v>
      </c>
      <c r="LWF1527" s="229" t="s">
        <v>3926</v>
      </c>
      <c r="LWG1527" s="229" t="s">
        <v>3927</v>
      </c>
      <c r="LWH1527" s="229" t="s">
        <v>473</v>
      </c>
      <c r="LWI1527" s="229" t="s">
        <v>3928</v>
      </c>
      <c r="LWJ1527" s="229" t="s">
        <v>623</v>
      </c>
      <c r="LWK1527" s="229" t="s">
        <v>294</v>
      </c>
      <c r="LWL1527" s="229" t="s">
        <v>289</v>
      </c>
      <c r="LWM1527" s="229" t="s">
        <v>35</v>
      </c>
      <c r="LWN1527" s="229" t="s">
        <v>27</v>
      </c>
      <c r="LWO1527" s="229" t="s">
        <v>180</v>
      </c>
      <c r="LWP1527" s="229" t="s">
        <v>1110</v>
      </c>
      <c r="LWQ1527" s="229" t="s">
        <v>244</v>
      </c>
      <c r="LWR1527" s="229" t="s">
        <v>3929</v>
      </c>
      <c r="LWS1527" s="229" t="s">
        <v>222</v>
      </c>
      <c r="LWT1527" s="229" t="s">
        <v>223</v>
      </c>
      <c r="LWU1527" s="229" t="s">
        <v>172</v>
      </c>
      <c r="LWV1527" s="229" t="s">
        <v>289</v>
      </c>
      <c r="LWW1527" s="229" t="s">
        <v>227</v>
      </c>
      <c r="LXA1527" s="229">
        <v>2024</v>
      </c>
      <c r="LXB1527" s="229" t="s">
        <v>57</v>
      </c>
      <c r="LXC1527" s="229" t="s">
        <v>3922</v>
      </c>
      <c r="LXD1527" s="229">
        <v>12970009</v>
      </c>
      <c r="LXE1527" s="229" t="s">
        <v>3923</v>
      </c>
      <c r="LXF1527" s="229" t="s">
        <v>310</v>
      </c>
      <c r="LXG1527" s="229" t="s">
        <v>3924</v>
      </c>
      <c r="LXH1527" s="229" t="s">
        <v>338</v>
      </c>
      <c r="LXI1527" s="229" t="s">
        <v>52</v>
      </c>
      <c r="LXJ1527" s="229" t="s">
        <v>3925</v>
      </c>
      <c r="LXL1527" s="229" t="s">
        <v>3926</v>
      </c>
      <c r="LXM1527" s="229" t="s">
        <v>3927</v>
      </c>
      <c r="LXN1527" s="229" t="s">
        <v>473</v>
      </c>
      <c r="LXO1527" s="229" t="s">
        <v>3928</v>
      </c>
      <c r="LXP1527" s="229" t="s">
        <v>623</v>
      </c>
      <c r="LXQ1527" s="229" t="s">
        <v>294</v>
      </c>
      <c r="LXR1527" s="229" t="s">
        <v>289</v>
      </c>
      <c r="LXS1527" s="229" t="s">
        <v>35</v>
      </c>
      <c r="LXT1527" s="229" t="s">
        <v>27</v>
      </c>
      <c r="LXU1527" s="229" t="s">
        <v>180</v>
      </c>
      <c r="LXV1527" s="229" t="s">
        <v>1110</v>
      </c>
      <c r="LXW1527" s="229" t="s">
        <v>244</v>
      </c>
      <c r="LXX1527" s="229" t="s">
        <v>3929</v>
      </c>
      <c r="LXY1527" s="229" t="s">
        <v>222</v>
      </c>
      <c r="LXZ1527" s="229" t="s">
        <v>223</v>
      </c>
      <c r="LYA1527" s="229" t="s">
        <v>172</v>
      </c>
      <c r="LYB1527" s="229" t="s">
        <v>289</v>
      </c>
      <c r="LYC1527" s="229" t="s">
        <v>227</v>
      </c>
      <c r="LYG1527" s="229">
        <v>2024</v>
      </c>
      <c r="LYH1527" s="229" t="s">
        <v>57</v>
      </c>
      <c r="LYI1527" s="229" t="s">
        <v>3922</v>
      </c>
      <c r="LYJ1527" s="229">
        <v>12970009</v>
      </c>
      <c r="LYK1527" s="229" t="s">
        <v>3923</v>
      </c>
      <c r="LYL1527" s="229" t="s">
        <v>310</v>
      </c>
      <c r="LYM1527" s="229" t="s">
        <v>3924</v>
      </c>
      <c r="LYN1527" s="229" t="s">
        <v>338</v>
      </c>
      <c r="LYO1527" s="229" t="s">
        <v>52</v>
      </c>
      <c r="LYP1527" s="229" t="s">
        <v>3925</v>
      </c>
      <c r="LYR1527" s="229" t="s">
        <v>3926</v>
      </c>
      <c r="LYS1527" s="229" t="s">
        <v>3927</v>
      </c>
      <c r="LYT1527" s="229" t="s">
        <v>473</v>
      </c>
      <c r="LYU1527" s="229" t="s">
        <v>3928</v>
      </c>
      <c r="LYV1527" s="229" t="s">
        <v>623</v>
      </c>
      <c r="LYW1527" s="229" t="s">
        <v>294</v>
      </c>
      <c r="LYX1527" s="229" t="s">
        <v>289</v>
      </c>
      <c r="LYY1527" s="229" t="s">
        <v>35</v>
      </c>
      <c r="LYZ1527" s="229" t="s">
        <v>27</v>
      </c>
      <c r="LZA1527" s="229" t="s">
        <v>180</v>
      </c>
      <c r="LZB1527" s="229" t="s">
        <v>1110</v>
      </c>
      <c r="LZC1527" s="229" t="s">
        <v>244</v>
      </c>
      <c r="LZD1527" s="229" t="s">
        <v>3929</v>
      </c>
      <c r="LZE1527" s="229" t="s">
        <v>222</v>
      </c>
      <c r="LZF1527" s="229" t="s">
        <v>223</v>
      </c>
      <c r="LZG1527" s="229" t="s">
        <v>172</v>
      </c>
      <c r="LZH1527" s="229" t="s">
        <v>289</v>
      </c>
      <c r="LZI1527" s="229" t="s">
        <v>227</v>
      </c>
      <c r="LZM1527" s="229">
        <v>2024</v>
      </c>
      <c r="LZN1527" s="229" t="s">
        <v>57</v>
      </c>
      <c r="LZO1527" s="229" t="s">
        <v>3922</v>
      </c>
      <c r="LZP1527" s="229">
        <v>12970009</v>
      </c>
      <c r="LZQ1527" s="229" t="s">
        <v>3923</v>
      </c>
      <c r="LZR1527" s="229" t="s">
        <v>310</v>
      </c>
      <c r="LZS1527" s="229" t="s">
        <v>3924</v>
      </c>
      <c r="LZT1527" s="229" t="s">
        <v>338</v>
      </c>
      <c r="LZU1527" s="229" t="s">
        <v>52</v>
      </c>
      <c r="LZV1527" s="229" t="s">
        <v>3925</v>
      </c>
      <c r="LZX1527" s="229" t="s">
        <v>3926</v>
      </c>
      <c r="LZY1527" s="229" t="s">
        <v>3927</v>
      </c>
      <c r="LZZ1527" s="229" t="s">
        <v>473</v>
      </c>
      <c r="MAA1527" s="229" t="s">
        <v>3928</v>
      </c>
      <c r="MAB1527" s="229" t="s">
        <v>623</v>
      </c>
      <c r="MAC1527" s="229" t="s">
        <v>294</v>
      </c>
      <c r="MAD1527" s="229" t="s">
        <v>289</v>
      </c>
      <c r="MAE1527" s="229" t="s">
        <v>35</v>
      </c>
      <c r="MAF1527" s="229" t="s">
        <v>27</v>
      </c>
      <c r="MAG1527" s="229" t="s">
        <v>180</v>
      </c>
      <c r="MAH1527" s="229" t="s">
        <v>1110</v>
      </c>
      <c r="MAI1527" s="229" t="s">
        <v>244</v>
      </c>
      <c r="MAJ1527" s="229" t="s">
        <v>3929</v>
      </c>
      <c r="MAK1527" s="229" t="s">
        <v>222</v>
      </c>
      <c r="MAL1527" s="229" t="s">
        <v>223</v>
      </c>
      <c r="MAM1527" s="229" t="s">
        <v>172</v>
      </c>
      <c r="MAN1527" s="229" t="s">
        <v>289</v>
      </c>
      <c r="MAO1527" s="229" t="s">
        <v>227</v>
      </c>
      <c r="MAS1527" s="229">
        <v>2024</v>
      </c>
      <c r="MAT1527" s="229" t="s">
        <v>57</v>
      </c>
      <c r="MAU1527" s="229" t="s">
        <v>3922</v>
      </c>
      <c r="MAV1527" s="229">
        <v>12970009</v>
      </c>
      <c r="MAW1527" s="229" t="s">
        <v>3923</v>
      </c>
      <c r="MAX1527" s="229" t="s">
        <v>310</v>
      </c>
      <c r="MAY1527" s="229" t="s">
        <v>3924</v>
      </c>
      <c r="MAZ1527" s="229" t="s">
        <v>338</v>
      </c>
      <c r="MBA1527" s="229" t="s">
        <v>52</v>
      </c>
      <c r="MBB1527" s="229" t="s">
        <v>3925</v>
      </c>
      <c r="MBD1527" s="229" t="s">
        <v>3926</v>
      </c>
      <c r="MBE1527" s="229" t="s">
        <v>3927</v>
      </c>
      <c r="MBF1527" s="229" t="s">
        <v>473</v>
      </c>
      <c r="MBG1527" s="229" t="s">
        <v>3928</v>
      </c>
      <c r="MBH1527" s="229" t="s">
        <v>623</v>
      </c>
      <c r="MBI1527" s="229" t="s">
        <v>294</v>
      </c>
      <c r="MBJ1527" s="229" t="s">
        <v>289</v>
      </c>
      <c r="MBK1527" s="229" t="s">
        <v>35</v>
      </c>
      <c r="MBL1527" s="229" t="s">
        <v>27</v>
      </c>
      <c r="MBM1527" s="229" t="s">
        <v>180</v>
      </c>
      <c r="MBN1527" s="229" t="s">
        <v>1110</v>
      </c>
      <c r="MBO1527" s="229" t="s">
        <v>244</v>
      </c>
      <c r="MBP1527" s="229" t="s">
        <v>3929</v>
      </c>
      <c r="MBQ1527" s="229" t="s">
        <v>222</v>
      </c>
      <c r="MBR1527" s="229" t="s">
        <v>223</v>
      </c>
      <c r="MBS1527" s="229" t="s">
        <v>172</v>
      </c>
      <c r="MBT1527" s="229" t="s">
        <v>289</v>
      </c>
      <c r="MBU1527" s="229" t="s">
        <v>227</v>
      </c>
      <c r="MBY1527" s="229">
        <v>2024</v>
      </c>
      <c r="MBZ1527" s="229" t="s">
        <v>57</v>
      </c>
      <c r="MCA1527" s="229" t="s">
        <v>3922</v>
      </c>
      <c r="MCB1527" s="229">
        <v>12970009</v>
      </c>
      <c r="MCC1527" s="229" t="s">
        <v>3923</v>
      </c>
      <c r="MCD1527" s="229" t="s">
        <v>310</v>
      </c>
      <c r="MCE1527" s="229" t="s">
        <v>3924</v>
      </c>
      <c r="MCF1527" s="229" t="s">
        <v>338</v>
      </c>
      <c r="MCG1527" s="229" t="s">
        <v>52</v>
      </c>
      <c r="MCH1527" s="229" t="s">
        <v>3925</v>
      </c>
      <c r="MCJ1527" s="229" t="s">
        <v>3926</v>
      </c>
      <c r="MCK1527" s="229" t="s">
        <v>3927</v>
      </c>
      <c r="MCL1527" s="229" t="s">
        <v>473</v>
      </c>
      <c r="MCM1527" s="229" t="s">
        <v>3928</v>
      </c>
      <c r="MCN1527" s="229" t="s">
        <v>623</v>
      </c>
      <c r="MCO1527" s="229" t="s">
        <v>294</v>
      </c>
      <c r="MCP1527" s="229" t="s">
        <v>289</v>
      </c>
      <c r="MCQ1527" s="229" t="s">
        <v>35</v>
      </c>
      <c r="MCR1527" s="229" t="s">
        <v>27</v>
      </c>
      <c r="MCS1527" s="229" t="s">
        <v>180</v>
      </c>
      <c r="MCT1527" s="229" t="s">
        <v>1110</v>
      </c>
      <c r="MCU1527" s="229" t="s">
        <v>244</v>
      </c>
      <c r="MCV1527" s="229" t="s">
        <v>3929</v>
      </c>
      <c r="MCW1527" s="229" t="s">
        <v>222</v>
      </c>
      <c r="MCX1527" s="229" t="s">
        <v>223</v>
      </c>
      <c r="MCY1527" s="229" t="s">
        <v>172</v>
      </c>
      <c r="MCZ1527" s="229" t="s">
        <v>289</v>
      </c>
      <c r="MDA1527" s="229" t="s">
        <v>227</v>
      </c>
      <c r="MDE1527" s="229">
        <v>2024</v>
      </c>
      <c r="MDF1527" s="229" t="s">
        <v>57</v>
      </c>
      <c r="MDG1527" s="229" t="s">
        <v>3922</v>
      </c>
      <c r="MDH1527" s="229">
        <v>12970009</v>
      </c>
      <c r="MDI1527" s="229" t="s">
        <v>3923</v>
      </c>
      <c r="MDJ1527" s="229" t="s">
        <v>310</v>
      </c>
      <c r="MDK1527" s="229" t="s">
        <v>3924</v>
      </c>
      <c r="MDL1527" s="229" t="s">
        <v>338</v>
      </c>
      <c r="MDM1527" s="229" t="s">
        <v>52</v>
      </c>
      <c r="MDN1527" s="229" t="s">
        <v>3925</v>
      </c>
      <c r="MDP1527" s="229" t="s">
        <v>3926</v>
      </c>
      <c r="MDQ1527" s="229" t="s">
        <v>3927</v>
      </c>
      <c r="MDR1527" s="229" t="s">
        <v>473</v>
      </c>
      <c r="MDS1527" s="229" t="s">
        <v>3928</v>
      </c>
      <c r="MDT1527" s="229" t="s">
        <v>623</v>
      </c>
      <c r="MDU1527" s="229" t="s">
        <v>294</v>
      </c>
      <c r="MDV1527" s="229" t="s">
        <v>289</v>
      </c>
      <c r="MDW1527" s="229" t="s">
        <v>35</v>
      </c>
      <c r="MDX1527" s="229" t="s">
        <v>27</v>
      </c>
      <c r="MDY1527" s="229" t="s">
        <v>180</v>
      </c>
      <c r="MDZ1527" s="229" t="s">
        <v>1110</v>
      </c>
      <c r="MEA1527" s="229" t="s">
        <v>244</v>
      </c>
      <c r="MEB1527" s="229" t="s">
        <v>3929</v>
      </c>
      <c r="MEC1527" s="229" t="s">
        <v>222</v>
      </c>
      <c r="MED1527" s="229" t="s">
        <v>223</v>
      </c>
      <c r="MEE1527" s="229" t="s">
        <v>172</v>
      </c>
      <c r="MEF1527" s="229" t="s">
        <v>289</v>
      </c>
      <c r="MEG1527" s="229" t="s">
        <v>227</v>
      </c>
      <c r="MEK1527" s="229">
        <v>2024</v>
      </c>
      <c r="MEL1527" s="229" t="s">
        <v>57</v>
      </c>
      <c r="MEM1527" s="229" t="s">
        <v>3922</v>
      </c>
      <c r="MEN1527" s="229">
        <v>12970009</v>
      </c>
      <c r="MEO1527" s="229" t="s">
        <v>3923</v>
      </c>
      <c r="MEP1527" s="229" t="s">
        <v>310</v>
      </c>
      <c r="MEQ1527" s="229" t="s">
        <v>3924</v>
      </c>
      <c r="MER1527" s="229" t="s">
        <v>338</v>
      </c>
      <c r="MES1527" s="229" t="s">
        <v>52</v>
      </c>
      <c r="MET1527" s="229" t="s">
        <v>3925</v>
      </c>
      <c r="MEV1527" s="229" t="s">
        <v>3926</v>
      </c>
      <c r="MEW1527" s="229" t="s">
        <v>3927</v>
      </c>
      <c r="MEX1527" s="229" t="s">
        <v>473</v>
      </c>
      <c r="MEY1527" s="229" t="s">
        <v>3928</v>
      </c>
      <c r="MEZ1527" s="229" t="s">
        <v>623</v>
      </c>
      <c r="MFA1527" s="229" t="s">
        <v>294</v>
      </c>
      <c r="MFB1527" s="229" t="s">
        <v>289</v>
      </c>
      <c r="MFC1527" s="229" t="s">
        <v>35</v>
      </c>
      <c r="MFD1527" s="229" t="s">
        <v>27</v>
      </c>
      <c r="MFE1527" s="229" t="s">
        <v>180</v>
      </c>
      <c r="MFF1527" s="229" t="s">
        <v>1110</v>
      </c>
      <c r="MFG1527" s="229" t="s">
        <v>244</v>
      </c>
      <c r="MFH1527" s="229" t="s">
        <v>3929</v>
      </c>
      <c r="MFI1527" s="229" t="s">
        <v>222</v>
      </c>
      <c r="MFJ1527" s="229" t="s">
        <v>223</v>
      </c>
      <c r="MFK1527" s="229" t="s">
        <v>172</v>
      </c>
      <c r="MFL1527" s="229" t="s">
        <v>289</v>
      </c>
      <c r="MFM1527" s="229" t="s">
        <v>227</v>
      </c>
      <c r="MFQ1527" s="229">
        <v>2024</v>
      </c>
      <c r="MFR1527" s="229" t="s">
        <v>57</v>
      </c>
      <c r="MFS1527" s="229" t="s">
        <v>3922</v>
      </c>
      <c r="MFT1527" s="229">
        <v>12970009</v>
      </c>
      <c r="MFU1527" s="229" t="s">
        <v>3923</v>
      </c>
      <c r="MFV1527" s="229" t="s">
        <v>310</v>
      </c>
      <c r="MFW1527" s="229" t="s">
        <v>3924</v>
      </c>
      <c r="MFX1527" s="229" t="s">
        <v>338</v>
      </c>
      <c r="MFY1527" s="229" t="s">
        <v>52</v>
      </c>
      <c r="MFZ1527" s="229" t="s">
        <v>3925</v>
      </c>
      <c r="MGB1527" s="229" t="s">
        <v>3926</v>
      </c>
      <c r="MGC1527" s="229" t="s">
        <v>3927</v>
      </c>
      <c r="MGD1527" s="229" t="s">
        <v>473</v>
      </c>
      <c r="MGE1527" s="229" t="s">
        <v>3928</v>
      </c>
      <c r="MGF1527" s="229" t="s">
        <v>623</v>
      </c>
      <c r="MGG1527" s="229" t="s">
        <v>294</v>
      </c>
      <c r="MGH1527" s="229" t="s">
        <v>289</v>
      </c>
      <c r="MGI1527" s="229" t="s">
        <v>35</v>
      </c>
      <c r="MGJ1527" s="229" t="s">
        <v>27</v>
      </c>
      <c r="MGK1527" s="229" t="s">
        <v>180</v>
      </c>
      <c r="MGL1527" s="229" t="s">
        <v>1110</v>
      </c>
      <c r="MGM1527" s="229" t="s">
        <v>244</v>
      </c>
      <c r="MGN1527" s="229" t="s">
        <v>3929</v>
      </c>
      <c r="MGO1527" s="229" t="s">
        <v>222</v>
      </c>
      <c r="MGP1527" s="229" t="s">
        <v>223</v>
      </c>
      <c r="MGQ1527" s="229" t="s">
        <v>172</v>
      </c>
      <c r="MGR1527" s="229" t="s">
        <v>289</v>
      </c>
      <c r="MGS1527" s="229" t="s">
        <v>227</v>
      </c>
      <c r="MGW1527" s="229">
        <v>2024</v>
      </c>
      <c r="MGX1527" s="229" t="s">
        <v>57</v>
      </c>
      <c r="MGY1527" s="229" t="s">
        <v>3922</v>
      </c>
      <c r="MGZ1527" s="229">
        <v>12970009</v>
      </c>
      <c r="MHA1527" s="229" t="s">
        <v>3923</v>
      </c>
      <c r="MHB1527" s="229" t="s">
        <v>310</v>
      </c>
      <c r="MHC1527" s="229" t="s">
        <v>3924</v>
      </c>
      <c r="MHD1527" s="229" t="s">
        <v>338</v>
      </c>
      <c r="MHE1527" s="229" t="s">
        <v>52</v>
      </c>
      <c r="MHF1527" s="229" t="s">
        <v>3925</v>
      </c>
      <c r="MHH1527" s="229" t="s">
        <v>3926</v>
      </c>
      <c r="MHI1527" s="229" t="s">
        <v>3927</v>
      </c>
      <c r="MHJ1527" s="229" t="s">
        <v>473</v>
      </c>
      <c r="MHK1527" s="229" t="s">
        <v>3928</v>
      </c>
      <c r="MHL1527" s="229" t="s">
        <v>623</v>
      </c>
      <c r="MHM1527" s="229" t="s">
        <v>294</v>
      </c>
      <c r="MHN1527" s="229" t="s">
        <v>289</v>
      </c>
      <c r="MHO1527" s="229" t="s">
        <v>35</v>
      </c>
      <c r="MHP1527" s="229" t="s">
        <v>27</v>
      </c>
      <c r="MHQ1527" s="229" t="s">
        <v>180</v>
      </c>
      <c r="MHR1527" s="229" t="s">
        <v>1110</v>
      </c>
      <c r="MHS1527" s="229" t="s">
        <v>244</v>
      </c>
      <c r="MHT1527" s="229" t="s">
        <v>3929</v>
      </c>
      <c r="MHU1527" s="229" t="s">
        <v>222</v>
      </c>
      <c r="MHV1527" s="229" t="s">
        <v>223</v>
      </c>
      <c r="MHW1527" s="229" t="s">
        <v>172</v>
      </c>
      <c r="MHX1527" s="229" t="s">
        <v>289</v>
      </c>
      <c r="MHY1527" s="229" t="s">
        <v>227</v>
      </c>
      <c r="MIC1527" s="229">
        <v>2024</v>
      </c>
      <c r="MID1527" s="229" t="s">
        <v>57</v>
      </c>
      <c r="MIE1527" s="229" t="s">
        <v>3922</v>
      </c>
      <c r="MIF1527" s="229">
        <v>12970009</v>
      </c>
      <c r="MIG1527" s="229" t="s">
        <v>3923</v>
      </c>
      <c r="MIH1527" s="229" t="s">
        <v>310</v>
      </c>
      <c r="MII1527" s="229" t="s">
        <v>3924</v>
      </c>
      <c r="MIJ1527" s="229" t="s">
        <v>338</v>
      </c>
      <c r="MIK1527" s="229" t="s">
        <v>52</v>
      </c>
      <c r="MIL1527" s="229" t="s">
        <v>3925</v>
      </c>
      <c r="MIN1527" s="229" t="s">
        <v>3926</v>
      </c>
      <c r="MIO1527" s="229" t="s">
        <v>3927</v>
      </c>
      <c r="MIP1527" s="229" t="s">
        <v>473</v>
      </c>
      <c r="MIQ1527" s="229" t="s">
        <v>3928</v>
      </c>
      <c r="MIR1527" s="229" t="s">
        <v>623</v>
      </c>
      <c r="MIS1527" s="229" t="s">
        <v>294</v>
      </c>
      <c r="MIT1527" s="229" t="s">
        <v>289</v>
      </c>
      <c r="MIU1527" s="229" t="s">
        <v>35</v>
      </c>
      <c r="MIV1527" s="229" t="s">
        <v>27</v>
      </c>
      <c r="MIW1527" s="229" t="s">
        <v>180</v>
      </c>
      <c r="MIX1527" s="229" t="s">
        <v>1110</v>
      </c>
      <c r="MIY1527" s="229" t="s">
        <v>244</v>
      </c>
      <c r="MIZ1527" s="229" t="s">
        <v>3929</v>
      </c>
      <c r="MJA1527" s="229" t="s">
        <v>222</v>
      </c>
      <c r="MJB1527" s="229" t="s">
        <v>223</v>
      </c>
      <c r="MJC1527" s="229" t="s">
        <v>172</v>
      </c>
      <c r="MJD1527" s="229" t="s">
        <v>289</v>
      </c>
      <c r="MJE1527" s="229" t="s">
        <v>227</v>
      </c>
      <c r="MJI1527" s="229">
        <v>2024</v>
      </c>
      <c r="MJJ1527" s="229" t="s">
        <v>57</v>
      </c>
      <c r="MJK1527" s="229" t="s">
        <v>3922</v>
      </c>
      <c r="MJL1527" s="229">
        <v>12970009</v>
      </c>
      <c r="MJM1527" s="229" t="s">
        <v>3923</v>
      </c>
      <c r="MJN1527" s="229" t="s">
        <v>310</v>
      </c>
      <c r="MJO1527" s="229" t="s">
        <v>3924</v>
      </c>
      <c r="MJP1527" s="229" t="s">
        <v>338</v>
      </c>
      <c r="MJQ1527" s="229" t="s">
        <v>52</v>
      </c>
      <c r="MJR1527" s="229" t="s">
        <v>3925</v>
      </c>
      <c r="MJT1527" s="229" t="s">
        <v>3926</v>
      </c>
      <c r="MJU1527" s="229" t="s">
        <v>3927</v>
      </c>
      <c r="MJV1527" s="229" t="s">
        <v>473</v>
      </c>
      <c r="MJW1527" s="229" t="s">
        <v>3928</v>
      </c>
      <c r="MJX1527" s="229" t="s">
        <v>623</v>
      </c>
      <c r="MJY1527" s="229" t="s">
        <v>294</v>
      </c>
      <c r="MJZ1527" s="229" t="s">
        <v>289</v>
      </c>
      <c r="MKA1527" s="229" t="s">
        <v>35</v>
      </c>
      <c r="MKB1527" s="229" t="s">
        <v>27</v>
      </c>
      <c r="MKC1527" s="229" t="s">
        <v>180</v>
      </c>
      <c r="MKD1527" s="229" t="s">
        <v>1110</v>
      </c>
      <c r="MKE1527" s="229" t="s">
        <v>244</v>
      </c>
      <c r="MKF1527" s="229" t="s">
        <v>3929</v>
      </c>
      <c r="MKG1527" s="229" t="s">
        <v>222</v>
      </c>
      <c r="MKH1527" s="229" t="s">
        <v>223</v>
      </c>
      <c r="MKI1527" s="229" t="s">
        <v>172</v>
      </c>
      <c r="MKJ1527" s="229" t="s">
        <v>289</v>
      </c>
      <c r="MKK1527" s="229" t="s">
        <v>227</v>
      </c>
      <c r="MKO1527" s="229">
        <v>2024</v>
      </c>
      <c r="MKP1527" s="229" t="s">
        <v>57</v>
      </c>
      <c r="MKQ1527" s="229" t="s">
        <v>3922</v>
      </c>
      <c r="MKR1527" s="229">
        <v>12970009</v>
      </c>
      <c r="MKS1527" s="229" t="s">
        <v>3923</v>
      </c>
      <c r="MKT1527" s="229" t="s">
        <v>310</v>
      </c>
      <c r="MKU1527" s="229" t="s">
        <v>3924</v>
      </c>
      <c r="MKV1527" s="229" t="s">
        <v>338</v>
      </c>
      <c r="MKW1527" s="229" t="s">
        <v>52</v>
      </c>
      <c r="MKX1527" s="229" t="s">
        <v>3925</v>
      </c>
      <c r="MKZ1527" s="229" t="s">
        <v>3926</v>
      </c>
      <c r="MLA1527" s="229" t="s">
        <v>3927</v>
      </c>
      <c r="MLB1527" s="229" t="s">
        <v>473</v>
      </c>
      <c r="MLC1527" s="229" t="s">
        <v>3928</v>
      </c>
      <c r="MLD1527" s="229" t="s">
        <v>623</v>
      </c>
      <c r="MLE1527" s="229" t="s">
        <v>294</v>
      </c>
      <c r="MLF1527" s="229" t="s">
        <v>289</v>
      </c>
      <c r="MLG1527" s="229" t="s">
        <v>35</v>
      </c>
      <c r="MLH1527" s="229" t="s">
        <v>27</v>
      </c>
      <c r="MLI1527" s="229" t="s">
        <v>180</v>
      </c>
      <c r="MLJ1527" s="229" t="s">
        <v>1110</v>
      </c>
      <c r="MLK1527" s="229" t="s">
        <v>244</v>
      </c>
      <c r="MLL1527" s="229" t="s">
        <v>3929</v>
      </c>
      <c r="MLM1527" s="229" t="s">
        <v>222</v>
      </c>
      <c r="MLN1527" s="229" t="s">
        <v>223</v>
      </c>
      <c r="MLO1527" s="229" t="s">
        <v>172</v>
      </c>
      <c r="MLP1527" s="229" t="s">
        <v>289</v>
      </c>
      <c r="MLQ1527" s="229" t="s">
        <v>227</v>
      </c>
      <c r="MLU1527" s="229">
        <v>2024</v>
      </c>
      <c r="MLV1527" s="229" t="s">
        <v>57</v>
      </c>
      <c r="MLW1527" s="229" t="s">
        <v>3922</v>
      </c>
      <c r="MLX1527" s="229">
        <v>12970009</v>
      </c>
      <c r="MLY1527" s="229" t="s">
        <v>3923</v>
      </c>
      <c r="MLZ1527" s="229" t="s">
        <v>310</v>
      </c>
      <c r="MMA1527" s="229" t="s">
        <v>3924</v>
      </c>
      <c r="MMB1527" s="229" t="s">
        <v>338</v>
      </c>
      <c r="MMC1527" s="229" t="s">
        <v>52</v>
      </c>
      <c r="MMD1527" s="229" t="s">
        <v>3925</v>
      </c>
      <c r="MMF1527" s="229" t="s">
        <v>3926</v>
      </c>
      <c r="MMG1527" s="229" t="s">
        <v>3927</v>
      </c>
      <c r="MMH1527" s="229" t="s">
        <v>473</v>
      </c>
      <c r="MMI1527" s="229" t="s">
        <v>3928</v>
      </c>
      <c r="MMJ1527" s="229" t="s">
        <v>623</v>
      </c>
      <c r="MMK1527" s="229" t="s">
        <v>294</v>
      </c>
      <c r="MML1527" s="229" t="s">
        <v>289</v>
      </c>
      <c r="MMM1527" s="229" t="s">
        <v>35</v>
      </c>
      <c r="MMN1527" s="229" t="s">
        <v>27</v>
      </c>
      <c r="MMO1527" s="229" t="s">
        <v>180</v>
      </c>
      <c r="MMP1527" s="229" t="s">
        <v>1110</v>
      </c>
      <c r="MMQ1527" s="229" t="s">
        <v>244</v>
      </c>
      <c r="MMR1527" s="229" t="s">
        <v>3929</v>
      </c>
      <c r="MMS1527" s="229" t="s">
        <v>222</v>
      </c>
      <c r="MMT1527" s="229" t="s">
        <v>223</v>
      </c>
      <c r="MMU1527" s="229" t="s">
        <v>172</v>
      </c>
      <c r="MMV1527" s="229" t="s">
        <v>289</v>
      </c>
      <c r="MMW1527" s="229" t="s">
        <v>227</v>
      </c>
      <c r="MNA1527" s="229">
        <v>2024</v>
      </c>
      <c r="MNB1527" s="229" t="s">
        <v>57</v>
      </c>
      <c r="MNC1527" s="229" t="s">
        <v>3922</v>
      </c>
      <c r="MND1527" s="229">
        <v>12970009</v>
      </c>
      <c r="MNE1527" s="229" t="s">
        <v>3923</v>
      </c>
      <c r="MNF1527" s="229" t="s">
        <v>310</v>
      </c>
      <c r="MNG1527" s="229" t="s">
        <v>3924</v>
      </c>
      <c r="MNH1527" s="229" t="s">
        <v>338</v>
      </c>
      <c r="MNI1527" s="229" t="s">
        <v>52</v>
      </c>
      <c r="MNJ1527" s="229" t="s">
        <v>3925</v>
      </c>
      <c r="MNL1527" s="229" t="s">
        <v>3926</v>
      </c>
      <c r="MNM1527" s="229" t="s">
        <v>3927</v>
      </c>
      <c r="MNN1527" s="229" t="s">
        <v>473</v>
      </c>
      <c r="MNO1527" s="229" t="s">
        <v>3928</v>
      </c>
      <c r="MNP1527" s="229" t="s">
        <v>623</v>
      </c>
      <c r="MNQ1527" s="229" t="s">
        <v>294</v>
      </c>
      <c r="MNR1527" s="229" t="s">
        <v>289</v>
      </c>
      <c r="MNS1527" s="229" t="s">
        <v>35</v>
      </c>
      <c r="MNT1527" s="229" t="s">
        <v>27</v>
      </c>
      <c r="MNU1527" s="229" t="s">
        <v>180</v>
      </c>
      <c r="MNV1527" s="229" t="s">
        <v>1110</v>
      </c>
      <c r="MNW1527" s="229" t="s">
        <v>244</v>
      </c>
      <c r="MNX1527" s="229" t="s">
        <v>3929</v>
      </c>
      <c r="MNY1527" s="229" t="s">
        <v>222</v>
      </c>
      <c r="MNZ1527" s="229" t="s">
        <v>223</v>
      </c>
      <c r="MOA1527" s="229" t="s">
        <v>172</v>
      </c>
      <c r="MOB1527" s="229" t="s">
        <v>289</v>
      </c>
      <c r="MOC1527" s="229" t="s">
        <v>227</v>
      </c>
      <c r="MOG1527" s="229">
        <v>2024</v>
      </c>
      <c r="MOH1527" s="229" t="s">
        <v>57</v>
      </c>
      <c r="MOI1527" s="229" t="s">
        <v>3922</v>
      </c>
      <c r="MOJ1527" s="229">
        <v>12970009</v>
      </c>
      <c r="MOK1527" s="229" t="s">
        <v>3923</v>
      </c>
      <c r="MOL1527" s="229" t="s">
        <v>310</v>
      </c>
      <c r="MOM1527" s="229" t="s">
        <v>3924</v>
      </c>
      <c r="MON1527" s="229" t="s">
        <v>338</v>
      </c>
      <c r="MOO1527" s="229" t="s">
        <v>52</v>
      </c>
      <c r="MOP1527" s="229" t="s">
        <v>3925</v>
      </c>
      <c r="MOR1527" s="229" t="s">
        <v>3926</v>
      </c>
      <c r="MOS1527" s="229" t="s">
        <v>3927</v>
      </c>
      <c r="MOT1527" s="229" t="s">
        <v>473</v>
      </c>
      <c r="MOU1527" s="229" t="s">
        <v>3928</v>
      </c>
      <c r="MOV1527" s="229" t="s">
        <v>623</v>
      </c>
      <c r="MOW1527" s="229" t="s">
        <v>294</v>
      </c>
      <c r="MOX1527" s="229" t="s">
        <v>289</v>
      </c>
      <c r="MOY1527" s="229" t="s">
        <v>35</v>
      </c>
      <c r="MOZ1527" s="229" t="s">
        <v>27</v>
      </c>
      <c r="MPA1527" s="229" t="s">
        <v>180</v>
      </c>
      <c r="MPB1527" s="229" t="s">
        <v>1110</v>
      </c>
      <c r="MPC1527" s="229" t="s">
        <v>244</v>
      </c>
      <c r="MPD1527" s="229" t="s">
        <v>3929</v>
      </c>
      <c r="MPE1527" s="229" t="s">
        <v>222</v>
      </c>
      <c r="MPF1527" s="229" t="s">
        <v>223</v>
      </c>
      <c r="MPG1527" s="229" t="s">
        <v>172</v>
      </c>
      <c r="MPH1527" s="229" t="s">
        <v>289</v>
      </c>
      <c r="MPI1527" s="229" t="s">
        <v>227</v>
      </c>
      <c r="MPM1527" s="229">
        <v>2024</v>
      </c>
      <c r="MPN1527" s="229" t="s">
        <v>57</v>
      </c>
      <c r="MPO1527" s="229" t="s">
        <v>3922</v>
      </c>
      <c r="MPP1527" s="229">
        <v>12970009</v>
      </c>
      <c r="MPQ1527" s="229" t="s">
        <v>3923</v>
      </c>
      <c r="MPR1527" s="229" t="s">
        <v>310</v>
      </c>
      <c r="MPS1527" s="229" t="s">
        <v>3924</v>
      </c>
      <c r="MPT1527" s="229" t="s">
        <v>338</v>
      </c>
      <c r="MPU1527" s="229" t="s">
        <v>52</v>
      </c>
      <c r="MPV1527" s="229" t="s">
        <v>3925</v>
      </c>
      <c r="MPX1527" s="229" t="s">
        <v>3926</v>
      </c>
      <c r="MPY1527" s="229" t="s">
        <v>3927</v>
      </c>
      <c r="MPZ1527" s="229" t="s">
        <v>473</v>
      </c>
      <c r="MQA1527" s="229" t="s">
        <v>3928</v>
      </c>
      <c r="MQB1527" s="229" t="s">
        <v>623</v>
      </c>
      <c r="MQC1527" s="229" t="s">
        <v>294</v>
      </c>
      <c r="MQD1527" s="229" t="s">
        <v>289</v>
      </c>
      <c r="MQE1527" s="229" t="s">
        <v>35</v>
      </c>
      <c r="MQF1527" s="229" t="s">
        <v>27</v>
      </c>
      <c r="MQG1527" s="229" t="s">
        <v>180</v>
      </c>
      <c r="MQH1527" s="229" t="s">
        <v>1110</v>
      </c>
      <c r="MQI1527" s="229" t="s">
        <v>244</v>
      </c>
      <c r="MQJ1527" s="229" t="s">
        <v>3929</v>
      </c>
      <c r="MQK1527" s="229" t="s">
        <v>222</v>
      </c>
      <c r="MQL1527" s="229" t="s">
        <v>223</v>
      </c>
      <c r="MQM1527" s="229" t="s">
        <v>172</v>
      </c>
      <c r="MQN1527" s="229" t="s">
        <v>289</v>
      </c>
      <c r="MQO1527" s="229" t="s">
        <v>227</v>
      </c>
      <c r="MQS1527" s="229">
        <v>2024</v>
      </c>
      <c r="MQT1527" s="229" t="s">
        <v>57</v>
      </c>
      <c r="MQU1527" s="229" t="s">
        <v>3922</v>
      </c>
      <c r="MQV1527" s="229">
        <v>12970009</v>
      </c>
      <c r="MQW1527" s="229" t="s">
        <v>3923</v>
      </c>
      <c r="MQX1527" s="229" t="s">
        <v>310</v>
      </c>
      <c r="MQY1527" s="229" t="s">
        <v>3924</v>
      </c>
      <c r="MQZ1527" s="229" t="s">
        <v>338</v>
      </c>
      <c r="MRA1527" s="229" t="s">
        <v>52</v>
      </c>
      <c r="MRB1527" s="229" t="s">
        <v>3925</v>
      </c>
      <c r="MRD1527" s="229" t="s">
        <v>3926</v>
      </c>
      <c r="MRE1527" s="229" t="s">
        <v>3927</v>
      </c>
      <c r="MRF1527" s="229" t="s">
        <v>473</v>
      </c>
      <c r="MRG1527" s="229" t="s">
        <v>3928</v>
      </c>
      <c r="MRH1527" s="229" t="s">
        <v>623</v>
      </c>
      <c r="MRI1527" s="229" t="s">
        <v>294</v>
      </c>
      <c r="MRJ1527" s="229" t="s">
        <v>289</v>
      </c>
      <c r="MRK1527" s="229" t="s">
        <v>35</v>
      </c>
      <c r="MRL1527" s="229" t="s">
        <v>27</v>
      </c>
      <c r="MRM1527" s="229" t="s">
        <v>180</v>
      </c>
      <c r="MRN1527" s="229" t="s">
        <v>1110</v>
      </c>
      <c r="MRO1527" s="229" t="s">
        <v>244</v>
      </c>
      <c r="MRP1527" s="229" t="s">
        <v>3929</v>
      </c>
      <c r="MRQ1527" s="229" t="s">
        <v>222</v>
      </c>
      <c r="MRR1527" s="229" t="s">
        <v>223</v>
      </c>
      <c r="MRS1527" s="229" t="s">
        <v>172</v>
      </c>
      <c r="MRT1527" s="229" t="s">
        <v>289</v>
      </c>
      <c r="MRU1527" s="229" t="s">
        <v>227</v>
      </c>
      <c r="MRY1527" s="229">
        <v>2024</v>
      </c>
      <c r="MRZ1527" s="229" t="s">
        <v>57</v>
      </c>
      <c r="MSA1527" s="229" t="s">
        <v>3922</v>
      </c>
      <c r="MSB1527" s="229">
        <v>12970009</v>
      </c>
      <c r="MSC1527" s="229" t="s">
        <v>3923</v>
      </c>
      <c r="MSD1527" s="229" t="s">
        <v>310</v>
      </c>
      <c r="MSE1527" s="229" t="s">
        <v>3924</v>
      </c>
      <c r="MSF1527" s="229" t="s">
        <v>338</v>
      </c>
      <c r="MSG1527" s="229" t="s">
        <v>52</v>
      </c>
      <c r="MSH1527" s="229" t="s">
        <v>3925</v>
      </c>
      <c r="MSJ1527" s="229" t="s">
        <v>3926</v>
      </c>
      <c r="MSK1527" s="229" t="s">
        <v>3927</v>
      </c>
      <c r="MSL1527" s="229" t="s">
        <v>473</v>
      </c>
      <c r="MSM1527" s="229" t="s">
        <v>3928</v>
      </c>
      <c r="MSN1527" s="229" t="s">
        <v>623</v>
      </c>
      <c r="MSO1527" s="229" t="s">
        <v>294</v>
      </c>
      <c r="MSP1527" s="229" t="s">
        <v>289</v>
      </c>
      <c r="MSQ1527" s="229" t="s">
        <v>35</v>
      </c>
      <c r="MSR1527" s="229" t="s">
        <v>27</v>
      </c>
      <c r="MSS1527" s="229" t="s">
        <v>180</v>
      </c>
      <c r="MST1527" s="229" t="s">
        <v>1110</v>
      </c>
      <c r="MSU1527" s="229" t="s">
        <v>244</v>
      </c>
      <c r="MSV1527" s="229" t="s">
        <v>3929</v>
      </c>
      <c r="MSW1527" s="229" t="s">
        <v>222</v>
      </c>
      <c r="MSX1527" s="229" t="s">
        <v>223</v>
      </c>
      <c r="MSY1527" s="229" t="s">
        <v>172</v>
      </c>
      <c r="MSZ1527" s="229" t="s">
        <v>289</v>
      </c>
      <c r="MTA1527" s="229" t="s">
        <v>227</v>
      </c>
      <c r="MTE1527" s="229">
        <v>2024</v>
      </c>
      <c r="MTF1527" s="229" t="s">
        <v>57</v>
      </c>
      <c r="MTG1527" s="229" t="s">
        <v>3922</v>
      </c>
      <c r="MTH1527" s="229">
        <v>12970009</v>
      </c>
      <c r="MTI1527" s="229" t="s">
        <v>3923</v>
      </c>
      <c r="MTJ1527" s="229" t="s">
        <v>310</v>
      </c>
      <c r="MTK1527" s="229" t="s">
        <v>3924</v>
      </c>
      <c r="MTL1527" s="229" t="s">
        <v>338</v>
      </c>
      <c r="MTM1527" s="229" t="s">
        <v>52</v>
      </c>
      <c r="MTN1527" s="229" t="s">
        <v>3925</v>
      </c>
      <c r="MTP1527" s="229" t="s">
        <v>3926</v>
      </c>
      <c r="MTQ1527" s="229" t="s">
        <v>3927</v>
      </c>
      <c r="MTR1527" s="229" t="s">
        <v>473</v>
      </c>
      <c r="MTS1527" s="229" t="s">
        <v>3928</v>
      </c>
      <c r="MTT1527" s="229" t="s">
        <v>623</v>
      </c>
      <c r="MTU1527" s="229" t="s">
        <v>294</v>
      </c>
      <c r="MTV1527" s="229" t="s">
        <v>289</v>
      </c>
      <c r="MTW1527" s="229" t="s">
        <v>35</v>
      </c>
      <c r="MTX1527" s="229" t="s">
        <v>27</v>
      </c>
      <c r="MTY1527" s="229" t="s">
        <v>180</v>
      </c>
      <c r="MTZ1527" s="229" t="s">
        <v>1110</v>
      </c>
      <c r="MUA1527" s="229" t="s">
        <v>244</v>
      </c>
      <c r="MUB1527" s="229" t="s">
        <v>3929</v>
      </c>
      <c r="MUC1527" s="229" t="s">
        <v>222</v>
      </c>
      <c r="MUD1527" s="229" t="s">
        <v>223</v>
      </c>
      <c r="MUE1527" s="229" t="s">
        <v>172</v>
      </c>
      <c r="MUF1527" s="229" t="s">
        <v>289</v>
      </c>
      <c r="MUG1527" s="229" t="s">
        <v>227</v>
      </c>
      <c r="MUK1527" s="229">
        <v>2024</v>
      </c>
      <c r="MUL1527" s="229" t="s">
        <v>57</v>
      </c>
      <c r="MUM1527" s="229" t="s">
        <v>3922</v>
      </c>
      <c r="MUN1527" s="229">
        <v>12970009</v>
      </c>
      <c r="MUO1527" s="229" t="s">
        <v>3923</v>
      </c>
      <c r="MUP1527" s="229" t="s">
        <v>310</v>
      </c>
      <c r="MUQ1527" s="229" t="s">
        <v>3924</v>
      </c>
      <c r="MUR1527" s="229" t="s">
        <v>338</v>
      </c>
      <c r="MUS1527" s="229" t="s">
        <v>52</v>
      </c>
      <c r="MUT1527" s="229" t="s">
        <v>3925</v>
      </c>
      <c r="MUV1527" s="229" t="s">
        <v>3926</v>
      </c>
      <c r="MUW1527" s="229" t="s">
        <v>3927</v>
      </c>
      <c r="MUX1527" s="229" t="s">
        <v>473</v>
      </c>
      <c r="MUY1527" s="229" t="s">
        <v>3928</v>
      </c>
      <c r="MUZ1527" s="229" t="s">
        <v>623</v>
      </c>
      <c r="MVA1527" s="229" t="s">
        <v>294</v>
      </c>
      <c r="MVB1527" s="229" t="s">
        <v>289</v>
      </c>
      <c r="MVC1527" s="229" t="s">
        <v>35</v>
      </c>
      <c r="MVD1527" s="229" t="s">
        <v>27</v>
      </c>
      <c r="MVE1527" s="229" t="s">
        <v>180</v>
      </c>
      <c r="MVF1527" s="229" t="s">
        <v>1110</v>
      </c>
      <c r="MVG1527" s="229" t="s">
        <v>244</v>
      </c>
      <c r="MVH1527" s="229" t="s">
        <v>3929</v>
      </c>
      <c r="MVI1527" s="229" t="s">
        <v>222</v>
      </c>
      <c r="MVJ1527" s="229" t="s">
        <v>223</v>
      </c>
      <c r="MVK1527" s="229" t="s">
        <v>172</v>
      </c>
      <c r="MVL1527" s="229" t="s">
        <v>289</v>
      </c>
      <c r="MVM1527" s="229" t="s">
        <v>227</v>
      </c>
      <c r="MVQ1527" s="229">
        <v>2024</v>
      </c>
      <c r="MVR1527" s="229" t="s">
        <v>57</v>
      </c>
      <c r="MVS1527" s="229" t="s">
        <v>3922</v>
      </c>
      <c r="MVT1527" s="229">
        <v>12970009</v>
      </c>
      <c r="MVU1527" s="229" t="s">
        <v>3923</v>
      </c>
      <c r="MVV1527" s="229" t="s">
        <v>310</v>
      </c>
      <c r="MVW1527" s="229" t="s">
        <v>3924</v>
      </c>
      <c r="MVX1527" s="229" t="s">
        <v>338</v>
      </c>
      <c r="MVY1527" s="229" t="s">
        <v>52</v>
      </c>
      <c r="MVZ1527" s="229" t="s">
        <v>3925</v>
      </c>
      <c r="MWB1527" s="229" t="s">
        <v>3926</v>
      </c>
      <c r="MWC1527" s="229" t="s">
        <v>3927</v>
      </c>
      <c r="MWD1527" s="229" t="s">
        <v>473</v>
      </c>
      <c r="MWE1527" s="229" t="s">
        <v>3928</v>
      </c>
      <c r="MWF1527" s="229" t="s">
        <v>623</v>
      </c>
      <c r="MWG1527" s="229" t="s">
        <v>294</v>
      </c>
      <c r="MWH1527" s="229" t="s">
        <v>289</v>
      </c>
      <c r="MWI1527" s="229" t="s">
        <v>35</v>
      </c>
      <c r="MWJ1527" s="229" t="s">
        <v>27</v>
      </c>
      <c r="MWK1527" s="229" t="s">
        <v>180</v>
      </c>
      <c r="MWL1527" s="229" t="s">
        <v>1110</v>
      </c>
      <c r="MWM1527" s="229" t="s">
        <v>244</v>
      </c>
      <c r="MWN1527" s="229" t="s">
        <v>3929</v>
      </c>
      <c r="MWO1527" s="229" t="s">
        <v>222</v>
      </c>
      <c r="MWP1527" s="229" t="s">
        <v>223</v>
      </c>
      <c r="MWQ1527" s="229" t="s">
        <v>172</v>
      </c>
      <c r="MWR1527" s="229" t="s">
        <v>289</v>
      </c>
      <c r="MWS1527" s="229" t="s">
        <v>227</v>
      </c>
      <c r="MWW1527" s="229">
        <v>2024</v>
      </c>
      <c r="MWX1527" s="229" t="s">
        <v>57</v>
      </c>
      <c r="MWY1527" s="229" t="s">
        <v>3922</v>
      </c>
      <c r="MWZ1527" s="229">
        <v>12970009</v>
      </c>
      <c r="MXA1527" s="229" t="s">
        <v>3923</v>
      </c>
      <c r="MXB1527" s="229" t="s">
        <v>310</v>
      </c>
      <c r="MXC1527" s="229" t="s">
        <v>3924</v>
      </c>
      <c r="MXD1527" s="229" t="s">
        <v>338</v>
      </c>
      <c r="MXE1527" s="229" t="s">
        <v>52</v>
      </c>
      <c r="MXF1527" s="229" t="s">
        <v>3925</v>
      </c>
      <c r="MXH1527" s="229" t="s">
        <v>3926</v>
      </c>
      <c r="MXI1527" s="229" t="s">
        <v>3927</v>
      </c>
      <c r="MXJ1527" s="229" t="s">
        <v>473</v>
      </c>
      <c r="MXK1527" s="229" t="s">
        <v>3928</v>
      </c>
      <c r="MXL1527" s="229" t="s">
        <v>623</v>
      </c>
      <c r="MXM1527" s="229" t="s">
        <v>294</v>
      </c>
      <c r="MXN1527" s="229" t="s">
        <v>289</v>
      </c>
      <c r="MXO1527" s="229" t="s">
        <v>35</v>
      </c>
      <c r="MXP1527" s="229" t="s">
        <v>27</v>
      </c>
      <c r="MXQ1527" s="229" t="s">
        <v>180</v>
      </c>
      <c r="MXR1527" s="229" t="s">
        <v>1110</v>
      </c>
      <c r="MXS1527" s="229" t="s">
        <v>244</v>
      </c>
      <c r="MXT1527" s="229" t="s">
        <v>3929</v>
      </c>
      <c r="MXU1527" s="229" t="s">
        <v>222</v>
      </c>
      <c r="MXV1527" s="229" t="s">
        <v>223</v>
      </c>
      <c r="MXW1527" s="229" t="s">
        <v>172</v>
      </c>
      <c r="MXX1527" s="229" t="s">
        <v>289</v>
      </c>
      <c r="MXY1527" s="229" t="s">
        <v>227</v>
      </c>
      <c r="MYC1527" s="229">
        <v>2024</v>
      </c>
      <c r="MYD1527" s="229" t="s">
        <v>57</v>
      </c>
      <c r="MYE1527" s="229" t="s">
        <v>3922</v>
      </c>
      <c r="MYF1527" s="229">
        <v>12970009</v>
      </c>
      <c r="MYG1527" s="229" t="s">
        <v>3923</v>
      </c>
      <c r="MYH1527" s="229" t="s">
        <v>310</v>
      </c>
      <c r="MYI1527" s="229" t="s">
        <v>3924</v>
      </c>
      <c r="MYJ1527" s="229" t="s">
        <v>338</v>
      </c>
      <c r="MYK1527" s="229" t="s">
        <v>52</v>
      </c>
      <c r="MYL1527" s="229" t="s">
        <v>3925</v>
      </c>
      <c r="MYN1527" s="229" t="s">
        <v>3926</v>
      </c>
      <c r="MYO1527" s="229" t="s">
        <v>3927</v>
      </c>
      <c r="MYP1527" s="229" t="s">
        <v>473</v>
      </c>
      <c r="MYQ1527" s="229" t="s">
        <v>3928</v>
      </c>
      <c r="MYR1527" s="229" t="s">
        <v>623</v>
      </c>
      <c r="MYS1527" s="229" t="s">
        <v>294</v>
      </c>
      <c r="MYT1527" s="229" t="s">
        <v>289</v>
      </c>
      <c r="MYU1527" s="229" t="s">
        <v>35</v>
      </c>
      <c r="MYV1527" s="229" t="s">
        <v>27</v>
      </c>
      <c r="MYW1527" s="229" t="s">
        <v>180</v>
      </c>
      <c r="MYX1527" s="229" t="s">
        <v>1110</v>
      </c>
      <c r="MYY1527" s="229" t="s">
        <v>244</v>
      </c>
      <c r="MYZ1527" s="229" t="s">
        <v>3929</v>
      </c>
      <c r="MZA1527" s="229" t="s">
        <v>222</v>
      </c>
      <c r="MZB1527" s="229" t="s">
        <v>223</v>
      </c>
      <c r="MZC1527" s="229" t="s">
        <v>172</v>
      </c>
      <c r="MZD1527" s="229" t="s">
        <v>289</v>
      </c>
      <c r="MZE1527" s="229" t="s">
        <v>227</v>
      </c>
      <c r="MZI1527" s="229">
        <v>2024</v>
      </c>
      <c r="MZJ1527" s="229" t="s">
        <v>57</v>
      </c>
      <c r="MZK1527" s="229" t="s">
        <v>3922</v>
      </c>
      <c r="MZL1527" s="229">
        <v>12970009</v>
      </c>
      <c r="MZM1527" s="229" t="s">
        <v>3923</v>
      </c>
      <c r="MZN1527" s="229" t="s">
        <v>310</v>
      </c>
      <c r="MZO1527" s="229" t="s">
        <v>3924</v>
      </c>
      <c r="MZP1527" s="229" t="s">
        <v>338</v>
      </c>
      <c r="MZQ1527" s="229" t="s">
        <v>52</v>
      </c>
      <c r="MZR1527" s="229" t="s">
        <v>3925</v>
      </c>
      <c r="MZT1527" s="229" t="s">
        <v>3926</v>
      </c>
      <c r="MZU1527" s="229" t="s">
        <v>3927</v>
      </c>
      <c r="MZV1527" s="229" t="s">
        <v>473</v>
      </c>
      <c r="MZW1527" s="229" t="s">
        <v>3928</v>
      </c>
      <c r="MZX1527" s="229" t="s">
        <v>623</v>
      </c>
      <c r="MZY1527" s="229" t="s">
        <v>294</v>
      </c>
      <c r="MZZ1527" s="229" t="s">
        <v>289</v>
      </c>
      <c r="NAA1527" s="229" t="s">
        <v>35</v>
      </c>
      <c r="NAB1527" s="229" t="s">
        <v>27</v>
      </c>
      <c r="NAC1527" s="229" t="s">
        <v>180</v>
      </c>
      <c r="NAD1527" s="229" t="s">
        <v>1110</v>
      </c>
      <c r="NAE1527" s="229" t="s">
        <v>244</v>
      </c>
      <c r="NAF1527" s="229" t="s">
        <v>3929</v>
      </c>
      <c r="NAG1527" s="229" t="s">
        <v>222</v>
      </c>
      <c r="NAH1527" s="229" t="s">
        <v>223</v>
      </c>
      <c r="NAI1527" s="229" t="s">
        <v>172</v>
      </c>
      <c r="NAJ1527" s="229" t="s">
        <v>289</v>
      </c>
      <c r="NAK1527" s="229" t="s">
        <v>227</v>
      </c>
      <c r="NAO1527" s="229">
        <v>2024</v>
      </c>
      <c r="NAP1527" s="229" t="s">
        <v>57</v>
      </c>
      <c r="NAQ1527" s="229" t="s">
        <v>3922</v>
      </c>
      <c r="NAR1527" s="229">
        <v>12970009</v>
      </c>
      <c r="NAS1527" s="229" t="s">
        <v>3923</v>
      </c>
      <c r="NAT1527" s="229" t="s">
        <v>310</v>
      </c>
      <c r="NAU1527" s="229" t="s">
        <v>3924</v>
      </c>
      <c r="NAV1527" s="229" t="s">
        <v>338</v>
      </c>
      <c r="NAW1527" s="229" t="s">
        <v>52</v>
      </c>
      <c r="NAX1527" s="229" t="s">
        <v>3925</v>
      </c>
      <c r="NAZ1527" s="229" t="s">
        <v>3926</v>
      </c>
      <c r="NBA1527" s="229" t="s">
        <v>3927</v>
      </c>
      <c r="NBB1527" s="229" t="s">
        <v>473</v>
      </c>
      <c r="NBC1527" s="229" t="s">
        <v>3928</v>
      </c>
      <c r="NBD1527" s="229" t="s">
        <v>623</v>
      </c>
      <c r="NBE1527" s="229" t="s">
        <v>294</v>
      </c>
      <c r="NBF1527" s="229" t="s">
        <v>289</v>
      </c>
      <c r="NBG1527" s="229" t="s">
        <v>35</v>
      </c>
      <c r="NBH1527" s="229" t="s">
        <v>27</v>
      </c>
      <c r="NBI1527" s="229" t="s">
        <v>180</v>
      </c>
      <c r="NBJ1527" s="229" t="s">
        <v>1110</v>
      </c>
      <c r="NBK1527" s="229" t="s">
        <v>244</v>
      </c>
      <c r="NBL1527" s="229" t="s">
        <v>3929</v>
      </c>
      <c r="NBM1527" s="229" t="s">
        <v>222</v>
      </c>
      <c r="NBN1527" s="229" t="s">
        <v>223</v>
      </c>
      <c r="NBO1527" s="229" t="s">
        <v>172</v>
      </c>
      <c r="NBP1527" s="229" t="s">
        <v>289</v>
      </c>
      <c r="NBQ1527" s="229" t="s">
        <v>227</v>
      </c>
      <c r="NBU1527" s="229">
        <v>2024</v>
      </c>
      <c r="NBV1527" s="229" t="s">
        <v>57</v>
      </c>
      <c r="NBW1527" s="229" t="s">
        <v>3922</v>
      </c>
      <c r="NBX1527" s="229">
        <v>12970009</v>
      </c>
      <c r="NBY1527" s="229" t="s">
        <v>3923</v>
      </c>
      <c r="NBZ1527" s="229" t="s">
        <v>310</v>
      </c>
      <c r="NCA1527" s="229" t="s">
        <v>3924</v>
      </c>
      <c r="NCB1527" s="229" t="s">
        <v>338</v>
      </c>
      <c r="NCC1527" s="229" t="s">
        <v>52</v>
      </c>
      <c r="NCD1527" s="229" t="s">
        <v>3925</v>
      </c>
      <c r="NCF1527" s="229" t="s">
        <v>3926</v>
      </c>
      <c r="NCG1527" s="229" t="s">
        <v>3927</v>
      </c>
      <c r="NCH1527" s="229" t="s">
        <v>473</v>
      </c>
      <c r="NCI1527" s="229" t="s">
        <v>3928</v>
      </c>
      <c r="NCJ1527" s="229" t="s">
        <v>623</v>
      </c>
      <c r="NCK1527" s="229" t="s">
        <v>294</v>
      </c>
      <c r="NCL1527" s="229" t="s">
        <v>289</v>
      </c>
      <c r="NCM1527" s="229" t="s">
        <v>35</v>
      </c>
      <c r="NCN1527" s="229" t="s">
        <v>27</v>
      </c>
      <c r="NCO1527" s="229" t="s">
        <v>180</v>
      </c>
      <c r="NCP1527" s="229" t="s">
        <v>1110</v>
      </c>
      <c r="NCQ1527" s="229" t="s">
        <v>244</v>
      </c>
      <c r="NCR1527" s="229" t="s">
        <v>3929</v>
      </c>
      <c r="NCS1527" s="229" t="s">
        <v>222</v>
      </c>
      <c r="NCT1527" s="229" t="s">
        <v>223</v>
      </c>
      <c r="NCU1527" s="229" t="s">
        <v>172</v>
      </c>
      <c r="NCV1527" s="229" t="s">
        <v>289</v>
      </c>
      <c r="NCW1527" s="229" t="s">
        <v>227</v>
      </c>
      <c r="NDA1527" s="229">
        <v>2024</v>
      </c>
      <c r="NDB1527" s="229" t="s">
        <v>57</v>
      </c>
      <c r="NDC1527" s="229" t="s">
        <v>3922</v>
      </c>
      <c r="NDD1527" s="229">
        <v>12970009</v>
      </c>
      <c r="NDE1527" s="229" t="s">
        <v>3923</v>
      </c>
      <c r="NDF1527" s="229" t="s">
        <v>310</v>
      </c>
      <c r="NDG1527" s="229" t="s">
        <v>3924</v>
      </c>
      <c r="NDH1527" s="229" t="s">
        <v>338</v>
      </c>
      <c r="NDI1527" s="229" t="s">
        <v>52</v>
      </c>
      <c r="NDJ1527" s="229" t="s">
        <v>3925</v>
      </c>
      <c r="NDL1527" s="229" t="s">
        <v>3926</v>
      </c>
      <c r="NDM1527" s="229" t="s">
        <v>3927</v>
      </c>
      <c r="NDN1527" s="229" t="s">
        <v>473</v>
      </c>
      <c r="NDO1527" s="229" t="s">
        <v>3928</v>
      </c>
      <c r="NDP1527" s="229" t="s">
        <v>623</v>
      </c>
      <c r="NDQ1527" s="229" t="s">
        <v>294</v>
      </c>
      <c r="NDR1527" s="229" t="s">
        <v>289</v>
      </c>
      <c r="NDS1527" s="229" t="s">
        <v>35</v>
      </c>
      <c r="NDT1527" s="229" t="s">
        <v>27</v>
      </c>
      <c r="NDU1527" s="229" t="s">
        <v>180</v>
      </c>
      <c r="NDV1527" s="229" t="s">
        <v>1110</v>
      </c>
      <c r="NDW1527" s="229" t="s">
        <v>244</v>
      </c>
      <c r="NDX1527" s="229" t="s">
        <v>3929</v>
      </c>
      <c r="NDY1527" s="229" t="s">
        <v>222</v>
      </c>
      <c r="NDZ1527" s="229" t="s">
        <v>223</v>
      </c>
      <c r="NEA1527" s="229" t="s">
        <v>172</v>
      </c>
      <c r="NEB1527" s="229" t="s">
        <v>289</v>
      </c>
      <c r="NEC1527" s="229" t="s">
        <v>227</v>
      </c>
      <c r="NEG1527" s="229">
        <v>2024</v>
      </c>
      <c r="NEH1527" s="229" t="s">
        <v>57</v>
      </c>
      <c r="NEI1527" s="229" t="s">
        <v>3922</v>
      </c>
      <c r="NEJ1527" s="229">
        <v>12970009</v>
      </c>
      <c r="NEK1527" s="229" t="s">
        <v>3923</v>
      </c>
      <c r="NEL1527" s="229" t="s">
        <v>310</v>
      </c>
      <c r="NEM1527" s="229" t="s">
        <v>3924</v>
      </c>
      <c r="NEN1527" s="229" t="s">
        <v>338</v>
      </c>
      <c r="NEO1527" s="229" t="s">
        <v>52</v>
      </c>
      <c r="NEP1527" s="229" t="s">
        <v>3925</v>
      </c>
      <c r="NER1527" s="229" t="s">
        <v>3926</v>
      </c>
      <c r="NES1527" s="229" t="s">
        <v>3927</v>
      </c>
      <c r="NET1527" s="229" t="s">
        <v>473</v>
      </c>
      <c r="NEU1527" s="229" t="s">
        <v>3928</v>
      </c>
      <c r="NEV1527" s="229" t="s">
        <v>623</v>
      </c>
      <c r="NEW1527" s="229" t="s">
        <v>294</v>
      </c>
      <c r="NEX1527" s="229" t="s">
        <v>289</v>
      </c>
      <c r="NEY1527" s="229" t="s">
        <v>35</v>
      </c>
      <c r="NEZ1527" s="229" t="s">
        <v>27</v>
      </c>
      <c r="NFA1527" s="229" t="s">
        <v>180</v>
      </c>
      <c r="NFB1527" s="229" t="s">
        <v>1110</v>
      </c>
      <c r="NFC1527" s="229" t="s">
        <v>244</v>
      </c>
      <c r="NFD1527" s="229" t="s">
        <v>3929</v>
      </c>
      <c r="NFE1527" s="229" t="s">
        <v>222</v>
      </c>
      <c r="NFF1527" s="229" t="s">
        <v>223</v>
      </c>
      <c r="NFG1527" s="229" t="s">
        <v>172</v>
      </c>
      <c r="NFH1527" s="229" t="s">
        <v>289</v>
      </c>
      <c r="NFI1527" s="229" t="s">
        <v>227</v>
      </c>
      <c r="NFM1527" s="229">
        <v>2024</v>
      </c>
      <c r="NFN1527" s="229" t="s">
        <v>57</v>
      </c>
      <c r="NFO1527" s="229" t="s">
        <v>3922</v>
      </c>
      <c r="NFP1527" s="229">
        <v>12970009</v>
      </c>
      <c r="NFQ1527" s="229" t="s">
        <v>3923</v>
      </c>
      <c r="NFR1527" s="229" t="s">
        <v>310</v>
      </c>
      <c r="NFS1527" s="229" t="s">
        <v>3924</v>
      </c>
      <c r="NFT1527" s="229" t="s">
        <v>338</v>
      </c>
      <c r="NFU1527" s="229" t="s">
        <v>52</v>
      </c>
      <c r="NFV1527" s="229" t="s">
        <v>3925</v>
      </c>
      <c r="NFX1527" s="229" t="s">
        <v>3926</v>
      </c>
      <c r="NFY1527" s="229" t="s">
        <v>3927</v>
      </c>
      <c r="NFZ1527" s="229" t="s">
        <v>473</v>
      </c>
      <c r="NGA1527" s="229" t="s">
        <v>3928</v>
      </c>
      <c r="NGB1527" s="229" t="s">
        <v>623</v>
      </c>
      <c r="NGC1527" s="229" t="s">
        <v>294</v>
      </c>
      <c r="NGD1527" s="229" t="s">
        <v>289</v>
      </c>
      <c r="NGE1527" s="229" t="s">
        <v>35</v>
      </c>
      <c r="NGF1527" s="229" t="s">
        <v>27</v>
      </c>
      <c r="NGG1527" s="229" t="s">
        <v>180</v>
      </c>
      <c r="NGH1527" s="229" t="s">
        <v>1110</v>
      </c>
      <c r="NGI1527" s="229" t="s">
        <v>244</v>
      </c>
      <c r="NGJ1527" s="229" t="s">
        <v>3929</v>
      </c>
      <c r="NGK1527" s="229" t="s">
        <v>222</v>
      </c>
      <c r="NGL1527" s="229" t="s">
        <v>223</v>
      </c>
      <c r="NGM1527" s="229" t="s">
        <v>172</v>
      </c>
      <c r="NGN1527" s="229" t="s">
        <v>289</v>
      </c>
      <c r="NGO1527" s="229" t="s">
        <v>227</v>
      </c>
      <c r="NGS1527" s="229">
        <v>2024</v>
      </c>
      <c r="NGT1527" s="229" t="s">
        <v>57</v>
      </c>
      <c r="NGU1527" s="229" t="s">
        <v>3922</v>
      </c>
      <c r="NGV1527" s="229">
        <v>12970009</v>
      </c>
      <c r="NGW1527" s="229" t="s">
        <v>3923</v>
      </c>
      <c r="NGX1527" s="229" t="s">
        <v>310</v>
      </c>
      <c r="NGY1527" s="229" t="s">
        <v>3924</v>
      </c>
      <c r="NGZ1527" s="229" t="s">
        <v>338</v>
      </c>
      <c r="NHA1527" s="229" t="s">
        <v>52</v>
      </c>
      <c r="NHB1527" s="229" t="s">
        <v>3925</v>
      </c>
      <c r="NHD1527" s="229" t="s">
        <v>3926</v>
      </c>
      <c r="NHE1527" s="229" t="s">
        <v>3927</v>
      </c>
      <c r="NHF1527" s="229" t="s">
        <v>473</v>
      </c>
      <c r="NHG1527" s="229" t="s">
        <v>3928</v>
      </c>
      <c r="NHH1527" s="229" t="s">
        <v>623</v>
      </c>
      <c r="NHI1527" s="229" t="s">
        <v>294</v>
      </c>
      <c r="NHJ1527" s="229" t="s">
        <v>289</v>
      </c>
      <c r="NHK1527" s="229" t="s">
        <v>35</v>
      </c>
      <c r="NHL1527" s="229" t="s">
        <v>27</v>
      </c>
      <c r="NHM1527" s="229" t="s">
        <v>180</v>
      </c>
      <c r="NHN1527" s="229" t="s">
        <v>1110</v>
      </c>
      <c r="NHO1527" s="229" t="s">
        <v>244</v>
      </c>
      <c r="NHP1527" s="229" t="s">
        <v>3929</v>
      </c>
      <c r="NHQ1527" s="229" t="s">
        <v>222</v>
      </c>
      <c r="NHR1527" s="229" t="s">
        <v>223</v>
      </c>
      <c r="NHS1527" s="229" t="s">
        <v>172</v>
      </c>
      <c r="NHT1527" s="229" t="s">
        <v>289</v>
      </c>
      <c r="NHU1527" s="229" t="s">
        <v>227</v>
      </c>
      <c r="NHY1527" s="229">
        <v>2024</v>
      </c>
      <c r="NHZ1527" s="229" t="s">
        <v>57</v>
      </c>
      <c r="NIA1527" s="229" t="s">
        <v>3922</v>
      </c>
      <c r="NIB1527" s="229">
        <v>12970009</v>
      </c>
      <c r="NIC1527" s="229" t="s">
        <v>3923</v>
      </c>
      <c r="NID1527" s="229" t="s">
        <v>310</v>
      </c>
      <c r="NIE1527" s="229" t="s">
        <v>3924</v>
      </c>
      <c r="NIF1527" s="229" t="s">
        <v>338</v>
      </c>
      <c r="NIG1527" s="229" t="s">
        <v>52</v>
      </c>
      <c r="NIH1527" s="229" t="s">
        <v>3925</v>
      </c>
      <c r="NIJ1527" s="229" t="s">
        <v>3926</v>
      </c>
      <c r="NIK1527" s="229" t="s">
        <v>3927</v>
      </c>
      <c r="NIL1527" s="229" t="s">
        <v>473</v>
      </c>
      <c r="NIM1527" s="229" t="s">
        <v>3928</v>
      </c>
      <c r="NIN1527" s="229" t="s">
        <v>623</v>
      </c>
      <c r="NIO1527" s="229" t="s">
        <v>294</v>
      </c>
      <c r="NIP1527" s="229" t="s">
        <v>289</v>
      </c>
      <c r="NIQ1527" s="229" t="s">
        <v>35</v>
      </c>
      <c r="NIR1527" s="229" t="s">
        <v>27</v>
      </c>
      <c r="NIS1527" s="229" t="s">
        <v>180</v>
      </c>
      <c r="NIT1527" s="229" t="s">
        <v>1110</v>
      </c>
      <c r="NIU1527" s="229" t="s">
        <v>244</v>
      </c>
      <c r="NIV1527" s="229" t="s">
        <v>3929</v>
      </c>
      <c r="NIW1527" s="229" t="s">
        <v>222</v>
      </c>
      <c r="NIX1527" s="229" t="s">
        <v>223</v>
      </c>
      <c r="NIY1527" s="229" t="s">
        <v>172</v>
      </c>
      <c r="NIZ1527" s="229" t="s">
        <v>289</v>
      </c>
      <c r="NJA1527" s="229" t="s">
        <v>227</v>
      </c>
      <c r="NJE1527" s="229">
        <v>2024</v>
      </c>
      <c r="NJF1527" s="229" t="s">
        <v>57</v>
      </c>
      <c r="NJG1527" s="229" t="s">
        <v>3922</v>
      </c>
      <c r="NJH1527" s="229">
        <v>12970009</v>
      </c>
      <c r="NJI1527" s="229" t="s">
        <v>3923</v>
      </c>
      <c r="NJJ1527" s="229" t="s">
        <v>310</v>
      </c>
      <c r="NJK1527" s="229" t="s">
        <v>3924</v>
      </c>
      <c r="NJL1527" s="229" t="s">
        <v>338</v>
      </c>
      <c r="NJM1527" s="229" t="s">
        <v>52</v>
      </c>
      <c r="NJN1527" s="229" t="s">
        <v>3925</v>
      </c>
      <c r="NJP1527" s="229" t="s">
        <v>3926</v>
      </c>
      <c r="NJQ1527" s="229" t="s">
        <v>3927</v>
      </c>
      <c r="NJR1527" s="229" t="s">
        <v>473</v>
      </c>
      <c r="NJS1527" s="229" t="s">
        <v>3928</v>
      </c>
      <c r="NJT1527" s="229" t="s">
        <v>623</v>
      </c>
      <c r="NJU1527" s="229" t="s">
        <v>294</v>
      </c>
      <c r="NJV1527" s="229" t="s">
        <v>289</v>
      </c>
      <c r="NJW1527" s="229" t="s">
        <v>35</v>
      </c>
      <c r="NJX1527" s="229" t="s">
        <v>27</v>
      </c>
      <c r="NJY1527" s="229" t="s">
        <v>180</v>
      </c>
      <c r="NJZ1527" s="229" t="s">
        <v>1110</v>
      </c>
      <c r="NKA1527" s="229" t="s">
        <v>244</v>
      </c>
      <c r="NKB1527" s="229" t="s">
        <v>3929</v>
      </c>
      <c r="NKC1527" s="229" t="s">
        <v>222</v>
      </c>
      <c r="NKD1527" s="229" t="s">
        <v>223</v>
      </c>
      <c r="NKE1527" s="229" t="s">
        <v>172</v>
      </c>
      <c r="NKF1527" s="229" t="s">
        <v>289</v>
      </c>
      <c r="NKG1527" s="229" t="s">
        <v>227</v>
      </c>
      <c r="NKK1527" s="229">
        <v>2024</v>
      </c>
      <c r="NKL1527" s="229" t="s">
        <v>57</v>
      </c>
      <c r="NKM1527" s="229" t="s">
        <v>3922</v>
      </c>
      <c r="NKN1527" s="229">
        <v>12970009</v>
      </c>
      <c r="NKO1527" s="229" t="s">
        <v>3923</v>
      </c>
      <c r="NKP1527" s="229" t="s">
        <v>310</v>
      </c>
      <c r="NKQ1527" s="229" t="s">
        <v>3924</v>
      </c>
      <c r="NKR1527" s="229" t="s">
        <v>338</v>
      </c>
      <c r="NKS1527" s="229" t="s">
        <v>52</v>
      </c>
      <c r="NKT1527" s="229" t="s">
        <v>3925</v>
      </c>
      <c r="NKV1527" s="229" t="s">
        <v>3926</v>
      </c>
      <c r="NKW1527" s="229" t="s">
        <v>3927</v>
      </c>
      <c r="NKX1527" s="229" t="s">
        <v>473</v>
      </c>
      <c r="NKY1527" s="229" t="s">
        <v>3928</v>
      </c>
      <c r="NKZ1527" s="229" t="s">
        <v>623</v>
      </c>
      <c r="NLA1527" s="229" t="s">
        <v>294</v>
      </c>
      <c r="NLB1527" s="229" t="s">
        <v>289</v>
      </c>
      <c r="NLC1527" s="229" t="s">
        <v>35</v>
      </c>
      <c r="NLD1527" s="229" t="s">
        <v>27</v>
      </c>
      <c r="NLE1527" s="229" t="s">
        <v>180</v>
      </c>
      <c r="NLF1527" s="229" t="s">
        <v>1110</v>
      </c>
      <c r="NLG1527" s="229" t="s">
        <v>244</v>
      </c>
      <c r="NLH1527" s="229" t="s">
        <v>3929</v>
      </c>
      <c r="NLI1527" s="229" t="s">
        <v>222</v>
      </c>
      <c r="NLJ1527" s="229" t="s">
        <v>223</v>
      </c>
      <c r="NLK1527" s="229" t="s">
        <v>172</v>
      </c>
      <c r="NLL1527" s="229" t="s">
        <v>289</v>
      </c>
      <c r="NLM1527" s="229" t="s">
        <v>227</v>
      </c>
      <c r="NLQ1527" s="229">
        <v>2024</v>
      </c>
      <c r="NLR1527" s="229" t="s">
        <v>57</v>
      </c>
      <c r="NLS1527" s="229" t="s">
        <v>3922</v>
      </c>
      <c r="NLT1527" s="229">
        <v>12970009</v>
      </c>
      <c r="NLU1527" s="229" t="s">
        <v>3923</v>
      </c>
      <c r="NLV1527" s="229" t="s">
        <v>310</v>
      </c>
      <c r="NLW1527" s="229" t="s">
        <v>3924</v>
      </c>
      <c r="NLX1527" s="229" t="s">
        <v>338</v>
      </c>
      <c r="NLY1527" s="229" t="s">
        <v>52</v>
      </c>
      <c r="NLZ1527" s="229" t="s">
        <v>3925</v>
      </c>
      <c r="NMB1527" s="229" t="s">
        <v>3926</v>
      </c>
      <c r="NMC1527" s="229" t="s">
        <v>3927</v>
      </c>
      <c r="NMD1527" s="229" t="s">
        <v>473</v>
      </c>
      <c r="NME1527" s="229" t="s">
        <v>3928</v>
      </c>
      <c r="NMF1527" s="229" t="s">
        <v>623</v>
      </c>
      <c r="NMG1527" s="229" t="s">
        <v>294</v>
      </c>
      <c r="NMH1527" s="229" t="s">
        <v>289</v>
      </c>
      <c r="NMI1527" s="229" t="s">
        <v>35</v>
      </c>
      <c r="NMJ1527" s="229" t="s">
        <v>27</v>
      </c>
      <c r="NMK1527" s="229" t="s">
        <v>180</v>
      </c>
      <c r="NML1527" s="229" t="s">
        <v>1110</v>
      </c>
      <c r="NMM1527" s="229" t="s">
        <v>244</v>
      </c>
      <c r="NMN1527" s="229" t="s">
        <v>3929</v>
      </c>
      <c r="NMO1527" s="229" t="s">
        <v>222</v>
      </c>
      <c r="NMP1527" s="229" t="s">
        <v>223</v>
      </c>
      <c r="NMQ1527" s="229" t="s">
        <v>172</v>
      </c>
      <c r="NMR1527" s="229" t="s">
        <v>289</v>
      </c>
      <c r="NMS1527" s="229" t="s">
        <v>227</v>
      </c>
      <c r="NMW1527" s="229">
        <v>2024</v>
      </c>
      <c r="NMX1527" s="229" t="s">
        <v>57</v>
      </c>
      <c r="NMY1527" s="229" t="s">
        <v>3922</v>
      </c>
      <c r="NMZ1527" s="229">
        <v>12970009</v>
      </c>
      <c r="NNA1527" s="229" t="s">
        <v>3923</v>
      </c>
      <c r="NNB1527" s="229" t="s">
        <v>310</v>
      </c>
      <c r="NNC1527" s="229" t="s">
        <v>3924</v>
      </c>
      <c r="NND1527" s="229" t="s">
        <v>338</v>
      </c>
      <c r="NNE1527" s="229" t="s">
        <v>52</v>
      </c>
      <c r="NNF1527" s="229" t="s">
        <v>3925</v>
      </c>
      <c r="NNH1527" s="229" t="s">
        <v>3926</v>
      </c>
      <c r="NNI1527" s="229" t="s">
        <v>3927</v>
      </c>
      <c r="NNJ1527" s="229" t="s">
        <v>473</v>
      </c>
      <c r="NNK1527" s="229" t="s">
        <v>3928</v>
      </c>
      <c r="NNL1527" s="229" t="s">
        <v>623</v>
      </c>
      <c r="NNM1527" s="229" t="s">
        <v>294</v>
      </c>
      <c r="NNN1527" s="229" t="s">
        <v>289</v>
      </c>
      <c r="NNO1527" s="229" t="s">
        <v>35</v>
      </c>
      <c r="NNP1527" s="229" t="s">
        <v>27</v>
      </c>
      <c r="NNQ1527" s="229" t="s">
        <v>180</v>
      </c>
      <c r="NNR1527" s="229" t="s">
        <v>1110</v>
      </c>
      <c r="NNS1527" s="229" t="s">
        <v>244</v>
      </c>
      <c r="NNT1527" s="229" t="s">
        <v>3929</v>
      </c>
      <c r="NNU1527" s="229" t="s">
        <v>222</v>
      </c>
      <c r="NNV1527" s="229" t="s">
        <v>223</v>
      </c>
      <c r="NNW1527" s="229" t="s">
        <v>172</v>
      </c>
      <c r="NNX1527" s="229" t="s">
        <v>289</v>
      </c>
      <c r="NNY1527" s="229" t="s">
        <v>227</v>
      </c>
      <c r="NOC1527" s="229">
        <v>2024</v>
      </c>
      <c r="NOD1527" s="229" t="s">
        <v>57</v>
      </c>
      <c r="NOE1527" s="229" t="s">
        <v>3922</v>
      </c>
      <c r="NOF1527" s="229">
        <v>12970009</v>
      </c>
      <c r="NOG1527" s="229" t="s">
        <v>3923</v>
      </c>
      <c r="NOH1527" s="229" t="s">
        <v>310</v>
      </c>
      <c r="NOI1527" s="229" t="s">
        <v>3924</v>
      </c>
      <c r="NOJ1527" s="229" t="s">
        <v>338</v>
      </c>
      <c r="NOK1527" s="229" t="s">
        <v>52</v>
      </c>
      <c r="NOL1527" s="229" t="s">
        <v>3925</v>
      </c>
      <c r="NON1527" s="229" t="s">
        <v>3926</v>
      </c>
      <c r="NOO1527" s="229" t="s">
        <v>3927</v>
      </c>
      <c r="NOP1527" s="229" t="s">
        <v>473</v>
      </c>
      <c r="NOQ1527" s="229" t="s">
        <v>3928</v>
      </c>
      <c r="NOR1527" s="229" t="s">
        <v>623</v>
      </c>
      <c r="NOS1527" s="229" t="s">
        <v>294</v>
      </c>
      <c r="NOT1527" s="229" t="s">
        <v>289</v>
      </c>
      <c r="NOU1527" s="229" t="s">
        <v>35</v>
      </c>
      <c r="NOV1527" s="229" t="s">
        <v>27</v>
      </c>
      <c r="NOW1527" s="229" t="s">
        <v>180</v>
      </c>
      <c r="NOX1527" s="229" t="s">
        <v>1110</v>
      </c>
      <c r="NOY1527" s="229" t="s">
        <v>244</v>
      </c>
      <c r="NOZ1527" s="229" t="s">
        <v>3929</v>
      </c>
      <c r="NPA1527" s="229" t="s">
        <v>222</v>
      </c>
      <c r="NPB1527" s="229" t="s">
        <v>223</v>
      </c>
      <c r="NPC1527" s="229" t="s">
        <v>172</v>
      </c>
      <c r="NPD1527" s="229" t="s">
        <v>289</v>
      </c>
      <c r="NPE1527" s="229" t="s">
        <v>227</v>
      </c>
      <c r="NPI1527" s="229">
        <v>2024</v>
      </c>
      <c r="NPJ1527" s="229" t="s">
        <v>57</v>
      </c>
      <c r="NPK1527" s="229" t="s">
        <v>3922</v>
      </c>
      <c r="NPL1527" s="229">
        <v>12970009</v>
      </c>
      <c r="NPM1527" s="229" t="s">
        <v>3923</v>
      </c>
      <c r="NPN1527" s="229" t="s">
        <v>310</v>
      </c>
      <c r="NPO1527" s="229" t="s">
        <v>3924</v>
      </c>
      <c r="NPP1527" s="229" t="s">
        <v>338</v>
      </c>
      <c r="NPQ1527" s="229" t="s">
        <v>52</v>
      </c>
      <c r="NPR1527" s="229" t="s">
        <v>3925</v>
      </c>
      <c r="NPT1527" s="229" t="s">
        <v>3926</v>
      </c>
      <c r="NPU1527" s="229" t="s">
        <v>3927</v>
      </c>
      <c r="NPV1527" s="229" t="s">
        <v>473</v>
      </c>
      <c r="NPW1527" s="229" t="s">
        <v>3928</v>
      </c>
      <c r="NPX1527" s="229" t="s">
        <v>623</v>
      </c>
      <c r="NPY1527" s="229" t="s">
        <v>294</v>
      </c>
      <c r="NPZ1527" s="229" t="s">
        <v>289</v>
      </c>
      <c r="NQA1527" s="229" t="s">
        <v>35</v>
      </c>
      <c r="NQB1527" s="229" t="s">
        <v>27</v>
      </c>
      <c r="NQC1527" s="229" t="s">
        <v>180</v>
      </c>
      <c r="NQD1527" s="229" t="s">
        <v>1110</v>
      </c>
      <c r="NQE1527" s="229" t="s">
        <v>244</v>
      </c>
      <c r="NQF1527" s="229" t="s">
        <v>3929</v>
      </c>
      <c r="NQG1527" s="229" t="s">
        <v>222</v>
      </c>
      <c r="NQH1527" s="229" t="s">
        <v>223</v>
      </c>
      <c r="NQI1527" s="229" t="s">
        <v>172</v>
      </c>
      <c r="NQJ1527" s="229" t="s">
        <v>289</v>
      </c>
      <c r="NQK1527" s="229" t="s">
        <v>227</v>
      </c>
      <c r="NQO1527" s="229">
        <v>2024</v>
      </c>
      <c r="NQP1527" s="229" t="s">
        <v>57</v>
      </c>
      <c r="NQQ1527" s="229" t="s">
        <v>3922</v>
      </c>
      <c r="NQR1527" s="229">
        <v>12970009</v>
      </c>
      <c r="NQS1527" s="229" t="s">
        <v>3923</v>
      </c>
      <c r="NQT1527" s="229" t="s">
        <v>310</v>
      </c>
      <c r="NQU1527" s="229" t="s">
        <v>3924</v>
      </c>
      <c r="NQV1527" s="229" t="s">
        <v>338</v>
      </c>
      <c r="NQW1527" s="229" t="s">
        <v>52</v>
      </c>
      <c r="NQX1527" s="229" t="s">
        <v>3925</v>
      </c>
      <c r="NQZ1527" s="229" t="s">
        <v>3926</v>
      </c>
      <c r="NRA1527" s="229" t="s">
        <v>3927</v>
      </c>
      <c r="NRB1527" s="229" t="s">
        <v>473</v>
      </c>
      <c r="NRC1527" s="229" t="s">
        <v>3928</v>
      </c>
      <c r="NRD1527" s="229" t="s">
        <v>623</v>
      </c>
      <c r="NRE1527" s="229" t="s">
        <v>294</v>
      </c>
      <c r="NRF1527" s="229" t="s">
        <v>289</v>
      </c>
      <c r="NRG1527" s="229" t="s">
        <v>35</v>
      </c>
      <c r="NRH1527" s="229" t="s">
        <v>27</v>
      </c>
      <c r="NRI1527" s="229" t="s">
        <v>180</v>
      </c>
      <c r="NRJ1527" s="229" t="s">
        <v>1110</v>
      </c>
      <c r="NRK1527" s="229" t="s">
        <v>244</v>
      </c>
      <c r="NRL1527" s="229" t="s">
        <v>3929</v>
      </c>
      <c r="NRM1527" s="229" t="s">
        <v>222</v>
      </c>
      <c r="NRN1527" s="229" t="s">
        <v>223</v>
      </c>
      <c r="NRO1527" s="229" t="s">
        <v>172</v>
      </c>
      <c r="NRP1527" s="229" t="s">
        <v>289</v>
      </c>
      <c r="NRQ1527" s="229" t="s">
        <v>227</v>
      </c>
      <c r="NRU1527" s="229">
        <v>2024</v>
      </c>
      <c r="NRV1527" s="229" t="s">
        <v>57</v>
      </c>
      <c r="NRW1527" s="229" t="s">
        <v>3922</v>
      </c>
      <c r="NRX1527" s="229">
        <v>12970009</v>
      </c>
      <c r="NRY1527" s="229" t="s">
        <v>3923</v>
      </c>
      <c r="NRZ1527" s="229" t="s">
        <v>310</v>
      </c>
      <c r="NSA1527" s="229" t="s">
        <v>3924</v>
      </c>
      <c r="NSB1527" s="229" t="s">
        <v>338</v>
      </c>
      <c r="NSC1527" s="229" t="s">
        <v>52</v>
      </c>
      <c r="NSD1527" s="229" t="s">
        <v>3925</v>
      </c>
      <c r="NSF1527" s="229" t="s">
        <v>3926</v>
      </c>
      <c r="NSG1527" s="229" t="s">
        <v>3927</v>
      </c>
      <c r="NSH1527" s="229" t="s">
        <v>473</v>
      </c>
      <c r="NSI1527" s="229" t="s">
        <v>3928</v>
      </c>
      <c r="NSJ1527" s="229" t="s">
        <v>623</v>
      </c>
      <c r="NSK1527" s="229" t="s">
        <v>294</v>
      </c>
      <c r="NSL1527" s="229" t="s">
        <v>289</v>
      </c>
      <c r="NSM1527" s="229" t="s">
        <v>35</v>
      </c>
      <c r="NSN1527" s="229" t="s">
        <v>27</v>
      </c>
      <c r="NSO1527" s="229" t="s">
        <v>180</v>
      </c>
      <c r="NSP1527" s="229" t="s">
        <v>1110</v>
      </c>
      <c r="NSQ1527" s="229" t="s">
        <v>244</v>
      </c>
      <c r="NSR1527" s="229" t="s">
        <v>3929</v>
      </c>
      <c r="NSS1527" s="229" t="s">
        <v>222</v>
      </c>
      <c r="NST1527" s="229" t="s">
        <v>223</v>
      </c>
      <c r="NSU1527" s="229" t="s">
        <v>172</v>
      </c>
      <c r="NSV1527" s="229" t="s">
        <v>289</v>
      </c>
      <c r="NSW1527" s="229" t="s">
        <v>227</v>
      </c>
      <c r="NTA1527" s="229">
        <v>2024</v>
      </c>
      <c r="NTB1527" s="229" t="s">
        <v>57</v>
      </c>
      <c r="NTC1527" s="229" t="s">
        <v>3922</v>
      </c>
      <c r="NTD1527" s="229">
        <v>12970009</v>
      </c>
      <c r="NTE1527" s="229" t="s">
        <v>3923</v>
      </c>
      <c r="NTF1527" s="229" t="s">
        <v>310</v>
      </c>
      <c r="NTG1527" s="229" t="s">
        <v>3924</v>
      </c>
      <c r="NTH1527" s="229" t="s">
        <v>338</v>
      </c>
      <c r="NTI1527" s="229" t="s">
        <v>52</v>
      </c>
      <c r="NTJ1527" s="229" t="s">
        <v>3925</v>
      </c>
      <c r="NTL1527" s="229" t="s">
        <v>3926</v>
      </c>
      <c r="NTM1527" s="229" t="s">
        <v>3927</v>
      </c>
      <c r="NTN1527" s="229" t="s">
        <v>473</v>
      </c>
      <c r="NTO1527" s="229" t="s">
        <v>3928</v>
      </c>
      <c r="NTP1527" s="229" t="s">
        <v>623</v>
      </c>
      <c r="NTQ1527" s="229" t="s">
        <v>294</v>
      </c>
      <c r="NTR1527" s="229" t="s">
        <v>289</v>
      </c>
      <c r="NTS1527" s="229" t="s">
        <v>35</v>
      </c>
      <c r="NTT1527" s="229" t="s">
        <v>27</v>
      </c>
      <c r="NTU1527" s="229" t="s">
        <v>180</v>
      </c>
      <c r="NTV1527" s="229" t="s">
        <v>1110</v>
      </c>
      <c r="NTW1527" s="229" t="s">
        <v>244</v>
      </c>
      <c r="NTX1527" s="229" t="s">
        <v>3929</v>
      </c>
      <c r="NTY1527" s="229" t="s">
        <v>222</v>
      </c>
      <c r="NTZ1527" s="229" t="s">
        <v>223</v>
      </c>
      <c r="NUA1527" s="229" t="s">
        <v>172</v>
      </c>
      <c r="NUB1527" s="229" t="s">
        <v>289</v>
      </c>
      <c r="NUC1527" s="229" t="s">
        <v>227</v>
      </c>
      <c r="NUG1527" s="229">
        <v>2024</v>
      </c>
      <c r="NUH1527" s="229" t="s">
        <v>57</v>
      </c>
      <c r="NUI1527" s="229" t="s">
        <v>3922</v>
      </c>
      <c r="NUJ1527" s="229">
        <v>12970009</v>
      </c>
      <c r="NUK1527" s="229" t="s">
        <v>3923</v>
      </c>
      <c r="NUL1527" s="229" t="s">
        <v>310</v>
      </c>
      <c r="NUM1527" s="229" t="s">
        <v>3924</v>
      </c>
      <c r="NUN1527" s="229" t="s">
        <v>338</v>
      </c>
      <c r="NUO1527" s="229" t="s">
        <v>52</v>
      </c>
      <c r="NUP1527" s="229" t="s">
        <v>3925</v>
      </c>
      <c r="NUR1527" s="229" t="s">
        <v>3926</v>
      </c>
      <c r="NUS1527" s="229" t="s">
        <v>3927</v>
      </c>
      <c r="NUT1527" s="229" t="s">
        <v>473</v>
      </c>
      <c r="NUU1527" s="229" t="s">
        <v>3928</v>
      </c>
      <c r="NUV1527" s="229" t="s">
        <v>623</v>
      </c>
      <c r="NUW1527" s="229" t="s">
        <v>294</v>
      </c>
      <c r="NUX1527" s="229" t="s">
        <v>289</v>
      </c>
      <c r="NUY1527" s="229" t="s">
        <v>35</v>
      </c>
      <c r="NUZ1527" s="229" t="s">
        <v>27</v>
      </c>
      <c r="NVA1527" s="229" t="s">
        <v>180</v>
      </c>
      <c r="NVB1527" s="229" t="s">
        <v>1110</v>
      </c>
      <c r="NVC1527" s="229" t="s">
        <v>244</v>
      </c>
      <c r="NVD1527" s="229" t="s">
        <v>3929</v>
      </c>
      <c r="NVE1527" s="229" t="s">
        <v>222</v>
      </c>
      <c r="NVF1527" s="229" t="s">
        <v>223</v>
      </c>
      <c r="NVG1527" s="229" t="s">
        <v>172</v>
      </c>
      <c r="NVH1527" s="229" t="s">
        <v>289</v>
      </c>
      <c r="NVI1527" s="229" t="s">
        <v>227</v>
      </c>
      <c r="NVM1527" s="229">
        <v>2024</v>
      </c>
      <c r="NVN1527" s="229" t="s">
        <v>57</v>
      </c>
      <c r="NVO1527" s="229" t="s">
        <v>3922</v>
      </c>
      <c r="NVP1527" s="229">
        <v>12970009</v>
      </c>
      <c r="NVQ1527" s="229" t="s">
        <v>3923</v>
      </c>
      <c r="NVR1527" s="229" t="s">
        <v>310</v>
      </c>
      <c r="NVS1527" s="229" t="s">
        <v>3924</v>
      </c>
      <c r="NVT1527" s="229" t="s">
        <v>338</v>
      </c>
      <c r="NVU1527" s="229" t="s">
        <v>52</v>
      </c>
      <c r="NVV1527" s="229" t="s">
        <v>3925</v>
      </c>
      <c r="NVX1527" s="229" t="s">
        <v>3926</v>
      </c>
      <c r="NVY1527" s="229" t="s">
        <v>3927</v>
      </c>
      <c r="NVZ1527" s="229" t="s">
        <v>473</v>
      </c>
      <c r="NWA1527" s="229" t="s">
        <v>3928</v>
      </c>
      <c r="NWB1527" s="229" t="s">
        <v>623</v>
      </c>
      <c r="NWC1527" s="229" t="s">
        <v>294</v>
      </c>
      <c r="NWD1527" s="229" t="s">
        <v>289</v>
      </c>
      <c r="NWE1527" s="229" t="s">
        <v>35</v>
      </c>
      <c r="NWF1527" s="229" t="s">
        <v>27</v>
      </c>
      <c r="NWG1527" s="229" t="s">
        <v>180</v>
      </c>
      <c r="NWH1527" s="229" t="s">
        <v>1110</v>
      </c>
      <c r="NWI1527" s="229" t="s">
        <v>244</v>
      </c>
      <c r="NWJ1527" s="229" t="s">
        <v>3929</v>
      </c>
      <c r="NWK1527" s="229" t="s">
        <v>222</v>
      </c>
      <c r="NWL1527" s="229" t="s">
        <v>223</v>
      </c>
      <c r="NWM1527" s="229" t="s">
        <v>172</v>
      </c>
      <c r="NWN1527" s="229" t="s">
        <v>289</v>
      </c>
      <c r="NWO1527" s="229" t="s">
        <v>227</v>
      </c>
      <c r="NWS1527" s="229">
        <v>2024</v>
      </c>
      <c r="NWT1527" s="229" t="s">
        <v>57</v>
      </c>
      <c r="NWU1527" s="229" t="s">
        <v>3922</v>
      </c>
      <c r="NWV1527" s="229">
        <v>12970009</v>
      </c>
      <c r="NWW1527" s="229" t="s">
        <v>3923</v>
      </c>
      <c r="NWX1527" s="229" t="s">
        <v>310</v>
      </c>
      <c r="NWY1527" s="229" t="s">
        <v>3924</v>
      </c>
      <c r="NWZ1527" s="229" t="s">
        <v>338</v>
      </c>
      <c r="NXA1527" s="229" t="s">
        <v>52</v>
      </c>
      <c r="NXB1527" s="229" t="s">
        <v>3925</v>
      </c>
      <c r="NXD1527" s="229" t="s">
        <v>3926</v>
      </c>
      <c r="NXE1527" s="229" t="s">
        <v>3927</v>
      </c>
      <c r="NXF1527" s="229" t="s">
        <v>473</v>
      </c>
      <c r="NXG1527" s="229" t="s">
        <v>3928</v>
      </c>
      <c r="NXH1527" s="229" t="s">
        <v>623</v>
      </c>
      <c r="NXI1527" s="229" t="s">
        <v>294</v>
      </c>
      <c r="NXJ1527" s="229" t="s">
        <v>289</v>
      </c>
      <c r="NXK1527" s="229" t="s">
        <v>35</v>
      </c>
      <c r="NXL1527" s="229" t="s">
        <v>27</v>
      </c>
      <c r="NXM1527" s="229" t="s">
        <v>180</v>
      </c>
      <c r="NXN1527" s="229" t="s">
        <v>1110</v>
      </c>
      <c r="NXO1527" s="229" t="s">
        <v>244</v>
      </c>
      <c r="NXP1527" s="229" t="s">
        <v>3929</v>
      </c>
      <c r="NXQ1527" s="229" t="s">
        <v>222</v>
      </c>
      <c r="NXR1527" s="229" t="s">
        <v>223</v>
      </c>
      <c r="NXS1527" s="229" t="s">
        <v>172</v>
      </c>
      <c r="NXT1527" s="229" t="s">
        <v>289</v>
      </c>
      <c r="NXU1527" s="229" t="s">
        <v>227</v>
      </c>
      <c r="NXY1527" s="229">
        <v>2024</v>
      </c>
      <c r="NXZ1527" s="229" t="s">
        <v>57</v>
      </c>
      <c r="NYA1527" s="229" t="s">
        <v>3922</v>
      </c>
      <c r="NYB1527" s="229">
        <v>12970009</v>
      </c>
      <c r="NYC1527" s="229" t="s">
        <v>3923</v>
      </c>
      <c r="NYD1527" s="229" t="s">
        <v>310</v>
      </c>
      <c r="NYE1527" s="229" t="s">
        <v>3924</v>
      </c>
      <c r="NYF1527" s="229" t="s">
        <v>338</v>
      </c>
      <c r="NYG1527" s="229" t="s">
        <v>52</v>
      </c>
      <c r="NYH1527" s="229" t="s">
        <v>3925</v>
      </c>
      <c r="NYJ1527" s="229" t="s">
        <v>3926</v>
      </c>
      <c r="NYK1527" s="229" t="s">
        <v>3927</v>
      </c>
      <c r="NYL1527" s="229" t="s">
        <v>473</v>
      </c>
      <c r="NYM1527" s="229" t="s">
        <v>3928</v>
      </c>
      <c r="NYN1527" s="229" t="s">
        <v>623</v>
      </c>
      <c r="NYO1527" s="229" t="s">
        <v>294</v>
      </c>
      <c r="NYP1527" s="229" t="s">
        <v>289</v>
      </c>
      <c r="NYQ1527" s="229" t="s">
        <v>35</v>
      </c>
      <c r="NYR1527" s="229" t="s">
        <v>27</v>
      </c>
      <c r="NYS1527" s="229" t="s">
        <v>180</v>
      </c>
      <c r="NYT1527" s="229" t="s">
        <v>1110</v>
      </c>
      <c r="NYU1527" s="229" t="s">
        <v>244</v>
      </c>
      <c r="NYV1527" s="229" t="s">
        <v>3929</v>
      </c>
      <c r="NYW1527" s="229" t="s">
        <v>222</v>
      </c>
      <c r="NYX1527" s="229" t="s">
        <v>223</v>
      </c>
      <c r="NYY1527" s="229" t="s">
        <v>172</v>
      </c>
      <c r="NYZ1527" s="229" t="s">
        <v>289</v>
      </c>
      <c r="NZA1527" s="229" t="s">
        <v>227</v>
      </c>
      <c r="NZE1527" s="229">
        <v>2024</v>
      </c>
      <c r="NZF1527" s="229" t="s">
        <v>57</v>
      </c>
      <c r="NZG1527" s="229" t="s">
        <v>3922</v>
      </c>
      <c r="NZH1527" s="229">
        <v>12970009</v>
      </c>
      <c r="NZI1527" s="229" t="s">
        <v>3923</v>
      </c>
      <c r="NZJ1527" s="229" t="s">
        <v>310</v>
      </c>
      <c r="NZK1527" s="229" t="s">
        <v>3924</v>
      </c>
      <c r="NZL1527" s="229" t="s">
        <v>338</v>
      </c>
      <c r="NZM1527" s="229" t="s">
        <v>52</v>
      </c>
      <c r="NZN1527" s="229" t="s">
        <v>3925</v>
      </c>
      <c r="NZP1527" s="229" t="s">
        <v>3926</v>
      </c>
      <c r="NZQ1527" s="229" t="s">
        <v>3927</v>
      </c>
      <c r="NZR1527" s="229" t="s">
        <v>473</v>
      </c>
      <c r="NZS1527" s="229" t="s">
        <v>3928</v>
      </c>
      <c r="NZT1527" s="229" t="s">
        <v>623</v>
      </c>
      <c r="NZU1527" s="229" t="s">
        <v>294</v>
      </c>
      <c r="NZV1527" s="229" t="s">
        <v>289</v>
      </c>
      <c r="NZW1527" s="229" t="s">
        <v>35</v>
      </c>
      <c r="NZX1527" s="229" t="s">
        <v>27</v>
      </c>
      <c r="NZY1527" s="229" t="s">
        <v>180</v>
      </c>
      <c r="NZZ1527" s="229" t="s">
        <v>1110</v>
      </c>
      <c r="OAA1527" s="229" t="s">
        <v>244</v>
      </c>
      <c r="OAB1527" s="229" t="s">
        <v>3929</v>
      </c>
      <c r="OAC1527" s="229" t="s">
        <v>222</v>
      </c>
      <c r="OAD1527" s="229" t="s">
        <v>223</v>
      </c>
      <c r="OAE1527" s="229" t="s">
        <v>172</v>
      </c>
      <c r="OAF1527" s="229" t="s">
        <v>289</v>
      </c>
      <c r="OAG1527" s="229" t="s">
        <v>227</v>
      </c>
      <c r="OAK1527" s="229">
        <v>2024</v>
      </c>
      <c r="OAL1527" s="229" t="s">
        <v>57</v>
      </c>
      <c r="OAM1527" s="229" t="s">
        <v>3922</v>
      </c>
      <c r="OAN1527" s="229">
        <v>12970009</v>
      </c>
      <c r="OAO1527" s="229" t="s">
        <v>3923</v>
      </c>
      <c r="OAP1527" s="229" t="s">
        <v>310</v>
      </c>
      <c r="OAQ1527" s="229" t="s">
        <v>3924</v>
      </c>
      <c r="OAR1527" s="229" t="s">
        <v>338</v>
      </c>
      <c r="OAS1527" s="229" t="s">
        <v>52</v>
      </c>
      <c r="OAT1527" s="229" t="s">
        <v>3925</v>
      </c>
      <c r="OAV1527" s="229" t="s">
        <v>3926</v>
      </c>
      <c r="OAW1527" s="229" t="s">
        <v>3927</v>
      </c>
      <c r="OAX1527" s="229" t="s">
        <v>473</v>
      </c>
      <c r="OAY1527" s="229" t="s">
        <v>3928</v>
      </c>
      <c r="OAZ1527" s="229" t="s">
        <v>623</v>
      </c>
      <c r="OBA1527" s="229" t="s">
        <v>294</v>
      </c>
      <c r="OBB1527" s="229" t="s">
        <v>289</v>
      </c>
      <c r="OBC1527" s="229" t="s">
        <v>35</v>
      </c>
      <c r="OBD1527" s="229" t="s">
        <v>27</v>
      </c>
      <c r="OBE1527" s="229" t="s">
        <v>180</v>
      </c>
      <c r="OBF1527" s="229" t="s">
        <v>1110</v>
      </c>
      <c r="OBG1527" s="229" t="s">
        <v>244</v>
      </c>
      <c r="OBH1527" s="229" t="s">
        <v>3929</v>
      </c>
      <c r="OBI1527" s="229" t="s">
        <v>222</v>
      </c>
      <c r="OBJ1527" s="229" t="s">
        <v>223</v>
      </c>
      <c r="OBK1527" s="229" t="s">
        <v>172</v>
      </c>
      <c r="OBL1527" s="229" t="s">
        <v>289</v>
      </c>
      <c r="OBM1527" s="229" t="s">
        <v>227</v>
      </c>
      <c r="OBQ1527" s="229">
        <v>2024</v>
      </c>
      <c r="OBR1527" s="229" t="s">
        <v>57</v>
      </c>
      <c r="OBS1527" s="229" t="s">
        <v>3922</v>
      </c>
      <c r="OBT1527" s="229">
        <v>12970009</v>
      </c>
      <c r="OBU1527" s="229" t="s">
        <v>3923</v>
      </c>
      <c r="OBV1527" s="229" t="s">
        <v>310</v>
      </c>
      <c r="OBW1527" s="229" t="s">
        <v>3924</v>
      </c>
      <c r="OBX1527" s="229" t="s">
        <v>338</v>
      </c>
      <c r="OBY1527" s="229" t="s">
        <v>52</v>
      </c>
      <c r="OBZ1527" s="229" t="s">
        <v>3925</v>
      </c>
      <c r="OCB1527" s="229" t="s">
        <v>3926</v>
      </c>
      <c r="OCC1527" s="229" t="s">
        <v>3927</v>
      </c>
      <c r="OCD1527" s="229" t="s">
        <v>473</v>
      </c>
      <c r="OCE1527" s="229" t="s">
        <v>3928</v>
      </c>
      <c r="OCF1527" s="229" t="s">
        <v>623</v>
      </c>
      <c r="OCG1527" s="229" t="s">
        <v>294</v>
      </c>
      <c r="OCH1527" s="229" t="s">
        <v>289</v>
      </c>
      <c r="OCI1527" s="229" t="s">
        <v>35</v>
      </c>
      <c r="OCJ1527" s="229" t="s">
        <v>27</v>
      </c>
      <c r="OCK1527" s="229" t="s">
        <v>180</v>
      </c>
      <c r="OCL1527" s="229" t="s">
        <v>1110</v>
      </c>
      <c r="OCM1527" s="229" t="s">
        <v>244</v>
      </c>
      <c r="OCN1527" s="229" t="s">
        <v>3929</v>
      </c>
      <c r="OCO1527" s="229" t="s">
        <v>222</v>
      </c>
      <c r="OCP1527" s="229" t="s">
        <v>223</v>
      </c>
      <c r="OCQ1527" s="229" t="s">
        <v>172</v>
      </c>
      <c r="OCR1527" s="229" t="s">
        <v>289</v>
      </c>
      <c r="OCS1527" s="229" t="s">
        <v>227</v>
      </c>
      <c r="OCW1527" s="229">
        <v>2024</v>
      </c>
      <c r="OCX1527" s="229" t="s">
        <v>57</v>
      </c>
      <c r="OCY1527" s="229" t="s">
        <v>3922</v>
      </c>
      <c r="OCZ1527" s="229">
        <v>12970009</v>
      </c>
      <c r="ODA1527" s="229" t="s">
        <v>3923</v>
      </c>
      <c r="ODB1527" s="229" t="s">
        <v>310</v>
      </c>
      <c r="ODC1527" s="229" t="s">
        <v>3924</v>
      </c>
      <c r="ODD1527" s="229" t="s">
        <v>338</v>
      </c>
      <c r="ODE1527" s="229" t="s">
        <v>52</v>
      </c>
      <c r="ODF1527" s="229" t="s">
        <v>3925</v>
      </c>
      <c r="ODH1527" s="229" t="s">
        <v>3926</v>
      </c>
      <c r="ODI1527" s="229" t="s">
        <v>3927</v>
      </c>
      <c r="ODJ1527" s="229" t="s">
        <v>473</v>
      </c>
      <c r="ODK1527" s="229" t="s">
        <v>3928</v>
      </c>
      <c r="ODL1527" s="229" t="s">
        <v>623</v>
      </c>
      <c r="ODM1527" s="229" t="s">
        <v>294</v>
      </c>
      <c r="ODN1527" s="229" t="s">
        <v>289</v>
      </c>
      <c r="ODO1527" s="229" t="s">
        <v>35</v>
      </c>
      <c r="ODP1527" s="229" t="s">
        <v>27</v>
      </c>
      <c r="ODQ1527" s="229" t="s">
        <v>180</v>
      </c>
      <c r="ODR1527" s="229" t="s">
        <v>1110</v>
      </c>
      <c r="ODS1527" s="229" t="s">
        <v>244</v>
      </c>
      <c r="ODT1527" s="229" t="s">
        <v>3929</v>
      </c>
      <c r="ODU1527" s="229" t="s">
        <v>222</v>
      </c>
      <c r="ODV1527" s="229" t="s">
        <v>223</v>
      </c>
      <c r="ODW1527" s="229" t="s">
        <v>172</v>
      </c>
      <c r="ODX1527" s="229" t="s">
        <v>289</v>
      </c>
      <c r="ODY1527" s="229" t="s">
        <v>227</v>
      </c>
      <c r="OEC1527" s="229">
        <v>2024</v>
      </c>
      <c r="OED1527" s="229" t="s">
        <v>57</v>
      </c>
      <c r="OEE1527" s="229" t="s">
        <v>3922</v>
      </c>
      <c r="OEF1527" s="229">
        <v>12970009</v>
      </c>
      <c r="OEG1527" s="229" t="s">
        <v>3923</v>
      </c>
      <c r="OEH1527" s="229" t="s">
        <v>310</v>
      </c>
      <c r="OEI1527" s="229" t="s">
        <v>3924</v>
      </c>
      <c r="OEJ1527" s="229" t="s">
        <v>338</v>
      </c>
      <c r="OEK1527" s="229" t="s">
        <v>52</v>
      </c>
      <c r="OEL1527" s="229" t="s">
        <v>3925</v>
      </c>
      <c r="OEN1527" s="229" t="s">
        <v>3926</v>
      </c>
      <c r="OEO1527" s="229" t="s">
        <v>3927</v>
      </c>
      <c r="OEP1527" s="229" t="s">
        <v>473</v>
      </c>
      <c r="OEQ1527" s="229" t="s">
        <v>3928</v>
      </c>
      <c r="OER1527" s="229" t="s">
        <v>623</v>
      </c>
      <c r="OES1527" s="229" t="s">
        <v>294</v>
      </c>
      <c r="OET1527" s="229" t="s">
        <v>289</v>
      </c>
      <c r="OEU1527" s="229" t="s">
        <v>35</v>
      </c>
      <c r="OEV1527" s="229" t="s">
        <v>27</v>
      </c>
      <c r="OEW1527" s="229" t="s">
        <v>180</v>
      </c>
      <c r="OEX1527" s="229" t="s">
        <v>1110</v>
      </c>
      <c r="OEY1527" s="229" t="s">
        <v>244</v>
      </c>
      <c r="OEZ1527" s="229" t="s">
        <v>3929</v>
      </c>
      <c r="OFA1527" s="229" t="s">
        <v>222</v>
      </c>
      <c r="OFB1527" s="229" t="s">
        <v>223</v>
      </c>
      <c r="OFC1527" s="229" t="s">
        <v>172</v>
      </c>
      <c r="OFD1527" s="229" t="s">
        <v>289</v>
      </c>
      <c r="OFE1527" s="229" t="s">
        <v>227</v>
      </c>
      <c r="OFI1527" s="229">
        <v>2024</v>
      </c>
      <c r="OFJ1527" s="229" t="s">
        <v>57</v>
      </c>
      <c r="OFK1527" s="229" t="s">
        <v>3922</v>
      </c>
      <c r="OFL1527" s="229">
        <v>12970009</v>
      </c>
      <c r="OFM1527" s="229" t="s">
        <v>3923</v>
      </c>
      <c r="OFN1527" s="229" t="s">
        <v>310</v>
      </c>
      <c r="OFO1527" s="229" t="s">
        <v>3924</v>
      </c>
      <c r="OFP1527" s="229" t="s">
        <v>338</v>
      </c>
      <c r="OFQ1527" s="229" t="s">
        <v>52</v>
      </c>
      <c r="OFR1527" s="229" t="s">
        <v>3925</v>
      </c>
      <c r="OFT1527" s="229" t="s">
        <v>3926</v>
      </c>
      <c r="OFU1527" s="229" t="s">
        <v>3927</v>
      </c>
      <c r="OFV1527" s="229" t="s">
        <v>473</v>
      </c>
      <c r="OFW1527" s="229" t="s">
        <v>3928</v>
      </c>
      <c r="OFX1527" s="229" t="s">
        <v>623</v>
      </c>
      <c r="OFY1527" s="229" t="s">
        <v>294</v>
      </c>
      <c r="OFZ1527" s="229" t="s">
        <v>289</v>
      </c>
      <c r="OGA1527" s="229" t="s">
        <v>35</v>
      </c>
      <c r="OGB1527" s="229" t="s">
        <v>27</v>
      </c>
      <c r="OGC1527" s="229" t="s">
        <v>180</v>
      </c>
      <c r="OGD1527" s="229" t="s">
        <v>1110</v>
      </c>
      <c r="OGE1527" s="229" t="s">
        <v>244</v>
      </c>
      <c r="OGF1527" s="229" t="s">
        <v>3929</v>
      </c>
      <c r="OGG1527" s="229" t="s">
        <v>222</v>
      </c>
      <c r="OGH1527" s="229" t="s">
        <v>223</v>
      </c>
      <c r="OGI1527" s="229" t="s">
        <v>172</v>
      </c>
      <c r="OGJ1527" s="229" t="s">
        <v>289</v>
      </c>
      <c r="OGK1527" s="229" t="s">
        <v>227</v>
      </c>
      <c r="OGO1527" s="229">
        <v>2024</v>
      </c>
      <c r="OGP1527" s="229" t="s">
        <v>57</v>
      </c>
      <c r="OGQ1527" s="229" t="s">
        <v>3922</v>
      </c>
      <c r="OGR1527" s="229">
        <v>12970009</v>
      </c>
      <c r="OGS1527" s="229" t="s">
        <v>3923</v>
      </c>
      <c r="OGT1527" s="229" t="s">
        <v>310</v>
      </c>
      <c r="OGU1527" s="229" t="s">
        <v>3924</v>
      </c>
      <c r="OGV1527" s="229" t="s">
        <v>338</v>
      </c>
      <c r="OGW1527" s="229" t="s">
        <v>52</v>
      </c>
      <c r="OGX1527" s="229" t="s">
        <v>3925</v>
      </c>
      <c r="OGZ1527" s="229" t="s">
        <v>3926</v>
      </c>
      <c r="OHA1527" s="229" t="s">
        <v>3927</v>
      </c>
      <c r="OHB1527" s="229" t="s">
        <v>473</v>
      </c>
      <c r="OHC1527" s="229" t="s">
        <v>3928</v>
      </c>
      <c r="OHD1527" s="229" t="s">
        <v>623</v>
      </c>
      <c r="OHE1527" s="229" t="s">
        <v>294</v>
      </c>
      <c r="OHF1527" s="229" t="s">
        <v>289</v>
      </c>
      <c r="OHG1527" s="229" t="s">
        <v>35</v>
      </c>
      <c r="OHH1527" s="229" t="s">
        <v>27</v>
      </c>
      <c r="OHI1527" s="229" t="s">
        <v>180</v>
      </c>
      <c r="OHJ1527" s="229" t="s">
        <v>1110</v>
      </c>
      <c r="OHK1527" s="229" t="s">
        <v>244</v>
      </c>
      <c r="OHL1527" s="229" t="s">
        <v>3929</v>
      </c>
      <c r="OHM1527" s="229" t="s">
        <v>222</v>
      </c>
      <c r="OHN1527" s="229" t="s">
        <v>223</v>
      </c>
      <c r="OHO1527" s="229" t="s">
        <v>172</v>
      </c>
      <c r="OHP1527" s="229" t="s">
        <v>289</v>
      </c>
      <c r="OHQ1527" s="229" t="s">
        <v>227</v>
      </c>
      <c r="OHU1527" s="229">
        <v>2024</v>
      </c>
      <c r="OHV1527" s="229" t="s">
        <v>57</v>
      </c>
      <c r="OHW1527" s="229" t="s">
        <v>3922</v>
      </c>
      <c r="OHX1527" s="229">
        <v>12970009</v>
      </c>
      <c r="OHY1527" s="229" t="s">
        <v>3923</v>
      </c>
      <c r="OHZ1527" s="229" t="s">
        <v>310</v>
      </c>
      <c r="OIA1527" s="229" t="s">
        <v>3924</v>
      </c>
      <c r="OIB1527" s="229" t="s">
        <v>338</v>
      </c>
      <c r="OIC1527" s="229" t="s">
        <v>52</v>
      </c>
      <c r="OID1527" s="229" t="s">
        <v>3925</v>
      </c>
      <c r="OIF1527" s="229" t="s">
        <v>3926</v>
      </c>
      <c r="OIG1527" s="229" t="s">
        <v>3927</v>
      </c>
      <c r="OIH1527" s="229" t="s">
        <v>473</v>
      </c>
      <c r="OII1527" s="229" t="s">
        <v>3928</v>
      </c>
      <c r="OIJ1527" s="229" t="s">
        <v>623</v>
      </c>
      <c r="OIK1527" s="229" t="s">
        <v>294</v>
      </c>
      <c r="OIL1527" s="229" t="s">
        <v>289</v>
      </c>
      <c r="OIM1527" s="229" t="s">
        <v>35</v>
      </c>
      <c r="OIN1527" s="229" t="s">
        <v>27</v>
      </c>
      <c r="OIO1527" s="229" t="s">
        <v>180</v>
      </c>
      <c r="OIP1527" s="229" t="s">
        <v>1110</v>
      </c>
      <c r="OIQ1527" s="229" t="s">
        <v>244</v>
      </c>
      <c r="OIR1527" s="229" t="s">
        <v>3929</v>
      </c>
      <c r="OIS1527" s="229" t="s">
        <v>222</v>
      </c>
      <c r="OIT1527" s="229" t="s">
        <v>223</v>
      </c>
      <c r="OIU1527" s="229" t="s">
        <v>172</v>
      </c>
      <c r="OIV1527" s="229" t="s">
        <v>289</v>
      </c>
      <c r="OIW1527" s="229" t="s">
        <v>227</v>
      </c>
      <c r="OJA1527" s="229">
        <v>2024</v>
      </c>
      <c r="OJB1527" s="229" t="s">
        <v>57</v>
      </c>
      <c r="OJC1527" s="229" t="s">
        <v>3922</v>
      </c>
      <c r="OJD1527" s="229">
        <v>12970009</v>
      </c>
      <c r="OJE1527" s="229" t="s">
        <v>3923</v>
      </c>
      <c r="OJF1527" s="229" t="s">
        <v>310</v>
      </c>
      <c r="OJG1527" s="229" t="s">
        <v>3924</v>
      </c>
      <c r="OJH1527" s="229" t="s">
        <v>338</v>
      </c>
      <c r="OJI1527" s="229" t="s">
        <v>52</v>
      </c>
      <c r="OJJ1527" s="229" t="s">
        <v>3925</v>
      </c>
      <c r="OJL1527" s="229" t="s">
        <v>3926</v>
      </c>
      <c r="OJM1527" s="229" t="s">
        <v>3927</v>
      </c>
      <c r="OJN1527" s="229" t="s">
        <v>473</v>
      </c>
      <c r="OJO1527" s="229" t="s">
        <v>3928</v>
      </c>
      <c r="OJP1527" s="229" t="s">
        <v>623</v>
      </c>
      <c r="OJQ1527" s="229" t="s">
        <v>294</v>
      </c>
      <c r="OJR1527" s="229" t="s">
        <v>289</v>
      </c>
      <c r="OJS1527" s="229" t="s">
        <v>35</v>
      </c>
      <c r="OJT1527" s="229" t="s">
        <v>27</v>
      </c>
      <c r="OJU1527" s="229" t="s">
        <v>180</v>
      </c>
      <c r="OJV1527" s="229" t="s">
        <v>1110</v>
      </c>
      <c r="OJW1527" s="229" t="s">
        <v>244</v>
      </c>
      <c r="OJX1527" s="229" t="s">
        <v>3929</v>
      </c>
      <c r="OJY1527" s="229" t="s">
        <v>222</v>
      </c>
      <c r="OJZ1527" s="229" t="s">
        <v>223</v>
      </c>
      <c r="OKA1527" s="229" t="s">
        <v>172</v>
      </c>
      <c r="OKB1527" s="229" t="s">
        <v>289</v>
      </c>
      <c r="OKC1527" s="229" t="s">
        <v>227</v>
      </c>
      <c r="OKG1527" s="229">
        <v>2024</v>
      </c>
      <c r="OKH1527" s="229" t="s">
        <v>57</v>
      </c>
      <c r="OKI1527" s="229" t="s">
        <v>3922</v>
      </c>
      <c r="OKJ1527" s="229">
        <v>12970009</v>
      </c>
      <c r="OKK1527" s="229" t="s">
        <v>3923</v>
      </c>
      <c r="OKL1527" s="229" t="s">
        <v>310</v>
      </c>
      <c r="OKM1527" s="229" t="s">
        <v>3924</v>
      </c>
      <c r="OKN1527" s="229" t="s">
        <v>338</v>
      </c>
      <c r="OKO1527" s="229" t="s">
        <v>52</v>
      </c>
      <c r="OKP1527" s="229" t="s">
        <v>3925</v>
      </c>
      <c r="OKR1527" s="229" t="s">
        <v>3926</v>
      </c>
      <c r="OKS1527" s="229" t="s">
        <v>3927</v>
      </c>
      <c r="OKT1527" s="229" t="s">
        <v>473</v>
      </c>
      <c r="OKU1527" s="229" t="s">
        <v>3928</v>
      </c>
      <c r="OKV1527" s="229" t="s">
        <v>623</v>
      </c>
      <c r="OKW1527" s="229" t="s">
        <v>294</v>
      </c>
      <c r="OKX1527" s="229" t="s">
        <v>289</v>
      </c>
      <c r="OKY1527" s="229" t="s">
        <v>35</v>
      </c>
      <c r="OKZ1527" s="229" t="s">
        <v>27</v>
      </c>
      <c r="OLA1527" s="229" t="s">
        <v>180</v>
      </c>
      <c r="OLB1527" s="229" t="s">
        <v>1110</v>
      </c>
      <c r="OLC1527" s="229" t="s">
        <v>244</v>
      </c>
      <c r="OLD1527" s="229" t="s">
        <v>3929</v>
      </c>
      <c r="OLE1527" s="229" t="s">
        <v>222</v>
      </c>
      <c r="OLF1527" s="229" t="s">
        <v>223</v>
      </c>
      <c r="OLG1527" s="229" t="s">
        <v>172</v>
      </c>
      <c r="OLH1527" s="229" t="s">
        <v>289</v>
      </c>
      <c r="OLI1527" s="229" t="s">
        <v>227</v>
      </c>
      <c r="OLM1527" s="229">
        <v>2024</v>
      </c>
      <c r="OLN1527" s="229" t="s">
        <v>57</v>
      </c>
      <c r="OLO1527" s="229" t="s">
        <v>3922</v>
      </c>
      <c r="OLP1527" s="229">
        <v>12970009</v>
      </c>
      <c r="OLQ1527" s="229" t="s">
        <v>3923</v>
      </c>
      <c r="OLR1527" s="229" t="s">
        <v>310</v>
      </c>
      <c r="OLS1527" s="229" t="s">
        <v>3924</v>
      </c>
      <c r="OLT1527" s="229" t="s">
        <v>338</v>
      </c>
      <c r="OLU1527" s="229" t="s">
        <v>52</v>
      </c>
      <c r="OLV1527" s="229" t="s">
        <v>3925</v>
      </c>
      <c r="OLX1527" s="229" t="s">
        <v>3926</v>
      </c>
      <c r="OLY1527" s="229" t="s">
        <v>3927</v>
      </c>
      <c r="OLZ1527" s="229" t="s">
        <v>473</v>
      </c>
      <c r="OMA1527" s="229" t="s">
        <v>3928</v>
      </c>
      <c r="OMB1527" s="229" t="s">
        <v>623</v>
      </c>
      <c r="OMC1527" s="229" t="s">
        <v>294</v>
      </c>
      <c r="OMD1527" s="229" t="s">
        <v>289</v>
      </c>
      <c r="OME1527" s="229" t="s">
        <v>35</v>
      </c>
      <c r="OMF1527" s="229" t="s">
        <v>27</v>
      </c>
      <c r="OMG1527" s="229" t="s">
        <v>180</v>
      </c>
      <c r="OMH1527" s="229" t="s">
        <v>1110</v>
      </c>
      <c r="OMI1527" s="229" t="s">
        <v>244</v>
      </c>
      <c r="OMJ1527" s="229" t="s">
        <v>3929</v>
      </c>
      <c r="OMK1527" s="229" t="s">
        <v>222</v>
      </c>
      <c r="OML1527" s="229" t="s">
        <v>223</v>
      </c>
      <c r="OMM1527" s="229" t="s">
        <v>172</v>
      </c>
      <c r="OMN1527" s="229" t="s">
        <v>289</v>
      </c>
      <c r="OMO1527" s="229" t="s">
        <v>227</v>
      </c>
      <c r="OMS1527" s="229">
        <v>2024</v>
      </c>
      <c r="OMT1527" s="229" t="s">
        <v>57</v>
      </c>
      <c r="OMU1527" s="229" t="s">
        <v>3922</v>
      </c>
      <c r="OMV1527" s="229">
        <v>12970009</v>
      </c>
      <c r="OMW1527" s="229" t="s">
        <v>3923</v>
      </c>
      <c r="OMX1527" s="229" t="s">
        <v>310</v>
      </c>
      <c r="OMY1527" s="229" t="s">
        <v>3924</v>
      </c>
      <c r="OMZ1527" s="229" t="s">
        <v>338</v>
      </c>
      <c r="ONA1527" s="229" t="s">
        <v>52</v>
      </c>
      <c r="ONB1527" s="229" t="s">
        <v>3925</v>
      </c>
      <c r="OND1527" s="229" t="s">
        <v>3926</v>
      </c>
      <c r="ONE1527" s="229" t="s">
        <v>3927</v>
      </c>
      <c r="ONF1527" s="229" t="s">
        <v>473</v>
      </c>
      <c r="ONG1527" s="229" t="s">
        <v>3928</v>
      </c>
      <c r="ONH1527" s="229" t="s">
        <v>623</v>
      </c>
      <c r="ONI1527" s="229" t="s">
        <v>294</v>
      </c>
      <c r="ONJ1527" s="229" t="s">
        <v>289</v>
      </c>
      <c r="ONK1527" s="229" t="s">
        <v>35</v>
      </c>
      <c r="ONL1527" s="229" t="s">
        <v>27</v>
      </c>
      <c r="ONM1527" s="229" t="s">
        <v>180</v>
      </c>
      <c r="ONN1527" s="229" t="s">
        <v>1110</v>
      </c>
      <c r="ONO1527" s="229" t="s">
        <v>244</v>
      </c>
      <c r="ONP1527" s="229" t="s">
        <v>3929</v>
      </c>
      <c r="ONQ1527" s="229" t="s">
        <v>222</v>
      </c>
      <c r="ONR1527" s="229" t="s">
        <v>223</v>
      </c>
      <c r="ONS1527" s="229" t="s">
        <v>172</v>
      </c>
      <c r="ONT1527" s="229" t="s">
        <v>289</v>
      </c>
      <c r="ONU1527" s="229" t="s">
        <v>227</v>
      </c>
      <c r="ONY1527" s="229">
        <v>2024</v>
      </c>
      <c r="ONZ1527" s="229" t="s">
        <v>57</v>
      </c>
      <c r="OOA1527" s="229" t="s">
        <v>3922</v>
      </c>
      <c r="OOB1527" s="229">
        <v>12970009</v>
      </c>
      <c r="OOC1527" s="229" t="s">
        <v>3923</v>
      </c>
      <c r="OOD1527" s="229" t="s">
        <v>310</v>
      </c>
      <c r="OOE1527" s="229" t="s">
        <v>3924</v>
      </c>
      <c r="OOF1527" s="229" t="s">
        <v>338</v>
      </c>
      <c r="OOG1527" s="229" t="s">
        <v>52</v>
      </c>
      <c r="OOH1527" s="229" t="s">
        <v>3925</v>
      </c>
      <c r="OOJ1527" s="229" t="s">
        <v>3926</v>
      </c>
      <c r="OOK1527" s="229" t="s">
        <v>3927</v>
      </c>
      <c r="OOL1527" s="229" t="s">
        <v>473</v>
      </c>
      <c r="OOM1527" s="229" t="s">
        <v>3928</v>
      </c>
      <c r="OON1527" s="229" t="s">
        <v>623</v>
      </c>
      <c r="OOO1527" s="229" t="s">
        <v>294</v>
      </c>
      <c r="OOP1527" s="229" t="s">
        <v>289</v>
      </c>
      <c r="OOQ1527" s="229" t="s">
        <v>35</v>
      </c>
      <c r="OOR1527" s="229" t="s">
        <v>27</v>
      </c>
      <c r="OOS1527" s="229" t="s">
        <v>180</v>
      </c>
      <c r="OOT1527" s="229" t="s">
        <v>1110</v>
      </c>
      <c r="OOU1527" s="229" t="s">
        <v>244</v>
      </c>
      <c r="OOV1527" s="229" t="s">
        <v>3929</v>
      </c>
      <c r="OOW1527" s="229" t="s">
        <v>222</v>
      </c>
      <c r="OOX1527" s="229" t="s">
        <v>223</v>
      </c>
      <c r="OOY1527" s="229" t="s">
        <v>172</v>
      </c>
      <c r="OOZ1527" s="229" t="s">
        <v>289</v>
      </c>
      <c r="OPA1527" s="229" t="s">
        <v>227</v>
      </c>
      <c r="OPE1527" s="229">
        <v>2024</v>
      </c>
      <c r="OPF1527" s="229" t="s">
        <v>57</v>
      </c>
      <c r="OPG1527" s="229" t="s">
        <v>3922</v>
      </c>
      <c r="OPH1527" s="229">
        <v>12970009</v>
      </c>
      <c r="OPI1527" s="229" t="s">
        <v>3923</v>
      </c>
      <c r="OPJ1527" s="229" t="s">
        <v>310</v>
      </c>
      <c r="OPK1527" s="229" t="s">
        <v>3924</v>
      </c>
      <c r="OPL1527" s="229" t="s">
        <v>338</v>
      </c>
      <c r="OPM1527" s="229" t="s">
        <v>52</v>
      </c>
      <c r="OPN1527" s="229" t="s">
        <v>3925</v>
      </c>
      <c r="OPP1527" s="229" t="s">
        <v>3926</v>
      </c>
      <c r="OPQ1527" s="229" t="s">
        <v>3927</v>
      </c>
      <c r="OPR1527" s="229" t="s">
        <v>473</v>
      </c>
      <c r="OPS1527" s="229" t="s">
        <v>3928</v>
      </c>
      <c r="OPT1527" s="229" t="s">
        <v>623</v>
      </c>
      <c r="OPU1527" s="229" t="s">
        <v>294</v>
      </c>
      <c r="OPV1527" s="229" t="s">
        <v>289</v>
      </c>
      <c r="OPW1527" s="229" t="s">
        <v>35</v>
      </c>
      <c r="OPX1527" s="229" t="s">
        <v>27</v>
      </c>
      <c r="OPY1527" s="229" t="s">
        <v>180</v>
      </c>
      <c r="OPZ1527" s="229" t="s">
        <v>1110</v>
      </c>
      <c r="OQA1527" s="229" t="s">
        <v>244</v>
      </c>
      <c r="OQB1527" s="229" t="s">
        <v>3929</v>
      </c>
      <c r="OQC1527" s="229" t="s">
        <v>222</v>
      </c>
      <c r="OQD1527" s="229" t="s">
        <v>223</v>
      </c>
      <c r="OQE1527" s="229" t="s">
        <v>172</v>
      </c>
      <c r="OQF1527" s="229" t="s">
        <v>289</v>
      </c>
      <c r="OQG1527" s="229" t="s">
        <v>227</v>
      </c>
      <c r="OQK1527" s="229">
        <v>2024</v>
      </c>
      <c r="OQL1527" s="229" t="s">
        <v>57</v>
      </c>
      <c r="OQM1527" s="229" t="s">
        <v>3922</v>
      </c>
      <c r="OQN1527" s="229">
        <v>12970009</v>
      </c>
      <c r="OQO1527" s="229" t="s">
        <v>3923</v>
      </c>
      <c r="OQP1527" s="229" t="s">
        <v>310</v>
      </c>
      <c r="OQQ1527" s="229" t="s">
        <v>3924</v>
      </c>
      <c r="OQR1527" s="229" t="s">
        <v>338</v>
      </c>
      <c r="OQS1527" s="229" t="s">
        <v>52</v>
      </c>
      <c r="OQT1527" s="229" t="s">
        <v>3925</v>
      </c>
      <c r="OQV1527" s="229" t="s">
        <v>3926</v>
      </c>
      <c r="OQW1527" s="229" t="s">
        <v>3927</v>
      </c>
      <c r="OQX1527" s="229" t="s">
        <v>473</v>
      </c>
      <c r="OQY1527" s="229" t="s">
        <v>3928</v>
      </c>
      <c r="OQZ1527" s="229" t="s">
        <v>623</v>
      </c>
      <c r="ORA1527" s="229" t="s">
        <v>294</v>
      </c>
      <c r="ORB1527" s="229" t="s">
        <v>289</v>
      </c>
      <c r="ORC1527" s="229" t="s">
        <v>35</v>
      </c>
      <c r="ORD1527" s="229" t="s">
        <v>27</v>
      </c>
      <c r="ORE1527" s="229" t="s">
        <v>180</v>
      </c>
      <c r="ORF1527" s="229" t="s">
        <v>1110</v>
      </c>
      <c r="ORG1527" s="229" t="s">
        <v>244</v>
      </c>
      <c r="ORH1527" s="229" t="s">
        <v>3929</v>
      </c>
      <c r="ORI1527" s="229" t="s">
        <v>222</v>
      </c>
      <c r="ORJ1527" s="229" t="s">
        <v>223</v>
      </c>
      <c r="ORK1527" s="229" t="s">
        <v>172</v>
      </c>
      <c r="ORL1527" s="229" t="s">
        <v>289</v>
      </c>
      <c r="ORM1527" s="229" t="s">
        <v>227</v>
      </c>
      <c r="ORQ1527" s="229">
        <v>2024</v>
      </c>
      <c r="ORR1527" s="229" t="s">
        <v>57</v>
      </c>
      <c r="ORS1527" s="229" t="s">
        <v>3922</v>
      </c>
      <c r="ORT1527" s="229">
        <v>12970009</v>
      </c>
      <c r="ORU1527" s="229" t="s">
        <v>3923</v>
      </c>
      <c r="ORV1527" s="229" t="s">
        <v>310</v>
      </c>
      <c r="ORW1527" s="229" t="s">
        <v>3924</v>
      </c>
      <c r="ORX1527" s="229" t="s">
        <v>338</v>
      </c>
      <c r="ORY1527" s="229" t="s">
        <v>52</v>
      </c>
      <c r="ORZ1527" s="229" t="s">
        <v>3925</v>
      </c>
      <c r="OSB1527" s="229" t="s">
        <v>3926</v>
      </c>
      <c r="OSC1527" s="229" t="s">
        <v>3927</v>
      </c>
      <c r="OSD1527" s="229" t="s">
        <v>473</v>
      </c>
      <c r="OSE1527" s="229" t="s">
        <v>3928</v>
      </c>
      <c r="OSF1527" s="229" t="s">
        <v>623</v>
      </c>
      <c r="OSG1527" s="229" t="s">
        <v>294</v>
      </c>
      <c r="OSH1527" s="229" t="s">
        <v>289</v>
      </c>
      <c r="OSI1527" s="229" t="s">
        <v>35</v>
      </c>
      <c r="OSJ1527" s="229" t="s">
        <v>27</v>
      </c>
      <c r="OSK1527" s="229" t="s">
        <v>180</v>
      </c>
      <c r="OSL1527" s="229" t="s">
        <v>1110</v>
      </c>
      <c r="OSM1527" s="229" t="s">
        <v>244</v>
      </c>
      <c r="OSN1527" s="229" t="s">
        <v>3929</v>
      </c>
      <c r="OSO1527" s="229" t="s">
        <v>222</v>
      </c>
      <c r="OSP1527" s="229" t="s">
        <v>223</v>
      </c>
      <c r="OSQ1527" s="229" t="s">
        <v>172</v>
      </c>
      <c r="OSR1527" s="229" t="s">
        <v>289</v>
      </c>
      <c r="OSS1527" s="229" t="s">
        <v>227</v>
      </c>
      <c r="OSW1527" s="229">
        <v>2024</v>
      </c>
      <c r="OSX1527" s="229" t="s">
        <v>57</v>
      </c>
      <c r="OSY1527" s="229" t="s">
        <v>3922</v>
      </c>
      <c r="OSZ1527" s="229">
        <v>12970009</v>
      </c>
      <c r="OTA1527" s="229" t="s">
        <v>3923</v>
      </c>
      <c r="OTB1527" s="229" t="s">
        <v>310</v>
      </c>
      <c r="OTC1527" s="229" t="s">
        <v>3924</v>
      </c>
      <c r="OTD1527" s="229" t="s">
        <v>338</v>
      </c>
      <c r="OTE1527" s="229" t="s">
        <v>52</v>
      </c>
      <c r="OTF1527" s="229" t="s">
        <v>3925</v>
      </c>
      <c r="OTH1527" s="229" t="s">
        <v>3926</v>
      </c>
      <c r="OTI1527" s="229" t="s">
        <v>3927</v>
      </c>
      <c r="OTJ1527" s="229" t="s">
        <v>473</v>
      </c>
      <c r="OTK1527" s="229" t="s">
        <v>3928</v>
      </c>
      <c r="OTL1527" s="229" t="s">
        <v>623</v>
      </c>
      <c r="OTM1527" s="229" t="s">
        <v>294</v>
      </c>
      <c r="OTN1527" s="229" t="s">
        <v>289</v>
      </c>
      <c r="OTO1527" s="229" t="s">
        <v>35</v>
      </c>
      <c r="OTP1527" s="229" t="s">
        <v>27</v>
      </c>
      <c r="OTQ1527" s="229" t="s">
        <v>180</v>
      </c>
      <c r="OTR1527" s="229" t="s">
        <v>1110</v>
      </c>
      <c r="OTS1527" s="229" t="s">
        <v>244</v>
      </c>
      <c r="OTT1527" s="229" t="s">
        <v>3929</v>
      </c>
      <c r="OTU1527" s="229" t="s">
        <v>222</v>
      </c>
      <c r="OTV1527" s="229" t="s">
        <v>223</v>
      </c>
      <c r="OTW1527" s="229" t="s">
        <v>172</v>
      </c>
      <c r="OTX1527" s="229" t="s">
        <v>289</v>
      </c>
      <c r="OTY1527" s="229" t="s">
        <v>227</v>
      </c>
      <c r="OUC1527" s="229">
        <v>2024</v>
      </c>
      <c r="OUD1527" s="229" t="s">
        <v>57</v>
      </c>
      <c r="OUE1527" s="229" t="s">
        <v>3922</v>
      </c>
      <c r="OUF1527" s="229">
        <v>12970009</v>
      </c>
      <c r="OUG1527" s="229" t="s">
        <v>3923</v>
      </c>
      <c r="OUH1527" s="229" t="s">
        <v>310</v>
      </c>
      <c r="OUI1527" s="229" t="s">
        <v>3924</v>
      </c>
      <c r="OUJ1527" s="229" t="s">
        <v>338</v>
      </c>
      <c r="OUK1527" s="229" t="s">
        <v>52</v>
      </c>
      <c r="OUL1527" s="229" t="s">
        <v>3925</v>
      </c>
      <c r="OUN1527" s="229" t="s">
        <v>3926</v>
      </c>
      <c r="OUO1527" s="229" t="s">
        <v>3927</v>
      </c>
      <c r="OUP1527" s="229" t="s">
        <v>473</v>
      </c>
      <c r="OUQ1527" s="229" t="s">
        <v>3928</v>
      </c>
      <c r="OUR1527" s="229" t="s">
        <v>623</v>
      </c>
      <c r="OUS1527" s="229" t="s">
        <v>294</v>
      </c>
      <c r="OUT1527" s="229" t="s">
        <v>289</v>
      </c>
      <c r="OUU1527" s="229" t="s">
        <v>35</v>
      </c>
      <c r="OUV1527" s="229" t="s">
        <v>27</v>
      </c>
      <c r="OUW1527" s="229" t="s">
        <v>180</v>
      </c>
      <c r="OUX1527" s="229" t="s">
        <v>1110</v>
      </c>
      <c r="OUY1527" s="229" t="s">
        <v>244</v>
      </c>
      <c r="OUZ1527" s="229" t="s">
        <v>3929</v>
      </c>
      <c r="OVA1527" s="229" t="s">
        <v>222</v>
      </c>
      <c r="OVB1527" s="229" t="s">
        <v>223</v>
      </c>
      <c r="OVC1527" s="229" t="s">
        <v>172</v>
      </c>
      <c r="OVD1527" s="229" t="s">
        <v>289</v>
      </c>
      <c r="OVE1527" s="229" t="s">
        <v>227</v>
      </c>
      <c r="OVI1527" s="229">
        <v>2024</v>
      </c>
      <c r="OVJ1527" s="229" t="s">
        <v>57</v>
      </c>
      <c r="OVK1527" s="229" t="s">
        <v>3922</v>
      </c>
      <c r="OVL1527" s="229">
        <v>12970009</v>
      </c>
      <c r="OVM1527" s="229" t="s">
        <v>3923</v>
      </c>
      <c r="OVN1527" s="229" t="s">
        <v>310</v>
      </c>
      <c r="OVO1527" s="229" t="s">
        <v>3924</v>
      </c>
      <c r="OVP1527" s="229" t="s">
        <v>338</v>
      </c>
      <c r="OVQ1527" s="229" t="s">
        <v>52</v>
      </c>
      <c r="OVR1527" s="229" t="s">
        <v>3925</v>
      </c>
      <c r="OVT1527" s="229" t="s">
        <v>3926</v>
      </c>
      <c r="OVU1527" s="229" t="s">
        <v>3927</v>
      </c>
      <c r="OVV1527" s="229" t="s">
        <v>473</v>
      </c>
      <c r="OVW1527" s="229" t="s">
        <v>3928</v>
      </c>
      <c r="OVX1527" s="229" t="s">
        <v>623</v>
      </c>
      <c r="OVY1527" s="229" t="s">
        <v>294</v>
      </c>
      <c r="OVZ1527" s="229" t="s">
        <v>289</v>
      </c>
      <c r="OWA1527" s="229" t="s">
        <v>35</v>
      </c>
      <c r="OWB1527" s="229" t="s">
        <v>27</v>
      </c>
      <c r="OWC1527" s="229" t="s">
        <v>180</v>
      </c>
      <c r="OWD1527" s="229" t="s">
        <v>1110</v>
      </c>
      <c r="OWE1527" s="229" t="s">
        <v>244</v>
      </c>
      <c r="OWF1527" s="229" t="s">
        <v>3929</v>
      </c>
      <c r="OWG1527" s="229" t="s">
        <v>222</v>
      </c>
      <c r="OWH1527" s="229" t="s">
        <v>223</v>
      </c>
      <c r="OWI1527" s="229" t="s">
        <v>172</v>
      </c>
      <c r="OWJ1527" s="229" t="s">
        <v>289</v>
      </c>
      <c r="OWK1527" s="229" t="s">
        <v>227</v>
      </c>
      <c r="OWO1527" s="229">
        <v>2024</v>
      </c>
      <c r="OWP1527" s="229" t="s">
        <v>57</v>
      </c>
      <c r="OWQ1527" s="229" t="s">
        <v>3922</v>
      </c>
      <c r="OWR1527" s="229">
        <v>12970009</v>
      </c>
      <c r="OWS1527" s="229" t="s">
        <v>3923</v>
      </c>
      <c r="OWT1527" s="229" t="s">
        <v>310</v>
      </c>
      <c r="OWU1527" s="229" t="s">
        <v>3924</v>
      </c>
      <c r="OWV1527" s="229" t="s">
        <v>338</v>
      </c>
      <c r="OWW1527" s="229" t="s">
        <v>52</v>
      </c>
      <c r="OWX1527" s="229" t="s">
        <v>3925</v>
      </c>
      <c r="OWZ1527" s="229" t="s">
        <v>3926</v>
      </c>
      <c r="OXA1527" s="229" t="s">
        <v>3927</v>
      </c>
      <c r="OXB1527" s="229" t="s">
        <v>473</v>
      </c>
      <c r="OXC1527" s="229" t="s">
        <v>3928</v>
      </c>
      <c r="OXD1527" s="229" t="s">
        <v>623</v>
      </c>
      <c r="OXE1527" s="229" t="s">
        <v>294</v>
      </c>
      <c r="OXF1527" s="229" t="s">
        <v>289</v>
      </c>
      <c r="OXG1527" s="229" t="s">
        <v>35</v>
      </c>
      <c r="OXH1527" s="229" t="s">
        <v>27</v>
      </c>
      <c r="OXI1527" s="229" t="s">
        <v>180</v>
      </c>
      <c r="OXJ1527" s="229" t="s">
        <v>1110</v>
      </c>
      <c r="OXK1527" s="229" t="s">
        <v>244</v>
      </c>
      <c r="OXL1527" s="229" t="s">
        <v>3929</v>
      </c>
      <c r="OXM1527" s="229" t="s">
        <v>222</v>
      </c>
      <c r="OXN1527" s="229" t="s">
        <v>223</v>
      </c>
      <c r="OXO1527" s="229" t="s">
        <v>172</v>
      </c>
      <c r="OXP1527" s="229" t="s">
        <v>289</v>
      </c>
      <c r="OXQ1527" s="229" t="s">
        <v>227</v>
      </c>
      <c r="OXU1527" s="229">
        <v>2024</v>
      </c>
      <c r="OXV1527" s="229" t="s">
        <v>57</v>
      </c>
      <c r="OXW1527" s="229" t="s">
        <v>3922</v>
      </c>
      <c r="OXX1527" s="229">
        <v>12970009</v>
      </c>
      <c r="OXY1527" s="229" t="s">
        <v>3923</v>
      </c>
      <c r="OXZ1527" s="229" t="s">
        <v>310</v>
      </c>
      <c r="OYA1527" s="229" t="s">
        <v>3924</v>
      </c>
      <c r="OYB1527" s="229" t="s">
        <v>338</v>
      </c>
      <c r="OYC1527" s="229" t="s">
        <v>52</v>
      </c>
      <c r="OYD1527" s="229" t="s">
        <v>3925</v>
      </c>
      <c r="OYF1527" s="229" t="s">
        <v>3926</v>
      </c>
      <c r="OYG1527" s="229" t="s">
        <v>3927</v>
      </c>
      <c r="OYH1527" s="229" t="s">
        <v>473</v>
      </c>
      <c r="OYI1527" s="229" t="s">
        <v>3928</v>
      </c>
      <c r="OYJ1527" s="229" t="s">
        <v>623</v>
      </c>
      <c r="OYK1527" s="229" t="s">
        <v>294</v>
      </c>
      <c r="OYL1527" s="229" t="s">
        <v>289</v>
      </c>
      <c r="OYM1527" s="229" t="s">
        <v>35</v>
      </c>
      <c r="OYN1527" s="229" t="s">
        <v>27</v>
      </c>
      <c r="OYO1527" s="229" t="s">
        <v>180</v>
      </c>
      <c r="OYP1527" s="229" t="s">
        <v>1110</v>
      </c>
      <c r="OYQ1527" s="229" t="s">
        <v>244</v>
      </c>
      <c r="OYR1527" s="229" t="s">
        <v>3929</v>
      </c>
      <c r="OYS1527" s="229" t="s">
        <v>222</v>
      </c>
      <c r="OYT1527" s="229" t="s">
        <v>223</v>
      </c>
      <c r="OYU1527" s="229" t="s">
        <v>172</v>
      </c>
      <c r="OYV1527" s="229" t="s">
        <v>289</v>
      </c>
      <c r="OYW1527" s="229" t="s">
        <v>227</v>
      </c>
      <c r="OZA1527" s="229">
        <v>2024</v>
      </c>
      <c r="OZB1527" s="229" t="s">
        <v>57</v>
      </c>
      <c r="OZC1527" s="229" t="s">
        <v>3922</v>
      </c>
      <c r="OZD1527" s="229">
        <v>12970009</v>
      </c>
      <c r="OZE1527" s="229" t="s">
        <v>3923</v>
      </c>
      <c r="OZF1527" s="229" t="s">
        <v>310</v>
      </c>
      <c r="OZG1527" s="229" t="s">
        <v>3924</v>
      </c>
      <c r="OZH1527" s="229" t="s">
        <v>338</v>
      </c>
      <c r="OZI1527" s="229" t="s">
        <v>52</v>
      </c>
      <c r="OZJ1527" s="229" t="s">
        <v>3925</v>
      </c>
      <c r="OZL1527" s="229" t="s">
        <v>3926</v>
      </c>
      <c r="OZM1527" s="229" t="s">
        <v>3927</v>
      </c>
      <c r="OZN1527" s="229" t="s">
        <v>473</v>
      </c>
      <c r="OZO1527" s="229" t="s">
        <v>3928</v>
      </c>
      <c r="OZP1527" s="229" t="s">
        <v>623</v>
      </c>
      <c r="OZQ1527" s="229" t="s">
        <v>294</v>
      </c>
      <c r="OZR1527" s="229" t="s">
        <v>289</v>
      </c>
      <c r="OZS1527" s="229" t="s">
        <v>35</v>
      </c>
      <c r="OZT1527" s="229" t="s">
        <v>27</v>
      </c>
      <c r="OZU1527" s="229" t="s">
        <v>180</v>
      </c>
      <c r="OZV1527" s="229" t="s">
        <v>1110</v>
      </c>
      <c r="OZW1527" s="229" t="s">
        <v>244</v>
      </c>
      <c r="OZX1527" s="229" t="s">
        <v>3929</v>
      </c>
      <c r="OZY1527" s="229" t="s">
        <v>222</v>
      </c>
      <c r="OZZ1527" s="229" t="s">
        <v>223</v>
      </c>
      <c r="PAA1527" s="229" t="s">
        <v>172</v>
      </c>
      <c r="PAB1527" s="229" t="s">
        <v>289</v>
      </c>
      <c r="PAC1527" s="229" t="s">
        <v>227</v>
      </c>
      <c r="PAG1527" s="229">
        <v>2024</v>
      </c>
      <c r="PAH1527" s="229" t="s">
        <v>57</v>
      </c>
      <c r="PAI1527" s="229" t="s">
        <v>3922</v>
      </c>
      <c r="PAJ1527" s="229">
        <v>12970009</v>
      </c>
      <c r="PAK1527" s="229" t="s">
        <v>3923</v>
      </c>
      <c r="PAL1527" s="229" t="s">
        <v>310</v>
      </c>
      <c r="PAM1527" s="229" t="s">
        <v>3924</v>
      </c>
      <c r="PAN1527" s="229" t="s">
        <v>338</v>
      </c>
      <c r="PAO1527" s="229" t="s">
        <v>52</v>
      </c>
      <c r="PAP1527" s="229" t="s">
        <v>3925</v>
      </c>
      <c r="PAR1527" s="229" t="s">
        <v>3926</v>
      </c>
      <c r="PAS1527" s="229" t="s">
        <v>3927</v>
      </c>
      <c r="PAT1527" s="229" t="s">
        <v>473</v>
      </c>
      <c r="PAU1527" s="229" t="s">
        <v>3928</v>
      </c>
      <c r="PAV1527" s="229" t="s">
        <v>623</v>
      </c>
      <c r="PAW1527" s="229" t="s">
        <v>294</v>
      </c>
      <c r="PAX1527" s="229" t="s">
        <v>289</v>
      </c>
      <c r="PAY1527" s="229" t="s">
        <v>35</v>
      </c>
      <c r="PAZ1527" s="229" t="s">
        <v>27</v>
      </c>
      <c r="PBA1527" s="229" t="s">
        <v>180</v>
      </c>
      <c r="PBB1527" s="229" t="s">
        <v>1110</v>
      </c>
      <c r="PBC1527" s="229" t="s">
        <v>244</v>
      </c>
      <c r="PBD1527" s="229" t="s">
        <v>3929</v>
      </c>
      <c r="PBE1527" s="229" t="s">
        <v>222</v>
      </c>
      <c r="PBF1527" s="229" t="s">
        <v>223</v>
      </c>
      <c r="PBG1527" s="229" t="s">
        <v>172</v>
      </c>
      <c r="PBH1527" s="229" t="s">
        <v>289</v>
      </c>
      <c r="PBI1527" s="229" t="s">
        <v>227</v>
      </c>
      <c r="PBM1527" s="229">
        <v>2024</v>
      </c>
      <c r="PBN1527" s="229" t="s">
        <v>57</v>
      </c>
      <c r="PBO1527" s="229" t="s">
        <v>3922</v>
      </c>
      <c r="PBP1527" s="229">
        <v>12970009</v>
      </c>
      <c r="PBQ1527" s="229" t="s">
        <v>3923</v>
      </c>
      <c r="PBR1527" s="229" t="s">
        <v>310</v>
      </c>
      <c r="PBS1527" s="229" t="s">
        <v>3924</v>
      </c>
      <c r="PBT1527" s="229" t="s">
        <v>338</v>
      </c>
      <c r="PBU1527" s="229" t="s">
        <v>52</v>
      </c>
      <c r="PBV1527" s="229" t="s">
        <v>3925</v>
      </c>
      <c r="PBX1527" s="229" t="s">
        <v>3926</v>
      </c>
      <c r="PBY1527" s="229" t="s">
        <v>3927</v>
      </c>
      <c r="PBZ1527" s="229" t="s">
        <v>473</v>
      </c>
      <c r="PCA1527" s="229" t="s">
        <v>3928</v>
      </c>
      <c r="PCB1527" s="229" t="s">
        <v>623</v>
      </c>
      <c r="PCC1527" s="229" t="s">
        <v>294</v>
      </c>
      <c r="PCD1527" s="229" t="s">
        <v>289</v>
      </c>
      <c r="PCE1527" s="229" t="s">
        <v>35</v>
      </c>
      <c r="PCF1527" s="229" t="s">
        <v>27</v>
      </c>
      <c r="PCG1527" s="229" t="s">
        <v>180</v>
      </c>
      <c r="PCH1527" s="229" t="s">
        <v>1110</v>
      </c>
      <c r="PCI1527" s="229" t="s">
        <v>244</v>
      </c>
      <c r="PCJ1527" s="229" t="s">
        <v>3929</v>
      </c>
      <c r="PCK1527" s="229" t="s">
        <v>222</v>
      </c>
      <c r="PCL1527" s="229" t="s">
        <v>223</v>
      </c>
      <c r="PCM1527" s="229" t="s">
        <v>172</v>
      </c>
      <c r="PCN1527" s="229" t="s">
        <v>289</v>
      </c>
      <c r="PCO1527" s="229" t="s">
        <v>227</v>
      </c>
      <c r="PCS1527" s="229">
        <v>2024</v>
      </c>
      <c r="PCT1527" s="229" t="s">
        <v>57</v>
      </c>
      <c r="PCU1527" s="229" t="s">
        <v>3922</v>
      </c>
      <c r="PCV1527" s="229">
        <v>12970009</v>
      </c>
      <c r="PCW1527" s="229" t="s">
        <v>3923</v>
      </c>
      <c r="PCX1527" s="229" t="s">
        <v>310</v>
      </c>
      <c r="PCY1527" s="229" t="s">
        <v>3924</v>
      </c>
      <c r="PCZ1527" s="229" t="s">
        <v>338</v>
      </c>
      <c r="PDA1527" s="229" t="s">
        <v>52</v>
      </c>
      <c r="PDB1527" s="229" t="s">
        <v>3925</v>
      </c>
      <c r="PDD1527" s="229" t="s">
        <v>3926</v>
      </c>
      <c r="PDE1527" s="229" t="s">
        <v>3927</v>
      </c>
      <c r="PDF1527" s="229" t="s">
        <v>473</v>
      </c>
      <c r="PDG1527" s="229" t="s">
        <v>3928</v>
      </c>
      <c r="PDH1527" s="229" t="s">
        <v>623</v>
      </c>
      <c r="PDI1527" s="229" t="s">
        <v>294</v>
      </c>
      <c r="PDJ1527" s="229" t="s">
        <v>289</v>
      </c>
      <c r="PDK1527" s="229" t="s">
        <v>35</v>
      </c>
      <c r="PDL1527" s="229" t="s">
        <v>27</v>
      </c>
      <c r="PDM1527" s="229" t="s">
        <v>180</v>
      </c>
      <c r="PDN1527" s="229" t="s">
        <v>1110</v>
      </c>
      <c r="PDO1527" s="229" t="s">
        <v>244</v>
      </c>
      <c r="PDP1527" s="229" t="s">
        <v>3929</v>
      </c>
      <c r="PDQ1527" s="229" t="s">
        <v>222</v>
      </c>
      <c r="PDR1527" s="229" t="s">
        <v>223</v>
      </c>
      <c r="PDS1527" s="229" t="s">
        <v>172</v>
      </c>
      <c r="PDT1527" s="229" t="s">
        <v>289</v>
      </c>
      <c r="PDU1527" s="229" t="s">
        <v>227</v>
      </c>
      <c r="PDY1527" s="229">
        <v>2024</v>
      </c>
      <c r="PDZ1527" s="229" t="s">
        <v>57</v>
      </c>
      <c r="PEA1527" s="229" t="s">
        <v>3922</v>
      </c>
      <c r="PEB1527" s="229">
        <v>12970009</v>
      </c>
      <c r="PEC1527" s="229" t="s">
        <v>3923</v>
      </c>
      <c r="PED1527" s="229" t="s">
        <v>310</v>
      </c>
      <c r="PEE1527" s="229" t="s">
        <v>3924</v>
      </c>
      <c r="PEF1527" s="229" t="s">
        <v>338</v>
      </c>
      <c r="PEG1527" s="229" t="s">
        <v>52</v>
      </c>
      <c r="PEH1527" s="229" t="s">
        <v>3925</v>
      </c>
      <c r="PEJ1527" s="229" t="s">
        <v>3926</v>
      </c>
      <c r="PEK1527" s="229" t="s">
        <v>3927</v>
      </c>
      <c r="PEL1527" s="229" t="s">
        <v>473</v>
      </c>
      <c r="PEM1527" s="229" t="s">
        <v>3928</v>
      </c>
      <c r="PEN1527" s="229" t="s">
        <v>623</v>
      </c>
      <c r="PEO1527" s="229" t="s">
        <v>294</v>
      </c>
      <c r="PEP1527" s="229" t="s">
        <v>289</v>
      </c>
      <c r="PEQ1527" s="229" t="s">
        <v>35</v>
      </c>
      <c r="PER1527" s="229" t="s">
        <v>27</v>
      </c>
      <c r="PES1527" s="229" t="s">
        <v>180</v>
      </c>
      <c r="PET1527" s="229" t="s">
        <v>1110</v>
      </c>
      <c r="PEU1527" s="229" t="s">
        <v>244</v>
      </c>
      <c r="PEV1527" s="229" t="s">
        <v>3929</v>
      </c>
      <c r="PEW1527" s="229" t="s">
        <v>222</v>
      </c>
      <c r="PEX1527" s="229" t="s">
        <v>223</v>
      </c>
      <c r="PEY1527" s="229" t="s">
        <v>172</v>
      </c>
      <c r="PEZ1527" s="229" t="s">
        <v>289</v>
      </c>
      <c r="PFA1527" s="229" t="s">
        <v>227</v>
      </c>
      <c r="PFE1527" s="229">
        <v>2024</v>
      </c>
      <c r="PFF1527" s="229" t="s">
        <v>57</v>
      </c>
      <c r="PFG1527" s="229" t="s">
        <v>3922</v>
      </c>
      <c r="PFH1527" s="229">
        <v>12970009</v>
      </c>
      <c r="PFI1527" s="229" t="s">
        <v>3923</v>
      </c>
      <c r="PFJ1527" s="229" t="s">
        <v>310</v>
      </c>
      <c r="PFK1527" s="229" t="s">
        <v>3924</v>
      </c>
      <c r="PFL1527" s="229" t="s">
        <v>338</v>
      </c>
      <c r="PFM1527" s="229" t="s">
        <v>52</v>
      </c>
      <c r="PFN1527" s="229" t="s">
        <v>3925</v>
      </c>
      <c r="PFP1527" s="229" t="s">
        <v>3926</v>
      </c>
      <c r="PFQ1527" s="229" t="s">
        <v>3927</v>
      </c>
      <c r="PFR1527" s="229" t="s">
        <v>473</v>
      </c>
      <c r="PFS1527" s="229" t="s">
        <v>3928</v>
      </c>
      <c r="PFT1527" s="229" t="s">
        <v>623</v>
      </c>
      <c r="PFU1527" s="229" t="s">
        <v>294</v>
      </c>
      <c r="PFV1527" s="229" t="s">
        <v>289</v>
      </c>
      <c r="PFW1527" s="229" t="s">
        <v>35</v>
      </c>
      <c r="PFX1527" s="229" t="s">
        <v>27</v>
      </c>
      <c r="PFY1527" s="229" t="s">
        <v>180</v>
      </c>
      <c r="PFZ1527" s="229" t="s">
        <v>1110</v>
      </c>
      <c r="PGA1527" s="229" t="s">
        <v>244</v>
      </c>
      <c r="PGB1527" s="229" t="s">
        <v>3929</v>
      </c>
      <c r="PGC1527" s="229" t="s">
        <v>222</v>
      </c>
      <c r="PGD1527" s="229" t="s">
        <v>223</v>
      </c>
      <c r="PGE1527" s="229" t="s">
        <v>172</v>
      </c>
      <c r="PGF1527" s="229" t="s">
        <v>289</v>
      </c>
      <c r="PGG1527" s="229" t="s">
        <v>227</v>
      </c>
      <c r="PGK1527" s="229">
        <v>2024</v>
      </c>
      <c r="PGL1527" s="229" t="s">
        <v>57</v>
      </c>
      <c r="PGM1527" s="229" t="s">
        <v>3922</v>
      </c>
      <c r="PGN1527" s="229">
        <v>12970009</v>
      </c>
      <c r="PGO1527" s="229" t="s">
        <v>3923</v>
      </c>
      <c r="PGP1527" s="229" t="s">
        <v>310</v>
      </c>
      <c r="PGQ1527" s="229" t="s">
        <v>3924</v>
      </c>
      <c r="PGR1527" s="229" t="s">
        <v>338</v>
      </c>
      <c r="PGS1527" s="229" t="s">
        <v>52</v>
      </c>
      <c r="PGT1527" s="229" t="s">
        <v>3925</v>
      </c>
      <c r="PGV1527" s="229" t="s">
        <v>3926</v>
      </c>
      <c r="PGW1527" s="229" t="s">
        <v>3927</v>
      </c>
      <c r="PGX1527" s="229" t="s">
        <v>473</v>
      </c>
      <c r="PGY1527" s="229" t="s">
        <v>3928</v>
      </c>
      <c r="PGZ1527" s="229" t="s">
        <v>623</v>
      </c>
      <c r="PHA1527" s="229" t="s">
        <v>294</v>
      </c>
      <c r="PHB1527" s="229" t="s">
        <v>289</v>
      </c>
      <c r="PHC1527" s="229" t="s">
        <v>35</v>
      </c>
      <c r="PHD1527" s="229" t="s">
        <v>27</v>
      </c>
      <c r="PHE1527" s="229" t="s">
        <v>180</v>
      </c>
      <c r="PHF1527" s="229" t="s">
        <v>1110</v>
      </c>
      <c r="PHG1527" s="229" t="s">
        <v>244</v>
      </c>
      <c r="PHH1527" s="229" t="s">
        <v>3929</v>
      </c>
      <c r="PHI1527" s="229" t="s">
        <v>222</v>
      </c>
      <c r="PHJ1527" s="229" t="s">
        <v>223</v>
      </c>
      <c r="PHK1527" s="229" t="s">
        <v>172</v>
      </c>
      <c r="PHL1527" s="229" t="s">
        <v>289</v>
      </c>
      <c r="PHM1527" s="229" t="s">
        <v>227</v>
      </c>
      <c r="PHQ1527" s="229">
        <v>2024</v>
      </c>
      <c r="PHR1527" s="229" t="s">
        <v>57</v>
      </c>
      <c r="PHS1527" s="229" t="s">
        <v>3922</v>
      </c>
      <c r="PHT1527" s="229">
        <v>12970009</v>
      </c>
      <c r="PHU1527" s="229" t="s">
        <v>3923</v>
      </c>
      <c r="PHV1527" s="229" t="s">
        <v>310</v>
      </c>
      <c r="PHW1527" s="229" t="s">
        <v>3924</v>
      </c>
      <c r="PHX1527" s="229" t="s">
        <v>338</v>
      </c>
      <c r="PHY1527" s="229" t="s">
        <v>52</v>
      </c>
      <c r="PHZ1527" s="229" t="s">
        <v>3925</v>
      </c>
      <c r="PIB1527" s="229" t="s">
        <v>3926</v>
      </c>
      <c r="PIC1527" s="229" t="s">
        <v>3927</v>
      </c>
      <c r="PID1527" s="229" t="s">
        <v>473</v>
      </c>
      <c r="PIE1527" s="229" t="s">
        <v>3928</v>
      </c>
      <c r="PIF1527" s="229" t="s">
        <v>623</v>
      </c>
      <c r="PIG1527" s="229" t="s">
        <v>294</v>
      </c>
      <c r="PIH1527" s="229" t="s">
        <v>289</v>
      </c>
      <c r="PII1527" s="229" t="s">
        <v>35</v>
      </c>
      <c r="PIJ1527" s="229" t="s">
        <v>27</v>
      </c>
      <c r="PIK1527" s="229" t="s">
        <v>180</v>
      </c>
      <c r="PIL1527" s="229" t="s">
        <v>1110</v>
      </c>
      <c r="PIM1527" s="229" t="s">
        <v>244</v>
      </c>
      <c r="PIN1527" s="229" t="s">
        <v>3929</v>
      </c>
      <c r="PIO1527" s="229" t="s">
        <v>222</v>
      </c>
      <c r="PIP1527" s="229" t="s">
        <v>223</v>
      </c>
      <c r="PIQ1527" s="229" t="s">
        <v>172</v>
      </c>
      <c r="PIR1527" s="229" t="s">
        <v>289</v>
      </c>
      <c r="PIS1527" s="229" t="s">
        <v>227</v>
      </c>
      <c r="PIW1527" s="229">
        <v>2024</v>
      </c>
      <c r="PIX1527" s="229" t="s">
        <v>57</v>
      </c>
      <c r="PIY1527" s="229" t="s">
        <v>3922</v>
      </c>
      <c r="PIZ1527" s="229">
        <v>12970009</v>
      </c>
      <c r="PJA1527" s="229" t="s">
        <v>3923</v>
      </c>
      <c r="PJB1527" s="229" t="s">
        <v>310</v>
      </c>
      <c r="PJC1527" s="229" t="s">
        <v>3924</v>
      </c>
      <c r="PJD1527" s="229" t="s">
        <v>338</v>
      </c>
      <c r="PJE1527" s="229" t="s">
        <v>52</v>
      </c>
      <c r="PJF1527" s="229" t="s">
        <v>3925</v>
      </c>
      <c r="PJH1527" s="229" t="s">
        <v>3926</v>
      </c>
      <c r="PJI1527" s="229" t="s">
        <v>3927</v>
      </c>
      <c r="PJJ1527" s="229" t="s">
        <v>473</v>
      </c>
      <c r="PJK1527" s="229" t="s">
        <v>3928</v>
      </c>
      <c r="PJL1527" s="229" t="s">
        <v>623</v>
      </c>
      <c r="PJM1527" s="229" t="s">
        <v>294</v>
      </c>
      <c r="PJN1527" s="229" t="s">
        <v>289</v>
      </c>
      <c r="PJO1527" s="229" t="s">
        <v>35</v>
      </c>
      <c r="PJP1527" s="229" t="s">
        <v>27</v>
      </c>
      <c r="PJQ1527" s="229" t="s">
        <v>180</v>
      </c>
      <c r="PJR1527" s="229" t="s">
        <v>1110</v>
      </c>
      <c r="PJS1527" s="229" t="s">
        <v>244</v>
      </c>
      <c r="PJT1527" s="229" t="s">
        <v>3929</v>
      </c>
      <c r="PJU1527" s="229" t="s">
        <v>222</v>
      </c>
      <c r="PJV1527" s="229" t="s">
        <v>223</v>
      </c>
      <c r="PJW1527" s="229" t="s">
        <v>172</v>
      </c>
      <c r="PJX1527" s="229" t="s">
        <v>289</v>
      </c>
      <c r="PJY1527" s="229" t="s">
        <v>227</v>
      </c>
      <c r="PKC1527" s="229">
        <v>2024</v>
      </c>
      <c r="PKD1527" s="229" t="s">
        <v>57</v>
      </c>
      <c r="PKE1527" s="229" t="s">
        <v>3922</v>
      </c>
      <c r="PKF1527" s="229">
        <v>12970009</v>
      </c>
      <c r="PKG1527" s="229" t="s">
        <v>3923</v>
      </c>
      <c r="PKH1527" s="229" t="s">
        <v>310</v>
      </c>
      <c r="PKI1527" s="229" t="s">
        <v>3924</v>
      </c>
      <c r="PKJ1527" s="229" t="s">
        <v>338</v>
      </c>
      <c r="PKK1527" s="229" t="s">
        <v>52</v>
      </c>
      <c r="PKL1527" s="229" t="s">
        <v>3925</v>
      </c>
      <c r="PKN1527" s="229" t="s">
        <v>3926</v>
      </c>
      <c r="PKO1527" s="229" t="s">
        <v>3927</v>
      </c>
      <c r="PKP1527" s="229" t="s">
        <v>473</v>
      </c>
      <c r="PKQ1527" s="229" t="s">
        <v>3928</v>
      </c>
      <c r="PKR1527" s="229" t="s">
        <v>623</v>
      </c>
      <c r="PKS1527" s="229" t="s">
        <v>294</v>
      </c>
      <c r="PKT1527" s="229" t="s">
        <v>289</v>
      </c>
      <c r="PKU1527" s="229" t="s">
        <v>35</v>
      </c>
      <c r="PKV1527" s="229" t="s">
        <v>27</v>
      </c>
      <c r="PKW1527" s="229" t="s">
        <v>180</v>
      </c>
      <c r="PKX1527" s="229" t="s">
        <v>1110</v>
      </c>
      <c r="PKY1527" s="229" t="s">
        <v>244</v>
      </c>
      <c r="PKZ1527" s="229" t="s">
        <v>3929</v>
      </c>
      <c r="PLA1527" s="229" t="s">
        <v>222</v>
      </c>
      <c r="PLB1527" s="229" t="s">
        <v>223</v>
      </c>
      <c r="PLC1527" s="229" t="s">
        <v>172</v>
      </c>
      <c r="PLD1527" s="229" t="s">
        <v>289</v>
      </c>
      <c r="PLE1527" s="229" t="s">
        <v>227</v>
      </c>
      <c r="PLI1527" s="229">
        <v>2024</v>
      </c>
      <c r="PLJ1527" s="229" t="s">
        <v>57</v>
      </c>
      <c r="PLK1527" s="229" t="s">
        <v>3922</v>
      </c>
      <c r="PLL1527" s="229">
        <v>12970009</v>
      </c>
      <c r="PLM1527" s="229" t="s">
        <v>3923</v>
      </c>
      <c r="PLN1527" s="229" t="s">
        <v>310</v>
      </c>
      <c r="PLO1527" s="229" t="s">
        <v>3924</v>
      </c>
      <c r="PLP1527" s="229" t="s">
        <v>338</v>
      </c>
      <c r="PLQ1527" s="229" t="s">
        <v>52</v>
      </c>
      <c r="PLR1527" s="229" t="s">
        <v>3925</v>
      </c>
      <c r="PLT1527" s="229" t="s">
        <v>3926</v>
      </c>
      <c r="PLU1527" s="229" t="s">
        <v>3927</v>
      </c>
      <c r="PLV1527" s="229" t="s">
        <v>473</v>
      </c>
      <c r="PLW1527" s="229" t="s">
        <v>3928</v>
      </c>
      <c r="PLX1527" s="229" t="s">
        <v>623</v>
      </c>
      <c r="PLY1527" s="229" t="s">
        <v>294</v>
      </c>
      <c r="PLZ1527" s="229" t="s">
        <v>289</v>
      </c>
      <c r="PMA1527" s="229" t="s">
        <v>35</v>
      </c>
      <c r="PMB1527" s="229" t="s">
        <v>27</v>
      </c>
      <c r="PMC1527" s="229" t="s">
        <v>180</v>
      </c>
      <c r="PMD1527" s="229" t="s">
        <v>1110</v>
      </c>
      <c r="PME1527" s="229" t="s">
        <v>244</v>
      </c>
      <c r="PMF1527" s="229" t="s">
        <v>3929</v>
      </c>
      <c r="PMG1527" s="229" t="s">
        <v>222</v>
      </c>
      <c r="PMH1527" s="229" t="s">
        <v>223</v>
      </c>
      <c r="PMI1527" s="229" t="s">
        <v>172</v>
      </c>
      <c r="PMJ1527" s="229" t="s">
        <v>289</v>
      </c>
      <c r="PMK1527" s="229" t="s">
        <v>227</v>
      </c>
      <c r="PMO1527" s="229">
        <v>2024</v>
      </c>
      <c r="PMP1527" s="229" t="s">
        <v>57</v>
      </c>
      <c r="PMQ1527" s="229" t="s">
        <v>3922</v>
      </c>
      <c r="PMR1527" s="229">
        <v>12970009</v>
      </c>
      <c r="PMS1527" s="229" t="s">
        <v>3923</v>
      </c>
      <c r="PMT1527" s="229" t="s">
        <v>310</v>
      </c>
      <c r="PMU1527" s="229" t="s">
        <v>3924</v>
      </c>
      <c r="PMV1527" s="229" t="s">
        <v>338</v>
      </c>
      <c r="PMW1527" s="229" t="s">
        <v>52</v>
      </c>
      <c r="PMX1527" s="229" t="s">
        <v>3925</v>
      </c>
      <c r="PMZ1527" s="229" t="s">
        <v>3926</v>
      </c>
      <c r="PNA1527" s="229" t="s">
        <v>3927</v>
      </c>
      <c r="PNB1527" s="229" t="s">
        <v>473</v>
      </c>
      <c r="PNC1527" s="229" t="s">
        <v>3928</v>
      </c>
      <c r="PND1527" s="229" t="s">
        <v>623</v>
      </c>
      <c r="PNE1527" s="229" t="s">
        <v>294</v>
      </c>
      <c r="PNF1527" s="229" t="s">
        <v>289</v>
      </c>
      <c r="PNG1527" s="229" t="s">
        <v>35</v>
      </c>
      <c r="PNH1527" s="229" t="s">
        <v>27</v>
      </c>
      <c r="PNI1527" s="229" t="s">
        <v>180</v>
      </c>
      <c r="PNJ1527" s="229" t="s">
        <v>1110</v>
      </c>
      <c r="PNK1527" s="229" t="s">
        <v>244</v>
      </c>
      <c r="PNL1527" s="229" t="s">
        <v>3929</v>
      </c>
      <c r="PNM1527" s="229" t="s">
        <v>222</v>
      </c>
      <c r="PNN1527" s="229" t="s">
        <v>223</v>
      </c>
      <c r="PNO1527" s="229" t="s">
        <v>172</v>
      </c>
      <c r="PNP1527" s="229" t="s">
        <v>289</v>
      </c>
      <c r="PNQ1527" s="229" t="s">
        <v>227</v>
      </c>
      <c r="PNU1527" s="229">
        <v>2024</v>
      </c>
      <c r="PNV1527" s="229" t="s">
        <v>57</v>
      </c>
      <c r="PNW1527" s="229" t="s">
        <v>3922</v>
      </c>
      <c r="PNX1527" s="229">
        <v>12970009</v>
      </c>
      <c r="PNY1527" s="229" t="s">
        <v>3923</v>
      </c>
      <c r="PNZ1527" s="229" t="s">
        <v>310</v>
      </c>
      <c r="POA1527" s="229" t="s">
        <v>3924</v>
      </c>
      <c r="POB1527" s="229" t="s">
        <v>338</v>
      </c>
      <c r="POC1527" s="229" t="s">
        <v>52</v>
      </c>
      <c r="POD1527" s="229" t="s">
        <v>3925</v>
      </c>
      <c r="POF1527" s="229" t="s">
        <v>3926</v>
      </c>
      <c r="POG1527" s="229" t="s">
        <v>3927</v>
      </c>
      <c r="POH1527" s="229" t="s">
        <v>473</v>
      </c>
      <c r="POI1527" s="229" t="s">
        <v>3928</v>
      </c>
      <c r="POJ1527" s="229" t="s">
        <v>623</v>
      </c>
      <c r="POK1527" s="229" t="s">
        <v>294</v>
      </c>
      <c r="POL1527" s="229" t="s">
        <v>289</v>
      </c>
      <c r="POM1527" s="229" t="s">
        <v>35</v>
      </c>
      <c r="PON1527" s="229" t="s">
        <v>27</v>
      </c>
      <c r="POO1527" s="229" t="s">
        <v>180</v>
      </c>
      <c r="POP1527" s="229" t="s">
        <v>1110</v>
      </c>
      <c r="POQ1527" s="229" t="s">
        <v>244</v>
      </c>
      <c r="POR1527" s="229" t="s">
        <v>3929</v>
      </c>
      <c r="POS1527" s="229" t="s">
        <v>222</v>
      </c>
      <c r="POT1527" s="229" t="s">
        <v>223</v>
      </c>
      <c r="POU1527" s="229" t="s">
        <v>172</v>
      </c>
      <c r="POV1527" s="229" t="s">
        <v>289</v>
      </c>
      <c r="POW1527" s="229" t="s">
        <v>227</v>
      </c>
      <c r="PPA1527" s="229">
        <v>2024</v>
      </c>
      <c r="PPB1527" s="229" t="s">
        <v>57</v>
      </c>
      <c r="PPC1527" s="229" t="s">
        <v>3922</v>
      </c>
      <c r="PPD1527" s="229">
        <v>12970009</v>
      </c>
      <c r="PPE1527" s="229" t="s">
        <v>3923</v>
      </c>
      <c r="PPF1527" s="229" t="s">
        <v>310</v>
      </c>
      <c r="PPG1527" s="229" t="s">
        <v>3924</v>
      </c>
      <c r="PPH1527" s="229" t="s">
        <v>338</v>
      </c>
      <c r="PPI1527" s="229" t="s">
        <v>52</v>
      </c>
      <c r="PPJ1527" s="229" t="s">
        <v>3925</v>
      </c>
      <c r="PPL1527" s="229" t="s">
        <v>3926</v>
      </c>
      <c r="PPM1527" s="229" t="s">
        <v>3927</v>
      </c>
      <c r="PPN1527" s="229" t="s">
        <v>473</v>
      </c>
      <c r="PPO1527" s="229" t="s">
        <v>3928</v>
      </c>
      <c r="PPP1527" s="229" t="s">
        <v>623</v>
      </c>
      <c r="PPQ1527" s="229" t="s">
        <v>294</v>
      </c>
      <c r="PPR1527" s="229" t="s">
        <v>289</v>
      </c>
      <c r="PPS1527" s="229" t="s">
        <v>35</v>
      </c>
      <c r="PPT1527" s="229" t="s">
        <v>27</v>
      </c>
      <c r="PPU1527" s="229" t="s">
        <v>180</v>
      </c>
      <c r="PPV1527" s="229" t="s">
        <v>1110</v>
      </c>
      <c r="PPW1527" s="229" t="s">
        <v>244</v>
      </c>
      <c r="PPX1527" s="229" t="s">
        <v>3929</v>
      </c>
      <c r="PPY1527" s="229" t="s">
        <v>222</v>
      </c>
      <c r="PPZ1527" s="229" t="s">
        <v>223</v>
      </c>
      <c r="PQA1527" s="229" t="s">
        <v>172</v>
      </c>
      <c r="PQB1527" s="229" t="s">
        <v>289</v>
      </c>
      <c r="PQC1527" s="229" t="s">
        <v>227</v>
      </c>
      <c r="PQG1527" s="229">
        <v>2024</v>
      </c>
      <c r="PQH1527" s="229" t="s">
        <v>57</v>
      </c>
      <c r="PQI1527" s="229" t="s">
        <v>3922</v>
      </c>
      <c r="PQJ1527" s="229">
        <v>12970009</v>
      </c>
      <c r="PQK1527" s="229" t="s">
        <v>3923</v>
      </c>
      <c r="PQL1527" s="229" t="s">
        <v>310</v>
      </c>
      <c r="PQM1527" s="229" t="s">
        <v>3924</v>
      </c>
      <c r="PQN1527" s="229" t="s">
        <v>338</v>
      </c>
      <c r="PQO1527" s="229" t="s">
        <v>52</v>
      </c>
      <c r="PQP1527" s="229" t="s">
        <v>3925</v>
      </c>
      <c r="PQR1527" s="229" t="s">
        <v>3926</v>
      </c>
      <c r="PQS1527" s="229" t="s">
        <v>3927</v>
      </c>
      <c r="PQT1527" s="229" t="s">
        <v>473</v>
      </c>
      <c r="PQU1527" s="229" t="s">
        <v>3928</v>
      </c>
      <c r="PQV1527" s="229" t="s">
        <v>623</v>
      </c>
      <c r="PQW1527" s="229" t="s">
        <v>294</v>
      </c>
      <c r="PQX1527" s="229" t="s">
        <v>289</v>
      </c>
      <c r="PQY1527" s="229" t="s">
        <v>35</v>
      </c>
      <c r="PQZ1527" s="229" t="s">
        <v>27</v>
      </c>
      <c r="PRA1527" s="229" t="s">
        <v>180</v>
      </c>
      <c r="PRB1527" s="229" t="s">
        <v>1110</v>
      </c>
      <c r="PRC1527" s="229" t="s">
        <v>244</v>
      </c>
      <c r="PRD1527" s="229" t="s">
        <v>3929</v>
      </c>
      <c r="PRE1527" s="229" t="s">
        <v>222</v>
      </c>
      <c r="PRF1527" s="229" t="s">
        <v>223</v>
      </c>
      <c r="PRG1527" s="229" t="s">
        <v>172</v>
      </c>
      <c r="PRH1527" s="229" t="s">
        <v>289</v>
      </c>
      <c r="PRI1527" s="229" t="s">
        <v>227</v>
      </c>
      <c r="PRM1527" s="229">
        <v>2024</v>
      </c>
      <c r="PRN1527" s="229" t="s">
        <v>57</v>
      </c>
      <c r="PRO1527" s="229" t="s">
        <v>3922</v>
      </c>
      <c r="PRP1527" s="229">
        <v>12970009</v>
      </c>
      <c r="PRQ1527" s="229" t="s">
        <v>3923</v>
      </c>
      <c r="PRR1527" s="229" t="s">
        <v>310</v>
      </c>
      <c r="PRS1527" s="229" t="s">
        <v>3924</v>
      </c>
      <c r="PRT1527" s="229" t="s">
        <v>338</v>
      </c>
      <c r="PRU1527" s="229" t="s">
        <v>52</v>
      </c>
      <c r="PRV1527" s="229" t="s">
        <v>3925</v>
      </c>
      <c r="PRX1527" s="229" t="s">
        <v>3926</v>
      </c>
      <c r="PRY1527" s="229" t="s">
        <v>3927</v>
      </c>
      <c r="PRZ1527" s="229" t="s">
        <v>473</v>
      </c>
      <c r="PSA1527" s="229" t="s">
        <v>3928</v>
      </c>
      <c r="PSB1527" s="229" t="s">
        <v>623</v>
      </c>
      <c r="PSC1527" s="229" t="s">
        <v>294</v>
      </c>
      <c r="PSD1527" s="229" t="s">
        <v>289</v>
      </c>
      <c r="PSE1527" s="229" t="s">
        <v>35</v>
      </c>
      <c r="PSF1527" s="229" t="s">
        <v>27</v>
      </c>
      <c r="PSG1527" s="229" t="s">
        <v>180</v>
      </c>
      <c r="PSH1527" s="229" t="s">
        <v>1110</v>
      </c>
      <c r="PSI1527" s="229" t="s">
        <v>244</v>
      </c>
      <c r="PSJ1527" s="229" t="s">
        <v>3929</v>
      </c>
      <c r="PSK1527" s="229" t="s">
        <v>222</v>
      </c>
      <c r="PSL1527" s="229" t="s">
        <v>223</v>
      </c>
      <c r="PSM1527" s="229" t="s">
        <v>172</v>
      </c>
      <c r="PSN1527" s="229" t="s">
        <v>289</v>
      </c>
      <c r="PSO1527" s="229" t="s">
        <v>227</v>
      </c>
      <c r="PSS1527" s="229">
        <v>2024</v>
      </c>
      <c r="PST1527" s="229" t="s">
        <v>57</v>
      </c>
      <c r="PSU1527" s="229" t="s">
        <v>3922</v>
      </c>
      <c r="PSV1527" s="229">
        <v>12970009</v>
      </c>
      <c r="PSW1527" s="229" t="s">
        <v>3923</v>
      </c>
      <c r="PSX1527" s="229" t="s">
        <v>310</v>
      </c>
      <c r="PSY1527" s="229" t="s">
        <v>3924</v>
      </c>
      <c r="PSZ1527" s="229" t="s">
        <v>338</v>
      </c>
      <c r="PTA1527" s="229" t="s">
        <v>52</v>
      </c>
      <c r="PTB1527" s="229" t="s">
        <v>3925</v>
      </c>
      <c r="PTD1527" s="229" t="s">
        <v>3926</v>
      </c>
      <c r="PTE1527" s="229" t="s">
        <v>3927</v>
      </c>
      <c r="PTF1527" s="229" t="s">
        <v>473</v>
      </c>
      <c r="PTG1527" s="229" t="s">
        <v>3928</v>
      </c>
      <c r="PTH1527" s="229" t="s">
        <v>623</v>
      </c>
      <c r="PTI1527" s="229" t="s">
        <v>294</v>
      </c>
      <c r="PTJ1527" s="229" t="s">
        <v>289</v>
      </c>
      <c r="PTK1527" s="229" t="s">
        <v>35</v>
      </c>
      <c r="PTL1527" s="229" t="s">
        <v>27</v>
      </c>
      <c r="PTM1527" s="229" t="s">
        <v>180</v>
      </c>
      <c r="PTN1527" s="229" t="s">
        <v>1110</v>
      </c>
      <c r="PTO1527" s="229" t="s">
        <v>244</v>
      </c>
      <c r="PTP1527" s="229" t="s">
        <v>3929</v>
      </c>
      <c r="PTQ1527" s="229" t="s">
        <v>222</v>
      </c>
      <c r="PTR1527" s="229" t="s">
        <v>223</v>
      </c>
      <c r="PTS1527" s="229" t="s">
        <v>172</v>
      </c>
      <c r="PTT1527" s="229" t="s">
        <v>289</v>
      </c>
      <c r="PTU1527" s="229" t="s">
        <v>227</v>
      </c>
      <c r="PTY1527" s="229">
        <v>2024</v>
      </c>
      <c r="PTZ1527" s="229" t="s">
        <v>57</v>
      </c>
      <c r="PUA1527" s="229" t="s">
        <v>3922</v>
      </c>
      <c r="PUB1527" s="229">
        <v>12970009</v>
      </c>
      <c r="PUC1527" s="229" t="s">
        <v>3923</v>
      </c>
      <c r="PUD1527" s="229" t="s">
        <v>310</v>
      </c>
      <c r="PUE1527" s="229" t="s">
        <v>3924</v>
      </c>
      <c r="PUF1527" s="229" t="s">
        <v>338</v>
      </c>
      <c r="PUG1527" s="229" t="s">
        <v>52</v>
      </c>
      <c r="PUH1527" s="229" t="s">
        <v>3925</v>
      </c>
      <c r="PUJ1527" s="229" t="s">
        <v>3926</v>
      </c>
      <c r="PUK1527" s="229" t="s">
        <v>3927</v>
      </c>
      <c r="PUL1527" s="229" t="s">
        <v>473</v>
      </c>
      <c r="PUM1527" s="229" t="s">
        <v>3928</v>
      </c>
      <c r="PUN1527" s="229" t="s">
        <v>623</v>
      </c>
      <c r="PUO1527" s="229" t="s">
        <v>294</v>
      </c>
      <c r="PUP1527" s="229" t="s">
        <v>289</v>
      </c>
      <c r="PUQ1527" s="229" t="s">
        <v>35</v>
      </c>
      <c r="PUR1527" s="229" t="s">
        <v>27</v>
      </c>
      <c r="PUS1527" s="229" t="s">
        <v>180</v>
      </c>
      <c r="PUT1527" s="229" t="s">
        <v>1110</v>
      </c>
      <c r="PUU1527" s="229" t="s">
        <v>244</v>
      </c>
      <c r="PUV1527" s="229" t="s">
        <v>3929</v>
      </c>
      <c r="PUW1527" s="229" t="s">
        <v>222</v>
      </c>
      <c r="PUX1527" s="229" t="s">
        <v>223</v>
      </c>
      <c r="PUY1527" s="229" t="s">
        <v>172</v>
      </c>
      <c r="PUZ1527" s="229" t="s">
        <v>289</v>
      </c>
      <c r="PVA1527" s="229" t="s">
        <v>227</v>
      </c>
      <c r="PVE1527" s="229">
        <v>2024</v>
      </c>
      <c r="PVF1527" s="229" t="s">
        <v>57</v>
      </c>
      <c r="PVG1527" s="229" t="s">
        <v>3922</v>
      </c>
      <c r="PVH1527" s="229">
        <v>12970009</v>
      </c>
      <c r="PVI1527" s="229" t="s">
        <v>3923</v>
      </c>
      <c r="PVJ1527" s="229" t="s">
        <v>310</v>
      </c>
      <c r="PVK1527" s="229" t="s">
        <v>3924</v>
      </c>
      <c r="PVL1527" s="229" t="s">
        <v>338</v>
      </c>
      <c r="PVM1527" s="229" t="s">
        <v>52</v>
      </c>
      <c r="PVN1527" s="229" t="s">
        <v>3925</v>
      </c>
      <c r="PVP1527" s="229" t="s">
        <v>3926</v>
      </c>
      <c r="PVQ1527" s="229" t="s">
        <v>3927</v>
      </c>
      <c r="PVR1527" s="229" t="s">
        <v>473</v>
      </c>
      <c r="PVS1527" s="229" t="s">
        <v>3928</v>
      </c>
      <c r="PVT1527" s="229" t="s">
        <v>623</v>
      </c>
      <c r="PVU1527" s="229" t="s">
        <v>294</v>
      </c>
      <c r="PVV1527" s="229" t="s">
        <v>289</v>
      </c>
      <c r="PVW1527" s="229" t="s">
        <v>35</v>
      </c>
      <c r="PVX1527" s="229" t="s">
        <v>27</v>
      </c>
      <c r="PVY1527" s="229" t="s">
        <v>180</v>
      </c>
      <c r="PVZ1527" s="229" t="s">
        <v>1110</v>
      </c>
      <c r="PWA1527" s="229" t="s">
        <v>244</v>
      </c>
      <c r="PWB1527" s="229" t="s">
        <v>3929</v>
      </c>
      <c r="PWC1527" s="229" t="s">
        <v>222</v>
      </c>
      <c r="PWD1527" s="229" t="s">
        <v>223</v>
      </c>
      <c r="PWE1527" s="229" t="s">
        <v>172</v>
      </c>
      <c r="PWF1527" s="229" t="s">
        <v>289</v>
      </c>
      <c r="PWG1527" s="229" t="s">
        <v>227</v>
      </c>
      <c r="PWK1527" s="229">
        <v>2024</v>
      </c>
      <c r="PWL1527" s="229" t="s">
        <v>57</v>
      </c>
      <c r="PWM1527" s="229" t="s">
        <v>3922</v>
      </c>
      <c r="PWN1527" s="229">
        <v>12970009</v>
      </c>
      <c r="PWO1527" s="229" t="s">
        <v>3923</v>
      </c>
      <c r="PWP1527" s="229" t="s">
        <v>310</v>
      </c>
      <c r="PWQ1527" s="229" t="s">
        <v>3924</v>
      </c>
      <c r="PWR1527" s="229" t="s">
        <v>338</v>
      </c>
      <c r="PWS1527" s="229" t="s">
        <v>52</v>
      </c>
      <c r="PWT1527" s="229" t="s">
        <v>3925</v>
      </c>
      <c r="PWV1527" s="229" t="s">
        <v>3926</v>
      </c>
      <c r="PWW1527" s="229" t="s">
        <v>3927</v>
      </c>
      <c r="PWX1527" s="229" t="s">
        <v>473</v>
      </c>
      <c r="PWY1527" s="229" t="s">
        <v>3928</v>
      </c>
      <c r="PWZ1527" s="229" t="s">
        <v>623</v>
      </c>
      <c r="PXA1527" s="229" t="s">
        <v>294</v>
      </c>
      <c r="PXB1527" s="229" t="s">
        <v>289</v>
      </c>
      <c r="PXC1527" s="229" t="s">
        <v>35</v>
      </c>
      <c r="PXD1527" s="229" t="s">
        <v>27</v>
      </c>
      <c r="PXE1527" s="229" t="s">
        <v>180</v>
      </c>
      <c r="PXF1527" s="229" t="s">
        <v>1110</v>
      </c>
      <c r="PXG1527" s="229" t="s">
        <v>244</v>
      </c>
      <c r="PXH1527" s="229" t="s">
        <v>3929</v>
      </c>
      <c r="PXI1527" s="229" t="s">
        <v>222</v>
      </c>
      <c r="PXJ1527" s="229" t="s">
        <v>223</v>
      </c>
      <c r="PXK1527" s="229" t="s">
        <v>172</v>
      </c>
      <c r="PXL1527" s="229" t="s">
        <v>289</v>
      </c>
      <c r="PXM1527" s="229" t="s">
        <v>227</v>
      </c>
      <c r="PXQ1527" s="229">
        <v>2024</v>
      </c>
      <c r="PXR1527" s="229" t="s">
        <v>57</v>
      </c>
      <c r="PXS1527" s="229" t="s">
        <v>3922</v>
      </c>
      <c r="PXT1527" s="229">
        <v>12970009</v>
      </c>
      <c r="PXU1527" s="229" t="s">
        <v>3923</v>
      </c>
      <c r="PXV1527" s="229" t="s">
        <v>310</v>
      </c>
      <c r="PXW1527" s="229" t="s">
        <v>3924</v>
      </c>
      <c r="PXX1527" s="229" t="s">
        <v>338</v>
      </c>
      <c r="PXY1527" s="229" t="s">
        <v>52</v>
      </c>
      <c r="PXZ1527" s="229" t="s">
        <v>3925</v>
      </c>
      <c r="PYB1527" s="229" t="s">
        <v>3926</v>
      </c>
      <c r="PYC1527" s="229" t="s">
        <v>3927</v>
      </c>
      <c r="PYD1527" s="229" t="s">
        <v>473</v>
      </c>
      <c r="PYE1527" s="229" t="s">
        <v>3928</v>
      </c>
      <c r="PYF1527" s="229" t="s">
        <v>623</v>
      </c>
      <c r="PYG1527" s="229" t="s">
        <v>294</v>
      </c>
      <c r="PYH1527" s="229" t="s">
        <v>289</v>
      </c>
      <c r="PYI1527" s="229" t="s">
        <v>35</v>
      </c>
      <c r="PYJ1527" s="229" t="s">
        <v>27</v>
      </c>
      <c r="PYK1527" s="229" t="s">
        <v>180</v>
      </c>
      <c r="PYL1527" s="229" t="s">
        <v>1110</v>
      </c>
      <c r="PYM1527" s="229" t="s">
        <v>244</v>
      </c>
      <c r="PYN1527" s="229" t="s">
        <v>3929</v>
      </c>
      <c r="PYO1527" s="229" t="s">
        <v>222</v>
      </c>
      <c r="PYP1527" s="229" t="s">
        <v>223</v>
      </c>
      <c r="PYQ1527" s="229" t="s">
        <v>172</v>
      </c>
      <c r="PYR1527" s="229" t="s">
        <v>289</v>
      </c>
      <c r="PYS1527" s="229" t="s">
        <v>227</v>
      </c>
      <c r="PYW1527" s="229">
        <v>2024</v>
      </c>
      <c r="PYX1527" s="229" t="s">
        <v>57</v>
      </c>
      <c r="PYY1527" s="229" t="s">
        <v>3922</v>
      </c>
      <c r="PYZ1527" s="229">
        <v>12970009</v>
      </c>
      <c r="PZA1527" s="229" t="s">
        <v>3923</v>
      </c>
      <c r="PZB1527" s="229" t="s">
        <v>310</v>
      </c>
      <c r="PZC1527" s="229" t="s">
        <v>3924</v>
      </c>
      <c r="PZD1527" s="229" t="s">
        <v>338</v>
      </c>
      <c r="PZE1527" s="229" t="s">
        <v>52</v>
      </c>
      <c r="PZF1527" s="229" t="s">
        <v>3925</v>
      </c>
      <c r="PZH1527" s="229" t="s">
        <v>3926</v>
      </c>
      <c r="PZI1527" s="229" t="s">
        <v>3927</v>
      </c>
      <c r="PZJ1527" s="229" t="s">
        <v>473</v>
      </c>
      <c r="PZK1527" s="229" t="s">
        <v>3928</v>
      </c>
      <c r="PZL1527" s="229" t="s">
        <v>623</v>
      </c>
      <c r="PZM1527" s="229" t="s">
        <v>294</v>
      </c>
      <c r="PZN1527" s="229" t="s">
        <v>289</v>
      </c>
      <c r="PZO1527" s="229" t="s">
        <v>35</v>
      </c>
      <c r="PZP1527" s="229" t="s">
        <v>27</v>
      </c>
      <c r="PZQ1527" s="229" t="s">
        <v>180</v>
      </c>
      <c r="PZR1527" s="229" t="s">
        <v>1110</v>
      </c>
      <c r="PZS1527" s="229" t="s">
        <v>244</v>
      </c>
      <c r="PZT1527" s="229" t="s">
        <v>3929</v>
      </c>
      <c r="PZU1527" s="229" t="s">
        <v>222</v>
      </c>
      <c r="PZV1527" s="229" t="s">
        <v>223</v>
      </c>
      <c r="PZW1527" s="229" t="s">
        <v>172</v>
      </c>
      <c r="PZX1527" s="229" t="s">
        <v>289</v>
      </c>
      <c r="PZY1527" s="229" t="s">
        <v>227</v>
      </c>
      <c r="QAC1527" s="229">
        <v>2024</v>
      </c>
      <c r="QAD1527" s="229" t="s">
        <v>57</v>
      </c>
      <c r="QAE1527" s="229" t="s">
        <v>3922</v>
      </c>
      <c r="QAF1527" s="229">
        <v>12970009</v>
      </c>
      <c r="QAG1527" s="229" t="s">
        <v>3923</v>
      </c>
      <c r="QAH1527" s="229" t="s">
        <v>310</v>
      </c>
      <c r="QAI1527" s="229" t="s">
        <v>3924</v>
      </c>
      <c r="QAJ1527" s="229" t="s">
        <v>338</v>
      </c>
      <c r="QAK1527" s="229" t="s">
        <v>52</v>
      </c>
      <c r="QAL1527" s="229" t="s">
        <v>3925</v>
      </c>
      <c r="QAN1527" s="229" t="s">
        <v>3926</v>
      </c>
      <c r="QAO1527" s="229" t="s">
        <v>3927</v>
      </c>
      <c r="QAP1527" s="229" t="s">
        <v>473</v>
      </c>
      <c r="QAQ1527" s="229" t="s">
        <v>3928</v>
      </c>
      <c r="QAR1527" s="229" t="s">
        <v>623</v>
      </c>
      <c r="QAS1527" s="229" t="s">
        <v>294</v>
      </c>
      <c r="QAT1527" s="229" t="s">
        <v>289</v>
      </c>
      <c r="QAU1527" s="229" t="s">
        <v>35</v>
      </c>
      <c r="QAV1527" s="229" t="s">
        <v>27</v>
      </c>
      <c r="QAW1527" s="229" t="s">
        <v>180</v>
      </c>
      <c r="QAX1527" s="229" t="s">
        <v>1110</v>
      </c>
      <c r="QAY1527" s="229" t="s">
        <v>244</v>
      </c>
      <c r="QAZ1527" s="229" t="s">
        <v>3929</v>
      </c>
      <c r="QBA1527" s="229" t="s">
        <v>222</v>
      </c>
      <c r="QBB1527" s="229" t="s">
        <v>223</v>
      </c>
      <c r="QBC1527" s="229" t="s">
        <v>172</v>
      </c>
      <c r="QBD1527" s="229" t="s">
        <v>289</v>
      </c>
      <c r="QBE1527" s="229" t="s">
        <v>227</v>
      </c>
      <c r="QBI1527" s="229">
        <v>2024</v>
      </c>
      <c r="QBJ1527" s="229" t="s">
        <v>57</v>
      </c>
      <c r="QBK1527" s="229" t="s">
        <v>3922</v>
      </c>
      <c r="QBL1527" s="229">
        <v>12970009</v>
      </c>
      <c r="QBM1527" s="229" t="s">
        <v>3923</v>
      </c>
      <c r="QBN1527" s="229" t="s">
        <v>310</v>
      </c>
      <c r="QBO1527" s="229" t="s">
        <v>3924</v>
      </c>
      <c r="QBP1527" s="229" t="s">
        <v>338</v>
      </c>
      <c r="QBQ1527" s="229" t="s">
        <v>52</v>
      </c>
      <c r="QBR1527" s="229" t="s">
        <v>3925</v>
      </c>
      <c r="QBT1527" s="229" t="s">
        <v>3926</v>
      </c>
      <c r="QBU1527" s="229" t="s">
        <v>3927</v>
      </c>
      <c r="QBV1527" s="229" t="s">
        <v>473</v>
      </c>
      <c r="QBW1527" s="229" t="s">
        <v>3928</v>
      </c>
      <c r="QBX1527" s="229" t="s">
        <v>623</v>
      </c>
      <c r="QBY1527" s="229" t="s">
        <v>294</v>
      </c>
      <c r="QBZ1527" s="229" t="s">
        <v>289</v>
      </c>
      <c r="QCA1527" s="229" t="s">
        <v>35</v>
      </c>
      <c r="QCB1527" s="229" t="s">
        <v>27</v>
      </c>
      <c r="QCC1527" s="229" t="s">
        <v>180</v>
      </c>
      <c r="QCD1527" s="229" t="s">
        <v>1110</v>
      </c>
      <c r="QCE1527" s="229" t="s">
        <v>244</v>
      </c>
      <c r="QCF1527" s="229" t="s">
        <v>3929</v>
      </c>
      <c r="QCG1527" s="229" t="s">
        <v>222</v>
      </c>
      <c r="QCH1527" s="229" t="s">
        <v>223</v>
      </c>
      <c r="QCI1527" s="229" t="s">
        <v>172</v>
      </c>
      <c r="QCJ1527" s="229" t="s">
        <v>289</v>
      </c>
      <c r="QCK1527" s="229" t="s">
        <v>227</v>
      </c>
      <c r="QCO1527" s="229">
        <v>2024</v>
      </c>
      <c r="QCP1527" s="229" t="s">
        <v>57</v>
      </c>
      <c r="QCQ1527" s="229" t="s">
        <v>3922</v>
      </c>
      <c r="QCR1527" s="229">
        <v>12970009</v>
      </c>
      <c r="QCS1527" s="229" t="s">
        <v>3923</v>
      </c>
      <c r="QCT1527" s="229" t="s">
        <v>310</v>
      </c>
      <c r="QCU1527" s="229" t="s">
        <v>3924</v>
      </c>
      <c r="QCV1527" s="229" t="s">
        <v>338</v>
      </c>
      <c r="QCW1527" s="229" t="s">
        <v>52</v>
      </c>
      <c r="QCX1527" s="229" t="s">
        <v>3925</v>
      </c>
      <c r="QCZ1527" s="229" t="s">
        <v>3926</v>
      </c>
      <c r="QDA1527" s="229" t="s">
        <v>3927</v>
      </c>
      <c r="QDB1527" s="229" t="s">
        <v>473</v>
      </c>
      <c r="QDC1527" s="229" t="s">
        <v>3928</v>
      </c>
      <c r="QDD1527" s="229" t="s">
        <v>623</v>
      </c>
      <c r="QDE1527" s="229" t="s">
        <v>294</v>
      </c>
      <c r="QDF1527" s="229" t="s">
        <v>289</v>
      </c>
      <c r="QDG1527" s="229" t="s">
        <v>35</v>
      </c>
      <c r="QDH1527" s="229" t="s">
        <v>27</v>
      </c>
      <c r="QDI1527" s="229" t="s">
        <v>180</v>
      </c>
      <c r="QDJ1527" s="229" t="s">
        <v>1110</v>
      </c>
      <c r="QDK1527" s="229" t="s">
        <v>244</v>
      </c>
      <c r="QDL1527" s="229" t="s">
        <v>3929</v>
      </c>
      <c r="QDM1527" s="229" t="s">
        <v>222</v>
      </c>
      <c r="QDN1527" s="229" t="s">
        <v>223</v>
      </c>
      <c r="QDO1527" s="229" t="s">
        <v>172</v>
      </c>
      <c r="QDP1527" s="229" t="s">
        <v>289</v>
      </c>
      <c r="QDQ1527" s="229" t="s">
        <v>227</v>
      </c>
      <c r="QDU1527" s="229">
        <v>2024</v>
      </c>
      <c r="QDV1527" s="229" t="s">
        <v>57</v>
      </c>
      <c r="QDW1527" s="229" t="s">
        <v>3922</v>
      </c>
      <c r="QDX1527" s="229">
        <v>12970009</v>
      </c>
      <c r="QDY1527" s="229" t="s">
        <v>3923</v>
      </c>
      <c r="QDZ1527" s="229" t="s">
        <v>310</v>
      </c>
      <c r="QEA1527" s="229" t="s">
        <v>3924</v>
      </c>
      <c r="QEB1527" s="229" t="s">
        <v>338</v>
      </c>
      <c r="QEC1527" s="229" t="s">
        <v>52</v>
      </c>
      <c r="QED1527" s="229" t="s">
        <v>3925</v>
      </c>
      <c r="QEF1527" s="229" t="s">
        <v>3926</v>
      </c>
      <c r="QEG1527" s="229" t="s">
        <v>3927</v>
      </c>
      <c r="QEH1527" s="229" t="s">
        <v>473</v>
      </c>
      <c r="QEI1527" s="229" t="s">
        <v>3928</v>
      </c>
      <c r="QEJ1527" s="229" t="s">
        <v>623</v>
      </c>
      <c r="QEK1527" s="229" t="s">
        <v>294</v>
      </c>
      <c r="QEL1527" s="229" t="s">
        <v>289</v>
      </c>
      <c r="QEM1527" s="229" t="s">
        <v>35</v>
      </c>
      <c r="QEN1527" s="229" t="s">
        <v>27</v>
      </c>
      <c r="QEO1527" s="229" t="s">
        <v>180</v>
      </c>
      <c r="QEP1527" s="229" t="s">
        <v>1110</v>
      </c>
      <c r="QEQ1527" s="229" t="s">
        <v>244</v>
      </c>
      <c r="QER1527" s="229" t="s">
        <v>3929</v>
      </c>
      <c r="QES1527" s="229" t="s">
        <v>222</v>
      </c>
      <c r="QET1527" s="229" t="s">
        <v>223</v>
      </c>
      <c r="QEU1527" s="229" t="s">
        <v>172</v>
      </c>
      <c r="QEV1527" s="229" t="s">
        <v>289</v>
      </c>
      <c r="QEW1527" s="229" t="s">
        <v>227</v>
      </c>
      <c r="QFA1527" s="229">
        <v>2024</v>
      </c>
      <c r="QFB1527" s="229" t="s">
        <v>57</v>
      </c>
      <c r="QFC1527" s="229" t="s">
        <v>3922</v>
      </c>
      <c r="QFD1527" s="229">
        <v>12970009</v>
      </c>
      <c r="QFE1527" s="229" t="s">
        <v>3923</v>
      </c>
      <c r="QFF1527" s="229" t="s">
        <v>310</v>
      </c>
      <c r="QFG1527" s="229" t="s">
        <v>3924</v>
      </c>
      <c r="QFH1527" s="229" t="s">
        <v>338</v>
      </c>
      <c r="QFI1527" s="229" t="s">
        <v>52</v>
      </c>
      <c r="QFJ1527" s="229" t="s">
        <v>3925</v>
      </c>
      <c r="QFL1527" s="229" t="s">
        <v>3926</v>
      </c>
      <c r="QFM1527" s="229" t="s">
        <v>3927</v>
      </c>
      <c r="QFN1527" s="229" t="s">
        <v>473</v>
      </c>
      <c r="QFO1527" s="229" t="s">
        <v>3928</v>
      </c>
      <c r="QFP1527" s="229" t="s">
        <v>623</v>
      </c>
      <c r="QFQ1527" s="229" t="s">
        <v>294</v>
      </c>
      <c r="QFR1527" s="229" t="s">
        <v>289</v>
      </c>
      <c r="QFS1527" s="229" t="s">
        <v>35</v>
      </c>
      <c r="QFT1527" s="229" t="s">
        <v>27</v>
      </c>
      <c r="QFU1527" s="229" t="s">
        <v>180</v>
      </c>
      <c r="QFV1527" s="229" t="s">
        <v>1110</v>
      </c>
      <c r="QFW1527" s="229" t="s">
        <v>244</v>
      </c>
      <c r="QFX1527" s="229" t="s">
        <v>3929</v>
      </c>
      <c r="QFY1527" s="229" t="s">
        <v>222</v>
      </c>
      <c r="QFZ1527" s="229" t="s">
        <v>223</v>
      </c>
      <c r="QGA1527" s="229" t="s">
        <v>172</v>
      </c>
      <c r="QGB1527" s="229" t="s">
        <v>289</v>
      </c>
      <c r="QGC1527" s="229" t="s">
        <v>227</v>
      </c>
      <c r="QGG1527" s="229">
        <v>2024</v>
      </c>
      <c r="QGH1527" s="229" t="s">
        <v>57</v>
      </c>
      <c r="QGI1527" s="229" t="s">
        <v>3922</v>
      </c>
      <c r="QGJ1527" s="229">
        <v>12970009</v>
      </c>
      <c r="QGK1527" s="229" t="s">
        <v>3923</v>
      </c>
      <c r="QGL1527" s="229" t="s">
        <v>310</v>
      </c>
      <c r="QGM1527" s="229" t="s">
        <v>3924</v>
      </c>
      <c r="QGN1527" s="229" t="s">
        <v>338</v>
      </c>
      <c r="QGO1527" s="229" t="s">
        <v>52</v>
      </c>
      <c r="QGP1527" s="229" t="s">
        <v>3925</v>
      </c>
      <c r="QGR1527" s="229" t="s">
        <v>3926</v>
      </c>
      <c r="QGS1527" s="229" t="s">
        <v>3927</v>
      </c>
      <c r="QGT1527" s="229" t="s">
        <v>473</v>
      </c>
      <c r="QGU1527" s="229" t="s">
        <v>3928</v>
      </c>
      <c r="QGV1527" s="229" t="s">
        <v>623</v>
      </c>
      <c r="QGW1527" s="229" t="s">
        <v>294</v>
      </c>
      <c r="QGX1527" s="229" t="s">
        <v>289</v>
      </c>
      <c r="QGY1527" s="229" t="s">
        <v>35</v>
      </c>
      <c r="QGZ1527" s="229" t="s">
        <v>27</v>
      </c>
      <c r="QHA1527" s="229" t="s">
        <v>180</v>
      </c>
      <c r="QHB1527" s="229" t="s">
        <v>1110</v>
      </c>
      <c r="QHC1527" s="229" t="s">
        <v>244</v>
      </c>
      <c r="QHD1527" s="229" t="s">
        <v>3929</v>
      </c>
      <c r="QHE1527" s="229" t="s">
        <v>222</v>
      </c>
      <c r="QHF1527" s="229" t="s">
        <v>223</v>
      </c>
      <c r="QHG1527" s="229" t="s">
        <v>172</v>
      </c>
      <c r="QHH1527" s="229" t="s">
        <v>289</v>
      </c>
      <c r="QHI1527" s="229" t="s">
        <v>227</v>
      </c>
      <c r="QHM1527" s="229">
        <v>2024</v>
      </c>
      <c r="QHN1527" s="229" t="s">
        <v>57</v>
      </c>
      <c r="QHO1527" s="229" t="s">
        <v>3922</v>
      </c>
      <c r="QHP1527" s="229">
        <v>12970009</v>
      </c>
      <c r="QHQ1527" s="229" t="s">
        <v>3923</v>
      </c>
      <c r="QHR1527" s="229" t="s">
        <v>310</v>
      </c>
      <c r="QHS1527" s="229" t="s">
        <v>3924</v>
      </c>
      <c r="QHT1527" s="229" t="s">
        <v>338</v>
      </c>
      <c r="QHU1527" s="229" t="s">
        <v>52</v>
      </c>
      <c r="QHV1527" s="229" t="s">
        <v>3925</v>
      </c>
      <c r="QHX1527" s="229" t="s">
        <v>3926</v>
      </c>
      <c r="QHY1527" s="229" t="s">
        <v>3927</v>
      </c>
      <c r="QHZ1527" s="229" t="s">
        <v>473</v>
      </c>
      <c r="QIA1527" s="229" t="s">
        <v>3928</v>
      </c>
      <c r="QIB1527" s="229" t="s">
        <v>623</v>
      </c>
      <c r="QIC1527" s="229" t="s">
        <v>294</v>
      </c>
      <c r="QID1527" s="229" t="s">
        <v>289</v>
      </c>
      <c r="QIE1527" s="229" t="s">
        <v>35</v>
      </c>
      <c r="QIF1527" s="229" t="s">
        <v>27</v>
      </c>
      <c r="QIG1527" s="229" t="s">
        <v>180</v>
      </c>
      <c r="QIH1527" s="229" t="s">
        <v>1110</v>
      </c>
      <c r="QII1527" s="229" t="s">
        <v>244</v>
      </c>
      <c r="QIJ1527" s="229" t="s">
        <v>3929</v>
      </c>
      <c r="QIK1527" s="229" t="s">
        <v>222</v>
      </c>
      <c r="QIL1527" s="229" t="s">
        <v>223</v>
      </c>
      <c r="QIM1527" s="229" t="s">
        <v>172</v>
      </c>
      <c r="QIN1527" s="229" t="s">
        <v>289</v>
      </c>
      <c r="QIO1527" s="229" t="s">
        <v>227</v>
      </c>
      <c r="QIS1527" s="229">
        <v>2024</v>
      </c>
      <c r="QIT1527" s="229" t="s">
        <v>57</v>
      </c>
      <c r="QIU1527" s="229" t="s">
        <v>3922</v>
      </c>
      <c r="QIV1527" s="229">
        <v>12970009</v>
      </c>
      <c r="QIW1527" s="229" t="s">
        <v>3923</v>
      </c>
      <c r="QIX1527" s="229" t="s">
        <v>310</v>
      </c>
      <c r="QIY1527" s="229" t="s">
        <v>3924</v>
      </c>
      <c r="QIZ1527" s="229" t="s">
        <v>338</v>
      </c>
      <c r="QJA1527" s="229" t="s">
        <v>52</v>
      </c>
      <c r="QJB1527" s="229" t="s">
        <v>3925</v>
      </c>
      <c r="QJD1527" s="229" t="s">
        <v>3926</v>
      </c>
      <c r="QJE1527" s="229" t="s">
        <v>3927</v>
      </c>
      <c r="QJF1527" s="229" t="s">
        <v>473</v>
      </c>
      <c r="QJG1527" s="229" t="s">
        <v>3928</v>
      </c>
      <c r="QJH1527" s="229" t="s">
        <v>623</v>
      </c>
      <c r="QJI1527" s="229" t="s">
        <v>294</v>
      </c>
      <c r="QJJ1527" s="229" t="s">
        <v>289</v>
      </c>
      <c r="QJK1527" s="229" t="s">
        <v>35</v>
      </c>
      <c r="QJL1527" s="229" t="s">
        <v>27</v>
      </c>
      <c r="QJM1527" s="229" t="s">
        <v>180</v>
      </c>
      <c r="QJN1527" s="229" t="s">
        <v>1110</v>
      </c>
      <c r="QJO1527" s="229" t="s">
        <v>244</v>
      </c>
      <c r="QJP1527" s="229" t="s">
        <v>3929</v>
      </c>
      <c r="QJQ1527" s="229" t="s">
        <v>222</v>
      </c>
      <c r="QJR1527" s="229" t="s">
        <v>223</v>
      </c>
      <c r="QJS1527" s="229" t="s">
        <v>172</v>
      </c>
      <c r="QJT1527" s="229" t="s">
        <v>289</v>
      </c>
      <c r="QJU1527" s="229" t="s">
        <v>227</v>
      </c>
      <c r="QJY1527" s="229">
        <v>2024</v>
      </c>
      <c r="QJZ1527" s="229" t="s">
        <v>57</v>
      </c>
      <c r="QKA1527" s="229" t="s">
        <v>3922</v>
      </c>
      <c r="QKB1527" s="229">
        <v>12970009</v>
      </c>
      <c r="QKC1527" s="229" t="s">
        <v>3923</v>
      </c>
      <c r="QKD1527" s="229" t="s">
        <v>310</v>
      </c>
      <c r="QKE1527" s="229" t="s">
        <v>3924</v>
      </c>
      <c r="QKF1527" s="229" t="s">
        <v>338</v>
      </c>
      <c r="QKG1527" s="229" t="s">
        <v>52</v>
      </c>
      <c r="QKH1527" s="229" t="s">
        <v>3925</v>
      </c>
      <c r="QKJ1527" s="229" t="s">
        <v>3926</v>
      </c>
      <c r="QKK1527" s="229" t="s">
        <v>3927</v>
      </c>
      <c r="QKL1527" s="229" t="s">
        <v>473</v>
      </c>
      <c r="QKM1527" s="229" t="s">
        <v>3928</v>
      </c>
      <c r="QKN1527" s="229" t="s">
        <v>623</v>
      </c>
      <c r="QKO1527" s="229" t="s">
        <v>294</v>
      </c>
      <c r="QKP1527" s="229" t="s">
        <v>289</v>
      </c>
      <c r="QKQ1527" s="229" t="s">
        <v>35</v>
      </c>
      <c r="QKR1527" s="229" t="s">
        <v>27</v>
      </c>
      <c r="QKS1527" s="229" t="s">
        <v>180</v>
      </c>
      <c r="QKT1527" s="229" t="s">
        <v>1110</v>
      </c>
      <c r="QKU1527" s="229" t="s">
        <v>244</v>
      </c>
      <c r="QKV1527" s="229" t="s">
        <v>3929</v>
      </c>
      <c r="QKW1527" s="229" t="s">
        <v>222</v>
      </c>
      <c r="QKX1527" s="229" t="s">
        <v>223</v>
      </c>
      <c r="QKY1527" s="229" t="s">
        <v>172</v>
      </c>
      <c r="QKZ1527" s="229" t="s">
        <v>289</v>
      </c>
      <c r="QLA1527" s="229" t="s">
        <v>227</v>
      </c>
      <c r="QLE1527" s="229">
        <v>2024</v>
      </c>
      <c r="QLF1527" s="229" t="s">
        <v>57</v>
      </c>
      <c r="QLG1527" s="229" t="s">
        <v>3922</v>
      </c>
      <c r="QLH1527" s="229">
        <v>12970009</v>
      </c>
      <c r="QLI1527" s="229" t="s">
        <v>3923</v>
      </c>
      <c r="QLJ1527" s="229" t="s">
        <v>310</v>
      </c>
      <c r="QLK1527" s="229" t="s">
        <v>3924</v>
      </c>
      <c r="QLL1527" s="229" t="s">
        <v>338</v>
      </c>
      <c r="QLM1527" s="229" t="s">
        <v>52</v>
      </c>
      <c r="QLN1527" s="229" t="s">
        <v>3925</v>
      </c>
      <c r="QLP1527" s="229" t="s">
        <v>3926</v>
      </c>
      <c r="QLQ1527" s="229" t="s">
        <v>3927</v>
      </c>
      <c r="QLR1527" s="229" t="s">
        <v>473</v>
      </c>
      <c r="QLS1527" s="229" t="s">
        <v>3928</v>
      </c>
      <c r="QLT1527" s="229" t="s">
        <v>623</v>
      </c>
      <c r="QLU1527" s="229" t="s">
        <v>294</v>
      </c>
      <c r="QLV1527" s="229" t="s">
        <v>289</v>
      </c>
      <c r="QLW1527" s="229" t="s">
        <v>35</v>
      </c>
      <c r="QLX1527" s="229" t="s">
        <v>27</v>
      </c>
      <c r="QLY1527" s="229" t="s">
        <v>180</v>
      </c>
      <c r="QLZ1527" s="229" t="s">
        <v>1110</v>
      </c>
      <c r="QMA1527" s="229" t="s">
        <v>244</v>
      </c>
      <c r="QMB1527" s="229" t="s">
        <v>3929</v>
      </c>
      <c r="QMC1527" s="229" t="s">
        <v>222</v>
      </c>
      <c r="QMD1527" s="229" t="s">
        <v>223</v>
      </c>
      <c r="QME1527" s="229" t="s">
        <v>172</v>
      </c>
      <c r="QMF1527" s="229" t="s">
        <v>289</v>
      </c>
      <c r="QMG1527" s="229" t="s">
        <v>227</v>
      </c>
      <c r="QMK1527" s="229">
        <v>2024</v>
      </c>
      <c r="QML1527" s="229" t="s">
        <v>57</v>
      </c>
      <c r="QMM1527" s="229" t="s">
        <v>3922</v>
      </c>
      <c r="QMN1527" s="229">
        <v>12970009</v>
      </c>
      <c r="QMO1527" s="229" t="s">
        <v>3923</v>
      </c>
      <c r="QMP1527" s="229" t="s">
        <v>310</v>
      </c>
      <c r="QMQ1527" s="229" t="s">
        <v>3924</v>
      </c>
      <c r="QMR1527" s="229" t="s">
        <v>338</v>
      </c>
      <c r="QMS1527" s="229" t="s">
        <v>52</v>
      </c>
      <c r="QMT1527" s="229" t="s">
        <v>3925</v>
      </c>
      <c r="QMV1527" s="229" t="s">
        <v>3926</v>
      </c>
      <c r="QMW1527" s="229" t="s">
        <v>3927</v>
      </c>
      <c r="QMX1527" s="229" t="s">
        <v>473</v>
      </c>
      <c r="QMY1527" s="229" t="s">
        <v>3928</v>
      </c>
      <c r="QMZ1527" s="229" t="s">
        <v>623</v>
      </c>
      <c r="QNA1527" s="229" t="s">
        <v>294</v>
      </c>
      <c r="QNB1527" s="229" t="s">
        <v>289</v>
      </c>
      <c r="QNC1527" s="229" t="s">
        <v>35</v>
      </c>
      <c r="QND1527" s="229" t="s">
        <v>27</v>
      </c>
      <c r="QNE1527" s="229" t="s">
        <v>180</v>
      </c>
      <c r="QNF1527" s="229" t="s">
        <v>1110</v>
      </c>
      <c r="QNG1527" s="229" t="s">
        <v>244</v>
      </c>
      <c r="QNH1527" s="229" t="s">
        <v>3929</v>
      </c>
      <c r="QNI1527" s="229" t="s">
        <v>222</v>
      </c>
      <c r="QNJ1527" s="229" t="s">
        <v>223</v>
      </c>
      <c r="QNK1527" s="229" t="s">
        <v>172</v>
      </c>
      <c r="QNL1527" s="229" t="s">
        <v>289</v>
      </c>
      <c r="QNM1527" s="229" t="s">
        <v>227</v>
      </c>
      <c r="QNQ1527" s="229">
        <v>2024</v>
      </c>
      <c r="QNR1527" s="229" t="s">
        <v>57</v>
      </c>
      <c r="QNS1527" s="229" t="s">
        <v>3922</v>
      </c>
      <c r="QNT1527" s="229">
        <v>12970009</v>
      </c>
      <c r="QNU1527" s="229" t="s">
        <v>3923</v>
      </c>
      <c r="QNV1527" s="229" t="s">
        <v>310</v>
      </c>
      <c r="QNW1527" s="229" t="s">
        <v>3924</v>
      </c>
      <c r="QNX1527" s="229" t="s">
        <v>338</v>
      </c>
      <c r="QNY1527" s="229" t="s">
        <v>52</v>
      </c>
      <c r="QNZ1527" s="229" t="s">
        <v>3925</v>
      </c>
      <c r="QOB1527" s="229" t="s">
        <v>3926</v>
      </c>
      <c r="QOC1527" s="229" t="s">
        <v>3927</v>
      </c>
      <c r="QOD1527" s="229" t="s">
        <v>473</v>
      </c>
      <c r="QOE1527" s="229" t="s">
        <v>3928</v>
      </c>
      <c r="QOF1527" s="229" t="s">
        <v>623</v>
      </c>
      <c r="QOG1527" s="229" t="s">
        <v>294</v>
      </c>
      <c r="QOH1527" s="229" t="s">
        <v>289</v>
      </c>
      <c r="QOI1527" s="229" t="s">
        <v>35</v>
      </c>
      <c r="QOJ1527" s="229" t="s">
        <v>27</v>
      </c>
      <c r="QOK1527" s="229" t="s">
        <v>180</v>
      </c>
      <c r="QOL1527" s="229" t="s">
        <v>1110</v>
      </c>
      <c r="QOM1527" s="229" t="s">
        <v>244</v>
      </c>
      <c r="QON1527" s="229" t="s">
        <v>3929</v>
      </c>
      <c r="QOO1527" s="229" t="s">
        <v>222</v>
      </c>
      <c r="QOP1527" s="229" t="s">
        <v>223</v>
      </c>
      <c r="QOQ1527" s="229" t="s">
        <v>172</v>
      </c>
      <c r="QOR1527" s="229" t="s">
        <v>289</v>
      </c>
      <c r="QOS1527" s="229" t="s">
        <v>227</v>
      </c>
      <c r="QOW1527" s="229">
        <v>2024</v>
      </c>
      <c r="QOX1527" s="229" t="s">
        <v>57</v>
      </c>
      <c r="QOY1527" s="229" t="s">
        <v>3922</v>
      </c>
      <c r="QOZ1527" s="229">
        <v>12970009</v>
      </c>
      <c r="QPA1527" s="229" t="s">
        <v>3923</v>
      </c>
      <c r="QPB1527" s="229" t="s">
        <v>310</v>
      </c>
      <c r="QPC1527" s="229" t="s">
        <v>3924</v>
      </c>
      <c r="QPD1527" s="229" t="s">
        <v>338</v>
      </c>
      <c r="QPE1527" s="229" t="s">
        <v>52</v>
      </c>
      <c r="QPF1527" s="229" t="s">
        <v>3925</v>
      </c>
      <c r="QPH1527" s="229" t="s">
        <v>3926</v>
      </c>
      <c r="QPI1527" s="229" t="s">
        <v>3927</v>
      </c>
      <c r="QPJ1527" s="229" t="s">
        <v>473</v>
      </c>
      <c r="QPK1527" s="229" t="s">
        <v>3928</v>
      </c>
      <c r="QPL1527" s="229" t="s">
        <v>623</v>
      </c>
      <c r="QPM1527" s="229" t="s">
        <v>294</v>
      </c>
      <c r="QPN1527" s="229" t="s">
        <v>289</v>
      </c>
      <c r="QPO1527" s="229" t="s">
        <v>35</v>
      </c>
      <c r="QPP1527" s="229" t="s">
        <v>27</v>
      </c>
      <c r="QPQ1527" s="229" t="s">
        <v>180</v>
      </c>
      <c r="QPR1527" s="229" t="s">
        <v>1110</v>
      </c>
      <c r="QPS1527" s="229" t="s">
        <v>244</v>
      </c>
      <c r="QPT1527" s="229" t="s">
        <v>3929</v>
      </c>
      <c r="QPU1527" s="229" t="s">
        <v>222</v>
      </c>
      <c r="QPV1527" s="229" t="s">
        <v>223</v>
      </c>
      <c r="QPW1527" s="229" t="s">
        <v>172</v>
      </c>
      <c r="QPX1527" s="229" t="s">
        <v>289</v>
      </c>
      <c r="QPY1527" s="229" t="s">
        <v>227</v>
      </c>
      <c r="QQC1527" s="229">
        <v>2024</v>
      </c>
      <c r="QQD1527" s="229" t="s">
        <v>57</v>
      </c>
      <c r="QQE1527" s="229" t="s">
        <v>3922</v>
      </c>
      <c r="QQF1527" s="229">
        <v>12970009</v>
      </c>
      <c r="QQG1527" s="229" t="s">
        <v>3923</v>
      </c>
      <c r="QQH1527" s="229" t="s">
        <v>310</v>
      </c>
      <c r="QQI1527" s="229" t="s">
        <v>3924</v>
      </c>
      <c r="QQJ1527" s="229" t="s">
        <v>338</v>
      </c>
      <c r="QQK1527" s="229" t="s">
        <v>52</v>
      </c>
      <c r="QQL1527" s="229" t="s">
        <v>3925</v>
      </c>
      <c r="QQN1527" s="229" t="s">
        <v>3926</v>
      </c>
      <c r="QQO1527" s="229" t="s">
        <v>3927</v>
      </c>
      <c r="QQP1527" s="229" t="s">
        <v>473</v>
      </c>
      <c r="QQQ1527" s="229" t="s">
        <v>3928</v>
      </c>
      <c r="QQR1527" s="229" t="s">
        <v>623</v>
      </c>
      <c r="QQS1527" s="229" t="s">
        <v>294</v>
      </c>
      <c r="QQT1527" s="229" t="s">
        <v>289</v>
      </c>
      <c r="QQU1527" s="229" t="s">
        <v>35</v>
      </c>
      <c r="QQV1527" s="229" t="s">
        <v>27</v>
      </c>
      <c r="QQW1527" s="229" t="s">
        <v>180</v>
      </c>
      <c r="QQX1527" s="229" t="s">
        <v>1110</v>
      </c>
      <c r="QQY1527" s="229" t="s">
        <v>244</v>
      </c>
      <c r="QQZ1527" s="229" t="s">
        <v>3929</v>
      </c>
      <c r="QRA1527" s="229" t="s">
        <v>222</v>
      </c>
      <c r="QRB1527" s="229" t="s">
        <v>223</v>
      </c>
      <c r="QRC1527" s="229" t="s">
        <v>172</v>
      </c>
      <c r="QRD1527" s="229" t="s">
        <v>289</v>
      </c>
      <c r="QRE1527" s="229" t="s">
        <v>227</v>
      </c>
      <c r="QRI1527" s="229">
        <v>2024</v>
      </c>
      <c r="QRJ1527" s="229" t="s">
        <v>57</v>
      </c>
      <c r="QRK1527" s="229" t="s">
        <v>3922</v>
      </c>
      <c r="QRL1527" s="229">
        <v>12970009</v>
      </c>
      <c r="QRM1527" s="229" t="s">
        <v>3923</v>
      </c>
      <c r="QRN1527" s="229" t="s">
        <v>310</v>
      </c>
      <c r="QRO1527" s="229" t="s">
        <v>3924</v>
      </c>
      <c r="QRP1527" s="229" t="s">
        <v>338</v>
      </c>
      <c r="QRQ1527" s="229" t="s">
        <v>52</v>
      </c>
      <c r="QRR1527" s="229" t="s">
        <v>3925</v>
      </c>
      <c r="QRT1527" s="229" t="s">
        <v>3926</v>
      </c>
      <c r="QRU1527" s="229" t="s">
        <v>3927</v>
      </c>
      <c r="QRV1527" s="229" t="s">
        <v>473</v>
      </c>
      <c r="QRW1527" s="229" t="s">
        <v>3928</v>
      </c>
      <c r="QRX1527" s="229" t="s">
        <v>623</v>
      </c>
      <c r="QRY1527" s="229" t="s">
        <v>294</v>
      </c>
      <c r="QRZ1527" s="229" t="s">
        <v>289</v>
      </c>
      <c r="QSA1527" s="229" t="s">
        <v>35</v>
      </c>
      <c r="QSB1527" s="229" t="s">
        <v>27</v>
      </c>
      <c r="QSC1527" s="229" t="s">
        <v>180</v>
      </c>
      <c r="QSD1527" s="229" t="s">
        <v>1110</v>
      </c>
      <c r="QSE1527" s="229" t="s">
        <v>244</v>
      </c>
      <c r="QSF1527" s="229" t="s">
        <v>3929</v>
      </c>
      <c r="QSG1527" s="229" t="s">
        <v>222</v>
      </c>
      <c r="QSH1527" s="229" t="s">
        <v>223</v>
      </c>
      <c r="QSI1527" s="229" t="s">
        <v>172</v>
      </c>
      <c r="QSJ1527" s="229" t="s">
        <v>289</v>
      </c>
      <c r="QSK1527" s="229" t="s">
        <v>227</v>
      </c>
      <c r="QSO1527" s="229">
        <v>2024</v>
      </c>
      <c r="QSP1527" s="229" t="s">
        <v>57</v>
      </c>
      <c r="QSQ1527" s="229" t="s">
        <v>3922</v>
      </c>
      <c r="QSR1527" s="229">
        <v>12970009</v>
      </c>
      <c r="QSS1527" s="229" t="s">
        <v>3923</v>
      </c>
      <c r="QST1527" s="229" t="s">
        <v>310</v>
      </c>
      <c r="QSU1527" s="229" t="s">
        <v>3924</v>
      </c>
      <c r="QSV1527" s="229" t="s">
        <v>338</v>
      </c>
      <c r="QSW1527" s="229" t="s">
        <v>52</v>
      </c>
      <c r="QSX1527" s="229" t="s">
        <v>3925</v>
      </c>
      <c r="QSZ1527" s="229" t="s">
        <v>3926</v>
      </c>
      <c r="QTA1527" s="229" t="s">
        <v>3927</v>
      </c>
      <c r="QTB1527" s="229" t="s">
        <v>473</v>
      </c>
      <c r="QTC1527" s="229" t="s">
        <v>3928</v>
      </c>
      <c r="QTD1527" s="229" t="s">
        <v>623</v>
      </c>
      <c r="QTE1527" s="229" t="s">
        <v>294</v>
      </c>
      <c r="QTF1527" s="229" t="s">
        <v>289</v>
      </c>
      <c r="QTG1527" s="229" t="s">
        <v>35</v>
      </c>
      <c r="QTH1527" s="229" t="s">
        <v>27</v>
      </c>
      <c r="QTI1527" s="229" t="s">
        <v>180</v>
      </c>
      <c r="QTJ1527" s="229" t="s">
        <v>1110</v>
      </c>
      <c r="QTK1527" s="229" t="s">
        <v>244</v>
      </c>
      <c r="QTL1527" s="229" t="s">
        <v>3929</v>
      </c>
      <c r="QTM1527" s="229" t="s">
        <v>222</v>
      </c>
      <c r="QTN1527" s="229" t="s">
        <v>223</v>
      </c>
      <c r="QTO1527" s="229" t="s">
        <v>172</v>
      </c>
      <c r="QTP1527" s="229" t="s">
        <v>289</v>
      </c>
      <c r="QTQ1527" s="229" t="s">
        <v>227</v>
      </c>
      <c r="QTU1527" s="229">
        <v>2024</v>
      </c>
      <c r="QTV1527" s="229" t="s">
        <v>57</v>
      </c>
      <c r="QTW1527" s="229" t="s">
        <v>3922</v>
      </c>
      <c r="QTX1527" s="229">
        <v>12970009</v>
      </c>
      <c r="QTY1527" s="229" t="s">
        <v>3923</v>
      </c>
      <c r="QTZ1527" s="229" t="s">
        <v>310</v>
      </c>
      <c r="QUA1527" s="229" t="s">
        <v>3924</v>
      </c>
      <c r="QUB1527" s="229" t="s">
        <v>338</v>
      </c>
      <c r="QUC1527" s="229" t="s">
        <v>52</v>
      </c>
      <c r="QUD1527" s="229" t="s">
        <v>3925</v>
      </c>
      <c r="QUF1527" s="229" t="s">
        <v>3926</v>
      </c>
      <c r="QUG1527" s="229" t="s">
        <v>3927</v>
      </c>
      <c r="QUH1527" s="229" t="s">
        <v>473</v>
      </c>
      <c r="QUI1527" s="229" t="s">
        <v>3928</v>
      </c>
      <c r="QUJ1527" s="229" t="s">
        <v>623</v>
      </c>
      <c r="QUK1527" s="229" t="s">
        <v>294</v>
      </c>
      <c r="QUL1527" s="229" t="s">
        <v>289</v>
      </c>
      <c r="QUM1527" s="229" t="s">
        <v>35</v>
      </c>
      <c r="QUN1527" s="229" t="s">
        <v>27</v>
      </c>
      <c r="QUO1527" s="229" t="s">
        <v>180</v>
      </c>
      <c r="QUP1527" s="229" t="s">
        <v>1110</v>
      </c>
      <c r="QUQ1527" s="229" t="s">
        <v>244</v>
      </c>
      <c r="QUR1527" s="229" t="s">
        <v>3929</v>
      </c>
      <c r="QUS1527" s="229" t="s">
        <v>222</v>
      </c>
      <c r="QUT1527" s="229" t="s">
        <v>223</v>
      </c>
      <c r="QUU1527" s="229" t="s">
        <v>172</v>
      </c>
      <c r="QUV1527" s="229" t="s">
        <v>289</v>
      </c>
      <c r="QUW1527" s="229" t="s">
        <v>227</v>
      </c>
      <c r="QVA1527" s="229">
        <v>2024</v>
      </c>
      <c r="QVB1527" s="229" t="s">
        <v>57</v>
      </c>
      <c r="QVC1527" s="229" t="s">
        <v>3922</v>
      </c>
      <c r="QVD1527" s="229">
        <v>12970009</v>
      </c>
      <c r="QVE1527" s="229" t="s">
        <v>3923</v>
      </c>
      <c r="QVF1527" s="229" t="s">
        <v>310</v>
      </c>
      <c r="QVG1527" s="229" t="s">
        <v>3924</v>
      </c>
      <c r="QVH1527" s="229" t="s">
        <v>338</v>
      </c>
      <c r="QVI1527" s="229" t="s">
        <v>52</v>
      </c>
      <c r="QVJ1527" s="229" t="s">
        <v>3925</v>
      </c>
      <c r="QVL1527" s="229" t="s">
        <v>3926</v>
      </c>
      <c r="QVM1527" s="229" t="s">
        <v>3927</v>
      </c>
      <c r="QVN1527" s="229" t="s">
        <v>473</v>
      </c>
      <c r="QVO1527" s="229" t="s">
        <v>3928</v>
      </c>
      <c r="QVP1527" s="229" t="s">
        <v>623</v>
      </c>
      <c r="QVQ1527" s="229" t="s">
        <v>294</v>
      </c>
      <c r="QVR1527" s="229" t="s">
        <v>289</v>
      </c>
      <c r="QVS1527" s="229" t="s">
        <v>35</v>
      </c>
      <c r="QVT1527" s="229" t="s">
        <v>27</v>
      </c>
      <c r="QVU1527" s="229" t="s">
        <v>180</v>
      </c>
      <c r="QVV1527" s="229" t="s">
        <v>1110</v>
      </c>
      <c r="QVW1527" s="229" t="s">
        <v>244</v>
      </c>
      <c r="QVX1527" s="229" t="s">
        <v>3929</v>
      </c>
      <c r="QVY1527" s="229" t="s">
        <v>222</v>
      </c>
      <c r="QVZ1527" s="229" t="s">
        <v>223</v>
      </c>
      <c r="QWA1527" s="229" t="s">
        <v>172</v>
      </c>
      <c r="QWB1527" s="229" t="s">
        <v>289</v>
      </c>
      <c r="QWC1527" s="229" t="s">
        <v>227</v>
      </c>
      <c r="QWG1527" s="229">
        <v>2024</v>
      </c>
      <c r="QWH1527" s="229" t="s">
        <v>57</v>
      </c>
      <c r="QWI1527" s="229" t="s">
        <v>3922</v>
      </c>
      <c r="QWJ1527" s="229">
        <v>12970009</v>
      </c>
      <c r="QWK1527" s="229" t="s">
        <v>3923</v>
      </c>
      <c r="QWL1527" s="229" t="s">
        <v>310</v>
      </c>
      <c r="QWM1527" s="229" t="s">
        <v>3924</v>
      </c>
      <c r="QWN1527" s="229" t="s">
        <v>338</v>
      </c>
      <c r="QWO1527" s="229" t="s">
        <v>52</v>
      </c>
      <c r="QWP1527" s="229" t="s">
        <v>3925</v>
      </c>
      <c r="QWR1527" s="229" t="s">
        <v>3926</v>
      </c>
      <c r="QWS1527" s="229" t="s">
        <v>3927</v>
      </c>
      <c r="QWT1527" s="229" t="s">
        <v>473</v>
      </c>
      <c r="QWU1527" s="229" t="s">
        <v>3928</v>
      </c>
      <c r="QWV1527" s="229" t="s">
        <v>623</v>
      </c>
      <c r="QWW1527" s="229" t="s">
        <v>294</v>
      </c>
      <c r="QWX1527" s="229" t="s">
        <v>289</v>
      </c>
      <c r="QWY1527" s="229" t="s">
        <v>35</v>
      </c>
      <c r="QWZ1527" s="229" t="s">
        <v>27</v>
      </c>
      <c r="QXA1527" s="229" t="s">
        <v>180</v>
      </c>
      <c r="QXB1527" s="229" t="s">
        <v>1110</v>
      </c>
      <c r="QXC1527" s="229" t="s">
        <v>244</v>
      </c>
      <c r="QXD1527" s="229" t="s">
        <v>3929</v>
      </c>
      <c r="QXE1527" s="229" t="s">
        <v>222</v>
      </c>
      <c r="QXF1527" s="229" t="s">
        <v>223</v>
      </c>
      <c r="QXG1527" s="229" t="s">
        <v>172</v>
      </c>
      <c r="QXH1527" s="229" t="s">
        <v>289</v>
      </c>
      <c r="QXI1527" s="229" t="s">
        <v>227</v>
      </c>
      <c r="QXM1527" s="229">
        <v>2024</v>
      </c>
      <c r="QXN1527" s="229" t="s">
        <v>57</v>
      </c>
      <c r="QXO1527" s="229" t="s">
        <v>3922</v>
      </c>
      <c r="QXP1527" s="229">
        <v>12970009</v>
      </c>
      <c r="QXQ1527" s="229" t="s">
        <v>3923</v>
      </c>
      <c r="QXR1527" s="229" t="s">
        <v>310</v>
      </c>
      <c r="QXS1527" s="229" t="s">
        <v>3924</v>
      </c>
      <c r="QXT1527" s="229" t="s">
        <v>338</v>
      </c>
      <c r="QXU1527" s="229" t="s">
        <v>52</v>
      </c>
      <c r="QXV1527" s="229" t="s">
        <v>3925</v>
      </c>
      <c r="QXX1527" s="229" t="s">
        <v>3926</v>
      </c>
      <c r="QXY1527" s="229" t="s">
        <v>3927</v>
      </c>
      <c r="QXZ1527" s="229" t="s">
        <v>473</v>
      </c>
      <c r="QYA1527" s="229" t="s">
        <v>3928</v>
      </c>
      <c r="QYB1527" s="229" t="s">
        <v>623</v>
      </c>
      <c r="QYC1527" s="229" t="s">
        <v>294</v>
      </c>
      <c r="QYD1527" s="229" t="s">
        <v>289</v>
      </c>
      <c r="QYE1527" s="229" t="s">
        <v>35</v>
      </c>
      <c r="QYF1527" s="229" t="s">
        <v>27</v>
      </c>
      <c r="QYG1527" s="229" t="s">
        <v>180</v>
      </c>
      <c r="QYH1527" s="229" t="s">
        <v>1110</v>
      </c>
      <c r="QYI1527" s="229" t="s">
        <v>244</v>
      </c>
      <c r="QYJ1527" s="229" t="s">
        <v>3929</v>
      </c>
      <c r="QYK1527" s="229" t="s">
        <v>222</v>
      </c>
      <c r="QYL1527" s="229" t="s">
        <v>223</v>
      </c>
      <c r="QYM1527" s="229" t="s">
        <v>172</v>
      </c>
      <c r="QYN1527" s="229" t="s">
        <v>289</v>
      </c>
      <c r="QYO1527" s="229" t="s">
        <v>227</v>
      </c>
      <c r="QYS1527" s="229">
        <v>2024</v>
      </c>
      <c r="QYT1527" s="229" t="s">
        <v>57</v>
      </c>
      <c r="QYU1527" s="229" t="s">
        <v>3922</v>
      </c>
      <c r="QYV1527" s="229">
        <v>12970009</v>
      </c>
      <c r="QYW1527" s="229" t="s">
        <v>3923</v>
      </c>
      <c r="QYX1527" s="229" t="s">
        <v>310</v>
      </c>
      <c r="QYY1527" s="229" t="s">
        <v>3924</v>
      </c>
      <c r="QYZ1527" s="229" t="s">
        <v>338</v>
      </c>
      <c r="QZA1527" s="229" t="s">
        <v>52</v>
      </c>
      <c r="QZB1527" s="229" t="s">
        <v>3925</v>
      </c>
      <c r="QZD1527" s="229" t="s">
        <v>3926</v>
      </c>
      <c r="QZE1527" s="229" t="s">
        <v>3927</v>
      </c>
      <c r="QZF1527" s="229" t="s">
        <v>473</v>
      </c>
      <c r="QZG1527" s="229" t="s">
        <v>3928</v>
      </c>
      <c r="QZH1527" s="229" t="s">
        <v>623</v>
      </c>
      <c r="QZI1527" s="229" t="s">
        <v>294</v>
      </c>
      <c r="QZJ1527" s="229" t="s">
        <v>289</v>
      </c>
      <c r="QZK1527" s="229" t="s">
        <v>35</v>
      </c>
      <c r="QZL1527" s="229" t="s">
        <v>27</v>
      </c>
      <c r="QZM1527" s="229" t="s">
        <v>180</v>
      </c>
      <c r="QZN1527" s="229" t="s">
        <v>1110</v>
      </c>
      <c r="QZO1527" s="229" t="s">
        <v>244</v>
      </c>
      <c r="QZP1527" s="229" t="s">
        <v>3929</v>
      </c>
      <c r="QZQ1527" s="229" t="s">
        <v>222</v>
      </c>
      <c r="QZR1527" s="229" t="s">
        <v>223</v>
      </c>
      <c r="QZS1527" s="229" t="s">
        <v>172</v>
      </c>
      <c r="QZT1527" s="229" t="s">
        <v>289</v>
      </c>
      <c r="QZU1527" s="229" t="s">
        <v>227</v>
      </c>
      <c r="QZY1527" s="229">
        <v>2024</v>
      </c>
      <c r="QZZ1527" s="229" t="s">
        <v>57</v>
      </c>
      <c r="RAA1527" s="229" t="s">
        <v>3922</v>
      </c>
      <c r="RAB1527" s="229">
        <v>12970009</v>
      </c>
      <c r="RAC1527" s="229" t="s">
        <v>3923</v>
      </c>
      <c r="RAD1527" s="229" t="s">
        <v>310</v>
      </c>
      <c r="RAE1527" s="229" t="s">
        <v>3924</v>
      </c>
      <c r="RAF1527" s="229" t="s">
        <v>338</v>
      </c>
      <c r="RAG1527" s="229" t="s">
        <v>52</v>
      </c>
      <c r="RAH1527" s="229" t="s">
        <v>3925</v>
      </c>
      <c r="RAJ1527" s="229" t="s">
        <v>3926</v>
      </c>
      <c r="RAK1527" s="229" t="s">
        <v>3927</v>
      </c>
      <c r="RAL1527" s="229" t="s">
        <v>473</v>
      </c>
      <c r="RAM1527" s="229" t="s">
        <v>3928</v>
      </c>
      <c r="RAN1527" s="229" t="s">
        <v>623</v>
      </c>
      <c r="RAO1527" s="229" t="s">
        <v>294</v>
      </c>
      <c r="RAP1527" s="229" t="s">
        <v>289</v>
      </c>
      <c r="RAQ1527" s="229" t="s">
        <v>35</v>
      </c>
      <c r="RAR1527" s="229" t="s">
        <v>27</v>
      </c>
      <c r="RAS1527" s="229" t="s">
        <v>180</v>
      </c>
      <c r="RAT1527" s="229" t="s">
        <v>1110</v>
      </c>
      <c r="RAU1527" s="229" t="s">
        <v>244</v>
      </c>
      <c r="RAV1527" s="229" t="s">
        <v>3929</v>
      </c>
      <c r="RAW1527" s="229" t="s">
        <v>222</v>
      </c>
      <c r="RAX1527" s="229" t="s">
        <v>223</v>
      </c>
      <c r="RAY1527" s="229" t="s">
        <v>172</v>
      </c>
      <c r="RAZ1527" s="229" t="s">
        <v>289</v>
      </c>
      <c r="RBA1527" s="229" t="s">
        <v>227</v>
      </c>
      <c r="RBE1527" s="229">
        <v>2024</v>
      </c>
      <c r="RBF1527" s="229" t="s">
        <v>57</v>
      </c>
      <c r="RBG1527" s="229" t="s">
        <v>3922</v>
      </c>
      <c r="RBH1527" s="229">
        <v>12970009</v>
      </c>
      <c r="RBI1527" s="229" t="s">
        <v>3923</v>
      </c>
      <c r="RBJ1527" s="229" t="s">
        <v>310</v>
      </c>
      <c r="RBK1527" s="229" t="s">
        <v>3924</v>
      </c>
      <c r="RBL1527" s="229" t="s">
        <v>338</v>
      </c>
      <c r="RBM1527" s="229" t="s">
        <v>52</v>
      </c>
      <c r="RBN1527" s="229" t="s">
        <v>3925</v>
      </c>
      <c r="RBP1527" s="229" t="s">
        <v>3926</v>
      </c>
      <c r="RBQ1527" s="229" t="s">
        <v>3927</v>
      </c>
      <c r="RBR1527" s="229" t="s">
        <v>473</v>
      </c>
      <c r="RBS1527" s="229" t="s">
        <v>3928</v>
      </c>
      <c r="RBT1527" s="229" t="s">
        <v>623</v>
      </c>
      <c r="RBU1527" s="229" t="s">
        <v>294</v>
      </c>
      <c r="RBV1527" s="229" t="s">
        <v>289</v>
      </c>
      <c r="RBW1527" s="229" t="s">
        <v>35</v>
      </c>
      <c r="RBX1527" s="229" t="s">
        <v>27</v>
      </c>
      <c r="RBY1527" s="229" t="s">
        <v>180</v>
      </c>
      <c r="RBZ1527" s="229" t="s">
        <v>1110</v>
      </c>
      <c r="RCA1527" s="229" t="s">
        <v>244</v>
      </c>
      <c r="RCB1527" s="229" t="s">
        <v>3929</v>
      </c>
      <c r="RCC1527" s="229" t="s">
        <v>222</v>
      </c>
      <c r="RCD1527" s="229" t="s">
        <v>223</v>
      </c>
      <c r="RCE1527" s="229" t="s">
        <v>172</v>
      </c>
      <c r="RCF1527" s="229" t="s">
        <v>289</v>
      </c>
      <c r="RCG1527" s="229" t="s">
        <v>227</v>
      </c>
      <c r="RCK1527" s="229">
        <v>2024</v>
      </c>
      <c r="RCL1527" s="229" t="s">
        <v>57</v>
      </c>
      <c r="RCM1527" s="229" t="s">
        <v>3922</v>
      </c>
      <c r="RCN1527" s="229">
        <v>12970009</v>
      </c>
      <c r="RCO1527" s="229" t="s">
        <v>3923</v>
      </c>
      <c r="RCP1527" s="229" t="s">
        <v>310</v>
      </c>
      <c r="RCQ1527" s="229" t="s">
        <v>3924</v>
      </c>
      <c r="RCR1527" s="229" t="s">
        <v>338</v>
      </c>
      <c r="RCS1527" s="229" t="s">
        <v>52</v>
      </c>
      <c r="RCT1527" s="229" t="s">
        <v>3925</v>
      </c>
      <c r="RCV1527" s="229" t="s">
        <v>3926</v>
      </c>
      <c r="RCW1527" s="229" t="s">
        <v>3927</v>
      </c>
      <c r="RCX1527" s="229" t="s">
        <v>473</v>
      </c>
      <c r="RCY1527" s="229" t="s">
        <v>3928</v>
      </c>
      <c r="RCZ1527" s="229" t="s">
        <v>623</v>
      </c>
      <c r="RDA1527" s="229" t="s">
        <v>294</v>
      </c>
      <c r="RDB1527" s="229" t="s">
        <v>289</v>
      </c>
      <c r="RDC1527" s="229" t="s">
        <v>35</v>
      </c>
      <c r="RDD1527" s="229" t="s">
        <v>27</v>
      </c>
      <c r="RDE1527" s="229" t="s">
        <v>180</v>
      </c>
      <c r="RDF1527" s="229" t="s">
        <v>1110</v>
      </c>
      <c r="RDG1527" s="229" t="s">
        <v>244</v>
      </c>
      <c r="RDH1527" s="229" t="s">
        <v>3929</v>
      </c>
      <c r="RDI1527" s="229" t="s">
        <v>222</v>
      </c>
      <c r="RDJ1527" s="229" t="s">
        <v>223</v>
      </c>
      <c r="RDK1527" s="229" t="s">
        <v>172</v>
      </c>
      <c r="RDL1527" s="229" t="s">
        <v>289</v>
      </c>
      <c r="RDM1527" s="229" t="s">
        <v>227</v>
      </c>
      <c r="RDQ1527" s="229">
        <v>2024</v>
      </c>
      <c r="RDR1527" s="229" t="s">
        <v>57</v>
      </c>
      <c r="RDS1527" s="229" t="s">
        <v>3922</v>
      </c>
      <c r="RDT1527" s="229">
        <v>12970009</v>
      </c>
      <c r="RDU1527" s="229" t="s">
        <v>3923</v>
      </c>
      <c r="RDV1527" s="229" t="s">
        <v>310</v>
      </c>
      <c r="RDW1527" s="229" t="s">
        <v>3924</v>
      </c>
      <c r="RDX1527" s="229" t="s">
        <v>338</v>
      </c>
      <c r="RDY1527" s="229" t="s">
        <v>52</v>
      </c>
      <c r="RDZ1527" s="229" t="s">
        <v>3925</v>
      </c>
      <c r="REB1527" s="229" t="s">
        <v>3926</v>
      </c>
      <c r="REC1527" s="229" t="s">
        <v>3927</v>
      </c>
      <c r="RED1527" s="229" t="s">
        <v>473</v>
      </c>
      <c r="REE1527" s="229" t="s">
        <v>3928</v>
      </c>
      <c r="REF1527" s="229" t="s">
        <v>623</v>
      </c>
      <c r="REG1527" s="229" t="s">
        <v>294</v>
      </c>
      <c r="REH1527" s="229" t="s">
        <v>289</v>
      </c>
      <c r="REI1527" s="229" t="s">
        <v>35</v>
      </c>
      <c r="REJ1527" s="229" t="s">
        <v>27</v>
      </c>
      <c r="REK1527" s="229" t="s">
        <v>180</v>
      </c>
      <c r="REL1527" s="229" t="s">
        <v>1110</v>
      </c>
      <c r="REM1527" s="229" t="s">
        <v>244</v>
      </c>
      <c r="REN1527" s="229" t="s">
        <v>3929</v>
      </c>
      <c r="REO1527" s="229" t="s">
        <v>222</v>
      </c>
      <c r="REP1527" s="229" t="s">
        <v>223</v>
      </c>
      <c r="REQ1527" s="229" t="s">
        <v>172</v>
      </c>
      <c r="RER1527" s="229" t="s">
        <v>289</v>
      </c>
      <c r="RES1527" s="229" t="s">
        <v>227</v>
      </c>
      <c r="REW1527" s="229">
        <v>2024</v>
      </c>
      <c r="REX1527" s="229" t="s">
        <v>57</v>
      </c>
      <c r="REY1527" s="229" t="s">
        <v>3922</v>
      </c>
      <c r="REZ1527" s="229">
        <v>12970009</v>
      </c>
      <c r="RFA1527" s="229" t="s">
        <v>3923</v>
      </c>
      <c r="RFB1527" s="229" t="s">
        <v>310</v>
      </c>
      <c r="RFC1527" s="229" t="s">
        <v>3924</v>
      </c>
      <c r="RFD1527" s="229" t="s">
        <v>338</v>
      </c>
      <c r="RFE1527" s="229" t="s">
        <v>52</v>
      </c>
      <c r="RFF1527" s="229" t="s">
        <v>3925</v>
      </c>
      <c r="RFH1527" s="229" t="s">
        <v>3926</v>
      </c>
      <c r="RFI1527" s="229" t="s">
        <v>3927</v>
      </c>
      <c r="RFJ1527" s="229" t="s">
        <v>473</v>
      </c>
      <c r="RFK1527" s="229" t="s">
        <v>3928</v>
      </c>
      <c r="RFL1527" s="229" t="s">
        <v>623</v>
      </c>
      <c r="RFM1527" s="229" t="s">
        <v>294</v>
      </c>
      <c r="RFN1527" s="229" t="s">
        <v>289</v>
      </c>
      <c r="RFO1527" s="229" t="s">
        <v>35</v>
      </c>
      <c r="RFP1527" s="229" t="s">
        <v>27</v>
      </c>
      <c r="RFQ1527" s="229" t="s">
        <v>180</v>
      </c>
      <c r="RFR1527" s="229" t="s">
        <v>1110</v>
      </c>
      <c r="RFS1527" s="229" t="s">
        <v>244</v>
      </c>
      <c r="RFT1527" s="229" t="s">
        <v>3929</v>
      </c>
      <c r="RFU1527" s="229" t="s">
        <v>222</v>
      </c>
      <c r="RFV1527" s="229" t="s">
        <v>223</v>
      </c>
      <c r="RFW1527" s="229" t="s">
        <v>172</v>
      </c>
      <c r="RFX1527" s="229" t="s">
        <v>289</v>
      </c>
      <c r="RFY1527" s="229" t="s">
        <v>227</v>
      </c>
      <c r="RGC1527" s="229">
        <v>2024</v>
      </c>
      <c r="RGD1527" s="229" t="s">
        <v>57</v>
      </c>
      <c r="RGE1527" s="229" t="s">
        <v>3922</v>
      </c>
      <c r="RGF1527" s="229">
        <v>12970009</v>
      </c>
      <c r="RGG1527" s="229" t="s">
        <v>3923</v>
      </c>
      <c r="RGH1527" s="229" t="s">
        <v>310</v>
      </c>
      <c r="RGI1527" s="229" t="s">
        <v>3924</v>
      </c>
      <c r="RGJ1527" s="229" t="s">
        <v>338</v>
      </c>
      <c r="RGK1527" s="229" t="s">
        <v>52</v>
      </c>
      <c r="RGL1527" s="229" t="s">
        <v>3925</v>
      </c>
      <c r="RGN1527" s="229" t="s">
        <v>3926</v>
      </c>
      <c r="RGO1527" s="229" t="s">
        <v>3927</v>
      </c>
      <c r="RGP1527" s="229" t="s">
        <v>473</v>
      </c>
      <c r="RGQ1527" s="229" t="s">
        <v>3928</v>
      </c>
      <c r="RGR1527" s="229" t="s">
        <v>623</v>
      </c>
      <c r="RGS1527" s="229" t="s">
        <v>294</v>
      </c>
      <c r="RGT1527" s="229" t="s">
        <v>289</v>
      </c>
      <c r="RGU1527" s="229" t="s">
        <v>35</v>
      </c>
      <c r="RGV1527" s="229" t="s">
        <v>27</v>
      </c>
      <c r="RGW1527" s="229" t="s">
        <v>180</v>
      </c>
      <c r="RGX1527" s="229" t="s">
        <v>1110</v>
      </c>
      <c r="RGY1527" s="229" t="s">
        <v>244</v>
      </c>
      <c r="RGZ1527" s="229" t="s">
        <v>3929</v>
      </c>
      <c r="RHA1527" s="229" t="s">
        <v>222</v>
      </c>
      <c r="RHB1527" s="229" t="s">
        <v>223</v>
      </c>
      <c r="RHC1527" s="229" t="s">
        <v>172</v>
      </c>
      <c r="RHD1527" s="229" t="s">
        <v>289</v>
      </c>
      <c r="RHE1527" s="229" t="s">
        <v>227</v>
      </c>
      <c r="RHI1527" s="229">
        <v>2024</v>
      </c>
      <c r="RHJ1527" s="229" t="s">
        <v>57</v>
      </c>
      <c r="RHK1527" s="229" t="s">
        <v>3922</v>
      </c>
      <c r="RHL1527" s="229">
        <v>12970009</v>
      </c>
      <c r="RHM1527" s="229" t="s">
        <v>3923</v>
      </c>
      <c r="RHN1527" s="229" t="s">
        <v>310</v>
      </c>
      <c r="RHO1527" s="229" t="s">
        <v>3924</v>
      </c>
      <c r="RHP1527" s="229" t="s">
        <v>338</v>
      </c>
      <c r="RHQ1527" s="229" t="s">
        <v>52</v>
      </c>
      <c r="RHR1527" s="229" t="s">
        <v>3925</v>
      </c>
      <c r="RHT1527" s="229" t="s">
        <v>3926</v>
      </c>
      <c r="RHU1527" s="229" t="s">
        <v>3927</v>
      </c>
      <c r="RHV1527" s="229" t="s">
        <v>473</v>
      </c>
      <c r="RHW1527" s="229" t="s">
        <v>3928</v>
      </c>
      <c r="RHX1527" s="229" t="s">
        <v>623</v>
      </c>
      <c r="RHY1527" s="229" t="s">
        <v>294</v>
      </c>
      <c r="RHZ1527" s="229" t="s">
        <v>289</v>
      </c>
      <c r="RIA1527" s="229" t="s">
        <v>35</v>
      </c>
      <c r="RIB1527" s="229" t="s">
        <v>27</v>
      </c>
      <c r="RIC1527" s="229" t="s">
        <v>180</v>
      </c>
      <c r="RID1527" s="229" t="s">
        <v>1110</v>
      </c>
      <c r="RIE1527" s="229" t="s">
        <v>244</v>
      </c>
      <c r="RIF1527" s="229" t="s">
        <v>3929</v>
      </c>
      <c r="RIG1527" s="229" t="s">
        <v>222</v>
      </c>
      <c r="RIH1527" s="229" t="s">
        <v>223</v>
      </c>
      <c r="RII1527" s="229" t="s">
        <v>172</v>
      </c>
      <c r="RIJ1527" s="229" t="s">
        <v>289</v>
      </c>
      <c r="RIK1527" s="229" t="s">
        <v>227</v>
      </c>
      <c r="RIO1527" s="229">
        <v>2024</v>
      </c>
      <c r="RIP1527" s="229" t="s">
        <v>57</v>
      </c>
      <c r="RIQ1527" s="229" t="s">
        <v>3922</v>
      </c>
      <c r="RIR1527" s="229">
        <v>12970009</v>
      </c>
      <c r="RIS1527" s="229" t="s">
        <v>3923</v>
      </c>
      <c r="RIT1527" s="229" t="s">
        <v>310</v>
      </c>
      <c r="RIU1527" s="229" t="s">
        <v>3924</v>
      </c>
      <c r="RIV1527" s="229" t="s">
        <v>338</v>
      </c>
      <c r="RIW1527" s="229" t="s">
        <v>52</v>
      </c>
      <c r="RIX1527" s="229" t="s">
        <v>3925</v>
      </c>
      <c r="RIZ1527" s="229" t="s">
        <v>3926</v>
      </c>
      <c r="RJA1527" s="229" t="s">
        <v>3927</v>
      </c>
      <c r="RJB1527" s="229" t="s">
        <v>473</v>
      </c>
      <c r="RJC1527" s="229" t="s">
        <v>3928</v>
      </c>
      <c r="RJD1527" s="229" t="s">
        <v>623</v>
      </c>
      <c r="RJE1527" s="229" t="s">
        <v>294</v>
      </c>
      <c r="RJF1527" s="229" t="s">
        <v>289</v>
      </c>
      <c r="RJG1527" s="229" t="s">
        <v>35</v>
      </c>
      <c r="RJH1527" s="229" t="s">
        <v>27</v>
      </c>
      <c r="RJI1527" s="229" t="s">
        <v>180</v>
      </c>
      <c r="RJJ1527" s="229" t="s">
        <v>1110</v>
      </c>
      <c r="RJK1527" s="229" t="s">
        <v>244</v>
      </c>
      <c r="RJL1527" s="229" t="s">
        <v>3929</v>
      </c>
      <c r="RJM1527" s="229" t="s">
        <v>222</v>
      </c>
      <c r="RJN1527" s="229" t="s">
        <v>223</v>
      </c>
      <c r="RJO1527" s="229" t="s">
        <v>172</v>
      </c>
      <c r="RJP1527" s="229" t="s">
        <v>289</v>
      </c>
      <c r="RJQ1527" s="229" t="s">
        <v>227</v>
      </c>
      <c r="RJU1527" s="229">
        <v>2024</v>
      </c>
      <c r="RJV1527" s="229" t="s">
        <v>57</v>
      </c>
      <c r="RJW1527" s="229" t="s">
        <v>3922</v>
      </c>
      <c r="RJX1527" s="229">
        <v>12970009</v>
      </c>
      <c r="RJY1527" s="229" t="s">
        <v>3923</v>
      </c>
      <c r="RJZ1527" s="229" t="s">
        <v>310</v>
      </c>
      <c r="RKA1527" s="229" t="s">
        <v>3924</v>
      </c>
      <c r="RKB1527" s="229" t="s">
        <v>338</v>
      </c>
      <c r="RKC1527" s="229" t="s">
        <v>52</v>
      </c>
      <c r="RKD1527" s="229" t="s">
        <v>3925</v>
      </c>
      <c r="RKF1527" s="229" t="s">
        <v>3926</v>
      </c>
      <c r="RKG1527" s="229" t="s">
        <v>3927</v>
      </c>
      <c r="RKH1527" s="229" t="s">
        <v>473</v>
      </c>
      <c r="RKI1527" s="229" t="s">
        <v>3928</v>
      </c>
      <c r="RKJ1527" s="229" t="s">
        <v>623</v>
      </c>
      <c r="RKK1527" s="229" t="s">
        <v>294</v>
      </c>
      <c r="RKL1527" s="229" t="s">
        <v>289</v>
      </c>
      <c r="RKM1527" s="229" t="s">
        <v>35</v>
      </c>
      <c r="RKN1527" s="229" t="s">
        <v>27</v>
      </c>
      <c r="RKO1527" s="229" t="s">
        <v>180</v>
      </c>
      <c r="RKP1527" s="229" t="s">
        <v>1110</v>
      </c>
      <c r="RKQ1527" s="229" t="s">
        <v>244</v>
      </c>
      <c r="RKR1527" s="229" t="s">
        <v>3929</v>
      </c>
      <c r="RKS1527" s="229" t="s">
        <v>222</v>
      </c>
      <c r="RKT1527" s="229" t="s">
        <v>223</v>
      </c>
      <c r="RKU1527" s="229" t="s">
        <v>172</v>
      </c>
      <c r="RKV1527" s="229" t="s">
        <v>289</v>
      </c>
      <c r="RKW1527" s="229" t="s">
        <v>227</v>
      </c>
      <c r="RLA1527" s="229">
        <v>2024</v>
      </c>
      <c r="RLB1527" s="229" t="s">
        <v>57</v>
      </c>
      <c r="RLC1527" s="229" t="s">
        <v>3922</v>
      </c>
      <c r="RLD1527" s="229">
        <v>12970009</v>
      </c>
      <c r="RLE1527" s="229" t="s">
        <v>3923</v>
      </c>
      <c r="RLF1527" s="229" t="s">
        <v>310</v>
      </c>
      <c r="RLG1527" s="229" t="s">
        <v>3924</v>
      </c>
      <c r="RLH1527" s="229" t="s">
        <v>338</v>
      </c>
      <c r="RLI1527" s="229" t="s">
        <v>52</v>
      </c>
      <c r="RLJ1527" s="229" t="s">
        <v>3925</v>
      </c>
      <c r="RLL1527" s="229" t="s">
        <v>3926</v>
      </c>
      <c r="RLM1527" s="229" t="s">
        <v>3927</v>
      </c>
      <c r="RLN1527" s="229" t="s">
        <v>473</v>
      </c>
      <c r="RLO1527" s="229" t="s">
        <v>3928</v>
      </c>
      <c r="RLP1527" s="229" t="s">
        <v>623</v>
      </c>
      <c r="RLQ1527" s="229" t="s">
        <v>294</v>
      </c>
      <c r="RLR1527" s="229" t="s">
        <v>289</v>
      </c>
      <c r="RLS1527" s="229" t="s">
        <v>35</v>
      </c>
      <c r="RLT1527" s="229" t="s">
        <v>27</v>
      </c>
      <c r="RLU1527" s="229" t="s">
        <v>180</v>
      </c>
      <c r="RLV1527" s="229" t="s">
        <v>1110</v>
      </c>
      <c r="RLW1527" s="229" t="s">
        <v>244</v>
      </c>
      <c r="RLX1527" s="229" t="s">
        <v>3929</v>
      </c>
      <c r="RLY1527" s="229" t="s">
        <v>222</v>
      </c>
      <c r="RLZ1527" s="229" t="s">
        <v>223</v>
      </c>
      <c r="RMA1527" s="229" t="s">
        <v>172</v>
      </c>
      <c r="RMB1527" s="229" t="s">
        <v>289</v>
      </c>
      <c r="RMC1527" s="229" t="s">
        <v>227</v>
      </c>
      <c r="RMG1527" s="229">
        <v>2024</v>
      </c>
      <c r="RMH1527" s="229" t="s">
        <v>57</v>
      </c>
      <c r="RMI1527" s="229" t="s">
        <v>3922</v>
      </c>
      <c r="RMJ1527" s="229">
        <v>12970009</v>
      </c>
      <c r="RMK1527" s="229" t="s">
        <v>3923</v>
      </c>
      <c r="RML1527" s="229" t="s">
        <v>310</v>
      </c>
      <c r="RMM1527" s="229" t="s">
        <v>3924</v>
      </c>
      <c r="RMN1527" s="229" t="s">
        <v>338</v>
      </c>
      <c r="RMO1527" s="229" t="s">
        <v>52</v>
      </c>
      <c r="RMP1527" s="229" t="s">
        <v>3925</v>
      </c>
      <c r="RMR1527" s="229" t="s">
        <v>3926</v>
      </c>
      <c r="RMS1527" s="229" t="s">
        <v>3927</v>
      </c>
      <c r="RMT1527" s="229" t="s">
        <v>473</v>
      </c>
      <c r="RMU1527" s="229" t="s">
        <v>3928</v>
      </c>
      <c r="RMV1527" s="229" t="s">
        <v>623</v>
      </c>
      <c r="RMW1527" s="229" t="s">
        <v>294</v>
      </c>
      <c r="RMX1527" s="229" t="s">
        <v>289</v>
      </c>
      <c r="RMY1527" s="229" t="s">
        <v>35</v>
      </c>
      <c r="RMZ1527" s="229" t="s">
        <v>27</v>
      </c>
      <c r="RNA1527" s="229" t="s">
        <v>180</v>
      </c>
      <c r="RNB1527" s="229" t="s">
        <v>1110</v>
      </c>
      <c r="RNC1527" s="229" t="s">
        <v>244</v>
      </c>
      <c r="RND1527" s="229" t="s">
        <v>3929</v>
      </c>
      <c r="RNE1527" s="229" t="s">
        <v>222</v>
      </c>
      <c r="RNF1527" s="229" t="s">
        <v>223</v>
      </c>
      <c r="RNG1527" s="229" t="s">
        <v>172</v>
      </c>
      <c r="RNH1527" s="229" t="s">
        <v>289</v>
      </c>
      <c r="RNI1527" s="229" t="s">
        <v>227</v>
      </c>
      <c r="RNM1527" s="229">
        <v>2024</v>
      </c>
      <c r="RNN1527" s="229" t="s">
        <v>57</v>
      </c>
      <c r="RNO1527" s="229" t="s">
        <v>3922</v>
      </c>
      <c r="RNP1527" s="229">
        <v>12970009</v>
      </c>
      <c r="RNQ1527" s="229" t="s">
        <v>3923</v>
      </c>
      <c r="RNR1527" s="229" t="s">
        <v>310</v>
      </c>
      <c r="RNS1527" s="229" t="s">
        <v>3924</v>
      </c>
      <c r="RNT1527" s="229" t="s">
        <v>338</v>
      </c>
      <c r="RNU1527" s="229" t="s">
        <v>52</v>
      </c>
      <c r="RNV1527" s="229" t="s">
        <v>3925</v>
      </c>
      <c r="RNX1527" s="229" t="s">
        <v>3926</v>
      </c>
      <c r="RNY1527" s="229" t="s">
        <v>3927</v>
      </c>
      <c r="RNZ1527" s="229" t="s">
        <v>473</v>
      </c>
      <c r="ROA1527" s="229" t="s">
        <v>3928</v>
      </c>
      <c r="ROB1527" s="229" t="s">
        <v>623</v>
      </c>
      <c r="ROC1527" s="229" t="s">
        <v>294</v>
      </c>
      <c r="ROD1527" s="229" t="s">
        <v>289</v>
      </c>
      <c r="ROE1527" s="229" t="s">
        <v>35</v>
      </c>
      <c r="ROF1527" s="229" t="s">
        <v>27</v>
      </c>
      <c r="ROG1527" s="229" t="s">
        <v>180</v>
      </c>
      <c r="ROH1527" s="229" t="s">
        <v>1110</v>
      </c>
      <c r="ROI1527" s="229" t="s">
        <v>244</v>
      </c>
      <c r="ROJ1527" s="229" t="s">
        <v>3929</v>
      </c>
      <c r="ROK1527" s="229" t="s">
        <v>222</v>
      </c>
      <c r="ROL1527" s="229" t="s">
        <v>223</v>
      </c>
      <c r="ROM1527" s="229" t="s">
        <v>172</v>
      </c>
      <c r="RON1527" s="229" t="s">
        <v>289</v>
      </c>
      <c r="ROO1527" s="229" t="s">
        <v>227</v>
      </c>
      <c r="ROS1527" s="229">
        <v>2024</v>
      </c>
      <c r="ROT1527" s="229" t="s">
        <v>57</v>
      </c>
      <c r="ROU1527" s="229" t="s">
        <v>3922</v>
      </c>
      <c r="ROV1527" s="229">
        <v>12970009</v>
      </c>
      <c r="ROW1527" s="229" t="s">
        <v>3923</v>
      </c>
      <c r="ROX1527" s="229" t="s">
        <v>310</v>
      </c>
      <c r="ROY1527" s="229" t="s">
        <v>3924</v>
      </c>
      <c r="ROZ1527" s="229" t="s">
        <v>338</v>
      </c>
      <c r="RPA1527" s="229" t="s">
        <v>52</v>
      </c>
      <c r="RPB1527" s="229" t="s">
        <v>3925</v>
      </c>
      <c r="RPD1527" s="229" t="s">
        <v>3926</v>
      </c>
      <c r="RPE1527" s="229" t="s">
        <v>3927</v>
      </c>
      <c r="RPF1527" s="229" t="s">
        <v>473</v>
      </c>
      <c r="RPG1527" s="229" t="s">
        <v>3928</v>
      </c>
      <c r="RPH1527" s="229" t="s">
        <v>623</v>
      </c>
      <c r="RPI1527" s="229" t="s">
        <v>294</v>
      </c>
      <c r="RPJ1527" s="229" t="s">
        <v>289</v>
      </c>
      <c r="RPK1527" s="229" t="s">
        <v>35</v>
      </c>
      <c r="RPL1527" s="229" t="s">
        <v>27</v>
      </c>
      <c r="RPM1527" s="229" t="s">
        <v>180</v>
      </c>
      <c r="RPN1527" s="229" t="s">
        <v>1110</v>
      </c>
      <c r="RPO1527" s="229" t="s">
        <v>244</v>
      </c>
      <c r="RPP1527" s="229" t="s">
        <v>3929</v>
      </c>
      <c r="RPQ1527" s="229" t="s">
        <v>222</v>
      </c>
      <c r="RPR1527" s="229" t="s">
        <v>223</v>
      </c>
      <c r="RPS1527" s="229" t="s">
        <v>172</v>
      </c>
      <c r="RPT1527" s="229" t="s">
        <v>289</v>
      </c>
      <c r="RPU1527" s="229" t="s">
        <v>227</v>
      </c>
      <c r="RPY1527" s="229">
        <v>2024</v>
      </c>
      <c r="RPZ1527" s="229" t="s">
        <v>57</v>
      </c>
      <c r="RQA1527" s="229" t="s">
        <v>3922</v>
      </c>
      <c r="RQB1527" s="229">
        <v>12970009</v>
      </c>
      <c r="RQC1527" s="229" t="s">
        <v>3923</v>
      </c>
      <c r="RQD1527" s="229" t="s">
        <v>310</v>
      </c>
      <c r="RQE1527" s="229" t="s">
        <v>3924</v>
      </c>
      <c r="RQF1527" s="229" t="s">
        <v>338</v>
      </c>
      <c r="RQG1527" s="229" t="s">
        <v>52</v>
      </c>
      <c r="RQH1527" s="229" t="s">
        <v>3925</v>
      </c>
      <c r="RQJ1527" s="229" t="s">
        <v>3926</v>
      </c>
      <c r="RQK1527" s="229" t="s">
        <v>3927</v>
      </c>
      <c r="RQL1527" s="229" t="s">
        <v>473</v>
      </c>
      <c r="RQM1527" s="229" t="s">
        <v>3928</v>
      </c>
      <c r="RQN1527" s="229" t="s">
        <v>623</v>
      </c>
      <c r="RQO1527" s="229" t="s">
        <v>294</v>
      </c>
      <c r="RQP1527" s="229" t="s">
        <v>289</v>
      </c>
      <c r="RQQ1527" s="229" t="s">
        <v>35</v>
      </c>
      <c r="RQR1527" s="229" t="s">
        <v>27</v>
      </c>
      <c r="RQS1527" s="229" t="s">
        <v>180</v>
      </c>
      <c r="RQT1527" s="229" t="s">
        <v>1110</v>
      </c>
      <c r="RQU1527" s="229" t="s">
        <v>244</v>
      </c>
      <c r="RQV1527" s="229" t="s">
        <v>3929</v>
      </c>
      <c r="RQW1527" s="229" t="s">
        <v>222</v>
      </c>
      <c r="RQX1527" s="229" t="s">
        <v>223</v>
      </c>
      <c r="RQY1527" s="229" t="s">
        <v>172</v>
      </c>
      <c r="RQZ1527" s="229" t="s">
        <v>289</v>
      </c>
      <c r="RRA1527" s="229" t="s">
        <v>227</v>
      </c>
      <c r="RRE1527" s="229">
        <v>2024</v>
      </c>
      <c r="RRF1527" s="229" t="s">
        <v>57</v>
      </c>
      <c r="RRG1527" s="229" t="s">
        <v>3922</v>
      </c>
      <c r="RRH1527" s="229">
        <v>12970009</v>
      </c>
      <c r="RRI1527" s="229" t="s">
        <v>3923</v>
      </c>
      <c r="RRJ1527" s="229" t="s">
        <v>310</v>
      </c>
      <c r="RRK1527" s="229" t="s">
        <v>3924</v>
      </c>
      <c r="RRL1527" s="229" t="s">
        <v>338</v>
      </c>
      <c r="RRM1527" s="229" t="s">
        <v>52</v>
      </c>
      <c r="RRN1527" s="229" t="s">
        <v>3925</v>
      </c>
      <c r="RRP1527" s="229" t="s">
        <v>3926</v>
      </c>
      <c r="RRQ1527" s="229" t="s">
        <v>3927</v>
      </c>
      <c r="RRR1527" s="229" t="s">
        <v>473</v>
      </c>
      <c r="RRS1527" s="229" t="s">
        <v>3928</v>
      </c>
      <c r="RRT1527" s="229" t="s">
        <v>623</v>
      </c>
      <c r="RRU1527" s="229" t="s">
        <v>294</v>
      </c>
      <c r="RRV1527" s="229" t="s">
        <v>289</v>
      </c>
      <c r="RRW1527" s="229" t="s">
        <v>35</v>
      </c>
      <c r="RRX1527" s="229" t="s">
        <v>27</v>
      </c>
      <c r="RRY1527" s="229" t="s">
        <v>180</v>
      </c>
      <c r="RRZ1527" s="229" t="s">
        <v>1110</v>
      </c>
      <c r="RSA1527" s="229" t="s">
        <v>244</v>
      </c>
      <c r="RSB1527" s="229" t="s">
        <v>3929</v>
      </c>
      <c r="RSC1527" s="229" t="s">
        <v>222</v>
      </c>
      <c r="RSD1527" s="229" t="s">
        <v>223</v>
      </c>
      <c r="RSE1527" s="229" t="s">
        <v>172</v>
      </c>
      <c r="RSF1527" s="229" t="s">
        <v>289</v>
      </c>
      <c r="RSG1527" s="229" t="s">
        <v>227</v>
      </c>
      <c r="RSK1527" s="229">
        <v>2024</v>
      </c>
      <c r="RSL1527" s="229" t="s">
        <v>57</v>
      </c>
      <c r="RSM1527" s="229" t="s">
        <v>3922</v>
      </c>
      <c r="RSN1527" s="229">
        <v>12970009</v>
      </c>
      <c r="RSO1527" s="229" t="s">
        <v>3923</v>
      </c>
      <c r="RSP1527" s="229" t="s">
        <v>310</v>
      </c>
      <c r="RSQ1527" s="229" t="s">
        <v>3924</v>
      </c>
      <c r="RSR1527" s="229" t="s">
        <v>338</v>
      </c>
      <c r="RSS1527" s="229" t="s">
        <v>52</v>
      </c>
      <c r="RST1527" s="229" t="s">
        <v>3925</v>
      </c>
      <c r="RSV1527" s="229" t="s">
        <v>3926</v>
      </c>
      <c r="RSW1527" s="229" t="s">
        <v>3927</v>
      </c>
      <c r="RSX1527" s="229" t="s">
        <v>473</v>
      </c>
      <c r="RSY1527" s="229" t="s">
        <v>3928</v>
      </c>
      <c r="RSZ1527" s="229" t="s">
        <v>623</v>
      </c>
      <c r="RTA1527" s="229" t="s">
        <v>294</v>
      </c>
      <c r="RTB1527" s="229" t="s">
        <v>289</v>
      </c>
      <c r="RTC1527" s="229" t="s">
        <v>35</v>
      </c>
      <c r="RTD1527" s="229" t="s">
        <v>27</v>
      </c>
      <c r="RTE1527" s="229" t="s">
        <v>180</v>
      </c>
      <c r="RTF1527" s="229" t="s">
        <v>1110</v>
      </c>
      <c r="RTG1527" s="229" t="s">
        <v>244</v>
      </c>
      <c r="RTH1527" s="229" t="s">
        <v>3929</v>
      </c>
      <c r="RTI1527" s="229" t="s">
        <v>222</v>
      </c>
      <c r="RTJ1527" s="229" t="s">
        <v>223</v>
      </c>
      <c r="RTK1527" s="229" t="s">
        <v>172</v>
      </c>
      <c r="RTL1527" s="229" t="s">
        <v>289</v>
      </c>
      <c r="RTM1527" s="229" t="s">
        <v>227</v>
      </c>
      <c r="RTQ1527" s="229">
        <v>2024</v>
      </c>
      <c r="RTR1527" s="229" t="s">
        <v>57</v>
      </c>
      <c r="RTS1527" s="229" t="s">
        <v>3922</v>
      </c>
      <c r="RTT1527" s="229">
        <v>12970009</v>
      </c>
      <c r="RTU1527" s="229" t="s">
        <v>3923</v>
      </c>
      <c r="RTV1527" s="229" t="s">
        <v>310</v>
      </c>
      <c r="RTW1527" s="229" t="s">
        <v>3924</v>
      </c>
      <c r="RTX1527" s="229" t="s">
        <v>338</v>
      </c>
      <c r="RTY1527" s="229" t="s">
        <v>52</v>
      </c>
      <c r="RTZ1527" s="229" t="s">
        <v>3925</v>
      </c>
      <c r="RUB1527" s="229" t="s">
        <v>3926</v>
      </c>
      <c r="RUC1527" s="229" t="s">
        <v>3927</v>
      </c>
      <c r="RUD1527" s="229" t="s">
        <v>473</v>
      </c>
      <c r="RUE1527" s="229" t="s">
        <v>3928</v>
      </c>
      <c r="RUF1527" s="229" t="s">
        <v>623</v>
      </c>
      <c r="RUG1527" s="229" t="s">
        <v>294</v>
      </c>
      <c r="RUH1527" s="229" t="s">
        <v>289</v>
      </c>
      <c r="RUI1527" s="229" t="s">
        <v>35</v>
      </c>
      <c r="RUJ1527" s="229" t="s">
        <v>27</v>
      </c>
      <c r="RUK1527" s="229" t="s">
        <v>180</v>
      </c>
      <c r="RUL1527" s="229" t="s">
        <v>1110</v>
      </c>
      <c r="RUM1527" s="229" t="s">
        <v>244</v>
      </c>
      <c r="RUN1527" s="229" t="s">
        <v>3929</v>
      </c>
      <c r="RUO1527" s="229" t="s">
        <v>222</v>
      </c>
      <c r="RUP1527" s="229" t="s">
        <v>223</v>
      </c>
      <c r="RUQ1527" s="229" t="s">
        <v>172</v>
      </c>
      <c r="RUR1527" s="229" t="s">
        <v>289</v>
      </c>
      <c r="RUS1527" s="229" t="s">
        <v>227</v>
      </c>
      <c r="RUW1527" s="229">
        <v>2024</v>
      </c>
      <c r="RUX1527" s="229" t="s">
        <v>57</v>
      </c>
      <c r="RUY1527" s="229" t="s">
        <v>3922</v>
      </c>
      <c r="RUZ1527" s="229">
        <v>12970009</v>
      </c>
      <c r="RVA1527" s="229" t="s">
        <v>3923</v>
      </c>
      <c r="RVB1527" s="229" t="s">
        <v>310</v>
      </c>
      <c r="RVC1527" s="229" t="s">
        <v>3924</v>
      </c>
      <c r="RVD1527" s="229" t="s">
        <v>338</v>
      </c>
      <c r="RVE1527" s="229" t="s">
        <v>52</v>
      </c>
      <c r="RVF1527" s="229" t="s">
        <v>3925</v>
      </c>
      <c r="RVH1527" s="229" t="s">
        <v>3926</v>
      </c>
      <c r="RVI1527" s="229" t="s">
        <v>3927</v>
      </c>
      <c r="RVJ1527" s="229" t="s">
        <v>473</v>
      </c>
      <c r="RVK1527" s="229" t="s">
        <v>3928</v>
      </c>
      <c r="RVL1527" s="229" t="s">
        <v>623</v>
      </c>
      <c r="RVM1527" s="229" t="s">
        <v>294</v>
      </c>
      <c r="RVN1527" s="229" t="s">
        <v>289</v>
      </c>
      <c r="RVO1527" s="229" t="s">
        <v>35</v>
      </c>
      <c r="RVP1527" s="229" t="s">
        <v>27</v>
      </c>
      <c r="RVQ1527" s="229" t="s">
        <v>180</v>
      </c>
      <c r="RVR1527" s="229" t="s">
        <v>1110</v>
      </c>
      <c r="RVS1527" s="229" t="s">
        <v>244</v>
      </c>
      <c r="RVT1527" s="229" t="s">
        <v>3929</v>
      </c>
      <c r="RVU1527" s="229" t="s">
        <v>222</v>
      </c>
      <c r="RVV1527" s="229" t="s">
        <v>223</v>
      </c>
      <c r="RVW1527" s="229" t="s">
        <v>172</v>
      </c>
      <c r="RVX1527" s="229" t="s">
        <v>289</v>
      </c>
      <c r="RVY1527" s="229" t="s">
        <v>227</v>
      </c>
      <c r="RWC1527" s="229">
        <v>2024</v>
      </c>
      <c r="RWD1527" s="229" t="s">
        <v>57</v>
      </c>
      <c r="RWE1527" s="229" t="s">
        <v>3922</v>
      </c>
      <c r="RWF1527" s="229">
        <v>12970009</v>
      </c>
      <c r="RWG1527" s="229" t="s">
        <v>3923</v>
      </c>
      <c r="RWH1527" s="229" t="s">
        <v>310</v>
      </c>
      <c r="RWI1527" s="229" t="s">
        <v>3924</v>
      </c>
      <c r="RWJ1527" s="229" t="s">
        <v>338</v>
      </c>
      <c r="RWK1527" s="229" t="s">
        <v>52</v>
      </c>
      <c r="RWL1527" s="229" t="s">
        <v>3925</v>
      </c>
      <c r="RWN1527" s="229" t="s">
        <v>3926</v>
      </c>
      <c r="RWO1527" s="229" t="s">
        <v>3927</v>
      </c>
      <c r="RWP1527" s="229" t="s">
        <v>473</v>
      </c>
      <c r="RWQ1527" s="229" t="s">
        <v>3928</v>
      </c>
      <c r="RWR1527" s="229" t="s">
        <v>623</v>
      </c>
      <c r="RWS1527" s="229" t="s">
        <v>294</v>
      </c>
      <c r="RWT1527" s="229" t="s">
        <v>289</v>
      </c>
      <c r="RWU1527" s="229" t="s">
        <v>35</v>
      </c>
      <c r="RWV1527" s="229" t="s">
        <v>27</v>
      </c>
      <c r="RWW1527" s="229" t="s">
        <v>180</v>
      </c>
      <c r="RWX1527" s="229" t="s">
        <v>1110</v>
      </c>
      <c r="RWY1527" s="229" t="s">
        <v>244</v>
      </c>
      <c r="RWZ1527" s="229" t="s">
        <v>3929</v>
      </c>
      <c r="RXA1527" s="229" t="s">
        <v>222</v>
      </c>
      <c r="RXB1527" s="229" t="s">
        <v>223</v>
      </c>
      <c r="RXC1527" s="229" t="s">
        <v>172</v>
      </c>
      <c r="RXD1527" s="229" t="s">
        <v>289</v>
      </c>
      <c r="RXE1527" s="229" t="s">
        <v>227</v>
      </c>
      <c r="RXI1527" s="229">
        <v>2024</v>
      </c>
      <c r="RXJ1527" s="229" t="s">
        <v>57</v>
      </c>
      <c r="RXK1527" s="229" t="s">
        <v>3922</v>
      </c>
      <c r="RXL1527" s="229">
        <v>12970009</v>
      </c>
      <c r="RXM1527" s="229" t="s">
        <v>3923</v>
      </c>
      <c r="RXN1527" s="229" t="s">
        <v>310</v>
      </c>
      <c r="RXO1527" s="229" t="s">
        <v>3924</v>
      </c>
      <c r="RXP1527" s="229" t="s">
        <v>338</v>
      </c>
      <c r="RXQ1527" s="229" t="s">
        <v>52</v>
      </c>
      <c r="RXR1527" s="229" t="s">
        <v>3925</v>
      </c>
      <c r="RXT1527" s="229" t="s">
        <v>3926</v>
      </c>
      <c r="RXU1527" s="229" t="s">
        <v>3927</v>
      </c>
      <c r="RXV1527" s="229" t="s">
        <v>473</v>
      </c>
      <c r="RXW1527" s="229" t="s">
        <v>3928</v>
      </c>
      <c r="RXX1527" s="229" t="s">
        <v>623</v>
      </c>
      <c r="RXY1527" s="229" t="s">
        <v>294</v>
      </c>
      <c r="RXZ1527" s="229" t="s">
        <v>289</v>
      </c>
      <c r="RYA1527" s="229" t="s">
        <v>35</v>
      </c>
      <c r="RYB1527" s="229" t="s">
        <v>27</v>
      </c>
      <c r="RYC1527" s="229" t="s">
        <v>180</v>
      </c>
      <c r="RYD1527" s="229" t="s">
        <v>1110</v>
      </c>
      <c r="RYE1527" s="229" t="s">
        <v>244</v>
      </c>
      <c r="RYF1527" s="229" t="s">
        <v>3929</v>
      </c>
      <c r="RYG1527" s="229" t="s">
        <v>222</v>
      </c>
      <c r="RYH1527" s="229" t="s">
        <v>223</v>
      </c>
      <c r="RYI1527" s="229" t="s">
        <v>172</v>
      </c>
      <c r="RYJ1527" s="229" t="s">
        <v>289</v>
      </c>
      <c r="RYK1527" s="229" t="s">
        <v>227</v>
      </c>
      <c r="RYO1527" s="229">
        <v>2024</v>
      </c>
      <c r="RYP1527" s="229" t="s">
        <v>57</v>
      </c>
      <c r="RYQ1527" s="229" t="s">
        <v>3922</v>
      </c>
      <c r="RYR1527" s="229">
        <v>12970009</v>
      </c>
      <c r="RYS1527" s="229" t="s">
        <v>3923</v>
      </c>
      <c r="RYT1527" s="229" t="s">
        <v>310</v>
      </c>
      <c r="RYU1527" s="229" t="s">
        <v>3924</v>
      </c>
      <c r="RYV1527" s="229" t="s">
        <v>338</v>
      </c>
      <c r="RYW1527" s="229" t="s">
        <v>52</v>
      </c>
      <c r="RYX1527" s="229" t="s">
        <v>3925</v>
      </c>
      <c r="RYZ1527" s="229" t="s">
        <v>3926</v>
      </c>
      <c r="RZA1527" s="229" t="s">
        <v>3927</v>
      </c>
      <c r="RZB1527" s="229" t="s">
        <v>473</v>
      </c>
      <c r="RZC1527" s="229" t="s">
        <v>3928</v>
      </c>
      <c r="RZD1527" s="229" t="s">
        <v>623</v>
      </c>
      <c r="RZE1527" s="229" t="s">
        <v>294</v>
      </c>
      <c r="RZF1527" s="229" t="s">
        <v>289</v>
      </c>
      <c r="RZG1527" s="229" t="s">
        <v>35</v>
      </c>
      <c r="RZH1527" s="229" t="s">
        <v>27</v>
      </c>
      <c r="RZI1527" s="229" t="s">
        <v>180</v>
      </c>
      <c r="RZJ1527" s="229" t="s">
        <v>1110</v>
      </c>
      <c r="RZK1527" s="229" t="s">
        <v>244</v>
      </c>
      <c r="RZL1527" s="229" t="s">
        <v>3929</v>
      </c>
      <c r="RZM1527" s="229" t="s">
        <v>222</v>
      </c>
      <c r="RZN1527" s="229" t="s">
        <v>223</v>
      </c>
      <c r="RZO1527" s="229" t="s">
        <v>172</v>
      </c>
      <c r="RZP1527" s="229" t="s">
        <v>289</v>
      </c>
      <c r="RZQ1527" s="229" t="s">
        <v>227</v>
      </c>
      <c r="RZU1527" s="229">
        <v>2024</v>
      </c>
      <c r="RZV1527" s="229" t="s">
        <v>57</v>
      </c>
      <c r="RZW1527" s="229" t="s">
        <v>3922</v>
      </c>
      <c r="RZX1527" s="229">
        <v>12970009</v>
      </c>
      <c r="RZY1527" s="229" t="s">
        <v>3923</v>
      </c>
      <c r="RZZ1527" s="229" t="s">
        <v>310</v>
      </c>
      <c r="SAA1527" s="229" t="s">
        <v>3924</v>
      </c>
      <c r="SAB1527" s="229" t="s">
        <v>338</v>
      </c>
      <c r="SAC1527" s="229" t="s">
        <v>52</v>
      </c>
      <c r="SAD1527" s="229" t="s">
        <v>3925</v>
      </c>
      <c r="SAF1527" s="229" t="s">
        <v>3926</v>
      </c>
      <c r="SAG1527" s="229" t="s">
        <v>3927</v>
      </c>
      <c r="SAH1527" s="229" t="s">
        <v>473</v>
      </c>
      <c r="SAI1527" s="229" t="s">
        <v>3928</v>
      </c>
      <c r="SAJ1527" s="229" t="s">
        <v>623</v>
      </c>
      <c r="SAK1527" s="229" t="s">
        <v>294</v>
      </c>
      <c r="SAL1527" s="229" t="s">
        <v>289</v>
      </c>
      <c r="SAM1527" s="229" t="s">
        <v>35</v>
      </c>
      <c r="SAN1527" s="229" t="s">
        <v>27</v>
      </c>
      <c r="SAO1527" s="229" t="s">
        <v>180</v>
      </c>
      <c r="SAP1527" s="229" t="s">
        <v>1110</v>
      </c>
      <c r="SAQ1527" s="229" t="s">
        <v>244</v>
      </c>
      <c r="SAR1527" s="229" t="s">
        <v>3929</v>
      </c>
      <c r="SAS1527" s="229" t="s">
        <v>222</v>
      </c>
      <c r="SAT1527" s="229" t="s">
        <v>223</v>
      </c>
      <c r="SAU1527" s="229" t="s">
        <v>172</v>
      </c>
      <c r="SAV1527" s="229" t="s">
        <v>289</v>
      </c>
      <c r="SAW1527" s="229" t="s">
        <v>227</v>
      </c>
      <c r="SBA1527" s="229">
        <v>2024</v>
      </c>
      <c r="SBB1527" s="229" t="s">
        <v>57</v>
      </c>
      <c r="SBC1527" s="229" t="s">
        <v>3922</v>
      </c>
      <c r="SBD1527" s="229">
        <v>12970009</v>
      </c>
      <c r="SBE1527" s="229" t="s">
        <v>3923</v>
      </c>
      <c r="SBF1527" s="229" t="s">
        <v>310</v>
      </c>
      <c r="SBG1527" s="229" t="s">
        <v>3924</v>
      </c>
      <c r="SBH1527" s="229" t="s">
        <v>338</v>
      </c>
      <c r="SBI1527" s="229" t="s">
        <v>52</v>
      </c>
      <c r="SBJ1527" s="229" t="s">
        <v>3925</v>
      </c>
      <c r="SBL1527" s="229" t="s">
        <v>3926</v>
      </c>
      <c r="SBM1527" s="229" t="s">
        <v>3927</v>
      </c>
      <c r="SBN1527" s="229" t="s">
        <v>473</v>
      </c>
      <c r="SBO1527" s="229" t="s">
        <v>3928</v>
      </c>
      <c r="SBP1527" s="229" t="s">
        <v>623</v>
      </c>
      <c r="SBQ1527" s="229" t="s">
        <v>294</v>
      </c>
      <c r="SBR1527" s="229" t="s">
        <v>289</v>
      </c>
      <c r="SBS1527" s="229" t="s">
        <v>35</v>
      </c>
      <c r="SBT1527" s="229" t="s">
        <v>27</v>
      </c>
      <c r="SBU1527" s="229" t="s">
        <v>180</v>
      </c>
      <c r="SBV1527" s="229" t="s">
        <v>1110</v>
      </c>
      <c r="SBW1527" s="229" t="s">
        <v>244</v>
      </c>
      <c r="SBX1527" s="229" t="s">
        <v>3929</v>
      </c>
      <c r="SBY1527" s="229" t="s">
        <v>222</v>
      </c>
      <c r="SBZ1527" s="229" t="s">
        <v>223</v>
      </c>
      <c r="SCA1527" s="229" t="s">
        <v>172</v>
      </c>
      <c r="SCB1527" s="229" t="s">
        <v>289</v>
      </c>
      <c r="SCC1527" s="229" t="s">
        <v>227</v>
      </c>
      <c r="SCG1527" s="229">
        <v>2024</v>
      </c>
      <c r="SCH1527" s="229" t="s">
        <v>57</v>
      </c>
      <c r="SCI1527" s="229" t="s">
        <v>3922</v>
      </c>
      <c r="SCJ1527" s="229">
        <v>12970009</v>
      </c>
      <c r="SCK1527" s="229" t="s">
        <v>3923</v>
      </c>
      <c r="SCL1527" s="229" t="s">
        <v>310</v>
      </c>
      <c r="SCM1527" s="229" t="s">
        <v>3924</v>
      </c>
      <c r="SCN1527" s="229" t="s">
        <v>338</v>
      </c>
      <c r="SCO1527" s="229" t="s">
        <v>52</v>
      </c>
      <c r="SCP1527" s="229" t="s">
        <v>3925</v>
      </c>
      <c r="SCR1527" s="229" t="s">
        <v>3926</v>
      </c>
      <c r="SCS1527" s="229" t="s">
        <v>3927</v>
      </c>
      <c r="SCT1527" s="229" t="s">
        <v>473</v>
      </c>
      <c r="SCU1527" s="229" t="s">
        <v>3928</v>
      </c>
      <c r="SCV1527" s="229" t="s">
        <v>623</v>
      </c>
      <c r="SCW1527" s="229" t="s">
        <v>294</v>
      </c>
      <c r="SCX1527" s="229" t="s">
        <v>289</v>
      </c>
      <c r="SCY1527" s="229" t="s">
        <v>35</v>
      </c>
      <c r="SCZ1527" s="229" t="s">
        <v>27</v>
      </c>
      <c r="SDA1527" s="229" t="s">
        <v>180</v>
      </c>
      <c r="SDB1527" s="229" t="s">
        <v>1110</v>
      </c>
      <c r="SDC1527" s="229" t="s">
        <v>244</v>
      </c>
      <c r="SDD1527" s="229" t="s">
        <v>3929</v>
      </c>
      <c r="SDE1527" s="229" t="s">
        <v>222</v>
      </c>
      <c r="SDF1527" s="229" t="s">
        <v>223</v>
      </c>
      <c r="SDG1527" s="229" t="s">
        <v>172</v>
      </c>
      <c r="SDH1527" s="229" t="s">
        <v>289</v>
      </c>
      <c r="SDI1527" s="229" t="s">
        <v>227</v>
      </c>
      <c r="SDM1527" s="229">
        <v>2024</v>
      </c>
      <c r="SDN1527" s="229" t="s">
        <v>57</v>
      </c>
      <c r="SDO1527" s="229" t="s">
        <v>3922</v>
      </c>
      <c r="SDP1527" s="229">
        <v>12970009</v>
      </c>
      <c r="SDQ1527" s="229" t="s">
        <v>3923</v>
      </c>
      <c r="SDR1527" s="229" t="s">
        <v>310</v>
      </c>
      <c r="SDS1527" s="229" t="s">
        <v>3924</v>
      </c>
      <c r="SDT1527" s="229" t="s">
        <v>338</v>
      </c>
      <c r="SDU1527" s="229" t="s">
        <v>52</v>
      </c>
      <c r="SDV1527" s="229" t="s">
        <v>3925</v>
      </c>
      <c r="SDX1527" s="229" t="s">
        <v>3926</v>
      </c>
      <c r="SDY1527" s="229" t="s">
        <v>3927</v>
      </c>
      <c r="SDZ1527" s="229" t="s">
        <v>473</v>
      </c>
      <c r="SEA1527" s="229" t="s">
        <v>3928</v>
      </c>
      <c r="SEB1527" s="229" t="s">
        <v>623</v>
      </c>
      <c r="SEC1527" s="229" t="s">
        <v>294</v>
      </c>
      <c r="SED1527" s="229" t="s">
        <v>289</v>
      </c>
      <c r="SEE1527" s="229" t="s">
        <v>35</v>
      </c>
      <c r="SEF1527" s="229" t="s">
        <v>27</v>
      </c>
      <c r="SEG1527" s="229" t="s">
        <v>180</v>
      </c>
      <c r="SEH1527" s="229" t="s">
        <v>1110</v>
      </c>
      <c r="SEI1527" s="229" t="s">
        <v>244</v>
      </c>
      <c r="SEJ1527" s="229" t="s">
        <v>3929</v>
      </c>
      <c r="SEK1527" s="229" t="s">
        <v>222</v>
      </c>
      <c r="SEL1527" s="229" t="s">
        <v>223</v>
      </c>
      <c r="SEM1527" s="229" t="s">
        <v>172</v>
      </c>
      <c r="SEN1527" s="229" t="s">
        <v>289</v>
      </c>
      <c r="SEO1527" s="229" t="s">
        <v>227</v>
      </c>
      <c r="SES1527" s="229">
        <v>2024</v>
      </c>
      <c r="SET1527" s="229" t="s">
        <v>57</v>
      </c>
      <c r="SEU1527" s="229" t="s">
        <v>3922</v>
      </c>
      <c r="SEV1527" s="229">
        <v>12970009</v>
      </c>
      <c r="SEW1527" s="229" t="s">
        <v>3923</v>
      </c>
      <c r="SEX1527" s="229" t="s">
        <v>310</v>
      </c>
      <c r="SEY1527" s="229" t="s">
        <v>3924</v>
      </c>
      <c r="SEZ1527" s="229" t="s">
        <v>338</v>
      </c>
      <c r="SFA1527" s="229" t="s">
        <v>52</v>
      </c>
      <c r="SFB1527" s="229" t="s">
        <v>3925</v>
      </c>
      <c r="SFD1527" s="229" t="s">
        <v>3926</v>
      </c>
      <c r="SFE1527" s="229" t="s">
        <v>3927</v>
      </c>
      <c r="SFF1527" s="229" t="s">
        <v>473</v>
      </c>
      <c r="SFG1527" s="229" t="s">
        <v>3928</v>
      </c>
      <c r="SFH1527" s="229" t="s">
        <v>623</v>
      </c>
      <c r="SFI1527" s="229" t="s">
        <v>294</v>
      </c>
      <c r="SFJ1527" s="229" t="s">
        <v>289</v>
      </c>
      <c r="SFK1527" s="229" t="s">
        <v>35</v>
      </c>
      <c r="SFL1527" s="229" t="s">
        <v>27</v>
      </c>
      <c r="SFM1527" s="229" t="s">
        <v>180</v>
      </c>
      <c r="SFN1527" s="229" t="s">
        <v>1110</v>
      </c>
      <c r="SFO1527" s="229" t="s">
        <v>244</v>
      </c>
      <c r="SFP1527" s="229" t="s">
        <v>3929</v>
      </c>
      <c r="SFQ1527" s="229" t="s">
        <v>222</v>
      </c>
      <c r="SFR1527" s="229" t="s">
        <v>223</v>
      </c>
      <c r="SFS1527" s="229" t="s">
        <v>172</v>
      </c>
      <c r="SFT1527" s="229" t="s">
        <v>289</v>
      </c>
      <c r="SFU1527" s="229" t="s">
        <v>227</v>
      </c>
      <c r="SFY1527" s="229">
        <v>2024</v>
      </c>
      <c r="SFZ1527" s="229" t="s">
        <v>57</v>
      </c>
      <c r="SGA1527" s="229" t="s">
        <v>3922</v>
      </c>
      <c r="SGB1527" s="229">
        <v>12970009</v>
      </c>
      <c r="SGC1527" s="229" t="s">
        <v>3923</v>
      </c>
      <c r="SGD1527" s="229" t="s">
        <v>310</v>
      </c>
      <c r="SGE1527" s="229" t="s">
        <v>3924</v>
      </c>
      <c r="SGF1527" s="229" t="s">
        <v>338</v>
      </c>
      <c r="SGG1527" s="229" t="s">
        <v>52</v>
      </c>
      <c r="SGH1527" s="229" t="s">
        <v>3925</v>
      </c>
      <c r="SGJ1527" s="229" t="s">
        <v>3926</v>
      </c>
      <c r="SGK1527" s="229" t="s">
        <v>3927</v>
      </c>
      <c r="SGL1527" s="229" t="s">
        <v>473</v>
      </c>
      <c r="SGM1527" s="229" t="s">
        <v>3928</v>
      </c>
      <c r="SGN1527" s="229" t="s">
        <v>623</v>
      </c>
      <c r="SGO1527" s="229" t="s">
        <v>294</v>
      </c>
      <c r="SGP1527" s="229" t="s">
        <v>289</v>
      </c>
      <c r="SGQ1527" s="229" t="s">
        <v>35</v>
      </c>
      <c r="SGR1527" s="229" t="s">
        <v>27</v>
      </c>
      <c r="SGS1527" s="229" t="s">
        <v>180</v>
      </c>
      <c r="SGT1527" s="229" t="s">
        <v>1110</v>
      </c>
      <c r="SGU1527" s="229" t="s">
        <v>244</v>
      </c>
      <c r="SGV1527" s="229" t="s">
        <v>3929</v>
      </c>
      <c r="SGW1527" s="229" t="s">
        <v>222</v>
      </c>
      <c r="SGX1527" s="229" t="s">
        <v>223</v>
      </c>
      <c r="SGY1527" s="229" t="s">
        <v>172</v>
      </c>
      <c r="SGZ1527" s="229" t="s">
        <v>289</v>
      </c>
      <c r="SHA1527" s="229" t="s">
        <v>227</v>
      </c>
      <c r="SHE1527" s="229">
        <v>2024</v>
      </c>
      <c r="SHF1527" s="229" t="s">
        <v>57</v>
      </c>
      <c r="SHG1527" s="229" t="s">
        <v>3922</v>
      </c>
      <c r="SHH1527" s="229">
        <v>12970009</v>
      </c>
      <c r="SHI1527" s="229" t="s">
        <v>3923</v>
      </c>
      <c r="SHJ1527" s="229" t="s">
        <v>310</v>
      </c>
      <c r="SHK1527" s="229" t="s">
        <v>3924</v>
      </c>
      <c r="SHL1527" s="229" t="s">
        <v>338</v>
      </c>
      <c r="SHM1527" s="229" t="s">
        <v>52</v>
      </c>
      <c r="SHN1527" s="229" t="s">
        <v>3925</v>
      </c>
      <c r="SHP1527" s="229" t="s">
        <v>3926</v>
      </c>
      <c r="SHQ1527" s="229" t="s">
        <v>3927</v>
      </c>
      <c r="SHR1527" s="229" t="s">
        <v>473</v>
      </c>
      <c r="SHS1527" s="229" t="s">
        <v>3928</v>
      </c>
      <c r="SHT1527" s="229" t="s">
        <v>623</v>
      </c>
      <c r="SHU1527" s="229" t="s">
        <v>294</v>
      </c>
      <c r="SHV1527" s="229" t="s">
        <v>289</v>
      </c>
      <c r="SHW1527" s="229" t="s">
        <v>35</v>
      </c>
      <c r="SHX1527" s="229" t="s">
        <v>27</v>
      </c>
      <c r="SHY1527" s="229" t="s">
        <v>180</v>
      </c>
      <c r="SHZ1527" s="229" t="s">
        <v>1110</v>
      </c>
      <c r="SIA1527" s="229" t="s">
        <v>244</v>
      </c>
      <c r="SIB1527" s="229" t="s">
        <v>3929</v>
      </c>
      <c r="SIC1527" s="229" t="s">
        <v>222</v>
      </c>
      <c r="SID1527" s="229" t="s">
        <v>223</v>
      </c>
      <c r="SIE1527" s="229" t="s">
        <v>172</v>
      </c>
      <c r="SIF1527" s="229" t="s">
        <v>289</v>
      </c>
      <c r="SIG1527" s="229" t="s">
        <v>227</v>
      </c>
      <c r="SIK1527" s="229">
        <v>2024</v>
      </c>
      <c r="SIL1527" s="229" t="s">
        <v>57</v>
      </c>
      <c r="SIM1527" s="229" t="s">
        <v>3922</v>
      </c>
      <c r="SIN1527" s="229">
        <v>12970009</v>
      </c>
      <c r="SIO1527" s="229" t="s">
        <v>3923</v>
      </c>
      <c r="SIP1527" s="229" t="s">
        <v>310</v>
      </c>
      <c r="SIQ1527" s="229" t="s">
        <v>3924</v>
      </c>
      <c r="SIR1527" s="229" t="s">
        <v>338</v>
      </c>
      <c r="SIS1527" s="229" t="s">
        <v>52</v>
      </c>
      <c r="SIT1527" s="229" t="s">
        <v>3925</v>
      </c>
      <c r="SIV1527" s="229" t="s">
        <v>3926</v>
      </c>
      <c r="SIW1527" s="229" t="s">
        <v>3927</v>
      </c>
      <c r="SIX1527" s="229" t="s">
        <v>473</v>
      </c>
      <c r="SIY1527" s="229" t="s">
        <v>3928</v>
      </c>
      <c r="SIZ1527" s="229" t="s">
        <v>623</v>
      </c>
      <c r="SJA1527" s="229" t="s">
        <v>294</v>
      </c>
      <c r="SJB1527" s="229" t="s">
        <v>289</v>
      </c>
      <c r="SJC1527" s="229" t="s">
        <v>35</v>
      </c>
      <c r="SJD1527" s="229" t="s">
        <v>27</v>
      </c>
      <c r="SJE1527" s="229" t="s">
        <v>180</v>
      </c>
      <c r="SJF1527" s="229" t="s">
        <v>1110</v>
      </c>
      <c r="SJG1527" s="229" t="s">
        <v>244</v>
      </c>
      <c r="SJH1527" s="229" t="s">
        <v>3929</v>
      </c>
      <c r="SJI1527" s="229" t="s">
        <v>222</v>
      </c>
      <c r="SJJ1527" s="229" t="s">
        <v>223</v>
      </c>
      <c r="SJK1527" s="229" t="s">
        <v>172</v>
      </c>
      <c r="SJL1527" s="229" t="s">
        <v>289</v>
      </c>
      <c r="SJM1527" s="229" t="s">
        <v>227</v>
      </c>
      <c r="SJQ1527" s="229">
        <v>2024</v>
      </c>
      <c r="SJR1527" s="229" t="s">
        <v>57</v>
      </c>
      <c r="SJS1527" s="229" t="s">
        <v>3922</v>
      </c>
      <c r="SJT1527" s="229">
        <v>12970009</v>
      </c>
      <c r="SJU1527" s="229" t="s">
        <v>3923</v>
      </c>
      <c r="SJV1527" s="229" t="s">
        <v>310</v>
      </c>
      <c r="SJW1527" s="229" t="s">
        <v>3924</v>
      </c>
      <c r="SJX1527" s="229" t="s">
        <v>338</v>
      </c>
      <c r="SJY1527" s="229" t="s">
        <v>52</v>
      </c>
      <c r="SJZ1527" s="229" t="s">
        <v>3925</v>
      </c>
      <c r="SKB1527" s="229" t="s">
        <v>3926</v>
      </c>
      <c r="SKC1527" s="229" t="s">
        <v>3927</v>
      </c>
      <c r="SKD1527" s="229" t="s">
        <v>473</v>
      </c>
      <c r="SKE1527" s="229" t="s">
        <v>3928</v>
      </c>
      <c r="SKF1527" s="229" t="s">
        <v>623</v>
      </c>
      <c r="SKG1527" s="229" t="s">
        <v>294</v>
      </c>
      <c r="SKH1527" s="229" t="s">
        <v>289</v>
      </c>
      <c r="SKI1527" s="229" t="s">
        <v>35</v>
      </c>
      <c r="SKJ1527" s="229" t="s">
        <v>27</v>
      </c>
      <c r="SKK1527" s="229" t="s">
        <v>180</v>
      </c>
      <c r="SKL1527" s="229" t="s">
        <v>1110</v>
      </c>
      <c r="SKM1527" s="229" t="s">
        <v>244</v>
      </c>
      <c r="SKN1527" s="229" t="s">
        <v>3929</v>
      </c>
      <c r="SKO1527" s="229" t="s">
        <v>222</v>
      </c>
      <c r="SKP1527" s="229" t="s">
        <v>223</v>
      </c>
      <c r="SKQ1527" s="229" t="s">
        <v>172</v>
      </c>
      <c r="SKR1527" s="229" t="s">
        <v>289</v>
      </c>
      <c r="SKS1527" s="229" t="s">
        <v>227</v>
      </c>
      <c r="SKW1527" s="229">
        <v>2024</v>
      </c>
      <c r="SKX1527" s="229" t="s">
        <v>57</v>
      </c>
      <c r="SKY1527" s="229" t="s">
        <v>3922</v>
      </c>
      <c r="SKZ1527" s="229">
        <v>12970009</v>
      </c>
      <c r="SLA1527" s="229" t="s">
        <v>3923</v>
      </c>
      <c r="SLB1527" s="229" t="s">
        <v>310</v>
      </c>
      <c r="SLC1527" s="229" t="s">
        <v>3924</v>
      </c>
      <c r="SLD1527" s="229" t="s">
        <v>338</v>
      </c>
      <c r="SLE1527" s="229" t="s">
        <v>52</v>
      </c>
      <c r="SLF1527" s="229" t="s">
        <v>3925</v>
      </c>
      <c r="SLH1527" s="229" t="s">
        <v>3926</v>
      </c>
      <c r="SLI1527" s="229" t="s">
        <v>3927</v>
      </c>
      <c r="SLJ1527" s="229" t="s">
        <v>473</v>
      </c>
      <c r="SLK1527" s="229" t="s">
        <v>3928</v>
      </c>
      <c r="SLL1527" s="229" t="s">
        <v>623</v>
      </c>
      <c r="SLM1527" s="229" t="s">
        <v>294</v>
      </c>
      <c r="SLN1527" s="229" t="s">
        <v>289</v>
      </c>
      <c r="SLO1527" s="229" t="s">
        <v>35</v>
      </c>
      <c r="SLP1527" s="229" t="s">
        <v>27</v>
      </c>
      <c r="SLQ1527" s="229" t="s">
        <v>180</v>
      </c>
      <c r="SLR1527" s="229" t="s">
        <v>1110</v>
      </c>
      <c r="SLS1527" s="229" t="s">
        <v>244</v>
      </c>
      <c r="SLT1527" s="229" t="s">
        <v>3929</v>
      </c>
      <c r="SLU1527" s="229" t="s">
        <v>222</v>
      </c>
      <c r="SLV1527" s="229" t="s">
        <v>223</v>
      </c>
      <c r="SLW1527" s="229" t="s">
        <v>172</v>
      </c>
      <c r="SLX1527" s="229" t="s">
        <v>289</v>
      </c>
      <c r="SLY1527" s="229" t="s">
        <v>227</v>
      </c>
      <c r="SMC1527" s="229">
        <v>2024</v>
      </c>
      <c r="SMD1527" s="229" t="s">
        <v>57</v>
      </c>
      <c r="SME1527" s="229" t="s">
        <v>3922</v>
      </c>
      <c r="SMF1527" s="229">
        <v>12970009</v>
      </c>
      <c r="SMG1527" s="229" t="s">
        <v>3923</v>
      </c>
      <c r="SMH1527" s="229" t="s">
        <v>310</v>
      </c>
      <c r="SMI1527" s="229" t="s">
        <v>3924</v>
      </c>
      <c r="SMJ1527" s="229" t="s">
        <v>338</v>
      </c>
      <c r="SMK1527" s="229" t="s">
        <v>52</v>
      </c>
      <c r="SML1527" s="229" t="s">
        <v>3925</v>
      </c>
      <c r="SMN1527" s="229" t="s">
        <v>3926</v>
      </c>
      <c r="SMO1527" s="229" t="s">
        <v>3927</v>
      </c>
      <c r="SMP1527" s="229" t="s">
        <v>473</v>
      </c>
      <c r="SMQ1527" s="229" t="s">
        <v>3928</v>
      </c>
      <c r="SMR1527" s="229" t="s">
        <v>623</v>
      </c>
      <c r="SMS1527" s="229" t="s">
        <v>294</v>
      </c>
      <c r="SMT1527" s="229" t="s">
        <v>289</v>
      </c>
      <c r="SMU1527" s="229" t="s">
        <v>35</v>
      </c>
      <c r="SMV1527" s="229" t="s">
        <v>27</v>
      </c>
      <c r="SMW1527" s="229" t="s">
        <v>180</v>
      </c>
      <c r="SMX1527" s="229" t="s">
        <v>1110</v>
      </c>
      <c r="SMY1527" s="229" t="s">
        <v>244</v>
      </c>
      <c r="SMZ1527" s="229" t="s">
        <v>3929</v>
      </c>
      <c r="SNA1527" s="229" t="s">
        <v>222</v>
      </c>
      <c r="SNB1527" s="229" t="s">
        <v>223</v>
      </c>
      <c r="SNC1527" s="229" t="s">
        <v>172</v>
      </c>
      <c r="SND1527" s="229" t="s">
        <v>289</v>
      </c>
      <c r="SNE1527" s="229" t="s">
        <v>227</v>
      </c>
      <c r="SNI1527" s="229">
        <v>2024</v>
      </c>
      <c r="SNJ1527" s="229" t="s">
        <v>57</v>
      </c>
      <c r="SNK1527" s="229" t="s">
        <v>3922</v>
      </c>
      <c r="SNL1527" s="229">
        <v>12970009</v>
      </c>
      <c r="SNM1527" s="229" t="s">
        <v>3923</v>
      </c>
      <c r="SNN1527" s="229" t="s">
        <v>310</v>
      </c>
      <c r="SNO1527" s="229" t="s">
        <v>3924</v>
      </c>
      <c r="SNP1527" s="229" t="s">
        <v>338</v>
      </c>
      <c r="SNQ1527" s="229" t="s">
        <v>52</v>
      </c>
      <c r="SNR1527" s="229" t="s">
        <v>3925</v>
      </c>
      <c r="SNT1527" s="229" t="s">
        <v>3926</v>
      </c>
      <c r="SNU1527" s="229" t="s">
        <v>3927</v>
      </c>
      <c r="SNV1527" s="229" t="s">
        <v>473</v>
      </c>
      <c r="SNW1527" s="229" t="s">
        <v>3928</v>
      </c>
      <c r="SNX1527" s="229" t="s">
        <v>623</v>
      </c>
      <c r="SNY1527" s="229" t="s">
        <v>294</v>
      </c>
      <c r="SNZ1527" s="229" t="s">
        <v>289</v>
      </c>
      <c r="SOA1527" s="229" t="s">
        <v>35</v>
      </c>
      <c r="SOB1527" s="229" t="s">
        <v>27</v>
      </c>
      <c r="SOC1527" s="229" t="s">
        <v>180</v>
      </c>
      <c r="SOD1527" s="229" t="s">
        <v>1110</v>
      </c>
      <c r="SOE1527" s="229" t="s">
        <v>244</v>
      </c>
      <c r="SOF1527" s="229" t="s">
        <v>3929</v>
      </c>
      <c r="SOG1527" s="229" t="s">
        <v>222</v>
      </c>
      <c r="SOH1527" s="229" t="s">
        <v>223</v>
      </c>
      <c r="SOI1527" s="229" t="s">
        <v>172</v>
      </c>
      <c r="SOJ1527" s="229" t="s">
        <v>289</v>
      </c>
      <c r="SOK1527" s="229" t="s">
        <v>227</v>
      </c>
      <c r="SOO1527" s="229">
        <v>2024</v>
      </c>
      <c r="SOP1527" s="229" t="s">
        <v>57</v>
      </c>
      <c r="SOQ1527" s="229" t="s">
        <v>3922</v>
      </c>
      <c r="SOR1527" s="229">
        <v>12970009</v>
      </c>
      <c r="SOS1527" s="229" t="s">
        <v>3923</v>
      </c>
      <c r="SOT1527" s="229" t="s">
        <v>310</v>
      </c>
      <c r="SOU1527" s="229" t="s">
        <v>3924</v>
      </c>
      <c r="SOV1527" s="229" t="s">
        <v>338</v>
      </c>
      <c r="SOW1527" s="229" t="s">
        <v>52</v>
      </c>
      <c r="SOX1527" s="229" t="s">
        <v>3925</v>
      </c>
      <c r="SOZ1527" s="229" t="s">
        <v>3926</v>
      </c>
      <c r="SPA1527" s="229" t="s">
        <v>3927</v>
      </c>
      <c r="SPB1527" s="229" t="s">
        <v>473</v>
      </c>
      <c r="SPC1527" s="229" t="s">
        <v>3928</v>
      </c>
      <c r="SPD1527" s="229" t="s">
        <v>623</v>
      </c>
      <c r="SPE1527" s="229" t="s">
        <v>294</v>
      </c>
      <c r="SPF1527" s="229" t="s">
        <v>289</v>
      </c>
      <c r="SPG1527" s="229" t="s">
        <v>35</v>
      </c>
      <c r="SPH1527" s="229" t="s">
        <v>27</v>
      </c>
      <c r="SPI1527" s="229" t="s">
        <v>180</v>
      </c>
      <c r="SPJ1527" s="229" t="s">
        <v>1110</v>
      </c>
      <c r="SPK1527" s="229" t="s">
        <v>244</v>
      </c>
      <c r="SPL1527" s="229" t="s">
        <v>3929</v>
      </c>
      <c r="SPM1527" s="229" t="s">
        <v>222</v>
      </c>
      <c r="SPN1527" s="229" t="s">
        <v>223</v>
      </c>
      <c r="SPO1527" s="229" t="s">
        <v>172</v>
      </c>
      <c r="SPP1527" s="229" t="s">
        <v>289</v>
      </c>
      <c r="SPQ1527" s="229" t="s">
        <v>227</v>
      </c>
      <c r="SPU1527" s="229">
        <v>2024</v>
      </c>
      <c r="SPV1527" s="229" t="s">
        <v>57</v>
      </c>
      <c r="SPW1527" s="229" t="s">
        <v>3922</v>
      </c>
      <c r="SPX1527" s="229">
        <v>12970009</v>
      </c>
      <c r="SPY1527" s="229" t="s">
        <v>3923</v>
      </c>
      <c r="SPZ1527" s="229" t="s">
        <v>310</v>
      </c>
      <c r="SQA1527" s="229" t="s">
        <v>3924</v>
      </c>
      <c r="SQB1527" s="229" t="s">
        <v>338</v>
      </c>
      <c r="SQC1527" s="229" t="s">
        <v>52</v>
      </c>
      <c r="SQD1527" s="229" t="s">
        <v>3925</v>
      </c>
      <c r="SQF1527" s="229" t="s">
        <v>3926</v>
      </c>
      <c r="SQG1527" s="229" t="s">
        <v>3927</v>
      </c>
      <c r="SQH1527" s="229" t="s">
        <v>473</v>
      </c>
      <c r="SQI1527" s="229" t="s">
        <v>3928</v>
      </c>
      <c r="SQJ1527" s="229" t="s">
        <v>623</v>
      </c>
      <c r="SQK1527" s="229" t="s">
        <v>294</v>
      </c>
      <c r="SQL1527" s="229" t="s">
        <v>289</v>
      </c>
      <c r="SQM1527" s="229" t="s">
        <v>35</v>
      </c>
      <c r="SQN1527" s="229" t="s">
        <v>27</v>
      </c>
      <c r="SQO1527" s="229" t="s">
        <v>180</v>
      </c>
      <c r="SQP1527" s="229" t="s">
        <v>1110</v>
      </c>
      <c r="SQQ1527" s="229" t="s">
        <v>244</v>
      </c>
      <c r="SQR1527" s="229" t="s">
        <v>3929</v>
      </c>
      <c r="SQS1527" s="229" t="s">
        <v>222</v>
      </c>
      <c r="SQT1527" s="229" t="s">
        <v>223</v>
      </c>
      <c r="SQU1527" s="229" t="s">
        <v>172</v>
      </c>
      <c r="SQV1527" s="229" t="s">
        <v>289</v>
      </c>
      <c r="SQW1527" s="229" t="s">
        <v>227</v>
      </c>
      <c r="SRA1527" s="229">
        <v>2024</v>
      </c>
      <c r="SRB1527" s="229" t="s">
        <v>57</v>
      </c>
      <c r="SRC1527" s="229" t="s">
        <v>3922</v>
      </c>
      <c r="SRD1527" s="229">
        <v>12970009</v>
      </c>
      <c r="SRE1527" s="229" t="s">
        <v>3923</v>
      </c>
      <c r="SRF1527" s="229" t="s">
        <v>310</v>
      </c>
      <c r="SRG1527" s="229" t="s">
        <v>3924</v>
      </c>
      <c r="SRH1527" s="229" t="s">
        <v>338</v>
      </c>
      <c r="SRI1527" s="229" t="s">
        <v>52</v>
      </c>
      <c r="SRJ1527" s="229" t="s">
        <v>3925</v>
      </c>
      <c r="SRL1527" s="229" t="s">
        <v>3926</v>
      </c>
      <c r="SRM1527" s="229" t="s">
        <v>3927</v>
      </c>
      <c r="SRN1527" s="229" t="s">
        <v>473</v>
      </c>
      <c r="SRO1527" s="229" t="s">
        <v>3928</v>
      </c>
      <c r="SRP1527" s="229" t="s">
        <v>623</v>
      </c>
      <c r="SRQ1527" s="229" t="s">
        <v>294</v>
      </c>
      <c r="SRR1527" s="229" t="s">
        <v>289</v>
      </c>
      <c r="SRS1527" s="229" t="s">
        <v>35</v>
      </c>
      <c r="SRT1527" s="229" t="s">
        <v>27</v>
      </c>
      <c r="SRU1527" s="229" t="s">
        <v>180</v>
      </c>
      <c r="SRV1527" s="229" t="s">
        <v>1110</v>
      </c>
      <c r="SRW1527" s="229" t="s">
        <v>244</v>
      </c>
      <c r="SRX1527" s="229" t="s">
        <v>3929</v>
      </c>
      <c r="SRY1527" s="229" t="s">
        <v>222</v>
      </c>
      <c r="SRZ1527" s="229" t="s">
        <v>223</v>
      </c>
      <c r="SSA1527" s="229" t="s">
        <v>172</v>
      </c>
      <c r="SSB1527" s="229" t="s">
        <v>289</v>
      </c>
      <c r="SSC1527" s="229" t="s">
        <v>227</v>
      </c>
      <c r="SSG1527" s="229">
        <v>2024</v>
      </c>
      <c r="SSH1527" s="229" t="s">
        <v>57</v>
      </c>
      <c r="SSI1527" s="229" t="s">
        <v>3922</v>
      </c>
      <c r="SSJ1527" s="229">
        <v>12970009</v>
      </c>
      <c r="SSK1527" s="229" t="s">
        <v>3923</v>
      </c>
      <c r="SSL1527" s="229" t="s">
        <v>310</v>
      </c>
      <c r="SSM1527" s="229" t="s">
        <v>3924</v>
      </c>
      <c r="SSN1527" s="229" t="s">
        <v>338</v>
      </c>
      <c r="SSO1527" s="229" t="s">
        <v>52</v>
      </c>
      <c r="SSP1527" s="229" t="s">
        <v>3925</v>
      </c>
      <c r="SSR1527" s="229" t="s">
        <v>3926</v>
      </c>
      <c r="SSS1527" s="229" t="s">
        <v>3927</v>
      </c>
      <c r="SST1527" s="229" t="s">
        <v>473</v>
      </c>
      <c r="SSU1527" s="229" t="s">
        <v>3928</v>
      </c>
      <c r="SSV1527" s="229" t="s">
        <v>623</v>
      </c>
      <c r="SSW1527" s="229" t="s">
        <v>294</v>
      </c>
      <c r="SSX1527" s="229" t="s">
        <v>289</v>
      </c>
      <c r="SSY1527" s="229" t="s">
        <v>35</v>
      </c>
      <c r="SSZ1527" s="229" t="s">
        <v>27</v>
      </c>
      <c r="STA1527" s="229" t="s">
        <v>180</v>
      </c>
      <c r="STB1527" s="229" t="s">
        <v>1110</v>
      </c>
      <c r="STC1527" s="229" t="s">
        <v>244</v>
      </c>
      <c r="STD1527" s="229" t="s">
        <v>3929</v>
      </c>
      <c r="STE1527" s="229" t="s">
        <v>222</v>
      </c>
      <c r="STF1527" s="229" t="s">
        <v>223</v>
      </c>
      <c r="STG1527" s="229" t="s">
        <v>172</v>
      </c>
      <c r="STH1527" s="229" t="s">
        <v>289</v>
      </c>
      <c r="STI1527" s="229" t="s">
        <v>227</v>
      </c>
      <c r="STM1527" s="229">
        <v>2024</v>
      </c>
      <c r="STN1527" s="229" t="s">
        <v>57</v>
      </c>
      <c r="STO1527" s="229" t="s">
        <v>3922</v>
      </c>
      <c r="STP1527" s="229">
        <v>12970009</v>
      </c>
      <c r="STQ1527" s="229" t="s">
        <v>3923</v>
      </c>
      <c r="STR1527" s="229" t="s">
        <v>310</v>
      </c>
      <c r="STS1527" s="229" t="s">
        <v>3924</v>
      </c>
      <c r="STT1527" s="229" t="s">
        <v>338</v>
      </c>
      <c r="STU1527" s="229" t="s">
        <v>52</v>
      </c>
      <c r="STV1527" s="229" t="s">
        <v>3925</v>
      </c>
      <c r="STX1527" s="229" t="s">
        <v>3926</v>
      </c>
      <c r="STY1527" s="229" t="s">
        <v>3927</v>
      </c>
      <c r="STZ1527" s="229" t="s">
        <v>473</v>
      </c>
      <c r="SUA1527" s="229" t="s">
        <v>3928</v>
      </c>
      <c r="SUB1527" s="229" t="s">
        <v>623</v>
      </c>
      <c r="SUC1527" s="229" t="s">
        <v>294</v>
      </c>
      <c r="SUD1527" s="229" t="s">
        <v>289</v>
      </c>
      <c r="SUE1527" s="229" t="s">
        <v>35</v>
      </c>
      <c r="SUF1527" s="229" t="s">
        <v>27</v>
      </c>
      <c r="SUG1527" s="229" t="s">
        <v>180</v>
      </c>
      <c r="SUH1527" s="229" t="s">
        <v>1110</v>
      </c>
      <c r="SUI1527" s="229" t="s">
        <v>244</v>
      </c>
      <c r="SUJ1527" s="229" t="s">
        <v>3929</v>
      </c>
      <c r="SUK1527" s="229" t="s">
        <v>222</v>
      </c>
      <c r="SUL1527" s="229" t="s">
        <v>223</v>
      </c>
      <c r="SUM1527" s="229" t="s">
        <v>172</v>
      </c>
      <c r="SUN1527" s="229" t="s">
        <v>289</v>
      </c>
      <c r="SUO1527" s="229" t="s">
        <v>227</v>
      </c>
      <c r="SUS1527" s="229">
        <v>2024</v>
      </c>
      <c r="SUT1527" s="229" t="s">
        <v>57</v>
      </c>
      <c r="SUU1527" s="229" t="s">
        <v>3922</v>
      </c>
      <c r="SUV1527" s="229">
        <v>12970009</v>
      </c>
      <c r="SUW1527" s="229" t="s">
        <v>3923</v>
      </c>
      <c r="SUX1527" s="229" t="s">
        <v>310</v>
      </c>
      <c r="SUY1527" s="229" t="s">
        <v>3924</v>
      </c>
      <c r="SUZ1527" s="229" t="s">
        <v>338</v>
      </c>
      <c r="SVA1527" s="229" t="s">
        <v>52</v>
      </c>
      <c r="SVB1527" s="229" t="s">
        <v>3925</v>
      </c>
      <c r="SVD1527" s="229" t="s">
        <v>3926</v>
      </c>
      <c r="SVE1527" s="229" t="s">
        <v>3927</v>
      </c>
      <c r="SVF1527" s="229" t="s">
        <v>473</v>
      </c>
      <c r="SVG1527" s="229" t="s">
        <v>3928</v>
      </c>
      <c r="SVH1527" s="229" t="s">
        <v>623</v>
      </c>
      <c r="SVI1527" s="229" t="s">
        <v>294</v>
      </c>
      <c r="SVJ1527" s="229" t="s">
        <v>289</v>
      </c>
      <c r="SVK1527" s="229" t="s">
        <v>35</v>
      </c>
      <c r="SVL1527" s="229" t="s">
        <v>27</v>
      </c>
      <c r="SVM1527" s="229" t="s">
        <v>180</v>
      </c>
      <c r="SVN1527" s="229" t="s">
        <v>1110</v>
      </c>
      <c r="SVO1527" s="229" t="s">
        <v>244</v>
      </c>
      <c r="SVP1527" s="229" t="s">
        <v>3929</v>
      </c>
      <c r="SVQ1527" s="229" t="s">
        <v>222</v>
      </c>
      <c r="SVR1527" s="229" t="s">
        <v>223</v>
      </c>
      <c r="SVS1527" s="229" t="s">
        <v>172</v>
      </c>
      <c r="SVT1527" s="229" t="s">
        <v>289</v>
      </c>
      <c r="SVU1527" s="229" t="s">
        <v>227</v>
      </c>
      <c r="SVY1527" s="229">
        <v>2024</v>
      </c>
      <c r="SVZ1527" s="229" t="s">
        <v>57</v>
      </c>
      <c r="SWA1527" s="229" t="s">
        <v>3922</v>
      </c>
      <c r="SWB1527" s="229">
        <v>12970009</v>
      </c>
      <c r="SWC1527" s="229" t="s">
        <v>3923</v>
      </c>
      <c r="SWD1527" s="229" t="s">
        <v>310</v>
      </c>
      <c r="SWE1527" s="229" t="s">
        <v>3924</v>
      </c>
      <c r="SWF1527" s="229" t="s">
        <v>338</v>
      </c>
      <c r="SWG1527" s="229" t="s">
        <v>52</v>
      </c>
      <c r="SWH1527" s="229" t="s">
        <v>3925</v>
      </c>
      <c r="SWJ1527" s="229" t="s">
        <v>3926</v>
      </c>
      <c r="SWK1527" s="229" t="s">
        <v>3927</v>
      </c>
      <c r="SWL1527" s="229" t="s">
        <v>473</v>
      </c>
      <c r="SWM1527" s="229" t="s">
        <v>3928</v>
      </c>
      <c r="SWN1527" s="229" t="s">
        <v>623</v>
      </c>
      <c r="SWO1527" s="229" t="s">
        <v>294</v>
      </c>
      <c r="SWP1527" s="229" t="s">
        <v>289</v>
      </c>
      <c r="SWQ1527" s="229" t="s">
        <v>35</v>
      </c>
      <c r="SWR1527" s="229" t="s">
        <v>27</v>
      </c>
      <c r="SWS1527" s="229" t="s">
        <v>180</v>
      </c>
      <c r="SWT1527" s="229" t="s">
        <v>1110</v>
      </c>
      <c r="SWU1527" s="229" t="s">
        <v>244</v>
      </c>
      <c r="SWV1527" s="229" t="s">
        <v>3929</v>
      </c>
      <c r="SWW1527" s="229" t="s">
        <v>222</v>
      </c>
      <c r="SWX1527" s="229" t="s">
        <v>223</v>
      </c>
      <c r="SWY1527" s="229" t="s">
        <v>172</v>
      </c>
      <c r="SWZ1527" s="229" t="s">
        <v>289</v>
      </c>
      <c r="SXA1527" s="229" t="s">
        <v>227</v>
      </c>
      <c r="SXE1527" s="229">
        <v>2024</v>
      </c>
      <c r="SXF1527" s="229" t="s">
        <v>57</v>
      </c>
      <c r="SXG1527" s="229" t="s">
        <v>3922</v>
      </c>
      <c r="SXH1527" s="229">
        <v>12970009</v>
      </c>
      <c r="SXI1527" s="229" t="s">
        <v>3923</v>
      </c>
      <c r="SXJ1527" s="229" t="s">
        <v>310</v>
      </c>
      <c r="SXK1527" s="229" t="s">
        <v>3924</v>
      </c>
      <c r="SXL1527" s="229" t="s">
        <v>338</v>
      </c>
      <c r="SXM1527" s="229" t="s">
        <v>52</v>
      </c>
      <c r="SXN1527" s="229" t="s">
        <v>3925</v>
      </c>
      <c r="SXP1527" s="229" t="s">
        <v>3926</v>
      </c>
      <c r="SXQ1527" s="229" t="s">
        <v>3927</v>
      </c>
      <c r="SXR1527" s="229" t="s">
        <v>473</v>
      </c>
      <c r="SXS1527" s="229" t="s">
        <v>3928</v>
      </c>
      <c r="SXT1527" s="229" t="s">
        <v>623</v>
      </c>
      <c r="SXU1527" s="229" t="s">
        <v>294</v>
      </c>
      <c r="SXV1527" s="229" t="s">
        <v>289</v>
      </c>
      <c r="SXW1527" s="229" t="s">
        <v>35</v>
      </c>
      <c r="SXX1527" s="229" t="s">
        <v>27</v>
      </c>
      <c r="SXY1527" s="229" t="s">
        <v>180</v>
      </c>
      <c r="SXZ1527" s="229" t="s">
        <v>1110</v>
      </c>
      <c r="SYA1527" s="229" t="s">
        <v>244</v>
      </c>
      <c r="SYB1527" s="229" t="s">
        <v>3929</v>
      </c>
      <c r="SYC1527" s="229" t="s">
        <v>222</v>
      </c>
      <c r="SYD1527" s="229" t="s">
        <v>223</v>
      </c>
      <c r="SYE1527" s="229" t="s">
        <v>172</v>
      </c>
      <c r="SYF1527" s="229" t="s">
        <v>289</v>
      </c>
      <c r="SYG1527" s="229" t="s">
        <v>227</v>
      </c>
      <c r="SYK1527" s="229">
        <v>2024</v>
      </c>
      <c r="SYL1527" s="229" t="s">
        <v>57</v>
      </c>
      <c r="SYM1527" s="229" t="s">
        <v>3922</v>
      </c>
      <c r="SYN1527" s="229">
        <v>12970009</v>
      </c>
      <c r="SYO1527" s="229" t="s">
        <v>3923</v>
      </c>
      <c r="SYP1527" s="229" t="s">
        <v>310</v>
      </c>
      <c r="SYQ1527" s="229" t="s">
        <v>3924</v>
      </c>
      <c r="SYR1527" s="229" t="s">
        <v>338</v>
      </c>
      <c r="SYS1527" s="229" t="s">
        <v>52</v>
      </c>
      <c r="SYT1527" s="229" t="s">
        <v>3925</v>
      </c>
      <c r="SYV1527" s="229" t="s">
        <v>3926</v>
      </c>
      <c r="SYW1527" s="229" t="s">
        <v>3927</v>
      </c>
      <c r="SYX1527" s="229" t="s">
        <v>473</v>
      </c>
      <c r="SYY1527" s="229" t="s">
        <v>3928</v>
      </c>
      <c r="SYZ1527" s="229" t="s">
        <v>623</v>
      </c>
      <c r="SZA1527" s="229" t="s">
        <v>294</v>
      </c>
      <c r="SZB1527" s="229" t="s">
        <v>289</v>
      </c>
      <c r="SZC1527" s="229" t="s">
        <v>35</v>
      </c>
      <c r="SZD1527" s="229" t="s">
        <v>27</v>
      </c>
      <c r="SZE1527" s="229" t="s">
        <v>180</v>
      </c>
      <c r="SZF1527" s="229" t="s">
        <v>1110</v>
      </c>
      <c r="SZG1527" s="229" t="s">
        <v>244</v>
      </c>
      <c r="SZH1527" s="229" t="s">
        <v>3929</v>
      </c>
      <c r="SZI1527" s="229" t="s">
        <v>222</v>
      </c>
      <c r="SZJ1527" s="229" t="s">
        <v>223</v>
      </c>
      <c r="SZK1527" s="229" t="s">
        <v>172</v>
      </c>
      <c r="SZL1527" s="229" t="s">
        <v>289</v>
      </c>
      <c r="SZM1527" s="229" t="s">
        <v>227</v>
      </c>
      <c r="SZQ1527" s="229">
        <v>2024</v>
      </c>
      <c r="SZR1527" s="229" t="s">
        <v>57</v>
      </c>
      <c r="SZS1527" s="229" t="s">
        <v>3922</v>
      </c>
      <c r="SZT1527" s="229">
        <v>12970009</v>
      </c>
      <c r="SZU1527" s="229" t="s">
        <v>3923</v>
      </c>
      <c r="SZV1527" s="229" t="s">
        <v>310</v>
      </c>
      <c r="SZW1527" s="229" t="s">
        <v>3924</v>
      </c>
      <c r="SZX1527" s="229" t="s">
        <v>338</v>
      </c>
      <c r="SZY1527" s="229" t="s">
        <v>52</v>
      </c>
      <c r="SZZ1527" s="229" t="s">
        <v>3925</v>
      </c>
      <c r="TAB1527" s="229" t="s">
        <v>3926</v>
      </c>
      <c r="TAC1527" s="229" t="s">
        <v>3927</v>
      </c>
      <c r="TAD1527" s="229" t="s">
        <v>473</v>
      </c>
      <c r="TAE1527" s="229" t="s">
        <v>3928</v>
      </c>
      <c r="TAF1527" s="229" t="s">
        <v>623</v>
      </c>
      <c r="TAG1527" s="229" t="s">
        <v>294</v>
      </c>
      <c r="TAH1527" s="229" t="s">
        <v>289</v>
      </c>
      <c r="TAI1527" s="229" t="s">
        <v>35</v>
      </c>
      <c r="TAJ1527" s="229" t="s">
        <v>27</v>
      </c>
      <c r="TAK1527" s="229" t="s">
        <v>180</v>
      </c>
      <c r="TAL1527" s="229" t="s">
        <v>1110</v>
      </c>
      <c r="TAM1527" s="229" t="s">
        <v>244</v>
      </c>
      <c r="TAN1527" s="229" t="s">
        <v>3929</v>
      </c>
      <c r="TAO1527" s="229" t="s">
        <v>222</v>
      </c>
      <c r="TAP1527" s="229" t="s">
        <v>223</v>
      </c>
      <c r="TAQ1527" s="229" t="s">
        <v>172</v>
      </c>
      <c r="TAR1527" s="229" t="s">
        <v>289</v>
      </c>
      <c r="TAS1527" s="229" t="s">
        <v>227</v>
      </c>
      <c r="TAW1527" s="229">
        <v>2024</v>
      </c>
      <c r="TAX1527" s="229" t="s">
        <v>57</v>
      </c>
      <c r="TAY1527" s="229" t="s">
        <v>3922</v>
      </c>
      <c r="TAZ1527" s="229">
        <v>12970009</v>
      </c>
      <c r="TBA1527" s="229" t="s">
        <v>3923</v>
      </c>
      <c r="TBB1527" s="229" t="s">
        <v>310</v>
      </c>
      <c r="TBC1527" s="229" t="s">
        <v>3924</v>
      </c>
      <c r="TBD1527" s="229" t="s">
        <v>338</v>
      </c>
      <c r="TBE1527" s="229" t="s">
        <v>52</v>
      </c>
      <c r="TBF1527" s="229" t="s">
        <v>3925</v>
      </c>
      <c r="TBH1527" s="229" t="s">
        <v>3926</v>
      </c>
      <c r="TBI1527" s="229" t="s">
        <v>3927</v>
      </c>
      <c r="TBJ1527" s="229" t="s">
        <v>473</v>
      </c>
      <c r="TBK1527" s="229" t="s">
        <v>3928</v>
      </c>
      <c r="TBL1527" s="229" t="s">
        <v>623</v>
      </c>
      <c r="TBM1527" s="229" t="s">
        <v>294</v>
      </c>
      <c r="TBN1527" s="229" t="s">
        <v>289</v>
      </c>
      <c r="TBO1527" s="229" t="s">
        <v>35</v>
      </c>
      <c r="TBP1527" s="229" t="s">
        <v>27</v>
      </c>
      <c r="TBQ1527" s="229" t="s">
        <v>180</v>
      </c>
      <c r="TBR1527" s="229" t="s">
        <v>1110</v>
      </c>
      <c r="TBS1527" s="229" t="s">
        <v>244</v>
      </c>
      <c r="TBT1527" s="229" t="s">
        <v>3929</v>
      </c>
      <c r="TBU1527" s="229" t="s">
        <v>222</v>
      </c>
      <c r="TBV1527" s="229" t="s">
        <v>223</v>
      </c>
      <c r="TBW1527" s="229" t="s">
        <v>172</v>
      </c>
      <c r="TBX1527" s="229" t="s">
        <v>289</v>
      </c>
      <c r="TBY1527" s="229" t="s">
        <v>227</v>
      </c>
      <c r="TCC1527" s="229">
        <v>2024</v>
      </c>
      <c r="TCD1527" s="229" t="s">
        <v>57</v>
      </c>
      <c r="TCE1527" s="229" t="s">
        <v>3922</v>
      </c>
      <c r="TCF1527" s="229">
        <v>12970009</v>
      </c>
      <c r="TCG1527" s="229" t="s">
        <v>3923</v>
      </c>
      <c r="TCH1527" s="229" t="s">
        <v>310</v>
      </c>
      <c r="TCI1527" s="229" t="s">
        <v>3924</v>
      </c>
      <c r="TCJ1527" s="229" t="s">
        <v>338</v>
      </c>
      <c r="TCK1527" s="229" t="s">
        <v>52</v>
      </c>
      <c r="TCL1527" s="229" t="s">
        <v>3925</v>
      </c>
      <c r="TCN1527" s="229" t="s">
        <v>3926</v>
      </c>
      <c r="TCO1527" s="229" t="s">
        <v>3927</v>
      </c>
      <c r="TCP1527" s="229" t="s">
        <v>473</v>
      </c>
      <c r="TCQ1527" s="229" t="s">
        <v>3928</v>
      </c>
      <c r="TCR1527" s="229" t="s">
        <v>623</v>
      </c>
      <c r="TCS1527" s="229" t="s">
        <v>294</v>
      </c>
      <c r="TCT1527" s="229" t="s">
        <v>289</v>
      </c>
      <c r="TCU1527" s="229" t="s">
        <v>35</v>
      </c>
      <c r="TCV1527" s="229" t="s">
        <v>27</v>
      </c>
      <c r="TCW1527" s="229" t="s">
        <v>180</v>
      </c>
      <c r="TCX1527" s="229" t="s">
        <v>1110</v>
      </c>
      <c r="TCY1527" s="229" t="s">
        <v>244</v>
      </c>
      <c r="TCZ1527" s="229" t="s">
        <v>3929</v>
      </c>
      <c r="TDA1527" s="229" t="s">
        <v>222</v>
      </c>
      <c r="TDB1527" s="229" t="s">
        <v>223</v>
      </c>
      <c r="TDC1527" s="229" t="s">
        <v>172</v>
      </c>
      <c r="TDD1527" s="229" t="s">
        <v>289</v>
      </c>
      <c r="TDE1527" s="229" t="s">
        <v>227</v>
      </c>
      <c r="TDI1527" s="229">
        <v>2024</v>
      </c>
      <c r="TDJ1527" s="229" t="s">
        <v>57</v>
      </c>
      <c r="TDK1527" s="229" t="s">
        <v>3922</v>
      </c>
      <c r="TDL1527" s="229">
        <v>12970009</v>
      </c>
      <c r="TDM1527" s="229" t="s">
        <v>3923</v>
      </c>
      <c r="TDN1527" s="229" t="s">
        <v>310</v>
      </c>
      <c r="TDO1527" s="229" t="s">
        <v>3924</v>
      </c>
      <c r="TDP1527" s="229" t="s">
        <v>338</v>
      </c>
      <c r="TDQ1527" s="229" t="s">
        <v>52</v>
      </c>
      <c r="TDR1527" s="229" t="s">
        <v>3925</v>
      </c>
      <c r="TDT1527" s="229" t="s">
        <v>3926</v>
      </c>
      <c r="TDU1527" s="229" t="s">
        <v>3927</v>
      </c>
      <c r="TDV1527" s="229" t="s">
        <v>473</v>
      </c>
      <c r="TDW1527" s="229" t="s">
        <v>3928</v>
      </c>
      <c r="TDX1527" s="229" t="s">
        <v>623</v>
      </c>
      <c r="TDY1527" s="229" t="s">
        <v>294</v>
      </c>
      <c r="TDZ1527" s="229" t="s">
        <v>289</v>
      </c>
      <c r="TEA1527" s="229" t="s">
        <v>35</v>
      </c>
      <c r="TEB1527" s="229" t="s">
        <v>27</v>
      </c>
      <c r="TEC1527" s="229" t="s">
        <v>180</v>
      </c>
      <c r="TED1527" s="229" t="s">
        <v>1110</v>
      </c>
      <c r="TEE1527" s="229" t="s">
        <v>244</v>
      </c>
      <c r="TEF1527" s="229" t="s">
        <v>3929</v>
      </c>
      <c r="TEG1527" s="229" t="s">
        <v>222</v>
      </c>
      <c r="TEH1527" s="229" t="s">
        <v>223</v>
      </c>
      <c r="TEI1527" s="229" t="s">
        <v>172</v>
      </c>
      <c r="TEJ1527" s="229" t="s">
        <v>289</v>
      </c>
      <c r="TEK1527" s="229" t="s">
        <v>227</v>
      </c>
      <c r="TEO1527" s="229">
        <v>2024</v>
      </c>
      <c r="TEP1527" s="229" t="s">
        <v>57</v>
      </c>
      <c r="TEQ1527" s="229" t="s">
        <v>3922</v>
      </c>
      <c r="TER1527" s="229">
        <v>12970009</v>
      </c>
      <c r="TES1527" s="229" t="s">
        <v>3923</v>
      </c>
      <c r="TET1527" s="229" t="s">
        <v>310</v>
      </c>
      <c r="TEU1527" s="229" t="s">
        <v>3924</v>
      </c>
      <c r="TEV1527" s="229" t="s">
        <v>338</v>
      </c>
      <c r="TEW1527" s="229" t="s">
        <v>52</v>
      </c>
      <c r="TEX1527" s="229" t="s">
        <v>3925</v>
      </c>
      <c r="TEZ1527" s="229" t="s">
        <v>3926</v>
      </c>
      <c r="TFA1527" s="229" t="s">
        <v>3927</v>
      </c>
      <c r="TFB1527" s="229" t="s">
        <v>473</v>
      </c>
      <c r="TFC1527" s="229" t="s">
        <v>3928</v>
      </c>
      <c r="TFD1527" s="229" t="s">
        <v>623</v>
      </c>
      <c r="TFE1527" s="229" t="s">
        <v>294</v>
      </c>
      <c r="TFF1527" s="229" t="s">
        <v>289</v>
      </c>
      <c r="TFG1527" s="229" t="s">
        <v>35</v>
      </c>
      <c r="TFH1527" s="229" t="s">
        <v>27</v>
      </c>
      <c r="TFI1527" s="229" t="s">
        <v>180</v>
      </c>
      <c r="TFJ1527" s="229" t="s">
        <v>1110</v>
      </c>
      <c r="TFK1527" s="229" t="s">
        <v>244</v>
      </c>
      <c r="TFL1527" s="229" t="s">
        <v>3929</v>
      </c>
      <c r="TFM1527" s="229" t="s">
        <v>222</v>
      </c>
      <c r="TFN1527" s="229" t="s">
        <v>223</v>
      </c>
      <c r="TFO1527" s="229" t="s">
        <v>172</v>
      </c>
      <c r="TFP1527" s="229" t="s">
        <v>289</v>
      </c>
      <c r="TFQ1527" s="229" t="s">
        <v>227</v>
      </c>
      <c r="TFU1527" s="229">
        <v>2024</v>
      </c>
      <c r="TFV1527" s="229" t="s">
        <v>57</v>
      </c>
      <c r="TFW1527" s="229" t="s">
        <v>3922</v>
      </c>
      <c r="TFX1527" s="229">
        <v>12970009</v>
      </c>
      <c r="TFY1527" s="229" t="s">
        <v>3923</v>
      </c>
      <c r="TFZ1527" s="229" t="s">
        <v>310</v>
      </c>
      <c r="TGA1527" s="229" t="s">
        <v>3924</v>
      </c>
      <c r="TGB1527" s="229" t="s">
        <v>338</v>
      </c>
      <c r="TGC1527" s="229" t="s">
        <v>52</v>
      </c>
      <c r="TGD1527" s="229" t="s">
        <v>3925</v>
      </c>
      <c r="TGF1527" s="229" t="s">
        <v>3926</v>
      </c>
      <c r="TGG1527" s="229" t="s">
        <v>3927</v>
      </c>
      <c r="TGH1527" s="229" t="s">
        <v>473</v>
      </c>
      <c r="TGI1527" s="229" t="s">
        <v>3928</v>
      </c>
      <c r="TGJ1527" s="229" t="s">
        <v>623</v>
      </c>
      <c r="TGK1527" s="229" t="s">
        <v>294</v>
      </c>
      <c r="TGL1527" s="229" t="s">
        <v>289</v>
      </c>
      <c r="TGM1527" s="229" t="s">
        <v>35</v>
      </c>
      <c r="TGN1527" s="229" t="s">
        <v>27</v>
      </c>
      <c r="TGO1527" s="229" t="s">
        <v>180</v>
      </c>
      <c r="TGP1527" s="229" t="s">
        <v>1110</v>
      </c>
      <c r="TGQ1527" s="229" t="s">
        <v>244</v>
      </c>
      <c r="TGR1527" s="229" t="s">
        <v>3929</v>
      </c>
      <c r="TGS1527" s="229" t="s">
        <v>222</v>
      </c>
      <c r="TGT1527" s="229" t="s">
        <v>223</v>
      </c>
      <c r="TGU1527" s="229" t="s">
        <v>172</v>
      </c>
      <c r="TGV1527" s="229" t="s">
        <v>289</v>
      </c>
      <c r="TGW1527" s="229" t="s">
        <v>227</v>
      </c>
      <c r="THA1527" s="229">
        <v>2024</v>
      </c>
      <c r="THB1527" s="229" t="s">
        <v>57</v>
      </c>
      <c r="THC1527" s="229" t="s">
        <v>3922</v>
      </c>
      <c r="THD1527" s="229">
        <v>12970009</v>
      </c>
      <c r="THE1527" s="229" t="s">
        <v>3923</v>
      </c>
      <c r="THF1527" s="229" t="s">
        <v>310</v>
      </c>
      <c r="THG1527" s="229" t="s">
        <v>3924</v>
      </c>
      <c r="THH1527" s="229" t="s">
        <v>338</v>
      </c>
      <c r="THI1527" s="229" t="s">
        <v>52</v>
      </c>
      <c r="THJ1527" s="229" t="s">
        <v>3925</v>
      </c>
      <c r="THL1527" s="229" t="s">
        <v>3926</v>
      </c>
      <c r="THM1527" s="229" t="s">
        <v>3927</v>
      </c>
      <c r="THN1527" s="229" t="s">
        <v>473</v>
      </c>
      <c r="THO1527" s="229" t="s">
        <v>3928</v>
      </c>
      <c r="THP1527" s="229" t="s">
        <v>623</v>
      </c>
      <c r="THQ1527" s="229" t="s">
        <v>294</v>
      </c>
      <c r="THR1527" s="229" t="s">
        <v>289</v>
      </c>
      <c r="THS1527" s="229" t="s">
        <v>35</v>
      </c>
      <c r="THT1527" s="229" t="s">
        <v>27</v>
      </c>
      <c r="THU1527" s="229" t="s">
        <v>180</v>
      </c>
      <c r="THV1527" s="229" t="s">
        <v>1110</v>
      </c>
      <c r="THW1527" s="229" t="s">
        <v>244</v>
      </c>
      <c r="THX1527" s="229" t="s">
        <v>3929</v>
      </c>
      <c r="THY1527" s="229" t="s">
        <v>222</v>
      </c>
      <c r="THZ1527" s="229" t="s">
        <v>223</v>
      </c>
      <c r="TIA1527" s="229" t="s">
        <v>172</v>
      </c>
      <c r="TIB1527" s="229" t="s">
        <v>289</v>
      </c>
      <c r="TIC1527" s="229" t="s">
        <v>227</v>
      </c>
      <c r="TIG1527" s="229">
        <v>2024</v>
      </c>
      <c r="TIH1527" s="229" t="s">
        <v>57</v>
      </c>
      <c r="TII1527" s="229" t="s">
        <v>3922</v>
      </c>
      <c r="TIJ1527" s="229">
        <v>12970009</v>
      </c>
      <c r="TIK1527" s="229" t="s">
        <v>3923</v>
      </c>
      <c r="TIL1527" s="229" t="s">
        <v>310</v>
      </c>
      <c r="TIM1527" s="229" t="s">
        <v>3924</v>
      </c>
      <c r="TIN1527" s="229" t="s">
        <v>338</v>
      </c>
      <c r="TIO1527" s="229" t="s">
        <v>52</v>
      </c>
      <c r="TIP1527" s="229" t="s">
        <v>3925</v>
      </c>
      <c r="TIR1527" s="229" t="s">
        <v>3926</v>
      </c>
      <c r="TIS1527" s="229" t="s">
        <v>3927</v>
      </c>
      <c r="TIT1527" s="229" t="s">
        <v>473</v>
      </c>
      <c r="TIU1527" s="229" t="s">
        <v>3928</v>
      </c>
      <c r="TIV1527" s="229" t="s">
        <v>623</v>
      </c>
      <c r="TIW1527" s="229" t="s">
        <v>294</v>
      </c>
      <c r="TIX1527" s="229" t="s">
        <v>289</v>
      </c>
      <c r="TIY1527" s="229" t="s">
        <v>35</v>
      </c>
      <c r="TIZ1527" s="229" t="s">
        <v>27</v>
      </c>
      <c r="TJA1527" s="229" t="s">
        <v>180</v>
      </c>
      <c r="TJB1527" s="229" t="s">
        <v>1110</v>
      </c>
      <c r="TJC1527" s="229" t="s">
        <v>244</v>
      </c>
      <c r="TJD1527" s="229" t="s">
        <v>3929</v>
      </c>
      <c r="TJE1527" s="229" t="s">
        <v>222</v>
      </c>
      <c r="TJF1527" s="229" t="s">
        <v>223</v>
      </c>
      <c r="TJG1527" s="229" t="s">
        <v>172</v>
      </c>
      <c r="TJH1527" s="229" t="s">
        <v>289</v>
      </c>
      <c r="TJI1527" s="229" t="s">
        <v>227</v>
      </c>
      <c r="TJM1527" s="229">
        <v>2024</v>
      </c>
      <c r="TJN1527" s="229" t="s">
        <v>57</v>
      </c>
      <c r="TJO1527" s="229" t="s">
        <v>3922</v>
      </c>
      <c r="TJP1527" s="229">
        <v>12970009</v>
      </c>
      <c r="TJQ1527" s="229" t="s">
        <v>3923</v>
      </c>
      <c r="TJR1527" s="229" t="s">
        <v>310</v>
      </c>
      <c r="TJS1527" s="229" t="s">
        <v>3924</v>
      </c>
      <c r="TJT1527" s="229" t="s">
        <v>338</v>
      </c>
      <c r="TJU1527" s="229" t="s">
        <v>52</v>
      </c>
      <c r="TJV1527" s="229" t="s">
        <v>3925</v>
      </c>
      <c r="TJX1527" s="229" t="s">
        <v>3926</v>
      </c>
      <c r="TJY1527" s="229" t="s">
        <v>3927</v>
      </c>
      <c r="TJZ1527" s="229" t="s">
        <v>473</v>
      </c>
      <c r="TKA1527" s="229" t="s">
        <v>3928</v>
      </c>
      <c r="TKB1527" s="229" t="s">
        <v>623</v>
      </c>
      <c r="TKC1527" s="229" t="s">
        <v>294</v>
      </c>
      <c r="TKD1527" s="229" t="s">
        <v>289</v>
      </c>
      <c r="TKE1527" s="229" t="s">
        <v>35</v>
      </c>
      <c r="TKF1527" s="229" t="s">
        <v>27</v>
      </c>
      <c r="TKG1527" s="229" t="s">
        <v>180</v>
      </c>
      <c r="TKH1527" s="229" t="s">
        <v>1110</v>
      </c>
      <c r="TKI1527" s="229" t="s">
        <v>244</v>
      </c>
      <c r="TKJ1527" s="229" t="s">
        <v>3929</v>
      </c>
      <c r="TKK1527" s="229" t="s">
        <v>222</v>
      </c>
      <c r="TKL1527" s="229" t="s">
        <v>223</v>
      </c>
      <c r="TKM1527" s="229" t="s">
        <v>172</v>
      </c>
      <c r="TKN1527" s="229" t="s">
        <v>289</v>
      </c>
      <c r="TKO1527" s="229" t="s">
        <v>227</v>
      </c>
      <c r="TKS1527" s="229">
        <v>2024</v>
      </c>
      <c r="TKT1527" s="229" t="s">
        <v>57</v>
      </c>
      <c r="TKU1527" s="229" t="s">
        <v>3922</v>
      </c>
      <c r="TKV1527" s="229">
        <v>12970009</v>
      </c>
      <c r="TKW1527" s="229" t="s">
        <v>3923</v>
      </c>
      <c r="TKX1527" s="229" t="s">
        <v>310</v>
      </c>
      <c r="TKY1527" s="229" t="s">
        <v>3924</v>
      </c>
      <c r="TKZ1527" s="229" t="s">
        <v>338</v>
      </c>
      <c r="TLA1527" s="229" t="s">
        <v>52</v>
      </c>
      <c r="TLB1527" s="229" t="s">
        <v>3925</v>
      </c>
      <c r="TLD1527" s="229" t="s">
        <v>3926</v>
      </c>
      <c r="TLE1527" s="229" t="s">
        <v>3927</v>
      </c>
      <c r="TLF1527" s="229" t="s">
        <v>473</v>
      </c>
      <c r="TLG1527" s="229" t="s">
        <v>3928</v>
      </c>
      <c r="TLH1527" s="229" t="s">
        <v>623</v>
      </c>
      <c r="TLI1527" s="229" t="s">
        <v>294</v>
      </c>
      <c r="TLJ1527" s="229" t="s">
        <v>289</v>
      </c>
      <c r="TLK1527" s="229" t="s">
        <v>35</v>
      </c>
      <c r="TLL1527" s="229" t="s">
        <v>27</v>
      </c>
      <c r="TLM1527" s="229" t="s">
        <v>180</v>
      </c>
      <c r="TLN1527" s="229" t="s">
        <v>1110</v>
      </c>
      <c r="TLO1527" s="229" t="s">
        <v>244</v>
      </c>
      <c r="TLP1527" s="229" t="s">
        <v>3929</v>
      </c>
      <c r="TLQ1527" s="229" t="s">
        <v>222</v>
      </c>
      <c r="TLR1527" s="229" t="s">
        <v>223</v>
      </c>
      <c r="TLS1527" s="229" t="s">
        <v>172</v>
      </c>
      <c r="TLT1527" s="229" t="s">
        <v>289</v>
      </c>
      <c r="TLU1527" s="229" t="s">
        <v>227</v>
      </c>
      <c r="TLY1527" s="229">
        <v>2024</v>
      </c>
      <c r="TLZ1527" s="229" t="s">
        <v>57</v>
      </c>
      <c r="TMA1527" s="229" t="s">
        <v>3922</v>
      </c>
      <c r="TMB1527" s="229">
        <v>12970009</v>
      </c>
      <c r="TMC1527" s="229" t="s">
        <v>3923</v>
      </c>
      <c r="TMD1527" s="229" t="s">
        <v>310</v>
      </c>
      <c r="TME1527" s="229" t="s">
        <v>3924</v>
      </c>
      <c r="TMF1527" s="229" t="s">
        <v>338</v>
      </c>
      <c r="TMG1527" s="229" t="s">
        <v>52</v>
      </c>
      <c r="TMH1527" s="229" t="s">
        <v>3925</v>
      </c>
      <c r="TMJ1527" s="229" t="s">
        <v>3926</v>
      </c>
      <c r="TMK1527" s="229" t="s">
        <v>3927</v>
      </c>
      <c r="TML1527" s="229" t="s">
        <v>473</v>
      </c>
      <c r="TMM1527" s="229" t="s">
        <v>3928</v>
      </c>
      <c r="TMN1527" s="229" t="s">
        <v>623</v>
      </c>
      <c r="TMO1527" s="229" t="s">
        <v>294</v>
      </c>
      <c r="TMP1527" s="229" t="s">
        <v>289</v>
      </c>
      <c r="TMQ1527" s="229" t="s">
        <v>35</v>
      </c>
      <c r="TMR1527" s="229" t="s">
        <v>27</v>
      </c>
      <c r="TMS1527" s="229" t="s">
        <v>180</v>
      </c>
      <c r="TMT1527" s="229" t="s">
        <v>1110</v>
      </c>
      <c r="TMU1527" s="229" t="s">
        <v>244</v>
      </c>
      <c r="TMV1527" s="229" t="s">
        <v>3929</v>
      </c>
      <c r="TMW1527" s="229" t="s">
        <v>222</v>
      </c>
      <c r="TMX1527" s="229" t="s">
        <v>223</v>
      </c>
      <c r="TMY1527" s="229" t="s">
        <v>172</v>
      </c>
      <c r="TMZ1527" s="229" t="s">
        <v>289</v>
      </c>
      <c r="TNA1527" s="229" t="s">
        <v>227</v>
      </c>
      <c r="TNE1527" s="229">
        <v>2024</v>
      </c>
      <c r="TNF1527" s="229" t="s">
        <v>57</v>
      </c>
      <c r="TNG1527" s="229" t="s">
        <v>3922</v>
      </c>
      <c r="TNH1527" s="229">
        <v>12970009</v>
      </c>
      <c r="TNI1527" s="229" t="s">
        <v>3923</v>
      </c>
      <c r="TNJ1527" s="229" t="s">
        <v>310</v>
      </c>
      <c r="TNK1527" s="229" t="s">
        <v>3924</v>
      </c>
      <c r="TNL1527" s="229" t="s">
        <v>338</v>
      </c>
      <c r="TNM1527" s="229" t="s">
        <v>52</v>
      </c>
      <c r="TNN1527" s="229" t="s">
        <v>3925</v>
      </c>
      <c r="TNP1527" s="229" t="s">
        <v>3926</v>
      </c>
      <c r="TNQ1527" s="229" t="s">
        <v>3927</v>
      </c>
      <c r="TNR1527" s="229" t="s">
        <v>473</v>
      </c>
      <c r="TNS1527" s="229" t="s">
        <v>3928</v>
      </c>
      <c r="TNT1527" s="229" t="s">
        <v>623</v>
      </c>
      <c r="TNU1527" s="229" t="s">
        <v>294</v>
      </c>
      <c r="TNV1527" s="229" t="s">
        <v>289</v>
      </c>
      <c r="TNW1527" s="229" t="s">
        <v>35</v>
      </c>
      <c r="TNX1527" s="229" t="s">
        <v>27</v>
      </c>
      <c r="TNY1527" s="229" t="s">
        <v>180</v>
      </c>
      <c r="TNZ1527" s="229" t="s">
        <v>1110</v>
      </c>
      <c r="TOA1527" s="229" t="s">
        <v>244</v>
      </c>
      <c r="TOB1527" s="229" t="s">
        <v>3929</v>
      </c>
      <c r="TOC1527" s="229" t="s">
        <v>222</v>
      </c>
      <c r="TOD1527" s="229" t="s">
        <v>223</v>
      </c>
      <c r="TOE1527" s="229" t="s">
        <v>172</v>
      </c>
      <c r="TOF1527" s="229" t="s">
        <v>289</v>
      </c>
      <c r="TOG1527" s="229" t="s">
        <v>227</v>
      </c>
      <c r="TOK1527" s="229">
        <v>2024</v>
      </c>
      <c r="TOL1527" s="229" t="s">
        <v>57</v>
      </c>
      <c r="TOM1527" s="229" t="s">
        <v>3922</v>
      </c>
      <c r="TON1527" s="229">
        <v>12970009</v>
      </c>
      <c r="TOO1527" s="229" t="s">
        <v>3923</v>
      </c>
      <c r="TOP1527" s="229" t="s">
        <v>310</v>
      </c>
      <c r="TOQ1527" s="229" t="s">
        <v>3924</v>
      </c>
      <c r="TOR1527" s="229" t="s">
        <v>338</v>
      </c>
      <c r="TOS1527" s="229" t="s">
        <v>52</v>
      </c>
      <c r="TOT1527" s="229" t="s">
        <v>3925</v>
      </c>
      <c r="TOV1527" s="229" t="s">
        <v>3926</v>
      </c>
      <c r="TOW1527" s="229" t="s">
        <v>3927</v>
      </c>
      <c r="TOX1527" s="229" t="s">
        <v>473</v>
      </c>
      <c r="TOY1527" s="229" t="s">
        <v>3928</v>
      </c>
      <c r="TOZ1527" s="229" t="s">
        <v>623</v>
      </c>
      <c r="TPA1527" s="229" t="s">
        <v>294</v>
      </c>
      <c r="TPB1527" s="229" t="s">
        <v>289</v>
      </c>
      <c r="TPC1527" s="229" t="s">
        <v>35</v>
      </c>
      <c r="TPD1527" s="229" t="s">
        <v>27</v>
      </c>
      <c r="TPE1527" s="229" t="s">
        <v>180</v>
      </c>
      <c r="TPF1527" s="229" t="s">
        <v>1110</v>
      </c>
      <c r="TPG1527" s="229" t="s">
        <v>244</v>
      </c>
      <c r="TPH1527" s="229" t="s">
        <v>3929</v>
      </c>
      <c r="TPI1527" s="229" t="s">
        <v>222</v>
      </c>
      <c r="TPJ1527" s="229" t="s">
        <v>223</v>
      </c>
      <c r="TPK1527" s="229" t="s">
        <v>172</v>
      </c>
      <c r="TPL1527" s="229" t="s">
        <v>289</v>
      </c>
      <c r="TPM1527" s="229" t="s">
        <v>227</v>
      </c>
      <c r="TPQ1527" s="229">
        <v>2024</v>
      </c>
      <c r="TPR1527" s="229" t="s">
        <v>57</v>
      </c>
      <c r="TPS1527" s="229" t="s">
        <v>3922</v>
      </c>
      <c r="TPT1527" s="229">
        <v>12970009</v>
      </c>
      <c r="TPU1527" s="229" t="s">
        <v>3923</v>
      </c>
      <c r="TPV1527" s="229" t="s">
        <v>310</v>
      </c>
      <c r="TPW1527" s="229" t="s">
        <v>3924</v>
      </c>
      <c r="TPX1527" s="229" t="s">
        <v>338</v>
      </c>
      <c r="TPY1527" s="229" t="s">
        <v>52</v>
      </c>
      <c r="TPZ1527" s="229" t="s">
        <v>3925</v>
      </c>
      <c r="TQB1527" s="229" t="s">
        <v>3926</v>
      </c>
      <c r="TQC1527" s="229" t="s">
        <v>3927</v>
      </c>
      <c r="TQD1527" s="229" t="s">
        <v>473</v>
      </c>
      <c r="TQE1527" s="229" t="s">
        <v>3928</v>
      </c>
      <c r="TQF1527" s="229" t="s">
        <v>623</v>
      </c>
      <c r="TQG1527" s="229" t="s">
        <v>294</v>
      </c>
      <c r="TQH1527" s="229" t="s">
        <v>289</v>
      </c>
      <c r="TQI1527" s="229" t="s">
        <v>35</v>
      </c>
      <c r="TQJ1527" s="229" t="s">
        <v>27</v>
      </c>
      <c r="TQK1527" s="229" t="s">
        <v>180</v>
      </c>
      <c r="TQL1527" s="229" t="s">
        <v>1110</v>
      </c>
      <c r="TQM1527" s="229" t="s">
        <v>244</v>
      </c>
      <c r="TQN1527" s="229" t="s">
        <v>3929</v>
      </c>
      <c r="TQO1527" s="229" t="s">
        <v>222</v>
      </c>
      <c r="TQP1527" s="229" t="s">
        <v>223</v>
      </c>
      <c r="TQQ1527" s="229" t="s">
        <v>172</v>
      </c>
      <c r="TQR1527" s="229" t="s">
        <v>289</v>
      </c>
      <c r="TQS1527" s="229" t="s">
        <v>227</v>
      </c>
      <c r="TQW1527" s="229">
        <v>2024</v>
      </c>
      <c r="TQX1527" s="229" t="s">
        <v>57</v>
      </c>
      <c r="TQY1527" s="229" t="s">
        <v>3922</v>
      </c>
      <c r="TQZ1527" s="229">
        <v>12970009</v>
      </c>
      <c r="TRA1527" s="229" t="s">
        <v>3923</v>
      </c>
      <c r="TRB1527" s="229" t="s">
        <v>310</v>
      </c>
      <c r="TRC1527" s="229" t="s">
        <v>3924</v>
      </c>
      <c r="TRD1527" s="229" t="s">
        <v>338</v>
      </c>
      <c r="TRE1527" s="229" t="s">
        <v>52</v>
      </c>
      <c r="TRF1527" s="229" t="s">
        <v>3925</v>
      </c>
      <c r="TRH1527" s="229" t="s">
        <v>3926</v>
      </c>
      <c r="TRI1527" s="229" t="s">
        <v>3927</v>
      </c>
      <c r="TRJ1527" s="229" t="s">
        <v>473</v>
      </c>
      <c r="TRK1527" s="229" t="s">
        <v>3928</v>
      </c>
      <c r="TRL1527" s="229" t="s">
        <v>623</v>
      </c>
      <c r="TRM1527" s="229" t="s">
        <v>294</v>
      </c>
      <c r="TRN1527" s="229" t="s">
        <v>289</v>
      </c>
      <c r="TRO1527" s="229" t="s">
        <v>35</v>
      </c>
      <c r="TRP1527" s="229" t="s">
        <v>27</v>
      </c>
      <c r="TRQ1527" s="229" t="s">
        <v>180</v>
      </c>
      <c r="TRR1527" s="229" t="s">
        <v>1110</v>
      </c>
      <c r="TRS1527" s="229" t="s">
        <v>244</v>
      </c>
      <c r="TRT1527" s="229" t="s">
        <v>3929</v>
      </c>
      <c r="TRU1527" s="229" t="s">
        <v>222</v>
      </c>
      <c r="TRV1527" s="229" t="s">
        <v>223</v>
      </c>
      <c r="TRW1527" s="229" t="s">
        <v>172</v>
      </c>
      <c r="TRX1527" s="229" t="s">
        <v>289</v>
      </c>
      <c r="TRY1527" s="229" t="s">
        <v>227</v>
      </c>
      <c r="TSC1527" s="229">
        <v>2024</v>
      </c>
      <c r="TSD1527" s="229" t="s">
        <v>57</v>
      </c>
      <c r="TSE1527" s="229" t="s">
        <v>3922</v>
      </c>
      <c r="TSF1527" s="229">
        <v>12970009</v>
      </c>
      <c r="TSG1527" s="229" t="s">
        <v>3923</v>
      </c>
      <c r="TSH1527" s="229" t="s">
        <v>310</v>
      </c>
      <c r="TSI1527" s="229" t="s">
        <v>3924</v>
      </c>
      <c r="TSJ1527" s="229" t="s">
        <v>338</v>
      </c>
      <c r="TSK1527" s="229" t="s">
        <v>52</v>
      </c>
      <c r="TSL1527" s="229" t="s">
        <v>3925</v>
      </c>
      <c r="TSN1527" s="229" t="s">
        <v>3926</v>
      </c>
      <c r="TSO1527" s="229" t="s">
        <v>3927</v>
      </c>
      <c r="TSP1527" s="229" t="s">
        <v>473</v>
      </c>
      <c r="TSQ1527" s="229" t="s">
        <v>3928</v>
      </c>
      <c r="TSR1527" s="229" t="s">
        <v>623</v>
      </c>
      <c r="TSS1527" s="229" t="s">
        <v>294</v>
      </c>
      <c r="TST1527" s="229" t="s">
        <v>289</v>
      </c>
      <c r="TSU1527" s="229" t="s">
        <v>35</v>
      </c>
      <c r="TSV1527" s="229" t="s">
        <v>27</v>
      </c>
      <c r="TSW1527" s="229" t="s">
        <v>180</v>
      </c>
      <c r="TSX1527" s="229" t="s">
        <v>1110</v>
      </c>
      <c r="TSY1527" s="229" t="s">
        <v>244</v>
      </c>
      <c r="TSZ1527" s="229" t="s">
        <v>3929</v>
      </c>
      <c r="TTA1527" s="229" t="s">
        <v>222</v>
      </c>
      <c r="TTB1527" s="229" t="s">
        <v>223</v>
      </c>
      <c r="TTC1527" s="229" t="s">
        <v>172</v>
      </c>
      <c r="TTD1527" s="229" t="s">
        <v>289</v>
      </c>
      <c r="TTE1527" s="229" t="s">
        <v>227</v>
      </c>
      <c r="TTI1527" s="229">
        <v>2024</v>
      </c>
      <c r="TTJ1527" s="229" t="s">
        <v>57</v>
      </c>
      <c r="TTK1527" s="229" t="s">
        <v>3922</v>
      </c>
      <c r="TTL1527" s="229">
        <v>12970009</v>
      </c>
      <c r="TTM1527" s="229" t="s">
        <v>3923</v>
      </c>
      <c r="TTN1527" s="229" t="s">
        <v>310</v>
      </c>
      <c r="TTO1527" s="229" t="s">
        <v>3924</v>
      </c>
      <c r="TTP1527" s="229" t="s">
        <v>338</v>
      </c>
      <c r="TTQ1527" s="229" t="s">
        <v>52</v>
      </c>
      <c r="TTR1527" s="229" t="s">
        <v>3925</v>
      </c>
      <c r="TTT1527" s="229" t="s">
        <v>3926</v>
      </c>
      <c r="TTU1527" s="229" t="s">
        <v>3927</v>
      </c>
      <c r="TTV1527" s="229" t="s">
        <v>473</v>
      </c>
      <c r="TTW1527" s="229" t="s">
        <v>3928</v>
      </c>
      <c r="TTX1527" s="229" t="s">
        <v>623</v>
      </c>
      <c r="TTY1527" s="229" t="s">
        <v>294</v>
      </c>
      <c r="TTZ1527" s="229" t="s">
        <v>289</v>
      </c>
      <c r="TUA1527" s="229" t="s">
        <v>35</v>
      </c>
      <c r="TUB1527" s="229" t="s">
        <v>27</v>
      </c>
      <c r="TUC1527" s="229" t="s">
        <v>180</v>
      </c>
      <c r="TUD1527" s="229" t="s">
        <v>1110</v>
      </c>
      <c r="TUE1527" s="229" t="s">
        <v>244</v>
      </c>
      <c r="TUF1527" s="229" t="s">
        <v>3929</v>
      </c>
      <c r="TUG1527" s="229" t="s">
        <v>222</v>
      </c>
      <c r="TUH1527" s="229" t="s">
        <v>223</v>
      </c>
      <c r="TUI1527" s="229" t="s">
        <v>172</v>
      </c>
      <c r="TUJ1527" s="229" t="s">
        <v>289</v>
      </c>
      <c r="TUK1527" s="229" t="s">
        <v>227</v>
      </c>
      <c r="TUO1527" s="229">
        <v>2024</v>
      </c>
      <c r="TUP1527" s="229" t="s">
        <v>57</v>
      </c>
      <c r="TUQ1527" s="229" t="s">
        <v>3922</v>
      </c>
      <c r="TUR1527" s="229">
        <v>12970009</v>
      </c>
      <c r="TUS1527" s="229" t="s">
        <v>3923</v>
      </c>
      <c r="TUT1527" s="229" t="s">
        <v>310</v>
      </c>
      <c r="TUU1527" s="229" t="s">
        <v>3924</v>
      </c>
      <c r="TUV1527" s="229" t="s">
        <v>338</v>
      </c>
      <c r="TUW1527" s="229" t="s">
        <v>52</v>
      </c>
      <c r="TUX1527" s="229" t="s">
        <v>3925</v>
      </c>
      <c r="TUZ1527" s="229" t="s">
        <v>3926</v>
      </c>
      <c r="TVA1527" s="229" t="s">
        <v>3927</v>
      </c>
      <c r="TVB1527" s="229" t="s">
        <v>473</v>
      </c>
      <c r="TVC1527" s="229" t="s">
        <v>3928</v>
      </c>
      <c r="TVD1527" s="229" t="s">
        <v>623</v>
      </c>
      <c r="TVE1527" s="229" t="s">
        <v>294</v>
      </c>
      <c r="TVF1527" s="229" t="s">
        <v>289</v>
      </c>
      <c r="TVG1527" s="229" t="s">
        <v>35</v>
      </c>
      <c r="TVH1527" s="229" t="s">
        <v>27</v>
      </c>
      <c r="TVI1527" s="229" t="s">
        <v>180</v>
      </c>
      <c r="TVJ1527" s="229" t="s">
        <v>1110</v>
      </c>
      <c r="TVK1527" s="229" t="s">
        <v>244</v>
      </c>
      <c r="TVL1527" s="229" t="s">
        <v>3929</v>
      </c>
      <c r="TVM1527" s="229" t="s">
        <v>222</v>
      </c>
      <c r="TVN1527" s="229" t="s">
        <v>223</v>
      </c>
      <c r="TVO1527" s="229" t="s">
        <v>172</v>
      </c>
      <c r="TVP1527" s="229" t="s">
        <v>289</v>
      </c>
      <c r="TVQ1527" s="229" t="s">
        <v>227</v>
      </c>
      <c r="TVU1527" s="229">
        <v>2024</v>
      </c>
      <c r="TVV1527" s="229" t="s">
        <v>57</v>
      </c>
      <c r="TVW1527" s="229" t="s">
        <v>3922</v>
      </c>
      <c r="TVX1527" s="229">
        <v>12970009</v>
      </c>
      <c r="TVY1527" s="229" t="s">
        <v>3923</v>
      </c>
      <c r="TVZ1527" s="229" t="s">
        <v>310</v>
      </c>
      <c r="TWA1527" s="229" t="s">
        <v>3924</v>
      </c>
      <c r="TWB1527" s="229" t="s">
        <v>338</v>
      </c>
      <c r="TWC1527" s="229" t="s">
        <v>52</v>
      </c>
      <c r="TWD1527" s="229" t="s">
        <v>3925</v>
      </c>
      <c r="TWF1527" s="229" t="s">
        <v>3926</v>
      </c>
      <c r="TWG1527" s="229" t="s">
        <v>3927</v>
      </c>
      <c r="TWH1527" s="229" t="s">
        <v>473</v>
      </c>
      <c r="TWI1527" s="229" t="s">
        <v>3928</v>
      </c>
      <c r="TWJ1527" s="229" t="s">
        <v>623</v>
      </c>
      <c r="TWK1527" s="229" t="s">
        <v>294</v>
      </c>
      <c r="TWL1527" s="229" t="s">
        <v>289</v>
      </c>
      <c r="TWM1527" s="229" t="s">
        <v>35</v>
      </c>
      <c r="TWN1527" s="229" t="s">
        <v>27</v>
      </c>
      <c r="TWO1527" s="229" t="s">
        <v>180</v>
      </c>
      <c r="TWP1527" s="229" t="s">
        <v>1110</v>
      </c>
      <c r="TWQ1527" s="229" t="s">
        <v>244</v>
      </c>
      <c r="TWR1527" s="229" t="s">
        <v>3929</v>
      </c>
      <c r="TWS1527" s="229" t="s">
        <v>222</v>
      </c>
      <c r="TWT1527" s="229" t="s">
        <v>223</v>
      </c>
      <c r="TWU1527" s="229" t="s">
        <v>172</v>
      </c>
      <c r="TWV1527" s="229" t="s">
        <v>289</v>
      </c>
      <c r="TWW1527" s="229" t="s">
        <v>227</v>
      </c>
      <c r="TXA1527" s="229">
        <v>2024</v>
      </c>
      <c r="TXB1527" s="229" t="s">
        <v>57</v>
      </c>
      <c r="TXC1527" s="229" t="s">
        <v>3922</v>
      </c>
      <c r="TXD1527" s="229">
        <v>12970009</v>
      </c>
      <c r="TXE1527" s="229" t="s">
        <v>3923</v>
      </c>
      <c r="TXF1527" s="229" t="s">
        <v>310</v>
      </c>
      <c r="TXG1527" s="229" t="s">
        <v>3924</v>
      </c>
      <c r="TXH1527" s="229" t="s">
        <v>338</v>
      </c>
      <c r="TXI1527" s="229" t="s">
        <v>52</v>
      </c>
      <c r="TXJ1527" s="229" t="s">
        <v>3925</v>
      </c>
      <c r="TXL1527" s="229" t="s">
        <v>3926</v>
      </c>
      <c r="TXM1527" s="229" t="s">
        <v>3927</v>
      </c>
      <c r="TXN1527" s="229" t="s">
        <v>473</v>
      </c>
      <c r="TXO1527" s="229" t="s">
        <v>3928</v>
      </c>
      <c r="TXP1527" s="229" t="s">
        <v>623</v>
      </c>
      <c r="TXQ1527" s="229" t="s">
        <v>294</v>
      </c>
      <c r="TXR1527" s="229" t="s">
        <v>289</v>
      </c>
      <c r="TXS1527" s="229" t="s">
        <v>35</v>
      </c>
      <c r="TXT1527" s="229" t="s">
        <v>27</v>
      </c>
      <c r="TXU1527" s="229" t="s">
        <v>180</v>
      </c>
      <c r="TXV1527" s="229" t="s">
        <v>1110</v>
      </c>
      <c r="TXW1527" s="229" t="s">
        <v>244</v>
      </c>
      <c r="TXX1527" s="229" t="s">
        <v>3929</v>
      </c>
      <c r="TXY1527" s="229" t="s">
        <v>222</v>
      </c>
      <c r="TXZ1527" s="229" t="s">
        <v>223</v>
      </c>
      <c r="TYA1527" s="229" t="s">
        <v>172</v>
      </c>
      <c r="TYB1527" s="229" t="s">
        <v>289</v>
      </c>
      <c r="TYC1527" s="229" t="s">
        <v>227</v>
      </c>
      <c r="TYG1527" s="229">
        <v>2024</v>
      </c>
      <c r="TYH1527" s="229" t="s">
        <v>57</v>
      </c>
      <c r="TYI1527" s="229" t="s">
        <v>3922</v>
      </c>
      <c r="TYJ1527" s="229">
        <v>12970009</v>
      </c>
      <c r="TYK1527" s="229" t="s">
        <v>3923</v>
      </c>
      <c r="TYL1527" s="229" t="s">
        <v>310</v>
      </c>
      <c r="TYM1527" s="229" t="s">
        <v>3924</v>
      </c>
      <c r="TYN1527" s="229" t="s">
        <v>338</v>
      </c>
      <c r="TYO1527" s="229" t="s">
        <v>52</v>
      </c>
      <c r="TYP1527" s="229" t="s">
        <v>3925</v>
      </c>
      <c r="TYR1527" s="229" t="s">
        <v>3926</v>
      </c>
      <c r="TYS1527" s="229" t="s">
        <v>3927</v>
      </c>
      <c r="TYT1527" s="229" t="s">
        <v>473</v>
      </c>
      <c r="TYU1527" s="229" t="s">
        <v>3928</v>
      </c>
      <c r="TYV1527" s="229" t="s">
        <v>623</v>
      </c>
      <c r="TYW1527" s="229" t="s">
        <v>294</v>
      </c>
      <c r="TYX1527" s="229" t="s">
        <v>289</v>
      </c>
      <c r="TYY1527" s="229" t="s">
        <v>35</v>
      </c>
      <c r="TYZ1527" s="229" t="s">
        <v>27</v>
      </c>
      <c r="TZA1527" s="229" t="s">
        <v>180</v>
      </c>
      <c r="TZB1527" s="229" t="s">
        <v>1110</v>
      </c>
      <c r="TZC1527" s="229" t="s">
        <v>244</v>
      </c>
      <c r="TZD1527" s="229" t="s">
        <v>3929</v>
      </c>
      <c r="TZE1527" s="229" t="s">
        <v>222</v>
      </c>
      <c r="TZF1527" s="229" t="s">
        <v>223</v>
      </c>
      <c r="TZG1527" s="229" t="s">
        <v>172</v>
      </c>
      <c r="TZH1527" s="229" t="s">
        <v>289</v>
      </c>
      <c r="TZI1527" s="229" t="s">
        <v>227</v>
      </c>
      <c r="TZM1527" s="229">
        <v>2024</v>
      </c>
      <c r="TZN1527" s="229" t="s">
        <v>57</v>
      </c>
      <c r="TZO1527" s="229" t="s">
        <v>3922</v>
      </c>
      <c r="TZP1527" s="229">
        <v>12970009</v>
      </c>
      <c r="TZQ1527" s="229" t="s">
        <v>3923</v>
      </c>
      <c r="TZR1527" s="229" t="s">
        <v>310</v>
      </c>
      <c r="TZS1527" s="229" t="s">
        <v>3924</v>
      </c>
      <c r="TZT1527" s="229" t="s">
        <v>338</v>
      </c>
      <c r="TZU1527" s="229" t="s">
        <v>52</v>
      </c>
      <c r="TZV1527" s="229" t="s">
        <v>3925</v>
      </c>
      <c r="TZX1527" s="229" t="s">
        <v>3926</v>
      </c>
      <c r="TZY1527" s="229" t="s">
        <v>3927</v>
      </c>
      <c r="TZZ1527" s="229" t="s">
        <v>473</v>
      </c>
      <c r="UAA1527" s="229" t="s">
        <v>3928</v>
      </c>
      <c r="UAB1527" s="229" t="s">
        <v>623</v>
      </c>
      <c r="UAC1527" s="229" t="s">
        <v>294</v>
      </c>
      <c r="UAD1527" s="229" t="s">
        <v>289</v>
      </c>
      <c r="UAE1527" s="229" t="s">
        <v>35</v>
      </c>
      <c r="UAF1527" s="229" t="s">
        <v>27</v>
      </c>
      <c r="UAG1527" s="229" t="s">
        <v>180</v>
      </c>
      <c r="UAH1527" s="229" t="s">
        <v>1110</v>
      </c>
      <c r="UAI1527" s="229" t="s">
        <v>244</v>
      </c>
      <c r="UAJ1527" s="229" t="s">
        <v>3929</v>
      </c>
      <c r="UAK1527" s="229" t="s">
        <v>222</v>
      </c>
      <c r="UAL1527" s="229" t="s">
        <v>223</v>
      </c>
      <c r="UAM1527" s="229" t="s">
        <v>172</v>
      </c>
      <c r="UAN1527" s="229" t="s">
        <v>289</v>
      </c>
      <c r="UAO1527" s="229" t="s">
        <v>227</v>
      </c>
      <c r="UAS1527" s="229">
        <v>2024</v>
      </c>
      <c r="UAT1527" s="229" t="s">
        <v>57</v>
      </c>
      <c r="UAU1527" s="229" t="s">
        <v>3922</v>
      </c>
      <c r="UAV1527" s="229">
        <v>12970009</v>
      </c>
      <c r="UAW1527" s="229" t="s">
        <v>3923</v>
      </c>
      <c r="UAX1527" s="229" t="s">
        <v>310</v>
      </c>
      <c r="UAY1527" s="229" t="s">
        <v>3924</v>
      </c>
      <c r="UAZ1527" s="229" t="s">
        <v>338</v>
      </c>
      <c r="UBA1527" s="229" t="s">
        <v>52</v>
      </c>
      <c r="UBB1527" s="229" t="s">
        <v>3925</v>
      </c>
      <c r="UBD1527" s="229" t="s">
        <v>3926</v>
      </c>
      <c r="UBE1527" s="229" t="s">
        <v>3927</v>
      </c>
      <c r="UBF1527" s="229" t="s">
        <v>473</v>
      </c>
      <c r="UBG1527" s="229" t="s">
        <v>3928</v>
      </c>
      <c r="UBH1527" s="229" t="s">
        <v>623</v>
      </c>
      <c r="UBI1527" s="229" t="s">
        <v>294</v>
      </c>
      <c r="UBJ1527" s="229" t="s">
        <v>289</v>
      </c>
      <c r="UBK1527" s="229" t="s">
        <v>35</v>
      </c>
      <c r="UBL1527" s="229" t="s">
        <v>27</v>
      </c>
      <c r="UBM1527" s="229" t="s">
        <v>180</v>
      </c>
      <c r="UBN1527" s="229" t="s">
        <v>1110</v>
      </c>
      <c r="UBO1527" s="229" t="s">
        <v>244</v>
      </c>
      <c r="UBP1527" s="229" t="s">
        <v>3929</v>
      </c>
      <c r="UBQ1527" s="229" t="s">
        <v>222</v>
      </c>
      <c r="UBR1527" s="229" t="s">
        <v>223</v>
      </c>
      <c r="UBS1527" s="229" t="s">
        <v>172</v>
      </c>
      <c r="UBT1527" s="229" t="s">
        <v>289</v>
      </c>
      <c r="UBU1527" s="229" t="s">
        <v>227</v>
      </c>
      <c r="UBY1527" s="229">
        <v>2024</v>
      </c>
      <c r="UBZ1527" s="229" t="s">
        <v>57</v>
      </c>
      <c r="UCA1527" s="229" t="s">
        <v>3922</v>
      </c>
      <c r="UCB1527" s="229">
        <v>12970009</v>
      </c>
      <c r="UCC1527" s="229" t="s">
        <v>3923</v>
      </c>
      <c r="UCD1527" s="229" t="s">
        <v>310</v>
      </c>
      <c r="UCE1527" s="229" t="s">
        <v>3924</v>
      </c>
      <c r="UCF1527" s="229" t="s">
        <v>338</v>
      </c>
      <c r="UCG1527" s="229" t="s">
        <v>52</v>
      </c>
      <c r="UCH1527" s="229" t="s">
        <v>3925</v>
      </c>
      <c r="UCJ1527" s="229" t="s">
        <v>3926</v>
      </c>
      <c r="UCK1527" s="229" t="s">
        <v>3927</v>
      </c>
      <c r="UCL1527" s="229" t="s">
        <v>473</v>
      </c>
      <c r="UCM1527" s="229" t="s">
        <v>3928</v>
      </c>
      <c r="UCN1527" s="229" t="s">
        <v>623</v>
      </c>
      <c r="UCO1527" s="229" t="s">
        <v>294</v>
      </c>
      <c r="UCP1527" s="229" t="s">
        <v>289</v>
      </c>
      <c r="UCQ1527" s="229" t="s">
        <v>35</v>
      </c>
      <c r="UCR1527" s="229" t="s">
        <v>27</v>
      </c>
      <c r="UCS1527" s="229" t="s">
        <v>180</v>
      </c>
      <c r="UCT1527" s="229" t="s">
        <v>1110</v>
      </c>
      <c r="UCU1527" s="229" t="s">
        <v>244</v>
      </c>
      <c r="UCV1527" s="229" t="s">
        <v>3929</v>
      </c>
      <c r="UCW1527" s="229" t="s">
        <v>222</v>
      </c>
      <c r="UCX1527" s="229" t="s">
        <v>223</v>
      </c>
      <c r="UCY1527" s="229" t="s">
        <v>172</v>
      </c>
      <c r="UCZ1527" s="229" t="s">
        <v>289</v>
      </c>
      <c r="UDA1527" s="229" t="s">
        <v>227</v>
      </c>
      <c r="UDE1527" s="229">
        <v>2024</v>
      </c>
      <c r="UDF1527" s="229" t="s">
        <v>57</v>
      </c>
      <c r="UDG1527" s="229" t="s">
        <v>3922</v>
      </c>
      <c r="UDH1527" s="229">
        <v>12970009</v>
      </c>
      <c r="UDI1527" s="229" t="s">
        <v>3923</v>
      </c>
      <c r="UDJ1527" s="229" t="s">
        <v>310</v>
      </c>
      <c r="UDK1527" s="229" t="s">
        <v>3924</v>
      </c>
      <c r="UDL1527" s="229" t="s">
        <v>338</v>
      </c>
      <c r="UDM1527" s="229" t="s">
        <v>52</v>
      </c>
      <c r="UDN1527" s="229" t="s">
        <v>3925</v>
      </c>
      <c r="UDP1527" s="229" t="s">
        <v>3926</v>
      </c>
      <c r="UDQ1527" s="229" t="s">
        <v>3927</v>
      </c>
      <c r="UDR1527" s="229" t="s">
        <v>473</v>
      </c>
      <c r="UDS1527" s="229" t="s">
        <v>3928</v>
      </c>
      <c r="UDT1527" s="229" t="s">
        <v>623</v>
      </c>
      <c r="UDU1527" s="229" t="s">
        <v>294</v>
      </c>
      <c r="UDV1527" s="229" t="s">
        <v>289</v>
      </c>
      <c r="UDW1527" s="229" t="s">
        <v>35</v>
      </c>
      <c r="UDX1527" s="229" t="s">
        <v>27</v>
      </c>
      <c r="UDY1527" s="229" t="s">
        <v>180</v>
      </c>
      <c r="UDZ1527" s="229" t="s">
        <v>1110</v>
      </c>
      <c r="UEA1527" s="229" t="s">
        <v>244</v>
      </c>
      <c r="UEB1527" s="229" t="s">
        <v>3929</v>
      </c>
      <c r="UEC1527" s="229" t="s">
        <v>222</v>
      </c>
      <c r="UED1527" s="229" t="s">
        <v>223</v>
      </c>
      <c r="UEE1527" s="229" t="s">
        <v>172</v>
      </c>
      <c r="UEF1527" s="229" t="s">
        <v>289</v>
      </c>
      <c r="UEG1527" s="229" t="s">
        <v>227</v>
      </c>
      <c r="UEK1527" s="229">
        <v>2024</v>
      </c>
      <c r="UEL1527" s="229" t="s">
        <v>57</v>
      </c>
      <c r="UEM1527" s="229" t="s">
        <v>3922</v>
      </c>
      <c r="UEN1527" s="229">
        <v>12970009</v>
      </c>
      <c r="UEO1527" s="229" t="s">
        <v>3923</v>
      </c>
      <c r="UEP1527" s="229" t="s">
        <v>310</v>
      </c>
      <c r="UEQ1527" s="229" t="s">
        <v>3924</v>
      </c>
      <c r="UER1527" s="229" t="s">
        <v>338</v>
      </c>
      <c r="UES1527" s="229" t="s">
        <v>52</v>
      </c>
      <c r="UET1527" s="229" t="s">
        <v>3925</v>
      </c>
      <c r="UEV1527" s="229" t="s">
        <v>3926</v>
      </c>
      <c r="UEW1527" s="229" t="s">
        <v>3927</v>
      </c>
      <c r="UEX1527" s="229" t="s">
        <v>473</v>
      </c>
      <c r="UEY1527" s="229" t="s">
        <v>3928</v>
      </c>
      <c r="UEZ1527" s="229" t="s">
        <v>623</v>
      </c>
      <c r="UFA1527" s="229" t="s">
        <v>294</v>
      </c>
      <c r="UFB1527" s="229" t="s">
        <v>289</v>
      </c>
      <c r="UFC1527" s="229" t="s">
        <v>35</v>
      </c>
      <c r="UFD1527" s="229" t="s">
        <v>27</v>
      </c>
      <c r="UFE1527" s="229" t="s">
        <v>180</v>
      </c>
      <c r="UFF1527" s="229" t="s">
        <v>1110</v>
      </c>
      <c r="UFG1527" s="229" t="s">
        <v>244</v>
      </c>
      <c r="UFH1527" s="229" t="s">
        <v>3929</v>
      </c>
      <c r="UFI1527" s="229" t="s">
        <v>222</v>
      </c>
      <c r="UFJ1527" s="229" t="s">
        <v>223</v>
      </c>
      <c r="UFK1527" s="229" t="s">
        <v>172</v>
      </c>
      <c r="UFL1527" s="229" t="s">
        <v>289</v>
      </c>
      <c r="UFM1527" s="229" t="s">
        <v>227</v>
      </c>
      <c r="UFQ1527" s="229">
        <v>2024</v>
      </c>
      <c r="UFR1527" s="229" t="s">
        <v>57</v>
      </c>
      <c r="UFS1527" s="229" t="s">
        <v>3922</v>
      </c>
      <c r="UFT1527" s="229">
        <v>12970009</v>
      </c>
      <c r="UFU1527" s="229" t="s">
        <v>3923</v>
      </c>
      <c r="UFV1527" s="229" t="s">
        <v>310</v>
      </c>
      <c r="UFW1527" s="229" t="s">
        <v>3924</v>
      </c>
      <c r="UFX1527" s="229" t="s">
        <v>338</v>
      </c>
      <c r="UFY1527" s="229" t="s">
        <v>52</v>
      </c>
      <c r="UFZ1527" s="229" t="s">
        <v>3925</v>
      </c>
      <c r="UGB1527" s="229" t="s">
        <v>3926</v>
      </c>
      <c r="UGC1527" s="229" t="s">
        <v>3927</v>
      </c>
      <c r="UGD1527" s="229" t="s">
        <v>473</v>
      </c>
      <c r="UGE1527" s="229" t="s">
        <v>3928</v>
      </c>
      <c r="UGF1527" s="229" t="s">
        <v>623</v>
      </c>
      <c r="UGG1527" s="229" t="s">
        <v>294</v>
      </c>
      <c r="UGH1527" s="229" t="s">
        <v>289</v>
      </c>
      <c r="UGI1527" s="229" t="s">
        <v>35</v>
      </c>
      <c r="UGJ1527" s="229" t="s">
        <v>27</v>
      </c>
      <c r="UGK1527" s="229" t="s">
        <v>180</v>
      </c>
      <c r="UGL1527" s="229" t="s">
        <v>1110</v>
      </c>
      <c r="UGM1527" s="229" t="s">
        <v>244</v>
      </c>
      <c r="UGN1527" s="229" t="s">
        <v>3929</v>
      </c>
      <c r="UGO1527" s="229" t="s">
        <v>222</v>
      </c>
      <c r="UGP1527" s="229" t="s">
        <v>223</v>
      </c>
      <c r="UGQ1527" s="229" t="s">
        <v>172</v>
      </c>
      <c r="UGR1527" s="229" t="s">
        <v>289</v>
      </c>
      <c r="UGS1527" s="229" t="s">
        <v>227</v>
      </c>
      <c r="UGW1527" s="229">
        <v>2024</v>
      </c>
      <c r="UGX1527" s="229" t="s">
        <v>57</v>
      </c>
      <c r="UGY1527" s="229" t="s">
        <v>3922</v>
      </c>
      <c r="UGZ1527" s="229">
        <v>12970009</v>
      </c>
      <c r="UHA1527" s="229" t="s">
        <v>3923</v>
      </c>
      <c r="UHB1527" s="229" t="s">
        <v>310</v>
      </c>
      <c r="UHC1527" s="229" t="s">
        <v>3924</v>
      </c>
      <c r="UHD1527" s="229" t="s">
        <v>338</v>
      </c>
      <c r="UHE1527" s="229" t="s">
        <v>52</v>
      </c>
      <c r="UHF1527" s="229" t="s">
        <v>3925</v>
      </c>
      <c r="UHH1527" s="229" t="s">
        <v>3926</v>
      </c>
      <c r="UHI1527" s="229" t="s">
        <v>3927</v>
      </c>
      <c r="UHJ1527" s="229" t="s">
        <v>473</v>
      </c>
      <c r="UHK1527" s="229" t="s">
        <v>3928</v>
      </c>
      <c r="UHL1527" s="229" t="s">
        <v>623</v>
      </c>
      <c r="UHM1527" s="229" t="s">
        <v>294</v>
      </c>
      <c r="UHN1527" s="229" t="s">
        <v>289</v>
      </c>
      <c r="UHO1527" s="229" t="s">
        <v>35</v>
      </c>
      <c r="UHP1527" s="229" t="s">
        <v>27</v>
      </c>
      <c r="UHQ1527" s="229" t="s">
        <v>180</v>
      </c>
      <c r="UHR1527" s="229" t="s">
        <v>1110</v>
      </c>
      <c r="UHS1527" s="229" t="s">
        <v>244</v>
      </c>
      <c r="UHT1527" s="229" t="s">
        <v>3929</v>
      </c>
      <c r="UHU1527" s="229" t="s">
        <v>222</v>
      </c>
      <c r="UHV1527" s="229" t="s">
        <v>223</v>
      </c>
      <c r="UHW1527" s="229" t="s">
        <v>172</v>
      </c>
      <c r="UHX1527" s="229" t="s">
        <v>289</v>
      </c>
      <c r="UHY1527" s="229" t="s">
        <v>227</v>
      </c>
      <c r="UIC1527" s="229">
        <v>2024</v>
      </c>
      <c r="UID1527" s="229" t="s">
        <v>57</v>
      </c>
      <c r="UIE1527" s="229" t="s">
        <v>3922</v>
      </c>
      <c r="UIF1527" s="229">
        <v>12970009</v>
      </c>
      <c r="UIG1527" s="229" t="s">
        <v>3923</v>
      </c>
      <c r="UIH1527" s="229" t="s">
        <v>310</v>
      </c>
      <c r="UII1527" s="229" t="s">
        <v>3924</v>
      </c>
      <c r="UIJ1527" s="229" t="s">
        <v>338</v>
      </c>
      <c r="UIK1527" s="229" t="s">
        <v>52</v>
      </c>
      <c r="UIL1527" s="229" t="s">
        <v>3925</v>
      </c>
      <c r="UIN1527" s="229" t="s">
        <v>3926</v>
      </c>
      <c r="UIO1527" s="229" t="s">
        <v>3927</v>
      </c>
      <c r="UIP1527" s="229" t="s">
        <v>473</v>
      </c>
      <c r="UIQ1527" s="229" t="s">
        <v>3928</v>
      </c>
      <c r="UIR1527" s="229" t="s">
        <v>623</v>
      </c>
      <c r="UIS1527" s="229" t="s">
        <v>294</v>
      </c>
      <c r="UIT1527" s="229" t="s">
        <v>289</v>
      </c>
      <c r="UIU1527" s="229" t="s">
        <v>35</v>
      </c>
      <c r="UIV1527" s="229" t="s">
        <v>27</v>
      </c>
      <c r="UIW1527" s="229" t="s">
        <v>180</v>
      </c>
      <c r="UIX1527" s="229" t="s">
        <v>1110</v>
      </c>
      <c r="UIY1527" s="229" t="s">
        <v>244</v>
      </c>
      <c r="UIZ1527" s="229" t="s">
        <v>3929</v>
      </c>
      <c r="UJA1527" s="229" t="s">
        <v>222</v>
      </c>
      <c r="UJB1527" s="229" t="s">
        <v>223</v>
      </c>
      <c r="UJC1527" s="229" t="s">
        <v>172</v>
      </c>
      <c r="UJD1527" s="229" t="s">
        <v>289</v>
      </c>
      <c r="UJE1527" s="229" t="s">
        <v>227</v>
      </c>
      <c r="UJI1527" s="229">
        <v>2024</v>
      </c>
      <c r="UJJ1527" s="229" t="s">
        <v>57</v>
      </c>
      <c r="UJK1527" s="229" t="s">
        <v>3922</v>
      </c>
      <c r="UJL1527" s="229">
        <v>12970009</v>
      </c>
      <c r="UJM1527" s="229" t="s">
        <v>3923</v>
      </c>
      <c r="UJN1527" s="229" t="s">
        <v>310</v>
      </c>
      <c r="UJO1527" s="229" t="s">
        <v>3924</v>
      </c>
      <c r="UJP1527" s="229" t="s">
        <v>338</v>
      </c>
      <c r="UJQ1527" s="229" t="s">
        <v>52</v>
      </c>
      <c r="UJR1527" s="229" t="s">
        <v>3925</v>
      </c>
      <c r="UJT1527" s="229" t="s">
        <v>3926</v>
      </c>
      <c r="UJU1527" s="229" t="s">
        <v>3927</v>
      </c>
      <c r="UJV1527" s="229" t="s">
        <v>473</v>
      </c>
      <c r="UJW1527" s="229" t="s">
        <v>3928</v>
      </c>
      <c r="UJX1527" s="229" t="s">
        <v>623</v>
      </c>
      <c r="UJY1527" s="229" t="s">
        <v>294</v>
      </c>
      <c r="UJZ1527" s="229" t="s">
        <v>289</v>
      </c>
      <c r="UKA1527" s="229" t="s">
        <v>35</v>
      </c>
      <c r="UKB1527" s="229" t="s">
        <v>27</v>
      </c>
      <c r="UKC1527" s="229" t="s">
        <v>180</v>
      </c>
      <c r="UKD1527" s="229" t="s">
        <v>1110</v>
      </c>
      <c r="UKE1527" s="229" t="s">
        <v>244</v>
      </c>
      <c r="UKF1527" s="229" t="s">
        <v>3929</v>
      </c>
      <c r="UKG1527" s="229" t="s">
        <v>222</v>
      </c>
      <c r="UKH1527" s="229" t="s">
        <v>223</v>
      </c>
      <c r="UKI1527" s="229" t="s">
        <v>172</v>
      </c>
      <c r="UKJ1527" s="229" t="s">
        <v>289</v>
      </c>
      <c r="UKK1527" s="229" t="s">
        <v>227</v>
      </c>
      <c r="UKO1527" s="229">
        <v>2024</v>
      </c>
      <c r="UKP1527" s="229" t="s">
        <v>57</v>
      </c>
      <c r="UKQ1527" s="229" t="s">
        <v>3922</v>
      </c>
      <c r="UKR1527" s="229">
        <v>12970009</v>
      </c>
      <c r="UKS1527" s="229" t="s">
        <v>3923</v>
      </c>
      <c r="UKT1527" s="229" t="s">
        <v>310</v>
      </c>
      <c r="UKU1527" s="229" t="s">
        <v>3924</v>
      </c>
      <c r="UKV1527" s="229" t="s">
        <v>338</v>
      </c>
      <c r="UKW1527" s="229" t="s">
        <v>52</v>
      </c>
      <c r="UKX1527" s="229" t="s">
        <v>3925</v>
      </c>
      <c r="UKZ1527" s="229" t="s">
        <v>3926</v>
      </c>
      <c r="ULA1527" s="229" t="s">
        <v>3927</v>
      </c>
      <c r="ULB1527" s="229" t="s">
        <v>473</v>
      </c>
      <c r="ULC1527" s="229" t="s">
        <v>3928</v>
      </c>
      <c r="ULD1527" s="229" t="s">
        <v>623</v>
      </c>
      <c r="ULE1527" s="229" t="s">
        <v>294</v>
      </c>
      <c r="ULF1527" s="229" t="s">
        <v>289</v>
      </c>
      <c r="ULG1527" s="229" t="s">
        <v>35</v>
      </c>
      <c r="ULH1527" s="229" t="s">
        <v>27</v>
      </c>
      <c r="ULI1527" s="229" t="s">
        <v>180</v>
      </c>
      <c r="ULJ1527" s="229" t="s">
        <v>1110</v>
      </c>
      <c r="ULK1527" s="229" t="s">
        <v>244</v>
      </c>
      <c r="ULL1527" s="229" t="s">
        <v>3929</v>
      </c>
      <c r="ULM1527" s="229" t="s">
        <v>222</v>
      </c>
      <c r="ULN1527" s="229" t="s">
        <v>223</v>
      </c>
      <c r="ULO1527" s="229" t="s">
        <v>172</v>
      </c>
      <c r="ULP1527" s="229" t="s">
        <v>289</v>
      </c>
      <c r="ULQ1527" s="229" t="s">
        <v>227</v>
      </c>
      <c r="ULU1527" s="229">
        <v>2024</v>
      </c>
      <c r="ULV1527" s="229" t="s">
        <v>57</v>
      </c>
      <c r="ULW1527" s="229" t="s">
        <v>3922</v>
      </c>
      <c r="ULX1527" s="229">
        <v>12970009</v>
      </c>
      <c r="ULY1527" s="229" t="s">
        <v>3923</v>
      </c>
      <c r="ULZ1527" s="229" t="s">
        <v>310</v>
      </c>
      <c r="UMA1527" s="229" t="s">
        <v>3924</v>
      </c>
      <c r="UMB1527" s="229" t="s">
        <v>338</v>
      </c>
      <c r="UMC1527" s="229" t="s">
        <v>52</v>
      </c>
      <c r="UMD1527" s="229" t="s">
        <v>3925</v>
      </c>
      <c r="UMF1527" s="229" t="s">
        <v>3926</v>
      </c>
      <c r="UMG1527" s="229" t="s">
        <v>3927</v>
      </c>
      <c r="UMH1527" s="229" t="s">
        <v>473</v>
      </c>
      <c r="UMI1527" s="229" t="s">
        <v>3928</v>
      </c>
      <c r="UMJ1527" s="229" t="s">
        <v>623</v>
      </c>
      <c r="UMK1527" s="229" t="s">
        <v>294</v>
      </c>
      <c r="UML1527" s="229" t="s">
        <v>289</v>
      </c>
      <c r="UMM1527" s="229" t="s">
        <v>35</v>
      </c>
      <c r="UMN1527" s="229" t="s">
        <v>27</v>
      </c>
      <c r="UMO1527" s="229" t="s">
        <v>180</v>
      </c>
      <c r="UMP1527" s="229" t="s">
        <v>1110</v>
      </c>
      <c r="UMQ1527" s="229" t="s">
        <v>244</v>
      </c>
      <c r="UMR1527" s="229" t="s">
        <v>3929</v>
      </c>
      <c r="UMS1527" s="229" t="s">
        <v>222</v>
      </c>
      <c r="UMT1527" s="229" t="s">
        <v>223</v>
      </c>
      <c r="UMU1527" s="229" t="s">
        <v>172</v>
      </c>
      <c r="UMV1527" s="229" t="s">
        <v>289</v>
      </c>
      <c r="UMW1527" s="229" t="s">
        <v>227</v>
      </c>
      <c r="UNA1527" s="229">
        <v>2024</v>
      </c>
      <c r="UNB1527" s="229" t="s">
        <v>57</v>
      </c>
      <c r="UNC1527" s="229" t="s">
        <v>3922</v>
      </c>
      <c r="UND1527" s="229">
        <v>12970009</v>
      </c>
      <c r="UNE1527" s="229" t="s">
        <v>3923</v>
      </c>
      <c r="UNF1527" s="229" t="s">
        <v>310</v>
      </c>
      <c r="UNG1527" s="229" t="s">
        <v>3924</v>
      </c>
      <c r="UNH1527" s="229" t="s">
        <v>338</v>
      </c>
      <c r="UNI1527" s="229" t="s">
        <v>52</v>
      </c>
      <c r="UNJ1527" s="229" t="s">
        <v>3925</v>
      </c>
      <c r="UNL1527" s="229" t="s">
        <v>3926</v>
      </c>
      <c r="UNM1527" s="229" t="s">
        <v>3927</v>
      </c>
      <c r="UNN1527" s="229" t="s">
        <v>473</v>
      </c>
      <c r="UNO1527" s="229" t="s">
        <v>3928</v>
      </c>
      <c r="UNP1527" s="229" t="s">
        <v>623</v>
      </c>
      <c r="UNQ1527" s="229" t="s">
        <v>294</v>
      </c>
      <c r="UNR1527" s="229" t="s">
        <v>289</v>
      </c>
      <c r="UNS1527" s="229" t="s">
        <v>35</v>
      </c>
      <c r="UNT1527" s="229" t="s">
        <v>27</v>
      </c>
      <c r="UNU1527" s="229" t="s">
        <v>180</v>
      </c>
      <c r="UNV1527" s="229" t="s">
        <v>1110</v>
      </c>
      <c r="UNW1527" s="229" t="s">
        <v>244</v>
      </c>
      <c r="UNX1527" s="229" t="s">
        <v>3929</v>
      </c>
      <c r="UNY1527" s="229" t="s">
        <v>222</v>
      </c>
      <c r="UNZ1527" s="229" t="s">
        <v>223</v>
      </c>
      <c r="UOA1527" s="229" t="s">
        <v>172</v>
      </c>
      <c r="UOB1527" s="229" t="s">
        <v>289</v>
      </c>
      <c r="UOC1527" s="229" t="s">
        <v>227</v>
      </c>
      <c r="UOG1527" s="229">
        <v>2024</v>
      </c>
      <c r="UOH1527" s="229" t="s">
        <v>57</v>
      </c>
      <c r="UOI1527" s="229" t="s">
        <v>3922</v>
      </c>
      <c r="UOJ1527" s="229">
        <v>12970009</v>
      </c>
      <c r="UOK1527" s="229" t="s">
        <v>3923</v>
      </c>
      <c r="UOL1527" s="229" t="s">
        <v>310</v>
      </c>
      <c r="UOM1527" s="229" t="s">
        <v>3924</v>
      </c>
      <c r="UON1527" s="229" t="s">
        <v>338</v>
      </c>
      <c r="UOO1527" s="229" t="s">
        <v>52</v>
      </c>
      <c r="UOP1527" s="229" t="s">
        <v>3925</v>
      </c>
      <c r="UOR1527" s="229" t="s">
        <v>3926</v>
      </c>
      <c r="UOS1527" s="229" t="s">
        <v>3927</v>
      </c>
      <c r="UOT1527" s="229" t="s">
        <v>473</v>
      </c>
      <c r="UOU1527" s="229" t="s">
        <v>3928</v>
      </c>
      <c r="UOV1527" s="229" t="s">
        <v>623</v>
      </c>
      <c r="UOW1527" s="229" t="s">
        <v>294</v>
      </c>
      <c r="UOX1527" s="229" t="s">
        <v>289</v>
      </c>
      <c r="UOY1527" s="229" t="s">
        <v>35</v>
      </c>
      <c r="UOZ1527" s="229" t="s">
        <v>27</v>
      </c>
      <c r="UPA1527" s="229" t="s">
        <v>180</v>
      </c>
      <c r="UPB1527" s="229" t="s">
        <v>1110</v>
      </c>
      <c r="UPC1527" s="229" t="s">
        <v>244</v>
      </c>
      <c r="UPD1527" s="229" t="s">
        <v>3929</v>
      </c>
      <c r="UPE1527" s="229" t="s">
        <v>222</v>
      </c>
      <c r="UPF1527" s="229" t="s">
        <v>223</v>
      </c>
      <c r="UPG1527" s="229" t="s">
        <v>172</v>
      </c>
      <c r="UPH1527" s="229" t="s">
        <v>289</v>
      </c>
      <c r="UPI1527" s="229" t="s">
        <v>227</v>
      </c>
      <c r="UPM1527" s="229">
        <v>2024</v>
      </c>
      <c r="UPN1527" s="229" t="s">
        <v>57</v>
      </c>
      <c r="UPO1527" s="229" t="s">
        <v>3922</v>
      </c>
      <c r="UPP1527" s="229">
        <v>12970009</v>
      </c>
      <c r="UPQ1527" s="229" t="s">
        <v>3923</v>
      </c>
      <c r="UPR1527" s="229" t="s">
        <v>310</v>
      </c>
      <c r="UPS1527" s="229" t="s">
        <v>3924</v>
      </c>
      <c r="UPT1527" s="229" t="s">
        <v>338</v>
      </c>
      <c r="UPU1527" s="229" t="s">
        <v>52</v>
      </c>
      <c r="UPV1527" s="229" t="s">
        <v>3925</v>
      </c>
      <c r="UPX1527" s="229" t="s">
        <v>3926</v>
      </c>
      <c r="UPY1527" s="229" t="s">
        <v>3927</v>
      </c>
      <c r="UPZ1527" s="229" t="s">
        <v>473</v>
      </c>
      <c r="UQA1527" s="229" t="s">
        <v>3928</v>
      </c>
      <c r="UQB1527" s="229" t="s">
        <v>623</v>
      </c>
      <c r="UQC1527" s="229" t="s">
        <v>294</v>
      </c>
      <c r="UQD1527" s="229" t="s">
        <v>289</v>
      </c>
      <c r="UQE1527" s="229" t="s">
        <v>35</v>
      </c>
      <c r="UQF1527" s="229" t="s">
        <v>27</v>
      </c>
      <c r="UQG1527" s="229" t="s">
        <v>180</v>
      </c>
      <c r="UQH1527" s="229" t="s">
        <v>1110</v>
      </c>
      <c r="UQI1527" s="229" t="s">
        <v>244</v>
      </c>
      <c r="UQJ1527" s="229" t="s">
        <v>3929</v>
      </c>
      <c r="UQK1527" s="229" t="s">
        <v>222</v>
      </c>
      <c r="UQL1527" s="229" t="s">
        <v>223</v>
      </c>
      <c r="UQM1527" s="229" t="s">
        <v>172</v>
      </c>
      <c r="UQN1527" s="229" t="s">
        <v>289</v>
      </c>
      <c r="UQO1527" s="229" t="s">
        <v>227</v>
      </c>
      <c r="UQS1527" s="229">
        <v>2024</v>
      </c>
      <c r="UQT1527" s="229" t="s">
        <v>57</v>
      </c>
      <c r="UQU1527" s="229" t="s">
        <v>3922</v>
      </c>
      <c r="UQV1527" s="229">
        <v>12970009</v>
      </c>
      <c r="UQW1527" s="229" t="s">
        <v>3923</v>
      </c>
      <c r="UQX1527" s="229" t="s">
        <v>310</v>
      </c>
      <c r="UQY1527" s="229" t="s">
        <v>3924</v>
      </c>
      <c r="UQZ1527" s="229" t="s">
        <v>338</v>
      </c>
      <c r="URA1527" s="229" t="s">
        <v>52</v>
      </c>
      <c r="URB1527" s="229" t="s">
        <v>3925</v>
      </c>
      <c r="URD1527" s="229" t="s">
        <v>3926</v>
      </c>
      <c r="URE1527" s="229" t="s">
        <v>3927</v>
      </c>
      <c r="URF1527" s="229" t="s">
        <v>473</v>
      </c>
      <c r="URG1527" s="229" t="s">
        <v>3928</v>
      </c>
      <c r="URH1527" s="229" t="s">
        <v>623</v>
      </c>
      <c r="URI1527" s="229" t="s">
        <v>294</v>
      </c>
      <c r="URJ1527" s="229" t="s">
        <v>289</v>
      </c>
      <c r="URK1527" s="229" t="s">
        <v>35</v>
      </c>
      <c r="URL1527" s="229" t="s">
        <v>27</v>
      </c>
      <c r="URM1527" s="229" t="s">
        <v>180</v>
      </c>
      <c r="URN1527" s="229" t="s">
        <v>1110</v>
      </c>
      <c r="URO1527" s="229" t="s">
        <v>244</v>
      </c>
      <c r="URP1527" s="229" t="s">
        <v>3929</v>
      </c>
      <c r="URQ1527" s="229" t="s">
        <v>222</v>
      </c>
      <c r="URR1527" s="229" t="s">
        <v>223</v>
      </c>
      <c r="URS1527" s="229" t="s">
        <v>172</v>
      </c>
      <c r="URT1527" s="229" t="s">
        <v>289</v>
      </c>
      <c r="URU1527" s="229" t="s">
        <v>227</v>
      </c>
      <c r="URY1527" s="229">
        <v>2024</v>
      </c>
      <c r="URZ1527" s="229" t="s">
        <v>57</v>
      </c>
      <c r="USA1527" s="229" t="s">
        <v>3922</v>
      </c>
      <c r="USB1527" s="229">
        <v>12970009</v>
      </c>
      <c r="USC1527" s="229" t="s">
        <v>3923</v>
      </c>
      <c r="USD1527" s="229" t="s">
        <v>310</v>
      </c>
      <c r="USE1527" s="229" t="s">
        <v>3924</v>
      </c>
      <c r="USF1527" s="229" t="s">
        <v>338</v>
      </c>
      <c r="USG1527" s="229" t="s">
        <v>52</v>
      </c>
      <c r="USH1527" s="229" t="s">
        <v>3925</v>
      </c>
      <c r="USJ1527" s="229" t="s">
        <v>3926</v>
      </c>
      <c r="USK1527" s="229" t="s">
        <v>3927</v>
      </c>
      <c r="USL1527" s="229" t="s">
        <v>473</v>
      </c>
      <c r="USM1527" s="229" t="s">
        <v>3928</v>
      </c>
      <c r="USN1527" s="229" t="s">
        <v>623</v>
      </c>
      <c r="USO1527" s="229" t="s">
        <v>294</v>
      </c>
      <c r="USP1527" s="229" t="s">
        <v>289</v>
      </c>
      <c r="USQ1527" s="229" t="s">
        <v>35</v>
      </c>
      <c r="USR1527" s="229" t="s">
        <v>27</v>
      </c>
      <c r="USS1527" s="229" t="s">
        <v>180</v>
      </c>
      <c r="UST1527" s="229" t="s">
        <v>1110</v>
      </c>
      <c r="USU1527" s="229" t="s">
        <v>244</v>
      </c>
      <c r="USV1527" s="229" t="s">
        <v>3929</v>
      </c>
      <c r="USW1527" s="229" t="s">
        <v>222</v>
      </c>
      <c r="USX1527" s="229" t="s">
        <v>223</v>
      </c>
      <c r="USY1527" s="229" t="s">
        <v>172</v>
      </c>
      <c r="USZ1527" s="229" t="s">
        <v>289</v>
      </c>
      <c r="UTA1527" s="229" t="s">
        <v>227</v>
      </c>
      <c r="UTE1527" s="229">
        <v>2024</v>
      </c>
      <c r="UTF1527" s="229" t="s">
        <v>57</v>
      </c>
      <c r="UTG1527" s="229" t="s">
        <v>3922</v>
      </c>
      <c r="UTH1527" s="229">
        <v>12970009</v>
      </c>
      <c r="UTI1527" s="229" t="s">
        <v>3923</v>
      </c>
      <c r="UTJ1527" s="229" t="s">
        <v>310</v>
      </c>
      <c r="UTK1527" s="229" t="s">
        <v>3924</v>
      </c>
      <c r="UTL1527" s="229" t="s">
        <v>338</v>
      </c>
      <c r="UTM1527" s="229" t="s">
        <v>52</v>
      </c>
      <c r="UTN1527" s="229" t="s">
        <v>3925</v>
      </c>
      <c r="UTP1527" s="229" t="s">
        <v>3926</v>
      </c>
      <c r="UTQ1527" s="229" t="s">
        <v>3927</v>
      </c>
      <c r="UTR1527" s="229" t="s">
        <v>473</v>
      </c>
      <c r="UTS1527" s="229" t="s">
        <v>3928</v>
      </c>
      <c r="UTT1527" s="229" t="s">
        <v>623</v>
      </c>
      <c r="UTU1527" s="229" t="s">
        <v>294</v>
      </c>
      <c r="UTV1527" s="229" t="s">
        <v>289</v>
      </c>
      <c r="UTW1527" s="229" t="s">
        <v>35</v>
      </c>
      <c r="UTX1527" s="229" t="s">
        <v>27</v>
      </c>
      <c r="UTY1527" s="229" t="s">
        <v>180</v>
      </c>
      <c r="UTZ1527" s="229" t="s">
        <v>1110</v>
      </c>
      <c r="UUA1527" s="229" t="s">
        <v>244</v>
      </c>
      <c r="UUB1527" s="229" t="s">
        <v>3929</v>
      </c>
      <c r="UUC1527" s="229" t="s">
        <v>222</v>
      </c>
      <c r="UUD1527" s="229" t="s">
        <v>223</v>
      </c>
      <c r="UUE1527" s="229" t="s">
        <v>172</v>
      </c>
      <c r="UUF1527" s="229" t="s">
        <v>289</v>
      </c>
      <c r="UUG1527" s="229" t="s">
        <v>227</v>
      </c>
      <c r="UUK1527" s="229">
        <v>2024</v>
      </c>
      <c r="UUL1527" s="229" t="s">
        <v>57</v>
      </c>
      <c r="UUM1527" s="229" t="s">
        <v>3922</v>
      </c>
      <c r="UUN1527" s="229">
        <v>12970009</v>
      </c>
      <c r="UUO1527" s="229" t="s">
        <v>3923</v>
      </c>
      <c r="UUP1527" s="229" t="s">
        <v>310</v>
      </c>
      <c r="UUQ1527" s="229" t="s">
        <v>3924</v>
      </c>
      <c r="UUR1527" s="229" t="s">
        <v>338</v>
      </c>
      <c r="UUS1527" s="229" t="s">
        <v>52</v>
      </c>
      <c r="UUT1527" s="229" t="s">
        <v>3925</v>
      </c>
      <c r="UUV1527" s="229" t="s">
        <v>3926</v>
      </c>
      <c r="UUW1527" s="229" t="s">
        <v>3927</v>
      </c>
      <c r="UUX1527" s="229" t="s">
        <v>473</v>
      </c>
      <c r="UUY1527" s="229" t="s">
        <v>3928</v>
      </c>
      <c r="UUZ1527" s="229" t="s">
        <v>623</v>
      </c>
      <c r="UVA1527" s="229" t="s">
        <v>294</v>
      </c>
      <c r="UVB1527" s="229" t="s">
        <v>289</v>
      </c>
      <c r="UVC1527" s="229" t="s">
        <v>35</v>
      </c>
      <c r="UVD1527" s="229" t="s">
        <v>27</v>
      </c>
      <c r="UVE1527" s="229" t="s">
        <v>180</v>
      </c>
      <c r="UVF1527" s="229" t="s">
        <v>1110</v>
      </c>
      <c r="UVG1527" s="229" t="s">
        <v>244</v>
      </c>
      <c r="UVH1527" s="229" t="s">
        <v>3929</v>
      </c>
      <c r="UVI1527" s="229" t="s">
        <v>222</v>
      </c>
      <c r="UVJ1527" s="229" t="s">
        <v>223</v>
      </c>
      <c r="UVK1527" s="229" t="s">
        <v>172</v>
      </c>
      <c r="UVL1527" s="229" t="s">
        <v>289</v>
      </c>
      <c r="UVM1527" s="229" t="s">
        <v>227</v>
      </c>
      <c r="UVQ1527" s="229">
        <v>2024</v>
      </c>
      <c r="UVR1527" s="229" t="s">
        <v>57</v>
      </c>
      <c r="UVS1527" s="229" t="s">
        <v>3922</v>
      </c>
      <c r="UVT1527" s="229">
        <v>12970009</v>
      </c>
      <c r="UVU1527" s="229" t="s">
        <v>3923</v>
      </c>
      <c r="UVV1527" s="229" t="s">
        <v>310</v>
      </c>
      <c r="UVW1527" s="229" t="s">
        <v>3924</v>
      </c>
      <c r="UVX1527" s="229" t="s">
        <v>338</v>
      </c>
      <c r="UVY1527" s="229" t="s">
        <v>52</v>
      </c>
      <c r="UVZ1527" s="229" t="s">
        <v>3925</v>
      </c>
      <c r="UWB1527" s="229" t="s">
        <v>3926</v>
      </c>
      <c r="UWC1527" s="229" t="s">
        <v>3927</v>
      </c>
      <c r="UWD1527" s="229" t="s">
        <v>473</v>
      </c>
      <c r="UWE1527" s="229" t="s">
        <v>3928</v>
      </c>
      <c r="UWF1527" s="229" t="s">
        <v>623</v>
      </c>
      <c r="UWG1527" s="229" t="s">
        <v>294</v>
      </c>
      <c r="UWH1527" s="229" t="s">
        <v>289</v>
      </c>
      <c r="UWI1527" s="229" t="s">
        <v>35</v>
      </c>
      <c r="UWJ1527" s="229" t="s">
        <v>27</v>
      </c>
      <c r="UWK1527" s="229" t="s">
        <v>180</v>
      </c>
      <c r="UWL1527" s="229" t="s">
        <v>1110</v>
      </c>
      <c r="UWM1527" s="229" t="s">
        <v>244</v>
      </c>
      <c r="UWN1527" s="229" t="s">
        <v>3929</v>
      </c>
      <c r="UWO1527" s="229" t="s">
        <v>222</v>
      </c>
      <c r="UWP1527" s="229" t="s">
        <v>223</v>
      </c>
      <c r="UWQ1527" s="229" t="s">
        <v>172</v>
      </c>
      <c r="UWR1527" s="229" t="s">
        <v>289</v>
      </c>
      <c r="UWS1527" s="229" t="s">
        <v>227</v>
      </c>
      <c r="UWW1527" s="229">
        <v>2024</v>
      </c>
      <c r="UWX1527" s="229" t="s">
        <v>57</v>
      </c>
      <c r="UWY1527" s="229" t="s">
        <v>3922</v>
      </c>
      <c r="UWZ1527" s="229">
        <v>12970009</v>
      </c>
      <c r="UXA1527" s="229" t="s">
        <v>3923</v>
      </c>
      <c r="UXB1527" s="229" t="s">
        <v>310</v>
      </c>
      <c r="UXC1527" s="229" t="s">
        <v>3924</v>
      </c>
      <c r="UXD1527" s="229" t="s">
        <v>338</v>
      </c>
      <c r="UXE1527" s="229" t="s">
        <v>52</v>
      </c>
      <c r="UXF1527" s="229" t="s">
        <v>3925</v>
      </c>
      <c r="UXH1527" s="229" t="s">
        <v>3926</v>
      </c>
      <c r="UXI1527" s="229" t="s">
        <v>3927</v>
      </c>
      <c r="UXJ1527" s="229" t="s">
        <v>473</v>
      </c>
      <c r="UXK1527" s="229" t="s">
        <v>3928</v>
      </c>
      <c r="UXL1527" s="229" t="s">
        <v>623</v>
      </c>
      <c r="UXM1527" s="229" t="s">
        <v>294</v>
      </c>
      <c r="UXN1527" s="229" t="s">
        <v>289</v>
      </c>
      <c r="UXO1527" s="229" t="s">
        <v>35</v>
      </c>
      <c r="UXP1527" s="229" t="s">
        <v>27</v>
      </c>
      <c r="UXQ1527" s="229" t="s">
        <v>180</v>
      </c>
      <c r="UXR1527" s="229" t="s">
        <v>1110</v>
      </c>
      <c r="UXS1527" s="229" t="s">
        <v>244</v>
      </c>
      <c r="UXT1527" s="229" t="s">
        <v>3929</v>
      </c>
      <c r="UXU1527" s="229" t="s">
        <v>222</v>
      </c>
      <c r="UXV1527" s="229" t="s">
        <v>223</v>
      </c>
      <c r="UXW1527" s="229" t="s">
        <v>172</v>
      </c>
      <c r="UXX1527" s="229" t="s">
        <v>289</v>
      </c>
      <c r="UXY1527" s="229" t="s">
        <v>227</v>
      </c>
      <c r="UYC1527" s="229">
        <v>2024</v>
      </c>
      <c r="UYD1527" s="229" t="s">
        <v>57</v>
      </c>
      <c r="UYE1527" s="229" t="s">
        <v>3922</v>
      </c>
      <c r="UYF1527" s="229">
        <v>12970009</v>
      </c>
      <c r="UYG1527" s="229" t="s">
        <v>3923</v>
      </c>
      <c r="UYH1527" s="229" t="s">
        <v>310</v>
      </c>
      <c r="UYI1527" s="229" t="s">
        <v>3924</v>
      </c>
      <c r="UYJ1527" s="229" t="s">
        <v>338</v>
      </c>
      <c r="UYK1527" s="229" t="s">
        <v>52</v>
      </c>
      <c r="UYL1527" s="229" t="s">
        <v>3925</v>
      </c>
      <c r="UYN1527" s="229" t="s">
        <v>3926</v>
      </c>
      <c r="UYO1527" s="229" t="s">
        <v>3927</v>
      </c>
      <c r="UYP1527" s="229" t="s">
        <v>473</v>
      </c>
      <c r="UYQ1527" s="229" t="s">
        <v>3928</v>
      </c>
      <c r="UYR1527" s="229" t="s">
        <v>623</v>
      </c>
      <c r="UYS1527" s="229" t="s">
        <v>294</v>
      </c>
      <c r="UYT1527" s="229" t="s">
        <v>289</v>
      </c>
      <c r="UYU1527" s="229" t="s">
        <v>35</v>
      </c>
      <c r="UYV1527" s="229" t="s">
        <v>27</v>
      </c>
      <c r="UYW1527" s="229" t="s">
        <v>180</v>
      </c>
      <c r="UYX1527" s="229" t="s">
        <v>1110</v>
      </c>
      <c r="UYY1527" s="229" t="s">
        <v>244</v>
      </c>
      <c r="UYZ1527" s="229" t="s">
        <v>3929</v>
      </c>
      <c r="UZA1527" s="229" t="s">
        <v>222</v>
      </c>
      <c r="UZB1527" s="229" t="s">
        <v>223</v>
      </c>
      <c r="UZC1527" s="229" t="s">
        <v>172</v>
      </c>
      <c r="UZD1527" s="229" t="s">
        <v>289</v>
      </c>
      <c r="UZE1527" s="229" t="s">
        <v>227</v>
      </c>
      <c r="UZI1527" s="229">
        <v>2024</v>
      </c>
      <c r="UZJ1527" s="229" t="s">
        <v>57</v>
      </c>
      <c r="UZK1527" s="229" t="s">
        <v>3922</v>
      </c>
      <c r="UZL1527" s="229">
        <v>12970009</v>
      </c>
      <c r="UZM1527" s="229" t="s">
        <v>3923</v>
      </c>
      <c r="UZN1527" s="229" t="s">
        <v>310</v>
      </c>
      <c r="UZO1527" s="229" t="s">
        <v>3924</v>
      </c>
      <c r="UZP1527" s="229" t="s">
        <v>338</v>
      </c>
      <c r="UZQ1527" s="229" t="s">
        <v>52</v>
      </c>
      <c r="UZR1527" s="229" t="s">
        <v>3925</v>
      </c>
      <c r="UZT1527" s="229" t="s">
        <v>3926</v>
      </c>
      <c r="UZU1527" s="229" t="s">
        <v>3927</v>
      </c>
      <c r="UZV1527" s="229" t="s">
        <v>473</v>
      </c>
      <c r="UZW1527" s="229" t="s">
        <v>3928</v>
      </c>
      <c r="UZX1527" s="229" t="s">
        <v>623</v>
      </c>
      <c r="UZY1527" s="229" t="s">
        <v>294</v>
      </c>
      <c r="UZZ1527" s="229" t="s">
        <v>289</v>
      </c>
      <c r="VAA1527" s="229" t="s">
        <v>35</v>
      </c>
      <c r="VAB1527" s="229" t="s">
        <v>27</v>
      </c>
      <c r="VAC1527" s="229" t="s">
        <v>180</v>
      </c>
      <c r="VAD1527" s="229" t="s">
        <v>1110</v>
      </c>
      <c r="VAE1527" s="229" t="s">
        <v>244</v>
      </c>
      <c r="VAF1527" s="229" t="s">
        <v>3929</v>
      </c>
      <c r="VAG1527" s="229" t="s">
        <v>222</v>
      </c>
      <c r="VAH1527" s="229" t="s">
        <v>223</v>
      </c>
      <c r="VAI1527" s="229" t="s">
        <v>172</v>
      </c>
      <c r="VAJ1527" s="229" t="s">
        <v>289</v>
      </c>
      <c r="VAK1527" s="229" t="s">
        <v>227</v>
      </c>
      <c r="VAO1527" s="229">
        <v>2024</v>
      </c>
      <c r="VAP1527" s="229" t="s">
        <v>57</v>
      </c>
      <c r="VAQ1527" s="229" t="s">
        <v>3922</v>
      </c>
      <c r="VAR1527" s="229">
        <v>12970009</v>
      </c>
      <c r="VAS1527" s="229" t="s">
        <v>3923</v>
      </c>
      <c r="VAT1527" s="229" t="s">
        <v>310</v>
      </c>
      <c r="VAU1527" s="229" t="s">
        <v>3924</v>
      </c>
      <c r="VAV1527" s="229" t="s">
        <v>338</v>
      </c>
      <c r="VAW1527" s="229" t="s">
        <v>52</v>
      </c>
      <c r="VAX1527" s="229" t="s">
        <v>3925</v>
      </c>
      <c r="VAZ1527" s="229" t="s">
        <v>3926</v>
      </c>
      <c r="VBA1527" s="229" t="s">
        <v>3927</v>
      </c>
      <c r="VBB1527" s="229" t="s">
        <v>473</v>
      </c>
      <c r="VBC1527" s="229" t="s">
        <v>3928</v>
      </c>
      <c r="VBD1527" s="229" t="s">
        <v>623</v>
      </c>
      <c r="VBE1527" s="229" t="s">
        <v>294</v>
      </c>
      <c r="VBF1527" s="229" t="s">
        <v>289</v>
      </c>
      <c r="VBG1527" s="229" t="s">
        <v>35</v>
      </c>
      <c r="VBH1527" s="229" t="s">
        <v>27</v>
      </c>
      <c r="VBI1527" s="229" t="s">
        <v>180</v>
      </c>
      <c r="VBJ1527" s="229" t="s">
        <v>1110</v>
      </c>
      <c r="VBK1527" s="229" t="s">
        <v>244</v>
      </c>
      <c r="VBL1527" s="229" t="s">
        <v>3929</v>
      </c>
      <c r="VBM1527" s="229" t="s">
        <v>222</v>
      </c>
      <c r="VBN1527" s="229" t="s">
        <v>223</v>
      </c>
      <c r="VBO1527" s="229" t="s">
        <v>172</v>
      </c>
      <c r="VBP1527" s="229" t="s">
        <v>289</v>
      </c>
      <c r="VBQ1527" s="229" t="s">
        <v>227</v>
      </c>
      <c r="VBU1527" s="229">
        <v>2024</v>
      </c>
      <c r="VBV1527" s="229" t="s">
        <v>57</v>
      </c>
      <c r="VBW1527" s="229" t="s">
        <v>3922</v>
      </c>
      <c r="VBX1527" s="229">
        <v>12970009</v>
      </c>
      <c r="VBY1527" s="229" t="s">
        <v>3923</v>
      </c>
      <c r="VBZ1527" s="229" t="s">
        <v>310</v>
      </c>
      <c r="VCA1527" s="229" t="s">
        <v>3924</v>
      </c>
      <c r="VCB1527" s="229" t="s">
        <v>338</v>
      </c>
      <c r="VCC1527" s="229" t="s">
        <v>52</v>
      </c>
      <c r="VCD1527" s="229" t="s">
        <v>3925</v>
      </c>
      <c r="VCF1527" s="229" t="s">
        <v>3926</v>
      </c>
      <c r="VCG1527" s="229" t="s">
        <v>3927</v>
      </c>
      <c r="VCH1527" s="229" t="s">
        <v>473</v>
      </c>
      <c r="VCI1527" s="229" t="s">
        <v>3928</v>
      </c>
      <c r="VCJ1527" s="229" t="s">
        <v>623</v>
      </c>
      <c r="VCK1527" s="229" t="s">
        <v>294</v>
      </c>
      <c r="VCL1527" s="229" t="s">
        <v>289</v>
      </c>
      <c r="VCM1527" s="229" t="s">
        <v>35</v>
      </c>
      <c r="VCN1527" s="229" t="s">
        <v>27</v>
      </c>
      <c r="VCO1527" s="229" t="s">
        <v>180</v>
      </c>
      <c r="VCP1527" s="229" t="s">
        <v>1110</v>
      </c>
      <c r="VCQ1527" s="229" t="s">
        <v>244</v>
      </c>
      <c r="VCR1527" s="229" t="s">
        <v>3929</v>
      </c>
      <c r="VCS1527" s="229" t="s">
        <v>222</v>
      </c>
      <c r="VCT1527" s="229" t="s">
        <v>223</v>
      </c>
      <c r="VCU1527" s="229" t="s">
        <v>172</v>
      </c>
      <c r="VCV1527" s="229" t="s">
        <v>289</v>
      </c>
      <c r="VCW1527" s="229" t="s">
        <v>227</v>
      </c>
      <c r="VDA1527" s="229">
        <v>2024</v>
      </c>
      <c r="VDB1527" s="229" t="s">
        <v>57</v>
      </c>
      <c r="VDC1527" s="229" t="s">
        <v>3922</v>
      </c>
      <c r="VDD1527" s="229">
        <v>12970009</v>
      </c>
      <c r="VDE1527" s="229" t="s">
        <v>3923</v>
      </c>
      <c r="VDF1527" s="229" t="s">
        <v>310</v>
      </c>
      <c r="VDG1527" s="229" t="s">
        <v>3924</v>
      </c>
      <c r="VDH1527" s="229" t="s">
        <v>338</v>
      </c>
      <c r="VDI1527" s="229" t="s">
        <v>52</v>
      </c>
      <c r="VDJ1527" s="229" t="s">
        <v>3925</v>
      </c>
      <c r="VDL1527" s="229" t="s">
        <v>3926</v>
      </c>
      <c r="VDM1527" s="229" t="s">
        <v>3927</v>
      </c>
      <c r="VDN1527" s="229" t="s">
        <v>473</v>
      </c>
      <c r="VDO1527" s="229" t="s">
        <v>3928</v>
      </c>
      <c r="VDP1527" s="229" t="s">
        <v>623</v>
      </c>
      <c r="VDQ1527" s="229" t="s">
        <v>294</v>
      </c>
      <c r="VDR1527" s="229" t="s">
        <v>289</v>
      </c>
      <c r="VDS1527" s="229" t="s">
        <v>35</v>
      </c>
      <c r="VDT1527" s="229" t="s">
        <v>27</v>
      </c>
      <c r="VDU1527" s="229" t="s">
        <v>180</v>
      </c>
      <c r="VDV1527" s="229" t="s">
        <v>1110</v>
      </c>
      <c r="VDW1527" s="229" t="s">
        <v>244</v>
      </c>
      <c r="VDX1527" s="229" t="s">
        <v>3929</v>
      </c>
      <c r="VDY1527" s="229" t="s">
        <v>222</v>
      </c>
      <c r="VDZ1527" s="229" t="s">
        <v>223</v>
      </c>
      <c r="VEA1527" s="229" t="s">
        <v>172</v>
      </c>
      <c r="VEB1527" s="229" t="s">
        <v>289</v>
      </c>
      <c r="VEC1527" s="229" t="s">
        <v>227</v>
      </c>
      <c r="VEG1527" s="229">
        <v>2024</v>
      </c>
      <c r="VEH1527" s="229" t="s">
        <v>57</v>
      </c>
      <c r="VEI1527" s="229" t="s">
        <v>3922</v>
      </c>
      <c r="VEJ1527" s="229">
        <v>12970009</v>
      </c>
      <c r="VEK1527" s="229" t="s">
        <v>3923</v>
      </c>
      <c r="VEL1527" s="229" t="s">
        <v>310</v>
      </c>
      <c r="VEM1527" s="229" t="s">
        <v>3924</v>
      </c>
      <c r="VEN1527" s="229" t="s">
        <v>338</v>
      </c>
      <c r="VEO1527" s="229" t="s">
        <v>52</v>
      </c>
      <c r="VEP1527" s="229" t="s">
        <v>3925</v>
      </c>
      <c r="VER1527" s="229" t="s">
        <v>3926</v>
      </c>
      <c r="VES1527" s="229" t="s">
        <v>3927</v>
      </c>
      <c r="VET1527" s="229" t="s">
        <v>473</v>
      </c>
      <c r="VEU1527" s="229" t="s">
        <v>3928</v>
      </c>
      <c r="VEV1527" s="229" t="s">
        <v>623</v>
      </c>
      <c r="VEW1527" s="229" t="s">
        <v>294</v>
      </c>
      <c r="VEX1527" s="229" t="s">
        <v>289</v>
      </c>
      <c r="VEY1527" s="229" t="s">
        <v>35</v>
      </c>
      <c r="VEZ1527" s="229" t="s">
        <v>27</v>
      </c>
      <c r="VFA1527" s="229" t="s">
        <v>180</v>
      </c>
      <c r="VFB1527" s="229" t="s">
        <v>1110</v>
      </c>
      <c r="VFC1527" s="229" t="s">
        <v>244</v>
      </c>
      <c r="VFD1527" s="229" t="s">
        <v>3929</v>
      </c>
      <c r="VFE1527" s="229" t="s">
        <v>222</v>
      </c>
      <c r="VFF1527" s="229" t="s">
        <v>223</v>
      </c>
      <c r="VFG1527" s="229" t="s">
        <v>172</v>
      </c>
      <c r="VFH1527" s="229" t="s">
        <v>289</v>
      </c>
      <c r="VFI1527" s="229" t="s">
        <v>227</v>
      </c>
      <c r="VFM1527" s="229">
        <v>2024</v>
      </c>
      <c r="VFN1527" s="229" t="s">
        <v>57</v>
      </c>
      <c r="VFO1527" s="229" t="s">
        <v>3922</v>
      </c>
      <c r="VFP1527" s="229">
        <v>12970009</v>
      </c>
      <c r="VFQ1527" s="229" t="s">
        <v>3923</v>
      </c>
      <c r="VFR1527" s="229" t="s">
        <v>310</v>
      </c>
      <c r="VFS1527" s="229" t="s">
        <v>3924</v>
      </c>
      <c r="VFT1527" s="229" t="s">
        <v>338</v>
      </c>
      <c r="VFU1527" s="229" t="s">
        <v>52</v>
      </c>
      <c r="VFV1527" s="229" t="s">
        <v>3925</v>
      </c>
      <c r="VFX1527" s="229" t="s">
        <v>3926</v>
      </c>
      <c r="VFY1527" s="229" t="s">
        <v>3927</v>
      </c>
      <c r="VFZ1527" s="229" t="s">
        <v>473</v>
      </c>
      <c r="VGA1527" s="229" t="s">
        <v>3928</v>
      </c>
      <c r="VGB1527" s="229" t="s">
        <v>623</v>
      </c>
      <c r="VGC1527" s="229" t="s">
        <v>294</v>
      </c>
      <c r="VGD1527" s="229" t="s">
        <v>289</v>
      </c>
      <c r="VGE1527" s="229" t="s">
        <v>35</v>
      </c>
      <c r="VGF1527" s="229" t="s">
        <v>27</v>
      </c>
      <c r="VGG1527" s="229" t="s">
        <v>180</v>
      </c>
      <c r="VGH1527" s="229" t="s">
        <v>1110</v>
      </c>
      <c r="VGI1527" s="229" t="s">
        <v>244</v>
      </c>
      <c r="VGJ1527" s="229" t="s">
        <v>3929</v>
      </c>
      <c r="VGK1527" s="229" t="s">
        <v>222</v>
      </c>
      <c r="VGL1527" s="229" t="s">
        <v>223</v>
      </c>
      <c r="VGM1527" s="229" t="s">
        <v>172</v>
      </c>
      <c r="VGN1527" s="229" t="s">
        <v>289</v>
      </c>
      <c r="VGO1527" s="229" t="s">
        <v>227</v>
      </c>
      <c r="VGS1527" s="229">
        <v>2024</v>
      </c>
      <c r="VGT1527" s="229" t="s">
        <v>57</v>
      </c>
      <c r="VGU1527" s="229" t="s">
        <v>3922</v>
      </c>
      <c r="VGV1527" s="229">
        <v>12970009</v>
      </c>
      <c r="VGW1527" s="229" t="s">
        <v>3923</v>
      </c>
      <c r="VGX1527" s="229" t="s">
        <v>310</v>
      </c>
      <c r="VGY1527" s="229" t="s">
        <v>3924</v>
      </c>
      <c r="VGZ1527" s="229" t="s">
        <v>338</v>
      </c>
      <c r="VHA1527" s="229" t="s">
        <v>52</v>
      </c>
      <c r="VHB1527" s="229" t="s">
        <v>3925</v>
      </c>
      <c r="VHD1527" s="229" t="s">
        <v>3926</v>
      </c>
      <c r="VHE1527" s="229" t="s">
        <v>3927</v>
      </c>
      <c r="VHF1527" s="229" t="s">
        <v>473</v>
      </c>
      <c r="VHG1527" s="229" t="s">
        <v>3928</v>
      </c>
      <c r="VHH1527" s="229" t="s">
        <v>623</v>
      </c>
      <c r="VHI1527" s="229" t="s">
        <v>294</v>
      </c>
      <c r="VHJ1527" s="229" t="s">
        <v>289</v>
      </c>
      <c r="VHK1527" s="229" t="s">
        <v>35</v>
      </c>
      <c r="VHL1527" s="229" t="s">
        <v>27</v>
      </c>
      <c r="VHM1527" s="229" t="s">
        <v>180</v>
      </c>
      <c r="VHN1527" s="229" t="s">
        <v>1110</v>
      </c>
      <c r="VHO1527" s="229" t="s">
        <v>244</v>
      </c>
      <c r="VHP1527" s="229" t="s">
        <v>3929</v>
      </c>
      <c r="VHQ1527" s="229" t="s">
        <v>222</v>
      </c>
      <c r="VHR1527" s="229" t="s">
        <v>223</v>
      </c>
      <c r="VHS1527" s="229" t="s">
        <v>172</v>
      </c>
      <c r="VHT1527" s="229" t="s">
        <v>289</v>
      </c>
      <c r="VHU1527" s="229" t="s">
        <v>227</v>
      </c>
      <c r="VHY1527" s="229">
        <v>2024</v>
      </c>
      <c r="VHZ1527" s="229" t="s">
        <v>57</v>
      </c>
      <c r="VIA1527" s="229" t="s">
        <v>3922</v>
      </c>
      <c r="VIB1527" s="229">
        <v>12970009</v>
      </c>
      <c r="VIC1527" s="229" t="s">
        <v>3923</v>
      </c>
      <c r="VID1527" s="229" t="s">
        <v>310</v>
      </c>
      <c r="VIE1527" s="229" t="s">
        <v>3924</v>
      </c>
      <c r="VIF1527" s="229" t="s">
        <v>338</v>
      </c>
      <c r="VIG1527" s="229" t="s">
        <v>52</v>
      </c>
      <c r="VIH1527" s="229" t="s">
        <v>3925</v>
      </c>
      <c r="VIJ1527" s="229" t="s">
        <v>3926</v>
      </c>
      <c r="VIK1527" s="229" t="s">
        <v>3927</v>
      </c>
      <c r="VIL1527" s="229" t="s">
        <v>473</v>
      </c>
      <c r="VIM1527" s="229" t="s">
        <v>3928</v>
      </c>
      <c r="VIN1527" s="229" t="s">
        <v>623</v>
      </c>
      <c r="VIO1527" s="229" t="s">
        <v>294</v>
      </c>
      <c r="VIP1527" s="229" t="s">
        <v>289</v>
      </c>
      <c r="VIQ1527" s="229" t="s">
        <v>35</v>
      </c>
      <c r="VIR1527" s="229" t="s">
        <v>27</v>
      </c>
      <c r="VIS1527" s="229" t="s">
        <v>180</v>
      </c>
      <c r="VIT1527" s="229" t="s">
        <v>1110</v>
      </c>
      <c r="VIU1527" s="229" t="s">
        <v>244</v>
      </c>
      <c r="VIV1527" s="229" t="s">
        <v>3929</v>
      </c>
      <c r="VIW1527" s="229" t="s">
        <v>222</v>
      </c>
      <c r="VIX1527" s="229" t="s">
        <v>223</v>
      </c>
      <c r="VIY1527" s="229" t="s">
        <v>172</v>
      </c>
      <c r="VIZ1527" s="229" t="s">
        <v>289</v>
      </c>
      <c r="VJA1527" s="229" t="s">
        <v>227</v>
      </c>
      <c r="VJE1527" s="229">
        <v>2024</v>
      </c>
      <c r="VJF1527" s="229" t="s">
        <v>57</v>
      </c>
      <c r="VJG1527" s="229" t="s">
        <v>3922</v>
      </c>
      <c r="VJH1527" s="229">
        <v>12970009</v>
      </c>
      <c r="VJI1527" s="229" t="s">
        <v>3923</v>
      </c>
      <c r="VJJ1527" s="229" t="s">
        <v>310</v>
      </c>
      <c r="VJK1527" s="229" t="s">
        <v>3924</v>
      </c>
      <c r="VJL1527" s="229" t="s">
        <v>338</v>
      </c>
      <c r="VJM1527" s="229" t="s">
        <v>52</v>
      </c>
      <c r="VJN1527" s="229" t="s">
        <v>3925</v>
      </c>
      <c r="VJP1527" s="229" t="s">
        <v>3926</v>
      </c>
      <c r="VJQ1527" s="229" t="s">
        <v>3927</v>
      </c>
      <c r="VJR1527" s="229" t="s">
        <v>473</v>
      </c>
      <c r="VJS1527" s="229" t="s">
        <v>3928</v>
      </c>
      <c r="VJT1527" s="229" t="s">
        <v>623</v>
      </c>
      <c r="VJU1527" s="229" t="s">
        <v>294</v>
      </c>
      <c r="VJV1527" s="229" t="s">
        <v>289</v>
      </c>
      <c r="VJW1527" s="229" t="s">
        <v>35</v>
      </c>
      <c r="VJX1527" s="229" t="s">
        <v>27</v>
      </c>
      <c r="VJY1527" s="229" t="s">
        <v>180</v>
      </c>
      <c r="VJZ1527" s="229" t="s">
        <v>1110</v>
      </c>
      <c r="VKA1527" s="229" t="s">
        <v>244</v>
      </c>
      <c r="VKB1527" s="229" t="s">
        <v>3929</v>
      </c>
      <c r="VKC1527" s="229" t="s">
        <v>222</v>
      </c>
      <c r="VKD1527" s="229" t="s">
        <v>223</v>
      </c>
      <c r="VKE1527" s="229" t="s">
        <v>172</v>
      </c>
      <c r="VKF1527" s="229" t="s">
        <v>289</v>
      </c>
      <c r="VKG1527" s="229" t="s">
        <v>227</v>
      </c>
      <c r="VKK1527" s="229">
        <v>2024</v>
      </c>
      <c r="VKL1527" s="229" t="s">
        <v>57</v>
      </c>
      <c r="VKM1527" s="229" t="s">
        <v>3922</v>
      </c>
      <c r="VKN1527" s="229">
        <v>12970009</v>
      </c>
      <c r="VKO1527" s="229" t="s">
        <v>3923</v>
      </c>
      <c r="VKP1527" s="229" t="s">
        <v>310</v>
      </c>
      <c r="VKQ1527" s="229" t="s">
        <v>3924</v>
      </c>
      <c r="VKR1527" s="229" t="s">
        <v>338</v>
      </c>
      <c r="VKS1527" s="229" t="s">
        <v>52</v>
      </c>
      <c r="VKT1527" s="229" t="s">
        <v>3925</v>
      </c>
      <c r="VKV1527" s="229" t="s">
        <v>3926</v>
      </c>
      <c r="VKW1527" s="229" t="s">
        <v>3927</v>
      </c>
      <c r="VKX1527" s="229" t="s">
        <v>473</v>
      </c>
      <c r="VKY1527" s="229" t="s">
        <v>3928</v>
      </c>
      <c r="VKZ1527" s="229" t="s">
        <v>623</v>
      </c>
      <c r="VLA1527" s="229" t="s">
        <v>294</v>
      </c>
      <c r="VLB1527" s="229" t="s">
        <v>289</v>
      </c>
      <c r="VLC1527" s="229" t="s">
        <v>35</v>
      </c>
      <c r="VLD1527" s="229" t="s">
        <v>27</v>
      </c>
      <c r="VLE1527" s="229" t="s">
        <v>180</v>
      </c>
      <c r="VLF1527" s="229" t="s">
        <v>1110</v>
      </c>
      <c r="VLG1527" s="229" t="s">
        <v>244</v>
      </c>
      <c r="VLH1527" s="229" t="s">
        <v>3929</v>
      </c>
      <c r="VLI1527" s="229" t="s">
        <v>222</v>
      </c>
      <c r="VLJ1527" s="229" t="s">
        <v>223</v>
      </c>
      <c r="VLK1527" s="229" t="s">
        <v>172</v>
      </c>
      <c r="VLL1527" s="229" t="s">
        <v>289</v>
      </c>
      <c r="VLM1527" s="229" t="s">
        <v>227</v>
      </c>
      <c r="VLQ1527" s="229">
        <v>2024</v>
      </c>
      <c r="VLR1527" s="229" t="s">
        <v>57</v>
      </c>
      <c r="VLS1527" s="229" t="s">
        <v>3922</v>
      </c>
      <c r="VLT1527" s="229">
        <v>12970009</v>
      </c>
      <c r="VLU1527" s="229" t="s">
        <v>3923</v>
      </c>
      <c r="VLV1527" s="229" t="s">
        <v>310</v>
      </c>
      <c r="VLW1527" s="229" t="s">
        <v>3924</v>
      </c>
      <c r="VLX1527" s="229" t="s">
        <v>338</v>
      </c>
      <c r="VLY1527" s="229" t="s">
        <v>52</v>
      </c>
      <c r="VLZ1527" s="229" t="s">
        <v>3925</v>
      </c>
      <c r="VMB1527" s="229" t="s">
        <v>3926</v>
      </c>
      <c r="VMC1527" s="229" t="s">
        <v>3927</v>
      </c>
      <c r="VMD1527" s="229" t="s">
        <v>473</v>
      </c>
      <c r="VME1527" s="229" t="s">
        <v>3928</v>
      </c>
      <c r="VMF1527" s="229" t="s">
        <v>623</v>
      </c>
      <c r="VMG1527" s="229" t="s">
        <v>294</v>
      </c>
      <c r="VMH1527" s="229" t="s">
        <v>289</v>
      </c>
      <c r="VMI1527" s="229" t="s">
        <v>35</v>
      </c>
      <c r="VMJ1527" s="229" t="s">
        <v>27</v>
      </c>
      <c r="VMK1527" s="229" t="s">
        <v>180</v>
      </c>
      <c r="VML1527" s="229" t="s">
        <v>1110</v>
      </c>
      <c r="VMM1527" s="229" t="s">
        <v>244</v>
      </c>
      <c r="VMN1527" s="229" t="s">
        <v>3929</v>
      </c>
      <c r="VMO1527" s="229" t="s">
        <v>222</v>
      </c>
      <c r="VMP1527" s="229" t="s">
        <v>223</v>
      </c>
      <c r="VMQ1527" s="229" t="s">
        <v>172</v>
      </c>
      <c r="VMR1527" s="229" t="s">
        <v>289</v>
      </c>
      <c r="VMS1527" s="229" t="s">
        <v>227</v>
      </c>
      <c r="VMW1527" s="229">
        <v>2024</v>
      </c>
      <c r="VMX1527" s="229" t="s">
        <v>57</v>
      </c>
      <c r="VMY1527" s="229" t="s">
        <v>3922</v>
      </c>
      <c r="VMZ1527" s="229">
        <v>12970009</v>
      </c>
      <c r="VNA1527" s="229" t="s">
        <v>3923</v>
      </c>
      <c r="VNB1527" s="229" t="s">
        <v>310</v>
      </c>
      <c r="VNC1527" s="229" t="s">
        <v>3924</v>
      </c>
      <c r="VND1527" s="229" t="s">
        <v>338</v>
      </c>
      <c r="VNE1527" s="229" t="s">
        <v>52</v>
      </c>
      <c r="VNF1527" s="229" t="s">
        <v>3925</v>
      </c>
      <c r="VNH1527" s="229" t="s">
        <v>3926</v>
      </c>
      <c r="VNI1527" s="229" t="s">
        <v>3927</v>
      </c>
      <c r="VNJ1527" s="229" t="s">
        <v>473</v>
      </c>
      <c r="VNK1527" s="229" t="s">
        <v>3928</v>
      </c>
      <c r="VNL1527" s="229" t="s">
        <v>623</v>
      </c>
      <c r="VNM1527" s="229" t="s">
        <v>294</v>
      </c>
      <c r="VNN1527" s="229" t="s">
        <v>289</v>
      </c>
      <c r="VNO1527" s="229" t="s">
        <v>35</v>
      </c>
      <c r="VNP1527" s="229" t="s">
        <v>27</v>
      </c>
      <c r="VNQ1527" s="229" t="s">
        <v>180</v>
      </c>
      <c r="VNR1527" s="229" t="s">
        <v>1110</v>
      </c>
      <c r="VNS1527" s="229" t="s">
        <v>244</v>
      </c>
      <c r="VNT1527" s="229" t="s">
        <v>3929</v>
      </c>
      <c r="VNU1527" s="229" t="s">
        <v>222</v>
      </c>
      <c r="VNV1527" s="229" t="s">
        <v>223</v>
      </c>
      <c r="VNW1527" s="229" t="s">
        <v>172</v>
      </c>
      <c r="VNX1527" s="229" t="s">
        <v>289</v>
      </c>
      <c r="VNY1527" s="229" t="s">
        <v>227</v>
      </c>
      <c r="VOC1527" s="229">
        <v>2024</v>
      </c>
      <c r="VOD1527" s="229" t="s">
        <v>57</v>
      </c>
      <c r="VOE1527" s="229" t="s">
        <v>3922</v>
      </c>
      <c r="VOF1527" s="229">
        <v>12970009</v>
      </c>
      <c r="VOG1527" s="229" t="s">
        <v>3923</v>
      </c>
      <c r="VOH1527" s="229" t="s">
        <v>310</v>
      </c>
      <c r="VOI1527" s="229" t="s">
        <v>3924</v>
      </c>
      <c r="VOJ1527" s="229" t="s">
        <v>338</v>
      </c>
      <c r="VOK1527" s="229" t="s">
        <v>52</v>
      </c>
      <c r="VOL1527" s="229" t="s">
        <v>3925</v>
      </c>
      <c r="VON1527" s="229" t="s">
        <v>3926</v>
      </c>
      <c r="VOO1527" s="229" t="s">
        <v>3927</v>
      </c>
      <c r="VOP1527" s="229" t="s">
        <v>473</v>
      </c>
      <c r="VOQ1527" s="229" t="s">
        <v>3928</v>
      </c>
      <c r="VOR1527" s="229" t="s">
        <v>623</v>
      </c>
      <c r="VOS1527" s="229" t="s">
        <v>294</v>
      </c>
      <c r="VOT1527" s="229" t="s">
        <v>289</v>
      </c>
      <c r="VOU1527" s="229" t="s">
        <v>35</v>
      </c>
      <c r="VOV1527" s="229" t="s">
        <v>27</v>
      </c>
      <c r="VOW1527" s="229" t="s">
        <v>180</v>
      </c>
      <c r="VOX1527" s="229" t="s">
        <v>1110</v>
      </c>
      <c r="VOY1527" s="229" t="s">
        <v>244</v>
      </c>
      <c r="VOZ1527" s="229" t="s">
        <v>3929</v>
      </c>
      <c r="VPA1527" s="229" t="s">
        <v>222</v>
      </c>
      <c r="VPB1527" s="229" t="s">
        <v>223</v>
      </c>
      <c r="VPC1527" s="229" t="s">
        <v>172</v>
      </c>
      <c r="VPD1527" s="229" t="s">
        <v>289</v>
      </c>
      <c r="VPE1527" s="229" t="s">
        <v>227</v>
      </c>
      <c r="VPI1527" s="229">
        <v>2024</v>
      </c>
      <c r="VPJ1527" s="229" t="s">
        <v>57</v>
      </c>
      <c r="VPK1527" s="229" t="s">
        <v>3922</v>
      </c>
      <c r="VPL1527" s="229">
        <v>12970009</v>
      </c>
      <c r="VPM1527" s="229" t="s">
        <v>3923</v>
      </c>
      <c r="VPN1527" s="229" t="s">
        <v>310</v>
      </c>
      <c r="VPO1527" s="229" t="s">
        <v>3924</v>
      </c>
      <c r="VPP1527" s="229" t="s">
        <v>338</v>
      </c>
      <c r="VPQ1527" s="229" t="s">
        <v>52</v>
      </c>
      <c r="VPR1527" s="229" t="s">
        <v>3925</v>
      </c>
      <c r="VPT1527" s="229" t="s">
        <v>3926</v>
      </c>
      <c r="VPU1527" s="229" t="s">
        <v>3927</v>
      </c>
      <c r="VPV1527" s="229" t="s">
        <v>473</v>
      </c>
      <c r="VPW1527" s="229" t="s">
        <v>3928</v>
      </c>
      <c r="VPX1527" s="229" t="s">
        <v>623</v>
      </c>
      <c r="VPY1527" s="229" t="s">
        <v>294</v>
      </c>
      <c r="VPZ1527" s="229" t="s">
        <v>289</v>
      </c>
      <c r="VQA1527" s="229" t="s">
        <v>35</v>
      </c>
      <c r="VQB1527" s="229" t="s">
        <v>27</v>
      </c>
      <c r="VQC1527" s="229" t="s">
        <v>180</v>
      </c>
      <c r="VQD1527" s="229" t="s">
        <v>1110</v>
      </c>
      <c r="VQE1527" s="229" t="s">
        <v>244</v>
      </c>
      <c r="VQF1527" s="229" t="s">
        <v>3929</v>
      </c>
      <c r="VQG1527" s="229" t="s">
        <v>222</v>
      </c>
      <c r="VQH1527" s="229" t="s">
        <v>223</v>
      </c>
      <c r="VQI1527" s="229" t="s">
        <v>172</v>
      </c>
      <c r="VQJ1527" s="229" t="s">
        <v>289</v>
      </c>
      <c r="VQK1527" s="229" t="s">
        <v>227</v>
      </c>
      <c r="VQO1527" s="229">
        <v>2024</v>
      </c>
      <c r="VQP1527" s="229" t="s">
        <v>57</v>
      </c>
      <c r="VQQ1527" s="229" t="s">
        <v>3922</v>
      </c>
      <c r="VQR1527" s="229">
        <v>12970009</v>
      </c>
      <c r="VQS1527" s="229" t="s">
        <v>3923</v>
      </c>
      <c r="VQT1527" s="229" t="s">
        <v>310</v>
      </c>
      <c r="VQU1527" s="229" t="s">
        <v>3924</v>
      </c>
      <c r="VQV1527" s="229" t="s">
        <v>338</v>
      </c>
      <c r="VQW1527" s="229" t="s">
        <v>52</v>
      </c>
      <c r="VQX1527" s="229" t="s">
        <v>3925</v>
      </c>
      <c r="VQZ1527" s="229" t="s">
        <v>3926</v>
      </c>
      <c r="VRA1527" s="229" t="s">
        <v>3927</v>
      </c>
      <c r="VRB1527" s="229" t="s">
        <v>473</v>
      </c>
      <c r="VRC1527" s="229" t="s">
        <v>3928</v>
      </c>
      <c r="VRD1527" s="229" t="s">
        <v>623</v>
      </c>
      <c r="VRE1527" s="229" t="s">
        <v>294</v>
      </c>
      <c r="VRF1527" s="229" t="s">
        <v>289</v>
      </c>
      <c r="VRG1527" s="229" t="s">
        <v>35</v>
      </c>
      <c r="VRH1527" s="229" t="s">
        <v>27</v>
      </c>
      <c r="VRI1527" s="229" t="s">
        <v>180</v>
      </c>
      <c r="VRJ1527" s="229" t="s">
        <v>1110</v>
      </c>
      <c r="VRK1527" s="229" t="s">
        <v>244</v>
      </c>
      <c r="VRL1527" s="229" t="s">
        <v>3929</v>
      </c>
      <c r="VRM1527" s="229" t="s">
        <v>222</v>
      </c>
      <c r="VRN1527" s="229" t="s">
        <v>223</v>
      </c>
      <c r="VRO1527" s="229" t="s">
        <v>172</v>
      </c>
      <c r="VRP1527" s="229" t="s">
        <v>289</v>
      </c>
      <c r="VRQ1527" s="229" t="s">
        <v>227</v>
      </c>
      <c r="VRU1527" s="229">
        <v>2024</v>
      </c>
      <c r="VRV1527" s="229" t="s">
        <v>57</v>
      </c>
      <c r="VRW1527" s="229" t="s">
        <v>3922</v>
      </c>
      <c r="VRX1527" s="229">
        <v>12970009</v>
      </c>
      <c r="VRY1527" s="229" t="s">
        <v>3923</v>
      </c>
      <c r="VRZ1527" s="229" t="s">
        <v>310</v>
      </c>
      <c r="VSA1527" s="229" t="s">
        <v>3924</v>
      </c>
      <c r="VSB1527" s="229" t="s">
        <v>338</v>
      </c>
      <c r="VSC1527" s="229" t="s">
        <v>52</v>
      </c>
      <c r="VSD1527" s="229" t="s">
        <v>3925</v>
      </c>
      <c r="VSF1527" s="229" t="s">
        <v>3926</v>
      </c>
      <c r="VSG1527" s="229" t="s">
        <v>3927</v>
      </c>
      <c r="VSH1527" s="229" t="s">
        <v>473</v>
      </c>
      <c r="VSI1527" s="229" t="s">
        <v>3928</v>
      </c>
      <c r="VSJ1527" s="229" t="s">
        <v>623</v>
      </c>
      <c r="VSK1527" s="229" t="s">
        <v>294</v>
      </c>
      <c r="VSL1527" s="229" t="s">
        <v>289</v>
      </c>
      <c r="VSM1527" s="229" t="s">
        <v>35</v>
      </c>
      <c r="VSN1527" s="229" t="s">
        <v>27</v>
      </c>
      <c r="VSO1527" s="229" t="s">
        <v>180</v>
      </c>
      <c r="VSP1527" s="229" t="s">
        <v>1110</v>
      </c>
      <c r="VSQ1527" s="229" t="s">
        <v>244</v>
      </c>
      <c r="VSR1527" s="229" t="s">
        <v>3929</v>
      </c>
      <c r="VSS1527" s="229" t="s">
        <v>222</v>
      </c>
      <c r="VST1527" s="229" t="s">
        <v>223</v>
      </c>
      <c r="VSU1527" s="229" t="s">
        <v>172</v>
      </c>
      <c r="VSV1527" s="229" t="s">
        <v>289</v>
      </c>
      <c r="VSW1527" s="229" t="s">
        <v>227</v>
      </c>
      <c r="VTA1527" s="229">
        <v>2024</v>
      </c>
      <c r="VTB1527" s="229" t="s">
        <v>57</v>
      </c>
      <c r="VTC1527" s="229" t="s">
        <v>3922</v>
      </c>
      <c r="VTD1527" s="229">
        <v>12970009</v>
      </c>
      <c r="VTE1527" s="229" t="s">
        <v>3923</v>
      </c>
      <c r="VTF1527" s="229" t="s">
        <v>310</v>
      </c>
      <c r="VTG1527" s="229" t="s">
        <v>3924</v>
      </c>
      <c r="VTH1527" s="229" t="s">
        <v>338</v>
      </c>
      <c r="VTI1527" s="229" t="s">
        <v>52</v>
      </c>
      <c r="VTJ1527" s="229" t="s">
        <v>3925</v>
      </c>
      <c r="VTL1527" s="229" t="s">
        <v>3926</v>
      </c>
      <c r="VTM1527" s="229" t="s">
        <v>3927</v>
      </c>
      <c r="VTN1527" s="229" t="s">
        <v>473</v>
      </c>
      <c r="VTO1527" s="229" t="s">
        <v>3928</v>
      </c>
      <c r="VTP1527" s="229" t="s">
        <v>623</v>
      </c>
      <c r="VTQ1527" s="229" t="s">
        <v>294</v>
      </c>
      <c r="VTR1527" s="229" t="s">
        <v>289</v>
      </c>
      <c r="VTS1527" s="229" t="s">
        <v>35</v>
      </c>
      <c r="VTT1527" s="229" t="s">
        <v>27</v>
      </c>
      <c r="VTU1527" s="229" t="s">
        <v>180</v>
      </c>
      <c r="VTV1527" s="229" t="s">
        <v>1110</v>
      </c>
      <c r="VTW1527" s="229" t="s">
        <v>244</v>
      </c>
      <c r="VTX1527" s="229" t="s">
        <v>3929</v>
      </c>
      <c r="VTY1527" s="229" t="s">
        <v>222</v>
      </c>
      <c r="VTZ1527" s="229" t="s">
        <v>223</v>
      </c>
      <c r="VUA1527" s="229" t="s">
        <v>172</v>
      </c>
      <c r="VUB1527" s="229" t="s">
        <v>289</v>
      </c>
      <c r="VUC1527" s="229" t="s">
        <v>227</v>
      </c>
      <c r="VUG1527" s="229">
        <v>2024</v>
      </c>
      <c r="VUH1527" s="229" t="s">
        <v>57</v>
      </c>
      <c r="VUI1527" s="229" t="s">
        <v>3922</v>
      </c>
      <c r="VUJ1527" s="229">
        <v>12970009</v>
      </c>
      <c r="VUK1527" s="229" t="s">
        <v>3923</v>
      </c>
      <c r="VUL1527" s="229" t="s">
        <v>310</v>
      </c>
      <c r="VUM1527" s="229" t="s">
        <v>3924</v>
      </c>
      <c r="VUN1527" s="229" t="s">
        <v>338</v>
      </c>
      <c r="VUO1527" s="229" t="s">
        <v>52</v>
      </c>
      <c r="VUP1527" s="229" t="s">
        <v>3925</v>
      </c>
      <c r="VUR1527" s="229" t="s">
        <v>3926</v>
      </c>
      <c r="VUS1527" s="229" t="s">
        <v>3927</v>
      </c>
      <c r="VUT1527" s="229" t="s">
        <v>473</v>
      </c>
      <c r="VUU1527" s="229" t="s">
        <v>3928</v>
      </c>
      <c r="VUV1527" s="229" t="s">
        <v>623</v>
      </c>
      <c r="VUW1527" s="229" t="s">
        <v>294</v>
      </c>
      <c r="VUX1527" s="229" t="s">
        <v>289</v>
      </c>
      <c r="VUY1527" s="229" t="s">
        <v>35</v>
      </c>
      <c r="VUZ1527" s="229" t="s">
        <v>27</v>
      </c>
      <c r="VVA1527" s="229" t="s">
        <v>180</v>
      </c>
      <c r="VVB1527" s="229" t="s">
        <v>1110</v>
      </c>
      <c r="VVC1527" s="229" t="s">
        <v>244</v>
      </c>
      <c r="VVD1527" s="229" t="s">
        <v>3929</v>
      </c>
      <c r="VVE1527" s="229" t="s">
        <v>222</v>
      </c>
      <c r="VVF1527" s="229" t="s">
        <v>223</v>
      </c>
      <c r="VVG1527" s="229" t="s">
        <v>172</v>
      </c>
      <c r="VVH1527" s="229" t="s">
        <v>289</v>
      </c>
      <c r="VVI1527" s="229" t="s">
        <v>227</v>
      </c>
      <c r="VVM1527" s="229">
        <v>2024</v>
      </c>
      <c r="VVN1527" s="229" t="s">
        <v>57</v>
      </c>
      <c r="VVO1527" s="229" t="s">
        <v>3922</v>
      </c>
      <c r="VVP1527" s="229">
        <v>12970009</v>
      </c>
      <c r="VVQ1527" s="229" t="s">
        <v>3923</v>
      </c>
      <c r="VVR1527" s="229" t="s">
        <v>310</v>
      </c>
      <c r="VVS1527" s="229" t="s">
        <v>3924</v>
      </c>
      <c r="VVT1527" s="229" t="s">
        <v>338</v>
      </c>
      <c r="VVU1527" s="229" t="s">
        <v>52</v>
      </c>
      <c r="VVV1527" s="229" t="s">
        <v>3925</v>
      </c>
      <c r="VVX1527" s="229" t="s">
        <v>3926</v>
      </c>
      <c r="VVY1527" s="229" t="s">
        <v>3927</v>
      </c>
      <c r="VVZ1527" s="229" t="s">
        <v>473</v>
      </c>
      <c r="VWA1527" s="229" t="s">
        <v>3928</v>
      </c>
      <c r="VWB1527" s="229" t="s">
        <v>623</v>
      </c>
      <c r="VWC1527" s="229" t="s">
        <v>294</v>
      </c>
      <c r="VWD1527" s="229" t="s">
        <v>289</v>
      </c>
      <c r="VWE1527" s="229" t="s">
        <v>35</v>
      </c>
      <c r="VWF1527" s="229" t="s">
        <v>27</v>
      </c>
      <c r="VWG1527" s="229" t="s">
        <v>180</v>
      </c>
      <c r="VWH1527" s="229" t="s">
        <v>1110</v>
      </c>
      <c r="VWI1527" s="229" t="s">
        <v>244</v>
      </c>
      <c r="VWJ1527" s="229" t="s">
        <v>3929</v>
      </c>
      <c r="VWK1527" s="229" t="s">
        <v>222</v>
      </c>
      <c r="VWL1527" s="229" t="s">
        <v>223</v>
      </c>
      <c r="VWM1527" s="229" t="s">
        <v>172</v>
      </c>
      <c r="VWN1527" s="229" t="s">
        <v>289</v>
      </c>
      <c r="VWO1527" s="229" t="s">
        <v>227</v>
      </c>
      <c r="VWS1527" s="229">
        <v>2024</v>
      </c>
      <c r="VWT1527" s="229" t="s">
        <v>57</v>
      </c>
      <c r="VWU1527" s="229" t="s">
        <v>3922</v>
      </c>
      <c r="VWV1527" s="229">
        <v>12970009</v>
      </c>
      <c r="VWW1527" s="229" t="s">
        <v>3923</v>
      </c>
      <c r="VWX1527" s="229" t="s">
        <v>310</v>
      </c>
      <c r="VWY1527" s="229" t="s">
        <v>3924</v>
      </c>
      <c r="VWZ1527" s="229" t="s">
        <v>338</v>
      </c>
      <c r="VXA1527" s="229" t="s">
        <v>52</v>
      </c>
      <c r="VXB1527" s="229" t="s">
        <v>3925</v>
      </c>
      <c r="VXD1527" s="229" t="s">
        <v>3926</v>
      </c>
      <c r="VXE1527" s="229" t="s">
        <v>3927</v>
      </c>
      <c r="VXF1527" s="229" t="s">
        <v>473</v>
      </c>
      <c r="VXG1527" s="229" t="s">
        <v>3928</v>
      </c>
      <c r="VXH1527" s="229" t="s">
        <v>623</v>
      </c>
      <c r="VXI1527" s="229" t="s">
        <v>294</v>
      </c>
      <c r="VXJ1527" s="229" t="s">
        <v>289</v>
      </c>
      <c r="VXK1527" s="229" t="s">
        <v>35</v>
      </c>
      <c r="VXL1527" s="229" t="s">
        <v>27</v>
      </c>
      <c r="VXM1527" s="229" t="s">
        <v>180</v>
      </c>
      <c r="VXN1527" s="229" t="s">
        <v>1110</v>
      </c>
      <c r="VXO1527" s="229" t="s">
        <v>244</v>
      </c>
      <c r="VXP1527" s="229" t="s">
        <v>3929</v>
      </c>
      <c r="VXQ1527" s="229" t="s">
        <v>222</v>
      </c>
      <c r="VXR1527" s="229" t="s">
        <v>223</v>
      </c>
      <c r="VXS1527" s="229" t="s">
        <v>172</v>
      </c>
      <c r="VXT1527" s="229" t="s">
        <v>289</v>
      </c>
      <c r="VXU1527" s="229" t="s">
        <v>227</v>
      </c>
      <c r="VXY1527" s="229">
        <v>2024</v>
      </c>
      <c r="VXZ1527" s="229" t="s">
        <v>57</v>
      </c>
      <c r="VYA1527" s="229" t="s">
        <v>3922</v>
      </c>
      <c r="VYB1527" s="229">
        <v>12970009</v>
      </c>
      <c r="VYC1527" s="229" t="s">
        <v>3923</v>
      </c>
      <c r="VYD1527" s="229" t="s">
        <v>310</v>
      </c>
      <c r="VYE1527" s="229" t="s">
        <v>3924</v>
      </c>
      <c r="VYF1527" s="229" t="s">
        <v>338</v>
      </c>
      <c r="VYG1527" s="229" t="s">
        <v>52</v>
      </c>
      <c r="VYH1527" s="229" t="s">
        <v>3925</v>
      </c>
      <c r="VYJ1527" s="229" t="s">
        <v>3926</v>
      </c>
      <c r="VYK1527" s="229" t="s">
        <v>3927</v>
      </c>
      <c r="VYL1527" s="229" t="s">
        <v>473</v>
      </c>
      <c r="VYM1527" s="229" t="s">
        <v>3928</v>
      </c>
      <c r="VYN1527" s="229" t="s">
        <v>623</v>
      </c>
      <c r="VYO1527" s="229" t="s">
        <v>294</v>
      </c>
      <c r="VYP1527" s="229" t="s">
        <v>289</v>
      </c>
      <c r="VYQ1527" s="229" t="s">
        <v>35</v>
      </c>
      <c r="VYR1527" s="229" t="s">
        <v>27</v>
      </c>
      <c r="VYS1527" s="229" t="s">
        <v>180</v>
      </c>
      <c r="VYT1527" s="229" t="s">
        <v>1110</v>
      </c>
      <c r="VYU1527" s="229" t="s">
        <v>244</v>
      </c>
      <c r="VYV1527" s="229" t="s">
        <v>3929</v>
      </c>
      <c r="VYW1527" s="229" t="s">
        <v>222</v>
      </c>
      <c r="VYX1527" s="229" t="s">
        <v>223</v>
      </c>
      <c r="VYY1527" s="229" t="s">
        <v>172</v>
      </c>
      <c r="VYZ1527" s="229" t="s">
        <v>289</v>
      </c>
      <c r="VZA1527" s="229" t="s">
        <v>227</v>
      </c>
      <c r="VZE1527" s="229">
        <v>2024</v>
      </c>
      <c r="VZF1527" s="229" t="s">
        <v>57</v>
      </c>
      <c r="VZG1527" s="229" t="s">
        <v>3922</v>
      </c>
      <c r="VZH1527" s="229">
        <v>12970009</v>
      </c>
      <c r="VZI1527" s="229" t="s">
        <v>3923</v>
      </c>
      <c r="VZJ1527" s="229" t="s">
        <v>310</v>
      </c>
      <c r="VZK1527" s="229" t="s">
        <v>3924</v>
      </c>
      <c r="VZL1527" s="229" t="s">
        <v>338</v>
      </c>
      <c r="VZM1527" s="229" t="s">
        <v>52</v>
      </c>
      <c r="VZN1527" s="229" t="s">
        <v>3925</v>
      </c>
      <c r="VZP1527" s="229" t="s">
        <v>3926</v>
      </c>
      <c r="VZQ1527" s="229" t="s">
        <v>3927</v>
      </c>
      <c r="VZR1527" s="229" t="s">
        <v>473</v>
      </c>
      <c r="VZS1527" s="229" t="s">
        <v>3928</v>
      </c>
      <c r="VZT1527" s="229" t="s">
        <v>623</v>
      </c>
      <c r="VZU1527" s="229" t="s">
        <v>294</v>
      </c>
      <c r="VZV1527" s="229" t="s">
        <v>289</v>
      </c>
      <c r="VZW1527" s="229" t="s">
        <v>35</v>
      </c>
      <c r="VZX1527" s="229" t="s">
        <v>27</v>
      </c>
      <c r="VZY1527" s="229" t="s">
        <v>180</v>
      </c>
      <c r="VZZ1527" s="229" t="s">
        <v>1110</v>
      </c>
      <c r="WAA1527" s="229" t="s">
        <v>244</v>
      </c>
      <c r="WAB1527" s="229" t="s">
        <v>3929</v>
      </c>
      <c r="WAC1527" s="229" t="s">
        <v>222</v>
      </c>
      <c r="WAD1527" s="229" t="s">
        <v>223</v>
      </c>
      <c r="WAE1527" s="229" t="s">
        <v>172</v>
      </c>
      <c r="WAF1527" s="229" t="s">
        <v>289</v>
      </c>
      <c r="WAG1527" s="229" t="s">
        <v>227</v>
      </c>
      <c r="WAK1527" s="229">
        <v>2024</v>
      </c>
      <c r="WAL1527" s="229" t="s">
        <v>57</v>
      </c>
      <c r="WAM1527" s="229" t="s">
        <v>3922</v>
      </c>
      <c r="WAN1527" s="229">
        <v>12970009</v>
      </c>
      <c r="WAO1527" s="229" t="s">
        <v>3923</v>
      </c>
      <c r="WAP1527" s="229" t="s">
        <v>310</v>
      </c>
      <c r="WAQ1527" s="229" t="s">
        <v>3924</v>
      </c>
      <c r="WAR1527" s="229" t="s">
        <v>338</v>
      </c>
      <c r="WAS1527" s="229" t="s">
        <v>52</v>
      </c>
      <c r="WAT1527" s="229" t="s">
        <v>3925</v>
      </c>
      <c r="WAV1527" s="229" t="s">
        <v>3926</v>
      </c>
      <c r="WAW1527" s="229" t="s">
        <v>3927</v>
      </c>
      <c r="WAX1527" s="229" t="s">
        <v>473</v>
      </c>
      <c r="WAY1527" s="229" t="s">
        <v>3928</v>
      </c>
      <c r="WAZ1527" s="229" t="s">
        <v>623</v>
      </c>
      <c r="WBA1527" s="229" t="s">
        <v>294</v>
      </c>
      <c r="WBB1527" s="229" t="s">
        <v>289</v>
      </c>
      <c r="WBC1527" s="229" t="s">
        <v>35</v>
      </c>
      <c r="WBD1527" s="229" t="s">
        <v>27</v>
      </c>
      <c r="WBE1527" s="229" t="s">
        <v>180</v>
      </c>
      <c r="WBF1527" s="229" t="s">
        <v>1110</v>
      </c>
      <c r="WBG1527" s="229" t="s">
        <v>244</v>
      </c>
      <c r="WBH1527" s="229" t="s">
        <v>3929</v>
      </c>
      <c r="WBI1527" s="229" t="s">
        <v>222</v>
      </c>
      <c r="WBJ1527" s="229" t="s">
        <v>223</v>
      </c>
      <c r="WBK1527" s="229" t="s">
        <v>172</v>
      </c>
      <c r="WBL1527" s="229" t="s">
        <v>289</v>
      </c>
      <c r="WBM1527" s="229" t="s">
        <v>227</v>
      </c>
      <c r="WBQ1527" s="229">
        <v>2024</v>
      </c>
      <c r="WBR1527" s="229" t="s">
        <v>57</v>
      </c>
      <c r="WBS1527" s="229" t="s">
        <v>3922</v>
      </c>
      <c r="WBT1527" s="229">
        <v>12970009</v>
      </c>
      <c r="WBU1527" s="229" t="s">
        <v>3923</v>
      </c>
      <c r="WBV1527" s="229" t="s">
        <v>310</v>
      </c>
      <c r="WBW1527" s="229" t="s">
        <v>3924</v>
      </c>
      <c r="WBX1527" s="229" t="s">
        <v>338</v>
      </c>
      <c r="WBY1527" s="229" t="s">
        <v>52</v>
      </c>
      <c r="WBZ1527" s="229" t="s">
        <v>3925</v>
      </c>
      <c r="WCB1527" s="229" t="s">
        <v>3926</v>
      </c>
      <c r="WCC1527" s="229" t="s">
        <v>3927</v>
      </c>
      <c r="WCD1527" s="229" t="s">
        <v>473</v>
      </c>
      <c r="WCE1527" s="229" t="s">
        <v>3928</v>
      </c>
      <c r="WCF1527" s="229" t="s">
        <v>623</v>
      </c>
      <c r="WCG1527" s="229" t="s">
        <v>294</v>
      </c>
      <c r="WCH1527" s="229" t="s">
        <v>289</v>
      </c>
      <c r="WCI1527" s="229" t="s">
        <v>35</v>
      </c>
      <c r="WCJ1527" s="229" t="s">
        <v>27</v>
      </c>
      <c r="WCK1527" s="229" t="s">
        <v>180</v>
      </c>
      <c r="WCL1527" s="229" t="s">
        <v>1110</v>
      </c>
      <c r="WCM1527" s="229" t="s">
        <v>244</v>
      </c>
      <c r="WCN1527" s="229" t="s">
        <v>3929</v>
      </c>
      <c r="WCO1527" s="229" t="s">
        <v>222</v>
      </c>
      <c r="WCP1527" s="229" t="s">
        <v>223</v>
      </c>
      <c r="WCQ1527" s="229" t="s">
        <v>172</v>
      </c>
      <c r="WCR1527" s="229" t="s">
        <v>289</v>
      </c>
      <c r="WCS1527" s="229" t="s">
        <v>227</v>
      </c>
      <c r="WCW1527" s="229">
        <v>2024</v>
      </c>
      <c r="WCX1527" s="229" t="s">
        <v>57</v>
      </c>
      <c r="WCY1527" s="229" t="s">
        <v>3922</v>
      </c>
      <c r="WCZ1527" s="229">
        <v>12970009</v>
      </c>
      <c r="WDA1527" s="229" t="s">
        <v>3923</v>
      </c>
      <c r="WDB1527" s="229" t="s">
        <v>310</v>
      </c>
      <c r="WDC1527" s="229" t="s">
        <v>3924</v>
      </c>
      <c r="WDD1527" s="229" t="s">
        <v>338</v>
      </c>
      <c r="WDE1527" s="229" t="s">
        <v>52</v>
      </c>
      <c r="WDF1527" s="229" t="s">
        <v>3925</v>
      </c>
      <c r="WDH1527" s="229" t="s">
        <v>3926</v>
      </c>
      <c r="WDI1527" s="229" t="s">
        <v>3927</v>
      </c>
      <c r="WDJ1527" s="229" t="s">
        <v>473</v>
      </c>
      <c r="WDK1527" s="229" t="s">
        <v>3928</v>
      </c>
      <c r="WDL1527" s="229" t="s">
        <v>623</v>
      </c>
      <c r="WDM1527" s="229" t="s">
        <v>294</v>
      </c>
      <c r="WDN1527" s="229" t="s">
        <v>289</v>
      </c>
      <c r="WDO1527" s="229" t="s">
        <v>35</v>
      </c>
      <c r="WDP1527" s="229" t="s">
        <v>27</v>
      </c>
      <c r="WDQ1527" s="229" t="s">
        <v>180</v>
      </c>
      <c r="WDR1527" s="229" t="s">
        <v>1110</v>
      </c>
      <c r="WDS1527" s="229" t="s">
        <v>244</v>
      </c>
      <c r="WDT1527" s="229" t="s">
        <v>3929</v>
      </c>
      <c r="WDU1527" s="229" t="s">
        <v>222</v>
      </c>
      <c r="WDV1527" s="229" t="s">
        <v>223</v>
      </c>
      <c r="WDW1527" s="229" t="s">
        <v>172</v>
      </c>
      <c r="WDX1527" s="229" t="s">
        <v>289</v>
      </c>
      <c r="WDY1527" s="229" t="s">
        <v>227</v>
      </c>
      <c r="WEC1527" s="229">
        <v>2024</v>
      </c>
      <c r="WED1527" s="229" t="s">
        <v>57</v>
      </c>
      <c r="WEE1527" s="229" t="s">
        <v>3922</v>
      </c>
      <c r="WEF1527" s="229">
        <v>12970009</v>
      </c>
      <c r="WEG1527" s="229" t="s">
        <v>3923</v>
      </c>
      <c r="WEH1527" s="229" t="s">
        <v>310</v>
      </c>
      <c r="WEI1527" s="229" t="s">
        <v>3924</v>
      </c>
      <c r="WEJ1527" s="229" t="s">
        <v>338</v>
      </c>
      <c r="WEK1527" s="229" t="s">
        <v>52</v>
      </c>
      <c r="WEL1527" s="229" t="s">
        <v>3925</v>
      </c>
      <c r="WEN1527" s="229" t="s">
        <v>3926</v>
      </c>
      <c r="WEO1527" s="229" t="s">
        <v>3927</v>
      </c>
      <c r="WEP1527" s="229" t="s">
        <v>473</v>
      </c>
      <c r="WEQ1527" s="229" t="s">
        <v>3928</v>
      </c>
      <c r="WER1527" s="229" t="s">
        <v>623</v>
      </c>
      <c r="WES1527" s="229" t="s">
        <v>294</v>
      </c>
      <c r="WET1527" s="229" t="s">
        <v>289</v>
      </c>
      <c r="WEU1527" s="229" t="s">
        <v>35</v>
      </c>
      <c r="WEV1527" s="229" t="s">
        <v>27</v>
      </c>
      <c r="WEW1527" s="229" t="s">
        <v>180</v>
      </c>
      <c r="WEX1527" s="229" t="s">
        <v>1110</v>
      </c>
      <c r="WEY1527" s="229" t="s">
        <v>244</v>
      </c>
      <c r="WEZ1527" s="229" t="s">
        <v>3929</v>
      </c>
      <c r="WFA1527" s="229" t="s">
        <v>222</v>
      </c>
      <c r="WFB1527" s="229" t="s">
        <v>223</v>
      </c>
      <c r="WFC1527" s="229" t="s">
        <v>172</v>
      </c>
      <c r="WFD1527" s="229" t="s">
        <v>289</v>
      </c>
      <c r="WFE1527" s="229" t="s">
        <v>227</v>
      </c>
      <c r="WFI1527" s="229">
        <v>2024</v>
      </c>
      <c r="WFJ1527" s="229" t="s">
        <v>57</v>
      </c>
      <c r="WFK1527" s="229" t="s">
        <v>3922</v>
      </c>
      <c r="WFL1527" s="229">
        <v>12970009</v>
      </c>
      <c r="WFM1527" s="229" t="s">
        <v>3923</v>
      </c>
      <c r="WFN1527" s="229" t="s">
        <v>310</v>
      </c>
      <c r="WFO1527" s="229" t="s">
        <v>3924</v>
      </c>
      <c r="WFP1527" s="229" t="s">
        <v>338</v>
      </c>
      <c r="WFQ1527" s="229" t="s">
        <v>52</v>
      </c>
      <c r="WFR1527" s="229" t="s">
        <v>3925</v>
      </c>
      <c r="WFT1527" s="229" t="s">
        <v>3926</v>
      </c>
      <c r="WFU1527" s="229" t="s">
        <v>3927</v>
      </c>
      <c r="WFV1527" s="229" t="s">
        <v>473</v>
      </c>
      <c r="WFW1527" s="229" t="s">
        <v>3928</v>
      </c>
      <c r="WFX1527" s="229" t="s">
        <v>623</v>
      </c>
      <c r="WFY1527" s="229" t="s">
        <v>294</v>
      </c>
      <c r="WFZ1527" s="229" t="s">
        <v>289</v>
      </c>
      <c r="WGA1527" s="229" t="s">
        <v>35</v>
      </c>
      <c r="WGB1527" s="229" t="s">
        <v>27</v>
      </c>
      <c r="WGC1527" s="229" t="s">
        <v>180</v>
      </c>
      <c r="WGD1527" s="229" t="s">
        <v>1110</v>
      </c>
      <c r="WGE1527" s="229" t="s">
        <v>244</v>
      </c>
      <c r="WGF1527" s="229" t="s">
        <v>3929</v>
      </c>
      <c r="WGG1527" s="229" t="s">
        <v>222</v>
      </c>
      <c r="WGH1527" s="229" t="s">
        <v>223</v>
      </c>
      <c r="WGI1527" s="229" t="s">
        <v>172</v>
      </c>
      <c r="WGJ1527" s="229" t="s">
        <v>289</v>
      </c>
      <c r="WGK1527" s="229" t="s">
        <v>227</v>
      </c>
      <c r="WGO1527" s="229">
        <v>2024</v>
      </c>
      <c r="WGP1527" s="229" t="s">
        <v>57</v>
      </c>
      <c r="WGQ1527" s="229" t="s">
        <v>3922</v>
      </c>
      <c r="WGR1527" s="229">
        <v>12970009</v>
      </c>
      <c r="WGS1527" s="229" t="s">
        <v>3923</v>
      </c>
      <c r="WGT1527" s="229" t="s">
        <v>310</v>
      </c>
      <c r="WGU1527" s="229" t="s">
        <v>3924</v>
      </c>
      <c r="WGV1527" s="229" t="s">
        <v>338</v>
      </c>
      <c r="WGW1527" s="229" t="s">
        <v>52</v>
      </c>
      <c r="WGX1527" s="229" t="s">
        <v>3925</v>
      </c>
      <c r="WGZ1527" s="229" t="s">
        <v>3926</v>
      </c>
      <c r="WHA1527" s="229" t="s">
        <v>3927</v>
      </c>
      <c r="WHB1527" s="229" t="s">
        <v>473</v>
      </c>
      <c r="WHC1527" s="229" t="s">
        <v>3928</v>
      </c>
      <c r="WHD1527" s="229" t="s">
        <v>623</v>
      </c>
      <c r="WHE1527" s="229" t="s">
        <v>294</v>
      </c>
      <c r="WHF1527" s="229" t="s">
        <v>289</v>
      </c>
      <c r="WHG1527" s="229" t="s">
        <v>35</v>
      </c>
      <c r="WHH1527" s="229" t="s">
        <v>27</v>
      </c>
      <c r="WHI1527" s="229" t="s">
        <v>180</v>
      </c>
      <c r="WHJ1527" s="229" t="s">
        <v>1110</v>
      </c>
      <c r="WHK1527" s="229" t="s">
        <v>244</v>
      </c>
      <c r="WHL1527" s="229" t="s">
        <v>3929</v>
      </c>
      <c r="WHM1527" s="229" t="s">
        <v>222</v>
      </c>
      <c r="WHN1527" s="229" t="s">
        <v>223</v>
      </c>
      <c r="WHO1527" s="229" t="s">
        <v>172</v>
      </c>
      <c r="WHP1527" s="229" t="s">
        <v>289</v>
      </c>
      <c r="WHQ1527" s="229" t="s">
        <v>227</v>
      </c>
      <c r="WHU1527" s="229">
        <v>2024</v>
      </c>
      <c r="WHV1527" s="229" t="s">
        <v>57</v>
      </c>
      <c r="WHW1527" s="229" t="s">
        <v>3922</v>
      </c>
      <c r="WHX1527" s="229">
        <v>12970009</v>
      </c>
      <c r="WHY1527" s="229" t="s">
        <v>3923</v>
      </c>
      <c r="WHZ1527" s="229" t="s">
        <v>310</v>
      </c>
      <c r="WIA1527" s="229" t="s">
        <v>3924</v>
      </c>
      <c r="WIB1527" s="229" t="s">
        <v>338</v>
      </c>
      <c r="WIC1527" s="229" t="s">
        <v>52</v>
      </c>
      <c r="WID1527" s="229" t="s">
        <v>3925</v>
      </c>
      <c r="WIF1527" s="229" t="s">
        <v>3926</v>
      </c>
      <c r="WIG1527" s="229" t="s">
        <v>3927</v>
      </c>
      <c r="WIH1527" s="229" t="s">
        <v>473</v>
      </c>
      <c r="WII1527" s="229" t="s">
        <v>3928</v>
      </c>
      <c r="WIJ1527" s="229" t="s">
        <v>623</v>
      </c>
      <c r="WIK1527" s="229" t="s">
        <v>294</v>
      </c>
      <c r="WIL1527" s="229" t="s">
        <v>289</v>
      </c>
      <c r="WIM1527" s="229" t="s">
        <v>35</v>
      </c>
      <c r="WIN1527" s="229" t="s">
        <v>27</v>
      </c>
      <c r="WIO1527" s="229" t="s">
        <v>180</v>
      </c>
      <c r="WIP1527" s="229" t="s">
        <v>1110</v>
      </c>
      <c r="WIQ1527" s="229" t="s">
        <v>244</v>
      </c>
      <c r="WIR1527" s="229" t="s">
        <v>3929</v>
      </c>
      <c r="WIS1527" s="229" t="s">
        <v>222</v>
      </c>
      <c r="WIT1527" s="229" t="s">
        <v>223</v>
      </c>
      <c r="WIU1527" s="229" t="s">
        <v>172</v>
      </c>
      <c r="WIV1527" s="229" t="s">
        <v>289</v>
      </c>
      <c r="WIW1527" s="229" t="s">
        <v>227</v>
      </c>
      <c r="WJA1527" s="229">
        <v>2024</v>
      </c>
      <c r="WJB1527" s="229" t="s">
        <v>57</v>
      </c>
      <c r="WJC1527" s="229" t="s">
        <v>3922</v>
      </c>
      <c r="WJD1527" s="229">
        <v>12970009</v>
      </c>
      <c r="WJE1527" s="229" t="s">
        <v>3923</v>
      </c>
      <c r="WJF1527" s="229" t="s">
        <v>310</v>
      </c>
      <c r="WJG1527" s="229" t="s">
        <v>3924</v>
      </c>
      <c r="WJH1527" s="229" t="s">
        <v>338</v>
      </c>
      <c r="WJI1527" s="229" t="s">
        <v>52</v>
      </c>
      <c r="WJJ1527" s="229" t="s">
        <v>3925</v>
      </c>
      <c r="WJL1527" s="229" t="s">
        <v>3926</v>
      </c>
      <c r="WJM1527" s="229" t="s">
        <v>3927</v>
      </c>
      <c r="WJN1527" s="229" t="s">
        <v>473</v>
      </c>
      <c r="WJO1527" s="229" t="s">
        <v>3928</v>
      </c>
      <c r="WJP1527" s="229" t="s">
        <v>623</v>
      </c>
      <c r="WJQ1527" s="229" t="s">
        <v>294</v>
      </c>
      <c r="WJR1527" s="229" t="s">
        <v>289</v>
      </c>
      <c r="WJS1527" s="229" t="s">
        <v>35</v>
      </c>
      <c r="WJT1527" s="229" t="s">
        <v>27</v>
      </c>
      <c r="WJU1527" s="229" t="s">
        <v>180</v>
      </c>
      <c r="WJV1527" s="229" t="s">
        <v>1110</v>
      </c>
      <c r="WJW1527" s="229" t="s">
        <v>244</v>
      </c>
      <c r="WJX1527" s="229" t="s">
        <v>3929</v>
      </c>
      <c r="WJY1527" s="229" t="s">
        <v>222</v>
      </c>
      <c r="WJZ1527" s="229" t="s">
        <v>223</v>
      </c>
      <c r="WKA1527" s="229" t="s">
        <v>172</v>
      </c>
      <c r="WKB1527" s="229" t="s">
        <v>289</v>
      </c>
      <c r="WKC1527" s="229" t="s">
        <v>227</v>
      </c>
      <c r="WKG1527" s="229">
        <v>2024</v>
      </c>
      <c r="WKH1527" s="229" t="s">
        <v>57</v>
      </c>
      <c r="WKI1527" s="229" t="s">
        <v>3922</v>
      </c>
      <c r="WKJ1527" s="229">
        <v>12970009</v>
      </c>
      <c r="WKK1527" s="229" t="s">
        <v>3923</v>
      </c>
      <c r="WKL1527" s="229" t="s">
        <v>310</v>
      </c>
      <c r="WKM1527" s="229" t="s">
        <v>3924</v>
      </c>
      <c r="WKN1527" s="229" t="s">
        <v>338</v>
      </c>
      <c r="WKO1527" s="229" t="s">
        <v>52</v>
      </c>
      <c r="WKP1527" s="229" t="s">
        <v>3925</v>
      </c>
      <c r="WKR1527" s="229" t="s">
        <v>3926</v>
      </c>
      <c r="WKS1527" s="229" t="s">
        <v>3927</v>
      </c>
      <c r="WKT1527" s="229" t="s">
        <v>473</v>
      </c>
      <c r="WKU1527" s="229" t="s">
        <v>3928</v>
      </c>
      <c r="WKV1527" s="229" t="s">
        <v>623</v>
      </c>
      <c r="WKW1527" s="229" t="s">
        <v>294</v>
      </c>
      <c r="WKX1527" s="229" t="s">
        <v>289</v>
      </c>
      <c r="WKY1527" s="229" t="s">
        <v>35</v>
      </c>
      <c r="WKZ1527" s="229" t="s">
        <v>27</v>
      </c>
      <c r="WLA1527" s="229" t="s">
        <v>180</v>
      </c>
      <c r="WLB1527" s="229" t="s">
        <v>1110</v>
      </c>
      <c r="WLC1527" s="229" t="s">
        <v>244</v>
      </c>
      <c r="WLD1527" s="229" t="s">
        <v>3929</v>
      </c>
      <c r="WLE1527" s="229" t="s">
        <v>222</v>
      </c>
      <c r="WLF1527" s="229" t="s">
        <v>223</v>
      </c>
      <c r="WLG1527" s="229" t="s">
        <v>172</v>
      </c>
      <c r="WLH1527" s="229" t="s">
        <v>289</v>
      </c>
      <c r="WLI1527" s="229" t="s">
        <v>227</v>
      </c>
      <c r="WLM1527" s="229">
        <v>2024</v>
      </c>
      <c r="WLN1527" s="229" t="s">
        <v>57</v>
      </c>
      <c r="WLO1527" s="229" t="s">
        <v>3922</v>
      </c>
      <c r="WLP1527" s="229">
        <v>12970009</v>
      </c>
      <c r="WLQ1527" s="229" t="s">
        <v>3923</v>
      </c>
      <c r="WLR1527" s="229" t="s">
        <v>310</v>
      </c>
      <c r="WLS1527" s="229" t="s">
        <v>3924</v>
      </c>
      <c r="WLT1527" s="229" t="s">
        <v>338</v>
      </c>
      <c r="WLU1527" s="229" t="s">
        <v>52</v>
      </c>
      <c r="WLV1527" s="229" t="s">
        <v>3925</v>
      </c>
      <c r="WLX1527" s="229" t="s">
        <v>3926</v>
      </c>
      <c r="WLY1527" s="229" t="s">
        <v>3927</v>
      </c>
      <c r="WLZ1527" s="229" t="s">
        <v>473</v>
      </c>
      <c r="WMA1527" s="229" t="s">
        <v>3928</v>
      </c>
      <c r="WMB1527" s="229" t="s">
        <v>623</v>
      </c>
      <c r="WMC1527" s="229" t="s">
        <v>294</v>
      </c>
      <c r="WMD1527" s="229" t="s">
        <v>289</v>
      </c>
      <c r="WME1527" s="229" t="s">
        <v>35</v>
      </c>
      <c r="WMF1527" s="229" t="s">
        <v>27</v>
      </c>
      <c r="WMG1527" s="229" t="s">
        <v>180</v>
      </c>
      <c r="WMH1527" s="229" t="s">
        <v>1110</v>
      </c>
      <c r="WMI1527" s="229" t="s">
        <v>244</v>
      </c>
      <c r="WMJ1527" s="229" t="s">
        <v>3929</v>
      </c>
      <c r="WMK1527" s="229" t="s">
        <v>222</v>
      </c>
      <c r="WML1527" s="229" t="s">
        <v>223</v>
      </c>
      <c r="WMM1527" s="229" t="s">
        <v>172</v>
      </c>
      <c r="WMN1527" s="229" t="s">
        <v>289</v>
      </c>
      <c r="WMO1527" s="229" t="s">
        <v>227</v>
      </c>
      <c r="WMS1527" s="229">
        <v>2024</v>
      </c>
      <c r="WMT1527" s="229" t="s">
        <v>57</v>
      </c>
      <c r="WMU1527" s="229" t="s">
        <v>3922</v>
      </c>
      <c r="WMV1527" s="229">
        <v>12970009</v>
      </c>
      <c r="WMW1527" s="229" t="s">
        <v>3923</v>
      </c>
      <c r="WMX1527" s="229" t="s">
        <v>310</v>
      </c>
      <c r="WMY1527" s="229" t="s">
        <v>3924</v>
      </c>
      <c r="WMZ1527" s="229" t="s">
        <v>338</v>
      </c>
      <c r="WNA1527" s="229" t="s">
        <v>52</v>
      </c>
      <c r="WNB1527" s="229" t="s">
        <v>3925</v>
      </c>
      <c r="WND1527" s="229" t="s">
        <v>3926</v>
      </c>
      <c r="WNE1527" s="229" t="s">
        <v>3927</v>
      </c>
      <c r="WNF1527" s="229" t="s">
        <v>473</v>
      </c>
      <c r="WNG1527" s="229" t="s">
        <v>3928</v>
      </c>
      <c r="WNH1527" s="229" t="s">
        <v>623</v>
      </c>
      <c r="WNI1527" s="229" t="s">
        <v>294</v>
      </c>
      <c r="WNJ1527" s="229" t="s">
        <v>289</v>
      </c>
      <c r="WNK1527" s="229" t="s">
        <v>35</v>
      </c>
      <c r="WNL1527" s="229" t="s">
        <v>27</v>
      </c>
      <c r="WNM1527" s="229" t="s">
        <v>180</v>
      </c>
      <c r="WNN1527" s="229" t="s">
        <v>1110</v>
      </c>
      <c r="WNO1527" s="229" t="s">
        <v>244</v>
      </c>
      <c r="WNP1527" s="229" t="s">
        <v>3929</v>
      </c>
      <c r="WNQ1527" s="229" t="s">
        <v>222</v>
      </c>
      <c r="WNR1527" s="229" t="s">
        <v>223</v>
      </c>
      <c r="WNS1527" s="229" t="s">
        <v>172</v>
      </c>
      <c r="WNT1527" s="229" t="s">
        <v>289</v>
      </c>
      <c r="WNU1527" s="229" t="s">
        <v>227</v>
      </c>
      <c r="WNY1527" s="229">
        <v>2024</v>
      </c>
      <c r="WNZ1527" s="229" t="s">
        <v>57</v>
      </c>
      <c r="WOA1527" s="229" t="s">
        <v>3922</v>
      </c>
      <c r="WOB1527" s="229">
        <v>12970009</v>
      </c>
      <c r="WOC1527" s="229" t="s">
        <v>3923</v>
      </c>
      <c r="WOD1527" s="229" t="s">
        <v>310</v>
      </c>
      <c r="WOE1527" s="229" t="s">
        <v>3924</v>
      </c>
      <c r="WOF1527" s="229" t="s">
        <v>338</v>
      </c>
      <c r="WOG1527" s="229" t="s">
        <v>52</v>
      </c>
      <c r="WOH1527" s="229" t="s">
        <v>3925</v>
      </c>
      <c r="WOJ1527" s="229" t="s">
        <v>3926</v>
      </c>
      <c r="WOK1527" s="229" t="s">
        <v>3927</v>
      </c>
      <c r="WOL1527" s="229" t="s">
        <v>473</v>
      </c>
      <c r="WOM1527" s="229" t="s">
        <v>3928</v>
      </c>
      <c r="WON1527" s="229" t="s">
        <v>623</v>
      </c>
      <c r="WOO1527" s="229" t="s">
        <v>294</v>
      </c>
      <c r="WOP1527" s="229" t="s">
        <v>289</v>
      </c>
      <c r="WOQ1527" s="229" t="s">
        <v>35</v>
      </c>
      <c r="WOR1527" s="229" t="s">
        <v>27</v>
      </c>
      <c r="WOS1527" s="229" t="s">
        <v>180</v>
      </c>
      <c r="WOT1527" s="229" t="s">
        <v>1110</v>
      </c>
      <c r="WOU1527" s="229" t="s">
        <v>244</v>
      </c>
      <c r="WOV1527" s="229" t="s">
        <v>3929</v>
      </c>
      <c r="WOW1527" s="229" t="s">
        <v>222</v>
      </c>
      <c r="WOX1527" s="229" t="s">
        <v>223</v>
      </c>
      <c r="WOY1527" s="229" t="s">
        <v>172</v>
      </c>
      <c r="WOZ1527" s="229" t="s">
        <v>289</v>
      </c>
      <c r="WPA1527" s="229" t="s">
        <v>227</v>
      </c>
      <c r="WPE1527" s="229">
        <v>2024</v>
      </c>
      <c r="WPF1527" s="229" t="s">
        <v>57</v>
      </c>
      <c r="WPG1527" s="229" t="s">
        <v>3922</v>
      </c>
      <c r="WPH1527" s="229">
        <v>12970009</v>
      </c>
      <c r="WPI1527" s="229" t="s">
        <v>3923</v>
      </c>
      <c r="WPJ1527" s="229" t="s">
        <v>310</v>
      </c>
      <c r="WPK1527" s="229" t="s">
        <v>3924</v>
      </c>
      <c r="WPL1527" s="229" t="s">
        <v>338</v>
      </c>
      <c r="WPM1527" s="229" t="s">
        <v>52</v>
      </c>
      <c r="WPN1527" s="229" t="s">
        <v>3925</v>
      </c>
      <c r="WPP1527" s="229" t="s">
        <v>3926</v>
      </c>
      <c r="WPQ1527" s="229" t="s">
        <v>3927</v>
      </c>
      <c r="WPR1527" s="229" t="s">
        <v>473</v>
      </c>
      <c r="WPS1527" s="229" t="s">
        <v>3928</v>
      </c>
      <c r="WPT1527" s="229" t="s">
        <v>623</v>
      </c>
      <c r="WPU1527" s="229" t="s">
        <v>294</v>
      </c>
      <c r="WPV1527" s="229" t="s">
        <v>289</v>
      </c>
      <c r="WPW1527" s="229" t="s">
        <v>35</v>
      </c>
      <c r="WPX1527" s="229" t="s">
        <v>27</v>
      </c>
      <c r="WPY1527" s="229" t="s">
        <v>180</v>
      </c>
      <c r="WPZ1527" s="229" t="s">
        <v>1110</v>
      </c>
      <c r="WQA1527" s="229" t="s">
        <v>244</v>
      </c>
      <c r="WQB1527" s="229" t="s">
        <v>3929</v>
      </c>
      <c r="WQC1527" s="229" t="s">
        <v>222</v>
      </c>
      <c r="WQD1527" s="229" t="s">
        <v>223</v>
      </c>
      <c r="WQE1527" s="229" t="s">
        <v>172</v>
      </c>
      <c r="WQF1527" s="229" t="s">
        <v>289</v>
      </c>
      <c r="WQG1527" s="229" t="s">
        <v>227</v>
      </c>
      <c r="WQK1527" s="229">
        <v>2024</v>
      </c>
      <c r="WQL1527" s="229" t="s">
        <v>57</v>
      </c>
      <c r="WQM1527" s="229" t="s">
        <v>3922</v>
      </c>
      <c r="WQN1527" s="229">
        <v>12970009</v>
      </c>
      <c r="WQO1527" s="229" t="s">
        <v>3923</v>
      </c>
      <c r="WQP1527" s="229" t="s">
        <v>310</v>
      </c>
      <c r="WQQ1527" s="229" t="s">
        <v>3924</v>
      </c>
      <c r="WQR1527" s="229" t="s">
        <v>338</v>
      </c>
      <c r="WQS1527" s="229" t="s">
        <v>52</v>
      </c>
      <c r="WQT1527" s="229" t="s">
        <v>3925</v>
      </c>
      <c r="WQV1527" s="229" t="s">
        <v>3926</v>
      </c>
      <c r="WQW1527" s="229" t="s">
        <v>3927</v>
      </c>
      <c r="WQX1527" s="229" t="s">
        <v>473</v>
      </c>
      <c r="WQY1527" s="229" t="s">
        <v>3928</v>
      </c>
      <c r="WQZ1527" s="229" t="s">
        <v>623</v>
      </c>
      <c r="WRA1527" s="229" t="s">
        <v>294</v>
      </c>
      <c r="WRB1527" s="229" t="s">
        <v>289</v>
      </c>
      <c r="WRC1527" s="229" t="s">
        <v>35</v>
      </c>
      <c r="WRD1527" s="229" t="s">
        <v>27</v>
      </c>
      <c r="WRE1527" s="229" t="s">
        <v>180</v>
      </c>
      <c r="WRF1527" s="229" t="s">
        <v>1110</v>
      </c>
      <c r="WRG1527" s="229" t="s">
        <v>244</v>
      </c>
      <c r="WRH1527" s="229" t="s">
        <v>3929</v>
      </c>
      <c r="WRI1527" s="229" t="s">
        <v>222</v>
      </c>
      <c r="WRJ1527" s="229" t="s">
        <v>223</v>
      </c>
      <c r="WRK1527" s="229" t="s">
        <v>172</v>
      </c>
      <c r="WRL1527" s="229" t="s">
        <v>289</v>
      </c>
      <c r="WRM1527" s="229" t="s">
        <v>227</v>
      </c>
      <c r="WRQ1527" s="229">
        <v>2024</v>
      </c>
      <c r="WRR1527" s="229" t="s">
        <v>57</v>
      </c>
      <c r="WRS1527" s="229" t="s">
        <v>3922</v>
      </c>
      <c r="WRT1527" s="229">
        <v>12970009</v>
      </c>
      <c r="WRU1527" s="229" t="s">
        <v>3923</v>
      </c>
      <c r="WRV1527" s="229" t="s">
        <v>310</v>
      </c>
      <c r="WRW1527" s="229" t="s">
        <v>3924</v>
      </c>
      <c r="WRX1527" s="229" t="s">
        <v>338</v>
      </c>
      <c r="WRY1527" s="229" t="s">
        <v>52</v>
      </c>
      <c r="WRZ1527" s="229" t="s">
        <v>3925</v>
      </c>
      <c r="WSB1527" s="229" t="s">
        <v>3926</v>
      </c>
      <c r="WSC1527" s="229" t="s">
        <v>3927</v>
      </c>
      <c r="WSD1527" s="229" t="s">
        <v>473</v>
      </c>
      <c r="WSE1527" s="229" t="s">
        <v>3928</v>
      </c>
      <c r="WSF1527" s="229" t="s">
        <v>623</v>
      </c>
      <c r="WSG1527" s="229" t="s">
        <v>294</v>
      </c>
      <c r="WSH1527" s="229" t="s">
        <v>289</v>
      </c>
      <c r="WSI1527" s="229" t="s">
        <v>35</v>
      </c>
      <c r="WSJ1527" s="229" t="s">
        <v>27</v>
      </c>
      <c r="WSK1527" s="229" t="s">
        <v>180</v>
      </c>
      <c r="WSL1527" s="229" t="s">
        <v>1110</v>
      </c>
      <c r="WSM1527" s="229" t="s">
        <v>244</v>
      </c>
      <c r="WSN1527" s="229" t="s">
        <v>3929</v>
      </c>
      <c r="WSO1527" s="229" t="s">
        <v>222</v>
      </c>
      <c r="WSP1527" s="229" t="s">
        <v>223</v>
      </c>
      <c r="WSQ1527" s="229" t="s">
        <v>172</v>
      </c>
      <c r="WSR1527" s="229" t="s">
        <v>289</v>
      </c>
      <c r="WSS1527" s="229" t="s">
        <v>227</v>
      </c>
      <c r="WSW1527" s="229">
        <v>2024</v>
      </c>
      <c r="WSX1527" s="229" t="s">
        <v>57</v>
      </c>
      <c r="WSY1527" s="229" t="s">
        <v>3922</v>
      </c>
      <c r="WSZ1527" s="229">
        <v>12970009</v>
      </c>
      <c r="WTA1527" s="229" t="s">
        <v>3923</v>
      </c>
      <c r="WTB1527" s="229" t="s">
        <v>310</v>
      </c>
      <c r="WTC1527" s="229" t="s">
        <v>3924</v>
      </c>
      <c r="WTD1527" s="229" t="s">
        <v>338</v>
      </c>
      <c r="WTE1527" s="229" t="s">
        <v>52</v>
      </c>
      <c r="WTF1527" s="229" t="s">
        <v>3925</v>
      </c>
      <c r="WTH1527" s="229" t="s">
        <v>3926</v>
      </c>
      <c r="WTI1527" s="229" t="s">
        <v>3927</v>
      </c>
      <c r="WTJ1527" s="229" t="s">
        <v>473</v>
      </c>
      <c r="WTK1527" s="229" t="s">
        <v>3928</v>
      </c>
      <c r="WTL1527" s="229" t="s">
        <v>623</v>
      </c>
      <c r="WTM1527" s="229" t="s">
        <v>294</v>
      </c>
      <c r="WTN1527" s="229" t="s">
        <v>289</v>
      </c>
      <c r="WTO1527" s="229" t="s">
        <v>35</v>
      </c>
      <c r="WTP1527" s="229" t="s">
        <v>27</v>
      </c>
      <c r="WTQ1527" s="229" t="s">
        <v>180</v>
      </c>
      <c r="WTR1527" s="229" t="s">
        <v>1110</v>
      </c>
      <c r="WTS1527" s="229" t="s">
        <v>244</v>
      </c>
      <c r="WTT1527" s="229" t="s">
        <v>3929</v>
      </c>
      <c r="WTU1527" s="229" t="s">
        <v>222</v>
      </c>
      <c r="WTV1527" s="229" t="s">
        <v>223</v>
      </c>
      <c r="WTW1527" s="229" t="s">
        <v>172</v>
      </c>
      <c r="WTX1527" s="229" t="s">
        <v>289</v>
      </c>
      <c r="WTY1527" s="229" t="s">
        <v>227</v>
      </c>
      <c r="WUC1527" s="229">
        <v>2024</v>
      </c>
      <c r="WUD1527" s="229" t="s">
        <v>57</v>
      </c>
      <c r="WUE1527" s="229" t="s">
        <v>3922</v>
      </c>
      <c r="WUF1527" s="229">
        <v>12970009</v>
      </c>
      <c r="WUG1527" s="229" t="s">
        <v>3923</v>
      </c>
      <c r="WUH1527" s="229" t="s">
        <v>310</v>
      </c>
      <c r="WUI1527" s="229" t="s">
        <v>3924</v>
      </c>
      <c r="WUJ1527" s="229" t="s">
        <v>338</v>
      </c>
      <c r="WUK1527" s="229" t="s">
        <v>52</v>
      </c>
      <c r="WUL1527" s="229" t="s">
        <v>3925</v>
      </c>
      <c r="WUN1527" s="229" t="s">
        <v>3926</v>
      </c>
      <c r="WUO1527" s="229" t="s">
        <v>3927</v>
      </c>
      <c r="WUP1527" s="229" t="s">
        <v>473</v>
      </c>
      <c r="WUQ1527" s="229" t="s">
        <v>3928</v>
      </c>
      <c r="WUR1527" s="229" t="s">
        <v>623</v>
      </c>
      <c r="WUS1527" s="229" t="s">
        <v>294</v>
      </c>
      <c r="WUT1527" s="229" t="s">
        <v>289</v>
      </c>
      <c r="WUU1527" s="229" t="s">
        <v>35</v>
      </c>
      <c r="WUV1527" s="229" t="s">
        <v>27</v>
      </c>
      <c r="WUW1527" s="229" t="s">
        <v>180</v>
      </c>
      <c r="WUX1527" s="229" t="s">
        <v>1110</v>
      </c>
      <c r="WUY1527" s="229" t="s">
        <v>244</v>
      </c>
      <c r="WUZ1527" s="229" t="s">
        <v>3929</v>
      </c>
      <c r="WVA1527" s="229" t="s">
        <v>222</v>
      </c>
      <c r="WVB1527" s="229" t="s">
        <v>223</v>
      </c>
      <c r="WVC1527" s="229" t="s">
        <v>172</v>
      </c>
      <c r="WVD1527" s="229" t="s">
        <v>289</v>
      </c>
      <c r="WVE1527" s="229" t="s">
        <v>227</v>
      </c>
      <c r="WVI1527" s="229">
        <v>2024</v>
      </c>
      <c r="WVJ1527" s="229" t="s">
        <v>57</v>
      </c>
      <c r="WVK1527" s="229" t="s">
        <v>3922</v>
      </c>
      <c r="WVL1527" s="229">
        <v>12970009</v>
      </c>
      <c r="WVM1527" s="229" t="s">
        <v>3923</v>
      </c>
      <c r="WVN1527" s="229" t="s">
        <v>310</v>
      </c>
      <c r="WVO1527" s="229" t="s">
        <v>3924</v>
      </c>
      <c r="WVP1527" s="229" t="s">
        <v>338</v>
      </c>
      <c r="WVQ1527" s="229" t="s">
        <v>52</v>
      </c>
      <c r="WVR1527" s="229" t="s">
        <v>3925</v>
      </c>
      <c r="WVT1527" s="229" t="s">
        <v>3926</v>
      </c>
      <c r="WVU1527" s="229" t="s">
        <v>3927</v>
      </c>
      <c r="WVV1527" s="229" t="s">
        <v>473</v>
      </c>
      <c r="WVW1527" s="229" t="s">
        <v>3928</v>
      </c>
      <c r="WVX1527" s="229" t="s">
        <v>623</v>
      </c>
      <c r="WVY1527" s="229" t="s">
        <v>294</v>
      </c>
      <c r="WVZ1527" s="229" t="s">
        <v>289</v>
      </c>
      <c r="WWA1527" s="229" t="s">
        <v>35</v>
      </c>
      <c r="WWB1527" s="229" t="s">
        <v>27</v>
      </c>
      <c r="WWC1527" s="229" t="s">
        <v>180</v>
      </c>
      <c r="WWD1527" s="229" t="s">
        <v>1110</v>
      </c>
      <c r="WWE1527" s="229" t="s">
        <v>244</v>
      </c>
      <c r="WWF1527" s="229" t="s">
        <v>3929</v>
      </c>
      <c r="WWG1527" s="229" t="s">
        <v>222</v>
      </c>
      <c r="WWH1527" s="229" t="s">
        <v>223</v>
      </c>
      <c r="WWI1527" s="229" t="s">
        <v>172</v>
      </c>
      <c r="WWJ1527" s="229" t="s">
        <v>289</v>
      </c>
      <c r="WWK1527" s="229" t="s">
        <v>227</v>
      </c>
      <c r="WWO1527" s="229">
        <v>2024</v>
      </c>
      <c r="WWP1527" s="229" t="s">
        <v>57</v>
      </c>
      <c r="WWQ1527" s="229" t="s">
        <v>3922</v>
      </c>
      <c r="WWR1527" s="229">
        <v>12970009</v>
      </c>
      <c r="WWS1527" s="229" t="s">
        <v>3923</v>
      </c>
      <c r="WWT1527" s="229" t="s">
        <v>310</v>
      </c>
      <c r="WWU1527" s="229" t="s">
        <v>3924</v>
      </c>
      <c r="WWV1527" s="229" t="s">
        <v>338</v>
      </c>
      <c r="WWW1527" s="229" t="s">
        <v>52</v>
      </c>
      <c r="WWX1527" s="229" t="s">
        <v>3925</v>
      </c>
      <c r="WWZ1527" s="229" t="s">
        <v>3926</v>
      </c>
      <c r="WXA1527" s="229" t="s">
        <v>3927</v>
      </c>
      <c r="WXB1527" s="229" t="s">
        <v>473</v>
      </c>
      <c r="WXC1527" s="229" t="s">
        <v>3928</v>
      </c>
      <c r="WXD1527" s="229" t="s">
        <v>623</v>
      </c>
      <c r="WXE1527" s="229" t="s">
        <v>294</v>
      </c>
      <c r="WXF1527" s="229" t="s">
        <v>289</v>
      </c>
      <c r="WXG1527" s="229" t="s">
        <v>35</v>
      </c>
      <c r="WXH1527" s="229" t="s">
        <v>27</v>
      </c>
      <c r="WXI1527" s="229" t="s">
        <v>180</v>
      </c>
      <c r="WXJ1527" s="229" t="s">
        <v>1110</v>
      </c>
      <c r="WXK1527" s="229" t="s">
        <v>244</v>
      </c>
      <c r="WXL1527" s="229" t="s">
        <v>3929</v>
      </c>
      <c r="WXM1527" s="229" t="s">
        <v>222</v>
      </c>
      <c r="WXN1527" s="229" t="s">
        <v>223</v>
      </c>
      <c r="WXO1527" s="229" t="s">
        <v>172</v>
      </c>
      <c r="WXP1527" s="229" t="s">
        <v>289</v>
      </c>
      <c r="WXQ1527" s="229" t="s">
        <v>227</v>
      </c>
      <c r="WXU1527" s="229">
        <v>2024</v>
      </c>
      <c r="WXV1527" s="229" t="s">
        <v>57</v>
      </c>
      <c r="WXW1527" s="229" t="s">
        <v>3922</v>
      </c>
      <c r="WXX1527" s="229">
        <v>12970009</v>
      </c>
      <c r="WXY1527" s="229" t="s">
        <v>3923</v>
      </c>
      <c r="WXZ1527" s="229" t="s">
        <v>310</v>
      </c>
      <c r="WYA1527" s="229" t="s">
        <v>3924</v>
      </c>
      <c r="WYB1527" s="229" t="s">
        <v>338</v>
      </c>
      <c r="WYC1527" s="229" t="s">
        <v>52</v>
      </c>
      <c r="WYD1527" s="229" t="s">
        <v>3925</v>
      </c>
      <c r="WYF1527" s="229" t="s">
        <v>3926</v>
      </c>
      <c r="WYG1527" s="229" t="s">
        <v>3927</v>
      </c>
      <c r="WYH1527" s="229" t="s">
        <v>473</v>
      </c>
      <c r="WYI1527" s="229" t="s">
        <v>3928</v>
      </c>
      <c r="WYJ1527" s="229" t="s">
        <v>623</v>
      </c>
      <c r="WYK1527" s="229" t="s">
        <v>294</v>
      </c>
      <c r="WYL1527" s="229" t="s">
        <v>289</v>
      </c>
      <c r="WYM1527" s="229" t="s">
        <v>35</v>
      </c>
      <c r="WYN1527" s="229" t="s">
        <v>27</v>
      </c>
      <c r="WYO1527" s="229" t="s">
        <v>180</v>
      </c>
      <c r="WYP1527" s="229" t="s">
        <v>1110</v>
      </c>
      <c r="WYQ1527" s="229" t="s">
        <v>244</v>
      </c>
      <c r="WYR1527" s="229" t="s">
        <v>3929</v>
      </c>
      <c r="WYS1527" s="229" t="s">
        <v>222</v>
      </c>
      <c r="WYT1527" s="229" t="s">
        <v>223</v>
      </c>
      <c r="WYU1527" s="229" t="s">
        <v>172</v>
      </c>
      <c r="WYV1527" s="229" t="s">
        <v>289</v>
      </c>
      <c r="WYW1527" s="229" t="s">
        <v>227</v>
      </c>
      <c r="WZA1527" s="229">
        <v>2024</v>
      </c>
      <c r="WZB1527" s="229" t="s">
        <v>57</v>
      </c>
      <c r="WZC1527" s="229" t="s">
        <v>3922</v>
      </c>
      <c r="WZD1527" s="229">
        <v>12970009</v>
      </c>
      <c r="WZE1527" s="229" t="s">
        <v>3923</v>
      </c>
      <c r="WZF1527" s="229" t="s">
        <v>310</v>
      </c>
      <c r="WZG1527" s="229" t="s">
        <v>3924</v>
      </c>
      <c r="WZH1527" s="229" t="s">
        <v>338</v>
      </c>
      <c r="WZI1527" s="229" t="s">
        <v>52</v>
      </c>
      <c r="WZJ1527" s="229" t="s">
        <v>3925</v>
      </c>
      <c r="WZL1527" s="229" t="s">
        <v>3926</v>
      </c>
      <c r="WZM1527" s="229" t="s">
        <v>3927</v>
      </c>
      <c r="WZN1527" s="229" t="s">
        <v>473</v>
      </c>
      <c r="WZO1527" s="229" t="s">
        <v>3928</v>
      </c>
      <c r="WZP1527" s="229" t="s">
        <v>623</v>
      </c>
      <c r="WZQ1527" s="229" t="s">
        <v>294</v>
      </c>
      <c r="WZR1527" s="229" t="s">
        <v>289</v>
      </c>
      <c r="WZS1527" s="229" t="s">
        <v>35</v>
      </c>
      <c r="WZT1527" s="229" t="s">
        <v>27</v>
      </c>
      <c r="WZU1527" s="229" t="s">
        <v>180</v>
      </c>
      <c r="WZV1527" s="229" t="s">
        <v>1110</v>
      </c>
      <c r="WZW1527" s="229" t="s">
        <v>244</v>
      </c>
      <c r="WZX1527" s="229" t="s">
        <v>3929</v>
      </c>
      <c r="WZY1527" s="229" t="s">
        <v>222</v>
      </c>
      <c r="WZZ1527" s="229" t="s">
        <v>223</v>
      </c>
      <c r="XAA1527" s="229" t="s">
        <v>172</v>
      </c>
      <c r="XAB1527" s="229" t="s">
        <v>289</v>
      </c>
      <c r="XAC1527" s="229" t="s">
        <v>227</v>
      </c>
      <c r="XAG1527" s="229">
        <v>2024</v>
      </c>
      <c r="XAH1527" s="229" t="s">
        <v>57</v>
      </c>
      <c r="XAI1527" s="229" t="s">
        <v>3922</v>
      </c>
      <c r="XAJ1527" s="229">
        <v>12970009</v>
      </c>
      <c r="XAK1527" s="229" t="s">
        <v>3923</v>
      </c>
      <c r="XAL1527" s="229" t="s">
        <v>310</v>
      </c>
      <c r="XAM1527" s="229" t="s">
        <v>3924</v>
      </c>
      <c r="XAN1527" s="229" t="s">
        <v>338</v>
      </c>
      <c r="XAO1527" s="229" t="s">
        <v>52</v>
      </c>
      <c r="XAP1527" s="229" t="s">
        <v>3925</v>
      </c>
      <c r="XAR1527" s="229" t="s">
        <v>3926</v>
      </c>
      <c r="XAS1527" s="229" t="s">
        <v>3927</v>
      </c>
      <c r="XAT1527" s="229" t="s">
        <v>473</v>
      </c>
      <c r="XAU1527" s="229" t="s">
        <v>3928</v>
      </c>
      <c r="XAV1527" s="229" t="s">
        <v>623</v>
      </c>
      <c r="XAW1527" s="229" t="s">
        <v>294</v>
      </c>
      <c r="XAX1527" s="229" t="s">
        <v>289</v>
      </c>
      <c r="XAY1527" s="229" t="s">
        <v>35</v>
      </c>
      <c r="XAZ1527" s="229" t="s">
        <v>27</v>
      </c>
      <c r="XBA1527" s="229" t="s">
        <v>180</v>
      </c>
      <c r="XBB1527" s="229" t="s">
        <v>1110</v>
      </c>
      <c r="XBC1527" s="229" t="s">
        <v>244</v>
      </c>
      <c r="XBD1527" s="229" t="s">
        <v>3929</v>
      </c>
      <c r="XBE1527" s="229" t="s">
        <v>222</v>
      </c>
      <c r="XBF1527" s="229" t="s">
        <v>223</v>
      </c>
      <c r="XBG1527" s="229" t="s">
        <v>172</v>
      </c>
      <c r="XBH1527" s="229" t="s">
        <v>289</v>
      </c>
      <c r="XBI1527" s="229" t="s">
        <v>227</v>
      </c>
      <c r="XBM1527" s="229">
        <v>2024</v>
      </c>
      <c r="XBN1527" s="229" t="s">
        <v>57</v>
      </c>
      <c r="XBO1527" s="229" t="s">
        <v>3922</v>
      </c>
      <c r="XBP1527" s="229">
        <v>12970009</v>
      </c>
      <c r="XBQ1527" s="229" t="s">
        <v>3923</v>
      </c>
      <c r="XBR1527" s="229" t="s">
        <v>310</v>
      </c>
      <c r="XBS1527" s="229" t="s">
        <v>3924</v>
      </c>
      <c r="XBT1527" s="229" t="s">
        <v>338</v>
      </c>
      <c r="XBU1527" s="229" t="s">
        <v>52</v>
      </c>
      <c r="XBV1527" s="229" t="s">
        <v>3925</v>
      </c>
      <c r="XBX1527" s="229" t="s">
        <v>3926</v>
      </c>
      <c r="XBY1527" s="229" t="s">
        <v>3927</v>
      </c>
      <c r="XBZ1527" s="229" t="s">
        <v>473</v>
      </c>
      <c r="XCA1527" s="229" t="s">
        <v>3928</v>
      </c>
      <c r="XCB1527" s="229" t="s">
        <v>623</v>
      </c>
      <c r="XCC1527" s="229" t="s">
        <v>294</v>
      </c>
      <c r="XCD1527" s="229" t="s">
        <v>289</v>
      </c>
      <c r="XCE1527" s="229" t="s">
        <v>35</v>
      </c>
      <c r="XCF1527" s="229" t="s">
        <v>27</v>
      </c>
      <c r="XCG1527" s="229" t="s">
        <v>180</v>
      </c>
      <c r="XCH1527" s="229" t="s">
        <v>1110</v>
      </c>
      <c r="XCI1527" s="229" t="s">
        <v>244</v>
      </c>
      <c r="XCJ1527" s="229" t="s">
        <v>3929</v>
      </c>
      <c r="XCK1527" s="229" t="s">
        <v>222</v>
      </c>
      <c r="XCL1527" s="229" t="s">
        <v>223</v>
      </c>
      <c r="XCM1527" s="229" t="s">
        <v>172</v>
      </c>
      <c r="XCN1527" s="229" t="s">
        <v>289</v>
      </c>
      <c r="XCO1527" s="229" t="s">
        <v>227</v>
      </c>
      <c r="XCS1527" s="229">
        <v>2024</v>
      </c>
      <c r="XCT1527" s="229" t="s">
        <v>57</v>
      </c>
      <c r="XCU1527" s="229" t="s">
        <v>3922</v>
      </c>
      <c r="XCV1527" s="229">
        <v>12970009</v>
      </c>
      <c r="XCW1527" s="229" t="s">
        <v>3923</v>
      </c>
      <c r="XCX1527" s="229" t="s">
        <v>310</v>
      </c>
      <c r="XCY1527" s="229" t="s">
        <v>3924</v>
      </c>
      <c r="XCZ1527" s="229" t="s">
        <v>338</v>
      </c>
      <c r="XDA1527" s="229" t="s">
        <v>52</v>
      </c>
      <c r="XDB1527" s="229" t="s">
        <v>3925</v>
      </c>
      <c r="XDD1527" s="229" t="s">
        <v>3926</v>
      </c>
      <c r="XDE1527" s="229" t="s">
        <v>3927</v>
      </c>
      <c r="XDF1527" s="229" t="s">
        <v>473</v>
      </c>
      <c r="XDG1527" s="229" t="s">
        <v>3928</v>
      </c>
      <c r="XDH1527" s="229" t="s">
        <v>623</v>
      </c>
      <c r="XDI1527" s="229" t="s">
        <v>294</v>
      </c>
      <c r="XDJ1527" s="229" t="s">
        <v>289</v>
      </c>
      <c r="XDK1527" s="229" t="s">
        <v>35</v>
      </c>
      <c r="XDL1527" s="229" t="s">
        <v>27</v>
      </c>
      <c r="XDM1527" s="229" t="s">
        <v>180</v>
      </c>
      <c r="XDN1527" s="229" t="s">
        <v>1110</v>
      </c>
      <c r="XDO1527" s="229" t="s">
        <v>244</v>
      </c>
      <c r="XDP1527" s="229" t="s">
        <v>3929</v>
      </c>
      <c r="XDQ1527" s="229" t="s">
        <v>222</v>
      </c>
      <c r="XDR1527" s="229" t="s">
        <v>223</v>
      </c>
      <c r="XDS1527" s="229" t="s">
        <v>172</v>
      </c>
      <c r="XDT1527" s="229" t="s">
        <v>289</v>
      </c>
      <c r="XDU1527" s="229" t="s">
        <v>227</v>
      </c>
      <c r="XDY1527" s="229">
        <v>2024</v>
      </c>
      <c r="XDZ1527" s="229" t="s">
        <v>57</v>
      </c>
      <c r="XEA1527" s="229" t="s">
        <v>3922</v>
      </c>
      <c r="XEB1527" s="229">
        <v>12970009</v>
      </c>
      <c r="XEC1527" s="229" t="s">
        <v>3923</v>
      </c>
      <c r="XED1527" s="229" t="s">
        <v>310</v>
      </c>
      <c r="XEE1527" s="229" t="s">
        <v>3924</v>
      </c>
      <c r="XEF1527" s="229" t="s">
        <v>338</v>
      </c>
      <c r="XEG1527" s="229" t="s">
        <v>52</v>
      </c>
      <c r="XEH1527" s="229" t="s">
        <v>3925</v>
      </c>
      <c r="XEJ1527" s="229" t="s">
        <v>3926</v>
      </c>
      <c r="XEK1527" s="229" t="s">
        <v>3927</v>
      </c>
      <c r="XEL1527" s="229" t="s">
        <v>473</v>
      </c>
      <c r="XEM1527" s="229" t="s">
        <v>3928</v>
      </c>
      <c r="XEN1527" s="229" t="s">
        <v>623</v>
      </c>
      <c r="XEO1527" s="229" t="s">
        <v>294</v>
      </c>
      <c r="XEP1527" s="229" t="s">
        <v>289</v>
      </c>
      <c r="XEQ1527" s="229" t="s">
        <v>35</v>
      </c>
      <c r="XER1527" s="229" t="s">
        <v>27</v>
      </c>
      <c r="XES1527" s="229" t="s">
        <v>180</v>
      </c>
      <c r="XET1527" s="229" t="s">
        <v>1110</v>
      </c>
      <c r="XEU1527" s="229" t="s">
        <v>244</v>
      </c>
      <c r="XEV1527" s="229" t="s">
        <v>3929</v>
      </c>
      <c r="XEW1527" s="229" t="s">
        <v>222</v>
      </c>
      <c r="XEX1527" s="229" t="s">
        <v>223</v>
      </c>
      <c r="XEY1527" s="229" t="s">
        <v>172</v>
      </c>
      <c r="XEZ1527" s="229" t="s">
        <v>289</v>
      </c>
      <c r="XFA1527" s="229" t="s">
        <v>227</v>
      </c>
    </row>
    <row r="1528" spans="1:1021 1025:2045 2049:3069 3073:4093 4097:5117 5121:6141 6145:7165 7169:8189 8193:9213 9217:10237 10241:11261 11265:12285 12289:13309 13313:14333 14337:15357 15361:16381" s="229" customFormat="1" ht="15" customHeight="1">
      <c r="A1528" s="239">
        <v>2024</v>
      </c>
      <c r="B1528" s="239" t="s">
        <v>57</v>
      </c>
      <c r="C1528" s="218" t="s">
        <v>3922</v>
      </c>
      <c r="D1528" s="217">
        <v>1234</v>
      </c>
      <c r="E1528" s="219" t="s">
        <v>4234</v>
      </c>
      <c r="F1528" s="217"/>
      <c r="G1528" s="217"/>
      <c r="H1528" s="220" t="s">
        <v>4233</v>
      </c>
      <c r="I1528" s="249" t="s">
        <v>73</v>
      </c>
      <c r="J1528" s="220" t="s">
        <v>4232</v>
      </c>
      <c r="K1528" s="220"/>
      <c r="L1528" s="219" t="s">
        <v>4235</v>
      </c>
      <c r="M1528" s="222" t="s">
        <v>4233</v>
      </c>
      <c r="N1528" s="222" t="s">
        <v>4233</v>
      </c>
      <c r="O1528" s="222" t="s">
        <v>4236</v>
      </c>
      <c r="P1528" s="269" t="s">
        <v>2211</v>
      </c>
      <c r="Q1528" s="269" t="s">
        <v>294</v>
      </c>
      <c r="R1528" s="221"/>
      <c r="S1528" s="223"/>
      <c r="T1528" s="223"/>
      <c r="U1528" s="223"/>
      <c r="V1528" s="221" t="s">
        <v>73</v>
      </c>
      <c r="W1528" s="220"/>
      <c r="X1528" s="269"/>
      <c r="Y1528" s="220"/>
      <c r="Z1528" s="271"/>
      <c r="AA1528" s="220" t="s">
        <v>73</v>
      </c>
      <c r="AB1528" s="239"/>
      <c r="AC1528" s="273"/>
      <c r="AD1528" s="221"/>
      <c r="AE1528" s="228"/>
      <c r="AF1528" s="228"/>
      <c r="AH1528" s="257"/>
      <c r="AJ1528" s="228"/>
      <c r="AK1528" s="259"/>
      <c r="AL1528" s="228"/>
    </row>
    <row r="1529" spans="1:1021 1025:2045 2049:3069 3073:4093 4097:5117 5121:6141 6145:7165 7169:8189 8193:9213 9217:10237 10241:11261 11265:12285 12289:13309 13313:14333 14337:15357 15361:16381" s="229" customFormat="1" ht="15" customHeight="1">
      <c r="A1529" s="239">
        <v>2024</v>
      </c>
      <c r="B1529" s="239" t="s">
        <v>57</v>
      </c>
      <c r="C1529" s="218" t="s">
        <v>3922</v>
      </c>
      <c r="D1529" s="217">
        <v>1234</v>
      </c>
      <c r="E1529" s="219" t="s">
        <v>4234</v>
      </c>
      <c r="F1529" s="217" t="s">
        <v>310</v>
      </c>
      <c r="G1529" s="217" t="s">
        <v>3931</v>
      </c>
      <c r="H1529" s="220" t="s">
        <v>4233</v>
      </c>
      <c r="I1529" s="249" t="s">
        <v>52</v>
      </c>
      <c r="J1529" s="220" t="s">
        <v>4232</v>
      </c>
      <c r="K1529" s="220"/>
      <c r="L1529" s="219" t="s">
        <v>4235</v>
      </c>
      <c r="M1529" s="222" t="s">
        <v>4233</v>
      </c>
      <c r="N1529" s="222" t="s">
        <v>4233</v>
      </c>
      <c r="O1529" s="222" t="s">
        <v>4236</v>
      </c>
      <c r="P1529" s="269" t="s">
        <v>2631</v>
      </c>
      <c r="Q1529" s="269" t="s">
        <v>294</v>
      </c>
      <c r="R1529" s="221" t="s">
        <v>289</v>
      </c>
      <c r="S1529" s="223" t="s">
        <v>35</v>
      </c>
      <c r="T1529" s="223" t="s">
        <v>29</v>
      </c>
      <c r="U1529" s="223" t="s">
        <v>83</v>
      </c>
      <c r="V1529" s="221" t="s">
        <v>1488</v>
      </c>
      <c r="W1529" s="220" t="s">
        <v>240</v>
      </c>
      <c r="X1529" s="269" t="s">
        <v>3935</v>
      </c>
      <c r="Y1529" s="220" t="s">
        <v>222</v>
      </c>
      <c r="Z1529" s="271" t="s">
        <v>223</v>
      </c>
      <c r="AA1529" s="220" t="s">
        <v>172</v>
      </c>
      <c r="AB1529" s="239" t="s">
        <v>289</v>
      </c>
      <c r="AC1529" s="273" t="s">
        <v>227</v>
      </c>
      <c r="AD1529" s="221"/>
      <c r="AE1529" s="228"/>
      <c r="AF1529" s="228"/>
      <c r="AG1529" s="229">
        <v>2024</v>
      </c>
      <c r="AH1529" s="257" t="s">
        <v>57</v>
      </c>
      <c r="AI1529" s="229" t="s">
        <v>3922</v>
      </c>
      <c r="AJ1529" s="228">
        <v>12970960</v>
      </c>
      <c r="AK1529" s="259" t="s">
        <v>3930</v>
      </c>
      <c r="AL1529" s="228" t="s">
        <v>310</v>
      </c>
      <c r="AM1529" s="229" t="s">
        <v>3931</v>
      </c>
      <c r="AN1529" s="229" t="s">
        <v>299</v>
      </c>
      <c r="AO1529" s="229" t="s">
        <v>52</v>
      </c>
      <c r="AP1529" s="229" t="s">
        <v>3932</v>
      </c>
      <c r="AR1529" s="229" t="s">
        <v>3933</v>
      </c>
      <c r="AS1529" s="229" t="s">
        <v>682</v>
      </c>
      <c r="AT1529" s="229" t="s">
        <v>354</v>
      </c>
      <c r="AU1529" s="229" t="s">
        <v>3934</v>
      </c>
      <c r="AV1529" s="229" t="s">
        <v>2631</v>
      </c>
      <c r="AW1529" s="229" t="s">
        <v>294</v>
      </c>
      <c r="AX1529" s="229" t="s">
        <v>289</v>
      </c>
      <c r="AY1529" s="229" t="s">
        <v>35</v>
      </c>
      <c r="AZ1529" s="229" t="s">
        <v>29</v>
      </c>
      <c r="BA1529" s="229" t="s">
        <v>83</v>
      </c>
      <c r="BB1529" s="229" t="s">
        <v>1488</v>
      </c>
      <c r="BC1529" s="229" t="s">
        <v>240</v>
      </c>
      <c r="BD1529" s="229" t="s">
        <v>3935</v>
      </c>
      <c r="BE1529" s="229" t="s">
        <v>222</v>
      </c>
      <c r="BF1529" s="229" t="s">
        <v>223</v>
      </c>
      <c r="BG1529" s="229" t="s">
        <v>172</v>
      </c>
      <c r="BH1529" s="229" t="s">
        <v>289</v>
      </c>
      <c r="BI1529" s="229" t="s">
        <v>227</v>
      </c>
      <c r="BM1529" s="229">
        <v>2024</v>
      </c>
      <c r="BN1529" s="229" t="s">
        <v>57</v>
      </c>
      <c r="BO1529" s="229" t="s">
        <v>3922</v>
      </c>
      <c r="BP1529" s="229">
        <v>12970960</v>
      </c>
      <c r="BQ1529" s="229" t="s">
        <v>3930</v>
      </c>
      <c r="BR1529" s="229" t="s">
        <v>310</v>
      </c>
      <c r="BS1529" s="229" t="s">
        <v>3931</v>
      </c>
      <c r="BT1529" s="229" t="s">
        <v>299</v>
      </c>
      <c r="BU1529" s="229" t="s">
        <v>52</v>
      </c>
      <c r="BV1529" s="229" t="s">
        <v>3932</v>
      </c>
      <c r="BX1529" s="229" t="s">
        <v>3933</v>
      </c>
      <c r="BY1529" s="229" t="s">
        <v>682</v>
      </c>
      <c r="BZ1529" s="229" t="s">
        <v>354</v>
      </c>
      <c r="CA1529" s="229" t="s">
        <v>3934</v>
      </c>
      <c r="CB1529" s="229" t="s">
        <v>2631</v>
      </c>
      <c r="CC1529" s="229" t="s">
        <v>294</v>
      </c>
      <c r="CD1529" s="229" t="s">
        <v>289</v>
      </c>
      <c r="CE1529" s="229" t="s">
        <v>35</v>
      </c>
      <c r="CF1529" s="229" t="s">
        <v>29</v>
      </c>
      <c r="CG1529" s="229" t="s">
        <v>83</v>
      </c>
      <c r="CH1529" s="229" t="s">
        <v>1488</v>
      </c>
      <c r="CI1529" s="229" t="s">
        <v>240</v>
      </c>
      <c r="CJ1529" s="229" t="s">
        <v>3935</v>
      </c>
      <c r="CK1529" s="229" t="s">
        <v>222</v>
      </c>
      <c r="CL1529" s="229" t="s">
        <v>223</v>
      </c>
      <c r="CM1529" s="229" t="s">
        <v>172</v>
      </c>
      <c r="CN1529" s="229" t="s">
        <v>289</v>
      </c>
      <c r="CO1529" s="229" t="s">
        <v>227</v>
      </c>
      <c r="CS1529" s="229">
        <v>2024</v>
      </c>
      <c r="CT1529" s="229" t="s">
        <v>57</v>
      </c>
      <c r="CU1529" s="229" t="s">
        <v>3922</v>
      </c>
      <c r="CV1529" s="229">
        <v>12970960</v>
      </c>
      <c r="CW1529" s="229" t="s">
        <v>3930</v>
      </c>
      <c r="CX1529" s="229" t="s">
        <v>310</v>
      </c>
      <c r="CY1529" s="229" t="s">
        <v>3931</v>
      </c>
      <c r="CZ1529" s="229" t="s">
        <v>299</v>
      </c>
      <c r="DA1529" s="229" t="s">
        <v>52</v>
      </c>
      <c r="DB1529" s="229" t="s">
        <v>3932</v>
      </c>
      <c r="DD1529" s="229" t="s">
        <v>3933</v>
      </c>
      <c r="DE1529" s="229" t="s">
        <v>682</v>
      </c>
      <c r="DF1529" s="229" t="s">
        <v>354</v>
      </c>
      <c r="DG1529" s="229" t="s">
        <v>3934</v>
      </c>
      <c r="DH1529" s="229" t="s">
        <v>2631</v>
      </c>
      <c r="DI1529" s="229" t="s">
        <v>294</v>
      </c>
      <c r="DJ1529" s="229" t="s">
        <v>289</v>
      </c>
      <c r="DK1529" s="229" t="s">
        <v>35</v>
      </c>
      <c r="DL1529" s="229" t="s">
        <v>29</v>
      </c>
      <c r="DM1529" s="229" t="s">
        <v>83</v>
      </c>
      <c r="DN1529" s="229" t="s">
        <v>1488</v>
      </c>
      <c r="DO1529" s="229" t="s">
        <v>240</v>
      </c>
      <c r="DP1529" s="229" t="s">
        <v>3935</v>
      </c>
      <c r="DQ1529" s="229" t="s">
        <v>222</v>
      </c>
      <c r="DR1529" s="229" t="s">
        <v>223</v>
      </c>
      <c r="DS1529" s="229" t="s">
        <v>172</v>
      </c>
      <c r="DT1529" s="229" t="s">
        <v>289</v>
      </c>
      <c r="DU1529" s="229" t="s">
        <v>227</v>
      </c>
      <c r="DY1529" s="229">
        <v>2024</v>
      </c>
      <c r="DZ1529" s="229" t="s">
        <v>57</v>
      </c>
      <c r="EA1529" s="229" t="s">
        <v>3922</v>
      </c>
      <c r="EB1529" s="229">
        <v>12970960</v>
      </c>
      <c r="EC1529" s="229" t="s">
        <v>3930</v>
      </c>
      <c r="ED1529" s="229" t="s">
        <v>310</v>
      </c>
      <c r="EE1529" s="229" t="s">
        <v>3931</v>
      </c>
      <c r="EF1529" s="229" t="s">
        <v>299</v>
      </c>
      <c r="EG1529" s="229" t="s">
        <v>52</v>
      </c>
      <c r="EH1529" s="229" t="s">
        <v>3932</v>
      </c>
      <c r="EJ1529" s="229" t="s">
        <v>3933</v>
      </c>
      <c r="EK1529" s="229" t="s">
        <v>682</v>
      </c>
      <c r="EL1529" s="229" t="s">
        <v>354</v>
      </c>
      <c r="EM1529" s="229" t="s">
        <v>3934</v>
      </c>
      <c r="EN1529" s="229" t="s">
        <v>2631</v>
      </c>
      <c r="EO1529" s="229" t="s">
        <v>294</v>
      </c>
      <c r="EP1529" s="229" t="s">
        <v>289</v>
      </c>
      <c r="EQ1529" s="229" t="s">
        <v>35</v>
      </c>
      <c r="ER1529" s="229" t="s">
        <v>29</v>
      </c>
      <c r="ES1529" s="229" t="s">
        <v>83</v>
      </c>
      <c r="ET1529" s="229" t="s">
        <v>1488</v>
      </c>
      <c r="EU1529" s="229" t="s">
        <v>240</v>
      </c>
      <c r="EV1529" s="229" t="s">
        <v>3935</v>
      </c>
      <c r="EW1529" s="229" t="s">
        <v>222</v>
      </c>
      <c r="EX1529" s="229" t="s">
        <v>223</v>
      </c>
      <c r="EY1529" s="229" t="s">
        <v>172</v>
      </c>
      <c r="EZ1529" s="229" t="s">
        <v>289</v>
      </c>
      <c r="FA1529" s="229" t="s">
        <v>227</v>
      </c>
      <c r="FE1529" s="229">
        <v>2024</v>
      </c>
      <c r="FF1529" s="229" t="s">
        <v>57</v>
      </c>
      <c r="FG1529" s="229" t="s">
        <v>3922</v>
      </c>
      <c r="FH1529" s="229">
        <v>12970960</v>
      </c>
      <c r="FI1529" s="229" t="s">
        <v>3930</v>
      </c>
      <c r="FJ1529" s="229" t="s">
        <v>310</v>
      </c>
      <c r="FK1529" s="229" t="s">
        <v>3931</v>
      </c>
      <c r="FL1529" s="229" t="s">
        <v>299</v>
      </c>
      <c r="FM1529" s="229" t="s">
        <v>52</v>
      </c>
      <c r="FN1529" s="229" t="s">
        <v>3932</v>
      </c>
      <c r="FP1529" s="229" t="s">
        <v>3933</v>
      </c>
      <c r="FQ1529" s="229" t="s">
        <v>682</v>
      </c>
      <c r="FR1529" s="229" t="s">
        <v>354</v>
      </c>
      <c r="FS1529" s="229" t="s">
        <v>3934</v>
      </c>
      <c r="FT1529" s="229" t="s">
        <v>2631</v>
      </c>
      <c r="FU1529" s="229" t="s">
        <v>294</v>
      </c>
      <c r="FV1529" s="229" t="s">
        <v>289</v>
      </c>
      <c r="FW1529" s="229" t="s">
        <v>35</v>
      </c>
      <c r="FX1529" s="229" t="s">
        <v>29</v>
      </c>
      <c r="FY1529" s="229" t="s">
        <v>83</v>
      </c>
      <c r="FZ1529" s="229" t="s">
        <v>1488</v>
      </c>
      <c r="GA1529" s="229" t="s">
        <v>240</v>
      </c>
      <c r="GB1529" s="229" t="s">
        <v>3935</v>
      </c>
      <c r="GC1529" s="229" t="s">
        <v>222</v>
      </c>
      <c r="GD1529" s="229" t="s">
        <v>223</v>
      </c>
      <c r="GE1529" s="229" t="s">
        <v>172</v>
      </c>
      <c r="GF1529" s="229" t="s">
        <v>289</v>
      </c>
      <c r="GG1529" s="229" t="s">
        <v>227</v>
      </c>
      <c r="GK1529" s="229">
        <v>2024</v>
      </c>
      <c r="GL1529" s="229" t="s">
        <v>57</v>
      </c>
      <c r="GM1529" s="229" t="s">
        <v>3922</v>
      </c>
      <c r="GN1529" s="229">
        <v>12970960</v>
      </c>
      <c r="GO1529" s="229" t="s">
        <v>3930</v>
      </c>
      <c r="GP1529" s="229" t="s">
        <v>310</v>
      </c>
      <c r="GQ1529" s="229" t="s">
        <v>3931</v>
      </c>
      <c r="GR1529" s="229" t="s">
        <v>299</v>
      </c>
      <c r="GS1529" s="229" t="s">
        <v>52</v>
      </c>
      <c r="GT1529" s="229" t="s">
        <v>3932</v>
      </c>
      <c r="GV1529" s="229" t="s">
        <v>3933</v>
      </c>
      <c r="GW1529" s="229" t="s">
        <v>682</v>
      </c>
      <c r="GX1529" s="229" t="s">
        <v>354</v>
      </c>
      <c r="GY1529" s="229" t="s">
        <v>3934</v>
      </c>
      <c r="GZ1529" s="229" t="s">
        <v>2631</v>
      </c>
      <c r="HA1529" s="229" t="s">
        <v>294</v>
      </c>
      <c r="HB1529" s="229" t="s">
        <v>289</v>
      </c>
      <c r="HC1529" s="229" t="s">
        <v>35</v>
      </c>
      <c r="HD1529" s="229" t="s">
        <v>29</v>
      </c>
      <c r="HE1529" s="229" t="s">
        <v>83</v>
      </c>
      <c r="HF1529" s="229" t="s">
        <v>1488</v>
      </c>
      <c r="HG1529" s="229" t="s">
        <v>240</v>
      </c>
      <c r="HH1529" s="229" t="s">
        <v>3935</v>
      </c>
      <c r="HI1529" s="229" t="s">
        <v>222</v>
      </c>
      <c r="HJ1529" s="229" t="s">
        <v>223</v>
      </c>
      <c r="HK1529" s="229" t="s">
        <v>172</v>
      </c>
      <c r="HL1529" s="229" t="s">
        <v>289</v>
      </c>
      <c r="HM1529" s="229" t="s">
        <v>227</v>
      </c>
      <c r="HQ1529" s="229">
        <v>2024</v>
      </c>
      <c r="HR1529" s="229" t="s">
        <v>57</v>
      </c>
      <c r="HS1529" s="229" t="s">
        <v>3922</v>
      </c>
      <c r="HT1529" s="229">
        <v>12970960</v>
      </c>
      <c r="HU1529" s="229" t="s">
        <v>3930</v>
      </c>
      <c r="HV1529" s="229" t="s">
        <v>310</v>
      </c>
      <c r="HW1529" s="229" t="s">
        <v>3931</v>
      </c>
      <c r="HX1529" s="229" t="s">
        <v>299</v>
      </c>
      <c r="HY1529" s="229" t="s">
        <v>52</v>
      </c>
      <c r="HZ1529" s="229" t="s">
        <v>3932</v>
      </c>
      <c r="IB1529" s="229" t="s">
        <v>3933</v>
      </c>
      <c r="IC1529" s="229" t="s">
        <v>682</v>
      </c>
      <c r="ID1529" s="229" t="s">
        <v>354</v>
      </c>
      <c r="IE1529" s="229" t="s">
        <v>3934</v>
      </c>
      <c r="IF1529" s="229" t="s">
        <v>2631</v>
      </c>
      <c r="IG1529" s="229" t="s">
        <v>294</v>
      </c>
      <c r="IH1529" s="229" t="s">
        <v>289</v>
      </c>
      <c r="II1529" s="229" t="s">
        <v>35</v>
      </c>
      <c r="IJ1529" s="229" t="s">
        <v>29</v>
      </c>
      <c r="IK1529" s="229" t="s">
        <v>83</v>
      </c>
      <c r="IL1529" s="229" t="s">
        <v>1488</v>
      </c>
      <c r="IM1529" s="229" t="s">
        <v>240</v>
      </c>
      <c r="IN1529" s="229" t="s">
        <v>3935</v>
      </c>
      <c r="IO1529" s="229" t="s">
        <v>222</v>
      </c>
      <c r="IP1529" s="229" t="s">
        <v>223</v>
      </c>
      <c r="IQ1529" s="229" t="s">
        <v>172</v>
      </c>
      <c r="IR1529" s="229" t="s">
        <v>289</v>
      </c>
      <c r="IS1529" s="229" t="s">
        <v>227</v>
      </c>
      <c r="IW1529" s="229">
        <v>2024</v>
      </c>
      <c r="IX1529" s="229" t="s">
        <v>57</v>
      </c>
      <c r="IY1529" s="229" t="s">
        <v>3922</v>
      </c>
      <c r="IZ1529" s="229">
        <v>12970960</v>
      </c>
      <c r="JA1529" s="229" t="s">
        <v>3930</v>
      </c>
      <c r="JB1529" s="229" t="s">
        <v>310</v>
      </c>
      <c r="JC1529" s="229" t="s">
        <v>3931</v>
      </c>
      <c r="JD1529" s="229" t="s">
        <v>299</v>
      </c>
      <c r="JE1529" s="229" t="s">
        <v>52</v>
      </c>
      <c r="JF1529" s="229" t="s">
        <v>3932</v>
      </c>
      <c r="JH1529" s="229" t="s">
        <v>3933</v>
      </c>
      <c r="JI1529" s="229" t="s">
        <v>682</v>
      </c>
      <c r="JJ1529" s="229" t="s">
        <v>354</v>
      </c>
      <c r="JK1529" s="229" t="s">
        <v>3934</v>
      </c>
      <c r="JL1529" s="229" t="s">
        <v>2631</v>
      </c>
      <c r="JM1529" s="229" t="s">
        <v>294</v>
      </c>
      <c r="JN1529" s="229" t="s">
        <v>289</v>
      </c>
      <c r="JO1529" s="229" t="s">
        <v>35</v>
      </c>
      <c r="JP1529" s="229" t="s">
        <v>29</v>
      </c>
      <c r="JQ1529" s="229" t="s">
        <v>83</v>
      </c>
      <c r="JR1529" s="229" t="s">
        <v>1488</v>
      </c>
      <c r="JS1529" s="229" t="s">
        <v>240</v>
      </c>
      <c r="JT1529" s="229" t="s">
        <v>3935</v>
      </c>
      <c r="JU1529" s="229" t="s">
        <v>222</v>
      </c>
      <c r="JV1529" s="229" t="s">
        <v>223</v>
      </c>
      <c r="JW1529" s="229" t="s">
        <v>172</v>
      </c>
      <c r="JX1529" s="229" t="s">
        <v>289</v>
      </c>
      <c r="JY1529" s="229" t="s">
        <v>227</v>
      </c>
      <c r="KC1529" s="229">
        <v>2024</v>
      </c>
      <c r="KD1529" s="229" t="s">
        <v>57</v>
      </c>
      <c r="KE1529" s="229" t="s">
        <v>3922</v>
      </c>
      <c r="KF1529" s="229">
        <v>12970960</v>
      </c>
      <c r="KG1529" s="229" t="s">
        <v>3930</v>
      </c>
      <c r="KH1529" s="229" t="s">
        <v>310</v>
      </c>
      <c r="KI1529" s="229" t="s">
        <v>3931</v>
      </c>
      <c r="KJ1529" s="229" t="s">
        <v>299</v>
      </c>
      <c r="KK1529" s="229" t="s">
        <v>52</v>
      </c>
      <c r="KL1529" s="229" t="s">
        <v>3932</v>
      </c>
      <c r="KN1529" s="229" t="s">
        <v>3933</v>
      </c>
      <c r="KO1529" s="229" t="s">
        <v>682</v>
      </c>
      <c r="KP1529" s="229" t="s">
        <v>354</v>
      </c>
      <c r="KQ1529" s="229" t="s">
        <v>3934</v>
      </c>
      <c r="KR1529" s="229" t="s">
        <v>2631</v>
      </c>
      <c r="KS1529" s="229" t="s">
        <v>294</v>
      </c>
      <c r="KT1529" s="229" t="s">
        <v>289</v>
      </c>
      <c r="KU1529" s="229" t="s">
        <v>35</v>
      </c>
      <c r="KV1529" s="229" t="s">
        <v>29</v>
      </c>
      <c r="KW1529" s="229" t="s">
        <v>83</v>
      </c>
      <c r="KX1529" s="229" t="s">
        <v>1488</v>
      </c>
      <c r="KY1529" s="229" t="s">
        <v>240</v>
      </c>
      <c r="KZ1529" s="229" t="s">
        <v>3935</v>
      </c>
      <c r="LA1529" s="229" t="s">
        <v>222</v>
      </c>
      <c r="LB1529" s="229" t="s">
        <v>223</v>
      </c>
      <c r="LC1529" s="229" t="s">
        <v>172</v>
      </c>
      <c r="LD1529" s="229" t="s">
        <v>289</v>
      </c>
      <c r="LE1529" s="229" t="s">
        <v>227</v>
      </c>
      <c r="LI1529" s="229">
        <v>2024</v>
      </c>
      <c r="LJ1529" s="229" t="s">
        <v>57</v>
      </c>
      <c r="LK1529" s="229" t="s">
        <v>3922</v>
      </c>
      <c r="LL1529" s="229">
        <v>12970960</v>
      </c>
      <c r="LM1529" s="229" t="s">
        <v>3930</v>
      </c>
      <c r="LN1529" s="229" t="s">
        <v>310</v>
      </c>
      <c r="LO1529" s="229" t="s">
        <v>3931</v>
      </c>
      <c r="LP1529" s="229" t="s">
        <v>299</v>
      </c>
      <c r="LQ1529" s="229" t="s">
        <v>52</v>
      </c>
      <c r="LR1529" s="229" t="s">
        <v>3932</v>
      </c>
      <c r="LT1529" s="229" t="s">
        <v>3933</v>
      </c>
      <c r="LU1529" s="229" t="s">
        <v>682</v>
      </c>
      <c r="LV1529" s="229" t="s">
        <v>354</v>
      </c>
      <c r="LW1529" s="229" t="s">
        <v>3934</v>
      </c>
      <c r="LX1529" s="229" t="s">
        <v>2631</v>
      </c>
      <c r="LY1529" s="229" t="s">
        <v>294</v>
      </c>
      <c r="LZ1529" s="229" t="s">
        <v>289</v>
      </c>
      <c r="MA1529" s="229" t="s">
        <v>35</v>
      </c>
      <c r="MB1529" s="229" t="s">
        <v>29</v>
      </c>
      <c r="MC1529" s="229" t="s">
        <v>83</v>
      </c>
      <c r="MD1529" s="229" t="s">
        <v>1488</v>
      </c>
      <c r="ME1529" s="229" t="s">
        <v>240</v>
      </c>
      <c r="MF1529" s="229" t="s">
        <v>3935</v>
      </c>
      <c r="MG1529" s="229" t="s">
        <v>222</v>
      </c>
      <c r="MH1529" s="229" t="s">
        <v>223</v>
      </c>
      <c r="MI1529" s="229" t="s">
        <v>172</v>
      </c>
      <c r="MJ1529" s="229" t="s">
        <v>289</v>
      </c>
      <c r="MK1529" s="229" t="s">
        <v>227</v>
      </c>
      <c r="MO1529" s="229">
        <v>2024</v>
      </c>
      <c r="MP1529" s="229" t="s">
        <v>57</v>
      </c>
      <c r="MQ1529" s="229" t="s">
        <v>3922</v>
      </c>
      <c r="MR1529" s="229">
        <v>12970960</v>
      </c>
      <c r="MS1529" s="229" t="s">
        <v>3930</v>
      </c>
      <c r="MT1529" s="229" t="s">
        <v>310</v>
      </c>
      <c r="MU1529" s="229" t="s">
        <v>3931</v>
      </c>
      <c r="MV1529" s="229" t="s">
        <v>299</v>
      </c>
      <c r="MW1529" s="229" t="s">
        <v>52</v>
      </c>
      <c r="MX1529" s="229" t="s">
        <v>3932</v>
      </c>
      <c r="MZ1529" s="229" t="s">
        <v>3933</v>
      </c>
      <c r="NA1529" s="229" t="s">
        <v>682</v>
      </c>
      <c r="NB1529" s="229" t="s">
        <v>354</v>
      </c>
      <c r="NC1529" s="229" t="s">
        <v>3934</v>
      </c>
      <c r="ND1529" s="229" t="s">
        <v>2631</v>
      </c>
      <c r="NE1529" s="229" t="s">
        <v>294</v>
      </c>
      <c r="NF1529" s="229" t="s">
        <v>289</v>
      </c>
      <c r="NG1529" s="229" t="s">
        <v>35</v>
      </c>
      <c r="NH1529" s="229" t="s">
        <v>29</v>
      </c>
      <c r="NI1529" s="229" t="s">
        <v>83</v>
      </c>
      <c r="NJ1529" s="229" t="s">
        <v>1488</v>
      </c>
      <c r="NK1529" s="229" t="s">
        <v>240</v>
      </c>
      <c r="NL1529" s="229" t="s">
        <v>3935</v>
      </c>
      <c r="NM1529" s="229" t="s">
        <v>222</v>
      </c>
      <c r="NN1529" s="229" t="s">
        <v>223</v>
      </c>
      <c r="NO1529" s="229" t="s">
        <v>172</v>
      </c>
      <c r="NP1529" s="229" t="s">
        <v>289</v>
      </c>
      <c r="NQ1529" s="229" t="s">
        <v>227</v>
      </c>
      <c r="NU1529" s="229">
        <v>2024</v>
      </c>
      <c r="NV1529" s="229" t="s">
        <v>57</v>
      </c>
      <c r="NW1529" s="229" t="s">
        <v>3922</v>
      </c>
      <c r="NX1529" s="229">
        <v>12970960</v>
      </c>
      <c r="NY1529" s="229" t="s">
        <v>3930</v>
      </c>
      <c r="NZ1529" s="229" t="s">
        <v>310</v>
      </c>
      <c r="OA1529" s="229" t="s">
        <v>3931</v>
      </c>
      <c r="OB1529" s="229" t="s">
        <v>299</v>
      </c>
      <c r="OC1529" s="229" t="s">
        <v>52</v>
      </c>
      <c r="OD1529" s="229" t="s">
        <v>3932</v>
      </c>
      <c r="OF1529" s="229" t="s">
        <v>3933</v>
      </c>
      <c r="OG1529" s="229" t="s">
        <v>682</v>
      </c>
      <c r="OH1529" s="229" t="s">
        <v>354</v>
      </c>
      <c r="OI1529" s="229" t="s">
        <v>3934</v>
      </c>
      <c r="OJ1529" s="229" t="s">
        <v>2631</v>
      </c>
      <c r="OK1529" s="229" t="s">
        <v>294</v>
      </c>
      <c r="OL1529" s="229" t="s">
        <v>289</v>
      </c>
      <c r="OM1529" s="229" t="s">
        <v>35</v>
      </c>
      <c r="ON1529" s="229" t="s">
        <v>29</v>
      </c>
      <c r="OO1529" s="229" t="s">
        <v>83</v>
      </c>
      <c r="OP1529" s="229" t="s">
        <v>1488</v>
      </c>
      <c r="OQ1529" s="229" t="s">
        <v>240</v>
      </c>
      <c r="OR1529" s="229" t="s">
        <v>3935</v>
      </c>
      <c r="OS1529" s="229" t="s">
        <v>222</v>
      </c>
      <c r="OT1529" s="229" t="s">
        <v>223</v>
      </c>
      <c r="OU1529" s="229" t="s">
        <v>172</v>
      </c>
      <c r="OV1529" s="229" t="s">
        <v>289</v>
      </c>
      <c r="OW1529" s="229" t="s">
        <v>227</v>
      </c>
      <c r="PA1529" s="229">
        <v>2024</v>
      </c>
      <c r="PB1529" s="229" t="s">
        <v>57</v>
      </c>
      <c r="PC1529" s="229" t="s">
        <v>3922</v>
      </c>
      <c r="PD1529" s="229">
        <v>12970960</v>
      </c>
      <c r="PE1529" s="229" t="s">
        <v>3930</v>
      </c>
      <c r="PF1529" s="229" t="s">
        <v>310</v>
      </c>
      <c r="PG1529" s="229" t="s">
        <v>3931</v>
      </c>
      <c r="PH1529" s="229" t="s">
        <v>299</v>
      </c>
      <c r="PI1529" s="229" t="s">
        <v>52</v>
      </c>
      <c r="PJ1529" s="229" t="s">
        <v>3932</v>
      </c>
      <c r="PL1529" s="229" t="s">
        <v>3933</v>
      </c>
      <c r="PM1529" s="229" t="s">
        <v>682</v>
      </c>
      <c r="PN1529" s="229" t="s">
        <v>354</v>
      </c>
      <c r="PO1529" s="229" t="s">
        <v>3934</v>
      </c>
      <c r="PP1529" s="229" t="s">
        <v>2631</v>
      </c>
      <c r="PQ1529" s="229" t="s">
        <v>294</v>
      </c>
      <c r="PR1529" s="229" t="s">
        <v>289</v>
      </c>
      <c r="PS1529" s="229" t="s">
        <v>35</v>
      </c>
      <c r="PT1529" s="229" t="s">
        <v>29</v>
      </c>
      <c r="PU1529" s="229" t="s">
        <v>83</v>
      </c>
      <c r="PV1529" s="229" t="s">
        <v>1488</v>
      </c>
      <c r="PW1529" s="229" t="s">
        <v>240</v>
      </c>
      <c r="PX1529" s="229" t="s">
        <v>3935</v>
      </c>
      <c r="PY1529" s="229" t="s">
        <v>222</v>
      </c>
      <c r="PZ1529" s="229" t="s">
        <v>223</v>
      </c>
      <c r="QA1529" s="229" t="s">
        <v>172</v>
      </c>
      <c r="QB1529" s="229" t="s">
        <v>289</v>
      </c>
      <c r="QC1529" s="229" t="s">
        <v>227</v>
      </c>
      <c r="QG1529" s="229">
        <v>2024</v>
      </c>
      <c r="QH1529" s="229" t="s">
        <v>57</v>
      </c>
      <c r="QI1529" s="229" t="s">
        <v>3922</v>
      </c>
      <c r="QJ1529" s="229">
        <v>12970960</v>
      </c>
      <c r="QK1529" s="229" t="s">
        <v>3930</v>
      </c>
      <c r="QL1529" s="229" t="s">
        <v>310</v>
      </c>
      <c r="QM1529" s="229" t="s">
        <v>3931</v>
      </c>
      <c r="QN1529" s="229" t="s">
        <v>299</v>
      </c>
      <c r="QO1529" s="229" t="s">
        <v>52</v>
      </c>
      <c r="QP1529" s="229" t="s">
        <v>3932</v>
      </c>
      <c r="QR1529" s="229" t="s">
        <v>3933</v>
      </c>
      <c r="QS1529" s="229" t="s">
        <v>682</v>
      </c>
      <c r="QT1529" s="229" t="s">
        <v>354</v>
      </c>
      <c r="QU1529" s="229" t="s">
        <v>3934</v>
      </c>
      <c r="QV1529" s="229" t="s">
        <v>2631</v>
      </c>
      <c r="QW1529" s="229" t="s">
        <v>294</v>
      </c>
      <c r="QX1529" s="229" t="s">
        <v>289</v>
      </c>
      <c r="QY1529" s="229" t="s">
        <v>35</v>
      </c>
      <c r="QZ1529" s="229" t="s">
        <v>29</v>
      </c>
      <c r="RA1529" s="229" t="s">
        <v>83</v>
      </c>
      <c r="RB1529" s="229" t="s">
        <v>1488</v>
      </c>
      <c r="RC1529" s="229" t="s">
        <v>240</v>
      </c>
      <c r="RD1529" s="229" t="s">
        <v>3935</v>
      </c>
      <c r="RE1529" s="229" t="s">
        <v>222</v>
      </c>
      <c r="RF1529" s="229" t="s">
        <v>223</v>
      </c>
      <c r="RG1529" s="229" t="s">
        <v>172</v>
      </c>
      <c r="RH1529" s="229" t="s">
        <v>289</v>
      </c>
      <c r="RI1529" s="229" t="s">
        <v>227</v>
      </c>
      <c r="RM1529" s="229">
        <v>2024</v>
      </c>
      <c r="RN1529" s="229" t="s">
        <v>57</v>
      </c>
      <c r="RO1529" s="229" t="s">
        <v>3922</v>
      </c>
      <c r="RP1529" s="229">
        <v>12970960</v>
      </c>
      <c r="RQ1529" s="229" t="s">
        <v>3930</v>
      </c>
      <c r="RR1529" s="229" t="s">
        <v>310</v>
      </c>
      <c r="RS1529" s="229" t="s">
        <v>3931</v>
      </c>
      <c r="RT1529" s="229" t="s">
        <v>299</v>
      </c>
      <c r="RU1529" s="229" t="s">
        <v>52</v>
      </c>
      <c r="RV1529" s="229" t="s">
        <v>3932</v>
      </c>
      <c r="RX1529" s="229" t="s">
        <v>3933</v>
      </c>
      <c r="RY1529" s="229" t="s">
        <v>682</v>
      </c>
      <c r="RZ1529" s="229" t="s">
        <v>354</v>
      </c>
      <c r="SA1529" s="229" t="s">
        <v>3934</v>
      </c>
      <c r="SB1529" s="229" t="s">
        <v>2631</v>
      </c>
      <c r="SC1529" s="229" t="s">
        <v>294</v>
      </c>
      <c r="SD1529" s="229" t="s">
        <v>289</v>
      </c>
      <c r="SE1529" s="229" t="s">
        <v>35</v>
      </c>
      <c r="SF1529" s="229" t="s">
        <v>29</v>
      </c>
      <c r="SG1529" s="229" t="s">
        <v>83</v>
      </c>
      <c r="SH1529" s="229" t="s">
        <v>1488</v>
      </c>
      <c r="SI1529" s="229" t="s">
        <v>240</v>
      </c>
      <c r="SJ1529" s="229" t="s">
        <v>3935</v>
      </c>
      <c r="SK1529" s="229" t="s">
        <v>222</v>
      </c>
      <c r="SL1529" s="229" t="s">
        <v>223</v>
      </c>
      <c r="SM1529" s="229" t="s">
        <v>172</v>
      </c>
      <c r="SN1529" s="229" t="s">
        <v>289</v>
      </c>
      <c r="SO1529" s="229" t="s">
        <v>227</v>
      </c>
      <c r="SS1529" s="229">
        <v>2024</v>
      </c>
      <c r="ST1529" s="229" t="s">
        <v>57</v>
      </c>
      <c r="SU1529" s="229" t="s">
        <v>3922</v>
      </c>
      <c r="SV1529" s="229">
        <v>12970960</v>
      </c>
      <c r="SW1529" s="229" t="s">
        <v>3930</v>
      </c>
      <c r="SX1529" s="229" t="s">
        <v>310</v>
      </c>
      <c r="SY1529" s="229" t="s">
        <v>3931</v>
      </c>
      <c r="SZ1529" s="229" t="s">
        <v>299</v>
      </c>
      <c r="TA1529" s="229" t="s">
        <v>52</v>
      </c>
      <c r="TB1529" s="229" t="s">
        <v>3932</v>
      </c>
      <c r="TD1529" s="229" t="s">
        <v>3933</v>
      </c>
      <c r="TE1529" s="229" t="s">
        <v>682</v>
      </c>
      <c r="TF1529" s="229" t="s">
        <v>354</v>
      </c>
      <c r="TG1529" s="229" t="s">
        <v>3934</v>
      </c>
      <c r="TH1529" s="229" t="s">
        <v>2631</v>
      </c>
      <c r="TI1529" s="229" t="s">
        <v>294</v>
      </c>
      <c r="TJ1529" s="229" t="s">
        <v>289</v>
      </c>
      <c r="TK1529" s="229" t="s">
        <v>35</v>
      </c>
      <c r="TL1529" s="229" t="s">
        <v>29</v>
      </c>
      <c r="TM1529" s="229" t="s">
        <v>83</v>
      </c>
      <c r="TN1529" s="229" t="s">
        <v>1488</v>
      </c>
      <c r="TO1529" s="229" t="s">
        <v>240</v>
      </c>
      <c r="TP1529" s="229" t="s">
        <v>3935</v>
      </c>
      <c r="TQ1529" s="229" t="s">
        <v>222</v>
      </c>
      <c r="TR1529" s="229" t="s">
        <v>223</v>
      </c>
      <c r="TS1529" s="229" t="s">
        <v>172</v>
      </c>
      <c r="TT1529" s="229" t="s">
        <v>289</v>
      </c>
      <c r="TU1529" s="229" t="s">
        <v>227</v>
      </c>
      <c r="TY1529" s="229">
        <v>2024</v>
      </c>
      <c r="TZ1529" s="229" t="s">
        <v>57</v>
      </c>
      <c r="UA1529" s="229" t="s">
        <v>3922</v>
      </c>
      <c r="UB1529" s="229">
        <v>12970960</v>
      </c>
      <c r="UC1529" s="229" t="s">
        <v>3930</v>
      </c>
      <c r="UD1529" s="229" t="s">
        <v>310</v>
      </c>
      <c r="UE1529" s="229" t="s">
        <v>3931</v>
      </c>
      <c r="UF1529" s="229" t="s">
        <v>299</v>
      </c>
      <c r="UG1529" s="229" t="s">
        <v>52</v>
      </c>
      <c r="UH1529" s="229" t="s">
        <v>3932</v>
      </c>
      <c r="UJ1529" s="229" t="s">
        <v>3933</v>
      </c>
      <c r="UK1529" s="229" t="s">
        <v>682</v>
      </c>
      <c r="UL1529" s="229" t="s">
        <v>354</v>
      </c>
      <c r="UM1529" s="229" t="s">
        <v>3934</v>
      </c>
      <c r="UN1529" s="229" t="s">
        <v>2631</v>
      </c>
      <c r="UO1529" s="229" t="s">
        <v>294</v>
      </c>
      <c r="UP1529" s="229" t="s">
        <v>289</v>
      </c>
      <c r="UQ1529" s="229" t="s">
        <v>35</v>
      </c>
      <c r="UR1529" s="229" t="s">
        <v>29</v>
      </c>
      <c r="US1529" s="229" t="s">
        <v>83</v>
      </c>
      <c r="UT1529" s="229" t="s">
        <v>1488</v>
      </c>
      <c r="UU1529" s="229" t="s">
        <v>240</v>
      </c>
      <c r="UV1529" s="229" t="s">
        <v>3935</v>
      </c>
      <c r="UW1529" s="229" t="s">
        <v>222</v>
      </c>
      <c r="UX1529" s="229" t="s">
        <v>223</v>
      </c>
      <c r="UY1529" s="229" t="s">
        <v>172</v>
      </c>
      <c r="UZ1529" s="229" t="s">
        <v>289</v>
      </c>
      <c r="VA1529" s="229" t="s">
        <v>227</v>
      </c>
      <c r="VE1529" s="229">
        <v>2024</v>
      </c>
      <c r="VF1529" s="229" t="s">
        <v>57</v>
      </c>
      <c r="VG1529" s="229" t="s">
        <v>3922</v>
      </c>
      <c r="VH1529" s="229">
        <v>12970960</v>
      </c>
      <c r="VI1529" s="229" t="s">
        <v>3930</v>
      </c>
      <c r="VJ1529" s="229" t="s">
        <v>310</v>
      </c>
      <c r="VK1529" s="229" t="s">
        <v>3931</v>
      </c>
      <c r="VL1529" s="229" t="s">
        <v>299</v>
      </c>
      <c r="VM1529" s="229" t="s">
        <v>52</v>
      </c>
      <c r="VN1529" s="229" t="s">
        <v>3932</v>
      </c>
      <c r="VP1529" s="229" t="s">
        <v>3933</v>
      </c>
      <c r="VQ1529" s="229" t="s">
        <v>682</v>
      </c>
      <c r="VR1529" s="229" t="s">
        <v>354</v>
      </c>
      <c r="VS1529" s="229" t="s">
        <v>3934</v>
      </c>
      <c r="VT1529" s="229" t="s">
        <v>2631</v>
      </c>
      <c r="VU1529" s="229" t="s">
        <v>294</v>
      </c>
      <c r="VV1529" s="229" t="s">
        <v>289</v>
      </c>
      <c r="VW1529" s="229" t="s">
        <v>35</v>
      </c>
      <c r="VX1529" s="229" t="s">
        <v>29</v>
      </c>
      <c r="VY1529" s="229" t="s">
        <v>83</v>
      </c>
      <c r="VZ1529" s="229" t="s">
        <v>1488</v>
      </c>
      <c r="WA1529" s="229" t="s">
        <v>240</v>
      </c>
      <c r="WB1529" s="229" t="s">
        <v>3935</v>
      </c>
      <c r="WC1529" s="229" t="s">
        <v>222</v>
      </c>
      <c r="WD1529" s="229" t="s">
        <v>223</v>
      </c>
      <c r="WE1529" s="229" t="s">
        <v>172</v>
      </c>
      <c r="WF1529" s="229" t="s">
        <v>289</v>
      </c>
      <c r="WG1529" s="229" t="s">
        <v>227</v>
      </c>
      <c r="WK1529" s="229">
        <v>2024</v>
      </c>
      <c r="WL1529" s="229" t="s">
        <v>57</v>
      </c>
      <c r="WM1529" s="229" t="s">
        <v>3922</v>
      </c>
      <c r="WN1529" s="229">
        <v>12970960</v>
      </c>
      <c r="WO1529" s="229" t="s">
        <v>3930</v>
      </c>
      <c r="WP1529" s="229" t="s">
        <v>310</v>
      </c>
      <c r="WQ1529" s="229" t="s">
        <v>3931</v>
      </c>
      <c r="WR1529" s="229" t="s">
        <v>299</v>
      </c>
      <c r="WS1529" s="229" t="s">
        <v>52</v>
      </c>
      <c r="WT1529" s="229" t="s">
        <v>3932</v>
      </c>
      <c r="WV1529" s="229" t="s">
        <v>3933</v>
      </c>
      <c r="WW1529" s="229" t="s">
        <v>682</v>
      </c>
      <c r="WX1529" s="229" t="s">
        <v>354</v>
      </c>
      <c r="WY1529" s="229" t="s">
        <v>3934</v>
      </c>
      <c r="WZ1529" s="229" t="s">
        <v>2631</v>
      </c>
      <c r="XA1529" s="229" t="s">
        <v>294</v>
      </c>
      <c r="XB1529" s="229" t="s">
        <v>289</v>
      </c>
      <c r="XC1529" s="229" t="s">
        <v>35</v>
      </c>
      <c r="XD1529" s="229" t="s">
        <v>29</v>
      </c>
      <c r="XE1529" s="229" t="s">
        <v>83</v>
      </c>
      <c r="XF1529" s="229" t="s">
        <v>1488</v>
      </c>
      <c r="XG1529" s="229" t="s">
        <v>240</v>
      </c>
      <c r="XH1529" s="229" t="s">
        <v>3935</v>
      </c>
      <c r="XI1529" s="229" t="s">
        <v>222</v>
      </c>
      <c r="XJ1529" s="229" t="s">
        <v>223</v>
      </c>
      <c r="XK1529" s="229" t="s">
        <v>172</v>
      </c>
      <c r="XL1529" s="229" t="s">
        <v>289</v>
      </c>
      <c r="XM1529" s="229" t="s">
        <v>227</v>
      </c>
      <c r="XQ1529" s="229">
        <v>2024</v>
      </c>
      <c r="XR1529" s="229" t="s">
        <v>57</v>
      </c>
      <c r="XS1529" s="229" t="s">
        <v>3922</v>
      </c>
      <c r="XT1529" s="229">
        <v>12970960</v>
      </c>
      <c r="XU1529" s="229" t="s">
        <v>3930</v>
      </c>
      <c r="XV1529" s="229" t="s">
        <v>310</v>
      </c>
      <c r="XW1529" s="229" t="s">
        <v>3931</v>
      </c>
      <c r="XX1529" s="229" t="s">
        <v>299</v>
      </c>
      <c r="XY1529" s="229" t="s">
        <v>52</v>
      </c>
      <c r="XZ1529" s="229" t="s">
        <v>3932</v>
      </c>
      <c r="YB1529" s="229" t="s">
        <v>3933</v>
      </c>
      <c r="YC1529" s="229" t="s">
        <v>682</v>
      </c>
      <c r="YD1529" s="229" t="s">
        <v>354</v>
      </c>
      <c r="YE1529" s="229" t="s">
        <v>3934</v>
      </c>
      <c r="YF1529" s="229" t="s">
        <v>2631</v>
      </c>
      <c r="YG1529" s="229" t="s">
        <v>294</v>
      </c>
      <c r="YH1529" s="229" t="s">
        <v>289</v>
      </c>
      <c r="YI1529" s="229" t="s">
        <v>35</v>
      </c>
      <c r="YJ1529" s="229" t="s">
        <v>29</v>
      </c>
      <c r="YK1529" s="229" t="s">
        <v>83</v>
      </c>
      <c r="YL1529" s="229" t="s">
        <v>1488</v>
      </c>
      <c r="YM1529" s="229" t="s">
        <v>240</v>
      </c>
      <c r="YN1529" s="229" t="s">
        <v>3935</v>
      </c>
      <c r="YO1529" s="229" t="s">
        <v>222</v>
      </c>
      <c r="YP1529" s="229" t="s">
        <v>223</v>
      </c>
      <c r="YQ1529" s="229" t="s">
        <v>172</v>
      </c>
      <c r="YR1529" s="229" t="s">
        <v>289</v>
      </c>
      <c r="YS1529" s="229" t="s">
        <v>227</v>
      </c>
      <c r="YW1529" s="229">
        <v>2024</v>
      </c>
      <c r="YX1529" s="229" t="s">
        <v>57</v>
      </c>
      <c r="YY1529" s="229" t="s">
        <v>3922</v>
      </c>
      <c r="YZ1529" s="229">
        <v>12970960</v>
      </c>
      <c r="ZA1529" s="229" t="s">
        <v>3930</v>
      </c>
      <c r="ZB1529" s="229" t="s">
        <v>310</v>
      </c>
      <c r="ZC1529" s="229" t="s">
        <v>3931</v>
      </c>
      <c r="ZD1529" s="229" t="s">
        <v>299</v>
      </c>
      <c r="ZE1529" s="229" t="s">
        <v>52</v>
      </c>
      <c r="ZF1529" s="229" t="s">
        <v>3932</v>
      </c>
      <c r="ZH1529" s="229" t="s">
        <v>3933</v>
      </c>
      <c r="ZI1529" s="229" t="s">
        <v>682</v>
      </c>
      <c r="ZJ1529" s="229" t="s">
        <v>354</v>
      </c>
      <c r="ZK1529" s="229" t="s">
        <v>3934</v>
      </c>
      <c r="ZL1529" s="229" t="s">
        <v>2631</v>
      </c>
      <c r="ZM1529" s="229" t="s">
        <v>294</v>
      </c>
      <c r="ZN1529" s="229" t="s">
        <v>289</v>
      </c>
      <c r="ZO1529" s="229" t="s">
        <v>35</v>
      </c>
      <c r="ZP1529" s="229" t="s">
        <v>29</v>
      </c>
      <c r="ZQ1529" s="229" t="s">
        <v>83</v>
      </c>
      <c r="ZR1529" s="229" t="s">
        <v>1488</v>
      </c>
      <c r="ZS1529" s="229" t="s">
        <v>240</v>
      </c>
      <c r="ZT1529" s="229" t="s">
        <v>3935</v>
      </c>
      <c r="ZU1529" s="229" t="s">
        <v>222</v>
      </c>
      <c r="ZV1529" s="229" t="s">
        <v>223</v>
      </c>
      <c r="ZW1529" s="229" t="s">
        <v>172</v>
      </c>
      <c r="ZX1529" s="229" t="s">
        <v>289</v>
      </c>
      <c r="ZY1529" s="229" t="s">
        <v>227</v>
      </c>
      <c r="AAC1529" s="229">
        <v>2024</v>
      </c>
      <c r="AAD1529" s="229" t="s">
        <v>57</v>
      </c>
      <c r="AAE1529" s="229" t="s">
        <v>3922</v>
      </c>
      <c r="AAF1529" s="229">
        <v>12970960</v>
      </c>
      <c r="AAG1529" s="229" t="s">
        <v>3930</v>
      </c>
      <c r="AAH1529" s="229" t="s">
        <v>310</v>
      </c>
      <c r="AAI1529" s="229" t="s">
        <v>3931</v>
      </c>
      <c r="AAJ1529" s="229" t="s">
        <v>299</v>
      </c>
      <c r="AAK1529" s="229" t="s">
        <v>52</v>
      </c>
      <c r="AAL1529" s="229" t="s">
        <v>3932</v>
      </c>
      <c r="AAN1529" s="229" t="s">
        <v>3933</v>
      </c>
      <c r="AAO1529" s="229" t="s">
        <v>682</v>
      </c>
      <c r="AAP1529" s="229" t="s">
        <v>354</v>
      </c>
      <c r="AAQ1529" s="229" t="s">
        <v>3934</v>
      </c>
      <c r="AAR1529" s="229" t="s">
        <v>2631</v>
      </c>
      <c r="AAS1529" s="229" t="s">
        <v>294</v>
      </c>
      <c r="AAT1529" s="229" t="s">
        <v>289</v>
      </c>
      <c r="AAU1529" s="229" t="s">
        <v>35</v>
      </c>
      <c r="AAV1529" s="229" t="s">
        <v>29</v>
      </c>
      <c r="AAW1529" s="229" t="s">
        <v>83</v>
      </c>
      <c r="AAX1529" s="229" t="s">
        <v>1488</v>
      </c>
      <c r="AAY1529" s="229" t="s">
        <v>240</v>
      </c>
      <c r="AAZ1529" s="229" t="s">
        <v>3935</v>
      </c>
      <c r="ABA1529" s="229" t="s">
        <v>222</v>
      </c>
      <c r="ABB1529" s="229" t="s">
        <v>223</v>
      </c>
      <c r="ABC1529" s="229" t="s">
        <v>172</v>
      </c>
      <c r="ABD1529" s="229" t="s">
        <v>289</v>
      </c>
      <c r="ABE1529" s="229" t="s">
        <v>227</v>
      </c>
      <c r="ABI1529" s="229">
        <v>2024</v>
      </c>
      <c r="ABJ1529" s="229" t="s">
        <v>57</v>
      </c>
      <c r="ABK1529" s="229" t="s">
        <v>3922</v>
      </c>
      <c r="ABL1529" s="229">
        <v>12970960</v>
      </c>
      <c r="ABM1529" s="229" t="s">
        <v>3930</v>
      </c>
      <c r="ABN1529" s="229" t="s">
        <v>310</v>
      </c>
      <c r="ABO1529" s="229" t="s">
        <v>3931</v>
      </c>
      <c r="ABP1529" s="229" t="s">
        <v>299</v>
      </c>
      <c r="ABQ1529" s="229" t="s">
        <v>52</v>
      </c>
      <c r="ABR1529" s="229" t="s">
        <v>3932</v>
      </c>
      <c r="ABT1529" s="229" t="s">
        <v>3933</v>
      </c>
      <c r="ABU1529" s="229" t="s">
        <v>682</v>
      </c>
      <c r="ABV1529" s="229" t="s">
        <v>354</v>
      </c>
      <c r="ABW1529" s="229" t="s">
        <v>3934</v>
      </c>
      <c r="ABX1529" s="229" t="s">
        <v>2631</v>
      </c>
      <c r="ABY1529" s="229" t="s">
        <v>294</v>
      </c>
      <c r="ABZ1529" s="229" t="s">
        <v>289</v>
      </c>
      <c r="ACA1529" s="229" t="s">
        <v>35</v>
      </c>
      <c r="ACB1529" s="229" t="s">
        <v>29</v>
      </c>
      <c r="ACC1529" s="229" t="s">
        <v>83</v>
      </c>
      <c r="ACD1529" s="229" t="s">
        <v>1488</v>
      </c>
      <c r="ACE1529" s="229" t="s">
        <v>240</v>
      </c>
      <c r="ACF1529" s="229" t="s">
        <v>3935</v>
      </c>
      <c r="ACG1529" s="229" t="s">
        <v>222</v>
      </c>
      <c r="ACH1529" s="229" t="s">
        <v>223</v>
      </c>
      <c r="ACI1529" s="229" t="s">
        <v>172</v>
      </c>
      <c r="ACJ1529" s="229" t="s">
        <v>289</v>
      </c>
      <c r="ACK1529" s="229" t="s">
        <v>227</v>
      </c>
      <c r="ACO1529" s="229">
        <v>2024</v>
      </c>
      <c r="ACP1529" s="229" t="s">
        <v>57</v>
      </c>
      <c r="ACQ1529" s="229" t="s">
        <v>3922</v>
      </c>
      <c r="ACR1529" s="229">
        <v>12970960</v>
      </c>
      <c r="ACS1529" s="229" t="s">
        <v>3930</v>
      </c>
      <c r="ACT1529" s="229" t="s">
        <v>310</v>
      </c>
      <c r="ACU1529" s="229" t="s">
        <v>3931</v>
      </c>
      <c r="ACV1529" s="229" t="s">
        <v>299</v>
      </c>
      <c r="ACW1529" s="229" t="s">
        <v>52</v>
      </c>
      <c r="ACX1529" s="229" t="s">
        <v>3932</v>
      </c>
      <c r="ACZ1529" s="229" t="s">
        <v>3933</v>
      </c>
      <c r="ADA1529" s="229" t="s">
        <v>682</v>
      </c>
      <c r="ADB1529" s="229" t="s">
        <v>354</v>
      </c>
      <c r="ADC1529" s="229" t="s">
        <v>3934</v>
      </c>
      <c r="ADD1529" s="229" t="s">
        <v>2631</v>
      </c>
      <c r="ADE1529" s="229" t="s">
        <v>294</v>
      </c>
      <c r="ADF1529" s="229" t="s">
        <v>289</v>
      </c>
      <c r="ADG1529" s="229" t="s">
        <v>35</v>
      </c>
      <c r="ADH1529" s="229" t="s">
        <v>29</v>
      </c>
      <c r="ADI1529" s="229" t="s">
        <v>83</v>
      </c>
      <c r="ADJ1529" s="229" t="s">
        <v>1488</v>
      </c>
      <c r="ADK1529" s="229" t="s">
        <v>240</v>
      </c>
      <c r="ADL1529" s="229" t="s">
        <v>3935</v>
      </c>
      <c r="ADM1529" s="229" t="s">
        <v>222</v>
      </c>
      <c r="ADN1529" s="229" t="s">
        <v>223</v>
      </c>
      <c r="ADO1529" s="229" t="s">
        <v>172</v>
      </c>
      <c r="ADP1529" s="229" t="s">
        <v>289</v>
      </c>
      <c r="ADQ1529" s="229" t="s">
        <v>227</v>
      </c>
      <c r="ADU1529" s="229">
        <v>2024</v>
      </c>
      <c r="ADV1529" s="229" t="s">
        <v>57</v>
      </c>
      <c r="ADW1529" s="229" t="s">
        <v>3922</v>
      </c>
      <c r="ADX1529" s="229">
        <v>12970960</v>
      </c>
      <c r="ADY1529" s="229" t="s">
        <v>3930</v>
      </c>
      <c r="ADZ1529" s="229" t="s">
        <v>310</v>
      </c>
      <c r="AEA1529" s="229" t="s">
        <v>3931</v>
      </c>
      <c r="AEB1529" s="229" t="s">
        <v>299</v>
      </c>
      <c r="AEC1529" s="229" t="s">
        <v>52</v>
      </c>
      <c r="AED1529" s="229" t="s">
        <v>3932</v>
      </c>
      <c r="AEF1529" s="229" t="s">
        <v>3933</v>
      </c>
      <c r="AEG1529" s="229" t="s">
        <v>682</v>
      </c>
      <c r="AEH1529" s="229" t="s">
        <v>354</v>
      </c>
      <c r="AEI1529" s="229" t="s">
        <v>3934</v>
      </c>
      <c r="AEJ1529" s="229" t="s">
        <v>2631</v>
      </c>
      <c r="AEK1529" s="229" t="s">
        <v>294</v>
      </c>
      <c r="AEL1529" s="229" t="s">
        <v>289</v>
      </c>
      <c r="AEM1529" s="229" t="s">
        <v>35</v>
      </c>
      <c r="AEN1529" s="229" t="s">
        <v>29</v>
      </c>
      <c r="AEO1529" s="229" t="s">
        <v>83</v>
      </c>
      <c r="AEP1529" s="229" t="s">
        <v>1488</v>
      </c>
      <c r="AEQ1529" s="229" t="s">
        <v>240</v>
      </c>
      <c r="AER1529" s="229" t="s">
        <v>3935</v>
      </c>
      <c r="AES1529" s="229" t="s">
        <v>222</v>
      </c>
      <c r="AET1529" s="229" t="s">
        <v>223</v>
      </c>
      <c r="AEU1529" s="229" t="s">
        <v>172</v>
      </c>
      <c r="AEV1529" s="229" t="s">
        <v>289</v>
      </c>
      <c r="AEW1529" s="229" t="s">
        <v>227</v>
      </c>
      <c r="AFA1529" s="229">
        <v>2024</v>
      </c>
      <c r="AFB1529" s="229" t="s">
        <v>57</v>
      </c>
      <c r="AFC1529" s="229" t="s">
        <v>3922</v>
      </c>
      <c r="AFD1529" s="229">
        <v>12970960</v>
      </c>
      <c r="AFE1529" s="229" t="s">
        <v>3930</v>
      </c>
      <c r="AFF1529" s="229" t="s">
        <v>310</v>
      </c>
      <c r="AFG1529" s="229" t="s">
        <v>3931</v>
      </c>
      <c r="AFH1529" s="229" t="s">
        <v>299</v>
      </c>
      <c r="AFI1529" s="229" t="s">
        <v>52</v>
      </c>
      <c r="AFJ1529" s="229" t="s">
        <v>3932</v>
      </c>
      <c r="AFL1529" s="229" t="s">
        <v>3933</v>
      </c>
      <c r="AFM1529" s="229" t="s">
        <v>682</v>
      </c>
      <c r="AFN1529" s="229" t="s">
        <v>354</v>
      </c>
      <c r="AFO1529" s="229" t="s">
        <v>3934</v>
      </c>
      <c r="AFP1529" s="229" t="s">
        <v>2631</v>
      </c>
      <c r="AFQ1529" s="229" t="s">
        <v>294</v>
      </c>
      <c r="AFR1529" s="229" t="s">
        <v>289</v>
      </c>
      <c r="AFS1529" s="229" t="s">
        <v>35</v>
      </c>
      <c r="AFT1529" s="229" t="s">
        <v>29</v>
      </c>
      <c r="AFU1529" s="229" t="s">
        <v>83</v>
      </c>
      <c r="AFV1529" s="229" t="s">
        <v>1488</v>
      </c>
      <c r="AFW1529" s="229" t="s">
        <v>240</v>
      </c>
      <c r="AFX1529" s="229" t="s">
        <v>3935</v>
      </c>
      <c r="AFY1529" s="229" t="s">
        <v>222</v>
      </c>
      <c r="AFZ1529" s="229" t="s">
        <v>223</v>
      </c>
      <c r="AGA1529" s="229" t="s">
        <v>172</v>
      </c>
      <c r="AGB1529" s="229" t="s">
        <v>289</v>
      </c>
      <c r="AGC1529" s="229" t="s">
        <v>227</v>
      </c>
      <c r="AGG1529" s="229">
        <v>2024</v>
      </c>
      <c r="AGH1529" s="229" t="s">
        <v>57</v>
      </c>
      <c r="AGI1529" s="229" t="s">
        <v>3922</v>
      </c>
      <c r="AGJ1529" s="229">
        <v>12970960</v>
      </c>
      <c r="AGK1529" s="229" t="s">
        <v>3930</v>
      </c>
      <c r="AGL1529" s="229" t="s">
        <v>310</v>
      </c>
      <c r="AGM1529" s="229" t="s">
        <v>3931</v>
      </c>
      <c r="AGN1529" s="229" t="s">
        <v>299</v>
      </c>
      <c r="AGO1529" s="229" t="s">
        <v>52</v>
      </c>
      <c r="AGP1529" s="229" t="s">
        <v>3932</v>
      </c>
      <c r="AGR1529" s="229" t="s">
        <v>3933</v>
      </c>
      <c r="AGS1529" s="229" t="s">
        <v>682</v>
      </c>
      <c r="AGT1529" s="229" t="s">
        <v>354</v>
      </c>
      <c r="AGU1529" s="229" t="s">
        <v>3934</v>
      </c>
      <c r="AGV1529" s="229" t="s">
        <v>2631</v>
      </c>
      <c r="AGW1529" s="229" t="s">
        <v>294</v>
      </c>
      <c r="AGX1529" s="229" t="s">
        <v>289</v>
      </c>
      <c r="AGY1529" s="229" t="s">
        <v>35</v>
      </c>
      <c r="AGZ1529" s="229" t="s">
        <v>29</v>
      </c>
      <c r="AHA1529" s="229" t="s">
        <v>83</v>
      </c>
      <c r="AHB1529" s="229" t="s">
        <v>1488</v>
      </c>
      <c r="AHC1529" s="229" t="s">
        <v>240</v>
      </c>
      <c r="AHD1529" s="229" t="s">
        <v>3935</v>
      </c>
      <c r="AHE1529" s="229" t="s">
        <v>222</v>
      </c>
      <c r="AHF1529" s="229" t="s">
        <v>223</v>
      </c>
      <c r="AHG1529" s="229" t="s">
        <v>172</v>
      </c>
      <c r="AHH1529" s="229" t="s">
        <v>289</v>
      </c>
      <c r="AHI1529" s="229" t="s">
        <v>227</v>
      </c>
      <c r="AHM1529" s="229">
        <v>2024</v>
      </c>
      <c r="AHN1529" s="229" t="s">
        <v>57</v>
      </c>
      <c r="AHO1529" s="229" t="s">
        <v>3922</v>
      </c>
      <c r="AHP1529" s="229">
        <v>12970960</v>
      </c>
      <c r="AHQ1529" s="229" t="s">
        <v>3930</v>
      </c>
      <c r="AHR1529" s="229" t="s">
        <v>310</v>
      </c>
      <c r="AHS1529" s="229" t="s">
        <v>3931</v>
      </c>
      <c r="AHT1529" s="229" t="s">
        <v>299</v>
      </c>
      <c r="AHU1529" s="229" t="s">
        <v>52</v>
      </c>
      <c r="AHV1529" s="229" t="s">
        <v>3932</v>
      </c>
      <c r="AHX1529" s="229" t="s">
        <v>3933</v>
      </c>
      <c r="AHY1529" s="229" t="s">
        <v>682</v>
      </c>
      <c r="AHZ1529" s="229" t="s">
        <v>354</v>
      </c>
      <c r="AIA1529" s="229" t="s">
        <v>3934</v>
      </c>
      <c r="AIB1529" s="229" t="s">
        <v>2631</v>
      </c>
      <c r="AIC1529" s="229" t="s">
        <v>294</v>
      </c>
      <c r="AID1529" s="229" t="s">
        <v>289</v>
      </c>
      <c r="AIE1529" s="229" t="s">
        <v>35</v>
      </c>
      <c r="AIF1529" s="229" t="s">
        <v>29</v>
      </c>
      <c r="AIG1529" s="229" t="s">
        <v>83</v>
      </c>
      <c r="AIH1529" s="229" t="s">
        <v>1488</v>
      </c>
      <c r="AII1529" s="229" t="s">
        <v>240</v>
      </c>
      <c r="AIJ1529" s="229" t="s">
        <v>3935</v>
      </c>
      <c r="AIK1529" s="229" t="s">
        <v>222</v>
      </c>
      <c r="AIL1529" s="229" t="s">
        <v>223</v>
      </c>
      <c r="AIM1529" s="229" t="s">
        <v>172</v>
      </c>
      <c r="AIN1529" s="229" t="s">
        <v>289</v>
      </c>
      <c r="AIO1529" s="229" t="s">
        <v>227</v>
      </c>
      <c r="AIS1529" s="229">
        <v>2024</v>
      </c>
      <c r="AIT1529" s="229" t="s">
        <v>57</v>
      </c>
      <c r="AIU1529" s="229" t="s">
        <v>3922</v>
      </c>
      <c r="AIV1529" s="229">
        <v>12970960</v>
      </c>
      <c r="AIW1529" s="229" t="s">
        <v>3930</v>
      </c>
      <c r="AIX1529" s="229" t="s">
        <v>310</v>
      </c>
      <c r="AIY1529" s="229" t="s">
        <v>3931</v>
      </c>
      <c r="AIZ1529" s="229" t="s">
        <v>299</v>
      </c>
      <c r="AJA1529" s="229" t="s">
        <v>52</v>
      </c>
      <c r="AJB1529" s="229" t="s">
        <v>3932</v>
      </c>
      <c r="AJD1529" s="229" t="s">
        <v>3933</v>
      </c>
      <c r="AJE1529" s="229" t="s">
        <v>682</v>
      </c>
      <c r="AJF1529" s="229" t="s">
        <v>354</v>
      </c>
      <c r="AJG1529" s="229" t="s">
        <v>3934</v>
      </c>
      <c r="AJH1529" s="229" t="s">
        <v>2631</v>
      </c>
      <c r="AJI1529" s="229" t="s">
        <v>294</v>
      </c>
      <c r="AJJ1529" s="229" t="s">
        <v>289</v>
      </c>
      <c r="AJK1529" s="229" t="s">
        <v>35</v>
      </c>
      <c r="AJL1529" s="229" t="s">
        <v>29</v>
      </c>
      <c r="AJM1529" s="229" t="s">
        <v>83</v>
      </c>
      <c r="AJN1529" s="229" t="s">
        <v>1488</v>
      </c>
      <c r="AJO1529" s="229" t="s">
        <v>240</v>
      </c>
      <c r="AJP1529" s="229" t="s">
        <v>3935</v>
      </c>
      <c r="AJQ1529" s="229" t="s">
        <v>222</v>
      </c>
      <c r="AJR1529" s="229" t="s">
        <v>223</v>
      </c>
      <c r="AJS1529" s="229" t="s">
        <v>172</v>
      </c>
      <c r="AJT1529" s="229" t="s">
        <v>289</v>
      </c>
      <c r="AJU1529" s="229" t="s">
        <v>227</v>
      </c>
      <c r="AJY1529" s="229">
        <v>2024</v>
      </c>
      <c r="AJZ1529" s="229" t="s">
        <v>57</v>
      </c>
      <c r="AKA1529" s="229" t="s">
        <v>3922</v>
      </c>
      <c r="AKB1529" s="229">
        <v>12970960</v>
      </c>
      <c r="AKC1529" s="229" t="s">
        <v>3930</v>
      </c>
      <c r="AKD1529" s="229" t="s">
        <v>310</v>
      </c>
      <c r="AKE1529" s="229" t="s">
        <v>3931</v>
      </c>
      <c r="AKF1529" s="229" t="s">
        <v>299</v>
      </c>
      <c r="AKG1529" s="229" t="s">
        <v>52</v>
      </c>
      <c r="AKH1529" s="229" t="s">
        <v>3932</v>
      </c>
      <c r="AKJ1529" s="229" t="s">
        <v>3933</v>
      </c>
      <c r="AKK1529" s="229" t="s">
        <v>682</v>
      </c>
      <c r="AKL1529" s="229" t="s">
        <v>354</v>
      </c>
      <c r="AKM1529" s="229" t="s">
        <v>3934</v>
      </c>
      <c r="AKN1529" s="229" t="s">
        <v>2631</v>
      </c>
      <c r="AKO1529" s="229" t="s">
        <v>294</v>
      </c>
      <c r="AKP1529" s="229" t="s">
        <v>289</v>
      </c>
      <c r="AKQ1529" s="229" t="s">
        <v>35</v>
      </c>
      <c r="AKR1529" s="229" t="s">
        <v>29</v>
      </c>
      <c r="AKS1529" s="229" t="s">
        <v>83</v>
      </c>
      <c r="AKT1529" s="229" t="s">
        <v>1488</v>
      </c>
      <c r="AKU1529" s="229" t="s">
        <v>240</v>
      </c>
      <c r="AKV1529" s="229" t="s">
        <v>3935</v>
      </c>
      <c r="AKW1529" s="229" t="s">
        <v>222</v>
      </c>
      <c r="AKX1529" s="229" t="s">
        <v>223</v>
      </c>
      <c r="AKY1529" s="229" t="s">
        <v>172</v>
      </c>
      <c r="AKZ1529" s="229" t="s">
        <v>289</v>
      </c>
      <c r="ALA1529" s="229" t="s">
        <v>227</v>
      </c>
      <c r="ALE1529" s="229">
        <v>2024</v>
      </c>
      <c r="ALF1529" s="229" t="s">
        <v>57</v>
      </c>
      <c r="ALG1529" s="229" t="s">
        <v>3922</v>
      </c>
      <c r="ALH1529" s="229">
        <v>12970960</v>
      </c>
      <c r="ALI1529" s="229" t="s">
        <v>3930</v>
      </c>
      <c r="ALJ1529" s="229" t="s">
        <v>310</v>
      </c>
      <c r="ALK1529" s="229" t="s">
        <v>3931</v>
      </c>
      <c r="ALL1529" s="229" t="s">
        <v>299</v>
      </c>
      <c r="ALM1529" s="229" t="s">
        <v>52</v>
      </c>
      <c r="ALN1529" s="229" t="s">
        <v>3932</v>
      </c>
      <c r="ALP1529" s="229" t="s">
        <v>3933</v>
      </c>
      <c r="ALQ1529" s="229" t="s">
        <v>682</v>
      </c>
      <c r="ALR1529" s="229" t="s">
        <v>354</v>
      </c>
      <c r="ALS1529" s="229" t="s">
        <v>3934</v>
      </c>
      <c r="ALT1529" s="229" t="s">
        <v>2631</v>
      </c>
      <c r="ALU1529" s="229" t="s">
        <v>294</v>
      </c>
      <c r="ALV1529" s="229" t="s">
        <v>289</v>
      </c>
      <c r="ALW1529" s="229" t="s">
        <v>35</v>
      </c>
      <c r="ALX1529" s="229" t="s">
        <v>29</v>
      </c>
      <c r="ALY1529" s="229" t="s">
        <v>83</v>
      </c>
      <c r="ALZ1529" s="229" t="s">
        <v>1488</v>
      </c>
      <c r="AMA1529" s="229" t="s">
        <v>240</v>
      </c>
      <c r="AMB1529" s="229" t="s">
        <v>3935</v>
      </c>
      <c r="AMC1529" s="229" t="s">
        <v>222</v>
      </c>
      <c r="AMD1529" s="229" t="s">
        <v>223</v>
      </c>
      <c r="AME1529" s="229" t="s">
        <v>172</v>
      </c>
      <c r="AMF1529" s="229" t="s">
        <v>289</v>
      </c>
      <c r="AMG1529" s="229" t="s">
        <v>227</v>
      </c>
      <c r="AMK1529" s="229">
        <v>2024</v>
      </c>
      <c r="AML1529" s="229" t="s">
        <v>57</v>
      </c>
      <c r="AMM1529" s="229" t="s">
        <v>3922</v>
      </c>
      <c r="AMN1529" s="229">
        <v>12970960</v>
      </c>
      <c r="AMO1529" s="229" t="s">
        <v>3930</v>
      </c>
      <c r="AMP1529" s="229" t="s">
        <v>310</v>
      </c>
      <c r="AMQ1529" s="229" t="s">
        <v>3931</v>
      </c>
      <c r="AMR1529" s="229" t="s">
        <v>299</v>
      </c>
      <c r="AMS1529" s="229" t="s">
        <v>52</v>
      </c>
      <c r="AMT1529" s="229" t="s">
        <v>3932</v>
      </c>
      <c r="AMV1529" s="229" t="s">
        <v>3933</v>
      </c>
      <c r="AMW1529" s="229" t="s">
        <v>682</v>
      </c>
      <c r="AMX1529" s="229" t="s">
        <v>354</v>
      </c>
      <c r="AMY1529" s="229" t="s">
        <v>3934</v>
      </c>
      <c r="AMZ1529" s="229" t="s">
        <v>2631</v>
      </c>
      <c r="ANA1529" s="229" t="s">
        <v>294</v>
      </c>
      <c r="ANB1529" s="229" t="s">
        <v>289</v>
      </c>
      <c r="ANC1529" s="229" t="s">
        <v>35</v>
      </c>
      <c r="AND1529" s="229" t="s">
        <v>29</v>
      </c>
      <c r="ANE1529" s="229" t="s">
        <v>83</v>
      </c>
      <c r="ANF1529" s="229" t="s">
        <v>1488</v>
      </c>
      <c r="ANG1529" s="229" t="s">
        <v>240</v>
      </c>
      <c r="ANH1529" s="229" t="s">
        <v>3935</v>
      </c>
      <c r="ANI1529" s="229" t="s">
        <v>222</v>
      </c>
      <c r="ANJ1529" s="229" t="s">
        <v>223</v>
      </c>
      <c r="ANK1529" s="229" t="s">
        <v>172</v>
      </c>
      <c r="ANL1529" s="229" t="s">
        <v>289</v>
      </c>
      <c r="ANM1529" s="229" t="s">
        <v>227</v>
      </c>
      <c r="ANQ1529" s="229">
        <v>2024</v>
      </c>
      <c r="ANR1529" s="229" t="s">
        <v>57</v>
      </c>
      <c r="ANS1529" s="229" t="s">
        <v>3922</v>
      </c>
      <c r="ANT1529" s="229">
        <v>12970960</v>
      </c>
      <c r="ANU1529" s="229" t="s">
        <v>3930</v>
      </c>
      <c r="ANV1529" s="229" t="s">
        <v>310</v>
      </c>
      <c r="ANW1529" s="229" t="s">
        <v>3931</v>
      </c>
      <c r="ANX1529" s="229" t="s">
        <v>299</v>
      </c>
      <c r="ANY1529" s="229" t="s">
        <v>52</v>
      </c>
      <c r="ANZ1529" s="229" t="s">
        <v>3932</v>
      </c>
      <c r="AOB1529" s="229" t="s">
        <v>3933</v>
      </c>
      <c r="AOC1529" s="229" t="s">
        <v>682</v>
      </c>
      <c r="AOD1529" s="229" t="s">
        <v>354</v>
      </c>
      <c r="AOE1529" s="229" t="s">
        <v>3934</v>
      </c>
      <c r="AOF1529" s="229" t="s">
        <v>2631</v>
      </c>
      <c r="AOG1529" s="229" t="s">
        <v>294</v>
      </c>
      <c r="AOH1529" s="229" t="s">
        <v>289</v>
      </c>
      <c r="AOI1529" s="229" t="s">
        <v>35</v>
      </c>
      <c r="AOJ1529" s="229" t="s">
        <v>29</v>
      </c>
      <c r="AOK1529" s="229" t="s">
        <v>83</v>
      </c>
      <c r="AOL1529" s="229" t="s">
        <v>1488</v>
      </c>
      <c r="AOM1529" s="229" t="s">
        <v>240</v>
      </c>
      <c r="AON1529" s="229" t="s">
        <v>3935</v>
      </c>
      <c r="AOO1529" s="229" t="s">
        <v>222</v>
      </c>
      <c r="AOP1529" s="229" t="s">
        <v>223</v>
      </c>
      <c r="AOQ1529" s="229" t="s">
        <v>172</v>
      </c>
      <c r="AOR1529" s="229" t="s">
        <v>289</v>
      </c>
      <c r="AOS1529" s="229" t="s">
        <v>227</v>
      </c>
      <c r="AOW1529" s="229">
        <v>2024</v>
      </c>
      <c r="AOX1529" s="229" t="s">
        <v>57</v>
      </c>
      <c r="AOY1529" s="229" t="s">
        <v>3922</v>
      </c>
      <c r="AOZ1529" s="229">
        <v>12970960</v>
      </c>
      <c r="APA1529" s="229" t="s">
        <v>3930</v>
      </c>
      <c r="APB1529" s="229" t="s">
        <v>310</v>
      </c>
      <c r="APC1529" s="229" t="s">
        <v>3931</v>
      </c>
      <c r="APD1529" s="229" t="s">
        <v>299</v>
      </c>
      <c r="APE1529" s="229" t="s">
        <v>52</v>
      </c>
      <c r="APF1529" s="229" t="s">
        <v>3932</v>
      </c>
      <c r="APH1529" s="229" t="s">
        <v>3933</v>
      </c>
      <c r="API1529" s="229" t="s">
        <v>682</v>
      </c>
      <c r="APJ1529" s="229" t="s">
        <v>354</v>
      </c>
      <c r="APK1529" s="229" t="s">
        <v>3934</v>
      </c>
      <c r="APL1529" s="229" t="s">
        <v>2631</v>
      </c>
      <c r="APM1529" s="229" t="s">
        <v>294</v>
      </c>
      <c r="APN1529" s="229" t="s">
        <v>289</v>
      </c>
      <c r="APO1529" s="229" t="s">
        <v>35</v>
      </c>
      <c r="APP1529" s="229" t="s">
        <v>29</v>
      </c>
      <c r="APQ1529" s="229" t="s">
        <v>83</v>
      </c>
      <c r="APR1529" s="229" t="s">
        <v>1488</v>
      </c>
      <c r="APS1529" s="229" t="s">
        <v>240</v>
      </c>
      <c r="APT1529" s="229" t="s">
        <v>3935</v>
      </c>
      <c r="APU1529" s="229" t="s">
        <v>222</v>
      </c>
      <c r="APV1529" s="229" t="s">
        <v>223</v>
      </c>
      <c r="APW1529" s="229" t="s">
        <v>172</v>
      </c>
      <c r="APX1529" s="229" t="s">
        <v>289</v>
      </c>
      <c r="APY1529" s="229" t="s">
        <v>227</v>
      </c>
      <c r="AQC1529" s="229">
        <v>2024</v>
      </c>
      <c r="AQD1529" s="229" t="s">
        <v>57</v>
      </c>
      <c r="AQE1529" s="229" t="s">
        <v>3922</v>
      </c>
      <c r="AQF1529" s="229">
        <v>12970960</v>
      </c>
      <c r="AQG1529" s="229" t="s">
        <v>3930</v>
      </c>
      <c r="AQH1529" s="229" t="s">
        <v>310</v>
      </c>
      <c r="AQI1529" s="229" t="s">
        <v>3931</v>
      </c>
      <c r="AQJ1529" s="229" t="s">
        <v>299</v>
      </c>
      <c r="AQK1529" s="229" t="s">
        <v>52</v>
      </c>
      <c r="AQL1529" s="229" t="s">
        <v>3932</v>
      </c>
      <c r="AQN1529" s="229" t="s">
        <v>3933</v>
      </c>
      <c r="AQO1529" s="229" t="s">
        <v>682</v>
      </c>
      <c r="AQP1529" s="229" t="s">
        <v>354</v>
      </c>
      <c r="AQQ1529" s="229" t="s">
        <v>3934</v>
      </c>
      <c r="AQR1529" s="229" t="s">
        <v>2631</v>
      </c>
      <c r="AQS1529" s="229" t="s">
        <v>294</v>
      </c>
      <c r="AQT1529" s="229" t="s">
        <v>289</v>
      </c>
      <c r="AQU1529" s="229" t="s">
        <v>35</v>
      </c>
      <c r="AQV1529" s="229" t="s">
        <v>29</v>
      </c>
      <c r="AQW1529" s="229" t="s">
        <v>83</v>
      </c>
      <c r="AQX1529" s="229" t="s">
        <v>1488</v>
      </c>
      <c r="AQY1529" s="229" t="s">
        <v>240</v>
      </c>
      <c r="AQZ1529" s="229" t="s">
        <v>3935</v>
      </c>
      <c r="ARA1529" s="229" t="s">
        <v>222</v>
      </c>
      <c r="ARB1529" s="229" t="s">
        <v>223</v>
      </c>
      <c r="ARC1529" s="229" t="s">
        <v>172</v>
      </c>
      <c r="ARD1529" s="229" t="s">
        <v>289</v>
      </c>
      <c r="ARE1529" s="229" t="s">
        <v>227</v>
      </c>
      <c r="ARI1529" s="229">
        <v>2024</v>
      </c>
      <c r="ARJ1529" s="229" t="s">
        <v>57</v>
      </c>
      <c r="ARK1529" s="229" t="s">
        <v>3922</v>
      </c>
      <c r="ARL1529" s="229">
        <v>12970960</v>
      </c>
      <c r="ARM1529" s="229" t="s">
        <v>3930</v>
      </c>
      <c r="ARN1529" s="229" t="s">
        <v>310</v>
      </c>
      <c r="ARO1529" s="229" t="s">
        <v>3931</v>
      </c>
      <c r="ARP1529" s="229" t="s">
        <v>299</v>
      </c>
      <c r="ARQ1529" s="229" t="s">
        <v>52</v>
      </c>
      <c r="ARR1529" s="229" t="s">
        <v>3932</v>
      </c>
      <c r="ART1529" s="229" t="s">
        <v>3933</v>
      </c>
      <c r="ARU1529" s="229" t="s">
        <v>682</v>
      </c>
      <c r="ARV1529" s="229" t="s">
        <v>354</v>
      </c>
      <c r="ARW1529" s="229" t="s">
        <v>3934</v>
      </c>
      <c r="ARX1529" s="229" t="s">
        <v>2631</v>
      </c>
      <c r="ARY1529" s="229" t="s">
        <v>294</v>
      </c>
      <c r="ARZ1529" s="229" t="s">
        <v>289</v>
      </c>
      <c r="ASA1529" s="229" t="s">
        <v>35</v>
      </c>
      <c r="ASB1529" s="229" t="s">
        <v>29</v>
      </c>
      <c r="ASC1529" s="229" t="s">
        <v>83</v>
      </c>
      <c r="ASD1529" s="229" t="s">
        <v>1488</v>
      </c>
      <c r="ASE1529" s="229" t="s">
        <v>240</v>
      </c>
      <c r="ASF1529" s="229" t="s">
        <v>3935</v>
      </c>
      <c r="ASG1529" s="229" t="s">
        <v>222</v>
      </c>
      <c r="ASH1529" s="229" t="s">
        <v>223</v>
      </c>
      <c r="ASI1529" s="229" t="s">
        <v>172</v>
      </c>
      <c r="ASJ1529" s="229" t="s">
        <v>289</v>
      </c>
      <c r="ASK1529" s="229" t="s">
        <v>227</v>
      </c>
      <c r="ASO1529" s="229">
        <v>2024</v>
      </c>
      <c r="ASP1529" s="229" t="s">
        <v>57</v>
      </c>
      <c r="ASQ1529" s="229" t="s">
        <v>3922</v>
      </c>
      <c r="ASR1529" s="229">
        <v>12970960</v>
      </c>
      <c r="ASS1529" s="229" t="s">
        <v>3930</v>
      </c>
      <c r="AST1529" s="229" t="s">
        <v>310</v>
      </c>
      <c r="ASU1529" s="229" t="s">
        <v>3931</v>
      </c>
      <c r="ASV1529" s="229" t="s">
        <v>299</v>
      </c>
      <c r="ASW1529" s="229" t="s">
        <v>52</v>
      </c>
      <c r="ASX1529" s="229" t="s">
        <v>3932</v>
      </c>
      <c r="ASZ1529" s="229" t="s">
        <v>3933</v>
      </c>
      <c r="ATA1529" s="229" t="s">
        <v>682</v>
      </c>
      <c r="ATB1529" s="229" t="s">
        <v>354</v>
      </c>
      <c r="ATC1529" s="229" t="s">
        <v>3934</v>
      </c>
      <c r="ATD1529" s="229" t="s">
        <v>2631</v>
      </c>
      <c r="ATE1529" s="229" t="s">
        <v>294</v>
      </c>
      <c r="ATF1529" s="229" t="s">
        <v>289</v>
      </c>
      <c r="ATG1529" s="229" t="s">
        <v>35</v>
      </c>
      <c r="ATH1529" s="229" t="s">
        <v>29</v>
      </c>
      <c r="ATI1529" s="229" t="s">
        <v>83</v>
      </c>
      <c r="ATJ1529" s="229" t="s">
        <v>1488</v>
      </c>
      <c r="ATK1529" s="229" t="s">
        <v>240</v>
      </c>
      <c r="ATL1529" s="229" t="s">
        <v>3935</v>
      </c>
      <c r="ATM1529" s="229" t="s">
        <v>222</v>
      </c>
      <c r="ATN1529" s="229" t="s">
        <v>223</v>
      </c>
      <c r="ATO1529" s="229" t="s">
        <v>172</v>
      </c>
      <c r="ATP1529" s="229" t="s">
        <v>289</v>
      </c>
      <c r="ATQ1529" s="229" t="s">
        <v>227</v>
      </c>
      <c r="ATU1529" s="229">
        <v>2024</v>
      </c>
      <c r="ATV1529" s="229" t="s">
        <v>57</v>
      </c>
      <c r="ATW1529" s="229" t="s">
        <v>3922</v>
      </c>
      <c r="ATX1529" s="229">
        <v>12970960</v>
      </c>
      <c r="ATY1529" s="229" t="s">
        <v>3930</v>
      </c>
      <c r="ATZ1529" s="229" t="s">
        <v>310</v>
      </c>
      <c r="AUA1529" s="229" t="s">
        <v>3931</v>
      </c>
      <c r="AUB1529" s="229" t="s">
        <v>299</v>
      </c>
      <c r="AUC1529" s="229" t="s">
        <v>52</v>
      </c>
      <c r="AUD1529" s="229" t="s">
        <v>3932</v>
      </c>
      <c r="AUF1529" s="229" t="s">
        <v>3933</v>
      </c>
      <c r="AUG1529" s="229" t="s">
        <v>682</v>
      </c>
      <c r="AUH1529" s="229" t="s">
        <v>354</v>
      </c>
      <c r="AUI1529" s="229" t="s">
        <v>3934</v>
      </c>
      <c r="AUJ1529" s="229" t="s">
        <v>2631</v>
      </c>
      <c r="AUK1529" s="229" t="s">
        <v>294</v>
      </c>
      <c r="AUL1529" s="229" t="s">
        <v>289</v>
      </c>
      <c r="AUM1529" s="229" t="s">
        <v>35</v>
      </c>
      <c r="AUN1529" s="229" t="s">
        <v>29</v>
      </c>
      <c r="AUO1529" s="229" t="s">
        <v>83</v>
      </c>
      <c r="AUP1529" s="229" t="s">
        <v>1488</v>
      </c>
      <c r="AUQ1529" s="229" t="s">
        <v>240</v>
      </c>
      <c r="AUR1529" s="229" t="s">
        <v>3935</v>
      </c>
      <c r="AUS1529" s="229" t="s">
        <v>222</v>
      </c>
      <c r="AUT1529" s="229" t="s">
        <v>223</v>
      </c>
      <c r="AUU1529" s="229" t="s">
        <v>172</v>
      </c>
      <c r="AUV1529" s="229" t="s">
        <v>289</v>
      </c>
      <c r="AUW1529" s="229" t="s">
        <v>227</v>
      </c>
      <c r="AVA1529" s="229">
        <v>2024</v>
      </c>
      <c r="AVB1529" s="229" t="s">
        <v>57</v>
      </c>
      <c r="AVC1529" s="229" t="s">
        <v>3922</v>
      </c>
      <c r="AVD1529" s="229">
        <v>12970960</v>
      </c>
      <c r="AVE1529" s="229" t="s">
        <v>3930</v>
      </c>
      <c r="AVF1529" s="229" t="s">
        <v>310</v>
      </c>
      <c r="AVG1529" s="229" t="s">
        <v>3931</v>
      </c>
      <c r="AVH1529" s="229" t="s">
        <v>299</v>
      </c>
      <c r="AVI1529" s="229" t="s">
        <v>52</v>
      </c>
      <c r="AVJ1529" s="229" t="s">
        <v>3932</v>
      </c>
      <c r="AVL1529" s="229" t="s">
        <v>3933</v>
      </c>
      <c r="AVM1529" s="229" t="s">
        <v>682</v>
      </c>
      <c r="AVN1529" s="229" t="s">
        <v>354</v>
      </c>
      <c r="AVO1529" s="229" t="s">
        <v>3934</v>
      </c>
      <c r="AVP1529" s="229" t="s">
        <v>2631</v>
      </c>
      <c r="AVQ1529" s="229" t="s">
        <v>294</v>
      </c>
      <c r="AVR1529" s="229" t="s">
        <v>289</v>
      </c>
      <c r="AVS1529" s="229" t="s">
        <v>35</v>
      </c>
      <c r="AVT1529" s="229" t="s">
        <v>29</v>
      </c>
      <c r="AVU1529" s="229" t="s">
        <v>83</v>
      </c>
      <c r="AVV1529" s="229" t="s">
        <v>1488</v>
      </c>
      <c r="AVW1529" s="229" t="s">
        <v>240</v>
      </c>
      <c r="AVX1529" s="229" t="s">
        <v>3935</v>
      </c>
      <c r="AVY1529" s="229" t="s">
        <v>222</v>
      </c>
      <c r="AVZ1529" s="229" t="s">
        <v>223</v>
      </c>
      <c r="AWA1529" s="229" t="s">
        <v>172</v>
      </c>
      <c r="AWB1529" s="229" t="s">
        <v>289</v>
      </c>
      <c r="AWC1529" s="229" t="s">
        <v>227</v>
      </c>
      <c r="AWG1529" s="229">
        <v>2024</v>
      </c>
      <c r="AWH1529" s="229" t="s">
        <v>57</v>
      </c>
      <c r="AWI1529" s="229" t="s">
        <v>3922</v>
      </c>
      <c r="AWJ1529" s="229">
        <v>12970960</v>
      </c>
      <c r="AWK1529" s="229" t="s">
        <v>3930</v>
      </c>
      <c r="AWL1529" s="229" t="s">
        <v>310</v>
      </c>
      <c r="AWM1529" s="229" t="s">
        <v>3931</v>
      </c>
      <c r="AWN1529" s="229" t="s">
        <v>299</v>
      </c>
      <c r="AWO1529" s="229" t="s">
        <v>52</v>
      </c>
      <c r="AWP1529" s="229" t="s">
        <v>3932</v>
      </c>
      <c r="AWR1529" s="229" t="s">
        <v>3933</v>
      </c>
      <c r="AWS1529" s="229" t="s">
        <v>682</v>
      </c>
      <c r="AWT1529" s="229" t="s">
        <v>354</v>
      </c>
      <c r="AWU1529" s="229" t="s">
        <v>3934</v>
      </c>
      <c r="AWV1529" s="229" t="s">
        <v>2631</v>
      </c>
      <c r="AWW1529" s="229" t="s">
        <v>294</v>
      </c>
      <c r="AWX1529" s="229" t="s">
        <v>289</v>
      </c>
      <c r="AWY1529" s="229" t="s">
        <v>35</v>
      </c>
      <c r="AWZ1529" s="229" t="s">
        <v>29</v>
      </c>
      <c r="AXA1529" s="229" t="s">
        <v>83</v>
      </c>
      <c r="AXB1529" s="229" t="s">
        <v>1488</v>
      </c>
      <c r="AXC1529" s="229" t="s">
        <v>240</v>
      </c>
      <c r="AXD1529" s="229" t="s">
        <v>3935</v>
      </c>
      <c r="AXE1529" s="229" t="s">
        <v>222</v>
      </c>
      <c r="AXF1529" s="229" t="s">
        <v>223</v>
      </c>
      <c r="AXG1529" s="229" t="s">
        <v>172</v>
      </c>
      <c r="AXH1529" s="229" t="s">
        <v>289</v>
      </c>
      <c r="AXI1529" s="229" t="s">
        <v>227</v>
      </c>
      <c r="AXM1529" s="229">
        <v>2024</v>
      </c>
      <c r="AXN1529" s="229" t="s">
        <v>57</v>
      </c>
      <c r="AXO1529" s="229" t="s">
        <v>3922</v>
      </c>
      <c r="AXP1529" s="229">
        <v>12970960</v>
      </c>
      <c r="AXQ1529" s="229" t="s">
        <v>3930</v>
      </c>
      <c r="AXR1529" s="229" t="s">
        <v>310</v>
      </c>
      <c r="AXS1529" s="229" t="s">
        <v>3931</v>
      </c>
      <c r="AXT1529" s="229" t="s">
        <v>299</v>
      </c>
      <c r="AXU1529" s="229" t="s">
        <v>52</v>
      </c>
      <c r="AXV1529" s="229" t="s">
        <v>3932</v>
      </c>
      <c r="AXX1529" s="229" t="s">
        <v>3933</v>
      </c>
      <c r="AXY1529" s="229" t="s">
        <v>682</v>
      </c>
      <c r="AXZ1529" s="229" t="s">
        <v>354</v>
      </c>
      <c r="AYA1529" s="229" t="s">
        <v>3934</v>
      </c>
      <c r="AYB1529" s="229" t="s">
        <v>2631</v>
      </c>
      <c r="AYC1529" s="229" t="s">
        <v>294</v>
      </c>
      <c r="AYD1529" s="229" t="s">
        <v>289</v>
      </c>
      <c r="AYE1529" s="229" t="s">
        <v>35</v>
      </c>
      <c r="AYF1529" s="229" t="s">
        <v>29</v>
      </c>
      <c r="AYG1529" s="229" t="s">
        <v>83</v>
      </c>
      <c r="AYH1529" s="229" t="s">
        <v>1488</v>
      </c>
      <c r="AYI1529" s="229" t="s">
        <v>240</v>
      </c>
      <c r="AYJ1529" s="229" t="s">
        <v>3935</v>
      </c>
      <c r="AYK1529" s="229" t="s">
        <v>222</v>
      </c>
      <c r="AYL1529" s="229" t="s">
        <v>223</v>
      </c>
      <c r="AYM1529" s="229" t="s">
        <v>172</v>
      </c>
      <c r="AYN1529" s="229" t="s">
        <v>289</v>
      </c>
      <c r="AYO1529" s="229" t="s">
        <v>227</v>
      </c>
      <c r="AYS1529" s="229">
        <v>2024</v>
      </c>
      <c r="AYT1529" s="229" t="s">
        <v>57</v>
      </c>
      <c r="AYU1529" s="229" t="s">
        <v>3922</v>
      </c>
      <c r="AYV1529" s="229">
        <v>12970960</v>
      </c>
      <c r="AYW1529" s="229" t="s">
        <v>3930</v>
      </c>
      <c r="AYX1529" s="229" t="s">
        <v>310</v>
      </c>
      <c r="AYY1529" s="229" t="s">
        <v>3931</v>
      </c>
      <c r="AYZ1529" s="229" t="s">
        <v>299</v>
      </c>
      <c r="AZA1529" s="229" t="s">
        <v>52</v>
      </c>
      <c r="AZB1529" s="229" t="s">
        <v>3932</v>
      </c>
      <c r="AZD1529" s="229" t="s">
        <v>3933</v>
      </c>
      <c r="AZE1529" s="229" t="s">
        <v>682</v>
      </c>
      <c r="AZF1529" s="229" t="s">
        <v>354</v>
      </c>
      <c r="AZG1529" s="229" t="s">
        <v>3934</v>
      </c>
      <c r="AZH1529" s="229" t="s">
        <v>2631</v>
      </c>
      <c r="AZI1529" s="229" t="s">
        <v>294</v>
      </c>
      <c r="AZJ1529" s="229" t="s">
        <v>289</v>
      </c>
      <c r="AZK1529" s="229" t="s">
        <v>35</v>
      </c>
      <c r="AZL1529" s="229" t="s">
        <v>29</v>
      </c>
      <c r="AZM1529" s="229" t="s">
        <v>83</v>
      </c>
      <c r="AZN1529" s="229" t="s">
        <v>1488</v>
      </c>
      <c r="AZO1529" s="229" t="s">
        <v>240</v>
      </c>
      <c r="AZP1529" s="229" t="s">
        <v>3935</v>
      </c>
      <c r="AZQ1529" s="229" t="s">
        <v>222</v>
      </c>
      <c r="AZR1529" s="229" t="s">
        <v>223</v>
      </c>
      <c r="AZS1529" s="229" t="s">
        <v>172</v>
      </c>
      <c r="AZT1529" s="229" t="s">
        <v>289</v>
      </c>
      <c r="AZU1529" s="229" t="s">
        <v>227</v>
      </c>
      <c r="AZY1529" s="229">
        <v>2024</v>
      </c>
      <c r="AZZ1529" s="229" t="s">
        <v>57</v>
      </c>
      <c r="BAA1529" s="229" t="s">
        <v>3922</v>
      </c>
      <c r="BAB1529" s="229">
        <v>12970960</v>
      </c>
      <c r="BAC1529" s="229" t="s">
        <v>3930</v>
      </c>
      <c r="BAD1529" s="229" t="s">
        <v>310</v>
      </c>
      <c r="BAE1529" s="229" t="s">
        <v>3931</v>
      </c>
      <c r="BAF1529" s="229" t="s">
        <v>299</v>
      </c>
      <c r="BAG1529" s="229" t="s">
        <v>52</v>
      </c>
      <c r="BAH1529" s="229" t="s">
        <v>3932</v>
      </c>
      <c r="BAJ1529" s="229" t="s">
        <v>3933</v>
      </c>
      <c r="BAK1529" s="229" t="s">
        <v>682</v>
      </c>
      <c r="BAL1529" s="229" t="s">
        <v>354</v>
      </c>
      <c r="BAM1529" s="229" t="s">
        <v>3934</v>
      </c>
      <c r="BAN1529" s="229" t="s">
        <v>2631</v>
      </c>
      <c r="BAO1529" s="229" t="s">
        <v>294</v>
      </c>
      <c r="BAP1529" s="229" t="s">
        <v>289</v>
      </c>
      <c r="BAQ1529" s="229" t="s">
        <v>35</v>
      </c>
      <c r="BAR1529" s="229" t="s">
        <v>29</v>
      </c>
      <c r="BAS1529" s="229" t="s">
        <v>83</v>
      </c>
      <c r="BAT1529" s="229" t="s">
        <v>1488</v>
      </c>
      <c r="BAU1529" s="229" t="s">
        <v>240</v>
      </c>
      <c r="BAV1529" s="229" t="s">
        <v>3935</v>
      </c>
      <c r="BAW1529" s="229" t="s">
        <v>222</v>
      </c>
      <c r="BAX1529" s="229" t="s">
        <v>223</v>
      </c>
      <c r="BAY1529" s="229" t="s">
        <v>172</v>
      </c>
      <c r="BAZ1529" s="229" t="s">
        <v>289</v>
      </c>
      <c r="BBA1529" s="229" t="s">
        <v>227</v>
      </c>
      <c r="BBE1529" s="229">
        <v>2024</v>
      </c>
      <c r="BBF1529" s="229" t="s">
        <v>57</v>
      </c>
      <c r="BBG1529" s="229" t="s">
        <v>3922</v>
      </c>
      <c r="BBH1529" s="229">
        <v>12970960</v>
      </c>
      <c r="BBI1529" s="229" t="s">
        <v>3930</v>
      </c>
      <c r="BBJ1529" s="229" t="s">
        <v>310</v>
      </c>
      <c r="BBK1529" s="229" t="s">
        <v>3931</v>
      </c>
      <c r="BBL1529" s="229" t="s">
        <v>299</v>
      </c>
      <c r="BBM1529" s="229" t="s">
        <v>52</v>
      </c>
      <c r="BBN1529" s="229" t="s">
        <v>3932</v>
      </c>
      <c r="BBP1529" s="229" t="s">
        <v>3933</v>
      </c>
      <c r="BBQ1529" s="229" t="s">
        <v>682</v>
      </c>
      <c r="BBR1529" s="229" t="s">
        <v>354</v>
      </c>
      <c r="BBS1529" s="229" t="s">
        <v>3934</v>
      </c>
      <c r="BBT1529" s="229" t="s">
        <v>2631</v>
      </c>
      <c r="BBU1529" s="229" t="s">
        <v>294</v>
      </c>
      <c r="BBV1529" s="229" t="s">
        <v>289</v>
      </c>
      <c r="BBW1529" s="229" t="s">
        <v>35</v>
      </c>
      <c r="BBX1529" s="229" t="s">
        <v>29</v>
      </c>
      <c r="BBY1529" s="229" t="s">
        <v>83</v>
      </c>
      <c r="BBZ1529" s="229" t="s">
        <v>1488</v>
      </c>
      <c r="BCA1529" s="229" t="s">
        <v>240</v>
      </c>
      <c r="BCB1529" s="229" t="s">
        <v>3935</v>
      </c>
      <c r="BCC1529" s="229" t="s">
        <v>222</v>
      </c>
      <c r="BCD1529" s="229" t="s">
        <v>223</v>
      </c>
      <c r="BCE1529" s="229" t="s">
        <v>172</v>
      </c>
      <c r="BCF1529" s="229" t="s">
        <v>289</v>
      </c>
      <c r="BCG1529" s="229" t="s">
        <v>227</v>
      </c>
      <c r="BCK1529" s="229">
        <v>2024</v>
      </c>
      <c r="BCL1529" s="229" t="s">
        <v>57</v>
      </c>
      <c r="BCM1529" s="229" t="s">
        <v>3922</v>
      </c>
      <c r="BCN1529" s="229">
        <v>12970960</v>
      </c>
      <c r="BCO1529" s="229" t="s">
        <v>3930</v>
      </c>
      <c r="BCP1529" s="229" t="s">
        <v>310</v>
      </c>
      <c r="BCQ1529" s="229" t="s">
        <v>3931</v>
      </c>
      <c r="BCR1529" s="229" t="s">
        <v>299</v>
      </c>
      <c r="BCS1529" s="229" t="s">
        <v>52</v>
      </c>
      <c r="BCT1529" s="229" t="s">
        <v>3932</v>
      </c>
      <c r="BCV1529" s="229" t="s">
        <v>3933</v>
      </c>
      <c r="BCW1529" s="229" t="s">
        <v>682</v>
      </c>
      <c r="BCX1529" s="229" t="s">
        <v>354</v>
      </c>
      <c r="BCY1529" s="229" t="s">
        <v>3934</v>
      </c>
      <c r="BCZ1529" s="229" t="s">
        <v>2631</v>
      </c>
      <c r="BDA1529" s="229" t="s">
        <v>294</v>
      </c>
      <c r="BDB1529" s="229" t="s">
        <v>289</v>
      </c>
      <c r="BDC1529" s="229" t="s">
        <v>35</v>
      </c>
      <c r="BDD1529" s="229" t="s">
        <v>29</v>
      </c>
      <c r="BDE1529" s="229" t="s">
        <v>83</v>
      </c>
      <c r="BDF1529" s="229" t="s">
        <v>1488</v>
      </c>
      <c r="BDG1529" s="229" t="s">
        <v>240</v>
      </c>
      <c r="BDH1529" s="229" t="s">
        <v>3935</v>
      </c>
      <c r="BDI1529" s="229" t="s">
        <v>222</v>
      </c>
      <c r="BDJ1529" s="229" t="s">
        <v>223</v>
      </c>
      <c r="BDK1529" s="229" t="s">
        <v>172</v>
      </c>
      <c r="BDL1529" s="229" t="s">
        <v>289</v>
      </c>
      <c r="BDM1529" s="229" t="s">
        <v>227</v>
      </c>
      <c r="BDQ1529" s="229">
        <v>2024</v>
      </c>
      <c r="BDR1529" s="229" t="s">
        <v>57</v>
      </c>
      <c r="BDS1529" s="229" t="s">
        <v>3922</v>
      </c>
      <c r="BDT1529" s="229">
        <v>12970960</v>
      </c>
      <c r="BDU1529" s="229" t="s">
        <v>3930</v>
      </c>
      <c r="BDV1529" s="229" t="s">
        <v>310</v>
      </c>
      <c r="BDW1529" s="229" t="s">
        <v>3931</v>
      </c>
      <c r="BDX1529" s="229" t="s">
        <v>299</v>
      </c>
      <c r="BDY1529" s="229" t="s">
        <v>52</v>
      </c>
      <c r="BDZ1529" s="229" t="s">
        <v>3932</v>
      </c>
      <c r="BEB1529" s="229" t="s">
        <v>3933</v>
      </c>
      <c r="BEC1529" s="229" t="s">
        <v>682</v>
      </c>
      <c r="BED1529" s="229" t="s">
        <v>354</v>
      </c>
      <c r="BEE1529" s="229" t="s">
        <v>3934</v>
      </c>
      <c r="BEF1529" s="229" t="s">
        <v>2631</v>
      </c>
      <c r="BEG1529" s="229" t="s">
        <v>294</v>
      </c>
      <c r="BEH1529" s="229" t="s">
        <v>289</v>
      </c>
      <c r="BEI1529" s="229" t="s">
        <v>35</v>
      </c>
      <c r="BEJ1529" s="229" t="s">
        <v>29</v>
      </c>
      <c r="BEK1529" s="229" t="s">
        <v>83</v>
      </c>
      <c r="BEL1529" s="229" t="s">
        <v>1488</v>
      </c>
      <c r="BEM1529" s="229" t="s">
        <v>240</v>
      </c>
      <c r="BEN1529" s="229" t="s">
        <v>3935</v>
      </c>
      <c r="BEO1529" s="229" t="s">
        <v>222</v>
      </c>
      <c r="BEP1529" s="229" t="s">
        <v>223</v>
      </c>
      <c r="BEQ1529" s="229" t="s">
        <v>172</v>
      </c>
      <c r="BER1529" s="229" t="s">
        <v>289</v>
      </c>
      <c r="BES1529" s="229" t="s">
        <v>227</v>
      </c>
      <c r="BEW1529" s="229">
        <v>2024</v>
      </c>
      <c r="BEX1529" s="229" t="s">
        <v>57</v>
      </c>
      <c r="BEY1529" s="229" t="s">
        <v>3922</v>
      </c>
      <c r="BEZ1529" s="229">
        <v>12970960</v>
      </c>
      <c r="BFA1529" s="229" t="s">
        <v>3930</v>
      </c>
      <c r="BFB1529" s="229" t="s">
        <v>310</v>
      </c>
      <c r="BFC1529" s="229" t="s">
        <v>3931</v>
      </c>
      <c r="BFD1529" s="229" t="s">
        <v>299</v>
      </c>
      <c r="BFE1529" s="229" t="s">
        <v>52</v>
      </c>
      <c r="BFF1529" s="229" t="s">
        <v>3932</v>
      </c>
      <c r="BFH1529" s="229" t="s">
        <v>3933</v>
      </c>
      <c r="BFI1529" s="229" t="s">
        <v>682</v>
      </c>
      <c r="BFJ1529" s="229" t="s">
        <v>354</v>
      </c>
      <c r="BFK1529" s="229" t="s">
        <v>3934</v>
      </c>
      <c r="BFL1529" s="229" t="s">
        <v>2631</v>
      </c>
      <c r="BFM1529" s="229" t="s">
        <v>294</v>
      </c>
      <c r="BFN1529" s="229" t="s">
        <v>289</v>
      </c>
      <c r="BFO1529" s="229" t="s">
        <v>35</v>
      </c>
      <c r="BFP1529" s="229" t="s">
        <v>29</v>
      </c>
      <c r="BFQ1529" s="229" t="s">
        <v>83</v>
      </c>
      <c r="BFR1529" s="229" t="s">
        <v>1488</v>
      </c>
      <c r="BFS1529" s="229" t="s">
        <v>240</v>
      </c>
      <c r="BFT1529" s="229" t="s">
        <v>3935</v>
      </c>
      <c r="BFU1529" s="229" t="s">
        <v>222</v>
      </c>
      <c r="BFV1529" s="229" t="s">
        <v>223</v>
      </c>
      <c r="BFW1529" s="229" t="s">
        <v>172</v>
      </c>
      <c r="BFX1529" s="229" t="s">
        <v>289</v>
      </c>
      <c r="BFY1529" s="229" t="s">
        <v>227</v>
      </c>
      <c r="BGC1529" s="229">
        <v>2024</v>
      </c>
      <c r="BGD1529" s="229" t="s">
        <v>57</v>
      </c>
      <c r="BGE1529" s="229" t="s">
        <v>3922</v>
      </c>
      <c r="BGF1529" s="229">
        <v>12970960</v>
      </c>
      <c r="BGG1529" s="229" t="s">
        <v>3930</v>
      </c>
      <c r="BGH1529" s="229" t="s">
        <v>310</v>
      </c>
      <c r="BGI1529" s="229" t="s">
        <v>3931</v>
      </c>
      <c r="BGJ1529" s="229" t="s">
        <v>299</v>
      </c>
      <c r="BGK1529" s="229" t="s">
        <v>52</v>
      </c>
      <c r="BGL1529" s="229" t="s">
        <v>3932</v>
      </c>
      <c r="BGN1529" s="229" t="s">
        <v>3933</v>
      </c>
      <c r="BGO1529" s="229" t="s">
        <v>682</v>
      </c>
      <c r="BGP1529" s="229" t="s">
        <v>354</v>
      </c>
      <c r="BGQ1529" s="229" t="s">
        <v>3934</v>
      </c>
      <c r="BGR1529" s="229" t="s">
        <v>2631</v>
      </c>
      <c r="BGS1529" s="229" t="s">
        <v>294</v>
      </c>
      <c r="BGT1529" s="229" t="s">
        <v>289</v>
      </c>
      <c r="BGU1529" s="229" t="s">
        <v>35</v>
      </c>
      <c r="BGV1529" s="229" t="s">
        <v>29</v>
      </c>
      <c r="BGW1529" s="229" t="s">
        <v>83</v>
      </c>
      <c r="BGX1529" s="229" t="s">
        <v>1488</v>
      </c>
      <c r="BGY1529" s="229" t="s">
        <v>240</v>
      </c>
      <c r="BGZ1529" s="229" t="s">
        <v>3935</v>
      </c>
      <c r="BHA1529" s="229" t="s">
        <v>222</v>
      </c>
      <c r="BHB1529" s="229" t="s">
        <v>223</v>
      </c>
      <c r="BHC1529" s="229" t="s">
        <v>172</v>
      </c>
      <c r="BHD1529" s="229" t="s">
        <v>289</v>
      </c>
      <c r="BHE1529" s="229" t="s">
        <v>227</v>
      </c>
      <c r="BHI1529" s="229">
        <v>2024</v>
      </c>
      <c r="BHJ1529" s="229" t="s">
        <v>57</v>
      </c>
      <c r="BHK1529" s="229" t="s">
        <v>3922</v>
      </c>
      <c r="BHL1529" s="229">
        <v>12970960</v>
      </c>
      <c r="BHM1529" s="229" t="s">
        <v>3930</v>
      </c>
      <c r="BHN1529" s="229" t="s">
        <v>310</v>
      </c>
      <c r="BHO1529" s="229" t="s">
        <v>3931</v>
      </c>
      <c r="BHP1529" s="229" t="s">
        <v>299</v>
      </c>
      <c r="BHQ1529" s="229" t="s">
        <v>52</v>
      </c>
      <c r="BHR1529" s="229" t="s">
        <v>3932</v>
      </c>
      <c r="BHT1529" s="229" t="s">
        <v>3933</v>
      </c>
      <c r="BHU1529" s="229" t="s">
        <v>682</v>
      </c>
      <c r="BHV1529" s="229" t="s">
        <v>354</v>
      </c>
      <c r="BHW1529" s="229" t="s">
        <v>3934</v>
      </c>
      <c r="BHX1529" s="229" t="s">
        <v>2631</v>
      </c>
      <c r="BHY1529" s="229" t="s">
        <v>294</v>
      </c>
      <c r="BHZ1529" s="229" t="s">
        <v>289</v>
      </c>
      <c r="BIA1529" s="229" t="s">
        <v>35</v>
      </c>
      <c r="BIB1529" s="229" t="s">
        <v>29</v>
      </c>
      <c r="BIC1529" s="229" t="s">
        <v>83</v>
      </c>
      <c r="BID1529" s="229" t="s">
        <v>1488</v>
      </c>
      <c r="BIE1529" s="229" t="s">
        <v>240</v>
      </c>
      <c r="BIF1529" s="229" t="s">
        <v>3935</v>
      </c>
      <c r="BIG1529" s="229" t="s">
        <v>222</v>
      </c>
      <c r="BIH1529" s="229" t="s">
        <v>223</v>
      </c>
      <c r="BII1529" s="229" t="s">
        <v>172</v>
      </c>
      <c r="BIJ1529" s="229" t="s">
        <v>289</v>
      </c>
      <c r="BIK1529" s="229" t="s">
        <v>227</v>
      </c>
      <c r="BIO1529" s="229">
        <v>2024</v>
      </c>
      <c r="BIP1529" s="229" t="s">
        <v>57</v>
      </c>
      <c r="BIQ1529" s="229" t="s">
        <v>3922</v>
      </c>
      <c r="BIR1529" s="229">
        <v>12970960</v>
      </c>
      <c r="BIS1529" s="229" t="s">
        <v>3930</v>
      </c>
      <c r="BIT1529" s="229" t="s">
        <v>310</v>
      </c>
      <c r="BIU1529" s="229" t="s">
        <v>3931</v>
      </c>
      <c r="BIV1529" s="229" t="s">
        <v>299</v>
      </c>
      <c r="BIW1529" s="229" t="s">
        <v>52</v>
      </c>
      <c r="BIX1529" s="229" t="s">
        <v>3932</v>
      </c>
      <c r="BIZ1529" s="229" t="s">
        <v>3933</v>
      </c>
      <c r="BJA1529" s="229" t="s">
        <v>682</v>
      </c>
      <c r="BJB1529" s="229" t="s">
        <v>354</v>
      </c>
      <c r="BJC1529" s="229" t="s">
        <v>3934</v>
      </c>
      <c r="BJD1529" s="229" t="s">
        <v>2631</v>
      </c>
      <c r="BJE1529" s="229" t="s">
        <v>294</v>
      </c>
      <c r="BJF1529" s="229" t="s">
        <v>289</v>
      </c>
      <c r="BJG1529" s="229" t="s">
        <v>35</v>
      </c>
      <c r="BJH1529" s="229" t="s">
        <v>29</v>
      </c>
      <c r="BJI1529" s="229" t="s">
        <v>83</v>
      </c>
      <c r="BJJ1529" s="229" t="s">
        <v>1488</v>
      </c>
      <c r="BJK1529" s="229" t="s">
        <v>240</v>
      </c>
      <c r="BJL1529" s="229" t="s">
        <v>3935</v>
      </c>
      <c r="BJM1529" s="229" t="s">
        <v>222</v>
      </c>
      <c r="BJN1529" s="229" t="s">
        <v>223</v>
      </c>
      <c r="BJO1529" s="229" t="s">
        <v>172</v>
      </c>
      <c r="BJP1529" s="229" t="s">
        <v>289</v>
      </c>
      <c r="BJQ1529" s="229" t="s">
        <v>227</v>
      </c>
      <c r="BJU1529" s="229">
        <v>2024</v>
      </c>
      <c r="BJV1529" s="229" t="s">
        <v>57</v>
      </c>
      <c r="BJW1529" s="229" t="s">
        <v>3922</v>
      </c>
      <c r="BJX1529" s="229">
        <v>12970960</v>
      </c>
      <c r="BJY1529" s="229" t="s">
        <v>3930</v>
      </c>
      <c r="BJZ1529" s="229" t="s">
        <v>310</v>
      </c>
      <c r="BKA1529" s="229" t="s">
        <v>3931</v>
      </c>
      <c r="BKB1529" s="229" t="s">
        <v>299</v>
      </c>
      <c r="BKC1529" s="229" t="s">
        <v>52</v>
      </c>
      <c r="BKD1529" s="229" t="s">
        <v>3932</v>
      </c>
      <c r="BKF1529" s="229" t="s">
        <v>3933</v>
      </c>
      <c r="BKG1529" s="229" t="s">
        <v>682</v>
      </c>
      <c r="BKH1529" s="229" t="s">
        <v>354</v>
      </c>
      <c r="BKI1529" s="229" t="s">
        <v>3934</v>
      </c>
      <c r="BKJ1529" s="229" t="s">
        <v>2631</v>
      </c>
      <c r="BKK1529" s="229" t="s">
        <v>294</v>
      </c>
      <c r="BKL1529" s="229" t="s">
        <v>289</v>
      </c>
      <c r="BKM1529" s="229" t="s">
        <v>35</v>
      </c>
      <c r="BKN1529" s="229" t="s">
        <v>29</v>
      </c>
      <c r="BKO1529" s="229" t="s">
        <v>83</v>
      </c>
      <c r="BKP1529" s="229" t="s">
        <v>1488</v>
      </c>
      <c r="BKQ1529" s="229" t="s">
        <v>240</v>
      </c>
      <c r="BKR1529" s="229" t="s">
        <v>3935</v>
      </c>
      <c r="BKS1529" s="229" t="s">
        <v>222</v>
      </c>
      <c r="BKT1529" s="229" t="s">
        <v>223</v>
      </c>
      <c r="BKU1529" s="229" t="s">
        <v>172</v>
      </c>
      <c r="BKV1529" s="229" t="s">
        <v>289</v>
      </c>
      <c r="BKW1529" s="229" t="s">
        <v>227</v>
      </c>
      <c r="BLA1529" s="229">
        <v>2024</v>
      </c>
      <c r="BLB1529" s="229" t="s">
        <v>57</v>
      </c>
      <c r="BLC1529" s="229" t="s">
        <v>3922</v>
      </c>
      <c r="BLD1529" s="229">
        <v>12970960</v>
      </c>
      <c r="BLE1529" s="229" t="s">
        <v>3930</v>
      </c>
      <c r="BLF1529" s="229" t="s">
        <v>310</v>
      </c>
      <c r="BLG1529" s="229" t="s">
        <v>3931</v>
      </c>
      <c r="BLH1529" s="229" t="s">
        <v>299</v>
      </c>
      <c r="BLI1529" s="229" t="s">
        <v>52</v>
      </c>
      <c r="BLJ1529" s="229" t="s">
        <v>3932</v>
      </c>
      <c r="BLL1529" s="229" t="s">
        <v>3933</v>
      </c>
      <c r="BLM1529" s="229" t="s">
        <v>682</v>
      </c>
      <c r="BLN1529" s="229" t="s">
        <v>354</v>
      </c>
      <c r="BLO1529" s="229" t="s">
        <v>3934</v>
      </c>
      <c r="BLP1529" s="229" t="s">
        <v>2631</v>
      </c>
      <c r="BLQ1529" s="229" t="s">
        <v>294</v>
      </c>
      <c r="BLR1529" s="229" t="s">
        <v>289</v>
      </c>
      <c r="BLS1529" s="229" t="s">
        <v>35</v>
      </c>
      <c r="BLT1529" s="229" t="s">
        <v>29</v>
      </c>
      <c r="BLU1529" s="229" t="s">
        <v>83</v>
      </c>
      <c r="BLV1529" s="229" t="s">
        <v>1488</v>
      </c>
      <c r="BLW1529" s="229" t="s">
        <v>240</v>
      </c>
      <c r="BLX1529" s="229" t="s">
        <v>3935</v>
      </c>
      <c r="BLY1529" s="229" t="s">
        <v>222</v>
      </c>
      <c r="BLZ1529" s="229" t="s">
        <v>223</v>
      </c>
      <c r="BMA1529" s="229" t="s">
        <v>172</v>
      </c>
      <c r="BMB1529" s="229" t="s">
        <v>289</v>
      </c>
      <c r="BMC1529" s="229" t="s">
        <v>227</v>
      </c>
      <c r="BMG1529" s="229">
        <v>2024</v>
      </c>
      <c r="BMH1529" s="229" t="s">
        <v>57</v>
      </c>
      <c r="BMI1529" s="229" t="s">
        <v>3922</v>
      </c>
      <c r="BMJ1529" s="229">
        <v>12970960</v>
      </c>
      <c r="BMK1529" s="229" t="s">
        <v>3930</v>
      </c>
      <c r="BML1529" s="229" t="s">
        <v>310</v>
      </c>
      <c r="BMM1529" s="229" t="s">
        <v>3931</v>
      </c>
      <c r="BMN1529" s="229" t="s">
        <v>299</v>
      </c>
      <c r="BMO1529" s="229" t="s">
        <v>52</v>
      </c>
      <c r="BMP1529" s="229" t="s">
        <v>3932</v>
      </c>
      <c r="BMR1529" s="229" t="s">
        <v>3933</v>
      </c>
      <c r="BMS1529" s="229" t="s">
        <v>682</v>
      </c>
      <c r="BMT1529" s="229" t="s">
        <v>354</v>
      </c>
      <c r="BMU1529" s="229" t="s">
        <v>3934</v>
      </c>
      <c r="BMV1529" s="229" t="s">
        <v>2631</v>
      </c>
      <c r="BMW1529" s="229" t="s">
        <v>294</v>
      </c>
      <c r="BMX1529" s="229" t="s">
        <v>289</v>
      </c>
      <c r="BMY1529" s="229" t="s">
        <v>35</v>
      </c>
      <c r="BMZ1529" s="229" t="s">
        <v>29</v>
      </c>
      <c r="BNA1529" s="229" t="s">
        <v>83</v>
      </c>
      <c r="BNB1529" s="229" t="s">
        <v>1488</v>
      </c>
      <c r="BNC1529" s="229" t="s">
        <v>240</v>
      </c>
      <c r="BND1529" s="229" t="s">
        <v>3935</v>
      </c>
      <c r="BNE1529" s="229" t="s">
        <v>222</v>
      </c>
      <c r="BNF1529" s="229" t="s">
        <v>223</v>
      </c>
      <c r="BNG1529" s="229" t="s">
        <v>172</v>
      </c>
      <c r="BNH1529" s="229" t="s">
        <v>289</v>
      </c>
      <c r="BNI1529" s="229" t="s">
        <v>227</v>
      </c>
      <c r="BNM1529" s="229">
        <v>2024</v>
      </c>
      <c r="BNN1529" s="229" t="s">
        <v>57</v>
      </c>
      <c r="BNO1529" s="229" t="s">
        <v>3922</v>
      </c>
      <c r="BNP1529" s="229">
        <v>12970960</v>
      </c>
      <c r="BNQ1529" s="229" t="s">
        <v>3930</v>
      </c>
      <c r="BNR1529" s="229" t="s">
        <v>310</v>
      </c>
      <c r="BNS1529" s="229" t="s">
        <v>3931</v>
      </c>
      <c r="BNT1529" s="229" t="s">
        <v>299</v>
      </c>
      <c r="BNU1529" s="229" t="s">
        <v>52</v>
      </c>
      <c r="BNV1529" s="229" t="s">
        <v>3932</v>
      </c>
      <c r="BNX1529" s="229" t="s">
        <v>3933</v>
      </c>
      <c r="BNY1529" s="229" t="s">
        <v>682</v>
      </c>
      <c r="BNZ1529" s="229" t="s">
        <v>354</v>
      </c>
      <c r="BOA1529" s="229" t="s">
        <v>3934</v>
      </c>
      <c r="BOB1529" s="229" t="s">
        <v>2631</v>
      </c>
      <c r="BOC1529" s="229" t="s">
        <v>294</v>
      </c>
      <c r="BOD1529" s="229" t="s">
        <v>289</v>
      </c>
      <c r="BOE1529" s="229" t="s">
        <v>35</v>
      </c>
      <c r="BOF1529" s="229" t="s">
        <v>29</v>
      </c>
      <c r="BOG1529" s="229" t="s">
        <v>83</v>
      </c>
      <c r="BOH1529" s="229" t="s">
        <v>1488</v>
      </c>
      <c r="BOI1529" s="229" t="s">
        <v>240</v>
      </c>
      <c r="BOJ1529" s="229" t="s">
        <v>3935</v>
      </c>
      <c r="BOK1529" s="229" t="s">
        <v>222</v>
      </c>
      <c r="BOL1529" s="229" t="s">
        <v>223</v>
      </c>
      <c r="BOM1529" s="229" t="s">
        <v>172</v>
      </c>
      <c r="BON1529" s="229" t="s">
        <v>289</v>
      </c>
      <c r="BOO1529" s="229" t="s">
        <v>227</v>
      </c>
      <c r="BOS1529" s="229">
        <v>2024</v>
      </c>
      <c r="BOT1529" s="229" t="s">
        <v>57</v>
      </c>
      <c r="BOU1529" s="229" t="s">
        <v>3922</v>
      </c>
      <c r="BOV1529" s="229">
        <v>12970960</v>
      </c>
      <c r="BOW1529" s="229" t="s">
        <v>3930</v>
      </c>
      <c r="BOX1529" s="229" t="s">
        <v>310</v>
      </c>
      <c r="BOY1529" s="229" t="s">
        <v>3931</v>
      </c>
      <c r="BOZ1529" s="229" t="s">
        <v>299</v>
      </c>
      <c r="BPA1529" s="229" t="s">
        <v>52</v>
      </c>
      <c r="BPB1529" s="229" t="s">
        <v>3932</v>
      </c>
      <c r="BPD1529" s="229" t="s">
        <v>3933</v>
      </c>
      <c r="BPE1529" s="229" t="s">
        <v>682</v>
      </c>
      <c r="BPF1529" s="229" t="s">
        <v>354</v>
      </c>
      <c r="BPG1529" s="229" t="s">
        <v>3934</v>
      </c>
      <c r="BPH1529" s="229" t="s">
        <v>2631</v>
      </c>
      <c r="BPI1529" s="229" t="s">
        <v>294</v>
      </c>
      <c r="BPJ1529" s="229" t="s">
        <v>289</v>
      </c>
      <c r="BPK1529" s="229" t="s">
        <v>35</v>
      </c>
      <c r="BPL1529" s="229" t="s">
        <v>29</v>
      </c>
      <c r="BPM1529" s="229" t="s">
        <v>83</v>
      </c>
      <c r="BPN1529" s="229" t="s">
        <v>1488</v>
      </c>
      <c r="BPO1529" s="229" t="s">
        <v>240</v>
      </c>
      <c r="BPP1529" s="229" t="s">
        <v>3935</v>
      </c>
      <c r="BPQ1529" s="229" t="s">
        <v>222</v>
      </c>
      <c r="BPR1529" s="229" t="s">
        <v>223</v>
      </c>
      <c r="BPS1529" s="229" t="s">
        <v>172</v>
      </c>
      <c r="BPT1529" s="229" t="s">
        <v>289</v>
      </c>
      <c r="BPU1529" s="229" t="s">
        <v>227</v>
      </c>
      <c r="BPY1529" s="229">
        <v>2024</v>
      </c>
      <c r="BPZ1529" s="229" t="s">
        <v>57</v>
      </c>
      <c r="BQA1529" s="229" t="s">
        <v>3922</v>
      </c>
      <c r="BQB1529" s="229">
        <v>12970960</v>
      </c>
      <c r="BQC1529" s="229" t="s">
        <v>3930</v>
      </c>
      <c r="BQD1529" s="229" t="s">
        <v>310</v>
      </c>
      <c r="BQE1529" s="229" t="s">
        <v>3931</v>
      </c>
      <c r="BQF1529" s="229" t="s">
        <v>299</v>
      </c>
      <c r="BQG1529" s="229" t="s">
        <v>52</v>
      </c>
      <c r="BQH1529" s="229" t="s">
        <v>3932</v>
      </c>
      <c r="BQJ1529" s="229" t="s">
        <v>3933</v>
      </c>
      <c r="BQK1529" s="229" t="s">
        <v>682</v>
      </c>
      <c r="BQL1529" s="229" t="s">
        <v>354</v>
      </c>
      <c r="BQM1529" s="229" t="s">
        <v>3934</v>
      </c>
      <c r="BQN1529" s="229" t="s">
        <v>2631</v>
      </c>
      <c r="BQO1529" s="229" t="s">
        <v>294</v>
      </c>
      <c r="BQP1529" s="229" t="s">
        <v>289</v>
      </c>
      <c r="BQQ1529" s="229" t="s">
        <v>35</v>
      </c>
      <c r="BQR1529" s="229" t="s">
        <v>29</v>
      </c>
      <c r="BQS1529" s="229" t="s">
        <v>83</v>
      </c>
      <c r="BQT1529" s="229" t="s">
        <v>1488</v>
      </c>
      <c r="BQU1529" s="229" t="s">
        <v>240</v>
      </c>
      <c r="BQV1529" s="229" t="s">
        <v>3935</v>
      </c>
      <c r="BQW1529" s="229" t="s">
        <v>222</v>
      </c>
      <c r="BQX1529" s="229" t="s">
        <v>223</v>
      </c>
      <c r="BQY1529" s="229" t="s">
        <v>172</v>
      </c>
      <c r="BQZ1529" s="229" t="s">
        <v>289</v>
      </c>
      <c r="BRA1529" s="229" t="s">
        <v>227</v>
      </c>
      <c r="BRE1529" s="229">
        <v>2024</v>
      </c>
      <c r="BRF1529" s="229" t="s">
        <v>57</v>
      </c>
      <c r="BRG1529" s="229" t="s">
        <v>3922</v>
      </c>
      <c r="BRH1529" s="229">
        <v>12970960</v>
      </c>
      <c r="BRI1529" s="229" t="s">
        <v>3930</v>
      </c>
      <c r="BRJ1529" s="229" t="s">
        <v>310</v>
      </c>
      <c r="BRK1529" s="229" t="s">
        <v>3931</v>
      </c>
      <c r="BRL1529" s="229" t="s">
        <v>299</v>
      </c>
      <c r="BRM1529" s="229" t="s">
        <v>52</v>
      </c>
      <c r="BRN1529" s="229" t="s">
        <v>3932</v>
      </c>
      <c r="BRP1529" s="229" t="s">
        <v>3933</v>
      </c>
      <c r="BRQ1529" s="229" t="s">
        <v>682</v>
      </c>
      <c r="BRR1529" s="229" t="s">
        <v>354</v>
      </c>
      <c r="BRS1529" s="229" t="s">
        <v>3934</v>
      </c>
      <c r="BRT1529" s="229" t="s">
        <v>2631</v>
      </c>
      <c r="BRU1529" s="229" t="s">
        <v>294</v>
      </c>
      <c r="BRV1529" s="229" t="s">
        <v>289</v>
      </c>
      <c r="BRW1529" s="229" t="s">
        <v>35</v>
      </c>
      <c r="BRX1529" s="229" t="s">
        <v>29</v>
      </c>
      <c r="BRY1529" s="229" t="s">
        <v>83</v>
      </c>
      <c r="BRZ1529" s="229" t="s">
        <v>1488</v>
      </c>
      <c r="BSA1529" s="229" t="s">
        <v>240</v>
      </c>
      <c r="BSB1529" s="229" t="s">
        <v>3935</v>
      </c>
      <c r="BSC1529" s="229" t="s">
        <v>222</v>
      </c>
      <c r="BSD1529" s="229" t="s">
        <v>223</v>
      </c>
      <c r="BSE1529" s="229" t="s">
        <v>172</v>
      </c>
      <c r="BSF1529" s="229" t="s">
        <v>289</v>
      </c>
      <c r="BSG1529" s="229" t="s">
        <v>227</v>
      </c>
      <c r="BSK1529" s="229">
        <v>2024</v>
      </c>
      <c r="BSL1529" s="229" t="s">
        <v>57</v>
      </c>
      <c r="BSM1529" s="229" t="s">
        <v>3922</v>
      </c>
      <c r="BSN1529" s="229">
        <v>12970960</v>
      </c>
      <c r="BSO1529" s="229" t="s">
        <v>3930</v>
      </c>
      <c r="BSP1529" s="229" t="s">
        <v>310</v>
      </c>
      <c r="BSQ1529" s="229" t="s">
        <v>3931</v>
      </c>
      <c r="BSR1529" s="229" t="s">
        <v>299</v>
      </c>
      <c r="BSS1529" s="229" t="s">
        <v>52</v>
      </c>
      <c r="BST1529" s="229" t="s">
        <v>3932</v>
      </c>
      <c r="BSV1529" s="229" t="s">
        <v>3933</v>
      </c>
      <c r="BSW1529" s="229" t="s">
        <v>682</v>
      </c>
      <c r="BSX1529" s="229" t="s">
        <v>354</v>
      </c>
      <c r="BSY1529" s="229" t="s">
        <v>3934</v>
      </c>
      <c r="BSZ1529" s="229" t="s">
        <v>2631</v>
      </c>
      <c r="BTA1529" s="229" t="s">
        <v>294</v>
      </c>
      <c r="BTB1529" s="229" t="s">
        <v>289</v>
      </c>
      <c r="BTC1529" s="229" t="s">
        <v>35</v>
      </c>
      <c r="BTD1529" s="229" t="s">
        <v>29</v>
      </c>
      <c r="BTE1529" s="229" t="s">
        <v>83</v>
      </c>
      <c r="BTF1529" s="229" t="s">
        <v>1488</v>
      </c>
      <c r="BTG1529" s="229" t="s">
        <v>240</v>
      </c>
      <c r="BTH1529" s="229" t="s">
        <v>3935</v>
      </c>
      <c r="BTI1529" s="229" t="s">
        <v>222</v>
      </c>
      <c r="BTJ1529" s="229" t="s">
        <v>223</v>
      </c>
      <c r="BTK1529" s="229" t="s">
        <v>172</v>
      </c>
      <c r="BTL1529" s="229" t="s">
        <v>289</v>
      </c>
      <c r="BTM1529" s="229" t="s">
        <v>227</v>
      </c>
      <c r="BTQ1529" s="229">
        <v>2024</v>
      </c>
      <c r="BTR1529" s="229" t="s">
        <v>57</v>
      </c>
      <c r="BTS1529" s="229" t="s">
        <v>3922</v>
      </c>
      <c r="BTT1529" s="229">
        <v>12970960</v>
      </c>
      <c r="BTU1529" s="229" t="s">
        <v>3930</v>
      </c>
      <c r="BTV1529" s="229" t="s">
        <v>310</v>
      </c>
      <c r="BTW1529" s="229" t="s">
        <v>3931</v>
      </c>
      <c r="BTX1529" s="229" t="s">
        <v>299</v>
      </c>
      <c r="BTY1529" s="229" t="s">
        <v>52</v>
      </c>
      <c r="BTZ1529" s="229" t="s">
        <v>3932</v>
      </c>
      <c r="BUB1529" s="229" t="s">
        <v>3933</v>
      </c>
      <c r="BUC1529" s="229" t="s">
        <v>682</v>
      </c>
      <c r="BUD1529" s="229" t="s">
        <v>354</v>
      </c>
      <c r="BUE1529" s="229" t="s">
        <v>3934</v>
      </c>
      <c r="BUF1529" s="229" t="s">
        <v>2631</v>
      </c>
      <c r="BUG1529" s="229" t="s">
        <v>294</v>
      </c>
      <c r="BUH1529" s="229" t="s">
        <v>289</v>
      </c>
      <c r="BUI1529" s="229" t="s">
        <v>35</v>
      </c>
      <c r="BUJ1529" s="229" t="s">
        <v>29</v>
      </c>
      <c r="BUK1529" s="229" t="s">
        <v>83</v>
      </c>
      <c r="BUL1529" s="229" t="s">
        <v>1488</v>
      </c>
      <c r="BUM1529" s="229" t="s">
        <v>240</v>
      </c>
      <c r="BUN1529" s="229" t="s">
        <v>3935</v>
      </c>
      <c r="BUO1529" s="229" t="s">
        <v>222</v>
      </c>
      <c r="BUP1529" s="229" t="s">
        <v>223</v>
      </c>
      <c r="BUQ1529" s="229" t="s">
        <v>172</v>
      </c>
      <c r="BUR1529" s="229" t="s">
        <v>289</v>
      </c>
      <c r="BUS1529" s="229" t="s">
        <v>227</v>
      </c>
      <c r="BUW1529" s="229">
        <v>2024</v>
      </c>
      <c r="BUX1529" s="229" t="s">
        <v>57</v>
      </c>
      <c r="BUY1529" s="229" t="s">
        <v>3922</v>
      </c>
      <c r="BUZ1529" s="229">
        <v>12970960</v>
      </c>
      <c r="BVA1529" s="229" t="s">
        <v>3930</v>
      </c>
      <c r="BVB1529" s="229" t="s">
        <v>310</v>
      </c>
      <c r="BVC1529" s="229" t="s">
        <v>3931</v>
      </c>
      <c r="BVD1529" s="229" t="s">
        <v>299</v>
      </c>
      <c r="BVE1529" s="229" t="s">
        <v>52</v>
      </c>
      <c r="BVF1529" s="229" t="s">
        <v>3932</v>
      </c>
      <c r="BVH1529" s="229" t="s">
        <v>3933</v>
      </c>
      <c r="BVI1529" s="229" t="s">
        <v>682</v>
      </c>
      <c r="BVJ1529" s="229" t="s">
        <v>354</v>
      </c>
      <c r="BVK1529" s="229" t="s">
        <v>3934</v>
      </c>
      <c r="BVL1529" s="229" t="s">
        <v>2631</v>
      </c>
      <c r="BVM1529" s="229" t="s">
        <v>294</v>
      </c>
      <c r="BVN1529" s="229" t="s">
        <v>289</v>
      </c>
      <c r="BVO1529" s="229" t="s">
        <v>35</v>
      </c>
      <c r="BVP1529" s="229" t="s">
        <v>29</v>
      </c>
      <c r="BVQ1529" s="229" t="s">
        <v>83</v>
      </c>
      <c r="BVR1529" s="229" t="s">
        <v>1488</v>
      </c>
      <c r="BVS1529" s="229" t="s">
        <v>240</v>
      </c>
      <c r="BVT1529" s="229" t="s">
        <v>3935</v>
      </c>
      <c r="BVU1529" s="229" t="s">
        <v>222</v>
      </c>
      <c r="BVV1529" s="229" t="s">
        <v>223</v>
      </c>
      <c r="BVW1529" s="229" t="s">
        <v>172</v>
      </c>
      <c r="BVX1529" s="229" t="s">
        <v>289</v>
      </c>
      <c r="BVY1529" s="229" t="s">
        <v>227</v>
      </c>
      <c r="BWC1529" s="229">
        <v>2024</v>
      </c>
      <c r="BWD1529" s="229" t="s">
        <v>57</v>
      </c>
      <c r="BWE1529" s="229" t="s">
        <v>3922</v>
      </c>
      <c r="BWF1529" s="229">
        <v>12970960</v>
      </c>
      <c r="BWG1529" s="229" t="s">
        <v>3930</v>
      </c>
      <c r="BWH1529" s="229" t="s">
        <v>310</v>
      </c>
      <c r="BWI1529" s="229" t="s">
        <v>3931</v>
      </c>
      <c r="BWJ1529" s="229" t="s">
        <v>299</v>
      </c>
      <c r="BWK1529" s="229" t="s">
        <v>52</v>
      </c>
      <c r="BWL1529" s="229" t="s">
        <v>3932</v>
      </c>
      <c r="BWN1529" s="229" t="s">
        <v>3933</v>
      </c>
      <c r="BWO1529" s="229" t="s">
        <v>682</v>
      </c>
      <c r="BWP1529" s="229" t="s">
        <v>354</v>
      </c>
      <c r="BWQ1529" s="229" t="s">
        <v>3934</v>
      </c>
      <c r="BWR1529" s="229" t="s">
        <v>2631</v>
      </c>
      <c r="BWS1529" s="229" t="s">
        <v>294</v>
      </c>
      <c r="BWT1529" s="229" t="s">
        <v>289</v>
      </c>
      <c r="BWU1529" s="229" t="s">
        <v>35</v>
      </c>
      <c r="BWV1529" s="229" t="s">
        <v>29</v>
      </c>
      <c r="BWW1529" s="229" t="s">
        <v>83</v>
      </c>
      <c r="BWX1529" s="229" t="s">
        <v>1488</v>
      </c>
      <c r="BWY1529" s="229" t="s">
        <v>240</v>
      </c>
      <c r="BWZ1529" s="229" t="s">
        <v>3935</v>
      </c>
      <c r="BXA1529" s="229" t="s">
        <v>222</v>
      </c>
      <c r="BXB1529" s="229" t="s">
        <v>223</v>
      </c>
      <c r="BXC1529" s="229" t="s">
        <v>172</v>
      </c>
      <c r="BXD1529" s="229" t="s">
        <v>289</v>
      </c>
      <c r="BXE1529" s="229" t="s">
        <v>227</v>
      </c>
      <c r="BXI1529" s="229">
        <v>2024</v>
      </c>
      <c r="BXJ1529" s="229" t="s">
        <v>57</v>
      </c>
      <c r="BXK1529" s="229" t="s">
        <v>3922</v>
      </c>
      <c r="BXL1529" s="229">
        <v>12970960</v>
      </c>
      <c r="BXM1529" s="229" t="s">
        <v>3930</v>
      </c>
      <c r="BXN1529" s="229" t="s">
        <v>310</v>
      </c>
      <c r="BXO1529" s="229" t="s">
        <v>3931</v>
      </c>
      <c r="BXP1529" s="229" t="s">
        <v>299</v>
      </c>
      <c r="BXQ1529" s="229" t="s">
        <v>52</v>
      </c>
      <c r="BXR1529" s="229" t="s">
        <v>3932</v>
      </c>
      <c r="BXT1529" s="229" t="s">
        <v>3933</v>
      </c>
      <c r="BXU1529" s="229" t="s">
        <v>682</v>
      </c>
      <c r="BXV1529" s="229" t="s">
        <v>354</v>
      </c>
      <c r="BXW1529" s="229" t="s">
        <v>3934</v>
      </c>
      <c r="BXX1529" s="229" t="s">
        <v>2631</v>
      </c>
      <c r="BXY1529" s="229" t="s">
        <v>294</v>
      </c>
      <c r="BXZ1529" s="229" t="s">
        <v>289</v>
      </c>
      <c r="BYA1529" s="229" t="s">
        <v>35</v>
      </c>
      <c r="BYB1529" s="229" t="s">
        <v>29</v>
      </c>
      <c r="BYC1529" s="229" t="s">
        <v>83</v>
      </c>
      <c r="BYD1529" s="229" t="s">
        <v>1488</v>
      </c>
      <c r="BYE1529" s="229" t="s">
        <v>240</v>
      </c>
      <c r="BYF1529" s="229" t="s">
        <v>3935</v>
      </c>
      <c r="BYG1529" s="229" t="s">
        <v>222</v>
      </c>
      <c r="BYH1529" s="229" t="s">
        <v>223</v>
      </c>
      <c r="BYI1529" s="229" t="s">
        <v>172</v>
      </c>
      <c r="BYJ1529" s="229" t="s">
        <v>289</v>
      </c>
      <c r="BYK1529" s="229" t="s">
        <v>227</v>
      </c>
      <c r="BYO1529" s="229">
        <v>2024</v>
      </c>
      <c r="BYP1529" s="229" t="s">
        <v>57</v>
      </c>
      <c r="BYQ1529" s="229" t="s">
        <v>3922</v>
      </c>
      <c r="BYR1529" s="229">
        <v>12970960</v>
      </c>
      <c r="BYS1529" s="229" t="s">
        <v>3930</v>
      </c>
      <c r="BYT1529" s="229" t="s">
        <v>310</v>
      </c>
      <c r="BYU1529" s="229" t="s">
        <v>3931</v>
      </c>
      <c r="BYV1529" s="229" t="s">
        <v>299</v>
      </c>
      <c r="BYW1529" s="229" t="s">
        <v>52</v>
      </c>
      <c r="BYX1529" s="229" t="s">
        <v>3932</v>
      </c>
      <c r="BYZ1529" s="229" t="s">
        <v>3933</v>
      </c>
      <c r="BZA1529" s="229" t="s">
        <v>682</v>
      </c>
      <c r="BZB1529" s="229" t="s">
        <v>354</v>
      </c>
      <c r="BZC1529" s="229" t="s">
        <v>3934</v>
      </c>
      <c r="BZD1529" s="229" t="s">
        <v>2631</v>
      </c>
      <c r="BZE1529" s="229" t="s">
        <v>294</v>
      </c>
      <c r="BZF1529" s="229" t="s">
        <v>289</v>
      </c>
      <c r="BZG1529" s="229" t="s">
        <v>35</v>
      </c>
      <c r="BZH1529" s="229" t="s">
        <v>29</v>
      </c>
      <c r="BZI1529" s="229" t="s">
        <v>83</v>
      </c>
      <c r="BZJ1529" s="229" t="s">
        <v>1488</v>
      </c>
      <c r="BZK1529" s="229" t="s">
        <v>240</v>
      </c>
      <c r="BZL1529" s="229" t="s">
        <v>3935</v>
      </c>
      <c r="BZM1529" s="229" t="s">
        <v>222</v>
      </c>
      <c r="BZN1529" s="229" t="s">
        <v>223</v>
      </c>
      <c r="BZO1529" s="229" t="s">
        <v>172</v>
      </c>
      <c r="BZP1529" s="229" t="s">
        <v>289</v>
      </c>
      <c r="BZQ1529" s="229" t="s">
        <v>227</v>
      </c>
      <c r="BZU1529" s="229">
        <v>2024</v>
      </c>
      <c r="BZV1529" s="229" t="s">
        <v>57</v>
      </c>
      <c r="BZW1529" s="229" t="s">
        <v>3922</v>
      </c>
      <c r="BZX1529" s="229">
        <v>12970960</v>
      </c>
      <c r="BZY1529" s="229" t="s">
        <v>3930</v>
      </c>
      <c r="BZZ1529" s="229" t="s">
        <v>310</v>
      </c>
      <c r="CAA1529" s="229" t="s">
        <v>3931</v>
      </c>
      <c r="CAB1529" s="229" t="s">
        <v>299</v>
      </c>
      <c r="CAC1529" s="229" t="s">
        <v>52</v>
      </c>
      <c r="CAD1529" s="229" t="s">
        <v>3932</v>
      </c>
      <c r="CAF1529" s="229" t="s">
        <v>3933</v>
      </c>
      <c r="CAG1529" s="229" t="s">
        <v>682</v>
      </c>
      <c r="CAH1529" s="229" t="s">
        <v>354</v>
      </c>
      <c r="CAI1529" s="229" t="s">
        <v>3934</v>
      </c>
      <c r="CAJ1529" s="229" t="s">
        <v>2631</v>
      </c>
      <c r="CAK1529" s="229" t="s">
        <v>294</v>
      </c>
      <c r="CAL1529" s="229" t="s">
        <v>289</v>
      </c>
      <c r="CAM1529" s="229" t="s">
        <v>35</v>
      </c>
      <c r="CAN1529" s="229" t="s">
        <v>29</v>
      </c>
      <c r="CAO1529" s="229" t="s">
        <v>83</v>
      </c>
      <c r="CAP1529" s="229" t="s">
        <v>1488</v>
      </c>
      <c r="CAQ1529" s="229" t="s">
        <v>240</v>
      </c>
      <c r="CAR1529" s="229" t="s">
        <v>3935</v>
      </c>
      <c r="CAS1529" s="229" t="s">
        <v>222</v>
      </c>
      <c r="CAT1529" s="229" t="s">
        <v>223</v>
      </c>
      <c r="CAU1529" s="229" t="s">
        <v>172</v>
      </c>
      <c r="CAV1529" s="229" t="s">
        <v>289</v>
      </c>
      <c r="CAW1529" s="229" t="s">
        <v>227</v>
      </c>
      <c r="CBA1529" s="229">
        <v>2024</v>
      </c>
      <c r="CBB1529" s="229" t="s">
        <v>57</v>
      </c>
      <c r="CBC1529" s="229" t="s">
        <v>3922</v>
      </c>
      <c r="CBD1529" s="229">
        <v>12970960</v>
      </c>
      <c r="CBE1529" s="229" t="s">
        <v>3930</v>
      </c>
      <c r="CBF1529" s="229" t="s">
        <v>310</v>
      </c>
      <c r="CBG1529" s="229" t="s">
        <v>3931</v>
      </c>
      <c r="CBH1529" s="229" t="s">
        <v>299</v>
      </c>
      <c r="CBI1529" s="229" t="s">
        <v>52</v>
      </c>
      <c r="CBJ1529" s="229" t="s">
        <v>3932</v>
      </c>
      <c r="CBL1529" s="229" t="s">
        <v>3933</v>
      </c>
      <c r="CBM1529" s="229" t="s">
        <v>682</v>
      </c>
      <c r="CBN1529" s="229" t="s">
        <v>354</v>
      </c>
      <c r="CBO1529" s="229" t="s">
        <v>3934</v>
      </c>
      <c r="CBP1529" s="229" t="s">
        <v>2631</v>
      </c>
      <c r="CBQ1529" s="229" t="s">
        <v>294</v>
      </c>
      <c r="CBR1529" s="229" t="s">
        <v>289</v>
      </c>
      <c r="CBS1529" s="229" t="s">
        <v>35</v>
      </c>
      <c r="CBT1529" s="229" t="s">
        <v>29</v>
      </c>
      <c r="CBU1529" s="229" t="s">
        <v>83</v>
      </c>
      <c r="CBV1529" s="229" t="s">
        <v>1488</v>
      </c>
      <c r="CBW1529" s="229" t="s">
        <v>240</v>
      </c>
      <c r="CBX1529" s="229" t="s">
        <v>3935</v>
      </c>
      <c r="CBY1529" s="229" t="s">
        <v>222</v>
      </c>
      <c r="CBZ1529" s="229" t="s">
        <v>223</v>
      </c>
      <c r="CCA1529" s="229" t="s">
        <v>172</v>
      </c>
      <c r="CCB1529" s="229" t="s">
        <v>289</v>
      </c>
      <c r="CCC1529" s="229" t="s">
        <v>227</v>
      </c>
      <c r="CCG1529" s="229">
        <v>2024</v>
      </c>
      <c r="CCH1529" s="229" t="s">
        <v>57</v>
      </c>
      <c r="CCI1529" s="229" t="s">
        <v>3922</v>
      </c>
      <c r="CCJ1529" s="229">
        <v>12970960</v>
      </c>
      <c r="CCK1529" s="229" t="s">
        <v>3930</v>
      </c>
      <c r="CCL1529" s="229" t="s">
        <v>310</v>
      </c>
      <c r="CCM1529" s="229" t="s">
        <v>3931</v>
      </c>
      <c r="CCN1529" s="229" t="s">
        <v>299</v>
      </c>
      <c r="CCO1529" s="229" t="s">
        <v>52</v>
      </c>
      <c r="CCP1529" s="229" t="s">
        <v>3932</v>
      </c>
      <c r="CCR1529" s="229" t="s">
        <v>3933</v>
      </c>
      <c r="CCS1529" s="229" t="s">
        <v>682</v>
      </c>
      <c r="CCT1529" s="229" t="s">
        <v>354</v>
      </c>
      <c r="CCU1529" s="229" t="s">
        <v>3934</v>
      </c>
      <c r="CCV1529" s="229" t="s">
        <v>2631</v>
      </c>
      <c r="CCW1529" s="229" t="s">
        <v>294</v>
      </c>
      <c r="CCX1529" s="229" t="s">
        <v>289</v>
      </c>
      <c r="CCY1529" s="229" t="s">
        <v>35</v>
      </c>
      <c r="CCZ1529" s="229" t="s">
        <v>29</v>
      </c>
      <c r="CDA1529" s="229" t="s">
        <v>83</v>
      </c>
      <c r="CDB1529" s="229" t="s">
        <v>1488</v>
      </c>
      <c r="CDC1529" s="229" t="s">
        <v>240</v>
      </c>
      <c r="CDD1529" s="229" t="s">
        <v>3935</v>
      </c>
      <c r="CDE1529" s="229" t="s">
        <v>222</v>
      </c>
      <c r="CDF1529" s="229" t="s">
        <v>223</v>
      </c>
      <c r="CDG1529" s="229" t="s">
        <v>172</v>
      </c>
      <c r="CDH1529" s="229" t="s">
        <v>289</v>
      </c>
      <c r="CDI1529" s="229" t="s">
        <v>227</v>
      </c>
      <c r="CDM1529" s="229">
        <v>2024</v>
      </c>
      <c r="CDN1529" s="229" t="s">
        <v>57</v>
      </c>
      <c r="CDO1529" s="229" t="s">
        <v>3922</v>
      </c>
      <c r="CDP1529" s="229">
        <v>12970960</v>
      </c>
      <c r="CDQ1529" s="229" t="s">
        <v>3930</v>
      </c>
      <c r="CDR1529" s="229" t="s">
        <v>310</v>
      </c>
      <c r="CDS1529" s="229" t="s">
        <v>3931</v>
      </c>
      <c r="CDT1529" s="229" t="s">
        <v>299</v>
      </c>
      <c r="CDU1529" s="229" t="s">
        <v>52</v>
      </c>
      <c r="CDV1529" s="229" t="s">
        <v>3932</v>
      </c>
      <c r="CDX1529" s="229" t="s">
        <v>3933</v>
      </c>
      <c r="CDY1529" s="229" t="s">
        <v>682</v>
      </c>
      <c r="CDZ1529" s="229" t="s">
        <v>354</v>
      </c>
      <c r="CEA1529" s="229" t="s">
        <v>3934</v>
      </c>
      <c r="CEB1529" s="229" t="s">
        <v>2631</v>
      </c>
      <c r="CEC1529" s="229" t="s">
        <v>294</v>
      </c>
      <c r="CED1529" s="229" t="s">
        <v>289</v>
      </c>
      <c r="CEE1529" s="229" t="s">
        <v>35</v>
      </c>
      <c r="CEF1529" s="229" t="s">
        <v>29</v>
      </c>
      <c r="CEG1529" s="229" t="s">
        <v>83</v>
      </c>
      <c r="CEH1529" s="229" t="s">
        <v>1488</v>
      </c>
      <c r="CEI1529" s="229" t="s">
        <v>240</v>
      </c>
      <c r="CEJ1529" s="229" t="s">
        <v>3935</v>
      </c>
      <c r="CEK1529" s="229" t="s">
        <v>222</v>
      </c>
      <c r="CEL1529" s="229" t="s">
        <v>223</v>
      </c>
      <c r="CEM1529" s="229" t="s">
        <v>172</v>
      </c>
      <c r="CEN1529" s="229" t="s">
        <v>289</v>
      </c>
      <c r="CEO1529" s="229" t="s">
        <v>227</v>
      </c>
      <c r="CES1529" s="229">
        <v>2024</v>
      </c>
      <c r="CET1529" s="229" t="s">
        <v>57</v>
      </c>
      <c r="CEU1529" s="229" t="s">
        <v>3922</v>
      </c>
      <c r="CEV1529" s="229">
        <v>12970960</v>
      </c>
      <c r="CEW1529" s="229" t="s">
        <v>3930</v>
      </c>
      <c r="CEX1529" s="229" t="s">
        <v>310</v>
      </c>
      <c r="CEY1529" s="229" t="s">
        <v>3931</v>
      </c>
      <c r="CEZ1529" s="229" t="s">
        <v>299</v>
      </c>
      <c r="CFA1529" s="229" t="s">
        <v>52</v>
      </c>
      <c r="CFB1529" s="229" t="s">
        <v>3932</v>
      </c>
      <c r="CFD1529" s="229" t="s">
        <v>3933</v>
      </c>
      <c r="CFE1529" s="229" t="s">
        <v>682</v>
      </c>
      <c r="CFF1529" s="229" t="s">
        <v>354</v>
      </c>
      <c r="CFG1529" s="229" t="s">
        <v>3934</v>
      </c>
      <c r="CFH1529" s="229" t="s">
        <v>2631</v>
      </c>
      <c r="CFI1529" s="229" t="s">
        <v>294</v>
      </c>
      <c r="CFJ1529" s="229" t="s">
        <v>289</v>
      </c>
      <c r="CFK1529" s="229" t="s">
        <v>35</v>
      </c>
      <c r="CFL1529" s="229" t="s">
        <v>29</v>
      </c>
      <c r="CFM1529" s="229" t="s">
        <v>83</v>
      </c>
      <c r="CFN1529" s="229" t="s">
        <v>1488</v>
      </c>
      <c r="CFO1529" s="229" t="s">
        <v>240</v>
      </c>
      <c r="CFP1529" s="229" t="s">
        <v>3935</v>
      </c>
      <c r="CFQ1529" s="229" t="s">
        <v>222</v>
      </c>
      <c r="CFR1529" s="229" t="s">
        <v>223</v>
      </c>
      <c r="CFS1529" s="229" t="s">
        <v>172</v>
      </c>
      <c r="CFT1529" s="229" t="s">
        <v>289</v>
      </c>
      <c r="CFU1529" s="229" t="s">
        <v>227</v>
      </c>
      <c r="CFY1529" s="229">
        <v>2024</v>
      </c>
      <c r="CFZ1529" s="229" t="s">
        <v>57</v>
      </c>
      <c r="CGA1529" s="229" t="s">
        <v>3922</v>
      </c>
      <c r="CGB1529" s="229">
        <v>12970960</v>
      </c>
      <c r="CGC1529" s="229" t="s">
        <v>3930</v>
      </c>
      <c r="CGD1529" s="229" t="s">
        <v>310</v>
      </c>
      <c r="CGE1529" s="229" t="s">
        <v>3931</v>
      </c>
      <c r="CGF1529" s="229" t="s">
        <v>299</v>
      </c>
      <c r="CGG1529" s="229" t="s">
        <v>52</v>
      </c>
      <c r="CGH1529" s="229" t="s">
        <v>3932</v>
      </c>
      <c r="CGJ1529" s="229" t="s">
        <v>3933</v>
      </c>
      <c r="CGK1529" s="229" t="s">
        <v>682</v>
      </c>
      <c r="CGL1529" s="229" t="s">
        <v>354</v>
      </c>
      <c r="CGM1529" s="229" t="s">
        <v>3934</v>
      </c>
      <c r="CGN1529" s="229" t="s">
        <v>2631</v>
      </c>
      <c r="CGO1529" s="229" t="s">
        <v>294</v>
      </c>
      <c r="CGP1529" s="229" t="s">
        <v>289</v>
      </c>
      <c r="CGQ1529" s="229" t="s">
        <v>35</v>
      </c>
      <c r="CGR1529" s="229" t="s">
        <v>29</v>
      </c>
      <c r="CGS1529" s="229" t="s">
        <v>83</v>
      </c>
      <c r="CGT1529" s="229" t="s">
        <v>1488</v>
      </c>
      <c r="CGU1529" s="229" t="s">
        <v>240</v>
      </c>
      <c r="CGV1529" s="229" t="s">
        <v>3935</v>
      </c>
      <c r="CGW1529" s="229" t="s">
        <v>222</v>
      </c>
      <c r="CGX1529" s="229" t="s">
        <v>223</v>
      </c>
      <c r="CGY1529" s="229" t="s">
        <v>172</v>
      </c>
      <c r="CGZ1529" s="229" t="s">
        <v>289</v>
      </c>
      <c r="CHA1529" s="229" t="s">
        <v>227</v>
      </c>
      <c r="CHE1529" s="229">
        <v>2024</v>
      </c>
      <c r="CHF1529" s="229" t="s">
        <v>57</v>
      </c>
      <c r="CHG1529" s="229" t="s">
        <v>3922</v>
      </c>
      <c r="CHH1529" s="229">
        <v>12970960</v>
      </c>
      <c r="CHI1529" s="229" t="s">
        <v>3930</v>
      </c>
      <c r="CHJ1529" s="229" t="s">
        <v>310</v>
      </c>
      <c r="CHK1529" s="229" t="s">
        <v>3931</v>
      </c>
      <c r="CHL1529" s="229" t="s">
        <v>299</v>
      </c>
      <c r="CHM1529" s="229" t="s">
        <v>52</v>
      </c>
      <c r="CHN1529" s="229" t="s">
        <v>3932</v>
      </c>
      <c r="CHP1529" s="229" t="s">
        <v>3933</v>
      </c>
      <c r="CHQ1529" s="229" t="s">
        <v>682</v>
      </c>
      <c r="CHR1529" s="229" t="s">
        <v>354</v>
      </c>
      <c r="CHS1529" s="229" t="s">
        <v>3934</v>
      </c>
      <c r="CHT1529" s="229" t="s">
        <v>2631</v>
      </c>
      <c r="CHU1529" s="229" t="s">
        <v>294</v>
      </c>
      <c r="CHV1529" s="229" t="s">
        <v>289</v>
      </c>
      <c r="CHW1529" s="229" t="s">
        <v>35</v>
      </c>
      <c r="CHX1529" s="229" t="s">
        <v>29</v>
      </c>
      <c r="CHY1529" s="229" t="s">
        <v>83</v>
      </c>
      <c r="CHZ1529" s="229" t="s">
        <v>1488</v>
      </c>
      <c r="CIA1529" s="229" t="s">
        <v>240</v>
      </c>
      <c r="CIB1529" s="229" t="s">
        <v>3935</v>
      </c>
      <c r="CIC1529" s="229" t="s">
        <v>222</v>
      </c>
      <c r="CID1529" s="229" t="s">
        <v>223</v>
      </c>
      <c r="CIE1529" s="229" t="s">
        <v>172</v>
      </c>
      <c r="CIF1529" s="229" t="s">
        <v>289</v>
      </c>
      <c r="CIG1529" s="229" t="s">
        <v>227</v>
      </c>
      <c r="CIK1529" s="229">
        <v>2024</v>
      </c>
      <c r="CIL1529" s="229" t="s">
        <v>57</v>
      </c>
      <c r="CIM1529" s="229" t="s">
        <v>3922</v>
      </c>
      <c r="CIN1529" s="229">
        <v>12970960</v>
      </c>
      <c r="CIO1529" s="229" t="s">
        <v>3930</v>
      </c>
      <c r="CIP1529" s="229" t="s">
        <v>310</v>
      </c>
      <c r="CIQ1529" s="229" t="s">
        <v>3931</v>
      </c>
      <c r="CIR1529" s="229" t="s">
        <v>299</v>
      </c>
      <c r="CIS1529" s="229" t="s">
        <v>52</v>
      </c>
      <c r="CIT1529" s="229" t="s">
        <v>3932</v>
      </c>
      <c r="CIV1529" s="229" t="s">
        <v>3933</v>
      </c>
      <c r="CIW1529" s="229" t="s">
        <v>682</v>
      </c>
      <c r="CIX1529" s="229" t="s">
        <v>354</v>
      </c>
      <c r="CIY1529" s="229" t="s">
        <v>3934</v>
      </c>
      <c r="CIZ1529" s="229" t="s">
        <v>2631</v>
      </c>
      <c r="CJA1529" s="229" t="s">
        <v>294</v>
      </c>
      <c r="CJB1529" s="229" t="s">
        <v>289</v>
      </c>
      <c r="CJC1529" s="229" t="s">
        <v>35</v>
      </c>
      <c r="CJD1529" s="229" t="s">
        <v>29</v>
      </c>
      <c r="CJE1529" s="229" t="s">
        <v>83</v>
      </c>
      <c r="CJF1529" s="229" t="s">
        <v>1488</v>
      </c>
      <c r="CJG1529" s="229" t="s">
        <v>240</v>
      </c>
      <c r="CJH1529" s="229" t="s">
        <v>3935</v>
      </c>
      <c r="CJI1529" s="229" t="s">
        <v>222</v>
      </c>
      <c r="CJJ1529" s="229" t="s">
        <v>223</v>
      </c>
      <c r="CJK1529" s="229" t="s">
        <v>172</v>
      </c>
      <c r="CJL1529" s="229" t="s">
        <v>289</v>
      </c>
      <c r="CJM1529" s="229" t="s">
        <v>227</v>
      </c>
      <c r="CJQ1529" s="229">
        <v>2024</v>
      </c>
      <c r="CJR1529" s="229" t="s">
        <v>57</v>
      </c>
      <c r="CJS1529" s="229" t="s">
        <v>3922</v>
      </c>
      <c r="CJT1529" s="229">
        <v>12970960</v>
      </c>
      <c r="CJU1529" s="229" t="s">
        <v>3930</v>
      </c>
      <c r="CJV1529" s="229" t="s">
        <v>310</v>
      </c>
      <c r="CJW1529" s="229" t="s">
        <v>3931</v>
      </c>
      <c r="CJX1529" s="229" t="s">
        <v>299</v>
      </c>
      <c r="CJY1529" s="229" t="s">
        <v>52</v>
      </c>
      <c r="CJZ1529" s="229" t="s">
        <v>3932</v>
      </c>
      <c r="CKB1529" s="229" t="s">
        <v>3933</v>
      </c>
      <c r="CKC1529" s="229" t="s">
        <v>682</v>
      </c>
      <c r="CKD1529" s="229" t="s">
        <v>354</v>
      </c>
      <c r="CKE1529" s="229" t="s">
        <v>3934</v>
      </c>
      <c r="CKF1529" s="229" t="s">
        <v>2631</v>
      </c>
      <c r="CKG1529" s="229" t="s">
        <v>294</v>
      </c>
      <c r="CKH1529" s="229" t="s">
        <v>289</v>
      </c>
      <c r="CKI1529" s="229" t="s">
        <v>35</v>
      </c>
      <c r="CKJ1529" s="229" t="s">
        <v>29</v>
      </c>
      <c r="CKK1529" s="229" t="s">
        <v>83</v>
      </c>
      <c r="CKL1529" s="229" t="s">
        <v>1488</v>
      </c>
      <c r="CKM1529" s="229" t="s">
        <v>240</v>
      </c>
      <c r="CKN1529" s="229" t="s">
        <v>3935</v>
      </c>
      <c r="CKO1529" s="229" t="s">
        <v>222</v>
      </c>
      <c r="CKP1529" s="229" t="s">
        <v>223</v>
      </c>
      <c r="CKQ1529" s="229" t="s">
        <v>172</v>
      </c>
      <c r="CKR1529" s="229" t="s">
        <v>289</v>
      </c>
      <c r="CKS1529" s="229" t="s">
        <v>227</v>
      </c>
      <c r="CKW1529" s="229">
        <v>2024</v>
      </c>
      <c r="CKX1529" s="229" t="s">
        <v>57</v>
      </c>
      <c r="CKY1529" s="229" t="s">
        <v>3922</v>
      </c>
      <c r="CKZ1529" s="229">
        <v>12970960</v>
      </c>
      <c r="CLA1529" s="229" t="s">
        <v>3930</v>
      </c>
      <c r="CLB1529" s="229" t="s">
        <v>310</v>
      </c>
      <c r="CLC1529" s="229" t="s">
        <v>3931</v>
      </c>
      <c r="CLD1529" s="229" t="s">
        <v>299</v>
      </c>
      <c r="CLE1529" s="229" t="s">
        <v>52</v>
      </c>
      <c r="CLF1529" s="229" t="s">
        <v>3932</v>
      </c>
      <c r="CLH1529" s="229" t="s">
        <v>3933</v>
      </c>
      <c r="CLI1529" s="229" t="s">
        <v>682</v>
      </c>
      <c r="CLJ1529" s="229" t="s">
        <v>354</v>
      </c>
      <c r="CLK1529" s="229" t="s">
        <v>3934</v>
      </c>
      <c r="CLL1529" s="229" t="s">
        <v>2631</v>
      </c>
      <c r="CLM1529" s="229" t="s">
        <v>294</v>
      </c>
      <c r="CLN1529" s="229" t="s">
        <v>289</v>
      </c>
      <c r="CLO1529" s="229" t="s">
        <v>35</v>
      </c>
      <c r="CLP1529" s="229" t="s">
        <v>29</v>
      </c>
      <c r="CLQ1529" s="229" t="s">
        <v>83</v>
      </c>
      <c r="CLR1529" s="229" t="s">
        <v>1488</v>
      </c>
      <c r="CLS1529" s="229" t="s">
        <v>240</v>
      </c>
      <c r="CLT1529" s="229" t="s">
        <v>3935</v>
      </c>
      <c r="CLU1529" s="229" t="s">
        <v>222</v>
      </c>
      <c r="CLV1529" s="229" t="s">
        <v>223</v>
      </c>
      <c r="CLW1529" s="229" t="s">
        <v>172</v>
      </c>
      <c r="CLX1529" s="229" t="s">
        <v>289</v>
      </c>
      <c r="CLY1529" s="229" t="s">
        <v>227</v>
      </c>
      <c r="CMC1529" s="229">
        <v>2024</v>
      </c>
      <c r="CMD1529" s="229" t="s">
        <v>57</v>
      </c>
      <c r="CME1529" s="229" t="s">
        <v>3922</v>
      </c>
      <c r="CMF1529" s="229">
        <v>12970960</v>
      </c>
      <c r="CMG1529" s="229" t="s">
        <v>3930</v>
      </c>
      <c r="CMH1529" s="229" t="s">
        <v>310</v>
      </c>
      <c r="CMI1529" s="229" t="s">
        <v>3931</v>
      </c>
      <c r="CMJ1529" s="229" t="s">
        <v>299</v>
      </c>
      <c r="CMK1529" s="229" t="s">
        <v>52</v>
      </c>
      <c r="CML1529" s="229" t="s">
        <v>3932</v>
      </c>
      <c r="CMN1529" s="229" t="s">
        <v>3933</v>
      </c>
      <c r="CMO1529" s="229" t="s">
        <v>682</v>
      </c>
      <c r="CMP1529" s="229" t="s">
        <v>354</v>
      </c>
      <c r="CMQ1529" s="229" t="s">
        <v>3934</v>
      </c>
      <c r="CMR1529" s="229" t="s">
        <v>2631</v>
      </c>
      <c r="CMS1529" s="229" t="s">
        <v>294</v>
      </c>
      <c r="CMT1529" s="229" t="s">
        <v>289</v>
      </c>
      <c r="CMU1529" s="229" t="s">
        <v>35</v>
      </c>
      <c r="CMV1529" s="229" t="s">
        <v>29</v>
      </c>
      <c r="CMW1529" s="229" t="s">
        <v>83</v>
      </c>
      <c r="CMX1529" s="229" t="s">
        <v>1488</v>
      </c>
      <c r="CMY1529" s="229" t="s">
        <v>240</v>
      </c>
      <c r="CMZ1529" s="229" t="s">
        <v>3935</v>
      </c>
      <c r="CNA1529" s="229" t="s">
        <v>222</v>
      </c>
      <c r="CNB1529" s="229" t="s">
        <v>223</v>
      </c>
      <c r="CNC1529" s="229" t="s">
        <v>172</v>
      </c>
      <c r="CND1529" s="229" t="s">
        <v>289</v>
      </c>
      <c r="CNE1529" s="229" t="s">
        <v>227</v>
      </c>
      <c r="CNI1529" s="229">
        <v>2024</v>
      </c>
      <c r="CNJ1529" s="229" t="s">
        <v>57</v>
      </c>
      <c r="CNK1529" s="229" t="s">
        <v>3922</v>
      </c>
      <c r="CNL1529" s="229">
        <v>12970960</v>
      </c>
      <c r="CNM1529" s="229" t="s">
        <v>3930</v>
      </c>
      <c r="CNN1529" s="229" t="s">
        <v>310</v>
      </c>
      <c r="CNO1529" s="229" t="s">
        <v>3931</v>
      </c>
      <c r="CNP1529" s="229" t="s">
        <v>299</v>
      </c>
      <c r="CNQ1529" s="229" t="s">
        <v>52</v>
      </c>
      <c r="CNR1529" s="229" t="s">
        <v>3932</v>
      </c>
      <c r="CNT1529" s="229" t="s">
        <v>3933</v>
      </c>
      <c r="CNU1529" s="229" t="s">
        <v>682</v>
      </c>
      <c r="CNV1529" s="229" t="s">
        <v>354</v>
      </c>
      <c r="CNW1529" s="229" t="s">
        <v>3934</v>
      </c>
      <c r="CNX1529" s="229" t="s">
        <v>2631</v>
      </c>
      <c r="CNY1529" s="229" t="s">
        <v>294</v>
      </c>
      <c r="CNZ1529" s="229" t="s">
        <v>289</v>
      </c>
      <c r="COA1529" s="229" t="s">
        <v>35</v>
      </c>
      <c r="COB1529" s="229" t="s">
        <v>29</v>
      </c>
      <c r="COC1529" s="229" t="s">
        <v>83</v>
      </c>
      <c r="COD1529" s="229" t="s">
        <v>1488</v>
      </c>
      <c r="COE1529" s="229" t="s">
        <v>240</v>
      </c>
      <c r="COF1529" s="229" t="s">
        <v>3935</v>
      </c>
      <c r="COG1529" s="229" t="s">
        <v>222</v>
      </c>
      <c r="COH1529" s="229" t="s">
        <v>223</v>
      </c>
      <c r="COI1529" s="229" t="s">
        <v>172</v>
      </c>
      <c r="COJ1529" s="229" t="s">
        <v>289</v>
      </c>
      <c r="COK1529" s="229" t="s">
        <v>227</v>
      </c>
      <c r="COO1529" s="229">
        <v>2024</v>
      </c>
      <c r="COP1529" s="229" t="s">
        <v>57</v>
      </c>
      <c r="COQ1529" s="229" t="s">
        <v>3922</v>
      </c>
      <c r="COR1529" s="229">
        <v>12970960</v>
      </c>
      <c r="COS1529" s="229" t="s">
        <v>3930</v>
      </c>
      <c r="COT1529" s="229" t="s">
        <v>310</v>
      </c>
      <c r="COU1529" s="229" t="s">
        <v>3931</v>
      </c>
      <c r="COV1529" s="229" t="s">
        <v>299</v>
      </c>
      <c r="COW1529" s="229" t="s">
        <v>52</v>
      </c>
      <c r="COX1529" s="229" t="s">
        <v>3932</v>
      </c>
      <c r="COZ1529" s="229" t="s">
        <v>3933</v>
      </c>
      <c r="CPA1529" s="229" t="s">
        <v>682</v>
      </c>
      <c r="CPB1529" s="229" t="s">
        <v>354</v>
      </c>
      <c r="CPC1529" s="229" t="s">
        <v>3934</v>
      </c>
      <c r="CPD1529" s="229" t="s">
        <v>2631</v>
      </c>
      <c r="CPE1529" s="229" t="s">
        <v>294</v>
      </c>
      <c r="CPF1529" s="229" t="s">
        <v>289</v>
      </c>
      <c r="CPG1529" s="229" t="s">
        <v>35</v>
      </c>
      <c r="CPH1529" s="229" t="s">
        <v>29</v>
      </c>
      <c r="CPI1529" s="229" t="s">
        <v>83</v>
      </c>
      <c r="CPJ1529" s="229" t="s">
        <v>1488</v>
      </c>
      <c r="CPK1529" s="229" t="s">
        <v>240</v>
      </c>
      <c r="CPL1529" s="229" t="s">
        <v>3935</v>
      </c>
      <c r="CPM1529" s="229" t="s">
        <v>222</v>
      </c>
      <c r="CPN1529" s="229" t="s">
        <v>223</v>
      </c>
      <c r="CPO1529" s="229" t="s">
        <v>172</v>
      </c>
      <c r="CPP1529" s="229" t="s">
        <v>289</v>
      </c>
      <c r="CPQ1529" s="229" t="s">
        <v>227</v>
      </c>
      <c r="CPU1529" s="229">
        <v>2024</v>
      </c>
      <c r="CPV1529" s="229" t="s">
        <v>57</v>
      </c>
      <c r="CPW1529" s="229" t="s">
        <v>3922</v>
      </c>
      <c r="CPX1529" s="229">
        <v>12970960</v>
      </c>
      <c r="CPY1529" s="229" t="s">
        <v>3930</v>
      </c>
      <c r="CPZ1529" s="229" t="s">
        <v>310</v>
      </c>
      <c r="CQA1529" s="229" t="s">
        <v>3931</v>
      </c>
      <c r="CQB1529" s="229" t="s">
        <v>299</v>
      </c>
      <c r="CQC1529" s="229" t="s">
        <v>52</v>
      </c>
      <c r="CQD1529" s="229" t="s">
        <v>3932</v>
      </c>
      <c r="CQF1529" s="229" t="s">
        <v>3933</v>
      </c>
      <c r="CQG1529" s="229" t="s">
        <v>682</v>
      </c>
      <c r="CQH1529" s="229" t="s">
        <v>354</v>
      </c>
      <c r="CQI1529" s="229" t="s">
        <v>3934</v>
      </c>
      <c r="CQJ1529" s="229" t="s">
        <v>2631</v>
      </c>
      <c r="CQK1529" s="229" t="s">
        <v>294</v>
      </c>
      <c r="CQL1529" s="229" t="s">
        <v>289</v>
      </c>
      <c r="CQM1529" s="229" t="s">
        <v>35</v>
      </c>
      <c r="CQN1529" s="229" t="s">
        <v>29</v>
      </c>
      <c r="CQO1529" s="229" t="s">
        <v>83</v>
      </c>
      <c r="CQP1529" s="229" t="s">
        <v>1488</v>
      </c>
      <c r="CQQ1529" s="229" t="s">
        <v>240</v>
      </c>
      <c r="CQR1529" s="229" t="s">
        <v>3935</v>
      </c>
      <c r="CQS1529" s="229" t="s">
        <v>222</v>
      </c>
      <c r="CQT1529" s="229" t="s">
        <v>223</v>
      </c>
      <c r="CQU1529" s="229" t="s">
        <v>172</v>
      </c>
      <c r="CQV1529" s="229" t="s">
        <v>289</v>
      </c>
      <c r="CQW1529" s="229" t="s">
        <v>227</v>
      </c>
      <c r="CRA1529" s="229">
        <v>2024</v>
      </c>
      <c r="CRB1529" s="229" t="s">
        <v>57</v>
      </c>
      <c r="CRC1529" s="229" t="s">
        <v>3922</v>
      </c>
      <c r="CRD1529" s="229">
        <v>12970960</v>
      </c>
      <c r="CRE1529" s="229" t="s">
        <v>3930</v>
      </c>
      <c r="CRF1529" s="229" t="s">
        <v>310</v>
      </c>
      <c r="CRG1529" s="229" t="s">
        <v>3931</v>
      </c>
      <c r="CRH1529" s="229" t="s">
        <v>299</v>
      </c>
      <c r="CRI1529" s="229" t="s">
        <v>52</v>
      </c>
      <c r="CRJ1529" s="229" t="s">
        <v>3932</v>
      </c>
      <c r="CRL1529" s="229" t="s">
        <v>3933</v>
      </c>
      <c r="CRM1529" s="229" t="s">
        <v>682</v>
      </c>
      <c r="CRN1529" s="229" t="s">
        <v>354</v>
      </c>
      <c r="CRO1529" s="229" t="s">
        <v>3934</v>
      </c>
      <c r="CRP1529" s="229" t="s">
        <v>2631</v>
      </c>
      <c r="CRQ1529" s="229" t="s">
        <v>294</v>
      </c>
      <c r="CRR1529" s="229" t="s">
        <v>289</v>
      </c>
      <c r="CRS1529" s="229" t="s">
        <v>35</v>
      </c>
      <c r="CRT1529" s="229" t="s">
        <v>29</v>
      </c>
      <c r="CRU1529" s="229" t="s">
        <v>83</v>
      </c>
      <c r="CRV1529" s="229" t="s">
        <v>1488</v>
      </c>
      <c r="CRW1529" s="229" t="s">
        <v>240</v>
      </c>
      <c r="CRX1529" s="229" t="s">
        <v>3935</v>
      </c>
      <c r="CRY1529" s="229" t="s">
        <v>222</v>
      </c>
      <c r="CRZ1529" s="229" t="s">
        <v>223</v>
      </c>
      <c r="CSA1529" s="229" t="s">
        <v>172</v>
      </c>
      <c r="CSB1529" s="229" t="s">
        <v>289</v>
      </c>
      <c r="CSC1529" s="229" t="s">
        <v>227</v>
      </c>
      <c r="CSG1529" s="229">
        <v>2024</v>
      </c>
      <c r="CSH1529" s="229" t="s">
        <v>57</v>
      </c>
      <c r="CSI1529" s="229" t="s">
        <v>3922</v>
      </c>
      <c r="CSJ1529" s="229">
        <v>12970960</v>
      </c>
      <c r="CSK1529" s="229" t="s">
        <v>3930</v>
      </c>
      <c r="CSL1529" s="229" t="s">
        <v>310</v>
      </c>
      <c r="CSM1529" s="229" t="s">
        <v>3931</v>
      </c>
      <c r="CSN1529" s="229" t="s">
        <v>299</v>
      </c>
      <c r="CSO1529" s="229" t="s">
        <v>52</v>
      </c>
      <c r="CSP1529" s="229" t="s">
        <v>3932</v>
      </c>
      <c r="CSR1529" s="229" t="s">
        <v>3933</v>
      </c>
      <c r="CSS1529" s="229" t="s">
        <v>682</v>
      </c>
      <c r="CST1529" s="229" t="s">
        <v>354</v>
      </c>
      <c r="CSU1529" s="229" t="s">
        <v>3934</v>
      </c>
      <c r="CSV1529" s="229" t="s">
        <v>2631</v>
      </c>
      <c r="CSW1529" s="229" t="s">
        <v>294</v>
      </c>
      <c r="CSX1529" s="229" t="s">
        <v>289</v>
      </c>
      <c r="CSY1529" s="229" t="s">
        <v>35</v>
      </c>
      <c r="CSZ1529" s="229" t="s">
        <v>29</v>
      </c>
      <c r="CTA1529" s="229" t="s">
        <v>83</v>
      </c>
      <c r="CTB1529" s="229" t="s">
        <v>1488</v>
      </c>
      <c r="CTC1529" s="229" t="s">
        <v>240</v>
      </c>
      <c r="CTD1529" s="229" t="s">
        <v>3935</v>
      </c>
      <c r="CTE1529" s="229" t="s">
        <v>222</v>
      </c>
      <c r="CTF1529" s="229" t="s">
        <v>223</v>
      </c>
      <c r="CTG1529" s="229" t="s">
        <v>172</v>
      </c>
      <c r="CTH1529" s="229" t="s">
        <v>289</v>
      </c>
      <c r="CTI1529" s="229" t="s">
        <v>227</v>
      </c>
      <c r="CTM1529" s="229">
        <v>2024</v>
      </c>
      <c r="CTN1529" s="229" t="s">
        <v>57</v>
      </c>
      <c r="CTO1529" s="229" t="s">
        <v>3922</v>
      </c>
      <c r="CTP1529" s="229">
        <v>12970960</v>
      </c>
      <c r="CTQ1529" s="229" t="s">
        <v>3930</v>
      </c>
      <c r="CTR1529" s="229" t="s">
        <v>310</v>
      </c>
      <c r="CTS1529" s="229" t="s">
        <v>3931</v>
      </c>
      <c r="CTT1529" s="229" t="s">
        <v>299</v>
      </c>
      <c r="CTU1529" s="229" t="s">
        <v>52</v>
      </c>
      <c r="CTV1529" s="229" t="s">
        <v>3932</v>
      </c>
      <c r="CTX1529" s="229" t="s">
        <v>3933</v>
      </c>
      <c r="CTY1529" s="229" t="s">
        <v>682</v>
      </c>
      <c r="CTZ1529" s="229" t="s">
        <v>354</v>
      </c>
      <c r="CUA1529" s="229" t="s">
        <v>3934</v>
      </c>
      <c r="CUB1529" s="229" t="s">
        <v>2631</v>
      </c>
      <c r="CUC1529" s="229" t="s">
        <v>294</v>
      </c>
      <c r="CUD1529" s="229" t="s">
        <v>289</v>
      </c>
      <c r="CUE1529" s="229" t="s">
        <v>35</v>
      </c>
      <c r="CUF1529" s="229" t="s">
        <v>29</v>
      </c>
      <c r="CUG1529" s="229" t="s">
        <v>83</v>
      </c>
      <c r="CUH1529" s="229" t="s">
        <v>1488</v>
      </c>
      <c r="CUI1529" s="229" t="s">
        <v>240</v>
      </c>
      <c r="CUJ1529" s="229" t="s">
        <v>3935</v>
      </c>
      <c r="CUK1529" s="229" t="s">
        <v>222</v>
      </c>
      <c r="CUL1529" s="229" t="s">
        <v>223</v>
      </c>
      <c r="CUM1529" s="229" t="s">
        <v>172</v>
      </c>
      <c r="CUN1529" s="229" t="s">
        <v>289</v>
      </c>
      <c r="CUO1529" s="229" t="s">
        <v>227</v>
      </c>
      <c r="CUS1529" s="229">
        <v>2024</v>
      </c>
      <c r="CUT1529" s="229" t="s">
        <v>57</v>
      </c>
      <c r="CUU1529" s="229" t="s">
        <v>3922</v>
      </c>
      <c r="CUV1529" s="229">
        <v>12970960</v>
      </c>
      <c r="CUW1529" s="229" t="s">
        <v>3930</v>
      </c>
      <c r="CUX1529" s="229" t="s">
        <v>310</v>
      </c>
      <c r="CUY1529" s="229" t="s">
        <v>3931</v>
      </c>
      <c r="CUZ1529" s="229" t="s">
        <v>299</v>
      </c>
      <c r="CVA1529" s="229" t="s">
        <v>52</v>
      </c>
      <c r="CVB1529" s="229" t="s">
        <v>3932</v>
      </c>
      <c r="CVD1529" s="229" t="s">
        <v>3933</v>
      </c>
      <c r="CVE1529" s="229" t="s">
        <v>682</v>
      </c>
      <c r="CVF1529" s="229" t="s">
        <v>354</v>
      </c>
      <c r="CVG1529" s="229" t="s">
        <v>3934</v>
      </c>
      <c r="CVH1529" s="229" t="s">
        <v>2631</v>
      </c>
      <c r="CVI1529" s="229" t="s">
        <v>294</v>
      </c>
      <c r="CVJ1529" s="229" t="s">
        <v>289</v>
      </c>
      <c r="CVK1529" s="229" t="s">
        <v>35</v>
      </c>
      <c r="CVL1529" s="229" t="s">
        <v>29</v>
      </c>
      <c r="CVM1529" s="229" t="s">
        <v>83</v>
      </c>
      <c r="CVN1529" s="229" t="s">
        <v>1488</v>
      </c>
      <c r="CVO1529" s="229" t="s">
        <v>240</v>
      </c>
      <c r="CVP1529" s="229" t="s">
        <v>3935</v>
      </c>
      <c r="CVQ1529" s="229" t="s">
        <v>222</v>
      </c>
      <c r="CVR1529" s="229" t="s">
        <v>223</v>
      </c>
      <c r="CVS1529" s="229" t="s">
        <v>172</v>
      </c>
      <c r="CVT1529" s="229" t="s">
        <v>289</v>
      </c>
      <c r="CVU1529" s="229" t="s">
        <v>227</v>
      </c>
      <c r="CVY1529" s="229">
        <v>2024</v>
      </c>
      <c r="CVZ1529" s="229" t="s">
        <v>57</v>
      </c>
      <c r="CWA1529" s="229" t="s">
        <v>3922</v>
      </c>
      <c r="CWB1529" s="229">
        <v>12970960</v>
      </c>
      <c r="CWC1529" s="229" t="s">
        <v>3930</v>
      </c>
      <c r="CWD1529" s="229" t="s">
        <v>310</v>
      </c>
      <c r="CWE1529" s="229" t="s">
        <v>3931</v>
      </c>
      <c r="CWF1529" s="229" t="s">
        <v>299</v>
      </c>
      <c r="CWG1529" s="229" t="s">
        <v>52</v>
      </c>
      <c r="CWH1529" s="229" t="s">
        <v>3932</v>
      </c>
      <c r="CWJ1529" s="229" t="s">
        <v>3933</v>
      </c>
      <c r="CWK1529" s="229" t="s">
        <v>682</v>
      </c>
      <c r="CWL1529" s="229" t="s">
        <v>354</v>
      </c>
      <c r="CWM1529" s="229" t="s">
        <v>3934</v>
      </c>
      <c r="CWN1529" s="229" t="s">
        <v>2631</v>
      </c>
      <c r="CWO1529" s="229" t="s">
        <v>294</v>
      </c>
      <c r="CWP1529" s="229" t="s">
        <v>289</v>
      </c>
      <c r="CWQ1529" s="229" t="s">
        <v>35</v>
      </c>
      <c r="CWR1529" s="229" t="s">
        <v>29</v>
      </c>
      <c r="CWS1529" s="229" t="s">
        <v>83</v>
      </c>
      <c r="CWT1529" s="229" t="s">
        <v>1488</v>
      </c>
      <c r="CWU1529" s="229" t="s">
        <v>240</v>
      </c>
      <c r="CWV1529" s="229" t="s">
        <v>3935</v>
      </c>
      <c r="CWW1529" s="229" t="s">
        <v>222</v>
      </c>
      <c r="CWX1529" s="229" t="s">
        <v>223</v>
      </c>
      <c r="CWY1529" s="229" t="s">
        <v>172</v>
      </c>
      <c r="CWZ1529" s="229" t="s">
        <v>289</v>
      </c>
      <c r="CXA1529" s="229" t="s">
        <v>227</v>
      </c>
      <c r="CXE1529" s="229">
        <v>2024</v>
      </c>
      <c r="CXF1529" s="229" t="s">
        <v>57</v>
      </c>
      <c r="CXG1529" s="229" t="s">
        <v>3922</v>
      </c>
      <c r="CXH1529" s="229">
        <v>12970960</v>
      </c>
      <c r="CXI1529" s="229" t="s">
        <v>3930</v>
      </c>
      <c r="CXJ1529" s="229" t="s">
        <v>310</v>
      </c>
      <c r="CXK1529" s="229" t="s">
        <v>3931</v>
      </c>
      <c r="CXL1529" s="229" t="s">
        <v>299</v>
      </c>
      <c r="CXM1529" s="229" t="s">
        <v>52</v>
      </c>
      <c r="CXN1529" s="229" t="s">
        <v>3932</v>
      </c>
      <c r="CXP1529" s="229" t="s">
        <v>3933</v>
      </c>
      <c r="CXQ1529" s="229" t="s">
        <v>682</v>
      </c>
      <c r="CXR1529" s="229" t="s">
        <v>354</v>
      </c>
      <c r="CXS1529" s="229" t="s">
        <v>3934</v>
      </c>
      <c r="CXT1529" s="229" t="s">
        <v>2631</v>
      </c>
      <c r="CXU1529" s="229" t="s">
        <v>294</v>
      </c>
      <c r="CXV1529" s="229" t="s">
        <v>289</v>
      </c>
      <c r="CXW1529" s="229" t="s">
        <v>35</v>
      </c>
      <c r="CXX1529" s="229" t="s">
        <v>29</v>
      </c>
      <c r="CXY1529" s="229" t="s">
        <v>83</v>
      </c>
      <c r="CXZ1529" s="229" t="s">
        <v>1488</v>
      </c>
      <c r="CYA1529" s="229" t="s">
        <v>240</v>
      </c>
      <c r="CYB1529" s="229" t="s">
        <v>3935</v>
      </c>
      <c r="CYC1529" s="229" t="s">
        <v>222</v>
      </c>
      <c r="CYD1529" s="229" t="s">
        <v>223</v>
      </c>
      <c r="CYE1529" s="229" t="s">
        <v>172</v>
      </c>
      <c r="CYF1529" s="229" t="s">
        <v>289</v>
      </c>
      <c r="CYG1529" s="229" t="s">
        <v>227</v>
      </c>
      <c r="CYK1529" s="229">
        <v>2024</v>
      </c>
      <c r="CYL1529" s="229" t="s">
        <v>57</v>
      </c>
      <c r="CYM1529" s="229" t="s">
        <v>3922</v>
      </c>
      <c r="CYN1529" s="229">
        <v>12970960</v>
      </c>
      <c r="CYO1529" s="229" t="s">
        <v>3930</v>
      </c>
      <c r="CYP1529" s="229" t="s">
        <v>310</v>
      </c>
      <c r="CYQ1529" s="229" t="s">
        <v>3931</v>
      </c>
      <c r="CYR1529" s="229" t="s">
        <v>299</v>
      </c>
      <c r="CYS1529" s="229" t="s">
        <v>52</v>
      </c>
      <c r="CYT1529" s="229" t="s">
        <v>3932</v>
      </c>
      <c r="CYV1529" s="229" t="s">
        <v>3933</v>
      </c>
      <c r="CYW1529" s="229" t="s">
        <v>682</v>
      </c>
      <c r="CYX1529" s="229" t="s">
        <v>354</v>
      </c>
      <c r="CYY1529" s="229" t="s">
        <v>3934</v>
      </c>
      <c r="CYZ1529" s="229" t="s">
        <v>2631</v>
      </c>
      <c r="CZA1529" s="229" t="s">
        <v>294</v>
      </c>
      <c r="CZB1529" s="229" t="s">
        <v>289</v>
      </c>
      <c r="CZC1529" s="229" t="s">
        <v>35</v>
      </c>
      <c r="CZD1529" s="229" t="s">
        <v>29</v>
      </c>
      <c r="CZE1529" s="229" t="s">
        <v>83</v>
      </c>
      <c r="CZF1529" s="229" t="s">
        <v>1488</v>
      </c>
      <c r="CZG1529" s="229" t="s">
        <v>240</v>
      </c>
      <c r="CZH1529" s="229" t="s">
        <v>3935</v>
      </c>
      <c r="CZI1529" s="229" t="s">
        <v>222</v>
      </c>
      <c r="CZJ1529" s="229" t="s">
        <v>223</v>
      </c>
      <c r="CZK1529" s="229" t="s">
        <v>172</v>
      </c>
      <c r="CZL1529" s="229" t="s">
        <v>289</v>
      </c>
      <c r="CZM1529" s="229" t="s">
        <v>227</v>
      </c>
      <c r="CZQ1529" s="229">
        <v>2024</v>
      </c>
      <c r="CZR1529" s="229" t="s">
        <v>57</v>
      </c>
      <c r="CZS1529" s="229" t="s">
        <v>3922</v>
      </c>
      <c r="CZT1529" s="229">
        <v>12970960</v>
      </c>
      <c r="CZU1529" s="229" t="s">
        <v>3930</v>
      </c>
      <c r="CZV1529" s="229" t="s">
        <v>310</v>
      </c>
      <c r="CZW1529" s="229" t="s">
        <v>3931</v>
      </c>
      <c r="CZX1529" s="229" t="s">
        <v>299</v>
      </c>
      <c r="CZY1529" s="229" t="s">
        <v>52</v>
      </c>
      <c r="CZZ1529" s="229" t="s">
        <v>3932</v>
      </c>
      <c r="DAB1529" s="229" t="s">
        <v>3933</v>
      </c>
      <c r="DAC1529" s="229" t="s">
        <v>682</v>
      </c>
      <c r="DAD1529" s="229" t="s">
        <v>354</v>
      </c>
      <c r="DAE1529" s="229" t="s">
        <v>3934</v>
      </c>
      <c r="DAF1529" s="229" t="s">
        <v>2631</v>
      </c>
      <c r="DAG1529" s="229" t="s">
        <v>294</v>
      </c>
      <c r="DAH1529" s="229" t="s">
        <v>289</v>
      </c>
      <c r="DAI1529" s="229" t="s">
        <v>35</v>
      </c>
      <c r="DAJ1529" s="229" t="s">
        <v>29</v>
      </c>
      <c r="DAK1529" s="229" t="s">
        <v>83</v>
      </c>
      <c r="DAL1529" s="229" t="s">
        <v>1488</v>
      </c>
      <c r="DAM1529" s="229" t="s">
        <v>240</v>
      </c>
      <c r="DAN1529" s="229" t="s">
        <v>3935</v>
      </c>
      <c r="DAO1529" s="229" t="s">
        <v>222</v>
      </c>
      <c r="DAP1529" s="229" t="s">
        <v>223</v>
      </c>
      <c r="DAQ1529" s="229" t="s">
        <v>172</v>
      </c>
      <c r="DAR1529" s="229" t="s">
        <v>289</v>
      </c>
      <c r="DAS1529" s="229" t="s">
        <v>227</v>
      </c>
      <c r="DAW1529" s="229">
        <v>2024</v>
      </c>
      <c r="DAX1529" s="229" t="s">
        <v>57</v>
      </c>
      <c r="DAY1529" s="229" t="s">
        <v>3922</v>
      </c>
      <c r="DAZ1529" s="229">
        <v>12970960</v>
      </c>
      <c r="DBA1529" s="229" t="s">
        <v>3930</v>
      </c>
      <c r="DBB1529" s="229" t="s">
        <v>310</v>
      </c>
      <c r="DBC1529" s="229" t="s">
        <v>3931</v>
      </c>
      <c r="DBD1529" s="229" t="s">
        <v>299</v>
      </c>
      <c r="DBE1529" s="229" t="s">
        <v>52</v>
      </c>
      <c r="DBF1529" s="229" t="s">
        <v>3932</v>
      </c>
      <c r="DBH1529" s="229" t="s">
        <v>3933</v>
      </c>
      <c r="DBI1529" s="229" t="s">
        <v>682</v>
      </c>
      <c r="DBJ1529" s="229" t="s">
        <v>354</v>
      </c>
      <c r="DBK1529" s="229" t="s">
        <v>3934</v>
      </c>
      <c r="DBL1529" s="229" t="s">
        <v>2631</v>
      </c>
      <c r="DBM1529" s="229" t="s">
        <v>294</v>
      </c>
      <c r="DBN1529" s="229" t="s">
        <v>289</v>
      </c>
      <c r="DBO1529" s="229" t="s">
        <v>35</v>
      </c>
      <c r="DBP1529" s="229" t="s">
        <v>29</v>
      </c>
      <c r="DBQ1529" s="229" t="s">
        <v>83</v>
      </c>
      <c r="DBR1529" s="229" t="s">
        <v>1488</v>
      </c>
      <c r="DBS1529" s="229" t="s">
        <v>240</v>
      </c>
      <c r="DBT1529" s="229" t="s">
        <v>3935</v>
      </c>
      <c r="DBU1529" s="229" t="s">
        <v>222</v>
      </c>
      <c r="DBV1529" s="229" t="s">
        <v>223</v>
      </c>
      <c r="DBW1529" s="229" t="s">
        <v>172</v>
      </c>
      <c r="DBX1529" s="229" t="s">
        <v>289</v>
      </c>
      <c r="DBY1529" s="229" t="s">
        <v>227</v>
      </c>
      <c r="DCC1529" s="229">
        <v>2024</v>
      </c>
      <c r="DCD1529" s="229" t="s">
        <v>57</v>
      </c>
      <c r="DCE1529" s="229" t="s">
        <v>3922</v>
      </c>
      <c r="DCF1529" s="229">
        <v>12970960</v>
      </c>
      <c r="DCG1529" s="229" t="s">
        <v>3930</v>
      </c>
      <c r="DCH1529" s="229" t="s">
        <v>310</v>
      </c>
      <c r="DCI1529" s="229" t="s">
        <v>3931</v>
      </c>
      <c r="DCJ1529" s="229" t="s">
        <v>299</v>
      </c>
      <c r="DCK1529" s="229" t="s">
        <v>52</v>
      </c>
      <c r="DCL1529" s="229" t="s">
        <v>3932</v>
      </c>
      <c r="DCN1529" s="229" t="s">
        <v>3933</v>
      </c>
      <c r="DCO1529" s="229" t="s">
        <v>682</v>
      </c>
      <c r="DCP1529" s="229" t="s">
        <v>354</v>
      </c>
      <c r="DCQ1529" s="229" t="s">
        <v>3934</v>
      </c>
      <c r="DCR1529" s="229" t="s">
        <v>2631</v>
      </c>
      <c r="DCS1529" s="229" t="s">
        <v>294</v>
      </c>
      <c r="DCT1529" s="229" t="s">
        <v>289</v>
      </c>
      <c r="DCU1529" s="229" t="s">
        <v>35</v>
      </c>
      <c r="DCV1529" s="229" t="s">
        <v>29</v>
      </c>
      <c r="DCW1529" s="229" t="s">
        <v>83</v>
      </c>
      <c r="DCX1529" s="229" t="s">
        <v>1488</v>
      </c>
      <c r="DCY1529" s="229" t="s">
        <v>240</v>
      </c>
      <c r="DCZ1529" s="229" t="s">
        <v>3935</v>
      </c>
      <c r="DDA1529" s="229" t="s">
        <v>222</v>
      </c>
      <c r="DDB1529" s="229" t="s">
        <v>223</v>
      </c>
      <c r="DDC1529" s="229" t="s">
        <v>172</v>
      </c>
      <c r="DDD1529" s="229" t="s">
        <v>289</v>
      </c>
      <c r="DDE1529" s="229" t="s">
        <v>227</v>
      </c>
      <c r="DDI1529" s="229">
        <v>2024</v>
      </c>
      <c r="DDJ1529" s="229" t="s">
        <v>57</v>
      </c>
      <c r="DDK1529" s="229" t="s">
        <v>3922</v>
      </c>
      <c r="DDL1529" s="229">
        <v>12970960</v>
      </c>
      <c r="DDM1529" s="229" t="s">
        <v>3930</v>
      </c>
      <c r="DDN1529" s="229" t="s">
        <v>310</v>
      </c>
      <c r="DDO1529" s="229" t="s">
        <v>3931</v>
      </c>
      <c r="DDP1529" s="229" t="s">
        <v>299</v>
      </c>
      <c r="DDQ1529" s="229" t="s">
        <v>52</v>
      </c>
      <c r="DDR1529" s="229" t="s">
        <v>3932</v>
      </c>
      <c r="DDT1529" s="229" t="s">
        <v>3933</v>
      </c>
      <c r="DDU1529" s="229" t="s">
        <v>682</v>
      </c>
      <c r="DDV1529" s="229" t="s">
        <v>354</v>
      </c>
      <c r="DDW1529" s="229" t="s">
        <v>3934</v>
      </c>
      <c r="DDX1529" s="229" t="s">
        <v>2631</v>
      </c>
      <c r="DDY1529" s="229" t="s">
        <v>294</v>
      </c>
      <c r="DDZ1529" s="229" t="s">
        <v>289</v>
      </c>
      <c r="DEA1529" s="229" t="s">
        <v>35</v>
      </c>
      <c r="DEB1529" s="229" t="s">
        <v>29</v>
      </c>
      <c r="DEC1529" s="229" t="s">
        <v>83</v>
      </c>
      <c r="DED1529" s="229" t="s">
        <v>1488</v>
      </c>
      <c r="DEE1529" s="229" t="s">
        <v>240</v>
      </c>
      <c r="DEF1529" s="229" t="s">
        <v>3935</v>
      </c>
      <c r="DEG1529" s="229" t="s">
        <v>222</v>
      </c>
      <c r="DEH1529" s="229" t="s">
        <v>223</v>
      </c>
      <c r="DEI1529" s="229" t="s">
        <v>172</v>
      </c>
      <c r="DEJ1529" s="229" t="s">
        <v>289</v>
      </c>
      <c r="DEK1529" s="229" t="s">
        <v>227</v>
      </c>
      <c r="DEO1529" s="229">
        <v>2024</v>
      </c>
      <c r="DEP1529" s="229" t="s">
        <v>57</v>
      </c>
      <c r="DEQ1529" s="229" t="s">
        <v>3922</v>
      </c>
      <c r="DER1529" s="229">
        <v>12970960</v>
      </c>
      <c r="DES1529" s="229" t="s">
        <v>3930</v>
      </c>
      <c r="DET1529" s="229" t="s">
        <v>310</v>
      </c>
      <c r="DEU1529" s="229" t="s">
        <v>3931</v>
      </c>
      <c r="DEV1529" s="229" t="s">
        <v>299</v>
      </c>
      <c r="DEW1529" s="229" t="s">
        <v>52</v>
      </c>
      <c r="DEX1529" s="229" t="s">
        <v>3932</v>
      </c>
      <c r="DEZ1529" s="229" t="s">
        <v>3933</v>
      </c>
      <c r="DFA1529" s="229" t="s">
        <v>682</v>
      </c>
      <c r="DFB1529" s="229" t="s">
        <v>354</v>
      </c>
      <c r="DFC1529" s="229" t="s">
        <v>3934</v>
      </c>
      <c r="DFD1529" s="229" t="s">
        <v>2631</v>
      </c>
      <c r="DFE1529" s="229" t="s">
        <v>294</v>
      </c>
      <c r="DFF1529" s="229" t="s">
        <v>289</v>
      </c>
      <c r="DFG1529" s="229" t="s">
        <v>35</v>
      </c>
      <c r="DFH1529" s="229" t="s">
        <v>29</v>
      </c>
      <c r="DFI1529" s="229" t="s">
        <v>83</v>
      </c>
      <c r="DFJ1529" s="229" t="s">
        <v>1488</v>
      </c>
      <c r="DFK1529" s="229" t="s">
        <v>240</v>
      </c>
      <c r="DFL1529" s="229" t="s">
        <v>3935</v>
      </c>
      <c r="DFM1529" s="229" t="s">
        <v>222</v>
      </c>
      <c r="DFN1529" s="229" t="s">
        <v>223</v>
      </c>
      <c r="DFO1529" s="229" t="s">
        <v>172</v>
      </c>
      <c r="DFP1529" s="229" t="s">
        <v>289</v>
      </c>
      <c r="DFQ1529" s="229" t="s">
        <v>227</v>
      </c>
      <c r="DFU1529" s="229">
        <v>2024</v>
      </c>
      <c r="DFV1529" s="229" t="s">
        <v>57</v>
      </c>
      <c r="DFW1529" s="229" t="s">
        <v>3922</v>
      </c>
      <c r="DFX1529" s="229">
        <v>12970960</v>
      </c>
      <c r="DFY1529" s="229" t="s">
        <v>3930</v>
      </c>
      <c r="DFZ1529" s="229" t="s">
        <v>310</v>
      </c>
      <c r="DGA1529" s="229" t="s">
        <v>3931</v>
      </c>
      <c r="DGB1529" s="229" t="s">
        <v>299</v>
      </c>
      <c r="DGC1529" s="229" t="s">
        <v>52</v>
      </c>
      <c r="DGD1529" s="229" t="s">
        <v>3932</v>
      </c>
      <c r="DGF1529" s="229" t="s">
        <v>3933</v>
      </c>
      <c r="DGG1529" s="229" t="s">
        <v>682</v>
      </c>
      <c r="DGH1529" s="229" t="s">
        <v>354</v>
      </c>
      <c r="DGI1529" s="229" t="s">
        <v>3934</v>
      </c>
      <c r="DGJ1529" s="229" t="s">
        <v>2631</v>
      </c>
      <c r="DGK1529" s="229" t="s">
        <v>294</v>
      </c>
      <c r="DGL1529" s="229" t="s">
        <v>289</v>
      </c>
      <c r="DGM1529" s="229" t="s">
        <v>35</v>
      </c>
      <c r="DGN1529" s="229" t="s">
        <v>29</v>
      </c>
      <c r="DGO1529" s="229" t="s">
        <v>83</v>
      </c>
      <c r="DGP1529" s="229" t="s">
        <v>1488</v>
      </c>
      <c r="DGQ1529" s="229" t="s">
        <v>240</v>
      </c>
      <c r="DGR1529" s="229" t="s">
        <v>3935</v>
      </c>
      <c r="DGS1529" s="229" t="s">
        <v>222</v>
      </c>
      <c r="DGT1529" s="229" t="s">
        <v>223</v>
      </c>
      <c r="DGU1529" s="229" t="s">
        <v>172</v>
      </c>
      <c r="DGV1529" s="229" t="s">
        <v>289</v>
      </c>
      <c r="DGW1529" s="229" t="s">
        <v>227</v>
      </c>
      <c r="DHA1529" s="229">
        <v>2024</v>
      </c>
      <c r="DHB1529" s="229" t="s">
        <v>57</v>
      </c>
      <c r="DHC1529" s="229" t="s">
        <v>3922</v>
      </c>
      <c r="DHD1529" s="229">
        <v>12970960</v>
      </c>
      <c r="DHE1529" s="229" t="s">
        <v>3930</v>
      </c>
      <c r="DHF1529" s="229" t="s">
        <v>310</v>
      </c>
      <c r="DHG1529" s="229" t="s">
        <v>3931</v>
      </c>
      <c r="DHH1529" s="229" t="s">
        <v>299</v>
      </c>
      <c r="DHI1529" s="229" t="s">
        <v>52</v>
      </c>
      <c r="DHJ1529" s="229" t="s">
        <v>3932</v>
      </c>
      <c r="DHL1529" s="229" t="s">
        <v>3933</v>
      </c>
      <c r="DHM1529" s="229" t="s">
        <v>682</v>
      </c>
      <c r="DHN1529" s="229" t="s">
        <v>354</v>
      </c>
      <c r="DHO1529" s="229" t="s">
        <v>3934</v>
      </c>
      <c r="DHP1529" s="229" t="s">
        <v>2631</v>
      </c>
      <c r="DHQ1529" s="229" t="s">
        <v>294</v>
      </c>
      <c r="DHR1529" s="229" t="s">
        <v>289</v>
      </c>
      <c r="DHS1529" s="229" t="s">
        <v>35</v>
      </c>
      <c r="DHT1529" s="229" t="s">
        <v>29</v>
      </c>
      <c r="DHU1529" s="229" t="s">
        <v>83</v>
      </c>
      <c r="DHV1529" s="229" t="s">
        <v>1488</v>
      </c>
      <c r="DHW1529" s="229" t="s">
        <v>240</v>
      </c>
      <c r="DHX1529" s="229" t="s">
        <v>3935</v>
      </c>
      <c r="DHY1529" s="229" t="s">
        <v>222</v>
      </c>
      <c r="DHZ1529" s="229" t="s">
        <v>223</v>
      </c>
      <c r="DIA1529" s="229" t="s">
        <v>172</v>
      </c>
      <c r="DIB1529" s="229" t="s">
        <v>289</v>
      </c>
      <c r="DIC1529" s="229" t="s">
        <v>227</v>
      </c>
      <c r="DIG1529" s="229">
        <v>2024</v>
      </c>
      <c r="DIH1529" s="229" t="s">
        <v>57</v>
      </c>
      <c r="DII1529" s="229" t="s">
        <v>3922</v>
      </c>
      <c r="DIJ1529" s="229">
        <v>12970960</v>
      </c>
      <c r="DIK1529" s="229" t="s">
        <v>3930</v>
      </c>
      <c r="DIL1529" s="229" t="s">
        <v>310</v>
      </c>
      <c r="DIM1529" s="229" t="s">
        <v>3931</v>
      </c>
      <c r="DIN1529" s="229" t="s">
        <v>299</v>
      </c>
      <c r="DIO1529" s="229" t="s">
        <v>52</v>
      </c>
      <c r="DIP1529" s="229" t="s">
        <v>3932</v>
      </c>
      <c r="DIR1529" s="229" t="s">
        <v>3933</v>
      </c>
      <c r="DIS1529" s="229" t="s">
        <v>682</v>
      </c>
      <c r="DIT1529" s="229" t="s">
        <v>354</v>
      </c>
      <c r="DIU1529" s="229" t="s">
        <v>3934</v>
      </c>
      <c r="DIV1529" s="229" t="s">
        <v>2631</v>
      </c>
      <c r="DIW1529" s="229" t="s">
        <v>294</v>
      </c>
      <c r="DIX1529" s="229" t="s">
        <v>289</v>
      </c>
      <c r="DIY1529" s="229" t="s">
        <v>35</v>
      </c>
      <c r="DIZ1529" s="229" t="s">
        <v>29</v>
      </c>
      <c r="DJA1529" s="229" t="s">
        <v>83</v>
      </c>
      <c r="DJB1529" s="229" t="s">
        <v>1488</v>
      </c>
      <c r="DJC1529" s="229" t="s">
        <v>240</v>
      </c>
      <c r="DJD1529" s="229" t="s">
        <v>3935</v>
      </c>
      <c r="DJE1529" s="229" t="s">
        <v>222</v>
      </c>
      <c r="DJF1529" s="229" t="s">
        <v>223</v>
      </c>
      <c r="DJG1529" s="229" t="s">
        <v>172</v>
      </c>
      <c r="DJH1529" s="229" t="s">
        <v>289</v>
      </c>
      <c r="DJI1529" s="229" t="s">
        <v>227</v>
      </c>
      <c r="DJM1529" s="229">
        <v>2024</v>
      </c>
      <c r="DJN1529" s="229" t="s">
        <v>57</v>
      </c>
      <c r="DJO1529" s="229" t="s">
        <v>3922</v>
      </c>
      <c r="DJP1529" s="229">
        <v>12970960</v>
      </c>
      <c r="DJQ1529" s="229" t="s">
        <v>3930</v>
      </c>
      <c r="DJR1529" s="229" t="s">
        <v>310</v>
      </c>
      <c r="DJS1529" s="229" t="s">
        <v>3931</v>
      </c>
      <c r="DJT1529" s="229" t="s">
        <v>299</v>
      </c>
      <c r="DJU1529" s="229" t="s">
        <v>52</v>
      </c>
      <c r="DJV1529" s="229" t="s">
        <v>3932</v>
      </c>
      <c r="DJX1529" s="229" t="s">
        <v>3933</v>
      </c>
      <c r="DJY1529" s="229" t="s">
        <v>682</v>
      </c>
      <c r="DJZ1529" s="229" t="s">
        <v>354</v>
      </c>
      <c r="DKA1529" s="229" t="s">
        <v>3934</v>
      </c>
      <c r="DKB1529" s="229" t="s">
        <v>2631</v>
      </c>
      <c r="DKC1529" s="229" t="s">
        <v>294</v>
      </c>
      <c r="DKD1529" s="229" t="s">
        <v>289</v>
      </c>
      <c r="DKE1529" s="229" t="s">
        <v>35</v>
      </c>
      <c r="DKF1529" s="229" t="s">
        <v>29</v>
      </c>
      <c r="DKG1529" s="229" t="s">
        <v>83</v>
      </c>
      <c r="DKH1529" s="229" t="s">
        <v>1488</v>
      </c>
      <c r="DKI1529" s="229" t="s">
        <v>240</v>
      </c>
      <c r="DKJ1529" s="229" t="s">
        <v>3935</v>
      </c>
      <c r="DKK1529" s="229" t="s">
        <v>222</v>
      </c>
      <c r="DKL1529" s="229" t="s">
        <v>223</v>
      </c>
      <c r="DKM1529" s="229" t="s">
        <v>172</v>
      </c>
      <c r="DKN1529" s="229" t="s">
        <v>289</v>
      </c>
      <c r="DKO1529" s="229" t="s">
        <v>227</v>
      </c>
      <c r="DKS1529" s="229">
        <v>2024</v>
      </c>
      <c r="DKT1529" s="229" t="s">
        <v>57</v>
      </c>
      <c r="DKU1529" s="229" t="s">
        <v>3922</v>
      </c>
      <c r="DKV1529" s="229">
        <v>12970960</v>
      </c>
      <c r="DKW1529" s="229" t="s">
        <v>3930</v>
      </c>
      <c r="DKX1529" s="229" t="s">
        <v>310</v>
      </c>
      <c r="DKY1529" s="229" t="s">
        <v>3931</v>
      </c>
      <c r="DKZ1529" s="229" t="s">
        <v>299</v>
      </c>
      <c r="DLA1529" s="229" t="s">
        <v>52</v>
      </c>
      <c r="DLB1529" s="229" t="s">
        <v>3932</v>
      </c>
      <c r="DLD1529" s="229" t="s">
        <v>3933</v>
      </c>
      <c r="DLE1529" s="229" t="s">
        <v>682</v>
      </c>
      <c r="DLF1529" s="229" t="s">
        <v>354</v>
      </c>
      <c r="DLG1529" s="229" t="s">
        <v>3934</v>
      </c>
      <c r="DLH1529" s="229" t="s">
        <v>2631</v>
      </c>
      <c r="DLI1529" s="229" t="s">
        <v>294</v>
      </c>
      <c r="DLJ1529" s="229" t="s">
        <v>289</v>
      </c>
      <c r="DLK1529" s="229" t="s">
        <v>35</v>
      </c>
      <c r="DLL1529" s="229" t="s">
        <v>29</v>
      </c>
      <c r="DLM1529" s="229" t="s">
        <v>83</v>
      </c>
      <c r="DLN1529" s="229" t="s">
        <v>1488</v>
      </c>
      <c r="DLO1529" s="229" t="s">
        <v>240</v>
      </c>
      <c r="DLP1529" s="229" t="s">
        <v>3935</v>
      </c>
      <c r="DLQ1529" s="229" t="s">
        <v>222</v>
      </c>
      <c r="DLR1529" s="229" t="s">
        <v>223</v>
      </c>
      <c r="DLS1529" s="229" t="s">
        <v>172</v>
      </c>
      <c r="DLT1529" s="229" t="s">
        <v>289</v>
      </c>
      <c r="DLU1529" s="229" t="s">
        <v>227</v>
      </c>
      <c r="DLY1529" s="229">
        <v>2024</v>
      </c>
      <c r="DLZ1529" s="229" t="s">
        <v>57</v>
      </c>
      <c r="DMA1529" s="229" t="s">
        <v>3922</v>
      </c>
      <c r="DMB1529" s="229">
        <v>12970960</v>
      </c>
      <c r="DMC1529" s="229" t="s">
        <v>3930</v>
      </c>
      <c r="DMD1529" s="229" t="s">
        <v>310</v>
      </c>
      <c r="DME1529" s="229" t="s">
        <v>3931</v>
      </c>
      <c r="DMF1529" s="229" t="s">
        <v>299</v>
      </c>
      <c r="DMG1529" s="229" t="s">
        <v>52</v>
      </c>
      <c r="DMH1529" s="229" t="s">
        <v>3932</v>
      </c>
      <c r="DMJ1529" s="229" t="s">
        <v>3933</v>
      </c>
      <c r="DMK1529" s="229" t="s">
        <v>682</v>
      </c>
      <c r="DML1529" s="229" t="s">
        <v>354</v>
      </c>
      <c r="DMM1529" s="229" t="s">
        <v>3934</v>
      </c>
      <c r="DMN1529" s="229" t="s">
        <v>2631</v>
      </c>
      <c r="DMO1529" s="229" t="s">
        <v>294</v>
      </c>
      <c r="DMP1529" s="229" t="s">
        <v>289</v>
      </c>
      <c r="DMQ1529" s="229" t="s">
        <v>35</v>
      </c>
      <c r="DMR1529" s="229" t="s">
        <v>29</v>
      </c>
      <c r="DMS1529" s="229" t="s">
        <v>83</v>
      </c>
      <c r="DMT1529" s="229" t="s">
        <v>1488</v>
      </c>
      <c r="DMU1529" s="229" t="s">
        <v>240</v>
      </c>
      <c r="DMV1529" s="229" t="s">
        <v>3935</v>
      </c>
      <c r="DMW1529" s="229" t="s">
        <v>222</v>
      </c>
      <c r="DMX1529" s="229" t="s">
        <v>223</v>
      </c>
      <c r="DMY1529" s="229" t="s">
        <v>172</v>
      </c>
      <c r="DMZ1529" s="229" t="s">
        <v>289</v>
      </c>
      <c r="DNA1529" s="229" t="s">
        <v>227</v>
      </c>
      <c r="DNE1529" s="229">
        <v>2024</v>
      </c>
      <c r="DNF1529" s="229" t="s">
        <v>57</v>
      </c>
      <c r="DNG1529" s="229" t="s">
        <v>3922</v>
      </c>
      <c r="DNH1529" s="229">
        <v>12970960</v>
      </c>
      <c r="DNI1529" s="229" t="s">
        <v>3930</v>
      </c>
      <c r="DNJ1529" s="229" t="s">
        <v>310</v>
      </c>
      <c r="DNK1529" s="229" t="s">
        <v>3931</v>
      </c>
      <c r="DNL1529" s="229" t="s">
        <v>299</v>
      </c>
      <c r="DNM1529" s="229" t="s">
        <v>52</v>
      </c>
      <c r="DNN1529" s="229" t="s">
        <v>3932</v>
      </c>
      <c r="DNP1529" s="229" t="s">
        <v>3933</v>
      </c>
      <c r="DNQ1529" s="229" t="s">
        <v>682</v>
      </c>
      <c r="DNR1529" s="229" t="s">
        <v>354</v>
      </c>
      <c r="DNS1529" s="229" t="s">
        <v>3934</v>
      </c>
      <c r="DNT1529" s="229" t="s">
        <v>2631</v>
      </c>
      <c r="DNU1529" s="229" t="s">
        <v>294</v>
      </c>
      <c r="DNV1529" s="229" t="s">
        <v>289</v>
      </c>
      <c r="DNW1529" s="229" t="s">
        <v>35</v>
      </c>
      <c r="DNX1529" s="229" t="s">
        <v>29</v>
      </c>
      <c r="DNY1529" s="229" t="s">
        <v>83</v>
      </c>
      <c r="DNZ1529" s="229" t="s">
        <v>1488</v>
      </c>
      <c r="DOA1529" s="229" t="s">
        <v>240</v>
      </c>
      <c r="DOB1529" s="229" t="s">
        <v>3935</v>
      </c>
      <c r="DOC1529" s="229" t="s">
        <v>222</v>
      </c>
      <c r="DOD1529" s="229" t="s">
        <v>223</v>
      </c>
      <c r="DOE1529" s="229" t="s">
        <v>172</v>
      </c>
      <c r="DOF1529" s="229" t="s">
        <v>289</v>
      </c>
      <c r="DOG1529" s="229" t="s">
        <v>227</v>
      </c>
      <c r="DOK1529" s="229">
        <v>2024</v>
      </c>
      <c r="DOL1529" s="229" t="s">
        <v>57</v>
      </c>
      <c r="DOM1529" s="229" t="s">
        <v>3922</v>
      </c>
      <c r="DON1529" s="229">
        <v>12970960</v>
      </c>
      <c r="DOO1529" s="229" t="s">
        <v>3930</v>
      </c>
      <c r="DOP1529" s="229" t="s">
        <v>310</v>
      </c>
      <c r="DOQ1529" s="229" t="s">
        <v>3931</v>
      </c>
      <c r="DOR1529" s="229" t="s">
        <v>299</v>
      </c>
      <c r="DOS1529" s="229" t="s">
        <v>52</v>
      </c>
      <c r="DOT1529" s="229" t="s">
        <v>3932</v>
      </c>
      <c r="DOV1529" s="229" t="s">
        <v>3933</v>
      </c>
      <c r="DOW1529" s="229" t="s">
        <v>682</v>
      </c>
      <c r="DOX1529" s="229" t="s">
        <v>354</v>
      </c>
      <c r="DOY1529" s="229" t="s">
        <v>3934</v>
      </c>
      <c r="DOZ1529" s="229" t="s">
        <v>2631</v>
      </c>
      <c r="DPA1529" s="229" t="s">
        <v>294</v>
      </c>
      <c r="DPB1529" s="229" t="s">
        <v>289</v>
      </c>
      <c r="DPC1529" s="229" t="s">
        <v>35</v>
      </c>
      <c r="DPD1529" s="229" t="s">
        <v>29</v>
      </c>
      <c r="DPE1529" s="229" t="s">
        <v>83</v>
      </c>
      <c r="DPF1529" s="229" t="s">
        <v>1488</v>
      </c>
      <c r="DPG1529" s="229" t="s">
        <v>240</v>
      </c>
      <c r="DPH1529" s="229" t="s">
        <v>3935</v>
      </c>
      <c r="DPI1529" s="229" t="s">
        <v>222</v>
      </c>
      <c r="DPJ1529" s="229" t="s">
        <v>223</v>
      </c>
      <c r="DPK1529" s="229" t="s">
        <v>172</v>
      </c>
      <c r="DPL1529" s="229" t="s">
        <v>289</v>
      </c>
      <c r="DPM1529" s="229" t="s">
        <v>227</v>
      </c>
      <c r="DPQ1529" s="229">
        <v>2024</v>
      </c>
      <c r="DPR1529" s="229" t="s">
        <v>57</v>
      </c>
      <c r="DPS1529" s="229" t="s">
        <v>3922</v>
      </c>
      <c r="DPT1529" s="229">
        <v>12970960</v>
      </c>
      <c r="DPU1529" s="229" t="s">
        <v>3930</v>
      </c>
      <c r="DPV1529" s="229" t="s">
        <v>310</v>
      </c>
      <c r="DPW1529" s="229" t="s">
        <v>3931</v>
      </c>
      <c r="DPX1529" s="229" t="s">
        <v>299</v>
      </c>
      <c r="DPY1529" s="229" t="s">
        <v>52</v>
      </c>
      <c r="DPZ1529" s="229" t="s">
        <v>3932</v>
      </c>
      <c r="DQB1529" s="229" t="s">
        <v>3933</v>
      </c>
      <c r="DQC1529" s="229" t="s">
        <v>682</v>
      </c>
      <c r="DQD1529" s="229" t="s">
        <v>354</v>
      </c>
      <c r="DQE1529" s="229" t="s">
        <v>3934</v>
      </c>
      <c r="DQF1529" s="229" t="s">
        <v>2631</v>
      </c>
      <c r="DQG1529" s="229" t="s">
        <v>294</v>
      </c>
      <c r="DQH1529" s="229" t="s">
        <v>289</v>
      </c>
      <c r="DQI1529" s="229" t="s">
        <v>35</v>
      </c>
      <c r="DQJ1529" s="229" t="s">
        <v>29</v>
      </c>
      <c r="DQK1529" s="229" t="s">
        <v>83</v>
      </c>
      <c r="DQL1529" s="229" t="s">
        <v>1488</v>
      </c>
      <c r="DQM1529" s="229" t="s">
        <v>240</v>
      </c>
      <c r="DQN1529" s="229" t="s">
        <v>3935</v>
      </c>
      <c r="DQO1529" s="229" t="s">
        <v>222</v>
      </c>
      <c r="DQP1529" s="229" t="s">
        <v>223</v>
      </c>
      <c r="DQQ1529" s="229" t="s">
        <v>172</v>
      </c>
      <c r="DQR1529" s="229" t="s">
        <v>289</v>
      </c>
      <c r="DQS1529" s="229" t="s">
        <v>227</v>
      </c>
      <c r="DQW1529" s="229">
        <v>2024</v>
      </c>
      <c r="DQX1529" s="229" t="s">
        <v>57</v>
      </c>
      <c r="DQY1529" s="229" t="s">
        <v>3922</v>
      </c>
      <c r="DQZ1529" s="229">
        <v>12970960</v>
      </c>
      <c r="DRA1529" s="229" t="s">
        <v>3930</v>
      </c>
      <c r="DRB1529" s="229" t="s">
        <v>310</v>
      </c>
      <c r="DRC1529" s="229" t="s">
        <v>3931</v>
      </c>
      <c r="DRD1529" s="229" t="s">
        <v>299</v>
      </c>
      <c r="DRE1529" s="229" t="s">
        <v>52</v>
      </c>
      <c r="DRF1529" s="229" t="s">
        <v>3932</v>
      </c>
      <c r="DRH1529" s="229" t="s">
        <v>3933</v>
      </c>
      <c r="DRI1529" s="229" t="s">
        <v>682</v>
      </c>
      <c r="DRJ1529" s="229" t="s">
        <v>354</v>
      </c>
      <c r="DRK1529" s="229" t="s">
        <v>3934</v>
      </c>
      <c r="DRL1529" s="229" t="s">
        <v>2631</v>
      </c>
      <c r="DRM1529" s="229" t="s">
        <v>294</v>
      </c>
      <c r="DRN1529" s="229" t="s">
        <v>289</v>
      </c>
      <c r="DRO1529" s="229" t="s">
        <v>35</v>
      </c>
      <c r="DRP1529" s="229" t="s">
        <v>29</v>
      </c>
      <c r="DRQ1529" s="229" t="s">
        <v>83</v>
      </c>
      <c r="DRR1529" s="229" t="s">
        <v>1488</v>
      </c>
      <c r="DRS1529" s="229" t="s">
        <v>240</v>
      </c>
      <c r="DRT1529" s="229" t="s">
        <v>3935</v>
      </c>
      <c r="DRU1529" s="229" t="s">
        <v>222</v>
      </c>
      <c r="DRV1529" s="229" t="s">
        <v>223</v>
      </c>
      <c r="DRW1529" s="229" t="s">
        <v>172</v>
      </c>
      <c r="DRX1529" s="229" t="s">
        <v>289</v>
      </c>
      <c r="DRY1529" s="229" t="s">
        <v>227</v>
      </c>
      <c r="DSC1529" s="229">
        <v>2024</v>
      </c>
      <c r="DSD1529" s="229" t="s">
        <v>57</v>
      </c>
      <c r="DSE1529" s="229" t="s">
        <v>3922</v>
      </c>
      <c r="DSF1529" s="229">
        <v>12970960</v>
      </c>
      <c r="DSG1529" s="229" t="s">
        <v>3930</v>
      </c>
      <c r="DSH1529" s="229" t="s">
        <v>310</v>
      </c>
      <c r="DSI1529" s="229" t="s">
        <v>3931</v>
      </c>
      <c r="DSJ1529" s="229" t="s">
        <v>299</v>
      </c>
      <c r="DSK1529" s="229" t="s">
        <v>52</v>
      </c>
      <c r="DSL1529" s="229" t="s">
        <v>3932</v>
      </c>
      <c r="DSN1529" s="229" t="s">
        <v>3933</v>
      </c>
      <c r="DSO1529" s="229" t="s">
        <v>682</v>
      </c>
      <c r="DSP1529" s="229" t="s">
        <v>354</v>
      </c>
      <c r="DSQ1529" s="229" t="s">
        <v>3934</v>
      </c>
      <c r="DSR1529" s="229" t="s">
        <v>2631</v>
      </c>
      <c r="DSS1529" s="229" t="s">
        <v>294</v>
      </c>
      <c r="DST1529" s="229" t="s">
        <v>289</v>
      </c>
      <c r="DSU1529" s="229" t="s">
        <v>35</v>
      </c>
      <c r="DSV1529" s="229" t="s">
        <v>29</v>
      </c>
      <c r="DSW1529" s="229" t="s">
        <v>83</v>
      </c>
      <c r="DSX1529" s="229" t="s">
        <v>1488</v>
      </c>
      <c r="DSY1529" s="229" t="s">
        <v>240</v>
      </c>
      <c r="DSZ1529" s="229" t="s">
        <v>3935</v>
      </c>
      <c r="DTA1529" s="229" t="s">
        <v>222</v>
      </c>
      <c r="DTB1529" s="229" t="s">
        <v>223</v>
      </c>
      <c r="DTC1529" s="229" t="s">
        <v>172</v>
      </c>
      <c r="DTD1529" s="229" t="s">
        <v>289</v>
      </c>
      <c r="DTE1529" s="229" t="s">
        <v>227</v>
      </c>
      <c r="DTI1529" s="229">
        <v>2024</v>
      </c>
      <c r="DTJ1529" s="229" t="s">
        <v>57</v>
      </c>
      <c r="DTK1529" s="229" t="s">
        <v>3922</v>
      </c>
      <c r="DTL1529" s="229">
        <v>12970960</v>
      </c>
      <c r="DTM1529" s="229" t="s">
        <v>3930</v>
      </c>
      <c r="DTN1529" s="229" t="s">
        <v>310</v>
      </c>
      <c r="DTO1529" s="229" t="s">
        <v>3931</v>
      </c>
      <c r="DTP1529" s="229" t="s">
        <v>299</v>
      </c>
      <c r="DTQ1529" s="229" t="s">
        <v>52</v>
      </c>
      <c r="DTR1529" s="229" t="s">
        <v>3932</v>
      </c>
      <c r="DTT1529" s="229" t="s">
        <v>3933</v>
      </c>
      <c r="DTU1529" s="229" t="s">
        <v>682</v>
      </c>
      <c r="DTV1529" s="229" t="s">
        <v>354</v>
      </c>
      <c r="DTW1529" s="229" t="s">
        <v>3934</v>
      </c>
      <c r="DTX1529" s="229" t="s">
        <v>2631</v>
      </c>
      <c r="DTY1529" s="229" t="s">
        <v>294</v>
      </c>
      <c r="DTZ1529" s="229" t="s">
        <v>289</v>
      </c>
      <c r="DUA1529" s="229" t="s">
        <v>35</v>
      </c>
      <c r="DUB1529" s="229" t="s">
        <v>29</v>
      </c>
      <c r="DUC1529" s="229" t="s">
        <v>83</v>
      </c>
      <c r="DUD1529" s="229" t="s">
        <v>1488</v>
      </c>
      <c r="DUE1529" s="229" t="s">
        <v>240</v>
      </c>
      <c r="DUF1529" s="229" t="s">
        <v>3935</v>
      </c>
      <c r="DUG1529" s="229" t="s">
        <v>222</v>
      </c>
      <c r="DUH1529" s="229" t="s">
        <v>223</v>
      </c>
      <c r="DUI1529" s="229" t="s">
        <v>172</v>
      </c>
      <c r="DUJ1529" s="229" t="s">
        <v>289</v>
      </c>
      <c r="DUK1529" s="229" t="s">
        <v>227</v>
      </c>
      <c r="DUO1529" s="229">
        <v>2024</v>
      </c>
      <c r="DUP1529" s="229" t="s">
        <v>57</v>
      </c>
      <c r="DUQ1529" s="229" t="s">
        <v>3922</v>
      </c>
      <c r="DUR1529" s="229">
        <v>12970960</v>
      </c>
      <c r="DUS1529" s="229" t="s">
        <v>3930</v>
      </c>
      <c r="DUT1529" s="229" t="s">
        <v>310</v>
      </c>
      <c r="DUU1529" s="229" t="s">
        <v>3931</v>
      </c>
      <c r="DUV1529" s="229" t="s">
        <v>299</v>
      </c>
      <c r="DUW1529" s="229" t="s">
        <v>52</v>
      </c>
      <c r="DUX1529" s="229" t="s">
        <v>3932</v>
      </c>
      <c r="DUZ1529" s="229" t="s">
        <v>3933</v>
      </c>
      <c r="DVA1529" s="229" t="s">
        <v>682</v>
      </c>
      <c r="DVB1529" s="229" t="s">
        <v>354</v>
      </c>
      <c r="DVC1529" s="229" t="s">
        <v>3934</v>
      </c>
      <c r="DVD1529" s="229" t="s">
        <v>2631</v>
      </c>
      <c r="DVE1529" s="229" t="s">
        <v>294</v>
      </c>
      <c r="DVF1529" s="229" t="s">
        <v>289</v>
      </c>
      <c r="DVG1529" s="229" t="s">
        <v>35</v>
      </c>
      <c r="DVH1529" s="229" t="s">
        <v>29</v>
      </c>
      <c r="DVI1529" s="229" t="s">
        <v>83</v>
      </c>
      <c r="DVJ1529" s="229" t="s">
        <v>1488</v>
      </c>
      <c r="DVK1529" s="229" t="s">
        <v>240</v>
      </c>
      <c r="DVL1529" s="229" t="s">
        <v>3935</v>
      </c>
      <c r="DVM1529" s="229" t="s">
        <v>222</v>
      </c>
      <c r="DVN1529" s="229" t="s">
        <v>223</v>
      </c>
      <c r="DVO1529" s="229" t="s">
        <v>172</v>
      </c>
      <c r="DVP1529" s="229" t="s">
        <v>289</v>
      </c>
      <c r="DVQ1529" s="229" t="s">
        <v>227</v>
      </c>
      <c r="DVU1529" s="229">
        <v>2024</v>
      </c>
      <c r="DVV1529" s="229" t="s">
        <v>57</v>
      </c>
      <c r="DVW1529" s="229" t="s">
        <v>3922</v>
      </c>
      <c r="DVX1529" s="229">
        <v>12970960</v>
      </c>
      <c r="DVY1529" s="229" t="s">
        <v>3930</v>
      </c>
      <c r="DVZ1529" s="229" t="s">
        <v>310</v>
      </c>
      <c r="DWA1529" s="229" t="s">
        <v>3931</v>
      </c>
      <c r="DWB1529" s="229" t="s">
        <v>299</v>
      </c>
      <c r="DWC1529" s="229" t="s">
        <v>52</v>
      </c>
      <c r="DWD1529" s="229" t="s">
        <v>3932</v>
      </c>
      <c r="DWF1529" s="229" t="s">
        <v>3933</v>
      </c>
      <c r="DWG1529" s="229" t="s">
        <v>682</v>
      </c>
      <c r="DWH1529" s="229" t="s">
        <v>354</v>
      </c>
      <c r="DWI1529" s="229" t="s">
        <v>3934</v>
      </c>
      <c r="DWJ1529" s="229" t="s">
        <v>2631</v>
      </c>
      <c r="DWK1529" s="229" t="s">
        <v>294</v>
      </c>
      <c r="DWL1529" s="229" t="s">
        <v>289</v>
      </c>
      <c r="DWM1529" s="229" t="s">
        <v>35</v>
      </c>
      <c r="DWN1529" s="229" t="s">
        <v>29</v>
      </c>
      <c r="DWO1529" s="229" t="s">
        <v>83</v>
      </c>
      <c r="DWP1529" s="229" t="s">
        <v>1488</v>
      </c>
      <c r="DWQ1529" s="229" t="s">
        <v>240</v>
      </c>
      <c r="DWR1529" s="229" t="s">
        <v>3935</v>
      </c>
      <c r="DWS1529" s="229" t="s">
        <v>222</v>
      </c>
      <c r="DWT1529" s="229" t="s">
        <v>223</v>
      </c>
      <c r="DWU1529" s="229" t="s">
        <v>172</v>
      </c>
      <c r="DWV1529" s="229" t="s">
        <v>289</v>
      </c>
      <c r="DWW1529" s="229" t="s">
        <v>227</v>
      </c>
      <c r="DXA1529" s="229">
        <v>2024</v>
      </c>
      <c r="DXB1529" s="229" t="s">
        <v>57</v>
      </c>
      <c r="DXC1529" s="229" t="s">
        <v>3922</v>
      </c>
      <c r="DXD1529" s="229">
        <v>12970960</v>
      </c>
      <c r="DXE1529" s="229" t="s">
        <v>3930</v>
      </c>
      <c r="DXF1529" s="229" t="s">
        <v>310</v>
      </c>
      <c r="DXG1529" s="229" t="s">
        <v>3931</v>
      </c>
      <c r="DXH1529" s="229" t="s">
        <v>299</v>
      </c>
      <c r="DXI1529" s="229" t="s">
        <v>52</v>
      </c>
      <c r="DXJ1529" s="229" t="s">
        <v>3932</v>
      </c>
      <c r="DXL1529" s="229" t="s">
        <v>3933</v>
      </c>
      <c r="DXM1529" s="229" t="s">
        <v>682</v>
      </c>
      <c r="DXN1529" s="229" t="s">
        <v>354</v>
      </c>
      <c r="DXO1529" s="229" t="s">
        <v>3934</v>
      </c>
      <c r="DXP1529" s="229" t="s">
        <v>2631</v>
      </c>
      <c r="DXQ1529" s="229" t="s">
        <v>294</v>
      </c>
      <c r="DXR1529" s="229" t="s">
        <v>289</v>
      </c>
      <c r="DXS1529" s="229" t="s">
        <v>35</v>
      </c>
      <c r="DXT1529" s="229" t="s">
        <v>29</v>
      </c>
      <c r="DXU1529" s="229" t="s">
        <v>83</v>
      </c>
      <c r="DXV1529" s="229" t="s">
        <v>1488</v>
      </c>
      <c r="DXW1529" s="229" t="s">
        <v>240</v>
      </c>
      <c r="DXX1529" s="229" t="s">
        <v>3935</v>
      </c>
      <c r="DXY1529" s="229" t="s">
        <v>222</v>
      </c>
      <c r="DXZ1529" s="229" t="s">
        <v>223</v>
      </c>
      <c r="DYA1529" s="229" t="s">
        <v>172</v>
      </c>
      <c r="DYB1529" s="229" t="s">
        <v>289</v>
      </c>
      <c r="DYC1529" s="229" t="s">
        <v>227</v>
      </c>
      <c r="DYG1529" s="229">
        <v>2024</v>
      </c>
      <c r="DYH1529" s="229" t="s">
        <v>57</v>
      </c>
      <c r="DYI1529" s="229" t="s">
        <v>3922</v>
      </c>
      <c r="DYJ1529" s="229">
        <v>12970960</v>
      </c>
      <c r="DYK1529" s="229" t="s">
        <v>3930</v>
      </c>
      <c r="DYL1529" s="229" t="s">
        <v>310</v>
      </c>
      <c r="DYM1529" s="229" t="s">
        <v>3931</v>
      </c>
      <c r="DYN1529" s="229" t="s">
        <v>299</v>
      </c>
      <c r="DYO1529" s="229" t="s">
        <v>52</v>
      </c>
      <c r="DYP1529" s="229" t="s">
        <v>3932</v>
      </c>
      <c r="DYR1529" s="229" t="s">
        <v>3933</v>
      </c>
      <c r="DYS1529" s="229" t="s">
        <v>682</v>
      </c>
      <c r="DYT1529" s="229" t="s">
        <v>354</v>
      </c>
      <c r="DYU1529" s="229" t="s">
        <v>3934</v>
      </c>
      <c r="DYV1529" s="229" t="s">
        <v>2631</v>
      </c>
      <c r="DYW1529" s="229" t="s">
        <v>294</v>
      </c>
      <c r="DYX1529" s="229" t="s">
        <v>289</v>
      </c>
      <c r="DYY1529" s="229" t="s">
        <v>35</v>
      </c>
      <c r="DYZ1529" s="229" t="s">
        <v>29</v>
      </c>
      <c r="DZA1529" s="229" t="s">
        <v>83</v>
      </c>
      <c r="DZB1529" s="229" t="s">
        <v>1488</v>
      </c>
      <c r="DZC1529" s="229" t="s">
        <v>240</v>
      </c>
      <c r="DZD1529" s="229" t="s">
        <v>3935</v>
      </c>
      <c r="DZE1529" s="229" t="s">
        <v>222</v>
      </c>
      <c r="DZF1529" s="229" t="s">
        <v>223</v>
      </c>
      <c r="DZG1529" s="229" t="s">
        <v>172</v>
      </c>
      <c r="DZH1529" s="229" t="s">
        <v>289</v>
      </c>
      <c r="DZI1529" s="229" t="s">
        <v>227</v>
      </c>
      <c r="DZM1529" s="229">
        <v>2024</v>
      </c>
      <c r="DZN1529" s="229" t="s">
        <v>57</v>
      </c>
      <c r="DZO1529" s="229" t="s">
        <v>3922</v>
      </c>
      <c r="DZP1529" s="229">
        <v>12970960</v>
      </c>
      <c r="DZQ1529" s="229" t="s">
        <v>3930</v>
      </c>
      <c r="DZR1529" s="229" t="s">
        <v>310</v>
      </c>
      <c r="DZS1529" s="229" t="s">
        <v>3931</v>
      </c>
      <c r="DZT1529" s="229" t="s">
        <v>299</v>
      </c>
      <c r="DZU1529" s="229" t="s">
        <v>52</v>
      </c>
      <c r="DZV1529" s="229" t="s">
        <v>3932</v>
      </c>
      <c r="DZX1529" s="229" t="s">
        <v>3933</v>
      </c>
      <c r="DZY1529" s="229" t="s">
        <v>682</v>
      </c>
      <c r="DZZ1529" s="229" t="s">
        <v>354</v>
      </c>
      <c r="EAA1529" s="229" t="s">
        <v>3934</v>
      </c>
      <c r="EAB1529" s="229" t="s">
        <v>2631</v>
      </c>
      <c r="EAC1529" s="229" t="s">
        <v>294</v>
      </c>
      <c r="EAD1529" s="229" t="s">
        <v>289</v>
      </c>
      <c r="EAE1529" s="229" t="s">
        <v>35</v>
      </c>
      <c r="EAF1529" s="229" t="s">
        <v>29</v>
      </c>
      <c r="EAG1529" s="229" t="s">
        <v>83</v>
      </c>
      <c r="EAH1529" s="229" t="s">
        <v>1488</v>
      </c>
      <c r="EAI1529" s="229" t="s">
        <v>240</v>
      </c>
      <c r="EAJ1529" s="229" t="s">
        <v>3935</v>
      </c>
      <c r="EAK1529" s="229" t="s">
        <v>222</v>
      </c>
      <c r="EAL1529" s="229" t="s">
        <v>223</v>
      </c>
      <c r="EAM1529" s="229" t="s">
        <v>172</v>
      </c>
      <c r="EAN1529" s="229" t="s">
        <v>289</v>
      </c>
      <c r="EAO1529" s="229" t="s">
        <v>227</v>
      </c>
      <c r="EAS1529" s="229">
        <v>2024</v>
      </c>
      <c r="EAT1529" s="229" t="s">
        <v>57</v>
      </c>
      <c r="EAU1529" s="229" t="s">
        <v>3922</v>
      </c>
      <c r="EAV1529" s="229">
        <v>12970960</v>
      </c>
      <c r="EAW1529" s="229" t="s">
        <v>3930</v>
      </c>
      <c r="EAX1529" s="229" t="s">
        <v>310</v>
      </c>
      <c r="EAY1529" s="229" t="s">
        <v>3931</v>
      </c>
      <c r="EAZ1529" s="229" t="s">
        <v>299</v>
      </c>
      <c r="EBA1529" s="229" t="s">
        <v>52</v>
      </c>
      <c r="EBB1529" s="229" t="s">
        <v>3932</v>
      </c>
      <c r="EBD1529" s="229" t="s">
        <v>3933</v>
      </c>
      <c r="EBE1529" s="229" t="s">
        <v>682</v>
      </c>
      <c r="EBF1529" s="229" t="s">
        <v>354</v>
      </c>
      <c r="EBG1529" s="229" t="s">
        <v>3934</v>
      </c>
      <c r="EBH1529" s="229" t="s">
        <v>2631</v>
      </c>
      <c r="EBI1529" s="229" t="s">
        <v>294</v>
      </c>
      <c r="EBJ1529" s="229" t="s">
        <v>289</v>
      </c>
      <c r="EBK1529" s="229" t="s">
        <v>35</v>
      </c>
      <c r="EBL1529" s="229" t="s">
        <v>29</v>
      </c>
      <c r="EBM1529" s="229" t="s">
        <v>83</v>
      </c>
      <c r="EBN1529" s="229" t="s">
        <v>1488</v>
      </c>
      <c r="EBO1529" s="229" t="s">
        <v>240</v>
      </c>
      <c r="EBP1529" s="229" t="s">
        <v>3935</v>
      </c>
      <c r="EBQ1529" s="229" t="s">
        <v>222</v>
      </c>
      <c r="EBR1529" s="229" t="s">
        <v>223</v>
      </c>
      <c r="EBS1529" s="229" t="s">
        <v>172</v>
      </c>
      <c r="EBT1529" s="229" t="s">
        <v>289</v>
      </c>
      <c r="EBU1529" s="229" t="s">
        <v>227</v>
      </c>
      <c r="EBY1529" s="229">
        <v>2024</v>
      </c>
      <c r="EBZ1529" s="229" t="s">
        <v>57</v>
      </c>
      <c r="ECA1529" s="229" t="s">
        <v>3922</v>
      </c>
      <c r="ECB1529" s="229">
        <v>12970960</v>
      </c>
      <c r="ECC1529" s="229" t="s">
        <v>3930</v>
      </c>
      <c r="ECD1529" s="229" t="s">
        <v>310</v>
      </c>
      <c r="ECE1529" s="229" t="s">
        <v>3931</v>
      </c>
      <c r="ECF1529" s="229" t="s">
        <v>299</v>
      </c>
      <c r="ECG1529" s="229" t="s">
        <v>52</v>
      </c>
      <c r="ECH1529" s="229" t="s">
        <v>3932</v>
      </c>
      <c r="ECJ1529" s="229" t="s">
        <v>3933</v>
      </c>
      <c r="ECK1529" s="229" t="s">
        <v>682</v>
      </c>
      <c r="ECL1529" s="229" t="s">
        <v>354</v>
      </c>
      <c r="ECM1529" s="229" t="s">
        <v>3934</v>
      </c>
      <c r="ECN1529" s="229" t="s">
        <v>2631</v>
      </c>
      <c r="ECO1529" s="229" t="s">
        <v>294</v>
      </c>
      <c r="ECP1529" s="229" t="s">
        <v>289</v>
      </c>
      <c r="ECQ1529" s="229" t="s">
        <v>35</v>
      </c>
      <c r="ECR1529" s="229" t="s">
        <v>29</v>
      </c>
      <c r="ECS1529" s="229" t="s">
        <v>83</v>
      </c>
      <c r="ECT1529" s="229" t="s">
        <v>1488</v>
      </c>
      <c r="ECU1529" s="229" t="s">
        <v>240</v>
      </c>
      <c r="ECV1529" s="229" t="s">
        <v>3935</v>
      </c>
      <c r="ECW1529" s="229" t="s">
        <v>222</v>
      </c>
      <c r="ECX1529" s="229" t="s">
        <v>223</v>
      </c>
      <c r="ECY1529" s="229" t="s">
        <v>172</v>
      </c>
      <c r="ECZ1529" s="229" t="s">
        <v>289</v>
      </c>
      <c r="EDA1529" s="229" t="s">
        <v>227</v>
      </c>
      <c r="EDE1529" s="229">
        <v>2024</v>
      </c>
      <c r="EDF1529" s="229" t="s">
        <v>57</v>
      </c>
      <c r="EDG1529" s="229" t="s">
        <v>3922</v>
      </c>
      <c r="EDH1529" s="229">
        <v>12970960</v>
      </c>
      <c r="EDI1529" s="229" t="s">
        <v>3930</v>
      </c>
      <c r="EDJ1529" s="229" t="s">
        <v>310</v>
      </c>
      <c r="EDK1529" s="229" t="s">
        <v>3931</v>
      </c>
      <c r="EDL1529" s="229" t="s">
        <v>299</v>
      </c>
      <c r="EDM1529" s="229" t="s">
        <v>52</v>
      </c>
      <c r="EDN1529" s="229" t="s">
        <v>3932</v>
      </c>
      <c r="EDP1529" s="229" t="s">
        <v>3933</v>
      </c>
      <c r="EDQ1529" s="229" t="s">
        <v>682</v>
      </c>
      <c r="EDR1529" s="229" t="s">
        <v>354</v>
      </c>
      <c r="EDS1529" s="229" t="s">
        <v>3934</v>
      </c>
      <c r="EDT1529" s="229" t="s">
        <v>2631</v>
      </c>
      <c r="EDU1529" s="229" t="s">
        <v>294</v>
      </c>
      <c r="EDV1529" s="229" t="s">
        <v>289</v>
      </c>
      <c r="EDW1529" s="229" t="s">
        <v>35</v>
      </c>
      <c r="EDX1529" s="229" t="s">
        <v>29</v>
      </c>
      <c r="EDY1529" s="229" t="s">
        <v>83</v>
      </c>
      <c r="EDZ1529" s="229" t="s">
        <v>1488</v>
      </c>
      <c r="EEA1529" s="229" t="s">
        <v>240</v>
      </c>
      <c r="EEB1529" s="229" t="s">
        <v>3935</v>
      </c>
      <c r="EEC1529" s="229" t="s">
        <v>222</v>
      </c>
      <c r="EED1529" s="229" t="s">
        <v>223</v>
      </c>
      <c r="EEE1529" s="229" t="s">
        <v>172</v>
      </c>
      <c r="EEF1529" s="229" t="s">
        <v>289</v>
      </c>
      <c r="EEG1529" s="229" t="s">
        <v>227</v>
      </c>
      <c r="EEK1529" s="229">
        <v>2024</v>
      </c>
      <c r="EEL1529" s="229" t="s">
        <v>57</v>
      </c>
      <c r="EEM1529" s="229" t="s">
        <v>3922</v>
      </c>
      <c r="EEN1529" s="229">
        <v>12970960</v>
      </c>
      <c r="EEO1529" s="229" t="s">
        <v>3930</v>
      </c>
      <c r="EEP1529" s="229" t="s">
        <v>310</v>
      </c>
      <c r="EEQ1529" s="229" t="s">
        <v>3931</v>
      </c>
      <c r="EER1529" s="229" t="s">
        <v>299</v>
      </c>
      <c r="EES1529" s="229" t="s">
        <v>52</v>
      </c>
      <c r="EET1529" s="229" t="s">
        <v>3932</v>
      </c>
      <c r="EEV1529" s="229" t="s">
        <v>3933</v>
      </c>
      <c r="EEW1529" s="229" t="s">
        <v>682</v>
      </c>
      <c r="EEX1529" s="229" t="s">
        <v>354</v>
      </c>
      <c r="EEY1529" s="229" t="s">
        <v>3934</v>
      </c>
      <c r="EEZ1529" s="229" t="s">
        <v>2631</v>
      </c>
      <c r="EFA1529" s="229" t="s">
        <v>294</v>
      </c>
      <c r="EFB1529" s="229" t="s">
        <v>289</v>
      </c>
      <c r="EFC1529" s="229" t="s">
        <v>35</v>
      </c>
      <c r="EFD1529" s="229" t="s">
        <v>29</v>
      </c>
      <c r="EFE1529" s="229" t="s">
        <v>83</v>
      </c>
      <c r="EFF1529" s="229" t="s">
        <v>1488</v>
      </c>
      <c r="EFG1529" s="229" t="s">
        <v>240</v>
      </c>
      <c r="EFH1529" s="229" t="s">
        <v>3935</v>
      </c>
      <c r="EFI1529" s="229" t="s">
        <v>222</v>
      </c>
      <c r="EFJ1529" s="229" t="s">
        <v>223</v>
      </c>
      <c r="EFK1529" s="229" t="s">
        <v>172</v>
      </c>
      <c r="EFL1529" s="229" t="s">
        <v>289</v>
      </c>
      <c r="EFM1529" s="229" t="s">
        <v>227</v>
      </c>
      <c r="EFQ1529" s="229">
        <v>2024</v>
      </c>
      <c r="EFR1529" s="229" t="s">
        <v>57</v>
      </c>
      <c r="EFS1529" s="229" t="s">
        <v>3922</v>
      </c>
      <c r="EFT1529" s="229">
        <v>12970960</v>
      </c>
      <c r="EFU1529" s="229" t="s">
        <v>3930</v>
      </c>
      <c r="EFV1529" s="229" t="s">
        <v>310</v>
      </c>
      <c r="EFW1529" s="229" t="s">
        <v>3931</v>
      </c>
      <c r="EFX1529" s="229" t="s">
        <v>299</v>
      </c>
      <c r="EFY1529" s="229" t="s">
        <v>52</v>
      </c>
      <c r="EFZ1529" s="229" t="s">
        <v>3932</v>
      </c>
      <c r="EGB1529" s="229" t="s">
        <v>3933</v>
      </c>
      <c r="EGC1529" s="229" t="s">
        <v>682</v>
      </c>
      <c r="EGD1529" s="229" t="s">
        <v>354</v>
      </c>
      <c r="EGE1529" s="229" t="s">
        <v>3934</v>
      </c>
      <c r="EGF1529" s="229" t="s">
        <v>2631</v>
      </c>
      <c r="EGG1529" s="229" t="s">
        <v>294</v>
      </c>
      <c r="EGH1529" s="229" t="s">
        <v>289</v>
      </c>
      <c r="EGI1529" s="229" t="s">
        <v>35</v>
      </c>
      <c r="EGJ1529" s="229" t="s">
        <v>29</v>
      </c>
      <c r="EGK1529" s="229" t="s">
        <v>83</v>
      </c>
      <c r="EGL1529" s="229" t="s">
        <v>1488</v>
      </c>
      <c r="EGM1529" s="229" t="s">
        <v>240</v>
      </c>
      <c r="EGN1529" s="229" t="s">
        <v>3935</v>
      </c>
      <c r="EGO1529" s="229" t="s">
        <v>222</v>
      </c>
      <c r="EGP1529" s="229" t="s">
        <v>223</v>
      </c>
      <c r="EGQ1529" s="229" t="s">
        <v>172</v>
      </c>
      <c r="EGR1529" s="229" t="s">
        <v>289</v>
      </c>
      <c r="EGS1529" s="229" t="s">
        <v>227</v>
      </c>
      <c r="EGW1529" s="229">
        <v>2024</v>
      </c>
      <c r="EGX1529" s="229" t="s">
        <v>57</v>
      </c>
      <c r="EGY1529" s="229" t="s">
        <v>3922</v>
      </c>
      <c r="EGZ1529" s="229">
        <v>12970960</v>
      </c>
      <c r="EHA1529" s="229" t="s">
        <v>3930</v>
      </c>
      <c r="EHB1529" s="229" t="s">
        <v>310</v>
      </c>
      <c r="EHC1529" s="229" t="s">
        <v>3931</v>
      </c>
      <c r="EHD1529" s="229" t="s">
        <v>299</v>
      </c>
      <c r="EHE1529" s="229" t="s">
        <v>52</v>
      </c>
      <c r="EHF1529" s="229" t="s">
        <v>3932</v>
      </c>
      <c r="EHH1529" s="229" t="s">
        <v>3933</v>
      </c>
      <c r="EHI1529" s="229" t="s">
        <v>682</v>
      </c>
      <c r="EHJ1529" s="229" t="s">
        <v>354</v>
      </c>
      <c r="EHK1529" s="229" t="s">
        <v>3934</v>
      </c>
      <c r="EHL1529" s="229" t="s">
        <v>2631</v>
      </c>
      <c r="EHM1529" s="229" t="s">
        <v>294</v>
      </c>
      <c r="EHN1529" s="229" t="s">
        <v>289</v>
      </c>
      <c r="EHO1529" s="229" t="s">
        <v>35</v>
      </c>
      <c r="EHP1529" s="229" t="s">
        <v>29</v>
      </c>
      <c r="EHQ1529" s="229" t="s">
        <v>83</v>
      </c>
      <c r="EHR1529" s="229" t="s">
        <v>1488</v>
      </c>
      <c r="EHS1529" s="229" t="s">
        <v>240</v>
      </c>
      <c r="EHT1529" s="229" t="s">
        <v>3935</v>
      </c>
      <c r="EHU1529" s="229" t="s">
        <v>222</v>
      </c>
      <c r="EHV1529" s="229" t="s">
        <v>223</v>
      </c>
      <c r="EHW1529" s="229" t="s">
        <v>172</v>
      </c>
      <c r="EHX1529" s="229" t="s">
        <v>289</v>
      </c>
      <c r="EHY1529" s="229" t="s">
        <v>227</v>
      </c>
      <c r="EIC1529" s="229">
        <v>2024</v>
      </c>
      <c r="EID1529" s="229" t="s">
        <v>57</v>
      </c>
      <c r="EIE1529" s="229" t="s">
        <v>3922</v>
      </c>
      <c r="EIF1529" s="229">
        <v>12970960</v>
      </c>
      <c r="EIG1529" s="229" t="s">
        <v>3930</v>
      </c>
      <c r="EIH1529" s="229" t="s">
        <v>310</v>
      </c>
      <c r="EII1529" s="229" t="s">
        <v>3931</v>
      </c>
      <c r="EIJ1529" s="229" t="s">
        <v>299</v>
      </c>
      <c r="EIK1529" s="229" t="s">
        <v>52</v>
      </c>
      <c r="EIL1529" s="229" t="s">
        <v>3932</v>
      </c>
      <c r="EIN1529" s="229" t="s">
        <v>3933</v>
      </c>
      <c r="EIO1529" s="229" t="s">
        <v>682</v>
      </c>
      <c r="EIP1529" s="229" t="s">
        <v>354</v>
      </c>
      <c r="EIQ1529" s="229" t="s">
        <v>3934</v>
      </c>
      <c r="EIR1529" s="229" t="s">
        <v>2631</v>
      </c>
      <c r="EIS1529" s="229" t="s">
        <v>294</v>
      </c>
      <c r="EIT1529" s="229" t="s">
        <v>289</v>
      </c>
      <c r="EIU1529" s="229" t="s">
        <v>35</v>
      </c>
      <c r="EIV1529" s="229" t="s">
        <v>29</v>
      </c>
      <c r="EIW1529" s="229" t="s">
        <v>83</v>
      </c>
      <c r="EIX1529" s="229" t="s">
        <v>1488</v>
      </c>
      <c r="EIY1529" s="229" t="s">
        <v>240</v>
      </c>
      <c r="EIZ1529" s="229" t="s">
        <v>3935</v>
      </c>
      <c r="EJA1529" s="229" t="s">
        <v>222</v>
      </c>
      <c r="EJB1529" s="229" t="s">
        <v>223</v>
      </c>
      <c r="EJC1529" s="229" t="s">
        <v>172</v>
      </c>
      <c r="EJD1529" s="229" t="s">
        <v>289</v>
      </c>
      <c r="EJE1529" s="229" t="s">
        <v>227</v>
      </c>
      <c r="EJI1529" s="229">
        <v>2024</v>
      </c>
      <c r="EJJ1529" s="229" t="s">
        <v>57</v>
      </c>
      <c r="EJK1529" s="229" t="s">
        <v>3922</v>
      </c>
      <c r="EJL1529" s="229">
        <v>12970960</v>
      </c>
      <c r="EJM1529" s="229" t="s">
        <v>3930</v>
      </c>
      <c r="EJN1529" s="229" t="s">
        <v>310</v>
      </c>
      <c r="EJO1529" s="229" t="s">
        <v>3931</v>
      </c>
      <c r="EJP1529" s="229" t="s">
        <v>299</v>
      </c>
      <c r="EJQ1529" s="229" t="s">
        <v>52</v>
      </c>
      <c r="EJR1529" s="229" t="s">
        <v>3932</v>
      </c>
      <c r="EJT1529" s="229" t="s">
        <v>3933</v>
      </c>
      <c r="EJU1529" s="229" t="s">
        <v>682</v>
      </c>
      <c r="EJV1529" s="229" t="s">
        <v>354</v>
      </c>
      <c r="EJW1529" s="229" t="s">
        <v>3934</v>
      </c>
      <c r="EJX1529" s="229" t="s">
        <v>2631</v>
      </c>
      <c r="EJY1529" s="229" t="s">
        <v>294</v>
      </c>
      <c r="EJZ1529" s="229" t="s">
        <v>289</v>
      </c>
      <c r="EKA1529" s="229" t="s">
        <v>35</v>
      </c>
      <c r="EKB1529" s="229" t="s">
        <v>29</v>
      </c>
      <c r="EKC1529" s="229" t="s">
        <v>83</v>
      </c>
      <c r="EKD1529" s="229" t="s">
        <v>1488</v>
      </c>
      <c r="EKE1529" s="229" t="s">
        <v>240</v>
      </c>
      <c r="EKF1529" s="229" t="s">
        <v>3935</v>
      </c>
      <c r="EKG1529" s="229" t="s">
        <v>222</v>
      </c>
      <c r="EKH1529" s="229" t="s">
        <v>223</v>
      </c>
      <c r="EKI1529" s="229" t="s">
        <v>172</v>
      </c>
      <c r="EKJ1529" s="229" t="s">
        <v>289</v>
      </c>
      <c r="EKK1529" s="229" t="s">
        <v>227</v>
      </c>
      <c r="EKO1529" s="229">
        <v>2024</v>
      </c>
      <c r="EKP1529" s="229" t="s">
        <v>57</v>
      </c>
      <c r="EKQ1529" s="229" t="s">
        <v>3922</v>
      </c>
      <c r="EKR1529" s="229">
        <v>12970960</v>
      </c>
      <c r="EKS1529" s="229" t="s">
        <v>3930</v>
      </c>
      <c r="EKT1529" s="229" t="s">
        <v>310</v>
      </c>
      <c r="EKU1529" s="229" t="s">
        <v>3931</v>
      </c>
      <c r="EKV1529" s="229" t="s">
        <v>299</v>
      </c>
      <c r="EKW1529" s="229" t="s">
        <v>52</v>
      </c>
      <c r="EKX1529" s="229" t="s">
        <v>3932</v>
      </c>
      <c r="EKZ1529" s="229" t="s">
        <v>3933</v>
      </c>
      <c r="ELA1529" s="229" t="s">
        <v>682</v>
      </c>
      <c r="ELB1529" s="229" t="s">
        <v>354</v>
      </c>
      <c r="ELC1529" s="229" t="s">
        <v>3934</v>
      </c>
      <c r="ELD1529" s="229" t="s">
        <v>2631</v>
      </c>
      <c r="ELE1529" s="229" t="s">
        <v>294</v>
      </c>
      <c r="ELF1529" s="229" t="s">
        <v>289</v>
      </c>
      <c r="ELG1529" s="229" t="s">
        <v>35</v>
      </c>
      <c r="ELH1529" s="229" t="s">
        <v>29</v>
      </c>
      <c r="ELI1529" s="229" t="s">
        <v>83</v>
      </c>
      <c r="ELJ1529" s="229" t="s">
        <v>1488</v>
      </c>
      <c r="ELK1529" s="229" t="s">
        <v>240</v>
      </c>
      <c r="ELL1529" s="229" t="s">
        <v>3935</v>
      </c>
      <c r="ELM1529" s="229" t="s">
        <v>222</v>
      </c>
      <c r="ELN1529" s="229" t="s">
        <v>223</v>
      </c>
      <c r="ELO1529" s="229" t="s">
        <v>172</v>
      </c>
      <c r="ELP1529" s="229" t="s">
        <v>289</v>
      </c>
      <c r="ELQ1529" s="229" t="s">
        <v>227</v>
      </c>
      <c r="ELU1529" s="229">
        <v>2024</v>
      </c>
      <c r="ELV1529" s="229" t="s">
        <v>57</v>
      </c>
      <c r="ELW1529" s="229" t="s">
        <v>3922</v>
      </c>
      <c r="ELX1529" s="229">
        <v>12970960</v>
      </c>
      <c r="ELY1529" s="229" t="s">
        <v>3930</v>
      </c>
      <c r="ELZ1529" s="229" t="s">
        <v>310</v>
      </c>
      <c r="EMA1529" s="229" t="s">
        <v>3931</v>
      </c>
      <c r="EMB1529" s="229" t="s">
        <v>299</v>
      </c>
      <c r="EMC1529" s="229" t="s">
        <v>52</v>
      </c>
      <c r="EMD1529" s="229" t="s">
        <v>3932</v>
      </c>
      <c r="EMF1529" s="229" t="s">
        <v>3933</v>
      </c>
      <c r="EMG1529" s="229" t="s">
        <v>682</v>
      </c>
      <c r="EMH1529" s="229" t="s">
        <v>354</v>
      </c>
      <c r="EMI1529" s="229" t="s">
        <v>3934</v>
      </c>
      <c r="EMJ1529" s="229" t="s">
        <v>2631</v>
      </c>
      <c r="EMK1529" s="229" t="s">
        <v>294</v>
      </c>
      <c r="EML1529" s="229" t="s">
        <v>289</v>
      </c>
      <c r="EMM1529" s="229" t="s">
        <v>35</v>
      </c>
      <c r="EMN1529" s="229" t="s">
        <v>29</v>
      </c>
      <c r="EMO1529" s="229" t="s">
        <v>83</v>
      </c>
      <c r="EMP1529" s="229" t="s">
        <v>1488</v>
      </c>
      <c r="EMQ1529" s="229" t="s">
        <v>240</v>
      </c>
      <c r="EMR1529" s="229" t="s">
        <v>3935</v>
      </c>
      <c r="EMS1529" s="229" t="s">
        <v>222</v>
      </c>
      <c r="EMT1529" s="229" t="s">
        <v>223</v>
      </c>
      <c r="EMU1529" s="229" t="s">
        <v>172</v>
      </c>
      <c r="EMV1529" s="229" t="s">
        <v>289</v>
      </c>
      <c r="EMW1529" s="229" t="s">
        <v>227</v>
      </c>
      <c r="ENA1529" s="229">
        <v>2024</v>
      </c>
      <c r="ENB1529" s="229" t="s">
        <v>57</v>
      </c>
      <c r="ENC1529" s="229" t="s">
        <v>3922</v>
      </c>
      <c r="END1529" s="229">
        <v>12970960</v>
      </c>
      <c r="ENE1529" s="229" t="s">
        <v>3930</v>
      </c>
      <c r="ENF1529" s="229" t="s">
        <v>310</v>
      </c>
      <c r="ENG1529" s="229" t="s">
        <v>3931</v>
      </c>
      <c r="ENH1529" s="229" t="s">
        <v>299</v>
      </c>
      <c r="ENI1529" s="229" t="s">
        <v>52</v>
      </c>
      <c r="ENJ1529" s="229" t="s">
        <v>3932</v>
      </c>
      <c r="ENL1529" s="229" t="s">
        <v>3933</v>
      </c>
      <c r="ENM1529" s="229" t="s">
        <v>682</v>
      </c>
      <c r="ENN1529" s="229" t="s">
        <v>354</v>
      </c>
      <c r="ENO1529" s="229" t="s">
        <v>3934</v>
      </c>
      <c r="ENP1529" s="229" t="s">
        <v>2631</v>
      </c>
      <c r="ENQ1529" s="229" t="s">
        <v>294</v>
      </c>
      <c r="ENR1529" s="229" t="s">
        <v>289</v>
      </c>
      <c r="ENS1529" s="229" t="s">
        <v>35</v>
      </c>
      <c r="ENT1529" s="229" t="s">
        <v>29</v>
      </c>
      <c r="ENU1529" s="229" t="s">
        <v>83</v>
      </c>
      <c r="ENV1529" s="229" t="s">
        <v>1488</v>
      </c>
      <c r="ENW1529" s="229" t="s">
        <v>240</v>
      </c>
      <c r="ENX1529" s="229" t="s">
        <v>3935</v>
      </c>
      <c r="ENY1529" s="229" t="s">
        <v>222</v>
      </c>
      <c r="ENZ1529" s="229" t="s">
        <v>223</v>
      </c>
      <c r="EOA1529" s="229" t="s">
        <v>172</v>
      </c>
      <c r="EOB1529" s="229" t="s">
        <v>289</v>
      </c>
      <c r="EOC1529" s="229" t="s">
        <v>227</v>
      </c>
      <c r="EOG1529" s="229">
        <v>2024</v>
      </c>
      <c r="EOH1529" s="229" t="s">
        <v>57</v>
      </c>
      <c r="EOI1529" s="229" t="s">
        <v>3922</v>
      </c>
      <c r="EOJ1529" s="229">
        <v>12970960</v>
      </c>
      <c r="EOK1529" s="229" t="s">
        <v>3930</v>
      </c>
      <c r="EOL1529" s="229" t="s">
        <v>310</v>
      </c>
      <c r="EOM1529" s="229" t="s">
        <v>3931</v>
      </c>
      <c r="EON1529" s="229" t="s">
        <v>299</v>
      </c>
      <c r="EOO1529" s="229" t="s">
        <v>52</v>
      </c>
      <c r="EOP1529" s="229" t="s">
        <v>3932</v>
      </c>
      <c r="EOR1529" s="229" t="s">
        <v>3933</v>
      </c>
      <c r="EOS1529" s="229" t="s">
        <v>682</v>
      </c>
      <c r="EOT1529" s="229" t="s">
        <v>354</v>
      </c>
      <c r="EOU1529" s="229" t="s">
        <v>3934</v>
      </c>
      <c r="EOV1529" s="229" t="s">
        <v>2631</v>
      </c>
      <c r="EOW1529" s="229" t="s">
        <v>294</v>
      </c>
      <c r="EOX1529" s="229" t="s">
        <v>289</v>
      </c>
      <c r="EOY1529" s="229" t="s">
        <v>35</v>
      </c>
      <c r="EOZ1529" s="229" t="s">
        <v>29</v>
      </c>
      <c r="EPA1529" s="229" t="s">
        <v>83</v>
      </c>
      <c r="EPB1529" s="229" t="s">
        <v>1488</v>
      </c>
      <c r="EPC1529" s="229" t="s">
        <v>240</v>
      </c>
      <c r="EPD1529" s="229" t="s">
        <v>3935</v>
      </c>
      <c r="EPE1529" s="229" t="s">
        <v>222</v>
      </c>
      <c r="EPF1529" s="229" t="s">
        <v>223</v>
      </c>
      <c r="EPG1529" s="229" t="s">
        <v>172</v>
      </c>
      <c r="EPH1529" s="229" t="s">
        <v>289</v>
      </c>
      <c r="EPI1529" s="229" t="s">
        <v>227</v>
      </c>
      <c r="EPM1529" s="229">
        <v>2024</v>
      </c>
      <c r="EPN1529" s="229" t="s">
        <v>57</v>
      </c>
      <c r="EPO1529" s="229" t="s">
        <v>3922</v>
      </c>
      <c r="EPP1529" s="229">
        <v>12970960</v>
      </c>
      <c r="EPQ1529" s="229" t="s">
        <v>3930</v>
      </c>
      <c r="EPR1529" s="229" t="s">
        <v>310</v>
      </c>
      <c r="EPS1529" s="229" t="s">
        <v>3931</v>
      </c>
      <c r="EPT1529" s="229" t="s">
        <v>299</v>
      </c>
      <c r="EPU1529" s="229" t="s">
        <v>52</v>
      </c>
      <c r="EPV1529" s="229" t="s">
        <v>3932</v>
      </c>
      <c r="EPX1529" s="229" t="s">
        <v>3933</v>
      </c>
      <c r="EPY1529" s="229" t="s">
        <v>682</v>
      </c>
      <c r="EPZ1529" s="229" t="s">
        <v>354</v>
      </c>
      <c r="EQA1529" s="229" t="s">
        <v>3934</v>
      </c>
      <c r="EQB1529" s="229" t="s">
        <v>2631</v>
      </c>
      <c r="EQC1529" s="229" t="s">
        <v>294</v>
      </c>
      <c r="EQD1529" s="229" t="s">
        <v>289</v>
      </c>
      <c r="EQE1529" s="229" t="s">
        <v>35</v>
      </c>
      <c r="EQF1529" s="229" t="s">
        <v>29</v>
      </c>
      <c r="EQG1529" s="229" t="s">
        <v>83</v>
      </c>
      <c r="EQH1529" s="229" t="s">
        <v>1488</v>
      </c>
      <c r="EQI1529" s="229" t="s">
        <v>240</v>
      </c>
      <c r="EQJ1529" s="229" t="s">
        <v>3935</v>
      </c>
      <c r="EQK1529" s="229" t="s">
        <v>222</v>
      </c>
      <c r="EQL1529" s="229" t="s">
        <v>223</v>
      </c>
      <c r="EQM1529" s="229" t="s">
        <v>172</v>
      </c>
      <c r="EQN1529" s="229" t="s">
        <v>289</v>
      </c>
      <c r="EQO1529" s="229" t="s">
        <v>227</v>
      </c>
      <c r="EQS1529" s="229">
        <v>2024</v>
      </c>
      <c r="EQT1529" s="229" t="s">
        <v>57</v>
      </c>
      <c r="EQU1529" s="229" t="s">
        <v>3922</v>
      </c>
      <c r="EQV1529" s="229">
        <v>12970960</v>
      </c>
      <c r="EQW1529" s="229" t="s">
        <v>3930</v>
      </c>
      <c r="EQX1529" s="229" t="s">
        <v>310</v>
      </c>
      <c r="EQY1529" s="229" t="s">
        <v>3931</v>
      </c>
      <c r="EQZ1529" s="229" t="s">
        <v>299</v>
      </c>
      <c r="ERA1529" s="229" t="s">
        <v>52</v>
      </c>
      <c r="ERB1529" s="229" t="s">
        <v>3932</v>
      </c>
      <c r="ERD1529" s="229" t="s">
        <v>3933</v>
      </c>
      <c r="ERE1529" s="229" t="s">
        <v>682</v>
      </c>
      <c r="ERF1529" s="229" t="s">
        <v>354</v>
      </c>
      <c r="ERG1529" s="229" t="s">
        <v>3934</v>
      </c>
      <c r="ERH1529" s="229" t="s">
        <v>2631</v>
      </c>
      <c r="ERI1529" s="229" t="s">
        <v>294</v>
      </c>
      <c r="ERJ1529" s="229" t="s">
        <v>289</v>
      </c>
      <c r="ERK1529" s="229" t="s">
        <v>35</v>
      </c>
      <c r="ERL1529" s="229" t="s">
        <v>29</v>
      </c>
      <c r="ERM1529" s="229" t="s">
        <v>83</v>
      </c>
      <c r="ERN1529" s="229" t="s">
        <v>1488</v>
      </c>
      <c r="ERO1529" s="229" t="s">
        <v>240</v>
      </c>
      <c r="ERP1529" s="229" t="s">
        <v>3935</v>
      </c>
      <c r="ERQ1529" s="229" t="s">
        <v>222</v>
      </c>
      <c r="ERR1529" s="229" t="s">
        <v>223</v>
      </c>
      <c r="ERS1529" s="229" t="s">
        <v>172</v>
      </c>
      <c r="ERT1529" s="229" t="s">
        <v>289</v>
      </c>
      <c r="ERU1529" s="229" t="s">
        <v>227</v>
      </c>
      <c r="ERY1529" s="229">
        <v>2024</v>
      </c>
      <c r="ERZ1529" s="229" t="s">
        <v>57</v>
      </c>
      <c r="ESA1529" s="229" t="s">
        <v>3922</v>
      </c>
      <c r="ESB1529" s="229">
        <v>12970960</v>
      </c>
      <c r="ESC1529" s="229" t="s">
        <v>3930</v>
      </c>
      <c r="ESD1529" s="229" t="s">
        <v>310</v>
      </c>
      <c r="ESE1529" s="229" t="s">
        <v>3931</v>
      </c>
      <c r="ESF1529" s="229" t="s">
        <v>299</v>
      </c>
      <c r="ESG1529" s="229" t="s">
        <v>52</v>
      </c>
      <c r="ESH1529" s="229" t="s">
        <v>3932</v>
      </c>
      <c r="ESJ1529" s="229" t="s">
        <v>3933</v>
      </c>
      <c r="ESK1529" s="229" t="s">
        <v>682</v>
      </c>
      <c r="ESL1529" s="229" t="s">
        <v>354</v>
      </c>
      <c r="ESM1529" s="229" t="s">
        <v>3934</v>
      </c>
      <c r="ESN1529" s="229" t="s">
        <v>2631</v>
      </c>
      <c r="ESO1529" s="229" t="s">
        <v>294</v>
      </c>
      <c r="ESP1529" s="229" t="s">
        <v>289</v>
      </c>
      <c r="ESQ1529" s="229" t="s">
        <v>35</v>
      </c>
      <c r="ESR1529" s="229" t="s">
        <v>29</v>
      </c>
      <c r="ESS1529" s="229" t="s">
        <v>83</v>
      </c>
      <c r="EST1529" s="229" t="s">
        <v>1488</v>
      </c>
      <c r="ESU1529" s="229" t="s">
        <v>240</v>
      </c>
      <c r="ESV1529" s="229" t="s">
        <v>3935</v>
      </c>
      <c r="ESW1529" s="229" t="s">
        <v>222</v>
      </c>
      <c r="ESX1529" s="229" t="s">
        <v>223</v>
      </c>
      <c r="ESY1529" s="229" t="s">
        <v>172</v>
      </c>
      <c r="ESZ1529" s="229" t="s">
        <v>289</v>
      </c>
      <c r="ETA1529" s="229" t="s">
        <v>227</v>
      </c>
      <c r="ETE1529" s="229">
        <v>2024</v>
      </c>
      <c r="ETF1529" s="229" t="s">
        <v>57</v>
      </c>
      <c r="ETG1529" s="229" t="s">
        <v>3922</v>
      </c>
      <c r="ETH1529" s="229">
        <v>12970960</v>
      </c>
      <c r="ETI1529" s="229" t="s">
        <v>3930</v>
      </c>
      <c r="ETJ1529" s="229" t="s">
        <v>310</v>
      </c>
      <c r="ETK1529" s="229" t="s">
        <v>3931</v>
      </c>
      <c r="ETL1529" s="229" t="s">
        <v>299</v>
      </c>
      <c r="ETM1529" s="229" t="s">
        <v>52</v>
      </c>
      <c r="ETN1529" s="229" t="s">
        <v>3932</v>
      </c>
      <c r="ETP1529" s="229" t="s">
        <v>3933</v>
      </c>
      <c r="ETQ1529" s="229" t="s">
        <v>682</v>
      </c>
      <c r="ETR1529" s="229" t="s">
        <v>354</v>
      </c>
      <c r="ETS1529" s="229" t="s">
        <v>3934</v>
      </c>
      <c r="ETT1529" s="229" t="s">
        <v>2631</v>
      </c>
      <c r="ETU1529" s="229" t="s">
        <v>294</v>
      </c>
      <c r="ETV1529" s="229" t="s">
        <v>289</v>
      </c>
      <c r="ETW1529" s="229" t="s">
        <v>35</v>
      </c>
      <c r="ETX1529" s="229" t="s">
        <v>29</v>
      </c>
      <c r="ETY1529" s="229" t="s">
        <v>83</v>
      </c>
      <c r="ETZ1529" s="229" t="s">
        <v>1488</v>
      </c>
      <c r="EUA1529" s="229" t="s">
        <v>240</v>
      </c>
      <c r="EUB1529" s="229" t="s">
        <v>3935</v>
      </c>
      <c r="EUC1529" s="229" t="s">
        <v>222</v>
      </c>
      <c r="EUD1529" s="229" t="s">
        <v>223</v>
      </c>
      <c r="EUE1529" s="229" t="s">
        <v>172</v>
      </c>
      <c r="EUF1529" s="229" t="s">
        <v>289</v>
      </c>
      <c r="EUG1529" s="229" t="s">
        <v>227</v>
      </c>
      <c r="EUK1529" s="229">
        <v>2024</v>
      </c>
      <c r="EUL1529" s="229" t="s">
        <v>57</v>
      </c>
      <c r="EUM1529" s="229" t="s">
        <v>3922</v>
      </c>
      <c r="EUN1529" s="229">
        <v>12970960</v>
      </c>
      <c r="EUO1529" s="229" t="s">
        <v>3930</v>
      </c>
      <c r="EUP1529" s="229" t="s">
        <v>310</v>
      </c>
      <c r="EUQ1529" s="229" t="s">
        <v>3931</v>
      </c>
      <c r="EUR1529" s="229" t="s">
        <v>299</v>
      </c>
      <c r="EUS1529" s="229" t="s">
        <v>52</v>
      </c>
      <c r="EUT1529" s="229" t="s">
        <v>3932</v>
      </c>
      <c r="EUV1529" s="229" t="s">
        <v>3933</v>
      </c>
      <c r="EUW1529" s="229" t="s">
        <v>682</v>
      </c>
      <c r="EUX1529" s="229" t="s">
        <v>354</v>
      </c>
      <c r="EUY1529" s="229" t="s">
        <v>3934</v>
      </c>
      <c r="EUZ1529" s="229" t="s">
        <v>2631</v>
      </c>
      <c r="EVA1529" s="229" t="s">
        <v>294</v>
      </c>
      <c r="EVB1529" s="229" t="s">
        <v>289</v>
      </c>
      <c r="EVC1529" s="229" t="s">
        <v>35</v>
      </c>
      <c r="EVD1529" s="229" t="s">
        <v>29</v>
      </c>
      <c r="EVE1529" s="229" t="s">
        <v>83</v>
      </c>
      <c r="EVF1529" s="229" t="s">
        <v>1488</v>
      </c>
      <c r="EVG1529" s="229" t="s">
        <v>240</v>
      </c>
      <c r="EVH1529" s="229" t="s">
        <v>3935</v>
      </c>
      <c r="EVI1529" s="229" t="s">
        <v>222</v>
      </c>
      <c r="EVJ1529" s="229" t="s">
        <v>223</v>
      </c>
      <c r="EVK1529" s="229" t="s">
        <v>172</v>
      </c>
      <c r="EVL1529" s="229" t="s">
        <v>289</v>
      </c>
      <c r="EVM1529" s="229" t="s">
        <v>227</v>
      </c>
      <c r="EVQ1529" s="229">
        <v>2024</v>
      </c>
      <c r="EVR1529" s="229" t="s">
        <v>57</v>
      </c>
      <c r="EVS1529" s="229" t="s">
        <v>3922</v>
      </c>
      <c r="EVT1529" s="229">
        <v>12970960</v>
      </c>
      <c r="EVU1529" s="229" t="s">
        <v>3930</v>
      </c>
      <c r="EVV1529" s="229" t="s">
        <v>310</v>
      </c>
      <c r="EVW1529" s="229" t="s">
        <v>3931</v>
      </c>
      <c r="EVX1529" s="229" t="s">
        <v>299</v>
      </c>
      <c r="EVY1529" s="229" t="s">
        <v>52</v>
      </c>
      <c r="EVZ1529" s="229" t="s">
        <v>3932</v>
      </c>
      <c r="EWB1529" s="229" t="s">
        <v>3933</v>
      </c>
      <c r="EWC1529" s="229" t="s">
        <v>682</v>
      </c>
      <c r="EWD1529" s="229" t="s">
        <v>354</v>
      </c>
      <c r="EWE1529" s="229" t="s">
        <v>3934</v>
      </c>
      <c r="EWF1529" s="229" t="s">
        <v>2631</v>
      </c>
      <c r="EWG1529" s="229" t="s">
        <v>294</v>
      </c>
      <c r="EWH1529" s="229" t="s">
        <v>289</v>
      </c>
      <c r="EWI1529" s="229" t="s">
        <v>35</v>
      </c>
      <c r="EWJ1529" s="229" t="s">
        <v>29</v>
      </c>
      <c r="EWK1529" s="229" t="s">
        <v>83</v>
      </c>
      <c r="EWL1529" s="229" t="s">
        <v>1488</v>
      </c>
      <c r="EWM1529" s="229" t="s">
        <v>240</v>
      </c>
      <c r="EWN1529" s="229" t="s">
        <v>3935</v>
      </c>
      <c r="EWO1529" s="229" t="s">
        <v>222</v>
      </c>
      <c r="EWP1529" s="229" t="s">
        <v>223</v>
      </c>
      <c r="EWQ1529" s="229" t="s">
        <v>172</v>
      </c>
      <c r="EWR1529" s="229" t="s">
        <v>289</v>
      </c>
      <c r="EWS1529" s="229" t="s">
        <v>227</v>
      </c>
      <c r="EWW1529" s="229">
        <v>2024</v>
      </c>
      <c r="EWX1529" s="229" t="s">
        <v>57</v>
      </c>
      <c r="EWY1529" s="229" t="s">
        <v>3922</v>
      </c>
      <c r="EWZ1529" s="229">
        <v>12970960</v>
      </c>
      <c r="EXA1529" s="229" t="s">
        <v>3930</v>
      </c>
      <c r="EXB1529" s="229" t="s">
        <v>310</v>
      </c>
      <c r="EXC1529" s="229" t="s">
        <v>3931</v>
      </c>
      <c r="EXD1529" s="229" t="s">
        <v>299</v>
      </c>
      <c r="EXE1529" s="229" t="s">
        <v>52</v>
      </c>
      <c r="EXF1529" s="229" t="s">
        <v>3932</v>
      </c>
      <c r="EXH1529" s="229" t="s">
        <v>3933</v>
      </c>
      <c r="EXI1529" s="229" t="s">
        <v>682</v>
      </c>
      <c r="EXJ1529" s="229" t="s">
        <v>354</v>
      </c>
      <c r="EXK1529" s="229" t="s">
        <v>3934</v>
      </c>
      <c r="EXL1529" s="229" t="s">
        <v>2631</v>
      </c>
      <c r="EXM1529" s="229" t="s">
        <v>294</v>
      </c>
      <c r="EXN1529" s="229" t="s">
        <v>289</v>
      </c>
      <c r="EXO1529" s="229" t="s">
        <v>35</v>
      </c>
      <c r="EXP1529" s="229" t="s">
        <v>29</v>
      </c>
      <c r="EXQ1529" s="229" t="s">
        <v>83</v>
      </c>
      <c r="EXR1529" s="229" t="s">
        <v>1488</v>
      </c>
      <c r="EXS1529" s="229" t="s">
        <v>240</v>
      </c>
      <c r="EXT1529" s="229" t="s">
        <v>3935</v>
      </c>
      <c r="EXU1529" s="229" t="s">
        <v>222</v>
      </c>
      <c r="EXV1529" s="229" t="s">
        <v>223</v>
      </c>
      <c r="EXW1529" s="229" t="s">
        <v>172</v>
      </c>
      <c r="EXX1529" s="229" t="s">
        <v>289</v>
      </c>
      <c r="EXY1529" s="229" t="s">
        <v>227</v>
      </c>
      <c r="EYC1529" s="229">
        <v>2024</v>
      </c>
      <c r="EYD1529" s="229" t="s">
        <v>57</v>
      </c>
      <c r="EYE1529" s="229" t="s">
        <v>3922</v>
      </c>
      <c r="EYF1529" s="229">
        <v>12970960</v>
      </c>
      <c r="EYG1529" s="229" t="s">
        <v>3930</v>
      </c>
      <c r="EYH1529" s="229" t="s">
        <v>310</v>
      </c>
      <c r="EYI1529" s="229" t="s">
        <v>3931</v>
      </c>
      <c r="EYJ1529" s="229" t="s">
        <v>299</v>
      </c>
      <c r="EYK1529" s="229" t="s">
        <v>52</v>
      </c>
      <c r="EYL1529" s="229" t="s">
        <v>3932</v>
      </c>
      <c r="EYN1529" s="229" t="s">
        <v>3933</v>
      </c>
      <c r="EYO1529" s="229" t="s">
        <v>682</v>
      </c>
      <c r="EYP1529" s="229" t="s">
        <v>354</v>
      </c>
      <c r="EYQ1529" s="229" t="s">
        <v>3934</v>
      </c>
      <c r="EYR1529" s="229" t="s">
        <v>2631</v>
      </c>
      <c r="EYS1529" s="229" t="s">
        <v>294</v>
      </c>
      <c r="EYT1529" s="229" t="s">
        <v>289</v>
      </c>
      <c r="EYU1529" s="229" t="s">
        <v>35</v>
      </c>
      <c r="EYV1529" s="229" t="s">
        <v>29</v>
      </c>
      <c r="EYW1529" s="229" t="s">
        <v>83</v>
      </c>
      <c r="EYX1529" s="229" t="s">
        <v>1488</v>
      </c>
      <c r="EYY1529" s="229" t="s">
        <v>240</v>
      </c>
      <c r="EYZ1529" s="229" t="s">
        <v>3935</v>
      </c>
      <c r="EZA1529" s="229" t="s">
        <v>222</v>
      </c>
      <c r="EZB1529" s="229" t="s">
        <v>223</v>
      </c>
      <c r="EZC1529" s="229" t="s">
        <v>172</v>
      </c>
      <c r="EZD1529" s="229" t="s">
        <v>289</v>
      </c>
      <c r="EZE1529" s="229" t="s">
        <v>227</v>
      </c>
      <c r="EZI1529" s="229">
        <v>2024</v>
      </c>
      <c r="EZJ1529" s="229" t="s">
        <v>57</v>
      </c>
      <c r="EZK1529" s="229" t="s">
        <v>3922</v>
      </c>
      <c r="EZL1529" s="229">
        <v>12970960</v>
      </c>
      <c r="EZM1529" s="229" t="s">
        <v>3930</v>
      </c>
      <c r="EZN1529" s="229" t="s">
        <v>310</v>
      </c>
      <c r="EZO1529" s="229" t="s">
        <v>3931</v>
      </c>
      <c r="EZP1529" s="229" t="s">
        <v>299</v>
      </c>
      <c r="EZQ1529" s="229" t="s">
        <v>52</v>
      </c>
      <c r="EZR1529" s="229" t="s">
        <v>3932</v>
      </c>
      <c r="EZT1529" s="229" t="s">
        <v>3933</v>
      </c>
      <c r="EZU1529" s="229" t="s">
        <v>682</v>
      </c>
      <c r="EZV1529" s="229" t="s">
        <v>354</v>
      </c>
      <c r="EZW1529" s="229" t="s">
        <v>3934</v>
      </c>
      <c r="EZX1529" s="229" t="s">
        <v>2631</v>
      </c>
      <c r="EZY1529" s="229" t="s">
        <v>294</v>
      </c>
      <c r="EZZ1529" s="229" t="s">
        <v>289</v>
      </c>
      <c r="FAA1529" s="229" t="s">
        <v>35</v>
      </c>
      <c r="FAB1529" s="229" t="s">
        <v>29</v>
      </c>
      <c r="FAC1529" s="229" t="s">
        <v>83</v>
      </c>
      <c r="FAD1529" s="229" t="s">
        <v>1488</v>
      </c>
      <c r="FAE1529" s="229" t="s">
        <v>240</v>
      </c>
      <c r="FAF1529" s="229" t="s">
        <v>3935</v>
      </c>
      <c r="FAG1529" s="229" t="s">
        <v>222</v>
      </c>
      <c r="FAH1529" s="229" t="s">
        <v>223</v>
      </c>
      <c r="FAI1529" s="229" t="s">
        <v>172</v>
      </c>
      <c r="FAJ1529" s="229" t="s">
        <v>289</v>
      </c>
      <c r="FAK1529" s="229" t="s">
        <v>227</v>
      </c>
      <c r="FAO1529" s="229">
        <v>2024</v>
      </c>
      <c r="FAP1529" s="229" t="s">
        <v>57</v>
      </c>
      <c r="FAQ1529" s="229" t="s">
        <v>3922</v>
      </c>
      <c r="FAR1529" s="229">
        <v>12970960</v>
      </c>
      <c r="FAS1529" s="229" t="s">
        <v>3930</v>
      </c>
      <c r="FAT1529" s="229" t="s">
        <v>310</v>
      </c>
      <c r="FAU1529" s="229" t="s">
        <v>3931</v>
      </c>
      <c r="FAV1529" s="229" t="s">
        <v>299</v>
      </c>
      <c r="FAW1529" s="229" t="s">
        <v>52</v>
      </c>
      <c r="FAX1529" s="229" t="s">
        <v>3932</v>
      </c>
      <c r="FAZ1529" s="229" t="s">
        <v>3933</v>
      </c>
      <c r="FBA1529" s="229" t="s">
        <v>682</v>
      </c>
      <c r="FBB1529" s="229" t="s">
        <v>354</v>
      </c>
      <c r="FBC1529" s="229" t="s">
        <v>3934</v>
      </c>
      <c r="FBD1529" s="229" t="s">
        <v>2631</v>
      </c>
      <c r="FBE1529" s="229" t="s">
        <v>294</v>
      </c>
      <c r="FBF1529" s="229" t="s">
        <v>289</v>
      </c>
      <c r="FBG1529" s="229" t="s">
        <v>35</v>
      </c>
      <c r="FBH1529" s="229" t="s">
        <v>29</v>
      </c>
      <c r="FBI1529" s="229" t="s">
        <v>83</v>
      </c>
      <c r="FBJ1529" s="229" t="s">
        <v>1488</v>
      </c>
      <c r="FBK1529" s="229" t="s">
        <v>240</v>
      </c>
      <c r="FBL1529" s="229" t="s">
        <v>3935</v>
      </c>
      <c r="FBM1529" s="229" t="s">
        <v>222</v>
      </c>
      <c r="FBN1529" s="229" t="s">
        <v>223</v>
      </c>
      <c r="FBO1529" s="229" t="s">
        <v>172</v>
      </c>
      <c r="FBP1529" s="229" t="s">
        <v>289</v>
      </c>
      <c r="FBQ1529" s="229" t="s">
        <v>227</v>
      </c>
      <c r="FBU1529" s="229">
        <v>2024</v>
      </c>
      <c r="FBV1529" s="229" t="s">
        <v>57</v>
      </c>
      <c r="FBW1529" s="229" t="s">
        <v>3922</v>
      </c>
      <c r="FBX1529" s="229">
        <v>12970960</v>
      </c>
      <c r="FBY1529" s="229" t="s">
        <v>3930</v>
      </c>
      <c r="FBZ1529" s="229" t="s">
        <v>310</v>
      </c>
      <c r="FCA1529" s="229" t="s">
        <v>3931</v>
      </c>
      <c r="FCB1529" s="229" t="s">
        <v>299</v>
      </c>
      <c r="FCC1529" s="229" t="s">
        <v>52</v>
      </c>
      <c r="FCD1529" s="229" t="s">
        <v>3932</v>
      </c>
      <c r="FCF1529" s="229" t="s">
        <v>3933</v>
      </c>
      <c r="FCG1529" s="229" t="s">
        <v>682</v>
      </c>
      <c r="FCH1529" s="229" t="s">
        <v>354</v>
      </c>
      <c r="FCI1529" s="229" t="s">
        <v>3934</v>
      </c>
      <c r="FCJ1529" s="229" t="s">
        <v>2631</v>
      </c>
      <c r="FCK1529" s="229" t="s">
        <v>294</v>
      </c>
      <c r="FCL1529" s="229" t="s">
        <v>289</v>
      </c>
      <c r="FCM1529" s="229" t="s">
        <v>35</v>
      </c>
      <c r="FCN1529" s="229" t="s">
        <v>29</v>
      </c>
      <c r="FCO1529" s="229" t="s">
        <v>83</v>
      </c>
      <c r="FCP1529" s="229" t="s">
        <v>1488</v>
      </c>
      <c r="FCQ1529" s="229" t="s">
        <v>240</v>
      </c>
      <c r="FCR1529" s="229" t="s">
        <v>3935</v>
      </c>
      <c r="FCS1529" s="229" t="s">
        <v>222</v>
      </c>
      <c r="FCT1529" s="229" t="s">
        <v>223</v>
      </c>
      <c r="FCU1529" s="229" t="s">
        <v>172</v>
      </c>
      <c r="FCV1529" s="229" t="s">
        <v>289</v>
      </c>
      <c r="FCW1529" s="229" t="s">
        <v>227</v>
      </c>
      <c r="FDA1529" s="229">
        <v>2024</v>
      </c>
      <c r="FDB1529" s="229" t="s">
        <v>57</v>
      </c>
      <c r="FDC1529" s="229" t="s">
        <v>3922</v>
      </c>
      <c r="FDD1529" s="229">
        <v>12970960</v>
      </c>
      <c r="FDE1529" s="229" t="s">
        <v>3930</v>
      </c>
      <c r="FDF1529" s="229" t="s">
        <v>310</v>
      </c>
      <c r="FDG1529" s="229" t="s">
        <v>3931</v>
      </c>
      <c r="FDH1529" s="229" t="s">
        <v>299</v>
      </c>
      <c r="FDI1529" s="229" t="s">
        <v>52</v>
      </c>
      <c r="FDJ1529" s="229" t="s">
        <v>3932</v>
      </c>
      <c r="FDL1529" s="229" t="s">
        <v>3933</v>
      </c>
      <c r="FDM1529" s="229" t="s">
        <v>682</v>
      </c>
      <c r="FDN1529" s="229" t="s">
        <v>354</v>
      </c>
      <c r="FDO1529" s="229" t="s">
        <v>3934</v>
      </c>
      <c r="FDP1529" s="229" t="s">
        <v>2631</v>
      </c>
      <c r="FDQ1529" s="229" t="s">
        <v>294</v>
      </c>
      <c r="FDR1529" s="229" t="s">
        <v>289</v>
      </c>
      <c r="FDS1529" s="229" t="s">
        <v>35</v>
      </c>
      <c r="FDT1529" s="229" t="s">
        <v>29</v>
      </c>
      <c r="FDU1529" s="229" t="s">
        <v>83</v>
      </c>
      <c r="FDV1529" s="229" t="s">
        <v>1488</v>
      </c>
      <c r="FDW1529" s="229" t="s">
        <v>240</v>
      </c>
      <c r="FDX1529" s="229" t="s">
        <v>3935</v>
      </c>
      <c r="FDY1529" s="229" t="s">
        <v>222</v>
      </c>
      <c r="FDZ1529" s="229" t="s">
        <v>223</v>
      </c>
      <c r="FEA1529" s="229" t="s">
        <v>172</v>
      </c>
      <c r="FEB1529" s="229" t="s">
        <v>289</v>
      </c>
      <c r="FEC1529" s="229" t="s">
        <v>227</v>
      </c>
      <c r="FEG1529" s="229">
        <v>2024</v>
      </c>
      <c r="FEH1529" s="229" t="s">
        <v>57</v>
      </c>
      <c r="FEI1529" s="229" t="s">
        <v>3922</v>
      </c>
      <c r="FEJ1529" s="229">
        <v>12970960</v>
      </c>
      <c r="FEK1529" s="229" t="s">
        <v>3930</v>
      </c>
      <c r="FEL1529" s="229" t="s">
        <v>310</v>
      </c>
      <c r="FEM1529" s="229" t="s">
        <v>3931</v>
      </c>
      <c r="FEN1529" s="229" t="s">
        <v>299</v>
      </c>
      <c r="FEO1529" s="229" t="s">
        <v>52</v>
      </c>
      <c r="FEP1529" s="229" t="s">
        <v>3932</v>
      </c>
      <c r="FER1529" s="229" t="s">
        <v>3933</v>
      </c>
      <c r="FES1529" s="229" t="s">
        <v>682</v>
      </c>
      <c r="FET1529" s="229" t="s">
        <v>354</v>
      </c>
      <c r="FEU1529" s="229" t="s">
        <v>3934</v>
      </c>
      <c r="FEV1529" s="229" t="s">
        <v>2631</v>
      </c>
      <c r="FEW1529" s="229" t="s">
        <v>294</v>
      </c>
      <c r="FEX1529" s="229" t="s">
        <v>289</v>
      </c>
      <c r="FEY1529" s="229" t="s">
        <v>35</v>
      </c>
      <c r="FEZ1529" s="229" t="s">
        <v>29</v>
      </c>
      <c r="FFA1529" s="229" t="s">
        <v>83</v>
      </c>
      <c r="FFB1529" s="229" t="s">
        <v>1488</v>
      </c>
      <c r="FFC1529" s="229" t="s">
        <v>240</v>
      </c>
      <c r="FFD1529" s="229" t="s">
        <v>3935</v>
      </c>
      <c r="FFE1529" s="229" t="s">
        <v>222</v>
      </c>
      <c r="FFF1529" s="229" t="s">
        <v>223</v>
      </c>
      <c r="FFG1529" s="229" t="s">
        <v>172</v>
      </c>
      <c r="FFH1529" s="229" t="s">
        <v>289</v>
      </c>
      <c r="FFI1529" s="229" t="s">
        <v>227</v>
      </c>
      <c r="FFM1529" s="229">
        <v>2024</v>
      </c>
      <c r="FFN1529" s="229" t="s">
        <v>57</v>
      </c>
      <c r="FFO1529" s="229" t="s">
        <v>3922</v>
      </c>
      <c r="FFP1529" s="229">
        <v>12970960</v>
      </c>
      <c r="FFQ1529" s="229" t="s">
        <v>3930</v>
      </c>
      <c r="FFR1529" s="229" t="s">
        <v>310</v>
      </c>
      <c r="FFS1529" s="229" t="s">
        <v>3931</v>
      </c>
      <c r="FFT1529" s="229" t="s">
        <v>299</v>
      </c>
      <c r="FFU1529" s="229" t="s">
        <v>52</v>
      </c>
      <c r="FFV1529" s="229" t="s">
        <v>3932</v>
      </c>
      <c r="FFX1529" s="229" t="s">
        <v>3933</v>
      </c>
      <c r="FFY1529" s="229" t="s">
        <v>682</v>
      </c>
      <c r="FFZ1529" s="229" t="s">
        <v>354</v>
      </c>
      <c r="FGA1529" s="229" t="s">
        <v>3934</v>
      </c>
      <c r="FGB1529" s="229" t="s">
        <v>2631</v>
      </c>
      <c r="FGC1529" s="229" t="s">
        <v>294</v>
      </c>
      <c r="FGD1529" s="229" t="s">
        <v>289</v>
      </c>
      <c r="FGE1529" s="229" t="s">
        <v>35</v>
      </c>
      <c r="FGF1529" s="229" t="s">
        <v>29</v>
      </c>
      <c r="FGG1529" s="229" t="s">
        <v>83</v>
      </c>
      <c r="FGH1529" s="229" t="s">
        <v>1488</v>
      </c>
      <c r="FGI1529" s="229" t="s">
        <v>240</v>
      </c>
      <c r="FGJ1529" s="229" t="s">
        <v>3935</v>
      </c>
      <c r="FGK1529" s="229" t="s">
        <v>222</v>
      </c>
      <c r="FGL1529" s="229" t="s">
        <v>223</v>
      </c>
      <c r="FGM1529" s="229" t="s">
        <v>172</v>
      </c>
      <c r="FGN1529" s="229" t="s">
        <v>289</v>
      </c>
      <c r="FGO1529" s="229" t="s">
        <v>227</v>
      </c>
      <c r="FGS1529" s="229">
        <v>2024</v>
      </c>
      <c r="FGT1529" s="229" t="s">
        <v>57</v>
      </c>
      <c r="FGU1529" s="229" t="s">
        <v>3922</v>
      </c>
      <c r="FGV1529" s="229">
        <v>12970960</v>
      </c>
      <c r="FGW1529" s="229" t="s">
        <v>3930</v>
      </c>
      <c r="FGX1529" s="229" t="s">
        <v>310</v>
      </c>
      <c r="FGY1529" s="229" t="s">
        <v>3931</v>
      </c>
      <c r="FGZ1529" s="229" t="s">
        <v>299</v>
      </c>
      <c r="FHA1529" s="229" t="s">
        <v>52</v>
      </c>
      <c r="FHB1529" s="229" t="s">
        <v>3932</v>
      </c>
      <c r="FHD1529" s="229" t="s">
        <v>3933</v>
      </c>
      <c r="FHE1529" s="229" t="s">
        <v>682</v>
      </c>
      <c r="FHF1529" s="229" t="s">
        <v>354</v>
      </c>
      <c r="FHG1529" s="229" t="s">
        <v>3934</v>
      </c>
      <c r="FHH1529" s="229" t="s">
        <v>2631</v>
      </c>
      <c r="FHI1529" s="229" t="s">
        <v>294</v>
      </c>
      <c r="FHJ1529" s="229" t="s">
        <v>289</v>
      </c>
      <c r="FHK1529" s="229" t="s">
        <v>35</v>
      </c>
      <c r="FHL1529" s="229" t="s">
        <v>29</v>
      </c>
      <c r="FHM1529" s="229" t="s">
        <v>83</v>
      </c>
      <c r="FHN1529" s="229" t="s">
        <v>1488</v>
      </c>
      <c r="FHO1529" s="229" t="s">
        <v>240</v>
      </c>
      <c r="FHP1529" s="229" t="s">
        <v>3935</v>
      </c>
      <c r="FHQ1529" s="229" t="s">
        <v>222</v>
      </c>
      <c r="FHR1529" s="229" t="s">
        <v>223</v>
      </c>
      <c r="FHS1529" s="229" t="s">
        <v>172</v>
      </c>
      <c r="FHT1529" s="229" t="s">
        <v>289</v>
      </c>
      <c r="FHU1529" s="229" t="s">
        <v>227</v>
      </c>
      <c r="FHY1529" s="229">
        <v>2024</v>
      </c>
      <c r="FHZ1529" s="229" t="s">
        <v>57</v>
      </c>
      <c r="FIA1529" s="229" t="s">
        <v>3922</v>
      </c>
      <c r="FIB1529" s="229">
        <v>12970960</v>
      </c>
      <c r="FIC1529" s="229" t="s">
        <v>3930</v>
      </c>
      <c r="FID1529" s="229" t="s">
        <v>310</v>
      </c>
      <c r="FIE1529" s="229" t="s">
        <v>3931</v>
      </c>
      <c r="FIF1529" s="229" t="s">
        <v>299</v>
      </c>
      <c r="FIG1529" s="229" t="s">
        <v>52</v>
      </c>
      <c r="FIH1529" s="229" t="s">
        <v>3932</v>
      </c>
      <c r="FIJ1529" s="229" t="s">
        <v>3933</v>
      </c>
      <c r="FIK1529" s="229" t="s">
        <v>682</v>
      </c>
      <c r="FIL1529" s="229" t="s">
        <v>354</v>
      </c>
      <c r="FIM1529" s="229" t="s">
        <v>3934</v>
      </c>
      <c r="FIN1529" s="229" t="s">
        <v>2631</v>
      </c>
      <c r="FIO1529" s="229" t="s">
        <v>294</v>
      </c>
      <c r="FIP1529" s="229" t="s">
        <v>289</v>
      </c>
      <c r="FIQ1529" s="229" t="s">
        <v>35</v>
      </c>
      <c r="FIR1529" s="229" t="s">
        <v>29</v>
      </c>
      <c r="FIS1529" s="229" t="s">
        <v>83</v>
      </c>
      <c r="FIT1529" s="229" t="s">
        <v>1488</v>
      </c>
      <c r="FIU1529" s="229" t="s">
        <v>240</v>
      </c>
      <c r="FIV1529" s="229" t="s">
        <v>3935</v>
      </c>
      <c r="FIW1529" s="229" t="s">
        <v>222</v>
      </c>
      <c r="FIX1529" s="229" t="s">
        <v>223</v>
      </c>
      <c r="FIY1529" s="229" t="s">
        <v>172</v>
      </c>
      <c r="FIZ1529" s="229" t="s">
        <v>289</v>
      </c>
      <c r="FJA1529" s="229" t="s">
        <v>227</v>
      </c>
      <c r="FJE1529" s="229">
        <v>2024</v>
      </c>
      <c r="FJF1529" s="229" t="s">
        <v>57</v>
      </c>
      <c r="FJG1529" s="229" t="s">
        <v>3922</v>
      </c>
      <c r="FJH1529" s="229">
        <v>12970960</v>
      </c>
      <c r="FJI1529" s="229" t="s">
        <v>3930</v>
      </c>
      <c r="FJJ1529" s="229" t="s">
        <v>310</v>
      </c>
      <c r="FJK1529" s="229" t="s">
        <v>3931</v>
      </c>
      <c r="FJL1529" s="229" t="s">
        <v>299</v>
      </c>
      <c r="FJM1529" s="229" t="s">
        <v>52</v>
      </c>
      <c r="FJN1529" s="229" t="s">
        <v>3932</v>
      </c>
      <c r="FJP1529" s="229" t="s">
        <v>3933</v>
      </c>
      <c r="FJQ1529" s="229" t="s">
        <v>682</v>
      </c>
      <c r="FJR1529" s="229" t="s">
        <v>354</v>
      </c>
      <c r="FJS1529" s="229" t="s">
        <v>3934</v>
      </c>
      <c r="FJT1529" s="229" t="s">
        <v>2631</v>
      </c>
      <c r="FJU1529" s="229" t="s">
        <v>294</v>
      </c>
      <c r="FJV1529" s="229" t="s">
        <v>289</v>
      </c>
      <c r="FJW1529" s="229" t="s">
        <v>35</v>
      </c>
      <c r="FJX1529" s="229" t="s">
        <v>29</v>
      </c>
      <c r="FJY1529" s="229" t="s">
        <v>83</v>
      </c>
      <c r="FJZ1529" s="229" t="s">
        <v>1488</v>
      </c>
      <c r="FKA1529" s="229" t="s">
        <v>240</v>
      </c>
      <c r="FKB1529" s="229" t="s">
        <v>3935</v>
      </c>
      <c r="FKC1529" s="229" t="s">
        <v>222</v>
      </c>
      <c r="FKD1529" s="229" t="s">
        <v>223</v>
      </c>
      <c r="FKE1529" s="229" t="s">
        <v>172</v>
      </c>
      <c r="FKF1529" s="229" t="s">
        <v>289</v>
      </c>
      <c r="FKG1529" s="229" t="s">
        <v>227</v>
      </c>
      <c r="FKK1529" s="229">
        <v>2024</v>
      </c>
      <c r="FKL1529" s="229" t="s">
        <v>57</v>
      </c>
      <c r="FKM1529" s="229" t="s">
        <v>3922</v>
      </c>
      <c r="FKN1529" s="229">
        <v>12970960</v>
      </c>
      <c r="FKO1529" s="229" t="s">
        <v>3930</v>
      </c>
      <c r="FKP1529" s="229" t="s">
        <v>310</v>
      </c>
      <c r="FKQ1529" s="229" t="s">
        <v>3931</v>
      </c>
      <c r="FKR1529" s="229" t="s">
        <v>299</v>
      </c>
      <c r="FKS1529" s="229" t="s">
        <v>52</v>
      </c>
      <c r="FKT1529" s="229" t="s">
        <v>3932</v>
      </c>
      <c r="FKV1529" s="229" t="s">
        <v>3933</v>
      </c>
      <c r="FKW1529" s="229" t="s">
        <v>682</v>
      </c>
      <c r="FKX1529" s="229" t="s">
        <v>354</v>
      </c>
      <c r="FKY1529" s="229" t="s">
        <v>3934</v>
      </c>
      <c r="FKZ1529" s="229" t="s">
        <v>2631</v>
      </c>
      <c r="FLA1529" s="229" t="s">
        <v>294</v>
      </c>
      <c r="FLB1529" s="229" t="s">
        <v>289</v>
      </c>
      <c r="FLC1529" s="229" t="s">
        <v>35</v>
      </c>
      <c r="FLD1529" s="229" t="s">
        <v>29</v>
      </c>
      <c r="FLE1529" s="229" t="s">
        <v>83</v>
      </c>
      <c r="FLF1529" s="229" t="s">
        <v>1488</v>
      </c>
      <c r="FLG1529" s="229" t="s">
        <v>240</v>
      </c>
      <c r="FLH1529" s="229" t="s">
        <v>3935</v>
      </c>
      <c r="FLI1529" s="229" t="s">
        <v>222</v>
      </c>
      <c r="FLJ1529" s="229" t="s">
        <v>223</v>
      </c>
      <c r="FLK1529" s="229" t="s">
        <v>172</v>
      </c>
      <c r="FLL1529" s="229" t="s">
        <v>289</v>
      </c>
      <c r="FLM1529" s="229" t="s">
        <v>227</v>
      </c>
      <c r="FLQ1529" s="229">
        <v>2024</v>
      </c>
      <c r="FLR1529" s="229" t="s">
        <v>57</v>
      </c>
      <c r="FLS1529" s="229" t="s">
        <v>3922</v>
      </c>
      <c r="FLT1529" s="229">
        <v>12970960</v>
      </c>
      <c r="FLU1529" s="229" t="s">
        <v>3930</v>
      </c>
      <c r="FLV1529" s="229" t="s">
        <v>310</v>
      </c>
      <c r="FLW1529" s="229" t="s">
        <v>3931</v>
      </c>
      <c r="FLX1529" s="229" t="s">
        <v>299</v>
      </c>
      <c r="FLY1529" s="229" t="s">
        <v>52</v>
      </c>
      <c r="FLZ1529" s="229" t="s">
        <v>3932</v>
      </c>
      <c r="FMB1529" s="229" t="s">
        <v>3933</v>
      </c>
      <c r="FMC1529" s="229" t="s">
        <v>682</v>
      </c>
      <c r="FMD1529" s="229" t="s">
        <v>354</v>
      </c>
      <c r="FME1529" s="229" t="s">
        <v>3934</v>
      </c>
      <c r="FMF1529" s="229" t="s">
        <v>2631</v>
      </c>
      <c r="FMG1529" s="229" t="s">
        <v>294</v>
      </c>
      <c r="FMH1529" s="229" t="s">
        <v>289</v>
      </c>
      <c r="FMI1529" s="229" t="s">
        <v>35</v>
      </c>
      <c r="FMJ1529" s="229" t="s">
        <v>29</v>
      </c>
      <c r="FMK1529" s="229" t="s">
        <v>83</v>
      </c>
      <c r="FML1529" s="229" t="s">
        <v>1488</v>
      </c>
      <c r="FMM1529" s="229" t="s">
        <v>240</v>
      </c>
      <c r="FMN1529" s="229" t="s">
        <v>3935</v>
      </c>
      <c r="FMO1529" s="229" t="s">
        <v>222</v>
      </c>
      <c r="FMP1529" s="229" t="s">
        <v>223</v>
      </c>
      <c r="FMQ1529" s="229" t="s">
        <v>172</v>
      </c>
      <c r="FMR1529" s="229" t="s">
        <v>289</v>
      </c>
      <c r="FMS1529" s="229" t="s">
        <v>227</v>
      </c>
      <c r="FMW1529" s="229">
        <v>2024</v>
      </c>
      <c r="FMX1529" s="229" t="s">
        <v>57</v>
      </c>
      <c r="FMY1529" s="229" t="s">
        <v>3922</v>
      </c>
      <c r="FMZ1529" s="229">
        <v>12970960</v>
      </c>
      <c r="FNA1529" s="229" t="s">
        <v>3930</v>
      </c>
      <c r="FNB1529" s="229" t="s">
        <v>310</v>
      </c>
      <c r="FNC1529" s="229" t="s">
        <v>3931</v>
      </c>
      <c r="FND1529" s="229" t="s">
        <v>299</v>
      </c>
      <c r="FNE1529" s="229" t="s">
        <v>52</v>
      </c>
      <c r="FNF1529" s="229" t="s">
        <v>3932</v>
      </c>
      <c r="FNH1529" s="229" t="s">
        <v>3933</v>
      </c>
      <c r="FNI1529" s="229" t="s">
        <v>682</v>
      </c>
      <c r="FNJ1529" s="229" t="s">
        <v>354</v>
      </c>
      <c r="FNK1529" s="229" t="s">
        <v>3934</v>
      </c>
      <c r="FNL1529" s="229" t="s">
        <v>2631</v>
      </c>
      <c r="FNM1529" s="229" t="s">
        <v>294</v>
      </c>
      <c r="FNN1529" s="229" t="s">
        <v>289</v>
      </c>
      <c r="FNO1529" s="229" t="s">
        <v>35</v>
      </c>
      <c r="FNP1529" s="229" t="s">
        <v>29</v>
      </c>
      <c r="FNQ1529" s="229" t="s">
        <v>83</v>
      </c>
      <c r="FNR1529" s="229" t="s">
        <v>1488</v>
      </c>
      <c r="FNS1529" s="229" t="s">
        <v>240</v>
      </c>
      <c r="FNT1529" s="229" t="s">
        <v>3935</v>
      </c>
      <c r="FNU1529" s="229" t="s">
        <v>222</v>
      </c>
      <c r="FNV1529" s="229" t="s">
        <v>223</v>
      </c>
      <c r="FNW1529" s="229" t="s">
        <v>172</v>
      </c>
      <c r="FNX1529" s="229" t="s">
        <v>289</v>
      </c>
      <c r="FNY1529" s="229" t="s">
        <v>227</v>
      </c>
      <c r="FOC1529" s="229">
        <v>2024</v>
      </c>
      <c r="FOD1529" s="229" t="s">
        <v>57</v>
      </c>
      <c r="FOE1529" s="229" t="s">
        <v>3922</v>
      </c>
      <c r="FOF1529" s="229">
        <v>12970960</v>
      </c>
      <c r="FOG1529" s="229" t="s">
        <v>3930</v>
      </c>
      <c r="FOH1529" s="229" t="s">
        <v>310</v>
      </c>
      <c r="FOI1529" s="229" t="s">
        <v>3931</v>
      </c>
      <c r="FOJ1529" s="229" t="s">
        <v>299</v>
      </c>
      <c r="FOK1529" s="229" t="s">
        <v>52</v>
      </c>
      <c r="FOL1529" s="229" t="s">
        <v>3932</v>
      </c>
      <c r="FON1529" s="229" t="s">
        <v>3933</v>
      </c>
      <c r="FOO1529" s="229" t="s">
        <v>682</v>
      </c>
      <c r="FOP1529" s="229" t="s">
        <v>354</v>
      </c>
      <c r="FOQ1529" s="229" t="s">
        <v>3934</v>
      </c>
      <c r="FOR1529" s="229" t="s">
        <v>2631</v>
      </c>
      <c r="FOS1529" s="229" t="s">
        <v>294</v>
      </c>
      <c r="FOT1529" s="229" t="s">
        <v>289</v>
      </c>
      <c r="FOU1529" s="229" t="s">
        <v>35</v>
      </c>
      <c r="FOV1529" s="229" t="s">
        <v>29</v>
      </c>
      <c r="FOW1529" s="229" t="s">
        <v>83</v>
      </c>
      <c r="FOX1529" s="229" t="s">
        <v>1488</v>
      </c>
      <c r="FOY1529" s="229" t="s">
        <v>240</v>
      </c>
      <c r="FOZ1529" s="229" t="s">
        <v>3935</v>
      </c>
      <c r="FPA1529" s="229" t="s">
        <v>222</v>
      </c>
      <c r="FPB1529" s="229" t="s">
        <v>223</v>
      </c>
      <c r="FPC1529" s="229" t="s">
        <v>172</v>
      </c>
      <c r="FPD1529" s="229" t="s">
        <v>289</v>
      </c>
      <c r="FPE1529" s="229" t="s">
        <v>227</v>
      </c>
      <c r="FPI1529" s="229">
        <v>2024</v>
      </c>
      <c r="FPJ1529" s="229" t="s">
        <v>57</v>
      </c>
      <c r="FPK1529" s="229" t="s">
        <v>3922</v>
      </c>
      <c r="FPL1529" s="229">
        <v>12970960</v>
      </c>
      <c r="FPM1529" s="229" t="s">
        <v>3930</v>
      </c>
      <c r="FPN1529" s="229" t="s">
        <v>310</v>
      </c>
      <c r="FPO1529" s="229" t="s">
        <v>3931</v>
      </c>
      <c r="FPP1529" s="229" t="s">
        <v>299</v>
      </c>
      <c r="FPQ1529" s="229" t="s">
        <v>52</v>
      </c>
      <c r="FPR1529" s="229" t="s">
        <v>3932</v>
      </c>
      <c r="FPT1529" s="229" t="s">
        <v>3933</v>
      </c>
      <c r="FPU1529" s="229" t="s">
        <v>682</v>
      </c>
      <c r="FPV1529" s="229" t="s">
        <v>354</v>
      </c>
      <c r="FPW1529" s="229" t="s">
        <v>3934</v>
      </c>
      <c r="FPX1529" s="229" t="s">
        <v>2631</v>
      </c>
      <c r="FPY1529" s="229" t="s">
        <v>294</v>
      </c>
      <c r="FPZ1529" s="229" t="s">
        <v>289</v>
      </c>
      <c r="FQA1529" s="229" t="s">
        <v>35</v>
      </c>
      <c r="FQB1529" s="229" t="s">
        <v>29</v>
      </c>
      <c r="FQC1529" s="229" t="s">
        <v>83</v>
      </c>
      <c r="FQD1529" s="229" t="s">
        <v>1488</v>
      </c>
      <c r="FQE1529" s="229" t="s">
        <v>240</v>
      </c>
      <c r="FQF1529" s="229" t="s">
        <v>3935</v>
      </c>
      <c r="FQG1529" s="229" t="s">
        <v>222</v>
      </c>
      <c r="FQH1529" s="229" t="s">
        <v>223</v>
      </c>
      <c r="FQI1529" s="229" t="s">
        <v>172</v>
      </c>
      <c r="FQJ1529" s="229" t="s">
        <v>289</v>
      </c>
      <c r="FQK1529" s="229" t="s">
        <v>227</v>
      </c>
      <c r="FQO1529" s="229">
        <v>2024</v>
      </c>
      <c r="FQP1529" s="229" t="s">
        <v>57</v>
      </c>
      <c r="FQQ1529" s="229" t="s">
        <v>3922</v>
      </c>
      <c r="FQR1529" s="229">
        <v>12970960</v>
      </c>
      <c r="FQS1529" s="229" t="s">
        <v>3930</v>
      </c>
      <c r="FQT1529" s="229" t="s">
        <v>310</v>
      </c>
      <c r="FQU1529" s="229" t="s">
        <v>3931</v>
      </c>
      <c r="FQV1529" s="229" t="s">
        <v>299</v>
      </c>
      <c r="FQW1529" s="229" t="s">
        <v>52</v>
      </c>
      <c r="FQX1529" s="229" t="s">
        <v>3932</v>
      </c>
      <c r="FQZ1529" s="229" t="s">
        <v>3933</v>
      </c>
      <c r="FRA1529" s="229" t="s">
        <v>682</v>
      </c>
      <c r="FRB1529" s="229" t="s">
        <v>354</v>
      </c>
      <c r="FRC1529" s="229" t="s">
        <v>3934</v>
      </c>
      <c r="FRD1529" s="229" t="s">
        <v>2631</v>
      </c>
      <c r="FRE1529" s="229" t="s">
        <v>294</v>
      </c>
      <c r="FRF1529" s="229" t="s">
        <v>289</v>
      </c>
      <c r="FRG1529" s="229" t="s">
        <v>35</v>
      </c>
      <c r="FRH1529" s="229" t="s">
        <v>29</v>
      </c>
      <c r="FRI1529" s="229" t="s">
        <v>83</v>
      </c>
      <c r="FRJ1529" s="229" t="s">
        <v>1488</v>
      </c>
      <c r="FRK1529" s="229" t="s">
        <v>240</v>
      </c>
      <c r="FRL1529" s="229" t="s">
        <v>3935</v>
      </c>
      <c r="FRM1529" s="229" t="s">
        <v>222</v>
      </c>
      <c r="FRN1529" s="229" t="s">
        <v>223</v>
      </c>
      <c r="FRO1529" s="229" t="s">
        <v>172</v>
      </c>
      <c r="FRP1529" s="229" t="s">
        <v>289</v>
      </c>
      <c r="FRQ1529" s="229" t="s">
        <v>227</v>
      </c>
      <c r="FRU1529" s="229">
        <v>2024</v>
      </c>
      <c r="FRV1529" s="229" t="s">
        <v>57</v>
      </c>
      <c r="FRW1529" s="229" t="s">
        <v>3922</v>
      </c>
      <c r="FRX1529" s="229">
        <v>12970960</v>
      </c>
      <c r="FRY1529" s="229" t="s">
        <v>3930</v>
      </c>
      <c r="FRZ1529" s="229" t="s">
        <v>310</v>
      </c>
      <c r="FSA1529" s="229" t="s">
        <v>3931</v>
      </c>
      <c r="FSB1529" s="229" t="s">
        <v>299</v>
      </c>
      <c r="FSC1529" s="229" t="s">
        <v>52</v>
      </c>
      <c r="FSD1529" s="229" t="s">
        <v>3932</v>
      </c>
      <c r="FSF1529" s="229" t="s">
        <v>3933</v>
      </c>
      <c r="FSG1529" s="229" t="s">
        <v>682</v>
      </c>
      <c r="FSH1529" s="229" t="s">
        <v>354</v>
      </c>
      <c r="FSI1529" s="229" t="s">
        <v>3934</v>
      </c>
      <c r="FSJ1529" s="229" t="s">
        <v>2631</v>
      </c>
      <c r="FSK1529" s="229" t="s">
        <v>294</v>
      </c>
      <c r="FSL1529" s="229" t="s">
        <v>289</v>
      </c>
      <c r="FSM1529" s="229" t="s">
        <v>35</v>
      </c>
      <c r="FSN1529" s="229" t="s">
        <v>29</v>
      </c>
      <c r="FSO1529" s="229" t="s">
        <v>83</v>
      </c>
      <c r="FSP1529" s="229" t="s">
        <v>1488</v>
      </c>
      <c r="FSQ1529" s="229" t="s">
        <v>240</v>
      </c>
      <c r="FSR1529" s="229" t="s">
        <v>3935</v>
      </c>
      <c r="FSS1529" s="229" t="s">
        <v>222</v>
      </c>
      <c r="FST1529" s="229" t="s">
        <v>223</v>
      </c>
      <c r="FSU1529" s="229" t="s">
        <v>172</v>
      </c>
      <c r="FSV1529" s="229" t="s">
        <v>289</v>
      </c>
      <c r="FSW1529" s="229" t="s">
        <v>227</v>
      </c>
      <c r="FTA1529" s="229">
        <v>2024</v>
      </c>
      <c r="FTB1529" s="229" t="s">
        <v>57</v>
      </c>
      <c r="FTC1529" s="229" t="s">
        <v>3922</v>
      </c>
      <c r="FTD1529" s="229">
        <v>12970960</v>
      </c>
      <c r="FTE1529" s="229" t="s">
        <v>3930</v>
      </c>
      <c r="FTF1529" s="229" t="s">
        <v>310</v>
      </c>
      <c r="FTG1529" s="229" t="s">
        <v>3931</v>
      </c>
      <c r="FTH1529" s="229" t="s">
        <v>299</v>
      </c>
      <c r="FTI1529" s="229" t="s">
        <v>52</v>
      </c>
      <c r="FTJ1529" s="229" t="s">
        <v>3932</v>
      </c>
      <c r="FTL1529" s="229" t="s">
        <v>3933</v>
      </c>
      <c r="FTM1529" s="229" t="s">
        <v>682</v>
      </c>
      <c r="FTN1529" s="229" t="s">
        <v>354</v>
      </c>
      <c r="FTO1529" s="229" t="s">
        <v>3934</v>
      </c>
      <c r="FTP1529" s="229" t="s">
        <v>2631</v>
      </c>
      <c r="FTQ1529" s="229" t="s">
        <v>294</v>
      </c>
      <c r="FTR1529" s="229" t="s">
        <v>289</v>
      </c>
      <c r="FTS1529" s="229" t="s">
        <v>35</v>
      </c>
      <c r="FTT1529" s="229" t="s">
        <v>29</v>
      </c>
      <c r="FTU1529" s="229" t="s">
        <v>83</v>
      </c>
      <c r="FTV1529" s="229" t="s">
        <v>1488</v>
      </c>
      <c r="FTW1529" s="229" t="s">
        <v>240</v>
      </c>
      <c r="FTX1529" s="229" t="s">
        <v>3935</v>
      </c>
      <c r="FTY1529" s="229" t="s">
        <v>222</v>
      </c>
      <c r="FTZ1529" s="229" t="s">
        <v>223</v>
      </c>
      <c r="FUA1529" s="229" t="s">
        <v>172</v>
      </c>
      <c r="FUB1529" s="229" t="s">
        <v>289</v>
      </c>
      <c r="FUC1529" s="229" t="s">
        <v>227</v>
      </c>
      <c r="FUG1529" s="229">
        <v>2024</v>
      </c>
      <c r="FUH1529" s="229" t="s">
        <v>57</v>
      </c>
      <c r="FUI1529" s="229" t="s">
        <v>3922</v>
      </c>
      <c r="FUJ1529" s="229">
        <v>12970960</v>
      </c>
      <c r="FUK1529" s="229" t="s">
        <v>3930</v>
      </c>
      <c r="FUL1529" s="229" t="s">
        <v>310</v>
      </c>
      <c r="FUM1529" s="229" t="s">
        <v>3931</v>
      </c>
      <c r="FUN1529" s="229" t="s">
        <v>299</v>
      </c>
      <c r="FUO1529" s="229" t="s">
        <v>52</v>
      </c>
      <c r="FUP1529" s="229" t="s">
        <v>3932</v>
      </c>
      <c r="FUR1529" s="229" t="s">
        <v>3933</v>
      </c>
      <c r="FUS1529" s="229" t="s">
        <v>682</v>
      </c>
      <c r="FUT1529" s="229" t="s">
        <v>354</v>
      </c>
      <c r="FUU1529" s="229" t="s">
        <v>3934</v>
      </c>
      <c r="FUV1529" s="229" t="s">
        <v>2631</v>
      </c>
      <c r="FUW1529" s="229" t="s">
        <v>294</v>
      </c>
      <c r="FUX1529" s="229" t="s">
        <v>289</v>
      </c>
      <c r="FUY1529" s="229" t="s">
        <v>35</v>
      </c>
      <c r="FUZ1529" s="229" t="s">
        <v>29</v>
      </c>
      <c r="FVA1529" s="229" t="s">
        <v>83</v>
      </c>
      <c r="FVB1529" s="229" t="s">
        <v>1488</v>
      </c>
      <c r="FVC1529" s="229" t="s">
        <v>240</v>
      </c>
      <c r="FVD1529" s="229" t="s">
        <v>3935</v>
      </c>
      <c r="FVE1529" s="229" t="s">
        <v>222</v>
      </c>
      <c r="FVF1529" s="229" t="s">
        <v>223</v>
      </c>
      <c r="FVG1529" s="229" t="s">
        <v>172</v>
      </c>
      <c r="FVH1529" s="229" t="s">
        <v>289</v>
      </c>
      <c r="FVI1529" s="229" t="s">
        <v>227</v>
      </c>
      <c r="FVM1529" s="229">
        <v>2024</v>
      </c>
      <c r="FVN1529" s="229" t="s">
        <v>57</v>
      </c>
      <c r="FVO1529" s="229" t="s">
        <v>3922</v>
      </c>
      <c r="FVP1529" s="229">
        <v>12970960</v>
      </c>
      <c r="FVQ1529" s="229" t="s">
        <v>3930</v>
      </c>
      <c r="FVR1529" s="229" t="s">
        <v>310</v>
      </c>
      <c r="FVS1529" s="229" t="s">
        <v>3931</v>
      </c>
      <c r="FVT1529" s="229" t="s">
        <v>299</v>
      </c>
      <c r="FVU1529" s="229" t="s">
        <v>52</v>
      </c>
      <c r="FVV1529" s="229" t="s">
        <v>3932</v>
      </c>
      <c r="FVX1529" s="229" t="s">
        <v>3933</v>
      </c>
      <c r="FVY1529" s="229" t="s">
        <v>682</v>
      </c>
      <c r="FVZ1529" s="229" t="s">
        <v>354</v>
      </c>
      <c r="FWA1529" s="229" t="s">
        <v>3934</v>
      </c>
      <c r="FWB1529" s="229" t="s">
        <v>2631</v>
      </c>
      <c r="FWC1529" s="229" t="s">
        <v>294</v>
      </c>
      <c r="FWD1529" s="229" t="s">
        <v>289</v>
      </c>
      <c r="FWE1529" s="229" t="s">
        <v>35</v>
      </c>
      <c r="FWF1529" s="229" t="s">
        <v>29</v>
      </c>
      <c r="FWG1529" s="229" t="s">
        <v>83</v>
      </c>
      <c r="FWH1529" s="229" t="s">
        <v>1488</v>
      </c>
      <c r="FWI1529" s="229" t="s">
        <v>240</v>
      </c>
      <c r="FWJ1529" s="229" t="s">
        <v>3935</v>
      </c>
      <c r="FWK1529" s="229" t="s">
        <v>222</v>
      </c>
      <c r="FWL1529" s="229" t="s">
        <v>223</v>
      </c>
      <c r="FWM1529" s="229" t="s">
        <v>172</v>
      </c>
      <c r="FWN1529" s="229" t="s">
        <v>289</v>
      </c>
      <c r="FWO1529" s="229" t="s">
        <v>227</v>
      </c>
      <c r="FWS1529" s="229">
        <v>2024</v>
      </c>
      <c r="FWT1529" s="229" t="s">
        <v>57</v>
      </c>
      <c r="FWU1529" s="229" t="s">
        <v>3922</v>
      </c>
      <c r="FWV1529" s="229">
        <v>12970960</v>
      </c>
      <c r="FWW1529" s="229" t="s">
        <v>3930</v>
      </c>
      <c r="FWX1529" s="229" t="s">
        <v>310</v>
      </c>
      <c r="FWY1529" s="229" t="s">
        <v>3931</v>
      </c>
      <c r="FWZ1529" s="229" t="s">
        <v>299</v>
      </c>
      <c r="FXA1529" s="229" t="s">
        <v>52</v>
      </c>
      <c r="FXB1529" s="229" t="s">
        <v>3932</v>
      </c>
      <c r="FXD1529" s="229" t="s">
        <v>3933</v>
      </c>
      <c r="FXE1529" s="229" t="s">
        <v>682</v>
      </c>
      <c r="FXF1529" s="229" t="s">
        <v>354</v>
      </c>
      <c r="FXG1529" s="229" t="s">
        <v>3934</v>
      </c>
      <c r="FXH1529" s="229" t="s">
        <v>2631</v>
      </c>
      <c r="FXI1529" s="229" t="s">
        <v>294</v>
      </c>
      <c r="FXJ1529" s="229" t="s">
        <v>289</v>
      </c>
      <c r="FXK1529" s="229" t="s">
        <v>35</v>
      </c>
      <c r="FXL1529" s="229" t="s">
        <v>29</v>
      </c>
      <c r="FXM1529" s="229" t="s">
        <v>83</v>
      </c>
      <c r="FXN1529" s="229" t="s">
        <v>1488</v>
      </c>
      <c r="FXO1529" s="229" t="s">
        <v>240</v>
      </c>
      <c r="FXP1529" s="229" t="s">
        <v>3935</v>
      </c>
      <c r="FXQ1529" s="229" t="s">
        <v>222</v>
      </c>
      <c r="FXR1529" s="229" t="s">
        <v>223</v>
      </c>
      <c r="FXS1529" s="229" t="s">
        <v>172</v>
      </c>
      <c r="FXT1529" s="229" t="s">
        <v>289</v>
      </c>
      <c r="FXU1529" s="229" t="s">
        <v>227</v>
      </c>
      <c r="FXY1529" s="229">
        <v>2024</v>
      </c>
      <c r="FXZ1529" s="229" t="s">
        <v>57</v>
      </c>
      <c r="FYA1529" s="229" t="s">
        <v>3922</v>
      </c>
      <c r="FYB1529" s="229">
        <v>12970960</v>
      </c>
      <c r="FYC1529" s="229" t="s">
        <v>3930</v>
      </c>
      <c r="FYD1529" s="229" t="s">
        <v>310</v>
      </c>
      <c r="FYE1529" s="229" t="s">
        <v>3931</v>
      </c>
      <c r="FYF1529" s="229" t="s">
        <v>299</v>
      </c>
      <c r="FYG1529" s="229" t="s">
        <v>52</v>
      </c>
      <c r="FYH1529" s="229" t="s">
        <v>3932</v>
      </c>
      <c r="FYJ1529" s="229" t="s">
        <v>3933</v>
      </c>
      <c r="FYK1529" s="229" t="s">
        <v>682</v>
      </c>
      <c r="FYL1529" s="229" t="s">
        <v>354</v>
      </c>
      <c r="FYM1529" s="229" t="s">
        <v>3934</v>
      </c>
      <c r="FYN1529" s="229" t="s">
        <v>2631</v>
      </c>
      <c r="FYO1529" s="229" t="s">
        <v>294</v>
      </c>
      <c r="FYP1529" s="229" t="s">
        <v>289</v>
      </c>
      <c r="FYQ1529" s="229" t="s">
        <v>35</v>
      </c>
      <c r="FYR1529" s="229" t="s">
        <v>29</v>
      </c>
      <c r="FYS1529" s="229" t="s">
        <v>83</v>
      </c>
      <c r="FYT1529" s="229" t="s">
        <v>1488</v>
      </c>
      <c r="FYU1529" s="229" t="s">
        <v>240</v>
      </c>
      <c r="FYV1529" s="229" t="s">
        <v>3935</v>
      </c>
      <c r="FYW1529" s="229" t="s">
        <v>222</v>
      </c>
      <c r="FYX1529" s="229" t="s">
        <v>223</v>
      </c>
      <c r="FYY1529" s="229" t="s">
        <v>172</v>
      </c>
      <c r="FYZ1529" s="229" t="s">
        <v>289</v>
      </c>
      <c r="FZA1529" s="229" t="s">
        <v>227</v>
      </c>
      <c r="FZE1529" s="229">
        <v>2024</v>
      </c>
      <c r="FZF1529" s="229" t="s">
        <v>57</v>
      </c>
      <c r="FZG1529" s="229" t="s">
        <v>3922</v>
      </c>
      <c r="FZH1529" s="229">
        <v>12970960</v>
      </c>
      <c r="FZI1529" s="229" t="s">
        <v>3930</v>
      </c>
      <c r="FZJ1529" s="229" t="s">
        <v>310</v>
      </c>
      <c r="FZK1529" s="229" t="s">
        <v>3931</v>
      </c>
      <c r="FZL1529" s="229" t="s">
        <v>299</v>
      </c>
      <c r="FZM1529" s="229" t="s">
        <v>52</v>
      </c>
      <c r="FZN1529" s="229" t="s">
        <v>3932</v>
      </c>
      <c r="FZP1529" s="229" t="s">
        <v>3933</v>
      </c>
      <c r="FZQ1529" s="229" t="s">
        <v>682</v>
      </c>
      <c r="FZR1529" s="229" t="s">
        <v>354</v>
      </c>
      <c r="FZS1529" s="229" t="s">
        <v>3934</v>
      </c>
      <c r="FZT1529" s="229" t="s">
        <v>2631</v>
      </c>
      <c r="FZU1529" s="229" t="s">
        <v>294</v>
      </c>
      <c r="FZV1529" s="229" t="s">
        <v>289</v>
      </c>
      <c r="FZW1529" s="229" t="s">
        <v>35</v>
      </c>
      <c r="FZX1529" s="229" t="s">
        <v>29</v>
      </c>
      <c r="FZY1529" s="229" t="s">
        <v>83</v>
      </c>
      <c r="FZZ1529" s="229" t="s">
        <v>1488</v>
      </c>
      <c r="GAA1529" s="229" t="s">
        <v>240</v>
      </c>
      <c r="GAB1529" s="229" t="s">
        <v>3935</v>
      </c>
      <c r="GAC1529" s="229" t="s">
        <v>222</v>
      </c>
      <c r="GAD1529" s="229" t="s">
        <v>223</v>
      </c>
      <c r="GAE1529" s="229" t="s">
        <v>172</v>
      </c>
      <c r="GAF1529" s="229" t="s">
        <v>289</v>
      </c>
      <c r="GAG1529" s="229" t="s">
        <v>227</v>
      </c>
      <c r="GAK1529" s="229">
        <v>2024</v>
      </c>
      <c r="GAL1529" s="229" t="s">
        <v>57</v>
      </c>
      <c r="GAM1529" s="229" t="s">
        <v>3922</v>
      </c>
      <c r="GAN1529" s="229">
        <v>12970960</v>
      </c>
      <c r="GAO1529" s="229" t="s">
        <v>3930</v>
      </c>
      <c r="GAP1529" s="229" t="s">
        <v>310</v>
      </c>
      <c r="GAQ1529" s="229" t="s">
        <v>3931</v>
      </c>
      <c r="GAR1529" s="229" t="s">
        <v>299</v>
      </c>
      <c r="GAS1529" s="229" t="s">
        <v>52</v>
      </c>
      <c r="GAT1529" s="229" t="s">
        <v>3932</v>
      </c>
      <c r="GAV1529" s="229" t="s">
        <v>3933</v>
      </c>
      <c r="GAW1529" s="229" t="s">
        <v>682</v>
      </c>
      <c r="GAX1529" s="229" t="s">
        <v>354</v>
      </c>
      <c r="GAY1529" s="229" t="s">
        <v>3934</v>
      </c>
      <c r="GAZ1529" s="229" t="s">
        <v>2631</v>
      </c>
      <c r="GBA1529" s="229" t="s">
        <v>294</v>
      </c>
      <c r="GBB1529" s="229" t="s">
        <v>289</v>
      </c>
      <c r="GBC1529" s="229" t="s">
        <v>35</v>
      </c>
      <c r="GBD1529" s="229" t="s">
        <v>29</v>
      </c>
      <c r="GBE1529" s="229" t="s">
        <v>83</v>
      </c>
      <c r="GBF1529" s="229" t="s">
        <v>1488</v>
      </c>
      <c r="GBG1529" s="229" t="s">
        <v>240</v>
      </c>
      <c r="GBH1529" s="229" t="s">
        <v>3935</v>
      </c>
      <c r="GBI1529" s="229" t="s">
        <v>222</v>
      </c>
      <c r="GBJ1529" s="229" t="s">
        <v>223</v>
      </c>
      <c r="GBK1529" s="229" t="s">
        <v>172</v>
      </c>
      <c r="GBL1529" s="229" t="s">
        <v>289</v>
      </c>
      <c r="GBM1529" s="229" t="s">
        <v>227</v>
      </c>
      <c r="GBQ1529" s="229">
        <v>2024</v>
      </c>
      <c r="GBR1529" s="229" t="s">
        <v>57</v>
      </c>
      <c r="GBS1529" s="229" t="s">
        <v>3922</v>
      </c>
      <c r="GBT1529" s="229">
        <v>12970960</v>
      </c>
      <c r="GBU1529" s="229" t="s">
        <v>3930</v>
      </c>
      <c r="GBV1529" s="229" t="s">
        <v>310</v>
      </c>
      <c r="GBW1529" s="229" t="s">
        <v>3931</v>
      </c>
      <c r="GBX1529" s="229" t="s">
        <v>299</v>
      </c>
      <c r="GBY1529" s="229" t="s">
        <v>52</v>
      </c>
      <c r="GBZ1529" s="229" t="s">
        <v>3932</v>
      </c>
      <c r="GCB1529" s="229" t="s">
        <v>3933</v>
      </c>
      <c r="GCC1529" s="229" t="s">
        <v>682</v>
      </c>
      <c r="GCD1529" s="229" t="s">
        <v>354</v>
      </c>
      <c r="GCE1529" s="229" t="s">
        <v>3934</v>
      </c>
      <c r="GCF1529" s="229" t="s">
        <v>2631</v>
      </c>
      <c r="GCG1529" s="229" t="s">
        <v>294</v>
      </c>
      <c r="GCH1529" s="229" t="s">
        <v>289</v>
      </c>
      <c r="GCI1529" s="229" t="s">
        <v>35</v>
      </c>
      <c r="GCJ1529" s="229" t="s">
        <v>29</v>
      </c>
      <c r="GCK1529" s="229" t="s">
        <v>83</v>
      </c>
      <c r="GCL1529" s="229" t="s">
        <v>1488</v>
      </c>
      <c r="GCM1529" s="229" t="s">
        <v>240</v>
      </c>
      <c r="GCN1529" s="229" t="s">
        <v>3935</v>
      </c>
      <c r="GCO1529" s="229" t="s">
        <v>222</v>
      </c>
      <c r="GCP1529" s="229" t="s">
        <v>223</v>
      </c>
      <c r="GCQ1529" s="229" t="s">
        <v>172</v>
      </c>
      <c r="GCR1529" s="229" t="s">
        <v>289</v>
      </c>
      <c r="GCS1529" s="229" t="s">
        <v>227</v>
      </c>
      <c r="GCW1529" s="229">
        <v>2024</v>
      </c>
      <c r="GCX1529" s="229" t="s">
        <v>57</v>
      </c>
      <c r="GCY1529" s="229" t="s">
        <v>3922</v>
      </c>
      <c r="GCZ1529" s="229">
        <v>12970960</v>
      </c>
      <c r="GDA1529" s="229" t="s">
        <v>3930</v>
      </c>
      <c r="GDB1529" s="229" t="s">
        <v>310</v>
      </c>
      <c r="GDC1529" s="229" t="s">
        <v>3931</v>
      </c>
      <c r="GDD1529" s="229" t="s">
        <v>299</v>
      </c>
      <c r="GDE1529" s="229" t="s">
        <v>52</v>
      </c>
      <c r="GDF1529" s="229" t="s">
        <v>3932</v>
      </c>
      <c r="GDH1529" s="229" t="s">
        <v>3933</v>
      </c>
      <c r="GDI1529" s="229" t="s">
        <v>682</v>
      </c>
      <c r="GDJ1529" s="229" t="s">
        <v>354</v>
      </c>
      <c r="GDK1529" s="229" t="s">
        <v>3934</v>
      </c>
      <c r="GDL1529" s="229" t="s">
        <v>2631</v>
      </c>
      <c r="GDM1529" s="229" t="s">
        <v>294</v>
      </c>
      <c r="GDN1529" s="229" t="s">
        <v>289</v>
      </c>
      <c r="GDO1529" s="229" t="s">
        <v>35</v>
      </c>
      <c r="GDP1529" s="229" t="s">
        <v>29</v>
      </c>
      <c r="GDQ1529" s="229" t="s">
        <v>83</v>
      </c>
      <c r="GDR1529" s="229" t="s">
        <v>1488</v>
      </c>
      <c r="GDS1529" s="229" t="s">
        <v>240</v>
      </c>
      <c r="GDT1529" s="229" t="s">
        <v>3935</v>
      </c>
      <c r="GDU1529" s="229" t="s">
        <v>222</v>
      </c>
      <c r="GDV1529" s="229" t="s">
        <v>223</v>
      </c>
      <c r="GDW1529" s="229" t="s">
        <v>172</v>
      </c>
      <c r="GDX1529" s="229" t="s">
        <v>289</v>
      </c>
      <c r="GDY1529" s="229" t="s">
        <v>227</v>
      </c>
      <c r="GEC1529" s="229">
        <v>2024</v>
      </c>
      <c r="GED1529" s="229" t="s">
        <v>57</v>
      </c>
      <c r="GEE1529" s="229" t="s">
        <v>3922</v>
      </c>
      <c r="GEF1529" s="229">
        <v>12970960</v>
      </c>
      <c r="GEG1529" s="229" t="s">
        <v>3930</v>
      </c>
      <c r="GEH1529" s="229" t="s">
        <v>310</v>
      </c>
      <c r="GEI1529" s="229" t="s">
        <v>3931</v>
      </c>
      <c r="GEJ1529" s="229" t="s">
        <v>299</v>
      </c>
      <c r="GEK1529" s="229" t="s">
        <v>52</v>
      </c>
      <c r="GEL1529" s="229" t="s">
        <v>3932</v>
      </c>
      <c r="GEN1529" s="229" t="s">
        <v>3933</v>
      </c>
      <c r="GEO1529" s="229" t="s">
        <v>682</v>
      </c>
      <c r="GEP1529" s="229" t="s">
        <v>354</v>
      </c>
      <c r="GEQ1529" s="229" t="s">
        <v>3934</v>
      </c>
      <c r="GER1529" s="229" t="s">
        <v>2631</v>
      </c>
      <c r="GES1529" s="229" t="s">
        <v>294</v>
      </c>
      <c r="GET1529" s="229" t="s">
        <v>289</v>
      </c>
      <c r="GEU1529" s="229" t="s">
        <v>35</v>
      </c>
      <c r="GEV1529" s="229" t="s">
        <v>29</v>
      </c>
      <c r="GEW1529" s="229" t="s">
        <v>83</v>
      </c>
      <c r="GEX1529" s="229" t="s">
        <v>1488</v>
      </c>
      <c r="GEY1529" s="229" t="s">
        <v>240</v>
      </c>
      <c r="GEZ1529" s="229" t="s">
        <v>3935</v>
      </c>
      <c r="GFA1529" s="229" t="s">
        <v>222</v>
      </c>
      <c r="GFB1529" s="229" t="s">
        <v>223</v>
      </c>
      <c r="GFC1529" s="229" t="s">
        <v>172</v>
      </c>
      <c r="GFD1529" s="229" t="s">
        <v>289</v>
      </c>
      <c r="GFE1529" s="229" t="s">
        <v>227</v>
      </c>
      <c r="GFI1529" s="229">
        <v>2024</v>
      </c>
      <c r="GFJ1529" s="229" t="s">
        <v>57</v>
      </c>
      <c r="GFK1529" s="229" t="s">
        <v>3922</v>
      </c>
      <c r="GFL1529" s="229">
        <v>12970960</v>
      </c>
      <c r="GFM1529" s="229" t="s">
        <v>3930</v>
      </c>
      <c r="GFN1529" s="229" t="s">
        <v>310</v>
      </c>
      <c r="GFO1529" s="229" t="s">
        <v>3931</v>
      </c>
      <c r="GFP1529" s="229" t="s">
        <v>299</v>
      </c>
      <c r="GFQ1529" s="229" t="s">
        <v>52</v>
      </c>
      <c r="GFR1529" s="229" t="s">
        <v>3932</v>
      </c>
      <c r="GFT1529" s="229" t="s">
        <v>3933</v>
      </c>
      <c r="GFU1529" s="229" t="s">
        <v>682</v>
      </c>
      <c r="GFV1529" s="229" t="s">
        <v>354</v>
      </c>
      <c r="GFW1529" s="229" t="s">
        <v>3934</v>
      </c>
      <c r="GFX1529" s="229" t="s">
        <v>2631</v>
      </c>
      <c r="GFY1529" s="229" t="s">
        <v>294</v>
      </c>
      <c r="GFZ1529" s="229" t="s">
        <v>289</v>
      </c>
      <c r="GGA1529" s="229" t="s">
        <v>35</v>
      </c>
      <c r="GGB1529" s="229" t="s">
        <v>29</v>
      </c>
      <c r="GGC1529" s="229" t="s">
        <v>83</v>
      </c>
      <c r="GGD1529" s="229" t="s">
        <v>1488</v>
      </c>
      <c r="GGE1529" s="229" t="s">
        <v>240</v>
      </c>
      <c r="GGF1529" s="229" t="s">
        <v>3935</v>
      </c>
      <c r="GGG1529" s="229" t="s">
        <v>222</v>
      </c>
      <c r="GGH1529" s="229" t="s">
        <v>223</v>
      </c>
      <c r="GGI1529" s="229" t="s">
        <v>172</v>
      </c>
      <c r="GGJ1529" s="229" t="s">
        <v>289</v>
      </c>
      <c r="GGK1529" s="229" t="s">
        <v>227</v>
      </c>
      <c r="GGO1529" s="229">
        <v>2024</v>
      </c>
      <c r="GGP1529" s="229" t="s">
        <v>57</v>
      </c>
      <c r="GGQ1529" s="229" t="s">
        <v>3922</v>
      </c>
      <c r="GGR1529" s="229">
        <v>12970960</v>
      </c>
      <c r="GGS1529" s="229" t="s">
        <v>3930</v>
      </c>
      <c r="GGT1529" s="229" t="s">
        <v>310</v>
      </c>
      <c r="GGU1529" s="229" t="s">
        <v>3931</v>
      </c>
      <c r="GGV1529" s="229" t="s">
        <v>299</v>
      </c>
      <c r="GGW1529" s="229" t="s">
        <v>52</v>
      </c>
      <c r="GGX1529" s="229" t="s">
        <v>3932</v>
      </c>
      <c r="GGZ1529" s="229" t="s">
        <v>3933</v>
      </c>
      <c r="GHA1529" s="229" t="s">
        <v>682</v>
      </c>
      <c r="GHB1529" s="229" t="s">
        <v>354</v>
      </c>
      <c r="GHC1529" s="229" t="s">
        <v>3934</v>
      </c>
      <c r="GHD1529" s="229" t="s">
        <v>2631</v>
      </c>
      <c r="GHE1529" s="229" t="s">
        <v>294</v>
      </c>
      <c r="GHF1529" s="229" t="s">
        <v>289</v>
      </c>
      <c r="GHG1529" s="229" t="s">
        <v>35</v>
      </c>
      <c r="GHH1529" s="229" t="s">
        <v>29</v>
      </c>
      <c r="GHI1529" s="229" t="s">
        <v>83</v>
      </c>
      <c r="GHJ1529" s="229" t="s">
        <v>1488</v>
      </c>
      <c r="GHK1529" s="229" t="s">
        <v>240</v>
      </c>
      <c r="GHL1529" s="229" t="s">
        <v>3935</v>
      </c>
      <c r="GHM1529" s="229" t="s">
        <v>222</v>
      </c>
      <c r="GHN1529" s="229" t="s">
        <v>223</v>
      </c>
      <c r="GHO1529" s="229" t="s">
        <v>172</v>
      </c>
      <c r="GHP1529" s="229" t="s">
        <v>289</v>
      </c>
      <c r="GHQ1529" s="229" t="s">
        <v>227</v>
      </c>
      <c r="GHU1529" s="229">
        <v>2024</v>
      </c>
      <c r="GHV1529" s="229" t="s">
        <v>57</v>
      </c>
      <c r="GHW1529" s="229" t="s">
        <v>3922</v>
      </c>
      <c r="GHX1529" s="229">
        <v>12970960</v>
      </c>
      <c r="GHY1529" s="229" t="s">
        <v>3930</v>
      </c>
      <c r="GHZ1529" s="229" t="s">
        <v>310</v>
      </c>
      <c r="GIA1529" s="229" t="s">
        <v>3931</v>
      </c>
      <c r="GIB1529" s="229" t="s">
        <v>299</v>
      </c>
      <c r="GIC1529" s="229" t="s">
        <v>52</v>
      </c>
      <c r="GID1529" s="229" t="s">
        <v>3932</v>
      </c>
      <c r="GIF1529" s="229" t="s">
        <v>3933</v>
      </c>
      <c r="GIG1529" s="229" t="s">
        <v>682</v>
      </c>
      <c r="GIH1529" s="229" t="s">
        <v>354</v>
      </c>
      <c r="GII1529" s="229" t="s">
        <v>3934</v>
      </c>
      <c r="GIJ1529" s="229" t="s">
        <v>2631</v>
      </c>
      <c r="GIK1529" s="229" t="s">
        <v>294</v>
      </c>
      <c r="GIL1529" s="229" t="s">
        <v>289</v>
      </c>
      <c r="GIM1529" s="229" t="s">
        <v>35</v>
      </c>
      <c r="GIN1529" s="229" t="s">
        <v>29</v>
      </c>
      <c r="GIO1529" s="229" t="s">
        <v>83</v>
      </c>
      <c r="GIP1529" s="229" t="s">
        <v>1488</v>
      </c>
      <c r="GIQ1529" s="229" t="s">
        <v>240</v>
      </c>
      <c r="GIR1529" s="229" t="s">
        <v>3935</v>
      </c>
      <c r="GIS1529" s="229" t="s">
        <v>222</v>
      </c>
      <c r="GIT1529" s="229" t="s">
        <v>223</v>
      </c>
      <c r="GIU1529" s="229" t="s">
        <v>172</v>
      </c>
      <c r="GIV1529" s="229" t="s">
        <v>289</v>
      </c>
      <c r="GIW1529" s="229" t="s">
        <v>227</v>
      </c>
      <c r="GJA1529" s="229">
        <v>2024</v>
      </c>
      <c r="GJB1529" s="229" t="s">
        <v>57</v>
      </c>
      <c r="GJC1529" s="229" t="s">
        <v>3922</v>
      </c>
      <c r="GJD1529" s="229">
        <v>12970960</v>
      </c>
      <c r="GJE1529" s="229" t="s">
        <v>3930</v>
      </c>
      <c r="GJF1529" s="229" t="s">
        <v>310</v>
      </c>
      <c r="GJG1529" s="229" t="s">
        <v>3931</v>
      </c>
      <c r="GJH1529" s="229" t="s">
        <v>299</v>
      </c>
      <c r="GJI1529" s="229" t="s">
        <v>52</v>
      </c>
      <c r="GJJ1529" s="229" t="s">
        <v>3932</v>
      </c>
      <c r="GJL1529" s="229" t="s">
        <v>3933</v>
      </c>
      <c r="GJM1529" s="229" t="s">
        <v>682</v>
      </c>
      <c r="GJN1529" s="229" t="s">
        <v>354</v>
      </c>
      <c r="GJO1529" s="229" t="s">
        <v>3934</v>
      </c>
      <c r="GJP1529" s="229" t="s">
        <v>2631</v>
      </c>
      <c r="GJQ1529" s="229" t="s">
        <v>294</v>
      </c>
      <c r="GJR1529" s="229" t="s">
        <v>289</v>
      </c>
      <c r="GJS1529" s="229" t="s">
        <v>35</v>
      </c>
      <c r="GJT1529" s="229" t="s">
        <v>29</v>
      </c>
      <c r="GJU1529" s="229" t="s">
        <v>83</v>
      </c>
      <c r="GJV1529" s="229" t="s">
        <v>1488</v>
      </c>
      <c r="GJW1529" s="229" t="s">
        <v>240</v>
      </c>
      <c r="GJX1529" s="229" t="s">
        <v>3935</v>
      </c>
      <c r="GJY1529" s="229" t="s">
        <v>222</v>
      </c>
      <c r="GJZ1529" s="229" t="s">
        <v>223</v>
      </c>
      <c r="GKA1529" s="229" t="s">
        <v>172</v>
      </c>
      <c r="GKB1529" s="229" t="s">
        <v>289</v>
      </c>
      <c r="GKC1529" s="229" t="s">
        <v>227</v>
      </c>
      <c r="GKG1529" s="229">
        <v>2024</v>
      </c>
      <c r="GKH1529" s="229" t="s">
        <v>57</v>
      </c>
      <c r="GKI1529" s="229" t="s">
        <v>3922</v>
      </c>
      <c r="GKJ1529" s="229">
        <v>12970960</v>
      </c>
      <c r="GKK1529" s="229" t="s">
        <v>3930</v>
      </c>
      <c r="GKL1529" s="229" t="s">
        <v>310</v>
      </c>
      <c r="GKM1529" s="229" t="s">
        <v>3931</v>
      </c>
      <c r="GKN1529" s="229" t="s">
        <v>299</v>
      </c>
      <c r="GKO1529" s="229" t="s">
        <v>52</v>
      </c>
      <c r="GKP1529" s="229" t="s">
        <v>3932</v>
      </c>
      <c r="GKR1529" s="229" t="s">
        <v>3933</v>
      </c>
      <c r="GKS1529" s="229" t="s">
        <v>682</v>
      </c>
      <c r="GKT1529" s="229" t="s">
        <v>354</v>
      </c>
      <c r="GKU1529" s="229" t="s">
        <v>3934</v>
      </c>
      <c r="GKV1529" s="229" t="s">
        <v>2631</v>
      </c>
      <c r="GKW1529" s="229" t="s">
        <v>294</v>
      </c>
      <c r="GKX1529" s="229" t="s">
        <v>289</v>
      </c>
      <c r="GKY1529" s="229" t="s">
        <v>35</v>
      </c>
      <c r="GKZ1529" s="229" t="s">
        <v>29</v>
      </c>
      <c r="GLA1529" s="229" t="s">
        <v>83</v>
      </c>
      <c r="GLB1529" s="229" t="s">
        <v>1488</v>
      </c>
      <c r="GLC1529" s="229" t="s">
        <v>240</v>
      </c>
      <c r="GLD1529" s="229" t="s">
        <v>3935</v>
      </c>
      <c r="GLE1529" s="229" t="s">
        <v>222</v>
      </c>
      <c r="GLF1529" s="229" t="s">
        <v>223</v>
      </c>
      <c r="GLG1529" s="229" t="s">
        <v>172</v>
      </c>
      <c r="GLH1529" s="229" t="s">
        <v>289</v>
      </c>
      <c r="GLI1529" s="229" t="s">
        <v>227</v>
      </c>
      <c r="GLM1529" s="229">
        <v>2024</v>
      </c>
      <c r="GLN1529" s="229" t="s">
        <v>57</v>
      </c>
      <c r="GLO1529" s="229" t="s">
        <v>3922</v>
      </c>
      <c r="GLP1529" s="229">
        <v>12970960</v>
      </c>
      <c r="GLQ1529" s="229" t="s">
        <v>3930</v>
      </c>
      <c r="GLR1529" s="229" t="s">
        <v>310</v>
      </c>
      <c r="GLS1529" s="229" t="s">
        <v>3931</v>
      </c>
      <c r="GLT1529" s="229" t="s">
        <v>299</v>
      </c>
      <c r="GLU1529" s="229" t="s">
        <v>52</v>
      </c>
      <c r="GLV1529" s="229" t="s">
        <v>3932</v>
      </c>
      <c r="GLX1529" s="229" t="s">
        <v>3933</v>
      </c>
      <c r="GLY1529" s="229" t="s">
        <v>682</v>
      </c>
      <c r="GLZ1529" s="229" t="s">
        <v>354</v>
      </c>
      <c r="GMA1529" s="229" t="s">
        <v>3934</v>
      </c>
      <c r="GMB1529" s="229" t="s">
        <v>2631</v>
      </c>
      <c r="GMC1529" s="229" t="s">
        <v>294</v>
      </c>
      <c r="GMD1529" s="229" t="s">
        <v>289</v>
      </c>
      <c r="GME1529" s="229" t="s">
        <v>35</v>
      </c>
      <c r="GMF1529" s="229" t="s">
        <v>29</v>
      </c>
      <c r="GMG1529" s="229" t="s">
        <v>83</v>
      </c>
      <c r="GMH1529" s="229" t="s">
        <v>1488</v>
      </c>
      <c r="GMI1529" s="229" t="s">
        <v>240</v>
      </c>
      <c r="GMJ1529" s="229" t="s">
        <v>3935</v>
      </c>
      <c r="GMK1529" s="229" t="s">
        <v>222</v>
      </c>
      <c r="GML1529" s="229" t="s">
        <v>223</v>
      </c>
      <c r="GMM1529" s="229" t="s">
        <v>172</v>
      </c>
      <c r="GMN1529" s="229" t="s">
        <v>289</v>
      </c>
      <c r="GMO1529" s="229" t="s">
        <v>227</v>
      </c>
      <c r="GMS1529" s="229">
        <v>2024</v>
      </c>
      <c r="GMT1529" s="229" t="s">
        <v>57</v>
      </c>
      <c r="GMU1529" s="229" t="s">
        <v>3922</v>
      </c>
      <c r="GMV1529" s="229">
        <v>12970960</v>
      </c>
      <c r="GMW1529" s="229" t="s">
        <v>3930</v>
      </c>
      <c r="GMX1529" s="229" t="s">
        <v>310</v>
      </c>
      <c r="GMY1529" s="229" t="s">
        <v>3931</v>
      </c>
      <c r="GMZ1529" s="229" t="s">
        <v>299</v>
      </c>
      <c r="GNA1529" s="229" t="s">
        <v>52</v>
      </c>
      <c r="GNB1529" s="229" t="s">
        <v>3932</v>
      </c>
      <c r="GND1529" s="229" t="s">
        <v>3933</v>
      </c>
      <c r="GNE1529" s="229" t="s">
        <v>682</v>
      </c>
      <c r="GNF1529" s="229" t="s">
        <v>354</v>
      </c>
      <c r="GNG1529" s="229" t="s">
        <v>3934</v>
      </c>
      <c r="GNH1529" s="229" t="s">
        <v>2631</v>
      </c>
      <c r="GNI1529" s="229" t="s">
        <v>294</v>
      </c>
      <c r="GNJ1529" s="229" t="s">
        <v>289</v>
      </c>
      <c r="GNK1529" s="229" t="s">
        <v>35</v>
      </c>
      <c r="GNL1529" s="229" t="s">
        <v>29</v>
      </c>
      <c r="GNM1529" s="229" t="s">
        <v>83</v>
      </c>
      <c r="GNN1529" s="229" t="s">
        <v>1488</v>
      </c>
      <c r="GNO1529" s="229" t="s">
        <v>240</v>
      </c>
      <c r="GNP1529" s="229" t="s">
        <v>3935</v>
      </c>
      <c r="GNQ1529" s="229" t="s">
        <v>222</v>
      </c>
      <c r="GNR1529" s="229" t="s">
        <v>223</v>
      </c>
      <c r="GNS1529" s="229" t="s">
        <v>172</v>
      </c>
      <c r="GNT1529" s="229" t="s">
        <v>289</v>
      </c>
      <c r="GNU1529" s="229" t="s">
        <v>227</v>
      </c>
      <c r="GNY1529" s="229">
        <v>2024</v>
      </c>
      <c r="GNZ1529" s="229" t="s">
        <v>57</v>
      </c>
      <c r="GOA1529" s="229" t="s">
        <v>3922</v>
      </c>
      <c r="GOB1529" s="229">
        <v>12970960</v>
      </c>
      <c r="GOC1529" s="229" t="s">
        <v>3930</v>
      </c>
      <c r="GOD1529" s="229" t="s">
        <v>310</v>
      </c>
      <c r="GOE1529" s="229" t="s">
        <v>3931</v>
      </c>
      <c r="GOF1529" s="229" t="s">
        <v>299</v>
      </c>
      <c r="GOG1529" s="229" t="s">
        <v>52</v>
      </c>
      <c r="GOH1529" s="229" t="s">
        <v>3932</v>
      </c>
      <c r="GOJ1529" s="229" t="s">
        <v>3933</v>
      </c>
      <c r="GOK1529" s="229" t="s">
        <v>682</v>
      </c>
      <c r="GOL1529" s="229" t="s">
        <v>354</v>
      </c>
      <c r="GOM1529" s="229" t="s">
        <v>3934</v>
      </c>
      <c r="GON1529" s="229" t="s">
        <v>2631</v>
      </c>
      <c r="GOO1529" s="229" t="s">
        <v>294</v>
      </c>
      <c r="GOP1529" s="229" t="s">
        <v>289</v>
      </c>
      <c r="GOQ1529" s="229" t="s">
        <v>35</v>
      </c>
      <c r="GOR1529" s="229" t="s">
        <v>29</v>
      </c>
      <c r="GOS1529" s="229" t="s">
        <v>83</v>
      </c>
      <c r="GOT1529" s="229" t="s">
        <v>1488</v>
      </c>
      <c r="GOU1529" s="229" t="s">
        <v>240</v>
      </c>
      <c r="GOV1529" s="229" t="s">
        <v>3935</v>
      </c>
      <c r="GOW1529" s="229" t="s">
        <v>222</v>
      </c>
      <c r="GOX1529" s="229" t="s">
        <v>223</v>
      </c>
      <c r="GOY1529" s="229" t="s">
        <v>172</v>
      </c>
      <c r="GOZ1529" s="229" t="s">
        <v>289</v>
      </c>
      <c r="GPA1529" s="229" t="s">
        <v>227</v>
      </c>
      <c r="GPE1529" s="229">
        <v>2024</v>
      </c>
      <c r="GPF1529" s="229" t="s">
        <v>57</v>
      </c>
      <c r="GPG1529" s="229" t="s">
        <v>3922</v>
      </c>
      <c r="GPH1529" s="229">
        <v>12970960</v>
      </c>
      <c r="GPI1529" s="229" t="s">
        <v>3930</v>
      </c>
      <c r="GPJ1529" s="229" t="s">
        <v>310</v>
      </c>
      <c r="GPK1529" s="229" t="s">
        <v>3931</v>
      </c>
      <c r="GPL1529" s="229" t="s">
        <v>299</v>
      </c>
      <c r="GPM1529" s="229" t="s">
        <v>52</v>
      </c>
      <c r="GPN1529" s="229" t="s">
        <v>3932</v>
      </c>
      <c r="GPP1529" s="229" t="s">
        <v>3933</v>
      </c>
      <c r="GPQ1529" s="229" t="s">
        <v>682</v>
      </c>
      <c r="GPR1529" s="229" t="s">
        <v>354</v>
      </c>
      <c r="GPS1529" s="229" t="s">
        <v>3934</v>
      </c>
      <c r="GPT1529" s="229" t="s">
        <v>2631</v>
      </c>
      <c r="GPU1529" s="229" t="s">
        <v>294</v>
      </c>
      <c r="GPV1529" s="229" t="s">
        <v>289</v>
      </c>
      <c r="GPW1529" s="229" t="s">
        <v>35</v>
      </c>
      <c r="GPX1529" s="229" t="s">
        <v>29</v>
      </c>
      <c r="GPY1529" s="229" t="s">
        <v>83</v>
      </c>
      <c r="GPZ1529" s="229" t="s">
        <v>1488</v>
      </c>
      <c r="GQA1529" s="229" t="s">
        <v>240</v>
      </c>
      <c r="GQB1529" s="229" t="s">
        <v>3935</v>
      </c>
      <c r="GQC1529" s="229" t="s">
        <v>222</v>
      </c>
      <c r="GQD1529" s="229" t="s">
        <v>223</v>
      </c>
      <c r="GQE1529" s="229" t="s">
        <v>172</v>
      </c>
      <c r="GQF1529" s="229" t="s">
        <v>289</v>
      </c>
      <c r="GQG1529" s="229" t="s">
        <v>227</v>
      </c>
      <c r="GQK1529" s="229">
        <v>2024</v>
      </c>
      <c r="GQL1529" s="229" t="s">
        <v>57</v>
      </c>
      <c r="GQM1529" s="229" t="s">
        <v>3922</v>
      </c>
      <c r="GQN1529" s="229">
        <v>12970960</v>
      </c>
      <c r="GQO1529" s="229" t="s">
        <v>3930</v>
      </c>
      <c r="GQP1529" s="229" t="s">
        <v>310</v>
      </c>
      <c r="GQQ1529" s="229" t="s">
        <v>3931</v>
      </c>
      <c r="GQR1529" s="229" t="s">
        <v>299</v>
      </c>
      <c r="GQS1529" s="229" t="s">
        <v>52</v>
      </c>
      <c r="GQT1529" s="229" t="s">
        <v>3932</v>
      </c>
      <c r="GQV1529" s="229" t="s">
        <v>3933</v>
      </c>
      <c r="GQW1529" s="229" t="s">
        <v>682</v>
      </c>
      <c r="GQX1529" s="229" t="s">
        <v>354</v>
      </c>
      <c r="GQY1529" s="229" t="s">
        <v>3934</v>
      </c>
      <c r="GQZ1529" s="229" t="s">
        <v>2631</v>
      </c>
      <c r="GRA1529" s="229" t="s">
        <v>294</v>
      </c>
      <c r="GRB1529" s="229" t="s">
        <v>289</v>
      </c>
      <c r="GRC1529" s="229" t="s">
        <v>35</v>
      </c>
      <c r="GRD1529" s="229" t="s">
        <v>29</v>
      </c>
      <c r="GRE1529" s="229" t="s">
        <v>83</v>
      </c>
      <c r="GRF1529" s="229" t="s">
        <v>1488</v>
      </c>
      <c r="GRG1529" s="229" t="s">
        <v>240</v>
      </c>
      <c r="GRH1529" s="229" t="s">
        <v>3935</v>
      </c>
      <c r="GRI1529" s="229" t="s">
        <v>222</v>
      </c>
      <c r="GRJ1529" s="229" t="s">
        <v>223</v>
      </c>
      <c r="GRK1529" s="229" t="s">
        <v>172</v>
      </c>
      <c r="GRL1529" s="229" t="s">
        <v>289</v>
      </c>
      <c r="GRM1529" s="229" t="s">
        <v>227</v>
      </c>
      <c r="GRQ1529" s="229">
        <v>2024</v>
      </c>
      <c r="GRR1529" s="229" t="s">
        <v>57</v>
      </c>
      <c r="GRS1529" s="229" t="s">
        <v>3922</v>
      </c>
      <c r="GRT1529" s="229">
        <v>12970960</v>
      </c>
      <c r="GRU1529" s="229" t="s">
        <v>3930</v>
      </c>
      <c r="GRV1529" s="229" t="s">
        <v>310</v>
      </c>
      <c r="GRW1529" s="229" t="s">
        <v>3931</v>
      </c>
      <c r="GRX1529" s="229" t="s">
        <v>299</v>
      </c>
      <c r="GRY1529" s="229" t="s">
        <v>52</v>
      </c>
      <c r="GRZ1529" s="229" t="s">
        <v>3932</v>
      </c>
      <c r="GSB1529" s="229" t="s">
        <v>3933</v>
      </c>
      <c r="GSC1529" s="229" t="s">
        <v>682</v>
      </c>
      <c r="GSD1529" s="229" t="s">
        <v>354</v>
      </c>
      <c r="GSE1529" s="229" t="s">
        <v>3934</v>
      </c>
      <c r="GSF1529" s="229" t="s">
        <v>2631</v>
      </c>
      <c r="GSG1529" s="229" t="s">
        <v>294</v>
      </c>
      <c r="GSH1529" s="229" t="s">
        <v>289</v>
      </c>
      <c r="GSI1529" s="229" t="s">
        <v>35</v>
      </c>
      <c r="GSJ1529" s="229" t="s">
        <v>29</v>
      </c>
      <c r="GSK1529" s="229" t="s">
        <v>83</v>
      </c>
      <c r="GSL1529" s="229" t="s">
        <v>1488</v>
      </c>
      <c r="GSM1529" s="229" t="s">
        <v>240</v>
      </c>
      <c r="GSN1529" s="229" t="s">
        <v>3935</v>
      </c>
      <c r="GSO1529" s="229" t="s">
        <v>222</v>
      </c>
      <c r="GSP1529" s="229" t="s">
        <v>223</v>
      </c>
      <c r="GSQ1529" s="229" t="s">
        <v>172</v>
      </c>
      <c r="GSR1529" s="229" t="s">
        <v>289</v>
      </c>
      <c r="GSS1529" s="229" t="s">
        <v>227</v>
      </c>
      <c r="GSW1529" s="229">
        <v>2024</v>
      </c>
      <c r="GSX1529" s="229" t="s">
        <v>57</v>
      </c>
      <c r="GSY1529" s="229" t="s">
        <v>3922</v>
      </c>
      <c r="GSZ1529" s="229">
        <v>12970960</v>
      </c>
      <c r="GTA1529" s="229" t="s">
        <v>3930</v>
      </c>
      <c r="GTB1529" s="229" t="s">
        <v>310</v>
      </c>
      <c r="GTC1529" s="229" t="s">
        <v>3931</v>
      </c>
      <c r="GTD1529" s="229" t="s">
        <v>299</v>
      </c>
      <c r="GTE1529" s="229" t="s">
        <v>52</v>
      </c>
      <c r="GTF1529" s="229" t="s">
        <v>3932</v>
      </c>
      <c r="GTH1529" s="229" t="s">
        <v>3933</v>
      </c>
      <c r="GTI1529" s="229" t="s">
        <v>682</v>
      </c>
      <c r="GTJ1529" s="229" t="s">
        <v>354</v>
      </c>
      <c r="GTK1529" s="229" t="s">
        <v>3934</v>
      </c>
      <c r="GTL1529" s="229" t="s">
        <v>2631</v>
      </c>
      <c r="GTM1529" s="229" t="s">
        <v>294</v>
      </c>
      <c r="GTN1529" s="229" t="s">
        <v>289</v>
      </c>
      <c r="GTO1529" s="229" t="s">
        <v>35</v>
      </c>
      <c r="GTP1529" s="229" t="s">
        <v>29</v>
      </c>
      <c r="GTQ1529" s="229" t="s">
        <v>83</v>
      </c>
      <c r="GTR1529" s="229" t="s">
        <v>1488</v>
      </c>
      <c r="GTS1529" s="229" t="s">
        <v>240</v>
      </c>
      <c r="GTT1529" s="229" t="s">
        <v>3935</v>
      </c>
      <c r="GTU1529" s="229" t="s">
        <v>222</v>
      </c>
      <c r="GTV1529" s="229" t="s">
        <v>223</v>
      </c>
      <c r="GTW1529" s="229" t="s">
        <v>172</v>
      </c>
      <c r="GTX1529" s="229" t="s">
        <v>289</v>
      </c>
      <c r="GTY1529" s="229" t="s">
        <v>227</v>
      </c>
      <c r="GUC1529" s="229">
        <v>2024</v>
      </c>
      <c r="GUD1529" s="229" t="s">
        <v>57</v>
      </c>
      <c r="GUE1529" s="229" t="s">
        <v>3922</v>
      </c>
      <c r="GUF1529" s="229">
        <v>12970960</v>
      </c>
      <c r="GUG1529" s="229" t="s">
        <v>3930</v>
      </c>
      <c r="GUH1529" s="229" t="s">
        <v>310</v>
      </c>
      <c r="GUI1529" s="229" t="s">
        <v>3931</v>
      </c>
      <c r="GUJ1529" s="229" t="s">
        <v>299</v>
      </c>
      <c r="GUK1529" s="229" t="s">
        <v>52</v>
      </c>
      <c r="GUL1529" s="229" t="s">
        <v>3932</v>
      </c>
      <c r="GUN1529" s="229" t="s">
        <v>3933</v>
      </c>
      <c r="GUO1529" s="229" t="s">
        <v>682</v>
      </c>
      <c r="GUP1529" s="229" t="s">
        <v>354</v>
      </c>
      <c r="GUQ1529" s="229" t="s">
        <v>3934</v>
      </c>
      <c r="GUR1529" s="229" t="s">
        <v>2631</v>
      </c>
      <c r="GUS1529" s="229" t="s">
        <v>294</v>
      </c>
      <c r="GUT1529" s="229" t="s">
        <v>289</v>
      </c>
      <c r="GUU1529" s="229" t="s">
        <v>35</v>
      </c>
      <c r="GUV1529" s="229" t="s">
        <v>29</v>
      </c>
      <c r="GUW1529" s="229" t="s">
        <v>83</v>
      </c>
      <c r="GUX1529" s="229" t="s">
        <v>1488</v>
      </c>
      <c r="GUY1529" s="229" t="s">
        <v>240</v>
      </c>
      <c r="GUZ1529" s="229" t="s">
        <v>3935</v>
      </c>
      <c r="GVA1529" s="229" t="s">
        <v>222</v>
      </c>
      <c r="GVB1529" s="229" t="s">
        <v>223</v>
      </c>
      <c r="GVC1529" s="229" t="s">
        <v>172</v>
      </c>
      <c r="GVD1529" s="229" t="s">
        <v>289</v>
      </c>
      <c r="GVE1529" s="229" t="s">
        <v>227</v>
      </c>
      <c r="GVI1529" s="229">
        <v>2024</v>
      </c>
      <c r="GVJ1529" s="229" t="s">
        <v>57</v>
      </c>
      <c r="GVK1529" s="229" t="s">
        <v>3922</v>
      </c>
      <c r="GVL1529" s="229">
        <v>12970960</v>
      </c>
      <c r="GVM1529" s="229" t="s">
        <v>3930</v>
      </c>
      <c r="GVN1529" s="229" t="s">
        <v>310</v>
      </c>
      <c r="GVO1529" s="229" t="s">
        <v>3931</v>
      </c>
      <c r="GVP1529" s="229" t="s">
        <v>299</v>
      </c>
      <c r="GVQ1529" s="229" t="s">
        <v>52</v>
      </c>
      <c r="GVR1529" s="229" t="s">
        <v>3932</v>
      </c>
      <c r="GVT1529" s="229" t="s">
        <v>3933</v>
      </c>
      <c r="GVU1529" s="229" t="s">
        <v>682</v>
      </c>
      <c r="GVV1529" s="229" t="s">
        <v>354</v>
      </c>
      <c r="GVW1529" s="229" t="s">
        <v>3934</v>
      </c>
      <c r="GVX1529" s="229" t="s">
        <v>2631</v>
      </c>
      <c r="GVY1529" s="229" t="s">
        <v>294</v>
      </c>
      <c r="GVZ1529" s="229" t="s">
        <v>289</v>
      </c>
      <c r="GWA1529" s="229" t="s">
        <v>35</v>
      </c>
      <c r="GWB1529" s="229" t="s">
        <v>29</v>
      </c>
      <c r="GWC1529" s="229" t="s">
        <v>83</v>
      </c>
      <c r="GWD1529" s="229" t="s">
        <v>1488</v>
      </c>
      <c r="GWE1529" s="229" t="s">
        <v>240</v>
      </c>
      <c r="GWF1529" s="229" t="s">
        <v>3935</v>
      </c>
      <c r="GWG1529" s="229" t="s">
        <v>222</v>
      </c>
      <c r="GWH1529" s="229" t="s">
        <v>223</v>
      </c>
      <c r="GWI1529" s="229" t="s">
        <v>172</v>
      </c>
      <c r="GWJ1529" s="229" t="s">
        <v>289</v>
      </c>
      <c r="GWK1529" s="229" t="s">
        <v>227</v>
      </c>
      <c r="GWO1529" s="229">
        <v>2024</v>
      </c>
      <c r="GWP1529" s="229" t="s">
        <v>57</v>
      </c>
      <c r="GWQ1529" s="229" t="s">
        <v>3922</v>
      </c>
      <c r="GWR1529" s="229">
        <v>12970960</v>
      </c>
      <c r="GWS1529" s="229" t="s">
        <v>3930</v>
      </c>
      <c r="GWT1529" s="229" t="s">
        <v>310</v>
      </c>
      <c r="GWU1529" s="229" t="s">
        <v>3931</v>
      </c>
      <c r="GWV1529" s="229" t="s">
        <v>299</v>
      </c>
      <c r="GWW1529" s="229" t="s">
        <v>52</v>
      </c>
      <c r="GWX1529" s="229" t="s">
        <v>3932</v>
      </c>
      <c r="GWZ1529" s="229" t="s">
        <v>3933</v>
      </c>
      <c r="GXA1529" s="229" t="s">
        <v>682</v>
      </c>
      <c r="GXB1529" s="229" t="s">
        <v>354</v>
      </c>
      <c r="GXC1529" s="229" t="s">
        <v>3934</v>
      </c>
      <c r="GXD1529" s="229" t="s">
        <v>2631</v>
      </c>
      <c r="GXE1529" s="229" t="s">
        <v>294</v>
      </c>
      <c r="GXF1529" s="229" t="s">
        <v>289</v>
      </c>
      <c r="GXG1529" s="229" t="s">
        <v>35</v>
      </c>
      <c r="GXH1529" s="229" t="s">
        <v>29</v>
      </c>
      <c r="GXI1529" s="229" t="s">
        <v>83</v>
      </c>
      <c r="GXJ1529" s="229" t="s">
        <v>1488</v>
      </c>
      <c r="GXK1529" s="229" t="s">
        <v>240</v>
      </c>
      <c r="GXL1529" s="229" t="s">
        <v>3935</v>
      </c>
      <c r="GXM1529" s="229" t="s">
        <v>222</v>
      </c>
      <c r="GXN1529" s="229" t="s">
        <v>223</v>
      </c>
      <c r="GXO1529" s="229" t="s">
        <v>172</v>
      </c>
      <c r="GXP1529" s="229" t="s">
        <v>289</v>
      </c>
      <c r="GXQ1529" s="229" t="s">
        <v>227</v>
      </c>
      <c r="GXU1529" s="229">
        <v>2024</v>
      </c>
      <c r="GXV1529" s="229" t="s">
        <v>57</v>
      </c>
      <c r="GXW1529" s="229" t="s">
        <v>3922</v>
      </c>
      <c r="GXX1529" s="229">
        <v>12970960</v>
      </c>
      <c r="GXY1529" s="229" t="s">
        <v>3930</v>
      </c>
      <c r="GXZ1529" s="229" t="s">
        <v>310</v>
      </c>
      <c r="GYA1529" s="229" t="s">
        <v>3931</v>
      </c>
      <c r="GYB1529" s="229" t="s">
        <v>299</v>
      </c>
      <c r="GYC1529" s="229" t="s">
        <v>52</v>
      </c>
      <c r="GYD1529" s="229" t="s">
        <v>3932</v>
      </c>
      <c r="GYF1529" s="229" t="s">
        <v>3933</v>
      </c>
      <c r="GYG1529" s="229" t="s">
        <v>682</v>
      </c>
      <c r="GYH1529" s="229" t="s">
        <v>354</v>
      </c>
      <c r="GYI1529" s="229" t="s">
        <v>3934</v>
      </c>
      <c r="GYJ1529" s="229" t="s">
        <v>2631</v>
      </c>
      <c r="GYK1529" s="229" t="s">
        <v>294</v>
      </c>
      <c r="GYL1529" s="229" t="s">
        <v>289</v>
      </c>
      <c r="GYM1529" s="229" t="s">
        <v>35</v>
      </c>
      <c r="GYN1529" s="229" t="s">
        <v>29</v>
      </c>
      <c r="GYO1529" s="229" t="s">
        <v>83</v>
      </c>
      <c r="GYP1529" s="229" t="s">
        <v>1488</v>
      </c>
      <c r="GYQ1529" s="229" t="s">
        <v>240</v>
      </c>
      <c r="GYR1529" s="229" t="s">
        <v>3935</v>
      </c>
      <c r="GYS1529" s="229" t="s">
        <v>222</v>
      </c>
      <c r="GYT1529" s="229" t="s">
        <v>223</v>
      </c>
      <c r="GYU1529" s="229" t="s">
        <v>172</v>
      </c>
      <c r="GYV1529" s="229" t="s">
        <v>289</v>
      </c>
      <c r="GYW1529" s="229" t="s">
        <v>227</v>
      </c>
      <c r="GZA1529" s="229">
        <v>2024</v>
      </c>
      <c r="GZB1529" s="229" t="s">
        <v>57</v>
      </c>
      <c r="GZC1529" s="229" t="s">
        <v>3922</v>
      </c>
      <c r="GZD1529" s="229">
        <v>12970960</v>
      </c>
      <c r="GZE1529" s="229" t="s">
        <v>3930</v>
      </c>
      <c r="GZF1529" s="229" t="s">
        <v>310</v>
      </c>
      <c r="GZG1529" s="229" t="s">
        <v>3931</v>
      </c>
      <c r="GZH1529" s="229" t="s">
        <v>299</v>
      </c>
      <c r="GZI1529" s="229" t="s">
        <v>52</v>
      </c>
      <c r="GZJ1529" s="229" t="s">
        <v>3932</v>
      </c>
      <c r="GZL1529" s="229" t="s">
        <v>3933</v>
      </c>
      <c r="GZM1529" s="229" t="s">
        <v>682</v>
      </c>
      <c r="GZN1529" s="229" t="s">
        <v>354</v>
      </c>
      <c r="GZO1529" s="229" t="s">
        <v>3934</v>
      </c>
      <c r="GZP1529" s="229" t="s">
        <v>2631</v>
      </c>
      <c r="GZQ1529" s="229" t="s">
        <v>294</v>
      </c>
      <c r="GZR1529" s="229" t="s">
        <v>289</v>
      </c>
      <c r="GZS1529" s="229" t="s">
        <v>35</v>
      </c>
      <c r="GZT1529" s="229" t="s">
        <v>29</v>
      </c>
      <c r="GZU1529" s="229" t="s">
        <v>83</v>
      </c>
      <c r="GZV1529" s="229" t="s">
        <v>1488</v>
      </c>
      <c r="GZW1529" s="229" t="s">
        <v>240</v>
      </c>
      <c r="GZX1529" s="229" t="s">
        <v>3935</v>
      </c>
      <c r="GZY1529" s="229" t="s">
        <v>222</v>
      </c>
      <c r="GZZ1529" s="229" t="s">
        <v>223</v>
      </c>
      <c r="HAA1529" s="229" t="s">
        <v>172</v>
      </c>
      <c r="HAB1529" s="229" t="s">
        <v>289</v>
      </c>
      <c r="HAC1529" s="229" t="s">
        <v>227</v>
      </c>
      <c r="HAG1529" s="229">
        <v>2024</v>
      </c>
      <c r="HAH1529" s="229" t="s">
        <v>57</v>
      </c>
      <c r="HAI1529" s="229" t="s">
        <v>3922</v>
      </c>
      <c r="HAJ1529" s="229">
        <v>12970960</v>
      </c>
      <c r="HAK1529" s="229" t="s">
        <v>3930</v>
      </c>
      <c r="HAL1529" s="229" t="s">
        <v>310</v>
      </c>
      <c r="HAM1529" s="229" t="s">
        <v>3931</v>
      </c>
      <c r="HAN1529" s="229" t="s">
        <v>299</v>
      </c>
      <c r="HAO1529" s="229" t="s">
        <v>52</v>
      </c>
      <c r="HAP1529" s="229" t="s">
        <v>3932</v>
      </c>
      <c r="HAR1529" s="229" t="s">
        <v>3933</v>
      </c>
      <c r="HAS1529" s="229" t="s">
        <v>682</v>
      </c>
      <c r="HAT1529" s="229" t="s">
        <v>354</v>
      </c>
      <c r="HAU1529" s="229" t="s">
        <v>3934</v>
      </c>
      <c r="HAV1529" s="229" t="s">
        <v>2631</v>
      </c>
      <c r="HAW1529" s="229" t="s">
        <v>294</v>
      </c>
      <c r="HAX1529" s="229" t="s">
        <v>289</v>
      </c>
      <c r="HAY1529" s="229" t="s">
        <v>35</v>
      </c>
      <c r="HAZ1529" s="229" t="s">
        <v>29</v>
      </c>
      <c r="HBA1529" s="229" t="s">
        <v>83</v>
      </c>
      <c r="HBB1529" s="229" t="s">
        <v>1488</v>
      </c>
      <c r="HBC1529" s="229" t="s">
        <v>240</v>
      </c>
      <c r="HBD1529" s="229" t="s">
        <v>3935</v>
      </c>
      <c r="HBE1529" s="229" t="s">
        <v>222</v>
      </c>
      <c r="HBF1529" s="229" t="s">
        <v>223</v>
      </c>
      <c r="HBG1529" s="229" t="s">
        <v>172</v>
      </c>
      <c r="HBH1529" s="229" t="s">
        <v>289</v>
      </c>
      <c r="HBI1529" s="229" t="s">
        <v>227</v>
      </c>
      <c r="HBM1529" s="229">
        <v>2024</v>
      </c>
      <c r="HBN1529" s="229" t="s">
        <v>57</v>
      </c>
      <c r="HBO1529" s="229" t="s">
        <v>3922</v>
      </c>
      <c r="HBP1529" s="229">
        <v>12970960</v>
      </c>
      <c r="HBQ1529" s="229" t="s">
        <v>3930</v>
      </c>
      <c r="HBR1529" s="229" t="s">
        <v>310</v>
      </c>
      <c r="HBS1529" s="229" t="s">
        <v>3931</v>
      </c>
      <c r="HBT1529" s="229" t="s">
        <v>299</v>
      </c>
      <c r="HBU1529" s="229" t="s">
        <v>52</v>
      </c>
      <c r="HBV1529" s="229" t="s">
        <v>3932</v>
      </c>
      <c r="HBX1529" s="229" t="s">
        <v>3933</v>
      </c>
      <c r="HBY1529" s="229" t="s">
        <v>682</v>
      </c>
      <c r="HBZ1529" s="229" t="s">
        <v>354</v>
      </c>
      <c r="HCA1529" s="229" t="s">
        <v>3934</v>
      </c>
      <c r="HCB1529" s="229" t="s">
        <v>2631</v>
      </c>
      <c r="HCC1529" s="229" t="s">
        <v>294</v>
      </c>
      <c r="HCD1529" s="229" t="s">
        <v>289</v>
      </c>
      <c r="HCE1529" s="229" t="s">
        <v>35</v>
      </c>
      <c r="HCF1529" s="229" t="s">
        <v>29</v>
      </c>
      <c r="HCG1529" s="229" t="s">
        <v>83</v>
      </c>
      <c r="HCH1529" s="229" t="s">
        <v>1488</v>
      </c>
      <c r="HCI1529" s="229" t="s">
        <v>240</v>
      </c>
      <c r="HCJ1529" s="229" t="s">
        <v>3935</v>
      </c>
      <c r="HCK1529" s="229" t="s">
        <v>222</v>
      </c>
      <c r="HCL1529" s="229" t="s">
        <v>223</v>
      </c>
      <c r="HCM1529" s="229" t="s">
        <v>172</v>
      </c>
      <c r="HCN1529" s="229" t="s">
        <v>289</v>
      </c>
      <c r="HCO1529" s="229" t="s">
        <v>227</v>
      </c>
      <c r="HCS1529" s="229">
        <v>2024</v>
      </c>
      <c r="HCT1529" s="229" t="s">
        <v>57</v>
      </c>
      <c r="HCU1529" s="229" t="s">
        <v>3922</v>
      </c>
      <c r="HCV1529" s="229">
        <v>12970960</v>
      </c>
      <c r="HCW1529" s="229" t="s">
        <v>3930</v>
      </c>
      <c r="HCX1529" s="229" t="s">
        <v>310</v>
      </c>
      <c r="HCY1529" s="229" t="s">
        <v>3931</v>
      </c>
      <c r="HCZ1529" s="229" t="s">
        <v>299</v>
      </c>
      <c r="HDA1529" s="229" t="s">
        <v>52</v>
      </c>
      <c r="HDB1529" s="229" t="s">
        <v>3932</v>
      </c>
      <c r="HDD1529" s="229" t="s">
        <v>3933</v>
      </c>
      <c r="HDE1529" s="229" t="s">
        <v>682</v>
      </c>
      <c r="HDF1529" s="229" t="s">
        <v>354</v>
      </c>
      <c r="HDG1529" s="229" t="s">
        <v>3934</v>
      </c>
      <c r="HDH1529" s="229" t="s">
        <v>2631</v>
      </c>
      <c r="HDI1529" s="229" t="s">
        <v>294</v>
      </c>
      <c r="HDJ1529" s="229" t="s">
        <v>289</v>
      </c>
      <c r="HDK1529" s="229" t="s">
        <v>35</v>
      </c>
      <c r="HDL1529" s="229" t="s">
        <v>29</v>
      </c>
      <c r="HDM1529" s="229" t="s">
        <v>83</v>
      </c>
      <c r="HDN1529" s="229" t="s">
        <v>1488</v>
      </c>
      <c r="HDO1529" s="229" t="s">
        <v>240</v>
      </c>
      <c r="HDP1529" s="229" t="s">
        <v>3935</v>
      </c>
      <c r="HDQ1529" s="229" t="s">
        <v>222</v>
      </c>
      <c r="HDR1529" s="229" t="s">
        <v>223</v>
      </c>
      <c r="HDS1529" s="229" t="s">
        <v>172</v>
      </c>
      <c r="HDT1529" s="229" t="s">
        <v>289</v>
      </c>
      <c r="HDU1529" s="229" t="s">
        <v>227</v>
      </c>
      <c r="HDY1529" s="229">
        <v>2024</v>
      </c>
      <c r="HDZ1529" s="229" t="s">
        <v>57</v>
      </c>
      <c r="HEA1529" s="229" t="s">
        <v>3922</v>
      </c>
      <c r="HEB1529" s="229">
        <v>12970960</v>
      </c>
      <c r="HEC1529" s="229" t="s">
        <v>3930</v>
      </c>
      <c r="HED1529" s="229" t="s">
        <v>310</v>
      </c>
      <c r="HEE1529" s="229" t="s">
        <v>3931</v>
      </c>
      <c r="HEF1529" s="229" t="s">
        <v>299</v>
      </c>
      <c r="HEG1529" s="229" t="s">
        <v>52</v>
      </c>
      <c r="HEH1529" s="229" t="s">
        <v>3932</v>
      </c>
      <c r="HEJ1529" s="229" t="s">
        <v>3933</v>
      </c>
      <c r="HEK1529" s="229" t="s">
        <v>682</v>
      </c>
      <c r="HEL1529" s="229" t="s">
        <v>354</v>
      </c>
      <c r="HEM1529" s="229" t="s">
        <v>3934</v>
      </c>
      <c r="HEN1529" s="229" t="s">
        <v>2631</v>
      </c>
      <c r="HEO1529" s="229" t="s">
        <v>294</v>
      </c>
      <c r="HEP1529" s="229" t="s">
        <v>289</v>
      </c>
      <c r="HEQ1529" s="229" t="s">
        <v>35</v>
      </c>
      <c r="HER1529" s="229" t="s">
        <v>29</v>
      </c>
      <c r="HES1529" s="229" t="s">
        <v>83</v>
      </c>
      <c r="HET1529" s="229" t="s">
        <v>1488</v>
      </c>
      <c r="HEU1529" s="229" t="s">
        <v>240</v>
      </c>
      <c r="HEV1529" s="229" t="s">
        <v>3935</v>
      </c>
      <c r="HEW1529" s="229" t="s">
        <v>222</v>
      </c>
      <c r="HEX1529" s="229" t="s">
        <v>223</v>
      </c>
      <c r="HEY1529" s="229" t="s">
        <v>172</v>
      </c>
      <c r="HEZ1529" s="229" t="s">
        <v>289</v>
      </c>
      <c r="HFA1529" s="229" t="s">
        <v>227</v>
      </c>
      <c r="HFE1529" s="229">
        <v>2024</v>
      </c>
      <c r="HFF1529" s="229" t="s">
        <v>57</v>
      </c>
      <c r="HFG1529" s="229" t="s">
        <v>3922</v>
      </c>
      <c r="HFH1529" s="229">
        <v>12970960</v>
      </c>
      <c r="HFI1529" s="229" t="s">
        <v>3930</v>
      </c>
      <c r="HFJ1529" s="229" t="s">
        <v>310</v>
      </c>
      <c r="HFK1529" s="229" t="s">
        <v>3931</v>
      </c>
      <c r="HFL1529" s="229" t="s">
        <v>299</v>
      </c>
      <c r="HFM1529" s="229" t="s">
        <v>52</v>
      </c>
      <c r="HFN1529" s="229" t="s">
        <v>3932</v>
      </c>
      <c r="HFP1529" s="229" t="s">
        <v>3933</v>
      </c>
      <c r="HFQ1529" s="229" t="s">
        <v>682</v>
      </c>
      <c r="HFR1529" s="229" t="s">
        <v>354</v>
      </c>
      <c r="HFS1529" s="229" t="s">
        <v>3934</v>
      </c>
      <c r="HFT1529" s="229" t="s">
        <v>2631</v>
      </c>
      <c r="HFU1529" s="229" t="s">
        <v>294</v>
      </c>
      <c r="HFV1529" s="229" t="s">
        <v>289</v>
      </c>
      <c r="HFW1529" s="229" t="s">
        <v>35</v>
      </c>
      <c r="HFX1529" s="229" t="s">
        <v>29</v>
      </c>
      <c r="HFY1529" s="229" t="s">
        <v>83</v>
      </c>
      <c r="HFZ1529" s="229" t="s">
        <v>1488</v>
      </c>
      <c r="HGA1529" s="229" t="s">
        <v>240</v>
      </c>
      <c r="HGB1529" s="229" t="s">
        <v>3935</v>
      </c>
      <c r="HGC1529" s="229" t="s">
        <v>222</v>
      </c>
      <c r="HGD1529" s="229" t="s">
        <v>223</v>
      </c>
      <c r="HGE1529" s="229" t="s">
        <v>172</v>
      </c>
      <c r="HGF1529" s="229" t="s">
        <v>289</v>
      </c>
      <c r="HGG1529" s="229" t="s">
        <v>227</v>
      </c>
      <c r="HGK1529" s="229">
        <v>2024</v>
      </c>
      <c r="HGL1529" s="229" t="s">
        <v>57</v>
      </c>
      <c r="HGM1529" s="229" t="s">
        <v>3922</v>
      </c>
      <c r="HGN1529" s="229">
        <v>12970960</v>
      </c>
      <c r="HGO1529" s="229" t="s">
        <v>3930</v>
      </c>
      <c r="HGP1529" s="229" t="s">
        <v>310</v>
      </c>
      <c r="HGQ1529" s="229" t="s">
        <v>3931</v>
      </c>
      <c r="HGR1529" s="229" t="s">
        <v>299</v>
      </c>
      <c r="HGS1529" s="229" t="s">
        <v>52</v>
      </c>
      <c r="HGT1529" s="229" t="s">
        <v>3932</v>
      </c>
      <c r="HGV1529" s="229" t="s">
        <v>3933</v>
      </c>
      <c r="HGW1529" s="229" t="s">
        <v>682</v>
      </c>
      <c r="HGX1529" s="229" t="s">
        <v>354</v>
      </c>
      <c r="HGY1529" s="229" t="s">
        <v>3934</v>
      </c>
      <c r="HGZ1529" s="229" t="s">
        <v>2631</v>
      </c>
      <c r="HHA1529" s="229" t="s">
        <v>294</v>
      </c>
      <c r="HHB1529" s="229" t="s">
        <v>289</v>
      </c>
      <c r="HHC1529" s="229" t="s">
        <v>35</v>
      </c>
      <c r="HHD1529" s="229" t="s">
        <v>29</v>
      </c>
      <c r="HHE1529" s="229" t="s">
        <v>83</v>
      </c>
      <c r="HHF1529" s="229" t="s">
        <v>1488</v>
      </c>
      <c r="HHG1529" s="229" t="s">
        <v>240</v>
      </c>
      <c r="HHH1529" s="229" t="s">
        <v>3935</v>
      </c>
      <c r="HHI1529" s="229" t="s">
        <v>222</v>
      </c>
      <c r="HHJ1529" s="229" t="s">
        <v>223</v>
      </c>
      <c r="HHK1529" s="229" t="s">
        <v>172</v>
      </c>
      <c r="HHL1529" s="229" t="s">
        <v>289</v>
      </c>
      <c r="HHM1529" s="229" t="s">
        <v>227</v>
      </c>
      <c r="HHQ1529" s="229">
        <v>2024</v>
      </c>
      <c r="HHR1529" s="229" t="s">
        <v>57</v>
      </c>
      <c r="HHS1529" s="229" t="s">
        <v>3922</v>
      </c>
      <c r="HHT1529" s="229">
        <v>12970960</v>
      </c>
      <c r="HHU1529" s="229" t="s">
        <v>3930</v>
      </c>
      <c r="HHV1529" s="229" t="s">
        <v>310</v>
      </c>
      <c r="HHW1529" s="229" t="s">
        <v>3931</v>
      </c>
      <c r="HHX1529" s="229" t="s">
        <v>299</v>
      </c>
      <c r="HHY1529" s="229" t="s">
        <v>52</v>
      </c>
      <c r="HHZ1529" s="229" t="s">
        <v>3932</v>
      </c>
      <c r="HIB1529" s="229" t="s">
        <v>3933</v>
      </c>
      <c r="HIC1529" s="229" t="s">
        <v>682</v>
      </c>
      <c r="HID1529" s="229" t="s">
        <v>354</v>
      </c>
      <c r="HIE1529" s="229" t="s">
        <v>3934</v>
      </c>
      <c r="HIF1529" s="229" t="s">
        <v>2631</v>
      </c>
      <c r="HIG1529" s="229" t="s">
        <v>294</v>
      </c>
      <c r="HIH1529" s="229" t="s">
        <v>289</v>
      </c>
      <c r="HII1529" s="229" t="s">
        <v>35</v>
      </c>
      <c r="HIJ1529" s="229" t="s">
        <v>29</v>
      </c>
      <c r="HIK1529" s="229" t="s">
        <v>83</v>
      </c>
      <c r="HIL1529" s="229" t="s">
        <v>1488</v>
      </c>
      <c r="HIM1529" s="229" t="s">
        <v>240</v>
      </c>
      <c r="HIN1529" s="229" t="s">
        <v>3935</v>
      </c>
      <c r="HIO1529" s="229" t="s">
        <v>222</v>
      </c>
      <c r="HIP1529" s="229" t="s">
        <v>223</v>
      </c>
      <c r="HIQ1529" s="229" t="s">
        <v>172</v>
      </c>
      <c r="HIR1529" s="229" t="s">
        <v>289</v>
      </c>
      <c r="HIS1529" s="229" t="s">
        <v>227</v>
      </c>
      <c r="HIW1529" s="229">
        <v>2024</v>
      </c>
      <c r="HIX1529" s="229" t="s">
        <v>57</v>
      </c>
      <c r="HIY1529" s="229" t="s">
        <v>3922</v>
      </c>
      <c r="HIZ1529" s="229">
        <v>12970960</v>
      </c>
      <c r="HJA1529" s="229" t="s">
        <v>3930</v>
      </c>
      <c r="HJB1529" s="229" t="s">
        <v>310</v>
      </c>
      <c r="HJC1529" s="229" t="s">
        <v>3931</v>
      </c>
      <c r="HJD1529" s="229" t="s">
        <v>299</v>
      </c>
      <c r="HJE1529" s="229" t="s">
        <v>52</v>
      </c>
      <c r="HJF1529" s="229" t="s">
        <v>3932</v>
      </c>
      <c r="HJH1529" s="229" t="s">
        <v>3933</v>
      </c>
      <c r="HJI1529" s="229" t="s">
        <v>682</v>
      </c>
      <c r="HJJ1529" s="229" t="s">
        <v>354</v>
      </c>
      <c r="HJK1529" s="229" t="s">
        <v>3934</v>
      </c>
      <c r="HJL1529" s="229" t="s">
        <v>2631</v>
      </c>
      <c r="HJM1529" s="229" t="s">
        <v>294</v>
      </c>
      <c r="HJN1529" s="229" t="s">
        <v>289</v>
      </c>
      <c r="HJO1529" s="229" t="s">
        <v>35</v>
      </c>
      <c r="HJP1529" s="229" t="s">
        <v>29</v>
      </c>
      <c r="HJQ1529" s="229" t="s">
        <v>83</v>
      </c>
      <c r="HJR1529" s="229" t="s">
        <v>1488</v>
      </c>
      <c r="HJS1529" s="229" t="s">
        <v>240</v>
      </c>
      <c r="HJT1529" s="229" t="s">
        <v>3935</v>
      </c>
      <c r="HJU1529" s="229" t="s">
        <v>222</v>
      </c>
      <c r="HJV1529" s="229" t="s">
        <v>223</v>
      </c>
      <c r="HJW1529" s="229" t="s">
        <v>172</v>
      </c>
      <c r="HJX1529" s="229" t="s">
        <v>289</v>
      </c>
      <c r="HJY1529" s="229" t="s">
        <v>227</v>
      </c>
      <c r="HKC1529" s="229">
        <v>2024</v>
      </c>
      <c r="HKD1529" s="229" t="s">
        <v>57</v>
      </c>
      <c r="HKE1529" s="229" t="s">
        <v>3922</v>
      </c>
      <c r="HKF1529" s="229">
        <v>12970960</v>
      </c>
      <c r="HKG1529" s="229" t="s">
        <v>3930</v>
      </c>
      <c r="HKH1529" s="229" t="s">
        <v>310</v>
      </c>
      <c r="HKI1529" s="229" t="s">
        <v>3931</v>
      </c>
      <c r="HKJ1529" s="229" t="s">
        <v>299</v>
      </c>
      <c r="HKK1529" s="229" t="s">
        <v>52</v>
      </c>
      <c r="HKL1529" s="229" t="s">
        <v>3932</v>
      </c>
      <c r="HKN1529" s="229" t="s">
        <v>3933</v>
      </c>
      <c r="HKO1529" s="229" t="s">
        <v>682</v>
      </c>
      <c r="HKP1529" s="229" t="s">
        <v>354</v>
      </c>
      <c r="HKQ1529" s="229" t="s">
        <v>3934</v>
      </c>
      <c r="HKR1529" s="229" t="s">
        <v>2631</v>
      </c>
      <c r="HKS1529" s="229" t="s">
        <v>294</v>
      </c>
      <c r="HKT1529" s="229" t="s">
        <v>289</v>
      </c>
      <c r="HKU1529" s="229" t="s">
        <v>35</v>
      </c>
      <c r="HKV1529" s="229" t="s">
        <v>29</v>
      </c>
      <c r="HKW1529" s="229" t="s">
        <v>83</v>
      </c>
      <c r="HKX1529" s="229" t="s">
        <v>1488</v>
      </c>
      <c r="HKY1529" s="229" t="s">
        <v>240</v>
      </c>
      <c r="HKZ1529" s="229" t="s">
        <v>3935</v>
      </c>
      <c r="HLA1529" s="229" t="s">
        <v>222</v>
      </c>
      <c r="HLB1529" s="229" t="s">
        <v>223</v>
      </c>
      <c r="HLC1529" s="229" t="s">
        <v>172</v>
      </c>
      <c r="HLD1529" s="229" t="s">
        <v>289</v>
      </c>
      <c r="HLE1529" s="229" t="s">
        <v>227</v>
      </c>
      <c r="HLI1529" s="229">
        <v>2024</v>
      </c>
      <c r="HLJ1529" s="229" t="s">
        <v>57</v>
      </c>
      <c r="HLK1529" s="229" t="s">
        <v>3922</v>
      </c>
      <c r="HLL1529" s="229">
        <v>12970960</v>
      </c>
      <c r="HLM1529" s="229" t="s">
        <v>3930</v>
      </c>
      <c r="HLN1529" s="229" t="s">
        <v>310</v>
      </c>
      <c r="HLO1529" s="229" t="s">
        <v>3931</v>
      </c>
      <c r="HLP1529" s="229" t="s">
        <v>299</v>
      </c>
      <c r="HLQ1529" s="229" t="s">
        <v>52</v>
      </c>
      <c r="HLR1529" s="229" t="s">
        <v>3932</v>
      </c>
      <c r="HLT1529" s="229" t="s">
        <v>3933</v>
      </c>
      <c r="HLU1529" s="229" t="s">
        <v>682</v>
      </c>
      <c r="HLV1529" s="229" t="s">
        <v>354</v>
      </c>
      <c r="HLW1529" s="229" t="s">
        <v>3934</v>
      </c>
      <c r="HLX1529" s="229" t="s">
        <v>2631</v>
      </c>
      <c r="HLY1529" s="229" t="s">
        <v>294</v>
      </c>
      <c r="HLZ1529" s="229" t="s">
        <v>289</v>
      </c>
      <c r="HMA1529" s="229" t="s">
        <v>35</v>
      </c>
      <c r="HMB1529" s="229" t="s">
        <v>29</v>
      </c>
      <c r="HMC1529" s="229" t="s">
        <v>83</v>
      </c>
      <c r="HMD1529" s="229" t="s">
        <v>1488</v>
      </c>
      <c r="HME1529" s="229" t="s">
        <v>240</v>
      </c>
      <c r="HMF1529" s="229" t="s">
        <v>3935</v>
      </c>
      <c r="HMG1529" s="229" t="s">
        <v>222</v>
      </c>
      <c r="HMH1529" s="229" t="s">
        <v>223</v>
      </c>
      <c r="HMI1529" s="229" t="s">
        <v>172</v>
      </c>
      <c r="HMJ1529" s="229" t="s">
        <v>289</v>
      </c>
      <c r="HMK1529" s="229" t="s">
        <v>227</v>
      </c>
      <c r="HMO1529" s="229">
        <v>2024</v>
      </c>
      <c r="HMP1529" s="229" t="s">
        <v>57</v>
      </c>
      <c r="HMQ1529" s="229" t="s">
        <v>3922</v>
      </c>
      <c r="HMR1529" s="229">
        <v>12970960</v>
      </c>
      <c r="HMS1529" s="229" t="s">
        <v>3930</v>
      </c>
      <c r="HMT1529" s="229" t="s">
        <v>310</v>
      </c>
      <c r="HMU1529" s="229" t="s">
        <v>3931</v>
      </c>
      <c r="HMV1529" s="229" t="s">
        <v>299</v>
      </c>
      <c r="HMW1529" s="229" t="s">
        <v>52</v>
      </c>
      <c r="HMX1529" s="229" t="s">
        <v>3932</v>
      </c>
      <c r="HMZ1529" s="229" t="s">
        <v>3933</v>
      </c>
      <c r="HNA1529" s="229" t="s">
        <v>682</v>
      </c>
      <c r="HNB1529" s="229" t="s">
        <v>354</v>
      </c>
      <c r="HNC1529" s="229" t="s">
        <v>3934</v>
      </c>
      <c r="HND1529" s="229" t="s">
        <v>2631</v>
      </c>
      <c r="HNE1529" s="229" t="s">
        <v>294</v>
      </c>
      <c r="HNF1529" s="229" t="s">
        <v>289</v>
      </c>
      <c r="HNG1529" s="229" t="s">
        <v>35</v>
      </c>
      <c r="HNH1529" s="229" t="s">
        <v>29</v>
      </c>
      <c r="HNI1529" s="229" t="s">
        <v>83</v>
      </c>
      <c r="HNJ1529" s="229" t="s">
        <v>1488</v>
      </c>
      <c r="HNK1529" s="229" t="s">
        <v>240</v>
      </c>
      <c r="HNL1529" s="229" t="s">
        <v>3935</v>
      </c>
      <c r="HNM1529" s="229" t="s">
        <v>222</v>
      </c>
      <c r="HNN1529" s="229" t="s">
        <v>223</v>
      </c>
      <c r="HNO1529" s="229" t="s">
        <v>172</v>
      </c>
      <c r="HNP1529" s="229" t="s">
        <v>289</v>
      </c>
      <c r="HNQ1529" s="229" t="s">
        <v>227</v>
      </c>
      <c r="HNU1529" s="229">
        <v>2024</v>
      </c>
      <c r="HNV1529" s="229" t="s">
        <v>57</v>
      </c>
      <c r="HNW1529" s="229" t="s">
        <v>3922</v>
      </c>
      <c r="HNX1529" s="229">
        <v>12970960</v>
      </c>
      <c r="HNY1529" s="229" t="s">
        <v>3930</v>
      </c>
      <c r="HNZ1529" s="229" t="s">
        <v>310</v>
      </c>
      <c r="HOA1529" s="229" t="s">
        <v>3931</v>
      </c>
      <c r="HOB1529" s="229" t="s">
        <v>299</v>
      </c>
      <c r="HOC1529" s="229" t="s">
        <v>52</v>
      </c>
      <c r="HOD1529" s="229" t="s">
        <v>3932</v>
      </c>
      <c r="HOF1529" s="229" t="s">
        <v>3933</v>
      </c>
      <c r="HOG1529" s="229" t="s">
        <v>682</v>
      </c>
      <c r="HOH1529" s="229" t="s">
        <v>354</v>
      </c>
      <c r="HOI1529" s="229" t="s">
        <v>3934</v>
      </c>
      <c r="HOJ1529" s="229" t="s">
        <v>2631</v>
      </c>
      <c r="HOK1529" s="229" t="s">
        <v>294</v>
      </c>
      <c r="HOL1529" s="229" t="s">
        <v>289</v>
      </c>
      <c r="HOM1529" s="229" t="s">
        <v>35</v>
      </c>
      <c r="HON1529" s="229" t="s">
        <v>29</v>
      </c>
      <c r="HOO1529" s="229" t="s">
        <v>83</v>
      </c>
      <c r="HOP1529" s="229" t="s">
        <v>1488</v>
      </c>
      <c r="HOQ1529" s="229" t="s">
        <v>240</v>
      </c>
      <c r="HOR1529" s="229" t="s">
        <v>3935</v>
      </c>
      <c r="HOS1529" s="229" t="s">
        <v>222</v>
      </c>
      <c r="HOT1529" s="229" t="s">
        <v>223</v>
      </c>
      <c r="HOU1529" s="229" t="s">
        <v>172</v>
      </c>
      <c r="HOV1529" s="229" t="s">
        <v>289</v>
      </c>
      <c r="HOW1529" s="229" t="s">
        <v>227</v>
      </c>
      <c r="HPA1529" s="229">
        <v>2024</v>
      </c>
      <c r="HPB1529" s="229" t="s">
        <v>57</v>
      </c>
      <c r="HPC1529" s="229" t="s">
        <v>3922</v>
      </c>
      <c r="HPD1529" s="229">
        <v>12970960</v>
      </c>
      <c r="HPE1529" s="229" t="s">
        <v>3930</v>
      </c>
      <c r="HPF1529" s="229" t="s">
        <v>310</v>
      </c>
      <c r="HPG1529" s="229" t="s">
        <v>3931</v>
      </c>
      <c r="HPH1529" s="229" t="s">
        <v>299</v>
      </c>
      <c r="HPI1529" s="229" t="s">
        <v>52</v>
      </c>
      <c r="HPJ1529" s="229" t="s">
        <v>3932</v>
      </c>
      <c r="HPL1529" s="229" t="s">
        <v>3933</v>
      </c>
      <c r="HPM1529" s="229" t="s">
        <v>682</v>
      </c>
      <c r="HPN1529" s="229" t="s">
        <v>354</v>
      </c>
      <c r="HPO1529" s="229" t="s">
        <v>3934</v>
      </c>
      <c r="HPP1529" s="229" t="s">
        <v>2631</v>
      </c>
      <c r="HPQ1529" s="229" t="s">
        <v>294</v>
      </c>
      <c r="HPR1529" s="229" t="s">
        <v>289</v>
      </c>
      <c r="HPS1529" s="229" t="s">
        <v>35</v>
      </c>
      <c r="HPT1529" s="229" t="s">
        <v>29</v>
      </c>
      <c r="HPU1529" s="229" t="s">
        <v>83</v>
      </c>
      <c r="HPV1529" s="229" t="s">
        <v>1488</v>
      </c>
      <c r="HPW1529" s="229" t="s">
        <v>240</v>
      </c>
      <c r="HPX1529" s="229" t="s">
        <v>3935</v>
      </c>
      <c r="HPY1529" s="229" t="s">
        <v>222</v>
      </c>
      <c r="HPZ1529" s="229" t="s">
        <v>223</v>
      </c>
      <c r="HQA1529" s="229" t="s">
        <v>172</v>
      </c>
      <c r="HQB1529" s="229" t="s">
        <v>289</v>
      </c>
      <c r="HQC1529" s="229" t="s">
        <v>227</v>
      </c>
      <c r="HQG1529" s="229">
        <v>2024</v>
      </c>
      <c r="HQH1529" s="229" t="s">
        <v>57</v>
      </c>
      <c r="HQI1529" s="229" t="s">
        <v>3922</v>
      </c>
      <c r="HQJ1529" s="229">
        <v>12970960</v>
      </c>
      <c r="HQK1529" s="229" t="s">
        <v>3930</v>
      </c>
      <c r="HQL1529" s="229" t="s">
        <v>310</v>
      </c>
      <c r="HQM1529" s="229" t="s">
        <v>3931</v>
      </c>
      <c r="HQN1529" s="229" t="s">
        <v>299</v>
      </c>
      <c r="HQO1529" s="229" t="s">
        <v>52</v>
      </c>
      <c r="HQP1529" s="229" t="s">
        <v>3932</v>
      </c>
      <c r="HQR1529" s="229" t="s">
        <v>3933</v>
      </c>
      <c r="HQS1529" s="229" t="s">
        <v>682</v>
      </c>
      <c r="HQT1529" s="229" t="s">
        <v>354</v>
      </c>
      <c r="HQU1529" s="229" t="s">
        <v>3934</v>
      </c>
      <c r="HQV1529" s="229" t="s">
        <v>2631</v>
      </c>
      <c r="HQW1529" s="229" t="s">
        <v>294</v>
      </c>
      <c r="HQX1529" s="229" t="s">
        <v>289</v>
      </c>
      <c r="HQY1529" s="229" t="s">
        <v>35</v>
      </c>
      <c r="HQZ1529" s="229" t="s">
        <v>29</v>
      </c>
      <c r="HRA1529" s="229" t="s">
        <v>83</v>
      </c>
      <c r="HRB1529" s="229" t="s">
        <v>1488</v>
      </c>
      <c r="HRC1529" s="229" t="s">
        <v>240</v>
      </c>
      <c r="HRD1529" s="229" t="s">
        <v>3935</v>
      </c>
      <c r="HRE1529" s="229" t="s">
        <v>222</v>
      </c>
      <c r="HRF1529" s="229" t="s">
        <v>223</v>
      </c>
      <c r="HRG1529" s="229" t="s">
        <v>172</v>
      </c>
      <c r="HRH1529" s="229" t="s">
        <v>289</v>
      </c>
      <c r="HRI1529" s="229" t="s">
        <v>227</v>
      </c>
      <c r="HRM1529" s="229">
        <v>2024</v>
      </c>
      <c r="HRN1529" s="229" t="s">
        <v>57</v>
      </c>
      <c r="HRO1529" s="229" t="s">
        <v>3922</v>
      </c>
      <c r="HRP1529" s="229">
        <v>12970960</v>
      </c>
      <c r="HRQ1529" s="229" t="s">
        <v>3930</v>
      </c>
      <c r="HRR1529" s="229" t="s">
        <v>310</v>
      </c>
      <c r="HRS1529" s="229" t="s">
        <v>3931</v>
      </c>
      <c r="HRT1529" s="229" t="s">
        <v>299</v>
      </c>
      <c r="HRU1529" s="229" t="s">
        <v>52</v>
      </c>
      <c r="HRV1529" s="229" t="s">
        <v>3932</v>
      </c>
      <c r="HRX1529" s="229" t="s">
        <v>3933</v>
      </c>
      <c r="HRY1529" s="229" t="s">
        <v>682</v>
      </c>
      <c r="HRZ1529" s="229" t="s">
        <v>354</v>
      </c>
      <c r="HSA1529" s="229" t="s">
        <v>3934</v>
      </c>
      <c r="HSB1529" s="229" t="s">
        <v>2631</v>
      </c>
      <c r="HSC1529" s="229" t="s">
        <v>294</v>
      </c>
      <c r="HSD1529" s="229" t="s">
        <v>289</v>
      </c>
      <c r="HSE1529" s="229" t="s">
        <v>35</v>
      </c>
      <c r="HSF1529" s="229" t="s">
        <v>29</v>
      </c>
      <c r="HSG1529" s="229" t="s">
        <v>83</v>
      </c>
      <c r="HSH1529" s="229" t="s">
        <v>1488</v>
      </c>
      <c r="HSI1529" s="229" t="s">
        <v>240</v>
      </c>
      <c r="HSJ1529" s="229" t="s">
        <v>3935</v>
      </c>
      <c r="HSK1529" s="229" t="s">
        <v>222</v>
      </c>
      <c r="HSL1529" s="229" t="s">
        <v>223</v>
      </c>
      <c r="HSM1529" s="229" t="s">
        <v>172</v>
      </c>
      <c r="HSN1529" s="229" t="s">
        <v>289</v>
      </c>
      <c r="HSO1529" s="229" t="s">
        <v>227</v>
      </c>
      <c r="HSS1529" s="229">
        <v>2024</v>
      </c>
      <c r="HST1529" s="229" t="s">
        <v>57</v>
      </c>
      <c r="HSU1529" s="229" t="s">
        <v>3922</v>
      </c>
      <c r="HSV1529" s="229">
        <v>12970960</v>
      </c>
      <c r="HSW1529" s="229" t="s">
        <v>3930</v>
      </c>
      <c r="HSX1529" s="229" t="s">
        <v>310</v>
      </c>
      <c r="HSY1529" s="229" t="s">
        <v>3931</v>
      </c>
      <c r="HSZ1529" s="229" t="s">
        <v>299</v>
      </c>
      <c r="HTA1529" s="229" t="s">
        <v>52</v>
      </c>
      <c r="HTB1529" s="229" t="s">
        <v>3932</v>
      </c>
      <c r="HTD1529" s="229" t="s">
        <v>3933</v>
      </c>
      <c r="HTE1529" s="229" t="s">
        <v>682</v>
      </c>
      <c r="HTF1529" s="229" t="s">
        <v>354</v>
      </c>
      <c r="HTG1529" s="229" t="s">
        <v>3934</v>
      </c>
      <c r="HTH1529" s="229" t="s">
        <v>2631</v>
      </c>
      <c r="HTI1529" s="229" t="s">
        <v>294</v>
      </c>
      <c r="HTJ1529" s="229" t="s">
        <v>289</v>
      </c>
      <c r="HTK1529" s="229" t="s">
        <v>35</v>
      </c>
      <c r="HTL1529" s="229" t="s">
        <v>29</v>
      </c>
      <c r="HTM1529" s="229" t="s">
        <v>83</v>
      </c>
      <c r="HTN1529" s="229" t="s">
        <v>1488</v>
      </c>
      <c r="HTO1529" s="229" t="s">
        <v>240</v>
      </c>
      <c r="HTP1529" s="229" t="s">
        <v>3935</v>
      </c>
      <c r="HTQ1529" s="229" t="s">
        <v>222</v>
      </c>
      <c r="HTR1529" s="229" t="s">
        <v>223</v>
      </c>
      <c r="HTS1529" s="229" t="s">
        <v>172</v>
      </c>
      <c r="HTT1529" s="229" t="s">
        <v>289</v>
      </c>
      <c r="HTU1529" s="229" t="s">
        <v>227</v>
      </c>
      <c r="HTY1529" s="229">
        <v>2024</v>
      </c>
      <c r="HTZ1529" s="229" t="s">
        <v>57</v>
      </c>
      <c r="HUA1529" s="229" t="s">
        <v>3922</v>
      </c>
      <c r="HUB1529" s="229">
        <v>12970960</v>
      </c>
      <c r="HUC1529" s="229" t="s">
        <v>3930</v>
      </c>
      <c r="HUD1529" s="229" t="s">
        <v>310</v>
      </c>
      <c r="HUE1529" s="229" t="s">
        <v>3931</v>
      </c>
      <c r="HUF1529" s="229" t="s">
        <v>299</v>
      </c>
      <c r="HUG1529" s="229" t="s">
        <v>52</v>
      </c>
      <c r="HUH1529" s="229" t="s">
        <v>3932</v>
      </c>
      <c r="HUJ1529" s="229" t="s">
        <v>3933</v>
      </c>
      <c r="HUK1529" s="229" t="s">
        <v>682</v>
      </c>
      <c r="HUL1529" s="229" t="s">
        <v>354</v>
      </c>
      <c r="HUM1529" s="229" t="s">
        <v>3934</v>
      </c>
      <c r="HUN1529" s="229" t="s">
        <v>2631</v>
      </c>
      <c r="HUO1529" s="229" t="s">
        <v>294</v>
      </c>
      <c r="HUP1529" s="229" t="s">
        <v>289</v>
      </c>
      <c r="HUQ1529" s="229" t="s">
        <v>35</v>
      </c>
      <c r="HUR1529" s="229" t="s">
        <v>29</v>
      </c>
      <c r="HUS1529" s="229" t="s">
        <v>83</v>
      </c>
      <c r="HUT1529" s="229" t="s">
        <v>1488</v>
      </c>
      <c r="HUU1529" s="229" t="s">
        <v>240</v>
      </c>
      <c r="HUV1529" s="229" t="s">
        <v>3935</v>
      </c>
      <c r="HUW1529" s="229" t="s">
        <v>222</v>
      </c>
      <c r="HUX1529" s="229" t="s">
        <v>223</v>
      </c>
      <c r="HUY1529" s="229" t="s">
        <v>172</v>
      </c>
      <c r="HUZ1529" s="229" t="s">
        <v>289</v>
      </c>
      <c r="HVA1529" s="229" t="s">
        <v>227</v>
      </c>
      <c r="HVE1529" s="229">
        <v>2024</v>
      </c>
      <c r="HVF1529" s="229" t="s">
        <v>57</v>
      </c>
      <c r="HVG1529" s="229" t="s">
        <v>3922</v>
      </c>
      <c r="HVH1529" s="229">
        <v>12970960</v>
      </c>
      <c r="HVI1529" s="229" t="s">
        <v>3930</v>
      </c>
      <c r="HVJ1529" s="229" t="s">
        <v>310</v>
      </c>
      <c r="HVK1529" s="229" t="s">
        <v>3931</v>
      </c>
      <c r="HVL1529" s="229" t="s">
        <v>299</v>
      </c>
      <c r="HVM1529" s="229" t="s">
        <v>52</v>
      </c>
      <c r="HVN1529" s="229" t="s">
        <v>3932</v>
      </c>
      <c r="HVP1529" s="229" t="s">
        <v>3933</v>
      </c>
      <c r="HVQ1529" s="229" t="s">
        <v>682</v>
      </c>
      <c r="HVR1529" s="229" t="s">
        <v>354</v>
      </c>
      <c r="HVS1529" s="229" t="s">
        <v>3934</v>
      </c>
      <c r="HVT1529" s="229" t="s">
        <v>2631</v>
      </c>
      <c r="HVU1529" s="229" t="s">
        <v>294</v>
      </c>
      <c r="HVV1529" s="229" t="s">
        <v>289</v>
      </c>
      <c r="HVW1529" s="229" t="s">
        <v>35</v>
      </c>
      <c r="HVX1529" s="229" t="s">
        <v>29</v>
      </c>
      <c r="HVY1529" s="229" t="s">
        <v>83</v>
      </c>
      <c r="HVZ1529" s="229" t="s">
        <v>1488</v>
      </c>
      <c r="HWA1529" s="229" t="s">
        <v>240</v>
      </c>
      <c r="HWB1529" s="229" t="s">
        <v>3935</v>
      </c>
      <c r="HWC1529" s="229" t="s">
        <v>222</v>
      </c>
      <c r="HWD1529" s="229" t="s">
        <v>223</v>
      </c>
      <c r="HWE1529" s="229" t="s">
        <v>172</v>
      </c>
      <c r="HWF1529" s="229" t="s">
        <v>289</v>
      </c>
      <c r="HWG1529" s="229" t="s">
        <v>227</v>
      </c>
      <c r="HWK1529" s="229">
        <v>2024</v>
      </c>
      <c r="HWL1529" s="229" t="s">
        <v>57</v>
      </c>
      <c r="HWM1529" s="229" t="s">
        <v>3922</v>
      </c>
      <c r="HWN1529" s="229">
        <v>12970960</v>
      </c>
      <c r="HWO1529" s="229" t="s">
        <v>3930</v>
      </c>
      <c r="HWP1529" s="229" t="s">
        <v>310</v>
      </c>
      <c r="HWQ1529" s="229" t="s">
        <v>3931</v>
      </c>
      <c r="HWR1529" s="229" t="s">
        <v>299</v>
      </c>
      <c r="HWS1529" s="229" t="s">
        <v>52</v>
      </c>
      <c r="HWT1529" s="229" t="s">
        <v>3932</v>
      </c>
      <c r="HWV1529" s="229" t="s">
        <v>3933</v>
      </c>
      <c r="HWW1529" s="229" t="s">
        <v>682</v>
      </c>
      <c r="HWX1529" s="229" t="s">
        <v>354</v>
      </c>
      <c r="HWY1529" s="229" t="s">
        <v>3934</v>
      </c>
      <c r="HWZ1529" s="229" t="s">
        <v>2631</v>
      </c>
      <c r="HXA1529" s="229" t="s">
        <v>294</v>
      </c>
      <c r="HXB1529" s="229" t="s">
        <v>289</v>
      </c>
      <c r="HXC1529" s="229" t="s">
        <v>35</v>
      </c>
      <c r="HXD1529" s="229" t="s">
        <v>29</v>
      </c>
      <c r="HXE1529" s="229" t="s">
        <v>83</v>
      </c>
      <c r="HXF1529" s="229" t="s">
        <v>1488</v>
      </c>
      <c r="HXG1529" s="229" t="s">
        <v>240</v>
      </c>
      <c r="HXH1529" s="229" t="s">
        <v>3935</v>
      </c>
      <c r="HXI1529" s="229" t="s">
        <v>222</v>
      </c>
      <c r="HXJ1529" s="229" t="s">
        <v>223</v>
      </c>
      <c r="HXK1529" s="229" t="s">
        <v>172</v>
      </c>
      <c r="HXL1529" s="229" t="s">
        <v>289</v>
      </c>
      <c r="HXM1529" s="229" t="s">
        <v>227</v>
      </c>
      <c r="HXQ1529" s="229">
        <v>2024</v>
      </c>
      <c r="HXR1529" s="229" t="s">
        <v>57</v>
      </c>
      <c r="HXS1529" s="229" t="s">
        <v>3922</v>
      </c>
      <c r="HXT1529" s="229">
        <v>12970960</v>
      </c>
      <c r="HXU1529" s="229" t="s">
        <v>3930</v>
      </c>
      <c r="HXV1529" s="229" t="s">
        <v>310</v>
      </c>
      <c r="HXW1529" s="229" t="s">
        <v>3931</v>
      </c>
      <c r="HXX1529" s="229" t="s">
        <v>299</v>
      </c>
      <c r="HXY1529" s="229" t="s">
        <v>52</v>
      </c>
      <c r="HXZ1529" s="229" t="s">
        <v>3932</v>
      </c>
      <c r="HYB1529" s="229" t="s">
        <v>3933</v>
      </c>
      <c r="HYC1529" s="229" t="s">
        <v>682</v>
      </c>
      <c r="HYD1529" s="229" t="s">
        <v>354</v>
      </c>
      <c r="HYE1529" s="229" t="s">
        <v>3934</v>
      </c>
      <c r="HYF1529" s="229" t="s">
        <v>2631</v>
      </c>
      <c r="HYG1529" s="229" t="s">
        <v>294</v>
      </c>
      <c r="HYH1529" s="229" t="s">
        <v>289</v>
      </c>
      <c r="HYI1529" s="229" t="s">
        <v>35</v>
      </c>
      <c r="HYJ1529" s="229" t="s">
        <v>29</v>
      </c>
      <c r="HYK1529" s="229" t="s">
        <v>83</v>
      </c>
      <c r="HYL1529" s="229" t="s">
        <v>1488</v>
      </c>
      <c r="HYM1529" s="229" t="s">
        <v>240</v>
      </c>
      <c r="HYN1529" s="229" t="s">
        <v>3935</v>
      </c>
      <c r="HYO1529" s="229" t="s">
        <v>222</v>
      </c>
      <c r="HYP1529" s="229" t="s">
        <v>223</v>
      </c>
      <c r="HYQ1529" s="229" t="s">
        <v>172</v>
      </c>
      <c r="HYR1529" s="229" t="s">
        <v>289</v>
      </c>
      <c r="HYS1529" s="229" t="s">
        <v>227</v>
      </c>
      <c r="HYW1529" s="229">
        <v>2024</v>
      </c>
      <c r="HYX1529" s="229" t="s">
        <v>57</v>
      </c>
      <c r="HYY1529" s="229" t="s">
        <v>3922</v>
      </c>
      <c r="HYZ1529" s="229">
        <v>12970960</v>
      </c>
      <c r="HZA1529" s="229" t="s">
        <v>3930</v>
      </c>
      <c r="HZB1529" s="229" t="s">
        <v>310</v>
      </c>
      <c r="HZC1529" s="229" t="s">
        <v>3931</v>
      </c>
      <c r="HZD1529" s="229" t="s">
        <v>299</v>
      </c>
      <c r="HZE1529" s="229" t="s">
        <v>52</v>
      </c>
      <c r="HZF1529" s="229" t="s">
        <v>3932</v>
      </c>
      <c r="HZH1529" s="229" t="s">
        <v>3933</v>
      </c>
      <c r="HZI1529" s="229" t="s">
        <v>682</v>
      </c>
      <c r="HZJ1529" s="229" t="s">
        <v>354</v>
      </c>
      <c r="HZK1529" s="229" t="s">
        <v>3934</v>
      </c>
      <c r="HZL1529" s="229" t="s">
        <v>2631</v>
      </c>
      <c r="HZM1529" s="229" t="s">
        <v>294</v>
      </c>
      <c r="HZN1529" s="229" t="s">
        <v>289</v>
      </c>
      <c r="HZO1529" s="229" t="s">
        <v>35</v>
      </c>
      <c r="HZP1529" s="229" t="s">
        <v>29</v>
      </c>
      <c r="HZQ1529" s="229" t="s">
        <v>83</v>
      </c>
      <c r="HZR1529" s="229" t="s">
        <v>1488</v>
      </c>
      <c r="HZS1529" s="229" t="s">
        <v>240</v>
      </c>
      <c r="HZT1529" s="229" t="s">
        <v>3935</v>
      </c>
      <c r="HZU1529" s="229" t="s">
        <v>222</v>
      </c>
      <c r="HZV1529" s="229" t="s">
        <v>223</v>
      </c>
      <c r="HZW1529" s="229" t="s">
        <v>172</v>
      </c>
      <c r="HZX1529" s="229" t="s">
        <v>289</v>
      </c>
      <c r="HZY1529" s="229" t="s">
        <v>227</v>
      </c>
      <c r="IAC1529" s="229">
        <v>2024</v>
      </c>
      <c r="IAD1529" s="229" t="s">
        <v>57</v>
      </c>
      <c r="IAE1529" s="229" t="s">
        <v>3922</v>
      </c>
      <c r="IAF1529" s="229">
        <v>12970960</v>
      </c>
      <c r="IAG1529" s="229" t="s">
        <v>3930</v>
      </c>
      <c r="IAH1529" s="229" t="s">
        <v>310</v>
      </c>
      <c r="IAI1529" s="229" t="s">
        <v>3931</v>
      </c>
      <c r="IAJ1529" s="229" t="s">
        <v>299</v>
      </c>
      <c r="IAK1529" s="229" t="s">
        <v>52</v>
      </c>
      <c r="IAL1529" s="229" t="s">
        <v>3932</v>
      </c>
      <c r="IAN1529" s="229" t="s">
        <v>3933</v>
      </c>
      <c r="IAO1529" s="229" t="s">
        <v>682</v>
      </c>
      <c r="IAP1529" s="229" t="s">
        <v>354</v>
      </c>
      <c r="IAQ1529" s="229" t="s">
        <v>3934</v>
      </c>
      <c r="IAR1529" s="229" t="s">
        <v>2631</v>
      </c>
      <c r="IAS1529" s="229" t="s">
        <v>294</v>
      </c>
      <c r="IAT1529" s="229" t="s">
        <v>289</v>
      </c>
      <c r="IAU1529" s="229" t="s">
        <v>35</v>
      </c>
      <c r="IAV1529" s="229" t="s">
        <v>29</v>
      </c>
      <c r="IAW1529" s="229" t="s">
        <v>83</v>
      </c>
      <c r="IAX1529" s="229" t="s">
        <v>1488</v>
      </c>
      <c r="IAY1529" s="229" t="s">
        <v>240</v>
      </c>
      <c r="IAZ1529" s="229" t="s">
        <v>3935</v>
      </c>
      <c r="IBA1529" s="229" t="s">
        <v>222</v>
      </c>
      <c r="IBB1529" s="229" t="s">
        <v>223</v>
      </c>
      <c r="IBC1529" s="229" t="s">
        <v>172</v>
      </c>
      <c r="IBD1529" s="229" t="s">
        <v>289</v>
      </c>
      <c r="IBE1529" s="229" t="s">
        <v>227</v>
      </c>
      <c r="IBI1529" s="229">
        <v>2024</v>
      </c>
      <c r="IBJ1529" s="229" t="s">
        <v>57</v>
      </c>
      <c r="IBK1529" s="229" t="s">
        <v>3922</v>
      </c>
      <c r="IBL1529" s="229">
        <v>12970960</v>
      </c>
      <c r="IBM1529" s="229" t="s">
        <v>3930</v>
      </c>
      <c r="IBN1529" s="229" t="s">
        <v>310</v>
      </c>
      <c r="IBO1529" s="229" t="s">
        <v>3931</v>
      </c>
      <c r="IBP1529" s="229" t="s">
        <v>299</v>
      </c>
      <c r="IBQ1529" s="229" t="s">
        <v>52</v>
      </c>
      <c r="IBR1529" s="229" t="s">
        <v>3932</v>
      </c>
      <c r="IBT1529" s="229" t="s">
        <v>3933</v>
      </c>
      <c r="IBU1529" s="229" t="s">
        <v>682</v>
      </c>
      <c r="IBV1529" s="229" t="s">
        <v>354</v>
      </c>
      <c r="IBW1529" s="229" t="s">
        <v>3934</v>
      </c>
      <c r="IBX1529" s="229" t="s">
        <v>2631</v>
      </c>
      <c r="IBY1529" s="229" t="s">
        <v>294</v>
      </c>
      <c r="IBZ1529" s="229" t="s">
        <v>289</v>
      </c>
      <c r="ICA1529" s="229" t="s">
        <v>35</v>
      </c>
      <c r="ICB1529" s="229" t="s">
        <v>29</v>
      </c>
      <c r="ICC1529" s="229" t="s">
        <v>83</v>
      </c>
      <c r="ICD1529" s="229" t="s">
        <v>1488</v>
      </c>
      <c r="ICE1529" s="229" t="s">
        <v>240</v>
      </c>
      <c r="ICF1529" s="229" t="s">
        <v>3935</v>
      </c>
      <c r="ICG1529" s="229" t="s">
        <v>222</v>
      </c>
      <c r="ICH1529" s="229" t="s">
        <v>223</v>
      </c>
      <c r="ICI1529" s="229" t="s">
        <v>172</v>
      </c>
      <c r="ICJ1529" s="229" t="s">
        <v>289</v>
      </c>
      <c r="ICK1529" s="229" t="s">
        <v>227</v>
      </c>
      <c r="ICO1529" s="229">
        <v>2024</v>
      </c>
      <c r="ICP1529" s="229" t="s">
        <v>57</v>
      </c>
      <c r="ICQ1529" s="229" t="s">
        <v>3922</v>
      </c>
      <c r="ICR1529" s="229">
        <v>12970960</v>
      </c>
      <c r="ICS1529" s="229" t="s">
        <v>3930</v>
      </c>
      <c r="ICT1529" s="229" t="s">
        <v>310</v>
      </c>
      <c r="ICU1529" s="229" t="s">
        <v>3931</v>
      </c>
      <c r="ICV1529" s="229" t="s">
        <v>299</v>
      </c>
      <c r="ICW1529" s="229" t="s">
        <v>52</v>
      </c>
      <c r="ICX1529" s="229" t="s">
        <v>3932</v>
      </c>
      <c r="ICZ1529" s="229" t="s">
        <v>3933</v>
      </c>
      <c r="IDA1529" s="229" t="s">
        <v>682</v>
      </c>
      <c r="IDB1529" s="229" t="s">
        <v>354</v>
      </c>
      <c r="IDC1529" s="229" t="s">
        <v>3934</v>
      </c>
      <c r="IDD1529" s="229" t="s">
        <v>2631</v>
      </c>
      <c r="IDE1529" s="229" t="s">
        <v>294</v>
      </c>
      <c r="IDF1529" s="229" t="s">
        <v>289</v>
      </c>
      <c r="IDG1529" s="229" t="s">
        <v>35</v>
      </c>
      <c r="IDH1529" s="229" t="s">
        <v>29</v>
      </c>
      <c r="IDI1529" s="229" t="s">
        <v>83</v>
      </c>
      <c r="IDJ1529" s="229" t="s">
        <v>1488</v>
      </c>
      <c r="IDK1529" s="229" t="s">
        <v>240</v>
      </c>
      <c r="IDL1529" s="229" t="s">
        <v>3935</v>
      </c>
      <c r="IDM1529" s="229" t="s">
        <v>222</v>
      </c>
      <c r="IDN1529" s="229" t="s">
        <v>223</v>
      </c>
      <c r="IDO1529" s="229" t="s">
        <v>172</v>
      </c>
      <c r="IDP1529" s="229" t="s">
        <v>289</v>
      </c>
      <c r="IDQ1529" s="229" t="s">
        <v>227</v>
      </c>
      <c r="IDU1529" s="229">
        <v>2024</v>
      </c>
      <c r="IDV1529" s="229" t="s">
        <v>57</v>
      </c>
      <c r="IDW1529" s="229" t="s">
        <v>3922</v>
      </c>
      <c r="IDX1529" s="229">
        <v>12970960</v>
      </c>
      <c r="IDY1529" s="229" t="s">
        <v>3930</v>
      </c>
      <c r="IDZ1529" s="229" t="s">
        <v>310</v>
      </c>
      <c r="IEA1529" s="229" t="s">
        <v>3931</v>
      </c>
      <c r="IEB1529" s="229" t="s">
        <v>299</v>
      </c>
      <c r="IEC1529" s="229" t="s">
        <v>52</v>
      </c>
      <c r="IED1529" s="229" t="s">
        <v>3932</v>
      </c>
      <c r="IEF1529" s="229" t="s">
        <v>3933</v>
      </c>
      <c r="IEG1529" s="229" t="s">
        <v>682</v>
      </c>
      <c r="IEH1529" s="229" t="s">
        <v>354</v>
      </c>
      <c r="IEI1529" s="229" t="s">
        <v>3934</v>
      </c>
      <c r="IEJ1529" s="229" t="s">
        <v>2631</v>
      </c>
      <c r="IEK1529" s="229" t="s">
        <v>294</v>
      </c>
      <c r="IEL1529" s="229" t="s">
        <v>289</v>
      </c>
      <c r="IEM1529" s="229" t="s">
        <v>35</v>
      </c>
      <c r="IEN1529" s="229" t="s">
        <v>29</v>
      </c>
      <c r="IEO1529" s="229" t="s">
        <v>83</v>
      </c>
      <c r="IEP1529" s="229" t="s">
        <v>1488</v>
      </c>
      <c r="IEQ1529" s="229" t="s">
        <v>240</v>
      </c>
      <c r="IER1529" s="229" t="s">
        <v>3935</v>
      </c>
      <c r="IES1529" s="229" t="s">
        <v>222</v>
      </c>
      <c r="IET1529" s="229" t="s">
        <v>223</v>
      </c>
      <c r="IEU1529" s="229" t="s">
        <v>172</v>
      </c>
      <c r="IEV1529" s="229" t="s">
        <v>289</v>
      </c>
      <c r="IEW1529" s="229" t="s">
        <v>227</v>
      </c>
      <c r="IFA1529" s="229">
        <v>2024</v>
      </c>
      <c r="IFB1529" s="229" t="s">
        <v>57</v>
      </c>
      <c r="IFC1529" s="229" t="s">
        <v>3922</v>
      </c>
      <c r="IFD1529" s="229">
        <v>12970960</v>
      </c>
      <c r="IFE1529" s="229" t="s">
        <v>3930</v>
      </c>
      <c r="IFF1529" s="229" t="s">
        <v>310</v>
      </c>
      <c r="IFG1529" s="229" t="s">
        <v>3931</v>
      </c>
      <c r="IFH1529" s="229" t="s">
        <v>299</v>
      </c>
      <c r="IFI1529" s="229" t="s">
        <v>52</v>
      </c>
      <c r="IFJ1529" s="229" t="s">
        <v>3932</v>
      </c>
      <c r="IFL1529" s="229" t="s">
        <v>3933</v>
      </c>
      <c r="IFM1529" s="229" t="s">
        <v>682</v>
      </c>
      <c r="IFN1529" s="229" t="s">
        <v>354</v>
      </c>
      <c r="IFO1529" s="229" t="s">
        <v>3934</v>
      </c>
      <c r="IFP1529" s="229" t="s">
        <v>2631</v>
      </c>
      <c r="IFQ1529" s="229" t="s">
        <v>294</v>
      </c>
      <c r="IFR1529" s="229" t="s">
        <v>289</v>
      </c>
      <c r="IFS1529" s="229" t="s">
        <v>35</v>
      </c>
      <c r="IFT1529" s="229" t="s">
        <v>29</v>
      </c>
      <c r="IFU1529" s="229" t="s">
        <v>83</v>
      </c>
      <c r="IFV1529" s="229" t="s">
        <v>1488</v>
      </c>
      <c r="IFW1529" s="229" t="s">
        <v>240</v>
      </c>
      <c r="IFX1529" s="229" t="s">
        <v>3935</v>
      </c>
      <c r="IFY1529" s="229" t="s">
        <v>222</v>
      </c>
      <c r="IFZ1529" s="229" t="s">
        <v>223</v>
      </c>
      <c r="IGA1529" s="229" t="s">
        <v>172</v>
      </c>
      <c r="IGB1529" s="229" t="s">
        <v>289</v>
      </c>
      <c r="IGC1529" s="229" t="s">
        <v>227</v>
      </c>
      <c r="IGG1529" s="229">
        <v>2024</v>
      </c>
      <c r="IGH1529" s="229" t="s">
        <v>57</v>
      </c>
      <c r="IGI1529" s="229" t="s">
        <v>3922</v>
      </c>
      <c r="IGJ1529" s="229">
        <v>12970960</v>
      </c>
      <c r="IGK1529" s="229" t="s">
        <v>3930</v>
      </c>
      <c r="IGL1529" s="229" t="s">
        <v>310</v>
      </c>
      <c r="IGM1529" s="229" t="s">
        <v>3931</v>
      </c>
      <c r="IGN1529" s="229" t="s">
        <v>299</v>
      </c>
      <c r="IGO1529" s="229" t="s">
        <v>52</v>
      </c>
      <c r="IGP1529" s="229" t="s">
        <v>3932</v>
      </c>
      <c r="IGR1529" s="229" t="s">
        <v>3933</v>
      </c>
      <c r="IGS1529" s="229" t="s">
        <v>682</v>
      </c>
      <c r="IGT1529" s="229" t="s">
        <v>354</v>
      </c>
      <c r="IGU1529" s="229" t="s">
        <v>3934</v>
      </c>
      <c r="IGV1529" s="229" t="s">
        <v>2631</v>
      </c>
      <c r="IGW1529" s="229" t="s">
        <v>294</v>
      </c>
      <c r="IGX1529" s="229" t="s">
        <v>289</v>
      </c>
      <c r="IGY1529" s="229" t="s">
        <v>35</v>
      </c>
      <c r="IGZ1529" s="229" t="s">
        <v>29</v>
      </c>
      <c r="IHA1529" s="229" t="s">
        <v>83</v>
      </c>
      <c r="IHB1529" s="229" t="s">
        <v>1488</v>
      </c>
      <c r="IHC1529" s="229" t="s">
        <v>240</v>
      </c>
      <c r="IHD1529" s="229" t="s">
        <v>3935</v>
      </c>
      <c r="IHE1529" s="229" t="s">
        <v>222</v>
      </c>
      <c r="IHF1529" s="229" t="s">
        <v>223</v>
      </c>
      <c r="IHG1529" s="229" t="s">
        <v>172</v>
      </c>
      <c r="IHH1529" s="229" t="s">
        <v>289</v>
      </c>
      <c r="IHI1529" s="229" t="s">
        <v>227</v>
      </c>
      <c r="IHM1529" s="229">
        <v>2024</v>
      </c>
      <c r="IHN1529" s="229" t="s">
        <v>57</v>
      </c>
      <c r="IHO1529" s="229" t="s">
        <v>3922</v>
      </c>
      <c r="IHP1529" s="229">
        <v>12970960</v>
      </c>
      <c r="IHQ1529" s="229" t="s">
        <v>3930</v>
      </c>
      <c r="IHR1529" s="229" t="s">
        <v>310</v>
      </c>
      <c r="IHS1529" s="229" t="s">
        <v>3931</v>
      </c>
      <c r="IHT1529" s="229" t="s">
        <v>299</v>
      </c>
      <c r="IHU1529" s="229" t="s">
        <v>52</v>
      </c>
      <c r="IHV1529" s="229" t="s">
        <v>3932</v>
      </c>
      <c r="IHX1529" s="229" t="s">
        <v>3933</v>
      </c>
      <c r="IHY1529" s="229" t="s">
        <v>682</v>
      </c>
      <c r="IHZ1529" s="229" t="s">
        <v>354</v>
      </c>
      <c r="IIA1529" s="229" t="s">
        <v>3934</v>
      </c>
      <c r="IIB1529" s="229" t="s">
        <v>2631</v>
      </c>
      <c r="IIC1529" s="229" t="s">
        <v>294</v>
      </c>
      <c r="IID1529" s="229" t="s">
        <v>289</v>
      </c>
      <c r="IIE1529" s="229" t="s">
        <v>35</v>
      </c>
      <c r="IIF1529" s="229" t="s">
        <v>29</v>
      </c>
      <c r="IIG1529" s="229" t="s">
        <v>83</v>
      </c>
      <c r="IIH1529" s="229" t="s">
        <v>1488</v>
      </c>
      <c r="III1529" s="229" t="s">
        <v>240</v>
      </c>
      <c r="IIJ1529" s="229" t="s">
        <v>3935</v>
      </c>
      <c r="IIK1529" s="229" t="s">
        <v>222</v>
      </c>
      <c r="IIL1529" s="229" t="s">
        <v>223</v>
      </c>
      <c r="IIM1529" s="229" t="s">
        <v>172</v>
      </c>
      <c r="IIN1529" s="229" t="s">
        <v>289</v>
      </c>
      <c r="IIO1529" s="229" t="s">
        <v>227</v>
      </c>
      <c r="IIS1529" s="229">
        <v>2024</v>
      </c>
      <c r="IIT1529" s="229" t="s">
        <v>57</v>
      </c>
      <c r="IIU1529" s="229" t="s">
        <v>3922</v>
      </c>
      <c r="IIV1529" s="229">
        <v>12970960</v>
      </c>
      <c r="IIW1529" s="229" t="s">
        <v>3930</v>
      </c>
      <c r="IIX1529" s="229" t="s">
        <v>310</v>
      </c>
      <c r="IIY1529" s="229" t="s">
        <v>3931</v>
      </c>
      <c r="IIZ1529" s="229" t="s">
        <v>299</v>
      </c>
      <c r="IJA1529" s="229" t="s">
        <v>52</v>
      </c>
      <c r="IJB1529" s="229" t="s">
        <v>3932</v>
      </c>
      <c r="IJD1529" s="229" t="s">
        <v>3933</v>
      </c>
      <c r="IJE1529" s="229" t="s">
        <v>682</v>
      </c>
      <c r="IJF1529" s="229" t="s">
        <v>354</v>
      </c>
      <c r="IJG1529" s="229" t="s">
        <v>3934</v>
      </c>
      <c r="IJH1529" s="229" t="s">
        <v>2631</v>
      </c>
      <c r="IJI1529" s="229" t="s">
        <v>294</v>
      </c>
      <c r="IJJ1529" s="229" t="s">
        <v>289</v>
      </c>
      <c r="IJK1529" s="229" t="s">
        <v>35</v>
      </c>
      <c r="IJL1529" s="229" t="s">
        <v>29</v>
      </c>
      <c r="IJM1529" s="229" t="s">
        <v>83</v>
      </c>
      <c r="IJN1529" s="229" t="s">
        <v>1488</v>
      </c>
      <c r="IJO1529" s="229" t="s">
        <v>240</v>
      </c>
      <c r="IJP1529" s="229" t="s">
        <v>3935</v>
      </c>
      <c r="IJQ1529" s="229" t="s">
        <v>222</v>
      </c>
      <c r="IJR1529" s="229" t="s">
        <v>223</v>
      </c>
      <c r="IJS1529" s="229" t="s">
        <v>172</v>
      </c>
      <c r="IJT1529" s="229" t="s">
        <v>289</v>
      </c>
      <c r="IJU1529" s="229" t="s">
        <v>227</v>
      </c>
      <c r="IJY1529" s="229">
        <v>2024</v>
      </c>
      <c r="IJZ1529" s="229" t="s">
        <v>57</v>
      </c>
      <c r="IKA1529" s="229" t="s">
        <v>3922</v>
      </c>
      <c r="IKB1529" s="229">
        <v>12970960</v>
      </c>
      <c r="IKC1529" s="229" t="s">
        <v>3930</v>
      </c>
      <c r="IKD1529" s="229" t="s">
        <v>310</v>
      </c>
      <c r="IKE1529" s="229" t="s">
        <v>3931</v>
      </c>
      <c r="IKF1529" s="229" t="s">
        <v>299</v>
      </c>
      <c r="IKG1529" s="229" t="s">
        <v>52</v>
      </c>
      <c r="IKH1529" s="229" t="s">
        <v>3932</v>
      </c>
      <c r="IKJ1529" s="229" t="s">
        <v>3933</v>
      </c>
      <c r="IKK1529" s="229" t="s">
        <v>682</v>
      </c>
      <c r="IKL1529" s="229" t="s">
        <v>354</v>
      </c>
      <c r="IKM1529" s="229" t="s">
        <v>3934</v>
      </c>
      <c r="IKN1529" s="229" t="s">
        <v>2631</v>
      </c>
      <c r="IKO1529" s="229" t="s">
        <v>294</v>
      </c>
      <c r="IKP1529" s="229" t="s">
        <v>289</v>
      </c>
      <c r="IKQ1529" s="229" t="s">
        <v>35</v>
      </c>
      <c r="IKR1529" s="229" t="s">
        <v>29</v>
      </c>
      <c r="IKS1529" s="229" t="s">
        <v>83</v>
      </c>
      <c r="IKT1529" s="229" t="s">
        <v>1488</v>
      </c>
      <c r="IKU1529" s="229" t="s">
        <v>240</v>
      </c>
      <c r="IKV1529" s="229" t="s">
        <v>3935</v>
      </c>
      <c r="IKW1529" s="229" t="s">
        <v>222</v>
      </c>
      <c r="IKX1529" s="229" t="s">
        <v>223</v>
      </c>
      <c r="IKY1529" s="229" t="s">
        <v>172</v>
      </c>
      <c r="IKZ1529" s="229" t="s">
        <v>289</v>
      </c>
      <c r="ILA1529" s="229" t="s">
        <v>227</v>
      </c>
      <c r="ILE1529" s="229">
        <v>2024</v>
      </c>
      <c r="ILF1529" s="229" t="s">
        <v>57</v>
      </c>
      <c r="ILG1529" s="229" t="s">
        <v>3922</v>
      </c>
      <c r="ILH1529" s="229">
        <v>12970960</v>
      </c>
      <c r="ILI1529" s="229" t="s">
        <v>3930</v>
      </c>
      <c r="ILJ1529" s="229" t="s">
        <v>310</v>
      </c>
      <c r="ILK1529" s="229" t="s">
        <v>3931</v>
      </c>
      <c r="ILL1529" s="229" t="s">
        <v>299</v>
      </c>
      <c r="ILM1529" s="229" t="s">
        <v>52</v>
      </c>
      <c r="ILN1529" s="229" t="s">
        <v>3932</v>
      </c>
      <c r="ILP1529" s="229" t="s">
        <v>3933</v>
      </c>
      <c r="ILQ1529" s="229" t="s">
        <v>682</v>
      </c>
      <c r="ILR1529" s="229" t="s">
        <v>354</v>
      </c>
      <c r="ILS1529" s="229" t="s">
        <v>3934</v>
      </c>
      <c r="ILT1529" s="229" t="s">
        <v>2631</v>
      </c>
      <c r="ILU1529" s="229" t="s">
        <v>294</v>
      </c>
      <c r="ILV1529" s="229" t="s">
        <v>289</v>
      </c>
      <c r="ILW1529" s="229" t="s">
        <v>35</v>
      </c>
      <c r="ILX1529" s="229" t="s">
        <v>29</v>
      </c>
      <c r="ILY1529" s="229" t="s">
        <v>83</v>
      </c>
      <c r="ILZ1529" s="229" t="s">
        <v>1488</v>
      </c>
      <c r="IMA1529" s="229" t="s">
        <v>240</v>
      </c>
      <c r="IMB1529" s="229" t="s">
        <v>3935</v>
      </c>
      <c r="IMC1529" s="229" t="s">
        <v>222</v>
      </c>
      <c r="IMD1529" s="229" t="s">
        <v>223</v>
      </c>
      <c r="IME1529" s="229" t="s">
        <v>172</v>
      </c>
      <c r="IMF1529" s="229" t="s">
        <v>289</v>
      </c>
      <c r="IMG1529" s="229" t="s">
        <v>227</v>
      </c>
      <c r="IMK1529" s="229">
        <v>2024</v>
      </c>
      <c r="IML1529" s="229" t="s">
        <v>57</v>
      </c>
      <c r="IMM1529" s="229" t="s">
        <v>3922</v>
      </c>
      <c r="IMN1529" s="229">
        <v>12970960</v>
      </c>
      <c r="IMO1529" s="229" t="s">
        <v>3930</v>
      </c>
      <c r="IMP1529" s="229" t="s">
        <v>310</v>
      </c>
      <c r="IMQ1529" s="229" t="s">
        <v>3931</v>
      </c>
      <c r="IMR1529" s="229" t="s">
        <v>299</v>
      </c>
      <c r="IMS1529" s="229" t="s">
        <v>52</v>
      </c>
      <c r="IMT1529" s="229" t="s">
        <v>3932</v>
      </c>
      <c r="IMV1529" s="229" t="s">
        <v>3933</v>
      </c>
      <c r="IMW1529" s="229" t="s">
        <v>682</v>
      </c>
      <c r="IMX1529" s="229" t="s">
        <v>354</v>
      </c>
      <c r="IMY1529" s="229" t="s">
        <v>3934</v>
      </c>
      <c r="IMZ1529" s="229" t="s">
        <v>2631</v>
      </c>
      <c r="INA1529" s="229" t="s">
        <v>294</v>
      </c>
      <c r="INB1529" s="229" t="s">
        <v>289</v>
      </c>
      <c r="INC1529" s="229" t="s">
        <v>35</v>
      </c>
      <c r="IND1529" s="229" t="s">
        <v>29</v>
      </c>
      <c r="INE1529" s="229" t="s">
        <v>83</v>
      </c>
      <c r="INF1529" s="229" t="s">
        <v>1488</v>
      </c>
      <c r="ING1529" s="229" t="s">
        <v>240</v>
      </c>
      <c r="INH1529" s="229" t="s">
        <v>3935</v>
      </c>
      <c r="INI1529" s="229" t="s">
        <v>222</v>
      </c>
      <c r="INJ1529" s="229" t="s">
        <v>223</v>
      </c>
      <c r="INK1529" s="229" t="s">
        <v>172</v>
      </c>
      <c r="INL1529" s="229" t="s">
        <v>289</v>
      </c>
      <c r="INM1529" s="229" t="s">
        <v>227</v>
      </c>
      <c r="INQ1529" s="229">
        <v>2024</v>
      </c>
      <c r="INR1529" s="229" t="s">
        <v>57</v>
      </c>
      <c r="INS1529" s="229" t="s">
        <v>3922</v>
      </c>
      <c r="INT1529" s="229">
        <v>12970960</v>
      </c>
      <c r="INU1529" s="229" t="s">
        <v>3930</v>
      </c>
      <c r="INV1529" s="229" t="s">
        <v>310</v>
      </c>
      <c r="INW1529" s="229" t="s">
        <v>3931</v>
      </c>
      <c r="INX1529" s="229" t="s">
        <v>299</v>
      </c>
      <c r="INY1529" s="229" t="s">
        <v>52</v>
      </c>
      <c r="INZ1529" s="229" t="s">
        <v>3932</v>
      </c>
      <c r="IOB1529" s="229" t="s">
        <v>3933</v>
      </c>
      <c r="IOC1529" s="229" t="s">
        <v>682</v>
      </c>
      <c r="IOD1529" s="229" t="s">
        <v>354</v>
      </c>
      <c r="IOE1529" s="229" t="s">
        <v>3934</v>
      </c>
      <c r="IOF1529" s="229" t="s">
        <v>2631</v>
      </c>
      <c r="IOG1529" s="229" t="s">
        <v>294</v>
      </c>
      <c r="IOH1529" s="229" t="s">
        <v>289</v>
      </c>
      <c r="IOI1529" s="229" t="s">
        <v>35</v>
      </c>
      <c r="IOJ1529" s="229" t="s">
        <v>29</v>
      </c>
      <c r="IOK1529" s="229" t="s">
        <v>83</v>
      </c>
      <c r="IOL1529" s="229" t="s">
        <v>1488</v>
      </c>
      <c r="IOM1529" s="229" t="s">
        <v>240</v>
      </c>
      <c r="ION1529" s="229" t="s">
        <v>3935</v>
      </c>
      <c r="IOO1529" s="229" t="s">
        <v>222</v>
      </c>
      <c r="IOP1529" s="229" t="s">
        <v>223</v>
      </c>
      <c r="IOQ1529" s="229" t="s">
        <v>172</v>
      </c>
      <c r="IOR1529" s="229" t="s">
        <v>289</v>
      </c>
      <c r="IOS1529" s="229" t="s">
        <v>227</v>
      </c>
      <c r="IOW1529" s="229">
        <v>2024</v>
      </c>
      <c r="IOX1529" s="229" t="s">
        <v>57</v>
      </c>
      <c r="IOY1529" s="229" t="s">
        <v>3922</v>
      </c>
      <c r="IOZ1529" s="229">
        <v>12970960</v>
      </c>
      <c r="IPA1529" s="229" t="s">
        <v>3930</v>
      </c>
      <c r="IPB1529" s="229" t="s">
        <v>310</v>
      </c>
      <c r="IPC1529" s="229" t="s">
        <v>3931</v>
      </c>
      <c r="IPD1529" s="229" t="s">
        <v>299</v>
      </c>
      <c r="IPE1529" s="229" t="s">
        <v>52</v>
      </c>
      <c r="IPF1529" s="229" t="s">
        <v>3932</v>
      </c>
      <c r="IPH1529" s="229" t="s">
        <v>3933</v>
      </c>
      <c r="IPI1529" s="229" t="s">
        <v>682</v>
      </c>
      <c r="IPJ1529" s="229" t="s">
        <v>354</v>
      </c>
      <c r="IPK1529" s="229" t="s">
        <v>3934</v>
      </c>
      <c r="IPL1529" s="229" t="s">
        <v>2631</v>
      </c>
      <c r="IPM1529" s="229" t="s">
        <v>294</v>
      </c>
      <c r="IPN1529" s="229" t="s">
        <v>289</v>
      </c>
      <c r="IPO1529" s="229" t="s">
        <v>35</v>
      </c>
      <c r="IPP1529" s="229" t="s">
        <v>29</v>
      </c>
      <c r="IPQ1529" s="229" t="s">
        <v>83</v>
      </c>
      <c r="IPR1529" s="229" t="s">
        <v>1488</v>
      </c>
      <c r="IPS1529" s="229" t="s">
        <v>240</v>
      </c>
      <c r="IPT1529" s="229" t="s">
        <v>3935</v>
      </c>
      <c r="IPU1529" s="229" t="s">
        <v>222</v>
      </c>
      <c r="IPV1529" s="229" t="s">
        <v>223</v>
      </c>
      <c r="IPW1529" s="229" t="s">
        <v>172</v>
      </c>
      <c r="IPX1529" s="229" t="s">
        <v>289</v>
      </c>
      <c r="IPY1529" s="229" t="s">
        <v>227</v>
      </c>
      <c r="IQC1529" s="229">
        <v>2024</v>
      </c>
      <c r="IQD1529" s="229" t="s">
        <v>57</v>
      </c>
      <c r="IQE1529" s="229" t="s">
        <v>3922</v>
      </c>
      <c r="IQF1529" s="229">
        <v>12970960</v>
      </c>
      <c r="IQG1529" s="229" t="s">
        <v>3930</v>
      </c>
      <c r="IQH1529" s="229" t="s">
        <v>310</v>
      </c>
      <c r="IQI1529" s="229" t="s">
        <v>3931</v>
      </c>
      <c r="IQJ1529" s="229" t="s">
        <v>299</v>
      </c>
      <c r="IQK1529" s="229" t="s">
        <v>52</v>
      </c>
      <c r="IQL1529" s="229" t="s">
        <v>3932</v>
      </c>
      <c r="IQN1529" s="229" t="s">
        <v>3933</v>
      </c>
      <c r="IQO1529" s="229" t="s">
        <v>682</v>
      </c>
      <c r="IQP1529" s="229" t="s">
        <v>354</v>
      </c>
      <c r="IQQ1529" s="229" t="s">
        <v>3934</v>
      </c>
      <c r="IQR1529" s="229" t="s">
        <v>2631</v>
      </c>
      <c r="IQS1529" s="229" t="s">
        <v>294</v>
      </c>
      <c r="IQT1529" s="229" t="s">
        <v>289</v>
      </c>
      <c r="IQU1529" s="229" t="s">
        <v>35</v>
      </c>
      <c r="IQV1529" s="229" t="s">
        <v>29</v>
      </c>
      <c r="IQW1529" s="229" t="s">
        <v>83</v>
      </c>
      <c r="IQX1529" s="229" t="s">
        <v>1488</v>
      </c>
      <c r="IQY1529" s="229" t="s">
        <v>240</v>
      </c>
      <c r="IQZ1529" s="229" t="s">
        <v>3935</v>
      </c>
      <c r="IRA1529" s="229" t="s">
        <v>222</v>
      </c>
      <c r="IRB1529" s="229" t="s">
        <v>223</v>
      </c>
      <c r="IRC1529" s="229" t="s">
        <v>172</v>
      </c>
      <c r="IRD1529" s="229" t="s">
        <v>289</v>
      </c>
      <c r="IRE1529" s="229" t="s">
        <v>227</v>
      </c>
      <c r="IRI1529" s="229">
        <v>2024</v>
      </c>
      <c r="IRJ1529" s="229" t="s">
        <v>57</v>
      </c>
      <c r="IRK1529" s="229" t="s">
        <v>3922</v>
      </c>
      <c r="IRL1529" s="229">
        <v>12970960</v>
      </c>
      <c r="IRM1529" s="229" t="s">
        <v>3930</v>
      </c>
      <c r="IRN1529" s="229" t="s">
        <v>310</v>
      </c>
      <c r="IRO1529" s="229" t="s">
        <v>3931</v>
      </c>
      <c r="IRP1529" s="229" t="s">
        <v>299</v>
      </c>
      <c r="IRQ1529" s="229" t="s">
        <v>52</v>
      </c>
      <c r="IRR1529" s="229" t="s">
        <v>3932</v>
      </c>
      <c r="IRT1529" s="229" t="s">
        <v>3933</v>
      </c>
      <c r="IRU1529" s="229" t="s">
        <v>682</v>
      </c>
      <c r="IRV1529" s="229" t="s">
        <v>354</v>
      </c>
      <c r="IRW1529" s="229" t="s">
        <v>3934</v>
      </c>
      <c r="IRX1529" s="229" t="s">
        <v>2631</v>
      </c>
      <c r="IRY1529" s="229" t="s">
        <v>294</v>
      </c>
      <c r="IRZ1529" s="229" t="s">
        <v>289</v>
      </c>
      <c r="ISA1529" s="229" t="s">
        <v>35</v>
      </c>
      <c r="ISB1529" s="229" t="s">
        <v>29</v>
      </c>
      <c r="ISC1529" s="229" t="s">
        <v>83</v>
      </c>
      <c r="ISD1529" s="229" t="s">
        <v>1488</v>
      </c>
      <c r="ISE1529" s="229" t="s">
        <v>240</v>
      </c>
      <c r="ISF1529" s="229" t="s">
        <v>3935</v>
      </c>
      <c r="ISG1529" s="229" t="s">
        <v>222</v>
      </c>
      <c r="ISH1529" s="229" t="s">
        <v>223</v>
      </c>
      <c r="ISI1529" s="229" t="s">
        <v>172</v>
      </c>
      <c r="ISJ1529" s="229" t="s">
        <v>289</v>
      </c>
      <c r="ISK1529" s="229" t="s">
        <v>227</v>
      </c>
      <c r="ISO1529" s="229">
        <v>2024</v>
      </c>
      <c r="ISP1529" s="229" t="s">
        <v>57</v>
      </c>
      <c r="ISQ1529" s="229" t="s">
        <v>3922</v>
      </c>
      <c r="ISR1529" s="229">
        <v>12970960</v>
      </c>
      <c r="ISS1529" s="229" t="s">
        <v>3930</v>
      </c>
      <c r="IST1529" s="229" t="s">
        <v>310</v>
      </c>
      <c r="ISU1529" s="229" t="s">
        <v>3931</v>
      </c>
      <c r="ISV1529" s="229" t="s">
        <v>299</v>
      </c>
      <c r="ISW1529" s="229" t="s">
        <v>52</v>
      </c>
      <c r="ISX1529" s="229" t="s">
        <v>3932</v>
      </c>
      <c r="ISZ1529" s="229" t="s">
        <v>3933</v>
      </c>
      <c r="ITA1529" s="229" t="s">
        <v>682</v>
      </c>
      <c r="ITB1529" s="229" t="s">
        <v>354</v>
      </c>
      <c r="ITC1529" s="229" t="s">
        <v>3934</v>
      </c>
      <c r="ITD1529" s="229" t="s">
        <v>2631</v>
      </c>
      <c r="ITE1529" s="229" t="s">
        <v>294</v>
      </c>
      <c r="ITF1529" s="229" t="s">
        <v>289</v>
      </c>
      <c r="ITG1529" s="229" t="s">
        <v>35</v>
      </c>
      <c r="ITH1529" s="229" t="s">
        <v>29</v>
      </c>
      <c r="ITI1529" s="229" t="s">
        <v>83</v>
      </c>
      <c r="ITJ1529" s="229" t="s">
        <v>1488</v>
      </c>
      <c r="ITK1529" s="229" t="s">
        <v>240</v>
      </c>
      <c r="ITL1529" s="229" t="s">
        <v>3935</v>
      </c>
      <c r="ITM1529" s="229" t="s">
        <v>222</v>
      </c>
      <c r="ITN1529" s="229" t="s">
        <v>223</v>
      </c>
      <c r="ITO1529" s="229" t="s">
        <v>172</v>
      </c>
      <c r="ITP1529" s="229" t="s">
        <v>289</v>
      </c>
      <c r="ITQ1529" s="229" t="s">
        <v>227</v>
      </c>
      <c r="ITU1529" s="229">
        <v>2024</v>
      </c>
      <c r="ITV1529" s="229" t="s">
        <v>57</v>
      </c>
      <c r="ITW1529" s="229" t="s">
        <v>3922</v>
      </c>
      <c r="ITX1529" s="229">
        <v>12970960</v>
      </c>
      <c r="ITY1529" s="229" t="s">
        <v>3930</v>
      </c>
      <c r="ITZ1529" s="229" t="s">
        <v>310</v>
      </c>
      <c r="IUA1529" s="229" t="s">
        <v>3931</v>
      </c>
      <c r="IUB1529" s="229" t="s">
        <v>299</v>
      </c>
      <c r="IUC1529" s="229" t="s">
        <v>52</v>
      </c>
      <c r="IUD1529" s="229" t="s">
        <v>3932</v>
      </c>
      <c r="IUF1529" s="229" t="s">
        <v>3933</v>
      </c>
      <c r="IUG1529" s="229" t="s">
        <v>682</v>
      </c>
      <c r="IUH1529" s="229" t="s">
        <v>354</v>
      </c>
      <c r="IUI1529" s="229" t="s">
        <v>3934</v>
      </c>
      <c r="IUJ1529" s="229" t="s">
        <v>2631</v>
      </c>
      <c r="IUK1529" s="229" t="s">
        <v>294</v>
      </c>
      <c r="IUL1529" s="229" t="s">
        <v>289</v>
      </c>
      <c r="IUM1529" s="229" t="s">
        <v>35</v>
      </c>
      <c r="IUN1529" s="229" t="s">
        <v>29</v>
      </c>
      <c r="IUO1529" s="229" t="s">
        <v>83</v>
      </c>
      <c r="IUP1529" s="229" t="s">
        <v>1488</v>
      </c>
      <c r="IUQ1529" s="229" t="s">
        <v>240</v>
      </c>
      <c r="IUR1529" s="229" t="s">
        <v>3935</v>
      </c>
      <c r="IUS1529" s="229" t="s">
        <v>222</v>
      </c>
      <c r="IUT1529" s="229" t="s">
        <v>223</v>
      </c>
      <c r="IUU1529" s="229" t="s">
        <v>172</v>
      </c>
      <c r="IUV1529" s="229" t="s">
        <v>289</v>
      </c>
      <c r="IUW1529" s="229" t="s">
        <v>227</v>
      </c>
      <c r="IVA1529" s="229">
        <v>2024</v>
      </c>
      <c r="IVB1529" s="229" t="s">
        <v>57</v>
      </c>
      <c r="IVC1529" s="229" t="s">
        <v>3922</v>
      </c>
      <c r="IVD1529" s="229">
        <v>12970960</v>
      </c>
      <c r="IVE1529" s="229" t="s">
        <v>3930</v>
      </c>
      <c r="IVF1529" s="229" t="s">
        <v>310</v>
      </c>
      <c r="IVG1529" s="229" t="s">
        <v>3931</v>
      </c>
      <c r="IVH1529" s="229" t="s">
        <v>299</v>
      </c>
      <c r="IVI1529" s="229" t="s">
        <v>52</v>
      </c>
      <c r="IVJ1529" s="229" t="s">
        <v>3932</v>
      </c>
      <c r="IVL1529" s="229" t="s">
        <v>3933</v>
      </c>
      <c r="IVM1529" s="229" t="s">
        <v>682</v>
      </c>
      <c r="IVN1529" s="229" t="s">
        <v>354</v>
      </c>
      <c r="IVO1529" s="229" t="s">
        <v>3934</v>
      </c>
      <c r="IVP1529" s="229" t="s">
        <v>2631</v>
      </c>
      <c r="IVQ1529" s="229" t="s">
        <v>294</v>
      </c>
      <c r="IVR1529" s="229" t="s">
        <v>289</v>
      </c>
      <c r="IVS1529" s="229" t="s">
        <v>35</v>
      </c>
      <c r="IVT1529" s="229" t="s">
        <v>29</v>
      </c>
      <c r="IVU1529" s="229" t="s">
        <v>83</v>
      </c>
      <c r="IVV1529" s="229" t="s">
        <v>1488</v>
      </c>
      <c r="IVW1529" s="229" t="s">
        <v>240</v>
      </c>
      <c r="IVX1529" s="229" t="s">
        <v>3935</v>
      </c>
      <c r="IVY1529" s="229" t="s">
        <v>222</v>
      </c>
      <c r="IVZ1529" s="229" t="s">
        <v>223</v>
      </c>
      <c r="IWA1529" s="229" t="s">
        <v>172</v>
      </c>
      <c r="IWB1529" s="229" t="s">
        <v>289</v>
      </c>
      <c r="IWC1529" s="229" t="s">
        <v>227</v>
      </c>
      <c r="IWG1529" s="229">
        <v>2024</v>
      </c>
      <c r="IWH1529" s="229" t="s">
        <v>57</v>
      </c>
      <c r="IWI1529" s="229" t="s">
        <v>3922</v>
      </c>
      <c r="IWJ1529" s="229">
        <v>12970960</v>
      </c>
      <c r="IWK1529" s="229" t="s">
        <v>3930</v>
      </c>
      <c r="IWL1529" s="229" t="s">
        <v>310</v>
      </c>
      <c r="IWM1529" s="229" t="s">
        <v>3931</v>
      </c>
      <c r="IWN1529" s="229" t="s">
        <v>299</v>
      </c>
      <c r="IWO1529" s="229" t="s">
        <v>52</v>
      </c>
      <c r="IWP1529" s="229" t="s">
        <v>3932</v>
      </c>
      <c r="IWR1529" s="229" t="s">
        <v>3933</v>
      </c>
      <c r="IWS1529" s="229" t="s">
        <v>682</v>
      </c>
      <c r="IWT1529" s="229" t="s">
        <v>354</v>
      </c>
      <c r="IWU1529" s="229" t="s">
        <v>3934</v>
      </c>
      <c r="IWV1529" s="229" t="s">
        <v>2631</v>
      </c>
      <c r="IWW1529" s="229" t="s">
        <v>294</v>
      </c>
      <c r="IWX1529" s="229" t="s">
        <v>289</v>
      </c>
      <c r="IWY1529" s="229" t="s">
        <v>35</v>
      </c>
      <c r="IWZ1529" s="229" t="s">
        <v>29</v>
      </c>
      <c r="IXA1529" s="229" t="s">
        <v>83</v>
      </c>
      <c r="IXB1529" s="229" t="s">
        <v>1488</v>
      </c>
      <c r="IXC1529" s="229" t="s">
        <v>240</v>
      </c>
      <c r="IXD1529" s="229" t="s">
        <v>3935</v>
      </c>
      <c r="IXE1529" s="229" t="s">
        <v>222</v>
      </c>
      <c r="IXF1529" s="229" t="s">
        <v>223</v>
      </c>
      <c r="IXG1529" s="229" t="s">
        <v>172</v>
      </c>
      <c r="IXH1529" s="229" t="s">
        <v>289</v>
      </c>
      <c r="IXI1529" s="229" t="s">
        <v>227</v>
      </c>
      <c r="IXM1529" s="229">
        <v>2024</v>
      </c>
      <c r="IXN1529" s="229" t="s">
        <v>57</v>
      </c>
      <c r="IXO1529" s="229" t="s">
        <v>3922</v>
      </c>
      <c r="IXP1529" s="229">
        <v>12970960</v>
      </c>
      <c r="IXQ1529" s="229" t="s">
        <v>3930</v>
      </c>
      <c r="IXR1529" s="229" t="s">
        <v>310</v>
      </c>
      <c r="IXS1529" s="229" t="s">
        <v>3931</v>
      </c>
      <c r="IXT1529" s="229" t="s">
        <v>299</v>
      </c>
      <c r="IXU1529" s="229" t="s">
        <v>52</v>
      </c>
      <c r="IXV1529" s="229" t="s">
        <v>3932</v>
      </c>
      <c r="IXX1529" s="229" t="s">
        <v>3933</v>
      </c>
      <c r="IXY1529" s="229" t="s">
        <v>682</v>
      </c>
      <c r="IXZ1529" s="229" t="s">
        <v>354</v>
      </c>
      <c r="IYA1529" s="229" t="s">
        <v>3934</v>
      </c>
      <c r="IYB1529" s="229" t="s">
        <v>2631</v>
      </c>
      <c r="IYC1529" s="229" t="s">
        <v>294</v>
      </c>
      <c r="IYD1529" s="229" t="s">
        <v>289</v>
      </c>
      <c r="IYE1529" s="229" t="s">
        <v>35</v>
      </c>
      <c r="IYF1529" s="229" t="s">
        <v>29</v>
      </c>
      <c r="IYG1529" s="229" t="s">
        <v>83</v>
      </c>
      <c r="IYH1529" s="229" t="s">
        <v>1488</v>
      </c>
      <c r="IYI1529" s="229" t="s">
        <v>240</v>
      </c>
      <c r="IYJ1529" s="229" t="s">
        <v>3935</v>
      </c>
      <c r="IYK1529" s="229" t="s">
        <v>222</v>
      </c>
      <c r="IYL1529" s="229" t="s">
        <v>223</v>
      </c>
      <c r="IYM1529" s="229" t="s">
        <v>172</v>
      </c>
      <c r="IYN1529" s="229" t="s">
        <v>289</v>
      </c>
      <c r="IYO1529" s="229" t="s">
        <v>227</v>
      </c>
      <c r="IYS1529" s="229">
        <v>2024</v>
      </c>
      <c r="IYT1529" s="229" t="s">
        <v>57</v>
      </c>
      <c r="IYU1529" s="229" t="s">
        <v>3922</v>
      </c>
      <c r="IYV1529" s="229">
        <v>12970960</v>
      </c>
      <c r="IYW1529" s="229" t="s">
        <v>3930</v>
      </c>
      <c r="IYX1529" s="229" t="s">
        <v>310</v>
      </c>
      <c r="IYY1529" s="229" t="s">
        <v>3931</v>
      </c>
      <c r="IYZ1529" s="229" t="s">
        <v>299</v>
      </c>
      <c r="IZA1529" s="229" t="s">
        <v>52</v>
      </c>
      <c r="IZB1529" s="229" t="s">
        <v>3932</v>
      </c>
      <c r="IZD1529" s="229" t="s">
        <v>3933</v>
      </c>
      <c r="IZE1529" s="229" t="s">
        <v>682</v>
      </c>
      <c r="IZF1529" s="229" t="s">
        <v>354</v>
      </c>
      <c r="IZG1529" s="229" t="s">
        <v>3934</v>
      </c>
      <c r="IZH1529" s="229" t="s">
        <v>2631</v>
      </c>
      <c r="IZI1529" s="229" t="s">
        <v>294</v>
      </c>
      <c r="IZJ1529" s="229" t="s">
        <v>289</v>
      </c>
      <c r="IZK1529" s="229" t="s">
        <v>35</v>
      </c>
      <c r="IZL1529" s="229" t="s">
        <v>29</v>
      </c>
      <c r="IZM1529" s="229" t="s">
        <v>83</v>
      </c>
      <c r="IZN1529" s="229" t="s">
        <v>1488</v>
      </c>
      <c r="IZO1529" s="229" t="s">
        <v>240</v>
      </c>
      <c r="IZP1529" s="229" t="s">
        <v>3935</v>
      </c>
      <c r="IZQ1529" s="229" t="s">
        <v>222</v>
      </c>
      <c r="IZR1529" s="229" t="s">
        <v>223</v>
      </c>
      <c r="IZS1529" s="229" t="s">
        <v>172</v>
      </c>
      <c r="IZT1529" s="229" t="s">
        <v>289</v>
      </c>
      <c r="IZU1529" s="229" t="s">
        <v>227</v>
      </c>
      <c r="IZY1529" s="229">
        <v>2024</v>
      </c>
      <c r="IZZ1529" s="229" t="s">
        <v>57</v>
      </c>
      <c r="JAA1529" s="229" t="s">
        <v>3922</v>
      </c>
      <c r="JAB1529" s="229">
        <v>12970960</v>
      </c>
      <c r="JAC1529" s="229" t="s">
        <v>3930</v>
      </c>
      <c r="JAD1529" s="229" t="s">
        <v>310</v>
      </c>
      <c r="JAE1529" s="229" t="s">
        <v>3931</v>
      </c>
      <c r="JAF1529" s="229" t="s">
        <v>299</v>
      </c>
      <c r="JAG1529" s="229" t="s">
        <v>52</v>
      </c>
      <c r="JAH1529" s="229" t="s">
        <v>3932</v>
      </c>
      <c r="JAJ1529" s="229" t="s">
        <v>3933</v>
      </c>
      <c r="JAK1529" s="229" t="s">
        <v>682</v>
      </c>
      <c r="JAL1529" s="229" t="s">
        <v>354</v>
      </c>
      <c r="JAM1529" s="229" t="s">
        <v>3934</v>
      </c>
      <c r="JAN1529" s="229" t="s">
        <v>2631</v>
      </c>
      <c r="JAO1529" s="229" t="s">
        <v>294</v>
      </c>
      <c r="JAP1529" s="229" t="s">
        <v>289</v>
      </c>
      <c r="JAQ1529" s="229" t="s">
        <v>35</v>
      </c>
      <c r="JAR1529" s="229" t="s">
        <v>29</v>
      </c>
      <c r="JAS1529" s="229" t="s">
        <v>83</v>
      </c>
      <c r="JAT1529" s="229" t="s">
        <v>1488</v>
      </c>
      <c r="JAU1529" s="229" t="s">
        <v>240</v>
      </c>
      <c r="JAV1529" s="229" t="s">
        <v>3935</v>
      </c>
      <c r="JAW1529" s="229" t="s">
        <v>222</v>
      </c>
      <c r="JAX1529" s="229" t="s">
        <v>223</v>
      </c>
      <c r="JAY1529" s="229" t="s">
        <v>172</v>
      </c>
      <c r="JAZ1529" s="229" t="s">
        <v>289</v>
      </c>
      <c r="JBA1529" s="229" t="s">
        <v>227</v>
      </c>
      <c r="JBE1529" s="229">
        <v>2024</v>
      </c>
      <c r="JBF1529" s="229" t="s">
        <v>57</v>
      </c>
      <c r="JBG1529" s="229" t="s">
        <v>3922</v>
      </c>
      <c r="JBH1529" s="229">
        <v>12970960</v>
      </c>
      <c r="JBI1529" s="229" t="s">
        <v>3930</v>
      </c>
      <c r="JBJ1529" s="229" t="s">
        <v>310</v>
      </c>
      <c r="JBK1529" s="229" t="s">
        <v>3931</v>
      </c>
      <c r="JBL1529" s="229" t="s">
        <v>299</v>
      </c>
      <c r="JBM1529" s="229" t="s">
        <v>52</v>
      </c>
      <c r="JBN1529" s="229" t="s">
        <v>3932</v>
      </c>
      <c r="JBP1529" s="229" t="s">
        <v>3933</v>
      </c>
      <c r="JBQ1529" s="229" t="s">
        <v>682</v>
      </c>
      <c r="JBR1529" s="229" t="s">
        <v>354</v>
      </c>
      <c r="JBS1529" s="229" t="s">
        <v>3934</v>
      </c>
      <c r="JBT1529" s="229" t="s">
        <v>2631</v>
      </c>
      <c r="JBU1529" s="229" t="s">
        <v>294</v>
      </c>
      <c r="JBV1529" s="229" t="s">
        <v>289</v>
      </c>
      <c r="JBW1529" s="229" t="s">
        <v>35</v>
      </c>
      <c r="JBX1529" s="229" t="s">
        <v>29</v>
      </c>
      <c r="JBY1529" s="229" t="s">
        <v>83</v>
      </c>
      <c r="JBZ1529" s="229" t="s">
        <v>1488</v>
      </c>
      <c r="JCA1529" s="229" t="s">
        <v>240</v>
      </c>
      <c r="JCB1529" s="229" t="s">
        <v>3935</v>
      </c>
      <c r="JCC1529" s="229" t="s">
        <v>222</v>
      </c>
      <c r="JCD1529" s="229" t="s">
        <v>223</v>
      </c>
      <c r="JCE1529" s="229" t="s">
        <v>172</v>
      </c>
      <c r="JCF1529" s="229" t="s">
        <v>289</v>
      </c>
      <c r="JCG1529" s="229" t="s">
        <v>227</v>
      </c>
      <c r="JCK1529" s="229">
        <v>2024</v>
      </c>
      <c r="JCL1529" s="229" t="s">
        <v>57</v>
      </c>
      <c r="JCM1529" s="229" t="s">
        <v>3922</v>
      </c>
      <c r="JCN1529" s="229">
        <v>12970960</v>
      </c>
      <c r="JCO1529" s="229" t="s">
        <v>3930</v>
      </c>
      <c r="JCP1529" s="229" t="s">
        <v>310</v>
      </c>
      <c r="JCQ1529" s="229" t="s">
        <v>3931</v>
      </c>
      <c r="JCR1529" s="229" t="s">
        <v>299</v>
      </c>
      <c r="JCS1529" s="229" t="s">
        <v>52</v>
      </c>
      <c r="JCT1529" s="229" t="s">
        <v>3932</v>
      </c>
      <c r="JCV1529" s="229" t="s">
        <v>3933</v>
      </c>
      <c r="JCW1529" s="229" t="s">
        <v>682</v>
      </c>
      <c r="JCX1529" s="229" t="s">
        <v>354</v>
      </c>
      <c r="JCY1529" s="229" t="s">
        <v>3934</v>
      </c>
      <c r="JCZ1529" s="229" t="s">
        <v>2631</v>
      </c>
      <c r="JDA1529" s="229" t="s">
        <v>294</v>
      </c>
      <c r="JDB1529" s="229" t="s">
        <v>289</v>
      </c>
      <c r="JDC1529" s="229" t="s">
        <v>35</v>
      </c>
      <c r="JDD1529" s="229" t="s">
        <v>29</v>
      </c>
      <c r="JDE1529" s="229" t="s">
        <v>83</v>
      </c>
      <c r="JDF1529" s="229" t="s">
        <v>1488</v>
      </c>
      <c r="JDG1529" s="229" t="s">
        <v>240</v>
      </c>
      <c r="JDH1529" s="229" t="s">
        <v>3935</v>
      </c>
      <c r="JDI1529" s="229" t="s">
        <v>222</v>
      </c>
      <c r="JDJ1529" s="229" t="s">
        <v>223</v>
      </c>
      <c r="JDK1529" s="229" t="s">
        <v>172</v>
      </c>
      <c r="JDL1529" s="229" t="s">
        <v>289</v>
      </c>
      <c r="JDM1529" s="229" t="s">
        <v>227</v>
      </c>
      <c r="JDQ1529" s="229">
        <v>2024</v>
      </c>
      <c r="JDR1529" s="229" t="s">
        <v>57</v>
      </c>
      <c r="JDS1529" s="229" t="s">
        <v>3922</v>
      </c>
      <c r="JDT1529" s="229">
        <v>12970960</v>
      </c>
      <c r="JDU1529" s="229" t="s">
        <v>3930</v>
      </c>
      <c r="JDV1529" s="229" t="s">
        <v>310</v>
      </c>
      <c r="JDW1529" s="229" t="s">
        <v>3931</v>
      </c>
      <c r="JDX1529" s="229" t="s">
        <v>299</v>
      </c>
      <c r="JDY1529" s="229" t="s">
        <v>52</v>
      </c>
      <c r="JDZ1529" s="229" t="s">
        <v>3932</v>
      </c>
      <c r="JEB1529" s="229" t="s">
        <v>3933</v>
      </c>
      <c r="JEC1529" s="229" t="s">
        <v>682</v>
      </c>
      <c r="JED1529" s="229" t="s">
        <v>354</v>
      </c>
      <c r="JEE1529" s="229" t="s">
        <v>3934</v>
      </c>
      <c r="JEF1529" s="229" t="s">
        <v>2631</v>
      </c>
      <c r="JEG1529" s="229" t="s">
        <v>294</v>
      </c>
      <c r="JEH1529" s="229" t="s">
        <v>289</v>
      </c>
      <c r="JEI1529" s="229" t="s">
        <v>35</v>
      </c>
      <c r="JEJ1529" s="229" t="s">
        <v>29</v>
      </c>
      <c r="JEK1529" s="229" t="s">
        <v>83</v>
      </c>
      <c r="JEL1529" s="229" t="s">
        <v>1488</v>
      </c>
      <c r="JEM1529" s="229" t="s">
        <v>240</v>
      </c>
      <c r="JEN1529" s="229" t="s">
        <v>3935</v>
      </c>
      <c r="JEO1529" s="229" t="s">
        <v>222</v>
      </c>
      <c r="JEP1529" s="229" t="s">
        <v>223</v>
      </c>
      <c r="JEQ1529" s="229" t="s">
        <v>172</v>
      </c>
      <c r="JER1529" s="229" t="s">
        <v>289</v>
      </c>
      <c r="JES1529" s="229" t="s">
        <v>227</v>
      </c>
      <c r="JEW1529" s="229">
        <v>2024</v>
      </c>
      <c r="JEX1529" s="229" t="s">
        <v>57</v>
      </c>
      <c r="JEY1529" s="229" t="s">
        <v>3922</v>
      </c>
      <c r="JEZ1529" s="229">
        <v>12970960</v>
      </c>
      <c r="JFA1529" s="229" t="s">
        <v>3930</v>
      </c>
      <c r="JFB1529" s="229" t="s">
        <v>310</v>
      </c>
      <c r="JFC1529" s="229" t="s">
        <v>3931</v>
      </c>
      <c r="JFD1529" s="229" t="s">
        <v>299</v>
      </c>
      <c r="JFE1529" s="229" t="s">
        <v>52</v>
      </c>
      <c r="JFF1529" s="229" t="s">
        <v>3932</v>
      </c>
      <c r="JFH1529" s="229" t="s">
        <v>3933</v>
      </c>
      <c r="JFI1529" s="229" t="s">
        <v>682</v>
      </c>
      <c r="JFJ1529" s="229" t="s">
        <v>354</v>
      </c>
      <c r="JFK1529" s="229" t="s">
        <v>3934</v>
      </c>
      <c r="JFL1529" s="229" t="s">
        <v>2631</v>
      </c>
      <c r="JFM1529" s="229" t="s">
        <v>294</v>
      </c>
      <c r="JFN1529" s="229" t="s">
        <v>289</v>
      </c>
      <c r="JFO1529" s="229" t="s">
        <v>35</v>
      </c>
      <c r="JFP1529" s="229" t="s">
        <v>29</v>
      </c>
      <c r="JFQ1529" s="229" t="s">
        <v>83</v>
      </c>
      <c r="JFR1529" s="229" t="s">
        <v>1488</v>
      </c>
      <c r="JFS1529" s="229" t="s">
        <v>240</v>
      </c>
      <c r="JFT1529" s="229" t="s">
        <v>3935</v>
      </c>
      <c r="JFU1529" s="229" t="s">
        <v>222</v>
      </c>
      <c r="JFV1529" s="229" t="s">
        <v>223</v>
      </c>
      <c r="JFW1529" s="229" t="s">
        <v>172</v>
      </c>
      <c r="JFX1529" s="229" t="s">
        <v>289</v>
      </c>
      <c r="JFY1529" s="229" t="s">
        <v>227</v>
      </c>
      <c r="JGC1529" s="229">
        <v>2024</v>
      </c>
      <c r="JGD1529" s="229" t="s">
        <v>57</v>
      </c>
      <c r="JGE1529" s="229" t="s">
        <v>3922</v>
      </c>
      <c r="JGF1529" s="229">
        <v>12970960</v>
      </c>
      <c r="JGG1529" s="229" t="s">
        <v>3930</v>
      </c>
      <c r="JGH1529" s="229" t="s">
        <v>310</v>
      </c>
      <c r="JGI1529" s="229" t="s">
        <v>3931</v>
      </c>
      <c r="JGJ1529" s="229" t="s">
        <v>299</v>
      </c>
      <c r="JGK1529" s="229" t="s">
        <v>52</v>
      </c>
      <c r="JGL1529" s="229" t="s">
        <v>3932</v>
      </c>
      <c r="JGN1529" s="229" t="s">
        <v>3933</v>
      </c>
      <c r="JGO1529" s="229" t="s">
        <v>682</v>
      </c>
      <c r="JGP1529" s="229" t="s">
        <v>354</v>
      </c>
      <c r="JGQ1529" s="229" t="s">
        <v>3934</v>
      </c>
      <c r="JGR1529" s="229" t="s">
        <v>2631</v>
      </c>
      <c r="JGS1529" s="229" t="s">
        <v>294</v>
      </c>
      <c r="JGT1529" s="229" t="s">
        <v>289</v>
      </c>
      <c r="JGU1529" s="229" t="s">
        <v>35</v>
      </c>
      <c r="JGV1529" s="229" t="s">
        <v>29</v>
      </c>
      <c r="JGW1529" s="229" t="s">
        <v>83</v>
      </c>
      <c r="JGX1529" s="229" t="s">
        <v>1488</v>
      </c>
      <c r="JGY1529" s="229" t="s">
        <v>240</v>
      </c>
      <c r="JGZ1529" s="229" t="s">
        <v>3935</v>
      </c>
      <c r="JHA1529" s="229" t="s">
        <v>222</v>
      </c>
      <c r="JHB1529" s="229" t="s">
        <v>223</v>
      </c>
      <c r="JHC1529" s="229" t="s">
        <v>172</v>
      </c>
      <c r="JHD1529" s="229" t="s">
        <v>289</v>
      </c>
      <c r="JHE1529" s="229" t="s">
        <v>227</v>
      </c>
      <c r="JHI1529" s="229">
        <v>2024</v>
      </c>
      <c r="JHJ1529" s="229" t="s">
        <v>57</v>
      </c>
      <c r="JHK1529" s="229" t="s">
        <v>3922</v>
      </c>
      <c r="JHL1529" s="229">
        <v>12970960</v>
      </c>
      <c r="JHM1529" s="229" t="s">
        <v>3930</v>
      </c>
      <c r="JHN1529" s="229" t="s">
        <v>310</v>
      </c>
      <c r="JHO1529" s="229" t="s">
        <v>3931</v>
      </c>
      <c r="JHP1529" s="229" t="s">
        <v>299</v>
      </c>
      <c r="JHQ1529" s="229" t="s">
        <v>52</v>
      </c>
      <c r="JHR1529" s="229" t="s">
        <v>3932</v>
      </c>
      <c r="JHT1529" s="229" t="s">
        <v>3933</v>
      </c>
      <c r="JHU1529" s="229" t="s">
        <v>682</v>
      </c>
      <c r="JHV1529" s="229" t="s">
        <v>354</v>
      </c>
      <c r="JHW1529" s="229" t="s">
        <v>3934</v>
      </c>
      <c r="JHX1529" s="229" t="s">
        <v>2631</v>
      </c>
      <c r="JHY1529" s="229" t="s">
        <v>294</v>
      </c>
      <c r="JHZ1529" s="229" t="s">
        <v>289</v>
      </c>
      <c r="JIA1529" s="229" t="s">
        <v>35</v>
      </c>
      <c r="JIB1529" s="229" t="s">
        <v>29</v>
      </c>
      <c r="JIC1529" s="229" t="s">
        <v>83</v>
      </c>
      <c r="JID1529" s="229" t="s">
        <v>1488</v>
      </c>
      <c r="JIE1529" s="229" t="s">
        <v>240</v>
      </c>
      <c r="JIF1529" s="229" t="s">
        <v>3935</v>
      </c>
      <c r="JIG1529" s="229" t="s">
        <v>222</v>
      </c>
      <c r="JIH1529" s="229" t="s">
        <v>223</v>
      </c>
      <c r="JII1529" s="229" t="s">
        <v>172</v>
      </c>
      <c r="JIJ1529" s="229" t="s">
        <v>289</v>
      </c>
      <c r="JIK1529" s="229" t="s">
        <v>227</v>
      </c>
      <c r="JIO1529" s="229">
        <v>2024</v>
      </c>
      <c r="JIP1529" s="229" t="s">
        <v>57</v>
      </c>
      <c r="JIQ1529" s="229" t="s">
        <v>3922</v>
      </c>
      <c r="JIR1529" s="229">
        <v>12970960</v>
      </c>
      <c r="JIS1529" s="229" t="s">
        <v>3930</v>
      </c>
      <c r="JIT1529" s="229" t="s">
        <v>310</v>
      </c>
      <c r="JIU1529" s="229" t="s">
        <v>3931</v>
      </c>
      <c r="JIV1529" s="229" t="s">
        <v>299</v>
      </c>
      <c r="JIW1529" s="229" t="s">
        <v>52</v>
      </c>
      <c r="JIX1529" s="229" t="s">
        <v>3932</v>
      </c>
      <c r="JIZ1529" s="229" t="s">
        <v>3933</v>
      </c>
      <c r="JJA1529" s="229" t="s">
        <v>682</v>
      </c>
      <c r="JJB1529" s="229" t="s">
        <v>354</v>
      </c>
      <c r="JJC1529" s="229" t="s">
        <v>3934</v>
      </c>
      <c r="JJD1529" s="229" t="s">
        <v>2631</v>
      </c>
      <c r="JJE1529" s="229" t="s">
        <v>294</v>
      </c>
      <c r="JJF1529" s="229" t="s">
        <v>289</v>
      </c>
      <c r="JJG1529" s="229" t="s">
        <v>35</v>
      </c>
      <c r="JJH1529" s="229" t="s">
        <v>29</v>
      </c>
      <c r="JJI1529" s="229" t="s">
        <v>83</v>
      </c>
      <c r="JJJ1529" s="229" t="s">
        <v>1488</v>
      </c>
      <c r="JJK1529" s="229" t="s">
        <v>240</v>
      </c>
      <c r="JJL1529" s="229" t="s">
        <v>3935</v>
      </c>
      <c r="JJM1529" s="229" t="s">
        <v>222</v>
      </c>
      <c r="JJN1529" s="229" t="s">
        <v>223</v>
      </c>
      <c r="JJO1529" s="229" t="s">
        <v>172</v>
      </c>
      <c r="JJP1529" s="229" t="s">
        <v>289</v>
      </c>
      <c r="JJQ1529" s="229" t="s">
        <v>227</v>
      </c>
      <c r="JJU1529" s="229">
        <v>2024</v>
      </c>
      <c r="JJV1529" s="229" t="s">
        <v>57</v>
      </c>
      <c r="JJW1529" s="229" t="s">
        <v>3922</v>
      </c>
      <c r="JJX1529" s="229">
        <v>12970960</v>
      </c>
      <c r="JJY1529" s="229" t="s">
        <v>3930</v>
      </c>
      <c r="JJZ1529" s="229" t="s">
        <v>310</v>
      </c>
      <c r="JKA1529" s="229" t="s">
        <v>3931</v>
      </c>
      <c r="JKB1529" s="229" t="s">
        <v>299</v>
      </c>
      <c r="JKC1529" s="229" t="s">
        <v>52</v>
      </c>
      <c r="JKD1529" s="229" t="s">
        <v>3932</v>
      </c>
      <c r="JKF1529" s="229" t="s">
        <v>3933</v>
      </c>
      <c r="JKG1529" s="229" t="s">
        <v>682</v>
      </c>
      <c r="JKH1529" s="229" t="s">
        <v>354</v>
      </c>
      <c r="JKI1529" s="229" t="s">
        <v>3934</v>
      </c>
      <c r="JKJ1529" s="229" t="s">
        <v>2631</v>
      </c>
      <c r="JKK1529" s="229" t="s">
        <v>294</v>
      </c>
      <c r="JKL1529" s="229" t="s">
        <v>289</v>
      </c>
      <c r="JKM1529" s="229" t="s">
        <v>35</v>
      </c>
      <c r="JKN1529" s="229" t="s">
        <v>29</v>
      </c>
      <c r="JKO1529" s="229" t="s">
        <v>83</v>
      </c>
      <c r="JKP1529" s="229" t="s">
        <v>1488</v>
      </c>
      <c r="JKQ1529" s="229" t="s">
        <v>240</v>
      </c>
      <c r="JKR1529" s="229" t="s">
        <v>3935</v>
      </c>
      <c r="JKS1529" s="229" t="s">
        <v>222</v>
      </c>
      <c r="JKT1529" s="229" t="s">
        <v>223</v>
      </c>
      <c r="JKU1529" s="229" t="s">
        <v>172</v>
      </c>
      <c r="JKV1529" s="229" t="s">
        <v>289</v>
      </c>
      <c r="JKW1529" s="229" t="s">
        <v>227</v>
      </c>
      <c r="JLA1529" s="229">
        <v>2024</v>
      </c>
      <c r="JLB1529" s="229" t="s">
        <v>57</v>
      </c>
      <c r="JLC1529" s="229" t="s">
        <v>3922</v>
      </c>
      <c r="JLD1529" s="229">
        <v>12970960</v>
      </c>
      <c r="JLE1529" s="229" t="s">
        <v>3930</v>
      </c>
      <c r="JLF1529" s="229" t="s">
        <v>310</v>
      </c>
      <c r="JLG1529" s="229" t="s">
        <v>3931</v>
      </c>
      <c r="JLH1529" s="229" t="s">
        <v>299</v>
      </c>
      <c r="JLI1529" s="229" t="s">
        <v>52</v>
      </c>
      <c r="JLJ1529" s="229" t="s">
        <v>3932</v>
      </c>
      <c r="JLL1529" s="229" t="s">
        <v>3933</v>
      </c>
      <c r="JLM1529" s="229" t="s">
        <v>682</v>
      </c>
      <c r="JLN1529" s="229" t="s">
        <v>354</v>
      </c>
      <c r="JLO1529" s="229" t="s">
        <v>3934</v>
      </c>
      <c r="JLP1529" s="229" t="s">
        <v>2631</v>
      </c>
      <c r="JLQ1529" s="229" t="s">
        <v>294</v>
      </c>
      <c r="JLR1529" s="229" t="s">
        <v>289</v>
      </c>
      <c r="JLS1529" s="229" t="s">
        <v>35</v>
      </c>
      <c r="JLT1529" s="229" t="s">
        <v>29</v>
      </c>
      <c r="JLU1529" s="229" t="s">
        <v>83</v>
      </c>
      <c r="JLV1529" s="229" t="s">
        <v>1488</v>
      </c>
      <c r="JLW1529" s="229" t="s">
        <v>240</v>
      </c>
      <c r="JLX1529" s="229" t="s">
        <v>3935</v>
      </c>
      <c r="JLY1529" s="229" t="s">
        <v>222</v>
      </c>
      <c r="JLZ1529" s="229" t="s">
        <v>223</v>
      </c>
      <c r="JMA1529" s="229" t="s">
        <v>172</v>
      </c>
      <c r="JMB1529" s="229" t="s">
        <v>289</v>
      </c>
      <c r="JMC1529" s="229" t="s">
        <v>227</v>
      </c>
      <c r="JMG1529" s="229">
        <v>2024</v>
      </c>
      <c r="JMH1529" s="229" t="s">
        <v>57</v>
      </c>
      <c r="JMI1529" s="229" t="s">
        <v>3922</v>
      </c>
      <c r="JMJ1529" s="229">
        <v>12970960</v>
      </c>
      <c r="JMK1529" s="229" t="s">
        <v>3930</v>
      </c>
      <c r="JML1529" s="229" t="s">
        <v>310</v>
      </c>
      <c r="JMM1529" s="229" t="s">
        <v>3931</v>
      </c>
      <c r="JMN1529" s="229" t="s">
        <v>299</v>
      </c>
      <c r="JMO1529" s="229" t="s">
        <v>52</v>
      </c>
      <c r="JMP1529" s="229" t="s">
        <v>3932</v>
      </c>
      <c r="JMR1529" s="229" t="s">
        <v>3933</v>
      </c>
      <c r="JMS1529" s="229" t="s">
        <v>682</v>
      </c>
      <c r="JMT1529" s="229" t="s">
        <v>354</v>
      </c>
      <c r="JMU1529" s="229" t="s">
        <v>3934</v>
      </c>
      <c r="JMV1529" s="229" t="s">
        <v>2631</v>
      </c>
      <c r="JMW1529" s="229" t="s">
        <v>294</v>
      </c>
      <c r="JMX1529" s="229" t="s">
        <v>289</v>
      </c>
      <c r="JMY1529" s="229" t="s">
        <v>35</v>
      </c>
      <c r="JMZ1529" s="229" t="s">
        <v>29</v>
      </c>
      <c r="JNA1529" s="229" t="s">
        <v>83</v>
      </c>
      <c r="JNB1529" s="229" t="s">
        <v>1488</v>
      </c>
      <c r="JNC1529" s="229" t="s">
        <v>240</v>
      </c>
      <c r="JND1529" s="229" t="s">
        <v>3935</v>
      </c>
      <c r="JNE1529" s="229" t="s">
        <v>222</v>
      </c>
      <c r="JNF1529" s="229" t="s">
        <v>223</v>
      </c>
      <c r="JNG1529" s="229" t="s">
        <v>172</v>
      </c>
      <c r="JNH1529" s="229" t="s">
        <v>289</v>
      </c>
      <c r="JNI1529" s="229" t="s">
        <v>227</v>
      </c>
      <c r="JNM1529" s="229">
        <v>2024</v>
      </c>
      <c r="JNN1529" s="229" t="s">
        <v>57</v>
      </c>
      <c r="JNO1529" s="229" t="s">
        <v>3922</v>
      </c>
      <c r="JNP1529" s="229">
        <v>12970960</v>
      </c>
      <c r="JNQ1529" s="229" t="s">
        <v>3930</v>
      </c>
      <c r="JNR1529" s="229" t="s">
        <v>310</v>
      </c>
      <c r="JNS1529" s="229" t="s">
        <v>3931</v>
      </c>
      <c r="JNT1529" s="229" t="s">
        <v>299</v>
      </c>
      <c r="JNU1529" s="229" t="s">
        <v>52</v>
      </c>
      <c r="JNV1529" s="229" t="s">
        <v>3932</v>
      </c>
      <c r="JNX1529" s="229" t="s">
        <v>3933</v>
      </c>
      <c r="JNY1529" s="229" t="s">
        <v>682</v>
      </c>
      <c r="JNZ1529" s="229" t="s">
        <v>354</v>
      </c>
      <c r="JOA1529" s="229" t="s">
        <v>3934</v>
      </c>
      <c r="JOB1529" s="229" t="s">
        <v>2631</v>
      </c>
      <c r="JOC1529" s="229" t="s">
        <v>294</v>
      </c>
      <c r="JOD1529" s="229" t="s">
        <v>289</v>
      </c>
      <c r="JOE1529" s="229" t="s">
        <v>35</v>
      </c>
      <c r="JOF1529" s="229" t="s">
        <v>29</v>
      </c>
      <c r="JOG1529" s="229" t="s">
        <v>83</v>
      </c>
      <c r="JOH1529" s="229" t="s">
        <v>1488</v>
      </c>
      <c r="JOI1529" s="229" t="s">
        <v>240</v>
      </c>
      <c r="JOJ1529" s="229" t="s">
        <v>3935</v>
      </c>
      <c r="JOK1529" s="229" t="s">
        <v>222</v>
      </c>
      <c r="JOL1529" s="229" t="s">
        <v>223</v>
      </c>
      <c r="JOM1529" s="229" t="s">
        <v>172</v>
      </c>
      <c r="JON1529" s="229" t="s">
        <v>289</v>
      </c>
      <c r="JOO1529" s="229" t="s">
        <v>227</v>
      </c>
      <c r="JOS1529" s="229">
        <v>2024</v>
      </c>
      <c r="JOT1529" s="229" t="s">
        <v>57</v>
      </c>
      <c r="JOU1529" s="229" t="s">
        <v>3922</v>
      </c>
      <c r="JOV1529" s="229">
        <v>12970960</v>
      </c>
      <c r="JOW1529" s="229" t="s">
        <v>3930</v>
      </c>
      <c r="JOX1529" s="229" t="s">
        <v>310</v>
      </c>
      <c r="JOY1529" s="229" t="s">
        <v>3931</v>
      </c>
      <c r="JOZ1529" s="229" t="s">
        <v>299</v>
      </c>
      <c r="JPA1529" s="229" t="s">
        <v>52</v>
      </c>
      <c r="JPB1529" s="229" t="s">
        <v>3932</v>
      </c>
      <c r="JPD1529" s="229" t="s">
        <v>3933</v>
      </c>
      <c r="JPE1529" s="229" t="s">
        <v>682</v>
      </c>
      <c r="JPF1529" s="229" t="s">
        <v>354</v>
      </c>
      <c r="JPG1529" s="229" t="s">
        <v>3934</v>
      </c>
      <c r="JPH1529" s="229" t="s">
        <v>2631</v>
      </c>
      <c r="JPI1529" s="229" t="s">
        <v>294</v>
      </c>
      <c r="JPJ1529" s="229" t="s">
        <v>289</v>
      </c>
      <c r="JPK1529" s="229" t="s">
        <v>35</v>
      </c>
      <c r="JPL1529" s="229" t="s">
        <v>29</v>
      </c>
      <c r="JPM1529" s="229" t="s">
        <v>83</v>
      </c>
      <c r="JPN1529" s="229" t="s">
        <v>1488</v>
      </c>
      <c r="JPO1529" s="229" t="s">
        <v>240</v>
      </c>
      <c r="JPP1529" s="229" t="s">
        <v>3935</v>
      </c>
      <c r="JPQ1529" s="229" t="s">
        <v>222</v>
      </c>
      <c r="JPR1529" s="229" t="s">
        <v>223</v>
      </c>
      <c r="JPS1529" s="229" t="s">
        <v>172</v>
      </c>
      <c r="JPT1529" s="229" t="s">
        <v>289</v>
      </c>
      <c r="JPU1529" s="229" t="s">
        <v>227</v>
      </c>
      <c r="JPY1529" s="229">
        <v>2024</v>
      </c>
      <c r="JPZ1529" s="229" t="s">
        <v>57</v>
      </c>
      <c r="JQA1529" s="229" t="s">
        <v>3922</v>
      </c>
      <c r="JQB1529" s="229">
        <v>12970960</v>
      </c>
      <c r="JQC1529" s="229" t="s">
        <v>3930</v>
      </c>
      <c r="JQD1529" s="229" t="s">
        <v>310</v>
      </c>
      <c r="JQE1529" s="229" t="s">
        <v>3931</v>
      </c>
      <c r="JQF1529" s="229" t="s">
        <v>299</v>
      </c>
      <c r="JQG1529" s="229" t="s">
        <v>52</v>
      </c>
      <c r="JQH1529" s="229" t="s">
        <v>3932</v>
      </c>
      <c r="JQJ1529" s="229" t="s">
        <v>3933</v>
      </c>
      <c r="JQK1529" s="229" t="s">
        <v>682</v>
      </c>
      <c r="JQL1529" s="229" t="s">
        <v>354</v>
      </c>
      <c r="JQM1529" s="229" t="s">
        <v>3934</v>
      </c>
      <c r="JQN1529" s="229" t="s">
        <v>2631</v>
      </c>
      <c r="JQO1529" s="229" t="s">
        <v>294</v>
      </c>
      <c r="JQP1529" s="229" t="s">
        <v>289</v>
      </c>
      <c r="JQQ1529" s="229" t="s">
        <v>35</v>
      </c>
      <c r="JQR1529" s="229" t="s">
        <v>29</v>
      </c>
      <c r="JQS1529" s="229" t="s">
        <v>83</v>
      </c>
      <c r="JQT1529" s="229" t="s">
        <v>1488</v>
      </c>
      <c r="JQU1529" s="229" t="s">
        <v>240</v>
      </c>
      <c r="JQV1529" s="229" t="s">
        <v>3935</v>
      </c>
      <c r="JQW1529" s="229" t="s">
        <v>222</v>
      </c>
      <c r="JQX1529" s="229" t="s">
        <v>223</v>
      </c>
      <c r="JQY1529" s="229" t="s">
        <v>172</v>
      </c>
      <c r="JQZ1529" s="229" t="s">
        <v>289</v>
      </c>
      <c r="JRA1529" s="229" t="s">
        <v>227</v>
      </c>
      <c r="JRE1529" s="229">
        <v>2024</v>
      </c>
      <c r="JRF1529" s="229" t="s">
        <v>57</v>
      </c>
      <c r="JRG1529" s="229" t="s">
        <v>3922</v>
      </c>
      <c r="JRH1529" s="229">
        <v>12970960</v>
      </c>
      <c r="JRI1529" s="229" t="s">
        <v>3930</v>
      </c>
      <c r="JRJ1529" s="229" t="s">
        <v>310</v>
      </c>
      <c r="JRK1529" s="229" t="s">
        <v>3931</v>
      </c>
      <c r="JRL1529" s="229" t="s">
        <v>299</v>
      </c>
      <c r="JRM1529" s="229" t="s">
        <v>52</v>
      </c>
      <c r="JRN1529" s="229" t="s">
        <v>3932</v>
      </c>
      <c r="JRP1529" s="229" t="s">
        <v>3933</v>
      </c>
      <c r="JRQ1529" s="229" t="s">
        <v>682</v>
      </c>
      <c r="JRR1529" s="229" t="s">
        <v>354</v>
      </c>
      <c r="JRS1529" s="229" t="s">
        <v>3934</v>
      </c>
      <c r="JRT1529" s="229" t="s">
        <v>2631</v>
      </c>
      <c r="JRU1529" s="229" t="s">
        <v>294</v>
      </c>
      <c r="JRV1529" s="229" t="s">
        <v>289</v>
      </c>
      <c r="JRW1529" s="229" t="s">
        <v>35</v>
      </c>
      <c r="JRX1529" s="229" t="s">
        <v>29</v>
      </c>
      <c r="JRY1529" s="229" t="s">
        <v>83</v>
      </c>
      <c r="JRZ1529" s="229" t="s">
        <v>1488</v>
      </c>
      <c r="JSA1529" s="229" t="s">
        <v>240</v>
      </c>
      <c r="JSB1529" s="229" t="s">
        <v>3935</v>
      </c>
      <c r="JSC1529" s="229" t="s">
        <v>222</v>
      </c>
      <c r="JSD1529" s="229" t="s">
        <v>223</v>
      </c>
      <c r="JSE1529" s="229" t="s">
        <v>172</v>
      </c>
      <c r="JSF1529" s="229" t="s">
        <v>289</v>
      </c>
      <c r="JSG1529" s="229" t="s">
        <v>227</v>
      </c>
      <c r="JSK1529" s="229">
        <v>2024</v>
      </c>
      <c r="JSL1529" s="229" t="s">
        <v>57</v>
      </c>
      <c r="JSM1529" s="229" t="s">
        <v>3922</v>
      </c>
      <c r="JSN1529" s="229">
        <v>12970960</v>
      </c>
      <c r="JSO1529" s="229" t="s">
        <v>3930</v>
      </c>
      <c r="JSP1529" s="229" t="s">
        <v>310</v>
      </c>
      <c r="JSQ1529" s="229" t="s">
        <v>3931</v>
      </c>
      <c r="JSR1529" s="229" t="s">
        <v>299</v>
      </c>
      <c r="JSS1529" s="229" t="s">
        <v>52</v>
      </c>
      <c r="JST1529" s="229" t="s">
        <v>3932</v>
      </c>
      <c r="JSV1529" s="229" t="s">
        <v>3933</v>
      </c>
      <c r="JSW1529" s="229" t="s">
        <v>682</v>
      </c>
      <c r="JSX1529" s="229" t="s">
        <v>354</v>
      </c>
      <c r="JSY1529" s="229" t="s">
        <v>3934</v>
      </c>
      <c r="JSZ1529" s="229" t="s">
        <v>2631</v>
      </c>
      <c r="JTA1529" s="229" t="s">
        <v>294</v>
      </c>
      <c r="JTB1529" s="229" t="s">
        <v>289</v>
      </c>
      <c r="JTC1529" s="229" t="s">
        <v>35</v>
      </c>
      <c r="JTD1529" s="229" t="s">
        <v>29</v>
      </c>
      <c r="JTE1529" s="229" t="s">
        <v>83</v>
      </c>
      <c r="JTF1529" s="229" t="s">
        <v>1488</v>
      </c>
      <c r="JTG1529" s="229" t="s">
        <v>240</v>
      </c>
      <c r="JTH1529" s="229" t="s">
        <v>3935</v>
      </c>
      <c r="JTI1529" s="229" t="s">
        <v>222</v>
      </c>
      <c r="JTJ1529" s="229" t="s">
        <v>223</v>
      </c>
      <c r="JTK1529" s="229" t="s">
        <v>172</v>
      </c>
      <c r="JTL1529" s="229" t="s">
        <v>289</v>
      </c>
      <c r="JTM1529" s="229" t="s">
        <v>227</v>
      </c>
      <c r="JTQ1529" s="229">
        <v>2024</v>
      </c>
      <c r="JTR1529" s="229" t="s">
        <v>57</v>
      </c>
      <c r="JTS1529" s="229" t="s">
        <v>3922</v>
      </c>
      <c r="JTT1529" s="229">
        <v>12970960</v>
      </c>
      <c r="JTU1529" s="229" t="s">
        <v>3930</v>
      </c>
      <c r="JTV1529" s="229" t="s">
        <v>310</v>
      </c>
      <c r="JTW1529" s="229" t="s">
        <v>3931</v>
      </c>
      <c r="JTX1529" s="229" t="s">
        <v>299</v>
      </c>
      <c r="JTY1529" s="229" t="s">
        <v>52</v>
      </c>
      <c r="JTZ1529" s="229" t="s">
        <v>3932</v>
      </c>
      <c r="JUB1529" s="229" t="s">
        <v>3933</v>
      </c>
      <c r="JUC1529" s="229" t="s">
        <v>682</v>
      </c>
      <c r="JUD1529" s="229" t="s">
        <v>354</v>
      </c>
      <c r="JUE1529" s="229" t="s">
        <v>3934</v>
      </c>
      <c r="JUF1529" s="229" t="s">
        <v>2631</v>
      </c>
      <c r="JUG1529" s="229" t="s">
        <v>294</v>
      </c>
      <c r="JUH1529" s="229" t="s">
        <v>289</v>
      </c>
      <c r="JUI1529" s="229" t="s">
        <v>35</v>
      </c>
      <c r="JUJ1529" s="229" t="s">
        <v>29</v>
      </c>
      <c r="JUK1529" s="229" t="s">
        <v>83</v>
      </c>
      <c r="JUL1529" s="229" t="s">
        <v>1488</v>
      </c>
      <c r="JUM1529" s="229" t="s">
        <v>240</v>
      </c>
      <c r="JUN1529" s="229" t="s">
        <v>3935</v>
      </c>
      <c r="JUO1529" s="229" t="s">
        <v>222</v>
      </c>
      <c r="JUP1529" s="229" t="s">
        <v>223</v>
      </c>
      <c r="JUQ1529" s="229" t="s">
        <v>172</v>
      </c>
      <c r="JUR1529" s="229" t="s">
        <v>289</v>
      </c>
      <c r="JUS1529" s="229" t="s">
        <v>227</v>
      </c>
      <c r="JUW1529" s="229">
        <v>2024</v>
      </c>
      <c r="JUX1529" s="229" t="s">
        <v>57</v>
      </c>
      <c r="JUY1529" s="229" t="s">
        <v>3922</v>
      </c>
      <c r="JUZ1529" s="229">
        <v>12970960</v>
      </c>
      <c r="JVA1529" s="229" t="s">
        <v>3930</v>
      </c>
      <c r="JVB1529" s="229" t="s">
        <v>310</v>
      </c>
      <c r="JVC1529" s="229" t="s">
        <v>3931</v>
      </c>
      <c r="JVD1529" s="229" t="s">
        <v>299</v>
      </c>
      <c r="JVE1529" s="229" t="s">
        <v>52</v>
      </c>
      <c r="JVF1529" s="229" t="s">
        <v>3932</v>
      </c>
      <c r="JVH1529" s="229" t="s">
        <v>3933</v>
      </c>
      <c r="JVI1529" s="229" t="s">
        <v>682</v>
      </c>
      <c r="JVJ1529" s="229" t="s">
        <v>354</v>
      </c>
      <c r="JVK1529" s="229" t="s">
        <v>3934</v>
      </c>
      <c r="JVL1529" s="229" t="s">
        <v>2631</v>
      </c>
      <c r="JVM1529" s="229" t="s">
        <v>294</v>
      </c>
      <c r="JVN1529" s="229" t="s">
        <v>289</v>
      </c>
      <c r="JVO1529" s="229" t="s">
        <v>35</v>
      </c>
      <c r="JVP1529" s="229" t="s">
        <v>29</v>
      </c>
      <c r="JVQ1529" s="229" t="s">
        <v>83</v>
      </c>
      <c r="JVR1529" s="229" t="s">
        <v>1488</v>
      </c>
      <c r="JVS1529" s="229" t="s">
        <v>240</v>
      </c>
      <c r="JVT1529" s="229" t="s">
        <v>3935</v>
      </c>
      <c r="JVU1529" s="229" t="s">
        <v>222</v>
      </c>
      <c r="JVV1529" s="229" t="s">
        <v>223</v>
      </c>
      <c r="JVW1529" s="229" t="s">
        <v>172</v>
      </c>
      <c r="JVX1529" s="229" t="s">
        <v>289</v>
      </c>
      <c r="JVY1529" s="229" t="s">
        <v>227</v>
      </c>
      <c r="JWC1529" s="229">
        <v>2024</v>
      </c>
      <c r="JWD1529" s="229" t="s">
        <v>57</v>
      </c>
      <c r="JWE1529" s="229" t="s">
        <v>3922</v>
      </c>
      <c r="JWF1529" s="229">
        <v>12970960</v>
      </c>
      <c r="JWG1529" s="229" t="s">
        <v>3930</v>
      </c>
      <c r="JWH1529" s="229" t="s">
        <v>310</v>
      </c>
      <c r="JWI1529" s="229" t="s">
        <v>3931</v>
      </c>
      <c r="JWJ1529" s="229" t="s">
        <v>299</v>
      </c>
      <c r="JWK1529" s="229" t="s">
        <v>52</v>
      </c>
      <c r="JWL1529" s="229" t="s">
        <v>3932</v>
      </c>
      <c r="JWN1529" s="229" t="s">
        <v>3933</v>
      </c>
      <c r="JWO1529" s="229" t="s">
        <v>682</v>
      </c>
      <c r="JWP1529" s="229" t="s">
        <v>354</v>
      </c>
      <c r="JWQ1529" s="229" t="s">
        <v>3934</v>
      </c>
      <c r="JWR1529" s="229" t="s">
        <v>2631</v>
      </c>
      <c r="JWS1529" s="229" t="s">
        <v>294</v>
      </c>
      <c r="JWT1529" s="229" t="s">
        <v>289</v>
      </c>
      <c r="JWU1529" s="229" t="s">
        <v>35</v>
      </c>
      <c r="JWV1529" s="229" t="s">
        <v>29</v>
      </c>
      <c r="JWW1529" s="229" t="s">
        <v>83</v>
      </c>
      <c r="JWX1529" s="229" t="s">
        <v>1488</v>
      </c>
      <c r="JWY1529" s="229" t="s">
        <v>240</v>
      </c>
      <c r="JWZ1529" s="229" t="s">
        <v>3935</v>
      </c>
      <c r="JXA1529" s="229" t="s">
        <v>222</v>
      </c>
      <c r="JXB1529" s="229" t="s">
        <v>223</v>
      </c>
      <c r="JXC1529" s="229" t="s">
        <v>172</v>
      </c>
      <c r="JXD1529" s="229" t="s">
        <v>289</v>
      </c>
      <c r="JXE1529" s="229" t="s">
        <v>227</v>
      </c>
      <c r="JXI1529" s="229">
        <v>2024</v>
      </c>
      <c r="JXJ1529" s="229" t="s">
        <v>57</v>
      </c>
      <c r="JXK1529" s="229" t="s">
        <v>3922</v>
      </c>
      <c r="JXL1529" s="229">
        <v>12970960</v>
      </c>
      <c r="JXM1529" s="229" t="s">
        <v>3930</v>
      </c>
      <c r="JXN1529" s="229" t="s">
        <v>310</v>
      </c>
      <c r="JXO1529" s="229" t="s">
        <v>3931</v>
      </c>
      <c r="JXP1529" s="229" t="s">
        <v>299</v>
      </c>
      <c r="JXQ1529" s="229" t="s">
        <v>52</v>
      </c>
      <c r="JXR1529" s="229" t="s">
        <v>3932</v>
      </c>
      <c r="JXT1529" s="229" t="s">
        <v>3933</v>
      </c>
      <c r="JXU1529" s="229" t="s">
        <v>682</v>
      </c>
      <c r="JXV1529" s="229" t="s">
        <v>354</v>
      </c>
      <c r="JXW1529" s="229" t="s">
        <v>3934</v>
      </c>
      <c r="JXX1529" s="229" t="s">
        <v>2631</v>
      </c>
      <c r="JXY1529" s="229" t="s">
        <v>294</v>
      </c>
      <c r="JXZ1529" s="229" t="s">
        <v>289</v>
      </c>
      <c r="JYA1529" s="229" t="s">
        <v>35</v>
      </c>
      <c r="JYB1529" s="229" t="s">
        <v>29</v>
      </c>
      <c r="JYC1529" s="229" t="s">
        <v>83</v>
      </c>
      <c r="JYD1529" s="229" t="s">
        <v>1488</v>
      </c>
      <c r="JYE1529" s="229" t="s">
        <v>240</v>
      </c>
      <c r="JYF1529" s="229" t="s">
        <v>3935</v>
      </c>
      <c r="JYG1529" s="229" t="s">
        <v>222</v>
      </c>
      <c r="JYH1529" s="229" t="s">
        <v>223</v>
      </c>
      <c r="JYI1529" s="229" t="s">
        <v>172</v>
      </c>
      <c r="JYJ1529" s="229" t="s">
        <v>289</v>
      </c>
      <c r="JYK1529" s="229" t="s">
        <v>227</v>
      </c>
      <c r="JYO1529" s="229">
        <v>2024</v>
      </c>
      <c r="JYP1529" s="229" t="s">
        <v>57</v>
      </c>
      <c r="JYQ1529" s="229" t="s">
        <v>3922</v>
      </c>
      <c r="JYR1529" s="229">
        <v>12970960</v>
      </c>
      <c r="JYS1529" s="229" t="s">
        <v>3930</v>
      </c>
      <c r="JYT1529" s="229" t="s">
        <v>310</v>
      </c>
      <c r="JYU1529" s="229" t="s">
        <v>3931</v>
      </c>
      <c r="JYV1529" s="229" t="s">
        <v>299</v>
      </c>
      <c r="JYW1529" s="229" t="s">
        <v>52</v>
      </c>
      <c r="JYX1529" s="229" t="s">
        <v>3932</v>
      </c>
      <c r="JYZ1529" s="229" t="s">
        <v>3933</v>
      </c>
      <c r="JZA1529" s="229" t="s">
        <v>682</v>
      </c>
      <c r="JZB1529" s="229" t="s">
        <v>354</v>
      </c>
      <c r="JZC1529" s="229" t="s">
        <v>3934</v>
      </c>
      <c r="JZD1529" s="229" t="s">
        <v>2631</v>
      </c>
      <c r="JZE1529" s="229" t="s">
        <v>294</v>
      </c>
      <c r="JZF1529" s="229" t="s">
        <v>289</v>
      </c>
      <c r="JZG1529" s="229" t="s">
        <v>35</v>
      </c>
      <c r="JZH1529" s="229" t="s">
        <v>29</v>
      </c>
      <c r="JZI1529" s="229" t="s">
        <v>83</v>
      </c>
      <c r="JZJ1529" s="229" t="s">
        <v>1488</v>
      </c>
      <c r="JZK1529" s="229" t="s">
        <v>240</v>
      </c>
      <c r="JZL1529" s="229" t="s">
        <v>3935</v>
      </c>
      <c r="JZM1529" s="229" t="s">
        <v>222</v>
      </c>
      <c r="JZN1529" s="229" t="s">
        <v>223</v>
      </c>
      <c r="JZO1529" s="229" t="s">
        <v>172</v>
      </c>
      <c r="JZP1529" s="229" t="s">
        <v>289</v>
      </c>
      <c r="JZQ1529" s="229" t="s">
        <v>227</v>
      </c>
      <c r="JZU1529" s="229">
        <v>2024</v>
      </c>
      <c r="JZV1529" s="229" t="s">
        <v>57</v>
      </c>
      <c r="JZW1529" s="229" t="s">
        <v>3922</v>
      </c>
      <c r="JZX1529" s="229">
        <v>12970960</v>
      </c>
      <c r="JZY1529" s="229" t="s">
        <v>3930</v>
      </c>
      <c r="JZZ1529" s="229" t="s">
        <v>310</v>
      </c>
      <c r="KAA1529" s="229" t="s">
        <v>3931</v>
      </c>
      <c r="KAB1529" s="229" t="s">
        <v>299</v>
      </c>
      <c r="KAC1529" s="229" t="s">
        <v>52</v>
      </c>
      <c r="KAD1529" s="229" t="s">
        <v>3932</v>
      </c>
      <c r="KAF1529" s="229" t="s">
        <v>3933</v>
      </c>
      <c r="KAG1529" s="229" t="s">
        <v>682</v>
      </c>
      <c r="KAH1529" s="229" t="s">
        <v>354</v>
      </c>
      <c r="KAI1529" s="229" t="s">
        <v>3934</v>
      </c>
      <c r="KAJ1529" s="229" t="s">
        <v>2631</v>
      </c>
      <c r="KAK1529" s="229" t="s">
        <v>294</v>
      </c>
      <c r="KAL1529" s="229" t="s">
        <v>289</v>
      </c>
      <c r="KAM1529" s="229" t="s">
        <v>35</v>
      </c>
      <c r="KAN1529" s="229" t="s">
        <v>29</v>
      </c>
      <c r="KAO1529" s="229" t="s">
        <v>83</v>
      </c>
      <c r="KAP1529" s="229" t="s">
        <v>1488</v>
      </c>
      <c r="KAQ1529" s="229" t="s">
        <v>240</v>
      </c>
      <c r="KAR1529" s="229" t="s">
        <v>3935</v>
      </c>
      <c r="KAS1529" s="229" t="s">
        <v>222</v>
      </c>
      <c r="KAT1529" s="229" t="s">
        <v>223</v>
      </c>
      <c r="KAU1529" s="229" t="s">
        <v>172</v>
      </c>
      <c r="KAV1529" s="229" t="s">
        <v>289</v>
      </c>
      <c r="KAW1529" s="229" t="s">
        <v>227</v>
      </c>
      <c r="KBA1529" s="229">
        <v>2024</v>
      </c>
      <c r="KBB1529" s="229" t="s">
        <v>57</v>
      </c>
      <c r="KBC1529" s="229" t="s">
        <v>3922</v>
      </c>
      <c r="KBD1529" s="229">
        <v>12970960</v>
      </c>
      <c r="KBE1529" s="229" t="s">
        <v>3930</v>
      </c>
      <c r="KBF1529" s="229" t="s">
        <v>310</v>
      </c>
      <c r="KBG1529" s="229" t="s">
        <v>3931</v>
      </c>
      <c r="KBH1529" s="229" t="s">
        <v>299</v>
      </c>
      <c r="KBI1529" s="229" t="s">
        <v>52</v>
      </c>
      <c r="KBJ1529" s="229" t="s">
        <v>3932</v>
      </c>
      <c r="KBL1529" s="229" t="s">
        <v>3933</v>
      </c>
      <c r="KBM1529" s="229" t="s">
        <v>682</v>
      </c>
      <c r="KBN1529" s="229" t="s">
        <v>354</v>
      </c>
      <c r="KBO1529" s="229" t="s">
        <v>3934</v>
      </c>
      <c r="KBP1529" s="229" t="s">
        <v>2631</v>
      </c>
      <c r="KBQ1529" s="229" t="s">
        <v>294</v>
      </c>
      <c r="KBR1529" s="229" t="s">
        <v>289</v>
      </c>
      <c r="KBS1529" s="229" t="s">
        <v>35</v>
      </c>
      <c r="KBT1529" s="229" t="s">
        <v>29</v>
      </c>
      <c r="KBU1529" s="229" t="s">
        <v>83</v>
      </c>
      <c r="KBV1529" s="229" t="s">
        <v>1488</v>
      </c>
      <c r="KBW1529" s="229" t="s">
        <v>240</v>
      </c>
      <c r="KBX1529" s="229" t="s">
        <v>3935</v>
      </c>
      <c r="KBY1529" s="229" t="s">
        <v>222</v>
      </c>
      <c r="KBZ1529" s="229" t="s">
        <v>223</v>
      </c>
      <c r="KCA1529" s="229" t="s">
        <v>172</v>
      </c>
      <c r="KCB1529" s="229" t="s">
        <v>289</v>
      </c>
      <c r="KCC1529" s="229" t="s">
        <v>227</v>
      </c>
      <c r="KCG1529" s="229">
        <v>2024</v>
      </c>
      <c r="KCH1529" s="229" t="s">
        <v>57</v>
      </c>
      <c r="KCI1529" s="229" t="s">
        <v>3922</v>
      </c>
      <c r="KCJ1529" s="229">
        <v>12970960</v>
      </c>
      <c r="KCK1529" s="229" t="s">
        <v>3930</v>
      </c>
      <c r="KCL1529" s="229" t="s">
        <v>310</v>
      </c>
      <c r="KCM1529" s="229" t="s">
        <v>3931</v>
      </c>
      <c r="KCN1529" s="229" t="s">
        <v>299</v>
      </c>
      <c r="KCO1529" s="229" t="s">
        <v>52</v>
      </c>
      <c r="KCP1529" s="229" t="s">
        <v>3932</v>
      </c>
      <c r="KCR1529" s="229" t="s">
        <v>3933</v>
      </c>
      <c r="KCS1529" s="229" t="s">
        <v>682</v>
      </c>
      <c r="KCT1529" s="229" t="s">
        <v>354</v>
      </c>
      <c r="KCU1529" s="229" t="s">
        <v>3934</v>
      </c>
      <c r="KCV1529" s="229" t="s">
        <v>2631</v>
      </c>
      <c r="KCW1529" s="229" t="s">
        <v>294</v>
      </c>
      <c r="KCX1529" s="229" t="s">
        <v>289</v>
      </c>
      <c r="KCY1529" s="229" t="s">
        <v>35</v>
      </c>
      <c r="KCZ1529" s="229" t="s">
        <v>29</v>
      </c>
      <c r="KDA1529" s="229" t="s">
        <v>83</v>
      </c>
      <c r="KDB1529" s="229" t="s">
        <v>1488</v>
      </c>
      <c r="KDC1529" s="229" t="s">
        <v>240</v>
      </c>
      <c r="KDD1529" s="229" t="s">
        <v>3935</v>
      </c>
      <c r="KDE1529" s="229" t="s">
        <v>222</v>
      </c>
      <c r="KDF1529" s="229" t="s">
        <v>223</v>
      </c>
      <c r="KDG1529" s="229" t="s">
        <v>172</v>
      </c>
      <c r="KDH1529" s="229" t="s">
        <v>289</v>
      </c>
      <c r="KDI1529" s="229" t="s">
        <v>227</v>
      </c>
      <c r="KDM1529" s="229">
        <v>2024</v>
      </c>
      <c r="KDN1529" s="229" t="s">
        <v>57</v>
      </c>
      <c r="KDO1529" s="229" t="s">
        <v>3922</v>
      </c>
      <c r="KDP1529" s="229">
        <v>12970960</v>
      </c>
      <c r="KDQ1529" s="229" t="s">
        <v>3930</v>
      </c>
      <c r="KDR1529" s="229" t="s">
        <v>310</v>
      </c>
      <c r="KDS1529" s="229" t="s">
        <v>3931</v>
      </c>
      <c r="KDT1529" s="229" t="s">
        <v>299</v>
      </c>
      <c r="KDU1529" s="229" t="s">
        <v>52</v>
      </c>
      <c r="KDV1529" s="229" t="s">
        <v>3932</v>
      </c>
      <c r="KDX1529" s="229" t="s">
        <v>3933</v>
      </c>
      <c r="KDY1529" s="229" t="s">
        <v>682</v>
      </c>
      <c r="KDZ1529" s="229" t="s">
        <v>354</v>
      </c>
      <c r="KEA1529" s="229" t="s">
        <v>3934</v>
      </c>
      <c r="KEB1529" s="229" t="s">
        <v>2631</v>
      </c>
      <c r="KEC1529" s="229" t="s">
        <v>294</v>
      </c>
      <c r="KED1529" s="229" t="s">
        <v>289</v>
      </c>
      <c r="KEE1529" s="229" t="s">
        <v>35</v>
      </c>
      <c r="KEF1529" s="229" t="s">
        <v>29</v>
      </c>
      <c r="KEG1529" s="229" t="s">
        <v>83</v>
      </c>
      <c r="KEH1529" s="229" t="s">
        <v>1488</v>
      </c>
      <c r="KEI1529" s="229" t="s">
        <v>240</v>
      </c>
      <c r="KEJ1529" s="229" t="s">
        <v>3935</v>
      </c>
      <c r="KEK1529" s="229" t="s">
        <v>222</v>
      </c>
      <c r="KEL1529" s="229" t="s">
        <v>223</v>
      </c>
      <c r="KEM1529" s="229" t="s">
        <v>172</v>
      </c>
      <c r="KEN1529" s="229" t="s">
        <v>289</v>
      </c>
      <c r="KEO1529" s="229" t="s">
        <v>227</v>
      </c>
      <c r="KES1529" s="229">
        <v>2024</v>
      </c>
      <c r="KET1529" s="229" t="s">
        <v>57</v>
      </c>
      <c r="KEU1529" s="229" t="s">
        <v>3922</v>
      </c>
      <c r="KEV1529" s="229">
        <v>12970960</v>
      </c>
      <c r="KEW1529" s="229" t="s">
        <v>3930</v>
      </c>
      <c r="KEX1529" s="229" t="s">
        <v>310</v>
      </c>
      <c r="KEY1529" s="229" t="s">
        <v>3931</v>
      </c>
      <c r="KEZ1529" s="229" t="s">
        <v>299</v>
      </c>
      <c r="KFA1529" s="229" t="s">
        <v>52</v>
      </c>
      <c r="KFB1529" s="229" t="s">
        <v>3932</v>
      </c>
      <c r="KFD1529" s="229" t="s">
        <v>3933</v>
      </c>
      <c r="KFE1529" s="229" t="s">
        <v>682</v>
      </c>
      <c r="KFF1529" s="229" t="s">
        <v>354</v>
      </c>
      <c r="KFG1529" s="229" t="s">
        <v>3934</v>
      </c>
      <c r="KFH1529" s="229" t="s">
        <v>2631</v>
      </c>
      <c r="KFI1529" s="229" t="s">
        <v>294</v>
      </c>
      <c r="KFJ1529" s="229" t="s">
        <v>289</v>
      </c>
      <c r="KFK1529" s="229" t="s">
        <v>35</v>
      </c>
      <c r="KFL1529" s="229" t="s">
        <v>29</v>
      </c>
      <c r="KFM1529" s="229" t="s">
        <v>83</v>
      </c>
      <c r="KFN1529" s="229" t="s">
        <v>1488</v>
      </c>
      <c r="KFO1529" s="229" t="s">
        <v>240</v>
      </c>
      <c r="KFP1529" s="229" t="s">
        <v>3935</v>
      </c>
      <c r="KFQ1529" s="229" t="s">
        <v>222</v>
      </c>
      <c r="KFR1529" s="229" t="s">
        <v>223</v>
      </c>
      <c r="KFS1529" s="229" t="s">
        <v>172</v>
      </c>
      <c r="KFT1529" s="229" t="s">
        <v>289</v>
      </c>
      <c r="KFU1529" s="229" t="s">
        <v>227</v>
      </c>
      <c r="KFY1529" s="229">
        <v>2024</v>
      </c>
      <c r="KFZ1529" s="229" t="s">
        <v>57</v>
      </c>
      <c r="KGA1529" s="229" t="s">
        <v>3922</v>
      </c>
      <c r="KGB1529" s="229">
        <v>12970960</v>
      </c>
      <c r="KGC1529" s="229" t="s">
        <v>3930</v>
      </c>
      <c r="KGD1529" s="229" t="s">
        <v>310</v>
      </c>
      <c r="KGE1529" s="229" t="s">
        <v>3931</v>
      </c>
      <c r="KGF1529" s="229" t="s">
        <v>299</v>
      </c>
      <c r="KGG1529" s="229" t="s">
        <v>52</v>
      </c>
      <c r="KGH1529" s="229" t="s">
        <v>3932</v>
      </c>
      <c r="KGJ1529" s="229" t="s">
        <v>3933</v>
      </c>
      <c r="KGK1529" s="229" t="s">
        <v>682</v>
      </c>
      <c r="KGL1529" s="229" t="s">
        <v>354</v>
      </c>
      <c r="KGM1529" s="229" t="s">
        <v>3934</v>
      </c>
      <c r="KGN1529" s="229" t="s">
        <v>2631</v>
      </c>
      <c r="KGO1529" s="229" t="s">
        <v>294</v>
      </c>
      <c r="KGP1529" s="229" t="s">
        <v>289</v>
      </c>
      <c r="KGQ1529" s="229" t="s">
        <v>35</v>
      </c>
      <c r="KGR1529" s="229" t="s">
        <v>29</v>
      </c>
      <c r="KGS1529" s="229" t="s">
        <v>83</v>
      </c>
      <c r="KGT1529" s="229" t="s">
        <v>1488</v>
      </c>
      <c r="KGU1529" s="229" t="s">
        <v>240</v>
      </c>
      <c r="KGV1529" s="229" t="s">
        <v>3935</v>
      </c>
      <c r="KGW1529" s="229" t="s">
        <v>222</v>
      </c>
      <c r="KGX1529" s="229" t="s">
        <v>223</v>
      </c>
      <c r="KGY1529" s="229" t="s">
        <v>172</v>
      </c>
      <c r="KGZ1529" s="229" t="s">
        <v>289</v>
      </c>
      <c r="KHA1529" s="229" t="s">
        <v>227</v>
      </c>
      <c r="KHE1529" s="229">
        <v>2024</v>
      </c>
      <c r="KHF1529" s="229" t="s">
        <v>57</v>
      </c>
      <c r="KHG1529" s="229" t="s">
        <v>3922</v>
      </c>
      <c r="KHH1529" s="229">
        <v>12970960</v>
      </c>
      <c r="KHI1529" s="229" t="s">
        <v>3930</v>
      </c>
      <c r="KHJ1529" s="229" t="s">
        <v>310</v>
      </c>
      <c r="KHK1529" s="229" t="s">
        <v>3931</v>
      </c>
      <c r="KHL1529" s="229" t="s">
        <v>299</v>
      </c>
      <c r="KHM1529" s="229" t="s">
        <v>52</v>
      </c>
      <c r="KHN1529" s="229" t="s">
        <v>3932</v>
      </c>
      <c r="KHP1529" s="229" t="s">
        <v>3933</v>
      </c>
      <c r="KHQ1529" s="229" t="s">
        <v>682</v>
      </c>
      <c r="KHR1529" s="229" t="s">
        <v>354</v>
      </c>
      <c r="KHS1529" s="229" t="s">
        <v>3934</v>
      </c>
      <c r="KHT1529" s="229" t="s">
        <v>2631</v>
      </c>
      <c r="KHU1529" s="229" t="s">
        <v>294</v>
      </c>
      <c r="KHV1529" s="229" t="s">
        <v>289</v>
      </c>
      <c r="KHW1529" s="229" t="s">
        <v>35</v>
      </c>
      <c r="KHX1529" s="229" t="s">
        <v>29</v>
      </c>
      <c r="KHY1529" s="229" t="s">
        <v>83</v>
      </c>
      <c r="KHZ1529" s="229" t="s">
        <v>1488</v>
      </c>
      <c r="KIA1529" s="229" t="s">
        <v>240</v>
      </c>
      <c r="KIB1529" s="229" t="s">
        <v>3935</v>
      </c>
      <c r="KIC1529" s="229" t="s">
        <v>222</v>
      </c>
      <c r="KID1529" s="229" t="s">
        <v>223</v>
      </c>
      <c r="KIE1529" s="229" t="s">
        <v>172</v>
      </c>
      <c r="KIF1529" s="229" t="s">
        <v>289</v>
      </c>
      <c r="KIG1529" s="229" t="s">
        <v>227</v>
      </c>
      <c r="KIK1529" s="229">
        <v>2024</v>
      </c>
      <c r="KIL1529" s="229" t="s">
        <v>57</v>
      </c>
      <c r="KIM1529" s="229" t="s">
        <v>3922</v>
      </c>
      <c r="KIN1529" s="229">
        <v>12970960</v>
      </c>
      <c r="KIO1529" s="229" t="s">
        <v>3930</v>
      </c>
      <c r="KIP1529" s="229" t="s">
        <v>310</v>
      </c>
      <c r="KIQ1529" s="229" t="s">
        <v>3931</v>
      </c>
      <c r="KIR1529" s="229" t="s">
        <v>299</v>
      </c>
      <c r="KIS1529" s="229" t="s">
        <v>52</v>
      </c>
      <c r="KIT1529" s="229" t="s">
        <v>3932</v>
      </c>
      <c r="KIV1529" s="229" t="s">
        <v>3933</v>
      </c>
      <c r="KIW1529" s="229" t="s">
        <v>682</v>
      </c>
      <c r="KIX1529" s="229" t="s">
        <v>354</v>
      </c>
      <c r="KIY1529" s="229" t="s">
        <v>3934</v>
      </c>
      <c r="KIZ1529" s="229" t="s">
        <v>2631</v>
      </c>
      <c r="KJA1529" s="229" t="s">
        <v>294</v>
      </c>
      <c r="KJB1529" s="229" t="s">
        <v>289</v>
      </c>
      <c r="KJC1529" s="229" t="s">
        <v>35</v>
      </c>
      <c r="KJD1529" s="229" t="s">
        <v>29</v>
      </c>
      <c r="KJE1529" s="229" t="s">
        <v>83</v>
      </c>
      <c r="KJF1529" s="229" t="s">
        <v>1488</v>
      </c>
      <c r="KJG1529" s="229" t="s">
        <v>240</v>
      </c>
      <c r="KJH1529" s="229" t="s">
        <v>3935</v>
      </c>
      <c r="KJI1529" s="229" t="s">
        <v>222</v>
      </c>
      <c r="KJJ1529" s="229" t="s">
        <v>223</v>
      </c>
      <c r="KJK1529" s="229" t="s">
        <v>172</v>
      </c>
      <c r="KJL1529" s="229" t="s">
        <v>289</v>
      </c>
      <c r="KJM1529" s="229" t="s">
        <v>227</v>
      </c>
      <c r="KJQ1529" s="229">
        <v>2024</v>
      </c>
      <c r="KJR1529" s="229" t="s">
        <v>57</v>
      </c>
      <c r="KJS1529" s="229" t="s">
        <v>3922</v>
      </c>
      <c r="KJT1529" s="229">
        <v>12970960</v>
      </c>
      <c r="KJU1529" s="229" t="s">
        <v>3930</v>
      </c>
      <c r="KJV1529" s="229" t="s">
        <v>310</v>
      </c>
      <c r="KJW1529" s="229" t="s">
        <v>3931</v>
      </c>
      <c r="KJX1529" s="229" t="s">
        <v>299</v>
      </c>
      <c r="KJY1529" s="229" t="s">
        <v>52</v>
      </c>
      <c r="KJZ1529" s="229" t="s">
        <v>3932</v>
      </c>
      <c r="KKB1529" s="229" t="s">
        <v>3933</v>
      </c>
      <c r="KKC1529" s="229" t="s">
        <v>682</v>
      </c>
      <c r="KKD1529" s="229" t="s">
        <v>354</v>
      </c>
      <c r="KKE1529" s="229" t="s">
        <v>3934</v>
      </c>
      <c r="KKF1529" s="229" t="s">
        <v>2631</v>
      </c>
      <c r="KKG1529" s="229" t="s">
        <v>294</v>
      </c>
      <c r="KKH1529" s="229" t="s">
        <v>289</v>
      </c>
      <c r="KKI1529" s="229" t="s">
        <v>35</v>
      </c>
      <c r="KKJ1529" s="229" t="s">
        <v>29</v>
      </c>
      <c r="KKK1529" s="229" t="s">
        <v>83</v>
      </c>
      <c r="KKL1529" s="229" t="s">
        <v>1488</v>
      </c>
      <c r="KKM1529" s="229" t="s">
        <v>240</v>
      </c>
      <c r="KKN1529" s="229" t="s">
        <v>3935</v>
      </c>
      <c r="KKO1529" s="229" t="s">
        <v>222</v>
      </c>
      <c r="KKP1529" s="229" t="s">
        <v>223</v>
      </c>
      <c r="KKQ1529" s="229" t="s">
        <v>172</v>
      </c>
      <c r="KKR1529" s="229" t="s">
        <v>289</v>
      </c>
      <c r="KKS1529" s="229" t="s">
        <v>227</v>
      </c>
      <c r="KKW1529" s="229">
        <v>2024</v>
      </c>
      <c r="KKX1529" s="229" t="s">
        <v>57</v>
      </c>
      <c r="KKY1529" s="229" t="s">
        <v>3922</v>
      </c>
      <c r="KKZ1529" s="229">
        <v>12970960</v>
      </c>
      <c r="KLA1529" s="229" t="s">
        <v>3930</v>
      </c>
      <c r="KLB1529" s="229" t="s">
        <v>310</v>
      </c>
      <c r="KLC1529" s="229" t="s">
        <v>3931</v>
      </c>
      <c r="KLD1529" s="229" t="s">
        <v>299</v>
      </c>
      <c r="KLE1529" s="229" t="s">
        <v>52</v>
      </c>
      <c r="KLF1529" s="229" t="s">
        <v>3932</v>
      </c>
      <c r="KLH1529" s="229" t="s">
        <v>3933</v>
      </c>
      <c r="KLI1529" s="229" t="s">
        <v>682</v>
      </c>
      <c r="KLJ1529" s="229" t="s">
        <v>354</v>
      </c>
      <c r="KLK1529" s="229" t="s">
        <v>3934</v>
      </c>
      <c r="KLL1529" s="229" t="s">
        <v>2631</v>
      </c>
      <c r="KLM1529" s="229" t="s">
        <v>294</v>
      </c>
      <c r="KLN1529" s="229" t="s">
        <v>289</v>
      </c>
      <c r="KLO1529" s="229" t="s">
        <v>35</v>
      </c>
      <c r="KLP1529" s="229" t="s">
        <v>29</v>
      </c>
      <c r="KLQ1529" s="229" t="s">
        <v>83</v>
      </c>
      <c r="KLR1529" s="229" t="s">
        <v>1488</v>
      </c>
      <c r="KLS1529" s="229" t="s">
        <v>240</v>
      </c>
      <c r="KLT1529" s="229" t="s">
        <v>3935</v>
      </c>
      <c r="KLU1529" s="229" t="s">
        <v>222</v>
      </c>
      <c r="KLV1529" s="229" t="s">
        <v>223</v>
      </c>
      <c r="KLW1529" s="229" t="s">
        <v>172</v>
      </c>
      <c r="KLX1529" s="229" t="s">
        <v>289</v>
      </c>
      <c r="KLY1529" s="229" t="s">
        <v>227</v>
      </c>
      <c r="KMC1529" s="229">
        <v>2024</v>
      </c>
      <c r="KMD1529" s="229" t="s">
        <v>57</v>
      </c>
      <c r="KME1529" s="229" t="s">
        <v>3922</v>
      </c>
      <c r="KMF1529" s="229">
        <v>12970960</v>
      </c>
      <c r="KMG1529" s="229" t="s">
        <v>3930</v>
      </c>
      <c r="KMH1529" s="229" t="s">
        <v>310</v>
      </c>
      <c r="KMI1529" s="229" t="s">
        <v>3931</v>
      </c>
      <c r="KMJ1529" s="229" t="s">
        <v>299</v>
      </c>
      <c r="KMK1529" s="229" t="s">
        <v>52</v>
      </c>
      <c r="KML1529" s="229" t="s">
        <v>3932</v>
      </c>
      <c r="KMN1529" s="229" t="s">
        <v>3933</v>
      </c>
      <c r="KMO1529" s="229" t="s">
        <v>682</v>
      </c>
      <c r="KMP1529" s="229" t="s">
        <v>354</v>
      </c>
      <c r="KMQ1529" s="229" t="s">
        <v>3934</v>
      </c>
      <c r="KMR1529" s="229" t="s">
        <v>2631</v>
      </c>
      <c r="KMS1529" s="229" t="s">
        <v>294</v>
      </c>
      <c r="KMT1529" s="229" t="s">
        <v>289</v>
      </c>
      <c r="KMU1529" s="229" t="s">
        <v>35</v>
      </c>
      <c r="KMV1529" s="229" t="s">
        <v>29</v>
      </c>
      <c r="KMW1529" s="229" t="s">
        <v>83</v>
      </c>
      <c r="KMX1529" s="229" t="s">
        <v>1488</v>
      </c>
      <c r="KMY1529" s="229" t="s">
        <v>240</v>
      </c>
      <c r="KMZ1529" s="229" t="s">
        <v>3935</v>
      </c>
      <c r="KNA1529" s="229" t="s">
        <v>222</v>
      </c>
      <c r="KNB1529" s="229" t="s">
        <v>223</v>
      </c>
      <c r="KNC1529" s="229" t="s">
        <v>172</v>
      </c>
      <c r="KND1529" s="229" t="s">
        <v>289</v>
      </c>
      <c r="KNE1529" s="229" t="s">
        <v>227</v>
      </c>
      <c r="KNI1529" s="229">
        <v>2024</v>
      </c>
      <c r="KNJ1529" s="229" t="s">
        <v>57</v>
      </c>
      <c r="KNK1529" s="229" t="s">
        <v>3922</v>
      </c>
      <c r="KNL1529" s="229">
        <v>12970960</v>
      </c>
      <c r="KNM1529" s="229" t="s">
        <v>3930</v>
      </c>
      <c r="KNN1529" s="229" t="s">
        <v>310</v>
      </c>
      <c r="KNO1529" s="229" t="s">
        <v>3931</v>
      </c>
      <c r="KNP1529" s="229" t="s">
        <v>299</v>
      </c>
      <c r="KNQ1529" s="229" t="s">
        <v>52</v>
      </c>
      <c r="KNR1529" s="229" t="s">
        <v>3932</v>
      </c>
      <c r="KNT1529" s="229" t="s">
        <v>3933</v>
      </c>
      <c r="KNU1529" s="229" t="s">
        <v>682</v>
      </c>
      <c r="KNV1529" s="229" t="s">
        <v>354</v>
      </c>
      <c r="KNW1529" s="229" t="s">
        <v>3934</v>
      </c>
      <c r="KNX1529" s="229" t="s">
        <v>2631</v>
      </c>
      <c r="KNY1529" s="229" t="s">
        <v>294</v>
      </c>
      <c r="KNZ1529" s="229" t="s">
        <v>289</v>
      </c>
      <c r="KOA1529" s="229" t="s">
        <v>35</v>
      </c>
      <c r="KOB1529" s="229" t="s">
        <v>29</v>
      </c>
      <c r="KOC1529" s="229" t="s">
        <v>83</v>
      </c>
      <c r="KOD1529" s="229" t="s">
        <v>1488</v>
      </c>
      <c r="KOE1529" s="229" t="s">
        <v>240</v>
      </c>
      <c r="KOF1529" s="229" t="s">
        <v>3935</v>
      </c>
      <c r="KOG1529" s="229" t="s">
        <v>222</v>
      </c>
      <c r="KOH1529" s="229" t="s">
        <v>223</v>
      </c>
      <c r="KOI1529" s="229" t="s">
        <v>172</v>
      </c>
      <c r="KOJ1529" s="229" t="s">
        <v>289</v>
      </c>
      <c r="KOK1529" s="229" t="s">
        <v>227</v>
      </c>
      <c r="KOO1529" s="229">
        <v>2024</v>
      </c>
      <c r="KOP1529" s="229" t="s">
        <v>57</v>
      </c>
      <c r="KOQ1529" s="229" t="s">
        <v>3922</v>
      </c>
      <c r="KOR1529" s="229">
        <v>12970960</v>
      </c>
      <c r="KOS1529" s="229" t="s">
        <v>3930</v>
      </c>
      <c r="KOT1529" s="229" t="s">
        <v>310</v>
      </c>
      <c r="KOU1529" s="229" t="s">
        <v>3931</v>
      </c>
      <c r="KOV1529" s="229" t="s">
        <v>299</v>
      </c>
      <c r="KOW1529" s="229" t="s">
        <v>52</v>
      </c>
      <c r="KOX1529" s="229" t="s">
        <v>3932</v>
      </c>
      <c r="KOZ1529" s="229" t="s">
        <v>3933</v>
      </c>
      <c r="KPA1529" s="229" t="s">
        <v>682</v>
      </c>
      <c r="KPB1529" s="229" t="s">
        <v>354</v>
      </c>
      <c r="KPC1529" s="229" t="s">
        <v>3934</v>
      </c>
      <c r="KPD1529" s="229" t="s">
        <v>2631</v>
      </c>
      <c r="KPE1529" s="229" t="s">
        <v>294</v>
      </c>
      <c r="KPF1529" s="229" t="s">
        <v>289</v>
      </c>
      <c r="KPG1529" s="229" t="s">
        <v>35</v>
      </c>
      <c r="KPH1529" s="229" t="s">
        <v>29</v>
      </c>
      <c r="KPI1529" s="229" t="s">
        <v>83</v>
      </c>
      <c r="KPJ1529" s="229" t="s">
        <v>1488</v>
      </c>
      <c r="KPK1529" s="229" t="s">
        <v>240</v>
      </c>
      <c r="KPL1529" s="229" t="s">
        <v>3935</v>
      </c>
      <c r="KPM1529" s="229" t="s">
        <v>222</v>
      </c>
      <c r="KPN1529" s="229" t="s">
        <v>223</v>
      </c>
      <c r="KPO1529" s="229" t="s">
        <v>172</v>
      </c>
      <c r="KPP1529" s="229" t="s">
        <v>289</v>
      </c>
      <c r="KPQ1529" s="229" t="s">
        <v>227</v>
      </c>
      <c r="KPU1529" s="229">
        <v>2024</v>
      </c>
      <c r="KPV1529" s="229" t="s">
        <v>57</v>
      </c>
      <c r="KPW1529" s="229" t="s">
        <v>3922</v>
      </c>
      <c r="KPX1529" s="229">
        <v>12970960</v>
      </c>
      <c r="KPY1529" s="229" t="s">
        <v>3930</v>
      </c>
      <c r="KPZ1529" s="229" t="s">
        <v>310</v>
      </c>
      <c r="KQA1529" s="229" t="s">
        <v>3931</v>
      </c>
      <c r="KQB1529" s="229" t="s">
        <v>299</v>
      </c>
      <c r="KQC1529" s="229" t="s">
        <v>52</v>
      </c>
      <c r="KQD1529" s="229" t="s">
        <v>3932</v>
      </c>
      <c r="KQF1529" s="229" t="s">
        <v>3933</v>
      </c>
      <c r="KQG1529" s="229" t="s">
        <v>682</v>
      </c>
      <c r="KQH1529" s="229" t="s">
        <v>354</v>
      </c>
      <c r="KQI1529" s="229" t="s">
        <v>3934</v>
      </c>
      <c r="KQJ1529" s="229" t="s">
        <v>2631</v>
      </c>
      <c r="KQK1529" s="229" t="s">
        <v>294</v>
      </c>
      <c r="KQL1529" s="229" t="s">
        <v>289</v>
      </c>
      <c r="KQM1529" s="229" t="s">
        <v>35</v>
      </c>
      <c r="KQN1529" s="229" t="s">
        <v>29</v>
      </c>
      <c r="KQO1529" s="229" t="s">
        <v>83</v>
      </c>
      <c r="KQP1529" s="229" t="s">
        <v>1488</v>
      </c>
      <c r="KQQ1529" s="229" t="s">
        <v>240</v>
      </c>
      <c r="KQR1529" s="229" t="s">
        <v>3935</v>
      </c>
      <c r="KQS1529" s="229" t="s">
        <v>222</v>
      </c>
      <c r="KQT1529" s="229" t="s">
        <v>223</v>
      </c>
      <c r="KQU1529" s="229" t="s">
        <v>172</v>
      </c>
      <c r="KQV1529" s="229" t="s">
        <v>289</v>
      </c>
      <c r="KQW1529" s="229" t="s">
        <v>227</v>
      </c>
      <c r="KRA1529" s="229">
        <v>2024</v>
      </c>
      <c r="KRB1529" s="229" t="s">
        <v>57</v>
      </c>
      <c r="KRC1529" s="229" t="s">
        <v>3922</v>
      </c>
      <c r="KRD1529" s="229">
        <v>12970960</v>
      </c>
      <c r="KRE1529" s="229" t="s">
        <v>3930</v>
      </c>
      <c r="KRF1529" s="229" t="s">
        <v>310</v>
      </c>
      <c r="KRG1529" s="229" t="s">
        <v>3931</v>
      </c>
      <c r="KRH1529" s="229" t="s">
        <v>299</v>
      </c>
      <c r="KRI1529" s="229" t="s">
        <v>52</v>
      </c>
      <c r="KRJ1529" s="229" t="s">
        <v>3932</v>
      </c>
      <c r="KRL1529" s="229" t="s">
        <v>3933</v>
      </c>
      <c r="KRM1529" s="229" t="s">
        <v>682</v>
      </c>
      <c r="KRN1529" s="229" t="s">
        <v>354</v>
      </c>
      <c r="KRO1529" s="229" t="s">
        <v>3934</v>
      </c>
      <c r="KRP1529" s="229" t="s">
        <v>2631</v>
      </c>
      <c r="KRQ1529" s="229" t="s">
        <v>294</v>
      </c>
      <c r="KRR1529" s="229" t="s">
        <v>289</v>
      </c>
      <c r="KRS1529" s="229" t="s">
        <v>35</v>
      </c>
      <c r="KRT1529" s="229" t="s">
        <v>29</v>
      </c>
      <c r="KRU1529" s="229" t="s">
        <v>83</v>
      </c>
      <c r="KRV1529" s="229" t="s">
        <v>1488</v>
      </c>
      <c r="KRW1529" s="229" t="s">
        <v>240</v>
      </c>
      <c r="KRX1529" s="229" t="s">
        <v>3935</v>
      </c>
      <c r="KRY1529" s="229" t="s">
        <v>222</v>
      </c>
      <c r="KRZ1529" s="229" t="s">
        <v>223</v>
      </c>
      <c r="KSA1529" s="229" t="s">
        <v>172</v>
      </c>
      <c r="KSB1529" s="229" t="s">
        <v>289</v>
      </c>
      <c r="KSC1529" s="229" t="s">
        <v>227</v>
      </c>
      <c r="KSG1529" s="229">
        <v>2024</v>
      </c>
      <c r="KSH1529" s="229" t="s">
        <v>57</v>
      </c>
      <c r="KSI1529" s="229" t="s">
        <v>3922</v>
      </c>
      <c r="KSJ1529" s="229">
        <v>12970960</v>
      </c>
      <c r="KSK1529" s="229" t="s">
        <v>3930</v>
      </c>
      <c r="KSL1529" s="229" t="s">
        <v>310</v>
      </c>
      <c r="KSM1529" s="229" t="s">
        <v>3931</v>
      </c>
      <c r="KSN1529" s="229" t="s">
        <v>299</v>
      </c>
      <c r="KSO1529" s="229" t="s">
        <v>52</v>
      </c>
      <c r="KSP1529" s="229" t="s">
        <v>3932</v>
      </c>
      <c r="KSR1529" s="229" t="s">
        <v>3933</v>
      </c>
      <c r="KSS1529" s="229" t="s">
        <v>682</v>
      </c>
      <c r="KST1529" s="229" t="s">
        <v>354</v>
      </c>
      <c r="KSU1529" s="229" t="s">
        <v>3934</v>
      </c>
      <c r="KSV1529" s="229" t="s">
        <v>2631</v>
      </c>
      <c r="KSW1529" s="229" t="s">
        <v>294</v>
      </c>
      <c r="KSX1529" s="229" t="s">
        <v>289</v>
      </c>
      <c r="KSY1529" s="229" t="s">
        <v>35</v>
      </c>
      <c r="KSZ1529" s="229" t="s">
        <v>29</v>
      </c>
      <c r="KTA1529" s="229" t="s">
        <v>83</v>
      </c>
      <c r="KTB1529" s="229" t="s">
        <v>1488</v>
      </c>
      <c r="KTC1529" s="229" t="s">
        <v>240</v>
      </c>
      <c r="KTD1529" s="229" t="s">
        <v>3935</v>
      </c>
      <c r="KTE1529" s="229" t="s">
        <v>222</v>
      </c>
      <c r="KTF1529" s="229" t="s">
        <v>223</v>
      </c>
      <c r="KTG1529" s="229" t="s">
        <v>172</v>
      </c>
      <c r="KTH1529" s="229" t="s">
        <v>289</v>
      </c>
      <c r="KTI1529" s="229" t="s">
        <v>227</v>
      </c>
      <c r="KTM1529" s="229">
        <v>2024</v>
      </c>
      <c r="KTN1529" s="229" t="s">
        <v>57</v>
      </c>
      <c r="KTO1529" s="229" t="s">
        <v>3922</v>
      </c>
      <c r="KTP1529" s="229">
        <v>12970960</v>
      </c>
      <c r="KTQ1529" s="229" t="s">
        <v>3930</v>
      </c>
      <c r="KTR1529" s="229" t="s">
        <v>310</v>
      </c>
      <c r="KTS1529" s="229" t="s">
        <v>3931</v>
      </c>
      <c r="KTT1529" s="229" t="s">
        <v>299</v>
      </c>
      <c r="KTU1529" s="229" t="s">
        <v>52</v>
      </c>
      <c r="KTV1529" s="229" t="s">
        <v>3932</v>
      </c>
      <c r="KTX1529" s="229" t="s">
        <v>3933</v>
      </c>
      <c r="KTY1529" s="229" t="s">
        <v>682</v>
      </c>
      <c r="KTZ1529" s="229" t="s">
        <v>354</v>
      </c>
      <c r="KUA1529" s="229" t="s">
        <v>3934</v>
      </c>
      <c r="KUB1529" s="229" t="s">
        <v>2631</v>
      </c>
      <c r="KUC1529" s="229" t="s">
        <v>294</v>
      </c>
      <c r="KUD1529" s="229" t="s">
        <v>289</v>
      </c>
      <c r="KUE1529" s="229" t="s">
        <v>35</v>
      </c>
      <c r="KUF1529" s="229" t="s">
        <v>29</v>
      </c>
      <c r="KUG1529" s="229" t="s">
        <v>83</v>
      </c>
      <c r="KUH1529" s="229" t="s">
        <v>1488</v>
      </c>
      <c r="KUI1529" s="229" t="s">
        <v>240</v>
      </c>
      <c r="KUJ1529" s="229" t="s">
        <v>3935</v>
      </c>
      <c r="KUK1529" s="229" t="s">
        <v>222</v>
      </c>
      <c r="KUL1529" s="229" t="s">
        <v>223</v>
      </c>
      <c r="KUM1529" s="229" t="s">
        <v>172</v>
      </c>
      <c r="KUN1529" s="229" t="s">
        <v>289</v>
      </c>
      <c r="KUO1529" s="229" t="s">
        <v>227</v>
      </c>
      <c r="KUS1529" s="229">
        <v>2024</v>
      </c>
      <c r="KUT1529" s="229" t="s">
        <v>57</v>
      </c>
      <c r="KUU1529" s="229" t="s">
        <v>3922</v>
      </c>
      <c r="KUV1529" s="229">
        <v>12970960</v>
      </c>
      <c r="KUW1529" s="229" t="s">
        <v>3930</v>
      </c>
      <c r="KUX1529" s="229" t="s">
        <v>310</v>
      </c>
      <c r="KUY1529" s="229" t="s">
        <v>3931</v>
      </c>
      <c r="KUZ1529" s="229" t="s">
        <v>299</v>
      </c>
      <c r="KVA1529" s="229" t="s">
        <v>52</v>
      </c>
      <c r="KVB1529" s="229" t="s">
        <v>3932</v>
      </c>
      <c r="KVD1529" s="229" t="s">
        <v>3933</v>
      </c>
      <c r="KVE1529" s="229" t="s">
        <v>682</v>
      </c>
      <c r="KVF1529" s="229" t="s">
        <v>354</v>
      </c>
      <c r="KVG1529" s="229" t="s">
        <v>3934</v>
      </c>
      <c r="KVH1529" s="229" t="s">
        <v>2631</v>
      </c>
      <c r="KVI1529" s="229" t="s">
        <v>294</v>
      </c>
      <c r="KVJ1529" s="229" t="s">
        <v>289</v>
      </c>
      <c r="KVK1529" s="229" t="s">
        <v>35</v>
      </c>
      <c r="KVL1529" s="229" t="s">
        <v>29</v>
      </c>
      <c r="KVM1529" s="229" t="s">
        <v>83</v>
      </c>
      <c r="KVN1529" s="229" t="s">
        <v>1488</v>
      </c>
      <c r="KVO1529" s="229" t="s">
        <v>240</v>
      </c>
      <c r="KVP1529" s="229" t="s">
        <v>3935</v>
      </c>
      <c r="KVQ1529" s="229" t="s">
        <v>222</v>
      </c>
      <c r="KVR1529" s="229" t="s">
        <v>223</v>
      </c>
      <c r="KVS1529" s="229" t="s">
        <v>172</v>
      </c>
      <c r="KVT1529" s="229" t="s">
        <v>289</v>
      </c>
      <c r="KVU1529" s="229" t="s">
        <v>227</v>
      </c>
      <c r="KVY1529" s="229">
        <v>2024</v>
      </c>
      <c r="KVZ1529" s="229" t="s">
        <v>57</v>
      </c>
      <c r="KWA1529" s="229" t="s">
        <v>3922</v>
      </c>
      <c r="KWB1529" s="229">
        <v>12970960</v>
      </c>
      <c r="KWC1529" s="229" t="s">
        <v>3930</v>
      </c>
      <c r="KWD1529" s="229" t="s">
        <v>310</v>
      </c>
      <c r="KWE1529" s="229" t="s">
        <v>3931</v>
      </c>
      <c r="KWF1529" s="229" t="s">
        <v>299</v>
      </c>
      <c r="KWG1529" s="229" t="s">
        <v>52</v>
      </c>
      <c r="KWH1529" s="229" t="s">
        <v>3932</v>
      </c>
      <c r="KWJ1529" s="229" t="s">
        <v>3933</v>
      </c>
      <c r="KWK1529" s="229" t="s">
        <v>682</v>
      </c>
      <c r="KWL1529" s="229" t="s">
        <v>354</v>
      </c>
      <c r="KWM1529" s="229" t="s">
        <v>3934</v>
      </c>
      <c r="KWN1529" s="229" t="s">
        <v>2631</v>
      </c>
      <c r="KWO1529" s="229" t="s">
        <v>294</v>
      </c>
      <c r="KWP1529" s="229" t="s">
        <v>289</v>
      </c>
      <c r="KWQ1529" s="229" t="s">
        <v>35</v>
      </c>
      <c r="KWR1529" s="229" t="s">
        <v>29</v>
      </c>
      <c r="KWS1529" s="229" t="s">
        <v>83</v>
      </c>
      <c r="KWT1529" s="229" t="s">
        <v>1488</v>
      </c>
      <c r="KWU1529" s="229" t="s">
        <v>240</v>
      </c>
      <c r="KWV1529" s="229" t="s">
        <v>3935</v>
      </c>
      <c r="KWW1529" s="229" t="s">
        <v>222</v>
      </c>
      <c r="KWX1529" s="229" t="s">
        <v>223</v>
      </c>
      <c r="KWY1529" s="229" t="s">
        <v>172</v>
      </c>
      <c r="KWZ1529" s="229" t="s">
        <v>289</v>
      </c>
      <c r="KXA1529" s="229" t="s">
        <v>227</v>
      </c>
      <c r="KXE1529" s="229">
        <v>2024</v>
      </c>
      <c r="KXF1529" s="229" t="s">
        <v>57</v>
      </c>
      <c r="KXG1529" s="229" t="s">
        <v>3922</v>
      </c>
      <c r="KXH1529" s="229">
        <v>12970960</v>
      </c>
      <c r="KXI1529" s="229" t="s">
        <v>3930</v>
      </c>
      <c r="KXJ1529" s="229" t="s">
        <v>310</v>
      </c>
      <c r="KXK1529" s="229" t="s">
        <v>3931</v>
      </c>
      <c r="KXL1529" s="229" t="s">
        <v>299</v>
      </c>
      <c r="KXM1529" s="229" t="s">
        <v>52</v>
      </c>
      <c r="KXN1529" s="229" t="s">
        <v>3932</v>
      </c>
      <c r="KXP1529" s="229" t="s">
        <v>3933</v>
      </c>
      <c r="KXQ1529" s="229" t="s">
        <v>682</v>
      </c>
      <c r="KXR1529" s="229" t="s">
        <v>354</v>
      </c>
      <c r="KXS1529" s="229" t="s">
        <v>3934</v>
      </c>
      <c r="KXT1529" s="229" t="s">
        <v>2631</v>
      </c>
      <c r="KXU1529" s="229" t="s">
        <v>294</v>
      </c>
      <c r="KXV1529" s="229" t="s">
        <v>289</v>
      </c>
      <c r="KXW1529" s="229" t="s">
        <v>35</v>
      </c>
      <c r="KXX1529" s="229" t="s">
        <v>29</v>
      </c>
      <c r="KXY1529" s="229" t="s">
        <v>83</v>
      </c>
      <c r="KXZ1529" s="229" t="s">
        <v>1488</v>
      </c>
      <c r="KYA1529" s="229" t="s">
        <v>240</v>
      </c>
      <c r="KYB1529" s="229" t="s">
        <v>3935</v>
      </c>
      <c r="KYC1529" s="229" t="s">
        <v>222</v>
      </c>
      <c r="KYD1529" s="229" t="s">
        <v>223</v>
      </c>
      <c r="KYE1529" s="229" t="s">
        <v>172</v>
      </c>
      <c r="KYF1529" s="229" t="s">
        <v>289</v>
      </c>
      <c r="KYG1529" s="229" t="s">
        <v>227</v>
      </c>
      <c r="KYK1529" s="229">
        <v>2024</v>
      </c>
      <c r="KYL1529" s="229" t="s">
        <v>57</v>
      </c>
      <c r="KYM1529" s="229" t="s">
        <v>3922</v>
      </c>
      <c r="KYN1529" s="229">
        <v>12970960</v>
      </c>
      <c r="KYO1529" s="229" t="s">
        <v>3930</v>
      </c>
      <c r="KYP1529" s="229" t="s">
        <v>310</v>
      </c>
      <c r="KYQ1529" s="229" t="s">
        <v>3931</v>
      </c>
      <c r="KYR1529" s="229" t="s">
        <v>299</v>
      </c>
      <c r="KYS1529" s="229" t="s">
        <v>52</v>
      </c>
      <c r="KYT1529" s="229" t="s">
        <v>3932</v>
      </c>
      <c r="KYV1529" s="229" t="s">
        <v>3933</v>
      </c>
      <c r="KYW1529" s="229" t="s">
        <v>682</v>
      </c>
      <c r="KYX1529" s="229" t="s">
        <v>354</v>
      </c>
      <c r="KYY1529" s="229" t="s">
        <v>3934</v>
      </c>
      <c r="KYZ1529" s="229" t="s">
        <v>2631</v>
      </c>
      <c r="KZA1529" s="229" t="s">
        <v>294</v>
      </c>
      <c r="KZB1529" s="229" t="s">
        <v>289</v>
      </c>
      <c r="KZC1529" s="229" t="s">
        <v>35</v>
      </c>
      <c r="KZD1529" s="229" t="s">
        <v>29</v>
      </c>
      <c r="KZE1529" s="229" t="s">
        <v>83</v>
      </c>
      <c r="KZF1529" s="229" t="s">
        <v>1488</v>
      </c>
      <c r="KZG1529" s="229" t="s">
        <v>240</v>
      </c>
      <c r="KZH1529" s="229" t="s">
        <v>3935</v>
      </c>
      <c r="KZI1529" s="229" t="s">
        <v>222</v>
      </c>
      <c r="KZJ1529" s="229" t="s">
        <v>223</v>
      </c>
      <c r="KZK1529" s="229" t="s">
        <v>172</v>
      </c>
      <c r="KZL1529" s="229" t="s">
        <v>289</v>
      </c>
      <c r="KZM1529" s="229" t="s">
        <v>227</v>
      </c>
      <c r="KZQ1529" s="229">
        <v>2024</v>
      </c>
      <c r="KZR1529" s="229" t="s">
        <v>57</v>
      </c>
      <c r="KZS1529" s="229" t="s">
        <v>3922</v>
      </c>
      <c r="KZT1529" s="229">
        <v>12970960</v>
      </c>
      <c r="KZU1529" s="229" t="s">
        <v>3930</v>
      </c>
      <c r="KZV1529" s="229" t="s">
        <v>310</v>
      </c>
      <c r="KZW1529" s="229" t="s">
        <v>3931</v>
      </c>
      <c r="KZX1529" s="229" t="s">
        <v>299</v>
      </c>
      <c r="KZY1529" s="229" t="s">
        <v>52</v>
      </c>
      <c r="KZZ1529" s="229" t="s">
        <v>3932</v>
      </c>
      <c r="LAB1529" s="229" t="s">
        <v>3933</v>
      </c>
      <c r="LAC1529" s="229" t="s">
        <v>682</v>
      </c>
      <c r="LAD1529" s="229" t="s">
        <v>354</v>
      </c>
      <c r="LAE1529" s="229" t="s">
        <v>3934</v>
      </c>
      <c r="LAF1529" s="229" t="s">
        <v>2631</v>
      </c>
      <c r="LAG1529" s="229" t="s">
        <v>294</v>
      </c>
      <c r="LAH1529" s="229" t="s">
        <v>289</v>
      </c>
      <c r="LAI1529" s="229" t="s">
        <v>35</v>
      </c>
      <c r="LAJ1529" s="229" t="s">
        <v>29</v>
      </c>
      <c r="LAK1529" s="229" t="s">
        <v>83</v>
      </c>
      <c r="LAL1529" s="229" t="s">
        <v>1488</v>
      </c>
      <c r="LAM1529" s="229" t="s">
        <v>240</v>
      </c>
      <c r="LAN1529" s="229" t="s">
        <v>3935</v>
      </c>
      <c r="LAO1529" s="229" t="s">
        <v>222</v>
      </c>
      <c r="LAP1529" s="229" t="s">
        <v>223</v>
      </c>
      <c r="LAQ1529" s="229" t="s">
        <v>172</v>
      </c>
      <c r="LAR1529" s="229" t="s">
        <v>289</v>
      </c>
      <c r="LAS1529" s="229" t="s">
        <v>227</v>
      </c>
      <c r="LAW1529" s="229">
        <v>2024</v>
      </c>
      <c r="LAX1529" s="229" t="s">
        <v>57</v>
      </c>
      <c r="LAY1529" s="229" t="s">
        <v>3922</v>
      </c>
      <c r="LAZ1529" s="229">
        <v>12970960</v>
      </c>
      <c r="LBA1529" s="229" t="s">
        <v>3930</v>
      </c>
      <c r="LBB1529" s="229" t="s">
        <v>310</v>
      </c>
      <c r="LBC1529" s="229" t="s">
        <v>3931</v>
      </c>
      <c r="LBD1529" s="229" t="s">
        <v>299</v>
      </c>
      <c r="LBE1529" s="229" t="s">
        <v>52</v>
      </c>
      <c r="LBF1529" s="229" t="s">
        <v>3932</v>
      </c>
      <c r="LBH1529" s="229" t="s">
        <v>3933</v>
      </c>
      <c r="LBI1529" s="229" t="s">
        <v>682</v>
      </c>
      <c r="LBJ1529" s="229" t="s">
        <v>354</v>
      </c>
      <c r="LBK1529" s="229" t="s">
        <v>3934</v>
      </c>
      <c r="LBL1529" s="229" t="s">
        <v>2631</v>
      </c>
      <c r="LBM1529" s="229" t="s">
        <v>294</v>
      </c>
      <c r="LBN1529" s="229" t="s">
        <v>289</v>
      </c>
      <c r="LBO1529" s="229" t="s">
        <v>35</v>
      </c>
      <c r="LBP1529" s="229" t="s">
        <v>29</v>
      </c>
      <c r="LBQ1529" s="229" t="s">
        <v>83</v>
      </c>
      <c r="LBR1529" s="229" t="s">
        <v>1488</v>
      </c>
      <c r="LBS1529" s="229" t="s">
        <v>240</v>
      </c>
      <c r="LBT1529" s="229" t="s">
        <v>3935</v>
      </c>
      <c r="LBU1529" s="229" t="s">
        <v>222</v>
      </c>
      <c r="LBV1529" s="229" t="s">
        <v>223</v>
      </c>
      <c r="LBW1529" s="229" t="s">
        <v>172</v>
      </c>
      <c r="LBX1529" s="229" t="s">
        <v>289</v>
      </c>
      <c r="LBY1529" s="229" t="s">
        <v>227</v>
      </c>
      <c r="LCC1529" s="229">
        <v>2024</v>
      </c>
      <c r="LCD1529" s="229" t="s">
        <v>57</v>
      </c>
      <c r="LCE1529" s="229" t="s">
        <v>3922</v>
      </c>
      <c r="LCF1529" s="229">
        <v>12970960</v>
      </c>
      <c r="LCG1529" s="229" t="s">
        <v>3930</v>
      </c>
      <c r="LCH1529" s="229" t="s">
        <v>310</v>
      </c>
      <c r="LCI1529" s="229" t="s">
        <v>3931</v>
      </c>
      <c r="LCJ1529" s="229" t="s">
        <v>299</v>
      </c>
      <c r="LCK1529" s="229" t="s">
        <v>52</v>
      </c>
      <c r="LCL1529" s="229" t="s">
        <v>3932</v>
      </c>
      <c r="LCN1529" s="229" t="s">
        <v>3933</v>
      </c>
      <c r="LCO1529" s="229" t="s">
        <v>682</v>
      </c>
      <c r="LCP1529" s="229" t="s">
        <v>354</v>
      </c>
      <c r="LCQ1529" s="229" t="s">
        <v>3934</v>
      </c>
      <c r="LCR1529" s="229" t="s">
        <v>2631</v>
      </c>
      <c r="LCS1529" s="229" t="s">
        <v>294</v>
      </c>
      <c r="LCT1529" s="229" t="s">
        <v>289</v>
      </c>
      <c r="LCU1529" s="229" t="s">
        <v>35</v>
      </c>
      <c r="LCV1529" s="229" t="s">
        <v>29</v>
      </c>
      <c r="LCW1529" s="229" t="s">
        <v>83</v>
      </c>
      <c r="LCX1529" s="229" t="s">
        <v>1488</v>
      </c>
      <c r="LCY1529" s="229" t="s">
        <v>240</v>
      </c>
      <c r="LCZ1529" s="229" t="s">
        <v>3935</v>
      </c>
      <c r="LDA1529" s="229" t="s">
        <v>222</v>
      </c>
      <c r="LDB1529" s="229" t="s">
        <v>223</v>
      </c>
      <c r="LDC1529" s="229" t="s">
        <v>172</v>
      </c>
      <c r="LDD1529" s="229" t="s">
        <v>289</v>
      </c>
      <c r="LDE1529" s="229" t="s">
        <v>227</v>
      </c>
      <c r="LDI1529" s="229">
        <v>2024</v>
      </c>
      <c r="LDJ1529" s="229" t="s">
        <v>57</v>
      </c>
      <c r="LDK1529" s="229" t="s">
        <v>3922</v>
      </c>
      <c r="LDL1529" s="229">
        <v>12970960</v>
      </c>
      <c r="LDM1529" s="229" t="s">
        <v>3930</v>
      </c>
      <c r="LDN1529" s="229" t="s">
        <v>310</v>
      </c>
      <c r="LDO1529" s="229" t="s">
        <v>3931</v>
      </c>
      <c r="LDP1529" s="229" t="s">
        <v>299</v>
      </c>
      <c r="LDQ1529" s="229" t="s">
        <v>52</v>
      </c>
      <c r="LDR1529" s="229" t="s">
        <v>3932</v>
      </c>
      <c r="LDT1529" s="229" t="s">
        <v>3933</v>
      </c>
      <c r="LDU1529" s="229" t="s">
        <v>682</v>
      </c>
      <c r="LDV1529" s="229" t="s">
        <v>354</v>
      </c>
      <c r="LDW1529" s="229" t="s">
        <v>3934</v>
      </c>
      <c r="LDX1529" s="229" t="s">
        <v>2631</v>
      </c>
      <c r="LDY1529" s="229" t="s">
        <v>294</v>
      </c>
      <c r="LDZ1529" s="229" t="s">
        <v>289</v>
      </c>
      <c r="LEA1529" s="229" t="s">
        <v>35</v>
      </c>
      <c r="LEB1529" s="229" t="s">
        <v>29</v>
      </c>
      <c r="LEC1529" s="229" t="s">
        <v>83</v>
      </c>
      <c r="LED1529" s="229" t="s">
        <v>1488</v>
      </c>
      <c r="LEE1529" s="229" t="s">
        <v>240</v>
      </c>
      <c r="LEF1529" s="229" t="s">
        <v>3935</v>
      </c>
      <c r="LEG1529" s="229" t="s">
        <v>222</v>
      </c>
      <c r="LEH1529" s="229" t="s">
        <v>223</v>
      </c>
      <c r="LEI1529" s="229" t="s">
        <v>172</v>
      </c>
      <c r="LEJ1529" s="229" t="s">
        <v>289</v>
      </c>
      <c r="LEK1529" s="229" t="s">
        <v>227</v>
      </c>
      <c r="LEO1529" s="229">
        <v>2024</v>
      </c>
      <c r="LEP1529" s="229" t="s">
        <v>57</v>
      </c>
      <c r="LEQ1529" s="229" t="s">
        <v>3922</v>
      </c>
      <c r="LER1529" s="229">
        <v>12970960</v>
      </c>
      <c r="LES1529" s="229" t="s">
        <v>3930</v>
      </c>
      <c r="LET1529" s="229" t="s">
        <v>310</v>
      </c>
      <c r="LEU1529" s="229" t="s">
        <v>3931</v>
      </c>
      <c r="LEV1529" s="229" t="s">
        <v>299</v>
      </c>
      <c r="LEW1529" s="229" t="s">
        <v>52</v>
      </c>
      <c r="LEX1529" s="229" t="s">
        <v>3932</v>
      </c>
      <c r="LEZ1529" s="229" t="s">
        <v>3933</v>
      </c>
      <c r="LFA1529" s="229" t="s">
        <v>682</v>
      </c>
      <c r="LFB1529" s="229" t="s">
        <v>354</v>
      </c>
      <c r="LFC1529" s="229" t="s">
        <v>3934</v>
      </c>
      <c r="LFD1529" s="229" t="s">
        <v>2631</v>
      </c>
      <c r="LFE1529" s="229" t="s">
        <v>294</v>
      </c>
      <c r="LFF1529" s="229" t="s">
        <v>289</v>
      </c>
      <c r="LFG1529" s="229" t="s">
        <v>35</v>
      </c>
      <c r="LFH1529" s="229" t="s">
        <v>29</v>
      </c>
      <c r="LFI1529" s="229" t="s">
        <v>83</v>
      </c>
      <c r="LFJ1529" s="229" t="s">
        <v>1488</v>
      </c>
      <c r="LFK1529" s="229" t="s">
        <v>240</v>
      </c>
      <c r="LFL1529" s="229" t="s">
        <v>3935</v>
      </c>
      <c r="LFM1529" s="229" t="s">
        <v>222</v>
      </c>
      <c r="LFN1529" s="229" t="s">
        <v>223</v>
      </c>
      <c r="LFO1529" s="229" t="s">
        <v>172</v>
      </c>
      <c r="LFP1529" s="229" t="s">
        <v>289</v>
      </c>
      <c r="LFQ1529" s="229" t="s">
        <v>227</v>
      </c>
      <c r="LFU1529" s="229">
        <v>2024</v>
      </c>
      <c r="LFV1529" s="229" t="s">
        <v>57</v>
      </c>
      <c r="LFW1529" s="229" t="s">
        <v>3922</v>
      </c>
      <c r="LFX1529" s="229">
        <v>12970960</v>
      </c>
      <c r="LFY1529" s="229" t="s">
        <v>3930</v>
      </c>
      <c r="LFZ1529" s="229" t="s">
        <v>310</v>
      </c>
      <c r="LGA1529" s="229" t="s">
        <v>3931</v>
      </c>
      <c r="LGB1529" s="229" t="s">
        <v>299</v>
      </c>
      <c r="LGC1529" s="229" t="s">
        <v>52</v>
      </c>
      <c r="LGD1529" s="229" t="s">
        <v>3932</v>
      </c>
      <c r="LGF1529" s="229" t="s">
        <v>3933</v>
      </c>
      <c r="LGG1529" s="229" t="s">
        <v>682</v>
      </c>
      <c r="LGH1529" s="229" t="s">
        <v>354</v>
      </c>
      <c r="LGI1529" s="229" t="s">
        <v>3934</v>
      </c>
      <c r="LGJ1529" s="229" t="s">
        <v>2631</v>
      </c>
      <c r="LGK1529" s="229" t="s">
        <v>294</v>
      </c>
      <c r="LGL1529" s="229" t="s">
        <v>289</v>
      </c>
      <c r="LGM1529" s="229" t="s">
        <v>35</v>
      </c>
      <c r="LGN1529" s="229" t="s">
        <v>29</v>
      </c>
      <c r="LGO1529" s="229" t="s">
        <v>83</v>
      </c>
      <c r="LGP1529" s="229" t="s">
        <v>1488</v>
      </c>
      <c r="LGQ1529" s="229" t="s">
        <v>240</v>
      </c>
      <c r="LGR1529" s="229" t="s">
        <v>3935</v>
      </c>
      <c r="LGS1529" s="229" t="s">
        <v>222</v>
      </c>
      <c r="LGT1529" s="229" t="s">
        <v>223</v>
      </c>
      <c r="LGU1529" s="229" t="s">
        <v>172</v>
      </c>
      <c r="LGV1529" s="229" t="s">
        <v>289</v>
      </c>
      <c r="LGW1529" s="229" t="s">
        <v>227</v>
      </c>
      <c r="LHA1529" s="229">
        <v>2024</v>
      </c>
      <c r="LHB1529" s="229" t="s">
        <v>57</v>
      </c>
      <c r="LHC1529" s="229" t="s">
        <v>3922</v>
      </c>
      <c r="LHD1529" s="229">
        <v>12970960</v>
      </c>
      <c r="LHE1529" s="229" t="s">
        <v>3930</v>
      </c>
      <c r="LHF1529" s="229" t="s">
        <v>310</v>
      </c>
      <c r="LHG1529" s="229" t="s">
        <v>3931</v>
      </c>
      <c r="LHH1529" s="229" t="s">
        <v>299</v>
      </c>
      <c r="LHI1529" s="229" t="s">
        <v>52</v>
      </c>
      <c r="LHJ1529" s="229" t="s">
        <v>3932</v>
      </c>
      <c r="LHL1529" s="229" t="s">
        <v>3933</v>
      </c>
      <c r="LHM1529" s="229" t="s">
        <v>682</v>
      </c>
      <c r="LHN1529" s="229" t="s">
        <v>354</v>
      </c>
      <c r="LHO1529" s="229" t="s">
        <v>3934</v>
      </c>
      <c r="LHP1529" s="229" t="s">
        <v>2631</v>
      </c>
      <c r="LHQ1529" s="229" t="s">
        <v>294</v>
      </c>
      <c r="LHR1529" s="229" t="s">
        <v>289</v>
      </c>
      <c r="LHS1529" s="229" t="s">
        <v>35</v>
      </c>
      <c r="LHT1529" s="229" t="s">
        <v>29</v>
      </c>
      <c r="LHU1529" s="229" t="s">
        <v>83</v>
      </c>
      <c r="LHV1529" s="229" t="s">
        <v>1488</v>
      </c>
      <c r="LHW1529" s="229" t="s">
        <v>240</v>
      </c>
      <c r="LHX1529" s="229" t="s">
        <v>3935</v>
      </c>
      <c r="LHY1529" s="229" t="s">
        <v>222</v>
      </c>
      <c r="LHZ1529" s="229" t="s">
        <v>223</v>
      </c>
      <c r="LIA1529" s="229" t="s">
        <v>172</v>
      </c>
      <c r="LIB1529" s="229" t="s">
        <v>289</v>
      </c>
      <c r="LIC1529" s="229" t="s">
        <v>227</v>
      </c>
      <c r="LIG1529" s="229">
        <v>2024</v>
      </c>
      <c r="LIH1529" s="229" t="s">
        <v>57</v>
      </c>
      <c r="LII1529" s="229" t="s">
        <v>3922</v>
      </c>
      <c r="LIJ1529" s="229">
        <v>12970960</v>
      </c>
      <c r="LIK1529" s="229" t="s">
        <v>3930</v>
      </c>
      <c r="LIL1529" s="229" t="s">
        <v>310</v>
      </c>
      <c r="LIM1529" s="229" t="s">
        <v>3931</v>
      </c>
      <c r="LIN1529" s="229" t="s">
        <v>299</v>
      </c>
      <c r="LIO1529" s="229" t="s">
        <v>52</v>
      </c>
      <c r="LIP1529" s="229" t="s">
        <v>3932</v>
      </c>
      <c r="LIR1529" s="229" t="s">
        <v>3933</v>
      </c>
      <c r="LIS1529" s="229" t="s">
        <v>682</v>
      </c>
      <c r="LIT1529" s="229" t="s">
        <v>354</v>
      </c>
      <c r="LIU1529" s="229" t="s">
        <v>3934</v>
      </c>
      <c r="LIV1529" s="229" t="s">
        <v>2631</v>
      </c>
      <c r="LIW1529" s="229" t="s">
        <v>294</v>
      </c>
      <c r="LIX1529" s="229" t="s">
        <v>289</v>
      </c>
      <c r="LIY1529" s="229" t="s">
        <v>35</v>
      </c>
      <c r="LIZ1529" s="229" t="s">
        <v>29</v>
      </c>
      <c r="LJA1529" s="229" t="s">
        <v>83</v>
      </c>
      <c r="LJB1529" s="229" t="s">
        <v>1488</v>
      </c>
      <c r="LJC1529" s="229" t="s">
        <v>240</v>
      </c>
      <c r="LJD1529" s="229" t="s">
        <v>3935</v>
      </c>
      <c r="LJE1529" s="229" t="s">
        <v>222</v>
      </c>
      <c r="LJF1529" s="229" t="s">
        <v>223</v>
      </c>
      <c r="LJG1529" s="229" t="s">
        <v>172</v>
      </c>
      <c r="LJH1529" s="229" t="s">
        <v>289</v>
      </c>
      <c r="LJI1529" s="229" t="s">
        <v>227</v>
      </c>
      <c r="LJM1529" s="229">
        <v>2024</v>
      </c>
      <c r="LJN1529" s="229" t="s">
        <v>57</v>
      </c>
      <c r="LJO1529" s="229" t="s">
        <v>3922</v>
      </c>
      <c r="LJP1529" s="229">
        <v>12970960</v>
      </c>
      <c r="LJQ1529" s="229" t="s">
        <v>3930</v>
      </c>
      <c r="LJR1529" s="229" t="s">
        <v>310</v>
      </c>
      <c r="LJS1529" s="229" t="s">
        <v>3931</v>
      </c>
      <c r="LJT1529" s="229" t="s">
        <v>299</v>
      </c>
      <c r="LJU1529" s="229" t="s">
        <v>52</v>
      </c>
      <c r="LJV1529" s="229" t="s">
        <v>3932</v>
      </c>
      <c r="LJX1529" s="229" t="s">
        <v>3933</v>
      </c>
      <c r="LJY1529" s="229" t="s">
        <v>682</v>
      </c>
      <c r="LJZ1529" s="229" t="s">
        <v>354</v>
      </c>
      <c r="LKA1529" s="229" t="s">
        <v>3934</v>
      </c>
      <c r="LKB1529" s="229" t="s">
        <v>2631</v>
      </c>
      <c r="LKC1529" s="229" t="s">
        <v>294</v>
      </c>
      <c r="LKD1529" s="229" t="s">
        <v>289</v>
      </c>
      <c r="LKE1529" s="229" t="s">
        <v>35</v>
      </c>
      <c r="LKF1529" s="229" t="s">
        <v>29</v>
      </c>
      <c r="LKG1529" s="229" t="s">
        <v>83</v>
      </c>
      <c r="LKH1529" s="229" t="s">
        <v>1488</v>
      </c>
      <c r="LKI1529" s="229" t="s">
        <v>240</v>
      </c>
      <c r="LKJ1529" s="229" t="s">
        <v>3935</v>
      </c>
      <c r="LKK1529" s="229" t="s">
        <v>222</v>
      </c>
      <c r="LKL1529" s="229" t="s">
        <v>223</v>
      </c>
      <c r="LKM1529" s="229" t="s">
        <v>172</v>
      </c>
      <c r="LKN1529" s="229" t="s">
        <v>289</v>
      </c>
      <c r="LKO1529" s="229" t="s">
        <v>227</v>
      </c>
      <c r="LKS1529" s="229">
        <v>2024</v>
      </c>
      <c r="LKT1529" s="229" t="s">
        <v>57</v>
      </c>
      <c r="LKU1529" s="229" t="s">
        <v>3922</v>
      </c>
      <c r="LKV1529" s="229">
        <v>12970960</v>
      </c>
      <c r="LKW1529" s="229" t="s">
        <v>3930</v>
      </c>
      <c r="LKX1529" s="229" t="s">
        <v>310</v>
      </c>
      <c r="LKY1529" s="229" t="s">
        <v>3931</v>
      </c>
      <c r="LKZ1529" s="229" t="s">
        <v>299</v>
      </c>
      <c r="LLA1529" s="229" t="s">
        <v>52</v>
      </c>
      <c r="LLB1529" s="229" t="s">
        <v>3932</v>
      </c>
      <c r="LLD1529" s="229" t="s">
        <v>3933</v>
      </c>
      <c r="LLE1529" s="229" t="s">
        <v>682</v>
      </c>
      <c r="LLF1529" s="229" t="s">
        <v>354</v>
      </c>
      <c r="LLG1529" s="229" t="s">
        <v>3934</v>
      </c>
      <c r="LLH1529" s="229" t="s">
        <v>2631</v>
      </c>
      <c r="LLI1529" s="229" t="s">
        <v>294</v>
      </c>
      <c r="LLJ1529" s="229" t="s">
        <v>289</v>
      </c>
      <c r="LLK1529" s="229" t="s">
        <v>35</v>
      </c>
      <c r="LLL1529" s="229" t="s">
        <v>29</v>
      </c>
      <c r="LLM1529" s="229" t="s">
        <v>83</v>
      </c>
      <c r="LLN1529" s="229" t="s">
        <v>1488</v>
      </c>
      <c r="LLO1529" s="229" t="s">
        <v>240</v>
      </c>
      <c r="LLP1529" s="229" t="s">
        <v>3935</v>
      </c>
      <c r="LLQ1529" s="229" t="s">
        <v>222</v>
      </c>
      <c r="LLR1529" s="229" t="s">
        <v>223</v>
      </c>
      <c r="LLS1529" s="229" t="s">
        <v>172</v>
      </c>
      <c r="LLT1529" s="229" t="s">
        <v>289</v>
      </c>
      <c r="LLU1529" s="229" t="s">
        <v>227</v>
      </c>
      <c r="LLY1529" s="229">
        <v>2024</v>
      </c>
      <c r="LLZ1529" s="229" t="s">
        <v>57</v>
      </c>
      <c r="LMA1529" s="229" t="s">
        <v>3922</v>
      </c>
      <c r="LMB1529" s="229">
        <v>12970960</v>
      </c>
      <c r="LMC1529" s="229" t="s">
        <v>3930</v>
      </c>
      <c r="LMD1529" s="229" t="s">
        <v>310</v>
      </c>
      <c r="LME1529" s="229" t="s">
        <v>3931</v>
      </c>
      <c r="LMF1529" s="229" t="s">
        <v>299</v>
      </c>
      <c r="LMG1529" s="229" t="s">
        <v>52</v>
      </c>
      <c r="LMH1529" s="229" t="s">
        <v>3932</v>
      </c>
      <c r="LMJ1529" s="229" t="s">
        <v>3933</v>
      </c>
      <c r="LMK1529" s="229" t="s">
        <v>682</v>
      </c>
      <c r="LML1529" s="229" t="s">
        <v>354</v>
      </c>
      <c r="LMM1529" s="229" t="s">
        <v>3934</v>
      </c>
      <c r="LMN1529" s="229" t="s">
        <v>2631</v>
      </c>
      <c r="LMO1529" s="229" t="s">
        <v>294</v>
      </c>
      <c r="LMP1529" s="229" t="s">
        <v>289</v>
      </c>
      <c r="LMQ1529" s="229" t="s">
        <v>35</v>
      </c>
      <c r="LMR1529" s="229" t="s">
        <v>29</v>
      </c>
      <c r="LMS1529" s="229" t="s">
        <v>83</v>
      </c>
      <c r="LMT1529" s="229" t="s">
        <v>1488</v>
      </c>
      <c r="LMU1529" s="229" t="s">
        <v>240</v>
      </c>
      <c r="LMV1529" s="229" t="s">
        <v>3935</v>
      </c>
      <c r="LMW1529" s="229" t="s">
        <v>222</v>
      </c>
      <c r="LMX1529" s="229" t="s">
        <v>223</v>
      </c>
      <c r="LMY1529" s="229" t="s">
        <v>172</v>
      </c>
      <c r="LMZ1529" s="229" t="s">
        <v>289</v>
      </c>
      <c r="LNA1529" s="229" t="s">
        <v>227</v>
      </c>
      <c r="LNE1529" s="229">
        <v>2024</v>
      </c>
      <c r="LNF1529" s="229" t="s">
        <v>57</v>
      </c>
      <c r="LNG1529" s="229" t="s">
        <v>3922</v>
      </c>
      <c r="LNH1529" s="229">
        <v>12970960</v>
      </c>
      <c r="LNI1529" s="229" t="s">
        <v>3930</v>
      </c>
      <c r="LNJ1529" s="229" t="s">
        <v>310</v>
      </c>
      <c r="LNK1529" s="229" t="s">
        <v>3931</v>
      </c>
      <c r="LNL1529" s="229" t="s">
        <v>299</v>
      </c>
      <c r="LNM1529" s="229" t="s">
        <v>52</v>
      </c>
      <c r="LNN1529" s="229" t="s">
        <v>3932</v>
      </c>
      <c r="LNP1529" s="229" t="s">
        <v>3933</v>
      </c>
      <c r="LNQ1529" s="229" t="s">
        <v>682</v>
      </c>
      <c r="LNR1529" s="229" t="s">
        <v>354</v>
      </c>
      <c r="LNS1529" s="229" t="s">
        <v>3934</v>
      </c>
      <c r="LNT1529" s="229" t="s">
        <v>2631</v>
      </c>
      <c r="LNU1529" s="229" t="s">
        <v>294</v>
      </c>
      <c r="LNV1529" s="229" t="s">
        <v>289</v>
      </c>
      <c r="LNW1529" s="229" t="s">
        <v>35</v>
      </c>
      <c r="LNX1529" s="229" t="s">
        <v>29</v>
      </c>
      <c r="LNY1529" s="229" t="s">
        <v>83</v>
      </c>
      <c r="LNZ1529" s="229" t="s">
        <v>1488</v>
      </c>
      <c r="LOA1529" s="229" t="s">
        <v>240</v>
      </c>
      <c r="LOB1529" s="229" t="s">
        <v>3935</v>
      </c>
      <c r="LOC1529" s="229" t="s">
        <v>222</v>
      </c>
      <c r="LOD1529" s="229" t="s">
        <v>223</v>
      </c>
      <c r="LOE1529" s="229" t="s">
        <v>172</v>
      </c>
      <c r="LOF1529" s="229" t="s">
        <v>289</v>
      </c>
      <c r="LOG1529" s="229" t="s">
        <v>227</v>
      </c>
      <c r="LOK1529" s="229">
        <v>2024</v>
      </c>
      <c r="LOL1529" s="229" t="s">
        <v>57</v>
      </c>
      <c r="LOM1529" s="229" t="s">
        <v>3922</v>
      </c>
      <c r="LON1529" s="229">
        <v>12970960</v>
      </c>
      <c r="LOO1529" s="229" t="s">
        <v>3930</v>
      </c>
      <c r="LOP1529" s="229" t="s">
        <v>310</v>
      </c>
      <c r="LOQ1529" s="229" t="s">
        <v>3931</v>
      </c>
      <c r="LOR1529" s="229" t="s">
        <v>299</v>
      </c>
      <c r="LOS1529" s="229" t="s">
        <v>52</v>
      </c>
      <c r="LOT1529" s="229" t="s">
        <v>3932</v>
      </c>
      <c r="LOV1529" s="229" t="s">
        <v>3933</v>
      </c>
      <c r="LOW1529" s="229" t="s">
        <v>682</v>
      </c>
      <c r="LOX1529" s="229" t="s">
        <v>354</v>
      </c>
      <c r="LOY1529" s="229" t="s">
        <v>3934</v>
      </c>
      <c r="LOZ1529" s="229" t="s">
        <v>2631</v>
      </c>
      <c r="LPA1529" s="229" t="s">
        <v>294</v>
      </c>
      <c r="LPB1529" s="229" t="s">
        <v>289</v>
      </c>
      <c r="LPC1529" s="229" t="s">
        <v>35</v>
      </c>
      <c r="LPD1529" s="229" t="s">
        <v>29</v>
      </c>
      <c r="LPE1529" s="229" t="s">
        <v>83</v>
      </c>
      <c r="LPF1529" s="229" t="s">
        <v>1488</v>
      </c>
      <c r="LPG1529" s="229" t="s">
        <v>240</v>
      </c>
      <c r="LPH1529" s="229" t="s">
        <v>3935</v>
      </c>
      <c r="LPI1529" s="229" t="s">
        <v>222</v>
      </c>
      <c r="LPJ1529" s="229" t="s">
        <v>223</v>
      </c>
      <c r="LPK1529" s="229" t="s">
        <v>172</v>
      </c>
      <c r="LPL1529" s="229" t="s">
        <v>289</v>
      </c>
      <c r="LPM1529" s="229" t="s">
        <v>227</v>
      </c>
      <c r="LPQ1529" s="229">
        <v>2024</v>
      </c>
      <c r="LPR1529" s="229" t="s">
        <v>57</v>
      </c>
      <c r="LPS1529" s="229" t="s">
        <v>3922</v>
      </c>
      <c r="LPT1529" s="229">
        <v>12970960</v>
      </c>
      <c r="LPU1529" s="229" t="s">
        <v>3930</v>
      </c>
      <c r="LPV1529" s="229" t="s">
        <v>310</v>
      </c>
      <c r="LPW1529" s="229" t="s">
        <v>3931</v>
      </c>
      <c r="LPX1529" s="229" t="s">
        <v>299</v>
      </c>
      <c r="LPY1529" s="229" t="s">
        <v>52</v>
      </c>
      <c r="LPZ1529" s="229" t="s">
        <v>3932</v>
      </c>
      <c r="LQB1529" s="229" t="s">
        <v>3933</v>
      </c>
      <c r="LQC1529" s="229" t="s">
        <v>682</v>
      </c>
      <c r="LQD1529" s="229" t="s">
        <v>354</v>
      </c>
      <c r="LQE1529" s="229" t="s">
        <v>3934</v>
      </c>
      <c r="LQF1529" s="229" t="s">
        <v>2631</v>
      </c>
      <c r="LQG1529" s="229" t="s">
        <v>294</v>
      </c>
      <c r="LQH1529" s="229" t="s">
        <v>289</v>
      </c>
      <c r="LQI1529" s="229" t="s">
        <v>35</v>
      </c>
      <c r="LQJ1529" s="229" t="s">
        <v>29</v>
      </c>
      <c r="LQK1529" s="229" t="s">
        <v>83</v>
      </c>
      <c r="LQL1529" s="229" t="s">
        <v>1488</v>
      </c>
      <c r="LQM1529" s="229" t="s">
        <v>240</v>
      </c>
      <c r="LQN1529" s="229" t="s">
        <v>3935</v>
      </c>
      <c r="LQO1529" s="229" t="s">
        <v>222</v>
      </c>
      <c r="LQP1529" s="229" t="s">
        <v>223</v>
      </c>
      <c r="LQQ1529" s="229" t="s">
        <v>172</v>
      </c>
      <c r="LQR1529" s="229" t="s">
        <v>289</v>
      </c>
      <c r="LQS1529" s="229" t="s">
        <v>227</v>
      </c>
      <c r="LQW1529" s="229">
        <v>2024</v>
      </c>
      <c r="LQX1529" s="229" t="s">
        <v>57</v>
      </c>
      <c r="LQY1529" s="229" t="s">
        <v>3922</v>
      </c>
      <c r="LQZ1529" s="229">
        <v>12970960</v>
      </c>
      <c r="LRA1529" s="229" t="s">
        <v>3930</v>
      </c>
      <c r="LRB1529" s="229" t="s">
        <v>310</v>
      </c>
      <c r="LRC1529" s="229" t="s">
        <v>3931</v>
      </c>
      <c r="LRD1529" s="229" t="s">
        <v>299</v>
      </c>
      <c r="LRE1529" s="229" t="s">
        <v>52</v>
      </c>
      <c r="LRF1529" s="229" t="s">
        <v>3932</v>
      </c>
      <c r="LRH1529" s="229" t="s">
        <v>3933</v>
      </c>
      <c r="LRI1529" s="229" t="s">
        <v>682</v>
      </c>
      <c r="LRJ1529" s="229" t="s">
        <v>354</v>
      </c>
      <c r="LRK1529" s="229" t="s">
        <v>3934</v>
      </c>
      <c r="LRL1529" s="229" t="s">
        <v>2631</v>
      </c>
      <c r="LRM1529" s="229" t="s">
        <v>294</v>
      </c>
      <c r="LRN1529" s="229" t="s">
        <v>289</v>
      </c>
      <c r="LRO1529" s="229" t="s">
        <v>35</v>
      </c>
      <c r="LRP1529" s="229" t="s">
        <v>29</v>
      </c>
      <c r="LRQ1529" s="229" t="s">
        <v>83</v>
      </c>
      <c r="LRR1529" s="229" t="s">
        <v>1488</v>
      </c>
      <c r="LRS1529" s="229" t="s">
        <v>240</v>
      </c>
      <c r="LRT1529" s="229" t="s">
        <v>3935</v>
      </c>
      <c r="LRU1529" s="229" t="s">
        <v>222</v>
      </c>
      <c r="LRV1529" s="229" t="s">
        <v>223</v>
      </c>
      <c r="LRW1529" s="229" t="s">
        <v>172</v>
      </c>
      <c r="LRX1529" s="229" t="s">
        <v>289</v>
      </c>
      <c r="LRY1529" s="229" t="s">
        <v>227</v>
      </c>
      <c r="LSC1529" s="229">
        <v>2024</v>
      </c>
      <c r="LSD1529" s="229" t="s">
        <v>57</v>
      </c>
      <c r="LSE1529" s="229" t="s">
        <v>3922</v>
      </c>
      <c r="LSF1529" s="229">
        <v>12970960</v>
      </c>
      <c r="LSG1529" s="229" t="s">
        <v>3930</v>
      </c>
      <c r="LSH1529" s="229" t="s">
        <v>310</v>
      </c>
      <c r="LSI1529" s="229" t="s">
        <v>3931</v>
      </c>
      <c r="LSJ1529" s="229" t="s">
        <v>299</v>
      </c>
      <c r="LSK1529" s="229" t="s">
        <v>52</v>
      </c>
      <c r="LSL1529" s="229" t="s">
        <v>3932</v>
      </c>
      <c r="LSN1529" s="229" t="s">
        <v>3933</v>
      </c>
      <c r="LSO1529" s="229" t="s">
        <v>682</v>
      </c>
      <c r="LSP1529" s="229" t="s">
        <v>354</v>
      </c>
      <c r="LSQ1529" s="229" t="s">
        <v>3934</v>
      </c>
      <c r="LSR1529" s="229" t="s">
        <v>2631</v>
      </c>
      <c r="LSS1529" s="229" t="s">
        <v>294</v>
      </c>
      <c r="LST1529" s="229" t="s">
        <v>289</v>
      </c>
      <c r="LSU1529" s="229" t="s">
        <v>35</v>
      </c>
      <c r="LSV1529" s="229" t="s">
        <v>29</v>
      </c>
      <c r="LSW1529" s="229" t="s">
        <v>83</v>
      </c>
      <c r="LSX1529" s="229" t="s">
        <v>1488</v>
      </c>
      <c r="LSY1529" s="229" t="s">
        <v>240</v>
      </c>
      <c r="LSZ1529" s="229" t="s">
        <v>3935</v>
      </c>
      <c r="LTA1529" s="229" t="s">
        <v>222</v>
      </c>
      <c r="LTB1529" s="229" t="s">
        <v>223</v>
      </c>
      <c r="LTC1529" s="229" t="s">
        <v>172</v>
      </c>
      <c r="LTD1529" s="229" t="s">
        <v>289</v>
      </c>
      <c r="LTE1529" s="229" t="s">
        <v>227</v>
      </c>
      <c r="LTI1529" s="229">
        <v>2024</v>
      </c>
      <c r="LTJ1529" s="229" t="s">
        <v>57</v>
      </c>
      <c r="LTK1529" s="229" t="s">
        <v>3922</v>
      </c>
      <c r="LTL1529" s="229">
        <v>12970960</v>
      </c>
      <c r="LTM1529" s="229" t="s">
        <v>3930</v>
      </c>
      <c r="LTN1529" s="229" t="s">
        <v>310</v>
      </c>
      <c r="LTO1529" s="229" t="s">
        <v>3931</v>
      </c>
      <c r="LTP1529" s="229" t="s">
        <v>299</v>
      </c>
      <c r="LTQ1529" s="229" t="s">
        <v>52</v>
      </c>
      <c r="LTR1529" s="229" t="s">
        <v>3932</v>
      </c>
      <c r="LTT1529" s="229" t="s">
        <v>3933</v>
      </c>
      <c r="LTU1529" s="229" t="s">
        <v>682</v>
      </c>
      <c r="LTV1529" s="229" t="s">
        <v>354</v>
      </c>
      <c r="LTW1529" s="229" t="s">
        <v>3934</v>
      </c>
      <c r="LTX1529" s="229" t="s">
        <v>2631</v>
      </c>
      <c r="LTY1529" s="229" t="s">
        <v>294</v>
      </c>
      <c r="LTZ1529" s="229" t="s">
        <v>289</v>
      </c>
      <c r="LUA1529" s="229" t="s">
        <v>35</v>
      </c>
      <c r="LUB1529" s="229" t="s">
        <v>29</v>
      </c>
      <c r="LUC1529" s="229" t="s">
        <v>83</v>
      </c>
      <c r="LUD1529" s="229" t="s">
        <v>1488</v>
      </c>
      <c r="LUE1529" s="229" t="s">
        <v>240</v>
      </c>
      <c r="LUF1529" s="229" t="s">
        <v>3935</v>
      </c>
      <c r="LUG1529" s="229" t="s">
        <v>222</v>
      </c>
      <c r="LUH1529" s="229" t="s">
        <v>223</v>
      </c>
      <c r="LUI1529" s="229" t="s">
        <v>172</v>
      </c>
      <c r="LUJ1529" s="229" t="s">
        <v>289</v>
      </c>
      <c r="LUK1529" s="229" t="s">
        <v>227</v>
      </c>
      <c r="LUO1529" s="229">
        <v>2024</v>
      </c>
      <c r="LUP1529" s="229" t="s">
        <v>57</v>
      </c>
      <c r="LUQ1529" s="229" t="s">
        <v>3922</v>
      </c>
      <c r="LUR1529" s="229">
        <v>12970960</v>
      </c>
      <c r="LUS1529" s="229" t="s">
        <v>3930</v>
      </c>
      <c r="LUT1529" s="229" t="s">
        <v>310</v>
      </c>
      <c r="LUU1529" s="229" t="s">
        <v>3931</v>
      </c>
      <c r="LUV1529" s="229" t="s">
        <v>299</v>
      </c>
      <c r="LUW1529" s="229" t="s">
        <v>52</v>
      </c>
      <c r="LUX1529" s="229" t="s">
        <v>3932</v>
      </c>
      <c r="LUZ1529" s="229" t="s">
        <v>3933</v>
      </c>
      <c r="LVA1529" s="229" t="s">
        <v>682</v>
      </c>
      <c r="LVB1529" s="229" t="s">
        <v>354</v>
      </c>
      <c r="LVC1529" s="229" t="s">
        <v>3934</v>
      </c>
      <c r="LVD1529" s="229" t="s">
        <v>2631</v>
      </c>
      <c r="LVE1529" s="229" t="s">
        <v>294</v>
      </c>
      <c r="LVF1529" s="229" t="s">
        <v>289</v>
      </c>
      <c r="LVG1529" s="229" t="s">
        <v>35</v>
      </c>
      <c r="LVH1529" s="229" t="s">
        <v>29</v>
      </c>
      <c r="LVI1529" s="229" t="s">
        <v>83</v>
      </c>
      <c r="LVJ1529" s="229" t="s">
        <v>1488</v>
      </c>
      <c r="LVK1529" s="229" t="s">
        <v>240</v>
      </c>
      <c r="LVL1529" s="229" t="s">
        <v>3935</v>
      </c>
      <c r="LVM1529" s="229" t="s">
        <v>222</v>
      </c>
      <c r="LVN1529" s="229" t="s">
        <v>223</v>
      </c>
      <c r="LVO1529" s="229" t="s">
        <v>172</v>
      </c>
      <c r="LVP1529" s="229" t="s">
        <v>289</v>
      </c>
      <c r="LVQ1529" s="229" t="s">
        <v>227</v>
      </c>
      <c r="LVU1529" s="229">
        <v>2024</v>
      </c>
      <c r="LVV1529" s="229" t="s">
        <v>57</v>
      </c>
      <c r="LVW1529" s="229" t="s">
        <v>3922</v>
      </c>
      <c r="LVX1529" s="229">
        <v>12970960</v>
      </c>
      <c r="LVY1529" s="229" t="s">
        <v>3930</v>
      </c>
      <c r="LVZ1529" s="229" t="s">
        <v>310</v>
      </c>
      <c r="LWA1529" s="229" t="s">
        <v>3931</v>
      </c>
      <c r="LWB1529" s="229" t="s">
        <v>299</v>
      </c>
      <c r="LWC1529" s="229" t="s">
        <v>52</v>
      </c>
      <c r="LWD1529" s="229" t="s">
        <v>3932</v>
      </c>
      <c r="LWF1529" s="229" t="s">
        <v>3933</v>
      </c>
      <c r="LWG1529" s="229" t="s">
        <v>682</v>
      </c>
      <c r="LWH1529" s="229" t="s">
        <v>354</v>
      </c>
      <c r="LWI1529" s="229" t="s">
        <v>3934</v>
      </c>
      <c r="LWJ1529" s="229" t="s">
        <v>2631</v>
      </c>
      <c r="LWK1529" s="229" t="s">
        <v>294</v>
      </c>
      <c r="LWL1529" s="229" t="s">
        <v>289</v>
      </c>
      <c r="LWM1529" s="229" t="s">
        <v>35</v>
      </c>
      <c r="LWN1529" s="229" t="s">
        <v>29</v>
      </c>
      <c r="LWO1529" s="229" t="s">
        <v>83</v>
      </c>
      <c r="LWP1529" s="229" t="s">
        <v>1488</v>
      </c>
      <c r="LWQ1529" s="229" t="s">
        <v>240</v>
      </c>
      <c r="LWR1529" s="229" t="s">
        <v>3935</v>
      </c>
      <c r="LWS1529" s="229" t="s">
        <v>222</v>
      </c>
      <c r="LWT1529" s="229" t="s">
        <v>223</v>
      </c>
      <c r="LWU1529" s="229" t="s">
        <v>172</v>
      </c>
      <c r="LWV1529" s="229" t="s">
        <v>289</v>
      </c>
      <c r="LWW1529" s="229" t="s">
        <v>227</v>
      </c>
      <c r="LXA1529" s="229">
        <v>2024</v>
      </c>
      <c r="LXB1529" s="229" t="s">
        <v>57</v>
      </c>
      <c r="LXC1529" s="229" t="s">
        <v>3922</v>
      </c>
      <c r="LXD1529" s="229">
        <v>12970960</v>
      </c>
      <c r="LXE1529" s="229" t="s">
        <v>3930</v>
      </c>
      <c r="LXF1529" s="229" t="s">
        <v>310</v>
      </c>
      <c r="LXG1529" s="229" t="s">
        <v>3931</v>
      </c>
      <c r="LXH1529" s="229" t="s">
        <v>299</v>
      </c>
      <c r="LXI1529" s="229" t="s">
        <v>52</v>
      </c>
      <c r="LXJ1529" s="229" t="s">
        <v>3932</v>
      </c>
      <c r="LXL1529" s="229" t="s">
        <v>3933</v>
      </c>
      <c r="LXM1529" s="229" t="s">
        <v>682</v>
      </c>
      <c r="LXN1529" s="229" t="s">
        <v>354</v>
      </c>
      <c r="LXO1529" s="229" t="s">
        <v>3934</v>
      </c>
      <c r="LXP1529" s="229" t="s">
        <v>2631</v>
      </c>
      <c r="LXQ1529" s="229" t="s">
        <v>294</v>
      </c>
      <c r="LXR1529" s="229" t="s">
        <v>289</v>
      </c>
      <c r="LXS1529" s="229" t="s">
        <v>35</v>
      </c>
      <c r="LXT1529" s="229" t="s">
        <v>29</v>
      </c>
      <c r="LXU1529" s="229" t="s">
        <v>83</v>
      </c>
      <c r="LXV1529" s="229" t="s">
        <v>1488</v>
      </c>
      <c r="LXW1529" s="229" t="s">
        <v>240</v>
      </c>
      <c r="LXX1529" s="229" t="s">
        <v>3935</v>
      </c>
      <c r="LXY1529" s="229" t="s">
        <v>222</v>
      </c>
      <c r="LXZ1529" s="229" t="s">
        <v>223</v>
      </c>
      <c r="LYA1529" s="229" t="s">
        <v>172</v>
      </c>
      <c r="LYB1529" s="229" t="s">
        <v>289</v>
      </c>
      <c r="LYC1529" s="229" t="s">
        <v>227</v>
      </c>
      <c r="LYG1529" s="229">
        <v>2024</v>
      </c>
      <c r="LYH1529" s="229" t="s">
        <v>57</v>
      </c>
      <c r="LYI1529" s="229" t="s">
        <v>3922</v>
      </c>
      <c r="LYJ1529" s="229">
        <v>12970960</v>
      </c>
      <c r="LYK1529" s="229" t="s">
        <v>3930</v>
      </c>
      <c r="LYL1529" s="229" t="s">
        <v>310</v>
      </c>
      <c r="LYM1529" s="229" t="s">
        <v>3931</v>
      </c>
      <c r="LYN1529" s="229" t="s">
        <v>299</v>
      </c>
      <c r="LYO1529" s="229" t="s">
        <v>52</v>
      </c>
      <c r="LYP1529" s="229" t="s">
        <v>3932</v>
      </c>
      <c r="LYR1529" s="229" t="s">
        <v>3933</v>
      </c>
      <c r="LYS1529" s="229" t="s">
        <v>682</v>
      </c>
      <c r="LYT1529" s="229" t="s">
        <v>354</v>
      </c>
      <c r="LYU1529" s="229" t="s">
        <v>3934</v>
      </c>
      <c r="LYV1529" s="229" t="s">
        <v>2631</v>
      </c>
      <c r="LYW1529" s="229" t="s">
        <v>294</v>
      </c>
      <c r="LYX1529" s="229" t="s">
        <v>289</v>
      </c>
      <c r="LYY1529" s="229" t="s">
        <v>35</v>
      </c>
      <c r="LYZ1529" s="229" t="s">
        <v>29</v>
      </c>
      <c r="LZA1529" s="229" t="s">
        <v>83</v>
      </c>
      <c r="LZB1529" s="229" t="s">
        <v>1488</v>
      </c>
      <c r="LZC1529" s="229" t="s">
        <v>240</v>
      </c>
      <c r="LZD1529" s="229" t="s">
        <v>3935</v>
      </c>
      <c r="LZE1529" s="229" t="s">
        <v>222</v>
      </c>
      <c r="LZF1529" s="229" t="s">
        <v>223</v>
      </c>
      <c r="LZG1529" s="229" t="s">
        <v>172</v>
      </c>
      <c r="LZH1529" s="229" t="s">
        <v>289</v>
      </c>
      <c r="LZI1529" s="229" t="s">
        <v>227</v>
      </c>
      <c r="LZM1529" s="229">
        <v>2024</v>
      </c>
      <c r="LZN1529" s="229" t="s">
        <v>57</v>
      </c>
      <c r="LZO1529" s="229" t="s">
        <v>3922</v>
      </c>
      <c r="LZP1529" s="229">
        <v>12970960</v>
      </c>
      <c r="LZQ1529" s="229" t="s">
        <v>3930</v>
      </c>
      <c r="LZR1529" s="229" t="s">
        <v>310</v>
      </c>
      <c r="LZS1529" s="229" t="s">
        <v>3931</v>
      </c>
      <c r="LZT1529" s="229" t="s">
        <v>299</v>
      </c>
      <c r="LZU1529" s="229" t="s">
        <v>52</v>
      </c>
      <c r="LZV1529" s="229" t="s">
        <v>3932</v>
      </c>
      <c r="LZX1529" s="229" t="s">
        <v>3933</v>
      </c>
      <c r="LZY1529" s="229" t="s">
        <v>682</v>
      </c>
      <c r="LZZ1529" s="229" t="s">
        <v>354</v>
      </c>
      <c r="MAA1529" s="229" t="s">
        <v>3934</v>
      </c>
      <c r="MAB1529" s="229" t="s">
        <v>2631</v>
      </c>
      <c r="MAC1529" s="229" t="s">
        <v>294</v>
      </c>
      <c r="MAD1529" s="229" t="s">
        <v>289</v>
      </c>
      <c r="MAE1529" s="229" t="s">
        <v>35</v>
      </c>
      <c r="MAF1529" s="229" t="s">
        <v>29</v>
      </c>
      <c r="MAG1529" s="229" t="s">
        <v>83</v>
      </c>
      <c r="MAH1529" s="229" t="s">
        <v>1488</v>
      </c>
      <c r="MAI1529" s="229" t="s">
        <v>240</v>
      </c>
      <c r="MAJ1529" s="229" t="s">
        <v>3935</v>
      </c>
      <c r="MAK1529" s="229" t="s">
        <v>222</v>
      </c>
      <c r="MAL1529" s="229" t="s">
        <v>223</v>
      </c>
      <c r="MAM1529" s="229" t="s">
        <v>172</v>
      </c>
      <c r="MAN1529" s="229" t="s">
        <v>289</v>
      </c>
      <c r="MAO1529" s="229" t="s">
        <v>227</v>
      </c>
      <c r="MAS1529" s="229">
        <v>2024</v>
      </c>
      <c r="MAT1529" s="229" t="s">
        <v>57</v>
      </c>
      <c r="MAU1529" s="229" t="s">
        <v>3922</v>
      </c>
      <c r="MAV1529" s="229">
        <v>12970960</v>
      </c>
      <c r="MAW1529" s="229" t="s">
        <v>3930</v>
      </c>
      <c r="MAX1529" s="229" t="s">
        <v>310</v>
      </c>
      <c r="MAY1529" s="229" t="s">
        <v>3931</v>
      </c>
      <c r="MAZ1529" s="229" t="s">
        <v>299</v>
      </c>
      <c r="MBA1529" s="229" t="s">
        <v>52</v>
      </c>
      <c r="MBB1529" s="229" t="s">
        <v>3932</v>
      </c>
      <c r="MBD1529" s="229" t="s">
        <v>3933</v>
      </c>
      <c r="MBE1529" s="229" t="s">
        <v>682</v>
      </c>
      <c r="MBF1529" s="229" t="s">
        <v>354</v>
      </c>
      <c r="MBG1529" s="229" t="s">
        <v>3934</v>
      </c>
      <c r="MBH1529" s="229" t="s">
        <v>2631</v>
      </c>
      <c r="MBI1529" s="229" t="s">
        <v>294</v>
      </c>
      <c r="MBJ1529" s="229" t="s">
        <v>289</v>
      </c>
      <c r="MBK1529" s="229" t="s">
        <v>35</v>
      </c>
      <c r="MBL1529" s="229" t="s">
        <v>29</v>
      </c>
      <c r="MBM1529" s="229" t="s">
        <v>83</v>
      </c>
      <c r="MBN1529" s="229" t="s">
        <v>1488</v>
      </c>
      <c r="MBO1529" s="229" t="s">
        <v>240</v>
      </c>
      <c r="MBP1529" s="229" t="s">
        <v>3935</v>
      </c>
      <c r="MBQ1529" s="229" t="s">
        <v>222</v>
      </c>
      <c r="MBR1529" s="229" t="s">
        <v>223</v>
      </c>
      <c r="MBS1529" s="229" t="s">
        <v>172</v>
      </c>
      <c r="MBT1529" s="229" t="s">
        <v>289</v>
      </c>
      <c r="MBU1529" s="229" t="s">
        <v>227</v>
      </c>
      <c r="MBY1529" s="229">
        <v>2024</v>
      </c>
      <c r="MBZ1529" s="229" t="s">
        <v>57</v>
      </c>
      <c r="MCA1529" s="229" t="s">
        <v>3922</v>
      </c>
      <c r="MCB1529" s="229">
        <v>12970960</v>
      </c>
      <c r="MCC1529" s="229" t="s">
        <v>3930</v>
      </c>
      <c r="MCD1529" s="229" t="s">
        <v>310</v>
      </c>
      <c r="MCE1529" s="229" t="s">
        <v>3931</v>
      </c>
      <c r="MCF1529" s="229" t="s">
        <v>299</v>
      </c>
      <c r="MCG1529" s="229" t="s">
        <v>52</v>
      </c>
      <c r="MCH1529" s="229" t="s">
        <v>3932</v>
      </c>
      <c r="MCJ1529" s="229" t="s">
        <v>3933</v>
      </c>
      <c r="MCK1529" s="229" t="s">
        <v>682</v>
      </c>
      <c r="MCL1529" s="229" t="s">
        <v>354</v>
      </c>
      <c r="MCM1529" s="229" t="s">
        <v>3934</v>
      </c>
      <c r="MCN1529" s="229" t="s">
        <v>2631</v>
      </c>
      <c r="MCO1529" s="229" t="s">
        <v>294</v>
      </c>
      <c r="MCP1529" s="229" t="s">
        <v>289</v>
      </c>
      <c r="MCQ1529" s="229" t="s">
        <v>35</v>
      </c>
      <c r="MCR1529" s="229" t="s">
        <v>29</v>
      </c>
      <c r="MCS1529" s="229" t="s">
        <v>83</v>
      </c>
      <c r="MCT1529" s="229" t="s">
        <v>1488</v>
      </c>
      <c r="MCU1529" s="229" t="s">
        <v>240</v>
      </c>
      <c r="MCV1529" s="229" t="s">
        <v>3935</v>
      </c>
      <c r="MCW1529" s="229" t="s">
        <v>222</v>
      </c>
      <c r="MCX1529" s="229" t="s">
        <v>223</v>
      </c>
      <c r="MCY1529" s="229" t="s">
        <v>172</v>
      </c>
      <c r="MCZ1529" s="229" t="s">
        <v>289</v>
      </c>
      <c r="MDA1529" s="229" t="s">
        <v>227</v>
      </c>
      <c r="MDE1529" s="229">
        <v>2024</v>
      </c>
      <c r="MDF1529" s="229" t="s">
        <v>57</v>
      </c>
      <c r="MDG1529" s="229" t="s">
        <v>3922</v>
      </c>
      <c r="MDH1529" s="229">
        <v>12970960</v>
      </c>
      <c r="MDI1529" s="229" t="s">
        <v>3930</v>
      </c>
      <c r="MDJ1529" s="229" t="s">
        <v>310</v>
      </c>
      <c r="MDK1529" s="229" t="s">
        <v>3931</v>
      </c>
      <c r="MDL1529" s="229" t="s">
        <v>299</v>
      </c>
      <c r="MDM1529" s="229" t="s">
        <v>52</v>
      </c>
      <c r="MDN1529" s="229" t="s">
        <v>3932</v>
      </c>
      <c r="MDP1529" s="229" t="s">
        <v>3933</v>
      </c>
      <c r="MDQ1529" s="229" t="s">
        <v>682</v>
      </c>
      <c r="MDR1529" s="229" t="s">
        <v>354</v>
      </c>
      <c r="MDS1529" s="229" t="s">
        <v>3934</v>
      </c>
      <c r="MDT1529" s="229" t="s">
        <v>2631</v>
      </c>
      <c r="MDU1529" s="229" t="s">
        <v>294</v>
      </c>
      <c r="MDV1529" s="229" t="s">
        <v>289</v>
      </c>
      <c r="MDW1529" s="229" t="s">
        <v>35</v>
      </c>
      <c r="MDX1529" s="229" t="s">
        <v>29</v>
      </c>
      <c r="MDY1529" s="229" t="s">
        <v>83</v>
      </c>
      <c r="MDZ1529" s="229" t="s">
        <v>1488</v>
      </c>
      <c r="MEA1529" s="229" t="s">
        <v>240</v>
      </c>
      <c r="MEB1529" s="229" t="s">
        <v>3935</v>
      </c>
      <c r="MEC1529" s="229" t="s">
        <v>222</v>
      </c>
      <c r="MED1529" s="229" t="s">
        <v>223</v>
      </c>
      <c r="MEE1529" s="229" t="s">
        <v>172</v>
      </c>
      <c r="MEF1529" s="229" t="s">
        <v>289</v>
      </c>
      <c r="MEG1529" s="229" t="s">
        <v>227</v>
      </c>
      <c r="MEK1529" s="229">
        <v>2024</v>
      </c>
      <c r="MEL1529" s="229" t="s">
        <v>57</v>
      </c>
      <c r="MEM1529" s="229" t="s">
        <v>3922</v>
      </c>
      <c r="MEN1529" s="229">
        <v>12970960</v>
      </c>
      <c r="MEO1529" s="229" t="s">
        <v>3930</v>
      </c>
      <c r="MEP1529" s="229" t="s">
        <v>310</v>
      </c>
      <c r="MEQ1529" s="229" t="s">
        <v>3931</v>
      </c>
      <c r="MER1529" s="229" t="s">
        <v>299</v>
      </c>
      <c r="MES1529" s="229" t="s">
        <v>52</v>
      </c>
      <c r="MET1529" s="229" t="s">
        <v>3932</v>
      </c>
      <c r="MEV1529" s="229" t="s">
        <v>3933</v>
      </c>
      <c r="MEW1529" s="229" t="s">
        <v>682</v>
      </c>
      <c r="MEX1529" s="229" t="s">
        <v>354</v>
      </c>
      <c r="MEY1529" s="229" t="s">
        <v>3934</v>
      </c>
      <c r="MEZ1529" s="229" t="s">
        <v>2631</v>
      </c>
      <c r="MFA1529" s="229" t="s">
        <v>294</v>
      </c>
      <c r="MFB1529" s="229" t="s">
        <v>289</v>
      </c>
      <c r="MFC1529" s="229" t="s">
        <v>35</v>
      </c>
      <c r="MFD1529" s="229" t="s">
        <v>29</v>
      </c>
      <c r="MFE1529" s="229" t="s">
        <v>83</v>
      </c>
      <c r="MFF1529" s="229" t="s">
        <v>1488</v>
      </c>
      <c r="MFG1529" s="229" t="s">
        <v>240</v>
      </c>
      <c r="MFH1529" s="229" t="s">
        <v>3935</v>
      </c>
      <c r="MFI1529" s="229" t="s">
        <v>222</v>
      </c>
      <c r="MFJ1529" s="229" t="s">
        <v>223</v>
      </c>
      <c r="MFK1529" s="229" t="s">
        <v>172</v>
      </c>
      <c r="MFL1529" s="229" t="s">
        <v>289</v>
      </c>
      <c r="MFM1529" s="229" t="s">
        <v>227</v>
      </c>
      <c r="MFQ1529" s="229">
        <v>2024</v>
      </c>
      <c r="MFR1529" s="229" t="s">
        <v>57</v>
      </c>
      <c r="MFS1529" s="229" t="s">
        <v>3922</v>
      </c>
      <c r="MFT1529" s="229">
        <v>12970960</v>
      </c>
      <c r="MFU1529" s="229" t="s">
        <v>3930</v>
      </c>
      <c r="MFV1529" s="229" t="s">
        <v>310</v>
      </c>
      <c r="MFW1529" s="229" t="s">
        <v>3931</v>
      </c>
      <c r="MFX1529" s="229" t="s">
        <v>299</v>
      </c>
      <c r="MFY1529" s="229" t="s">
        <v>52</v>
      </c>
      <c r="MFZ1529" s="229" t="s">
        <v>3932</v>
      </c>
      <c r="MGB1529" s="229" t="s">
        <v>3933</v>
      </c>
      <c r="MGC1529" s="229" t="s">
        <v>682</v>
      </c>
      <c r="MGD1529" s="229" t="s">
        <v>354</v>
      </c>
      <c r="MGE1529" s="229" t="s">
        <v>3934</v>
      </c>
      <c r="MGF1529" s="229" t="s">
        <v>2631</v>
      </c>
      <c r="MGG1529" s="229" t="s">
        <v>294</v>
      </c>
      <c r="MGH1529" s="229" t="s">
        <v>289</v>
      </c>
      <c r="MGI1529" s="229" t="s">
        <v>35</v>
      </c>
      <c r="MGJ1529" s="229" t="s">
        <v>29</v>
      </c>
      <c r="MGK1529" s="229" t="s">
        <v>83</v>
      </c>
      <c r="MGL1529" s="229" t="s">
        <v>1488</v>
      </c>
      <c r="MGM1529" s="229" t="s">
        <v>240</v>
      </c>
      <c r="MGN1529" s="229" t="s">
        <v>3935</v>
      </c>
      <c r="MGO1529" s="229" t="s">
        <v>222</v>
      </c>
      <c r="MGP1529" s="229" t="s">
        <v>223</v>
      </c>
      <c r="MGQ1529" s="229" t="s">
        <v>172</v>
      </c>
      <c r="MGR1529" s="229" t="s">
        <v>289</v>
      </c>
      <c r="MGS1529" s="229" t="s">
        <v>227</v>
      </c>
      <c r="MGW1529" s="229">
        <v>2024</v>
      </c>
      <c r="MGX1529" s="229" t="s">
        <v>57</v>
      </c>
      <c r="MGY1529" s="229" t="s">
        <v>3922</v>
      </c>
      <c r="MGZ1529" s="229">
        <v>12970960</v>
      </c>
      <c r="MHA1529" s="229" t="s">
        <v>3930</v>
      </c>
      <c r="MHB1529" s="229" t="s">
        <v>310</v>
      </c>
      <c r="MHC1529" s="229" t="s">
        <v>3931</v>
      </c>
      <c r="MHD1529" s="229" t="s">
        <v>299</v>
      </c>
      <c r="MHE1529" s="229" t="s">
        <v>52</v>
      </c>
      <c r="MHF1529" s="229" t="s">
        <v>3932</v>
      </c>
      <c r="MHH1529" s="229" t="s">
        <v>3933</v>
      </c>
      <c r="MHI1529" s="229" t="s">
        <v>682</v>
      </c>
      <c r="MHJ1529" s="229" t="s">
        <v>354</v>
      </c>
      <c r="MHK1529" s="229" t="s">
        <v>3934</v>
      </c>
      <c r="MHL1529" s="229" t="s">
        <v>2631</v>
      </c>
      <c r="MHM1529" s="229" t="s">
        <v>294</v>
      </c>
      <c r="MHN1529" s="229" t="s">
        <v>289</v>
      </c>
      <c r="MHO1529" s="229" t="s">
        <v>35</v>
      </c>
      <c r="MHP1529" s="229" t="s">
        <v>29</v>
      </c>
      <c r="MHQ1529" s="229" t="s">
        <v>83</v>
      </c>
      <c r="MHR1529" s="229" t="s">
        <v>1488</v>
      </c>
      <c r="MHS1529" s="229" t="s">
        <v>240</v>
      </c>
      <c r="MHT1529" s="229" t="s">
        <v>3935</v>
      </c>
      <c r="MHU1529" s="229" t="s">
        <v>222</v>
      </c>
      <c r="MHV1529" s="229" t="s">
        <v>223</v>
      </c>
      <c r="MHW1529" s="229" t="s">
        <v>172</v>
      </c>
      <c r="MHX1529" s="229" t="s">
        <v>289</v>
      </c>
      <c r="MHY1529" s="229" t="s">
        <v>227</v>
      </c>
      <c r="MIC1529" s="229">
        <v>2024</v>
      </c>
      <c r="MID1529" s="229" t="s">
        <v>57</v>
      </c>
      <c r="MIE1529" s="229" t="s">
        <v>3922</v>
      </c>
      <c r="MIF1529" s="229">
        <v>12970960</v>
      </c>
      <c r="MIG1529" s="229" t="s">
        <v>3930</v>
      </c>
      <c r="MIH1529" s="229" t="s">
        <v>310</v>
      </c>
      <c r="MII1529" s="229" t="s">
        <v>3931</v>
      </c>
      <c r="MIJ1529" s="229" t="s">
        <v>299</v>
      </c>
      <c r="MIK1529" s="229" t="s">
        <v>52</v>
      </c>
      <c r="MIL1529" s="229" t="s">
        <v>3932</v>
      </c>
      <c r="MIN1529" s="229" t="s">
        <v>3933</v>
      </c>
      <c r="MIO1529" s="229" t="s">
        <v>682</v>
      </c>
      <c r="MIP1529" s="229" t="s">
        <v>354</v>
      </c>
      <c r="MIQ1529" s="229" t="s">
        <v>3934</v>
      </c>
      <c r="MIR1529" s="229" t="s">
        <v>2631</v>
      </c>
      <c r="MIS1529" s="229" t="s">
        <v>294</v>
      </c>
      <c r="MIT1529" s="229" t="s">
        <v>289</v>
      </c>
      <c r="MIU1529" s="229" t="s">
        <v>35</v>
      </c>
      <c r="MIV1529" s="229" t="s">
        <v>29</v>
      </c>
      <c r="MIW1529" s="229" t="s">
        <v>83</v>
      </c>
      <c r="MIX1529" s="229" t="s">
        <v>1488</v>
      </c>
      <c r="MIY1529" s="229" t="s">
        <v>240</v>
      </c>
      <c r="MIZ1529" s="229" t="s">
        <v>3935</v>
      </c>
      <c r="MJA1529" s="229" t="s">
        <v>222</v>
      </c>
      <c r="MJB1529" s="229" t="s">
        <v>223</v>
      </c>
      <c r="MJC1529" s="229" t="s">
        <v>172</v>
      </c>
      <c r="MJD1529" s="229" t="s">
        <v>289</v>
      </c>
      <c r="MJE1529" s="229" t="s">
        <v>227</v>
      </c>
      <c r="MJI1529" s="229">
        <v>2024</v>
      </c>
      <c r="MJJ1529" s="229" t="s">
        <v>57</v>
      </c>
      <c r="MJK1529" s="229" t="s">
        <v>3922</v>
      </c>
      <c r="MJL1529" s="229">
        <v>12970960</v>
      </c>
      <c r="MJM1529" s="229" t="s">
        <v>3930</v>
      </c>
      <c r="MJN1529" s="229" t="s">
        <v>310</v>
      </c>
      <c r="MJO1529" s="229" t="s">
        <v>3931</v>
      </c>
      <c r="MJP1529" s="229" t="s">
        <v>299</v>
      </c>
      <c r="MJQ1529" s="229" t="s">
        <v>52</v>
      </c>
      <c r="MJR1529" s="229" t="s">
        <v>3932</v>
      </c>
      <c r="MJT1529" s="229" t="s">
        <v>3933</v>
      </c>
      <c r="MJU1529" s="229" t="s">
        <v>682</v>
      </c>
      <c r="MJV1529" s="229" t="s">
        <v>354</v>
      </c>
      <c r="MJW1529" s="229" t="s">
        <v>3934</v>
      </c>
      <c r="MJX1529" s="229" t="s">
        <v>2631</v>
      </c>
      <c r="MJY1529" s="229" t="s">
        <v>294</v>
      </c>
      <c r="MJZ1529" s="229" t="s">
        <v>289</v>
      </c>
      <c r="MKA1529" s="229" t="s">
        <v>35</v>
      </c>
      <c r="MKB1529" s="229" t="s">
        <v>29</v>
      </c>
      <c r="MKC1529" s="229" t="s">
        <v>83</v>
      </c>
      <c r="MKD1529" s="229" t="s">
        <v>1488</v>
      </c>
      <c r="MKE1529" s="229" t="s">
        <v>240</v>
      </c>
      <c r="MKF1529" s="229" t="s">
        <v>3935</v>
      </c>
      <c r="MKG1529" s="229" t="s">
        <v>222</v>
      </c>
      <c r="MKH1529" s="229" t="s">
        <v>223</v>
      </c>
      <c r="MKI1529" s="229" t="s">
        <v>172</v>
      </c>
      <c r="MKJ1529" s="229" t="s">
        <v>289</v>
      </c>
      <c r="MKK1529" s="229" t="s">
        <v>227</v>
      </c>
      <c r="MKO1529" s="229">
        <v>2024</v>
      </c>
      <c r="MKP1529" s="229" t="s">
        <v>57</v>
      </c>
      <c r="MKQ1529" s="229" t="s">
        <v>3922</v>
      </c>
      <c r="MKR1529" s="229">
        <v>12970960</v>
      </c>
      <c r="MKS1529" s="229" t="s">
        <v>3930</v>
      </c>
      <c r="MKT1529" s="229" t="s">
        <v>310</v>
      </c>
      <c r="MKU1529" s="229" t="s">
        <v>3931</v>
      </c>
      <c r="MKV1529" s="229" t="s">
        <v>299</v>
      </c>
      <c r="MKW1529" s="229" t="s">
        <v>52</v>
      </c>
      <c r="MKX1529" s="229" t="s">
        <v>3932</v>
      </c>
      <c r="MKZ1529" s="229" t="s">
        <v>3933</v>
      </c>
      <c r="MLA1529" s="229" t="s">
        <v>682</v>
      </c>
      <c r="MLB1529" s="229" t="s">
        <v>354</v>
      </c>
      <c r="MLC1529" s="229" t="s">
        <v>3934</v>
      </c>
      <c r="MLD1529" s="229" t="s">
        <v>2631</v>
      </c>
      <c r="MLE1529" s="229" t="s">
        <v>294</v>
      </c>
      <c r="MLF1529" s="229" t="s">
        <v>289</v>
      </c>
      <c r="MLG1529" s="229" t="s">
        <v>35</v>
      </c>
      <c r="MLH1529" s="229" t="s">
        <v>29</v>
      </c>
      <c r="MLI1529" s="229" t="s">
        <v>83</v>
      </c>
      <c r="MLJ1529" s="229" t="s">
        <v>1488</v>
      </c>
      <c r="MLK1529" s="229" t="s">
        <v>240</v>
      </c>
      <c r="MLL1529" s="229" t="s">
        <v>3935</v>
      </c>
      <c r="MLM1529" s="229" t="s">
        <v>222</v>
      </c>
      <c r="MLN1529" s="229" t="s">
        <v>223</v>
      </c>
      <c r="MLO1529" s="229" t="s">
        <v>172</v>
      </c>
      <c r="MLP1529" s="229" t="s">
        <v>289</v>
      </c>
      <c r="MLQ1529" s="229" t="s">
        <v>227</v>
      </c>
      <c r="MLU1529" s="229">
        <v>2024</v>
      </c>
      <c r="MLV1529" s="229" t="s">
        <v>57</v>
      </c>
      <c r="MLW1529" s="229" t="s">
        <v>3922</v>
      </c>
      <c r="MLX1529" s="229">
        <v>12970960</v>
      </c>
      <c r="MLY1529" s="229" t="s">
        <v>3930</v>
      </c>
      <c r="MLZ1529" s="229" t="s">
        <v>310</v>
      </c>
      <c r="MMA1529" s="229" t="s">
        <v>3931</v>
      </c>
      <c r="MMB1529" s="229" t="s">
        <v>299</v>
      </c>
      <c r="MMC1529" s="229" t="s">
        <v>52</v>
      </c>
      <c r="MMD1529" s="229" t="s">
        <v>3932</v>
      </c>
      <c r="MMF1529" s="229" t="s">
        <v>3933</v>
      </c>
      <c r="MMG1529" s="229" t="s">
        <v>682</v>
      </c>
      <c r="MMH1529" s="229" t="s">
        <v>354</v>
      </c>
      <c r="MMI1529" s="229" t="s">
        <v>3934</v>
      </c>
      <c r="MMJ1529" s="229" t="s">
        <v>2631</v>
      </c>
      <c r="MMK1529" s="229" t="s">
        <v>294</v>
      </c>
      <c r="MML1529" s="229" t="s">
        <v>289</v>
      </c>
      <c r="MMM1529" s="229" t="s">
        <v>35</v>
      </c>
      <c r="MMN1529" s="229" t="s">
        <v>29</v>
      </c>
      <c r="MMO1529" s="229" t="s">
        <v>83</v>
      </c>
      <c r="MMP1529" s="229" t="s">
        <v>1488</v>
      </c>
      <c r="MMQ1529" s="229" t="s">
        <v>240</v>
      </c>
      <c r="MMR1529" s="229" t="s">
        <v>3935</v>
      </c>
      <c r="MMS1529" s="229" t="s">
        <v>222</v>
      </c>
      <c r="MMT1529" s="229" t="s">
        <v>223</v>
      </c>
      <c r="MMU1529" s="229" t="s">
        <v>172</v>
      </c>
      <c r="MMV1529" s="229" t="s">
        <v>289</v>
      </c>
      <c r="MMW1529" s="229" t="s">
        <v>227</v>
      </c>
      <c r="MNA1529" s="229">
        <v>2024</v>
      </c>
      <c r="MNB1529" s="229" t="s">
        <v>57</v>
      </c>
      <c r="MNC1529" s="229" t="s">
        <v>3922</v>
      </c>
      <c r="MND1529" s="229">
        <v>12970960</v>
      </c>
      <c r="MNE1529" s="229" t="s">
        <v>3930</v>
      </c>
      <c r="MNF1529" s="229" t="s">
        <v>310</v>
      </c>
      <c r="MNG1529" s="229" t="s">
        <v>3931</v>
      </c>
      <c r="MNH1529" s="229" t="s">
        <v>299</v>
      </c>
      <c r="MNI1529" s="229" t="s">
        <v>52</v>
      </c>
      <c r="MNJ1529" s="229" t="s">
        <v>3932</v>
      </c>
      <c r="MNL1529" s="229" t="s">
        <v>3933</v>
      </c>
      <c r="MNM1529" s="229" t="s">
        <v>682</v>
      </c>
      <c r="MNN1529" s="229" t="s">
        <v>354</v>
      </c>
      <c r="MNO1529" s="229" t="s">
        <v>3934</v>
      </c>
      <c r="MNP1529" s="229" t="s">
        <v>2631</v>
      </c>
      <c r="MNQ1529" s="229" t="s">
        <v>294</v>
      </c>
      <c r="MNR1529" s="229" t="s">
        <v>289</v>
      </c>
      <c r="MNS1529" s="229" t="s">
        <v>35</v>
      </c>
      <c r="MNT1529" s="229" t="s">
        <v>29</v>
      </c>
      <c r="MNU1529" s="229" t="s">
        <v>83</v>
      </c>
      <c r="MNV1529" s="229" t="s">
        <v>1488</v>
      </c>
      <c r="MNW1529" s="229" t="s">
        <v>240</v>
      </c>
      <c r="MNX1529" s="229" t="s">
        <v>3935</v>
      </c>
      <c r="MNY1529" s="229" t="s">
        <v>222</v>
      </c>
      <c r="MNZ1529" s="229" t="s">
        <v>223</v>
      </c>
      <c r="MOA1529" s="229" t="s">
        <v>172</v>
      </c>
      <c r="MOB1529" s="229" t="s">
        <v>289</v>
      </c>
      <c r="MOC1529" s="229" t="s">
        <v>227</v>
      </c>
      <c r="MOG1529" s="229">
        <v>2024</v>
      </c>
      <c r="MOH1529" s="229" t="s">
        <v>57</v>
      </c>
      <c r="MOI1529" s="229" t="s">
        <v>3922</v>
      </c>
      <c r="MOJ1529" s="229">
        <v>12970960</v>
      </c>
      <c r="MOK1529" s="229" t="s">
        <v>3930</v>
      </c>
      <c r="MOL1529" s="229" t="s">
        <v>310</v>
      </c>
      <c r="MOM1529" s="229" t="s">
        <v>3931</v>
      </c>
      <c r="MON1529" s="229" t="s">
        <v>299</v>
      </c>
      <c r="MOO1529" s="229" t="s">
        <v>52</v>
      </c>
      <c r="MOP1529" s="229" t="s">
        <v>3932</v>
      </c>
      <c r="MOR1529" s="229" t="s">
        <v>3933</v>
      </c>
      <c r="MOS1529" s="229" t="s">
        <v>682</v>
      </c>
      <c r="MOT1529" s="229" t="s">
        <v>354</v>
      </c>
      <c r="MOU1529" s="229" t="s">
        <v>3934</v>
      </c>
      <c r="MOV1529" s="229" t="s">
        <v>2631</v>
      </c>
      <c r="MOW1529" s="229" t="s">
        <v>294</v>
      </c>
      <c r="MOX1529" s="229" t="s">
        <v>289</v>
      </c>
      <c r="MOY1529" s="229" t="s">
        <v>35</v>
      </c>
      <c r="MOZ1529" s="229" t="s">
        <v>29</v>
      </c>
      <c r="MPA1529" s="229" t="s">
        <v>83</v>
      </c>
      <c r="MPB1529" s="229" t="s">
        <v>1488</v>
      </c>
      <c r="MPC1529" s="229" t="s">
        <v>240</v>
      </c>
      <c r="MPD1529" s="229" t="s">
        <v>3935</v>
      </c>
      <c r="MPE1529" s="229" t="s">
        <v>222</v>
      </c>
      <c r="MPF1529" s="229" t="s">
        <v>223</v>
      </c>
      <c r="MPG1529" s="229" t="s">
        <v>172</v>
      </c>
      <c r="MPH1529" s="229" t="s">
        <v>289</v>
      </c>
      <c r="MPI1529" s="229" t="s">
        <v>227</v>
      </c>
      <c r="MPM1529" s="229">
        <v>2024</v>
      </c>
      <c r="MPN1529" s="229" t="s">
        <v>57</v>
      </c>
      <c r="MPO1529" s="229" t="s">
        <v>3922</v>
      </c>
      <c r="MPP1529" s="229">
        <v>12970960</v>
      </c>
      <c r="MPQ1529" s="229" t="s">
        <v>3930</v>
      </c>
      <c r="MPR1529" s="229" t="s">
        <v>310</v>
      </c>
      <c r="MPS1529" s="229" t="s">
        <v>3931</v>
      </c>
      <c r="MPT1529" s="229" t="s">
        <v>299</v>
      </c>
      <c r="MPU1529" s="229" t="s">
        <v>52</v>
      </c>
      <c r="MPV1529" s="229" t="s">
        <v>3932</v>
      </c>
      <c r="MPX1529" s="229" t="s">
        <v>3933</v>
      </c>
      <c r="MPY1529" s="229" t="s">
        <v>682</v>
      </c>
      <c r="MPZ1529" s="229" t="s">
        <v>354</v>
      </c>
      <c r="MQA1529" s="229" t="s">
        <v>3934</v>
      </c>
      <c r="MQB1529" s="229" t="s">
        <v>2631</v>
      </c>
      <c r="MQC1529" s="229" t="s">
        <v>294</v>
      </c>
      <c r="MQD1529" s="229" t="s">
        <v>289</v>
      </c>
      <c r="MQE1529" s="229" t="s">
        <v>35</v>
      </c>
      <c r="MQF1529" s="229" t="s">
        <v>29</v>
      </c>
      <c r="MQG1529" s="229" t="s">
        <v>83</v>
      </c>
      <c r="MQH1529" s="229" t="s">
        <v>1488</v>
      </c>
      <c r="MQI1529" s="229" t="s">
        <v>240</v>
      </c>
      <c r="MQJ1529" s="229" t="s">
        <v>3935</v>
      </c>
      <c r="MQK1529" s="229" t="s">
        <v>222</v>
      </c>
      <c r="MQL1529" s="229" t="s">
        <v>223</v>
      </c>
      <c r="MQM1529" s="229" t="s">
        <v>172</v>
      </c>
      <c r="MQN1529" s="229" t="s">
        <v>289</v>
      </c>
      <c r="MQO1529" s="229" t="s">
        <v>227</v>
      </c>
      <c r="MQS1529" s="229">
        <v>2024</v>
      </c>
      <c r="MQT1529" s="229" t="s">
        <v>57</v>
      </c>
      <c r="MQU1529" s="229" t="s">
        <v>3922</v>
      </c>
      <c r="MQV1529" s="229">
        <v>12970960</v>
      </c>
      <c r="MQW1529" s="229" t="s">
        <v>3930</v>
      </c>
      <c r="MQX1529" s="229" t="s">
        <v>310</v>
      </c>
      <c r="MQY1529" s="229" t="s">
        <v>3931</v>
      </c>
      <c r="MQZ1529" s="229" t="s">
        <v>299</v>
      </c>
      <c r="MRA1529" s="229" t="s">
        <v>52</v>
      </c>
      <c r="MRB1529" s="229" t="s">
        <v>3932</v>
      </c>
      <c r="MRD1529" s="229" t="s">
        <v>3933</v>
      </c>
      <c r="MRE1529" s="229" t="s">
        <v>682</v>
      </c>
      <c r="MRF1529" s="229" t="s">
        <v>354</v>
      </c>
      <c r="MRG1529" s="229" t="s">
        <v>3934</v>
      </c>
      <c r="MRH1529" s="229" t="s">
        <v>2631</v>
      </c>
      <c r="MRI1529" s="229" t="s">
        <v>294</v>
      </c>
      <c r="MRJ1529" s="229" t="s">
        <v>289</v>
      </c>
      <c r="MRK1529" s="229" t="s">
        <v>35</v>
      </c>
      <c r="MRL1529" s="229" t="s">
        <v>29</v>
      </c>
      <c r="MRM1529" s="229" t="s">
        <v>83</v>
      </c>
      <c r="MRN1529" s="229" t="s">
        <v>1488</v>
      </c>
      <c r="MRO1529" s="229" t="s">
        <v>240</v>
      </c>
      <c r="MRP1529" s="229" t="s">
        <v>3935</v>
      </c>
      <c r="MRQ1529" s="229" t="s">
        <v>222</v>
      </c>
      <c r="MRR1529" s="229" t="s">
        <v>223</v>
      </c>
      <c r="MRS1529" s="229" t="s">
        <v>172</v>
      </c>
      <c r="MRT1529" s="229" t="s">
        <v>289</v>
      </c>
      <c r="MRU1529" s="229" t="s">
        <v>227</v>
      </c>
      <c r="MRY1529" s="229">
        <v>2024</v>
      </c>
      <c r="MRZ1529" s="229" t="s">
        <v>57</v>
      </c>
      <c r="MSA1529" s="229" t="s">
        <v>3922</v>
      </c>
      <c r="MSB1529" s="229">
        <v>12970960</v>
      </c>
      <c r="MSC1529" s="229" t="s">
        <v>3930</v>
      </c>
      <c r="MSD1529" s="229" t="s">
        <v>310</v>
      </c>
      <c r="MSE1529" s="229" t="s">
        <v>3931</v>
      </c>
      <c r="MSF1529" s="229" t="s">
        <v>299</v>
      </c>
      <c r="MSG1529" s="229" t="s">
        <v>52</v>
      </c>
      <c r="MSH1529" s="229" t="s">
        <v>3932</v>
      </c>
      <c r="MSJ1529" s="229" t="s">
        <v>3933</v>
      </c>
      <c r="MSK1529" s="229" t="s">
        <v>682</v>
      </c>
      <c r="MSL1529" s="229" t="s">
        <v>354</v>
      </c>
      <c r="MSM1529" s="229" t="s">
        <v>3934</v>
      </c>
      <c r="MSN1529" s="229" t="s">
        <v>2631</v>
      </c>
      <c r="MSO1529" s="229" t="s">
        <v>294</v>
      </c>
      <c r="MSP1529" s="229" t="s">
        <v>289</v>
      </c>
      <c r="MSQ1529" s="229" t="s">
        <v>35</v>
      </c>
      <c r="MSR1529" s="229" t="s">
        <v>29</v>
      </c>
      <c r="MSS1529" s="229" t="s">
        <v>83</v>
      </c>
      <c r="MST1529" s="229" t="s">
        <v>1488</v>
      </c>
      <c r="MSU1529" s="229" t="s">
        <v>240</v>
      </c>
      <c r="MSV1529" s="229" t="s">
        <v>3935</v>
      </c>
      <c r="MSW1529" s="229" t="s">
        <v>222</v>
      </c>
      <c r="MSX1529" s="229" t="s">
        <v>223</v>
      </c>
      <c r="MSY1529" s="229" t="s">
        <v>172</v>
      </c>
      <c r="MSZ1529" s="229" t="s">
        <v>289</v>
      </c>
      <c r="MTA1529" s="229" t="s">
        <v>227</v>
      </c>
      <c r="MTE1529" s="229">
        <v>2024</v>
      </c>
      <c r="MTF1529" s="229" t="s">
        <v>57</v>
      </c>
      <c r="MTG1529" s="229" t="s">
        <v>3922</v>
      </c>
      <c r="MTH1529" s="229">
        <v>12970960</v>
      </c>
      <c r="MTI1529" s="229" t="s">
        <v>3930</v>
      </c>
      <c r="MTJ1529" s="229" t="s">
        <v>310</v>
      </c>
      <c r="MTK1529" s="229" t="s">
        <v>3931</v>
      </c>
      <c r="MTL1529" s="229" t="s">
        <v>299</v>
      </c>
      <c r="MTM1529" s="229" t="s">
        <v>52</v>
      </c>
      <c r="MTN1529" s="229" t="s">
        <v>3932</v>
      </c>
      <c r="MTP1529" s="229" t="s">
        <v>3933</v>
      </c>
      <c r="MTQ1529" s="229" t="s">
        <v>682</v>
      </c>
      <c r="MTR1529" s="229" t="s">
        <v>354</v>
      </c>
      <c r="MTS1529" s="229" t="s">
        <v>3934</v>
      </c>
      <c r="MTT1529" s="229" t="s">
        <v>2631</v>
      </c>
      <c r="MTU1529" s="229" t="s">
        <v>294</v>
      </c>
      <c r="MTV1529" s="229" t="s">
        <v>289</v>
      </c>
      <c r="MTW1529" s="229" t="s">
        <v>35</v>
      </c>
      <c r="MTX1529" s="229" t="s">
        <v>29</v>
      </c>
      <c r="MTY1529" s="229" t="s">
        <v>83</v>
      </c>
      <c r="MTZ1529" s="229" t="s">
        <v>1488</v>
      </c>
      <c r="MUA1529" s="229" t="s">
        <v>240</v>
      </c>
      <c r="MUB1529" s="229" t="s">
        <v>3935</v>
      </c>
      <c r="MUC1529" s="229" t="s">
        <v>222</v>
      </c>
      <c r="MUD1529" s="229" t="s">
        <v>223</v>
      </c>
      <c r="MUE1529" s="229" t="s">
        <v>172</v>
      </c>
      <c r="MUF1529" s="229" t="s">
        <v>289</v>
      </c>
      <c r="MUG1529" s="229" t="s">
        <v>227</v>
      </c>
      <c r="MUK1529" s="229">
        <v>2024</v>
      </c>
      <c r="MUL1529" s="229" t="s">
        <v>57</v>
      </c>
      <c r="MUM1529" s="229" t="s">
        <v>3922</v>
      </c>
      <c r="MUN1529" s="229">
        <v>12970960</v>
      </c>
      <c r="MUO1529" s="229" t="s">
        <v>3930</v>
      </c>
      <c r="MUP1529" s="229" t="s">
        <v>310</v>
      </c>
      <c r="MUQ1529" s="229" t="s">
        <v>3931</v>
      </c>
      <c r="MUR1529" s="229" t="s">
        <v>299</v>
      </c>
      <c r="MUS1529" s="229" t="s">
        <v>52</v>
      </c>
      <c r="MUT1529" s="229" t="s">
        <v>3932</v>
      </c>
      <c r="MUV1529" s="229" t="s">
        <v>3933</v>
      </c>
      <c r="MUW1529" s="229" t="s">
        <v>682</v>
      </c>
      <c r="MUX1529" s="229" t="s">
        <v>354</v>
      </c>
      <c r="MUY1529" s="229" t="s">
        <v>3934</v>
      </c>
      <c r="MUZ1529" s="229" t="s">
        <v>2631</v>
      </c>
      <c r="MVA1529" s="229" t="s">
        <v>294</v>
      </c>
      <c r="MVB1529" s="229" t="s">
        <v>289</v>
      </c>
      <c r="MVC1529" s="229" t="s">
        <v>35</v>
      </c>
      <c r="MVD1529" s="229" t="s">
        <v>29</v>
      </c>
      <c r="MVE1529" s="229" t="s">
        <v>83</v>
      </c>
      <c r="MVF1529" s="229" t="s">
        <v>1488</v>
      </c>
      <c r="MVG1529" s="229" t="s">
        <v>240</v>
      </c>
      <c r="MVH1529" s="229" t="s">
        <v>3935</v>
      </c>
      <c r="MVI1529" s="229" t="s">
        <v>222</v>
      </c>
      <c r="MVJ1529" s="229" t="s">
        <v>223</v>
      </c>
      <c r="MVK1529" s="229" t="s">
        <v>172</v>
      </c>
      <c r="MVL1529" s="229" t="s">
        <v>289</v>
      </c>
      <c r="MVM1529" s="229" t="s">
        <v>227</v>
      </c>
      <c r="MVQ1529" s="229">
        <v>2024</v>
      </c>
      <c r="MVR1529" s="229" t="s">
        <v>57</v>
      </c>
      <c r="MVS1529" s="229" t="s">
        <v>3922</v>
      </c>
      <c r="MVT1529" s="229">
        <v>12970960</v>
      </c>
      <c r="MVU1529" s="229" t="s">
        <v>3930</v>
      </c>
      <c r="MVV1529" s="229" t="s">
        <v>310</v>
      </c>
      <c r="MVW1529" s="229" t="s">
        <v>3931</v>
      </c>
      <c r="MVX1529" s="229" t="s">
        <v>299</v>
      </c>
      <c r="MVY1529" s="229" t="s">
        <v>52</v>
      </c>
      <c r="MVZ1529" s="229" t="s">
        <v>3932</v>
      </c>
      <c r="MWB1529" s="229" t="s">
        <v>3933</v>
      </c>
      <c r="MWC1529" s="229" t="s">
        <v>682</v>
      </c>
      <c r="MWD1529" s="229" t="s">
        <v>354</v>
      </c>
      <c r="MWE1529" s="229" t="s">
        <v>3934</v>
      </c>
      <c r="MWF1529" s="229" t="s">
        <v>2631</v>
      </c>
      <c r="MWG1529" s="229" t="s">
        <v>294</v>
      </c>
      <c r="MWH1529" s="229" t="s">
        <v>289</v>
      </c>
      <c r="MWI1529" s="229" t="s">
        <v>35</v>
      </c>
      <c r="MWJ1529" s="229" t="s">
        <v>29</v>
      </c>
      <c r="MWK1529" s="229" t="s">
        <v>83</v>
      </c>
      <c r="MWL1529" s="229" t="s">
        <v>1488</v>
      </c>
      <c r="MWM1529" s="229" t="s">
        <v>240</v>
      </c>
      <c r="MWN1529" s="229" t="s">
        <v>3935</v>
      </c>
      <c r="MWO1529" s="229" t="s">
        <v>222</v>
      </c>
      <c r="MWP1529" s="229" t="s">
        <v>223</v>
      </c>
      <c r="MWQ1529" s="229" t="s">
        <v>172</v>
      </c>
      <c r="MWR1529" s="229" t="s">
        <v>289</v>
      </c>
      <c r="MWS1529" s="229" t="s">
        <v>227</v>
      </c>
      <c r="MWW1529" s="229">
        <v>2024</v>
      </c>
      <c r="MWX1529" s="229" t="s">
        <v>57</v>
      </c>
      <c r="MWY1529" s="229" t="s">
        <v>3922</v>
      </c>
      <c r="MWZ1529" s="229">
        <v>12970960</v>
      </c>
      <c r="MXA1529" s="229" t="s">
        <v>3930</v>
      </c>
      <c r="MXB1529" s="229" t="s">
        <v>310</v>
      </c>
      <c r="MXC1529" s="229" t="s">
        <v>3931</v>
      </c>
      <c r="MXD1529" s="229" t="s">
        <v>299</v>
      </c>
      <c r="MXE1529" s="229" t="s">
        <v>52</v>
      </c>
      <c r="MXF1529" s="229" t="s">
        <v>3932</v>
      </c>
      <c r="MXH1529" s="229" t="s">
        <v>3933</v>
      </c>
      <c r="MXI1529" s="229" t="s">
        <v>682</v>
      </c>
      <c r="MXJ1529" s="229" t="s">
        <v>354</v>
      </c>
      <c r="MXK1529" s="229" t="s">
        <v>3934</v>
      </c>
      <c r="MXL1529" s="229" t="s">
        <v>2631</v>
      </c>
      <c r="MXM1529" s="229" t="s">
        <v>294</v>
      </c>
      <c r="MXN1529" s="229" t="s">
        <v>289</v>
      </c>
      <c r="MXO1529" s="229" t="s">
        <v>35</v>
      </c>
      <c r="MXP1529" s="229" t="s">
        <v>29</v>
      </c>
      <c r="MXQ1529" s="229" t="s">
        <v>83</v>
      </c>
      <c r="MXR1529" s="229" t="s">
        <v>1488</v>
      </c>
      <c r="MXS1529" s="229" t="s">
        <v>240</v>
      </c>
      <c r="MXT1529" s="229" t="s">
        <v>3935</v>
      </c>
      <c r="MXU1529" s="229" t="s">
        <v>222</v>
      </c>
      <c r="MXV1529" s="229" t="s">
        <v>223</v>
      </c>
      <c r="MXW1529" s="229" t="s">
        <v>172</v>
      </c>
      <c r="MXX1529" s="229" t="s">
        <v>289</v>
      </c>
      <c r="MXY1529" s="229" t="s">
        <v>227</v>
      </c>
      <c r="MYC1529" s="229">
        <v>2024</v>
      </c>
      <c r="MYD1529" s="229" t="s">
        <v>57</v>
      </c>
      <c r="MYE1529" s="229" t="s">
        <v>3922</v>
      </c>
      <c r="MYF1529" s="229">
        <v>12970960</v>
      </c>
      <c r="MYG1529" s="229" t="s">
        <v>3930</v>
      </c>
      <c r="MYH1529" s="229" t="s">
        <v>310</v>
      </c>
      <c r="MYI1529" s="229" t="s">
        <v>3931</v>
      </c>
      <c r="MYJ1529" s="229" t="s">
        <v>299</v>
      </c>
      <c r="MYK1529" s="229" t="s">
        <v>52</v>
      </c>
      <c r="MYL1529" s="229" t="s">
        <v>3932</v>
      </c>
      <c r="MYN1529" s="229" t="s">
        <v>3933</v>
      </c>
      <c r="MYO1529" s="229" t="s">
        <v>682</v>
      </c>
      <c r="MYP1529" s="229" t="s">
        <v>354</v>
      </c>
      <c r="MYQ1529" s="229" t="s">
        <v>3934</v>
      </c>
      <c r="MYR1529" s="229" t="s">
        <v>2631</v>
      </c>
      <c r="MYS1529" s="229" t="s">
        <v>294</v>
      </c>
      <c r="MYT1529" s="229" t="s">
        <v>289</v>
      </c>
      <c r="MYU1529" s="229" t="s">
        <v>35</v>
      </c>
      <c r="MYV1529" s="229" t="s">
        <v>29</v>
      </c>
      <c r="MYW1529" s="229" t="s">
        <v>83</v>
      </c>
      <c r="MYX1529" s="229" t="s">
        <v>1488</v>
      </c>
      <c r="MYY1529" s="229" t="s">
        <v>240</v>
      </c>
      <c r="MYZ1529" s="229" t="s">
        <v>3935</v>
      </c>
      <c r="MZA1529" s="229" t="s">
        <v>222</v>
      </c>
      <c r="MZB1529" s="229" t="s">
        <v>223</v>
      </c>
      <c r="MZC1529" s="229" t="s">
        <v>172</v>
      </c>
      <c r="MZD1529" s="229" t="s">
        <v>289</v>
      </c>
      <c r="MZE1529" s="229" t="s">
        <v>227</v>
      </c>
      <c r="MZI1529" s="229">
        <v>2024</v>
      </c>
      <c r="MZJ1529" s="229" t="s">
        <v>57</v>
      </c>
      <c r="MZK1529" s="229" t="s">
        <v>3922</v>
      </c>
      <c r="MZL1529" s="229">
        <v>12970960</v>
      </c>
      <c r="MZM1529" s="229" t="s">
        <v>3930</v>
      </c>
      <c r="MZN1529" s="229" t="s">
        <v>310</v>
      </c>
      <c r="MZO1529" s="229" t="s">
        <v>3931</v>
      </c>
      <c r="MZP1529" s="229" t="s">
        <v>299</v>
      </c>
      <c r="MZQ1529" s="229" t="s">
        <v>52</v>
      </c>
      <c r="MZR1529" s="229" t="s">
        <v>3932</v>
      </c>
      <c r="MZT1529" s="229" t="s">
        <v>3933</v>
      </c>
      <c r="MZU1529" s="229" t="s">
        <v>682</v>
      </c>
      <c r="MZV1529" s="229" t="s">
        <v>354</v>
      </c>
      <c r="MZW1529" s="229" t="s">
        <v>3934</v>
      </c>
      <c r="MZX1529" s="229" t="s">
        <v>2631</v>
      </c>
      <c r="MZY1529" s="229" t="s">
        <v>294</v>
      </c>
      <c r="MZZ1529" s="229" t="s">
        <v>289</v>
      </c>
      <c r="NAA1529" s="229" t="s">
        <v>35</v>
      </c>
      <c r="NAB1529" s="229" t="s">
        <v>29</v>
      </c>
      <c r="NAC1529" s="229" t="s">
        <v>83</v>
      </c>
      <c r="NAD1529" s="229" t="s">
        <v>1488</v>
      </c>
      <c r="NAE1529" s="229" t="s">
        <v>240</v>
      </c>
      <c r="NAF1529" s="229" t="s">
        <v>3935</v>
      </c>
      <c r="NAG1529" s="229" t="s">
        <v>222</v>
      </c>
      <c r="NAH1529" s="229" t="s">
        <v>223</v>
      </c>
      <c r="NAI1529" s="229" t="s">
        <v>172</v>
      </c>
      <c r="NAJ1529" s="229" t="s">
        <v>289</v>
      </c>
      <c r="NAK1529" s="229" t="s">
        <v>227</v>
      </c>
      <c r="NAO1529" s="229">
        <v>2024</v>
      </c>
      <c r="NAP1529" s="229" t="s">
        <v>57</v>
      </c>
      <c r="NAQ1529" s="229" t="s">
        <v>3922</v>
      </c>
      <c r="NAR1529" s="229">
        <v>12970960</v>
      </c>
      <c r="NAS1529" s="229" t="s">
        <v>3930</v>
      </c>
      <c r="NAT1529" s="229" t="s">
        <v>310</v>
      </c>
      <c r="NAU1529" s="229" t="s">
        <v>3931</v>
      </c>
      <c r="NAV1529" s="229" t="s">
        <v>299</v>
      </c>
      <c r="NAW1529" s="229" t="s">
        <v>52</v>
      </c>
      <c r="NAX1529" s="229" t="s">
        <v>3932</v>
      </c>
      <c r="NAZ1529" s="229" t="s">
        <v>3933</v>
      </c>
      <c r="NBA1529" s="229" t="s">
        <v>682</v>
      </c>
      <c r="NBB1529" s="229" t="s">
        <v>354</v>
      </c>
      <c r="NBC1529" s="229" t="s">
        <v>3934</v>
      </c>
      <c r="NBD1529" s="229" t="s">
        <v>2631</v>
      </c>
      <c r="NBE1529" s="229" t="s">
        <v>294</v>
      </c>
      <c r="NBF1529" s="229" t="s">
        <v>289</v>
      </c>
      <c r="NBG1529" s="229" t="s">
        <v>35</v>
      </c>
      <c r="NBH1529" s="229" t="s">
        <v>29</v>
      </c>
      <c r="NBI1529" s="229" t="s">
        <v>83</v>
      </c>
      <c r="NBJ1529" s="229" t="s">
        <v>1488</v>
      </c>
      <c r="NBK1529" s="229" t="s">
        <v>240</v>
      </c>
      <c r="NBL1529" s="229" t="s">
        <v>3935</v>
      </c>
      <c r="NBM1529" s="229" t="s">
        <v>222</v>
      </c>
      <c r="NBN1529" s="229" t="s">
        <v>223</v>
      </c>
      <c r="NBO1529" s="229" t="s">
        <v>172</v>
      </c>
      <c r="NBP1529" s="229" t="s">
        <v>289</v>
      </c>
      <c r="NBQ1529" s="229" t="s">
        <v>227</v>
      </c>
      <c r="NBU1529" s="229">
        <v>2024</v>
      </c>
      <c r="NBV1529" s="229" t="s">
        <v>57</v>
      </c>
      <c r="NBW1529" s="229" t="s">
        <v>3922</v>
      </c>
      <c r="NBX1529" s="229">
        <v>12970960</v>
      </c>
      <c r="NBY1529" s="229" t="s">
        <v>3930</v>
      </c>
      <c r="NBZ1529" s="229" t="s">
        <v>310</v>
      </c>
      <c r="NCA1529" s="229" t="s">
        <v>3931</v>
      </c>
      <c r="NCB1529" s="229" t="s">
        <v>299</v>
      </c>
      <c r="NCC1529" s="229" t="s">
        <v>52</v>
      </c>
      <c r="NCD1529" s="229" t="s">
        <v>3932</v>
      </c>
      <c r="NCF1529" s="229" t="s">
        <v>3933</v>
      </c>
      <c r="NCG1529" s="229" t="s">
        <v>682</v>
      </c>
      <c r="NCH1529" s="229" t="s">
        <v>354</v>
      </c>
      <c r="NCI1529" s="229" t="s">
        <v>3934</v>
      </c>
      <c r="NCJ1529" s="229" t="s">
        <v>2631</v>
      </c>
      <c r="NCK1529" s="229" t="s">
        <v>294</v>
      </c>
      <c r="NCL1529" s="229" t="s">
        <v>289</v>
      </c>
      <c r="NCM1529" s="229" t="s">
        <v>35</v>
      </c>
      <c r="NCN1529" s="229" t="s">
        <v>29</v>
      </c>
      <c r="NCO1529" s="229" t="s">
        <v>83</v>
      </c>
      <c r="NCP1529" s="229" t="s">
        <v>1488</v>
      </c>
      <c r="NCQ1529" s="229" t="s">
        <v>240</v>
      </c>
      <c r="NCR1529" s="229" t="s">
        <v>3935</v>
      </c>
      <c r="NCS1529" s="229" t="s">
        <v>222</v>
      </c>
      <c r="NCT1529" s="229" t="s">
        <v>223</v>
      </c>
      <c r="NCU1529" s="229" t="s">
        <v>172</v>
      </c>
      <c r="NCV1529" s="229" t="s">
        <v>289</v>
      </c>
      <c r="NCW1529" s="229" t="s">
        <v>227</v>
      </c>
      <c r="NDA1529" s="229">
        <v>2024</v>
      </c>
      <c r="NDB1529" s="229" t="s">
        <v>57</v>
      </c>
      <c r="NDC1529" s="229" t="s">
        <v>3922</v>
      </c>
      <c r="NDD1529" s="229">
        <v>12970960</v>
      </c>
      <c r="NDE1529" s="229" t="s">
        <v>3930</v>
      </c>
      <c r="NDF1529" s="229" t="s">
        <v>310</v>
      </c>
      <c r="NDG1529" s="229" t="s">
        <v>3931</v>
      </c>
      <c r="NDH1529" s="229" t="s">
        <v>299</v>
      </c>
      <c r="NDI1529" s="229" t="s">
        <v>52</v>
      </c>
      <c r="NDJ1529" s="229" t="s">
        <v>3932</v>
      </c>
      <c r="NDL1529" s="229" t="s">
        <v>3933</v>
      </c>
      <c r="NDM1529" s="229" t="s">
        <v>682</v>
      </c>
      <c r="NDN1529" s="229" t="s">
        <v>354</v>
      </c>
      <c r="NDO1529" s="229" t="s">
        <v>3934</v>
      </c>
      <c r="NDP1529" s="229" t="s">
        <v>2631</v>
      </c>
      <c r="NDQ1529" s="229" t="s">
        <v>294</v>
      </c>
      <c r="NDR1529" s="229" t="s">
        <v>289</v>
      </c>
      <c r="NDS1529" s="229" t="s">
        <v>35</v>
      </c>
      <c r="NDT1529" s="229" t="s">
        <v>29</v>
      </c>
      <c r="NDU1529" s="229" t="s">
        <v>83</v>
      </c>
      <c r="NDV1529" s="229" t="s">
        <v>1488</v>
      </c>
      <c r="NDW1529" s="229" t="s">
        <v>240</v>
      </c>
      <c r="NDX1529" s="229" t="s">
        <v>3935</v>
      </c>
      <c r="NDY1529" s="229" t="s">
        <v>222</v>
      </c>
      <c r="NDZ1529" s="229" t="s">
        <v>223</v>
      </c>
      <c r="NEA1529" s="229" t="s">
        <v>172</v>
      </c>
      <c r="NEB1529" s="229" t="s">
        <v>289</v>
      </c>
      <c r="NEC1529" s="229" t="s">
        <v>227</v>
      </c>
      <c r="NEG1529" s="229">
        <v>2024</v>
      </c>
      <c r="NEH1529" s="229" t="s">
        <v>57</v>
      </c>
      <c r="NEI1529" s="229" t="s">
        <v>3922</v>
      </c>
      <c r="NEJ1529" s="229">
        <v>12970960</v>
      </c>
      <c r="NEK1529" s="229" t="s">
        <v>3930</v>
      </c>
      <c r="NEL1529" s="229" t="s">
        <v>310</v>
      </c>
      <c r="NEM1529" s="229" t="s">
        <v>3931</v>
      </c>
      <c r="NEN1529" s="229" t="s">
        <v>299</v>
      </c>
      <c r="NEO1529" s="229" t="s">
        <v>52</v>
      </c>
      <c r="NEP1529" s="229" t="s">
        <v>3932</v>
      </c>
      <c r="NER1529" s="229" t="s">
        <v>3933</v>
      </c>
      <c r="NES1529" s="229" t="s">
        <v>682</v>
      </c>
      <c r="NET1529" s="229" t="s">
        <v>354</v>
      </c>
      <c r="NEU1529" s="229" t="s">
        <v>3934</v>
      </c>
      <c r="NEV1529" s="229" t="s">
        <v>2631</v>
      </c>
      <c r="NEW1529" s="229" t="s">
        <v>294</v>
      </c>
      <c r="NEX1529" s="229" t="s">
        <v>289</v>
      </c>
      <c r="NEY1529" s="229" t="s">
        <v>35</v>
      </c>
      <c r="NEZ1529" s="229" t="s">
        <v>29</v>
      </c>
      <c r="NFA1529" s="229" t="s">
        <v>83</v>
      </c>
      <c r="NFB1529" s="229" t="s">
        <v>1488</v>
      </c>
      <c r="NFC1529" s="229" t="s">
        <v>240</v>
      </c>
      <c r="NFD1529" s="229" t="s">
        <v>3935</v>
      </c>
      <c r="NFE1529" s="229" t="s">
        <v>222</v>
      </c>
      <c r="NFF1529" s="229" t="s">
        <v>223</v>
      </c>
      <c r="NFG1529" s="229" t="s">
        <v>172</v>
      </c>
      <c r="NFH1529" s="229" t="s">
        <v>289</v>
      </c>
      <c r="NFI1529" s="229" t="s">
        <v>227</v>
      </c>
      <c r="NFM1529" s="229">
        <v>2024</v>
      </c>
      <c r="NFN1529" s="229" t="s">
        <v>57</v>
      </c>
      <c r="NFO1529" s="229" t="s">
        <v>3922</v>
      </c>
      <c r="NFP1529" s="229">
        <v>12970960</v>
      </c>
      <c r="NFQ1529" s="229" t="s">
        <v>3930</v>
      </c>
      <c r="NFR1529" s="229" t="s">
        <v>310</v>
      </c>
      <c r="NFS1529" s="229" t="s">
        <v>3931</v>
      </c>
      <c r="NFT1529" s="229" t="s">
        <v>299</v>
      </c>
      <c r="NFU1529" s="229" t="s">
        <v>52</v>
      </c>
      <c r="NFV1529" s="229" t="s">
        <v>3932</v>
      </c>
      <c r="NFX1529" s="229" t="s">
        <v>3933</v>
      </c>
      <c r="NFY1529" s="229" t="s">
        <v>682</v>
      </c>
      <c r="NFZ1529" s="229" t="s">
        <v>354</v>
      </c>
      <c r="NGA1529" s="229" t="s">
        <v>3934</v>
      </c>
      <c r="NGB1529" s="229" t="s">
        <v>2631</v>
      </c>
      <c r="NGC1529" s="229" t="s">
        <v>294</v>
      </c>
      <c r="NGD1529" s="229" t="s">
        <v>289</v>
      </c>
      <c r="NGE1529" s="229" t="s">
        <v>35</v>
      </c>
      <c r="NGF1529" s="229" t="s">
        <v>29</v>
      </c>
      <c r="NGG1529" s="229" t="s">
        <v>83</v>
      </c>
      <c r="NGH1529" s="229" t="s">
        <v>1488</v>
      </c>
      <c r="NGI1529" s="229" t="s">
        <v>240</v>
      </c>
      <c r="NGJ1529" s="229" t="s">
        <v>3935</v>
      </c>
      <c r="NGK1529" s="229" t="s">
        <v>222</v>
      </c>
      <c r="NGL1529" s="229" t="s">
        <v>223</v>
      </c>
      <c r="NGM1529" s="229" t="s">
        <v>172</v>
      </c>
      <c r="NGN1529" s="229" t="s">
        <v>289</v>
      </c>
      <c r="NGO1529" s="229" t="s">
        <v>227</v>
      </c>
      <c r="NGS1529" s="229">
        <v>2024</v>
      </c>
      <c r="NGT1529" s="229" t="s">
        <v>57</v>
      </c>
      <c r="NGU1529" s="229" t="s">
        <v>3922</v>
      </c>
      <c r="NGV1529" s="229">
        <v>12970960</v>
      </c>
      <c r="NGW1529" s="229" t="s">
        <v>3930</v>
      </c>
      <c r="NGX1529" s="229" t="s">
        <v>310</v>
      </c>
      <c r="NGY1529" s="229" t="s">
        <v>3931</v>
      </c>
      <c r="NGZ1529" s="229" t="s">
        <v>299</v>
      </c>
      <c r="NHA1529" s="229" t="s">
        <v>52</v>
      </c>
      <c r="NHB1529" s="229" t="s">
        <v>3932</v>
      </c>
      <c r="NHD1529" s="229" t="s">
        <v>3933</v>
      </c>
      <c r="NHE1529" s="229" t="s">
        <v>682</v>
      </c>
      <c r="NHF1529" s="229" t="s">
        <v>354</v>
      </c>
      <c r="NHG1529" s="229" t="s">
        <v>3934</v>
      </c>
      <c r="NHH1529" s="229" t="s">
        <v>2631</v>
      </c>
      <c r="NHI1529" s="229" t="s">
        <v>294</v>
      </c>
      <c r="NHJ1529" s="229" t="s">
        <v>289</v>
      </c>
      <c r="NHK1529" s="229" t="s">
        <v>35</v>
      </c>
      <c r="NHL1529" s="229" t="s">
        <v>29</v>
      </c>
      <c r="NHM1529" s="229" t="s">
        <v>83</v>
      </c>
      <c r="NHN1529" s="229" t="s">
        <v>1488</v>
      </c>
      <c r="NHO1529" s="229" t="s">
        <v>240</v>
      </c>
      <c r="NHP1529" s="229" t="s">
        <v>3935</v>
      </c>
      <c r="NHQ1529" s="229" t="s">
        <v>222</v>
      </c>
      <c r="NHR1529" s="229" t="s">
        <v>223</v>
      </c>
      <c r="NHS1529" s="229" t="s">
        <v>172</v>
      </c>
      <c r="NHT1529" s="229" t="s">
        <v>289</v>
      </c>
      <c r="NHU1529" s="229" t="s">
        <v>227</v>
      </c>
      <c r="NHY1529" s="229">
        <v>2024</v>
      </c>
      <c r="NHZ1529" s="229" t="s">
        <v>57</v>
      </c>
      <c r="NIA1529" s="229" t="s">
        <v>3922</v>
      </c>
      <c r="NIB1529" s="229">
        <v>12970960</v>
      </c>
      <c r="NIC1529" s="229" t="s">
        <v>3930</v>
      </c>
      <c r="NID1529" s="229" t="s">
        <v>310</v>
      </c>
      <c r="NIE1529" s="229" t="s">
        <v>3931</v>
      </c>
      <c r="NIF1529" s="229" t="s">
        <v>299</v>
      </c>
      <c r="NIG1529" s="229" t="s">
        <v>52</v>
      </c>
      <c r="NIH1529" s="229" t="s">
        <v>3932</v>
      </c>
      <c r="NIJ1529" s="229" t="s">
        <v>3933</v>
      </c>
      <c r="NIK1529" s="229" t="s">
        <v>682</v>
      </c>
      <c r="NIL1529" s="229" t="s">
        <v>354</v>
      </c>
      <c r="NIM1529" s="229" t="s">
        <v>3934</v>
      </c>
      <c r="NIN1529" s="229" t="s">
        <v>2631</v>
      </c>
      <c r="NIO1529" s="229" t="s">
        <v>294</v>
      </c>
      <c r="NIP1529" s="229" t="s">
        <v>289</v>
      </c>
      <c r="NIQ1529" s="229" t="s">
        <v>35</v>
      </c>
      <c r="NIR1529" s="229" t="s">
        <v>29</v>
      </c>
      <c r="NIS1529" s="229" t="s">
        <v>83</v>
      </c>
      <c r="NIT1529" s="229" t="s">
        <v>1488</v>
      </c>
      <c r="NIU1529" s="229" t="s">
        <v>240</v>
      </c>
      <c r="NIV1529" s="229" t="s">
        <v>3935</v>
      </c>
      <c r="NIW1529" s="229" t="s">
        <v>222</v>
      </c>
      <c r="NIX1529" s="229" t="s">
        <v>223</v>
      </c>
      <c r="NIY1529" s="229" t="s">
        <v>172</v>
      </c>
      <c r="NIZ1529" s="229" t="s">
        <v>289</v>
      </c>
      <c r="NJA1529" s="229" t="s">
        <v>227</v>
      </c>
      <c r="NJE1529" s="229">
        <v>2024</v>
      </c>
      <c r="NJF1529" s="229" t="s">
        <v>57</v>
      </c>
      <c r="NJG1529" s="229" t="s">
        <v>3922</v>
      </c>
      <c r="NJH1529" s="229">
        <v>12970960</v>
      </c>
      <c r="NJI1529" s="229" t="s">
        <v>3930</v>
      </c>
      <c r="NJJ1529" s="229" t="s">
        <v>310</v>
      </c>
      <c r="NJK1529" s="229" t="s">
        <v>3931</v>
      </c>
      <c r="NJL1529" s="229" t="s">
        <v>299</v>
      </c>
      <c r="NJM1529" s="229" t="s">
        <v>52</v>
      </c>
      <c r="NJN1529" s="229" t="s">
        <v>3932</v>
      </c>
      <c r="NJP1529" s="229" t="s">
        <v>3933</v>
      </c>
      <c r="NJQ1529" s="229" t="s">
        <v>682</v>
      </c>
      <c r="NJR1529" s="229" t="s">
        <v>354</v>
      </c>
      <c r="NJS1529" s="229" t="s">
        <v>3934</v>
      </c>
      <c r="NJT1529" s="229" t="s">
        <v>2631</v>
      </c>
      <c r="NJU1529" s="229" t="s">
        <v>294</v>
      </c>
      <c r="NJV1529" s="229" t="s">
        <v>289</v>
      </c>
      <c r="NJW1529" s="229" t="s">
        <v>35</v>
      </c>
      <c r="NJX1529" s="229" t="s">
        <v>29</v>
      </c>
      <c r="NJY1529" s="229" t="s">
        <v>83</v>
      </c>
      <c r="NJZ1529" s="229" t="s">
        <v>1488</v>
      </c>
      <c r="NKA1529" s="229" t="s">
        <v>240</v>
      </c>
      <c r="NKB1529" s="229" t="s">
        <v>3935</v>
      </c>
      <c r="NKC1529" s="229" t="s">
        <v>222</v>
      </c>
      <c r="NKD1529" s="229" t="s">
        <v>223</v>
      </c>
      <c r="NKE1529" s="229" t="s">
        <v>172</v>
      </c>
      <c r="NKF1529" s="229" t="s">
        <v>289</v>
      </c>
      <c r="NKG1529" s="229" t="s">
        <v>227</v>
      </c>
      <c r="NKK1529" s="229">
        <v>2024</v>
      </c>
      <c r="NKL1529" s="229" t="s">
        <v>57</v>
      </c>
      <c r="NKM1529" s="229" t="s">
        <v>3922</v>
      </c>
      <c r="NKN1529" s="229">
        <v>12970960</v>
      </c>
      <c r="NKO1529" s="229" t="s">
        <v>3930</v>
      </c>
      <c r="NKP1529" s="229" t="s">
        <v>310</v>
      </c>
      <c r="NKQ1529" s="229" t="s">
        <v>3931</v>
      </c>
      <c r="NKR1529" s="229" t="s">
        <v>299</v>
      </c>
      <c r="NKS1529" s="229" t="s">
        <v>52</v>
      </c>
      <c r="NKT1529" s="229" t="s">
        <v>3932</v>
      </c>
      <c r="NKV1529" s="229" t="s">
        <v>3933</v>
      </c>
      <c r="NKW1529" s="229" t="s">
        <v>682</v>
      </c>
      <c r="NKX1529" s="229" t="s">
        <v>354</v>
      </c>
      <c r="NKY1529" s="229" t="s">
        <v>3934</v>
      </c>
      <c r="NKZ1529" s="229" t="s">
        <v>2631</v>
      </c>
      <c r="NLA1529" s="229" t="s">
        <v>294</v>
      </c>
      <c r="NLB1529" s="229" t="s">
        <v>289</v>
      </c>
      <c r="NLC1529" s="229" t="s">
        <v>35</v>
      </c>
      <c r="NLD1529" s="229" t="s">
        <v>29</v>
      </c>
      <c r="NLE1529" s="229" t="s">
        <v>83</v>
      </c>
      <c r="NLF1529" s="229" t="s">
        <v>1488</v>
      </c>
      <c r="NLG1529" s="229" t="s">
        <v>240</v>
      </c>
      <c r="NLH1529" s="229" t="s">
        <v>3935</v>
      </c>
      <c r="NLI1529" s="229" t="s">
        <v>222</v>
      </c>
      <c r="NLJ1529" s="229" t="s">
        <v>223</v>
      </c>
      <c r="NLK1529" s="229" t="s">
        <v>172</v>
      </c>
      <c r="NLL1529" s="229" t="s">
        <v>289</v>
      </c>
      <c r="NLM1529" s="229" t="s">
        <v>227</v>
      </c>
      <c r="NLQ1529" s="229">
        <v>2024</v>
      </c>
      <c r="NLR1529" s="229" t="s">
        <v>57</v>
      </c>
      <c r="NLS1529" s="229" t="s">
        <v>3922</v>
      </c>
      <c r="NLT1529" s="229">
        <v>12970960</v>
      </c>
      <c r="NLU1529" s="229" t="s">
        <v>3930</v>
      </c>
      <c r="NLV1529" s="229" t="s">
        <v>310</v>
      </c>
      <c r="NLW1529" s="229" t="s">
        <v>3931</v>
      </c>
      <c r="NLX1529" s="229" t="s">
        <v>299</v>
      </c>
      <c r="NLY1529" s="229" t="s">
        <v>52</v>
      </c>
      <c r="NLZ1529" s="229" t="s">
        <v>3932</v>
      </c>
      <c r="NMB1529" s="229" t="s">
        <v>3933</v>
      </c>
      <c r="NMC1529" s="229" t="s">
        <v>682</v>
      </c>
      <c r="NMD1529" s="229" t="s">
        <v>354</v>
      </c>
      <c r="NME1529" s="229" t="s">
        <v>3934</v>
      </c>
      <c r="NMF1529" s="229" t="s">
        <v>2631</v>
      </c>
      <c r="NMG1529" s="229" t="s">
        <v>294</v>
      </c>
      <c r="NMH1529" s="229" t="s">
        <v>289</v>
      </c>
      <c r="NMI1529" s="229" t="s">
        <v>35</v>
      </c>
      <c r="NMJ1529" s="229" t="s">
        <v>29</v>
      </c>
      <c r="NMK1529" s="229" t="s">
        <v>83</v>
      </c>
      <c r="NML1529" s="229" t="s">
        <v>1488</v>
      </c>
      <c r="NMM1529" s="229" t="s">
        <v>240</v>
      </c>
      <c r="NMN1529" s="229" t="s">
        <v>3935</v>
      </c>
      <c r="NMO1529" s="229" t="s">
        <v>222</v>
      </c>
      <c r="NMP1529" s="229" t="s">
        <v>223</v>
      </c>
      <c r="NMQ1529" s="229" t="s">
        <v>172</v>
      </c>
      <c r="NMR1529" s="229" t="s">
        <v>289</v>
      </c>
      <c r="NMS1529" s="229" t="s">
        <v>227</v>
      </c>
      <c r="NMW1529" s="229">
        <v>2024</v>
      </c>
      <c r="NMX1529" s="229" t="s">
        <v>57</v>
      </c>
      <c r="NMY1529" s="229" t="s">
        <v>3922</v>
      </c>
      <c r="NMZ1529" s="229">
        <v>12970960</v>
      </c>
      <c r="NNA1529" s="229" t="s">
        <v>3930</v>
      </c>
      <c r="NNB1529" s="229" t="s">
        <v>310</v>
      </c>
      <c r="NNC1529" s="229" t="s">
        <v>3931</v>
      </c>
      <c r="NND1529" s="229" t="s">
        <v>299</v>
      </c>
      <c r="NNE1529" s="229" t="s">
        <v>52</v>
      </c>
      <c r="NNF1529" s="229" t="s">
        <v>3932</v>
      </c>
      <c r="NNH1529" s="229" t="s">
        <v>3933</v>
      </c>
      <c r="NNI1529" s="229" t="s">
        <v>682</v>
      </c>
      <c r="NNJ1529" s="229" t="s">
        <v>354</v>
      </c>
      <c r="NNK1529" s="229" t="s">
        <v>3934</v>
      </c>
      <c r="NNL1529" s="229" t="s">
        <v>2631</v>
      </c>
      <c r="NNM1529" s="229" t="s">
        <v>294</v>
      </c>
      <c r="NNN1529" s="229" t="s">
        <v>289</v>
      </c>
      <c r="NNO1529" s="229" t="s">
        <v>35</v>
      </c>
      <c r="NNP1529" s="229" t="s">
        <v>29</v>
      </c>
      <c r="NNQ1529" s="229" t="s">
        <v>83</v>
      </c>
      <c r="NNR1529" s="229" t="s">
        <v>1488</v>
      </c>
      <c r="NNS1529" s="229" t="s">
        <v>240</v>
      </c>
      <c r="NNT1529" s="229" t="s">
        <v>3935</v>
      </c>
      <c r="NNU1529" s="229" t="s">
        <v>222</v>
      </c>
      <c r="NNV1529" s="229" t="s">
        <v>223</v>
      </c>
      <c r="NNW1529" s="229" t="s">
        <v>172</v>
      </c>
      <c r="NNX1529" s="229" t="s">
        <v>289</v>
      </c>
      <c r="NNY1529" s="229" t="s">
        <v>227</v>
      </c>
      <c r="NOC1529" s="229">
        <v>2024</v>
      </c>
      <c r="NOD1529" s="229" t="s">
        <v>57</v>
      </c>
      <c r="NOE1529" s="229" t="s">
        <v>3922</v>
      </c>
      <c r="NOF1529" s="229">
        <v>12970960</v>
      </c>
      <c r="NOG1529" s="229" t="s">
        <v>3930</v>
      </c>
      <c r="NOH1529" s="229" t="s">
        <v>310</v>
      </c>
      <c r="NOI1529" s="229" t="s">
        <v>3931</v>
      </c>
      <c r="NOJ1529" s="229" t="s">
        <v>299</v>
      </c>
      <c r="NOK1529" s="229" t="s">
        <v>52</v>
      </c>
      <c r="NOL1529" s="229" t="s">
        <v>3932</v>
      </c>
      <c r="NON1529" s="229" t="s">
        <v>3933</v>
      </c>
      <c r="NOO1529" s="229" t="s">
        <v>682</v>
      </c>
      <c r="NOP1529" s="229" t="s">
        <v>354</v>
      </c>
      <c r="NOQ1529" s="229" t="s">
        <v>3934</v>
      </c>
      <c r="NOR1529" s="229" t="s">
        <v>2631</v>
      </c>
      <c r="NOS1529" s="229" t="s">
        <v>294</v>
      </c>
      <c r="NOT1529" s="229" t="s">
        <v>289</v>
      </c>
      <c r="NOU1529" s="229" t="s">
        <v>35</v>
      </c>
      <c r="NOV1529" s="229" t="s">
        <v>29</v>
      </c>
      <c r="NOW1529" s="229" t="s">
        <v>83</v>
      </c>
      <c r="NOX1529" s="229" t="s">
        <v>1488</v>
      </c>
      <c r="NOY1529" s="229" t="s">
        <v>240</v>
      </c>
      <c r="NOZ1529" s="229" t="s">
        <v>3935</v>
      </c>
      <c r="NPA1529" s="229" t="s">
        <v>222</v>
      </c>
      <c r="NPB1529" s="229" t="s">
        <v>223</v>
      </c>
      <c r="NPC1529" s="229" t="s">
        <v>172</v>
      </c>
      <c r="NPD1529" s="229" t="s">
        <v>289</v>
      </c>
      <c r="NPE1529" s="229" t="s">
        <v>227</v>
      </c>
      <c r="NPI1529" s="229">
        <v>2024</v>
      </c>
      <c r="NPJ1529" s="229" t="s">
        <v>57</v>
      </c>
      <c r="NPK1529" s="229" t="s">
        <v>3922</v>
      </c>
      <c r="NPL1529" s="229">
        <v>12970960</v>
      </c>
      <c r="NPM1529" s="229" t="s">
        <v>3930</v>
      </c>
      <c r="NPN1529" s="229" t="s">
        <v>310</v>
      </c>
      <c r="NPO1529" s="229" t="s">
        <v>3931</v>
      </c>
      <c r="NPP1529" s="229" t="s">
        <v>299</v>
      </c>
      <c r="NPQ1529" s="229" t="s">
        <v>52</v>
      </c>
      <c r="NPR1529" s="229" t="s">
        <v>3932</v>
      </c>
      <c r="NPT1529" s="229" t="s">
        <v>3933</v>
      </c>
      <c r="NPU1529" s="229" t="s">
        <v>682</v>
      </c>
      <c r="NPV1529" s="229" t="s">
        <v>354</v>
      </c>
      <c r="NPW1529" s="229" t="s">
        <v>3934</v>
      </c>
      <c r="NPX1529" s="229" t="s">
        <v>2631</v>
      </c>
      <c r="NPY1529" s="229" t="s">
        <v>294</v>
      </c>
      <c r="NPZ1529" s="229" t="s">
        <v>289</v>
      </c>
      <c r="NQA1529" s="229" t="s">
        <v>35</v>
      </c>
      <c r="NQB1529" s="229" t="s">
        <v>29</v>
      </c>
      <c r="NQC1529" s="229" t="s">
        <v>83</v>
      </c>
      <c r="NQD1529" s="229" t="s">
        <v>1488</v>
      </c>
      <c r="NQE1529" s="229" t="s">
        <v>240</v>
      </c>
      <c r="NQF1529" s="229" t="s">
        <v>3935</v>
      </c>
      <c r="NQG1529" s="229" t="s">
        <v>222</v>
      </c>
      <c r="NQH1529" s="229" t="s">
        <v>223</v>
      </c>
      <c r="NQI1529" s="229" t="s">
        <v>172</v>
      </c>
      <c r="NQJ1529" s="229" t="s">
        <v>289</v>
      </c>
      <c r="NQK1529" s="229" t="s">
        <v>227</v>
      </c>
      <c r="NQO1529" s="229">
        <v>2024</v>
      </c>
      <c r="NQP1529" s="229" t="s">
        <v>57</v>
      </c>
      <c r="NQQ1529" s="229" t="s">
        <v>3922</v>
      </c>
      <c r="NQR1529" s="229">
        <v>12970960</v>
      </c>
      <c r="NQS1529" s="229" t="s">
        <v>3930</v>
      </c>
      <c r="NQT1529" s="229" t="s">
        <v>310</v>
      </c>
      <c r="NQU1529" s="229" t="s">
        <v>3931</v>
      </c>
      <c r="NQV1529" s="229" t="s">
        <v>299</v>
      </c>
      <c r="NQW1529" s="229" t="s">
        <v>52</v>
      </c>
      <c r="NQX1529" s="229" t="s">
        <v>3932</v>
      </c>
      <c r="NQZ1529" s="229" t="s">
        <v>3933</v>
      </c>
      <c r="NRA1529" s="229" t="s">
        <v>682</v>
      </c>
      <c r="NRB1529" s="229" t="s">
        <v>354</v>
      </c>
      <c r="NRC1529" s="229" t="s">
        <v>3934</v>
      </c>
      <c r="NRD1529" s="229" t="s">
        <v>2631</v>
      </c>
      <c r="NRE1529" s="229" t="s">
        <v>294</v>
      </c>
      <c r="NRF1529" s="229" t="s">
        <v>289</v>
      </c>
      <c r="NRG1529" s="229" t="s">
        <v>35</v>
      </c>
      <c r="NRH1529" s="229" t="s">
        <v>29</v>
      </c>
      <c r="NRI1529" s="229" t="s">
        <v>83</v>
      </c>
      <c r="NRJ1529" s="229" t="s">
        <v>1488</v>
      </c>
      <c r="NRK1529" s="229" t="s">
        <v>240</v>
      </c>
      <c r="NRL1529" s="229" t="s">
        <v>3935</v>
      </c>
      <c r="NRM1529" s="229" t="s">
        <v>222</v>
      </c>
      <c r="NRN1529" s="229" t="s">
        <v>223</v>
      </c>
      <c r="NRO1529" s="229" t="s">
        <v>172</v>
      </c>
      <c r="NRP1529" s="229" t="s">
        <v>289</v>
      </c>
      <c r="NRQ1529" s="229" t="s">
        <v>227</v>
      </c>
      <c r="NRU1529" s="229">
        <v>2024</v>
      </c>
      <c r="NRV1529" s="229" t="s">
        <v>57</v>
      </c>
      <c r="NRW1529" s="229" t="s">
        <v>3922</v>
      </c>
      <c r="NRX1529" s="229">
        <v>12970960</v>
      </c>
      <c r="NRY1529" s="229" t="s">
        <v>3930</v>
      </c>
      <c r="NRZ1529" s="229" t="s">
        <v>310</v>
      </c>
      <c r="NSA1529" s="229" t="s">
        <v>3931</v>
      </c>
      <c r="NSB1529" s="229" t="s">
        <v>299</v>
      </c>
      <c r="NSC1529" s="229" t="s">
        <v>52</v>
      </c>
      <c r="NSD1529" s="229" t="s">
        <v>3932</v>
      </c>
      <c r="NSF1529" s="229" t="s">
        <v>3933</v>
      </c>
      <c r="NSG1529" s="229" t="s">
        <v>682</v>
      </c>
      <c r="NSH1529" s="229" t="s">
        <v>354</v>
      </c>
      <c r="NSI1529" s="229" t="s">
        <v>3934</v>
      </c>
      <c r="NSJ1529" s="229" t="s">
        <v>2631</v>
      </c>
      <c r="NSK1529" s="229" t="s">
        <v>294</v>
      </c>
      <c r="NSL1529" s="229" t="s">
        <v>289</v>
      </c>
      <c r="NSM1529" s="229" t="s">
        <v>35</v>
      </c>
      <c r="NSN1529" s="229" t="s">
        <v>29</v>
      </c>
      <c r="NSO1529" s="229" t="s">
        <v>83</v>
      </c>
      <c r="NSP1529" s="229" t="s">
        <v>1488</v>
      </c>
      <c r="NSQ1529" s="229" t="s">
        <v>240</v>
      </c>
      <c r="NSR1529" s="229" t="s">
        <v>3935</v>
      </c>
      <c r="NSS1529" s="229" t="s">
        <v>222</v>
      </c>
      <c r="NST1529" s="229" t="s">
        <v>223</v>
      </c>
      <c r="NSU1529" s="229" t="s">
        <v>172</v>
      </c>
      <c r="NSV1529" s="229" t="s">
        <v>289</v>
      </c>
      <c r="NSW1529" s="229" t="s">
        <v>227</v>
      </c>
      <c r="NTA1529" s="229">
        <v>2024</v>
      </c>
      <c r="NTB1529" s="229" t="s">
        <v>57</v>
      </c>
      <c r="NTC1529" s="229" t="s">
        <v>3922</v>
      </c>
      <c r="NTD1529" s="229">
        <v>12970960</v>
      </c>
      <c r="NTE1529" s="229" t="s">
        <v>3930</v>
      </c>
      <c r="NTF1529" s="229" t="s">
        <v>310</v>
      </c>
      <c r="NTG1529" s="229" t="s">
        <v>3931</v>
      </c>
      <c r="NTH1529" s="229" t="s">
        <v>299</v>
      </c>
      <c r="NTI1529" s="229" t="s">
        <v>52</v>
      </c>
      <c r="NTJ1529" s="229" t="s">
        <v>3932</v>
      </c>
      <c r="NTL1529" s="229" t="s">
        <v>3933</v>
      </c>
      <c r="NTM1529" s="229" t="s">
        <v>682</v>
      </c>
      <c r="NTN1529" s="229" t="s">
        <v>354</v>
      </c>
      <c r="NTO1529" s="229" t="s">
        <v>3934</v>
      </c>
      <c r="NTP1529" s="229" t="s">
        <v>2631</v>
      </c>
      <c r="NTQ1529" s="229" t="s">
        <v>294</v>
      </c>
      <c r="NTR1529" s="229" t="s">
        <v>289</v>
      </c>
      <c r="NTS1529" s="229" t="s">
        <v>35</v>
      </c>
      <c r="NTT1529" s="229" t="s">
        <v>29</v>
      </c>
      <c r="NTU1529" s="229" t="s">
        <v>83</v>
      </c>
      <c r="NTV1529" s="229" t="s">
        <v>1488</v>
      </c>
      <c r="NTW1529" s="229" t="s">
        <v>240</v>
      </c>
      <c r="NTX1529" s="229" t="s">
        <v>3935</v>
      </c>
      <c r="NTY1529" s="229" t="s">
        <v>222</v>
      </c>
      <c r="NTZ1529" s="229" t="s">
        <v>223</v>
      </c>
      <c r="NUA1529" s="229" t="s">
        <v>172</v>
      </c>
      <c r="NUB1529" s="229" t="s">
        <v>289</v>
      </c>
      <c r="NUC1529" s="229" t="s">
        <v>227</v>
      </c>
      <c r="NUG1529" s="229">
        <v>2024</v>
      </c>
      <c r="NUH1529" s="229" t="s">
        <v>57</v>
      </c>
      <c r="NUI1529" s="229" t="s">
        <v>3922</v>
      </c>
      <c r="NUJ1529" s="229">
        <v>12970960</v>
      </c>
      <c r="NUK1529" s="229" t="s">
        <v>3930</v>
      </c>
      <c r="NUL1529" s="229" t="s">
        <v>310</v>
      </c>
      <c r="NUM1529" s="229" t="s">
        <v>3931</v>
      </c>
      <c r="NUN1529" s="229" t="s">
        <v>299</v>
      </c>
      <c r="NUO1529" s="229" t="s">
        <v>52</v>
      </c>
      <c r="NUP1529" s="229" t="s">
        <v>3932</v>
      </c>
      <c r="NUR1529" s="229" t="s">
        <v>3933</v>
      </c>
      <c r="NUS1529" s="229" t="s">
        <v>682</v>
      </c>
      <c r="NUT1529" s="229" t="s">
        <v>354</v>
      </c>
      <c r="NUU1529" s="229" t="s">
        <v>3934</v>
      </c>
      <c r="NUV1529" s="229" t="s">
        <v>2631</v>
      </c>
      <c r="NUW1529" s="229" t="s">
        <v>294</v>
      </c>
      <c r="NUX1529" s="229" t="s">
        <v>289</v>
      </c>
      <c r="NUY1529" s="229" t="s">
        <v>35</v>
      </c>
      <c r="NUZ1529" s="229" t="s">
        <v>29</v>
      </c>
      <c r="NVA1529" s="229" t="s">
        <v>83</v>
      </c>
      <c r="NVB1529" s="229" t="s">
        <v>1488</v>
      </c>
      <c r="NVC1529" s="229" t="s">
        <v>240</v>
      </c>
      <c r="NVD1529" s="229" t="s">
        <v>3935</v>
      </c>
      <c r="NVE1529" s="229" t="s">
        <v>222</v>
      </c>
      <c r="NVF1529" s="229" t="s">
        <v>223</v>
      </c>
      <c r="NVG1529" s="229" t="s">
        <v>172</v>
      </c>
      <c r="NVH1529" s="229" t="s">
        <v>289</v>
      </c>
      <c r="NVI1529" s="229" t="s">
        <v>227</v>
      </c>
      <c r="NVM1529" s="229">
        <v>2024</v>
      </c>
      <c r="NVN1529" s="229" t="s">
        <v>57</v>
      </c>
      <c r="NVO1529" s="229" t="s">
        <v>3922</v>
      </c>
      <c r="NVP1529" s="229">
        <v>12970960</v>
      </c>
      <c r="NVQ1529" s="229" t="s">
        <v>3930</v>
      </c>
      <c r="NVR1529" s="229" t="s">
        <v>310</v>
      </c>
      <c r="NVS1529" s="229" t="s">
        <v>3931</v>
      </c>
      <c r="NVT1529" s="229" t="s">
        <v>299</v>
      </c>
      <c r="NVU1529" s="229" t="s">
        <v>52</v>
      </c>
      <c r="NVV1529" s="229" t="s">
        <v>3932</v>
      </c>
      <c r="NVX1529" s="229" t="s">
        <v>3933</v>
      </c>
      <c r="NVY1529" s="229" t="s">
        <v>682</v>
      </c>
      <c r="NVZ1529" s="229" t="s">
        <v>354</v>
      </c>
      <c r="NWA1529" s="229" t="s">
        <v>3934</v>
      </c>
      <c r="NWB1529" s="229" t="s">
        <v>2631</v>
      </c>
      <c r="NWC1529" s="229" t="s">
        <v>294</v>
      </c>
      <c r="NWD1529" s="229" t="s">
        <v>289</v>
      </c>
      <c r="NWE1529" s="229" t="s">
        <v>35</v>
      </c>
      <c r="NWF1529" s="229" t="s">
        <v>29</v>
      </c>
      <c r="NWG1529" s="229" t="s">
        <v>83</v>
      </c>
      <c r="NWH1529" s="229" t="s">
        <v>1488</v>
      </c>
      <c r="NWI1529" s="229" t="s">
        <v>240</v>
      </c>
      <c r="NWJ1529" s="229" t="s">
        <v>3935</v>
      </c>
      <c r="NWK1529" s="229" t="s">
        <v>222</v>
      </c>
      <c r="NWL1529" s="229" t="s">
        <v>223</v>
      </c>
      <c r="NWM1529" s="229" t="s">
        <v>172</v>
      </c>
      <c r="NWN1529" s="229" t="s">
        <v>289</v>
      </c>
      <c r="NWO1529" s="229" t="s">
        <v>227</v>
      </c>
      <c r="NWS1529" s="229">
        <v>2024</v>
      </c>
      <c r="NWT1529" s="229" t="s">
        <v>57</v>
      </c>
      <c r="NWU1529" s="229" t="s">
        <v>3922</v>
      </c>
      <c r="NWV1529" s="229">
        <v>12970960</v>
      </c>
      <c r="NWW1529" s="229" t="s">
        <v>3930</v>
      </c>
      <c r="NWX1529" s="229" t="s">
        <v>310</v>
      </c>
      <c r="NWY1529" s="229" t="s">
        <v>3931</v>
      </c>
      <c r="NWZ1529" s="229" t="s">
        <v>299</v>
      </c>
      <c r="NXA1529" s="229" t="s">
        <v>52</v>
      </c>
      <c r="NXB1529" s="229" t="s">
        <v>3932</v>
      </c>
      <c r="NXD1529" s="229" t="s">
        <v>3933</v>
      </c>
      <c r="NXE1529" s="229" t="s">
        <v>682</v>
      </c>
      <c r="NXF1529" s="229" t="s">
        <v>354</v>
      </c>
      <c r="NXG1529" s="229" t="s">
        <v>3934</v>
      </c>
      <c r="NXH1529" s="229" t="s">
        <v>2631</v>
      </c>
      <c r="NXI1529" s="229" t="s">
        <v>294</v>
      </c>
      <c r="NXJ1529" s="229" t="s">
        <v>289</v>
      </c>
      <c r="NXK1529" s="229" t="s">
        <v>35</v>
      </c>
      <c r="NXL1529" s="229" t="s">
        <v>29</v>
      </c>
      <c r="NXM1529" s="229" t="s">
        <v>83</v>
      </c>
      <c r="NXN1529" s="229" t="s">
        <v>1488</v>
      </c>
      <c r="NXO1529" s="229" t="s">
        <v>240</v>
      </c>
      <c r="NXP1529" s="229" t="s">
        <v>3935</v>
      </c>
      <c r="NXQ1529" s="229" t="s">
        <v>222</v>
      </c>
      <c r="NXR1529" s="229" t="s">
        <v>223</v>
      </c>
      <c r="NXS1529" s="229" t="s">
        <v>172</v>
      </c>
      <c r="NXT1529" s="229" t="s">
        <v>289</v>
      </c>
      <c r="NXU1529" s="229" t="s">
        <v>227</v>
      </c>
      <c r="NXY1529" s="229">
        <v>2024</v>
      </c>
      <c r="NXZ1529" s="229" t="s">
        <v>57</v>
      </c>
      <c r="NYA1529" s="229" t="s">
        <v>3922</v>
      </c>
      <c r="NYB1529" s="229">
        <v>12970960</v>
      </c>
      <c r="NYC1529" s="229" t="s">
        <v>3930</v>
      </c>
      <c r="NYD1529" s="229" t="s">
        <v>310</v>
      </c>
      <c r="NYE1529" s="229" t="s">
        <v>3931</v>
      </c>
      <c r="NYF1529" s="229" t="s">
        <v>299</v>
      </c>
      <c r="NYG1529" s="229" t="s">
        <v>52</v>
      </c>
      <c r="NYH1529" s="229" t="s">
        <v>3932</v>
      </c>
      <c r="NYJ1529" s="229" t="s">
        <v>3933</v>
      </c>
      <c r="NYK1529" s="229" t="s">
        <v>682</v>
      </c>
      <c r="NYL1529" s="229" t="s">
        <v>354</v>
      </c>
      <c r="NYM1529" s="229" t="s">
        <v>3934</v>
      </c>
      <c r="NYN1529" s="229" t="s">
        <v>2631</v>
      </c>
      <c r="NYO1529" s="229" t="s">
        <v>294</v>
      </c>
      <c r="NYP1529" s="229" t="s">
        <v>289</v>
      </c>
      <c r="NYQ1529" s="229" t="s">
        <v>35</v>
      </c>
      <c r="NYR1529" s="229" t="s">
        <v>29</v>
      </c>
      <c r="NYS1529" s="229" t="s">
        <v>83</v>
      </c>
      <c r="NYT1529" s="229" t="s">
        <v>1488</v>
      </c>
      <c r="NYU1529" s="229" t="s">
        <v>240</v>
      </c>
      <c r="NYV1529" s="229" t="s">
        <v>3935</v>
      </c>
      <c r="NYW1529" s="229" t="s">
        <v>222</v>
      </c>
      <c r="NYX1529" s="229" t="s">
        <v>223</v>
      </c>
      <c r="NYY1529" s="229" t="s">
        <v>172</v>
      </c>
      <c r="NYZ1529" s="229" t="s">
        <v>289</v>
      </c>
      <c r="NZA1529" s="229" t="s">
        <v>227</v>
      </c>
      <c r="NZE1529" s="229">
        <v>2024</v>
      </c>
      <c r="NZF1529" s="229" t="s">
        <v>57</v>
      </c>
      <c r="NZG1529" s="229" t="s">
        <v>3922</v>
      </c>
      <c r="NZH1529" s="229">
        <v>12970960</v>
      </c>
      <c r="NZI1529" s="229" t="s">
        <v>3930</v>
      </c>
      <c r="NZJ1529" s="229" t="s">
        <v>310</v>
      </c>
      <c r="NZK1529" s="229" t="s">
        <v>3931</v>
      </c>
      <c r="NZL1529" s="229" t="s">
        <v>299</v>
      </c>
      <c r="NZM1529" s="229" t="s">
        <v>52</v>
      </c>
      <c r="NZN1529" s="229" t="s">
        <v>3932</v>
      </c>
      <c r="NZP1529" s="229" t="s">
        <v>3933</v>
      </c>
      <c r="NZQ1529" s="229" t="s">
        <v>682</v>
      </c>
      <c r="NZR1529" s="229" t="s">
        <v>354</v>
      </c>
      <c r="NZS1529" s="229" t="s">
        <v>3934</v>
      </c>
      <c r="NZT1529" s="229" t="s">
        <v>2631</v>
      </c>
      <c r="NZU1529" s="229" t="s">
        <v>294</v>
      </c>
      <c r="NZV1529" s="229" t="s">
        <v>289</v>
      </c>
      <c r="NZW1529" s="229" t="s">
        <v>35</v>
      </c>
      <c r="NZX1529" s="229" t="s">
        <v>29</v>
      </c>
      <c r="NZY1529" s="229" t="s">
        <v>83</v>
      </c>
      <c r="NZZ1529" s="229" t="s">
        <v>1488</v>
      </c>
      <c r="OAA1529" s="229" t="s">
        <v>240</v>
      </c>
      <c r="OAB1529" s="229" t="s">
        <v>3935</v>
      </c>
      <c r="OAC1529" s="229" t="s">
        <v>222</v>
      </c>
      <c r="OAD1529" s="229" t="s">
        <v>223</v>
      </c>
      <c r="OAE1529" s="229" t="s">
        <v>172</v>
      </c>
      <c r="OAF1529" s="229" t="s">
        <v>289</v>
      </c>
      <c r="OAG1529" s="229" t="s">
        <v>227</v>
      </c>
      <c r="OAK1529" s="229">
        <v>2024</v>
      </c>
      <c r="OAL1529" s="229" t="s">
        <v>57</v>
      </c>
      <c r="OAM1529" s="229" t="s">
        <v>3922</v>
      </c>
      <c r="OAN1529" s="229">
        <v>12970960</v>
      </c>
      <c r="OAO1529" s="229" t="s">
        <v>3930</v>
      </c>
      <c r="OAP1529" s="229" t="s">
        <v>310</v>
      </c>
      <c r="OAQ1529" s="229" t="s">
        <v>3931</v>
      </c>
      <c r="OAR1529" s="229" t="s">
        <v>299</v>
      </c>
      <c r="OAS1529" s="229" t="s">
        <v>52</v>
      </c>
      <c r="OAT1529" s="229" t="s">
        <v>3932</v>
      </c>
      <c r="OAV1529" s="229" t="s">
        <v>3933</v>
      </c>
      <c r="OAW1529" s="229" t="s">
        <v>682</v>
      </c>
      <c r="OAX1529" s="229" t="s">
        <v>354</v>
      </c>
      <c r="OAY1529" s="229" t="s">
        <v>3934</v>
      </c>
      <c r="OAZ1529" s="229" t="s">
        <v>2631</v>
      </c>
      <c r="OBA1529" s="229" t="s">
        <v>294</v>
      </c>
      <c r="OBB1529" s="229" t="s">
        <v>289</v>
      </c>
      <c r="OBC1529" s="229" t="s">
        <v>35</v>
      </c>
      <c r="OBD1529" s="229" t="s">
        <v>29</v>
      </c>
      <c r="OBE1529" s="229" t="s">
        <v>83</v>
      </c>
      <c r="OBF1529" s="229" t="s">
        <v>1488</v>
      </c>
      <c r="OBG1529" s="229" t="s">
        <v>240</v>
      </c>
      <c r="OBH1529" s="229" t="s">
        <v>3935</v>
      </c>
      <c r="OBI1529" s="229" t="s">
        <v>222</v>
      </c>
      <c r="OBJ1529" s="229" t="s">
        <v>223</v>
      </c>
      <c r="OBK1529" s="229" t="s">
        <v>172</v>
      </c>
      <c r="OBL1529" s="229" t="s">
        <v>289</v>
      </c>
      <c r="OBM1529" s="229" t="s">
        <v>227</v>
      </c>
      <c r="OBQ1529" s="229">
        <v>2024</v>
      </c>
      <c r="OBR1529" s="229" t="s">
        <v>57</v>
      </c>
      <c r="OBS1529" s="229" t="s">
        <v>3922</v>
      </c>
      <c r="OBT1529" s="229">
        <v>12970960</v>
      </c>
      <c r="OBU1529" s="229" t="s">
        <v>3930</v>
      </c>
      <c r="OBV1529" s="229" t="s">
        <v>310</v>
      </c>
      <c r="OBW1529" s="229" t="s">
        <v>3931</v>
      </c>
      <c r="OBX1529" s="229" t="s">
        <v>299</v>
      </c>
      <c r="OBY1529" s="229" t="s">
        <v>52</v>
      </c>
      <c r="OBZ1529" s="229" t="s">
        <v>3932</v>
      </c>
      <c r="OCB1529" s="229" t="s">
        <v>3933</v>
      </c>
      <c r="OCC1529" s="229" t="s">
        <v>682</v>
      </c>
      <c r="OCD1529" s="229" t="s">
        <v>354</v>
      </c>
      <c r="OCE1529" s="229" t="s">
        <v>3934</v>
      </c>
      <c r="OCF1529" s="229" t="s">
        <v>2631</v>
      </c>
      <c r="OCG1529" s="229" t="s">
        <v>294</v>
      </c>
      <c r="OCH1529" s="229" t="s">
        <v>289</v>
      </c>
      <c r="OCI1529" s="229" t="s">
        <v>35</v>
      </c>
      <c r="OCJ1529" s="229" t="s">
        <v>29</v>
      </c>
      <c r="OCK1529" s="229" t="s">
        <v>83</v>
      </c>
      <c r="OCL1529" s="229" t="s">
        <v>1488</v>
      </c>
      <c r="OCM1529" s="229" t="s">
        <v>240</v>
      </c>
      <c r="OCN1529" s="229" t="s">
        <v>3935</v>
      </c>
      <c r="OCO1529" s="229" t="s">
        <v>222</v>
      </c>
      <c r="OCP1529" s="229" t="s">
        <v>223</v>
      </c>
      <c r="OCQ1529" s="229" t="s">
        <v>172</v>
      </c>
      <c r="OCR1529" s="229" t="s">
        <v>289</v>
      </c>
      <c r="OCS1529" s="229" t="s">
        <v>227</v>
      </c>
      <c r="OCW1529" s="229">
        <v>2024</v>
      </c>
      <c r="OCX1529" s="229" t="s">
        <v>57</v>
      </c>
      <c r="OCY1529" s="229" t="s">
        <v>3922</v>
      </c>
      <c r="OCZ1529" s="229">
        <v>12970960</v>
      </c>
      <c r="ODA1529" s="229" t="s">
        <v>3930</v>
      </c>
      <c r="ODB1529" s="229" t="s">
        <v>310</v>
      </c>
      <c r="ODC1529" s="229" t="s">
        <v>3931</v>
      </c>
      <c r="ODD1529" s="229" t="s">
        <v>299</v>
      </c>
      <c r="ODE1529" s="229" t="s">
        <v>52</v>
      </c>
      <c r="ODF1529" s="229" t="s">
        <v>3932</v>
      </c>
      <c r="ODH1529" s="229" t="s">
        <v>3933</v>
      </c>
      <c r="ODI1529" s="229" t="s">
        <v>682</v>
      </c>
      <c r="ODJ1529" s="229" t="s">
        <v>354</v>
      </c>
      <c r="ODK1529" s="229" t="s">
        <v>3934</v>
      </c>
      <c r="ODL1529" s="229" t="s">
        <v>2631</v>
      </c>
      <c r="ODM1529" s="229" t="s">
        <v>294</v>
      </c>
      <c r="ODN1529" s="229" t="s">
        <v>289</v>
      </c>
      <c r="ODO1529" s="229" t="s">
        <v>35</v>
      </c>
      <c r="ODP1529" s="229" t="s">
        <v>29</v>
      </c>
      <c r="ODQ1529" s="229" t="s">
        <v>83</v>
      </c>
      <c r="ODR1529" s="229" t="s">
        <v>1488</v>
      </c>
      <c r="ODS1529" s="229" t="s">
        <v>240</v>
      </c>
      <c r="ODT1529" s="229" t="s">
        <v>3935</v>
      </c>
      <c r="ODU1529" s="229" t="s">
        <v>222</v>
      </c>
      <c r="ODV1529" s="229" t="s">
        <v>223</v>
      </c>
      <c r="ODW1529" s="229" t="s">
        <v>172</v>
      </c>
      <c r="ODX1529" s="229" t="s">
        <v>289</v>
      </c>
      <c r="ODY1529" s="229" t="s">
        <v>227</v>
      </c>
      <c r="OEC1529" s="229">
        <v>2024</v>
      </c>
      <c r="OED1529" s="229" t="s">
        <v>57</v>
      </c>
      <c r="OEE1529" s="229" t="s">
        <v>3922</v>
      </c>
      <c r="OEF1529" s="229">
        <v>12970960</v>
      </c>
      <c r="OEG1529" s="229" t="s">
        <v>3930</v>
      </c>
      <c r="OEH1529" s="229" t="s">
        <v>310</v>
      </c>
      <c r="OEI1529" s="229" t="s">
        <v>3931</v>
      </c>
      <c r="OEJ1529" s="229" t="s">
        <v>299</v>
      </c>
      <c r="OEK1529" s="229" t="s">
        <v>52</v>
      </c>
      <c r="OEL1529" s="229" t="s">
        <v>3932</v>
      </c>
      <c r="OEN1529" s="229" t="s">
        <v>3933</v>
      </c>
      <c r="OEO1529" s="229" t="s">
        <v>682</v>
      </c>
      <c r="OEP1529" s="229" t="s">
        <v>354</v>
      </c>
      <c r="OEQ1529" s="229" t="s">
        <v>3934</v>
      </c>
      <c r="OER1529" s="229" t="s">
        <v>2631</v>
      </c>
      <c r="OES1529" s="229" t="s">
        <v>294</v>
      </c>
      <c r="OET1529" s="229" t="s">
        <v>289</v>
      </c>
      <c r="OEU1529" s="229" t="s">
        <v>35</v>
      </c>
      <c r="OEV1529" s="229" t="s">
        <v>29</v>
      </c>
      <c r="OEW1529" s="229" t="s">
        <v>83</v>
      </c>
      <c r="OEX1529" s="229" t="s">
        <v>1488</v>
      </c>
      <c r="OEY1529" s="229" t="s">
        <v>240</v>
      </c>
      <c r="OEZ1529" s="229" t="s">
        <v>3935</v>
      </c>
      <c r="OFA1529" s="229" t="s">
        <v>222</v>
      </c>
      <c r="OFB1529" s="229" t="s">
        <v>223</v>
      </c>
      <c r="OFC1529" s="229" t="s">
        <v>172</v>
      </c>
      <c r="OFD1529" s="229" t="s">
        <v>289</v>
      </c>
      <c r="OFE1529" s="229" t="s">
        <v>227</v>
      </c>
      <c r="OFI1529" s="229">
        <v>2024</v>
      </c>
      <c r="OFJ1529" s="229" t="s">
        <v>57</v>
      </c>
      <c r="OFK1529" s="229" t="s">
        <v>3922</v>
      </c>
      <c r="OFL1529" s="229">
        <v>12970960</v>
      </c>
      <c r="OFM1529" s="229" t="s">
        <v>3930</v>
      </c>
      <c r="OFN1529" s="229" t="s">
        <v>310</v>
      </c>
      <c r="OFO1529" s="229" t="s">
        <v>3931</v>
      </c>
      <c r="OFP1529" s="229" t="s">
        <v>299</v>
      </c>
      <c r="OFQ1529" s="229" t="s">
        <v>52</v>
      </c>
      <c r="OFR1529" s="229" t="s">
        <v>3932</v>
      </c>
      <c r="OFT1529" s="229" t="s">
        <v>3933</v>
      </c>
      <c r="OFU1529" s="229" t="s">
        <v>682</v>
      </c>
      <c r="OFV1529" s="229" t="s">
        <v>354</v>
      </c>
      <c r="OFW1529" s="229" t="s">
        <v>3934</v>
      </c>
      <c r="OFX1529" s="229" t="s">
        <v>2631</v>
      </c>
      <c r="OFY1529" s="229" t="s">
        <v>294</v>
      </c>
      <c r="OFZ1529" s="229" t="s">
        <v>289</v>
      </c>
      <c r="OGA1529" s="229" t="s">
        <v>35</v>
      </c>
      <c r="OGB1529" s="229" t="s">
        <v>29</v>
      </c>
      <c r="OGC1529" s="229" t="s">
        <v>83</v>
      </c>
      <c r="OGD1529" s="229" t="s">
        <v>1488</v>
      </c>
      <c r="OGE1529" s="229" t="s">
        <v>240</v>
      </c>
      <c r="OGF1529" s="229" t="s">
        <v>3935</v>
      </c>
      <c r="OGG1529" s="229" t="s">
        <v>222</v>
      </c>
      <c r="OGH1529" s="229" t="s">
        <v>223</v>
      </c>
      <c r="OGI1529" s="229" t="s">
        <v>172</v>
      </c>
      <c r="OGJ1529" s="229" t="s">
        <v>289</v>
      </c>
      <c r="OGK1529" s="229" t="s">
        <v>227</v>
      </c>
      <c r="OGO1529" s="229">
        <v>2024</v>
      </c>
      <c r="OGP1529" s="229" t="s">
        <v>57</v>
      </c>
      <c r="OGQ1529" s="229" t="s">
        <v>3922</v>
      </c>
      <c r="OGR1529" s="229">
        <v>12970960</v>
      </c>
      <c r="OGS1529" s="229" t="s">
        <v>3930</v>
      </c>
      <c r="OGT1529" s="229" t="s">
        <v>310</v>
      </c>
      <c r="OGU1529" s="229" t="s">
        <v>3931</v>
      </c>
      <c r="OGV1529" s="229" t="s">
        <v>299</v>
      </c>
      <c r="OGW1529" s="229" t="s">
        <v>52</v>
      </c>
      <c r="OGX1529" s="229" t="s">
        <v>3932</v>
      </c>
      <c r="OGZ1529" s="229" t="s">
        <v>3933</v>
      </c>
      <c r="OHA1529" s="229" t="s">
        <v>682</v>
      </c>
      <c r="OHB1529" s="229" t="s">
        <v>354</v>
      </c>
      <c r="OHC1529" s="229" t="s">
        <v>3934</v>
      </c>
      <c r="OHD1529" s="229" t="s">
        <v>2631</v>
      </c>
      <c r="OHE1529" s="229" t="s">
        <v>294</v>
      </c>
      <c r="OHF1529" s="229" t="s">
        <v>289</v>
      </c>
      <c r="OHG1529" s="229" t="s">
        <v>35</v>
      </c>
      <c r="OHH1529" s="229" t="s">
        <v>29</v>
      </c>
      <c r="OHI1529" s="229" t="s">
        <v>83</v>
      </c>
      <c r="OHJ1529" s="229" t="s">
        <v>1488</v>
      </c>
      <c r="OHK1529" s="229" t="s">
        <v>240</v>
      </c>
      <c r="OHL1529" s="229" t="s">
        <v>3935</v>
      </c>
      <c r="OHM1529" s="229" t="s">
        <v>222</v>
      </c>
      <c r="OHN1529" s="229" t="s">
        <v>223</v>
      </c>
      <c r="OHO1529" s="229" t="s">
        <v>172</v>
      </c>
      <c r="OHP1529" s="229" t="s">
        <v>289</v>
      </c>
      <c r="OHQ1529" s="229" t="s">
        <v>227</v>
      </c>
      <c r="OHU1529" s="229">
        <v>2024</v>
      </c>
      <c r="OHV1529" s="229" t="s">
        <v>57</v>
      </c>
      <c r="OHW1529" s="229" t="s">
        <v>3922</v>
      </c>
      <c r="OHX1529" s="229">
        <v>12970960</v>
      </c>
      <c r="OHY1529" s="229" t="s">
        <v>3930</v>
      </c>
      <c r="OHZ1529" s="229" t="s">
        <v>310</v>
      </c>
      <c r="OIA1529" s="229" t="s">
        <v>3931</v>
      </c>
      <c r="OIB1529" s="229" t="s">
        <v>299</v>
      </c>
      <c r="OIC1529" s="229" t="s">
        <v>52</v>
      </c>
      <c r="OID1529" s="229" t="s">
        <v>3932</v>
      </c>
      <c r="OIF1529" s="229" t="s">
        <v>3933</v>
      </c>
      <c r="OIG1529" s="229" t="s">
        <v>682</v>
      </c>
      <c r="OIH1529" s="229" t="s">
        <v>354</v>
      </c>
      <c r="OII1529" s="229" t="s">
        <v>3934</v>
      </c>
      <c r="OIJ1529" s="229" t="s">
        <v>2631</v>
      </c>
      <c r="OIK1529" s="229" t="s">
        <v>294</v>
      </c>
      <c r="OIL1529" s="229" t="s">
        <v>289</v>
      </c>
      <c r="OIM1529" s="229" t="s">
        <v>35</v>
      </c>
      <c r="OIN1529" s="229" t="s">
        <v>29</v>
      </c>
      <c r="OIO1529" s="229" t="s">
        <v>83</v>
      </c>
      <c r="OIP1529" s="229" t="s">
        <v>1488</v>
      </c>
      <c r="OIQ1529" s="229" t="s">
        <v>240</v>
      </c>
      <c r="OIR1529" s="229" t="s">
        <v>3935</v>
      </c>
      <c r="OIS1529" s="229" t="s">
        <v>222</v>
      </c>
      <c r="OIT1529" s="229" t="s">
        <v>223</v>
      </c>
      <c r="OIU1529" s="229" t="s">
        <v>172</v>
      </c>
      <c r="OIV1529" s="229" t="s">
        <v>289</v>
      </c>
      <c r="OIW1529" s="229" t="s">
        <v>227</v>
      </c>
      <c r="OJA1529" s="229">
        <v>2024</v>
      </c>
      <c r="OJB1529" s="229" t="s">
        <v>57</v>
      </c>
      <c r="OJC1529" s="229" t="s">
        <v>3922</v>
      </c>
      <c r="OJD1529" s="229">
        <v>12970960</v>
      </c>
      <c r="OJE1529" s="229" t="s">
        <v>3930</v>
      </c>
      <c r="OJF1529" s="229" t="s">
        <v>310</v>
      </c>
      <c r="OJG1529" s="229" t="s">
        <v>3931</v>
      </c>
      <c r="OJH1529" s="229" t="s">
        <v>299</v>
      </c>
      <c r="OJI1529" s="229" t="s">
        <v>52</v>
      </c>
      <c r="OJJ1529" s="229" t="s">
        <v>3932</v>
      </c>
      <c r="OJL1529" s="229" t="s">
        <v>3933</v>
      </c>
      <c r="OJM1529" s="229" t="s">
        <v>682</v>
      </c>
      <c r="OJN1529" s="229" t="s">
        <v>354</v>
      </c>
      <c r="OJO1529" s="229" t="s">
        <v>3934</v>
      </c>
      <c r="OJP1529" s="229" t="s">
        <v>2631</v>
      </c>
      <c r="OJQ1529" s="229" t="s">
        <v>294</v>
      </c>
      <c r="OJR1529" s="229" t="s">
        <v>289</v>
      </c>
      <c r="OJS1529" s="229" t="s">
        <v>35</v>
      </c>
      <c r="OJT1529" s="229" t="s">
        <v>29</v>
      </c>
      <c r="OJU1529" s="229" t="s">
        <v>83</v>
      </c>
      <c r="OJV1529" s="229" t="s">
        <v>1488</v>
      </c>
      <c r="OJW1529" s="229" t="s">
        <v>240</v>
      </c>
      <c r="OJX1529" s="229" t="s">
        <v>3935</v>
      </c>
      <c r="OJY1529" s="229" t="s">
        <v>222</v>
      </c>
      <c r="OJZ1529" s="229" t="s">
        <v>223</v>
      </c>
      <c r="OKA1529" s="229" t="s">
        <v>172</v>
      </c>
      <c r="OKB1529" s="229" t="s">
        <v>289</v>
      </c>
      <c r="OKC1529" s="229" t="s">
        <v>227</v>
      </c>
      <c r="OKG1529" s="229">
        <v>2024</v>
      </c>
      <c r="OKH1529" s="229" t="s">
        <v>57</v>
      </c>
      <c r="OKI1529" s="229" t="s">
        <v>3922</v>
      </c>
      <c r="OKJ1529" s="229">
        <v>12970960</v>
      </c>
      <c r="OKK1529" s="229" t="s">
        <v>3930</v>
      </c>
      <c r="OKL1529" s="229" t="s">
        <v>310</v>
      </c>
      <c r="OKM1529" s="229" t="s">
        <v>3931</v>
      </c>
      <c r="OKN1529" s="229" t="s">
        <v>299</v>
      </c>
      <c r="OKO1529" s="229" t="s">
        <v>52</v>
      </c>
      <c r="OKP1529" s="229" t="s">
        <v>3932</v>
      </c>
      <c r="OKR1529" s="229" t="s">
        <v>3933</v>
      </c>
      <c r="OKS1529" s="229" t="s">
        <v>682</v>
      </c>
      <c r="OKT1529" s="229" t="s">
        <v>354</v>
      </c>
      <c r="OKU1529" s="229" t="s">
        <v>3934</v>
      </c>
      <c r="OKV1529" s="229" t="s">
        <v>2631</v>
      </c>
      <c r="OKW1529" s="229" t="s">
        <v>294</v>
      </c>
      <c r="OKX1529" s="229" t="s">
        <v>289</v>
      </c>
      <c r="OKY1529" s="229" t="s">
        <v>35</v>
      </c>
      <c r="OKZ1529" s="229" t="s">
        <v>29</v>
      </c>
      <c r="OLA1529" s="229" t="s">
        <v>83</v>
      </c>
      <c r="OLB1529" s="229" t="s">
        <v>1488</v>
      </c>
      <c r="OLC1529" s="229" t="s">
        <v>240</v>
      </c>
      <c r="OLD1529" s="229" t="s">
        <v>3935</v>
      </c>
      <c r="OLE1529" s="229" t="s">
        <v>222</v>
      </c>
      <c r="OLF1529" s="229" t="s">
        <v>223</v>
      </c>
      <c r="OLG1529" s="229" t="s">
        <v>172</v>
      </c>
      <c r="OLH1529" s="229" t="s">
        <v>289</v>
      </c>
      <c r="OLI1529" s="229" t="s">
        <v>227</v>
      </c>
      <c r="OLM1529" s="229">
        <v>2024</v>
      </c>
      <c r="OLN1529" s="229" t="s">
        <v>57</v>
      </c>
      <c r="OLO1529" s="229" t="s">
        <v>3922</v>
      </c>
      <c r="OLP1529" s="229">
        <v>12970960</v>
      </c>
      <c r="OLQ1529" s="229" t="s">
        <v>3930</v>
      </c>
      <c r="OLR1529" s="229" t="s">
        <v>310</v>
      </c>
      <c r="OLS1529" s="229" t="s">
        <v>3931</v>
      </c>
      <c r="OLT1529" s="229" t="s">
        <v>299</v>
      </c>
      <c r="OLU1529" s="229" t="s">
        <v>52</v>
      </c>
      <c r="OLV1529" s="229" t="s">
        <v>3932</v>
      </c>
      <c r="OLX1529" s="229" t="s">
        <v>3933</v>
      </c>
      <c r="OLY1529" s="229" t="s">
        <v>682</v>
      </c>
      <c r="OLZ1529" s="229" t="s">
        <v>354</v>
      </c>
      <c r="OMA1529" s="229" t="s">
        <v>3934</v>
      </c>
      <c r="OMB1529" s="229" t="s">
        <v>2631</v>
      </c>
      <c r="OMC1529" s="229" t="s">
        <v>294</v>
      </c>
      <c r="OMD1529" s="229" t="s">
        <v>289</v>
      </c>
      <c r="OME1529" s="229" t="s">
        <v>35</v>
      </c>
      <c r="OMF1529" s="229" t="s">
        <v>29</v>
      </c>
      <c r="OMG1529" s="229" t="s">
        <v>83</v>
      </c>
      <c r="OMH1529" s="229" t="s">
        <v>1488</v>
      </c>
      <c r="OMI1529" s="229" t="s">
        <v>240</v>
      </c>
      <c r="OMJ1529" s="229" t="s">
        <v>3935</v>
      </c>
      <c r="OMK1529" s="229" t="s">
        <v>222</v>
      </c>
      <c r="OML1529" s="229" t="s">
        <v>223</v>
      </c>
      <c r="OMM1529" s="229" t="s">
        <v>172</v>
      </c>
      <c r="OMN1529" s="229" t="s">
        <v>289</v>
      </c>
      <c r="OMO1529" s="229" t="s">
        <v>227</v>
      </c>
      <c r="OMS1529" s="229">
        <v>2024</v>
      </c>
      <c r="OMT1529" s="229" t="s">
        <v>57</v>
      </c>
      <c r="OMU1529" s="229" t="s">
        <v>3922</v>
      </c>
      <c r="OMV1529" s="229">
        <v>12970960</v>
      </c>
      <c r="OMW1529" s="229" t="s">
        <v>3930</v>
      </c>
      <c r="OMX1529" s="229" t="s">
        <v>310</v>
      </c>
      <c r="OMY1529" s="229" t="s">
        <v>3931</v>
      </c>
      <c r="OMZ1529" s="229" t="s">
        <v>299</v>
      </c>
      <c r="ONA1529" s="229" t="s">
        <v>52</v>
      </c>
      <c r="ONB1529" s="229" t="s">
        <v>3932</v>
      </c>
      <c r="OND1529" s="229" t="s">
        <v>3933</v>
      </c>
      <c r="ONE1529" s="229" t="s">
        <v>682</v>
      </c>
      <c r="ONF1529" s="229" t="s">
        <v>354</v>
      </c>
      <c r="ONG1529" s="229" t="s">
        <v>3934</v>
      </c>
      <c r="ONH1529" s="229" t="s">
        <v>2631</v>
      </c>
      <c r="ONI1529" s="229" t="s">
        <v>294</v>
      </c>
      <c r="ONJ1529" s="229" t="s">
        <v>289</v>
      </c>
      <c r="ONK1529" s="229" t="s">
        <v>35</v>
      </c>
      <c r="ONL1529" s="229" t="s">
        <v>29</v>
      </c>
      <c r="ONM1529" s="229" t="s">
        <v>83</v>
      </c>
      <c r="ONN1529" s="229" t="s">
        <v>1488</v>
      </c>
      <c r="ONO1529" s="229" t="s">
        <v>240</v>
      </c>
      <c r="ONP1529" s="229" t="s">
        <v>3935</v>
      </c>
      <c r="ONQ1529" s="229" t="s">
        <v>222</v>
      </c>
      <c r="ONR1529" s="229" t="s">
        <v>223</v>
      </c>
      <c r="ONS1529" s="229" t="s">
        <v>172</v>
      </c>
      <c r="ONT1529" s="229" t="s">
        <v>289</v>
      </c>
      <c r="ONU1529" s="229" t="s">
        <v>227</v>
      </c>
      <c r="ONY1529" s="229">
        <v>2024</v>
      </c>
      <c r="ONZ1529" s="229" t="s">
        <v>57</v>
      </c>
      <c r="OOA1529" s="229" t="s">
        <v>3922</v>
      </c>
      <c r="OOB1529" s="229">
        <v>12970960</v>
      </c>
      <c r="OOC1529" s="229" t="s">
        <v>3930</v>
      </c>
      <c r="OOD1529" s="229" t="s">
        <v>310</v>
      </c>
      <c r="OOE1529" s="229" t="s">
        <v>3931</v>
      </c>
      <c r="OOF1529" s="229" t="s">
        <v>299</v>
      </c>
      <c r="OOG1529" s="229" t="s">
        <v>52</v>
      </c>
      <c r="OOH1529" s="229" t="s">
        <v>3932</v>
      </c>
      <c r="OOJ1529" s="229" t="s">
        <v>3933</v>
      </c>
      <c r="OOK1529" s="229" t="s">
        <v>682</v>
      </c>
      <c r="OOL1529" s="229" t="s">
        <v>354</v>
      </c>
      <c r="OOM1529" s="229" t="s">
        <v>3934</v>
      </c>
      <c r="OON1529" s="229" t="s">
        <v>2631</v>
      </c>
      <c r="OOO1529" s="229" t="s">
        <v>294</v>
      </c>
      <c r="OOP1529" s="229" t="s">
        <v>289</v>
      </c>
      <c r="OOQ1529" s="229" t="s">
        <v>35</v>
      </c>
      <c r="OOR1529" s="229" t="s">
        <v>29</v>
      </c>
      <c r="OOS1529" s="229" t="s">
        <v>83</v>
      </c>
      <c r="OOT1529" s="229" t="s">
        <v>1488</v>
      </c>
      <c r="OOU1529" s="229" t="s">
        <v>240</v>
      </c>
      <c r="OOV1529" s="229" t="s">
        <v>3935</v>
      </c>
      <c r="OOW1529" s="229" t="s">
        <v>222</v>
      </c>
      <c r="OOX1529" s="229" t="s">
        <v>223</v>
      </c>
      <c r="OOY1529" s="229" t="s">
        <v>172</v>
      </c>
      <c r="OOZ1529" s="229" t="s">
        <v>289</v>
      </c>
      <c r="OPA1529" s="229" t="s">
        <v>227</v>
      </c>
      <c r="OPE1529" s="229">
        <v>2024</v>
      </c>
      <c r="OPF1529" s="229" t="s">
        <v>57</v>
      </c>
      <c r="OPG1529" s="229" t="s">
        <v>3922</v>
      </c>
      <c r="OPH1529" s="229">
        <v>12970960</v>
      </c>
      <c r="OPI1529" s="229" t="s">
        <v>3930</v>
      </c>
      <c r="OPJ1529" s="229" t="s">
        <v>310</v>
      </c>
      <c r="OPK1529" s="229" t="s">
        <v>3931</v>
      </c>
      <c r="OPL1529" s="229" t="s">
        <v>299</v>
      </c>
      <c r="OPM1529" s="229" t="s">
        <v>52</v>
      </c>
      <c r="OPN1529" s="229" t="s">
        <v>3932</v>
      </c>
      <c r="OPP1529" s="229" t="s">
        <v>3933</v>
      </c>
      <c r="OPQ1529" s="229" t="s">
        <v>682</v>
      </c>
      <c r="OPR1529" s="229" t="s">
        <v>354</v>
      </c>
      <c r="OPS1529" s="229" t="s">
        <v>3934</v>
      </c>
      <c r="OPT1529" s="229" t="s">
        <v>2631</v>
      </c>
      <c r="OPU1529" s="229" t="s">
        <v>294</v>
      </c>
      <c r="OPV1529" s="229" t="s">
        <v>289</v>
      </c>
      <c r="OPW1529" s="229" t="s">
        <v>35</v>
      </c>
      <c r="OPX1529" s="229" t="s">
        <v>29</v>
      </c>
      <c r="OPY1529" s="229" t="s">
        <v>83</v>
      </c>
      <c r="OPZ1529" s="229" t="s">
        <v>1488</v>
      </c>
      <c r="OQA1529" s="229" t="s">
        <v>240</v>
      </c>
      <c r="OQB1529" s="229" t="s">
        <v>3935</v>
      </c>
      <c r="OQC1529" s="229" t="s">
        <v>222</v>
      </c>
      <c r="OQD1529" s="229" t="s">
        <v>223</v>
      </c>
      <c r="OQE1529" s="229" t="s">
        <v>172</v>
      </c>
      <c r="OQF1529" s="229" t="s">
        <v>289</v>
      </c>
      <c r="OQG1529" s="229" t="s">
        <v>227</v>
      </c>
      <c r="OQK1529" s="229">
        <v>2024</v>
      </c>
      <c r="OQL1529" s="229" t="s">
        <v>57</v>
      </c>
      <c r="OQM1529" s="229" t="s">
        <v>3922</v>
      </c>
      <c r="OQN1529" s="229">
        <v>12970960</v>
      </c>
      <c r="OQO1529" s="229" t="s">
        <v>3930</v>
      </c>
      <c r="OQP1529" s="229" t="s">
        <v>310</v>
      </c>
      <c r="OQQ1529" s="229" t="s">
        <v>3931</v>
      </c>
      <c r="OQR1529" s="229" t="s">
        <v>299</v>
      </c>
      <c r="OQS1529" s="229" t="s">
        <v>52</v>
      </c>
      <c r="OQT1529" s="229" t="s">
        <v>3932</v>
      </c>
      <c r="OQV1529" s="229" t="s">
        <v>3933</v>
      </c>
      <c r="OQW1529" s="229" t="s">
        <v>682</v>
      </c>
      <c r="OQX1529" s="229" t="s">
        <v>354</v>
      </c>
      <c r="OQY1529" s="229" t="s">
        <v>3934</v>
      </c>
      <c r="OQZ1529" s="229" t="s">
        <v>2631</v>
      </c>
      <c r="ORA1529" s="229" t="s">
        <v>294</v>
      </c>
      <c r="ORB1529" s="229" t="s">
        <v>289</v>
      </c>
      <c r="ORC1529" s="229" t="s">
        <v>35</v>
      </c>
      <c r="ORD1529" s="229" t="s">
        <v>29</v>
      </c>
      <c r="ORE1529" s="229" t="s">
        <v>83</v>
      </c>
      <c r="ORF1529" s="229" t="s">
        <v>1488</v>
      </c>
      <c r="ORG1529" s="229" t="s">
        <v>240</v>
      </c>
      <c r="ORH1529" s="229" t="s">
        <v>3935</v>
      </c>
      <c r="ORI1529" s="229" t="s">
        <v>222</v>
      </c>
      <c r="ORJ1529" s="229" t="s">
        <v>223</v>
      </c>
      <c r="ORK1529" s="229" t="s">
        <v>172</v>
      </c>
      <c r="ORL1529" s="229" t="s">
        <v>289</v>
      </c>
      <c r="ORM1529" s="229" t="s">
        <v>227</v>
      </c>
      <c r="ORQ1529" s="229">
        <v>2024</v>
      </c>
      <c r="ORR1529" s="229" t="s">
        <v>57</v>
      </c>
      <c r="ORS1529" s="229" t="s">
        <v>3922</v>
      </c>
      <c r="ORT1529" s="229">
        <v>12970960</v>
      </c>
      <c r="ORU1529" s="229" t="s">
        <v>3930</v>
      </c>
      <c r="ORV1529" s="229" t="s">
        <v>310</v>
      </c>
      <c r="ORW1529" s="229" t="s">
        <v>3931</v>
      </c>
      <c r="ORX1529" s="229" t="s">
        <v>299</v>
      </c>
      <c r="ORY1529" s="229" t="s">
        <v>52</v>
      </c>
      <c r="ORZ1529" s="229" t="s">
        <v>3932</v>
      </c>
      <c r="OSB1529" s="229" t="s">
        <v>3933</v>
      </c>
      <c r="OSC1529" s="229" t="s">
        <v>682</v>
      </c>
      <c r="OSD1529" s="229" t="s">
        <v>354</v>
      </c>
      <c r="OSE1529" s="229" t="s">
        <v>3934</v>
      </c>
      <c r="OSF1529" s="229" t="s">
        <v>2631</v>
      </c>
      <c r="OSG1529" s="229" t="s">
        <v>294</v>
      </c>
      <c r="OSH1529" s="229" t="s">
        <v>289</v>
      </c>
      <c r="OSI1529" s="229" t="s">
        <v>35</v>
      </c>
      <c r="OSJ1529" s="229" t="s">
        <v>29</v>
      </c>
      <c r="OSK1529" s="229" t="s">
        <v>83</v>
      </c>
      <c r="OSL1529" s="229" t="s">
        <v>1488</v>
      </c>
      <c r="OSM1529" s="229" t="s">
        <v>240</v>
      </c>
      <c r="OSN1529" s="229" t="s">
        <v>3935</v>
      </c>
      <c r="OSO1529" s="229" t="s">
        <v>222</v>
      </c>
      <c r="OSP1529" s="229" t="s">
        <v>223</v>
      </c>
      <c r="OSQ1529" s="229" t="s">
        <v>172</v>
      </c>
      <c r="OSR1529" s="229" t="s">
        <v>289</v>
      </c>
      <c r="OSS1529" s="229" t="s">
        <v>227</v>
      </c>
      <c r="OSW1529" s="229">
        <v>2024</v>
      </c>
      <c r="OSX1529" s="229" t="s">
        <v>57</v>
      </c>
      <c r="OSY1529" s="229" t="s">
        <v>3922</v>
      </c>
      <c r="OSZ1529" s="229">
        <v>12970960</v>
      </c>
      <c r="OTA1529" s="229" t="s">
        <v>3930</v>
      </c>
      <c r="OTB1529" s="229" t="s">
        <v>310</v>
      </c>
      <c r="OTC1529" s="229" t="s">
        <v>3931</v>
      </c>
      <c r="OTD1529" s="229" t="s">
        <v>299</v>
      </c>
      <c r="OTE1529" s="229" t="s">
        <v>52</v>
      </c>
      <c r="OTF1529" s="229" t="s">
        <v>3932</v>
      </c>
      <c r="OTH1529" s="229" t="s">
        <v>3933</v>
      </c>
      <c r="OTI1529" s="229" t="s">
        <v>682</v>
      </c>
      <c r="OTJ1529" s="229" t="s">
        <v>354</v>
      </c>
      <c r="OTK1529" s="229" t="s">
        <v>3934</v>
      </c>
      <c r="OTL1529" s="229" t="s">
        <v>2631</v>
      </c>
      <c r="OTM1529" s="229" t="s">
        <v>294</v>
      </c>
      <c r="OTN1529" s="229" t="s">
        <v>289</v>
      </c>
      <c r="OTO1529" s="229" t="s">
        <v>35</v>
      </c>
      <c r="OTP1529" s="229" t="s">
        <v>29</v>
      </c>
      <c r="OTQ1529" s="229" t="s">
        <v>83</v>
      </c>
      <c r="OTR1529" s="229" t="s">
        <v>1488</v>
      </c>
      <c r="OTS1529" s="229" t="s">
        <v>240</v>
      </c>
      <c r="OTT1529" s="229" t="s">
        <v>3935</v>
      </c>
      <c r="OTU1529" s="229" t="s">
        <v>222</v>
      </c>
      <c r="OTV1529" s="229" t="s">
        <v>223</v>
      </c>
      <c r="OTW1529" s="229" t="s">
        <v>172</v>
      </c>
      <c r="OTX1529" s="229" t="s">
        <v>289</v>
      </c>
      <c r="OTY1529" s="229" t="s">
        <v>227</v>
      </c>
      <c r="OUC1529" s="229">
        <v>2024</v>
      </c>
      <c r="OUD1529" s="229" t="s">
        <v>57</v>
      </c>
      <c r="OUE1529" s="229" t="s">
        <v>3922</v>
      </c>
      <c r="OUF1529" s="229">
        <v>12970960</v>
      </c>
      <c r="OUG1529" s="229" t="s">
        <v>3930</v>
      </c>
      <c r="OUH1529" s="229" t="s">
        <v>310</v>
      </c>
      <c r="OUI1529" s="229" t="s">
        <v>3931</v>
      </c>
      <c r="OUJ1529" s="229" t="s">
        <v>299</v>
      </c>
      <c r="OUK1529" s="229" t="s">
        <v>52</v>
      </c>
      <c r="OUL1529" s="229" t="s">
        <v>3932</v>
      </c>
      <c r="OUN1529" s="229" t="s">
        <v>3933</v>
      </c>
      <c r="OUO1529" s="229" t="s">
        <v>682</v>
      </c>
      <c r="OUP1529" s="229" t="s">
        <v>354</v>
      </c>
      <c r="OUQ1529" s="229" t="s">
        <v>3934</v>
      </c>
      <c r="OUR1529" s="229" t="s">
        <v>2631</v>
      </c>
      <c r="OUS1529" s="229" t="s">
        <v>294</v>
      </c>
      <c r="OUT1529" s="229" t="s">
        <v>289</v>
      </c>
      <c r="OUU1529" s="229" t="s">
        <v>35</v>
      </c>
      <c r="OUV1529" s="229" t="s">
        <v>29</v>
      </c>
      <c r="OUW1529" s="229" t="s">
        <v>83</v>
      </c>
      <c r="OUX1529" s="229" t="s">
        <v>1488</v>
      </c>
      <c r="OUY1529" s="229" t="s">
        <v>240</v>
      </c>
      <c r="OUZ1529" s="229" t="s">
        <v>3935</v>
      </c>
      <c r="OVA1529" s="229" t="s">
        <v>222</v>
      </c>
      <c r="OVB1529" s="229" t="s">
        <v>223</v>
      </c>
      <c r="OVC1529" s="229" t="s">
        <v>172</v>
      </c>
      <c r="OVD1529" s="229" t="s">
        <v>289</v>
      </c>
      <c r="OVE1529" s="229" t="s">
        <v>227</v>
      </c>
      <c r="OVI1529" s="229">
        <v>2024</v>
      </c>
      <c r="OVJ1529" s="229" t="s">
        <v>57</v>
      </c>
      <c r="OVK1529" s="229" t="s">
        <v>3922</v>
      </c>
      <c r="OVL1529" s="229">
        <v>12970960</v>
      </c>
      <c r="OVM1529" s="229" t="s">
        <v>3930</v>
      </c>
      <c r="OVN1529" s="229" t="s">
        <v>310</v>
      </c>
      <c r="OVO1529" s="229" t="s">
        <v>3931</v>
      </c>
      <c r="OVP1529" s="229" t="s">
        <v>299</v>
      </c>
      <c r="OVQ1529" s="229" t="s">
        <v>52</v>
      </c>
      <c r="OVR1529" s="229" t="s">
        <v>3932</v>
      </c>
      <c r="OVT1529" s="229" t="s">
        <v>3933</v>
      </c>
      <c r="OVU1529" s="229" t="s">
        <v>682</v>
      </c>
      <c r="OVV1529" s="229" t="s">
        <v>354</v>
      </c>
      <c r="OVW1529" s="229" t="s">
        <v>3934</v>
      </c>
      <c r="OVX1529" s="229" t="s">
        <v>2631</v>
      </c>
      <c r="OVY1529" s="229" t="s">
        <v>294</v>
      </c>
      <c r="OVZ1529" s="229" t="s">
        <v>289</v>
      </c>
      <c r="OWA1529" s="229" t="s">
        <v>35</v>
      </c>
      <c r="OWB1529" s="229" t="s">
        <v>29</v>
      </c>
      <c r="OWC1529" s="229" t="s">
        <v>83</v>
      </c>
      <c r="OWD1529" s="229" t="s">
        <v>1488</v>
      </c>
      <c r="OWE1529" s="229" t="s">
        <v>240</v>
      </c>
      <c r="OWF1529" s="229" t="s">
        <v>3935</v>
      </c>
      <c r="OWG1529" s="229" t="s">
        <v>222</v>
      </c>
      <c r="OWH1529" s="229" t="s">
        <v>223</v>
      </c>
      <c r="OWI1529" s="229" t="s">
        <v>172</v>
      </c>
      <c r="OWJ1529" s="229" t="s">
        <v>289</v>
      </c>
      <c r="OWK1529" s="229" t="s">
        <v>227</v>
      </c>
      <c r="OWO1529" s="229">
        <v>2024</v>
      </c>
      <c r="OWP1529" s="229" t="s">
        <v>57</v>
      </c>
      <c r="OWQ1529" s="229" t="s">
        <v>3922</v>
      </c>
      <c r="OWR1529" s="229">
        <v>12970960</v>
      </c>
      <c r="OWS1529" s="229" t="s">
        <v>3930</v>
      </c>
      <c r="OWT1529" s="229" t="s">
        <v>310</v>
      </c>
      <c r="OWU1529" s="229" t="s">
        <v>3931</v>
      </c>
      <c r="OWV1529" s="229" t="s">
        <v>299</v>
      </c>
      <c r="OWW1529" s="229" t="s">
        <v>52</v>
      </c>
      <c r="OWX1529" s="229" t="s">
        <v>3932</v>
      </c>
      <c r="OWZ1529" s="229" t="s">
        <v>3933</v>
      </c>
      <c r="OXA1529" s="229" t="s">
        <v>682</v>
      </c>
      <c r="OXB1529" s="229" t="s">
        <v>354</v>
      </c>
      <c r="OXC1529" s="229" t="s">
        <v>3934</v>
      </c>
      <c r="OXD1529" s="229" t="s">
        <v>2631</v>
      </c>
      <c r="OXE1529" s="229" t="s">
        <v>294</v>
      </c>
      <c r="OXF1529" s="229" t="s">
        <v>289</v>
      </c>
      <c r="OXG1529" s="229" t="s">
        <v>35</v>
      </c>
      <c r="OXH1529" s="229" t="s">
        <v>29</v>
      </c>
      <c r="OXI1529" s="229" t="s">
        <v>83</v>
      </c>
      <c r="OXJ1529" s="229" t="s">
        <v>1488</v>
      </c>
      <c r="OXK1529" s="229" t="s">
        <v>240</v>
      </c>
      <c r="OXL1529" s="229" t="s">
        <v>3935</v>
      </c>
      <c r="OXM1529" s="229" t="s">
        <v>222</v>
      </c>
      <c r="OXN1529" s="229" t="s">
        <v>223</v>
      </c>
      <c r="OXO1529" s="229" t="s">
        <v>172</v>
      </c>
      <c r="OXP1529" s="229" t="s">
        <v>289</v>
      </c>
      <c r="OXQ1529" s="229" t="s">
        <v>227</v>
      </c>
      <c r="OXU1529" s="229">
        <v>2024</v>
      </c>
      <c r="OXV1529" s="229" t="s">
        <v>57</v>
      </c>
      <c r="OXW1529" s="229" t="s">
        <v>3922</v>
      </c>
      <c r="OXX1529" s="229">
        <v>12970960</v>
      </c>
      <c r="OXY1529" s="229" t="s">
        <v>3930</v>
      </c>
      <c r="OXZ1529" s="229" t="s">
        <v>310</v>
      </c>
      <c r="OYA1529" s="229" t="s">
        <v>3931</v>
      </c>
      <c r="OYB1529" s="229" t="s">
        <v>299</v>
      </c>
      <c r="OYC1529" s="229" t="s">
        <v>52</v>
      </c>
      <c r="OYD1529" s="229" t="s">
        <v>3932</v>
      </c>
      <c r="OYF1529" s="229" t="s">
        <v>3933</v>
      </c>
      <c r="OYG1529" s="229" t="s">
        <v>682</v>
      </c>
      <c r="OYH1529" s="229" t="s">
        <v>354</v>
      </c>
      <c r="OYI1529" s="229" t="s">
        <v>3934</v>
      </c>
      <c r="OYJ1529" s="229" t="s">
        <v>2631</v>
      </c>
      <c r="OYK1529" s="229" t="s">
        <v>294</v>
      </c>
      <c r="OYL1529" s="229" t="s">
        <v>289</v>
      </c>
      <c r="OYM1529" s="229" t="s">
        <v>35</v>
      </c>
      <c r="OYN1529" s="229" t="s">
        <v>29</v>
      </c>
      <c r="OYO1529" s="229" t="s">
        <v>83</v>
      </c>
      <c r="OYP1529" s="229" t="s">
        <v>1488</v>
      </c>
      <c r="OYQ1529" s="229" t="s">
        <v>240</v>
      </c>
      <c r="OYR1529" s="229" t="s">
        <v>3935</v>
      </c>
      <c r="OYS1529" s="229" t="s">
        <v>222</v>
      </c>
      <c r="OYT1529" s="229" t="s">
        <v>223</v>
      </c>
      <c r="OYU1529" s="229" t="s">
        <v>172</v>
      </c>
      <c r="OYV1529" s="229" t="s">
        <v>289</v>
      </c>
      <c r="OYW1529" s="229" t="s">
        <v>227</v>
      </c>
      <c r="OZA1529" s="229">
        <v>2024</v>
      </c>
      <c r="OZB1529" s="229" t="s">
        <v>57</v>
      </c>
      <c r="OZC1529" s="229" t="s">
        <v>3922</v>
      </c>
      <c r="OZD1529" s="229">
        <v>12970960</v>
      </c>
      <c r="OZE1529" s="229" t="s">
        <v>3930</v>
      </c>
      <c r="OZF1529" s="229" t="s">
        <v>310</v>
      </c>
      <c r="OZG1529" s="229" t="s">
        <v>3931</v>
      </c>
      <c r="OZH1529" s="229" t="s">
        <v>299</v>
      </c>
      <c r="OZI1529" s="229" t="s">
        <v>52</v>
      </c>
      <c r="OZJ1529" s="229" t="s">
        <v>3932</v>
      </c>
      <c r="OZL1529" s="229" t="s">
        <v>3933</v>
      </c>
      <c r="OZM1529" s="229" t="s">
        <v>682</v>
      </c>
      <c r="OZN1529" s="229" t="s">
        <v>354</v>
      </c>
      <c r="OZO1529" s="229" t="s">
        <v>3934</v>
      </c>
      <c r="OZP1529" s="229" t="s">
        <v>2631</v>
      </c>
      <c r="OZQ1529" s="229" t="s">
        <v>294</v>
      </c>
      <c r="OZR1529" s="229" t="s">
        <v>289</v>
      </c>
      <c r="OZS1529" s="229" t="s">
        <v>35</v>
      </c>
      <c r="OZT1529" s="229" t="s">
        <v>29</v>
      </c>
      <c r="OZU1529" s="229" t="s">
        <v>83</v>
      </c>
      <c r="OZV1529" s="229" t="s">
        <v>1488</v>
      </c>
      <c r="OZW1529" s="229" t="s">
        <v>240</v>
      </c>
      <c r="OZX1529" s="229" t="s">
        <v>3935</v>
      </c>
      <c r="OZY1529" s="229" t="s">
        <v>222</v>
      </c>
      <c r="OZZ1529" s="229" t="s">
        <v>223</v>
      </c>
      <c r="PAA1529" s="229" t="s">
        <v>172</v>
      </c>
      <c r="PAB1529" s="229" t="s">
        <v>289</v>
      </c>
      <c r="PAC1529" s="229" t="s">
        <v>227</v>
      </c>
      <c r="PAG1529" s="229">
        <v>2024</v>
      </c>
      <c r="PAH1529" s="229" t="s">
        <v>57</v>
      </c>
      <c r="PAI1529" s="229" t="s">
        <v>3922</v>
      </c>
      <c r="PAJ1529" s="229">
        <v>12970960</v>
      </c>
      <c r="PAK1529" s="229" t="s">
        <v>3930</v>
      </c>
      <c r="PAL1529" s="229" t="s">
        <v>310</v>
      </c>
      <c r="PAM1529" s="229" t="s">
        <v>3931</v>
      </c>
      <c r="PAN1529" s="229" t="s">
        <v>299</v>
      </c>
      <c r="PAO1529" s="229" t="s">
        <v>52</v>
      </c>
      <c r="PAP1529" s="229" t="s">
        <v>3932</v>
      </c>
      <c r="PAR1529" s="229" t="s">
        <v>3933</v>
      </c>
      <c r="PAS1529" s="229" t="s">
        <v>682</v>
      </c>
      <c r="PAT1529" s="229" t="s">
        <v>354</v>
      </c>
      <c r="PAU1529" s="229" t="s">
        <v>3934</v>
      </c>
      <c r="PAV1529" s="229" t="s">
        <v>2631</v>
      </c>
      <c r="PAW1529" s="229" t="s">
        <v>294</v>
      </c>
      <c r="PAX1529" s="229" t="s">
        <v>289</v>
      </c>
      <c r="PAY1529" s="229" t="s">
        <v>35</v>
      </c>
      <c r="PAZ1529" s="229" t="s">
        <v>29</v>
      </c>
      <c r="PBA1529" s="229" t="s">
        <v>83</v>
      </c>
      <c r="PBB1529" s="229" t="s">
        <v>1488</v>
      </c>
      <c r="PBC1529" s="229" t="s">
        <v>240</v>
      </c>
      <c r="PBD1529" s="229" t="s">
        <v>3935</v>
      </c>
      <c r="PBE1529" s="229" t="s">
        <v>222</v>
      </c>
      <c r="PBF1529" s="229" t="s">
        <v>223</v>
      </c>
      <c r="PBG1529" s="229" t="s">
        <v>172</v>
      </c>
      <c r="PBH1529" s="229" t="s">
        <v>289</v>
      </c>
      <c r="PBI1529" s="229" t="s">
        <v>227</v>
      </c>
      <c r="PBM1529" s="229">
        <v>2024</v>
      </c>
      <c r="PBN1529" s="229" t="s">
        <v>57</v>
      </c>
      <c r="PBO1529" s="229" t="s">
        <v>3922</v>
      </c>
      <c r="PBP1529" s="229">
        <v>12970960</v>
      </c>
      <c r="PBQ1529" s="229" t="s">
        <v>3930</v>
      </c>
      <c r="PBR1529" s="229" t="s">
        <v>310</v>
      </c>
      <c r="PBS1529" s="229" t="s">
        <v>3931</v>
      </c>
      <c r="PBT1529" s="229" t="s">
        <v>299</v>
      </c>
      <c r="PBU1529" s="229" t="s">
        <v>52</v>
      </c>
      <c r="PBV1529" s="229" t="s">
        <v>3932</v>
      </c>
      <c r="PBX1529" s="229" t="s">
        <v>3933</v>
      </c>
      <c r="PBY1529" s="229" t="s">
        <v>682</v>
      </c>
      <c r="PBZ1529" s="229" t="s">
        <v>354</v>
      </c>
      <c r="PCA1529" s="229" t="s">
        <v>3934</v>
      </c>
      <c r="PCB1529" s="229" t="s">
        <v>2631</v>
      </c>
      <c r="PCC1529" s="229" t="s">
        <v>294</v>
      </c>
      <c r="PCD1529" s="229" t="s">
        <v>289</v>
      </c>
      <c r="PCE1529" s="229" t="s">
        <v>35</v>
      </c>
      <c r="PCF1529" s="229" t="s">
        <v>29</v>
      </c>
      <c r="PCG1529" s="229" t="s">
        <v>83</v>
      </c>
      <c r="PCH1529" s="229" t="s">
        <v>1488</v>
      </c>
      <c r="PCI1529" s="229" t="s">
        <v>240</v>
      </c>
      <c r="PCJ1529" s="229" t="s">
        <v>3935</v>
      </c>
      <c r="PCK1529" s="229" t="s">
        <v>222</v>
      </c>
      <c r="PCL1529" s="229" t="s">
        <v>223</v>
      </c>
      <c r="PCM1529" s="229" t="s">
        <v>172</v>
      </c>
      <c r="PCN1529" s="229" t="s">
        <v>289</v>
      </c>
      <c r="PCO1529" s="229" t="s">
        <v>227</v>
      </c>
      <c r="PCS1529" s="229">
        <v>2024</v>
      </c>
      <c r="PCT1529" s="229" t="s">
        <v>57</v>
      </c>
      <c r="PCU1529" s="229" t="s">
        <v>3922</v>
      </c>
      <c r="PCV1529" s="229">
        <v>12970960</v>
      </c>
      <c r="PCW1529" s="229" t="s">
        <v>3930</v>
      </c>
      <c r="PCX1529" s="229" t="s">
        <v>310</v>
      </c>
      <c r="PCY1529" s="229" t="s">
        <v>3931</v>
      </c>
      <c r="PCZ1529" s="229" t="s">
        <v>299</v>
      </c>
      <c r="PDA1529" s="229" t="s">
        <v>52</v>
      </c>
      <c r="PDB1529" s="229" t="s">
        <v>3932</v>
      </c>
      <c r="PDD1529" s="229" t="s">
        <v>3933</v>
      </c>
      <c r="PDE1529" s="229" t="s">
        <v>682</v>
      </c>
      <c r="PDF1529" s="229" t="s">
        <v>354</v>
      </c>
      <c r="PDG1529" s="229" t="s">
        <v>3934</v>
      </c>
      <c r="PDH1529" s="229" t="s">
        <v>2631</v>
      </c>
      <c r="PDI1529" s="229" t="s">
        <v>294</v>
      </c>
      <c r="PDJ1529" s="229" t="s">
        <v>289</v>
      </c>
      <c r="PDK1529" s="229" t="s">
        <v>35</v>
      </c>
      <c r="PDL1529" s="229" t="s">
        <v>29</v>
      </c>
      <c r="PDM1529" s="229" t="s">
        <v>83</v>
      </c>
      <c r="PDN1529" s="229" t="s">
        <v>1488</v>
      </c>
      <c r="PDO1529" s="229" t="s">
        <v>240</v>
      </c>
      <c r="PDP1529" s="229" t="s">
        <v>3935</v>
      </c>
      <c r="PDQ1529" s="229" t="s">
        <v>222</v>
      </c>
      <c r="PDR1529" s="229" t="s">
        <v>223</v>
      </c>
      <c r="PDS1529" s="229" t="s">
        <v>172</v>
      </c>
      <c r="PDT1529" s="229" t="s">
        <v>289</v>
      </c>
      <c r="PDU1529" s="229" t="s">
        <v>227</v>
      </c>
      <c r="PDY1529" s="229">
        <v>2024</v>
      </c>
      <c r="PDZ1529" s="229" t="s">
        <v>57</v>
      </c>
      <c r="PEA1529" s="229" t="s">
        <v>3922</v>
      </c>
      <c r="PEB1529" s="229">
        <v>12970960</v>
      </c>
      <c r="PEC1529" s="229" t="s">
        <v>3930</v>
      </c>
      <c r="PED1529" s="229" t="s">
        <v>310</v>
      </c>
      <c r="PEE1529" s="229" t="s">
        <v>3931</v>
      </c>
      <c r="PEF1529" s="229" t="s">
        <v>299</v>
      </c>
      <c r="PEG1529" s="229" t="s">
        <v>52</v>
      </c>
      <c r="PEH1529" s="229" t="s">
        <v>3932</v>
      </c>
      <c r="PEJ1529" s="229" t="s">
        <v>3933</v>
      </c>
      <c r="PEK1529" s="229" t="s">
        <v>682</v>
      </c>
      <c r="PEL1529" s="229" t="s">
        <v>354</v>
      </c>
      <c r="PEM1529" s="229" t="s">
        <v>3934</v>
      </c>
      <c r="PEN1529" s="229" t="s">
        <v>2631</v>
      </c>
      <c r="PEO1529" s="229" t="s">
        <v>294</v>
      </c>
      <c r="PEP1529" s="229" t="s">
        <v>289</v>
      </c>
      <c r="PEQ1529" s="229" t="s">
        <v>35</v>
      </c>
      <c r="PER1529" s="229" t="s">
        <v>29</v>
      </c>
      <c r="PES1529" s="229" t="s">
        <v>83</v>
      </c>
      <c r="PET1529" s="229" t="s">
        <v>1488</v>
      </c>
      <c r="PEU1529" s="229" t="s">
        <v>240</v>
      </c>
      <c r="PEV1529" s="229" t="s">
        <v>3935</v>
      </c>
      <c r="PEW1529" s="229" t="s">
        <v>222</v>
      </c>
      <c r="PEX1529" s="229" t="s">
        <v>223</v>
      </c>
      <c r="PEY1529" s="229" t="s">
        <v>172</v>
      </c>
      <c r="PEZ1529" s="229" t="s">
        <v>289</v>
      </c>
      <c r="PFA1529" s="229" t="s">
        <v>227</v>
      </c>
      <c r="PFE1529" s="229">
        <v>2024</v>
      </c>
      <c r="PFF1529" s="229" t="s">
        <v>57</v>
      </c>
      <c r="PFG1529" s="229" t="s">
        <v>3922</v>
      </c>
      <c r="PFH1529" s="229">
        <v>12970960</v>
      </c>
      <c r="PFI1529" s="229" t="s">
        <v>3930</v>
      </c>
      <c r="PFJ1529" s="229" t="s">
        <v>310</v>
      </c>
      <c r="PFK1529" s="229" t="s">
        <v>3931</v>
      </c>
      <c r="PFL1529" s="229" t="s">
        <v>299</v>
      </c>
      <c r="PFM1529" s="229" t="s">
        <v>52</v>
      </c>
      <c r="PFN1529" s="229" t="s">
        <v>3932</v>
      </c>
      <c r="PFP1529" s="229" t="s">
        <v>3933</v>
      </c>
      <c r="PFQ1529" s="229" t="s">
        <v>682</v>
      </c>
      <c r="PFR1529" s="229" t="s">
        <v>354</v>
      </c>
      <c r="PFS1529" s="229" t="s">
        <v>3934</v>
      </c>
      <c r="PFT1529" s="229" t="s">
        <v>2631</v>
      </c>
      <c r="PFU1529" s="229" t="s">
        <v>294</v>
      </c>
      <c r="PFV1529" s="229" t="s">
        <v>289</v>
      </c>
      <c r="PFW1529" s="229" t="s">
        <v>35</v>
      </c>
      <c r="PFX1529" s="229" t="s">
        <v>29</v>
      </c>
      <c r="PFY1529" s="229" t="s">
        <v>83</v>
      </c>
      <c r="PFZ1529" s="229" t="s">
        <v>1488</v>
      </c>
      <c r="PGA1529" s="229" t="s">
        <v>240</v>
      </c>
      <c r="PGB1529" s="229" t="s">
        <v>3935</v>
      </c>
      <c r="PGC1529" s="229" t="s">
        <v>222</v>
      </c>
      <c r="PGD1529" s="229" t="s">
        <v>223</v>
      </c>
      <c r="PGE1529" s="229" t="s">
        <v>172</v>
      </c>
      <c r="PGF1529" s="229" t="s">
        <v>289</v>
      </c>
      <c r="PGG1529" s="229" t="s">
        <v>227</v>
      </c>
      <c r="PGK1529" s="229">
        <v>2024</v>
      </c>
      <c r="PGL1529" s="229" t="s">
        <v>57</v>
      </c>
      <c r="PGM1529" s="229" t="s">
        <v>3922</v>
      </c>
      <c r="PGN1529" s="229">
        <v>12970960</v>
      </c>
      <c r="PGO1529" s="229" t="s">
        <v>3930</v>
      </c>
      <c r="PGP1529" s="229" t="s">
        <v>310</v>
      </c>
      <c r="PGQ1529" s="229" t="s">
        <v>3931</v>
      </c>
      <c r="PGR1529" s="229" t="s">
        <v>299</v>
      </c>
      <c r="PGS1529" s="229" t="s">
        <v>52</v>
      </c>
      <c r="PGT1529" s="229" t="s">
        <v>3932</v>
      </c>
      <c r="PGV1529" s="229" t="s">
        <v>3933</v>
      </c>
      <c r="PGW1529" s="229" t="s">
        <v>682</v>
      </c>
      <c r="PGX1529" s="229" t="s">
        <v>354</v>
      </c>
      <c r="PGY1529" s="229" t="s">
        <v>3934</v>
      </c>
      <c r="PGZ1529" s="229" t="s">
        <v>2631</v>
      </c>
      <c r="PHA1529" s="229" t="s">
        <v>294</v>
      </c>
      <c r="PHB1529" s="229" t="s">
        <v>289</v>
      </c>
      <c r="PHC1529" s="229" t="s">
        <v>35</v>
      </c>
      <c r="PHD1529" s="229" t="s">
        <v>29</v>
      </c>
      <c r="PHE1529" s="229" t="s">
        <v>83</v>
      </c>
      <c r="PHF1529" s="229" t="s">
        <v>1488</v>
      </c>
      <c r="PHG1529" s="229" t="s">
        <v>240</v>
      </c>
      <c r="PHH1529" s="229" t="s">
        <v>3935</v>
      </c>
      <c r="PHI1529" s="229" t="s">
        <v>222</v>
      </c>
      <c r="PHJ1529" s="229" t="s">
        <v>223</v>
      </c>
      <c r="PHK1529" s="229" t="s">
        <v>172</v>
      </c>
      <c r="PHL1529" s="229" t="s">
        <v>289</v>
      </c>
      <c r="PHM1529" s="229" t="s">
        <v>227</v>
      </c>
      <c r="PHQ1529" s="229">
        <v>2024</v>
      </c>
      <c r="PHR1529" s="229" t="s">
        <v>57</v>
      </c>
      <c r="PHS1529" s="229" t="s">
        <v>3922</v>
      </c>
      <c r="PHT1529" s="229">
        <v>12970960</v>
      </c>
      <c r="PHU1529" s="229" t="s">
        <v>3930</v>
      </c>
      <c r="PHV1529" s="229" t="s">
        <v>310</v>
      </c>
      <c r="PHW1529" s="229" t="s">
        <v>3931</v>
      </c>
      <c r="PHX1529" s="229" t="s">
        <v>299</v>
      </c>
      <c r="PHY1529" s="229" t="s">
        <v>52</v>
      </c>
      <c r="PHZ1529" s="229" t="s">
        <v>3932</v>
      </c>
      <c r="PIB1529" s="229" t="s">
        <v>3933</v>
      </c>
      <c r="PIC1529" s="229" t="s">
        <v>682</v>
      </c>
      <c r="PID1529" s="229" t="s">
        <v>354</v>
      </c>
      <c r="PIE1529" s="229" t="s">
        <v>3934</v>
      </c>
      <c r="PIF1529" s="229" t="s">
        <v>2631</v>
      </c>
      <c r="PIG1529" s="229" t="s">
        <v>294</v>
      </c>
      <c r="PIH1529" s="229" t="s">
        <v>289</v>
      </c>
      <c r="PII1529" s="229" t="s">
        <v>35</v>
      </c>
      <c r="PIJ1529" s="229" t="s">
        <v>29</v>
      </c>
      <c r="PIK1529" s="229" t="s">
        <v>83</v>
      </c>
      <c r="PIL1529" s="229" t="s">
        <v>1488</v>
      </c>
      <c r="PIM1529" s="229" t="s">
        <v>240</v>
      </c>
      <c r="PIN1529" s="229" t="s">
        <v>3935</v>
      </c>
      <c r="PIO1529" s="229" t="s">
        <v>222</v>
      </c>
      <c r="PIP1529" s="229" t="s">
        <v>223</v>
      </c>
      <c r="PIQ1529" s="229" t="s">
        <v>172</v>
      </c>
      <c r="PIR1529" s="229" t="s">
        <v>289</v>
      </c>
      <c r="PIS1529" s="229" t="s">
        <v>227</v>
      </c>
      <c r="PIW1529" s="229">
        <v>2024</v>
      </c>
      <c r="PIX1529" s="229" t="s">
        <v>57</v>
      </c>
      <c r="PIY1529" s="229" t="s">
        <v>3922</v>
      </c>
      <c r="PIZ1529" s="229">
        <v>12970960</v>
      </c>
      <c r="PJA1529" s="229" t="s">
        <v>3930</v>
      </c>
      <c r="PJB1529" s="229" t="s">
        <v>310</v>
      </c>
      <c r="PJC1529" s="229" t="s">
        <v>3931</v>
      </c>
      <c r="PJD1529" s="229" t="s">
        <v>299</v>
      </c>
      <c r="PJE1529" s="229" t="s">
        <v>52</v>
      </c>
      <c r="PJF1529" s="229" t="s">
        <v>3932</v>
      </c>
      <c r="PJH1529" s="229" t="s">
        <v>3933</v>
      </c>
      <c r="PJI1529" s="229" t="s">
        <v>682</v>
      </c>
      <c r="PJJ1529" s="229" t="s">
        <v>354</v>
      </c>
      <c r="PJK1529" s="229" t="s">
        <v>3934</v>
      </c>
      <c r="PJL1529" s="229" t="s">
        <v>2631</v>
      </c>
      <c r="PJM1529" s="229" t="s">
        <v>294</v>
      </c>
      <c r="PJN1529" s="229" t="s">
        <v>289</v>
      </c>
      <c r="PJO1529" s="229" t="s">
        <v>35</v>
      </c>
      <c r="PJP1529" s="229" t="s">
        <v>29</v>
      </c>
      <c r="PJQ1529" s="229" t="s">
        <v>83</v>
      </c>
      <c r="PJR1529" s="229" t="s">
        <v>1488</v>
      </c>
      <c r="PJS1529" s="229" t="s">
        <v>240</v>
      </c>
      <c r="PJT1529" s="229" t="s">
        <v>3935</v>
      </c>
      <c r="PJU1529" s="229" t="s">
        <v>222</v>
      </c>
      <c r="PJV1529" s="229" t="s">
        <v>223</v>
      </c>
      <c r="PJW1529" s="229" t="s">
        <v>172</v>
      </c>
      <c r="PJX1529" s="229" t="s">
        <v>289</v>
      </c>
      <c r="PJY1529" s="229" t="s">
        <v>227</v>
      </c>
      <c r="PKC1529" s="229">
        <v>2024</v>
      </c>
      <c r="PKD1529" s="229" t="s">
        <v>57</v>
      </c>
      <c r="PKE1529" s="229" t="s">
        <v>3922</v>
      </c>
      <c r="PKF1529" s="229">
        <v>12970960</v>
      </c>
      <c r="PKG1529" s="229" t="s">
        <v>3930</v>
      </c>
      <c r="PKH1529" s="229" t="s">
        <v>310</v>
      </c>
      <c r="PKI1529" s="229" t="s">
        <v>3931</v>
      </c>
      <c r="PKJ1529" s="229" t="s">
        <v>299</v>
      </c>
      <c r="PKK1529" s="229" t="s">
        <v>52</v>
      </c>
      <c r="PKL1529" s="229" t="s">
        <v>3932</v>
      </c>
      <c r="PKN1529" s="229" t="s">
        <v>3933</v>
      </c>
      <c r="PKO1529" s="229" t="s">
        <v>682</v>
      </c>
      <c r="PKP1529" s="229" t="s">
        <v>354</v>
      </c>
      <c r="PKQ1529" s="229" t="s">
        <v>3934</v>
      </c>
      <c r="PKR1529" s="229" t="s">
        <v>2631</v>
      </c>
      <c r="PKS1529" s="229" t="s">
        <v>294</v>
      </c>
      <c r="PKT1529" s="229" t="s">
        <v>289</v>
      </c>
      <c r="PKU1529" s="229" t="s">
        <v>35</v>
      </c>
      <c r="PKV1529" s="229" t="s">
        <v>29</v>
      </c>
      <c r="PKW1529" s="229" t="s">
        <v>83</v>
      </c>
      <c r="PKX1529" s="229" t="s">
        <v>1488</v>
      </c>
      <c r="PKY1529" s="229" t="s">
        <v>240</v>
      </c>
      <c r="PKZ1529" s="229" t="s">
        <v>3935</v>
      </c>
      <c r="PLA1529" s="229" t="s">
        <v>222</v>
      </c>
      <c r="PLB1529" s="229" t="s">
        <v>223</v>
      </c>
      <c r="PLC1529" s="229" t="s">
        <v>172</v>
      </c>
      <c r="PLD1529" s="229" t="s">
        <v>289</v>
      </c>
      <c r="PLE1529" s="229" t="s">
        <v>227</v>
      </c>
      <c r="PLI1529" s="229">
        <v>2024</v>
      </c>
      <c r="PLJ1529" s="229" t="s">
        <v>57</v>
      </c>
      <c r="PLK1529" s="229" t="s">
        <v>3922</v>
      </c>
      <c r="PLL1529" s="229">
        <v>12970960</v>
      </c>
      <c r="PLM1529" s="229" t="s">
        <v>3930</v>
      </c>
      <c r="PLN1529" s="229" t="s">
        <v>310</v>
      </c>
      <c r="PLO1529" s="229" t="s">
        <v>3931</v>
      </c>
      <c r="PLP1529" s="229" t="s">
        <v>299</v>
      </c>
      <c r="PLQ1529" s="229" t="s">
        <v>52</v>
      </c>
      <c r="PLR1529" s="229" t="s">
        <v>3932</v>
      </c>
      <c r="PLT1529" s="229" t="s">
        <v>3933</v>
      </c>
      <c r="PLU1529" s="229" t="s">
        <v>682</v>
      </c>
      <c r="PLV1529" s="229" t="s">
        <v>354</v>
      </c>
      <c r="PLW1529" s="229" t="s">
        <v>3934</v>
      </c>
      <c r="PLX1529" s="229" t="s">
        <v>2631</v>
      </c>
      <c r="PLY1529" s="229" t="s">
        <v>294</v>
      </c>
      <c r="PLZ1529" s="229" t="s">
        <v>289</v>
      </c>
      <c r="PMA1529" s="229" t="s">
        <v>35</v>
      </c>
      <c r="PMB1529" s="229" t="s">
        <v>29</v>
      </c>
      <c r="PMC1529" s="229" t="s">
        <v>83</v>
      </c>
      <c r="PMD1529" s="229" t="s">
        <v>1488</v>
      </c>
      <c r="PME1529" s="229" t="s">
        <v>240</v>
      </c>
      <c r="PMF1529" s="229" t="s">
        <v>3935</v>
      </c>
      <c r="PMG1529" s="229" t="s">
        <v>222</v>
      </c>
      <c r="PMH1529" s="229" t="s">
        <v>223</v>
      </c>
      <c r="PMI1529" s="229" t="s">
        <v>172</v>
      </c>
      <c r="PMJ1529" s="229" t="s">
        <v>289</v>
      </c>
      <c r="PMK1529" s="229" t="s">
        <v>227</v>
      </c>
      <c r="PMO1529" s="229">
        <v>2024</v>
      </c>
      <c r="PMP1529" s="229" t="s">
        <v>57</v>
      </c>
      <c r="PMQ1529" s="229" t="s">
        <v>3922</v>
      </c>
      <c r="PMR1529" s="229">
        <v>12970960</v>
      </c>
      <c r="PMS1529" s="229" t="s">
        <v>3930</v>
      </c>
      <c r="PMT1529" s="229" t="s">
        <v>310</v>
      </c>
      <c r="PMU1529" s="229" t="s">
        <v>3931</v>
      </c>
      <c r="PMV1529" s="229" t="s">
        <v>299</v>
      </c>
      <c r="PMW1529" s="229" t="s">
        <v>52</v>
      </c>
      <c r="PMX1529" s="229" t="s">
        <v>3932</v>
      </c>
      <c r="PMZ1529" s="229" t="s">
        <v>3933</v>
      </c>
      <c r="PNA1529" s="229" t="s">
        <v>682</v>
      </c>
      <c r="PNB1529" s="229" t="s">
        <v>354</v>
      </c>
      <c r="PNC1529" s="229" t="s">
        <v>3934</v>
      </c>
      <c r="PND1529" s="229" t="s">
        <v>2631</v>
      </c>
      <c r="PNE1529" s="229" t="s">
        <v>294</v>
      </c>
      <c r="PNF1529" s="229" t="s">
        <v>289</v>
      </c>
      <c r="PNG1529" s="229" t="s">
        <v>35</v>
      </c>
      <c r="PNH1529" s="229" t="s">
        <v>29</v>
      </c>
      <c r="PNI1529" s="229" t="s">
        <v>83</v>
      </c>
      <c r="PNJ1529" s="229" t="s">
        <v>1488</v>
      </c>
      <c r="PNK1529" s="229" t="s">
        <v>240</v>
      </c>
      <c r="PNL1529" s="229" t="s">
        <v>3935</v>
      </c>
      <c r="PNM1529" s="229" t="s">
        <v>222</v>
      </c>
      <c r="PNN1529" s="229" t="s">
        <v>223</v>
      </c>
      <c r="PNO1529" s="229" t="s">
        <v>172</v>
      </c>
      <c r="PNP1529" s="229" t="s">
        <v>289</v>
      </c>
      <c r="PNQ1529" s="229" t="s">
        <v>227</v>
      </c>
      <c r="PNU1529" s="229">
        <v>2024</v>
      </c>
      <c r="PNV1529" s="229" t="s">
        <v>57</v>
      </c>
      <c r="PNW1529" s="229" t="s">
        <v>3922</v>
      </c>
      <c r="PNX1529" s="229">
        <v>12970960</v>
      </c>
      <c r="PNY1529" s="229" t="s">
        <v>3930</v>
      </c>
      <c r="PNZ1529" s="229" t="s">
        <v>310</v>
      </c>
      <c r="POA1529" s="229" t="s">
        <v>3931</v>
      </c>
      <c r="POB1529" s="229" t="s">
        <v>299</v>
      </c>
      <c r="POC1529" s="229" t="s">
        <v>52</v>
      </c>
      <c r="POD1529" s="229" t="s">
        <v>3932</v>
      </c>
      <c r="POF1529" s="229" t="s">
        <v>3933</v>
      </c>
      <c r="POG1529" s="229" t="s">
        <v>682</v>
      </c>
      <c r="POH1529" s="229" t="s">
        <v>354</v>
      </c>
      <c r="POI1529" s="229" t="s">
        <v>3934</v>
      </c>
      <c r="POJ1529" s="229" t="s">
        <v>2631</v>
      </c>
      <c r="POK1529" s="229" t="s">
        <v>294</v>
      </c>
      <c r="POL1529" s="229" t="s">
        <v>289</v>
      </c>
      <c r="POM1529" s="229" t="s">
        <v>35</v>
      </c>
      <c r="PON1529" s="229" t="s">
        <v>29</v>
      </c>
      <c r="POO1529" s="229" t="s">
        <v>83</v>
      </c>
      <c r="POP1529" s="229" t="s">
        <v>1488</v>
      </c>
      <c r="POQ1529" s="229" t="s">
        <v>240</v>
      </c>
      <c r="POR1529" s="229" t="s">
        <v>3935</v>
      </c>
      <c r="POS1529" s="229" t="s">
        <v>222</v>
      </c>
      <c r="POT1529" s="229" t="s">
        <v>223</v>
      </c>
      <c r="POU1529" s="229" t="s">
        <v>172</v>
      </c>
      <c r="POV1529" s="229" t="s">
        <v>289</v>
      </c>
      <c r="POW1529" s="229" t="s">
        <v>227</v>
      </c>
      <c r="PPA1529" s="229">
        <v>2024</v>
      </c>
      <c r="PPB1529" s="229" t="s">
        <v>57</v>
      </c>
      <c r="PPC1529" s="229" t="s">
        <v>3922</v>
      </c>
      <c r="PPD1529" s="229">
        <v>12970960</v>
      </c>
      <c r="PPE1529" s="229" t="s">
        <v>3930</v>
      </c>
      <c r="PPF1529" s="229" t="s">
        <v>310</v>
      </c>
      <c r="PPG1529" s="229" t="s">
        <v>3931</v>
      </c>
      <c r="PPH1529" s="229" t="s">
        <v>299</v>
      </c>
      <c r="PPI1529" s="229" t="s">
        <v>52</v>
      </c>
      <c r="PPJ1529" s="229" t="s">
        <v>3932</v>
      </c>
      <c r="PPL1529" s="229" t="s">
        <v>3933</v>
      </c>
      <c r="PPM1529" s="229" t="s">
        <v>682</v>
      </c>
      <c r="PPN1529" s="229" t="s">
        <v>354</v>
      </c>
      <c r="PPO1529" s="229" t="s">
        <v>3934</v>
      </c>
      <c r="PPP1529" s="229" t="s">
        <v>2631</v>
      </c>
      <c r="PPQ1529" s="229" t="s">
        <v>294</v>
      </c>
      <c r="PPR1529" s="229" t="s">
        <v>289</v>
      </c>
      <c r="PPS1529" s="229" t="s">
        <v>35</v>
      </c>
      <c r="PPT1529" s="229" t="s">
        <v>29</v>
      </c>
      <c r="PPU1529" s="229" t="s">
        <v>83</v>
      </c>
      <c r="PPV1529" s="229" t="s">
        <v>1488</v>
      </c>
      <c r="PPW1529" s="229" t="s">
        <v>240</v>
      </c>
      <c r="PPX1529" s="229" t="s">
        <v>3935</v>
      </c>
      <c r="PPY1529" s="229" t="s">
        <v>222</v>
      </c>
      <c r="PPZ1529" s="229" t="s">
        <v>223</v>
      </c>
      <c r="PQA1529" s="229" t="s">
        <v>172</v>
      </c>
      <c r="PQB1529" s="229" t="s">
        <v>289</v>
      </c>
      <c r="PQC1529" s="229" t="s">
        <v>227</v>
      </c>
      <c r="PQG1529" s="229">
        <v>2024</v>
      </c>
      <c r="PQH1529" s="229" t="s">
        <v>57</v>
      </c>
      <c r="PQI1529" s="229" t="s">
        <v>3922</v>
      </c>
      <c r="PQJ1529" s="229">
        <v>12970960</v>
      </c>
      <c r="PQK1529" s="229" t="s">
        <v>3930</v>
      </c>
      <c r="PQL1529" s="229" t="s">
        <v>310</v>
      </c>
      <c r="PQM1529" s="229" t="s">
        <v>3931</v>
      </c>
      <c r="PQN1529" s="229" t="s">
        <v>299</v>
      </c>
      <c r="PQO1529" s="229" t="s">
        <v>52</v>
      </c>
      <c r="PQP1529" s="229" t="s">
        <v>3932</v>
      </c>
      <c r="PQR1529" s="229" t="s">
        <v>3933</v>
      </c>
      <c r="PQS1529" s="229" t="s">
        <v>682</v>
      </c>
      <c r="PQT1529" s="229" t="s">
        <v>354</v>
      </c>
      <c r="PQU1529" s="229" t="s">
        <v>3934</v>
      </c>
      <c r="PQV1529" s="229" t="s">
        <v>2631</v>
      </c>
      <c r="PQW1529" s="229" t="s">
        <v>294</v>
      </c>
      <c r="PQX1529" s="229" t="s">
        <v>289</v>
      </c>
      <c r="PQY1529" s="229" t="s">
        <v>35</v>
      </c>
      <c r="PQZ1529" s="229" t="s">
        <v>29</v>
      </c>
      <c r="PRA1529" s="229" t="s">
        <v>83</v>
      </c>
      <c r="PRB1529" s="229" t="s">
        <v>1488</v>
      </c>
      <c r="PRC1529" s="229" t="s">
        <v>240</v>
      </c>
      <c r="PRD1529" s="229" t="s">
        <v>3935</v>
      </c>
      <c r="PRE1529" s="229" t="s">
        <v>222</v>
      </c>
      <c r="PRF1529" s="229" t="s">
        <v>223</v>
      </c>
      <c r="PRG1529" s="229" t="s">
        <v>172</v>
      </c>
      <c r="PRH1529" s="229" t="s">
        <v>289</v>
      </c>
      <c r="PRI1529" s="229" t="s">
        <v>227</v>
      </c>
      <c r="PRM1529" s="229">
        <v>2024</v>
      </c>
      <c r="PRN1529" s="229" t="s">
        <v>57</v>
      </c>
      <c r="PRO1529" s="229" t="s">
        <v>3922</v>
      </c>
      <c r="PRP1529" s="229">
        <v>12970960</v>
      </c>
      <c r="PRQ1529" s="229" t="s">
        <v>3930</v>
      </c>
      <c r="PRR1529" s="229" t="s">
        <v>310</v>
      </c>
      <c r="PRS1529" s="229" t="s">
        <v>3931</v>
      </c>
      <c r="PRT1529" s="229" t="s">
        <v>299</v>
      </c>
      <c r="PRU1529" s="229" t="s">
        <v>52</v>
      </c>
      <c r="PRV1529" s="229" t="s">
        <v>3932</v>
      </c>
      <c r="PRX1529" s="229" t="s">
        <v>3933</v>
      </c>
      <c r="PRY1529" s="229" t="s">
        <v>682</v>
      </c>
      <c r="PRZ1529" s="229" t="s">
        <v>354</v>
      </c>
      <c r="PSA1529" s="229" t="s">
        <v>3934</v>
      </c>
      <c r="PSB1529" s="229" t="s">
        <v>2631</v>
      </c>
      <c r="PSC1529" s="229" t="s">
        <v>294</v>
      </c>
      <c r="PSD1529" s="229" t="s">
        <v>289</v>
      </c>
      <c r="PSE1529" s="229" t="s">
        <v>35</v>
      </c>
      <c r="PSF1529" s="229" t="s">
        <v>29</v>
      </c>
      <c r="PSG1529" s="229" t="s">
        <v>83</v>
      </c>
      <c r="PSH1529" s="229" t="s">
        <v>1488</v>
      </c>
      <c r="PSI1529" s="229" t="s">
        <v>240</v>
      </c>
      <c r="PSJ1529" s="229" t="s">
        <v>3935</v>
      </c>
      <c r="PSK1529" s="229" t="s">
        <v>222</v>
      </c>
      <c r="PSL1529" s="229" t="s">
        <v>223</v>
      </c>
      <c r="PSM1529" s="229" t="s">
        <v>172</v>
      </c>
      <c r="PSN1529" s="229" t="s">
        <v>289</v>
      </c>
      <c r="PSO1529" s="229" t="s">
        <v>227</v>
      </c>
      <c r="PSS1529" s="229">
        <v>2024</v>
      </c>
      <c r="PST1529" s="229" t="s">
        <v>57</v>
      </c>
      <c r="PSU1529" s="229" t="s">
        <v>3922</v>
      </c>
      <c r="PSV1529" s="229">
        <v>12970960</v>
      </c>
      <c r="PSW1529" s="229" t="s">
        <v>3930</v>
      </c>
      <c r="PSX1529" s="229" t="s">
        <v>310</v>
      </c>
      <c r="PSY1529" s="229" t="s">
        <v>3931</v>
      </c>
      <c r="PSZ1529" s="229" t="s">
        <v>299</v>
      </c>
      <c r="PTA1529" s="229" t="s">
        <v>52</v>
      </c>
      <c r="PTB1529" s="229" t="s">
        <v>3932</v>
      </c>
      <c r="PTD1529" s="229" t="s">
        <v>3933</v>
      </c>
      <c r="PTE1529" s="229" t="s">
        <v>682</v>
      </c>
      <c r="PTF1529" s="229" t="s">
        <v>354</v>
      </c>
      <c r="PTG1529" s="229" t="s">
        <v>3934</v>
      </c>
      <c r="PTH1529" s="229" t="s">
        <v>2631</v>
      </c>
      <c r="PTI1529" s="229" t="s">
        <v>294</v>
      </c>
      <c r="PTJ1529" s="229" t="s">
        <v>289</v>
      </c>
      <c r="PTK1529" s="229" t="s">
        <v>35</v>
      </c>
      <c r="PTL1529" s="229" t="s">
        <v>29</v>
      </c>
      <c r="PTM1529" s="229" t="s">
        <v>83</v>
      </c>
      <c r="PTN1529" s="229" t="s">
        <v>1488</v>
      </c>
      <c r="PTO1529" s="229" t="s">
        <v>240</v>
      </c>
      <c r="PTP1529" s="229" t="s">
        <v>3935</v>
      </c>
      <c r="PTQ1529" s="229" t="s">
        <v>222</v>
      </c>
      <c r="PTR1529" s="229" t="s">
        <v>223</v>
      </c>
      <c r="PTS1529" s="229" t="s">
        <v>172</v>
      </c>
      <c r="PTT1529" s="229" t="s">
        <v>289</v>
      </c>
      <c r="PTU1529" s="229" t="s">
        <v>227</v>
      </c>
      <c r="PTY1529" s="229">
        <v>2024</v>
      </c>
      <c r="PTZ1529" s="229" t="s">
        <v>57</v>
      </c>
      <c r="PUA1529" s="229" t="s">
        <v>3922</v>
      </c>
      <c r="PUB1529" s="229">
        <v>12970960</v>
      </c>
      <c r="PUC1529" s="229" t="s">
        <v>3930</v>
      </c>
      <c r="PUD1529" s="229" t="s">
        <v>310</v>
      </c>
      <c r="PUE1529" s="229" t="s">
        <v>3931</v>
      </c>
      <c r="PUF1529" s="229" t="s">
        <v>299</v>
      </c>
      <c r="PUG1529" s="229" t="s">
        <v>52</v>
      </c>
      <c r="PUH1529" s="229" t="s">
        <v>3932</v>
      </c>
      <c r="PUJ1529" s="229" t="s">
        <v>3933</v>
      </c>
      <c r="PUK1529" s="229" t="s">
        <v>682</v>
      </c>
      <c r="PUL1529" s="229" t="s">
        <v>354</v>
      </c>
      <c r="PUM1529" s="229" t="s">
        <v>3934</v>
      </c>
      <c r="PUN1529" s="229" t="s">
        <v>2631</v>
      </c>
      <c r="PUO1529" s="229" t="s">
        <v>294</v>
      </c>
      <c r="PUP1529" s="229" t="s">
        <v>289</v>
      </c>
      <c r="PUQ1529" s="229" t="s">
        <v>35</v>
      </c>
      <c r="PUR1529" s="229" t="s">
        <v>29</v>
      </c>
      <c r="PUS1529" s="229" t="s">
        <v>83</v>
      </c>
      <c r="PUT1529" s="229" t="s">
        <v>1488</v>
      </c>
      <c r="PUU1529" s="229" t="s">
        <v>240</v>
      </c>
      <c r="PUV1529" s="229" t="s">
        <v>3935</v>
      </c>
      <c r="PUW1529" s="229" t="s">
        <v>222</v>
      </c>
      <c r="PUX1529" s="229" t="s">
        <v>223</v>
      </c>
      <c r="PUY1529" s="229" t="s">
        <v>172</v>
      </c>
      <c r="PUZ1529" s="229" t="s">
        <v>289</v>
      </c>
      <c r="PVA1529" s="229" t="s">
        <v>227</v>
      </c>
      <c r="PVE1529" s="229">
        <v>2024</v>
      </c>
      <c r="PVF1529" s="229" t="s">
        <v>57</v>
      </c>
      <c r="PVG1529" s="229" t="s">
        <v>3922</v>
      </c>
      <c r="PVH1529" s="229">
        <v>12970960</v>
      </c>
      <c r="PVI1529" s="229" t="s">
        <v>3930</v>
      </c>
      <c r="PVJ1529" s="229" t="s">
        <v>310</v>
      </c>
      <c r="PVK1529" s="229" t="s">
        <v>3931</v>
      </c>
      <c r="PVL1529" s="229" t="s">
        <v>299</v>
      </c>
      <c r="PVM1529" s="229" t="s">
        <v>52</v>
      </c>
      <c r="PVN1529" s="229" t="s">
        <v>3932</v>
      </c>
      <c r="PVP1529" s="229" t="s">
        <v>3933</v>
      </c>
      <c r="PVQ1529" s="229" t="s">
        <v>682</v>
      </c>
      <c r="PVR1529" s="229" t="s">
        <v>354</v>
      </c>
      <c r="PVS1529" s="229" t="s">
        <v>3934</v>
      </c>
      <c r="PVT1529" s="229" t="s">
        <v>2631</v>
      </c>
      <c r="PVU1529" s="229" t="s">
        <v>294</v>
      </c>
      <c r="PVV1529" s="229" t="s">
        <v>289</v>
      </c>
      <c r="PVW1529" s="229" t="s">
        <v>35</v>
      </c>
      <c r="PVX1529" s="229" t="s">
        <v>29</v>
      </c>
      <c r="PVY1529" s="229" t="s">
        <v>83</v>
      </c>
      <c r="PVZ1529" s="229" t="s">
        <v>1488</v>
      </c>
      <c r="PWA1529" s="229" t="s">
        <v>240</v>
      </c>
      <c r="PWB1529" s="229" t="s">
        <v>3935</v>
      </c>
      <c r="PWC1529" s="229" t="s">
        <v>222</v>
      </c>
      <c r="PWD1529" s="229" t="s">
        <v>223</v>
      </c>
      <c r="PWE1529" s="229" t="s">
        <v>172</v>
      </c>
      <c r="PWF1529" s="229" t="s">
        <v>289</v>
      </c>
      <c r="PWG1529" s="229" t="s">
        <v>227</v>
      </c>
      <c r="PWK1529" s="229">
        <v>2024</v>
      </c>
      <c r="PWL1529" s="229" t="s">
        <v>57</v>
      </c>
      <c r="PWM1529" s="229" t="s">
        <v>3922</v>
      </c>
      <c r="PWN1529" s="229">
        <v>12970960</v>
      </c>
      <c r="PWO1529" s="229" t="s">
        <v>3930</v>
      </c>
      <c r="PWP1529" s="229" t="s">
        <v>310</v>
      </c>
      <c r="PWQ1529" s="229" t="s">
        <v>3931</v>
      </c>
      <c r="PWR1529" s="229" t="s">
        <v>299</v>
      </c>
      <c r="PWS1529" s="229" t="s">
        <v>52</v>
      </c>
      <c r="PWT1529" s="229" t="s">
        <v>3932</v>
      </c>
      <c r="PWV1529" s="229" t="s">
        <v>3933</v>
      </c>
      <c r="PWW1529" s="229" t="s">
        <v>682</v>
      </c>
      <c r="PWX1529" s="229" t="s">
        <v>354</v>
      </c>
      <c r="PWY1529" s="229" t="s">
        <v>3934</v>
      </c>
      <c r="PWZ1529" s="229" t="s">
        <v>2631</v>
      </c>
      <c r="PXA1529" s="229" t="s">
        <v>294</v>
      </c>
      <c r="PXB1529" s="229" t="s">
        <v>289</v>
      </c>
      <c r="PXC1529" s="229" t="s">
        <v>35</v>
      </c>
      <c r="PXD1529" s="229" t="s">
        <v>29</v>
      </c>
      <c r="PXE1529" s="229" t="s">
        <v>83</v>
      </c>
      <c r="PXF1529" s="229" t="s">
        <v>1488</v>
      </c>
      <c r="PXG1529" s="229" t="s">
        <v>240</v>
      </c>
      <c r="PXH1529" s="229" t="s">
        <v>3935</v>
      </c>
      <c r="PXI1529" s="229" t="s">
        <v>222</v>
      </c>
      <c r="PXJ1529" s="229" t="s">
        <v>223</v>
      </c>
      <c r="PXK1529" s="229" t="s">
        <v>172</v>
      </c>
      <c r="PXL1529" s="229" t="s">
        <v>289</v>
      </c>
      <c r="PXM1529" s="229" t="s">
        <v>227</v>
      </c>
      <c r="PXQ1529" s="229">
        <v>2024</v>
      </c>
      <c r="PXR1529" s="229" t="s">
        <v>57</v>
      </c>
      <c r="PXS1529" s="229" t="s">
        <v>3922</v>
      </c>
      <c r="PXT1529" s="229">
        <v>12970960</v>
      </c>
      <c r="PXU1529" s="229" t="s">
        <v>3930</v>
      </c>
      <c r="PXV1529" s="229" t="s">
        <v>310</v>
      </c>
      <c r="PXW1529" s="229" t="s">
        <v>3931</v>
      </c>
      <c r="PXX1529" s="229" t="s">
        <v>299</v>
      </c>
      <c r="PXY1529" s="229" t="s">
        <v>52</v>
      </c>
      <c r="PXZ1529" s="229" t="s">
        <v>3932</v>
      </c>
      <c r="PYB1529" s="229" t="s">
        <v>3933</v>
      </c>
      <c r="PYC1529" s="229" t="s">
        <v>682</v>
      </c>
      <c r="PYD1529" s="229" t="s">
        <v>354</v>
      </c>
      <c r="PYE1529" s="229" t="s">
        <v>3934</v>
      </c>
      <c r="PYF1529" s="229" t="s">
        <v>2631</v>
      </c>
      <c r="PYG1529" s="229" t="s">
        <v>294</v>
      </c>
      <c r="PYH1529" s="229" t="s">
        <v>289</v>
      </c>
      <c r="PYI1529" s="229" t="s">
        <v>35</v>
      </c>
      <c r="PYJ1529" s="229" t="s">
        <v>29</v>
      </c>
      <c r="PYK1529" s="229" t="s">
        <v>83</v>
      </c>
      <c r="PYL1529" s="229" t="s">
        <v>1488</v>
      </c>
      <c r="PYM1529" s="229" t="s">
        <v>240</v>
      </c>
      <c r="PYN1529" s="229" t="s">
        <v>3935</v>
      </c>
      <c r="PYO1529" s="229" t="s">
        <v>222</v>
      </c>
      <c r="PYP1529" s="229" t="s">
        <v>223</v>
      </c>
      <c r="PYQ1529" s="229" t="s">
        <v>172</v>
      </c>
      <c r="PYR1529" s="229" t="s">
        <v>289</v>
      </c>
      <c r="PYS1529" s="229" t="s">
        <v>227</v>
      </c>
      <c r="PYW1529" s="229">
        <v>2024</v>
      </c>
      <c r="PYX1529" s="229" t="s">
        <v>57</v>
      </c>
      <c r="PYY1529" s="229" t="s">
        <v>3922</v>
      </c>
      <c r="PYZ1529" s="229">
        <v>12970960</v>
      </c>
      <c r="PZA1529" s="229" t="s">
        <v>3930</v>
      </c>
      <c r="PZB1529" s="229" t="s">
        <v>310</v>
      </c>
      <c r="PZC1529" s="229" t="s">
        <v>3931</v>
      </c>
      <c r="PZD1529" s="229" t="s">
        <v>299</v>
      </c>
      <c r="PZE1529" s="229" t="s">
        <v>52</v>
      </c>
      <c r="PZF1529" s="229" t="s">
        <v>3932</v>
      </c>
      <c r="PZH1529" s="229" t="s">
        <v>3933</v>
      </c>
      <c r="PZI1529" s="229" t="s">
        <v>682</v>
      </c>
      <c r="PZJ1529" s="229" t="s">
        <v>354</v>
      </c>
      <c r="PZK1529" s="229" t="s">
        <v>3934</v>
      </c>
      <c r="PZL1529" s="229" t="s">
        <v>2631</v>
      </c>
      <c r="PZM1529" s="229" t="s">
        <v>294</v>
      </c>
      <c r="PZN1529" s="229" t="s">
        <v>289</v>
      </c>
      <c r="PZO1529" s="229" t="s">
        <v>35</v>
      </c>
      <c r="PZP1529" s="229" t="s">
        <v>29</v>
      </c>
      <c r="PZQ1529" s="229" t="s">
        <v>83</v>
      </c>
      <c r="PZR1529" s="229" t="s">
        <v>1488</v>
      </c>
      <c r="PZS1529" s="229" t="s">
        <v>240</v>
      </c>
      <c r="PZT1529" s="229" t="s">
        <v>3935</v>
      </c>
      <c r="PZU1529" s="229" t="s">
        <v>222</v>
      </c>
      <c r="PZV1529" s="229" t="s">
        <v>223</v>
      </c>
      <c r="PZW1529" s="229" t="s">
        <v>172</v>
      </c>
      <c r="PZX1529" s="229" t="s">
        <v>289</v>
      </c>
      <c r="PZY1529" s="229" t="s">
        <v>227</v>
      </c>
      <c r="QAC1529" s="229">
        <v>2024</v>
      </c>
      <c r="QAD1529" s="229" t="s">
        <v>57</v>
      </c>
      <c r="QAE1529" s="229" t="s">
        <v>3922</v>
      </c>
      <c r="QAF1529" s="229">
        <v>12970960</v>
      </c>
      <c r="QAG1529" s="229" t="s">
        <v>3930</v>
      </c>
      <c r="QAH1529" s="229" t="s">
        <v>310</v>
      </c>
      <c r="QAI1529" s="229" t="s">
        <v>3931</v>
      </c>
      <c r="QAJ1529" s="229" t="s">
        <v>299</v>
      </c>
      <c r="QAK1529" s="229" t="s">
        <v>52</v>
      </c>
      <c r="QAL1529" s="229" t="s">
        <v>3932</v>
      </c>
      <c r="QAN1529" s="229" t="s">
        <v>3933</v>
      </c>
      <c r="QAO1529" s="229" t="s">
        <v>682</v>
      </c>
      <c r="QAP1529" s="229" t="s">
        <v>354</v>
      </c>
      <c r="QAQ1529" s="229" t="s">
        <v>3934</v>
      </c>
      <c r="QAR1529" s="229" t="s">
        <v>2631</v>
      </c>
      <c r="QAS1529" s="229" t="s">
        <v>294</v>
      </c>
      <c r="QAT1529" s="229" t="s">
        <v>289</v>
      </c>
      <c r="QAU1529" s="229" t="s">
        <v>35</v>
      </c>
      <c r="QAV1529" s="229" t="s">
        <v>29</v>
      </c>
      <c r="QAW1529" s="229" t="s">
        <v>83</v>
      </c>
      <c r="QAX1529" s="229" t="s">
        <v>1488</v>
      </c>
      <c r="QAY1529" s="229" t="s">
        <v>240</v>
      </c>
      <c r="QAZ1529" s="229" t="s">
        <v>3935</v>
      </c>
      <c r="QBA1529" s="229" t="s">
        <v>222</v>
      </c>
      <c r="QBB1529" s="229" t="s">
        <v>223</v>
      </c>
      <c r="QBC1529" s="229" t="s">
        <v>172</v>
      </c>
      <c r="QBD1529" s="229" t="s">
        <v>289</v>
      </c>
      <c r="QBE1529" s="229" t="s">
        <v>227</v>
      </c>
      <c r="QBI1529" s="229">
        <v>2024</v>
      </c>
      <c r="QBJ1529" s="229" t="s">
        <v>57</v>
      </c>
      <c r="QBK1529" s="229" t="s">
        <v>3922</v>
      </c>
      <c r="QBL1529" s="229">
        <v>12970960</v>
      </c>
      <c r="QBM1529" s="229" t="s">
        <v>3930</v>
      </c>
      <c r="QBN1529" s="229" t="s">
        <v>310</v>
      </c>
      <c r="QBO1529" s="229" t="s">
        <v>3931</v>
      </c>
      <c r="QBP1529" s="229" t="s">
        <v>299</v>
      </c>
      <c r="QBQ1529" s="229" t="s">
        <v>52</v>
      </c>
      <c r="QBR1529" s="229" t="s">
        <v>3932</v>
      </c>
      <c r="QBT1529" s="229" t="s">
        <v>3933</v>
      </c>
      <c r="QBU1529" s="229" t="s">
        <v>682</v>
      </c>
      <c r="QBV1529" s="229" t="s">
        <v>354</v>
      </c>
      <c r="QBW1529" s="229" t="s">
        <v>3934</v>
      </c>
      <c r="QBX1529" s="229" t="s">
        <v>2631</v>
      </c>
      <c r="QBY1529" s="229" t="s">
        <v>294</v>
      </c>
      <c r="QBZ1529" s="229" t="s">
        <v>289</v>
      </c>
      <c r="QCA1529" s="229" t="s">
        <v>35</v>
      </c>
      <c r="QCB1529" s="229" t="s">
        <v>29</v>
      </c>
      <c r="QCC1529" s="229" t="s">
        <v>83</v>
      </c>
      <c r="QCD1529" s="229" t="s">
        <v>1488</v>
      </c>
      <c r="QCE1529" s="229" t="s">
        <v>240</v>
      </c>
      <c r="QCF1529" s="229" t="s">
        <v>3935</v>
      </c>
      <c r="QCG1529" s="229" t="s">
        <v>222</v>
      </c>
      <c r="QCH1529" s="229" t="s">
        <v>223</v>
      </c>
      <c r="QCI1529" s="229" t="s">
        <v>172</v>
      </c>
      <c r="QCJ1529" s="229" t="s">
        <v>289</v>
      </c>
      <c r="QCK1529" s="229" t="s">
        <v>227</v>
      </c>
      <c r="QCO1529" s="229">
        <v>2024</v>
      </c>
      <c r="QCP1529" s="229" t="s">
        <v>57</v>
      </c>
      <c r="QCQ1529" s="229" t="s">
        <v>3922</v>
      </c>
      <c r="QCR1529" s="229">
        <v>12970960</v>
      </c>
      <c r="QCS1529" s="229" t="s">
        <v>3930</v>
      </c>
      <c r="QCT1529" s="229" t="s">
        <v>310</v>
      </c>
      <c r="QCU1529" s="229" t="s">
        <v>3931</v>
      </c>
      <c r="QCV1529" s="229" t="s">
        <v>299</v>
      </c>
      <c r="QCW1529" s="229" t="s">
        <v>52</v>
      </c>
      <c r="QCX1529" s="229" t="s">
        <v>3932</v>
      </c>
      <c r="QCZ1529" s="229" t="s">
        <v>3933</v>
      </c>
      <c r="QDA1529" s="229" t="s">
        <v>682</v>
      </c>
      <c r="QDB1529" s="229" t="s">
        <v>354</v>
      </c>
      <c r="QDC1529" s="229" t="s">
        <v>3934</v>
      </c>
      <c r="QDD1529" s="229" t="s">
        <v>2631</v>
      </c>
      <c r="QDE1529" s="229" t="s">
        <v>294</v>
      </c>
      <c r="QDF1529" s="229" t="s">
        <v>289</v>
      </c>
      <c r="QDG1529" s="229" t="s">
        <v>35</v>
      </c>
      <c r="QDH1529" s="229" t="s">
        <v>29</v>
      </c>
      <c r="QDI1529" s="229" t="s">
        <v>83</v>
      </c>
      <c r="QDJ1529" s="229" t="s">
        <v>1488</v>
      </c>
      <c r="QDK1529" s="229" t="s">
        <v>240</v>
      </c>
      <c r="QDL1529" s="229" t="s">
        <v>3935</v>
      </c>
      <c r="QDM1529" s="229" t="s">
        <v>222</v>
      </c>
      <c r="QDN1529" s="229" t="s">
        <v>223</v>
      </c>
      <c r="QDO1529" s="229" t="s">
        <v>172</v>
      </c>
      <c r="QDP1529" s="229" t="s">
        <v>289</v>
      </c>
      <c r="QDQ1529" s="229" t="s">
        <v>227</v>
      </c>
      <c r="QDU1529" s="229">
        <v>2024</v>
      </c>
      <c r="QDV1529" s="229" t="s">
        <v>57</v>
      </c>
      <c r="QDW1529" s="229" t="s">
        <v>3922</v>
      </c>
      <c r="QDX1529" s="229">
        <v>12970960</v>
      </c>
      <c r="QDY1529" s="229" t="s">
        <v>3930</v>
      </c>
      <c r="QDZ1529" s="229" t="s">
        <v>310</v>
      </c>
      <c r="QEA1529" s="229" t="s">
        <v>3931</v>
      </c>
      <c r="QEB1529" s="229" t="s">
        <v>299</v>
      </c>
      <c r="QEC1529" s="229" t="s">
        <v>52</v>
      </c>
      <c r="QED1529" s="229" t="s">
        <v>3932</v>
      </c>
      <c r="QEF1529" s="229" t="s">
        <v>3933</v>
      </c>
      <c r="QEG1529" s="229" t="s">
        <v>682</v>
      </c>
      <c r="QEH1529" s="229" t="s">
        <v>354</v>
      </c>
      <c r="QEI1529" s="229" t="s">
        <v>3934</v>
      </c>
      <c r="QEJ1529" s="229" t="s">
        <v>2631</v>
      </c>
      <c r="QEK1529" s="229" t="s">
        <v>294</v>
      </c>
      <c r="QEL1529" s="229" t="s">
        <v>289</v>
      </c>
      <c r="QEM1529" s="229" t="s">
        <v>35</v>
      </c>
      <c r="QEN1529" s="229" t="s">
        <v>29</v>
      </c>
      <c r="QEO1529" s="229" t="s">
        <v>83</v>
      </c>
      <c r="QEP1529" s="229" t="s">
        <v>1488</v>
      </c>
      <c r="QEQ1529" s="229" t="s">
        <v>240</v>
      </c>
      <c r="QER1529" s="229" t="s">
        <v>3935</v>
      </c>
      <c r="QES1529" s="229" t="s">
        <v>222</v>
      </c>
      <c r="QET1529" s="229" t="s">
        <v>223</v>
      </c>
      <c r="QEU1529" s="229" t="s">
        <v>172</v>
      </c>
      <c r="QEV1529" s="229" t="s">
        <v>289</v>
      </c>
      <c r="QEW1529" s="229" t="s">
        <v>227</v>
      </c>
      <c r="QFA1529" s="229">
        <v>2024</v>
      </c>
      <c r="QFB1529" s="229" t="s">
        <v>57</v>
      </c>
      <c r="QFC1529" s="229" t="s">
        <v>3922</v>
      </c>
      <c r="QFD1529" s="229">
        <v>12970960</v>
      </c>
      <c r="QFE1529" s="229" t="s">
        <v>3930</v>
      </c>
      <c r="QFF1529" s="229" t="s">
        <v>310</v>
      </c>
      <c r="QFG1529" s="229" t="s">
        <v>3931</v>
      </c>
      <c r="QFH1529" s="229" t="s">
        <v>299</v>
      </c>
      <c r="QFI1529" s="229" t="s">
        <v>52</v>
      </c>
      <c r="QFJ1529" s="229" t="s">
        <v>3932</v>
      </c>
      <c r="QFL1529" s="229" t="s">
        <v>3933</v>
      </c>
      <c r="QFM1529" s="229" t="s">
        <v>682</v>
      </c>
      <c r="QFN1529" s="229" t="s">
        <v>354</v>
      </c>
      <c r="QFO1529" s="229" t="s">
        <v>3934</v>
      </c>
      <c r="QFP1529" s="229" t="s">
        <v>2631</v>
      </c>
      <c r="QFQ1529" s="229" t="s">
        <v>294</v>
      </c>
      <c r="QFR1529" s="229" t="s">
        <v>289</v>
      </c>
      <c r="QFS1529" s="229" t="s">
        <v>35</v>
      </c>
      <c r="QFT1529" s="229" t="s">
        <v>29</v>
      </c>
      <c r="QFU1529" s="229" t="s">
        <v>83</v>
      </c>
      <c r="QFV1529" s="229" t="s">
        <v>1488</v>
      </c>
      <c r="QFW1529" s="229" t="s">
        <v>240</v>
      </c>
      <c r="QFX1529" s="229" t="s">
        <v>3935</v>
      </c>
      <c r="QFY1529" s="229" t="s">
        <v>222</v>
      </c>
      <c r="QFZ1529" s="229" t="s">
        <v>223</v>
      </c>
      <c r="QGA1529" s="229" t="s">
        <v>172</v>
      </c>
      <c r="QGB1529" s="229" t="s">
        <v>289</v>
      </c>
      <c r="QGC1529" s="229" t="s">
        <v>227</v>
      </c>
      <c r="QGG1529" s="229">
        <v>2024</v>
      </c>
      <c r="QGH1529" s="229" t="s">
        <v>57</v>
      </c>
      <c r="QGI1529" s="229" t="s">
        <v>3922</v>
      </c>
      <c r="QGJ1529" s="229">
        <v>12970960</v>
      </c>
      <c r="QGK1529" s="229" t="s">
        <v>3930</v>
      </c>
      <c r="QGL1529" s="229" t="s">
        <v>310</v>
      </c>
      <c r="QGM1529" s="229" t="s">
        <v>3931</v>
      </c>
      <c r="QGN1529" s="229" t="s">
        <v>299</v>
      </c>
      <c r="QGO1529" s="229" t="s">
        <v>52</v>
      </c>
      <c r="QGP1529" s="229" t="s">
        <v>3932</v>
      </c>
      <c r="QGR1529" s="229" t="s">
        <v>3933</v>
      </c>
      <c r="QGS1529" s="229" t="s">
        <v>682</v>
      </c>
      <c r="QGT1529" s="229" t="s">
        <v>354</v>
      </c>
      <c r="QGU1529" s="229" t="s">
        <v>3934</v>
      </c>
      <c r="QGV1529" s="229" t="s">
        <v>2631</v>
      </c>
      <c r="QGW1529" s="229" t="s">
        <v>294</v>
      </c>
      <c r="QGX1529" s="229" t="s">
        <v>289</v>
      </c>
      <c r="QGY1529" s="229" t="s">
        <v>35</v>
      </c>
      <c r="QGZ1529" s="229" t="s">
        <v>29</v>
      </c>
      <c r="QHA1529" s="229" t="s">
        <v>83</v>
      </c>
      <c r="QHB1529" s="229" t="s">
        <v>1488</v>
      </c>
      <c r="QHC1529" s="229" t="s">
        <v>240</v>
      </c>
      <c r="QHD1529" s="229" t="s">
        <v>3935</v>
      </c>
      <c r="QHE1529" s="229" t="s">
        <v>222</v>
      </c>
      <c r="QHF1529" s="229" t="s">
        <v>223</v>
      </c>
      <c r="QHG1529" s="229" t="s">
        <v>172</v>
      </c>
      <c r="QHH1529" s="229" t="s">
        <v>289</v>
      </c>
      <c r="QHI1529" s="229" t="s">
        <v>227</v>
      </c>
      <c r="QHM1529" s="229">
        <v>2024</v>
      </c>
      <c r="QHN1529" s="229" t="s">
        <v>57</v>
      </c>
      <c r="QHO1529" s="229" t="s">
        <v>3922</v>
      </c>
      <c r="QHP1529" s="229">
        <v>12970960</v>
      </c>
      <c r="QHQ1529" s="229" t="s">
        <v>3930</v>
      </c>
      <c r="QHR1529" s="229" t="s">
        <v>310</v>
      </c>
      <c r="QHS1529" s="229" t="s">
        <v>3931</v>
      </c>
      <c r="QHT1529" s="229" t="s">
        <v>299</v>
      </c>
      <c r="QHU1529" s="229" t="s">
        <v>52</v>
      </c>
      <c r="QHV1529" s="229" t="s">
        <v>3932</v>
      </c>
      <c r="QHX1529" s="229" t="s">
        <v>3933</v>
      </c>
      <c r="QHY1529" s="229" t="s">
        <v>682</v>
      </c>
      <c r="QHZ1529" s="229" t="s">
        <v>354</v>
      </c>
      <c r="QIA1529" s="229" t="s">
        <v>3934</v>
      </c>
      <c r="QIB1529" s="229" t="s">
        <v>2631</v>
      </c>
      <c r="QIC1529" s="229" t="s">
        <v>294</v>
      </c>
      <c r="QID1529" s="229" t="s">
        <v>289</v>
      </c>
      <c r="QIE1529" s="229" t="s">
        <v>35</v>
      </c>
      <c r="QIF1529" s="229" t="s">
        <v>29</v>
      </c>
      <c r="QIG1529" s="229" t="s">
        <v>83</v>
      </c>
      <c r="QIH1529" s="229" t="s">
        <v>1488</v>
      </c>
      <c r="QII1529" s="229" t="s">
        <v>240</v>
      </c>
      <c r="QIJ1529" s="229" t="s">
        <v>3935</v>
      </c>
      <c r="QIK1529" s="229" t="s">
        <v>222</v>
      </c>
      <c r="QIL1529" s="229" t="s">
        <v>223</v>
      </c>
      <c r="QIM1529" s="229" t="s">
        <v>172</v>
      </c>
      <c r="QIN1529" s="229" t="s">
        <v>289</v>
      </c>
      <c r="QIO1529" s="229" t="s">
        <v>227</v>
      </c>
      <c r="QIS1529" s="229">
        <v>2024</v>
      </c>
      <c r="QIT1529" s="229" t="s">
        <v>57</v>
      </c>
      <c r="QIU1529" s="229" t="s">
        <v>3922</v>
      </c>
      <c r="QIV1529" s="229">
        <v>12970960</v>
      </c>
      <c r="QIW1529" s="229" t="s">
        <v>3930</v>
      </c>
      <c r="QIX1529" s="229" t="s">
        <v>310</v>
      </c>
      <c r="QIY1529" s="229" t="s">
        <v>3931</v>
      </c>
      <c r="QIZ1529" s="229" t="s">
        <v>299</v>
      </c>
      <c r="QJA1529" s="229" t="s">
        <v>52</v>
      </c>
      <c r="QJB1529" s="229" t="s">
        <v>3932</v>
      </c>
      <c r="QJD1529" s="229" t="s">
        <v>3933</v>
      </c>
      <c r="QJE1529" s="229" t="s">
        <v>682</v>
      </c>
      <c r="QJF1529" s="229" t="s">
        <v>354</v>
      </c>
      <c r="QJG1529" s="229" t="s">
        <v>3934</v>
      </c>
      <c r="QJH1529" s="229" t="s">
        <v>2631</v>
      </c>
      <c r="QJI1529" s="229" t="s">
        <v>294</v>
      </c>
      <c r="QJJ1529" s="229" t="s">
        <v>289</v>
      </c>
      <c r="QJK1529" s="229" t="s">
        <v>35</v>
      </c>
      <c r="QJL1529" s="229" t="s">
        <v>29</v>
      </c>
      <c r="QJM1529" s="229" t="s">
        <v>83</v>
      </c>
      <c r="QJN1529" s="229" t="s">
        <v>1488</v>
      </c>
      <c r="QJO1529" s="229" t="s">
        <v>240</v>
      </c>
      <c r="QJP1529" s="229" t="s">
        <v>3935</v>
      </c>
      <c r="QJQ1529" s="229" t="s">
        <v>222</v>
      </c>
      <c r="QJR1529" s="229" t="s">
        <v>223</v>
      </c>
      <c r="QJS1529" s="229" t="s">
        <v>172</v>
      </c>
      <c r="QJT1529" s="229" t="s">
        <v>289</v>
      </c>
      <c r="QJU1529" s="229" t="s">
        <v>227</v>
      </c>
      <c r="QJY1529" s="229">
        <v>2024</v>
      </c>
      <c r="QJZ1529" s="229" t="s">
        <v>57</v>
      </c>
      <c r="QKA1529" s="229" t="s">
        <v>3922</v>
      </c>
      <c r="QKB1529" s="229">
        <v>12970960</v>
      </c>
      <c r="QKC1529" s="229" t="s">
        <v>3930</v>
      </c>
      <c r="QKD1529" s="229" t="s">
        <v>310</v>
      </c>
      <c r="QKE1529" s="229" t="s">
        <v>3931</v>
      </c>
      <c r="QKF1529" s="229" t="s">
        <v>299</v>
      </c>
      <c r="QKG1529" s="229" t="s">
        <v>52</v>
      </c>
      <c r="QKH1529" s="229" t="s">
        <v>3932</v>
      </c>
      <c r="QKJ1529" s="229" t="s">
        <v>3933</v>
      </c>
      <c r="QKK1529" s="229" t="s">
        <v>682</v>
      </c>
      <c r="QKL1529" s="229" t="s">
        <v>354</v>
      </c>
      <c r="QKM1529" s="229" t="s">
        <v>3934</v>
      </c>
      <c r="QKN1529" s="229" t="s">
        <v>2631</v>
      </c>
      <c r="QKO1529" s="229" t="s">
        <v>294</v>
      </c>
      <c r="QKP1529" s="229" t="s">
        <v>289</v>
      </c>
      <c r="QKQ1529" s="229" t="s">
        <v>35</v>
      </c>
      <c r="QKR1529" s="229" t="s">
        <v>29</v>
      </c>
      <c r="QKS1529" s="229" t="s">
        <v>83</v>
      </c>
      <c r="QKT1529" s="229" t="s">
        <v>1488</v>
      </c>
      <c r="QKU1529" s="229" t="s">
        <v>240</v>
      </c>
      <c r="QKV1529" s="229" t="s">
        <v>3935</v>
      </c>
      <c r="QKW1529" s="229" t="s">
        <v>222</v>
      </c>
      <c r="QKX1529" s="229" t="s">
        <v>223</v>
      </c>
      <c r="QKY1529" s="229" t="s">
        <v>172</v>
      </c>
      <c r="QKZ1529" s="229" t="s">
        <v>289</v>
      </c>
      <c r="QLA1529" s="229" t="s">
        <v>227</v>
      </c>
      <c r="QLE1529" s="229">
        <v>2024</v>
      </c>
      <c r="QLF1529" s="229" t="s">
        <v>57</v>
      </c>
      <c r="QLG1529" s="229" t="s">
        <v>3922</v>
      </c>
      <c r="QLH1529" s="229">
        <v>12970960</v>
      </c>
      <c r="QLI1529" s="229" t="s">
        <v>3930</v>
      </c>
      <c r="QLJ1529" s="229" t="s">
        <v>310</v>
      </c>
      <c r="QLK1529" s="229" t="s">
        <v>3931</v>
      </c>
      <c r="QLL1529" s="229" t="s">
        <v>299</v>
      </c>
      <c r="QLM1529" s="229" t="s">
        <v>52</v>
      </c>
      <c r="QLN1529" s="229" t="s">
        <v>3932</v>
      </c>
      <c r="QLP1529" s="229" t="s">
        <v>3933</v>
      </c>
      <c r="QLQ1529" s="229" t="s">
        <v>682</v>
      </c>
      <c r="QLR1529" s="229" t="s">
        <v>354</v>
      </c>
      <c r="QLS1529" s="229" t="s">
        <v>3934</v>
      </c>
      <c r="QLT1529" s="229" t="s">
        <v>2631</v>
      </c>
      <c r="QLU1529" s="229" t="s">
        <v>294</v>
      </c>
      <c r="QLV1529" s="229" t="s">
        <v>289</v>
      </c>
      <c r="QLW1529" s="229" t="s">
        <v>35</v>
      </c>
      <c r="QLX1529" s="229" t="s">
        <v>29</v>
      </c>
      <c r="QLY1529" s="229" t="s">
        <v>83</v>
      </c>
      <c r="QLZ1529" s="229" t="s">
        <v>1488</v>
      </c>
      <c r="QMA1529" s="229" t="s">
        <v>240</v>
      </c>
      <c r="QMB1529" s="229" t="s">
        <v>3935</v>
      </c>
      <c r="QMC1529" s="229" t="s">
        <v>222</v>
      </c>
      <c r="QMD1529" s="229" t="s">
        <v>223</v>
      </c>
      <c r="QME1529" s="229" t="s">
        <v>172</v>
      </c>
      <c r="QMF1529" s="229" t="s">
        <v>289</v>
      </c>
      <c r="QMG1529" s="229" t="s">
        <v>227</v>
      </c>
      <c r="QMK1529" s="229">
        <v>2024</v>
      </c>
      <c r="QML1529" s="229" t="s">
        <v>57</v>
      </c>
      <c r="QMM1529" s="229" t="s">
        <v>3922</v>
      </c>
      <c r="QMN1529" s="229">
        <v>12970960</v>
      </c>
      <c r="QMO1529" s="229" t="s">
        <v>3930</v>
      </c>
      <c r="QMP1529" s="229" t="s">
        <v>310</v>
      </c>
      <c r="QMQ1529" s="229" t="s">
        <v>3931</v>
      </c>
      <c r="QMR1529" s="229" t="s">
        <v>299</v>
      </c>
      <c r="QMS1529" s="229" t="s">
        <v>52</v>
      </c>
      <c r="QMT1529" s="229" t="s">
        <v>3932</v>
      </c>
      <c r="QMV1529" s="229" t="s">
        <v>3933</v>
      </c>
      <c r="QMW1529" s="229" t="s">
        <v>682</v>
      </c>
      <c r="QMX1529" s="229" t="s">
        <v>354</v>
      </c>
      <c r="QMY1529" s="229" t="s">
        <v>3934</v>
      </c>
      <c r="QMZ1529" s="229" t="s">
        <v>2631</v>
      </c>
      <c r="QNA1529" s="229" t="s">
        <v>294</v>
      </c>
      <c r="QNB1529" s="229" t="s">
        <v>289</v>
      </c>
      <c r="QNC1529" s="229" t="s">
        <v>35</v>
      </c>
      <c r="QND1529" s="229" t="s">
        <v>29</v>
      </c>
      <c r="QNE1529" s="229" t="s">
        <v>83</v>
      </c>
      <c r="QNF1529" s="229" t="s">
        <v>1488</v>
      </c>
      <c r="QNG1529" s="229" t="s">
        <v>240</v>
      </c>
      <c r="QNH1529" s="229" t="s">
        <v>3935</v>
      </c>
      <c r="QNI1529" s="229" t="s">
        <v>222</v>
      </c>
      <c r="QNJ1529" s="229" t="s">
        <v>223</v>
      </c>
      <c r="QNK1529" s="229" t="s">
        <v>172</v>
      </c>
      <c r="QNL1529" s="229" t="s">
        <v>289</v>
      </c>
      <c r="QNM1529" s="229" t="s">
        <v>227</v>
      </c>
      <c r="QNQ1529" s="229">
        <v>2024</v>
      </c>
      <c r="QNR1529" s="229" t="s">
        <v>57</v>
      </c>
      <c r="QNS1529" s="229" t="s">
        <v>3922</v>
      </c>
      <c r="QNT1529" s="229">
        <v>12970960</v>
      </c>
      <c r="QNU1529" s="229" t="s">
        <v>3930</v>
      </c>
      <c r="QNV1529" s="229" t="s">
        <v>310</v>
      </c>
      <c r="QNW1529" s="229" t="s">
        <v>3931</v>
      </c>
      <c r="QNX1529" s="229" t="s">
        <v>299</v>
      </c>
      <c r="QNY1529" s="229" t="s">
        <v>52</v>
      </c>
      <c r="QNZ1529" s="229" t="s">
        <v>3932</v>
      </c>
      <c r="QOB1529" s="229" t="s">
        <v>3933</v>
      </c>
      <c r="QOC1529" s="229" t="s">
        <v>682</v>
      </c>
      <c r="QOD1529" s="229" t="s">
        <v>354</v>
      </c>
      <c r="QOE1529" s="229" t="s">
        <v>3934</v>
      </c>
      <c r="QOF1529" s="229" t="s">
        <v>2631</v>
      </c>
      <c r="QOG1529" s="229" t="s">
        <v>294</v>
      </c>
      <c r="QOH1529" s="229" t="s">
        <v>289</v>
      </c>
      <c r="QOI1529" s="229" t="s">
        <v>35</v>
      </c>
      <c r="QOJ1529" s="229" t="s">
        <v>29</v>
      </c>
      <c r="QOK1529" s="229" t="s">
        <v>83</v>
      </c>
      <c r="QOL1529" s="229" t="s">
        <v>1488</v>
      </c>
      <c r="QOM1529" s="229" t="s">
        <v>240</v>
      </c>
      <c r="QON1529" s="229" t="s">
        <v>3935</v>
      </c>
      <c r="QOO1529" s="229" t="s">
        <v>222</v>
      </c>
      <c r="QOP1529" s="229" t="s">
        <v>223</v>
      </c>
      <c r="QOQ1529" s="229" t="s">
        <v>172</v>
      </c>
      <c r="QOR1529" s="229" t="s">
        <v>289</v>
      </c>
      <c r="QOS1529" s="229" t="s">
        <v>227</v>
      </c>
      <c r="QOW1529" s="229">
        <v>2024</v>
      </c>
      <c r="QOX1529" s="229" t="s">
        <v>57</v>
      </c>
      <c r="QOY1529" s="229" t="s">
        <v>3922</v>
      </c>
      <c r="QOZ1529" s="229">
        <v>12970960</v>
      </c>
      <c r="QPA1529" s="229" t="s">
        <v>3930</v>
      </c>
      <c r="QPB1529" s="229" t="s">
        <v>310</v>
      </c>
      <c r="QPC1529" s="229" t="s">
        <v>3931</v>
      </c>
      <c r="QPD1529" s="229" t="s">
        <v>299</v>
      </c>
      <c r="QPE1529" s="229" t="s">
        <v>52</v>
      </c>
      <c r="QPF1529" s="229" t="s">
        <v>3932</v>
      </c>
      <c r="QPH1529" s="229" t="s">
        <v>3933</v>
      </c>
      <c r="QPI1529" s="229" t="s">
        <v>682</v>
      </c>
      <c r="QPJ1529" s="229" t="s">
        <v>354</v>
      </c>
      <c r="QPK1529" s="229" t="s">
        <v>3934</v>
      </c>
      <c r="QPL1529" s="229" t="s">
        <v>2631</v>
      </c>
      <c r="QPM1529" s="229" t="s">
        <v>294</v>
      </c>
      <c r="QPN1529" s="229" t="s">
        <v>289</v>
      </c>
      <c r="QPO1529" s="229" t="s">
        <v>35</v>
      </c>
      <c r="QPP1529" s="229" t="s">
        <v>29</v>
      </c>
      <c r="QPQ1529" s="229" t="s">
        <v>83</v>
      </c>
      <c r="QPR1529" s="229" t="s">
        <v>1488</v>
      </c>
      <c r="QPS1529" s="229" t="s">
        <v>240</v>
      </c>
      <c r="QPT1529" s="229" t="s">
        <v>3935</v>
      </c>
      <c r="QPU1529" s="229" t="s">
        <v>222</v>
      </c>
      <c r="QPV1529" s="229" t="s">
        <v>223</v>
      </c>
      <c r="QPW1529" s="229" t="s">
        <v>172</v>
      </c>
      <c r="QPX1529" s="229" t="s">
        <v>289</v>
      </c>
      <c r="QPY1529" s="229" t="s">
        <v>227</v>
      </c>
      <c r="QQC1529" s="229">
        <v>2024</v>
      </c>
      <c r="QQD1529" s="229" t="s">
        <v>57</v>
      </c>
      <c r="QQE1529" s="229" t="s">
        <v>3922</v>
      </c>
      <c r="QQF1529" s="229">
        <v>12970960</v>
      </c>
      <c r="QQG1529" s="229" t="s">
        <v>3930</v>
      </c>
      <c r="QQH1529" s="229" t="s">
        <v>310</v>
      </c>
      <c r="QQI1529" s="229" t="s">
        <v>3931</v>
      </c>
      <c r="QQJ1529" s="229" t="s">
        <v>299</v>
      </c>
      <c r="QQK1529" s="229" t="s">
        <v>52</v>
      </c>
      <c r="QQL1529" s="229" t="s">
        <v>3932</v>
      </c>
      <c r="QQN1529" s="229" t="s">
        <v>3933</v>
      </c>
      <c r="QQO1529" s="229" t="s">
        <v>682</v>
      </c>
      <c r="QQP1529" s="229" t="s">
        <v>354</v>
      </c>
      <c r="QQQ1529" s="229" t="s">
        <v>3934</v>
      </c>
      <c r="QQR1529" s="229" t="s">
        <v>2631</v>
      </c>
      <c r="QQS1529" s="229" t="s">
        <v>294</v>
      </c>
      <c r="QQT1529" s="229" t="s">
        <v>289</v>
      </c>
      <c r="QQU1529" s="229" t="s">
        <v>35</v>
      </c>
      <c r="QQV1529" s="229" t="s">
        <v>29</v>
      </c>
      <c r="QQW1529" s="229" t="s">
        <v>83</v>
      </c>
      <c r="QQX1529" s="229" t="s">
        <v>1488</v>
      </c>
      <c r="QQY1529" s="229" t="s">
        <v>240</v>
      </c>
      <c r="QQZ1529" s="229" t="s">
        <v>3935</v>
      </c>
      <c r="QRA1529" s="229" t="s">
        <v>222</v>
      </c>
      <c r="QRB1529" s="229" t="s">
        <v>223</v>
      </c>
      <c r="QRC1529" s="229" t="s">
        <v>172</v>
      </c>
      <c r="QRD1529" s="229" t="s">
        <v>289</v>
      </c>
      <c r="QRE1529" s="229" t="s">
        <v>227</v>
      </c>
      <c r="QRI1529" s="229">
        <v>2024</v>
      </c>
      <c r="QRJ1529" s="229" t="s">
        <v>57</v>
      </c>
      <c r="QRK1529" s="229" t="s">
        <v>3922</v>
      </c>
      <c r="QRL1529" s="229">
        <v>12970960</v>
      </c>
      <c r="QRM1529" s="229" t="s">
        <v>3930</v>
      </c>
      <c r="QRN1529" s="229" t="s">
        <v>310</v>
      </c>
      <c r="QRO1529" s="229" t="s">
        <v>3931</v>
      </c>
      <c r="QRP1529" s="229" t="s">
        <v>299</v>
      </c>
      <c r="QRQ1529" s="229" t="s">
        <v>52</v>
      </c>
      <c r="QRR1529" s="229" t="s">
        <v>3932</v>
      </c>
      <c r="QRT1529" s="229" t="s">
        <v>3933</v>
      </c>
      <c r="QRU1529" s="229" t="s">
        <v>682</v>
      </c>
      <c r="QRV1529" s="229" t="s">
        <v>354</v>
      </c>
      <c r="QRW1529" s="229" t="s">
        <v>3934</v>
      </c>
      <c r="QRX1529" s="229" t="s">
        <v>2631</v>
      </c>
      <c r="QRY1529" s="229" t="s">
        <v>294</v>
      </c>
      <c r="QRZ1529" s="229" t="s">
        <v>289</v>
      </c>
      <c r="QSA1529" s="229" t="s">
        <v>35</v>
      </c>
      <c r="QSB1529" s="229" t="s">
        <v>29</v>
      </c>
      <c r="QSC1529" s="229" t="s">
        <v>83</v>
      </c>
      <c r="QSD1529" s="229" t="s">
        <v>1488</v>
      </c>
      <c r="QSE1529" s="229" t="s">
        <v>240</v>
      </c>
      <c r="QSF1529" s="229" t="s">
        <v>3935</v>
      </c>
      <c r="QSG1529" s="229" t="s">
        <v>222</v>
      </c>
      <c r="QSH1529" s="229" t="s">
        <v>223</v>
      </c>
      <c r="QSI1529" s="229" t="s">
        <v>172</v>
      </c>
      <c r="QSJ1529" s="229" t="s">
        <v>289</v>
      </c>
      <c r="QSK1529" s="229" t="s">
        <v>227</v>
      </c>
      <c r="QSO1529" s="229">
        <v>2024</v>
      </c>
      <c r="QSP1529" s="229" t="s">
        <v>57</v>
      </c>
      <c r="QSQ1529" s="229" t="s">
        <v>3922</v>
      </c>
      <c r="QSR1529" s="229">
        <v>12970960</v>
      </c>
      <c r="QSS1529" s="229" t="s">
        <v>3930</v>
      </c>
      <c r="QST1529" s="229" t="s">
        <v>310</v>
      </c>
      <c r="QSU1529" s="229" t="s">
        <v>3931</v>
      </c>
      <c r="QSV1529" s="229" t="s">
        <v>299</v>
      </c>
      <c r="QSW1529" s="229" t="s">
        <v>52</v>
      </c>
      <c r="QSX1529" s="229" t="s">
        <v>3932</v>
      </c>
      <c r="QSZ1529" s="229" t="s">
        <v>3933</v>
      </c>
      <c r="QTA1529" s="229" t="s">
        <v>682</v>
      </c>
      <c r="QTB1529" s="229" t="s">
        <v>354</v>
      </c>
      <c r="QTC1529" s="229" t="s">
        <v>3934</v>
      </c>
      <c r="QTD1529" s="229" t="s">
        <v>2631</v>
      </c>
      <c r="QTE1529" s="229" t="s">
        <v>294</v>
      </c>
      <c r="QTF1529" s="229" t="s">
        <v>289</v>
      </c>
      <c r="QTG1529" s="229" t="s">
        <v>35</v>
      </c>
      <c r="QTH1529" s="229" t="s">
        <v>29</v>
      </c>
      <c r="QTI1529" s="229" t="s">
        <v>83</v>
      </c>
      <c r="QTJ1529" s="229" t="s">
        <v>1488</v>
      </c>
      <c r="QTK1529" s="229" t="s">
        <v>240</v>
      </c>
      <c r="QTL1529" s="229" t="s">
        <v>3935</v>
      </c>
      <c r="QTM1529" s="229" t="s">
        <v>222</v>
      </c>
      <c r="QTN1529" s="229" t="s">
        <v>223</v>
      </c>
      <c r="QTO1529" s="229" t="s">
        <v>172</v>
      </c>
      <c r="QTP1529" s="229" t="s">
        <v>289</v>
      </c>
      <c r="QTQ1529" s="229" t="s">
        <v>227</v>
      </c>
      <c r="QTU1529" s="229">
        <v>2024</v>
      </c>
      <c r="QTV1529" s="229" t="s">
        <v>57</v>
      </c>
      <c r="QTW1529" s="229" t="s">
        <v>3922</v>
      </c>
      <c r="QTX1529" s="229">
        <v>12970960</v>
      </c>
      <c r="QTY1529" s="229" t="s">
        <v>3930</v>
      </c>
      <c r="QTZ1529" s="229" t="s">
        <v>310</v>
      </c>
      <c r="QUA1529" s="229" t="s">
        <v>3931</v>
      </c>
      <c r="QUB1529" s="229" t="s">
        <v>299</v>
      </c>
      <c r="QUC1529" s="229" t="s">
        <v>52</v>
      </c>
      <c r="QUD1529" s="229" t="s">
        <v>3932</v>
      </c>
      <c r="QUF1529" s="229" t="s">
        <v>3933</v>
      </c>
      <c r="QUG1529" s="229" t="s">
        <v>682</v>
      </c>
      <c r="QUH1529" s="229" t="s">
        <v>354</v>
      </c>
      <c r="QUI1529" s="229" t="s">
        <v>3934</v>
      </c>
      <c r="QUJ1529" s="229" t="s">
        <v>2631</v>
      </c>
      <c r="QUK1529" s="229" t="s">
        <v>294</v>
      </c>
      <c r="QUL1529" s="229" t="s">
        <v>289</v>
      </c>
      <c r="QUM1529" s="229" t="s">
        <v>35</v>
      </c>
      <c r="QUN1529" s="229" t="s">
        <v>29</v>
      </c>
      <c r="QUO1529" s="229" t="s">
        <v>83</v>
      </c>
      <c r="QUP1529" s="229" t="s">
        <v>1488</v>
      </c>
      <c r="QUQ1529" s="229" t="s">
        <v>240</v>
      </c>
      <c r="QUR1529" s="229" t="s">
        <v>3935</v>
      </c>
      <c r="QUS1529" s="229" t="s">
        <v>222</v>
      </c>
      <c r="QUT1529" s="229" t="s">
        <v>223</v>
      </c>
      <c r="QUU1529" s="229" t="s">
        <v>172</v>
      </c>
      <c r="QUV1529" s="229" t="s">
        <v>289</v>
      </c>
      <c r="QUW1529" s="229" t="s">
        <v>227</v>
      </c>
      <c r="QVA1529" s="229">
        <v>2024</v>
      </c>
      <c r="QVB1529" s="229" t="s">
        <v>57</v>
      </c>
      <c r="QVC1529" s="229" t="s">
        <v>3922</v>
      </c>
      <c r="QVD1529" s="229">
        <v>12970960</v>
      </c>
      <c r="QVE1529" s="229" t="s">
        <v>3930</v>
      </c>
      <c r="QVF1529" s="229" t="s">
        <v>310</v>
      </c>
      <c r="QVG1529" s="229" t="s">
        <v>3931</v>
      </c>
      <c r="QVH1529" s="229" t="s">
        <v>299</v>
      </c>
      <c r="QVI1529" s="229" t="s">
        <v>52</v>
      </c>
      <c r="QVJ1529" s="229" t="s">
        <v>3932</v>
      </c>
      <c r="QVL1529" s="229" t="s">
        <v>3933</v>
      </c>
      <c r="QVM1529" s="229" t="s">
        <v>682</v>
      </c>
      <c r="QVN1529" s="229" t="s">
        <v>354</v>
      </c>
      <c r="QVO1529" s="229" t="s">
        <v>3934</v>
      </c>
      <c r="QVP1529" s="229" t="s">
        <v>2631</v>
      </c>
      <c r="QVQ1529" s="229" t="s">
        <v>294</v>
      </c>
      <c r="QVR1529" s="229" t="s">
        <v>289</v>
      </c>
      <c r="QVS1529" s="229" t="s">
        <v>35</v>
      </c>
      <c r="QVT1529" s="229" t="s">
        <v>29</v>
      </c>
      <c r="QVU1529" s="229" t="s">
        <v>83</v>
      </c>
      <c r="QVV1529" s="229" t="s">
        <v>1488</v>
      </c>
      <c r="QVW1529" s="229" t="s">
        <v>240</v>
      </c>
      <c r="QVX1529" s="229" t="s">
        <v>3935</v>
      </c>
      <c r="QVY1529" s="229" t="s">
        <v>222</v>
      </c>
      <c r="QVZ1529" s="229" t="s">
        <v>223</v>
      </c>
      <c r="QWA1529" s="229" t="s">
        <v>172</v>
      </c>
      <c r="QWB1529" s="229" t="s">
        <v>289</v>
      </c>
      <c r="QWC1529" s="229" t="s">
        <v>227</v>
      </c>
      <c r="QWG1529" s="229">
        <v>2024</v>
      </c>
      <c r="QWH1529" s="229" t="s">
        <v>57</v>
      </c>
      <c r="QWI1529" s="229" t="s">
        <v>3922</v>
      </c>
      <c r="QWJ1529" s="229">
        <v>12970960</v>
      </c>
      <c r="QWK1529" s="229" t="s">
        <v>3930</v>
      </c>
      <c r="QWL1529" s="229" t="s">
        <v>310</v>
      </c>
      <c r="QWM1529" s="229" t="s">
        <v>3931</v>
      </c>
      <c r="QWN1529" s="229" t="s">
        <v>299</v>
      </c>
      <c r="QWO1529" s="229" t="s">
        <v>52</v>
      </c>
      <c r="QWP1529" s="229" t="s">
        <v>3932</v>
      </c>
      <c r="QWR1529" s="229" t="s">
        <v>3933</v>
      </c>
      <c r="QWS1529" s="229" t="s">
        <v>682</v>
      </c>
      <c r="QWT1529" s="229" t="s">
        <v>354</v>
      </c>
      <c r="QWU1529" s="229" t="s">
        <v>3934</v>
      </c>
      <c r="QWV1529" s="229" t="s">
        <v>2631</v>
      </c>
      <c r="QWW1529" s="229" t="s">
        <v>294</v>
      </c>
      <c r="QWX1529" s="229" t="s">
        <v>289</v>
      </c>
      <c r="QWY1529" s="229" t="s">
        <v>35</v>
      </c>
      <c r="QWZ1529" s="229" t="s">
        <v>29</v>
      </c>
      <c r="QXA1529" s="229" t="s">
        <v>83</v>
      </c>
      <c r="QXB1529" s="229" t="s">
        <v>1488</v>
      </c>
      <c r="QXC1529" s="229" t="s">
        <v>240</v>
      </c>
      <c r="QXD1529" s="229" t="s">
        <v>3935</v>
      </c>
      <c r="QXE1529" s="229" t="s">
        <v>222</v>
      </c>
      <c r="QXF1529" s="229" t="s">
        <v>223</v>
      </c>
      <c r="QXG1529" s="229" t="s">
        <v>172</v>
      </c>
      <c r="QXH1529" s="229" t="s">
        <v>289</v>
      </c>
      <c r="QXI1529" s="229" t="s">
        <v>227</v>
      </c>
      <c r="QXM1529" s="229">
        <v>2024</v>
      </c>
      <c r="QXN1529" s="229" t="s">
        <v>57</v>
      </c>
      <c r="QXO1529" s="229" t="s">
        <v>3922</v>
      </c>
      <c r="QXP1529" s="229">
        <v>12970960</v>
      </c>
      <c r="QXQ1529" s="229" t="s">
        <v>3930</v>
      </c>
      <c r="QXR1529" s="229" t="s">
        <v>310</v>
      </c>
      <c r="QXS1529" s="229" t="s">
        <v>3931</v>
      </c>
      <c r="QXT1529" s="229" t="s">
        <v>299</v>
      </c>
      <c r="QXU1529" s="229" t="s">
        <v>52</v>
      </c>
      <c r="QXV1529" s="229" t="s">
        <v>3932</v>
      </c>
      <c r="QXX1529" s="229" t="s">
        <v>3933</v>
      </c>
      <c r="QXY1529" s="229" t="s">
        <v>682</v>
      </c>
      <c r="QXZ1529" s="229" t="s">
        <v>354</v>
      </c>
      <c r="QYA1529" s="229" t="s">
        <v>3934</v>
      </c>
      <c r="QYB1529" s="229" t="s">
        <v>2631</v>
      </c>
      <c r="QYC1529" s="229" t="s">
        <v>294</v>
      </c>
      <c r="QYD1529" s="229" t="s">
        <v>289</v>
      </c>
      <c r="QYE1529" s="229" t="s">
        <v>35</v>
      </c>
      <c r="QYF1529" s="229" t="s">
        <v>29</v>
      </c>
      <c r="QYG1529" s="229" t="s">
        <v>83</v>
      </c>
      <c r="QYH1529" s="229" t="s">
        <v>1488</v>
      </c>
      <c r="QYI1529" s="229" t="s">
        <v>240</v>
      </c>
      <c r="QYJ1529" s="229" t="s">
        <v>3935</v>
      </c>
      <c r="QYK1529" s="229" t="s">
        <v>222</v>
      </c>
      <c r="QYL1529" s="229" t="s">
        <v>223</v>
      </c>
      <c r="QYM1529" s="229" t="s">
        <v>172</v>
      </c>
      <c r="QYN1529" s="229" t="s">
        <v>289</v>
      </c>
      <c r="QYO1529" s="229" t="s">
        <v>227</v>
      </c>
      <c r="QYS1529" s="229">
        <v>2024</v>
      </c>
      <c r="QYT1529" s="229" t="s">
        <v>57</v>
      </c>
      <c r="QYU1529" s="229" t="s">
        <v>3922</v>
      </c>
      <c r="QYV1529" s="229">
        <v>12970960</v>
      </c>
      <c r="QYW1529" s="229" t="s">
        <v>3930</v>
      </c>
      <c r="QYX1529" s="229" t="s">
        <v>310</v>
      </c>
      <c r="QYY1529" s="229" t="s">
        <v>3931</v>
      </c>
      <c r="QYZ1529" s="229" t="s">
        <v>299</v>
      </c>
      <c r="QZA1529" s="229" t="s">
        <v>52</v>
      </c>
      <c r="QZB1529" s="229" t="s">
        <v>3932</v>
      </c>
      <c r="QZD1529" s="229" t="s">
        <v>3933</v>
      </c>
      <c r="QZE1529" s="229" t="s">
        <v>682</v>
      </c>
      <c r="QZF1529" s="229" t="s">
        <v>354</v>
      </c>
      <c r="QZG1529" s="229" t="s">
        <v>3934</v>
      </c>
      <c r="QZH1529" s="229" t="s">
        <v>2631</v>
      </c>
      <c r="QZI1529" s="229" t="s">
        <v>294</v>
      </c>
      <c r="QZJ1529" s="229" t="s">
        <v>289</v>
      </c>
      <c r="QZK1529" s="229" t="s">
        <v>35</v>
      </c>
      <c r="QZL1529" s="229" t="s">
        <v>29</v>
      </c>
      <c r="QZM1529" s="229" t="s">
        <v>83</v>
      </c>
      <c r="QZN1529" s="229" t="s">
        <v>1488</v>
      </c>
      <c r="QZO1529" s="229" t="s">
        <v>240</v>
      </c>
      <c r="QZP1529" s="229" t="s">
        <v>3935</v>
      </c>
      <c r="QZQ1529" s="229" t="s">
        <v>222</v>
      </c>
      <c r="QZR1529" s="229" t="s">
        <v>223</v>
      </c>
      <c r="QZS1529" s="229" t="s">
        <v>172</v>
      </c>
      <c r="QZT1529" s="229" t="s">
        <v>289</v>
      </c>
      <c r="QZU1529" s="229" t="s">
        <v>227</v>
      </c>
      <c r="QZY1529" s="229">
        <v>2024</v>
      </c>
      <c r="QZZ1529" s="229" t="s">
        <v>57</v>
      </c>
      <c r="RAA1529" s="229" t="s">
        <v>3922</v>
      </c>
      <c r="RAB1529" s="229">
        <v>12970960</v>
      </c>
      <c r="RAC1529" s="229" t="s">
        <v>3930</v>
      </c>
      <c r="RAD1529" s="229" t="s">
        <v>310</v>
      </c>
      <c r="RAE1529" s="229" t="s">
        <v>3931</v>
      </c>
      <c r="RAF1529" s="229" t="s">
        <v>299</v>
      </c>
      <c r="RAG1529" s="229" t="s">
        <v>52</v>
      </c>
      <c r="RAH1529" s="229" t="s">
        <v>3932</v>
      </c>
      <c r="RAJ1529" s="229" t="s">
        <v>3933</v>
      </c>
      <c r="RAK1529" s="229" t="s">
        <v>682</v>
      </c>
      <c r="RAL1529" s="229" t="s">
        <v>354</v>
      </c>
      <c r="RAM1529" s="229" t="s">
        <v>3934</v>
      </c>
      <c r="RAN1529" s="229" t="s">
        <v>2631</v>
      </c>
      <c r="RAO1529" s="229" t="s">
        <v>294</v>
      </c>
      <c r="RAP1529" s="229" t="s">
        <v>289</v>
      </c>
      <c r="RAQ1529" s="229" t="s">
        <v>35</v>
      </c>
      <c r="RAR1529" s="229" t="s">
        <v>29</v>
      </c>
      <c r="RAS1529" s="229" t="s">
        <v>83</v>
      </c>
      <c r="RAT1529" s="229" t="s">
        <v>1488</v>
      </c>
      <c r="RAU1529" s="229" t="s">
        <v>240</v>
      </c>
      <c r="RAV1529" s="229" t="s">
        <v>3935</v>
      </c>
      <c r="RAW1529" s="229" t="s">
        <v>222</v>
      </c>
      <c r="RAX1529" s="229" t="s">
        <v>223</v>
      </c>
      <c r="RAY1529" s="229" t="s">
        <v>172</v>
      </c>
      <c r="RAZ1529" s="229" t="s">
        <v>289</v>
      </c>
      <c r="RBA1529" s="229" t="s">
        <v>227</v>
      </c>
      <c r="RBE1529" s="229">
        <v>2024</v>
      </c>
      <c r="RBF1529" s="229" t="s">
        <v>57</v>
      </c>
      <c r="RBG1529" s="229" t="s">
        <v>3922</v>
      </c>
      <c r="RBH1529" s="229">
        <v>12970960</v>
      </c>
      <c r="RBI1529" s="229" t="s">
        <v>3930</v>
      </c>
      <c r="RBJ1529" s="229" t="s">
        <v>310</v>
      </c>
      <c r="RBK1529" s="229" t="s">
        <v>3931</v>
      </c>
      <c r="RBL1529" s="229" t="s">
        <v>299</v>
      </c>
      <c r="RBM1529" s="229" t="s">
        <v>52</v>
      </c>
      <c r="RBN1529" s="229" t="s">
        <v>3932</v>
      </c>
      <c r="RBP1529" s="229" t="s">
        <v>3933</v>
      </c>
      <c r="RBQ1529" s="229" t="s">
        <v>682</v>
      </c>
      <c r="RBR1529" s="229" t="s">
        <v>354</v>
      </c>
      <c r="RBS1529" s="229" t="s">
        <v>3934</v>
      </c>
      <c r="RBT1529" s="229" t="s">
        <v>2631</v>
      </c>
      <c r="RBU1529" s="229" t="s">
        <v>294</v>
      </c>
      <c r="RBV1529" s="229" t="s">
        <v>289</v>
      </c>
      <c r="RBW1529" s="229" t="s">
        <v>35</v>
      </c>
      <c r="RBX1529" s="229" t="s">
        <v>29</v>
      </c>
      <c r="RBY1529" s="229" t="s">
        <v>83</v>
      </c>
      <c r="RBZ1529" s="229" t="s">
        <v>1488</v>
      </c>
      <c r="RCA1529" s="229" t="s">
        <v>240</v>
      </c>
      <c r="RCB1529" s="229" t="s">
        <v>3935</v>
      </c>
      <c r="RCC1529" s="229" t="s">
        <v>222</v>
      </c>
      <c r="RCD1529" s="229" t="s">
        <v>223</v>
      </c>
      <c r="RCE1529" s="229" t="s">
        <v>172</v>
      </c>
      <c r="RCF1529" s="229" t="s">
        <v>289</v>
      </c>
      <c r="RCG1529" s="229" t="s">
        <v>227</v>
      </c>
      <c r="RCK1529" s="229">
        <v>2024</v>
      </c>
      <c r="RCL1529" s="229" t="s">
        <v>57</v>
      </c>
      <c r="RCM1529" s="229" t="s">
        <v>3922</v>
      </c>
      <c r="RCN1529" s="229">
        <v>12970960</v>
      </c>
      <c r="RCO1529" s="229" t="s">
        <v>3930</v>
      </c>
      <c r="RCP1529" s="229" t="s">
        <v>310</v>
      </c>
      <c r="RCQ1529" s="229" t="s">
        <v>3931</v>
      </c>
      <c r="RCR1529" s="229" t="s">
        <v>299</v>
      </c>
      <c r="RCS1529" s="229" t="s">
        <v>52</v>
      </c>
      <c r="RCT1529" s="229" t="s">
        <v>3932</v>
      </c>
      <c r="RCV1529" s="229" t="s">
        <v>3933</v>
      </c>
      <c r="RCW1529" s="229" t="s">
        <v>682</v>
      </c>
      <c r="RCX1529" s="229" t="s">
        <v>354</v>
      </c>
      <c r="RCY1529" s="229" t="s">
        <v>3934</v>
      </c>
      <c r="RCZ1529" s="229" t="s">
        <v>2631</v>
      </c>
      <c r="RDA1529" s="229" t="s">
        <v>294</v>
      </c>
      <c r="RDB1529" s="229" t="s">
        <v>289</v>
      </c>
      <c r="RDC1529" s="229" t="s">
        <v>35</v>
      </c>
      <c r="RDD1529" s="229" t="s">
        <v>29</v>
      </c>
      <c r="RDE1529" s="229" t="s">
        <v>83</v>
      </c>
      <c r="RDF1529" s="229" t="s">
        <v>1488</v>
      </c>
      <c r="RDG1529" s="229" t="s">
        <v>240</v>
      </c>
      <c r="RDH1529" s="229" t="s">
        <v>3935</v>
      </c>
      <c r="RDI1529" s="229" t="s">
        <v>222</v>
      </c>
      <c r="RDJ1529" s="229" t="s">
        <v>223</v>
      </c>
      <c r="RDK1529" s="229" t="s">
        <v>172</v>
      </c>
      <c r="RDL1529" s="229" t="s">
        <v>289</v>
      </c>
      <c r="RDM1529" s="229" t="s">
        <v>227</v>
      </c>
      <c r="RDQ1529" s="229">
        <v>2024</v>
      </c>
      <c r="RDR1529" s="229" t="s">
        <v>57</v>
      </c>
      <c r="RDS1529" s="229" t="s">
        <v>3922</v>
      </c>
      <c r="RDT1529" s="229">
        <v>12970960</v>
      </c>
      <c r="RDU1529" s="229" t="s">
        <v>3930</v>
      </c>
      <c r="RDV1529" s="229" t="s">
        <v>310</v>
      </c>
      <c r="RDW1529" s="229" t="s">
        <v>3931</v>
      </c>
      <c r="RDX1529" s="229" t="s">
        <v>299</v>
      </c>
      <c r="RDY1529" s="229" t="s">
        <v>52</v>
      </c>
      <c r="RDZ1529" s="229" t="s">
        <v>3932</v>
      </c>
      <c r="REB1529" s="229" t="s">
        <v>3933</v>
      </c>
      <c r="REC1529" s="229" t="s">
        <v>682</v>
      </c>
      <c r="RED1529" s="229" t="s">
        <v>354</v>
      </c>
      <c r="REE1529" s="229" t="s">
        <v>3934</v>
      </c>
      <c r="REF1529" s="229" t="s">
        <v>2631</v>
      </c>
      <c r="REG1529" s="229" t="s">
        <v>294</v>
      </c>
      <c r="REH1529" s="229" t="s">
        <v>289</v>
      </c>
      <c r="REI1529" s="229" t="s">
        <v>35</v>
      </c>
      <c r="REJ1529" s="229" t="s">
        <v>29</v>
      </c>
      <c r="REK1529" s="229" t="s">
        <v>83</v>
      </c>
      <c r="REL1529" s="229" t="s">
        <v>1488</v>
      </c>
      <c r="REM1529" s="229" t="s">
        <v>240</v>
      </c>
      <c r="REN1529" s="229" t="s">
        <v>3935</v>
      </c>
      <c r="REO1529" s="229" t="s">
        <v>222</v>
      </c>
      <c r="REP1529" s="229" t="s">
        <v>223</v>
      </c>
      <c r="REQ1529" s="229" t="s">
        <v>172</v>
      </c>
      <c r="RER1529" s="229" t="s">
        <v>289</v>
      </c>
      <c r="RES1529" s="229" t="s">
        <v>227</v>
      </c>
      <c r="REW1529" s="229">
        <v>2024</v>
      </c>
      <c r="REX1529" s="229" t="s">
        <v>57</v>
      </c>
      <c r="REY1529" s="229" t="s">
        <v>3922</v>
      </c>
      <c r="REZ1529" s="229">
        <v>12970960</v>
      </c>
      <c r="RFA1529" s="229" t="s">
        <v>3930</v>
      </c>
      <c r="RFB1529" s="229" t="s">
        <v>310</v>
      </c>
      <c r="RFC1529" s="229" t="s">
        <v>3931</v>
      </c>
      <c r="RFD1529" s="229" t="s">
        <v>299</v>
      </c>
      <c r="RFE1529" s="229" t="s">
        <v>52</v>
      </c>
      <c r="RFF1529" s="229" t="s">
        <v>3932</v>
      </c>
      <c r="RFH1529" s="229" t="s">
        <v>3933</v>
      </c>
      <c r="RFI1529" s="229" t="s">
        <v>682</v>
      </c>
      <c r="RFJ1529" s="229" t="s">
        <v>354</v>
      </c>
      <c r="RFK1529" s="229" t="s">
        <v>3934</v>
      </c>
      <c r="RFL1529" s="229" t="s">
        <v>2631</v>
      </c>
      <c r="RFM1529" s="229" t="s">
        <v>294</v>
      </c>
      <c r="RFN1529" s="229" t="s">
        <v>289</v>
      </c>
      <c r="RFO1529" s="229" t="s">
        <v>35</v>
      </c>
      <c r="RFP1529" s="229" t="s">
        <v>29</v>
      </c>
      <c r="RFQ1529" s="229" t="s">
        <v>83</v>
      </c>
      <c r="RFR1529" s="229" t="s">
        <v>1488</v>
      </c>
      <c r="RFS1529" s="229" t="s">
        <v>240</v>
      </c>
      <c r="RFT1529" s="229" t="s">
        <v>3935</v>
      </c>
      <c r="RFU1529" s="229" t="s">
        <v>222</v>
      </c>
      <c r="RFV1529" s="229" t="s">
        <v>223</v>
      </c>
      <c r="RFW1529" s="229" t="s">
        <v>172</v>
      </c>
      <c r="RFX1529" s="229" t="s">
        <v>289</v>
      </c>
      <c r="RFY1529" s="229" t="s">
        <v>227</v>
      </c>
      <c r="RGC1529" s="229">
        <v>2024</v>
      </c>
      <c r="RGD1529" s="229" t="s">
        <v>57</v>
      </c>
      <c r="RGE1529" s="229" t="s">
        <v>3922</v>
      </c>
      <c r="RGF1529" s="229">
        <v>12970960</v>
      </c>
      <c r="RGG1529" s="229" t="s">
        <v>3930</v>
      </c>
      <c r="RGH1529" s="229" t="s">
        <v>310</v>
      </c>
      <c r="RGI1529" s="229" t="s">
        <v>3931</v>
      </c>
      <c r="RGJ1529" s="229" t="s">
        <v>299</v>
      </c>
      <c r="RGK1529" s="229" t="s">
        <v>52</v>
      </c>
      <c r="RGL1529" s="229" t="s">
        <v>3932</v>
      </c>
      <c r="RGN1529" s="229" t="s">
        <v>3933</v>
      </c>
      <c r="RGO1529" s="229" t="s">
        <v>682</v>
      </c>
      <c r="RGP1529" s="229" t="s">
        <v>354</v>
      </c>
      <c r="RGQ1529" s="229" t="s">
        <v>3934</v>
      </c>
      <c r="RGR1529" s="229" t="s">
        <v>2631</v>
      </c>
      <c r="RGS1529" s="229" t="s">
        <v>294</v>
      </c>
      <c r="RGT1529" s="229" t="s">
        <v>289</v>
      </c>
      <c r="RGU1529" s="229" t="s">
        <v>35</v>
      </c>
      <c r="RGV1529" s="229" t="s">
        <v>29</v>
      </c>
      <c r="RGW1529" s="229" t="s">
        <v>83</v>
      </c>
      <c r="RGX1529" s="229" t="s">
        <v>1488</v>
      </c>
      <c r="RGY1529" s="229" t="s">
        <v>240</v>
      </c>
      <c r="RGZ1529" s="229" t="s">
        <v>3935</v>
      </c>
      <c r="RHA1529" s="229" t="s">
        <v>222</v>
      </c>
      <c r="RHB1529" s="229" t="s">
        <v>223</v>
      </c>
      <c r="RHC1529" s="229" t="s">
        <v>172</v>
      </c>
      <c r="RHD1529" s="229" t="s">
        <v>289</v>
      </c>
      <c r="RHE1529" s="229" t="s">
        <v>227</v>
      </c>
      <c r="RHI1529" s="229">
        <v>2024</v>
      </c>
      <c r="RHJ1529" s="229" t="s">
        <v>57</v>
      </c>
      <c r="RHK1529" s="229" t="s">
        <v>3922</v>
      </c>
      <c r="RHL1529" s="229">
        <v>12970960</v>
      </c>
      <c r="RHM1529" s="229" t="s">
        <v>3930</v>
      </c>
      <c r="RHN1529" s="229" t="s">
        <v>310</v>
      </c>
      <c r="RHO1529" s="229" t="s">
        <v>3931</v>
      </c>
      <c r="RHP1529" s="229" t="s">
        <v>299</v>
      </c>
      <c r="RHQ1529" s="229" t="s">
        <v>52</v>
      </c>
      <c r="RHR1529" s="229" t="s">
        <v>3932</v>
      </c>
      <c r="RHT1529" s="229" t="s">
        <v>3933</v>
      </c>
      <c r="RHU1529" s="229" t="s">
        <v>682</v>
      </c>
      <c r="RHV1529" s="229" t="s">
        <v>354</v>
      </c>
      <c r="RHW1529" s="229" t="s">
        <v>3934</v>
      </c>
      <c r="RHX1529" s="229" t="s">
        <v>2631</v>
      </c>
      <c r="RHY1529" s="229" t="s">
        <v>294</v>
      </c>
      <c r="RHZ1529" s="229" t="s">
        <v>289</v>
      </c>
      <c r="RIA1529" s="229" t="s">
        <v>35</v>
      </c>
      <c r="RIB1529" s="229" t="s">
        <v>29</v>
      </c>
      <c r="RIC1529" s="229" t="s">
        <v>83</v>
      </c>
      <c r="RID1529" s="229" t="s">
        <v>1488</v>
      </c>
      <c r="RIE1529" s="229" t="s">
        <v>240</v>
      </c>
      <c r="RIF1529" s="229" t="s">
        <v>3935</v>
      </c>
      <c r="RIG1529" s="229" t="s">
        <v>222</v>
      </c>
      <c r="RIH1529" s="229" t="s">
        <v>223</v>
      </c>
      <c r="RII1529" s="229" t="s">
        <v>172</v>
      </c>
      <c r="RIJ1529" s="229" t="s">
        <v>289</v>
      </c>
      <c r="RIK1529" s="229" t="s">
        <v>227</v>
      </c>
      <c r="RIO1529" s="229">
        <v>2024</v>
      </c>
      <c r="RIP1529" s="229" t="s">
        <v>57</v>
      </c>
      <c r="RIQ1529" s="229" t="s">
        <v>3922</v>
      </c>
      <c r="RIR1529" s="229">
        <v>12970960</v>
      </c>
      <c r="RIS1529" s="229" t="s">
        <v>3930</v>
      </c>
      <c r="RIT1529" s="229" t="s">
        <v>310</v>
      </c>
      <c r="RIU1529" s="229" t="s">
        <v>3931</v>
      </c>
      <c r="RIV1529" s="229" t="s">
        <v>299</v>
      </c>
      <c r="RIW1529" s="229" t="s">
        <v>52</v>
      </c>
      <c r="RIX1529" s="229" t="s">
        <v>3932</v>
      </c>
      <c r="RIZ1529" s="229" t="s">
        <v>3933</v>
      </c>
      <c r="RJA1529" s="229" t="s">
        <v>682</v>
      </c>
      <c r="RJB1529" s="229" t="s">
        <v>354</v>
      </c>
      <c r="RJC1529" s="229" t="s">
        <v>3934</v>
      </c>
      <c r="RJD1529" s="229" t="s">
        <v>2631</v>
      </c>
      <c r="RJE1529" s="229" t="s">
        <v>294</v>
      </c>
      <c r="RJF1529" s="229" t="s">
        <v>289</v>
      </c>
      <c r="RJG1529" s="229" t="s">
        <v>35</v>
      </c>
      <c r="RJH1529" s="229" t="s">
        <v>29</v>
      </c>
      <c r="RJI1529" s="229" t="s">
        <v>83</v>
      </c>
      <c r="RJJ1529" s="229" t="s">
        <v>1488</v>
      </c>
      <c r="RJK1529" s="229" t="s">
        <v>240</v>
      </c>
      <c r="RJL1529" s="229" t="s">
        <v>3935</v>
      </c>
      <c r="RJM1529" s="229" t="s">
        <v>222</v>
      </c>
      <c r="RJN1529" s="229" t="s">
        <v>223</v>
      </c>
      <c r="RJO1529" s="229" t="s">
        <v>172</v>
      </c>
      <c r="RJP1529" s="229" t="s">
        <v>289</v>
      </c>
      <c r="RJQ1529" s="229" t="s">
        <v>227</v>
      </c>
      <c r="RJU1529" s="229">
        <v>2024</v>
      </c>
      <c r="RJV1529" s="229" t="s">
        <v>57</v>
      </c>
      <c r="RJW1529" s="229" t="s">
        <v>3922</v>
      </c>
      <c r="RJX1529" s="229">
        <v>12970960</v>
      </c>
      <c r="RJY1529" s="229" t="s">
        <v>3930</v>
      </c>
      <c r="RJZ1529" s="229" t="s">
        <v>310</v>
      </c>
      <c r="RKA1529" s="229" t="s">
        <v>3931</v>
      </c>
      <c r="RKB1529" s="229" t="s">
        <v>299</v>
      </c>
      <c r="RKC1529" s="229" t="s">
        <v>52</v>
      </c>
      <c r="RKD1529" s="229" t="s">
        <v>3932</v>
      </c>
      <c r="RKF1529" s="229" t="s">
        <v>3933</v>
      </c>
      <c r="RKG1529" s="229" t="s">
        <v>682</v>
      </c>
      <c r="RKH1529" s="229" t="s">
        <v>354</v>
      </c>
      <c r="RKI1529" s="229" t="s">
        <v>3934</v>
      </c>
      <c r="RKJ1529" s="229" t="s">
        <v>2631</v>
      </c>
      <c r="RKK1529" s="229" t="s">
        <v>294</v>
      </c>
      <c r="RKL1529" s="229" t="s">
        <v>289</v>
      </c>
      <c r="RKM1529" s="229" t="s">
        <v>35</v>
      </c>
      <c r="RKN1529" s="229" t="s">
        <v>29</v>
      </c>
      <c r="RKO1529" s="229" t="s">
        <v>83</v>
      </c>
      <c r="RKP1529" s="229" t="s">
        <v>1488</v>
      </c>
      <c r="RKQ1529" s="229" t="s">
        <v>240</v>
      </c>
      <c r="RKR1529" s="229" t="s">
        <v>3935</v>
      </c>
      <c r="RKS1529" s="229" t="s">
        <v>222</v>
      </c>
      <c r="RKT1529" s="229" t="s">
        <v>223</v>
      </c>
      <c r="RKU1529" s="229" t="s">
        <v>172</v>
      </c>
      <c r="RKV1529" s="229" t="s">
        <v>289</v>
      </c>
      <c r="RKW1529" s="229" t="s">
        <v>227</v>
      </c>
      <c r="RLA1529" s="229">
        <v>2024</v>
      </c>
      <c r="RLB1529" s="229" t="s">
        <v>57</v>
      </c>
      <c r="RLC1529" s="229" t="s">
        <v>3922</v>
      </c>
      <c r="RLD1529" s="229">
        <v>12970960</v>
      </c>
      <c r="RLE1529" s="229" t="s">
        <v>3930</v>
      </c>
      <c r="RLF1529" s="229" t="s">
        <v>310</v>
      </c>
      <c r="RLG1529" s="229" t="s">
        <v>3931</v>
      </c>
      <c r="RLH1529" s="229" t="s">
        <v>299</v>
      </c>
      <c r="RLI1529" s="229" t="s">
        <v>52</v>
      </c>
      <c r="RLJ1529" s="229" t="s">
        <v>3932</v>
      </c>
      <c r="RLL1529" s="229" t="s">
        <v>3933</v>
      </c>
      <c r="RLM1529" s="229" t="s">
        <v>682</v>
      </c>
      <c r="RLN1529" s="229" t="s">
        <v>354</v>
      </c>
      <c r="RLO1529" s="229" t="s">
        <v>3934</v>
      </c>
      <c r="RLP1529" s="229" t="s">
        <v>2631</v>
      </c>
      <c r="RLQ1529" s="229" t="s">
        <v>294</v>
      </c>
      <c r="RLR1529" s="229" t="s">
        <v>289</v>
      </c>
      <c r="RLS1529" s="229" t="s">
        <v>35</v>
      </c>
      <c r="RLT1529" s="229" t="s">
        <v>29</v>
      </c>
      <c r="RLU1529" s="229" t="s">
        <v>83</v>
      </c>
      <c r="RLV1529" s="229" t="s">
        <v>1488</v>
      </c>
      <c r="RLW1529" s="229" t="s">
        <v>240</v>
      </c>
      <c r="RLX1529" s="229" t="s">
        <v>3935</v>
      </c>
      <c r="RLY1529" s="229" t="s">
        <v>222</v>
      </c>
      <c r="RLZ1529" s="229" t="s">
        <v>223</v>
      </c>
      <c r="RMA1529" s="229" t="s">
        <v>172</v>
      </c>
      <c r="RMB1529" s="229" t="s">
        <v>289</v>
      </c>
      <c r="RMC1529" s="229" t="s">
        <v>227</v>
      </c>
      <c r="RMG1529" s="229">
        <v>2024</v>
      </c>
      <c r="RMH1529" s="229" t="s">
        <v>57</v>
      </c>
      <c r="RMI1529" s="229" t="s">
        <v>3922</v>
      </c>
      <c r="RMJ1529" s="229">
        <v>12970960</v>
      </c>
      <c r="RMK1529" s="229" t="s">
        <v>3930</v>
      </c>
      <c r="RML1529" s="229" t="s">
        <v>310</v>
      </c>
      <c r="RMM1529" s="229" t="s">
        <v>3931</v>
      </c>
      <c r="RMN1529" s="229" t="s">
        <v>299</v>
      </c>
      <c r="RMO1529" s="229" t="s">
        <v>52</v>
      </c>
      <c r="RMP1529" s="229" t="s">
        <v>3932</v>
      </c>
      <c r="RMR1529" s="229" t="s">
        <v>3933</v>
      </c>
      <c r="RMS1529" s="229" t="s">
        <v>682</v>
      </c>
      <c r="RMT1529" s="229" t="s">
        <v>354</v>
      </c>
      <c r="RMU1529" s="229" t="s">
        <v>3934</v>
      </c>
      <c r="RMV1529" s="229" t="s">
        <v>2631</v>
      </c>
      <c r="RMW1529" s="229" t="s">
        <v>294</v>
      </c>
      <c r="RMX1529" s="229" t="s">
        <v>289</v>
      </c>
      <c r="RMY1529" s="229" t="s">
        <v>35</v>
      </c>
      <c r="RMZ1529" s="229" t="s">
        <v>29</v>
      </c>
      <c r="RNA1529" s="229" t="s">
        <v>83</v>
      </c>
      <c r="RNB1529" s="229" t="s">
        <v>1488</v>
      </c>
      <c r="RNC1529" s="229" t="s">
        <v>240</v>
      </c>
      <c r="RND1529" s="229" t="s">
        <v>3935</v>
      </c>
      <c r="RNE1529" s="229" t="s">
        <v>222</v>
      </c>
      <c r="RNF1529" s="229" t="s">
        <v>223</v>
      </c>
      <c r="RNG1529" s="229" t="s">
        <v>172</v>
      </c>
      <c r="RNH1529" s="229" t="s">
        <v>289</v>
      </c>
      <c r="RNI1529" s="229" t="s">
        <v>227</v>
      </c>
      <c r="RNM1529" s="229">
        <v>2024</v>
      </c>
      <c r="RNN1529" s="229" t="s">
        <v>57</v>
      </c>
      <c r="RNO1529" s="229" t="s">
        <v>3922</v>
      </c>
      <c r="RNP1529" s="229">
        <v>12970960</v>
      </c>
      <c r="RNQ1529" s="229" t="s">
        <v>3930</v>
      </c>
      <c r="RNR1529" s="229" t="s">
        <v>310</v>
      </c>
      <c r="RNS1529" s="229" t="s">
        <v>3931</v>
      </c>
      <c r="RNT1529" s="229" t="s">
        <v>299</v>
      </c>
      <c r="RNU1529" s="229" t="s">
        <v>52</v>
      </c>
      <c r="RNV1529" s="229" t="s">
        <v>3932</v>
      </c>
      <c r="RNX1529" s="229" t="s">
        <v>3933</v>
      </c>
      <c r="RNY1529" s="229" t="s">
        <v>682</v>
      </c>
      <c r="RNZ1529" s="229" t="s">
        <v>354</v>
      </c>
      <c r="ROA1529" s="229" t="s">
        <v>3934</v>
      </c>
      <c r="ROB1529" s="229" t="s">
        <v>2631</v>
      </c>
      <c r="ROC1529" s="229" t="s">
        <v>294</v>
      </c>
      <c r="ROD1529" s="229" t="s">
        <v>289</v>
      </c>
      <c r="ROE1529" s="229" t="s">
        <v>35</v>
      </c>
      <c r="ROF1529" s="229" t="s">
        <v>29</v>
      </c>
      <c r="ROG1529" s="229" t="s">
        <v>83</v>
      </c>
      <c r="ROH1529" s="229" t="s">
        <v>1488</v>
      </c>
      <c r="ROI1529" s="229" t="s">
        <v>240</v>
      </c>
      <c r="ROJ1529" s="229" t="s">
        <v>3935</v>
      </c>
      <c r="ROK1529" s="229" t="s">
        <v>222</v>
      </c>
      <c r="ROL1529" s="229" t="s">
        <v>223</v>
      </c>
      <c r="ROM1529" s="229" t="s">
        <v>172</v>
      </c>
      <c r="RON1529" s="229" t="s">
        <v>289</v>
      </c>
      <c r="ROO1529" s="229" t="s">
        <v>227</v>
      </c>
      <c r="ROS1529" s="229">
        <v>2024</v>
      </c>
      <c r="ROT1529" s="229" t="s">
        <v>57</v>
      </c>
      <c r="ROU1529" s="229" t="s">
        <v>3922</v>
      </c>
      <c r="ROV1529" s="229">
        <v>12970960</v>
      </c>
      <c r="ROW1529" s="229" t="s">
        <v>3930</v>
      </c>
      <c r="ROX1529" s="229" t="s">
        <v>310</v>
      </c>
      <c r="ROY1529" s="229" t="s">
        <v>3931</v>
      </c>
      <c r="ROZ1529" s="229" t="s">
        <v>299</v>
      </c>
      <c r="RPA1529" s="229" t="s">
        <v>52</v>
      </c>
      <c r="RPB1529" s="229" t="s">
        <v>3932</v>
      </c>
      <c r="RPD1529" s="229" t="s">
        <v>3933</v>
      </c>
      <c r="RPE1529" s="229" t="s">
        <v>682</v>
      </c>
      <c r="RPF1529" s="229" t="s">
        <v>354</v>
      </c>
      <c r="RPG1529" s="229" t="s">
        <v>3934</v>
      </c>
      <c r="RPH1529" s="229" t="s">
        <v>2631</v>
      </c>
      <c r="RPI1529" s="229" t="s">
        <v>294</v>
      </c>
      <c r="RPJ1529" s="229" t="s">
        <v>289</v>
      </c>
      <c r="RPK1529" s="229" t="s">
        <v>35</v>
      </c>
      <c r="RPL1529" s="229" t="s">
        <v>29</v>
      </c>
      <c r="RPM1529" s="229" t="s">
        <v>83</v>
      </c>
      <c r="RPN1529" s="229" t="s">
        <v>1488</v>
      </c>
      <c r="RPO1529" s="229" t="s">
        <v>240</v>
      </c>
      <c r="RPP1529" s="229" t="s">
        <v>3935</v>
      </c>
      <c r="RPQ1529" s="229" t="s">
        <v>222</v>
      </c>
      <c r="RPR1529" s="229" t="s">
        <v>223</v>
      </c>
      <c r="RPS1529" s="229" t="s">
        <v>172</v>
      </c>
      <c r="RPT1529" s="229" t="s">
        <v>289</v>
      </c>
      <c r="RPU1529" s="229" t="s">
        <v>227</v>
      </c>
      <c r="RPY1529" s="229">
        <v>2024</v>
      </c>
      <c r="RPZ1529" s="229" t="s">
        <v>57</v>
      </c>
      <c r="RQA1529" s="229" t="s">
        <v>3922</v>
      </c>
      <c r="RQB1529" s="229">
        <v>12970960</v>
      </c>
      <c r="RQC1529" s="229" t="s">
        <v>3930</v>
      </c>
      <c r="RQD1529" s="229" t="s">
        <v>310</v>
      </c>
      <c r="RQE1529" s="229" t="s">
        <v>3931</v>
      </c>
      <c r="RQF1529" s="229" t="s">
        <v>299</v>
      </c>
      <c r="RQG1529" s="229" t="s">
        <v>52</v>
      </c>
      <c r="RQH1529" s="229" t="s">
        <v>3932</v>
      </c>
      <c r="RQJ1529" s="229" t="s">
        <v>3933</v>
      </c>
      <c r="RQK1529" s="229" t="s">
        <v>682</v>
      </c>
      <c r="RQL1529" s="229" t="s">
        <v>354</v>
      </c>
      <c r="RQM1529" s="229" t="s">
        <v>3934</v>
      </c>
      <c r="RQN1529" s="229" t="s">
        <v>2631</v>
      </c>
      <c r="RQO1529" s="229" t="s">
        <v>294</v>
      </c>
      <c r="RQP1529" s="229" t="s">
        <v>289</v>
      </c>
      <c r="RQQ1529" s="229" t="s">
        <v>35</v>
      </c>
      <c r="RQR1529" s="229" t="s">
        <v>29</v>
      </c>
      <c r="RQS1529" s="229" t="s">
        <v>83</v>
      </c>
      <c r="RQT1529" s="229" t="s">
        <v>1488</v>
      </c>
      <c r="RQU1529" s="229" t="s">
        <v>240</v>
      </c>
      <c r="RQV1529" s="229" t="s">
        <v>3935</v>
      </c>
      <c r="RQW1529" s="229" t="s">
        <v>222</v>
      </c>
      <c r="RQX1529" s="229" t="s">
        <v>223</v>
      </c>
      <c r="RQY1529" s="229" t="s">
        <v>172</v>
      </c>
      <c r="RQZ1529" s="229" t="s">
        <v>289</v>
      </c>
      <c r="RRA1529" s="229" t="s">
        <v>227</v>
      </c>
      <c r="RRE1529" s="229">
        <v>2024</v>
      </c>
      <c r="RRF1529" s="229" t="s">
        <v>57</v>
      </c>
      <c r="RRG1529" s="229" t="s">
        <v>3922</v>
      </c>
      <c r="RRH1529" s="229">
        <v>12970960</v>
      </c>
      <c r="RRI1529" s="229" t="s">
        <v>3930</v>
      </c>
      <c r="RRJ1529" s="229" t="s">
        <v>310</v>
      </c>
      <c r="RRK1529" s="229" t="s">
        <v>3931</v>
      </c>
      <c r="RRL1529" s="229" t="s">
        <v>299</v>
      </c>
      <c r="RRM1529" s="229" t="s">
        <v>52</v>
      </c>
      <c r="RRN1529" s="229" t="s">
        <v>3932</v>
      </c>
      <c r="RRP1529" s="229" t="s">
        <v>3933</v>
      </c>
      <c r="RRQ1529" s="229" t="s">
        <v>682</v>
      </c>
      <c r="RRR1529" s="229" t="s">
        <v>354</v>
      </c>
      <c r="RRS1529" s="229" t="s">
        <v>3934</v>
      </c>
      <c r="RRT1529" s="229" t="s">
        <v>2631</v>
      </c>
      <c r="RRU1529" s="229" t="s">
        <v>294</v>
      </c>
      <c r="RRV1529" s="229" t="s">
        <v>289</v>
      </c>
      <c r="RRW1529" s="229" t="s">
        <v>35</v>
      </c>
      <c r="RRX1529" s="229" t="s">
        <v>29</v>
      </c>
      <c r="RRY1529" s="229" t="s">
        <v>83</v>
      </c>
      <c r="RRZ1529" s="229" t="s">
        <v>1488</v>
      </c>
      <c r="RSA1529" s="229" t="s">
        <v>240</v>
      </c>
      <c r="RSB1529" s="229" t="s">
        <v>3935</v>
      </c>
      <c r="RSC1529" s="229" t="s">
        <v>222</v>
      </c>
      <c r="RSD1529" s="229" t="s">
        <v>223</v>
      </c>
      <c r="RSE1529" s="229" t="s">
        <v>172</v>
      </c>
      <c r="RSF1529" s="229" t="s">
        <v>289</v>
      </c>
      <c r="RSG1529" s="229" t="s">
        <v>227</v>
      </c>
      <c r="RSK1529" s="229">
        <v>2024</v>
      </c>
      <c r="RSL1529" s="229" t="s">
        <v>57</v>
      </c>
      <c r="RSM1529" s="229" t="s">
        <v>3922</v>
      </c>
      <c r="RSN1529" s="229">
        <v>12970960</v>
      </c>
      <c r="RSO1529" s="229" t="s">
        <v>3930</v>
      </c>
      <c r="RSP1529" s="229" t="s">
        <v>310</v>
      </c>
      <c r="RSQ1529" s="229" t="s">
        <v>3931</v>
      </c>
      <c r="RSR1529" s="229" t="s">
        <v>299</v>
      </c>
      <c r="RSS1529" s="229" t="s">
        <v>52</v>
      </c>
      <c r="RST1529" s="229" t="s">
        <v>3932</v>
      </c>
      <c r="RSV1529" s="229" t="s">
        <v>3933</v>
      </c>
      <c r="RSW1529" s="229" t="s">
        <v>682</v>
      </c>
      <c r="RSX1529" s="229" t="s">
        <v>354</v>
      </c>
      <c r="RSY1529" s="229" t="s">
        <v>3934</v>
      </c>
      <c r="RSZ1529" s="229" t="s">
        <v>2631</v>
      </c>
      <c r="RTA1529" s="229" t="s">
        <v>294</v>
      </c>
      <c r="RTB1529" s="229" t="s">
        <v>289</v>
      </c>
      <c r="RTC1529" s="229" t="s">
        <v>35</v>
      </c>
      <c r="RTD1529" s="229" t="s">
        <v>29</v>
      </c>
      <c r="RTE1529" s="229" t="s">
        <v>83</v>
      </c>
      <c r="RTF1529" s="229" t="s">
        <v>1488</v>
      </c>
      <c r="RTG1529" s="229" t="s">
        <v>240</v>
      </c>
      <c r="RTH1529" s="229" t="s">
        <v>3935</v>
      </c>
      <c r="RTI1529" s="229" t="s">
        <v>222</v>
      </c>
      <c r="RTJ1529" s="229" t="s">
        <v>223</v>
      </c>
      <c r="RTK1529" s="229" t="s">
        <v>172</v>
      </c>
      <c r="RTL1529" s="229" t="s">
        <v>289</v>
      </c>
      <c r="RTM1529" s="229" t="s">
        <v>227</v>
      </c>
      <c r="RTQ1529" s="229">
        <v>2024</v>
      </c>
      <c r="RTR1529" s="229" t="s">
        <v>57</v>
      </c>
      <c r="RTS1529" s="229" t="s">
        <v>3922</v>
      </c>
      <c r="RTT1529" s="229">
        <v>12970960</v>
      </c>
      <c r="RTU1529" s="229" t="s">
        <v>3930</v>
      </c>
      <c r="RTV1529" s="229" t="s">
        <v>310</v>
      </c>
      <c r="RTW1529" s="229" t="s">
        <v>3931</v>
      </c>
      <c r="RTX1529" s="229" t="s">
        <v>299</v>
      </c>
      <c r="RTY1529" s="229" t="s">
        <v>52</v>
      </c>
      <c r="RTZ1529" s="229" t="s">
        <v>3932</v>
      </c>
      <c r="RUB1529" s="229" t="s">
        <v>3933</v>
      </c>
      <c r="RUC1529" s="229" t="s">
        <v>682</v>
      </c>
      <c r="RUD1529" s="229" t="s">
        <v>354</v>
      </c>
      <c r="RUE1529" s="229" t="s">
        <v>3934</v>
      </c>
      <c r="RUF1529" s="229" t="s">
        <v>2631</v>
      </c>
      <c r="RUG1529" s="229" t="s">
        <v>294</v>
      </c>
      <c r="RUH1529" s="229" t="s">
        <v>289</v>
      </c>
      <c r="RUI1529" s="229" t="s">
        <v>35</v>
      </c>
      <c r="RUJ1529" s="229" t="s">
        <v>29</v>
      </c>
      <c r="RUK1529" s="229" t="s">
        <v>83</v>
      </c>
      <c r="RUL1529" s="229" t="s">
        <v>1488</v>
      </c>
      <c r="RUM1529" s="229" t="s">
        <v>240</v>
      </c>
      <c r="RUN1529" s="229" t="s">
        <v>3935</v>
      </c>
      <c r="RUO1529" s="229" t="s">
        <v>222</v>
      </c>
      <c r="RUP1529" s="229" t="s">
        <v>223</v>
      </c>
      <c r="RUQ1529" s="229" t="s">
        <v>172</v>
      </c>
      <c r="RUR1529" s="229" t="s">
        <v>289</v>
      </c>
      <c r="RUS1529" s="229" t="s">
        <v>227</v>
      </c>
      <c r="RUW1529" s="229">
        <v>2024</v>
      </c>
      <c r="RUX1529" s="229" t="s">
        <v>57</v>
      </c>
      <c r="RUY1529" s="229" t="s">
        <v>3922</v>
      </c>
      <c r="RUZ1529" s="229">
        <v>12970960</v>
      </c>
      <c r="RVA1529" s="229" t="s">
        <v>3930</v>
      </c>
      <c r="RVB1529" s="229" t="s">
        <v>310</v>
      </c>
      <c r="RVC1529" s="229" t="s">
        <v>3931</v>
      </c>
      <c r="RVD1529" s="229" t="s">
        <v>299</v>
      </c>
      <c r="RVE1529" s="229" t="s">
        <v>52</v>
      </c>
      <c r="RVF1529" s="229" t="s">
        <v>3932</v>
      </c>
      <c r="RVH1529" s="229" t="s">
        <v>3933</v>
      </c>
      <c r="RVI1529" s="229" t="s">
        <v>682</v>
      </c>
      <c r="RVJ1529" s="229" t="s">
        <v>354</v>
      </c>
      <c r="RVK1529" s="229" t="s">
        <v>3934</v>
      </c>
      <c r="RVL1529" s="229" t="s">
        <v>2631</v>
      </c>
      <c r="RVM1529" s="229" t="s">
        <v>294</v>
      </c>
      <c r="RVN1529" s="229" t="s">
        <v>289</v>
      </c>
      <c r="RVO1529" s="229" t="s">
        <v>35</v>
      </c>
      <c r="RVP1529" s="229" t="s">
        <v>29</v>
      </c>
      <c r="RVQ1529" s="229" t="s">
        <v>83</v>
      </c>
      <c r="RVR1529" s="229" t="s">
        <v>1488</v>
      </c>
      <c r="RVS1529" s="229" t="s">
        <v>240</v>
      </c>
      <c r="RVT1529" s="229" t="s">
        <v>3935</v>
      </c>
      <c r="RVU1529" s="229" t="s">
        <v>222</v>
      </c>
      <c r="RVV1529" s="229" t="s">
        <v>223</v>
      </c>
      <c r="RVW1529" s="229" t="s">
        <v>172</v>
      </c>
      <c r="RVX1529" s="229" t="s">
        <v>289</v>
      </c>
      <c r="RVY1529" s="229" t="s">
        <v>227</v>
      </c>
      <c r="RWC1529" s="229">
        <v>2024</v>
      </c>
      <c r="RWD1529" s="229" t="s">
        <v>57</v>
      </c>
      <c r="RWE1529" s="229" t="s">
        <v>3922</v>
      </c>
      <c r="RWF1529" s="229">
        <v>12970960</v>
      </c>
      <c r="RWG1529" s="229" t="s">
        <v>3930</v>
      </c>
      <c r="RWH1529" s="229" t="s">
        <v>310</v>
      </c>
      <c r="RWI1529" s="229" t="s">
        <v>3931</v>
      </c>
      <c r="RWJ1529" s="229" t="s">
        <v>299</v>
      </c>
      <c r="RWK1529" s="229" t="s">
        <v>52</v>
      </c>
      <c r="RWL1529" s="229" t="s">
        <v>3932</v>
      </c>
      <c r="RWN1529" s="229" t="s">
        <v>3933</v>
      </c>
      <c r="RWO1529" s="229" t="s">
        <v>682</v>
      </c>
      <c r="RWP1529" s="229" t="s">
        <v>354</v>
      </c>
      <c r="RWQ1529" s="229" t="s">
        <v>3934</v>
      </c>
      <c r="RWR1529" s="229" t="s">
        <v>2631</v>
      </c>
      <c r="RWS1529" s="229" t="s">
        <v>294</v>
      </c>
      <c r="RWT1529" s="229" t="s">
        <v>289</v>
      </c>
      <c r="RWU1529" s="229" t="s">
        <v>35</v>
      </c>
      <c r="RWV1529" s="229" t="s">
        <v>29</v>
      </c>
      <c r="RWW1529" s="229" t="s">
        <v>83</v>
      </c>
      <c r="RWX1529" s="229" t="s">
        <v>1488</v>
      </c>
      <c r="RWY1529" s="229" t="s">
        <v>240</v>
      </c>
      <c r="RWZ1529" s="229" t="s">
        <v>3935</v>
      </c>
      <c r="RXA1529" s="229" t="s">
        <v>222</v>
      </c>
      <c r="RXB1529" s="229" t="s">
        <v>223</v>
      </c>
      <c r="RXC1529" s="229" t="s">
        <v>172</v>
      </c>
      <c r="RXD1529" s="229" t="s">
        <v>289</v>
      </c>
      <c r="RXE1529" s="229" t="s">
        <v>227</v>
      </c>
      <c r="RXI1529" s="229">
        <v>2024</v>
      </c>
      <c r="RXJ1529" s="229" t="s">
        <v>57</v>
      </c>
      <c r="RXK1529" s="229" t="s">
        <v>3922</v>
      </c>
      <c r="RXL1529" s="229">
        <v>12970960</v>
      </c>
      <c r="RXM1529" s="229" t="s">
        <v>3930</v>
      </c>
      <c r="RXN1529" s="229" t="s">
        <v>310</v>
      </c>
      <c r="RXO1529" s="229" t="s">
        <v>3931</v>
      </c>
      <c r="RXP1529" s="229" t="s">
        <v>299</v>
      </c>
      <c r="RXQ1529" s="229" t="s">
        <v>52</v>
      </c>
      <c r="RXR1529" s="229" t="s">
        <v>3932</v>
      </c>
      <c r="RXT1529" s="229" t="s">
        <v>3933</v>
      </c>
      <c r="RXU1529" s="229" t="s">
        <v>682</v>
      </c>
      <c r="RXV1529" s="229" t="s">
        <v>354</v>
      </c>
      <c r="RXW1529" s="229" t="s">
        <v>3934</v>
      </c>
      <c r="RXX1529" s="229" t="s">
        <v>2631</v>
      </c>
      <c r="RXY1529" s="229" t="s">
        <v>294</v>
      </c>
      <c r="RXZ1529" s="229" t="s">
        <v>289</v>
      </c>
      <c r="RYA1529" s="229" t="s">
        <v>35</v>
      </c>
      <c r="RYB1529" s="229" t="s">
        <v>29</v>
      </c>
      <c r="RYC1529" s="229" t="s">
        <v>83</v>
      </c>
      <c r="RYD1529" s="229" t="s">
        <v>1488</v>
      </c>
      <c r="RYE1529" s="229" t="s">
        <v>240</v>
      </c>
      <c r="RYF1529" s="229" t="s">
        <v>3935</v>
      </c>
      <c r="RYG1529" s="229" t="s">
        <v>222</v>
      </c>
      <c r="RYH1529" s="229" t="s">
        <v>223</v>
      </c>
      <c r="RYI1529" s="229" t="s">
        <v>172</v>
      </c>
      <c r="RYJ1529" s="229" t="s">
        <v>289</v>
      </c>
      <c r="RYK1529" s="229" t="s">
        <v>227</v>
      </c>
      <c r="RYO1529" s="229">
        <v>2024</v>
      </c>
      <c r="RYP1529" s="229" t="s">
        <v>57</v>
      </c>
      <c r="RYQ1529" s="229" t="s">
        <v>3922</v>
      </c>
      <c r="RYR1529" s="229">
        <v>12970960</v>
      </c>
      <c r="RYS1529" s="229" t="s">
        <v>3930</v>
      </c>
      <c r="RYT1529" s="229" t="s">
        <v>310</v>
      </c>
      <c r="RYU1529" s="229" t="s">
        <v>3931</v>
      </c>
      <c r="RYV1529" s="229" t="s">
        <v>299</v>
      </c>
      <c r="RYW1529" s="229" t="s">
        <v>52</v>
      </c>
      <c r="RYX1529" s="229" t="s">
        <v>3932</v>
      </c>
      <c r="RYZ1529" s="229" t="s">
        <v>3933</v>
      </c>
      <c r="RZA1529" s="229" t="s">
        <v>682</v>
      </c>
      <c r="RZB1529" s="229" t="s">
        <v>354</v>
      </c>
      <c r="RZC1529" s="229" t="s">
        <v>3934</v>
      </c>
      <c r="RZD1529" s="229" t="s">
        <v>2631</v>
      </c>
      <c r="RZE1529" s="229" t="s">
        <v>294</v>
      </c>
      <c r="RZF1529" s="229" t="s">
        <v>289</v>
      </c>
      <c r="RZG1529" s="229" t="s">
        <v>35</v>
      </c>
      <c r="RZH1529" s="229" t="s">
        <v>29</v>
      </c>
      <c r="RZI1529" s="229" t="s">
        <v>83</v>
      </c>
      <c r="RZJ1529" s="229" t="s">
        <v>1488</v>
      </c>
      <c r="RZK1529" s="229" t="s">
        <v>240</v>
      </c>
      <c r="RZL1529" s="229" t="s">
        <v>3935</v>
      </c>
      <c r="RZM1529" s="229" t="s">
        <v>222</v>
      </c>
      <c r="RZN1529" s="229" t="s">
        <v>223</v>
      </c>
      <c r="RZO1529" s="229" t="s">
        <v>172</v>
      </c>
      <c r="RZP1529" s="229" t="s">
        <v>289</v>
      </c>
      <c r="RZQ1529" s="229" t="s">
        <v>227</v>
      </c>
      <c r="RZU1529" s="229">
        <v>2024</v>
      </c>
      <c r="RZV1529" s="229" t="s">
        <v>57</v>
      </c>
      <c r="RZW1529" s="229" t="s">
        <v>3922</v>
      </c>
      <c r="RZX1529" s="229">
        <v>12970960</v>
      </c>
      <c r="RZY1529" s="229" t="s">
        <v>3930</v>
      </c>
      <c r="RZZ1529" s="229" t="s">
        <v>310</v>
      </c>
      <c r="SAA1529" s="229" t="s">
        <v>3931</v>
      </c>
      <c r="SAB1529" s="229" t="s">
        <v>299</v>
      </c>
      <c r="SAC1529" s="229" t="s">
        <v>52</v>
      </c>
      <c r="SAD1529" s="229" t="s">
        <v>3932</v>
      </c>
      <c r="SAF1529" s="229" t="s">
        <v>3933</v>
      </c>
      <c r="SAG1529" s="229" t="s">
        <v>682</v>
      </c>
      <c r="SAH1529" s="229" t="s">
        <v>354</v>
      </c>
      <c r="SAI1529" s="229" t="s">
        <v>3934</v>
      </c>
      <c r="SAJ1529" s="229" t="s">
        <v>2631</v>
      </c>
      <c r="SAK1529" s="229" t="s">
        <v>294</v>
      </c>
      <c r="SAL1529" s="229" t="s">
        <v>289</v>
      </c>
      <c r="SAM1529" s="229" t="s">
        <v>35</v>
      </c>
      <c r="SAN1529" s="229" t="s">
        <v>29</v>
      </c>
      <c r="SAO1529" s="229" t="s">
        <v>83</v>
      </c>
      <c r="SAP1529" s="229" t="s">
        <v>1488</v>
      </c>
      <c r="SAQ1529" s="229" t="s">
        <v>240</v>
      </c>
      <c r="SAR1529" s="229" t="s">
        <v>3935</v>
      </c>
      <c r="SAS1529" s="229" t="s">
        <v>222</v>
      </c>
      <c r="SAT1529" s="229" t="s">
        <v>223</v>
      </c>
      <c r="SAU1529" s="229" t="s">
        <v>172</v>
      </c>
      <c r="SAV1529" s="229" t="s">
        <v>289</v>
      </c>
      <c r="SAW1529" s="229" t="s">
        <v>227</v>
      </c>
      <c r="SBA1529" s="229">
        <v>2024</v>
      </c>
      <c r="SBB1529" s="229" t="s">
        <v>57</v>
      </c>
      <c r="SBC1529" s="229" t="s">
        <v>3922</v>
      </c>
      <c r="SBD1529" s="229">
        <v>12970960</v>
      </c>
      <c r="SBE1529" s="229" t="s">
        <v>3930</v>
      </c>
      <c r="SBF1529" s="229" t="s">
        <v>310</v>
      </c>
      <c r="SBG1529" s="229" t="s">
        <v>3931</v>
      </c>
      <c r="SBH1529" s="229" t="s">
        <v>299</v>
      </c>
      <c r="SBI1529" s="229" t="s">
        <v>52</v>
      </c>
      <c r="SBJ1529" s="229" t="s">
        <v>3932</v>
      </c>
      <c r="SBL1529" s="229" t="s">
        <v>3933</v>
      </c>
      <c r="SBM1529" s="229" t="s">
        <v>682</v>
      </c>
      <c r="SBN1529" s="229" t="s">
        <v>354</v>
      </c>
      <c r="SBO1529" s="229" t="s">
        <v>3934</v>
      </c>
      <c r="SBP1529" s="229" t="s">
        <v>2631</v>
      </c>
      <c r="SBQ1529" s="229" t="s">
        <v>294</v>
      </c>
      <c r="SBR1529" s="229" t="s">
        <v>289</v>
      </c>
      <c r="SBS1529" s="229" t="s">
        <v>35</v>
      </c>
      <c r="SBT1529" s="229" t="s">
        <v>29</v>
      </c>
      <c r="SBU1529" s="229" t="s">
        <v>83</v>
      </c>
      <c r="SBV1529" s="229" t="s">
        <v>1488</v>
      </c>
      <c r="SBW1529" s="229" t="s">
        <v>240</v>
      </c>
      <c r="SBX1529" s="229" t="s">
        <v>3935</v>
      </c>
      <c r="SBY1529" s="229" t="s">
        <v>222</v>
      </c>
      <c r="SBZ1529" s="229" t="s">
        <v>223</v>
      </c>
      <c r="SCA1529" s="229" t="s">
        <v>172</v>
      </c>
      <c r="SCB1529" s="229" t="s">
        <v>289</v>
      </c>
      <c r="SCC1529" s="229" t="s">
        <v>227</v>
      </c>
      <c r="SCG1529" s="229">
        <v>2024</v>
      </c>
      <c r="SCH1529" s="229" t="s">
        <v>57</v>
      </c>
      <c r="SCI1529" s="229" t="s">
        <v>3922</v>
      </c>
      <c r="SCJ1529" s="229">
        <v>12970960</v>
      </c>
      <c r="SCK1529" s="229" t="s">
        <v>3930</v>
      </c>
      <c r="SCL1529" s="229" t="s">
        <v>310</v>
      </c>
      <c r="SCM1529" s="229" t="s">
        <v>3931</v>
      </c>
      <c r="SCN1529" s="229" t="s">
        <v>299</v>
      </c>
      <c r="SCO1529" s="229" t="s">
        <v>52</v>
      </c>
      <c r="SCP1529" s="229" t="s">
        <v>3932</v>
      </c>
      <c r="SCR1529" s="229" t="s">
        <v>3933</v>
      </c>
      <c r="SCS1529" s="229" t="s">
        <v>682</v>
      </c>
      <c r="SCT1529" s="229" t="s">
        <v>354</v>
      </c>
      <c r="SCU1529" s="229" t="s">
        <v>3934</v>
      </c>
      <c r="SCV1529" s="229" t="s">
        <v>2631</v>
      </c>
      <c r="SCW1529" s="229" t="s">
        <v>294</v>
      </c>
      <c r="SCX1529" s="229" t="s">
        <v>289</v>
      </c>
      <c r="SCY1529" s="229" t="s">
        <v>35</v>
      </c>
      <c r="SCZ1529" s="229" t="s">
        <v>29</v>
      </c>
      <c r="SDA1529" s="229" t="s">
        <v>83</v>
      </c>
      <c r="SDB1529" s="229" t="s">
        <v>1488</v>
      </c>
      <c r="SDC1529" s="229" t="s">
        <v>240</v>
      </c>
      <c r="SDD1529" s="229" t="s">
        <v>3935</v>
      </c>
      <c r="SDE1529" s="229" t="s">
        <v>222</v>
      </c>
      <c r="SDF1529" s="229" t="s">
        <v>223</v>
      </c>
      <c r="SDG1529" s="229" t="s">
        <v>172</v>
      </c>
      <c r="SDH1529" s="229" t="s">
        <v>289</v>
      </c>
      <c r="SDI1529" s="229" t="s">
        <v>227</v>
      </c>
      <c r="SDM1529" s="229">
        <v>2024</v>
      </c>
      <c r="SDN1529" s="229" t="s">
        <v>57</v>
      </c>
      <c r="SDO1529" s="229" t="s">
        <v>3922</v>
      </c>
      <c r="SDP1529" s="229">
        <v>12970960</v>
      </c>
      <c r="SDQ1529" s="229" t="s">
        <v>3930</v>
      </c>
      <c r="SDR1529" s="229" t="s">
        <v>310</v>
      </c>
      <c r="SDS1529" s="229" t="s">
        <v>3931</v>
      </c>
      <c r="SDT1529" s="229" t="s">
        <v>299</v>
      </c>
      <c r="SDU1529" s="229" t="s">
        <v>52</v>
      </c>
      <c r="SDV1529" s="229" t="s">
        <v>3932</v>
      </c>
      <c r="SDX1529" s="229" t="s">
        <v>3933</v>
      </c>
      <c r="SDY1529" s="229" t="s">
        <v>682</v>
      </c>
      <c r="SDZ1529" s="229" t="s">
        <v>354</v>
      </c>
      <c r="SEA1529" s="229" t="s">
        <v>3934</v>
      </c>
      <c r="SEB1529" s="229" t="s">
        <v>2631</v>
      </c>
      <c r="SEC1529" s="229" t="s">
        <v>294</v>
      </c>
      <c r="SED1529" s="229" t="s">
        <v>289</v>
      </c>
      <c r="SEE1529" s="229" t="s">
        <v>35</v>
      </c>
      <c r="SEF1529" s="229" t="s">
        <v>29</v>
      </c>
      <c r="SEG1529" s="229" t="s">
        <v>83</v>
      </c>
      <c r="SEH1529" s="229" t="s">
        <v>1488</v>
      </c>
      <c r="SEI1529" s="229" t="s">
        <v>240</v>
      </c>
      <c r="SEJ1529" s="229" t="s">
        <v>3935</v>
      </c>
      <c r="SEK1529" s="229" t="s">
        <v>222</v>
      </c>
      <c r="SEL1529" s="229" t="s">
        <v>223</v>
      </c>
      <c r="SEM1529" s="229" t="s">
        <v>172</v>
      </c>
      <c r="SEN1529" s="229" t="s">
        <v>289</v>
      </c>
      <c r="SEO1529" s="229" t="s">
        <v>227</v>
      </c>
      <c r="SES1529" s="229">
        <v>2024</v>
      </c>
      <c r="SET1529" s="229" t="s">
        <v>57</v>
      </c>
      <c r="SEU1529" s="229" t="s">
        <v>3922</v>
      </c>
      <c r="SEV1529" s="229">
        <v>12970960</v>
      </c>
      <c r="SEW1529" s="229" t="s">
        <v>3930</v>
      </c>
      <c r="SEX1529" s="229" t="s">
        <v>310</v>
      </c>
      <c r="SEY1529" s="229" t="s">
        <v>3931</v>
      </c>
      <c r="SEZ1529" s="229" t="s">
        <v>299</v>
      </c>
      <c r="SFA1529" s="229" t="s">
        <v>52</v>
      </c>
      <c r="SFB1529" s="229" t="s">
        <v>3932</v>
      </c>
      <c r="SFD1529" s="229" t="s">
        <v>3933</v>
      </c>
      <c r="SFE1529" s="229" t="s">
        <v>682</v>
      </c>
      <c r="SFF1529" s="229" t="s">
        <v>354</v>
      </c>
      <c r="SFG1529" s="229" t="s">
        <v>3934</v>
      </c>
      <c r="SFH1529" s="229" t="s">
        <v>2631</v>
      </c>
      <c r="SFI1529" s="229" t="s">
        <v>294</v>
      </c>
      <c r="SFJ1529" s="229" t="s">
        <v>289</v>
      </c>
      <c r="SFK1529" s="229" t="s">
        <v>35</v>
      </c>
      <c r="SFL1529" s="229" t="s">
        <v>29</v>
      </c>
      <c r="SFM1529" s="229" t="s">
        <v>83</v>
      </c>
      <c r="SFN1529" s="229" t="s">
        <v>1488</v>
      </c>
      <c r="SFO1529" s="229" t="s">
        <v>240</v>
      </c>
      <c r="SFP1529" s="229" t="s">
        <v>3935</v>
      </c>
      <c r="SFQ1529" s="229" t="s">
        <v>222</v>
      </c>
      <c r="SFR1529" s="229" t="s">
        <v>223</v>
      </c>
      <c r="SFS1529" s="229" t="s">
        <v>172</v>
      </c>
      <c r="SFT1529" s="229" t="s">
        <v>289</v>
      </c>
      <c r="SFU1529" s="229" t="s">
        <v>227</v>
      </c>
      <c r="SFY1529" s="229">
        <v>2024</v>
      </c>
      <c r="SFZ1529" s="229" t="s">
        <v>57</v>
      </c>
      <c r="SGA1529" s="229" t="s">
        <v>3922</v>
      </c>
      <c r="SGB1529" s="229">
        <v>12970960</v>
      </c>
      <c r="SGC1529" s="229" t="s">
        <v>3930</v>
      </c>
      <c r="SGD1529" s="229" t="s">
        <v>310</v>
      </c>
      <c r="SGE1529" s="229" t="s">
        <v>3931</v>
      </c>
      <c r="SGF1529" s="229" t="s">
        <v>299</v>
      </c>
      <c r="SGG1529" s="229" t="s">
        <v>52</v>
      </c>
      <c r="SGH1529" s="229" t="s">
        <v>3932</v>
      </c>
      <c r="SGJ1529" s="229" t="s">
        <v>3933</v>
      </c>
      <c r="SGK1529" s="229" t="s">
        <v>682</v>
      </c>
      <c r="SGL1529" s="229" t="s">
        <v>354</v>
      </c>
      <c r="SGM1529" s="229" t="s">
        <v>3934</v>
      </c>
      <c r="SGN1529" s="229" t="s">
        <v>2631</v>
      </c>
      <c r="SGO1529" s="229" t="s">
        <v>294</v>
      </c>
      <c r="SGP1529" s="229" t="s">
        <v>289</v>
      </c>
      <c r="SGQ1529" s="229" t="s">
        <v>35</v>
      </c>
      <c r="SGR1529" s="229" t="s">
        <v>29</v>
      </c>
      <c r="SGS1529" s="229" t="s">
        <v>83</v>
      </c>
      <c r="SGT1529" s="229" t="s">
        <v>1488</v>
      </c>
      <c r="SGU1529" s="229" t="s">
        <v>240</v>
      </c>
      <c r="SGV1529" s="229" t="s">
        <v>3935</v>
      </c>
      <c r="SGW1529" s="229" t="s">
        <v>222</v>
      </c>
      <c r="SGX1529" s="229" t="s">
        <v>223</v>
      </c>
      <c r="SGY1529" s="229" t="s">
        <v>172</v>
      </c>
      <c r="SGZ1529" s="229" t="s">
        <v>289</v>
      </c>
      <c r="SHA1529" s="229" t="s">
        <v>227</v>
      </c>
      <c r="SHE1529" s="229">
        <v>2024</v>
      </c>
      <c r="SHF1529" s="229" t="s">
        <v>57</v>
      </c>
      <c r="SHG1529" s="229" t="s">
        <v>3922</v>
      </c>
      <c r="SHH1529" s="229">
        <v>12970960</v>
      </c>
      <c r="SHI1529" s="229" t="s">
        <v>3930</v>
      </c>
      <c r="SHJ1529" s="229" t="s">
        <v>310</v>
      </c>
      <c r="SHK1529" s="229" t="s">
        <v>3931</v>
      </c>
      <c r="SHL1529" s="229" t="s">
        <v>299</v>
      </c>
      <c r="SHM1529" s="229" t="s">
        <v>52</v>
      </c>
      <c r="SHN1529" s="229" t="s">
        <v>3932</v>
      </c>
      <c r="SHP1529" s="229" t="s">
        <v>3933</v>
      </c>
      <c r="SHQ1529" s="229" t="s">
        <v>682</v>
      </c>
      <c r="SHR1529" s="229" t="s">
        <v>354</v>
      </c>
      <c r="SHS1529" s="229" t="s">
        <v>3934</v>
      </c>
      <c r="SHT1529" s="229" t="s">
        <v>2631</v>
      </c>
      <c r="SHU1529" s="229" t="s">
        <v>294</v>
      </c>
      <c r="SHV1529" s="229" t="s">
        <v>289</v>
      </c>
      <c r="SHW1529" s="229" t="s">
        <v>35</v>
      </c>
      <c r="SHX1529" s="229" t="s">
        <v>29</v>
      </c>
      <c r="SHY1529" s="229" t="s">
        <v>83</v>
      </c>
      <c r="SHZ1529" s="229" t="s">
        <v>1488</v>
      </c>
      <c r="SIA1529" s="229" t="s">
        <v>240</v>
      </c>
      <c r="SIB1529" s="229" t="s">
        <v>3935</v>
      </c>
      <c r="SIC1529" s="229" t="s">
        <v>222</v>
      </c>
      <c r="SID1529" s="229" t="s">
        <v>223</v>
      </c>
      <c r="SIE1529" s="229" t="s">
        <v>172</v>
      </c>
      <c r="SIF1529" s="229" t="s">
        <v>289</v>
      </c>
      <c r="SIG1529" s="229" t="s">
        <v>227</v>
      </c>
      <c r="SIK1529" s="229">
        <v>2024</v>
      </c>
      <c r="SIL1529" s="229" t="s">
        <v>57</v>
      </c>
      <c r="SIM1529" s="229" t="s">
        <v>3922</v>
      </c>
      <c r="SIN1529" s="229">
        <v>12970960</v>
      </c>
      <c r="SIO1529" s="229" t="s">
        <v>3930</v>
      </c>
      <c r="SIP1529" s="229" t="s">
        <v>310</v>
      </c>
      <c r="SIQ1529" s="229" t="s">
        <v>3931</v>
      </c>
      <c r="SIR1529" s="229" t="s">
        <v>299</v>
      </c>
      <c r="SIS1529" s="229" t="s">
        <v>52</v>
      </c>
      <c r="SIT1529" s="229" t="s">
        <v>3932</v>
      </c>
      <c r="SIV1529" s="229" t="s">
        <v>3933</v>
      </c>
      <c r="SIW1529" s="229" t="s">
        <v>682</v>
      </c>
      <c r="SIX1529" s="229" t="s">
        <v>354</v>
      </c>
      <c r="SIY1529" s="229" t="s">
        <v>3934</v>
      </c>
      <c r="SIZ1529" s="229" t="s">
        <v>2631</v>
      </c>
      <c r="SJA1529" s="229" t="s">
        <v>294</v>
      </c>
      <c r="SJB1529" s="229" t="s">
        <v>289</v>
      </c>
      <c r="SJC1529" s="229" t="s">
        <v>35</v>
      </c>
      <c r="SJD1529" s="229" t="s">
        <v>29</v>
      </c>
      <c r="SJE1529" s="229" t="s">
        <v>83</v>
      </c>
      <c r="SJF1529" s="229" t="s">
        <v>1488</v>
      </c>
      <c r="SJG1529" s="229" t="s">
        <v>240</v>
      </c>
      <c r="SJH1529" s="229" t="s">
        <v>3935</v>
      </c>
      <c r="SJI1529" s="229" t="s">
        <v>222</v>
      </c>
      <c r="SJJ1529" s="229" t="s">
        <v>223</v>
      </c>
      <c r="SJK1529" s="229" t="s">
        <v>172</v>
      </c>
      <c r="SJL1529" s="229" t="s">
        <v>289</v>
      </c>
      <c r="SJM1529" s="229" t="s">
        <v>227</v>
      </c>
      <c r="SJQ1529" s="229">
        <v>2024</v>
      </c>
      <c r="SJR1529" s="229" t="s">
        <v>57</v>
      </c>
      <c r="SJS1529" s="229" t="s">
        <v>3922</v>
      </c>
      <c r="SJT1529" s="229">
        <v>12970960</v>
      </c>
      <c r="SJU1529" s="229" t="s">
        <v>3930</v>
      </c>
      <c r="SJV1529" s="229" t="s">
        <v>310</v>
      </c>
      <c r="SJW1529" s="229" t="s">
        <v>3931</v>
      </c>
      <c r="SJX1529" s="229" t="s">
        <v>299</v>
      </c>
      <c r="SJY1529" s="229" t="s">
        <v>52</v>
      </c>
      <c r="SJZ1529" s="229" t="s">
        <v>3932</v>
      </c>
      <c r="SKB1529" s="229" t="s">
        <v>3933</v>
      </c>
      <c r="SKC1529" s="229" t="s">
        <v>682</v>
      </c>
      <c r="SKD1529" s="229" t="s">
        <v>354</v>
      </c>
      <c r="SKE1529" s="229" t="s">
        <v>3934</v>
      </c>
      <c r="SKF1529" s="229" t="s">
        <v>2631</v>
      </c>
      <c r="SKG1529" s="229" t="s">
        <v>294</v>
      </c>
      <c r="SKH1529" s="229" t="s">
        <v>289</v>
      </c>
      <c r="SKI1529" s="229" t="s">
        <v>35</v>
      </c>
      <c r="SKJ1529" s="229" t="s">
        <v>29</v>
      </c>
      <c r="SKK1529" s="229" t="s">
        <v>83</v>
      </c>
      <c r="SKL1529" s="229" t="s">
        <v>1488</v>
      </c>
      <c r="SKM1529" s="229" t="s">
        <v>240</v>
      </c>
      <c r="SKN1529" s="229" t="s">
        <v>3935</v>
      </c>
      <c r="SKO1529" s="229" t="s">
        <v>222</v>
      </c>
      <c r="SKP1529" s="229" t="s">
        <v>223</v>
      </c>
      <c r="SKQ1529" s="229" t="s">
        <v>172</v>
      </c>
      <c r="SKR1529" s="229" t="s">
        <v>289</v>
      </c>
      <c r="SKS1529" s="229" t="s">
        <v>227</v>
      </c>
      <c r="SKW1529" s="229">
        <v>2024</v>
      </c>
      <c r="SKX1529" s="229" t="s">
        <v>57</v>
      </c>
      <c r="SKY1529" s="229" t="s">
        <v>3922</v>
      </c>
      <c r="SKZ1529" s="229">
        <v>12970960</v>
      </c>
      <c r="SLA1529" s="229" t="s">
        <v>3930</v>
      </c>
      <c r="SLB1529" s="229" t="s">
        <v>310</v>
      </c>
      <c r="SLC1529" s="229" t="s">
        <v>3931</v>
      </c>
      <c r="SLD1529" s="229" t="s">
        <v>299</v>
      </c>
      <c r="SLE1529" s="229" t="s">
        <v>52</v>
      </c>
      <c r="SLF1529" s="229" t="s">
        <v>3932</v>
      </c>
      <c r="SLH1529" s="229" t="s">
        <v>3933</v>
      </c>
      <c r="SLI1529" s="229" t="s">
        <v>682</v>
      </c>
      <c r="SLJ1529" s="229" t="s">
        <v>354</v>
      </c>
      <c r="SLK1529" s="229" t="s">
        <v>3934</v>
      </c>
      <c r="SLL1529" s="229" t="s">
        <v>2631</v>
      </c>
      <c r="SLM1529" s="229" t="s">
        <v>294</v>
      </c>
      <c r="SLN1529" s="229" t="s">
        <v>289</v>
      </c>
      <c r="SLO1529" s="229" t="s">
        <v>35</v>
      </c>
      <c r="SLP1529" s="229" t="s">
        <v>29</v>
      </c>
      <c r="SLQ1529" s="229" t="s">
        <v>83</v>
      </c>
      <c r="SLR1529" s="229" t="s">
        <v>1488</v>
      </c>
      <c r="SLS1529" s="229" t="s">
        <v>240</v>
      </c>
      <c r="SLT1529" s="229" t="s">
        <v>3935</v>
      </c>
      <c r="SLU1529" s="229" t="s">
        <v>222</v>
      </c>
      <c r="SLV1529" s="229" t="s">
        <v>223</v>
      </c>
      <c r="SLW1529" s="229" t="s">
        <v>172</v>
      </c>
      <c r="SLX1529" s="229" t="s">
        <v>289</v>
      </c>
      <c r="SLY1529" s="229" t="s">
        <v>227</v>
      </c>
      <c r="SMC1529" s="229">
        <v>2024</v>
      </c>
      <c r="SMD1529" s="229" t="s">
        <v>57</v>
      </c>
      <c r="SME1529" s="229" t="s">
        <v>3922</v>
      </c>
      <c r="SMF1529" s="229">
        <v>12970960</v>
      </c>
      <c r="SMG1529" s="229" t="s">
        <v>3930</v>
      </c>
      <c r="SMH1529" s="229" t="s">
        <v>310</v>
      </c>
      <c r="SMI1529" s="229" t="s">
        <v>3931</v>
      </c>
      <c r="SMJ1529" s="229" t="s">
        <v>299</v>
      </c>
      <c r="SMK1529" s="229" t="s">
        <v>52</v>
      </c>
      <c r="SML1529" s="229" t="s">
        <v>3932</v>
      </c>
      <c r="SMN1529" s="229" t="s">
        <v>3933</v>
      </c>
      <c r="SMO1529" s="229" t="s">
        <v>682</v>
      </c>
      <c r="SMP1529" s="229" t="s">
        <v>354</v>
      </c>
      <c r="SMQ1529" s="229" t="s">
        <v>3934</v>
      </c>
      <c r="SMR1529" s="229" t="s">
        <v>2631</v>
      </c>
      <c r="SMS1529" s="229" t="s">
        <v>294</v>
      </c>
      <c r="SMT1529" s="229" t="s">
        <v>289</v>
      </c>
      <c r="SMU1529" s="229" t="s">
        <v>35</v>
      </c>
      <c r="SMV1529" s="229" t="s">
        <v>29</v>
      </c>
      <c r="SMW1529" s="229" t="s">
        <v>83</v>
      </c>
      <c r="SMX1529" s="229" t="s">
        <v>1488</v>
      </c>
      <c r="SMY1529" s="229" t="s">
        <v>240</v>
      </c>
      <c r="SMZ1529" s="229" t="s">
        <v>3935</v>
      </c>
      <c r="SNA1529" s="229" t="s">
        <v>222</v>
      </c>
      <c r="SNB1529" s="229" t="s">
        <v>223</v>
      </c>
      <c r="SNC1529" s="229" t="s">
        <v>172</v>
      </c>
      <c r="SND1529" s="229" t="s">
        <v>289</v>
      </c>
      <c r="SNE1529" s="229" t="s">
        <v>227</v>
      </c>
      <c r="SNI1529" s="229">
        <v>2024</v>
      </c>
      <c r="SNJ1529" s="229" t="s">
        <v>57</v>
      </c>
      <c r="SNK1529" s="229" t="s">
        <v>3922</v>
      </c>
      <c r="SNL1529" s="229">
        <v>12970960</v>
      </c>
      <c r="SNM1529" s="229" t="s">
        <v>3930</v>
      </c>
      <c r="SNN1529" s="229" t="s">
        <v>310</v>
      </c>
      <c r="SNO1529" s="229" t="s">
        <v>3931</v>
      </c>
      <c r="SNP1529" s="229" t="s">
        <v>299</v>
      </c>
      <c r="SNQ1529" s="229" t="s">
        <v>52</v>
      </c>
      <c r="SNR1529" s="229" t="s">
        <v>3932</v>
      </c>
      <c r="SNT1529" s="229" t="s">
        <v>3933</v>
      </c>
      <c r="SNU1529" s="229" t="s">
        <v>682</v>
      </c>
      <c r="SNV1529" s="229" t="s">
        <v>354</v>
      </c>
      <c r="SNW1529" s="229" t="s">
        <v>3934</v>
      </c>
      <c r="SNX1529" s="229" t="s">
        <v>2631</v>
      </c>
      <c r="SNY1529" s="229" t="s">
        <v>294</v>
      </c>
      <c r="SNZ1529" s="229" t="s">
        <v>289</v>
      </c>
      <c r="SOA1529" s="229" t="s">
        <v>35</v>
      </c>
      <c r="SOB1529" s="229" t="s">
        <v>29</v>
      </c>
      <c r="SOC1529" s="229" t="s">
        <v>83</v>
      </c>
      <c r="SOD1529" s="229" t="s">
        <v>1488</v>
      </c>
      <c r="SOE1529" s="229" t="s">
        <v>240</v>
      </c>
      <c r="SOF1529" s="229" t="s">
        <v>3935</v>
      </c>
      <c r="SOG1529" s="229" t="s">
        <v>222</v>
      </c>
      <c r="SOH1529" s="229" t="s">
        <v>223</v>
      </c>
      <c r="SOI1529" s="229" t="s">
        <v>172</v>
      </c>
      <c r="SOJ1529" s="229" t="s">
        <v>289</v>
      </c>
      <c r="SOK1529" s="229" t="s">
        <v>227</v>
      </c>
      <c r="SOO1529" s="229">
        <v>2024</v>
      </c>
      <c r="SOP1529" s="229" t="s">
        <v>57</v>
      </c>
      <c r="SOQ1529" s="229" t="s">
        <v>3922</v>
      </c>
      <c r="SOR1529" s="229">
        <v>12970960</v>
      </c>
      <c r="SOS1529" s="229" t="s">
        <v>3930</v>
      </c>
      <c r="SOT1529" s="229" t="s">
        <v>310</v>
      </c>
      <c r="SOU1529" s="229" t="s">
        <v>3931</v>
      </c>
      <c r="SOV1529" s="229" t="s">
        <v>299</v>
      </c>
      <c r="SOW1529" s="229" t="s">
        <v>52</v>
      </c>
      <c r="SOX1529" s="229" t="s">
        <v>3932</v>
      </c>
      <c r="SOZ1529" s="229" t="s">
        <v>3933</v>
      </c>
      <c r="SPA1529" s="229" t="s">
        <v>682</v>
      </c>
      <c r="SPB1529" s="229" t="s">
        <v>354</v>
      </c>
      <c r="SPC1529" s="229" t="s">
        <v>3934</v>
      </c>
      <c r="SPD1529" s="229" t="s">
        <v>2631</v>
      </c>
      <c r="SPE1529" s="229" t="s">
        <v>294</v>
      </c>
      <c r="SPF1529" s="229" t="s">
        <v>289</v>
      </c>
      <c r="SPG1529" s="229" t="s">
        <v>35</v>
      </c>
      <c r="SPH1529" s="229" t="s">
        <v>29</v>
      </c>
      <c r="SPI1529" s="229" t="s">
        <v>83</v>
      </c>
      <c r="SPJ1529" s="229" t="s">
        <v>1488</v>
      </c>
      <c r="SPK1529" s="229" t="s">
        <v>240</v>
      </c>
      <c r="SPL1529" s="229" t="s">
        <v>3935</v>
      </c>
      <c r="SPM1529" s="229" t="s">
        <v>222</v>
      </c>
      <c r="SPN1529" s="229" t="s">
        <v>223</v>
      </c>
      <c r="SPO1529" s="229" t="s">
        <v>172</v>
      </c>
      <c r="SPP1529" s="229" t="s">
        <v>289</v>
      </c>
      <c r="SPQ1529" s="229" t="s">
        <v>227</v>
      </c>
      <c r="SPU1529" s="229">
        <v>2024</v>
      </c>
      <c r="SPV1529" s="229" t="s">
        <v>57</v>
      </c>
      <c r="SPW1529" s="229" t="s">
        <v>3922</v>
      </c>
      <c r="SPX1529" s="229">
        <v>12970960</v>
      </c>
      <c r="SPY1529" s="229" t="s">
        <v>3930</v>
      </c>
      <c r="SPZ1529" s="229" t="s">
        <v>310</v>
      </c>
      <c r="SQA1529" s="229" t="s">
        <v>3931</v>
      </c>
      <c r="SQB1529" s="229" t="s">
        <v>299</v>
      </c>
      <c r="SQC1529" s="229" t="s">
        <v>52</v>
      </c>
      <c r="SQD1529" s="229" t="s">
        <v>3932</v>
      </c>
      <c r="SQF1529" s="229" t="s">
        <v>3933</v>
      </c>
      <c r="SQG1529" s="229" t="s">
        <v>682</v>
      </c>
      <c r="SQH1529" s="229" t="s">
        <v>354</v>
      </c>
      <c r="SQI1529" s="229" t="s">
        <v>3934</v>
      </c>
      <c r="SQJ1529" s="229" t="s">
        <v>2631</v>
      </c>
      <c r="SQK1529" s="229" t="s">
        <v>294</v>
      </c>
      <c r="SQL1529" s="229" t="s">
        <v>289</v>
      </c>
      <c r="SQM1529" s="229" t="s">
        <v>35</v>
      </c>
      <c r="SQN1529" s="229" t="s">
        <v>29</v>
      </c>
      <c r="SQO1529" s="229" t="s">
        <v>83</v>
      </c>
      <c r="SQP1529" s="229" t="s">
        <v>1488</v>
      </c>
      <c r="SQQ1529" s="229" t="s">
        <v>240</v>
      </c>
      <c r="SQR1529" s="229" t="s">
        <v>3935</v>
      </c>
      <c r="SQS1529" s="229" t="s">
        <v>222</v>
      </c>
      <c r="SQT1529" s="229" t="s">
        <v>223</v>
      </c>
      <c r="SQU1529" s="229" t="s">
        <v>172</v>
      </c>
      <c r="SQV1529" s="229" t="s">
        <v>289</v>
      </c>
      <c r="SQW1529" s="229" t="s">
        <v>227</v>
      </c>
      <c r="SRA1529" s="229">
        <v>2024</v>
      </c>
      <c r="SRB1529" s="229" t="s">
        <v>57</v>
      </c>
      <c r="SRC1529" s="229" t="s">
        <v>3922</v>
      </c>
      <c r="SRD1529" s="229">
        <v>12970960</v>
      </c>
      <c r="SRE1529" s="229" t="s">
        <v>3930</v>
      </c>
      <c r="SRF1529" s="229" t="s">
        <v>310</v>
      </c>
      <c r="SRG1529" s="229" t="s">
        <v>3931</v>
      </c>
      <c r="SRH1529" s="229" t="s">
        <v>299</v>
      </c>
      <c r="SRI1529" s="229" t="s">
        <v>52</v>
      </c>
      <c r="SRJ1529" s="229" t="s">
        <v>3932</v>
      </c>
      <c r="SRL1529" s="229" t="s">
        <v>3933</v>
      </c>
      <c r="SRM1529" s="229" t="s">
        <v>682</v>
      </c>
      <c r="SRN1529" s="229" t="s">
        <v>354</v>
      </c>
      <c r="SRO1529" s="229" t="s">
        <v>3934</v>
      </c>
      <c r="SRP1529" s="229" t="s">
        <v>2631</v>
      </c>
      <c r="SRQ1529" s="229" t="s">
        <v>294</v>
      </c>
      <c r="SRR1529" s="229" t="s">
        <v>289</v>
      </c>
      <c r="SRS1529" s="229" t="s">
        <v>35</v>
      </c>
      <c r="SRT1529" s="229" t="s">
        <v>29</v>
      </c>
      <c r="SRU1529" s="229" t="s">
        <v>83</v>
      </c>
      <c r="SRV1529" s="229" t="s">
        <v>1488</v>
      </c>
      <c r="SRW1529" s="229" t="s">
        <v>240</v>
      </c>
      <c r="SRX1529" s="229" t="s">
        <v>3935</v>
      </c>
      <c r="SRY1529" s="229" t="s">
        <v>222</v>
      </c>
      <c r="SRZ1529" s="229" t="s">
        <v>223</v>
      </c>
      <c r="SSA1529" s="229" t="s">
        <v>172</v>
      </c>
      <c r="SSB1529" s="229" t="s">
        <v>289</v>
      </c>
      <c r="SSC1529" s="229" t="s">
        <v>227</v>
      </c>
      <c r="SSG1529" s="229">
        <v>2024</v>
      </c>
      <c r="SSH1529" s="229" t="s">
        <v>57</v>
      </c>
      <c r="SSI1529" s="229" t="s">
        <v>3922</v>
      </c>
      <c r="SSJ1529" s="229">
        <v>12970960</v>
      </c>
      <c r="SSK1529" s="229" t="s">
        <v>3930</v>
      </c>
      <c r="SSL1529" s="229" t="s">
        <v>310</v>
      </c>
      <c r="SSM1529" s="229" t="s">
        <v>3931</v>
      </c>
      <c r="SSN1529" s="229" t="s">
        <v>299</v>
      </c>
      <c r="SSO1529" s="229" t="s">
        <v>52</v>
      </c>
      <c r="SSP1529" s="229" t="s">
        <v>3932</v>
      </c>
      <c r="SSR1529" s="229" t="s">
        <v>3933</v>
      </c>
      <c r="SSS1529" s="229" t="s">
        <v>682</v>
      </c>
      <c r="SST1529" s="229" t="s">
        <v>354</v>
      </c>
      <c r="SSU1529" s="229" t="s">
        <v>3934</v>
      </c>
      <c r="SSV1529" s="229" t="s">
        <v>2631</v>
      </c>
      <c r="SSW1529" s="229" t="s">
        <v>294</v>
      </c>
      <c r="SSX1529" s="229" t="s">
        <v>289</v>
      </c>
      <c r="SSY1529" s="229" t="s">
        <v>35</v>
      </c>
      <c r="SSZ1529" s="229" t="s">
        <v>29</v>
      </c>
      <c r="STA1529" s="229" t="s">
        <v>83</v>
      </c>
      <c r="STB1529" s="229" t="s">
        <v>1488</v>
      </c>
      <c r="STC1529" s="229" t="s">
        <v>240</v>
      </c>
      <c r="STD1529" s="229" t="s">
        <v>3935</v>
      </c>
      <c r="STE1529" s="229" t="s">
        <v>222</v>
      </c>
      <c r="STF1529" s="229" t="s">
        <v>223</v>
      </c>
      <c r="STG1529" s="229" t="s">
        <v>172</v>
      </c>
      <c r="STH1529" s="229" t="s">
        <v>289</v>
      </c>
      <c r="STI1529" s="229" t="s">
        <v>227</v>
      </c>
      <c r="STM1529" s="229">
        <v>2024</v>
      </c>
      <c r="STN1529" s="229" t="s">
        <v>57</v>
      </c>
      <c r="STO1529" s="229" t="s">
        <v>3922</v>
      </c>
      <c r="STP1529" s="229">
        <v>12970960</v>
      </c>
      <c r="STQ1529" s="229" t="s">
        <v>3930</v>
      </c>
      <c r="STR1529" s="229" t="s">
        <v>310</v>
      </c>
      <c r="STS1529" s="229" t="s">
        <v>3931</v>
      </c>
      <c r="STT1529" s="229" t="s">
        <v>299</v>
      </c>
      <c r="STU1529" s="229" t="s">
        <v>52</v>
      </c>
      <c r="STV1529" s="229" t="s">
        <v>3932</v>
      </c>
      <c r="STX1529" s="229" t="s">
        <v>3933</v>
      </c>
      <c r="STY1529" s="229" t="s">
        <v>682</v>
      </c>
      <c r="STZ1529" s="229" t="s">
        <v>354</v>
      </c>
      <c r="SUA1529" s="229" t="s">
        <v>3934</v>
      </c>
      <c r="SUB1529" s="229" t="s">
        <v>2631</v>
      </c>
      <c r="SUC1529" s="229" t="s">
        <v>294</v>
      </c>
      <c r="SUD1529" s="229" t="s">
        <v>289</v>
      </c>
      <c r="SUE1529" s="229" t="s">
        <v>35</v>
      </c>
      <c r="SUF1529" s="229" t="s">
        <v>29</v>
      </c>
      <c r="SUG1529" s="229" t="s">
        <v>83</v>
      </c>
      <c r="SUH1529" s="229" t="s">
        <v>1488</v>
      </c>
      <c r="SUI1529" s="229" t="s">
        <v>240</v>
      </c>
      <c r="SUJ1529" s="229" t="s">
        <v>3935</v>
      </c>
      <c r="SUK1529" s="229" t="s">
        <v>222</v>
      </c>
      <c r="SUL1529" s="229" t="s">
        <v>223</v>
      </c>
      <c r="SUM1529" s="229" t="s">
        <v>172</v>
      </c>
      <c r="SUN1529" s="229" t="s">
        <v>289</v>
      </c>
      <c r="SUO1529" s="229" t="s">
        <v>227</v>
      </c>
      <c r="SUS1529" s="229">
        <v>2024</v>
      </c>
      <c r="SUT1529" s="229" t="s">
        <v>57</v>
      </c>
      <c r="SUU1529" s="229" t="s">
        <v>3922</v>
      </c>
      <c r="SUV1529" s="229">
        <v>12970960</v>
      </c>
      <c r="SUW1529" s="229" t="s">
        <v>3930</v>
      </c>
      <c r="SUX1529" s="229" t="s">
        <v>310</v>
      </c>
      <c r="SUY1529" s="229" t="s">
        <v>3931</v>
      </c>
      <c r="SUZ1529" s="229" t="s">
        <v>299</v>
      </c>
      <c r="SVA1529" s="229" t="s">
        <v>52</v>
      </c>
      <c r="SVB1529" s="229" t="s">
        <v>3932</v>
      </c>
      <c r="SVD1529" s="229" t="s">
        <v>3933</v>
      </c>
      <c r="SVE1529" s="229" t="s">
        <v>682</v>
      </c>
      <c r="SVF1529" s="229" t="s">
        <v>354</v>
      </c>
      <c r="SVG1529" s="229" t="s">
        <v>3934</v>
      </c>
      <c r="SVH1529" s="229" t="s">
        <v>2631</v>
      </c>
      <c r="SVI1529" s="229" t="s">
        <v>294</v>
      </c>
      <c r="SVJ1529" s="229" t="s">
        <v>289</v>
      </c>
      <c r="SVK1529" s="229" t="s">
        <v>35</v>
      </c>
      <c r="SVL1529" s="229" t="s">
        <v>29</v>
      </c>
      <c r="SVM1529" s="229" t="s">
        <v>83</v>
      </c>
      <c r="SVN1529" s="229" t="s">
        <v>1488</v>
      </c>
      <c r="SVO1529" s="229" t="s">
        <v>240</v>
      </c>
      <c r="SVP1529" s="229" t="s">
        <v>3935</v>
      </c>
      <c r="SVQ1529" s="229" t="s">
        <v>222</v>
      </c>
      <c r="SVR1529" s="229" t="s">
        <v>223</v>
      </c>
      <c r="SVS1529" s="229" t="s">
        <v>172</v>
      </c>
      <c r="SVT1529" s="229" t="s">
        <v>289</v>
      </c>
      <c r="SVU1529" s="229" t="s">
        <v>227</v>
      </c>
      <c r="SVY1529" s="229">
        <v>2024</v>
      </c>
      <c r="SVZ1529" s="229" t="s">
        <v>57</v>
      </c>
      <c r="SWA1529" s="229" t="s">
        <v>3922</v>
      </c>
      <c r="SWB1529" s="229">
        <v>12970960</v>
      </c>
      <c r="SWC1529" s="229" t="s">
        <v>3930</v>
      </c>
      <c r="SWD1529" s="229" t="s">
        <v>310</v>
      </c>
      <c r="SWE1529" s="229" t="s">
        <v>3931</v>
      </c>
      <c r="SWF1529" s="229" t="s">
        <v>299</v>
      </c>
      <c r="SWG1529" s="229" t="s">
        <v>52</v>
      </c>
      <c r="SWH1529" s="229" t="s">
        <v>3932</v>
      </c>
      <c r="SWJ1529" s="229" t="s">
        <v>3933</v>
      </c>
      <c r="SWK1529" s="229" t="s">
        <v>682</v>
      </c>
      <c r="SWL1529" s="229" t="s">
        <v>354</v>
      </c>
      <c r="SWM1529" s="229" t="s">
        <v>3934</v>
      </c>
      <c r="SWN1529" s="229" t="s">
        <v>2631</v>
      </c>
      <c r="SWO1529" s="229" t="s">
        <v>294</v>
      </c>
      <c r="SWP1529" s="229" t="s">
        <v>289</v>
      </c>
      <c r="SWQ1529" s="229" t="s">
        <v>35</v>
      </c>
      <c r="SWR1529" s="229" t="s">
        <v>29</v>
      </c>
      <c r="SWS1529" s="229" t="s">
        <v>83</v>
      </c>
      <c r="SWT1529" s="229" t="s">
        <v>1488</v>
      </c>
      <c r="SWU1529" s="229" t="s">
        <v>240</v>
      </c>
      <c r="SWV1529" s="229" t="s">
        <v>3935</v>
      </c>
      <c r="SWW1529" s="229" t="s">
        <v>222</v>
      </c>
      <c r="SWX1529" s="229" t="s">
        <v>223</v>
      </c>
      <c r="SWY1529" s="229" t="s">
        <v>172</v>
      </c>
      <c r="SWZ1529" s="229" t="s">
        <v>289</v>
      </c>
      <c r="SXA1529" s="229" t="s">
        <v>227</v>
      </c>
      <c r="SXE1529" s="229">
        <v>2024</v>
      </c>
      <c r="SXF1529" s="229" t="s">
        <v>57</v>
      </c>
      <c r="SXG1529" s="229" t="s">
        <v>3922</v>
      </c>
      <c r="SXH1529" s="229">
        <v>12970960</v>
      </c>
      <c r="SXI1529" s="229" t="s">
        <v>3930</v>
      </c>
      <c r="SXJ1529" s="229" t="s">
        <v>310</v>
      </c>
      <c r="SXK1529" s="229" t="s">
        <v>3931</v>
      </c>
      <c r="SXL1529" s="229" t="s">
        <v>299</v>
      </c>
      <c r="SXM1529" s="229" t="s">
        <v>52</v>
      </c>
      <c r="SXN1529" s="229" t="s">
        <v>3932</v>
      </c>
      <c r="SXP1529" s="229" t="s">
        <v>3933</v>
      </c>
      <c r="SXQ1529" s="229" t="s">
        <v>682</v>
      </c>
      <c r="SXR1529" s="229" t="s">
        <v>354</v>
      </c>
      <c r="SXS1529" s="229" t="s">
        <v>3934</v>
      </c>
      <c r="SXT1529" s="229" t="s">
        <v>2631</v>
      </c>
      <c r="SXU1529" s="229" t="s">
        <v>294</v>
      </c>
      <c r="SXV1529" s="229" t="s">
        <v>289</v>
      </c>
      <c r="SXW1529" s="229" t="s">
        <v>35</v>
      </c>
      <c r="SXX1529" s="229" t="s">
        <v>29</v>
      </c>
      <c r="SXY1529" s="229" t="s">
        <v>83</v>
      </c>
      <c r="SXZ1529" s="229" t="s">
        <v>1488</v>
      </c>
      <c r="SYA1529" s="229" t="s">
        <v>240</v>
      </c>
      <c r="SYB1529" s="229" t="s">
        <v>3935</v>
      </c>
      <c r="SYC1529" s="229" t="s">
        <v>222</v>
      </c>
      <c r="SYD1529" s="229" t="s">
        <v>223</v>
      </c>
      <c r="SYE1529" s="229" t="s">
        <v>172</v>
      </c>
      <c r="SYF1529" s="229" t="s">
        <v>289</v>
      </c>
      <c r="SYG1529" s="229" t="s">
        <v>227</v>
      </c>
      <c r="SYK1529" s="229">
        <v>2024</v>
      </c>
      <c r="SYL1529" s="229" t="s">
        <v>57</v>
      </c>
      <c r="SYM1529" s="229" t="s">
        <v>3922</v>
      </c>
      <c r="SYN1529" s="229">
        <v>12970960</v>
      </c>
      <c r="SYO1529" s="229" t="s">
        <v>3930</v>
      </c>
      <c r="SYP1529" s="229" t="s">
        <v>310</v>
      </c>
      <c r="SYQ1529" s="229" t="s">
        <v>3931</v>
      </c>
      <c r="SYR1529" s="229" t="s">
        <v>299</v>
      </c>
      <c r="SYS1529" s="229" t="s">
        <v>52</v>
      </c>
      <c r="SYT1529" s="229" t="s">
        <v>3932</v>
      </c>
      <c r="SYV1529" s="229" t="s">
        <v>3933</v>
      </c>
      <c r="SYW1529" s="229" t="s">
        <v>682</v>
      </c>
      <c r="SYX1529" s="229" t="s">
        <v>354</v>
      </c>
      <c r="SYY1529" s="229" t="s">
        <v>3934</v>
      </c>
      <c r="SYZ1529" s="229" t="s">
        <v>2631</v>
      </c>
      <c r="SZA1529" s="229" t="s">
        <v>294</v>
      </c>
      <c r="SZB1529" s="229" t="s">
        <v>289</v>
      </c>
      <c r="SZC1529" s="229" t="s">
        <v>35</v>
      </c>
      <c r="SZD1529" s="229" t="s">
        <v>29</v>
      </c>
      <c r="SZE1529" s="229" t="s">
        <v>83</v>
      </c>
      <c r="SZF1529" s="229" t="s">
        <v>1488</v>
      </c>
      <c r="SZG1529" s="229" t="s">
        <v>240</v>
      </c>
      <c r="SZH1529" s="229" t="s">
        <v>3935</v>
      </c>
      <c r="SZI1529" s="229" t="s">
        <v>222</v>
      </c>
      <c r="SZJ1529" s="229" t="s">
        <v>223</v>
      </c>
      <c r="SZK1529" s="229" t="s">
        <v>172</v>
      </c>
      <c r="SZL1529" s="229" t="s">
        <v>289</v>
      </c>
      <c r="SZM1529" s="229" t="s">
        <v>227</v>
      </c>
      <c r="SZQ1529" s="229">
        <v>2024</v>
      </c>
      <c r="SZR1529" s="229" t="s">
        <v>57</v>
      </c>
      <c r="SZS1529" s="229" t="s">
        <v>3922</v>
      </c>
      <c r="SZT1529" s="229">
        <v>12970960</v>
      </c>
      <c r="SZU1529" s="229" t="s">
        <v>3930</v>
      </c>
      <c r="SZV1529" s="229" t="s">
        <v>310</v>
      </c>
      <c r="SZW1529" s="229" t="s">
        <v>3931</v>
      </c>
      <c r="SZX1529" s="229" t="s">
        <v>299</v>
      </c>
      <c r="SZY1529" s="229" t="s">
        <v>52</v>
      </c>
      <c r="SZZ1529" s="229" t="s">
        <v>3932</v>
      </c>
      <c r="TAB1529" s="229" t="s">
        <v>3933</v>
      </c>
      <c r="TAC1529" s="229" t="s">
        <v>682</v>
      </c>
      <c r="TAD1529" s="229" t="s">
        <v>354</v>
      </c>
      <c r="TAE1529" s="229" t="s">
        <v>3934</v>
      </c>
      <c r="TAF1529" s="229" t="s">
        <v>2631</v>
      </c>
      <c r="TAG1529" s="229" t="s">
        <v>294</v>
      </c>
      <c r="TAH1529" s="229" t="s">
        <v>289</v>
      </c>
      <c r="TAI1529" s="229" t="s">
        <v>35</v>
      </c>
      <c r="TAJ1529" s="229" t="s">
        <v>29</v>
      </c>
      <c r="TAK1529" s="229" t="s">
        <v>83</v>
      </c>
      <c r="TAL1529" s="229" t="s">
        <v>1488</v>
      </c>
      <c r="TAM1529" s="229" t="s">
        <v>240</v>
      </c>
      <c r="TAN1529" s="229" t="s">
        <v>3935</v>
      </c>
      <c r="TAO1529" s="229" t="s">
        <v>222</v>
      </c>
      <c r="TAP1529" s="229" t="s">
        <v>223</v>
      </c>
      <c r="TAQ1529" s="229" t="s">
        <v>172</v>
      </c>
      <c r="TAR1529" s="229" t="s">
        <v>289</v>
      </c>
      <c r="TAS1529" s="229" t="s">
        <v>227</v>
      </c>
      <c r="TAW1529" s="229">
        <v>2024</v>
      </c>
      <c r="TAX1529" s="229" t="s">
        <v>57</v>
      </c>
      <c r="TAY1529" s="229" t="s">
        <v>3922</v>
      </c>
      <c r="TAZ1529" s="229">
        <v>12970960</v>
      </c>
      <c r="TBA1529" s="229" t="s">
        <v>3930</v>
      </c>
      <c r="TBB1529" s="229" t="s">
        <v>310</v>
      </c>
      <c r="TBC1529" s="229" t="s">
        <v>3931</v>
      </c>
      <c r="TBD1529" s="229" t="s">
        <v>299</v>
      </c>
      <c r="TBE1529" s="229" t="s">
        <v>52</v>
      </c>
      <c r="TBF1529" s="229" t="s">
        <v>3932</v>
      </c>
      <c r="TBH1529" s="229" t="s">
        <v>3933</v>
      </c>
      <c r="TBI1529" s="229" t="s">
        <v>682</v>
      </c>
      <c r="TBJ1529" s="229" t="s">
        <v>354</v>
      </c>
      <c r="TBK1529" s="229" t="s">
        <v>3934</v>
      </c>
      <c r="TBL1529" s="229" t="s">
        <v>2631</v>
      </c>
      <c r="TBM1529" s="229" t="s">
        <v>294</v>
      </c>
      <c r="TBN1529" s="229" t="s">
        <v>289</v>
      </c>
      <c r="TBO1529" s="229" t="s">
        <v>35</v>
      </c>
      <c r="TBP1529" s="229" t="s">
        <v>29</v>
      </c>
      <c r="TBQ1529" s="229" t="s">
        <v>83</v>
      </c>
      <c r="TBR1529" s="229" t="s">
        <v>1488</v>
      </c>
      <c r="TBS1529" s="229" t="s">
        <v>240</v>
      </c>
      <c r="TBT1529" s="229" t="s">
        <v>3935</v>
      </c>
      <c r="TBU1529" s="229" t="s">
        <v>222</v>
      </c>
      <c r="TBV1529" s="229" t="s">
        <v>223</v>
      </c>
      <c r="TBW1529" s="229" t="s">
        <v>172</v>
      </c>
      <c r="TBX1529" s="229" t="s">
        <v>289</v>
      </c>
      <c r="TBY1529" s="229" t="s">
        <v>227</v>
      </c>
      <c r="TCC1529" s="229">
        <v>2024</v>
      </c>
      <c r="TCD1529" s="229" t="s">
        <v>57</v>
      </c>
      <c r="TCE1529" s="229" t="s">
        <v>3922</v>
      </c>
      <c r="TCF1529" s="229">
        <v>12970960</v>
      </c>
      <c r="TCG1529" s="229" t="s">
        <v>3930</v>
      </c>
      <c r="TCH1529" s="229" t="s">
        <v>310</v>
      </c>
      <c r="TCI1529" s="229" t="s">
        <v>3931</v>
      </c>
      <c r="TCJ1529" s="229" t="s">
        <v>299</v>
      </c>
      <c r="TCK1529" s="229" t="s">
        <v>52</v>
      </c>
      <c r="TCL1529" s="229" t="s">
        <v>3932</v>
      </c>
      <c r="TCN1529" s="229" t="s">
        <v>3933</v>
      </c>
      <c r="TCO1529" s="229" t="s">
        <v>682</v>
      </c>
      <c r="TCP1529" s="229" t="s">
        <v>354</v>
      </c>
      <c r="TCQ1529" s="229" t="s">
        <v>3934</v>
      </c>
      <c r="TCR1529" s="229" t="s">
        <v>2631</v>
      </c>
      <c r="TCS1529" s="229" t="s">
        <v>294</v>
      </c>
      <c r="TCT1529" s="229" t="s">
        <v>289</v>
      </c>
      <c r="TCU1529" s="229" t="s">
        <v>35</v>
      </c>
      <c r="TCV1529" s="229" t="s">
        <v>29</v>
      </c>
      <c r="TCW1529" s="229" t="s">
        <v>83</v>
      </c>
      <c r="TCX1529" s="229" t="s">
        <v>1488</v>
      </c>
      <c r="TCY1529" s="229" t="s">
        <v>240</v>
      </c>
      <c r="TCZ1529" s="229" t="s">
        <v>3935</v>
      </c>
      <c r="TDA1529" s="229" t="s">
        <v>222</v>
      </c>
      <c r="TDB1529" s="229" t="s">
        <v>223</v>
      </c>
      <c r="TDC1529" s="229" t="s">
        <v>172</v>
      </c>
      <c r="TDD1529" s="229" t="s">
        <v>289</v>
      </c>
      <c r="TDE1529" s="229" t="s">
        <v>227</v>
      </c>
      <c r="TDI1529" s="229">
        <v>2024</v>
      </c>
      <c r="TDJ1529" s="229" t="s">
        <v>57</v>
      </c>
      <c r="TDK1529" s="229" t="s">
        <v>3922</v>
      </c>
      <c r="TDL1529" s="229">
        <v>12970960</v>
      </c>
      <c r="TDM1529" s="229" t="s">
        <v>3930</v>
      </c>
      <c r="TDN1529" s="229" t="s">
        <v>310</v>
      </c>
      <c r="TDO1529" s="229" t="s">
        <v>3931</v>
      </c>
      <c r="TDP1529" s="229" t="s">
        <v>299</v>
      </c>
      <c r="TDQ1529" s="229" t="s">
        <v>52</v>
      </c>
      <c r="TDR1529" s="229" t="s">
        <v>3932</v>
      </c>
      <c r="TDT1529" s="229" t="s">
        <v>3933</v>
      </c>
      <c r="TDU1529" s="229" t="s">
        <v>682</v>
      </c>
      <c r="TDV1529" s="229" t="s">
        <v>354</v>
      </c>
      <c r="TDW1529" s="229" t="s">
        <v>3934</v>
      </c>
      <c r="TDX1529" s="229" t="s">
        <v>2631</v>
      </c>
      <c r="TDY1529" s="229" t="s">
        <v>294</v>
      </c>
      <c r="TDZ1529" s="229" t="s">
        <v>289</v>
      </c>
      <c r="TEA1529" s="229" t="s">
        <v>35</v>
      </c>
      <c r="TEB1529" s="229" t="s">
        <v>29</v>
      </c>
      <c r="TEC1529" s="229" t="s">
        <v>83</v>
      </c>
      <c r="TED1529" s="229" t="s">
        <v>1488</v>
      </c>
      <c r="TEE1529" s="229" t="s">
        <v>240</v>
      </c>
      <c r="TEF1529" s="229" t="s">
        <v>3935</v>
      </c>
      <c r="TEG1529" s="229" t="s">
        <v>222</v>
      </c>
      <c r="TEH1529" s="229" t="s">
        <v>223</v>
      </c>
      <c r="TEI1529" s="229" t="s">
        <v>172</v>
      </c>
      <c r="TEJ1529" s="229" t="s">
        <v>289</v>
      </c>
      <c r="TEK1529" s="229" t="s">
        <v>227</v>
      </c>
      <c r="TEO1529" s="229">
        <v>2024</v>
      </c>
      <c r="TEP1529" s="229" t="s">
        <v>57</v>
      </c>
      <c r="TEQ1529" s="229" t="s">
        <v>3922</v>
      </c>
      <c r="TER1529" s="229">
        <v>12970960</v>
      </c>
      <c r="TES1529" s="229" t="s">
        <v>3930</v>
      </c>
      <c r="TET1529" s="229" t="s">
        <v>310</v>
      </c>
      <c r="TEU1529" s="229" t="s">
        <v>3931</v>
      </c>
      <c r="TEV1529" s="229" t="s">
        <v>299</v>
      </c>
      <c r="TEW1529" s="229" t="s">
        <v>52</v>
      </c>
      <c r="TEX1529" s="229" t="s">
        <v>3932</v>
      </c>
      <c r="TEZ1529" s="229" t="s">
        <v>3933</v>
      </c>
      <c r="TFA1529" s="229" t="s">
        <v>682</v>
      </c>
      <c r="TFB1529" s="229" t="s">
        <v>354</v>
      </c>
      <c r="TFC1529" s="229" t="s">
        <v>3934</v>
      </c>
      <c r="TFD1529" s="229" t="s">
        <v>2631</v>
      </c>
      <c r="TFE1529" s="229" t="s">
        <v>294</v>
      </c>
      <c r="TFF1529" s="229" t="s">
        <v>289</v>
      </c>
      <c r="TFG1529" s="229" t="s">
        <v>35</v>
      </c>
      <c r="TFH1529" s="229" t="s">
        <v>29</v>
      </c>
      <c r="TFI1529" s="229" t="s">
        <v>83</v>
      </c>
      <c r="TFJ1529" s="229" t="s">
        <v>1488</v>
      </c>
      <c r="TFK1529" s="229" t="s">
        <v>240</v>
      </c>
      <c r="TFL1529" s="229" t="s">
        <v>3935</v>
      </c>
      <c r="TFM1529" s="229" t="s">
        <v>222</v>
      </c>
      <c r="TFN1529" s="229" t="s">
        <v>223</v>
      </c>
      <c r="TFO1529" s="229" t="s">
        <v>172</v>
      </c>
      <c r="TFP1529" s="229" t="s">
        <v>289</v>
      </c>
      <c r="TFQ1529" s="229" t="s">
        <v>227</v>
      </c>
      <c r="TFU1529" s="229">
        <v>2024</v>
      </c>
      <c r="TFV1529" s="229" t="s">
        <v>57</v>
      </c>
      <c r="TFW1529" s="229" t="s">
        <v>3922</v>
      </c>
      <c r="TFX1529" s="229">
        <v>12970960</v>
      </c>
      <c r="TFY1529" s="229" t="s">
        <v>3930</v>
      </c>
      <c r="TFZ1529" s="229" t="s">
        <v>310</v>
      </c>
      <c r="TGA1529" s="229" t="s">
        <v>3931</v>
      </c>
      <c r="TGB1529" s="229" t="s">
        <v>299</v>
      </c>
      <c r="TGC1529" s="229" t="s">
        <v>52</v>
      </c>
      <c r="TGD1529" s="229" t="s">
        <v>3932</v>
      </c>
      <c r="TGF1529" s="229" t="s">
        <v>3933</v>
      </c>
      <c r="TGG1529" s="229" t="s">
        <v>682</v>
      </c>
      <c r="TGH1529" s="229" t="s">
        <v>354</v>
      </c>
      <c r="TGI1529" s="229" t="s">
        <v>3934</v>
      </c>
      <c r="TGJ1529" s="229" t="s">
        <v>2631</v>
      </c>
      <c r="TGK1529" s="229" t="s">
        <v>294</v>
      </c>
      <c r="TGL1529" s="229" t="s">
        <v>289</v>
      </c>
      <c r="TGM1529" s="229" t="s">
        <v>35</v>
      </c>
      <c r="TGN1529" s="229" t="s">
        <v>29</v>
      </c>
      <c r="TGO1529" s="229" t="s">
        <v>83</v>
      </c>
      <c r="TGP1529" s="229" t="s">
        <v>1488</v>
      </c>
      <c r="TGQ1529" s="229" t="s">
        <v>240</v>
      </c>
      <c r="TGR1529" s="229" t="s">
        <v>3935</v>
      </c>
      <c r="TGS1529" s="229" t="s">
        <v>222</v>
      </c>
      <c r="TGT1529" s="229" t="s">
        <v>223</v>
      </c>
      <c r="TGU1529" s="229" t="s">
        <v>172</v>
      </c>
      <c r="TGV1529" s="229" t="s">
        <v>289</v>
      </c>
      <c r="TGW1529" s="229" t="s">
        <v>227</v>
      </c>
      <c r="THA1529" s="229">
        <v>2024</v>
      </c>
      <c r="THB1529" s="229" t="s">
        <v>57</v>
      </c>
      <c r="THC1529" s="229" t="s">
        <v>3922</v>
      </c>
      <c r="THD1529" s="229">
        <v>12970960</v>
      </c>
      <c r="THE1529" s="229" t="s">
        <v>3930</v>
      </c>
      <c r="THF1529" s="229" t="s">
        <v>310</v>
      </c>
      <c r="THG1529" s="229" t="s">
        <v>3931</v>
      </c>
      <c r="THH1529" s="229" t="s">
        <v>299</v>
      </c>
      <c r="THI1529" s="229" t="s">
        <v>52</v>
      </c>
      <c r="THJ1529" s="229" t="s">
        <v>3932</v>
      </c>
      <c r="THL1529" s="229" t="s">
        <v>3933</v>
      </c>
      <c r="THM1529" s="229" t="s">
        <v>682</v>
      </c>
      <c r="THN1529" s="229" t="s">
        <v>354</v>
      </c>
      <c r="THO1529" s="229" t="s">
        <v>3934</v>
      </c>
      <c r="THP1529" s="229" t="s">
        <v>2631</v>
      </c>
      <c r="THQ1529" s="229" t="s">
        <v>294</v>
      </c>
      <c r="THR1529" s="229" t="s">
        <v>289</v>
      </c>
      <c r="THS1529" s="229" t="s">
        <v>35</v>
      </c>
      <c r="THT1529" s="229" t="s">
        <v>29</v>
      </c>
      <c r="THU1529" s="229" t="s">
        <v>83</v>
      </c>
      <c r="THV1529" s="229" t="s">
        <v>1488</v>
      </c>
      <c r="THW1529" s="229" t="s">
        <v>240</v>
      </c>
      <c r="THX1529" s="229" t="s">
        <v>3935</v>
      </c>
      <c r="THY1529" s="229" t="s">
        <v>222</v>
      </c>
      <c r="THZ1529" s="229" t="s">
        <v>223</v>
      </c>
      <c r="TIA1529" s="229" t="s">
        <v>172</v>
      </c>
      <c r="TIB1529" s="229" t="s">
        <v>289</v>
      </c>
      <c r="TIC1529" s="229" t="s">
        <v>227</v>
      </c>
      <c r="TIG1529" s="229">
        <v>2024</v>
      </c>
      <c r="TIH1529" s="229" t="s">
        <v>57</v>
      </c>
      <c r="TII1529" s="229" t="s">
        <v>3922</v>
      </c>
      <c r="TIJ1529" s="229">
        <v>12970960</v>
      </c>
      <c r="TIK1529" s="229" t="s">
        <v>3930</v>
      </c>
      <c r="TIL1529" s="229" t="s">
        <v>310</v>
      </c>
      <c r="TIM1529" s="229" t="s">
        <v>3931</v>
      </c>
      <c r="TIN1529" s="229" t="s">
        <v>299</v>
      </c>
      <c r="TIO1529" s="229" t="s">
        <v>52</v>
      </c>
      <c r="TIP1529" s="229" t="s">
        <v>3932</v>
      </c>
      <c r="TIR1529" s="229" t="s">
        <v>3933</v>
      </c>
      <c r="TIS1529" s="229" t="s">
        <v>682</v>
      </c>
      <c r="TIT1529" s="229" t="s">
        <v>354</v>
      </c>
      <c r="TIU1529" s="229" t="s">
        <v>3934</v>
      </c>
      <c r="TIV1529" s="229" t="s">
        <v>2631</v>
      </c>
      <c r="TIW1529" s="229" t="s">
        <v>294</v>
      </c>
      <c r="TIX1529" s="229" t="s">
        <v>289</v>
      </c>
      <c r="TIY1529" s="229" t="s">
        <v>35</v>
      </c>
      <c r="TIZ1529" s="229" t="s">
        <v>29</v>
      </c>
      <c r="TJA1529" s="229" t="s">
        <v>83</v>
      </c>
      <c r="TJB1529" s="229" t="s">
        <v>1488</v>
      </c>
      <c r="TJC1529" s="229" t="s">
        <v>240</v>
      </c>
      <c r="TJD1529" s="229" t="s">
        <v>3935</v>
      </c>
      <c r="TJE1529" s="229" t="s">
        <v>222</v>
      </c>
      <c r="TJF1529" s="229" t="s">
        <v>223</v>
      </c>
      <c r="TJG1529" s="229" t="s">
        <v>172</v>
      </c>
      <c r="TJH1529" s="229" t="s">
        <v>289</v>
      </c>
      <c r="TJI1529" s="229" t="s">
        <v>227</v>
      </c>
      <c r="TJM1529" s="229">
        <v>2024</v>
      </c>
      <c r="TJN1529" s="229" t="s">
        <v>57</v>
      </c>
      <c r="TJO1529" s="229" t="s">
        <v>3922</v>
      </c>
      <c r="TJP1529" s="229">
        <v>12970960</v>
      </c>
      <c r="TJQ1529" s="229" t="s">
        <v>3930</v>
      </c>
      <c r="TJR1529" s="229" t="s">
        <v>310</v>
      </c>
      <c r="TJS1529" s="229" t="s">
        <v>3931</v>
      </c>
      <c r="TJT1529" s="229" t="s">
        <v>299</v>
      </c>
      <c r="TJU1529" s="229" t="s">
        <v>52</v>
      </c>
      <c r="TJV1529" s="229" t="s">
        <v>3932</v>
      </c>
      <c r="TJX1529" s="229" t="s">
        <v>3933</v>
      </c>
      <c r="TJY1529" s="229" t="s">
        <v>682</v>
      </c>
      <c r="TJZ1529" s="229" t="s">
        <v>354</v>
      </c>
      <c r="TKA1529" s="229" t="s">
        <v>3934</v>
      </c>
      <c r="TKB1529" s="229" t="s">
        <v>2631</v>
      </c>
      <c r="TKC1529" s="229" t="s">
        <v>294</v>
      </c>
      <c r="TKD1529" s="229" t="s">
        <v>289</v>
      </c>
      <c r="TKE1529" s="229" t="s">
        <v>35</v>
      </c>
      <c r="TKF1529" s="229" t="s">
        <v>29</v>
      </c>
      <c r="TKG1529" s="229" t="s">
        <v>83</v>
      </c>
      <c r="TKH1529" s="229" t="s">
        <v>1488</v>
      </c>
      <c r="TKI1529" s="229" t="s">
        <v>240</v>
      </c>
      <c r="TKJ1529" s="229" t="s">
        <v>3935</v>
      </c>
      <c r="TKK1529" s="229" t="s">
        <v>222</v>
      </c>
      <c r="TKL1529" s="229" t="s">
        <v>223</v>
      </c>
      <c r="TKM1529" s="229" t="s">
        <v>172</v>
      </c>
      <c r="TKN1529" s="229" t="s">
        <v>289</v>
      </c>
      <c r="TKO1529" s="229" t="s">
        <v>227</v>
      </c>
      <c r="TKS1529" s="229">
        <v>2024</v>
      </c>
      <c r="TKT1529" s="229" t="s">
        <v>57</v>
      </c>
      <c r="TKU1529" s="229" t="s">
        <v>3922</v>
      </c>
      <c r="TKV1529" s="229">
        <v>12970960</v>
      </c>
      <c r="TKW1529" s="229" t="s">
        <v>3930</v>
      </c>
      <c r="TKX1529" s="229" t="s">
        <v>310</v>
      </c>
      <c r="TKY1529" s="229" t="s">
        <v>3931</v>
      </c>
      <c r="TKZ1529" s="229" t="s">
        <v>299</v>
      </c>
      <c r="TLA1529" s="229" t="s">
        <v>52</v>
      </c>
      <c r="TLB1529" s="229" t="s">
        <v>3932</v>
      </c>
      <c r="TLD1529" s="229" t="s">
        <v>3933</v>
      </c>
      <c r="TLE1529" s="229" t="s">
        <v>682</v>
      </c>
      <c r="TLF1529" s="229" t="s">
        <v>354</v>
      </c>
      <c r="TLG1529" s="229" t="s">
        <v>3934</v>
      </c>
      <c r="TLH1529" s="229" t="s">
        <v>2631</v>
      </c>
      <c r="TLI1529" s="229" t="s">
        <v>294</v>
      </c>
      <c r="TLJ1529" s="229" t="s">
        <v>289</v>
      </c>
      <c r="TLK1529" s="229" t="s">
        <v>35</v>
      </c>
      <c r="TLL1529" s="229" t="s">
        <v>29</v>
      </c>
      <c r="TLM1529" s="229" t="s">
        <v>83</v>
      </c>
      <c r="TLN1529" s="229" t="s">
        <v>1488</v>
      </c>
      <c r="TLO1529" s="229" t="s">
        <v>240</v>
      </c>
      <c r="TLP1529" s="229" t="s">
        <v>3935</v>
      </c>
      <c r="TLQ1529" s="229" t="s">
        <v>222</v>
      </c>
      <c r="TLR1529" s="229" t="s">
        <v>223</v>
      </c>
      <c r="TLS1529" s="229" t="s">
        <v>172</v>
      </c>
      <c r="TLT1529" s="229" t="s">
        <v>289</v>
      </c>
      <c r="TLU1529" s="229" t="s">
        <v>227</v>
      </c>
      <c r="TLY1529" s="229">
        <v>2024</v>
      </c>
      <c r="TLZ1529" s="229" t="s">
        <v>57</v>
      </c>
      <c r="TMA1529" s="229" t="s">
        <v>3922</v>
      </c>
      <c r="TMB1529" s="229">
        <v>12970960</v>
      </c>
      <c r="TMC1529" s="229" t="s">
        <v>3930</v>
      </c>
      <c r="TMD1529" s="229" t="s">
        <v>310</v>
      </c>
      <c r="TME1529" s="229" t="s">
        <v>3931</v>
      </c>
      <c r="TMF1529" s="229" t="s">
        <v>299</v>
      </c>
      <c r="TMG1529" s="229" t="s">
        <v>52</v>
      </c>
      <c r="TMH1529" s="229" t="s">
        <v>3932</v>
      </c>
      <c r="TMJ1529" s="229" t="s">
        <v>3933</v>
      </c>
      <c r="TMK1529" s="229" t="s">
        <v>682</v>
      </c>
      <c r="TML1529" s="229" t="s">
        <v>354</v>
      </c>
      <c r="TMM1529" s="229" t="s">
        <v>3934</v>
      </c>
      <c r="TMN1529" s="229" t="s">
        <v>2631</v>
      </c>
      <c r="TMO1529" s="229" t="s">
        <v>294</v>
      </c>
      <c r="TMP1529" s="229" t="s">
        <v>289</v>
      </c>
      <c r="TMQ1529" s="229" t="s">
        <v>35</v>
      </c>
      <c r="TMR1529" s="229" t="s">
        <v>29</v>
      </c>
      <c r="TMS1529" s="229" t="s">
        <v>83</v>
      </c>
      <c r="TMT1529" s="229" t="s">
        <v>1488</v>
      </c>
      <c r="TMU1529" s="229" t="s">
        <v>240</v>
      </c>
      <c r="TMV1529" s="229" t="s">
        <v>3935</v>
      </c>
      <c r="TMW1529" s="229" t="s">
        <v>222</v>
      </c>
      <c r="TMX1529" s="229" t="s">
        <v>223</v>
      </c>
      <c r="TMY1529" s="229" t="s">
        <v>172</v>
      </c>
      <c r="TMZ1529" s="229" t="s">
        <v>289</v>
      </c>
      <c r="TNA1529" s="229" t="s">
        <v>227</v>
      </c>
      <c r="TNE1529" s="229">
        <v>2024</v>
      </c>
      <c r="TNF1529" s="229" t="s">
        <v>57</v>
      </c>
      <c r="TNG1529" s="229" t="s">
        <v>3922</v>
      </c>
      <c r="TNH1529" s="229">
        <v>12970960</v>
      </c>
      <c r="TNI1529" s="229" t="s">
        <v>3930</v>
      </c>
      <c r="TNJ1529" s="229" t="s">
        <v>310</v>
      </c>
      <c r="TNK1529" s="229" t="s">
        <v>3931</v>
      </c>
      <c r="TNL1529" s="229" t="s">
        <v>299</v>
      </c>
      <c r="TNM1529" s="229" t="s">
        <v>52</v>
      </c>
      <c r="TNN1529" s="229" t="s">
        <v>3932</v>
      </c>
      <c r="TNP1529" s="229" t="s">
        <v>3933</v>
      </c>
      <c r="TNQ1529" s="229" t="s">
        <v>682</v>
      </c>
      <c r="TNR1529" s="229" t="s">
        <v>354</v>
      </c>
      <c r="TNS1529" s="229" t="s">
        <v>3934</v>
      </c>
      <c r="TNT1529" s="229" t="s">
        <v>2631</v>
      </c>
      <c r="TNU1529" s="229" t="s">
        <v>294</v>
      </c>
      <c r="TNV1529" s="229" t="s">
        <v>289</v>
      </c>
      <c r="TNW1529" s="229" t="s">
        <v>35</v>
      </c>
      <c r="TNX1529" s="229" t="s">
        <v>29</v>
      </c>
      <c r="TNY1529" s="229" t="s">
        <v>83</v>
      </c>
      <c r="TNZ1529" s="229" t="s">
        <v>1488</v>
      </c>
      <c r="TOA1529" s="229" t="s">
        <v>240</v>
      </c>
      <c r="TOB1529" s="229" t="s">
        <v>3935</v>
      </c>
      <c r="TOC1529" s="229" t="s">
        <v>222</v>
      </c>
      <c r="TOD1529" s="229" t="s">
        <v>223</v>
      </c>
      <c r="TOE1529" s="229" t="s">
        <v>172</v>
      </c>
      <c r="TOF1529" s="229" t="s">
        <v>289</v>
      </c>
      <c r="TOG1529" s="229" t="s">
        <v>227</v>
      </c>
      <c r="TOK1529" s="229">
        <v>2024</v>
      </c>
      <c r="TOL1529" s="229" t="s">
        <v>57</v>
      </c>
      <c r="TOM1529" s="229" t="s">
        <v>3922</v>
      </c>
      <c r="TON1529" s="229">
        <v>12970960</v>
      </c>
      <c r="TOO1529" s="229" t="s">
        <v>3930</v>
      </c>
      <c r="TOP1529" s="229" t="s">
        <v>310</v>
      </c>
      <c r="TOQ1529" s="229" t="s">
        <v>3931</v>
      </c>
      <c r="TOR1529" s="229" t="s">
        <v>299</v>
      </c>
      <c r="TOS1529" s="229" t="s">
        <v>52</v>
      </c>
      <c r="TOT1529" s="229" t="s">
        <v>3932</v>
      </c>
      <c r="TOV1529" s="229" t="s">
        <v>3933</v>
      </c>
      <c r="TOW1529" s="229" t="s">
        <v>682</v>
      </c>
      <c r="TOX1529" s="229" t="s">
        <v>354</v>
      </c>
      <c r="TOY1529" s="229" t="s">
        <v>3934</v>
      </c>
      <c r="TOZ1529" s="229" t="s">
        <v>2631</v>
      </c>
      <c r="TPA1529" s="229" t="s">
        <v>294</v>
      </c>
      <c r="TPB1529" s="229" t="s">
        <v>289</v>
      </c>
      <c r="TPC1529" s="229" t="s">
        <v>35</v>
      </c>
      <c r="TPD1529" s="229" t="s">
        <v>29</v>
      </c>
      <c r="TPE1529" s="229" t="s">
        <v>83</v>
      </c>
      <c r="TPF1529" s="229" t="s">
        <v>1488</v>
      </c>
      <c r="TPG1529" s="229" t="s">
        <v>240</v>
      </c>
      <c r="TPH1529" s="229" t="s">
        <v>3935</v>
      </c>
      <c r="TPI1529" s="229" t="s">
        <v>222</v>
      </c>
      <c r="TPJ1529" s="229" t="s">
        <v>223</v>
      </c>
      <c r="TPK1529" s="229" t="s">
        <v>172</v>
      </c>
      <c r="TPL1529" s="229" t="s">
        <v>289</v>
      </c>
      <c r="TPM1529" s="229" t="s">
        <v>227</v>
      </c>
      <c r="TPQ1529" s="229">
        <v>2024</v>
      </c>
      <c r="TPR1529" s="229" t="s">
        <v>57</v>
      </c>
      <c r="TPS1529" s="229" t="s">
        <v>3922</v>
      </c>
      <c r="TPT1529" s="229">
        <v>12970960</v>
      </c>
      <c r="TPU1529" s="229" t="s">
        <v>3930</v>
      </c>
      <c r="TPV1529" s="229" t="s">
        <v>310</v>
      </c>
      <c r="TPW1529" s="229" t="s">
        <v>3931</v>
      </c>
      <c r="TPX1529" s="229" t="s">
        <v>299</v>
      </c>
      <c r="TPY1529" s="229" t="s">
        <v>52</v>
      </c>
      <c r="TPZ1529" s="229" t="s">
        <v>3932</v>
      </c>
      <c r="TQB1529" s="229" t="s">
        <v>3933</v>
      </c>
      <c r="TQC1529" s="229" t="s">
        <v>682</v>
      </c>
      <c r="TQD1529" s="229" t="s">
        <v>354</v>
      </c>
      <c r="TQE1529" s="229" t="s">
        <v>3934</v>
      </c>
      <c r="TQF1529" s="229" t="s">
        <v>2631</v>
      </c>
      <c r="TQG1529" s="229" t="s">
        <v>294</v>
      </c>
      <c r="TQH1529" s="229" t="s">
        <v>289</v>
      </c>
      <c r="TQI1529" s="229" t="s">
        <v>35</v>
      </c>
      <c r="TQJ1529" s="229" t="s">
        <v>29</v>
      </c>
      <c r="TQK1529" s="229" t="s">
        <v>83</v>
      </c>
      <c r="TQL1529" s="229" t="s">
        <v>1488</v>
      </c>
      <c r="TQM1529" s="229" t="s">
        <v>240</v>
      </c>
      <c r="TQN1529" s="229" t="s">
        <v>3935</v>
      </c>
      <c r="TQO1529" s="229" t="s">
        <v>222</v>
      </c>
      <c r="TQP1529" s="229" t="s">
        <v>223</v>
      </c>
      <c r="TQQ1529" s="229" t="s">
        <v>172</v>
      </c>
      <c r="TQR1529" s="229" t="s">
        <v>289</v>
      </c>
      <c r="TQS1529" s="229" t="s">
        <v>227</v>
      </c>
      <c r="TQW1529" s="229">
        <v>2024</v>
      </c>
      <c r="TQX1529" s="229" t="s">
        <v>57</v>
      </c>
      <c r="TQY1529" s="229" t="s">
        <v>3922</v>
      </c>
      <c r="TQZ1529" s="229">
        <v>12970960</v>
      </c>
      <c r="TRA1529" s="229" t="s">
        <v>3930</v>
      </c>
      <c r="TRB1529" s="229" t="s">
        <v>310</v>
      </c>
      <c r="TRC1529" s="229" t="s">
        <v>3931</v>
      </c>
      <c r="TRD1529" s="229" t="s">
        <v>299</v>
      </c>
      <c r="TRE1529" s="229" t="s">
        <v>52</v>
      </c>
      <c r="TRF1529" s="229" t="s">
        <v>3932</v>
      </c>
      <c r="TRH1529" s="229" t="s">
        <v>3933</v>
      </c>
      <c r="TRI1529" s="229" t="s">
        <v>682</v>
      </c>
      <c r="TRJ1529" s="229" t="s">
        <v>354</v>
      </c>
      <c r="TRK1529" s="229" t="s">
        <v>3934</v>
      </c>
      <c r="TRL1529" s="229" t="s">
        <v>2631</v>
      </c>
      <c r="TRM1529" s="229" t="s">
        <v>294</v>
      </c>
      <c r="TRN1529" s="229" t="s">
        <v>289</v>
      </c>
      <c r="TRO1529" s="229" t="s">
        <v>35</v>
      </c>
      <c r="TRP1529" s="229" t="s">
        <v>29</v>
      </c>
      <c r="TRQ1529" s="229" t="s">
        <v>83</v>
      </c>
      <c r="TRR1529" s="229" t="s">
        <v>1488</v>
      </c>
      <c r="TRS1529" s="229" t="s">
        <v>240</v>
      </c>
      <c r="TRT1529" s="229" t="s">
        <v>3935</v>
      </c>
      <c r="TRU1529" s="229" t="s">
        <v>222</v>
      </c>
      <c r="TRV1529" s="229" t="s">
        <v>223</v>
      </c>
      <c r="TRW1529" s="229" t="s">
        <v>172</v>
      </c>
      <c r="TRX1529" s="229" t="s">
        <v>289</v>
      </c>
      <c r="TRY1529" s="229" t="s">
        <v>227</v>
      </c>
      <c r="TSC1529" s="229">
        <v>2024</v>
      </c>
      <c r="TSD1529" s="229" t="s">
        <v>57</v>
      </c>
      <c r="TSE1529" s="229" t="s">
        <v>3922</v>
      </c>
      <c r="TSF1529" s="229">
        <v>12970960</v>
      </c>
      <c r="TSG1529" s="229" t="s">
        <v>3930</v>
      </c>
      <c r="TSH1529" s="229" t="s">
        <v>310</v>
      </c>
      <c r="TSI1529" s="229" t="s">
        <v>3931</v>
      </c>
      <c r="TSJ1529" s="229" t="s">
        <v>299</v>
      </c>
      <c r="TSK1529" s="229" t="s">
        <v>52</v>
      </c>
      <c r="TSL1529" s="229" t="s">
        <v>3932</v>
      </c>
      <c r="TSN1529" s="229" t="s">
        <v>3933</v>
      </c>
      <c r="TSO1529" s="229" t="s">
        <v>682</v>
      </c>
      <c r="TSP1529" s="229" t="s">
        <v>354</v>
      </c>
      <c r="TSQ1529" s="229" t="s">
        <v>3934</v>
      </c>
      <c r="TSR1529" s="229" t="s">
        <v>2631</v>
      </c>
      <c r="TSS1529" s="229" t="s">
        <v>294</v>
      </c>
      <c r="TST1529" s="229" t="s">
        <v>289</v>
      </c>
      <c r="TSU1529" s="229" t="s">
        <v>35</v>
      </c>
      <c r="TSV1529" s="229" t="s">
        <v>29</v>
      </c>
      <c r="TSW1529" s="229" t="s">
        <v>83</v>
      </c>
      <c r="TSX1529" s="229" t="s">
        <v>1488</v>
      </c>
      <c r="TSY1529" s="229" t="s">
        <v>240</v>
      </c>
      <c r="TSZ1529" s="229" t="s">
        <v>3935</v>
      </c>
      <c r="TTA1529" s="229" t="s">
        <v>222</v>
      </c>
      <c r="TTB1529" s="229" t="s">
        <v>223</v>
      </c>
      <c r="TTC1529" s="229" t="s">
        <v>172</v>
      </c>
      <c r="TTD1529" s="229" t="s">
        <v>289</v>
      </c>
      <c r="TTE1529" s="229" t="s">
        <v>227</v>
      </c>
      <c r="TTI1529" s="229">
        <v>2024</v>
      </c>
      <c r="TTJ1529" s="229" t="s">
        <v>57</v>
      </c>
      <c r="TTK1529" s="229" t="s">
        <v>3922</v>
      </c>
      <c r="TTL1529" s="229">
        <v>12970960</v>
      </c>
      <c r="TTM1529" s="229" t="s">
        <v>3930</v>
      </c>
      <c r="TTN1529" s="229" t="s">
        <v>310</v>
      </c>
      <c r="TTO1529" s="229" t="s">
        <v>3931</v>
      </c>
      <c r="TTP1529" s="229" t="s">
        <v>299</v>
      </c>
      <c r="TTQ1529" s="229" t="s">
        <v>52</v>
      </c>
      <c r="TTR1529" s="229" t="s">
        <v>3932</v>
      </c>
      <c r="TTT1529" s="229" t="s">
        <v>3933</v>
      </c>
      <c r="TTU1529" s="229" t="s">
        <v>682</v>
      </c>
      <c r="TTV1529" s="229" t="s">
        <v>354</v>
      </c>
      <c r="TTW1529" s="229" t="s">
        <v>3934</v>
      </c>
      <c r="TTX1529" s="229" t="s">
        <v>2631</v>
      </c>
      <c r="TTY1529" s="229" t="s">
        <v>294</v>
      </c>
      <c r="TTZ1529" s="229" t="s">
        <v>289</v>
      </c>
      <c r="TUA1529" s="229" t="s">
        <v>35</v>
      </c>
      <c r="TUB1529" s="229" t="s">
        <v>29</v>
      </c>
      <c r="TUC1529" s="229" t="s">
        <v>83</v>
      </c>
      <c r="TUD1529" s="229" t="s">
        <v>1488</v>
      </c>
      <c r="TUE1529" s="229" t="s">
        <v>240</v>
      </c>
      <c r="TUF1529" s="229" t="s">
        <v>3935</v>
      </c>
      <c r="TUG1529" s="229" t="s">
        <v>222</v>
      </c>
      <c r="TUH1529" s="229" t="s">
        <v>223</v>
      </c>
      <c r="TUI1529" s="229" t="s">
        <v>172</v>
      </c>
      <c r="TUJ1529" s="229" t="s">
        <v>289</v>
      </c>
      <c r="TUK1529" s="229" t="s">
        <v>227</v>
      </c>
      <c r="TUO1529" s="229">
        <v>2024</v>
      </c>
      <c r="TUP1529" s="229" t="s">
        <v>57</v>
      </c>
      <c r="TUQ1529" s="229" t="s">
        <v>3922</v>
      </c>
      <c r="TUR1529" s="229">
        <v>12970960</v>
      </c>
      <c r="TUS1529" s="229" t="s">
        <v>3930</v>
      </c>
      <c r="TUT1529" s="229" t="s">
        <v>310</v>
      </c>
      <c r="TUU1529" s="229" t="s">
        <v>3931</v>
      </c>
      <c r="TUV1529" s="229" t="s">
        <v>299</v>
      </c>
      <c r="TUW1529" s="229" t="s">
        <v>52</v>
      </c>
      <c r="TUX1529" s="229" t="s">
        <v>3932</v>
      </c>
      <c r="TUZ1529" s="229" t="s">
        <v>3933</v>
      </c>
      <c r="TVA1529" s="229" t="s">
        <v>682</v>
      </c>
      <c r="TVB1529" s="229" t="s">
        <v>354</v>
      </c>
      <c r="TVC1529" s="229" t="s">
        <v>3934</v>
      </c>
      <c r="TVD1529" s="229" t="s">
        <v>2631</v>
      </c>
      <c r="TVE1529" s="229" t="s">
        <v>294</v>
      </c>
      <c r="TVF1529" s="229" t="s">
        <v>289</v>
      </c>
      <c r="TVG1529" s="229" t="s">
        <v>35</v>
      </c>
      <c r="TVH1529" s="229" t="s">
        <v>29</v>
      </c>
      <c r="TVI1529" s="229" t="s">
        <v>83</v>
      </c>
      <c r="TVJ1529" s="229" t="s">
        <v>1488</v>
      </c>
      <c r="TVK1529" s="229" t="s">
        <v>240</v>
      </c>
      <c r="TVL1529" s="229" t="s">
        <v>3935</v>
      </c>
      <c r="TVM1529" s="229" t="s">
        <v>222</v>
      </c>
      <c r="TVN1529" s="229" t="s">
        <v>223</v>
      </c>
      <c r="TVO1529" s="229" t="s">
        <v>172</v>
      </c>
      <c r="TVP1529" s="229" t="s">
        <v>289</v>
      </c>
      <c r="TVQ1529" s="229" t="s">
        <v>227</v>
      </c>
      <c r="TVU1529" s="229">
        <v>2024</v>
      </c>
      <c r="TVV1529" s="229" t="s">
        <v>57</v>
      </c>
      <c r="TVW1529" s="229" t="s">
        <v>3922</v>
      </c>
      <c r="TVX1529" s="229">
        <v>12970960</v>
      </c>
      <c r="TVY1529" s="229" t="s">
        <v>3930</v>
      </c>
      <c r="TVZ1529" s="229" t="s">
        <v>310</v>
      </c>
      <c r="TWA1529" s="229" t="s">
        <v>3931</v>
      </c>
      <c r="TWB1529" s="229" t="s">
        <v>299</v>
      </c>
      <c r="TWC1529" s="229" t="s">
        <v>52</v>
      </c>
      <c r="TWD1529" s="229" t="s">
        <v>3932</v>
      </c>
      <c r="TWF1529" s="229" t="s">
        <v>3933</v>
      </c>
      <c r="TWG1529" s="229" t="s">
        <v>682</v>
      </c>
      <c r="TWH1529" s="229" t="s">
        <v>354</v>
      </c>
      <c r="TWI1529" s="229" t="s">
        <v>3934</v>
      </c>
      <c r="TWJ1529" s="229" t="s">
        <v>2631</v>
      </c>
      <c r="TWK1529" s="229" t="s">
        <v>294</v>
      </c>
      <c r="TWL1529" s="229" t="s">
        <v>289</v>
      </c>
      <c r="TWM1529" s="229" t="s">
        <v>35</v>
      </c>
      <c r="TWN1529" s="229" t="s">
        <v>29</v>
      </c>
      <c r="TWO1529" s="229" t="s">
        <v>83</v>
      </c>
      <c r="TWP1529" s="229" t="s">
        <v>1488</v>
      </c>
      <c r="TWQ1529" s="229" t="s">
        <v>240</v>
      </c>
      <c r="TWR1529" s="229" t="s">
        <v>3935</v>
      </c>
      <c r="TWS1529" s="229" t="s">
        <v>222</v>
      </c>
      <c r="TWT1529" s="229" t="s">
        <v>223</v>
      </c>
      <c r="TWU1529" s="229" t="s">
        <v>172</v>
      </c>
      <c r="TWV1529" s="229" t="s">
        <v>289</v>
      </c>
      <c r="TWW1529" s="229" t="s">
        <v>227</v>
      </c>
      <c r="TXA1529" s="229">
        <v>2024</v>
      </c>
      <c r="TXB1529" s="229" t="s">
        <v>57</v>
      </c>
      <c r="TXC1529" s="229" t="s">
        <v>3922</v>
      </c>
      <c r="TXD1529" s="229">
        <v>12970960</v>
      </c>
      <c r="TXE1529" s="229" t="s">
        <v>3930</v>
      </c>
      <c r="TXF1529" s="229" t="s">
        <v>310</v>
      </c>
      <c r="TXG1529" s="229" t="s">
        <v>3931</v>
      </c>
      <c r="TXH1529" s="229" t="s">
        <v>299</v>
      </c>
      <c r="TXI1529" s="229" t="s">
        <v>52</v>
      </c>
      <c r="TXJ1529" s="229" t="s">
        <v>3932</v>
      </c>
      <c r="TXL1529" s="229" t="s">
        <v>3933</v>
      </c>
      <c r="TXM1529" s="229" t="s">
        <v>682</v>
      </c>
      <c r="TXN1529" s="229" t="s">
        <v>354</v>
      </c>
      <c r="TXO1529" s="229" t="s">
        <v>3934</v>
      </c>
      <c r="TXP1529" s="229" t="s">
        <v>2631</v>
      </c>
      <c r="TXQ1529" s="229" t="s">
        <v>294</v>
      </c>
      <c r="TXR1529" s="229" t="s">
        <v>289</v>
      </c>
      <c r="TXS1529" s="229" t="s">
        <v>35</v>
      </c>
      <c r="TXT1529" s="229" t="s">
        <v>29</v>
      </c>
      <c r="TXU1529" s="229" t="s">
        <v>83</v>
      </c>
      <c r="TXV1529" s="229" t="s">
        <v>1488</v>
      </c>
      <c r="TXW1529" s="229" t="s">
        <v>240</v>
      </c>
      <c r="TXX1529" s="229" t="s">
        <v>3935</v>
      </c>
      <c r="TXY1529" s="229" t="s">
        <v>222</v>
      </c>
      <c r="TXZ1529" s="229" t="s">
        <v>223</v>
      </c>
      <c r="TYA1529" s="229" t="s">
        <v>172</v>
      </c>
      <c r="TYB1529" s="229" t="s">
        <v>289</v>
      </c>
      <c r="TYC1529" s="229" t="s">
        <v>227</v>
      </c>
      <c r="TYG1529" s="229">
        <v>2024</v>
      </c>
      <c r="TYH1529" s="229" t="s">
        <v>57</v>
      </c>
      <c r="TYI1529" s="229" t="s">
        <v>3922</v>
      </c>
      <c r="TYJ1529" s="229">
        <v>12970960</v>
      </c>
      <c r="TYK1529" s="229" t="s">
        <v>3930</v>
      </c>
      <c r="TYL1529" s="229" t="s">
        <v>310</v>
      </c>
      <c r="TYM1529" s="229" t="s">
        <v>3931</v>
      </c>
      <c r="TYN1529" s="229" t="s">
        <v>299</v>
      </c>
      <c r="TYO1529" s="229" t="s">
        <v>52</v>
      </c>
      <c r="TYP1529" s="229" t="s">
        <v>3932</v>
      </c>
      <c r="TYR1529" s="229" t="s">
        <v>3933</v>
      </c>
      <c r="TYS1529" s="229" t="s">
        <v>682</v>
      </c>
      <c r="TYT1529" s="229" t="s">
        <v>354</v>
      </c>
      <c r="TYU1529" s="229" t="s">
        <v>3934</v>
      </c>
      <c r="TYV1529" s="229" t="s">
        <v>2631</v>
      </c>
      <c r="TYW1529" s="229" t="s">
        <v>294</v>
      </c>
      <c r="TYX1529" s="229" t="s">
        <v>289</v>
      </c>
      <c r="TYY1529" s="229" t="s">
        <v>35</v>
      </c>
      <c r="TYZ1529" s="229" t="s">
        <v>29</v>
      </c>
      <c r="TZA1529" s="229" t="s">
        <v>83</v>
      </c>
      <c r="TZB1529" s="229" t="s">
        <v>1488</v>
      </c>
      <c r="TZC1529" s="229" t="s">
        <v>240</v>
      </c>
      <c r="TZD1529" s="229" t="s">
        <v>3935</v>
      </c>
      <c r="TZE1529" s="229" t="s">
        <v>222</v>
      </c>
      <c r="TZF1529" s="229" t="s">
        <v>223</v>
      </c>
      <c r="TZG1529" s="229" t="s">
        <v>172</v>
      </c>
      <c r="TZH1529" s="229" t="s">
        <v>289</v>
      </c>
      <c r="TZI1529" s="229" t="s">
        <v>227</v>
      </c>
      <c r="TZM1529" s="229">
        <v>2024</v>
      </c>
      <c r="TZN1529" s="229" t="s">
        <v>57</v>
      </c>
      <c r="TZO1529" s="229" t="s">
        <v>3922</v>
      </c>
      <c r="TZP1529" s="229">
        <v>12970960</v>
      </c>
      <c r="TZQ1529" s="229" t="s">
        <v>3930</v>
      </c>
      <c r="TZR1529" s="229" t="s">
        <v>310</v>
      </c>
      <c r="TZS1529" s="229" t="s">
        <v>3931</v>
      </c>
      <c r="TZT1529" s="229" t="s">
        <v>299</v>
      </c>
      <c r="TZU1529" s="229" t="s">
        <v>52</v>
      </c>
      <c r="TZV1529" s="229" t="s">
        <v>3932</v>
      </c>
      <c r="TZX1529" s="229" t="s">
        <v>3933</v>
      </c>
      <c r="TZY1529" s="229" t="s">
        <v>682</v>
      </c>
      <c r="TZZ1529" s="229" t="s">
        <v>354</v>
      </c>
      <c r="UAA1529" s="229" t="s">
        <v>3934</v>
      </c>
      <c r="UAB1529" s="229" t="s">
        <v>2631</v>
      </c>
      <c r="UAC1529" s="229" t="s">
        <v>294</v>
      </c>
      <c r="UAD1529" s="229" t="s">
        <v>289</v>
      </c>
      <c r="UAE1529" s="229" t="s">
        <v>35</v>
      </c>
      <c r="UAF1529" s="229" t="s">
        <v>29</v>
      </c>
      <c r="UAG1529" s="229" t="s">
        <v>83</v>
      </c>
      <c r="UAH1529" s="229" t="s">
        <v>1488</v>
      </c>
      <c r="UAI1529" s="229" t="s">
        <v>240</v>
      </c>
      <c r="UAJ1529" s="229" t="s">
        <v>3935</v>
      </c>
      <c r="UAK1529" s="229" t="s">
        <v>222</v>
      </c>
      <c r="UAL1529" s="229" t="s">
        <v>223</v>
      </c>
      <c r="UAM1529" s="229" t="s">
        <v>172</v>
      </c>
      <c r="UAN1529" s="229" t="s">
        <v>289</v>
      </c>
      <c r="UAO1529" s="229" t="s">
        <v>227</v>
      </c>
      <c r="UAS1529" s="229">
        <v>2024</v>
      </c>
      <c r="UAT1529" s="229" t="s">
        <v>57</v>
      </c>
      <c r="UAU1529" s="229" t="s">
        <v>3922</v>
      </c>
      <c r="UAV1529" s="229">
        <v>12970960</v>
      </c>
      <c r="UAW1529" s="229" t="s">
        <v>3930</v>
      </c>
      <c r="UAX1529" s="229" t="s">
        <v>310</v>
      </c>
      <c r="UAY1529" s="229" t="s">
        <v>3931</v>
      </c>
      <c r="UAZ1529" s="229" t="s">
        <v>299</v>
      </c>
      <c r="UBA1529" s="229" t="s">
        <v>52</v>
      </c>
      <c r="UBB1529" s="229" t="s">
        <v>3932</v>
      </c>
      <c r="UBD1529" s="229" t="s">
        <v>3933</v>
      </c>
      <c r="UBE1529" s="229" t="s">
        <v>682</v>
      </c>
      <c r="UBF1529" s="229" t="s">
        <v>354</v>
      </c>
      <c r="UBG1529" s="229" t="s">
        <v>3934</v>
      </c>
      <c r="UBH1529" s="229" t="s">
        <v>2631</v>
      </c>
      <c r="UBI1529" s="229" t="s">
        <v>294</v>
      </c>
      <c r="UBJ1529" s="229" t="s">
        <v>289</v>
      </c>
      <c r="UBK1529" s="229" t="s">
        <v>35</v>
      </c>
      <c r="UBL1529" s="229" t="s">
        <v>29</v>
      </c>
      <c r="UBM1529" s="229" t="s">
        <v>83</v>
      </c>
      <c r="UBN1529" s="229" t="s">
        <v>1488</v>
      </c>
      <c r="UBO1529" s="229" t="s">
        <v>240</v>
      </c>
      <c r="UBP1529" s="229" t="s">
        <v>3935</v>
      </c>
      <c r="UBQ1529" s="229" t="s">
        <v>222</v>
      </c>
      <c r="UBR1529" s="229" t="s">
        <v>223</v>
      </c>
      <c r="UBS1529" s="229" t="s">
        <v>172</v>
      </c>
      <c r="UBT1529" s="229" t="s">
        <v>289</v>
      </c>
      <c r="UBU1529" s="229" t="s">
        <v>227</v>
      </c>
      <c r="UBY1529" s="229">
        <v>2024</v>
      </c>
      <c r="UBZ1529" s="229" t="s">
        <v>57</v>
      </c>
      <c r="UCA1529" s="229" t="s">
        <v>3922</v>
      </c>
      <c r="UCB1529" s="229">
        <v>12970960</v>
      </c>
      <c r="UCC1529" s="229" t="s">
        <v>3930</v>
      </c>
      <c r="UCD1529" s="229" t="s">
        <v>310</v>
      </c>
      <c r="UCE1529" s="229" t="s">
        <v>3931</v>
      </c>
      <c r="UCF1529" s="229" t="s">
        <v>299</v>
      </c>
      <c r="UCG1529" s="229" t="s">
        <v>52</v>
      </c>
      <c r="UCH1529" s="229" t="s">
        <v>3932</v>
      </c>
      <c r="UCJ1529" s="229" t="s">
        <v>3933</v>
      </c>
      <c r="UCK1529" s="229" t="s">
        <v>682</v>
      </c>
      <c r="UCL1529" s="229" t="s">
        <v>354</v>
      </c>
      <c r="UCM1529" s="229" t="s">
        <v>3934</v>
      </c>
      <c r="UCN1529" s="229" t="s">
        <v>2631</v>
      </c>
      <c r="UCO1529" s="229" t="s">
        <v>294</v>
      </c>
      <c r="UCP1529" s="229" t="s">
        <v>289</v>
      </c>
      <c r="UCQ1529" s="229" t="s">
        <v>35</v>
      </c>
      <c r="UCR1529" s="229" t="s">
        <v>29</v>
      </c>
      <c r="UCS1529" s="229" t="s">
        <v>83</v>
      </c>
      <c r="UCT1529" s="229" t="s">
        <v>1488</v>
      </c>
      <c r="UCU1529" s="229" t="s">
        <v>240</v>
      </c>
      <c r="UCV1529" s="229" t="s">
        <v>3935</v>
      </c>
      <c r="UCW1529" s="229" t="s">
        <v>222</v>
      </c>
      <c r="UCX1529" s="229" t="s">
        <v>223</v>
      </c>
      <c r="UCY1529" s="229" t="s">
        <v>172</v>
      </c>
      <c r="UCZ1529" s="229" t="s">
        <v>289</v>
      </c>
      <c r="UDA1529" s="229" t="s">
        <v>227</v>
      </c>
      <c r="UDE1529" s="229">
        <v>2024</v>
      </c>
      <c r="UDF1529" s="229" t="s">
        <v>57</v>
      </c>
      <c r="UDG1529" s="229" t="s">
        <v>3922</v>
      </c>
      <c r="UDH1529" s="229">
        <v>12970960</v>
      </c>
      <c r="UDI1529" s="229" t="s">
        <v>3930</v>
      </c>
      <c r="UDJ1529" s="229" t="s">
        <v>310</v>
      </c>
      <c r="UDK1529" s="229" t="s">
        <v>3931</v>
      </c>
      <c r="UDL1529" s="229" t="s">
        <v>299</v>
      </c>
      <c r="UDM1529" s="229" t="s">
        <v>52</v>
      </c>
      <c r="UDN1529" s="229" t="s">
        <v>3932</v>
      </c>
      <c r="UDP1529" s="229" t="s">
        <v>3933</v>
      </c>
      <c r="UDQ1529" s="229" t="s">
        <v>682</v>
      </c>
      <c r="UDR1529" s="229" t="s">
        <v>354</v>
      </c>
      <c r="UDS1529" s="229" t="s">
        <v>3934</v>
      </c>
      <c r="UDT1529" s="229" t="s">
        <v>2631</v>
      </c>
      <c r="UDU1529" s="229" t="s">
        <v>294</v>
      </c>
      <c r="UDV1529" s="229" t="s">
        <v>289</v>
      </c>
      <c r="UDW1529" s="229" t="s">
        <v>35</v>
      </c>
      <c r="UDX1529" s="229" t="s">
        <v>29</v>
      </c>
      <c r="UDY1529" s="229" t="s">
        <v>83</v>
      </c>
      <c r="UDZ1529" s="229" t="s">
        <v>1488</v>
      </c>
      <c r="UEA1529" s="229" t="s">
        <v>240</v>
      </c>
      <c r="UEB1529" s="229" t="s">
        <v>3935</v>
      </c>
      <c r="UEC1529" s="229" t="s">
        <v>222</v>
      </c>
      <c r="UED1529" s="229" t="s">
        <v>223</v>
      </c>
      <c r="UEE1529" s="229" t="s">
        <v>172</v>
      </c>
      <c r="UEF1529" s="229" t="s">
        <v>289</v>
      </c>
      <c r="UEG1529" s="229" t="s">
        <v>227</v>
      </c>
      <c r="UEK1529" s="229">
        <v>2024</v>
      </c>
      <c r="UEL1529" s="229" t="s">
        <v>57</v>
      </c>
      <c r="UEM1529" s="229" t="s">
        <v>3922</v>
      </c>
      <c r="UEN1529" s="229">
        <v>12970960</v>
      </c>
      <c r="UEO1529" s="229" t="s">
        <v>3930</v>
      </c>
      <c r="UEP1529" s="229" t="s">
        <v>310</v>
      </c>
      <c r="UEQ1529" s="229" t="s">
        <v>3931</v>
      </c>
      <c r="UER1529" s="229" t="s">
        <v>299</v>
      </c>
      <c r="UES1529" s="229" t="s">
        <v>52</v>
      </c>
      <c r="UET1529" s="229" t="s">
        <v>3932</v>
      </c>
      <c r="UEV1529" s="229" t="s">
        <v>3933</v>
      </c>
      <c r="UEW1529" s="229" t="s">
        <v>682</v>
      </c>
      <c r="UEX1529" s="229" t="s">
        <v>354</v>
      </c>
      <c r="UEY1529" s="229" t="s">
        <v>3934</v>
      </c>
      <c r="UEZ1529" s="229" t="s">
        <v>2631</v>
      </c>
      <c r="UFA1529" s="229" t="s">
        <v>294</v>
      </c>
      <c r="UFB1529" s="229" t="s">
        <v>289</v>
      </c>
      <c r="UFC1529" s="229" t="s">
        <v>35</v>
      </c>
      <c r="UFD1529" s="229" t="s">
        <v>29</v>
      </c>
      <c r="UFE1529" s="229" t="s">
        <v>83</v>
      </c>
      <c r="UFF1529" s="229" t="s">
        <v>1488</v>
      </c>
      <c r="UFG1529" s="229" t="s">
        <v>240</v>
      </c>
      <c r="UFH1529" s="229" t="s">
        <v>3935</v>
      </c>
      <c r="UFI1529" s="229" t="s">
        <v>222</v>
      </c>
      <c r="UFJ1529" s="229" t="s">
        <v>223</v>
      </c>
      <c r="UFK1529" s="229" t="s">
        <v>172</v>
      </c>
      <c r="UFL1529" s="229" t="s">
        <v>289</v>
      </c>
      <c r="UFM1529" s="229" t="s">
        <v>227</v>
      </c>
      <c r="UFQ1529" s="229">
        <v>2024</v>
      </c>
      <c r="UFR1529" s="229" t="s">
        <v>57</v>
      </c>
      <c r="UFS1529" s="229" t="s">
        <v>3922</v>
      </c>
      <c r="UFT1529" s="229">
        <v>12970960</v>
      </c>
      <c r="UFU1529" s="229" t="s">
        <v>3930</v>
      </c>
      <c r="UFV1529" s="229" t="s">
        <v>310</v>
      </c>
      <c r="UFW1529" s="229" t="s">
        <v>3931</v>
      </c>
      <c r="UFX1529" s="229" t="s">
        <v>299</v>
      </c>
      <c r="UFY1529" s="229" t="s">
        <v>52</v>
      </c>
      <c r="UFZ1529" s="229" t="s">
        <v>3932</v>
      </c>
      <c r="UGB1529" s="229" t="s">
        <v>3933</v>
      </c>
      <c r="UGC1529" s="229" t="s">
        <v>682</v>
      </c>
      <c r="UGD1529" s="229" t="s">
        <v>354</v>
      </c>
      <c r="UGE1529" s="229" t="s">
        <v>3934</v>
      </c>
      <c r="UGF1529" s="229" t="s">
        <v>2631</v>
      </c>
      <c r="UGG1529" s="229" t="s">
        <v>294</v>
      </c>
      <c r="UGH1529" s="229" t="s">
        <v>289</v>
      </c>
      <c r="UGI1529" s="229" t="s">
        <v>35</v>
      </c>
      <c r="UGJ1529" s="229" t="s">
        <v>29</v>
      </c>
      <c r="UGK1529" s="229" t="s">
        <v>83</v>
      </c>
      <c r="UGL1529" s="229" t="s">
        <v>1488</v>
      </c>
      <c r="UGM1529" s="229" t="s">
        <v>240</v>
      </c>
      <c r="UGN1529" s="229" t="s">
        <v>3935</v>
      </c>
      <c r="UGO1529" s="229" t="s">
        <v>222</v>
      </c>
      <c r="UGP1529" s="229" t="s">
        <v>223</v>
      </c>
      <c r="UGQ1529" s="229" t="s">
        <v>172</v>
      </c>
      <c r="UGR1529" s="229" t="s">
        <v>289</v>
      </c>
      <c r="UGS1529" s="229" t="s">
        <v>227</v>
      </c>
      <c r="UGW1529" s="229">
        <v>2024</v>
      </c>
      <c r="UGX1529" s="229" t="s">
        <v>57</v>
      </c>
      <c r="UGY1529" s="229" t="s">
        <v>3922</v>
      </c>
      <c r="UGZ1529" s="229">
        <v>12970960</v>
      </c>
      <c r="UHA1529" s="229" t="s">
        <v>3930</v>
      </c>
      <c r="UHB1529" s="229" t="s">
        <v>310</v>
      </c>
      <c r="UHC1529" s="229" t="s">
        <v>3931</v>
      </c>
      <c r="UHD1529" s="229" t="s">
        <v>299</v>
      </c>
      <c r="UHE1529" s="229" t="s">
        <v>52</v>
      </c>
      <c r="UHF1529" s="229" t="s">
        <v>3932</v>
      </c>
      <c r="UHH1529" s="229" t="s">
        <v>3933</v>
      </c>
      <c r="UHI1529" s="229" t="s">
        <v>682</v>
      </c>
      <c r="UHJ1529" s="229" t="s">
        <v>354</v>
      </c>
      <c r="UHK1529" s="229" t="s">
        <v>3934</v>
      </c>
      <c r="UHL1529" s="229" t="s">
        <v>2631</v>
      </c>
      <c r="UHM1529" s="229" t="s">
        <v>294</v>
      </c>
      <c r="UHN1529" s="229" t="s">
        <v>289</v>
      </c>
      <c r="UHO1529" s="229" t="s">
        <v>35</v>
      </c>
      <c r="UHP1529" s="229" t="s">
        <v>29</v>
      </c>
      <c r="UHQ1529" s="229" t="s">
        <v>83</v>
      </c>
      <c r="UHR1529" s="229" t="s">
        <v>1488</v>
      </c>
      <c r="UHS1529" s="229" t="s">
        <v>240</v>
      </c>
      <c r="UHT1529" s="229" t="s">
        <v>3935</v>
      </c>
      <c r="UHU1529" s="229" t="s">
        <v>222</v>
      </c>
      <c r="UHV1529" s="229" t="s">
        <v>223</v>
      </c>
      <c r="UHW1529" s="229" t="s">
        <v>172</v>
      </c>
      <c r="UHX1529" s="229" t="s">
        <v>289</v>
      </c>
      <c r="UHY1529" s="229" t="s">
        <v>227</v>
      </c>
      <c r="UIC1529" s="229">
        <v>2024</v>
      </c>
      <c r="UID1529" s="229" t="s">
        <v>57</v>
      </c>
      <c r="UIE1529" s="229" t="s">
        <v>3922</v>
      </c>
      <c r="UIF1529" s="229">
        <v>12970960</v>
      </c>
      <c r="UIG1529" s="229" t="s">
        <v>3930</v>
      </c>
      <c r="UIH1529" s="229" t="s">
        <v>310</v>
      </c>
      <c r="UII1529" s="229" t="s">
        <v>3931</v>
      </c>
      <c r="UIJ1529" s="229" t="s">
        <v>299</v>
      </c>
      <c r="UIK1529" s="229" t="s">
        <v>52</v>
      </c>
      <c r="UIL1529" s="229" t="s">
        <v>3932</v>
      </c>
      <c r="UIN1529" s="229" t="s">
        <v>3933</v>
      </c>
      <c r="UIO1529" s="229" t="s">
        <v>682</v>
      </c>
      <c r="UIP1529" s="229" t="s">
        <v>354</v>
      </c>
      <c r="UIQ1529" s="229" t="s">
        <v>3934</v>
      </c>
      <c r="UIR1529" s="229" t="s">
        <v>2631</v>
      </c>
      <c r="UIS1529" s="229" t="s">
        <v>294</v>
      </c>
      <c r="UIT1529" s="229" t="s">
        <v>289</v>
      </c>
      <c r="UIU1529" s="229" t="s">
        <v>35</v>
      </c>
      <c r="UIV1529" s="229" t="s">
        <v>29</v>
      </c>
      <c r="UIW1529" s="229" t="s">
        <v>83</v>
      </c>
      <c r="UIX1529" s="229" t="s">
        <v>1488</v>
      </c>
      <c r="UIY1529" s="229" t="s">
        <v>240</v>
      </c>
      <c r="UIZ1529" s="229" t="s">
        <v>3935</v>
      </c>
      <c r="UJA1529" s="229" t="s">
        <v>222</v>
      </c>
      <c r="UJB1529" s="229" t="s">
        <v>223</v>
      </c>
      <c r="UJC1529" s="229" t="s">
        <v>172</v>
      </c>
      <c r="UJD1529" s="229" t="s">
        <v>289</v>
      </c>
      <c r="UJE1529" s="229" t="s">
        <v>227</v>
      </c>
      <c r="UJI1529" s="229">
        <v>2024</v>
      </c>
      <c r="UJJ1529" s="229" t="s">
        <v>57</v>
      </c>
      <c r="UJK1529" s="229" t="s">
        <v>3922</v>
      </c>
      <c r="UJL1529" s="229">
        <v>12970960</v>
      </c>
      <c r="UJM1529" s="229" t="s">
        <v>3930</v>
      </c>
      <c r="UJN1529" s="229" t="s">
        <v>310</v>
      </c>
      <c r="UJO1529" s="229" t="s">
        <v>3931</v>
      </c>
      <c r="UJP1529" s="229" t="s">
        <v>299</v>
      </c>
      <c r="UJQ1529" s="229" t="s">
        <v>52</v>
      </c>
      <c r="UJR1529" s="229" t="s">
        <v>3932</v>
      </c>
      <c r="UJT1529" s="229" t="s">
        <v>3933</v>
      </c>
      <c r="UJU1529" s="229" t="s">
        <v>682</v>
      </c>
      <c r="UJV1529" s="229" t="s">
        <v>354</v>
      </c>
      <c r="UJW1529" s="229" t="s">
        <v>3934</v>
      </c>
      <c r="UJX1529" s="229" t="s">
        <v>2631</v>
      </c>
      <c r="UJY1529" s="229" t="s">
        <v>294</v>
      </c>
      <c r="UJZ1529" s="229" t="s">
        <v>289</v>
      </c>
      <c r="UKA1529" s="229" t="s">
        <v>35</v>
      </c>
      <c r="UKB1529" s="229" t="s">
        <v>29</v>
      </c>
      <c r="UKC1529" s="229" t="s">
        <v>83</v>
      </c>
      <c r="UKD1529" s="229" t="s">
        <v>1488</v>
      </c>
      <c r="UKE1529" s="229" t="s">
        <v>240</v>
      </c>
      <c r="UKF1529" s="229" t="s">
        <v>3935</v>
      </c>
      <c r="UKG1529" s="229" t="s">
        <v>222</v>
      </c>
      <c r="UKH1529" s="229" t="s">
        <v>223</v>
      </c>
      <c r="UKI1529" s="229" t="s">
        <v>172</v>
      </c>
      <c r="UKJ1529" s="229" t="s">
        <v>289</v>
      </c>
      <c r="UKK1529" s="229" t="s">
        <v>227</v>
      </c>
      <c r="UKO1529" s="229">
        <v>2024</v>
      </c>
      <c r="UKP1529" s="229" t="s">
        <v>57</v>
      </c>
      <c r="UKQ1529" s="229" t="s">
        <v>3922</v>
      </c>
      <c r="UKR1529" s="229">
        <v>12970960</v>
      </c>
      <c r="UKS1529" s="229" t="s">
        <v>3930</v>
      </c>
      <c r="UKT1529" s="229" t="s">
        <v>310</v>
      </c>
      <c r="UKU1529" s="229" t="s">
        <v>3931</v>
      </c>
      <c r="UKV1529" s="229" t="s">
        <v>299</v>
      </c>
      <c r="UKW1529" s="229" t="s">
        <v>52</v>
      </c>
      <c r="UKX1529" s="229" t="s">
        <v>3932</v>
      </c>
      <c r="UKZ1529" s="229" t="s">
        <v>3933</v>
      </c>
      <c r="ULA1529" s="229" t="s">
        <v>682</v>
      </c>
      <c r="ULB1529" s="229" t="s">
        <v>354</v>
      </c>
      <c r="ULC1529" s="229" t="s">
        <v>3934</v>
      </c>
      <c r="ULD1529" s="229" t="s">
        <v>2631</v>
      </c>
      <c r="ULE1529" s="229" t="s">
        <v>294</v>
      </c>
      <c r="ULF1529" s="229" t="s">
        <v>289</v>
      </c>
      <c r="ULG1529" s="229" t="s">
        <v>35</v>
      </c>
      <c r="ULH1529" s="229" t="s">
        <v>29</v>
      </c>
      <c r="ULI1529" s="229" t="s">
        <v>83</v>
      </c>
      <c r="ULJ1529" s="229" t="s">
        <v>1488</v>
      </c>
      <c r="ULK1529" s="229" t="s">
        <v>240</v>
      </c>
      <c r="ULL1529" s="229" t="s">
        <v>3935</v>
      </c>
      <c r="ULM1529" s="229" t="s">
        <v>222</v>
      </c>
      <c r="ULN1529" s="229" t="s">
        <v>223</v>
      </c>
      <c r="ULO1529" s="229" t="s">
        <v>172</v>
      </c>
      <c r="ULP1529" s="229" t="s">
        <v>289</v>
      </c>
      <c r="ULQ1529" s="229" t="s">
        <v>227</v>
      </c>
      <c r="ULU1529" s="229">
        <v>2024</v>
      </c>
      <c r="ULV1529" s="229" t="s">
        <v>57</v>
      </c>
      <c r="ULW1529" s="229" t="s">
        <v>3922</v>
      </c>
      <c r="ULX1529" s="229">
        <v>12970960</v>
      </c>
      <c r="ULY1529" s="229" t="s">
        <v>3930</v>
      </c>
      <c r="ULZ1529" s="229" t="s">
        <v>310</v>
      </c>
      <c r="UMA1529" s="229" t="s">
        <v>3931</v>
      </c>
      <c r="UMB1529" s="229" t="s">
        <v>299</v>
      </c>
      <c r="UMC1529" s="229" t="s">
        <v>52</v>
      </c>
      <c r="UMD1529" s="229" t="s">
        <v>3932</v>
      </c>
      <c r="UMF1529" s="229" t="s">
        <v>3933</v>
      </c>
      <c r="UMG1529" s="229" t="s">
        <v>682</v>
      </c>
      <c r="UMH1529" s="229" t="s">
        <v>354</v>
      </c>
      <c r="UMI1529" s="229" t="s">
        <v>3934</v>
      </c>
      <c r="UMJ1529" s="229" t="s">
        <v>2631</v>
      </c>
      <c r="UMK1529" s="229" t="s">
        <v>294</v>
      </c>
      <c r="UML1529" s="229" t="s">
        <v>289</v>
      </c>
      <c r="UMM1529" s="229" t="s">
        <v>35</v>
      </c>
      <c r="UMN1529" s="229" t="s">
        <v>29</v>
      </c>
      <c r="UMO1529" s="229" t="s">
        <v>83</v>
      </c>
      <c r="UMP1529" s="229" t="s">
        <v>1488</v>
      </c>
      <c r="UMQ1529" s="229" t="s">
        <v>240</v>
      </c>
      <c r="UMR1529" s="229" t="s">
        <v>3935</v>
      </c>
      <c r="UMS1529" s="229" t="s">
        <v>222</v>
      </c>
      <c r="UMT1529" s="229" t="s">
        <v>223</v>
      </c>
      <c r="UMU1529" s="229" t="s">
        <v>172</v>
      </c>
      <c r="UMV1529" s="229" t="s">
        <v>289</v>
      </c>
      <c r="UMW1529" s="229" t="s">
        <v>227</v>
      </c>
      <c r="UNA1529" s="229">
        <v>2024</v>
      </c>
      <c r="UNB1529" s="229" t="s">
        <v>57</v>
      </c>
      <c r="UNC1529" s="229" t="s">
        <v>3922</v>
      </c>
      <c r="UND1529" s="229">
        <v>12970960</v>
      </c>
      <c r="UNE1529" s="229" t="s">
        <v>3930</v>
      </c>
      <c r="UNF1529" s="229" t="s">
        <v>310</v>
      </c>
      <c r="UNG1529" s="229" t="s">
        <v>3931</v>
      </c>
      <c r="UNH1529" s="229" t="s">
        <v>299</v>
      </c>
      <c r="UNI1529" s="229" t="s">
        <v>52</v>
      </c>
      <c r="UNJ1529" s="229" t="s">
        <v>3932</v>
      </c>
      <c r="UNL1529" s="229" t="s">
        <v>3933</v>
      </c>
      <c r="UNM1529" s="229" t="s">
        <v>682</v>
      </c>
      <c r="UNN1529" s="229" t="s">
        <v>354</v>
      </c>
      <c r="UNO1529" s="229" t="s">
        <v>3934</v>
      </c>
      <c r="UNP1529" s="229" t="s">
        <v>2631</v>
      </c>
      <c r="UNQ1529" s="229" t="s">
        <v>294</v>
      </c>
      <c r="UNR1529" s="229" t="s">
        <v>289</v>
      </c>
      <c r="UNS1529" s="229" t="s">
        <v>35</v>
      </c>
      <c r="UNT1529" s="229" t="s">
        <v>29</v>
      </c>
      <c r="UNU1529" s="229" t="s">
        <v>83</v>
      </c>
      <c r="UNV1529" s="229" t="s">
        <v>1488</v>
      </c>
      <c r="UNW1529" s="229" t="s">
        <v>240</v>
      </c>
      <c r="UNX1529" s="229" t="s">
        <v>3935</v>
      </c>
      <c r="UNY1529" s="229" t="s">
        <v>222</v>
      </c>
      <c r="UNZ1529" s="229" t="s">
        <v>223</v>
      </c>
      <c r="UOA1529" s="229" t="s">
        <v>172</v>
      </c>
      <c r="UOB1529" s="229" t="s">
        <v>289</v>
      </c>
      <c r="UOC1529" s="229" t="s">
        <v>227</v>
      </c>
      <c r="UOG1529" s="229">
        <v>2024</v>
      </c>
      <c r="UOH1529" s="229" t="s">
        <v>57</v>
      </c>
      <c r="UOI1529" s="229" t="s">
        <v>3922</v>
      </c>
      <c r="UOJ1529" s="229">
        <v>12970960</v>
      </c>
      <c r="UOK1529" s="229" t="s">
        <v>3930</v>
      </c>
      <c r="UOL1529" s="229" t="s">
        <v>310</v>
      </c>
      <c r="UOM1529" s="229" t="s">
        <v>3931</v>
      </c>
      <c r="UON1529" s="229" t="s">
        <v>299</v>
      </c>
      <c r="UOO1529" s="229" t="s">
        <v>52</v>
      </c>
      <c r="UOP1529" s="229" t="s">
        <v>3932</v>
      </c>
      <c r="UOR1529" s="229" t="s">
        <v>3933</v>
      </c>
      <c r="UOS1529" s="229" t="s">
        <v>682</v>
      </c>
      <c r="UOT1529" s="229" t="s">
        <v>354</v>
      </c>
      <c r="UOU1529" s="229" t="s">
        <v>3934</v>
      </c>
      <c r="UOV1529" s="229" t="s">
        <v>2631</v>
      </c>
      <c r="UOW1529" s="229" t="s">
        <v>294</v>
      </c>
      <c r="UOX1529" s="229" t="s">
        <v>289</v>
      </c>
      <c r="UOY1529" s="229" t="s">
        <v>35</v>
      </c>
      <c r="UOZ1529" s="229" t="s">
        <v>29</v>
      </c>
      <c r="UPA1529" s="229" t="s">
        <v>83</v>
      </c>
      <c r="UPB1529" s="229" t="s">
        <v>1488</v>
      </c>
      <c r="UPC1529" s="229" t="s">
        <v>240</v>
      </c>
      <c r="UPD1529" s="229" t="s">
        <v>3935</v>
      </c>
      <c r="UPE1529" s="229" t="s">
        <v>222</v>
      </c>
      <c r="UPF1529" s="229" t="s">
        <v>223</v>
      </c>
      <c r="UPG1529" s="229" t="s">
        <v>172</v>
      </c>
      <c r="UPH1529" s="229" t="s">
        <v>289</v>
      </c>
      <c r="UPI1529" s="229" t="s">
        <v>227</v>
      </c>
      <c r="UPM1529" s="229">
        <v>2024</v>
      </c>
      <c r="UPN1529" s="229" t="s">
        <v>57</v>
      </c>
      <c r="UPO1529" s="229" t="s">
        <v>3922</v>
      </c>
      <c r="UPP1529" s="229">
        <v>12970960</v>
      </c>
      <c r="UPQ1529" s="229" t="s">
        <v>3930</v>
      </c>
      <c r="UPR1529" s="229" t="s">
        <v>310</v>
      </c>
      <c r="UPS1529" s="229" t="s">
        <v>3931</v>
      </c>
      <c r="UPT1529" s="229" t="s">
        <v>299</v>
      </c>
      <c r="UPU1529" s="229" t="s">
        <v>52</v>
      </c>
      <c r="UPV1529" s="229" t="s">
        <v>3932</v>
      </c>
      <c r="UPX1529" s="229" t="s">
        <v>3933</v>
      </c>
      <c r="UPY1529" s="229" t="s">
        <v>682</v>
      </c>
      <c r="UPZ1529" s="229" t="s">
        <v>354</v>
      </c>
      <c r="UQA1529" s="229" t="s">
        <v>3934</v>
      </c>
      <c r="UQB1529" s="229" t="s">
        <v>2631</v>
      </c>
      <c r="UQC1529" s="229" t="s">
        <v>294</v>
      </c>
      <c r="UQD1529" s="229" t="s">
        <v>289</v>
      </c>
      <c r="UQE1529" s="229" t="s">
        <v>35</v>
      </c>
      <c r="UQF1529" s="229" t="s">
        <v>29</v>
      </c>
      <c r="UQG1529" s="229" t="s">
        <v>83</v>
      </c>
      <c r="UQH1529" s="229" t="s">
        <v>1488</v>
      </c>
      <c r="UQI1529" s="229" t="s">
        <v>240</v>
      </c>
      <c r="UQJ1529" s="229" t="s">
        <v>3935</v>
      </c>
      <c r="UQK1529" s="229" t="s">
        <v>222</v>
      </c>
      <c r="UQL1529" s="229" t="s">
        <v>223</v>
      </c>
      <c r="UQM1529" s="229" t="s">
        <v>172</v>
      </c>
      <c r="UQN1529" s="229" t="s">
        <v>289</v>
      </c>
      <c r="UQO1529" s="229" t="s">
        <v>227</v>
      </c>
      <c r="UQS1529" s="229">
        <v>2024</v>
      </c>
      <c r="UQT1529" s="229" t="s">
        <v>57</v>
      </c>
      <c r="UQU1529" s="229" t="s">
        <v>3922</v>
      </c>
      <c r="UQV1529" s="229">
        <v>12970960</v>
      </c>
      <c r="UQW1529" s="229" t="s">
        <v>3930</v>
      </c>
      <c r="UQX1529" s="229" t="s">
        <v>310</v>
      </c>
      <c r="UQY1529" s="229" t="s">
        <v>3931</v>
      </c>
      <c r="UQZ1529" s="229" t="s">
        <v>299</v>
      </c>
      <c r="URA1529" s="229" t="s">
        <v>52</v>
      </c>
      <c r="URB1529" s="229" t="s">
        <v>3932</v>
      </c>
      <c r="URD1529" s="229" t="s">
        <v>3933</v>
      </c>
      <c r="URE1529" s="229" t="s">
        <v>682</v>
      </c>
      <c r="URF1529" s="229" t="s">
        <v>354</v>
      </c>
      <c r="URG1529" s="229" t="s">
        <v>3934</v>
      </c>
      <c r="URH1529" s="229" t="s">
        <v>2631</v>
      </c>
      <c r="URI1529" s="229" t="s">
        <v>294</v>
      </c>
      <c r="URJ1529" s="229" t="s">
        <v>289</v>
      </c>
      <c r="URK1529" s="229" t="s">
        <v>35</v>
      </c>
      <c r="URL1529" s="229" t="s">
        <v>29</v>
      </c>
      <c r="URM1529" s="229" t="s">
        <v>83</v>
      </c>
      <c r="URN1529" s="229" t="s">
        <v>1488</v>
      </c>
      <c r="URO1529" s="229" t="s">
        <v>240</v>
      </c>
      <c r="URP1529" s="229" t="s">
        <v>3935</v>
      </c>
      <c r="URQ1529" s="229" t="s">
        <v>222</v>
      </c>
      <c r="URR1529" s="229" t="s">
        <v>223</v>
      </c>
      <c r="URS1529" s="229" t="s">
        <v>172</v>
      </c>
      <c r="URT1529" s="229" t="s">
        <v>289</v>
      </c>
      <c r="URU1529" s="229" t="s">
        <v>227</v>
      </c>
      <c r="URY1529" s="229">
        <v>2024</v>
      </c>
      <c r="URZ1529" s="229" t="s">
        <v>57</v>
      </c>
      <c r="USA1529" s="229" t="s">
        <v>3922</v>
      </c>
      <c r="USB1529" s="229">
        <v>12970960</v>
      </c>
      <c r="USC1529" s="229" t="s">
        <v>3930</v>
      </c>
      <c r="USD1529" s="229" t="s">
        <v>310</v>
      </c>
      <c r="USE1529" s="229" t="s">
        <v>3931</v>
      </c>
      <c r="USF1529" s="229" t="s">
        <v>299</v>
      </c>
      <c r="USG1529" s="229" t="s">
        <v>52</v>
      </c>
      <c r="USH1529" s="229" t="s">
        <v>3932</v>
      </c>
      <c r="USJ1529" s="229" t="s">
        <v>3933</v>
      </c>
      <c r="USK1529" s="229" t="s">
        <v>682</v>
      </c>
      <c r="USL1529" s="229" t="s">
        <v>354</v>
      </c>
      <c r="USM1529" s="229" t="s">
        <v>3934</v>
      </c>
      <c r="USN1529" s="229" t="s">
        <v>2631</v>
      </c>
      <c r="USO1529" s="229" t="s">
        <v>294</v>
      </c>
      <c r="USP1529" s="229" t="s">
        <v>289</v>
      </c>
      <c r="USQ1529" s="229" t="s">
        <v>35</v>
      </c>
      <c r="USR1529" s="229" t="s">
        <v>29</v>
      </c>
      <c r="USS1529" s="229" t="s">
        <v>83</v>
      </c>
      <c r="UST1529" s="229" t="s">
        <v>1488</v>
      </c>
      <c r="USU1529" s="229" t="s">
        <v>240</v>
      </c>
      <c r="USV1529" s="229" t="s">
        <v>3935</v>
      </c>
      <c r="USW1529" s="229" t="s">
        <v>222</v>
      </c>
      <c r="USX1529" s="229" t="s">
        <v>223</v>
      </c>
      <c r="USY1529" s="229" t="s">
        <v>172</v>
      </c>
      <c r="USZ1529" s="229" t="s">
        <v>289</v>
      </c>
      <c r="UTA1529" s="229" t="s">
        <v>227</v>
      </c>
      <c r="UTE1529" s="229">
        <v>2024</v>
      </c>
      <c r="UTF1529" s="229" t="s">
        <v>57</v>
      </c>
      <c r="UTG1529" s="229" t="s">
        <v>3922</v>
      </c>
      <c r="UTH1529" s="229">
        <v>12970960</v>
      </c>
      <c r="UTI1529" s="229" t="s">
        <v>3930</v>
      </c>
      <c r="UTJ1529" s="229" t="s">
        <v>310</v>
      </c>
      <c r="UTK1529" s="229" t="s">
        <v>3931</v>
      </c>
      <c r="UTL1529" s="229" t="s">
        <v>299</v>
      </c>
      <c r="UTM1529" s="229" t="s">
        <v>52</v>
      </c>
      <c r="UTN1529" s="229" t="s">
        <v>3932</v>
      </c>
      <c r="UTP1529" s="229" t="s">
        <v>3933</v>
      </c>
      <c r="UTQ1529" s="229" t="s">
        <v>682</v>
      </c>
      <c r="UTR1529" s="229" t="s">
        <v>354</v>
      </c>
      <c r="UTS1529" s="229" t="s">
        <v>3934</v>
      </c>
      <c r="UTT1529" s="229" t="s">
        <v>2631</v>
      </c>
      <c r="UTU1529" s="229" t="s">
        <v>294</v>
      </c>
      <c r="UTV1529" s="229" t="s">
        <v>289</v>
      </c>
      <c r="UTW1529" s="229" t="s">
        <v>35</v>
      </c>
      <c r="UTX1529" s="229" t="s">
        <v>29</v>
      </c>
      <c r="UTY1529" s="229" t="s">
        <v>83</v>
      </c>
      <c r="UTZ1529" s="229" t="s">
        <v>1488</v>
      </c>
      <c r="UUA1529" s="229" t="s">
        <v>240</v>
      </c>
      <c r="UUB1529" s="229" t="s">
        <v>3935</v>
      </c>
      <c r="UUC1529" s="229" t="s">
        <v>222</v>
      </c>
      <c r="UUD1529" s="229" t="s">
        <v>223</v>
      </c>
      <c r="UUE1529" s="229" t="s">
        <v>172</v>
      </c>
      <c r="UUF1529" s="229" t="s">
        <v>289</v>
      </c>
      <c r="UUG1529" s="229" t="s">
        <v>227</v>
      </c>
      <c r="UUK1529" s="229">
        <v>2024</v>
      </c>
      <c r="UUL1529" s="229" t="s">
        <v>57</v>
      </c>
      <c r="UUM1529" s="229" t="s">
        <v>3922</v>
      </c>
      <c r="UUN1529" s="229">
        <v>12970960</v>
      </c>
      <c r="UUO1529" s="229" t="s">
        <v>3930</v>
      </c>
      <c r="UUP1529" s="229" t="s">
        <v>310</v>
      </c>
      <c r="UUQ1529" s="229" t="s">
        <v>3931</v>
      </c>
      <c r="UUR1529" s="229" t="s">
        <v>299</v>
      </c>
      <c r="UUS1529" s="229" t="s">
        <v>52</v>
      </c>
      <c r="UUT1529" s="229" t="s">
        <v>3932</v>
      </c>
      <c r="UUV1529" s="229" t="s">
        <v>3933</v>
      </c>
      <c r="UUW1529" s="229" t="s">
        <v>682</v>
      </c>
      <c r="UUX1529" s="229" t="s">
        <v>354</v>
      </c>
      <c r="UUY1529" s="229" t="s">
        <v>3934</v>
      </c>
      <c r="UUZ1529" s="229" t="s">
        <v>2631</v>
      </c>
      <c r="UVA1529" s="229" t="s">
        <v>294</v>
      </c>
      <c r="UVB1529" s="229" t="s">
        <v>289</v>
      </c>
      <c r="UVC1529" s="229" t="s">
        <v>35</v>
      </c>
      <c r="UVD1529" s="229" t="s">
        <v>29</v>
      </c>
      <c r="UVE1529" s="229" t="s">
        <v>83</v>
      </c>
      <c r="UVF1529" s="229" t="s">
        <v>1488</v>
      </c>
      <c r="UVG1529" s="229" t="s">
        <v>240</v>
      </c>
      <c r="UVH1529" s="229" t="s">
        <v>3935</v>
      </c>
      <c r="UVI1529" s="229" t="s">
        <v>222</v>
      </c>
      <c r="UVJ1529" s="229" t="s">
        <v>223</v>
      </c>
      <c r="UVK1529" s="229" t="s">
        <v>172</v>
      </c>
      <c r="UVL1529" s="229" t="s">
        <v>289</v>
      </c>
      <c r="UVM1529" s="229" t="s">
        <v>227</v>
      </c>
      <c r="UVQ1529" s="229">
        <v>2024</v>
      </c>
      <c r="UVR1529" s="229" t="s">
        <v>57</v>
      </c>
      <c r="UVS1529" s="229" t="s">
        <v>3922</v>
      </c>
      <c r="UVT1529" s="229">
        <v>12970960</v>
      </c>
      <c r="UVU1529" s="229" t="s">
        <v>3930</v>
      </c>
      <c r="UVV1529" s="229" t="s">
        <v>310</v>
      </c>
      <c r="UVW1529" s="229" t="s">
        <v>3931</v>
      </c>
      <c r="UVX1529" s="229" t="s">
        <v>299</v>
      </c>
      <c r="UVY1529" s="229" t="s">
        <v>52</v>
      </c>
      <c r="UVZ1529" s="229" t="s">
        <v>3932</v>
      </c>
      <c r="UWB1529" s="229" t="s">
        <v>3933</v>
      </c>
      <c r="UWC1529" s="229" t="s">
        <v>682</v>
      </c>
      <c r="UWD1529" s="229" t="s">
        <v>354</v>
      </c>
      <c r="UWE1529" s="229" t="s">
        <v>3934</v>
      </c>
      <c r="UWF1529" s="229" t="s">
        <v>2631</v>
      </c>
      <c r="UWG1529" s="229" t="s">
        <v>294</v>
      </c>
      <c r="UWH1529" s="229" t="s">
        <v>289</v>
      </c>
      <c r="UWI1529" s="229" t="s">
        <v>35</v>
      </c>
      <c r="UWJ1529" s="229" t="s">
        <v>29</v>
      </c>
      <c r="UWK1529" s="229" t="s">
        <v>83</v>
      </c>
      <c r="UWL1529" s="229" t="s">
        <v>1488</v>
      </c>
      <c r="UWM1529" s="229" t="s">
        <v>240</v>
      </c>
      <c r="UWN1529" s="229" t="s">
        <v>3935</v>
      </c>
      <c r="UWO1529" s="229" t="s">
        <v>222</v>
      </c>
      <c r="UWP1529" s="229" t="s">
        <v>223</v>
      </c>
      <c r="UWQ1529" s="229" t="s">
        <v>172</v>
      </c>
      <c r="UWR1529" s="229" t="s">
        <v>289</v>
      </c>
      <c r="UWS1529" s="229" t="s">
        <v>227</v>
      </c>
      <c r="UWW1529" s="229">
        <v>2024</v>
      </c>
      <c r="UWX1529" s="229" t="s">
        <v>57</v>
      </c>
      <c r="UWY1529" s="229" t="s">
        <v>3922</v>
      </c>
      <c r="UWZ1529" s="229">
        <v>12970960</v>
      </c>
      <c r="UXA1529" s="229" t="s">
        <v>3930</v>
      </c>
      <c r="UXB1529" s="229" t="s">
        <v>310</v>
      </c>
      <c r="UXC1529" s="229" t="s">
        <v>3931</v>
      </c>
      <c r="UXD1529" s="229" t="s">
        <v>299</v>
      </c>
      <c r="UXE1529" s="229" t="s">
        <v>52</v>
      </c>
      <c r="UXF1529" s="229" t="s">
        <v>3932</v>
      </c>
      <c r="UXH1529" s="229" t="s">
        <v>3933</v>
      </c>
      <c r="UXI1529" s="229" t="s">
        <v>682</v>
      </c>
      <c r="UXJ1529" s="229" t="s">
        <v>354</v>
      </c>
      <c r="UXK1529" s="229" t="s">
        <v>3934</v>
      </c>
      <c r="UXL1529" s="229" t="s">
        <v>2631</v>
      </c>
      <c r="UXM1529" s="229" t="s">
        <v>294</v>
      </c>
      <c r="UXN1529" s="229" t="s">
        <v>289</v>
      </c>
      <c r="UXO1529" s="229" t="s">
        <v>35</v>
      </c>
      <c r="UXP1529" s="229" t="s">
        <v>29</v>
      </c>
      <c r="UXQ1529" s="229" t="s">
        <v>83</v>
      </c>
      <c r="UXR1529" s="229" t="s">
        <v>1488</v>
      </c>
      <c r="UXS1529" s="229" t="s">
        <v>240</v>
      </c>
      <c r="UXT1529" s="229" t="s">
        <v>3935</v>
      </c>
      <c r="UXU1529" s="229" t="s">
        <v>222</v>
      </c>
      <c r="UXV1529" s="229" t="s">
        <v>223</v>
      </c>
      <c r="UXW1529" s="229" t="s">
        <v>172</v>
      </c>
      <c r="UXX1529" s="229" t="s">
        <v>289</v>
      </c>
      <c r="UXY1529" s="229" t="s">
        <v>227</v>
      </c>
      <c r="UYC1529" s="229">
        <v>2024</v>
      </c>
      <c r="UYD1529" s="229" t="s">
        <v>57</v>
      </c>
      <c r="UYE1529" s="229" t="s">
        <v>3922</v>
      </c>
      <c r="UYF1529" s="229">
        <v>12970960</v>
      </c>
      <c r="UYG1529" s="229" t="s">
        <v>3930</v>
      </c>
      <c r="UYH1529" s="229" t="s">
        <v>310</v>
      </c>
      <c r="UYI1529" s="229" t="s">
        <v>3931</v>
      </c>
      <c r="UYJ1529" s="229" t="s">
        <v>299</v>
      </c>
      <c r="UYK1529" s="229" t="s">
        <v>52</v>
      </c>
      <c r="UYL1529" s="229" t="s">
        <v>3932</v>
      </c>
      <c r="UYN1529" s="229" t="s">
        <v>3933</v>
      </c>
      <c r="UYO1529" s="229" t="s">
        <v>682</v>
      </c>
      <c r="UYP1529" s="229" t="s">
        <v>354</v>
      </c>
      <c r="UYQ1529" s="229" t="s">
        <v>3934</v>
      </c>
      <c r="UYR1529" s="229" t="s">
        <v>2631</v>
      </c>
      <c r="UYS1529" s="229" t="s">
        <v>294</v>
      </c>
      <c r="UYT1529" s="229" t="s">
        <v>289</v>
      </c>
      <c r="UYU1529" s="229" t="s">
        <v>35</v>
      </c>
      <c r="UYV1529" s="229" t="s">
        <v>29</v>
      </c>
      <c r="UYW1529" s="229" t="s">
        <v>83</v>
      </c>
      <c r="UYX1529" s="229" t="s">
        <v>1488</v>
      </c>
      <c r="UYY1529" s="229" t="s">
        <v>240</v>
      </c>
      <c r="UYZ1529" s="229" t="s">
        <v>3935</v>
      </c>
      <c r="UZA1529" s="229" t="s">
        <v>222</v>
      </c>
      <c r="UZB1529" s="229" t="s">
        <v>223</v>
      </c>
      <c r="UZC1529" s="229" t="s">
        <v>172</v>
      </c>
      <c r="UZD1529" s="229" t="s">
        <v>289</v>
      </c>
      <c r="UZE1529" s="229" t="s">
        <v>227</v>
      </c>
      <c r="UZI1529" s="229">
        <v>2024</v>
      </c>
      <c r="UZJ1529" s="229" t="s">
        <v>57</v>
      </c>
      <c r="UZK1529" s="229" t="s">
        <v>3922</v>
      </c>
      <c r="UZL1529" s="229">
        <v>12970960</v>
      </c>
      <c r="UZM1529" s="229" t="s">
        <v>3930</v>
      </c>
      <c r="UZN1529" s="229" t="s">
        <v>310</v>
      </c>
      <c r="UZO1529" s="229" t="s">
        <v>3931</v>
      </c>
      <c r="UZP1529" s="229" t="s">
        <v>299</v>
      </c>
      <c r="UZQ1529" s="229" t="s">
        <v>52</v>
      </c>
      <c r="UZR1529" s="229" t="s">
        <v>3932</v>
      </c>
      <c r="UZT1529" s="229" t="s">
        <v>3933</v>
      </c>
      <c r="UZU1529" s="229" t="s">
        <v>682</v>
      </c>
      <c r="UZV1529" s="229" t="s">
        <v>354</v>
      </c>
      <c r="UZW1529" s="229" t="s">
        <v>3934</v>
      </c>
      <c r="UZX1529" s="229" t="s">
        <v>2631</v>
      </c>
      <c r="UZY1529" s="229" t="s">
        <v>294</v>
      </c>
      <c r="UZZ1529" s="229" t="s">
        <v>289</v>
      </c>
      <c r="VAA1529" s="229" t="s">
        <v>35</v>
      </c>
      <c r="VAB1529" s="229" t="s">
        <v>29</v>
      </c>
      <c r="VAC1529" s="229" t="s">
        <v>83</v>
      </c>
      <c r="VAD1529" s="229" t="s">
        <v>1488</v>
      </c>
      <c r="VAE1529" s="229" t="s">
        <v>240</v>
      </c>
      <c r="VAF1529" s="229" t="s">
        <v>3935</v>
      </c>
      <c r="VAG1529" s="229" t="s">
        <v>222</v>
      </c>
      <c r="VAH1529" s="229" t="s">
        <v>223</v>
      </c>
      <c r="VAI1529" s="229" t="s">
        <v>172</v>
      </c>
      <c r="VAJ1529" s="229" t="s">
        <v>289</v>
      </c>
      <c r="VAK1529" s="229" t="s">
        <v>227</v>
      </c>
      <c r="VAO1529" s="229">
        <v>2024</v>
      </c>
      <c r="VAP1529" s="229" t="s">
        <v>57</v>
      </c>
      <c r="VAQ1529" s="229" t="s">
        <v>3922</v>
      </c>
      <c r="VAR1529" s="229">
        <v>12970960</v>
      </c>
      <c r="VAS1529" s="229" t="s">
        <v>3930</v>
      </c>
      <c r="VAT1529" s="229" t="s">
        <v>310</v>
      </c>
      <c r="VAU1529" s="229" t="s">
        <v>3931</v>
      </c>
      <c r="VAV1529" s="229" t="s">
        <v>299</v>
      </c>
      <c r="VAW1529" s="229" t="s">
        <v>52</v>
      </c>
      <c r="VAX1529" s="229" t="s">
        <v>3932</v>
      </c>
      <c r="VAZ1529" s="229" t="s">
        <v>3933</v>
      </c>
      <c r="VBA1529" s="229" t="s">
        <v>682</v>
      </c>
      <c r="VBB1529" s="229" t="s">
        <v>354</v>
      </c>
      <c r="VBC1529" s="229" t="s">
        <v>3934</v>
      </c>
      <c r="VBD1529" s="229" t="s">
        <v>2631</v>
      </c>
      <c r="VBE1529" s="229" t="s">
        <v>294</v>
      </c>
      <c r="VBF1529" s="229" t="s">
        <v>289</v>
      </c>
      <c r="VBG1529" s="229" t="s">
        <v>35</v>
      </c>
      <c r="VBH1529" s="229" t="s">
        <v>29</v>
      </c>
      <c r="VBI1529" s="229" t="s">
        <v>83</v>
      </c>
      <c r="VBJ1529" s="229" t="s">
        <v>1488</v>
      </c>
      <c r="VBK1529" s="229" t="s">
        <v>240</v>
      </c>
      <c r="VBL1529" s="229" t="s">
        <v>3935</v>
      </c>
      <c r="VBM1529" s="229" t="s">
        <v>222</v>
      </c>
      <c r="VBN1529" s="229" t="s">
        <v>223</v>
      </c>
      <c r="VBO1529" s="229" t="s">
        <v>172</v>
      </c>
      <c r="VBP1529" s="229" t="s">
        <v>289</v>
      </c>
      <c r="VBQ1529" s="229" t="s">
        <v>227</v>
      </c>
      <c r="VBU1529" s="229">
        <v>2024</v>
      </c>
      <c r="VBV1529" s="229" t="s">
        <v>57</v>
      </c>
      <c r="VBW1529" s="229" t="s">
        <v>3922</v>
      </c>
      <c r="VBX1529" s="229">
        <v>12970960</v>
      </c>
      <c r="VBY1529" s="229" t="s">
        <v>3930</v>
      </c>
      <c r="VBZ1529" s="229" t="s">
        <v>310</v>
      </c>
      <c r="VCA1529" s="229" t="s">
        <v>3931</v>
      </c>
      <c r="VCB1529" s="229" t="s">
        <v>299</v>
      </c>
      <c r="VCC1529" s="229" t="s">
        <v>52</v>
      </c>
      <c r="VCD1529" s="229" t="s">
        <v>3932</v>
      </c>
      <c r="VCF1529" s="229" t="s">
        <v>3933</v>
      </c>
      <c r="VCG1529" s="229" t="s">
        <v>682</v>
      </c>
      <c r="VCH1529" s="229" t="s">
        <v>354</v>
      </c>
      <c r="VCI1529" s="229" t="s">
        <v>3934</v>
      </c>
      <c r="VCJ1529" s="229" t="s">
        <v>2631</v>
      </c>
      <c r="VCK1529" s="229" t="s">
        <v>294</v>
      </c>
      <c r="VCL1529" s="229" t="s">
        <v>289</v>
      </c>
      <c r="VCM1529" s="229" t="s">
        <v>35</v>
      </c>
      <c r="VCN1529" s="229" t="s">
        <v>29</v>
      </c>
      <c r="VCO1529" s="229" t="s">
        <v>83</v>
      </c>
      <c r="VCP1529" s="229" t="s">
        <v>1488</v>
      </c>
      <c r="VCQ1529" s="229" t="s">
        <v>240</v>
      </c>
      <c r="VCR1529" s="229" t="s">
        <v>3935</v>
      </c>
      <c r="VCS1529" s="229" t="s">
        <v>222</v>
      </c>
      <c r="VCT1529" s="229" t="s">
        <v>223</v>
      </c>
      <c r="VCU1529" s="229" t="s">
        <v>172</v>
      </c>
      <c r="VCV1529" s="229" t="s">
        <v>289</v>
      </c>
      <c r="VCW1529" s="229" t="s">
        <v>227</v>
      </c>
      <c r="VDA1529" s="229">
        <v>2024</v>
      </c>
      <c r="VDB1529" s="229" t="s">
        <v>57</v>
      </c>
      <c r="VDC1529" s="229" t="s">
        <v>3922</v>
      </c>
      <c r="VDD1529" s="229">
        <v>12970960</v>
      </c>
      <c r="VDE1529" s="229" t="s">
        <v>3930</v>
      </c>
      <c r="VDF1529" s="229" t="s">
        <v>310</v>
      </c>
      <c r="VDG1529" s="229" t="s">
        <v>3931</v>
      </c>
      <c r="VDH1529" s="229" t="s">
        <v>299</v>
      </c>
      <c r="VDI1529" s="229" t="s">
        <v>52</v>
      </c>
      <c r="VDJ1529" s="229" t="s">
        <v>3932</v>
      </c>
      <c r="VDL1529" s="229" t="s">
        <v>3933</v>
      </c>
      <c r="VDM1529" s="229" t="s">
        <v>682</v>
      </c>
      <c r="VDN1529" s="229" t="s">
        <v>354</v>
      </c>
      <c r="VDO1529" s="229" t="s">
        <v>3934</v>
      </c>
      <c r="VDP1529" s="229" t="s">
        <v>2631</v>
      </c>
      <c r="VDQ1529" s="229" t="s">
        <v>294</v>
      </c>
      <c r="VDR1529" s="229" t="s">
        <v>289</v>
      </c>
      <c r="VDS1529" s="229" t="s">
        <v>35</v>
      </c>
      <c r="VDT1529" s="229" t="s">
        <v>29</v>
      </c>
      <c r="VDU1529" s="229" t="s">
        <v>83</v>
      </c>
      <c r="VDV1529" s="229" t="s">
        <v>1488</v>
      </c>
      <c r="VDW1529" s="229" t="s">
        <v>240</v>
      </c>
      <c r="VDX1529" s="229" t="s">
        <v>3935</v>
      </c>
      <c r="VDY1529" s="229" t="s">
        <v>222</v>
      </c>
      <c r="VDZ1529" s="229" t="s">
        <v>223</v>
      </c>
      <c r="VEA1529" s="229" t="s">
        <v>172</v>
      </c>
      <c r="VEB1529" s="229" t="s">
        <v>289</v>
      </c>
      <c r="VEC1529" s="229" t="s">
        <v>227</v>
      </c>
      <c r="VEG1529" s="229">
        <v>2024</v>
      </c>
      <c r="VEH1529" s="229" t="s">
        <v>57</v>
      </c>
      <c r="VEI1529" s="229" t="s">
        <v>3922</v>
      </c>
      <c r="VEJ1529" s="229">
        <v>12970960</v>
      </c>
      <c r="VEK1529" s="229" t="s">
        <v>3930</v>
      </c>
      <c r="VEL1529" s="229" t="s">
        <v>310</v>
      </c>
      <c r="VEM1529" s="229" t="s">
        <v>3931</v>
      </c>
      <c r="VEN1529" s="229" t="s">
        <v>299</v>
      </c>
      <c r="VEO1529" s="229" t="s">
        <v>52</v>
      </c>
      <c r="VEP1529" s="229" t="s">
        <v>3932</v>
      </c>
      <c r="VER1529" s="229" t="s">
        <v>3933</v>
      </c>
      <c r="VES1529" s="229" t="s">
        <v>682</v>
      </c>
      <c r="VET1529" s="229" t="s">
        <v>354</v>
      </c>
      <c r="VEU1529" s="229" t="s">
        <v>3934</v>
      </c>
      <c r="VEV1529" s="229" t="s">
        <v>2631</v>
      </c>
      <c r="VEW1529" s="229" t="s">
        <v>294</v>
      </c>
      <c r="VEX1529" s="229" t="s">
        <v>289</v>
      </c>
      <c r="VEY1529" s="229" t="s">
        <v>35</v>
      </c>
      <c r="VEZ1529" s="229" t="s">
        <v>29</v>
      </c>
      <c r="VFA1529" s="229" t="s">
        <v>83</v>
      </c>
      <c r="VFB1529" s="229" t="s">
        <v>1488</v>
      </c>
      <c r="VFC1529" s="229" t="s">
        <v>240</v>
      </c>
      <c r="VFD1529" s="229" t="s">
        <v>3935</v>
      </c>
      <c r="VFE1529" s="229" t="s">
        <v>222</v>
      </c>
      <c r="VFF1529" s="229" t="s">
        <v>223</v>
      </c>
      <c r="VFG1529" s="229" t="s">
        <v>172</v>
      </c>
      <c r="VFH1529" s="229" t="s">
        <v>289</v>
      </c>
      <c r="VFI1529" s="229" t="s">
        <v>227</v>
      </c>
      <c r="VFM1529" s="229">
        <v>2024</v>
      </c>
      <c r="VFN1529" s="229" t="s">
        <v>57</v>
      </c>
      <c r="VFO1529" s="229" t="s">
        <v>3922</v>
      </c>
      <c r="VFP1529" s="229">
        <v>12970960</v>
      </c>
      <c r="VFQ1529" s="229" t="s">
        <v>3930</v>
      </c>
      <c r="VFR1529" s="229" t="s">
        <v>310</v>
      </c>
      <c r="VFS1529" s="229" t="s">
        <v>3931</v>
      </c>
      <c r="VFT1529" s="229" t="s">
        <v>299</v>
      </c>
      <c r="VFU1529" s="229" t="s">
        <v>52</v>
      </c>
      <c r="VFV1529" s="229" t="s">
        <v>3932</v>
      </c>
      <c r="VFX1529" s="229" t="s">
        <v>3933</v>
      </c>
      <c r="VFY1529" s="229" t="s">
        <v>682</v>
      </c>
      <c r="VFZ1529" s="229" t="s">
        <v>354</v>
      </c>
      <c r="VGA1529" s="229" t="s">
        <v>3934</v>
      </c>
      <c r="VGB1529" s="229" t="s">
        <v>2631</v>
      </c>
      <c r="VGC1529" s="229" t="s">
        <v>294</v>
      </c>
      <c r="VGD1529" s="229" t="s">
        <v>289</v>
      </c>
      <c r="VGE1529" s="229" t="s">
        <v>35</v>
      </c>
      <c r="VGF1529" s="229" t="s">
        <v>29</v>
      </c>
      <c r="VGG1529" s="229" t="s">
        <v>83</v>
      </c>
      <c r="VGH1529" s="229" t="s">
        <v>1488</v>
      </c>
      <c r="VGI1529" s="229" t="s">
        <v>240</v>
      </c>
      <c r="VGJ1529" s="229" t="s">
        <v>3935</v>
      </c>
      <c r="VGK1529" s="229" t="s">
        <v>222</v>
      </c>
      <c r="VGL1529" s="229" t="s">
        <v>223</v>
      </c>
      <c r="VGM1529" s="229" t="s">
        <v>172</v>
      </c>
      <c r="VGN1529" s="229" t="s">
        <v>289</v>
      </c>
      <c r="VGO1529" s="229" t="s">
        <v>227</v>
      </c>
      <c r="VGS1529" s="229">
        <v>2024</v>
      </c>
      <c r="VGT1529" s="229" t="s">
        <v>57</v>
      </c>
      <c r="VGU1529" s="229" t="s">
        <v>3922</v>
      </c>
      <c r="VGV1529" s="229">
        <v>12970960</v>
      </c>
      <c r="VGW1529" s="229" t="s">
        <v>3930</v>
      </c>
      <c r="VGX1529" s="229" t="s">
        <v>310</v>
      </c>
      <c r="VGY1529" s="229" t="s">
        <v>3931</v>
      </c>
      <c r="VGZ1529" s="229" t="s">
        <v>299</v>
      </c>
      <c r="VHA1529" s="229" t="s">
        <v>52</v>
      </c>
      <c r="VHB1529" s="229" t="s">
        <v>3932</v>
      </c>
      <c r="VHD1529" s="229" t="s">
        <v>3933</v>
      </c>
      <c r="VHE1529" s="229" t="s">
        <v>682</v>
      </c>
      <c r="VHF1529" s="229" t="s">
        <v>354</v>
      </c>
      <c r="VHG1529" s="229" t="s">
        <v>3934</v>
      </c>
      <c r="VHH1529" s="229" t="s">
        <v>2631</v>
      </c>
      <c r="VHI1529" s="229" t="s">
        <v>294</v>
      </c>
      <c r="VHJ1529" s="229" t="s">
        <v>289</v>
      </c>
      <c r="VHK1529" s="229" t="s">
        <v>35</v>
      </c>
      <c r="VHL1529" s="229" t="s">
        <v>29</v>
      </c>
      <c r="VHM1529" s="229" t="s">
        <v>83</v>
      </c>
      <c r="VHN1529" s="229" t="s">
        <v>1488</v>
      </c>
      <c r="VHO1529" s="229" t="s">
        <v>240</v>
      </c>
      <c r="VHP1529" s="229" t="s">
        <v>3935</v>
      </c>
      <c r="VHQ1529" s="229" t="s">
        <v>222</v>
      </c>
      <c r="VHR1529" s="229" t="s">
        <v>223</v>
      </c>
      <c r="VHS1529" s="229" t="s">
        <v>172</v>
      </c>
      <c r="VHT1529" s="229" t="s">
        <v>289</v>
      </c>
      <c r="VHU1529" s="229" t="s">
        <v>227</v>
      </c>
      <c r="VHY1529" s="229">
        <v>2024</v>
      </c>
      <c r="VHZ1529" s="229" t="s">
        <v>57</v>
      </c>
      <c r="VIA1529" s="229" t="s">
        <v>3922</v>
      </c>
      <c r="VIB1529" s="229">
        <v>12970960</v>
      </c>
      <c r="VIC1529" s="229" t="s">
        <v>3930</v>
      </c>
      <c r="VID1529" s="229" t="s">
        <v>310</v>
      </c>
      <c r="VIE1529" s="229" t="s">
        <v>3931</v>
      </c>
      <c r="VIF1529" s="229" t="s">
        <v>299</v>
      </c>
      <c r="VIG1529" s="229" t="s">
        <v>52</v>
      </c>
      <c r="VIH1529" s="229" t="s">
        <v>3932</v>
      </c>
      <c r="VIJ1529" s="229" t="s">
        <v>3933</v>
      </c>
      <c r="VIK1529" s="229" t="s">
        <v>682</v>
      </c>
      <c r="VIL1529" s="229" t="s">
        <v>354</v>
      </c>
      <c r="VIM1529" s="229" t="s">
        <v>3934</v>
      </c>
      <c r="VIN1529" s="229" t="s">
        <v>2631</v>
      </c>
      <c r="VIO1529" s="229" t="s">
        <v>294</v>
      </c>
      <c r="VIP1529" s="229" t="s">
        <v>289</v>
      </c>
      <c r="VIQ1529" s="229" t="s">
        <v>35</v>
      </c>
      <c r="VIR1529" s="229" t="s">
        <v>29</v>
      </c>
      <c r="VIS1529" s="229" t="s">
        <v>83</v>
      </c>
      <c r="VIT1529" s="229" t="s">
        <v>1488</v>
      </c>
      <c r="VIU1529" s="229" t="s">
        <v>240</v>
      </c>
      <c r="VIV1529" s="229" t="s">
        <v>3935</v>
      </c>
      <c r="VIW1529" s="229" t="s">
        <v>222</v>
      </c>
      <c r="VIX1529" s="229" t="s">
        <v>223</v>
      </c>
      <c r="VIY1529" s="229" t="s">
        <v>172</v>
      </c>
      <c r="VIZ1529" s="229" t="s">
        <v>289</v>
      </c>
      <c r="VJA1529" s="229" t="s">
        <v>227</v>
      </c>
      <c r="VJE1529" s="229">
        <v>2024</v>
      </c>
      <c r="VJF1529" s="229" t="s">
        <v>57</v>
      </c>
      <c r="VJG1529" s="229" t="s">
        <v>3922</v>
      </c>
      <c r="VJH1529" s="229">
        <v>12970960</v>
      </c>
      <c r="VJI1529" s="229" t="s">
        <v>3930</v>
      </c>
      <c r="VJJ1529" s="229" t="s">
        <v>310</v>
      </c>
      <c r="VJK1529" s="229" t="s">
        <v>3931</v>
      </c>
      <c r="VJL1529" s="229" t="s">
        <v>299</v>
      </c>
      <c r="VJM1529" s="229" t="s">
        <v>52</v>
      </c>
      <c r="VJN1529" s="229" t="s">
        <v>3932</v>
      </c>
      <c r="VJP1529" s="229" t="s">
        <v>3933</v>
      </c>
      <c r="VJQ1529" s="229" t="s">
        <v>682</v>
      </c>
      <c r="VJR1529" s="229" t="s">
        <v>354</v>
      </c>
      <c r="VJS1529" s="229" t="s">
        <v>3934</v>
      </c>
      <c r="VJT1529" s="229" t="s">
        <v>2631</v>
      </c>
      <c r="VJU1529" s="229" t="s">
        <v>294</v>
      </c>
      <c r="VJV1529" s="229" t="s">
        <v>289</v>
      </c>
      <c r="VJW1529" s="229" t="s">
        <v>35</v>
      </c>
      <c r="VJX1529" s="229" t="s">
        <v>29</v>
      </c>
      <c r="VJY1529" s="229" t="s">
        <v>83</v>
      </c>
      <c r="VJZ1529" s="229" t="s">
        <v>1488</v>
      </c>
      <c r="VKA1529" s="229" t="s">
        <v>240</v>
      </c>
      <c r="VKB1529" s="229" t="s">
        <v>3935</v>
      </c>
      <c r="VKC1529" s="229" t="s">
        <v>222</v>
      </c>
      <c r="VKD1529" s="229" t="s">
        <v>223</v>
      </c>
      <c r="VKE1529" s="229" t="s">
        <v>172</v>
      </c>
      <c r="VKF1529" s="229" t="s">
        <v>289</v>
      </c>
      <c r="VKG1529" s="229" t="s">
        <v>227</v>
      </c>
      <c r="VKK1529" s="229">
        <v>2024</v>
      </c>
      <c r="VKL1529" s="229" t="s">
        <v>57</v>
      </c>
      <c r="VKM1529" s="229" t="s">
        <v>3922</v>
      </c>
      <c r="VKN1529" s="229">
        <v>12970960</v>
      </c>
      <c r="VKO1529" s="229" t="s">
        <v>3930</v>
      </c>
      <c r="VKP1529" s="229" t="s">
        <v>310</v>
      </c>
      <c r="VKQ1529" s="229" t="s">
        <v>3931</v>
      </c>
      <c r="VKR1529" s="229" t="s">
        <v>299</v>
      </c>
      <c r="VKS1529" s="229" t="s">
        <v>52</v>
      </c>
      <c r="VKT1529" s="229" t="s">
        <v>3932</v>
      </c>
      <c r="VKV1529" s="229" t="s">
        <v>3933</v>
      </c>
      <c r="VKW1529" s="229" t="s">
        <v>682</v>
      </c>
      <c r="VKX1529" s="229" t="s">
        <v>354</v>
      </c>
      <c r="VKY1529" s="229" t="s">
        <v>3934</v>
      </c>
      <c r="VKZ1529" s="229" t="s">
        <v>2631</v>
      </c>
      <c r="VLA1529" s="229" t="s">
        <v>294</v>
      </c>
      <c r="VLB1529" s="229" t="s">
        <v>289</v>
      </c>
      <c r="VLC1529" s="229" t="s">
        <v>35</v>
      </c>
      <c r="VLD1529" s="229" t="s">
        <v>29</v>
      </c>
      <c r="VLE1529" s="229" t="s">
        <v>83</v>
      </c>
      <c r="VLF1529" s="229" t="s">
        <v>1488</v>
      </c>
      <c r="VLG1529" s="229" t="s">
        <v>240</v>
      </c>
      <c r="VLH1529" s="229" t="s">
        <v>3935</v>
      </c>
      <c r="VLI1529" s="229" t="s">
        <v>222</v>
      </c>
      <c r="VLJ1529" s="229" t="s">
        <v>223</v>
      </c>
      <c r="VLK1529" s="229" t="s">
        <v>172</v>
      </c>
      <c r="VLL1529" s="229" t="s">
        <v>289</v>
      </c>
      <c r="VLM1529" s="229" t="s">
        <v>227</v>
      </c>
      <c r="VLQ1529" s="229">
        <v>2024</v>
      </c>
      <c r="VLR1529" s="229" t="s">
        <v>57</v>
      </c>
      <c r="VLS1529" s="229" t="s">
        <v>3922</v>
      </c>
      <c r="VLT1529" s="229">
        <v>12970960</v>
      </c>
      <c r="VLU1529" s="229" t="s">
        <v>3930</v>
      </c>
      <c r="VLV1529" s="229" t="s">
        <v>310</v>
      </c>
      <c r="VLW1529" s="229" t="s">
        <v>3931</v>
      </c>
      <c r="VLX1529" s="229" t="s">
        <v>299</v>
      </c>
      <c r="VLY1529" s="229" t="s">
        <v>52</v>
      </c>
      <c r="VLZ1529" s="229" t="s">
        <v>3932</v>
      </c>
      <c r="VMB1529" s="229" t="s">
        <v>3933</v>
      </c>
      <c r="VMC1529" s="229" t="s">
        <v>682</v>
      </c>
      <c r="VMD1529" s="229" t="s">
        <v>354</v>
      </c>
      <c r="VME1529" s="229" t="s">
        <v>3934</v>
      </c>
      <c r="VMF1529" s="229" t="s">
        <v>2631</v>
      </c>
      <c r="VMG1529" s="229" t="s">
        <v>294</v>
      </c>
      <c r="VMH1529" s="229" t="s">
        <v>289</v>
      </c>
      <c r="VMI1529" s="229" t="s">
        <v>35</v>
      </c>
      <c r="VMJ1529" s="229" t="s">
        <v>29</v>
      </c>
      <c r="VMK1529" s="229" t="s">
        <v>83</v>
      </c>
      <c r="VML1529" s="229" t="s">
        <v>1488</v>
      </c>
      <c r="VMM1529" s="229" t="s">
        <v>240</v>
      </c>
      <c r="VMN1529" s="229" t="s">
        <v>3935</v>
      </c>
      <c r="VMO1529" s="229" t="s">
        <v>222</v>
      </c>
      <c r="VMP1529" s="229" t="s">
        <v>223</v>
      </c>
      <c r="VMQ1529" s="229" t="s">
        <v>172</v>
      </c>
      <c r="VMR1529" s="229" t="s">
        <v>289</v>
      </c>
      <c r="VMS1529" s="229" t="s">
        <v>227</v>
      </c>
      <c r="VMW1529" s="229">
        <v>2024</v>
      </c>
      <c r="VMX1529" s="229" t="s">
        <v>57</v>
      </c>
      <c r="VMY1529" s="229" t="s">
        <v>3922</v>
      </c>
      <c r="VMZ1529" s="229">
        <v>12970960</v>
      </c>
      <c r="VNA1529" s="229" t="s">
        <v>3930</v>
      </c>
      <c r="VNB1529" s="229" t="s">
        <v>310</v>
      </c>
      <c r="VNC1529" s="229" t="s">
        <v>3931</v>
      </c>
      <c r="VND1529" s="229" t="s">
        <v>299</v>
      </c>
      <c r="VNE1529" s="229" t="s">
        <v>52</v>
      </c>
      <c r="VNF1529" s="229" t="s">
        <v>3932</v>
      </c>
      <c r="VNH1529" s="229" t="s">
        <v>3933</v>
      </c>
      <c r="VNI1529" s="229" t="s">
        <v>682</v>
      </c>
      <c r="VNJ1529" s="229" t="s">
        <v>354</v>
      </c>
      <c r="VNK1529" s="229" t="s">
        <v>3934</v>
      </c>
      <c r="VNL1529" s="229" t="s">
        <v>2631</v>
      </c>
      <c r="VNM1529" s="229" t="s">
        <v>294</v>
      </c>
      <c r="VNN1529" s="229" t="s">
        <v>289</v>
      </c>
      <c r="VNO1529" s="229" t="s">
        <v>35</v>
      </c>
      <c r="VNP1529" s="229" t="s">
        <v>29</v>
      </c>
      <c r="VNQ1529" s="229" t="s">
        <v>83</v>
      </c>
      <c r="VNR1529" s="229" t="s">
        <v>1488</v>
      </c>
      <c r="VNS1529" s="229" t="s">
        <v>240</v>
      </c>
      <c r="VNT1529" s="229" t="s">
        <v>3935</v>
      </c>
      <c r="VNU1529" s="229" t="s">
        <v>222</v>
      </c>
      <c r="VNV1529" s="229" t="s">
        <v>223</v>
      </c>
      <c r="VNW1529" s="229" t="s">
        <v>172</v>
      </c>
      <c r="VNX1529" s="229" t="s">
        <v>289</v>
      </c>
      <c r="VNY1529" s="229" t="s">
        <v>227</v>
      </c>
      <c r="VOC1529" s="229">
        <v>2024</v>
      </c>
      <c r="VOD1529" s="229" t="s">
        <v>57</v>
      </c>
      <c r="VOE1529" s="229" t="s">
        <v>3922</v>
      </c>
      <c r="VOF1529" s="229">
        <v>12970960</v>
      </c>
      <c r="VOG1529" s="229" t="s">
        <v>3930</v>
      </c>
      <c r="VOH1529" s="229" t="s">
        <v>310</v>
      </c>
      <c r="VOI1529" s="229" t="s">
        <v>3931</v>
      </c>
      <c r="VOJ1529" s="229" t="s">
        <v>299</v>
      </c>
      <c r="VOK1529" s="229" t="s">
        <v>52</v>
      </c>
      <c r="VOL1529" s="229" t="s">
        <v>3932</v>
      </c>
      <c r="VON1529" s="229" t="s">
        <v>3933</v>
      </c>
      <c r="VOO1529" s="229" t="s">
        <v>682</v>
      </c>
      <c r="VOP1529" s="229" t="s">
        <v>354</v>
      </c>
      <c r="VOQ1529" s="229" t="s">
        <v>3934</v>
      </c>
      <c r="VOR1529" s="229" t="s">
        <v>2631</v>
      </c>
      <c r="VOS1529" s="229" t="s">
        <v>294</v>
      </c>
      <c r="VOT1529" s="229" t="s">
        <v>289</v>
      </c>
      <c r="VOU1529" s="229" t="s">
        <v>35</v>
      </c>
      <c r="VOV1529" s="229" t="s">
        <v>29</v>
      </c>
      <c r="VOW1529" s="229" t="s">
        <v>83</v>
      </c>
      <c r="VOX1529" s="229" t="s">
        <v>1488</v>
      </c>
      <c r="VOY1529" s="229" t="s">
        <v>240</v>
      </c>
      <c r="VOZ1529" s="229" t="s">
        <v>3935</v>
      </c>
      <c r="VPA1529" s="229" t="s">
        <v>222</v>
      </c>
      <c r="VPB1529" s="229" t="s">
        <v>223</v>
      </c>
      <c r="VPC1529" s="229" t="s">
        <v>172</v>
      </c>
      <c r="VPD1529" s="229" t="s">
        <v>289</v>
      </c>
      <c r="VPE1529" s="229" t="s">
        <v>227</v>
      </c>
      <c r="VPI1529" s="229">
        <v>2024</v>
      </c>
      <c r="VPJ1529" s="229" t="s">
        <v>57</v>
      </c>
      <c r="VPK1529" s="229" t="s">
        <v>3922</v>
      </c>
      <c r="VPL1529" s="229">
        <v>12970960</v>
      </c>
      <c r="VPM1529" s="229" t="s">
        <v>3930</v>
      </c>
      <c r="VPN1529" s="229" t="s">
        <v>310</v>
      </c>
      <c r="VPO1529" s="229" t="s">
        <v>3931</v>
      </c>
      <c r="VPP1529" s="229" t="s">
        <v>299</v>
      </c>
      <c r="VPQ1529" s="229" t="s">
        <v>52</v>
      </c>
      <c r="VPR1529" s="229" t="s">
        <v>3932</v>
      </c>
      <c r="VPT1529" s="229" t="s">
        <v>3933</v>
      </c>
      <c r="VPU1529" s="229" t="s">
        <v>682</v>
      </c>
      <c r="VPV1529" s="229" t="s">
        <v>354</v>
      </c>
      <c r="VPW1529" s="229" t="s">
        <v>3934</v>
      </c>
      <c r="VPX1529" s="229" t="s">
        <v>2631</v>
      </c>
      <c r="VPY1529" s="229" t="s">
        <v>294</v>
      </c>
      <c r="VPZ1529" s="229" t="s">
        <v>289</v>
      </c>
      <c r="VQA1529" s="229" t="s">
        <v>35</v>
      </c>
      <c r="VQB1529" s="229" t="s">
        <v>29</v>
      </c>
      <c r="VQC1529" s="229" t="s">
        <v>83</v>
      </c>
      <c r="VQD1529" s="229" t="s">
        <v>1488</v>
      </c>
      <c r="VQE1529" s="229" t="s">
        <v>240</v>
      </c>
      <c r="VQF1529" s="229" t="s">
        <v>3935</v>
      </c>
      <c r="VQG1529" s="229" t="s">
        <v>222</v>
      </c>
      <c r="VQH1529" s="229" t="s">
        <v>223</v>
      </c>
      <c r="VQI1529" s="229" t="s">
        <v>172</v>
      </c>
      <c r="VQJ1529" s="229" t="s">
        <v>289</v>
      </c>
      <c r="VQK1529" s="229" t="s">
        <v>227</v>
      </c>
      <c r="VQO1529" s="229">
        <v>2024</v>
      </c>
      <c r="VQP1529" s="229" t="s">
        <v>57</v>
      </c>
      <c r="VQQ1529" s="229" t="s">
        <v>3922</v>
      </c>
      <c r="VQR1529" s="229">
        <v>12970960</v>
      </c>
      <c r="VQS1529" s="229" t="s">
        <v>3930</v>
      </c>
      <c r="VQT1529" s="229" t="s">
        <v>310</v>
      </c>
      <c r="VQU1529" s="229" t="s">
        <v>3931</v>
      </c>
      <c r="VQV1529" s="229" t="s">
        <v>299</v>
      </c>
      <c r="VQW1529" s="229" t="s">
        <v>52</v>
      </c>
      <c r="VQX1529" s="229" t="s">
        <v>3932</v>
      </c>
      <c r="VQZ1529" s="229" t="s">
        <v>3933</v>
      </c>
      <c r="VRA1529" s="229" t="s">
        <v>682</v>
      </c>
      <c r="VRB1529" s="229" t="s">
        <v>354</v>
      </c>
      <c r="VRC1529" s="229" t="s">
        <v>3934</v>
      </c>
      <c r="VRD1529" s="229" t="s">
        <v>2631</v>
      </c>
      <c r="VRE1529" s="229" t="s">
        <v>294</v>
      </c>
      <c r="VRF1529" s="229" t="s">
        <v>289</v>
      </c>
      <c r="VRG1529" s="229" t="s">
        <v>35</v>
      </c>
      <c r="VRH1529" s="229" t="s">
        <v>29</v>
      </c>
      <c r="VRI1529" s="229" t="s">
        <v>83</v>
      </c>
      <c r="VRJ1529" s="229" t="s">
        <v>1488</v>
      </c>
      <c r="VRK1529" s="229" t="s">
        <v>240</v>
      </c>
      <c r="VRL1529" s="229" t="s">
        <v>3935</v>
      </c>
      <c r="VRM1529" s="229" t="s">
        <v>222</v>
      </c>
      <c r="VRN1529" s="229" t="s">
        <v>223</v>
      </c>
      <c r="VRO1529" s="229" t="s">
        <v>172</v>
      </c>
      <c r="VRP1529" s="229" t="s">
        <v>289</v>
      </c>
      <c r="VRQ1529" s="229" t="s">
        <v>227</v>
      </c>
      <c r="VRU1529" s="229">
        <v>2024</v>
      </c>
      <c r="VRV1529" s="229" t="s">
        <v>57</v>
      </c>
      <c r="VRW1529" s="229" t="s">
        <v>3922</v>
      </c>
      <c r="VRX1529" s="229">
        <v>12970960</v>
      </c>
      <c r="VRY1529" s="229" t="s">
        <v>3930</v>
      </c>
      <c r="VRZ1529" s="229" t="s">
        <v>310</v>
      </c>
      <c r="VSA1529" s="229" t="s">
        <v>3931</v>
      </c>
      <c r="VSB1529" s="229" t="s">
        <v>299</v>
      </c>
      <c r="VSC1529" s="229" t="s">
        <v>52</v>
      </c>
      <c r="VSD1529" s="229" t="s">
        <v>3932</v>
      </c>
      <c r="VSF1529" s="229" t="s">
        <v>3933</v>
      </c>
      <c r="VSG1529" s="229" t="s">
        <v>682</v>
      </c>
      <c r="VSH1529" s="229" t="s">
        <v>354</v>
      </c>
      <c r="VSI1529" s="229" t="s">
        <v>3934</v>
      </c>
      <c r="VSJ1529" s="229" t="s">
        <v>2631</v>
      </c>
      <c r="VSK1529" s="229" t="s">
        <v>294</v>
      </c>
      <c r="VSL1529" s="229" t="s">
        <v>289</v>
      </c>
      <c r="VSM1529" s="229" t="s">
        <v>35</v>
      </c>
      <c r="VSN1529" s="229" t="s">
        <v>29</v>
      </c>
      <c r="VSO1529" s="229" t="s">
        <v>83</v>
      </c>
      <c r="VSP1529" s="229" t="s">
        <v>1488</v>
      </c>
      <c r="VSQ1529" s="229" t="s">
        <v>240</v>
      </c>
      <c r="VSR1529" s="229" t="s">
        <v>3935</v>
      </c>
      <c r="VSS1529" s="229" t="s">
        <v>222</v>
      </c>
      <c r="VST1529" s="229" t="s">
        <v>223</v>
      </c>
      <c r="VSU1529" s="229" t="s">
        <v>172</v>
      </c>
      <c r="VSV1529" s="229" t="s">
        <v>289</v>
      </c>
      <c r="VSW1529" s="229" t="s">
        <v>227</v>
      </c>
      <c r="VTA1529" s="229">
        <v>2024</v>
      </c>
      <c r="VTB1529" s="229" t="s">
        <v>57</v>
      </c>
      <c r="VTC1529" s="229" t="s">
        <v>3922</v>
      </c>
      <c r="VTD1529" s="229">
        <v>12970960</v>
      </c>
      <c r="VTE1529" s="229" t="s">
        <v>3930</v>
      </c>
      <c r="VTF1529" s="229" t="s">
        <v>310</v>
      </c>
      <c r="VTG1529" s="229" t="s">
        <v>3931</v>
      </c>
      <c r="VTH1529" s="229" t="s">
        <v>299</v>
      </c>
      <c r="VTI1529" s="229" t="s">
        <v>52</v>
      </c>
      <c r="VTJ1529" s="229" t="s">
        <v>3932</v>
      </c>
      <c r="VTL1529" s="229" t="s">
        <v>3933</v>
      </c>
      <c r="VTM1529" s="229" t="s">
        <v>682</v>
      </c>
      <c r="VTN1529" s="229" t="s">
        <v>354</v>
      </c>
      <c r="VTO1529" s="229" t="s">
        <v>3934</v>
      </c>
      <c r="VTP1529" s="229" t="s">
        <v>2631</v>
      </c>
      <c r="VTQ1529" s="229" t="s">
        <v>294</v>
      </c>
      <c r="VTR1529" s="229" t="s">
        <v>289</v>
      </c>
      <c r="VTS1529" s="229" t="s">
        <v>35</v>
      </c>
      <c r="VTT1529" s="229" t="s">
        <v>29</v>
      </c>
      <c r="VTU1529" s="229" t="s">
        <v>83</v>
      </c>
      <c r="VTV1529" s="229" t="s">
        <v>1488</v>
      </c>
      <c r="VTW1529" s="229" t="s">
        <v>240</v>
      </c>
      <c r="VTX1529" s="229" t="s">
        <v>3935</v>
      </c>
      <c r="VTY1529" s="229" t="s">
        <v>222</v>
      </c>
      <c r="VTZ1529" s="229" t="s">
        <v>223</v>
      </c>
      <c r="VUA1529" s="229" t="s">
        <v>172</v>
      </c>
      <c r="VUB1529" s="229" t="s">
        <v>289</v>
      </c>
      <c r="VUC1529" s="229" t="s">
        <v>227</v>
      </c>
      <c r="VUG1529" s="229">
        <v>2024</v>
      </c>
      <c r="VUH1529" s="229" t="s">
        <v>57</v>
      </c>
      <c r="VUI1529" s="229" t="s">
        <v>3922</v>
      </c>
      <c r="VUJ1529" s="229">
        <v>12970960</v>
      </c>
      <c r="VUK1529" s="229" t="s">
        <v>3930</v>
      </c>
      <c r="VUL1529" s="229" t="s">
        <v>310</v>
      </c>
      <c r="VUM1529" s="229" t="s">
        <v>3931</v>
      </c>
      <c r="VUN1529" s="229" t="s">
        <v>299</v>
      </c>
      <c r="VUO1529" s="229" t="s">
        <v>52</v>
      </c>
      <c r="VUP1529" s="229" t="s">
        <v>3932</v>
      </c>
      <c r="VUR1529" s="229" t="s">
        <v>3933</v>
      </c>
      <c r="VUS1529" s="229" t="s">
        <v>682</v>
      </c>
      <c r="VUT1529" s="229" t="s">
        <v>354</v>
      </c>
      <c r="VUU1529" s="229" t="s">
        <v>3934</v>
      </c>
      <c r="VUV1529" s="229" t="s">
        <v>2631</v>
      </c>
      <c r="VUW1529" s="229" t="s">
        <v>294</v>
      </c>
      <c r="VUX1529" s="229" t="s">
        <v>289</v>
      </c>
      <c r="VUY1529" s="229" t="s">
        <v>35</v>
      </c>
      <c r="VUZ1529" s="229" t="s">
        <v>29</v>
      </c>
      <c r="VVA1529" s="229" t="s">
        <v>83</v>
      </c>
      <c r="VVB1529" s="229" t="s">
        <v>1488</v>
      </c>
      <c r="VVC1529" s="229" t="s">
        <v>240</v>
      </c>
      <c r="VVD1529" s="229" t="s">
        <v>3935</v>
      </c>
      <c r="VVE1529" s="229" t="s">
        <v>222</v>
      </c>
      <c r="VVF1529" s="229" t="s">
        <v>223</v>
      </c>
      <c r="VVG1529" s="229" t="s">
        <v>172</v>
      </c>
      <c r="VVH1529" s="229" t="s">
        <v>289</v>
      </c>
      <c r="VVI1529" s="229" t="s">
        <v>227</v>
      </c>
      <c r="VVM1529" s="229">
        <v>2024</v>
      </c>
      <c r="VVN1529" s="229" t="s">
        <v>57</v>
      </c>
      <c r="VVO1529" s="229" t="s">
        <v>3922</v>
      </c>
      <c r="VVP1529" s="229">
        <v>12970960</v>
      </c>
      <c r="VVQ1529" s="229" t="s">
        <v>3930</v>
      </c>
      <c r="VVR1529" s="229" t="s">
        <v>310</v>
      </c>
      <c r="VVS1529" s="229" t="s">
        <v>3931</v>
      </c>
      <c r="VVT1529" s="229" t="s">
        <v>299</v>
      </c>
      <c r="VVU1529" s="229" t="s">
        <v>52</v>
      </c>
      <c r="VVV1529" s="229" t="s">
        <v>3932</v>
      </c>
      <c r="VVX1529" s="229" t="s">
        <v>3933</v>
      </c>
      <c r="VVY1529" s="229" t="s">
        <v>682</v>
      </c>
      <c r="VVZ1529" s="229" t="s">
        <v>354</v>
      </c>
      <c r="VWA1529" s="229" t="s">
        <v>3934</v>
      </c>
      <c r="VWB1529" s="229" t="s">
        <v>2631</v>
      </c>
      <c r="VWC1529" s="229" t="s">
        <v>294</v>
      </c>
      <c r="VWD1529" s="229" t="s">
        <v>289</v>
      </c>
      <c r="VWE1529" s="229" t="s">
        <v>35</v>
      </c>
      <c r="VWF1529" s="229" t="s">
        <v>29</v>
      </c>
      <c r="VWG1529" s="229" t="s">
        <v>83</v>
      </c>
      <c r="VWH1529" s="229" t="s">
        <v>1488</v>
      </c>
      <c r="VWI1529" s="229" t="s">
        <v>240</v>
      </c>
      <c r="VWJ1529" s="229" t="s">
        <v>3935</v>
      </c>
      <c r="VWK1529" s="229" t="s">
        <v>222</v>
      </c>
      <c r="VWL1529" s="229" t="s">
        <v>223</v>
      </c>
      <c r="VWM1529" s="229" t="s">
        <v>172</v>
      </c>
      <c r="VWN1529" s="229" t="s">
        <v>289</v>
      </c>
      <c r="VWO1529" s="229" t="s">
        <v>227</v>
      </c>
      <c r="VWS1529" s="229">
        <v>2024</v>
      </c>
      <c r="VWT1529" s="229" t="s">
        <v>57</v>
      </c>
      <c r="VWU1529" s="229" t="s">
        <v>3922</v>
      </c>
      <c r="VWV1529" s="229">
        <v>12970960</v>
      </c>
      <c r="VWW1529" s="229" t="s">
        <v>3930</v>
      </c>
      <c r="VWX1529" s="229" t="s">
        <v>310</v>
      </c>
      <c r="VWY1529" s="229" t="s">
        <v>3931</v>
      </c>
      <c r="VWZ1529" s="229" t="s">
        <v>299</v>
      </c>
      <c r="VXA1529" s="229" t="s">
        <v>52</v>
      </c>
      <c r="VXB1529" s="229" t="s">
        <v>3932</v>
      </c>
      <c r="VXD1529" s="229" t="s">
        <v>3933</v>
      </c>
      <c r="VXE1529" s="229" t="s">
        <v>682</v>
      </c>
      <c r="VXF1529" s="229" t="s">
        <v>354</v>
      </c>
      <c r="VXG1529" s="229" t="s">
        <v>3934</v>
      </c>
      <c r="VXH1529" s="229" t="s">
        <v>2631</v>
      </c>
      <c r="VXI1529" s="229" t="s">
        <v>294</v>
      </c>
      <c r="VXJ1529" s="229" t="s">
        <v>289</v>
      </c>
      <c r="VXK1529" s="229" t="s">
        <v>35</v>
      </c>
      <c r="VXL1529" s="229" t="s">
        <v>29</v>
      </c>
      <c r="VXM1529" s="229" t="s">
        <v>83</v>
      </c>
      <c r="VXN1529" s="229" t="s">
        <v>1488</v>
      </c>
      <c r="VXO1529" s="229" t="s">
        <v>240</v>
      </c>
      <c r="VXP1529" s="229" t="s">
        <v>3935</v>
      </c>
      <c r="VXQ1529" s="229" t="s">
        <v>222</v>
      </c>
      <c r="VXR1529" s="229" t="s">
        <v>223</v>
      </c>
      <c r="VXS1529" s="229" t="s">
        <v>172</v>
      </c>
      <c r="VXT1529" s="229" t="s">
        <v>289</v>
      </c>
      <c r="VXU1529" s="229" t="s">
        <v>227</v>
      </c>
      <c r="VXY1529" s="229">
        <v>2024</v>
      </c>
      <c r="VXZ1529" s="229" t="s">
        <v>57</v>
      </c>
      <c r="VYA1529" s="229" t="s">
        <v>3922</v>
      </c>
      <c r="VYB1529" s="229">
        <v>12970960</v>
      </c>
      <c r="VYC1529" s="229" t="s">
        <v>3930</v>
      </c>
      <c r="VYD1529" s="229" t="s">
        <v>310</v>
      </c>
      <c r="VYE1529" s="229" t="s">
        <v>3931</v>
      </c>
      <c r="VYF1529" s="229" t="s">
        <v>299</v>
      </c>
      <c r="VYG1529" s="229" t="s">
        <v>52</v>
      </c>
      <c r="VYH1529" s="229" t="s">
        <v>3932</v>
      </c>
      <c r="VYJ1529" s="229" t="s">
        <v>3933</v>
      </c>
      <c r="VYK1529" s="229" t="s">
        <v>682</v>
      </c>
      <c r="VYL1529" s="229" t="s">
        <v>354</v>
      </c>
      <c r="VYM1529" s="229" t="s">
        <v>3934</v>
      </c>
      <c r="VYN1529" s="229" t="s">
        <v>2631</v>
      </c>
      <c r="VYO1529" s="229" t="s">
        <v>294</v>
      </c>
      <c r="VYP1529" s="229" t="s">
        <v>289</v>
      </c>
      <c r="VYQ1529" s="229" t="s">
        <v>35</v>
      </c>
      <c r="VYR1529" s="229" t="s">
        <v>29</v>
      </c>
      <c r="VYS1529" s="229" t="s">
        <v>83</v>
      </c>
      <c r="VYT1529" s="229" t="s">
        <v>1488</v>
      </c>
      <c r="VYU1529" s="229" t="s">
        <v>240</v>
      </c>
      <c r="VYV1529" s="229" t="s">
        <v>3935</v>
      </c>
      <c r="VYW1529" s="229" t="s">
        <v>222</v>
      </c>
      <c r="VYX1529" s="229" t="s">
        <v>223</v>
      </c>
      <c r="VYY1529" s="229" t="s">
        <v>172</v>
      </c>
      <c r="VYZ1529" s="229" t="s">
        <v>289</v>
      </c>
      <c r="VZA1529" s="229" t="s">
        <v>227</v>
      </c>
      <c r="VZE1529" s="229">
        <v>2024</v>
      </c>
      <c r="VZF1529" s="229" t="s">
        <v>57</v>
      </c>
      <c r="VZG1529" s="229" t="s">
        <v>3922</v>
      </c>
      <c r="VZH1529" s="229">
        <v>12970960</v>
      </c>
      <c r="VZI1529" s="229" t="s">
        <v>3930</v>
      </c>
      <c r="VZJ1529" s="229" t="s">
        <v>310</v>
      </c>
      <c r="VZK1529" s="229" t="s">
        <v>3931</v>
      </c>
      <c r="VZL1529" s="229" t="s">
        <v>299</v>
      </c>
      <c r="VZM1529" s="229" t="s">
        <v>52</v>
      </c>
      <c r="VZN1529" s="229" t="s">
        <v>3932</v>
      </c>
      <c r="VZP1529" s="229" t="s">
        <v>3933</v>
      </c>
      <c r="VZQ1529" s="229" t="s">
        <v>682</v>
      </c>
      <c r="VZR1529" s="229" t="s">
        <v>354</v>
      </c>
      <c r="VZS1529" s="229" t="s">
        <v>3934</v>
      </c>
      <c r="VZT1529" s="229" t="s">
        <v>2631</v>
      </c>
      <c r="VZU1529" s="229" t="s">
        <v>294</v>
      </c>
      <c r="VZV1529" s="229" t="s">
        <v>289</v>
      </c>
      <c r="VZW1529" s="229" t="s">
        <v>35</v>
      </c>
      <c r="VZX1529" s="229" t="s">
        <v>29</v>
      </c>
      <c r="VZY1529" s="229" t="s">
        <v>83</v>
      </c>
      <c r="VZZ1529" s="229" t="s">
        <v>1488</v>
      </c>
      <c r="WAA1529" s="229" t="s">
        <v>240</v>
      </c>
      <c r="WAB1529" s="229" t="s">
        <v>3935</v>
      </c>
      <c r="WAC1529" s="229" t="s">
        <v>222</v>
      </c>
      <c r="WAD1529" s="229" t="s">
        <v>223</v>
      </c>
      <c r="WAE1529" s="229" t="s">
        <v>172</v>
      </c>
      <c r="WAF1529" s="229" t="s">
        <v>289</v>
      </c>
      <c r="WAG1529" s="229" t="s">
        <v>227</v>
      </c>
      <c r="WAK1529" s="229">
        <v>2024</v>
      </c>
      <c r="WAL1529" s="229" t="s">
        <v>57</v>
      </c>
      <c r="WAM1529" s="229" t="s">
        <v>3922</v>
      </c>
      <c r="WAN1529" s="229">
        <v>12970960</v>
      </c>
      <c r="WAO1529" s="229" t="s">
        <v>3930</v>
      </c>
      <c r="WAP1529" s="229" t="s">
        <v>310</v>
      </c>
      <c r="WAQ1529" s="229" t="s">
        <v>3931</v>
      </c>
      <c r="WAR1529" s="229" t="s">
        <v>299</v>
      </c>
      <c r="WAS1529" s="229" t="s">
        <v>52</v>
      </c>
      <c r="WAT1529" s="229" t="s">
        <v>3932</v>
      </c>
      <c r="WAV1529" s="229" t="s">
        <v>3933</v>
      </c>
      <c r="WAW1529" s="229" t="s">
        <v>682</v>
      </c>
      <c r="WAX1529" s="229" t="s">
        <v>354</v>
      </c>
      <c r="WAY1529" s="229" t="s">
        <v>3934</v>
      </c>
      <c r="WAZ1529" s="229" t="s">
        <v>2631</v>
      </c>
      <c r="WBA1529" s="229" t="s">
        <v>294</v>
      </c>
      <c r="WBB1529" s="229" t="s">
        <v>289</v>
      </c>
      <c r="WBC1529" s="229" t="s">
        <v>35</v>
      </c>
      <c r="WBD1529" s="229" t="s">
        <v>29</v>
      </c>
      <c r="WBE1529" s="229" t="s">
        <v>83</v>
      </c>
      <c r="WBF1529" s="229" t="s">
        <v>1488</v>
      </c>
      <c r="WBG1529" s="229" t="s">
        <v>240</v>
      </c>
      <c r="WBH1529" s="229" t="s">
        <v>3935</v>
      </c>
      <c r="WBI1529" s="229" t="s">
        <v>222</v>
      </c>
      <c r="WBJ1529" s="229" t="s">
        <v>223</v>
      </c>
      <c r="WBK1529" s="229" t="s">
        <v>172</v>
      </c>
      <c r="WBL1529" s="229" t="s">
        <v>289</v>
      </c>
      <c r="WBM1529" s="229" t="s">
        <v>227</v>
      </c>
      <c r="WBQ1529" s="229">
        <v>2024</v>
      </c>
      <c r="WBR1529" s="229" t="s">
        <v>57</v>
      </c>
      <c r="WBS1529" s="229" t="s">
        <v>3922</v>
      </c>
      <c r="WBT1529" s="229">
        <v>12970960</v>
      </c>
      <c r="WBU1529" s="229" t="s">
        <v>3930</v>
      </c>
      <c r="WBV1529" s="229" t="s">
        <v>310</v>
      </c>
      <c r="WBW1529" s="229" t="s">
        <v>3931</v>
      </c>
      <c r="WBX1529" s="229" t="s">
        <v>299</v>
      </c>
      <c r="WBY1529" s="229" t="s">
        <v>52</v>
      </c>
      <c r="WBZ1529" s="229" t="s">
        <v>3932</v>
      </c>
      <c r="WCB1529" s="229" t="s">
        <v>3933</v>
      </c>
      <c r="WCC1529" s="229" t="s">
        <v>682</v>
      </c>
      <c r="WCD1529" s="229" t="s">
        <v>354</v>
      </c>
      <c r="WCE1529" s="229" t="s">
        <v>3934</v>
      </c>
      <c r="WCF1529" s="229" t="s">
        <v>2631</v>
      </c>
      <c r="WCG1529" s="229" t="s">
        <v>294</v>
      </c>
      <c r="WCH1529" s="229" t="s">
        <v>289</v>
      </c>
      <c r="WCI1529" s="229" t="s">
        <v>35</v>
      </c>
      <c r="WCJ1529" s="229" t="s">
        <v>29</v>
      </c>
      <c r="WCK1529" s="229" t="s">
        <v>83</v>
      </c>
      <c r="WCL1529" s="229" t="s">
        <v>1488</v>
      </c>
      <c r="WCM1529" s="229" t="s">
        <v>240</v>
      </c>
      <c r="WCN1529" s="229" t="s">
        <v>3935</v>
      </c>
      <c r="WCO1529" s="229" t="s">
        <v>222</v>
      </c>
      <c r="WCP1529" s="229" t="s">
        <v>223</v>
      </c>
      <c r="WCQ1529" s="229" t="s">
        <v>172</v>
      </c>
      <c r="WCR1529" s="229" t="s">
        <v>289</v>
      </c>
      <c r="WCS1529" s="229" t="s">
        <v>227</v>
      </c>
      <c r="WCW1529" s="229">
        <v>2024</v>
      </c>
      <c r="WCX1529" s="229" t="s">
        <v>57</v>
      </c>
      <c r="WCY1529" s="229" t="s">
        <v>3922</v>
      </c>
      <c r="WCZ1529" s="229">
        <v>12970960</v>
      </c>
      <c r="WDA1529" s="229" t="s">
        <v>3930</v>
      </c>
      <c r="WDB1529" s="229" t="s">
        <v>310</v>
      </c>
      <c r="WDC1529" s="229" t="s">
        <v>3931</v>
      </c>
      <c r="WDD1529" s="229" t="s">
        <v>299</v>
      </c>
      <c r="WDE1529" s="229" t="s">
        <v>52</v>
      </c>
      <c r="WDF1529" s="229" t="s">
        <v>3932</v>
      </c>
      <c r="WDH1529" s="229" t="s">
        <v>3933</v>
      </c>
      <c r="WDI1529" s="229" t="s">
        <v>682</v>
      </c>
      <c r="WDJ1529" s="229" t="s">
        <v>354</v>
      </c>
      <c r="WDK1529" s="229" t="s">
        <v>3934</v>
      </c>
      <c r="WDL1529" s="229" t="s">
        <v>2631</v>
      </c>
      <c r="WDM1529" s="229" t="s">
        <v>294</v>
      </c>
      <c r="WDN1529" s="229" t="s">
        <v>289</v>
      </c>
      <c r="WDO1529" s="229" t="s">
        <v>35</v>
      </c>
      <c r="WDP1529" s="229" t="s">
        <v>29</v>
      </c>
      <c r="WDQ1529" s="229" t="s">
        <v>83</v>
      </c>
      <c r="WDR1529" s="229" t="s">
        <v>1488</v>
      </c>
      <c r="WDS1529" s="229" t="s">
        <v>240</v>
      </c>
      <c r="WDT1529" s="229" t="s">
        <v>3935</v>
      </c>
      <c r="WDU1529" s="229" t="s">
        <v>222</v>
      </c>
      <c r="WDV1529" s="229" t="s">
        <v>223</v>
      </c>
      <c r="WDW1529" s="229" t="s">
        <v>172</v>
      </c>
      <c r="WDX1529" s="229" t="s">
        <v>289</v>
      </c>
      <c r="WDY1529" s="229" t="s">
        <v>227</v>
      </c>
      <c r="WEC1529" s="229">
        <v>2024</v>
      </c>
      <c r="WED1529" s="229" t="s">
        <v>57</v>
      </c>
      <c r="WEE1529" s="229" t="s">
        <v>3922</v>
      </c>
      <c r="WEF1529" s="229">
        <v>12970960</v>
      </c>
      <c r="WEG1529" s="229" t="s">
        <v>3930</v>
      </c>
      <c r="WEH1529" s="229" t="s">
        <v>310</v>
      </c>
      <c r="WEI1529" s="229" t="s">
        <v>3931</v>
      </c>
      <c r="WEJ1529" s="229" t="s">
        <v>299</v>
      </c>
      <c r="WEK1529" s="229" t="s">
        <v>52</v>
      </c>
      <c r="WEL1529" s="229" t="s">
        <v>3932</v>
      </c>
      <c r="WEN1529" s="229" t="s">
        <v>3933</v>
      </c>
      <c r="WEO1529" s="229" t="s">
        <v>682</v>
      </c>
      <c r="WEP1529" s="229" t="s">
        <v>354</v>
      </c>
      <c r="WEQ1529" s="229" t="s">
        <v>3934</v>
      </c>
      <c r="WER1529" s="229" t="s">
        <v>2631</v>
      </c>
      <c r="WES1529" s="229" t="s">
        <v>294</v>
      </c>
      <c r="WET1529" s="229" t="s">
        <v>289</v>
      </c>
      <c r="WEU1529" s="229" t="s">
        <v>35</v>
      </c>
      <c r="WEV1529" s="229" t="s">
        <v>29</v>
      </c>
      <c r="WEW1529" s="229" t="s">
        <v>83</v>
      </c>
      <c r="WEX1529" s="229" t="s">
        <v>1488</v>
      </c>
      <c r="WEY1529" s="229" t="s">
        <v>240</v>
      </c>
      <c r="WEZ1529" s="229" t="s">
        <v>3935</v>
      </c>
      <c r="WFA1529" s="229" t="s">
        <v>222</v>
      </c>
      <c r="WFB1529" s="229" t="s">
        <v>223</v>
      </c>
      <c r="WFC1529" s="229" t="s">
        <v>172</v>
      </c>
      <c r="WFD1529" s="229" t="s">
        <v>289</v>
      </c>
      <c r="WFE1529" s="229" t="s">
        <v>227</v>
      </c>
      <c r="WFI1529" s="229">
        <v>2024</v>
      </c>
      <c r="WFJ1529" s="229" t="s">
        <v>57</v>
      </c>
      <c r="WFK1529" s="229" t="s">
        <v>3922</v>
      </c>
      <c r="WFL1529" s="229">
        <v>12970960</v>
      </c>
      <c r="WFM1529" s="229" t="s">
        <v>3930</v>
      </c>
      <c r="WFN1529" s="229" t="s">
        <v>310</v>
      </c>
      <c r="WFO1529" s="229" t="s">
        <v>3931</v>
      </c>
      <c r="WFP1529" s="229" t="s">
        <v>299</v>
      </c>
      <c r="WFQ1529" s="229" t="s">
        <v>52</v>
      </c>
      <c r="WFR1529" s="229" t="s">
        <v>3932</v>
      </c>
      <c r="WFT1529" s="229" t="s">
        <v>3933</v>
      </c>
      <c r="WFU1529" s="229" t="s">
        <v>682</v>
      </c>
      <c r="WFV1529" s="229" t="s">
        <v>354</v>
      </c>
      <c r="WFW1529" s="229" t="s">
        <v>3934</v>
      </c>
      <c r="WFX1529" s="229" t="s">
        <v>2631</v>
      </c>
      <c r="WFY1529" s="229" t="s">
        <v>294</v>
      </c>
      <c r="WFZ1529" s="229" t="s">
        <v>289</v>
      </c>
      <c r="WGA1529" s="229" t="s">
        <v>35</v>
      </c>
      <c r="WGB1529" s="229" t="s">
        <v>29</v>
      </c>
      <c r="WGC1529" s="229" t="s">
        <v>83</v>
      </c>
      <c r="WGD1529" s="229" t="s">
        <v>1488</v>
      </c>
      <c r="WGE1529" s="229" t="s">
        <v>240</v>
      </c>
      <c r="WGF1529" s="229" t="s">
        <v>3935</v>
      </c>
      <c r="WGG1529" s="229" t="s">
        <v>222</v>
      </c>
      <c r="WGH1529" s="229" t="s">
        <v>223</v>
      </c>
      <c r="WGI1529" s="229" t="s">
        <v>172</v>
      </c>
      <c r="WGJ1529" s="229" t="s">
        <v>289</v>
      </c>
      <c r="WGK1529" s="229" t="s">
        <v>227</v>
      </c>
      <c r="WGO1529" s="229">
        <v>2024</v>
      </c>
      <c r="WGP1529" s="229" t="s">
        <v>57</v>
      </c>
      <c r="WGQ1529" s="229" t="s">
        <v>3922</v>
      </c>
      <c r="WGR1529" s="229">
        <v>12970960</v>
      </c>
      <c r="WGS1529" s="229" t="s">
        <v>3930</v>
      </c>
      <c r="WGT1529" s="229" t="s">
        <v>310</v>
      </c>
      <c r="WGU1529" s="229" t="s">
        <v>3931</v>
      </c>
      <c r="WGV1529" s="229" t="s">
        <v>299</v>
      </c>
      <c r="WGW1529" s="229" t="s">
        <v>52</v>
      </c>
      <c r="WGX1529" s="229" t="s">
        <v>3932</v>
      </c>
      <c r="WGZ1529" s="229" t="s">
        <v>3933</v>
      </c>
      <c r="WHA1529" s="229" t="s">
        <v>682</v>
      </c>
      <c r="WHB1529" s="229" t="s">
        <v>354</v>
      </c>
      <c r="WHC1529" s="229" t="s">
        <v>3934</v>
      </c>
      <c r="WHD1529" s="229" t="s">
        <v>2631</v>
      </c>
      <c r="WHE1529" s="229" t="s">
        <v>294</v>
      </c>
      <c r="WHF1529" s="229" t="s">
        <v>289</v>
      </c>
      <c r="WHG1529" s="229" t="s">
        <v>35</v>
      </c>
      <c r="WHH1529" s="229" t="s">
        <v>29</v>
      </c>
      <c r="WHI1529" s="229" t="s">
        <v>83</v>
      </c>
      <c r="WHJ1529" s="229" t="s">
        <v>1488</v>
      </c>
      <c r="WHK1529" s="229" t="s">
        <v>240</v>
      </c>
      <c r="WHL1529" s="229" t="s">
        <v>3935</v>
      </c>
      <c r="WHM1529" s="229" t="s">
        <v>222</v>
      </c>
      <c r="WHN1529" s="229" t="s">
        <v>223</v>
      </c>
      <c r="WHO1529" s="229" t="s">
        <v>172</v>
      </c>
      <c r="WHP1529" s="229" t="s">
        <v>289</v>
      </c>
      <c r="WHQ1529" s="229" t="s">
        <v>227</v>
      </c>
      <c r="WHU1529" s="229">
        <v>2024</v>
      </c>
      <c r="WHV1529" s="229" t="s">
        <v>57</v>
      </c>
      <c r="WHW1529" s="229" t="s">
        <v>3922</v>
      </c>
      <c r="WHX1529" s="229">
        <v>12970960</v>
      </c>
      <c r="WHY1529" s="229" t="s">
        <v>3930</v>
      </c>
      <c r="WHZ1529" s="229" t="s">
        <v>310</v>
      </c>
      <c r="WIA1529" s="229" t="s">
        <v>3931</v>
      </c>
      <c r="WIB1529" s="229" t="s">
        <v>299</v>
      </c>
      <c r="WIC1529" s="229" t="s">
        <v>52</v>
      </c>
      <c r="WID1529" s="229" t="s">
        <v>3932</v>
      </c>
      <c r="WIF1529" s="229" t="s">
        <v>3933</v>
      </c>
      <c r="WIG1529" s="229" t="s">
        <v>682</v>
      </c>
      <c r="WIH1529" s="229" t="s">
        <v>354</v>
      </c>
      <c r="WII1529" s="229" t="s">
        <v>3934</v>
      </c>
      <c r="WIJ1529" s="229" t="s">
        <v>2631</v>
      </c>
      <c r="WIK1529" s="229" t="s">
        <v>294</v>
      </c>
      <c r="WIL1529" s="229" t="s">
        <v>289</v>
      </c>
      <c r="WIM1529" s="229" t="s">
        <v>35</v>
      </c>
      <c r="WIN1529" s="229" t="s">
        <v>29</v>
      </c>
      <c r="WIO1529" s="229" t="s">
        <v>83</v>
      </c>
      <c r="WIP1529" s="229" t="s">
        <v>1488</v>
      </c>
      <c r="WIQ1529" s="229" t="s">
        <v>240</v>
      </c>
      <c r="WIR1529" s="229" t="s">
        <v>3935</v>
      </c>
      <c r="WIS1529" s="229" t="s">
        <v>222</v>
      </c>
      <c r="WIT1529" s="229" t="s">
        <v>223</v>
      </c>
      <c r="WIU1529" s="229" t="s">
        <v>172</v>
      </c>
      <c r="WIV1529" s="229" t="s">
        <v>289</v>
      </c>
      <c r="WIW1529" s="229" t="s">
        <v>227</v>
      </c>
      <c r="WJA1529" s="229">
        <v>2024</v>
      </c>
      <c r="WJB1529" s="229" t="s">
        <v>57</v>
      </c>
      <c r="WJC1529" s="229" t="s">
        <v>3922</v>
      </c>
      <c r="WJD1529" s="229">
        <v>12970960</v>
      </c>
      <c r="WJE1529" s="229" t="s">
        <v>3930</v>
      </c>
      <c r="WJF1529" s="229" t="s">
        <v>310</v>
      </c>
      <c r="WJG1529" s="229" t="s">
        <v>3931</v>
      </c>
      <c r="WJH1529" s="229" t="s">
        <v>299</v>
      </c>
      <c r="WJI1529" s="229" t="s">
        <v>52</v>
      </c>
      <c r="WJJ1529" s="229" t="s">
        <v>3932</v>
      </c>
      <c r="WJL1529" s="229" t="s">
        <v>3933</v>
      </c>
      <c r="WJM1529" s="229" t="s">
        <v>682</v>
      </c>
      <c r="WJN1529" s="229" t="s">
        <v>354</v>
      </c>
      <c r="WJO1529" s="229" t="s">
        <v>3934</v>
      </c>
      <c r="WJP1529" s="229" t="s">
        <v>2631</v>
      </c>
      <c r="WJQ1529" s="229" t="s">
        <v>294</v>
      </c>
      <c r="WJR1529" s="229" t="s">
        <v>289</v>
      </c>
      <c r="WJS1529" s="229" t="s">
        <v>35</v>
      </c>
      <c r="WJT1529" s="229" t="s">
        <v>29</v>
      </c>
      <c r="WJU1529" s="229" t="s">
        <v>83</v>
      </c>
      <c r="WJV1529" s="229" t="s">
        <v>1488</v>
      </c>
      <c r="WJW1529" s="229" t="s">
        <v>240</v>
      </c>
      <c r="WJX1529" s="229" t="s">
        <v>3935</v>
      </c>
      <c r="WJY1529" s="229" t="s">
        <v>222</v>
      </c>
      <c r="WJZ1529" s="229" t="s">
        <v>223</v>
      </c>
      <c r="WKA1529" s="229" t="s">
        <v>172</v>
      </c>
      <c r="WKB1529" s="229" t="s">
        <v>289</v>
      </c>
      <c r="WKC1529" s="229" t="s">
        <v>227</v>
      </c>
      <c r="WKG1529" s="229">
        <v>2024</v>
      </c>
      <c r="WKH1529" s="229" t="s">
        <v>57</v>
      </c>
      <c r="WKI1529" s="229" t="s">
        <v>3922</v>
      </c>
      <c r="WKJ1529" s="229">
        <v>12970960</v>
      </c>
      <c r="WKK1529" s="229" t="s">
        <v>3930</v>
      </c>
      <c r="WKL1529" s="229" t="s">
        <v>310</v>
      </c>
      <c r="WKM1529" s="229" t="s">
        <v>3931</v>
      </c>
      <c r="WKN1529" s="229" t="s">
        <v>299</v>
      </c>
      <c r="WKO1529" s="229" t="s">
        <v>52</v>
      </c>
      <c r="WKP1529" s="229" t="s">
        <v>3932</v>
      </c>
      <c r="WKR1529" s="229" t="s">
        <v>3933</v>
      </c>
      <c r="WKS1529" s="229" t="s">
        <v>682</v>
      </c>
      <c r="WKT1529" s="229" t="s">
        <v>354</v>
      </c>
      <c r="WKU1529" s="229" t="s">
        <v>3934</v>
      </c>
      <c r="WKV1529" s="229" t="s">
        <v>2631</v>
      </c>
      <c r="WKW1529" s="229" t="s">
        <v>294</v>
      </c>
      <c r="WKX1529" s="229" t="s">
        <v>289</v>
      </c>
      <c r="WKY1529" s="229" t="s">
        <v>35</v>
      </c>
      <c r="WKZ1529" s="229" t="s">
        <v>29</v>
      </c>
      <c r="WLA1529" s="229" t="s">
        <v>83</v>
      </c>
      <c r="WLB1529" s="229" t="s">
        <v>1488</v>
      </c>
      <c r="WLC1529" s="229" t="s">
        <v>240</v>
      </c>
      <c r="WLD1529" s="229" t="s">
        <v>3935</v>
      </c>
      <c r="WLE1529" s="229" t="s">
        <v>222</v>
      </c>
      <c r="WLF1529" s="229" t="s">
        <v>223</v>
      </c>
      <c r="WLG1529" s="229" t="s">
        <v>172</v>
      </c>
      <c r="WLH1529" s="229" t="s">
        <v>289</v>
      </c>
      <c r="WLI1529" s="229" t="s">
        <v>227</v>
      </c>
      <c r="WLM1529" s="229">
        <v>2024</v>
      </c>
      <c r="WLN1529" s="229" t="s">
        <v>57</v>
      </c>
      <c r="WLO1529" s="229" t="s">
        <v>3922</v>
      </c>
      <c r="WLP1529" s="229">
        <v>12970960</v>
      </c>
      <c r="WLQ1529" s="229" t="s">
        <v>3930</v>
      </c>
      <c r="WLR1529" s="229" t="s">
        <v>310</v>
      </c>
      <c r="WLS1529" s="229" t="s">
        <v>3931</v>
      </c>
      <c r="WLT1529" s="229" t="s">
        <v>299</v>
      </c>
      <c r="WLU1529" s="229" t="s">
        <v>52</v>
      </c>
      <c r="WLV1529" s="229" t="s">
        <v>3932</v>
      </c>
      <c r="WLX1529" s="229" t="s">
        <v>3933</v>
      </c>
      <c r="WLY1529" s="229" t="s">
        <v>682</v>
      </c>
      <c r="WLZ1529" s="229" t="s">
        <v>354</v>
      </c>
      <c r="WMA1529" s="229" t="s">
        <v>3934</v>
      </c>
      <c r="WMB1529" s="229" t="s">
        <v>2631</v>
      </c>
      <c r="WMC1529" s="229" t="s">
        <v>294</v>
      </c>
      <c r="WMD1529" s="229" t="s">
        <v>289</v>
      </c>
      <c r="WME1529" s="229" t="s">
        <v>35</v>
      </c>
      <c r="WMF1529" s="229" t="s">
        <v>29</v>
      </c>
      <c r="WMG1529" s="229" t="s">
        <v>83</v>
      </c>
      <c r="WMH1529" s="229" t="s">
        <v>1488</v>
      </c>
      <c r="WMI1529" s="229" t="s">
        <v>240</v>
      </c>
      <c r="WMJ1529" s="229" t="s">
        <v>3935</v>
      </c>
      <c r="WMK1529" s="229" t="s">
        <v>222</v>
      </c>
      <c r="WML1529" s="229" t="s">
        <v>223</v>
      </c>
      <c r="WMM1529" s="229" t="s">
        <v>172</v>
      </c>
      <c r="WMN1529" s="229" t="s">
        <v>289</v>
      </c>
      <c r="WMO1529" s="229" t="s">
        <v>227</v>
      </c>
      <c r="WMS1529" s="229">
        <v>2024</v>
      </c>
      <c r="WMT1529" s="229" t="s">
        <v>57</v>
      </c>
      <c r="WMU1529" s="229" t="s">
        <v>3922</v>
      </c>
      <c r="WMV1529" s="229">
        <v>12970960</v>
      </c>
      <c r="WMW1529" s="229" t="s">
        <v>3930</v>
      </c>
      <c r="WMX1529" s="229" t="s">
        <v>310</v>
      </c>
      <c r="WMY1529" s="229" t="s">
        <v>3931</v>
      </c>
      <c r="WMZ1529" s="229" t="s">
        <v>299</v>
      </c>
      <c r="WNA1529" s="229" t="s">
        <v>52</v>
      </c>
      <c r="WNB1529" s="229" t="s">
        <v>3932</v>
      </c>
      <c r="WND1529" s="229" t="s">
        <v>3933</v>
      </c>
      <c r="WNE1529" s="229" t="s">
        <v>682</v>
      </c>
      <c r="WNF1529" s="229" t="s">
        <v>354</v>
      </c>
      <c r="WNG1529" s="229" t="s">
        <v>3934</v>
      </c>
      <c r="WNH1529" s="229" t="s">
        <v>2631</v>
      </c>
      <c r="WNI1529" s="229" t="s">
        <v>294</v>
      </c>
      <c r="WNJ1529" s="229" t="s">
        <v>289</v>
      </c>
      <c r="WNK1529" s="229" t="s">
        <v>35</v>
      </c>
      <c r="WNL1529" s="229" t="s">
        <v>29</v>
      </c>
      <c r="WNM1529" s="229" t="s">
        <v>83</v>
      </c>
      <c r="WNN1529" s="229" t="s">
        <v>1488</v>
      </c>
      <c r="WNO1529" s="229" t="s">
        <v>240</v>
      </c>
      <c r="WNP1529" s="229" t="s">
        <v>3935</v>
      </c>
      <c r="WNQ1529" s="229" t="s">
        <v>222</v>
      </c>
      <c r="WNR1529" s="229" t="s">
        <v>223</v>
      </c>
      <c r="WNS1529" s="229" t="s">
        <v>172</v>
      </c>
      <c r="WNT1529" s="229" t="s">
        <v>289</v>
      </c>
      <c r="WNU1529" s="229" t="s">
        <v>227</v>
      </c>
      <c r="WNY1529" s="229">
        <v>2024</v>
      </c>
      <c r="WNZ1529" s="229" t="s">
        <v>57</v>
      </c>
      <c r="WOA1529" s="229" t="s">
        <v>3922</v>
      </c>
      <c r="WOB1529" s="229">
        <v>12970960</v>
      </c>
      <c r="WOC1529" s="229" t="s">
        <v>3930</v>
      </c>
      <c r="WOD1529" s="229" t="s">
        <v>310</v>
      </c>
      <c r="WOE1529" s="229" t="s">
        <v>3931</v>
      </c>
      <c r="WOF1529" s="229" t="s">
        <v>299</v>
      </c>
      <c r="WOG1529" s="229" t="s">
        <v>52</v>
      </c>
      <c r="WOH1529" s="229" t="s">
        <v>3932</v>
      </c>
      <c r="WOJ1529" s="229" t="s">
        <v>3933</v>
      </c>
      <c r="WOK1529" s="229" t="s">
        <v>682</v>
      </c>
      <c r="WOL1529" s="229" t="s">
        <v>354</v>
      </c>
      <c r="WOM1529" s="229" t="s">
        <v>3934</v>
      </c>
      <c r="WON1529" s="229" t="s">
        <v>2631</v>
      </c>
      <c r="WOO1529" s="229" t="s">
        <v>294</v>
      </c>
      <c r="WOP1529" s="229" t="s">
        <v>289</v>
      </c>
      <c r="WOQ1529" s="229" t="s">
        <v>35</v>
      </c>
      <c r="WOR1529" s="229" t="s">
        <v>29</v>
      </c>
      <c r="WOS1529" s="229" t="s">
        <v>83</v>
      </c>
      <c r="WOT1529" s="229" t="s">
        <v>1488</v>
      </c>
      <c r="WOU1529" s="229" t="s">
        <v>240</v>
      </c>
      <c r="WOV1529" s="229" t="s">
        <v>3935</v>
      </c>
      <c r="WOW1529" s="229" t="s">
        <v>222</v>
      </c>
      <c r="WOX1529" s="229" t="s">
        <v>223</v>
      </c>
      <c r="WOY1529" s="229" t="s">
        <v>172</v>
      </c>
      <c r="WOZ1529" s="229" t="s">
        <v>289</v>
      </c>
      <c r="WPA1529" s="229" t="s">
        <v>227</v>
      </c>
      <c r="WPE1529" s="229">
        <v>2024</v>
      </c>
      <c r="WPF1529" s="229" t="s">
        <v>57</v>
      </c>
      <c r="WPG1529" s="229" t="s">
        <v>3922</v>
      </c>
      <c r="WPH1529" s="229">
        <v>12970960</v>
      </c>
      <c r="WPI1529" s="229" t="s">
        <v>3930</v>
      </c>
      <c r="WPJ1529" s="229" t="s">
        <v>310</v>
      </c>
      <c r="WPK1529" s="229" t="s">
        <v>3931</v>
      </c>
      <c r="WPL1529" s="229" t="s">
        <v>299</v>
      </c>
      <c r="WPM1529" s="229" t="s">
        <v>52</v>
      </c>
      <c r="WPN1529" s="229" t="s">
        <v>3932</v>
      </c>
      <c r="WPP1529" s="229" t="s">
        <v>3933</v>
      </c>
      <c r="WPQ1529" s="229" t="s">
        <v>682</v>
      </c>
      <c r="WPR1529" s="229" t="s">
        <v>354</v>
      </c>
      <c r="WPS1529" s="229" t="s">
        <v>3934</v>
      </c>
      <c r="WPT1529" s="229" t="s">
        <v>2631</v>
      </c>
      <c r="WPU1529" s="229" t="s">
        <v>294</v>
      </c>
      <c r="WPV1529" s="229" t="s">
        <v>289</v>
      </c>
      <c r="WPW1529" s="229" t="s">
        <v>35</v>
      </c>
      <c r="WPX1529" s="229" t="s">
        <v>29</v>
      </c>
      <c r="WPY1529" s="229" t="s">
        <v>83</v>
      </c>
      <c r="WPZ1529" s="229" t="s">
        <v>1488</v>
      </c>
      <c r="WQA1529" s="229" t="s">
        <v>240</v>
      </c>
      <c r="WQB1529" s="229" t="s">
        <v>3935</v>
      </c>
      <c r="WQC1529" s="229" t="s">
        <v>222</v>
      </c>
      <c r="WQD1529" s="229" t="s">
        <v>223</v>
      </c>
      <c r="WQE1529" s="229" t="s">
        <v>172</v>
      </c>
      <c r="WQF1529" s="229" t="s">
        <v>289</v>
      </c>
      <c r="WQG1529" s="229" t="s">
        <v>227</v>
      </c>
      <c r="WQK1529" s="229">
        <v>2024</v>
      </c>
      <c r="WQL1529" s="229" t="s">
        <v>57</v>
      </c>
      <c r="WQM1529" s="229" t="s">
        <v>3922</v>
      </c>
      <c r="WQN1529" s="229">
        <v>12970960</v>
      </c>
      <c r="WQO1529" s="229" t="s">
        <v>3930</v>
      </c>
      <c r="WQP1529" s="229" t="s">
        <v>310</v>
      </c>
      <c r="WQQ1529" s="229" t="s">
        <v>3931</v>
      </c>
      <c r="WQR1529" s="229" t="s">
        <v>299</v>
      </c>
      <c r="WQS1529" s="229" t="s">
        <v>52</v>
      </c>
      <c r="WQT1529" s="229" t="s">
        <v>3932</v>
      </c>
      <c r="WQV1529" s="229" t="s">
        <v>3933</v>
      </c>
      <c r="WQW1529" s="229" t="s">
        <v>682</v>
      </c>
      <c r="WQX1529" s="229" t="s">
        <v>354</v>
      </c>
      <c r="WQY1529" s="229" t="s">
        <v>3934</v>
      </c>
      <c r="WQZ1529" s="229" t="s">
        <v>2631</v>
      </c>
      <c r="WRA1529" s="229" t="s">
        <v>294</v>
      </c>
      <c r="WRB1529" s="229" t="s">
        <v>289</v>
      </c>
      <c r="WRC1529" s="229" t="s">
        <v>35</v>
      </c>
      <c r="WRD1529" s="229" t="s">
        <v>29</v>
      </c>
      <c r="WRE1529" s="229" t="s">
        <v>83</v>
      </c>
      <c r="WRF1529" s="229" t="s">
        <v>1488</v>
      </c>
      <c r="WRG1529" s="229" t="s">
        <v>240</v>
      </c>
      <c r="WRH1529" s="229" t="s">
        <v>3935</v>
      </c>
      <c r="WRI1529" s="229" t="s">
        <v>222</v>
      </c>
      <c r="WRJ1529" s="229" t="s">
        <v>223</v>
      </c>
      <c r="WRK1529" s="229" t="s">
        <v>172</v>
      </c>
      <c r="WRL1529" s="229" t="s">
        <v>289</v>
      </c>
      <c r="WRM1529" s="229" t="s">
        <v>227</v>
      </c>
      <c r="WRQ1529" s="229">
        <v>2024</v>
      </c>
      <c r="WRR1529" s="229" t="s">
        <v>57</v>
      </c>
      <c r="WRS1529" s="229" t="s">
        <v>3922</v>
      </c>
      <c r="WRT1529" s="229">
        <v>12970960</v>
      </c>
      <c r="WRU1529" s="229" t="s">
        <v>3930</v>
      </c>
      <c r="WRV1529" s="229" t="s">
        <v>310</v>
      </c>
      <c r="WRW1529" s="229" t="s">
        <v>3931</v>
      </c>
      <c r="WRX1529" s="229" t="s">
        <v>299</v>
      </c>
      <c r="WRY1529" s="229" t="s">
        <v>52</v>
      </c>
      <c r="WRZ1529" s="229" t="s">
        <v>3932</v>
      </c>
      <c r="WSB1529" s="229" t="s">
        <v>3933</v>
      </c>
      <c r="WSC1529" s="229" t="s">
        <v>682</v>
      </c>
      <c r="WSD1529" s="229" t="s">
        <v>354</v>
      </c>
      <c r="WSE1529" s="229" t="s">
        <v>3934</v>
      </c>
      <c r="WSF1529" s="229" t="s">
        <v>2631</v>
      </c>
      <c r="WSG1529" s="229" t="s">
        <v>294</v>
      </c>
      <c r="WSH1529" s="229" t="s">
        <v>289</v>
      </c>
      <c r="WSI1529" s="229" t="s">
        <v>35</v>
      </c>
      <c r="WSJ1529" s="229" t="s">
        <v>29</v>
      </c>
      <c r="WSK1529" s="229" t="s">
        <v>83</v>
      </c>
      <c r="WSL1529" s="229" t="s">
        <v>1488</v>
      </c>
      <c r="WSM1529" s="229" t="s">
        <v>240</v>
      </c>
      <c r="WSN1529" s="229" t="s">
        <v>3935</v>
      </c>
      <c r="WSO1529" s="229" t="s">
        <v>222</v>
      </c>
      <c r="WSP1529" s="229" t="s">
        <v>223</v>
      </c>
      <c r="WSQ1529" s="229" t="s">
        <v>172</v>
      </c>
      <c r="WSR1529" s="229" t="s">
        <v>289</v>
      </c>
      <c r="WSS1529" s="229" t="s">
        <v>227</v>
      </c>
      <c r="WSW1529" s="229">
        <v>2024</v>
      </c>
      <c r="WSX1529" s="229" t="s">
        <v>57</v>
      </c>
      <c r="WSY1529" s="229" t="s">
        <v>3922</v>
      </c>
      <c r="WSZ1529" s="229">
        <v>12970960</v>
      </c>
      <c r="WTA1529" s="229" t="s">
        <v>3930</v>
      </c>
      <c r="WTB1529" s="229" t="s">
        <v>310</v>
      </c>
      <c r="WTC1529" s="229" t="s">
        <v>3931</v>
      </c>
      <c r="WTD1529" s="229" t="s">
        <v>299</v>
      </c>
      <c r="WTE1529" s="229" t="s">
        <v>52</v>
      </c>
      <c r="WTF1529" s="229" t="s">
        <v>3932</v>
      </c>
      <c r="WTH1529" s="229" t="s">
        <v>3933</v>
      </c>
      <c r="WTI1529" s="229" t="s">
        <v>682</v>
      </c>
      <c r="WTJ1529" s="229" t="s">
        <v>354</v>
      </c>
      <c r="WTK1529" s="229" t="s">
        <v>3934</v>
      </c>
      <c r="WTL1529" s="229" t="s">
        <v>2631</v>
      </c>
      <c r="WTM1529" s="229" t="s">
        <v>294</v>
      </c>
      <c r="WTN1529" s="229" t="s">
        <v>289</v>
      </c>
      <c r="WTO1529" s="229" t="s">
        <v>35</v>
      </c>
      <c r="WTP1529" s="229" t="s">
        <v>29</v>
      </c>
      <c r="WTQ1529" s="229" t="s">
        <v>83</v>
      </c>
      <c r="WTR1529" s="229" t="s">
        <v>1488</v>
      </c>
      <c r="WTS1529" s="229" t="s">
        <v>240</v>
      </c>
      <c r="WTT1529" s="229" t="s">
        <v>3935</v>
      </c>
      <c r="WTU1529" s="229" t="s">
        <v>222</v>
      </c>
      <c r="WTV1529" s="229" t="s">
        <v>223</v>
      </c>
      <c r="WTW1529" s="229" t="s">
        <v>172</v>
      </c>
      <c r="WTX1529" s="229" t="s">
        <v>289</v>
      </c>
      <c r="WTY1529" s="229" t="s">
        <v>227</v>
      </c>
      <c r="WUC1529" s="229">
        <v>2024</v>
      </c>
      <c r="WUD1529" s="229" t="s">
        <v>57</v>
      </c>
      <c r="WUE1529" s="229" t="s">
        <v>3922</v>
      </c>
      <c r="WUF1529" s="229">
        <v>12970960</v>
      </c>
      <c r="WUG1529" s="229" t="s">
        <v>3930</v>
      </c>
      <c r="WUH1529" s="229" t="s">
        <v>310</v>
      </c>
      <c r="WUI1529" s="229" t="s">
        <v>3931</v>
      </c>
      <c r="WUJ1529" s="229" t="s">
        <v>299</v>
      </c>
      <c r="WUK1529" s="229" t="s">
        <v>52</v>
      </c>
      <c r="WUL1529" s="229" t="s">
        <v>3932</v>
      </c>
      <c r="WUN1529" s="229" t="s">
        <v>3933</v>
      </c>
      <c r="WUO1529" s="229" t="s">
        <v>682</v>
      </c>
      <c r="WUP1529" s="229" t="s">
        <v>354</v>
      </c>
      <c r="WUQ1529" s="229" t="s">
        <v>3934</v>
      </c>
      <c r="WUR1529" s="229" t="s">
        <v>2631</v>
      </c>
      <c r="WUS1529" s="229" t="s">
        <v>294</v>
      </c>
      <c r="WUT1529" s="229" t="s">
        <v>289</v>
      </c>
      <c r="WUU1529" s="229" t="s">
        <v>35</v>
      </c>
      <c r="WUV1529" s="229" t="s">
        <v>29</v>
      </c>
      <c r="WUW1529" s="229" t="s">
        <v>83</v>
      </c>
      <c r="WUX1529" s="229" t="s">
        <v>1488</v>
      </c>
      <c r="WUY1529" s="229" t="s">
        <v>240</v>
      </c>
      <c r="WUZ1529" s="229" t="s">
        <v>3935</v>
      </c>
      <c r="WVA1529" s="229" t="s">
        <v>222</v>
      </c>
      <c r="WVB1529" s="229" t="s">
        <v>223</v>
      </c>
      <c r="WVC1529" s="229" t="s">
        <v>172</v>
      </c>
      <c r="WVD1529" s="229" t="s">
        <v>289</v>
      </c>
      <c r="WVE1529" s="229" t="s">
        <v>227</v>
      </c>
      <c r="WVI1529" s="229">
        <v>2024</v>
      </c>
      <c r="WVJ1529" s="229" t="s">
        <v>57</v>
      </c>
      <c r="WVK1529" s="229" t="s">
        <v>3922</v>
      </c>
      <c r="WVL1529" s="229">
        <v>12970960</v>
      </c>
      <c r="WVM1529" s="229" t="s">
        <v>3930</v>
      </c>
      <c r="WVN1529" s="229" t="s">
        <v>310</v>
      </c>
      <c r="WVO1529" s="229" t="s">
        <v>3931</v>
      </c>
      <c r="WVP1529" s="229" t="s">
        <v>299</v>
      </c>
      <c r="WVQ1529" s="229" t="s">
        <v>52</v>
      </c>
      <c r="WVR1529" s="229" t="s">
        <v>3932</v>
      </c>
      <c r="WVT1529" s="229" t="s">
        <v>3933</v>
      </c>
      <c r="WVU1529" s="229" t="s">
        <v>682</v>
      </c>
      <c r="WVV1529" s="229" t="s">
        <v>354</v>
      </c>
      <c r="WVW1529" s="229" t="s">
        <v>3934</v>
      </c>
      <c r="WVX1529" s="229" t="s">
        <v>2631</v>
      </c>
      <c r="WVY1529" s="229" t="s">
        <v>294</v>
      </c>
      <c r="WVZ1529" s="229" t="s">
        <v>289</v>
      </c>
      <c r="WWA1529" s="229" t="s">
        <v>35</v>
      </c>
      <c r="WWB1529" s="229" t="s">
        <v>29</v>
      </c>
      <c r="WWC1529" s="229" t="s">
        <v>83</v>
      </c>
      <c r="WWD1529" s="229" t="s">
        <v>1488</v>
      </c>
      <c r="WWE1529" s="229" t="s">
        <v>240</v>
      </c>
      <c r="WWF1529" s="229" t="s">
        <v>3935</v>
      </c>
      <c r="WWG1529" s="229" t="s">
        <v>222</v>
      </c>
      <c r="WWH1529" s="229" t="s">
        <v>223</v>
      </c>
      <c r="WWI1529" s="229" t="s">
        <v>172</v>
      </c>
      <c r="WWJ1529" s="229" t="s">
        <v>289</v>
      </c>
      <c r="WWK1529" s="229" t="s">
        <v>227</v>
      </c>
      <c r="WWO1529" s="229">
        <v>2024</v>
      </c>
      <c r="WWP1529" s="229" t="s">
        <v>57</v>
      </c>
      <c r="WWQ1529" s="229" t="s">
        <v>3922</v>
      </c>
      <c r="WWR1529" s="229">
        <v>12970960</v>
      </c>
      <c r="WWS1529" s="229" t="s">
        <v>3930</v>
      </c>
      <c r="WWT1529" s="229" t="s">
        <v>310</v>
      </c>
      <c r="WWU1529" s="229" t="s">
        <v>3931</v>
      </c>
      <c r="WWV1529" s="229" t="s">
        <v>299</v>
      </c>
      <c r="WWW1529" s="229" t="s">
        <v>52</v>
      </c>
      <c r="WWX1529" s="229" t="s">
        <v>3932</v>
      </c>
      <c r="WWZ1529" s="229" t="s">
        <v>3933</v>
      </c>
      <c r="WXA1529" s="229" t="s">
        <v>682</v>
      </c>
      <c r="WXB1529" s="229" t="s">
        <v>354</v>
      </c>
      <c r="WXC1529" s="229" t="s">
        <v>3934</v>
      </c>
      <c r="WXD1529" s="229" t="s">
        <v>2631</v>
      </c>
      <c r="WXE1529" s="229" t="s">
        <v>294</v>
      </c>
      <c r="WXF1529" s="229" t="s">
        <v>289</v>
      </c>
      <c r="WXG1529" s="229" t="s">
        <v>35</v>
      </c>
      <c r="WXH1529" s="229" t="s">
        <v>29</v>
      </c>
      <c r="WXI1529" s="229" t="s">
        <v>83</v>
      </c>
      <c r="WXJ1529" s="229" t="s">
        <v>1488</v>
      </c>
      <c r="WXK1529" s="229" t="s">
        <v>240</v>
      </c>
      <c r="WXL1529" s="229" t="s">
        <v>3935</v>
      </c>
      <c r="WXM1529" s="229" t="s">
        <v>222</v>
      </c>
      <c r="WXN1529" s="229" t="s">
        <v>223</v>
      </c>
      <c r="WXO1529" s="229" t="s">
        <v>172</v>
      </c>
      <c r="WXP1529" s="229" t="s">
        <v>289</v>
      </c>
      <c r="WXQ1529" s="229" t="s">
        <v>227</v>
      </c>
      <c r="WXU1529" s="229">
        <v>2024</v>
      </c>
      <c r="WXV1529" s="229" t="s">
        <v>57</v>
      </c>
      <c r="WXW1529" s="229" t="s">
        <v>3922</v>
      </c>
      <c r="WXX1529" s="229">
        <v>12970960</v>
      </c>
      <c r="WXY1529" s="229" t="s">
        <v>3930</v>
      </c>
      <c r="WXZ1529" s="229" t="s">
        <v>310</v>
      </c>
      <c r="WYA1529" s="229" t="s">
        <v>3931</v>
      </c>
      <c r="WYB1529" s="229" t="s">
        <v>299</v>
      </c>
      <c r="WYC1529" s="229" t="s">
        <v>52</v>
      </c>
      <c r="WYD1529" s="229" t="s">
        <v>3932</v>
      </c>
      <c r="WYF1529" s="229" t="s">
        <v>3933</v>
      </c>
      <c r="WYG1529" s="229" t="s">
        <v>682</v>
      </c>
      <c r="WYH1529" s="229" t="s">
        <v>354</v>
      </c>
      <c r="WYI1529" s="229" t="s">
        <v>3934</v>
      </c>
      <c r="WYJ1529" s="229" t="s">
        <v>2631</v>
      </c>
      <c r="WYK1529" s="229" t="s">
        <v>294</v>
      </c>
      <c r="WYL1529" s="229" t="s">
        <v>289</v>
      </c>
      <c r="WYM1529" s="229" t="s">
        <v>35</v>
      </c>
      <c r="WYN1529" s="229" t="s">
        <v>29</v>
      </c>
      <c r="WYO1529" s="229" t="s">
        <v>83</v>
      </c>
      <c r="WYP1529" s="229" t="s">
        <v>1488</v>
      </c>
      <c r="WYQ1529" s="229" t="s">
        <v>240</v>
      </c>
      <c r="WYR1529" s="229" t="s">
        <v>3935</v>
      </c>
      <c r="WYS1529" s="229" t="s">
        <v>222</v>
      </c>
      <c r="WYT1529" s="229" t="s">
        <v>223</v>
      </c>
      <c r="WYU1529" s="229" t="s">
        <v>172</v>
      </c>
      <c r="WYV1529" s="229" t="s">
        <v>289</v>
      </c>
      <c r="WYW1529" s="229" t="s">
        <v>227</v>
      </c>
      <c r="WZA1529" s="229">
        <v>2024</v>
      </c>
      <c r="WZB1529" s="229" t="s">
        <v>57</v>
      </c>
      <c r="WZC1529" s="229" t="s">
        <v>3922</v>
      </c>
      <c r="WZD1529" s="229">
        <v>12970960</v>
      </c>
      <c r="WZE1529" s="229" t="s">
        <v>3930</v>
      </c>
      <c r="WZF1529" s="229" t="s">
        <v>310</v>
      </c>
      <c r="WZG1529" s="229" t="s">
        <v>3931</v>
      </c>
      <c r="WZH1529" s="229" t="s">
        <v>299</v>
      </c>
      <c r="WZI1529" s="229" t="s">
        <v>52</v>
      </c>
      <c r="WZJ1529" s="229" t="s">
        <v>3932</v>
      </c>
      <c r="WZL1529" s="229" t="s">
        <v>3933</v>
      </c>
      <c r="WZM1529" s="229" t="s">
        <v>682</v>
      </c>
      <c r="WZN1529" s="229" t="s">
        <v>354</v>
      </c>
      <c r="WZO1529" s="229" t="s">
        <v>3934</v>
      </c>
      <c r="WZP1529" s="229" t="s">
        <v>2631</v>
      </c>
      <c r="WZQ1529" s="229" t="s">
        <v>294</v>
      </c>
      <c r="WZR1529" s="229" t="s">
        <v>289</v>
      </c>
      <c r="WZS1529" s="229" t="s">
        <v>35</v>
      </c>
      <c r="WZT1529" s="229" t="s">
        <v>29</v>
      </c>
      <c r="WZU1529" s="229" t="s">
        <v>83</v>
      </c>
      <c r="WZV1529" s="229" t="s">
        <v>1488</v>
      </c>
      <c r="WZW1529" s="229" t="s">
        <v>240</v>
      </c>
      <c r="WZX1529" s="229" t="s">
        <v>3935</v>
      </c>
      <c r="WZY1529" s="229" t="s">
        <v>222</v>
      </c>
      <c r="WZZ1529" s="229" t="s">
        <v>223</v>
      </c>
      <c r="XAA1529" s="229" t="s">
        <v>172</v>
      </c>
      <c r="XAB1529" s="229" t="s">
        <v>289</v>
      </c>
      <c r="XAC1529" s="229" t="s">
        <v>227</v>
      </c>
      <c r="XAG1529" s="229">
        <v>2024</v>
      </c>
      <c r="XAH1529" s="229" t="s">
        <v>57</v>
      </c>
      <c r="XAI1529" s="229" t="s">
        <v>3922</v>
      </c>
      <c r="XAJ1529" s="229">
        <v>12970960</v>
      </c>
      <c r="XAK1529" s="229" t="s">
        <v>3930</v>
      </c>
      <c r="XAL1529" s="229" t="s">
        <v>310</v>
      </c>
      <c r="XAM1529" s="229" t="s">
        <v>3931</v>
      </c>
      <c r="XAN1529" s="229" t="s">
        <v>299</v>
      </c>
      <c r="XAO1529" s="229" t="s">
        <v>52</v>
      </c>
      <c r="XAP1529" s="229" t="s">
        <v>3932</v>
      </c>
      <c r="XAR1529" s="229" t="s">
        <v>3933</v>
      </c>
      <c r="XAS1529" s="229" t="s">
        <v>682</v>
      </c>
      <c r="XAT1529" s="229" t="s">
        <v>354</v>
      </c>
      <c r="XAU1529" s="229" t="s">
        <v>3934</v>
      </c>
      <c r="XAV1529" s="229" t="s">
        <v>2631</v>
      </c>
      <c r="XAW1529" s="229" t="s">
        <v>294</v>
      </c>
      <c r="XAX1529" s="229" t="s">
        <v>289</v>
      </c>
      <c r="XAY1529" s="229" t="s">
        <v>35</v>
      </c>
      <c r="XAZ1529" s="229" t="s">
        <v>29</v>
      </c>
      <c r="XBA1529" s="229" t="s">
        <v>83</v>
      </c>
      <c r="XBB1529" s="229" t="s">
        <v>1488</v>
      </c>
      <c r="XBC1529" s="229" t="s">
        <v>240</v>
      </c>
      <c r="XBD1529" s="229" t="s">
        <v>3935</v>
      </c>
      <c r="XBE1529" s="229" t="s">
        <v>222</v>
      </c>
      <c r="XBF1529" s="229" t="s">
        <v>223</v>
      </c>
      <c r="XBG1529" s="229" t="s">
        <v>172</v>
      </c>
      <c r="XBH1529" s="229" t="s">
        <v>289</v>
      </c>
      <c r="XBI1529" s="229" t="s">
        <v>227</v>
      </c>
      <c r="XBM1529" s="229">
        <v>2024</v>
      </c>
      <c r="XBN1529" s="229" t="s">
        <v>57</v>
      </c>
      <c r="XBO1529" s="229" t="s">
        <v>3922</v>
      </c>
      <c r="XBP1529" s="229">
        <v>12970960</v>
      </c>
      <c r="XBQ1529" s="229" t="s">
        <v>3930</v>
      </c>
      <c r="XBR1529" s="229" t="s">
        <v>310</v>
      </c>
      <c r="XBS1529" s="229" t="s">
        <v>3931</v>
      </c>
      <c r="XBT1529" s="229" t="s">
        <v>299</v>
      </c>
      <c r="XBU1529" s="229" t="s">
        <v>52</v>
      </c>
      <c r="XBV1529" s="229" t="s">
        <v>3932</v>
      </c>
      <c r="XBX1529" s="229" t="s">
        <v>3933</v>
      </c>
      <c r="XBY1529" s="229" t="s">
        <v>682</v>
      </c>
      <c r="XBZ1529" s="229" t="s">
        <v>354</v>
      </c>
      <c r="XCA1529" s="229" t="s">
        <v>3934</v>
      </c>
      <c r="XCB1529" s="229" t="s">
        <v>2631</v>
      </c>
      <c r="XCC1529" s="229" t="s">
        <v>294</v>
      </c>
      <c r="XCD1529" s="229" t="s">
        <v>289</v>
      </c>
      <c r="XCE1529" s="229" t="s">
        <v>35</v>
      </c>
      <c r="XCF1529" s="229" t="s">
        <v>29</v>
      </c>
      <c r="XCG1529" s="229" t="s">
        <v>83</v>
      </c>
      <c r="XCH1529" s="229" t="s">
        <v>1488</v>
      </c>
      <c r="XCI1529" s="229" t="s">
        <v>240</v>
      </c>
      <c r="XCJ1529" s="229" t="s">
        <v>3935</v>
      </c>
      <c r="XCK1529" s="229" t="s">
        <v>222</v>
      </c>
      <c r="XCL1529" s="229" t="s">
        <v>223</v>
      </c>
      <c r="XCM1529" s="229" t="s">
        <v>172</v>
      </c>
      <c r="XCN1529" s="229" t="s">
        <v>289</v>
      </c>
      <c r="XCO1529" s="229" t="s">
        <v>227</v>
      </c>
      <c r="XCS1529" s="229">
        <v>2024</v>
      </c>
      <c r="XCT1529" s="229" t="s">
        <v>57</v>
      </c>
      <c r="XCU1529" s="229" t="s">
        <v>3922</v>
      </c>
      <c r="XCV1529" s="229">
        <v>12970960</v>
      </c>
      <c r="XCW1529" s="229" t="s">
        <v>3930</v>
      </c>
      <c r="XCX1529" s="229" t="s">
        <v>310</v>
      </c>
      <c r="XCY1529" s="229" t="s">
        <v>3931</v>
      </c>
      <c r="XCZ1529" s="229" t="s">
        <v>299</v>
      </c>
      <c r="XDA1529" s="229" t="s">
        <v>52</v>
      </c>
      <c r="XDB1529" s="229" t="s">
        <v>3932</v>
      </c>
      <c r="XDD1529" s="229" t="s">
        <v>3933</v>
      </c>
      <c r="XDE1529" s="229" t="s">
        <v>682</v>
      </c>
      <c r="XDF1529" s="229" t="s">
        <v>354</v>
      </c>
      <c r="XDG1529" s="229" t="s">
        <v>3934</v>
      </c>
      <c r="XDH1529" s="229" t="s">
        <v>2631</v>
      </c>
      <c r="XDI1529" s="229" t="s">
        <v>294</v>
      </c>
      <c r="XDJ1529" s="229" t="s">
        <v>289</v>
      </c>
      <c r="XDK1529" s="229" t="s">
        <v>35</v>
      </c>
      <c r="XDL1529" s="229" t="s">
        <v>29</v>
      </c>
      <c r="XDM1529" s="229" t="s">
        <v>83</v>
      </c>
      <c r="XDN1529" s="229" t="s">
        <v>1488</v>
      </c>
      <c r="XDO1529" s="229" t="s">
        <v>240</v>
      </c>
      <c r="XDP1529" s="229" t="s">
        <v>3935</v>
      </c>
      <c r="XDQ1529" s="229" t="s">
        <v>222</v>
      </c>
      <c r="XDR1529" s="229" t="s">
        <v>223</v>
      </c>
      <c r="XDS1529" s="229" t="s">
        <v>172</v>
      </c>
      <c r="XDT1529" s="229" t="s">
        <v>289</v>
      </c>
      <c r="XDU1529" s="229" t="s">
        <v>227</v>
      </c>
      <c r="XDY1529" s="229">
        <v>2024</v>
      </c>
      <c r="XDZ1529" s="229" t="s">
        <v>57</v>
      </c>
      <c r="XEA1529" s="229" t="s">
        <v>3922</v>
      </c>
      <c r="XEB1529" s="229">
        <v>12970960</v>
      </c>
      <c r="XEC1529" s="229" t="s">
        <v>3930</v>
      </c>
      <c r="XED1529" s="229" t="s">
        <v>310</v>
      </c>
      <c r="XEE1529" s="229" t="s">
        <v>3931</v>
      </c>
      <c r="XEF1529" s="229" t="s">
        <v>299</v>
      </c>
      <c r="XEG1529" s="229" t="s">
        <v>52</v>
      </c>
      <c r="XEH1529" s="229" t="s">
        <v>3932</v>
      </c>
      <c r="XEJ1529" s="229" t="s">
        <v>3933</v>
      </c>
      <c r="XEK1529" s="229" t="s">
        <v>682</v>
      </c>
      <c r="XEL1529" s="229" t="s">
        <v>354</v>
      </c>
      <c r="XEM1529" s="229" t="s">
        <v>3934</v>
      </c>
      <c r="XEN1529" s="229" t="s">
        <v>2631</v>
      </c>
      <c r="XEO1529" s="229" t="s">
        <v>294</v>
      </c>
      <c r="XEP1529" s="229" t="s">
        <v>289</v>
      </c>
      <c r="XEQ1529" s="229" t="s">
        <v>35</v>
      </c>
      <c r="XER1529" s="229" t="s">
        <v>29</v>
      </c>
      <c r="XES1529" s="229" t="s">
        <v>83</v>
      </c>
      <c r="XET1529" s="229" t="s">
        <v>1488</v>
      </c>
      <c r="XEU1529" s="229" t="s">
        <v>240</v>
      </c>
      <c r="XEV1529" s="229" t="s">
        <v>3935</v>
      </c>
      <c r="XEW1529" s="229" t="s">
        <v>222</v>
      </c>
      <c r="XEX1529" s="229" t="s">
        <v>223</v>
      </c>
      <c r="XEY1529" s="229" t="s">
        <v>172</v>
      </c>
      <c r="XEZ1529" s="229" t="s">
        <v>289</v>
      </c>
      <c r="XFA1529" s="229" t="s">
        <v>227</v>
      </c>
    </row>
    <row r="1530" spans="1:1021 1025:2045 2049:3069 3073:4093 4097:5117 5121:6141 6145:7165 7169:8189 8193:9213 9217:10237 10241:11261 11265:12285 12289:13309 13313:14333 14337:15357 15361:16381" s="229" customFormat="1" ht="15" customHeight="1">
      <c r="A1530" s="239">
        <v>2024</v>
      </c>
      <c r="B1530" s="239" t="s">
        <v>57</v>
      </c>
      <c r="C1530" s="218" t="s">
        <v>3922</v>
      </c>
      <c r="D1530" s="217">
        <v>1234</v>
      </c>
      <c r="E1530" s="219" t="s">
        <v>4234</v>
      </c>
      <c r="F1530" s="217"/>
      <c r="G1530" s="217"/>
      <c r="H1530" s="220" t="s">
        <v>4233</v>
      </c>
      <c r="I1530" s="249" t="s">
        <v>52</v>
      </c>
      <c r="J1530" s="220" t="s">
        <v>4232</v>
      </c>
      <c r="K1530" s="220"/>
      <c r="L1530" s="219" t="s">
        <v>4235</v>
      </c>
      <c r="M1530" s="222" t="s">
        <v>4233</v>
      </c>
      <c r="N1530" s="222" t="s">
        <v>4233</v>
      </c>
      <c r="O1530" s="222" t="s">
        <v>4236</v>
      </c>
      <c r="P1530" s="269" t="s">
        <v>870</v>
      </c>
      <c r="Q1530" s="269" t="s">
        <v>871</v>
      </c>
      <c r="R1530" s="221" t="s">
        <v>289</v>
      </c>
      <c r="S1530" s="223" t="s">
        <v>43</v>
      </c>
      <c r="T1530" s="223" t="s">
        <v>30</v>
      </c>
      <c r="U1530" s="223" t="s">
        <v>80</v>
      </c>
      <c r="V1530" s="221" t="s">
        <v>96</v>
      </c>
      <c r="W1530" s="220" t="s">
        <v>252</v>
      </c>
      <c r="X1530" s="269" t="s">
        <v>1686</v>
      </c>
      <c r="Y1530" s="220" t="s">
        <v>222</v>
      </c>
      <c r="Z1530" s="271" t="s">
        <v>220</v>
      </c>
      <c r="AA1530" s="256" t="s">
        <v>3743</v>
      </c>
      <c r="AB1530" s="239"/>
      <c r="AC1530" s="273" t="s">
        <v>227</v>
      </c>
      <c r="AD1530" s="221" t="s">
        <v>3936</v>
      </c>
      <c r="AE1530" s="228"/>
      <c r="AF1530" s="228"/>
      <c r="AH1530" s="257"/>
      <c r="AJ1530" s="228"/>
      <c r="AK1530" s="259"/>
      <c r="AL1530" s="228"/>
    </row>
    <row r="1531" spans="1:1021 1025:2045 2049:3069 3073:4093 4097:5117 5121:6141 6145:7165 7169:8189 8193:9213 9217:10237 10241:11261 11265:12285 12289:13309 13313:14333 14337:15357 15361:16381" s="229" customFormat="1" ht="15" customHeight="1">
      <c r="A1531" s="239">
        <v>2024</v>
      </c>
      <c r="B1531" s="239" t="s">
        <v>57</v>
      </c>
      <c r="C1531" s="218" t="s">
        <v>3922</v>
      </c>
      <c r="D1531" s="217">
        <v>1234</v>
      </c>
      <c r="E1531" s="219" t="s">
        <v>4234</v>
      </c>
      <c r="F1531" s="217"/>
      <c r="G1531" s="217"/>
      <c r="H1531" s="220" t="s">
        <v>4233</v>
      </c>
      <c r="I1531" s="249" t="s">
        <v>52</v>
      </c>
      <c r="J1531" s="220" t="s">
        <v>4232</v>
      </c>
      <c r="K1531" s="220"/>
      <c r="L1531" s="219" t="s">
        <v>4235</v>
      </c>
      <c r="M1531" s="222" t="s">
        <v>4233</v>
      </c>
      <c r="N1531" s="222" t="s">
        <v>4233</v>
      </c>
      <c r="O1531" s="222" t="s">
        <v>4236</v>
      </c>
      <c r="P1531" s="269" t="s">
        <v>1858</v>
      </c>
      <c r="Q1531" s="269" t="s">
        <v>294</v>
      </c>
      <c r="R1531" s="221" t="s">
        <v>289</v>
      </c>
      <c r="S1531" s="223" t="s">
        <v>43</v>
      </c>
      <c r="T1531" s="223" t="s">
        <v>30</v>
      </c>
      <c r="U1531" s="223" t="s">
        <v>79</v>
      </c>
      <c r="V1531" s="221" t="s">
        <v>103</v>
      </c>
      <c r="W1531" s="220" t="s">
        <v>250</v>
      </c>
      <c r="X1531" s="269" t="s">
        <v>3937</v>
      </c>
      <c r="Y1531" s="220" t="s">
        <v>219</v>
      </c>
      <c r="Z1531" s="271" t="s">
        <v>223</v>
      </c>
      <c r="AA1531" s="220" t="s">
        <v>288</v>
      </c>
      <c r="AB1531" s="239"/>
      <c r="AC1531" s="273" t="s">
        <v>227</v>
      </c>
      <c r="AD1531" s="220" t="s">
        <v>3841</v>
      </c>
      <c r="AH1531" s="228"/>
      <c r="AJ1531" s="228"/>
    </row>
    <row r="1532" spans="1:1021 1025:2045 2049:3069 3073:4093 4097:5117 5121:6141 6145:7165 7169:8189 8193:9213 9217:10237 10241:11261 11265:12285 12289:13309 13313:14333 14337:15357 15361:16381" s="229" customFormat="1" ht="15" customHeight="1">
      <c r="A1532" s="239">
        <v>2024</v>
      </c>
      <c r="B1532" s="239" t="s">
        <v>57</v>
      </c>
      <c r="C1532" s="218" t="s">
        <v>3938</v>
      </c>
      <c r="D1532" s="217">
        <v>1234</v>
      </c>
      <c r="E1532" s="219" t="s">
        <v>4234</v>
      </c>
      <c r="F1532" s="217"/>
      <c r="G1532" s="217"/>
      <c r="H1532" s="220" t="s">
        <v>4233</v>
      </c>
      <c r="I1532" s="249" t="s">
        <v>52</v>
      </c>
      <c r="J1532" s="220" t="s">
        <v>4232</v>
      </c>
      <c r="K1532" s="220"/>
      <c r="L1532" s="219" t="s">
        <v>4235</v>
      </c>
      <c r="M1532" s="222" t="s">
        <v>4233</v>
      </c>
      <c r="N1532" s="222" t="s">
        <v>4233</v>
      </c>
      <c r="O1532" s="222" t="s">
        <v>4236</v>
      </c>
      <c r="P1532" s="269" t="s">
        <v>306</v>
      </c>
      <c r="Q1532" s="269" t="s">
        <v>294</v>
      </c>
      <c r="R1532" s="221" t="s">
        <v>289</v>
      </c>
      <c r="S1532" s="223" t="s">
        <v>76</v>
      </c>
      <c r="T1532" s="223" t="s">
        <v>30</v>
      </c>
      <c r="U1532" s="223" t="s">
        <v>80</v>
      </c>
      <c r="V1532" s="221" t="s">
        <v>163</v>
      </c>
      <c r="W1532" s="220" t="s">
        <v>243</v>
      </c>
      <c r="X1532" s="269" t="s">
        <v>3939</v>
      </c>
      <c r="Y1532" s="220" t="s">
        <v>222</v>
      </c>
      <c r="Z1532" s="271" t="s">
        <v>220</v>
      </c>
      <c r="AA1532" s="220" t="s">
        <v>175</v>
      </c>
      <c r="AB1532" s="239" t="s">
        <v>1076</v>
      </c>
      <c r="AC1532" s="273" t="s">
        <v>227</v>
      </c>
      <c r="AD1532" s="227" t="s">
        <v>3940</v>
      </c>
    </row>
    <row r="1533" spans="1:1021 1025:2045 2049:3069 3073:4093 4097:5117 5121:6141 6145:7165 7169:8189 8193:9213 9217:10237 10241:11261 11265:12285 12289:13309 13313:14333 14337:15357 15361:16381" s="229" customFormat="1" ht="15" customHeight="1">
      <c r="A1533" s="239">
        <v>2024</v>
      </c>
      <c r="B1533" s="239" t="s">
        <v>57</v>
      </c>
      <c r="C1533" s="218" t="s">
        <v>3938</v>
      </c>
      <c r="D1533" s="217">
        <v>1234</v>
      </c>
      <c r="E1533" s="219" t="s">
        <v>4234</v>
      </c>
      <c r="F1533" s="217" t="s">
        <v>310</v>
      </c>
      <c r="G1533" s="217" t="s">
        <v>3942</v>
      </c>
      <c r="H1533" s="220" t="s">
        <v>4233</v>
      </c>
      <c r="I1533" s="249" t="s">
        <v>52</v>
      </c>
      <c r="J1533" s="220" t="s">
        <v>4232</v>
      </c>
      <c r="K1533" s="220"/>
      <c r="L1533" s="219" t="s">
        <v>4235</v>
      </c>
      <c r="M1533" s="222" t="s">
        <v>4233</v>
      </c>
      <c r="N1533" s="222" t="s">
        <v>4233</v>
      </c>
      <c r="O1533" s="222" t="s">
        <v>4236</v>
      </c>
      <c r="P1533" s="269" t="s">
        <v>3946</v>
      </c>
      <c r="Q1533" s="269" t="s">
        <v>396</v>
      </c>
      <c r="R1533" s="221" t="s">
        <v>289</v>
      </c>
      <c r="S1533" s="223" t="s">
        <v>35</v>
      </c>
      <c r="T1533" s="223" t="s">
        <v>27</v>
      </c>
      <c r="U1533" s="223" t="s">
        <v>87</v>
      </c>
      <c r="V1533" s="221" t="s">
        <v>1400</v>
      </c>
      <c r="W1533" s="220" t="s">
        <v>254</v>
      </c>
      <c r="X1533" s="269" t="s">
        <v>3947</v>
      </c>
      <c r="Y1533" s="220" t="s">
        <v>222</v>
      </c>
      <c r="Z1533" s="271" t="s">
        <v>223</v>
      </c>
      <c r="AA1533" s="220" t="s">
        <v>172</v>
      </c>
      <c r="AB1533" s="239" t="s">
        <v>289</v>
      </c>
      <c r="AC1533" s="273" t="s">
        <v>227</v>
      </c>
      <c r="AD1533" s="227"/>
      <c r="AG1533" s="229">
        <v>2024</v>
      </c>
      <c r="AH1533" s="229" t="s">
        <v>57</v>
      </c>
      <c r="AI1533" s="229" t="s">
        <v>3938</v>
      </c>
      <c r="AJ1533" s="229">
        <v>12973951</v>
      </c>
      <c r="AK1533" s="229" t="s">
        <v>3941</v>
      </c>
      <c r="AL1533" s="229" t="s">
        <v>310</v>
      </c>
      <c r="AM1533" s="229" t="s">
        <v>3942</v>
      </c>
      <c r="AN1533" s="229" t="s">
        <v>1668</v>
      </c>
      <c r="AO1533" s="229" t="s">
        <v>52</v>
      </c>
      <c r="AP1533" s="229" t="s">
        <v>3943</v>
      </c>
      <c r="AR1533" s="229" t="s">
        <v>3944</v>
      </c>
      <c r="AS1533" s="229" t="s">
        <v>945</v>
      </c>
      <c r="AT1533" s="229" t="s">
        <v>466</v>
      </c>
      <c r="AU1533" s="229" t="s">
        <v>3945</v>
      </c>
      <c r="AV1533" s="229" t="s">
        <v>3946</v>
      </c>
      <c r="AW1533" s="229" t="s">
        <v>396</v>
      </c>
      <c r="AX1533" s="229" t="s">
        <v>289</v>
      </c>
      <c r="AY1533" s="229" t="s">
        <v>35</v>
      </c>
      <c r="AZ1533" s="229" t="s">
        <v>27</v>
      </c>
      <c r="BA1533" s="229" t="s">
        <v>87</v>
      </c>
      <c r="BB1533" s="229" t="s">
        <v>1400</v>
      </c>
      <c r="BC1533" s="229" t="s">
        <v>254</v>
      </c>
      <c r="BD1533" s="229" t="s">
        <v>3947</v>
      </c>
      <c r="BE1533" s="229" t="s">
        <v>222</v>
      </c>
      <c r="BF1533" s="229" t="s">
        <v>223</v>
      </c>
      <c r="BG1533" s="229" t="s">
        <v>172</v>
      </c>
      <c r="BH1533" s="229" t="s">
        <v>289</v>
      </c>
      <c r="BI1533" s="229" t="s">
        <v>227</v>
      </c>
      <c r="BM1533" s="229">
        <v>2024</v>
      </c>
      <c r="BN1533" s="229" t="s">
        <v>57</v>
      </c>
      <c r="BO1533" s="229" t="s">
        <v>3938</v>
      </c>
      <c r="BP1533" s="229">
        <v>12973951</v>
      </c>
      <c r="BQ1533" s="229" t="s">
        <v>3941</v>
      </c>
      <c r="BR1533" s="229" t="s">
        <v>310</v>
      </c>
      <c r="BS1533" s="229" t="s">
        <v>3942</v>
      </c>
      <c r="BT1533" s="229" t="s">
        <v>1668</v>
      </c>
      <c r="BU1533" s="229" t="s">
        <v>52</v>
      </c>
      <c r="BV1533" s="229" t="s">
        <v>3943</v>
      </c>
      <c r="BX1533" s="229" t="s">
        <v>3944</v>
      </c>
      <c r="BY1533" s="229" t="s">
        <v>945</v>
      </c>
      <c r="BZ1533" s="229" t="s">
        <v>466</v>
      </c>
      <c r="CA1533" s="229" t="s">
        <v>3945</v>
      </c>
      <c r="CB1533" s="229" t="s">
        <v>3946</v>
      </c>
      <c r="CC1533" s="229" t="s">
        <v>396</v>
      </c>
      <c r="CD1533" s="229" t="s">
        <v>289</v>
      </c>
      <c r="CE1533" s="229" t="s">
        <v>35</v>
      </c>
      <c r="CF1533" s="229" t="s">
        <v>27</v>
      </c>
      <c r="CG1533" s="229" t="s">
        <v>87</v>
      </c>
      <c r="CH1533" s="229" t="s">
        <v>1400</v>
      </c>
      <c r="CI1533" s="229" t="s">
        <v>254</v>
      </c>
      <c r="CJ1533" s="229" t="s">
        <v>3947</v>
      </c>
      <c r="CK1533" s="229" t="s">
        <v>222</v>
      </c>
      <c r="CL1533" s="229" t="s">
        <v>223</v>
      </c>
      <c r="CM1533" s="229" t="s">
        <v>172</v>
      </c>
      <c r="CN1533" s="229" t="s">
        <v>289</v>
      </c>
      <c r="CO1533" s="229" t="s">
        <v>227</v>
      </c>
      <c r="CS1533" s="229">
        <v>2024</v>
      </c>
      <c r="CT1533" s="229" t="s">
        <v>57</v>
      </c>
      <c r="CU1533" s="229" t="s">
        <v>3938</v>
      </c>
      <c r="CV1533" s="229">
        <v>12973951</v>
      </c>
      <c r="CW1533" s="229" t="s">
        <v>3941</v>
      </c>
      <c r="CX1533" s="229" t="s">
        <v>310</v>
      </c>
      <c r="CY1533" s="229" t="s">
        <v>3942</v>
      </c>
      <c r="CZ1533" s="229" t="s">
        <v>1668</v>
      </c>
      <c r="DA1533" s="229" t="s">
        <v>52</v>
      </c>
      <c r="DB1533" s="229" t="s">
        <v>3943</v>
      </c>
      <c r="DD1533" s="229" t="s">
        <v>3944</v>
      </c>
      <c r="DE1533" s="229" t="s">
        <v>945</v>
      </c>
      <c r="DF1533" s="229" t="s">
        <v>466</v>
      </c>
      <c r="DG1533" s="229" t="s">
        <v>3945</v>
      </c>
      <c r="DH1533" s="229" t="s">
        <v>3946</v>
      </c>
      <c r="DI1533" s="229" t="s">
        <v>396</v>
      </c>
      <c r="DJ1533" s="229" t="s">
        <v>289</v>
      </c>
      <c r="DK1533" s="229" t="s">
        <v>35</v>
      </c>
      <c r="DL1533" s="229" t="s">
        <v>27</v>
      </c>
      <c r="DM1533" s="229" t="s">
        <v>87</v>
      </c>
      <c r="DN1533" s="229" t="s">
        <v>1400</v>
      </c>
      <c r="DO1533" s="229" t="s">
        <v>254</v>
      </c>
      <c r="DP1533" s="229" t="s">
        <v>3947</v>
      </c>
      <c r="DQ1533" s="229" t="s">
        <v>222</v>
      </c>
      <c r="DR1533" s="229" t="s">
        <v>223</v>
      </c>
      <c r="DS1533" s="229" t="s">
        <v>172</v>
      </c>
      <c r="DT1533" s="229" t="s">
        <v>289</v>
      </c>
      <c r="DU1533" s="229" t="s">
        <v>227</v>
      </c>
      <c r="DY1533" s="229">
        <v>2024</v>
      </c>
      <c r="DZ1533" s="229" t="s">
        <v>57</v>
      </c>
      <c r="EA1533" s="229" t="s">
        <v>3938</v>
      </c>
      <c r="EB1533" s="229">
        <v>12973951</v>
      </c>
      <c r="EC1533" s="229" t="s">
        <v>3941</v>
      </c>
      <c r="ED1533" s="229" t="s">
        <v>310</v>
      </c>
      <c r="EE1533" s="229" t="s">
        <v>3942</v>
      </c>
      <c r="EF1533" s="229" t="s">
        <v>1668</v>
      </c>
      <c r="EG1533" s="229" t="s">
        <v>52</v>
      </c>
      <c r="EH1533" s="229" t="s">
        <v>3943</v>
      </c>
      <c r="EJ1533" s="229" t="s">
        <v>3944</v>
      </c>
      <c r="EK1533" s="229" t="s">
        <v>945</v>
      </c>
      <c r="EL1533" s="229" t="s">
        <v>466</v>
      </c>
      <c r="EM1533" s="229" t="s">
        <v>3945</v>
      </c>
      <c r="EN1533" s="229" t="s">
        <v>3946</v>
      </c>
      <c r="EO1533" s="229" t="s">
        <v>396</v>
      </c>
      <c r="EP1533" s="229" t="s">
        <v>289</v>
      </c>
      <c r="EQ1533" s="229" t="s">
        <v>35</v>
      </c>
      <c r="ER1533" s="229" t="s">
        <v>27</v>
      </c>
      <c r="ES1533" s="229" t="s">
        <v>87</v>
      </c>
      <c r="ET1533" s="229" t="s">
        <v>1400</v>
      </c>
      <c r="EU1533" s="229" t="s">
        <v>254</v>
      </c>
      <c r="EV1533" s="229" t="s">
        <v>3947</v>
      </c>
      <c r="EW1533" s="229" t="s">
        <v>222</v>
      </c>
      <c r="EX1533" s="229" t="s">
        <v>223</v>
      </c>
      <c r="EY1533" s="229" t="s">
        <v>172</v>
      </c>
      <c r="EZ1533" s="229" t="s">
        <v>289</v>
      </c>
      <c r="FA1533" s="229" t="s">
        <v>227</v>
      </c>
      <c r="FE1533" s="229">
        <v>2024</v>
      </c>
      <c r="FF1533" s="229" t="s">
        <v>57</v>
      </c>
      <c r="FG1533" s="229" t="s">
        <v>3938</v>
      </c>
      <c r="FH1533" s="229">
        <v>12973951</v>
      </c>
      <c r="FI1533" s="229" t="s">
        <v>3941</v>
      </c>
      <c r="FJ1533" s="229" t="s">
        <v>310</v>
      </c>
      <c r="FK1533" s="229" t="s">
        <v>3942</v>
      </c>
      <c r="FL1533" s="229" t="s">
        <v>1668</v>
      </c>
      <c r="FM1533" s="229" t="s">
        <v>52</v>
      </c>
      <c r="FN1533" s="229" t="s">
        <v>3943</v>
      </c>
      <c r="FP1533" s="229" t="s">
        <v>3944</v>
      </c>
      <c r="FQ1533" s="229" t="s">
        <v>945</v>
      </c>
      <c r="FR1533" s="229" t="s">
        <v>466</v>
      </c>
      <c r="FS1533" s="229" t="s">
        <v>3945</v>
      </c>
      <c r="FT1533" s="229" t="s">
        <v>3946</v>
      </c>
      <c r="FU1533" s="229" t="s">
        <v>396</v>
      </c>
      <c r="FV1533" s="229" t="s">
        <v>289</v>
      </c>
      <c r="FW1533" s="229" t="s">
        <v>35</v>
      </c>
      <c r="FX1533" s="229" t="s">
        <v>27</v>
      </c>
      <c r="FY1533" s="229" t="s">
        <v>87</v>
      </c>
      <c r="FZ1533" s="229" t="s">
        <v>1400</v>
      </c>
      <c r="GA1533" s="229" t="s">
        <v>254</v>
      </c>
      <c r="GB1533" s="229" t="s">
        <v>3947</v>
      </c>
      <c r="GC1533" s="229" t="s">
        <v>222</v>
      </c>
      <c r="GD1533" s="229" t="s">
        <v>223</v>
      </c>
      <c r="GE1533" s="229" t="s">
        <v>172</v>
      </c>
      <c r="GF1533" s="229" t="s">
        <v>289</v>
      </c>
      <c r="GG1533" s="229" t="s">
        <v>227</v>
      </c>
      <c r="GK1533" s="229">
        <v>2024</v>
      </c>
      <c r="GL1533" s="229" t="s">
        <v>57</v>
      </c>
      <c r="GM1533" s="229" t="s">
        <v>3938</v>
      </c>
      <c r="GN1533" s="229">
        <v>12973951</v>
      </c>
      <c r="GO1533" s="229" t="s">
        <v>3941</v>
      </c>
      <c r="GP1533" s="229" t="s">
        <v>310</v>
      </c>
      <c r="GQ1533" s="229" t="s">
        <v>3942</v>
      </c>
      <c r="GR1533" s="229" t="s">
        <v>1668</v>
      </c>
      <c r="GS1533" s="229" t="s">
        <v>52</v>
      </c>
      <c r="GT1533" s="229" t="s">
        <v>3943</v>
      </c>
      <c r="GV1533" s="229" t="s">
        <v>3944</v>
      </c>
      <c r="GW1533" s="229" t="s">
        <v>945</v>
      </c>
      <c r="GX1533" s="229" t="s">
        <v>466</v>
      </c>
      <c r="GY1533" s="229" t="s">
        <v>3945</v>
      </c>
      <c r="GZ1533" s="229" t="s">
        <v>3946</v>
      </c>
      <c r="HA1533" s="229" t="s">
        <v>396</v>
      </c>
      <c r="HB1533" s="229" t="s">
        <v>289</v>
      </c>
      <c r="HC1533" s="229" t="s">
        <v>35</v>
      </c>
      <c r="HD1533" s="229" t="s">
        <v>27</v>
      </c>
      <c r="HE1533" s="229" t="s">
        <v>87</v>
      </c>
      <c r="HF1533" s="229" t="s">
        <v>1400</v>
      </c>
      <c r="HG1533" s="229" t="s">
        <v>254</v>
      </c>
      <c r="HH1533" s="229" t="s">
        <v>3947</v>
      </c>
      <c r="HI1533" s="229" t="s">
        <v>222</v>
      </c>
      <c r="HJ1533" s="229" t="s">
        <v>223</v>
      </c>
      <c r="HK1533" s="229" t="s">
        <v>172</v>
      </c>
      <c r="HL1533" s="229" t="s">
        <v>289</v>
      </c>
      <c r="HM1533" s="229" t="s">
        <v>227</v>
      </c>
      <c r="HQ1533" s="229">
        <v>2024</v>
      </c>
      <c r="HR1533" s="229" t="s">
        <v>57</v>
      </c>
      <c r="HS1533" s="229" t="s">
        <v>3938</v>
      </c>
      <c r="HT1533" s="229">
        <v>12973951</v>
      </c>
      <c r="HU1533" s="229" t="s">
        <v>3941</v>
      </c>
      <c r="HV1533" s="229" t="s">
        <v>310</v>
      </c>
      <c r="HW1533" s="229" t="s">
        <v>3942</v>
      </c>
      <c r="HX1533" s="229" t="s">
        <v>1668</v>
      </c>
      <c r="HY1533" s="229" t="s">
        <v>52</v>
      </c>
      <c r="HZ1533" s="229" t="s">
        <v>3943</v>
      </c>
      <c r="IB1533" s="229" t="s">
        <v>3944</v>
      </c>
      <c r="IC1533" s="229" t="s">
        <v>945</v>
      </c>
      <c r="ID1533" s="229" t="s">
        <v>466</v>
      </c>
      <c r="IE1533" s="229" t="s">
        <v>3945</v>
      </c>
      <c r="IF1533" s="229" t="s">
        <v>3946</v>
      </c>
      <c r="IG1533" s="229" t="s">
        <v>396</v>
      </c>
      <c r="IH1533" s="229" t="s">
        <v>289</v>
      </c>
      <c r="II1533" s="229" t="s">
        <v>35</v>
      </c>
      <c r="IJ1533" s="229" t="s">
        <v>27</v>
      </c>
      <c r="IK1533" s="229" t="s">
        <v>87</v>
      </c>
      <c r="IL1533" s="229" t="s">
        <v>1400</v>
      </c>
      <c r="IM1533" s="229" t="s">
        <v>254</v>
      </c>
      <c r="IN1533" s="229" t="s">
        <v>3947</v>
      </c>
      <c r="IO1533" s="229" t="s">
        <v>222</v>
      </c>
      <c r="IP1533" s="229" t="s">
        <v>223</v>
      </c>
      <c r="IQ1533" s="229" t="s">
        <v>172</v>
      </c>
      <c r="IR1533" s="229" t="s">
        <v>289</v>
      </c>
      <c r="IS1533" s="229" t="s">
        <v>227</v>
      </c>
      <c r="IW1533" s="229">
        <v>2024</v>
      </c>
      <c r="IX1533" s="229" t="s">
        <v>57</v>
      </c>
      <c r="IY1533" s="229" t="s">
        <v>3938</v>
      </c>
      <c r="IZ1533" s="229">
        <v>12973951</v>
      </c>
      <c r="JA1533" s="229" t="s">
        <v>3941</v>
      </c>
      <c r="JB1533" s="229" t="s">
        <v>310</v>
      </c>
      <c r="JC1533" s="229" t="s">
        <v>3942</v>
      </c>
      <c r="JD1533" s="229" t="s">
        <v>1668</v>
      </c>
      <c r="JE1533" s="229" t="s">
        <v>52</v>
      </c>
      <c r="JF1533" s="229" t="s">
        <v>3943</v>
      </c>
      <c r="JH1533" s="229" t="s">
        <v>3944</v>
      </c>
      <c r="JI1533" s="229" t="s">
        <v>945</v>
      </c>
      <c r="JJ1533" s="229" t="s">
        <v>466</v>
      </c>
      <c r="JK1533" s="229" t="s">
        <v>3945</v>
      </c>
      <c r="JL1533" s="229" t="s">
        <v>3946</v>
      </c>
      <c r="JM1533" s="229" t="s">
        <v>396</v>
      </c>
      <c r="JN1533" s="229" t="s">
        <v>289</v>
      </c>
      <c r="JO1533" s="229" t="s">
        <v>35</v>
      </c>
      <c r="JP1533" s="229" t="s">
        <v>27</v>
      </c>
      <c r="JQ1533" s="229" t="s">
        <v>87</v>
      </c>
      <c r="JR1533" s="229" t="s">
        <v>1400</v>
      </c>
      <c r="JS1533" s="229" t="s">
        <v>254</v>
      </c>
      <c r="JT1533" s="229" t="s">
        <v>3947</v>
      </c>
      <c r="JU1533" s="229" t="s">
        <v>222</v>
      </c>
      <c r="JV1533" s="229" t="s">
        <v>223</v>
      </c>
      <c r="JW1533" s="229" t="s">
        <v>172</v>
      </c>
      <c r="JX1533" s="229" t="s">
        <v>289</v>
      </c>
      <c r="JY1533" s="229" t="s">
        <v>227</v>
      </c>
      <c r="KC1533" s="229">
        <v>2024</v>
      </c>
      <c r="KD1533" s="229" t="s">
        <v>57</v>
      </c>
      <c r="KE1533" s="229" t="s">
        <v>3938</v>
      </c>
      <c r="KF1533" s="229">
        <v>12973951</v>
      </c>
      <c r="KG1533" s="229" t="s">
        <v>3941</v>
      </c>
      <c r="KH1533" s="229" t="s">
        <v>310</v>
      </c>
      <c r="KI1533" s="229" t="s">
        <v>3942</v>
      </c>
      <c r="KJ1533" s="229" t="s">
        <v>1668</v>
      </c>
      <c r="KK1533" s="229" t="s">
        <v>52</v>
      </c>
      <c r="KL1533" s="229" t="s">
        <v>3943</v>
      </c>
      <c r="KN1533" s="229" t="s">
        <v>3944</v>
      </c>
      <c r="KO1533" s="229" t="s">
        <v>945</v>
      </c>
      <c r="KP1533" s="229" t="s">
        <v>466</v>
      </c>
      <c r="KQ1533" s="229" t="s">
        <v>3945</v>
      </c>
      <c r="KR1533" s="229" t="s">
        <v>3946</v>
      </c>
      <c r="KS1533" s="229" t="s">
        <v>396</v>
      </c>
      <c r="KT1533" s="229" t="s">
        <v>289</v>
      </c>
      <c r="KU1533" s="229" t="s">
        <v>35</v>
      </c>
      <c r="KV1533" s="229" t="s">
        <v>27</v>
      </c>
      <c r="KW1533" s="229" t="s">
        <v>87</v>
      </c>
      <c r="KX1533" s="229" t="s">
        <v>1400</v>
      </c>
      <c r="KY1533" s="229" t="s">
        <v>254</v>
      </c>
      <c r="KZ1533" s="229" t="s">
        <v>3947</v>
      </c>
      <c r="LA1533" s="229" t="s">
        <v>222</v>
      </c>
      <c r="LB1533" s="229" t="s">
        <v>223</v>
      </c>
      <c r="LC1533" s="229" t="s">
        <v>172</v>
      </c>
      <c r="LD1533" s="229" t="s">
        <v>289</v>
      </c>
      <c r="LE1533" s="229" t="s">
        <v>227</v>
      </c>
      <c r="LI1533" s="229">
        <v>2024</v>
      </c>
      <c r="LJ1533" s="229" t="s">
        <v>57</v>
      </c>
      <c r="LK1533" s="229" t="s">
        <v>3938</v>
      </c>
      <c r="LL1533" s="229">
        <v>12973951</v>
      </c>
      <c r="LM1533" s="229" t="s">
        <v>3941</v>
      </c>
      <c r="LN1533" s="229" t="s">
        <v>310</v>
      </c>
      <c r="LO1533" s="229" t="s">
        <v>3942</v>
      </c>
      <c r="LP1533" s="229" t="s">
        <v>1668</v>
      </c>
      <c r="LQ1533" s="229" t="s">
        <v>52</v>
      </c>
      <c r="LR1533" s="229" t="s">
        <v>3943</v>
      </c>
      <c r="LT1533" s="229" t="s">
        <v>3944</v>
      </c>
      <c r="LU1533" s="229" t="s">
        <v>945</v>
      </c>
      <c r="LV1533" s="229" t="s">
        <v>466</v>
      </c>
      <c r="LW1533" s="229" t="s">
        <v>3945</v>
      </c>
      <c r="LX1533" s="229" t="s">
        <v>3946</v>
      </c>
      <c r="LY1533" s="229" t="s">
        <v>396</v>
      </c>
      <c r="LZ1533" s="229" t="s">
        <v>289</v>
      </c>
      <c r="MA1533" s="229" t="s">
        <v>35</v>
      </c>
      <c r="MB1533" s="229" t="s">
        <v>27</v>
      </c>
      <c r="MC1533" s="229" t="s">
        <v>87</v>
      </c>
      <c r="MD1533" s="229" t="s">
        <v>1400</v>
      </c>
      <c r="ME1533" s="229" t="s">
        <v>254</v>
      </c>
      <c r="MF1533" s="229" t="s">
        <v>3947</v>
      </c>
      <c r="MG1533" s="229" t="s">
        <v>222</v>
      </c>
      <c r="MH1533" s="229" t="s">
        <v>223</v>
      </c>
      <c r="MI1533" s="229" t="s">
        <v>172</v>
      </c>
      <c r="MJ1533" s="229" t="s">
        <v>289</v>
      </c>
      <c r="MK1533" s="229" t="s">
        <v>227</v>
      </c>
      <c r="MO1533" s="229">
        <v>2024</v>
      </c>
      <c r="MP1533" s="229" t="s">
        <v>57</v>
      </c>
      <c r="MQ1533" s="229" t="s">
        <v>3938</v>
      </c>
      <c r="MR1533" s="229">
        <v>12973951</v>
      </c>
      <c r="MS1533" s="229" t="s">
        <v>3941</v>
      </c>
      <c r="MT1533" s="229" t="s">
        <v>310</v>
      </c>
      <c r="MU1533" s="229" t="s">
        <v>3942</v>
      </c>
      <c r="MV1533" s="229" t="s">
        <v>1668</v>
      </c>
      <c r="MW1533" s="229" t="s">
        <v>52</v>
      </c>
      <c r="MX1533" s="229" t="s">
        <v>3943</v>
      </c>
      <c r="MZ1533" s="229" t="s">
        <v>3944</v>
      </c>
      <c r="NA1533" s="229" t="s">
        <v>945</v>
      </c>
      <c r="NB1533" s="229" t="s">
        <v>466</v>
      </c>
      <c r="NC1533" s="229" t="s">
        <v>3945</v>
      </c>
      <c r="ND1533" s="229" t="s">
        <v>3946</v>
      </c>
      <c r="NE1533" s="229" t="s">
        <v>396</v>
      </c>
      <c r="NF1533" s="229" t="s">
        <v>289</v>
      </c>
      <c r="NG1533" s="229" t="s">
        <v>35</v>
      </c>
      <c r="NH1533" s="229" t="s">
        <v>27</v>
      </c>
      <c r="NI1533" s="229" t="s">
        <v>87</v>
      </c>
      <c r="NJ1533" s="229" t="s">
        <v>1400</v>
      </c>
      <c r="NK1533" s="229" t="s">
        <v>254</v>
      </c>
      <c r="NL1533" s="229" t="s">
        <v>3947</v>
      </c>
      <c r="NM1533" s="229" t="s">
        <v>222</v>
      </c>
      <c r="NN1533" s="229" t="s">
        <v>223</v>
      </c>
      <c r="NO1533" s="229" t="s">
        <v>172</v>
      </c>
      <c r="NP1533" s="229" t="s">
        <v>289</v>
      </c>
      <c r="NQ1533" s="229" t="s">
        <v>227</v>
      </c>
      <c r="NU1533" s="229">
        <v>2024</v>
      </c>
      <c r="NV1533" s="229" t="s">
        <v>57</v>
      </c>
      <c r="NW1533" s="229" t="s">
        <v>3938</v>
      </c>
      <c r="NX1533" s="229">
        <v>12973951</v>
      </c>
      <c r="NY1533" s="229" t="s">
        <v>3941</v>
      </c>
      <c r="NZ1533" s="229" t="s">
        <v>310</v>
      </c>
      <c r="OA1533" s="229" t="s">
        <v>3942</v>
      </c>
      <c r="OB1533" s="229" t="s">
        <v>1668</v>
      </c>
      <c r="OC1533" s="229" t="s">
        <v>52</v>
      </c>
      <c r="OD1533" s="229" t="s">
        <v>3943</v>
      </c>
      <c r="OF1533" s="229" t="s">
        <v>3944</v>
      </c>
      <c r="OG1533" s="229" t="s">
        <v>945</v>
      </c>
      <c r="OH1533" s="229" t="s">
        <v>466</v>
      </c>
      <c r="OI1533" s="229" t="s">
        <v>3945</v>
      </c>
      <c r="OJ1533" s="229" t="s">
        <v>3946</v>
      </c>
      <c r="OK1533" s="229" t="s">
        <v>396</v>
      </c>
      <c r="OL1533" s="229" t="s">
        <v>289</v>
      </c>
      <c r="OM1533" s="229" t="s">
        <v>35</v>
      </c>
      <c r="ON1533" s="229" t="s">
        <v>27</v>
      </c>
      <c r="OO1533" s="229" t="s">
        <v>87</v>
      </c>
      <c r="OP1533" s="229" t="s">
        <v>1400</v>
      </c>
      <c r="OQ1533" s="229" t="s">
        <v>254</v>
      </c>
      <c r="OR1533" s="229" t="s">
        <v>3947</v>
      </c>
      <c r="OS1533" s="229" t="s">
        <v>222</v>
      </c>
      <c r="OT1533" s="229" t="s">
        <v>223</v>
      </c>
      <c r="OU1533" s="229" t="s">
        <v>172</v>
      </c>
      <c r="OV1533" s="229" t="s">
        <v>289</v>
      </c>
      <c r="OW1533" s="229" t="s">
        <v>227</v>
      </c>
      <c r="PA1533" s="229">
        <v>2024</v>
      </c>
      <c r="PB1533" s="229" t="s">
        <v>57</v>
      </c>
      <c r="PC1533" s="229" t="s">
        <v>3938</v>
      </c>
      <c r="PD1533" s="229">
        <v>12973951</v>
      </c>
      <c r="PE1533" s="229" t="s">
        <v>3941</v>
      </c>
      <c r="PF1533" s="229" t="s">
        <v>310</v>
      </c>
      <c r="PG1533" s="229" t="s">
        <v>3942</v>
      </c>
      <c r="PH1533" s="229" t="s">
        <v>1668</v>
      </c>
      <c r="PI1533" s="229" t="s">
        <v>52</v>
      </c>
      <c r="PJ1533" s="229" t="s">
        <v>3943</v>
      </c>
      <c r="PL1533" s="229" t="s">
        <v>3944</v>
      </c>
      <c r="PM1533" s="229" t="s">
        <v>945</v>
      </c>
      <c r="PN1533" s="229" t="s">
        <v>466</v>
      </c>
      <c r="PO1533" s="229" t="s">
        <v>3945</v>
      </c>
      <c r="PP1533" s="229" t="s">
        <v>3946</v>
      </c>
      <c r="PQ1533" s="229" t="s">
        <v>396</v>
      </c>
      <c r="PR1533" s="229" t="s">
        <v>289</v>
      </c>
      <c r="PS1533" s="229" t="s">
        <v>35</v>
      </c>
      <c r="PT1533" s="229" t="s">
        <v>27</v>
      </c>
      <c r="PU1533" s="229" t="s">
        <v>87</v>
      </c>
      <c r="PV1533" s="229" t="s">
        <v>1400</v>
      </c>
      <c r="PW1533" s="229" t="s">
        <v>254</v>
      </c>
      <c r="PX1533" s="229" t="s">
        <v>3947</v>
      </c>
      <c r="PY1533" s="229" t="s">
        <v>222</v>
      </c>
      <c r="PZ1533" s="229" t="s">
        <v>223</v>
      </c>
      <c r="QA1533" s="229" t="s">
        <v>172</v>
      </c>
      <c r="QB1533" s="229" t="s">
        <v>289</v>
      </c>
      <c r="QC1533" s="229" t="s">
        <v>227</v>
      </c>
      <c r="QG1533" s="229">
        <v>2024</v>
      </c>
      <c r="QH1533" s="229" t="s">
        <v>57</v>
      </c>
      <c r="QI1533" s="229" t="s">
        <v>3938</v>
      </c>
      <c r="QJ1533" s="229">
        <v>12973951</v>
      </c>
      <c r="QK1533" s="229" t="s">
        <v>3941</v>
      </c>
      <c r="QL1533" s="229" t="s">
        <v>310</v>
      </c>
      <c r="QM1533" s="229" t="s">
        <v>3942</v>
      </c>
      <c r="QN1533" s="229" t="s">
        <v>1668</v>
      </c>
      <c r="QO1533" s="229" t="s">
        <v>52</v>
      </c>
      <c r="QP1533" s="229" t="s">
        <v>3943</v>
      </c>
      <c r="QR1533" s="229" t="s">
        <v>3944</v>
      </c>
      <c r="QS1533" s="229" t="s">
        <v>945</v>
      </c>
      <c r="QT1533" s="229" t="s">
        <v>466</v>
      </c>
      <c r="QU1533" s="229" t="s">
        <v>3945</v>
      </c>
      <c r="QV1533" s="229" t="s">
        <v>3946</v>
      </c>
      <c r="QW1533" s="229" t="s">
        <v>396</v>
      </c>
      <c r="QX1533" s="229" t="s">
        <v>289</v>
      </c>
      <c r="QY1533" s="229" t="s">
        <v>35</v>
      </c>
      <c r="QZ1533" s="229" t="s">
        <v>27</v>
      </c>
      <c r="RA1533" s="229" t="s">
        <v>87</v>
      </c>
      <c r="RB1533" s="229" t="s">
        <v>1400</v>
      </c>
      <c r="RC1533" s="229" t="s">
        <v>254</v>
      </c>
      <c r="RD1533" s="229" t="s">
        <v>3947</v>
      </c>
      <c r="RE1533" s="229" t="s">
        <v>222</v>
      </c>
      <c r="RF1533" s="229" t="s">
        <v>223</v>
      </c>
      <c r="RG1533" s="229" t="s">
        <v>172</v>
      </c>
      <c r="RH1533" s="229" t="s">
        <v>289</v>
      </c>
      <c r="RI1533" s="229" t="s">
        <v>227</v>
      </c>
      <c r="RM1533" s="229">
        <v>2024</v>
      </c>
      <c r="RN1533" s="229" t="s">
        <v>57</v>
      </c>
      <c r="RO1533" s="229" t="s">
        <v>3938</v>
      </c>
      <c r="RP1533" s="229">
        <v>12973951</v>
      </c>
      <c r="RQ1533" s="229" t="s">
        <v>3941</v>
      </c>
      <c r="RR1533" s="229" t="s">
        <v>310</v>
      </c>
      <c r="RS1533" s="229" t="s">
        <v>3942</v>
      </c>
      <c r="RT1533" s="229" t="s">
        <v>1668</v>
      </c>
      <c r="RU1533" s="229" t="s">
        <v>52</v>
      </c>
      <c r="RV1533" s="229" t="s">
        <v>3943</v>
      </c>
      <c r="RX1533" s="229" t="s">
        <v>3944</v>
      </c>
      <c r="RY1533" s="229" t="s">
        <v>945</v>
      </c>
      <c r="RZ1533" s="229" t="s">
        <v>466</v>
      </c>
      <c r="SA1533" s="229" t="s">
        <v>3945</v>
      </c>
      <c r="SB1533" s="229" t="s">
        <v>3946</v>
      </c>
      <c r="SC1533" s="229" t="s">
        <v>396</v>
      </c>
      <c r="SD1533" s="229" t="s">
        <v>289</v>
      </c>
      <c r="SE1533" s="229" t="s">
        <v>35</v>
      </c>
      <c r="SF1533" s="229" t="s">
        <v>27</v>
      </c>
      <c r="SG1533" s="229" t="s">
        <v>87</v>
      </c>
      <c r="SH1533" s="229" t="s">
        <v>1400</v>
      </c>
      <c r="SI1533" s="229" t="s">
        <v>254</v>
      </c>
      <c r="SJ1533" s="229" t="s">
        <v>3947</v>
      </c>
      <c r="SK1533" s="229" t="s">
        <v>222</v>
      </c>
      <c r="SL1533" s="229" t="s">
        <v>223</v>
      </c>
      <c r="SM1533" s="229" t="s">
        <v>172</v>
      </c>
      <c r="SN1533" s="229" t="s">
        <v>289</v>
      </c>
      <c r="SO1533" s="229" t="s">
        <v>227</v>
      </c>
      <c r="SS1533" s="229">
        <v>2024</v>
      </c>
      <c r="ST1533" s="229" t="s">
        <v>57</v>
      </c>
      <c r="SU1533" s="229" t="s">
        <v>3938</v>
      </c>
      <c r="SV1533" s="229">
        <v>12973951</v>
      </c>
      <c r="SW1533" s="229" t="s">
        <v>3941</v>
      </c>
      <c r="SX1533" s="229" t="s">
        <v>310</v>
      </c>
      <c r="SY1533" s="229" t="s">
        <v>3942</v>
      </c>
      <c r="SZ1533" s="229" t="s">
        <v>1668</v>
      </c>
      <c r="TA1533" s="229" t="s">
        <v>52</v>
      </c>
      <c r="TB1533" s="229" t="s">
        <v>3943</v>
      </c>
      <c r="TD1533" s="229" t="s">
        <v>3944</v>
      </c>
      <c r="TE1533" s="229" t="s">
        <v>945</v>
      </c>
      <c r="TF1533" s="229" t="s">
        <v>466</v>
      </c>
      <c r="TG1533" s="229" t="s">
        <v>3945</v>
      </c>
      <c r="TH1533" s="229" t="s">
        <v>3946</v>
      </c>
      <c r="TI1533" s="229" t="s">
        <v>396</v>
      </c>
      <c r="TJ1533" s="229" t="s">
        <v>289</v>
      </c>
      <c r="TK1533" s="229" t="s">
        <v>35</v>
      </c>
      <c r="TL1533" s="229" t="s">
        <v>27</v>
      </c>
      <c r="TM1533" s="229" t="s">
        <v>87</v>
      </c>
      <c r="TN1533" s="229" t="s">
        <v>1400</v>
      </c>
      <c r="TO1533" s="229" t="s">
        <v>254</v>
      </c>
      <c r="TP1533" s="229" t="s">
        <v>3947</v>
      </c>
      <c r="TQ1533" s="229" t="s">
        <v>222</v>
      </c>
      <c r="TR1533" s="229" t="s">
        <v>223</v>
      </c>
      <c r="TS1533" s="229" t="s">
        <v>172</v>
      </c>
      <c r="TT1533" s="229" t="s">
        <v>289</v>
      </c>
      <c r="TU1533" s="229" t="s">
        <v>227</v>
      </c>
      <c r="TY1533" s="229">
        <v>2024</v>
      </c>
      <c r="TZ1533" s="229" t="s">
        <v>57</v>
      </c>
      <c r="UA1533" s="229" t="s">
        <v>3938</v>
      </c>
      <c r="UB1533" s="229">
        <v>12973951</v>
      </c>
      <c r="UC1533" s="229" t="s">
        <v>3941</v>
      </c>
      <c r="UD1533" s="229" t="s">
        <v>310</v>
      </c>
      <c r="UE1533" s="229" t="s">
        <v>3942</v>
      </c>
      <c r="UF1533" s="229" t="s">
        <v>1668</v>
      </c>
      <c r="UG1533" s="229" t="s">
        <v>52</v>
      </c>
      <c r="UH1533" s="229" t="s">
        <v>3943</v>
      </c>
      <c r="UJ1533" s="229" t="s">
        <v>3944</v>
      </c>
      <c r="UK1533" s="229" t="s">
        <v>945</v>
      </c>
      <c r="UL1533" s="229" t="s">
        <v>466</v>
      </c>
      <c r="UM1533" s="229" t="s">
        <v>3945</v>
      </c>
      <c r="UN1533" s="229" t="s">
        <v>3946</v>
      </c>
      <c r="UO1533" s="229" t="s">
        <v>396</v>
      </c>
      <c r="UP1533" s="229" t="s">
        <v>289</v>
      </c>
      <c r="UQ1533" s="229" t="s">
        <v>35</v>
      </c>
      <c r="UR1533" s="229" t="s">
        <v>27</v>
      </c>
      <c r="US1533" s="229" t="s">
        <v>87</v>
      </c>
      <c r="UT1533" s="229" t="s">
        <v>1400</v>
      </c>
      <c r="UU1533" s="229" t="s">
        <v>254</v>
      </c>
      <c r="UV1533" s="229" t="s">
        <v>3947</v>
      </c>
      <c r="UW1533" s="229" t="s">
        <v>222</v>
      </c>
      <c r="UX1533" s="229" t="s">
        <v>223</v>
      </c>
      <c r="UY1533" s="229" t="s">
        <v>172</v>
      </c>
      <c r="UZ1533" s="229" t="s">
        <v>289</v>
      </c>
      <c r="VA1533" s="229" t="s">
        <v>227</v>
      </c>
      <c r="VE1533" s="229">
        <v>2024</v>
      </c>
      <c r="VF1533" s="229" t="s">
        <v>57</v>
      </c>
      <c r="VG1533" s="229" t="s">
        <v>3938</v>
      </c>
      <c r="VH1533" s="229">
        <v>12973951</v>
      </c>
      <c r="VI1533" s="229" t="s">
        <v>3941</v>
      </c>
      <c r="VJ1533" s="229" t="s">
        <v>310</v>
      </c>
      <c r="VK1533" s="229" t="s">
        <v>3942</v>
      </c>
      <c r="VL1533" s="229" t="s">
        <v>1668</v>
      </c>
      <c r="VM1533" s="229" t="s">
        <v>52</v>
      </c>
      <c r="VN1533" s="229" t="s">
        <v>3943</v>
      </c>
      <c r="VP1533" s="229" t="s">
        <v>3944</v>
      </c>
      <c r="VQ1533" s="229" t="s">
        <v>945</v>
      </c>
      <c r="VR1533" s="229" t="s">
        <v>466</v>
      </c>
      <c r="VS1533" s="229" t="s">
        <v>3945</v>
      </c>
      <c r="VT1533" s="229" t="s">
        <v>3946</v>
      </c>
      <c r="VU1533" s="229" t="s">
        <v>396</v>
      </c>
      <c r="VV1533" s="229" t="s">
        <v>289</v>
      </c>
      <c r="VW1533" s="229" t="s">
        <v>35</v>
      </c>
      <c r="VX1533" s="229" t="s">
        <v>27</v>
      </c>
      <c r="VY1533" s="229" t="s">
        <v>87</v>
      </c>
      <c r="VZ1533" s="229" t="s">
        <v>1400</v>
      </c>
      <c r="WA1533" s="229" t="s">
        <v>254</v>
      </c>
      <c r="WB1533" s="229" t="s">
        <v>3947</v>
      </c>
      <c r="WC1533" s="229" t="s">
        <v>222</v>
      </c>
      <c r="WD1533" s="229" t="s">
        <v>223</v>
      </c>
      <c r="WE1533" s="229" t="s">
        <v>172</v>
      </c>
      <c r="WF1533" s="229" t="s">
        <v>289</v>
      </c>
      <c r="WG1533" s="229" t="s">
        <v>227</v>
      </c>
      <c r="WK1533" s="229">
        <v>2024</v>
      </c>
      <c r="WL1533" s="229" t="s">
        <v>57</v>
      </c>
      <c r="WM1533" s="229" t="s">
        <v>3938</v>
      </c>
      <c r="WN1533" s="229">
        <v>12973951</v>
      </c>
      <c r="WO1533" s="229" t="s">
        <v>3941</v>
      </c>
      <c r="WP1533" s="229" t="s">
        <v>310</v>
      </c>
      <c r="WQ1533" s="229" t="s">
        <v>3942</v>
      </c>
      <c r="WR1533" s="229" t="s">
        <v>1668</v>
      </c>
      <c r="WS1533" s="229" t="s">
        <v>52</v>
      </c>
      <c r="WT1533" s="229" t="s">
        <v>3943</v>
      </c>
      <c r="WV1533" s="229" t="s">
        <v>3944</v>
      </c>
      <c r="WW1533" s="229" t="s">
        <v>945</v>
      </c>
      <c r="WX1533" s="229" t="s">
        <v>466</v>
      </c>
      <c r="WY1533" s="229" t="s">
        <v>3945</v>
      </c>
      <c r="WZ1533" s="229" t="s">
        <v>3946</v>
      </c>
      <c r="XA1533" s="229" t="s">
        <v>396</v>
      </c>
      <c r="XB1533" s="229" t="s">
        <v>289</v>
      </c>
      <c r="XC1533" s="229" t="s">
        <v>35</v>
      </c>
      <c r="XD1533" s="229" t="s">
        <v>27</v>
      </c>
      <c r="XE1533" s="229" t="s">
        <v>87</v>
      </c>
      <c r="XF1533" s="229" t="s">
        <v>1400</v>
      </c>
      <c r="XG1533" s="229" t="s">
        <v>254</v>
      </c>
      <c r="XH1533" s="229" t="s">
        <v>3947</v>
      </c>
      <c r="XI1533" s="229" t="s">
        <v>222</v>
      </c>
      <c r="XJ1533" s="229" t="s">
        <v>223</v>
      </c>
      <c r="XK1533" s="229" t="s">
        <v>172</v>
      </c>
      <c r="XL1533" s="229" t="s">
        <v>289</v>
      </c>
      <c r="XM1533" s="229" t="s">
        <v>227</v>
      </c>
      <c r="XQ1533" s="229">
        <v>2024</v>
      </c>
      <c r="XR1533" s="229" t="s">
        <v>57</v>
      </c>
      <c r="XS1533" s="229" t="s">
        <v>3938</v>
      </c>
      <c r="XT1533" s="229">
        <v>12973951</v>
      </c>
      <c r="XU1533" s="229" t="s">
        <v>3941</v>
      </c>
      <c r="XV1533" s="229" t="s">
        <v>310</v>
      </c>
      <c r="XW1533" s="229" t="s">
        <v>3942</v>
      </c>
      <c r="XX1533" s="229" t="s">
        <v>1668</v>
      </c>
      <c r="XY1533" s="229" t="s">
        <v>52</v>
      </c>
      <c r="XZ1533" s="229" t="s">
        <v>3943</v>
      </c>
      <c r="YB1533" s="229" t="s">
        <v>3944</v>
      </c>
      <c r="YC1533" s="229" t="s">
        <v>945</v>
      </c>
      <c r="YD1533" s="229" t="s">
        <v>466</v>
      </c>
      <c r="YE1533" s="229" t="s">
        <v>3945</v>
      </c>
      <c r="YF1533" s="229" t="s">
        <v>3946</v>
      </c>
      <c r="YG1533" s="229" t="s">
        <v>396</v>
      </c>
      <c r="YH1533" s="229" t="s">
        <v>289</v>
      </c>
      <c r="YI1533" s="229" t="s">
        <v>35</v>
      </c>
      <c r="YJ1533" s="229" t="s">
        <v>27</v>
      </c>
      <c r="YK1533" s="229" t="s">
        <v>87</v>
      </c>
      <c r="YL1533" s="229" t="s">
        <v>1400</v>
      </c>
      <c r="YM1533" s="229" t="s">
        <v>254</v>
      </c>
      <c r="YN1533" s="229" t="s">
        <v>3947</v>
      </c>
      <c r="YO1533" s="229" t="s">
        <v>222</v>
      </c>
      <c r="YP1533" s="229" t="s">
        <v>223</v>
      </c>
      <c r="YQ1533" s="229" t="s">
        <v>172</v>
      </c>
      <c r="YR1533" s="229" t="s">
        <v>289</v>
      </c>
      <c r="YS1533" s="229" t="s">
        <v>227</v>
      </c>
      <c r="YW1533" s="229">
        <v>2024</v>
      </c>
      <c r="YX1533" s="229" t="s">
        <v>57</v>
      </c>
      <c r="YY1533" s="229" t="s">
        <v>3938</v>
      </c>
      <c r="YZ1533" s="229">
        <v>12973951</v>
      </c>
      <c r="ZA1533" s="229" t="s">
        <v>3941</v>
      </c>
      <c r="ZB1533" s="229" t="s">
        <v>310</v>
      </c>
      <c r="ZC1533" s="229" t="s">
        <v>3942</v>
      </c>
      <c r="ZD1533" s="229" t="s">
        <v>1668</v>
      </c>
      <c r="ZE1533" s="229" t="s">
        <v>52</v>
      </c>
      <c r="ZF1533" s="229" t="s">
        <v>3943</v>
      </c>
      <c r="ZH1533" s="229" t="s">
        <v>3944</v>
      </c>
      <c r="ZI1533" s="229" t="s">
        <v>945</v>
      </c>
      <c r="ZJ1533" s="229" t="s">
        <v>466</v>
      </c>
      <c r="ZK1533" s="229" t="s">
        <v>3945</v>
      </c>
      <c r="ZL1533" s="229" t="s">
        <v>3946</v>
      </c>
      <c r="ZM1533" s="229" t="s">
        <v>396</v>
      </c>
      <c r="ZN1533" s="229" t="s">
        <v>289</v>
      </c>
      <c r="ZO1533" s="229" t="s">
        <v>35</v>
      </c>
      <c r="ZP1533" s="229" t="s">
        <v>27</v>
      </c>
      <c r="ZQ1533" s="229" t="s">
        <v>87</v>
      </c>
      <c r="ZR1533" s="229" t="s">
        <v>1400</v>
      </c>
      <c r="ZS1533" s="229" t="s">
        <v>254</v>
      </c>
      <c r="ZT1533" s="229" t="s">
        <v>3947</v>
      </c>
      <c r="ZU1533" s="229" t="s">
        <v>222</v>
      </c>
      <c r="ZV1533" s="229" t="s">
        <v>223</v>
      </c>
      <c r="ZW1533" s="229" t="s">
        <v>172</v>
      </c>
      <c r="ZX1533" s="229" t="s">
        <v>289</v>
      </c>
      <c r="ZY1533" s="229" t="s">
        <v>227</v>
      </c>
      <c r="AAC1533" s="229">
        <v>2024</v>
      </c>
      <c r="AAD1533" s="229" t="s">
        <v>57</v>
      </c>
      <c r="AAE1533" s="229" t="s">
        <v>3938</v>
      </c>
      <c r="AAF1533" s="229">
        <v>12973951</v>
      </c>
      <c r="AAG1533" s="229" t="s">
        <v>3941</v>
      </c>
      <c r="AAH1533" s="229" t="s">
        <v>310</v>
      </c>
      <c r="AAI1533" s="229" t="s">
        <v>3942</v>
      </c>
      <c r="AAJ1533" s="229" t="s">
        <v>1668</v>
      </c>
      <c r="AAK1533" s="229" t="s">
        <v>52</v>
      </c>
      <c r="AAL1533" s="229" t="s">
        <v>3943</v>
      </c>
      <c r="AAN1533" s="229" t="s">
        <v>3944</v>
      </c>
      <c r="AAO1533" s="229" t="s">
        <v>945</v>
      </c>
      <c r="AAP1533" s="229" t="s">
        <v>466</v>
      </c>
      <c r="AAQ1533" s="229" t="s">
        <v>3945</v>
      </c>
      <c r="AAR1533" s="229" t="s">
        <v>3946</v>
      </c>
      <c r="AAS1533" s="229" t="s">
        <v>396</v>
      </c>
      <c r="AAT1533" s="229" t="s">
        <v>289</v>
      </c>
      <c r="AAU1533" s="229" t="s">
        <v>35</v>
      </c>
      <c r="AAV1533" s="229" t="s">
        <v>27</v>
      </c>
      <c r="AAW1533" s="229" t="s">
        <v>87</v>
      </c>
      <c r="AAX1533" s="229" t="s">
        <v>1400</v>
      </c>
      <c r="AAY1533" s="229" t="s">
        <v>254</v>
      </c>
      <c r="AAZ1533" s="229" t="s">
        <v>3947</v>
      </c>
      <c r="ABA1533" s="229" t="s">
        <v>222</v>
      </c>
      <c r="ABB1533" s="229" t="s">
        <v>223</v>
      </c>
      <c r="ABC1533" s="229" t="s">
        <v>172</v>
      </c>
      <c r="ABD1533" s="229" t="s">
        <v>289</v>
      </c>
      <c r="ABE1533" s="229" t="s">
        <v>227</v>
      </c>
      <c r="ABI1533" s="229">
        <v>2024</v>
      </c>
      <c r="ABJ1533" s="229" t="s">
        <v>57</v>
      </c>
      <c r="ABK1533" s="229" t="s">
        <v>3938</v>
      </c>
      <c r="ABL1533" s="229">
        <v>12973951</v>
      </c>
      <c r="ABM1533" s="229" t="s">
        <v>3941</v>
      </c>
      <c r="ABN1533" s="229" t="s">
        <v>310</v>
      </c>
      <c r="ABO1533" s="229" t="s">
        <v>3942</v>
      </c>
      <c r="ABP1533" s="229" t="s">
        <v>1668</v>
      </c>
      <c r="ABQ1533" s="229" t="s">
        <v>52</v>
      </c>
      <c r="ABR1533" s="229" t="s">
        <v>3943</v>
      </c>
      <c r="ABT1533" s="229" t="s">
        <v>3944</v>
      </c>
      <c r="ABU1533" s="229" t="s">
        <v>945</v>
      </c>
      <c r="ABV1533" s="229" t="s">
        <v>466</v>
      </c>
      <c r="ABW1533" s="229" t="s">
        <v>3945</v>
      </c>
      <c r="ABX1533" s="229" t="s">
        <v>3946</v>
      </c>
      <c r="ABY1533" s="229" t="s">
        <v>396</v>
      </c>
      <c r="ABZ1533" s="229" t="s">
        <v>289</v>
      </c>
      <c r="ACA1533" s="229" t="s">
        <v>35</v>
      </c>
      <c r="ACB1533" s="229" t="s">
        <v>27</v>
      </c>
      <c r="ACC1533" s="229" t="s">
        <v>87</v>
      </c>
      <c r="ACD1533" s="229" t="s">
        <v>1400</v>
      </c>
      <c r="ACE1533" s="229" t="s">
        <v>254</v>
      </c>
      <c r="ACF1533" s="229" t="s">
        <v>3947</v>
      </c>
      <c r="ACG1533" s="229" t="s">
        <v>222</v>
      </c>
      <c r="ACH1533" s="229" t="s">
        <v>223</v>
      </c>
      <c r="ACI1533" s="229" t="s">
        <v>172</v>
      </c>
      <c r="ACJ1533" s="229" t="s">
        <v>289</v>
      </c>
      <c r="ACK1533" s="229" t="s">
        <v>227</v>
      </c>
      <c r="ACO1533" s="229">
        <v>2024</v>
      </c>
      <c r="ACP1533" s="229" t="s">
        <v>57</v>
      </c>
      <c r="ACQ1533" s="229" t="s">
        <v>3938</v>
      </c>
      <c r="ACR1533" s="229">
        <v>12973951</v>
      </c>
      <c r="ACS1533" s="229" t="s">
        <v>3941</v>
      </c>
      <c r="ACT1533" s="229" t="s">
        <v>310</v>
      </c>
      <c r="ACU1533" s="229" t="s">
        <v>3942</v>
      </c>
      <c r="ACV1533" s="229" t="s">
        <v>1668</v>
      </c>
      <c r="ACW1533" s="229" t="s">
        <v>52</v>
      </c>
      <c r="ACX1533" s="229" t="s">
        <v>3943</v>
      </c>
      <c r="ACZ1533" s="229" t="s">
        <v>3944</v>
      </c>
      <c r="ADA1533" s="229" t="s">
        <v>945</v>
      </c>
      <c r="ADB1533" s="229" t="s">
        <v>466</v>
      </c>
      <c r="ADC1533" s="229" t="s">
        <v>3945</v>
      </c>
      <c r="ADD1533" s="229" t="s">
        <v>3946</v>
      </c>
      <c r="ADE1533" s="229" t="s">
        <v>396</v>
      </c>
      <c r="ADF1533" s="229" t="s">
        <v>289</v>
      </c>
      <c r="ADG1533" s="229" t="s">
        <v>35</v>
      </c>
      <c r="ADH1533" s="229" t="s">
        <v>27</v>
      </c>
      <c r="ADI1533" s="229" t="s">
        <v>87</v>
      </c>
      <c r="ADJ1533" s="229" t="s">
        <v>1400</v>
      </c>
      <c r="ADK1533" s="229" t="s">
        <v>254</v>
      </c>
      <c r="ADL1533" s="229" t="s">
        <v>3947</v>
      </c>
      <c r="ADM1533" s="229" t="s">
        <v>222</v>
      </c>
      <c r="ADN1533" s="229" t="s">
        <v>223</v>
      </c>
      <c r="ADO1533" s="229" t="s">
        <v>172</v>
      </c>
      <c r="ADP1533" s="229" t="s">
        <v>289</v>
      </c>
      <c r="ADQ1533" s="229" t="s">
        <v>227</v>
      </c>
      <c r="ADU1533" s="229">
        <v>2024</v>
      </c>
      <c r="ADV1533" s="229" t="s">
        <v>57</v>
      </c>
      <c r="ADW1533" s="229" t="s">
        <v>3938</v>
      </c>
      <c r="ADX1533" s="229">
        <v>12973951</v>
      </c>
      <c r="ADY1533" s="229" t="s">
        <v>3941</v>
      </c>
      <c r="ADZ1533" s="229" t="s">
        <v>310</v>
      </c>
      <c r="AEA1533" s="229" t="s">
        <v>3942</v>
      </c>
      <c r="AEB1533" s="229" t="s">
        <v>1668</v>
      </c>
      <c r="AEC1533" s="229" t="s">
        <v>52</v>
      </c>
      <c r="AED1533" s="229" t="s">
        <v>3943</v>
      </c>
      <c r="AEF1533" s="229" t="s">
        <v>3944</v>
      </c>
      <c r="AEG1533" s="229" t="s">
        <v>945</v>
      </c>
      <c r="AEH1533" s="229" t="s">
        <v>466</v>
      </c>
      <c r="AEI1533" s="229" t="s">
        <v>3945</v>
      </c>
      <c r="AEJ1533" s="229" t="s">
        <v>3946</v>
      </c>
      <c r="AEK1533" s="229" t="s">
        <v>396</v>
      </c>
      <c r="AEL1533" s="229" t="s">
        <v>289</v>
      </c>
      <c r="AEM1533" s="229" t="s">
        <v>35</v>
      </c>
      <c r="AEN1533" s="229" t="s">
        <v>27</v>
      </c>
      <c r="AEO1533" s="229" t="s">
        <v>87</v>
      </c>
      <c r="AEP1533" s="229" t="s">
        <v>1400</v>
      </c>
      <c r="AEQ1533" s="229" t="s">
        <v>254</v>
      </c>
      <c r="AER1533" s="229" t="s">
        <v>3947</v>
      </c>
      <c r="AES1533" s="229" t="s">
        <v>222</v>
      </c>
      <c r="AET1533" s="229" t="s">
        <v>223</v>
      </c>
      <c r="AEU1533" s="229" t="s">
        <v>172</v>
      </c>
      <c r="AEV1533" s="229" t="s">
        <v>289</v>
      </c>
      <c r="AEW1533" s="229" t="s">
        <v>227</v>
      </c>
      <c r="AFA1533" s="229">
        <v>2024</v>
      </c>
      <c r="AFB1533" s="229" t="s">
        <v>57</v>
      </c>
      <c r="AFC1533" s="229" t="s">
        <v>3938</v>
      </c>
      <c r="AFD1533" s="229">
        <v>12973951</v>
      </c>
      <c r="AFE1533" s="229" t="s">
        <v>3941</v>
      </c>
      <c r="AFF1533" s="229" t="s">
        <v>310</v>
      </c>
      <c r="AFG1533" s="229" t="s">
        <v>3942</v>
      </c>
      <c r="AFH1533" s="229" t="s">
        <v>1668</v>
      </c>
      <c r="AFI1533" s="229" t="s">
        <v>52</v>
      </c>
      <c r="AFJ1533" s="229" t="s">
        <v>3943</v>
      </c>
      <c r="AFL1533" s="229" t="s">
        <v>3944</v>
      </c>
      <c r="AFM1533" s="229" t="s">
        <v>945</v>
      </c>
      <c r="AFN1533" s="229" t="s">
        <v>466</v>
      </c>
      <c r="AFO1533" s="229" t="s">
        <v>3945</v>
      </c>
      <c r="AFP1533" s="229" t="s">
        <v>3946</v>
      </c>
      <c r="AFQ1533" s="229" t="s">
        <v>396</v>
      </c>
      <c r="AFR1533" s="229" t="s">
        <v>289</v>
      </c>
      <c r="AFS1533" s="229" t="s">
        <v>35</v>
      </c>
      <c r="AFT1533" s="229" t="s">
        <v>27</v>
      </c>
      <c r="AFU1533" s="229" t="s">
        <v>87</v>
      </c>
      <c r="AFV1533" s="229" t="s">
        <v>1400</v>
      </c>
      <c r="AFW1533" s="229" t="s">
        <v>254</v>
      </c>
      <c r="AFX1533" s="229" t="s">
        <v>3947</v>
      </c>
      <c r="AFY1533" s="229" t="s">
        <v>222</v>
      </c>
      <c r="AFZ1533" s="229" t="s">
        <v>223</v>
      </c>
      <c r="AGA1533" s="229" t="s">
        <v>172</v>
      </c>
      <c r="AGB1533" s="229" t="s">
        <v>289</v>
      </c>
      <c r="AGC1533" s="229" t="s">
        <v>227</v>
      </c>
      <c r="AGG1533" s="229">
        <v>2024</v>
      </c>
      <c r="AGH1533" s="229" t="s">
        <v>57</v>
      </c>
      <c r="AGI1533" s="229" t="s">
        <v>3938</v>
      </c>
      <c r="AGJ1533" s="229">
        <v>12973951</v>
      </c>
      <c r="AGK1533" s="229" t="s">
        <v>3941</v>
      </c>
      <c r="AGL1533" s="229" t="s">
        <v>310</v>
      </c>
      <c r="AGM1533" s="229" t="s">
        <v>3942</v>
      </c>
      <c r="AGN1533" s="229" t="s">
        <v>1668</v>
      </c>
      <c r="AGO1533" s="229" t="s">
        <v>52</v>
      </c>
      <c r="AGP1533" s="229" t="s">
        <v>3943</v>
      </c>
      <c r="AGR1533" s="229" t="s">
        <v>3944</v>
      </c>
      <c r="AGS1533" s="229" t="s">
        <v>945</v>
      </c>
      <c r="AGT1533" s="229" t="s">
        <v>466</v>
      </c>
      <c r="AGU1533" s="229" t="s">
        <v>3945</v>
      </c>
      <c r="AGV1533" s="229" t="s">
        <v>3946</v>
      </c>
      <c r="AGW1533" s="229" t="s">
        <v>396</v>
      </c>
      <c r="AGX1533" s="229" t="s">
        <v>289</v>
      </c>
      <c r="AGY1533" s="229" t="s">
        <v>35</v>
      </c>
      <c r="AGZ1533" s="229" t="s">
        <v>27</v>
      </c>
      <c r="AHA1533" s="229" t="s">
        <v>87</v>
      </c>
      <c r="AHB1533" s="229" t="s">
        <v>1400</v>
      </c>
      <c r="AHC1533" s="229" t="s">
        <v>254</v>
      </c>
      <c r="AHD1533" s="229" t="s">
        <v>3947</v>
      </c>
      <c r="AHE1533" s="229" t="s">
        <v>222</v>
      </c>
      <c r="AHF1533" s="229" t="s">
        <v>223</v>
      </c>
      <c r="AHG1533" s="229" t="s">
        <v>172</v>
      </c>
      <c r="AHH1533" s="229" t="s">
        <v>289</v>
      </c>
      <c r="AHI1533" s="229" t="s">
        <v>227</v>
      </c>
      <c r="AHM1533" s="229">
        <v>2024</v>
      </c>
      <c r="AHN1533" s="229" t="s">
        <v>57</v>
      </c>
      <c r="AHO1533" s="229" t="s">
        <v>3938</v>
      </c>
      <c r="AHP1533" s="229">
        <v>12973951</v>
      </c>
      <c r="AHQ1533" s="229" t="s">
        <v>3941</v>
      </c>
      <c r="AHR1533" s="229" t="s">
        <v>310</v>
      </c>
      <c r="AHS1533" s="229" t="s">
        <v>3942</v>
      </c>
      <c r="AHT1533" s="229" t="s">
        <v>1668</v>
      </c>
      <c r="AHU1533" s="229" t="s">
        <v>52</v>
      </c>
      <c r="AHV1533" s="229" t="s">
        <v>3943</v>
      </c>
      <c r="AHX1533" s="229" t="s">
        <v>3944</v>
      </c>
      <c r="AHY1533" s="229" t="s">
        <v>945</v>
      </c>
      <c r="AHZ1533" s="229" t="s">
        <v>466</v>
      </c>
      <c r="AIA1533" s="229" t="s">
        <v>3945</v>
      </c>
      <c r="AIB1533" s="229" t="s">
        <v>3946</v>
      </c>
      <c r="AIC1533" s="229" t="s">
        <v>396</v>
      </c>
      <c r="AID1533" s="229" t="s">
        <v>289</v>
      </c>
      <c r="AIE1533" s="229" t="s">
        <v>35</v>
      </c>
      <c r="AIF1533" s="229" t="s">
        <v>27</v>
      </c>
      <c r="AIG1533" s="229" t="s">
        <v>87</v>
      </c>
      <c r="AIH1533" s="229" t="s">
        <v>1400</v>
      </c>
      <c r="AII1533" s="229" t="s">
        <v>254</v>
      </c>
      <c r="AIJ1533" s="229" t="s">
        <v>3947</v>
      </c>
      <c r="AIK1533" s="229" t="s">
        <v>222</v>
      </c>
      <c r="AIL1533" s="229" t="s">
        <v>223</v>
      </c>
      <c r="AIM1533" s="229" t="s">
        <v>172</v>
      </c>
      <c r="AIN1533" s="229" t="s">
        <v>289</v>
      </c>
      <c r="AIO1533" s="229" t="s">
        <v>227</v>
      </c>
      <c r="AIS1533" s="229">
        <v>2024</v>
      </c>
      <c r="AIT1533" s="229" t="s">
        <v>57</v>
      </c>
      <c r="AIU1533" s="229" t="s">
        <v>3938</v>
      </c>
      <c r="AIV1533" s="229">
        <v>12973951</v>
      </c>
      <c r="AIW1533" s="229" t="s">
        <v>3941</v>
      </c>
      <c r="AIX1533" s="229" t="s">
        <v>310</v>
      </c>
      <c r="AIY1533" s="229" t="s">
        <v>3942</v>
      </c>
      <c r="AIZ1533" s="229" t="s">
        <v>1668</v>
      </c>
      <c r="AJA1533" s="229" t="s">
        <v>52</v>
      </c>
      <c r="AJB1533" s="229" t="s">
        <v>3943</v>
      </c>
      <c r="AJD1533" s="229" t="s">
        <v>3944</v>
      </c>
      <c r="AJE1533" s="229" t="s">
        <v>945</v>
      </c>
      <c r="AJF1533" s="229" t="s">
        <v>466</v>
      </c>
      <c r="AJG1533" s="229" t="s">
        <v>3945</v>
      </c>
      <c r="AJH1533" s="229" t="s">
        <v>3946</v>
      </c>
      <c r="AJI1533" s="229" t="s">
        <v>396</v>
      </c>
      <c r="AJJ1533" s="229" t="s">
        <v>289</v>
      </c>
      <c r="AJK1533" s="229" t="s">
        <v>35</v>
      </c>
      <c r="AJL1533" s="229" t="s">
        <v>27</v>
      </c>
      <c r="AJM1533" s="229" t="s">
        <v>87</v>
      </c>
      <c r="AJN1533" s="229" t="s">
        <v>1400</v>
      </c>
      <c r="AJO1533" s="229" t="s">
        <v>254</v>
      </c>
      <c r="AJP1533" s="229" t="s">
        <v>3947</v>
      </c>
      <c r="AJQ1533" s="229" t="s">
        <v>222</v>
      </c>
      <c r="AJR1533" s="229" t="s">
        <v>223</v>
      </c>
      <c r="AJS1533" s="229" t="s">
        <v>172</v>
      </c>
      <c r="AJT1533" s="229" t="s">
        <v>289</v>
      </c>
      <c r="AJU1533" s="229" t="s">
        <v>227</v>
      </c>
      <c r="AJY1533" s="229">
        <v>2024</v>
      </c>
      <c r="AJZ1533" s="229" t="s">
        <v>57</v>
      </c>
      <c r="AKA1533" s="229" t="s">
        <v>3938</v>
      </c>
      <c r="AKB1533" s="229">
        <v>12973951</v>
      </c>
      <c r="AKC1533" s="229" t="s">
        <v>3941</v>
      </c>
      <c r="AKD1533" s="229" t="s">
        <v>310</v>
      </c>
      <c r="AKE1533" s="229" t="s">
        <v>3942</v>
      </c>
      <c r="AKF1533" s="229" t="s">
        <v>1668</v>
      </c>
      <c r="AKG1533" s="229" t="s">
        <v>52</v>
      </c>
      <c r="AKH1533" s="229" t="s">
        <v>3943</v>
      </c>
      <c r="AKJ1533" s="229" t="s">
        <v>3944</v>
      </c>
      <c r="AKK1533" s="229" t="s">
        <v>945</v>
      </c>
      <c r="AKL1533" s="229" t="s">
        <v>466</v>
      </c>
      <c r="AKM1533" s="229" t="s">
        <v>3945</v>
      </c>
      <c r="AKN1533" s="229" t="s">
        <v>3946</v>
      </c>
      <c r="AKO1533" s="229" t="s">
        <v>396</v>
      </c>
      <c r="AKP1533" s="229" t="s">
        <v>289</v>
      </c>
      <c r="AKQ1533" s="229" t="s">
        <v>35</v>
      </c>
      <c r="AKR1533" s="229" t="s">
        <v>27</v>
      </c>
      <c r="AKS1533" s="229" t="s">
        <v>87</v>
      </c>
      <c r="AKT1533" s="229" t="s">
        <v>1400</v>
      </c>
      <c r="AKU1533" s="229" t="s">
        <v>254</v>
      </c>
      <c r="AKV1533" s="229" t="s">
        <v>3947</v>
      </c>
      <c r="AKW1533" s="229" t="s">
        <v>222</v>
      </c>
      <c r="AKX1533" s="229" t="s">
        <v>223</v>
      </c>
      <c r="AKY1533" s="229" t="s">
        <v>172</v>
      </c>
      <c r="AKZ1533" s="229" t="s">
        <v>289</v>
      </c>
      <c r="ALA1533" s="229" t="s">
        <v>227</v>
      </c>
      <c r="ALE1533" s="229">
        <v>2024</v>
      </c>
      <c r="ALF1533" s="229" t="s">
        <v>57</v>
      </c>
      <c r="ALG1533" s="229" t="s">
        <v>3938</v>
      </c>
      <c r="ALH1533" s="229">
        <v>12973951</v>
      </c>
      <c r="ALI1533" s="229" t="s">
        <v>3941</v>
      </c>
      <c r="ALJ1533" s="229" t="s">
        <v>310</v>
      </c>
      <c r="ALK1533" s="229" t="s">
        <v>3942</v>
      </c>
      <c r="ALL1533" s="229" t="s">
        <v>1668</v>
      </c>
      <c r="ALM1533" s="229" t="s">
        <v>52</v>
      </c>
      <c r="ALN1533" s="229" t="s">
        <v>3943</v>
      </c>
      <c r="ALP1533" s="229" t="s">
        <v>3944</v>
      </c>
      <c r="ALQ1533" s="229" t="s">
        <v>945</v>
      </c>
      <c r="ALR1533" s="229" t="s">
        <v>466</v>
      </c>
      <c r="ALS1533" s="229" t="s">
        <v>3945</v>
      </c>
      <c r="ALT1533" s="229" t="s">
        <v>3946</v>
      </c>
      <c r="ALU1533" s="229" t="s">
        <v>396</v>
      </c>
      <c r="ALV1533" s="229" t="s">
        <v>289</v>
      </c>
      <c r="ALW1533" s="229" t="s">
        <v>35</v>
      </c>
      <c r="ALX1533" s="229" t="s">
        <v>27</v>
      </c>
      <c r="ALY1533" s="229" t="s">
        <v>87</v>
      </c>
      <c r="ALZ1533" s="229" t="s">
        <v>1400</v>
      </c>
      <c r="AMA1533" s="229" t="s">
        <v>254</v>
      </c>
      <c r="AMB1533" s="229" t="s">
        <v>3947</v>
      </c>
      <c r="AMC1533" s="229" t="s">
        <v>222</v>
      </c>
      <c r="AMD1533" s="229" t="s">
        <v>223</v>
      </c>
      <c r="AME1533" s="229" t="s">
        <v>172</v>
      </c>
      <c r="AMF1533" s="229" t="s">
        <v>289</v>
      </c>
      <c r="AMG1533" s="229" t="s">
        <v>227</v>
      </c>
      <c r="AMK1533" s="229">
        <v>2024</v>
      </c>
      <c r="AML1533" s="229" t="s">
        <v>57</v>
      </c>
      <c r="AMM1533" s="229" t="s">
        <v>3938</v>
      </c>
      <c r="AMN1533" s="229">
        <v>12973951</v>
      </c>
      <c r="AMO1533" s="229" t="s">
        <v>3941</v>
      </c>
      <c r="AMP1533" s="229" t="s">
        <v>310</v>
      </c>
      <c r="AMQ1533" s="229" t="s">
        <v>3942</v>
      </c>
      <c r="AMR1533" s="229" t="s">
        <v>1668</v>
      </c>
      <c r="AMS1533" s="229" t="s">
        <v>52</v>
      </c>
      <c r="AMT1533" s="229" t="s">
        <v>3943</v>
      </c>
      <c r="AMV1533" s="229" t="s">
        <v>3944</v>
      </c>
      <c r="AMW1533" s="229" t="s">
        <v>945</v>
      </c>
      <c r="AMX1533" s="229" t="s">
        <v>466</v>
      </c>
      <c r="AMY1533" s="229" t="s">
        <v>3945</v>
      </c>
      <c r="AMZ1533" s="229" t="s">
        <v>3946</v>
      </c>
      <c r="ANA1533" s="229" t="s">
        <v>396</v>
      </c>
      <c r="ANB1533" s="229" t="s">
        <v>289</v>
      </c>
      <c r="ANC1533" s="229" t="s">
        <v>35</v>
      </c>
      <c r="AND1533" s="229" t="s">
        <v>27</v>
      </c>
      <c r="ANE1533" s="229" t="s">
        <v>87</v>
      </c>
      <c r="ANF1533" s="229" t="s">
        <v>1400</v>
      </c>
      <c r="ANG1533" s="229" t="s">
        <v>254</v>
      </c>
      <c r="ANH1533" s="229" t="s">
        <v>3947</v>
      </c>
      <c r="ANI1533" s="229" t="s">
        <v>222</v>
      </c>
      <c r="ANJ1533" s="229" t="s">
        <v>223</v>
      </c>
      <c r="ANK1533" s="229" t="s">
        <v>172</v>
      </c>
      <c r="ANL1533" s="229" t="s">
        <v>289</v>
      </c>
      <c r="ANM1533" s="229" t="s">
        <v>227</v>
      </c>
      <c r="ANQ1533" s="229">
        <v>2024</v>
      </c>
      <c r="ANR1533" s="229" t="s">
        <v>57</v>
      </c>
      <c r="ANS1533" s="229" t="s">
        <v>3938</v>
      </c>
      <c r="ANT1533" s="229">
        <v>12973951</v>
      </c>
      <c r="ANU1533" s="229" t="s">
        <v>3941</v>
      </c>
      <c r="ANV1533" s="229" t="s">
        <v>310</v>
      </c>
      <c r="ANW1533" s="229" t="s">
        <v>3942</v>
      </c>
      <c r="ANX1533" s="229" t="s">
        <v>1668</v>
      </c>
      <c r="ANY1533" s="229" t="s">
        <v>52</v>
      </c>
      <c r="ANZ1533" s="229" t="s">
        <v>3943</v>
      </c>
      <c r="AOB1533" s="229" t="s">
        <v>3944</v>
      </c>
      <c r="AOC1533" s="229" t="s">
        <v>945</v>
      </c>
      <c r="AOD1533" s="229" t="s">
        <v>466</v>
      </c>
      <c r="AOE1533" s="229" t="s">
        <v>3945</v>
      </c>
      <c r="AOF1533" s="229" t="s">
        <v>3946</v>
      </c>
      <c r="AOG1533" s="229" t="s">
        <v>396</v>
      </c>
      <c r="AOH1533" s="229" t="s">
        <v>289</v>
      </c>
      <c r="AOI1533" s="229" t="s">
        <v>35</v>
      </c>
      <c r="AOJ1533" s="229" t="s">
        <v>27</v>
      </c>
      <c r="AOK1533" s="229" t="s">
        <v>87</v>
      </c>
      <c r="AOL1533" s="229" t="s">
        <v>1400</v>
      </c>
      <c r="AOM1533" s="229" t="s">
        <v>254</v>
      </c>
      <c r="AON1533" s="229" t="s">
        <v>3947</v>
      </c>
      <c r="AOO1533" s="229" t="s">
        <v>222</v>
      </c>
      <c r="AOP1533" s="229" t="s">
        <v>223</v>
      </c>
      <c r="AOQ1533" s="229" t="s">
        <v>172</v>
      </c>
      <c r="AOR1533" s="229" t="s">
        <v>289</v>
      </c>
      <c r="AOS1533" s="229" t="s">
        <v>227</v>
      </c>
      <c r="AOW1533" s="229">
        <v>2024</v>
      </c>
      <c r="AOX1533" s="229" t="s">
        <v>57</v>
      </c>
      <c r="AOY1533" s="229" t="s">
        <v>3938</v>
      </c>
      <c r="AOZ1533" s="229">
        <v>12973951</v>
      </c>
      <c r="APA1533" s="229" t="s">
        <v>3941</v>
      </c>
      <c r="APB1533" s="229" t="s">
        <v>310</v>
      </c>
      <c r="APC1533" s="229" t="s">
        <v>3942</v>
      </c>
      <c r="APD1533" s="229" t="s">
        <v>1668</v>
      </c>
      <c r="APE1533" s="229" t="s">
        <v>52</v>
      </c>
      <c r="APF1533" s="229" t="s">
        <v>3943</v>
      </c>
      <c r="APH1533" s="229" t="s">
        <v>3944</v>
      </c>
      <c r="API1533" s="229" t="s">
        <v>945</v>
      </c>
      <c r="APJ1533" s="229" t="s">
        <v>466</v>
      </c>
      <c r="APK1533" s="229" t="s">
        <v>3945</v>
      </c>
      <c r="APL1533" s="229" t="s">
        <v>3946</v>
      </c>
      <c r="APM1533" s="229" t="s">
        <v>396</v>
      </c>
      <c r="APN1533" s="229" t="s">
        <v>289</v>
      </c>
      <c r="APO1533" s="229" t="s">
        <v>35</v>
      </c>
      <c r="APP1533" s="229" t="s">
        <v>27</v>
      </c>
      <c r="APQ1533" s="229" t="s">
        <v>87</v>
      </c>
      <c r="APR1533" s="229" t="s">
        <v>1400</v>
      </c>
      <c r="APS1533" s="229" t="s">
        <v>254</v>
      </c>
      <c r="APT1533" s="229" t="s">
        <v>3947</v>
      </c>
      <c r="APU1533" s="229" t="s">
        <v>222</v>
      </c>
      <c r="APV1533" s="229" t="s">
        <v>223</v>
      </c>
      <c r="APW1533" s="229" t="s">
        <v>172</v>
      </c>
      <c r="APX1533" s="229" t="s">
        <v>289</v>
      </c>
      <c r="APY1533" s="229" t="s">
        <v>227</v>
      </c>
      <c r="AQC1533" s="229">
        <v>2024</v>
      </c>
      <c r="AQD1533" s="229" t="s">
        <v>57</v>
      </c>
      <c r="AQE1533" s="229" t="s">
        <v>3938</v>
      </c>
      <c r="AQF1533" s="229">
        <v>12973951</v>
      </c>
      <c r="AQG1533" s="229" t="s">
        <v>3941</v>
      </c>
      <c r="AQH1533" s="229" t="s">
        <v>310</v>
      </c>
      <c r="AQI1533" s="229" t="s">
        <v>3942</v>
      </c>
      <c r="AQJ1533" s="229" t="s">
        <v>1668</v>
      </c>
      <c r="AQK1533" s="229" t="s">
        <v>52</v>
      </c>
      <c r="AQL1533" s="229" t="s">
        <v>3943</v>
      </c>
      <c r="AQN1533" s="229" t="s">
        <v>3944</v>
      </c>
      <c r="AQO1533" s="229" t="s">
        <v>945</v>
      </c>
      <c r="AQP1533" s="229" t="s">
        <v>466</v>
      </c>
      <c r="AQQ1533" s="229" t="s">
        <v>3945</v>
      </c>
      <c r="AQR1533" s="229" t="s">
        <v>3946</v>
      </c>
      <c r="AQS1533" s="229" t="s">
        <v>396</v>
      </c>
      <c r="AQT1533" s="229" t="s">
        <v>289</v>
      </c>
      <c r="AQU1533" s="229" t="s">
        <v>35</v>
      </c>
      <c r="AQV1533" s="229" t="s">
        <v>27</v>
      </c>
      <c r="AQW1533" s="229" t="s">
        <v>87</v>
      </c>
      <c r="AQX1533" s="229" t="s">
        <v>1400</v>
      </c>
      <c r="AQY1533" s="229" t="s">
        <v>254</v>
      </c>
      <c r="AQZ1533" s="229" t="s">
        <v>3947</v>
      </c>
      <c r="ARA1533" s="229" t="s">
        <v>222</v>
      </c>
      <c r="ARB1533" s="229" t="s">
        <v>223</v>
      </c>
      <c r="ARC1533" s="229" t="s">
        <v>172</v>
      </c>
      <c r="ARD1533" s="229" t="s">
        <v>289</v>
      </c>
      <c r="ARE1533" s="229" t="s">
        <v>227</v>
      </c>
      <c r="ARI1533" s="229">
        <v>2024</v>
      </c>
      <c r="ARJ1533" s="229" t="s">
        <v>57</v>
      </c>
      <c r="ARK1533" s="229" t="s">
        <v>3938</v>
      </c>
      <c r="ARL1533" s="229">
        <v>12973951</v>
      </c>
      <c r="ARM1533" s="229" t="s">
        <v>3941</v>
      </c>
      <c r="ARN1533" s="229" t="s">
        <v>310</v>
      </c>
      <c r="ARO1533" s="229" t="s">
        <v>3942</v>
      </c>
      <c r="ARP1533" s="229" t="s">
        <v>1668</v>
      </c>
      <c r="ARQ1533" s="229" t="s">
        <v>52</v>
      </c>
      <c r="ARR1533" s="229" t="s">
        <v>3943</v>
      </c>
      <c r="ART1533" s="229" t="s">
        <v>3944</v>
      </c>
      <c r="ARU1533" s="229" t="s">
        <v>945</v>
      </c>
      <c r="ARV1533" s="229" t="s">
        <v>466</v>
      </c>
      <c r="ARW1533" s="229" t="s">
        <v>3945</v>
      </c>
      <c r="ARX1533" s="229" t="s">
        <v>3946</v>
      </c>
      <c r="ARY1533" s="229" t="s">
        <v>396</v>
      </c>
      <c r="ARZ1533" s="229" t="s">
        <v>289</v>
      </c>
      <c r="ASA1533" s="229" t="s">
        <v>35</v>
      </c>
      <c r="ASB1533" s="229" t="s">
        <v>27</v>
      </c>
      <c r="ASC1533" s="229" t="s">
        <v>87</v>
      </c>
      <c r="ASD1533" s="229" t="s">
        <v>1400</v>
      </c>
      <c r="ASE1533" s="229" t="s">
        <v>254</v>
      </c>
      <c r="ASF1533" s="229" t="s">
        <v>3947</v>
      </c>
      <c r="ASG1533" s="229" t="s">
        <v>222</v>
      </c>
      <c r="ASH1533" s="229" t="s">
        <v>223</v>
      </c>
      <c r="ASI1533" s="229" t="s">
        <v>172</v>
      </c>
      <c r="ASJ1533" s="229" t="s">
        <v>289</v>
      </c>
      <c r="ASK1533" s="229" t="s">
        <v>227</v>
      </c>
      <c r="ASO1533" s="229">
        <v>2024</v>
      </c>
      <c r="ASP1533" s="229" t="s">
        <v>57</v>
      </c>
      <c r="ASQ1533" s="229" t="s">
        <v>3938</v>
      </c>
      <c r="ASR1533" s="229">
        <v>12973951</v>
      </c>
      <c r="ASS1533" s="229" t="s">
        <v>3941</v>
      </c>
      <c r="AST1533" s="229" t="s">
        <v>310</v>
      </c>
      <c r="ASU1533" s="229" t="s">
        <v>3942</v>
      </c>
      <c r="ASV1533" s="229" t="s">
        <v>1668</v>
      </c>
      <c r="ASW1533" s="229" t="s">
        <v>52</v>
      </c>
      <c r="ASX1533" s="229" t="s">
        <v>3943</v>
      </c>
      <c r="ASZ1533" s="229" t="s">
        <v>3944</v>
      </c>
      <c r="ATA1533" s="229" t="s">
        <v>945</v>
      </c>
      <c r="ATB1533" s="229" t="s">
        <v>466</v>
      </c>
      <c r="ATC1533" s="229" t="s">
        <v>3945</v>
      </c>
      <c r="ATD1533" s="229" t="s">
        <v>3946</v>
      </c>
      <c r="ATE1533" s="229" t="s">
        <v>396</v>
      </c>
      <c r="ATF1533" s="229" t="s">
        <v>289</v>
      </c>
      <c r="ATG1533" s="229" t="s">
        <v>35</v>
      </c>
      <c r="ATH1533" s="229" t="s">
        <v>27</v>
      </c>
      <c r="ATI1533" s="229" t="s">
        <v>87</v>
      </c>
      <c r="ATJ1533" s="229" t="s">
        <v>1400</v>
      </c>
      <c r="ATK1533" s="229" t="s">
        <v>254</v>
      </c>
      <c r="ATL1533" s="229" t="s">
        <v>3947</v>
      </c>
      <c r="ATM1533" s="229" t="s">
        <v>222</v>
      </c>
      <c r="ATN1533" s="229" t="s">
        <v>223</v>
      </c>
      <c r="ATO1533" s="229" t="s">
        <v>172</v>
      </c>
      <c r="ATP1533" s="229" t="s">
        <v>289</v>
      </c>
      <c r="ATQ1533" s="229" t="s">
        <v>227</v>
      </c>
      <c r="ATU1533" s="229">
        <v>2024</v>
      </c>
      <c r="ATV1533" s="229" t="s">
        <v>57</v>
      </c>
      <c r="ATW1533" s="229" t="s">
        <v>3938</v>
      </c>
      <c r="ATX1533" s="229">
        <v>12973951</v>
      </c>
      <c r="ATY1533" s="229" t="s">
        <v>3941</v>
      </c>
      <c r="ATZ1533" s="229" t="s">
        <v>310</v>
      </c>
      <c r="AUA1533" s="229" t="s">
        <v>3942</v>
      </c>
      <c r="AUB1533" s="229" t="s">
        <v>1668</v>
      </c>
      <c r="AUC1533" s="229" t="s">
        <v>52</v>
      </c>
      <c r="AUD1533" s="229" t="s">
        <v>3943</v>
      </c>
      <c r="AUF1533" s="229" t="s">
        <v>3944</v>
      </c>
      <c r="AUG1533" s="229" t="s">
        <v>945</v>
      </c>
      <c r="AUH1533" s="229" t="s">
        <v>466</v>
      </c>
      <c r="AUI1533" s="229" t="s">
        <v>3945</v>
      </c>
      <c r="AUJ1533" s="229" t="s">
        <v>3946</v>
      </c>
      <c r="AUK1533" s="229" t="s">
        <v>396</v>
      </c>
      <c r="AUL1533" s="229" t="s">
        <v>289</v>
      </c>
      <c r="AUM1533" s="229" t="s">
        <v>35</v>
      </c>
      <c r="AUN1533" s="229" t="s">
        <v>27</v>
      </c>
      <c r="AUO1533" s="229" t="s">
        <v>87</v>
      </c>
      <c r="AUP1533" s="229" t="s">
        <v>1400</v>
      </c>
      <c r="AUQ1533" s="229" t="s">
        <v>254</v>
      </c>
      <c r="AUR1533" s="229" t="s">
        <v>3947</v>
      </c>
      <c r="AUS1533" s="229" t="s">
        <v>222</v>
      </c>
      <c r="AUT1533" s="229" t="s">
        <v>223</v>
      </c>
      <c r="AUU1533" s="229" t="s">
        <v>172</v>
      </c>
      <c r="AUV1533" s="229" t="s">
        <v>289</v>
      </c>
      <c r="AUW1533" s="229" t="s">
        <v>227</v>
      </c>
      <c r="AVA1533" s="229">
        <v>2024</v>
      </c>
      <c r="AVB1533" s="229" t="s">
        <v>57</v>
      </c>
      <c r="AVC1533" s="229" t="s">
        <v>3938</v>
      </c>
      <c r="AVD1533" s="229">
        <v>12973951</v>
      </c>
      <c r="AVE1533" s="229" t="s">
        <v>3941</v>
      </c>
      <c r="AVF1533" s="229" t="s">
        <v>310</v>
      </c>
      <c r="AVG1533" s="229" t="s">
        <v>3942</v>
      </c>
      <c r="AVH1533" s="229" t="s">
        <v>1668</v>
      </c>
      <c r="AVI1533" s="229" t="s">
        <v>52</v>
      </c>
      <c r="AVJ1533" s="229" t="s">
        <v>3943</v>
      </c>
      <c r="AVL1533" s="229" t="s">
        <v>3944</v>
      </c>
      <c r="AVM1533" s="229" t="s">
        <v>945</v>
      </c>
      <c r="AVN1533" s="229" t="s">
        <v>466</v>
      </c>
      <c r="AVO1533" s="229" t="s">
        <v>3945</v>
      </c>
      <c r="AVP1533" s="229" t="s">
        <v>3946</v>
      </c>
      <c r="AVQ1533" s="229" t="s">
        <v>396</v>
      </c>
      <c r="AVR1533" s="229" t="s">
        <v>289</v>
      </c>
      <c r="AVS1533" s="229" t="s">
        <v>35</v>
      </c>
      <c r="AVT1533" s="229" t="s">
        <v>27</v>
      </c>
      <c r="AVU1533" s="229" t="s">
        <v>87</v>
      </c>
      <c r="AVV1533" s="229" t="s">
        <v>1400</v>
      </c>
      <c r="AVW1533" s="229" t="s">
        <v>254</v>
      </c>
      <c r="AVX1533" s="229" t="s">
        <v>3947</v>
      </c>
      <c r="AVY1533" s="229" t="s">
        <v>222</v>
      </c>
      <c r="AVZ1533" s="229" t="s">
        <v>223</v>
      </c>
      <c r="AWA1533" s="229" t="s">
        <v>172</v>
      </c>
      <c r="AWB1533" s="229" t="s">
        <v>289</v>
      </c>
      <c r="AWC1533" s="229" t="s">
        <v>227</v>
      </c>
      <c r="AWG1533" s="229">
        <v>2024</v>
      </c>
      <c r="AWH1533" s="229" t="s">
        <v>57</v>
      </c>
      <c r="AWI1533" s="229" t="s">
        <v>3938</v>
      </c>
      <c r="AWJ1533" s="229">
        <v>12973951</v>
      </c>
      <c r="AWK1533" s="229" t="s">
        <v>3941</v>
      </c>
      <c r="AWL1533" s="229" t="s">
        <v>310</v>
      </c>
      <c r="AWM1533" s="229" t="s">
        <v>3942</v>
      </c>
      <c r="AWN1533" s="229" t="s">
        <v>1668</v>
      </c>
      <c r="AWO1533" s="229" t="s">
        <v>52</v>
      </c>
      <c r="AWP1533" s="229" t="s">
        <v>3943</v>
      </c>
      <c r="AWR1533" s="229" t="s">
        <v>3944</v>
      </c>
      <c r="AWS1533" s="229" t="s">
        <v>945</v>
      </c>
      <c r="AWT1533" s="229" t="s">
        <v>466</v>
      </c>
      <c r="AWU1533" s="229" t="s">
        <v>3945</v>
      </c>
      <c r="AWV1533" s="229" t="s">
        <v>3946</v>
      </c>
      <c r="AWW1533" s="229" t="s">
        <v>396</v>
      </c>
      <c r="AWX1533" s="229" t="s">
        <v>289</v>
      </c>
      <c r="AWY1533" s="229" t="s">
        <v>35</v>
      </c>
      <c r="AWZ1533" s="229" t="s">
        <v>27</v>
      </c>
      <c r="AXA1533" s="229" t="s">
        <v>87</v>
      </c>
      <c r="AXB1533" s="229" t="s">
        <v>1400</v>
      </c>
      <c r="AXC1533" s="229" t="s">
        <v>254</v>
      </c>
      <c r="AXD1533" s="229" t="s">
        <v>3947</v>
      </c>
      <c r="AXE1533" s="229" t="s">
        <v>222</v>
      </c>
      <c r="AXF1533" s="229" t="s">
        <v>223</v>
      </c>
      <c r="AXG1533" s="229" t="s">
        <v>172</v>
      </c>
      <c r="AXH1533" s="229" t="s">
        <v>289</v>
      </c>
      <c r="AXI1533" s="229" t="s">
        <v>227</v>
      </c>
      <c r="AXM1533" s="229">
        <v>2024</v>
      </c>
      <c r="AXN1533" s="229" t="s">
        <v>57</v>
      </c>
      <c r="AXO1533" s="229" t="s">
        <v>3938</v>
      </c>
      <c r="AXP1533" s="229">
        <v>12973951</v>
      </c>
      <c r="AXQ1533" s="229" t="s">
        <v>3941</v>
      </c>
      <c r="AXR1533" s="229" t="s">
        <v>310</v>
      </c>
      <c r="AXS1533" s="229" t="s">
        <v>3942</v>
      </c>
      <c r="AXT1533" s="229" t="s">
        <v>1668</v>
      </c>
      <c r="AXU1533" s="229" t="s">
        <v>52</v>
      </c>
      <c r="AXV1533" s="229" t="s">
        <v>3943</v>
      </c>
      <c r="AXX1533" s="229" t="s">
        <v>3944</v>
      </c>
      <c r="AXY1533" s="229" t="s">
        <v>945</v>
      </c>
      <c r="AXZ1533" s="229" t="s">
        <v>466</v>
      </c>
      <c r="AYA1533" s="229" t="s">
        <v>3945</v>
      </c>
      <c r="AYB1533" s="229" t="s">
        <v>3946</v>
      </c>
      <c r="AYC1533" s="229" t="s">
        <v>396</v>
      </c>
      <c r="AYD1533" s="229" t="s">
        <v>289</v>
      </c>
      <c r="AYE1533" s="229" t="s">
        <v>35</v>
      </c>
      <c r="AYF1533" s="229" t="s">
        <v>27</v>
      </c>
      <c r="AYG1533" s="229" t="s">
        <v>87</v>
      </c>
      <c r="AYH1533" s="229" t="s">
        <v>1400</v>
      </c>
      <c r="AYI1533" s="229" t="s">
        <v>254</v>
      </c>
      <c r="AYJ1533" s="229" t="s">
        <v>3947</v>
      </c>
      <c r="AYK1533" s="229" t="s">
        <v>222</v>
      </c>
      <c r="AYL1533" s="229" t="s">
        <v>223</v>
      </c>
      <c r="AYM1533" s="229" t="s">
        <v>172</v>
      </c>
      <c r="AYN1533" s="229" t="s">
        <v>289</v>
      </c>
      <c r="AYO1533" s="229" t="s">
        <v>227</v>
      </c>
      <c r="AYS1533" s="229">
        <v>2024</v>
      </c>
      <c r="AYT1533" s="229" t="s">
        <v>57</v>
      </c>
      <c r="AYU1533" s="229" t="s">
        <v>3938</v>
      </c>
      <c r="AYV1533" s="229">
        <v>12973951</v>
      </c>
      <c r="AYW1533" s="229" t="s">
        <v>3941</v>
      </c>
      <c r="AYX1533" s="229" t="s">
        <v>310</v>
      </c>
      <c r="AYY1533" s="229" t="s">
        <v>3942</v>
      </c>
      <c r="AYZ1533" s="229" t="s">
        <v>1668</v>
      </c>
      <c r="AZA1533" s="229" t="s">
        <v>52</v>
      </c>
      <c r="AZB1533" s="229" t="s">
        <v>3943</v>
      </c>
      <c r="AZD1533" s="229" t="s">
        <v>3944</v>
      </c>
      <c r="AZE1533" s="229" t="s">
        <v>945</v>
      </c>
      <c r="AZF1533" s="229" t="s">
        <v>466</v>
      </c>
      <c r="AZG1533" s="229" t="s">
        <v>3945</v>
      </c>
      <c r="AZH1533" s="229" t="s">
        <v>3946</v>
      </c>
      <c r="AZI1533" s="229" t="s">
        <v>396</v>
      </c>
      <c r="AZJ1533" s="229" t="s">
        <v>289</v>
      </c>
      <c r="AZK1533" s="229" t="s">
        <v>35</v>
      </c>
      <c r="AZL1533" s="229" t="s">
        <v>27</v>
      </c>
      <c r="AZM1533" s="229" t="s">
        <v>87</v>
      </c>
      <c r="AZN1533" s="229" t="s">
        <v>1400</v>
      </c>
      <c r="AZO1533" s="229" t="s">
        <v>254</v>
      </c>
      <c r="AZP1533" s="229" t="s">
        <v>3947</v>
      </c>
      <c r="AZQ1533" s="229" t="s">
        <v>222</v>
      </c>
      <c r="AZR1533" s="229" t="s">
        <v>223</v>
      </c>
      <c r="AZS1533" s="229" t="s">
        <v>172</v>
      </c>
      <c r="AZT1533" s="229" t="s">
        <v>289</v>
      </c>
      <c r="AZU1533" s="229" t="s">
        <v>227</v>
      </c>
      <c r="AZY1533" s="229">
        <v>2024</v>
      </c>
      <c r="AZZ1533" s="229" t="s">
        <v>57</v>
      </c>
      <c r="BAA1533" s="229" t="s">
        <v>3938</v>
      </c>
      <c r="BAB1533" s="229">
        <v>12973951</v>
      </c>
      <c r="BAC1533" s="229" t="s">
        <v>3941</v>
      </c>
      <c r="BAD1533" s="229" t="s">
        <v>310</v>
      </c>
      <c r="BAE1533" s="229" t="s">
        <v>3942</v>
      </c>
      <c r="BAF1533" s="229" t="s">
        <v>1668</v>
      </c>
      <c r="BAG1533" s="229" t="s">
        <v>52</v>
      </c>
      <c r="BAH1533" s="229" t="s">
        <v>3943</v>
      </c>
      <c r="BAJ1533" s="229" t="s">
        <v>3944</v>
      </c>
      <c r="BAK1533" s="229" t="s">
        <v>945</v>
      </c>
      <c r="BAL1533" s="229" t="s">
        <v>466</v>
      </c>
      <c r="BAM1533" s="229" t="s">
        <v>3945</v>
      </c>
      <c r="BAN1533" s="229" t="s">
        <v>3946</v>
      </c>
      <c r="BAO1533" s="229" t="s">
        <v>396</v>
      </c>
      <c r="BAP1533" s="229" t="s">
        <v>289</v>
      </c>
      <c r="BAQ1533" s="229" t="s">
        <v>35</v>
      </c>
      <c r="BAR1533" s="229" t="s">
        <v>27</v>
      </c>
      <c r="BAS1533" s="229" t="s">
        <v>87</v>
      </c>
      <c r="BAT1533" s="229" t="s">
        <v>1400</v>
      </c>
      <c r="BAU1533" s="229" t="s">
        <v>254</v>
      </c>
      <c r="BAV1533" s="229" t="s">
        <v>3947</v>
      </c>
      <c r="BAW1533" s="229" t="s">
        <v>222</v>
      </c>
      <c r="BAX1533" s="229" t="s">
        <v>223</v>
      </c>
      <c r="BAY1533" s="229" t="s">
        <v>172</v>
      </c>
      <c r="BAZ1533" s="229" t="s">
        <v>289</v>
      </c>
      <c r="BBA1533" s="229" t="s">
        <v>227</v>
      </c>
      <c r="BBE1533" s="229">
        <v>2024</v>
      </c>
      <c r="BBF1533" s="229" t="s">
        <v>57</v>
      </c>
      <c r="BBG1533" s="229" t="s">
        <v>3938</v>
      </c>
      <c r="BBH1533" s="229">
        <v>12973951</v>
      </c>
      <c r="BBI1533" s="229" t="s">
        <v>3941</v>
      </c>
      <c r="BBJ1533" s="229" t="s">
        <v>310</v>
      </c>
      <c r="BBK1533" s="229" t="s">
        <v>3942</v>
      </c>
      <c r="BBL1533" s="229" t="s">
        <v>1668</v>
      </c>
      <c r="BBM1533" s="229" t="s">
        <v>52</v>
      </c>
      <c r="BBN1533" s="229" t="s">
        <v>3943</v>
      </c>
      <c r="BBP1533" s="229" t="s">
        <v>3944</v>
      </c>
      <c r="BBQ1533" s="229" t="s">
        <v>945</v>
      </c>
      <c r="BBR1533" s="229" t="s">
        <v>466</v>
      </c>
      <c r="BBS1533" s="229" t="s">
        <v>3945</v>
      </c>
      <c r="BBT1533" s="229" t="s">
        <v>3946</v>
      </c>
      <c r="BBU1533" s="229" t="s">
        <v>396</v>
      </c>
      <c r="BBV1533" s="229" t="s">
        <v>289</v>
      </c>
      <c r="BBW1533" s="229" t="s">
        <v>35</v>
      </c>
      <c r="BBX1533" s="229" t="s">
        <v>27</v>
      </c>
      <c r="BBY1533" s="229" t="s">
        <v>87</v>
      </c>
      <c r="BBZ1533" s="229" t="s">
        <v>1400</v>
      </c>
      <c r="BCA1533" s="229" t="s">
        <v>254</v>
      </c>
      <c r="BCB1533" s="229" t="s">
        <v>3947</v>
      </c>
      <c r="BCC1533" s="229" t="s">
        <v>222</v>
      </c>
      <c r="BCD1533" s="229" t="s">
        <v>223</v>
      </c>
      <c r="BCE1533" s="229" t="s">
        <v>172</v>
      </c>
      <c r="BCF1533" s="229" t="s">
        <v>289</v>
      </c>
      <c r="BCG1533" s="229" t="s">
        <v>227</v>
      </c>
      <c r="BCK1533" s="229">
        <v>2024</v>
      </c>
      <c r="BCL1533" s="229" t="s">
        <v>57</v>
      </c>
      <c r="BCM1533" s="229" t="s">
        <v>3938</v>
      </c>
      <c r="BCN1533" s="229">
        <v>12973951</v>
      </c>
      <c r="BCO1533" s="229" t="s">
        <v>3941</v>
      </c>
      <c r="BCP1533" s="229" t="s">
        <v>310</v>
      </c>
      <c r="BCQ1533" s="229" t="s">
        <v>3942</v>
      </c>
      <c r="BCR1533" s="229" t="s">
        <v>1668</v>
      </c>
      <c r="BCS1533" s="229" t="s">
        <v>52</v>
      </c>
      <c r="BCT1533" s="229" t="s">
        <v>3943</v>
      </c>
      <c r="BCV1533" s="229" t="s">
        <v>3944</v>
      </c>
      <c r="BCW1533" s="229" t="s">
        <v>945</v>
      </c>
      <c r="BCX1533" s="229" t="s">
        <v>466</v>
      </c>
      <c r="BCY1533" s="229" t="s">
        <v>3945</v>
      </c>
      <c r="BCZ1533" s="229" t="s">
        <v>3946</v>
      </c>
      <c r="BDA1533" s="229" t="s">
        <v>396</v>
      </c>
      <c r="BDB1533" s="229" t="s">
        <v>289</v>
      </c>
      <c r="BDC1533" s="229" t="s">
        <v>35</v>
      </c>
      <c r="BDD1533" s="229" t="s">
        <v>27</v>
      </c>
      <c r="BDE1533" s="229" t="s">
        <v>87</v>
      </c>
      <c r="BDF1533" s="229" t="s">
        <v>1400</v>
      </c>
      <c r="BDG1533" s="229" t="s">
        <v>254</v>
      </c>
      <c r="BDH1533" s="229" t="s">
        <v>3947</v>
      </c>
      <c r="BDI1533" s="229" t="s">
        <v>222</v>
      </c>
      <c r="BDJ1533" s="229" t="s">
        <v>223</v>
      </c>
      <c r="BDK1533" s="229" t="s">
        <v>172</v>
      </c>
      <c r="BDL1533" s="229" t="s">
        <v>289</v>
      </c>
      <c r="BDM1533" s="229" t="s">
        <v>227</v>
      </c>
      <c r="BDQ1533" s="229">
        <v>2024</v>
      </c>
      <c r="BDR1533" s="229" t="s">
        <v>57</v>
      </c>
      <c r="BDS1533" s="229" t="s">
        <v>3938</v>
      </c>
      <c r="BDT1533" s="229">
        <v>12973951</v>
      </c>
      <c r="BDU1533" s="229" t="s">
        <v>3941</v>
      </c>
      <c r="BDV1533" s="229" t="s">
        <v>310</v>
      </c>
      <c r="BDW1533" s="229" t="s">
        <v>3942</v>
      </c>
      <c r="BDX1533" s="229" t="s">
        <v>1668</v>
      </c>
      <c r="BDY1533" s="229" t="s">
        <v>52</v>
      </c>
      <c r="BDZ1533" s="229" t="s">
        <v>3943</v>
      </c>
      <c r="BEB1533" s="229" t="s">
        <v>3944</v>
      </c>
      <c r="BEC1533" s="229" t="s">
        <v>945</v>
      </c>
      <c r="BED1533" s="229" t="s">
        <v>466</v>
      </c>
      <c r="BEE1533" s="229" t="s">
        <v>3945</v>
      </c>
      <c r="BEF1533" s="229" t="s">
        <v>3946</v>
      </c>
      <c r="BEG1533" s="229" t="s">
        <v>396</v>
      </c>
      <c r="BEH1533" s="229" t="s">
        <v>289</v>
      </c>
      <c r="BEI1533" s="229" t="s">
        <v>35</v>
      </c>
      <c r="BEJ1533" s="229" t="s">
        <v>27</v>
      </c>
      <c r="BEK1533" s="229" t="s">
        <v>87</v>
      </c>
      <c r="BEL1533" s="229" t="s">
        <v>1400</v>
      </c>
      <c r="BEM1533" s="229" t="s">
        <v>254</v>
      </c>
      <c r="BEN1533" s="229" t="s">
        <v>3947</v>
      </c>
      <c r="BEO1533" s="229" t="s">
        <v>222</v>
      </c>
      <c r="BEP1533" s="229" t="s">
        <v>223</v>
      </c>
      <c r="BEQ1533" s="229" t="s">
        <v>172</v>
      </c>
      <c r="BER1533" s="229" t="s">
        <v>289</v>
      </c>
      <c r="BES1533" s="229" t="s">
        <v>227</v>
      </c>
      <c r="BEW1533" s="229">
        <v>2024</v>
      </c>
      <c r="BEX1533" s="229" t="s">
        <v>57</v>
      </c>
      <c r="BEY1533" s="229" t="s">
        <v>3938</v>
      </c>
      <c r="BEZ1533" s="229">
        <v>12973951</v>
      </c>
      <c r="BFA1533" s="229" t="s">
        <v>3941</v>
      </c>
      <c r="BFB1533" s="229" t="s">
        <v>310</v>
      </c>
      <c r="BFC1533" s="229" t="s">
        <v>3942</v>
      </c>
      <c r="BFD1533" s="229" t="s">
        <v>1668</v>
      </c>
      <c r="BFE1533" s="229" t="s">
        <v>52</v>
      </c>
      <c r="BFF1533" s="229" t="s">
        <v>3943</v>
      </c>
      <c r="BFH1533" s="229" t="s">
        <v>3944</v>
      </c>
      <c r="BFI1533" s="229" t="s">
        <v>945</v>
      </c>
      <c r="BFJ1533" s="229" t="s">
        <v>466</v>
      </c>
      <c r="BFK1533" s="229" t="s">
        <v>3945</v>
      </c>
      <c r="BFL1533" s="229" t="s">
        <v>3946</v>
      </c>
      <c r="BFM1533" s="229" t="s">
        <v>396</v>
      </c>
      <c r="BFN1533" s="229" t="s">
        <v>289</v>
      </c>
      <c r="BFO1533" s="229" t="s">
        <v>35</v>
      </c>
      <c r="BFP1533" s="229" t="s">
        <v>27</v>
      </c>
      <c r="BFQ1533" s="229" t="s">
        <v>87</v>
      </c>
      <c r="BFR1533" s="229" t="s">
        <v>1400</v>
      </c>
      <c r="BFS1533" s="229" t="s">
        <v>254</v>
      </c>
      <c r="BFT1533" s="229" t="s">
        <v>3947</v>
      </c>
      <c r="BFU1533" s="229" t="s">
        <v>222</v>
      </c>
      <c r="BFV1533" s="229" t="s">
        <v>223</v>
      </c>
      <c r="BFW1533" s="229" t="s">
        <v>172</v>
      </c>
      <c r="BFX1533" s="229" t="s">
        <v>289</v>
      </c>
      <c r="BFY1533" s="229" t="s">
        <v>227</v>
      </c>
      <c r="BGC1533" s="229">
        <v>2024</v>
      </c>
      <c r="BGD1533" s="229" t="s">
        <v>57</v>
      </c>
      <c r="BGE1533" s="229" t="s">
        <v>3938</v>
      </c>
      <c r="BGF1533" s="229">
        <v>12973951</v>
      </c>
      <c r="BGG1533" s="229" t="s">
        <v>3941</v>
      </c>
      <c r="BGH1533" s="229" t="s">
        <v>310</v>
      </c>
      <c r="BGI1533" s="229" t="s">
        <v>3942</v>
      </c>
      <c r="BGJ1533" s="229" t="s">
        <v>1668</v>
      </c>
      <c r="BGK1533" s="229" t="s">
        <v>52</v>
      </c>
      <c r="BGL1533" s="229" t="s">
        <v>3943</v>
      </c>
      <c r="BGN1533" s="229" t="s">
        <v>3944</v>
      </c>
      <c r="BGO1533" s="229" t="s">
        <v>945</v>
      </c>
      <c r="BGP1533" s="229" t="s">
        <v>466</v>
      </c>
      <c r="BGQ1533" s="229" t="s">
        <v>3945</v>
      </c>
      <c r="BGR1533" s="229" t="s">
        <v>3946</v>
      </c>
      <c r="BGS1533" s="229" t="s">
        <v>396</v>
      </c>
      <c r="BGT1533" s="229" t="s">
        <v>289</v>
      </c>
      <c r="BGU1533" s="229" t="s">
        <v>35</v>
      </c>
      <c r="BGV1533" s="229" t="s">
        <v>27</v>
      </c>
      <c r="BGW1533" s="229" t="s">
        <v>87</v>
      </c>
      <c r="BGX1533" s="229" t="s">
        <v>1400</v>
      </c>
      <c r="BGY1533" s="229" t="s">
        <v>254</v>
      </c>
      <c r="BGZ1533" s="229" t="s">
        <v>3947</v>
      </c>
      <c r="BHA1533" s="229" t="s">
        <v>222</v>
      </c>
      <c r="BHB1533" s="229" t="s">
        <v>223</v>
      </c>
      <c r="BHC1533" s="229" t="s">
        <v>172</v>
      </c>
      <c r="BHD1533" s="229" t="s">
        <v>289</v>
      </c>
      <c r="BHE1533" s="229" t="s">
        <v>227</v>
      </c>
      <c r="BHI1533" s="229">
        <v>2024</v>
      </c>
      <c r="BHJ1533" s="229" t="s">
        <v>57</v>
      </c>
      <c r="BHK1533" s="229" t="s">
        <v>3938</v>
      </c>
      <c r="BHL1533" s="229">
        <v>12973951</v>
      </c>
      <c r="BHM1533" s="229" t="s">
        <v>3941</v>
      </c>
      <c r="BHN1533" s="229" t="s">
        <v>310</v>
      </c>
      <c r="BHO1533" s="229" t="s">
        <v>3942</v>
      </c>
      <c r="BHP1533" s="229" t="s">
        <v>1668</v>
      </c>
      <c r="BHQ1533" s="229" t="s">
        <v>52</v>
      </c>
      <c r="BHR1533" s="229" t="s">
        <v>3943</v>
      </c>
      <c r="BHT1533" s="229" t="s">
        <v>3944</v>
      </c>
      <c r="BHU1533" s="229" t="s">
        <v>945</v>
      </c>
      <c r="BHV1533" s="229" t="s">
        <v>466</v>
      </c>
      <c r="BHW1533" s="229" t="s">
        <v>3945</v>
      </c>
      <c r="BHX1533" s="229" t="s">
        <v>3946</v>
      </c>
      <c r="BHY1533" s="229" t="s">
        <v>396</v>
      </c>
      <c r="BHZ1533" s="229" t="s">
        <v>289</v>
      </c>
      <c r="BIA1533" s="229" t="s">
        <v>35</v>
      </c>
      <c r="BIB1533" s="229" t="s">
        <v>27</v>
      </c>
      <c r="BIC1533" s="229" t="s">
        <v>87</v>
      </c>
      <c r="BID1533" s="229" t="s">
        <v>1400</v>
      </c>
      <c r="BIE1533" s="229" t="s">
        <v>254</v>
      </c>
      <c r="BIF1533" s="229" t="s">
        <v>3947</v>
      </c>
      <c r="BIG1533" s="229" t="s">
        <v>222</v>
      </c>
      <c r="BIH1533" s="229" t="s">
        <v>223</v>
      </c>
      <c r="BII1533" s="229" t="s">
        <v>172</v>
      </c>
      <c r="BIJ1533" s="229" t="s">
        <v>289</v>
      </c>
      <c r="BIK1533" s="229" t="s">
        <v>227</v>
      </c>
      <c r="BIO1533" s="229">
        <v>2024</v>
      </c>
      <c r="BIP1533" s="229" t="s">
        <v>57</v>
      </c>
      <c r="BIQ1533" s="229" t="s">
        <v>3938</v>
      </c>
      <c r="BIR1533" s="229">
        <v>12973951</v>
      </c>
      <c r="BIS1533" s="229" t="s">
        <v>3941</v>
      </c>
      <c r="BIT1533" s="229" t="s">
        <v>310</v>
      </c>
      <c r="BIU1533" s="229" t="s">
        <v>3942</v>
      </c>
      <c r="BIV1533" s="229" t="s">
        <v>1668</v>
      </c>
      <c r="BIW1533" s="229" t="s">
        <v>52</v>
      </c>
      <c r="BIX1533" s="229" t="s">
        <v>3943</v>
      </c>
      <c r="BIZ1533" s="229" t="s">
        <v>3944</v>
      </c>
      <c r="BJA1533" s="229" t="s">
        <v>945</v>
      </c>
      <c r="BJB1533" s="229" t="s">
        <v>466</v>
      </c>
      <c r="BJC1533" s="229" t="s">
        <v>3945</v>
      </c>
      <c r="BJD1533" s="229" t="s">
        <v>3946</v>
      </c>
      <c r="BJE1533" s="229" t="s">
        <v>396</v>
      </c>
      <c r="BJF1533" s="229" t="s">
        <v>289</v>
      </c>
      <c r="BJG1533" s="229" t="s">
        <v>35</v>
      </c>
      <c r="BJH1533" s="229" t="s">
        <v>27</v>
      </c>
      <c r="BJI1533" s="229" t="s">
        <v>87</v>
      </c>
      <c r="BJJ1533" s="229" t="s">
        <v>1400</v>
      </c>
      <c r="BJK1533" s="229" t="s">
        <v>254</v>
      </c>
      <c r="BJL1533" s="229" t="s">
        <v>3947</v>
      </c>
      <c r="BJM1533" s="229" t="s">
        <v>222</v>
      </c>
      <c r="BJN1533" s="229" t="s">
        <v>223</v>
      </c>
      <c r="BJO1533" s="229" t="s">
        <v>172</v>
      </c>
      <c r="BJP1533" s="229" t="s">
        <v>289</v>
      </c>
      <c r="BJQ1533" s="229" t="s">
        <v>227</v>
      </c>
      <c r="BJU1533" s="229">
        <v>2024</v>
      </c>
      <c r="BJV1533" s="229" t="s">
        <v>57</v>
      </c>
      <c r="BJW1533" s="229" t="s">
        <v>3938</v>
      </c>
      <c r="BJX1533" s="229">
        <v>12973951</v>
      </c>
      <c r="BJY1533" s="229" t="s">
        <v>3941</v>
      </c>
      <c r="BJZ1533" s="229" t="s">
        <v>310</v>
      </c>
      <c r="BKA1533" s="229" t="s">
        <v>3942</v>
      </c>
      <c r="BKB1533" s="229" t="s">
        <v>1668</v>
      </c>
      <c r="BKC1533" s="229" t="s">
        <v>52</v>
      </c>
      <c r="BKD1533" s="229" t="s">
        <v>3943</v>
      </c>
      <c r="BKF1533" s="229" t="s">
        <v>3944</v>
      </c>
      <c r="BKG1533" s="229" t="s">
        <v>945</v>
      </c>
      <c r="BKH1533" s="229" t="s">
        <v>466</v>
      </c>
      <c r="BKI1533" s="229" t="s">
        <v>3945</v>
      </c>
      <c r="BKJ1533" s="229" t="s">
        <v>3946</v>
      </c>
      <c r="BKK1533" s="229" t="s">
        <v>396</v>
      </c>
      <c r="BKL1533" s="229" t="s">
        <v>289</v>
      </c>
      <c r="BKM1533" s="229" t="s">
        <v>35</v>
      </c>
      <c r="BKN1533" s="229" t="s">
        <v>27</v>
      </c>
      <c r="BKO1533" s="229" t="s">
        <v>87</v>
      </c>
      <c r="BKP1533" s="229" t="s">
        <v>1400</v>
      </c>
      <c r="BKQ1533" s="229" t="s">
        <v>254</v>
      </c>
      <c r="BKR1533" s="229" t="s">
        <v>3947</v>
      </c>
      <c r="BKS1533" s="229" t="s">
        <v>222</v>
      </c>
      <c r="BKT1533" s="229" t="s">
        <v>223</v>
      </c>
      <c r="BKU1533" s="229" t="s">
        <v>172</v>
      </c>
      <c r="BKV1533" s="229" t="s">
        <v>289</v>
      </c>
      <c r="BKW1533" s="229" t="s">
        <v>227</v>
      </c>
      <c r="BLA1533" s="229">
        <v>2024</v>
      </c>
      <c r="BLB1533" s="229" t="s">
        <v>57</v>
      </c>
      <c r="BLC1533" s="229" t="s">
        <v>3938</v>
      </c>
      <c r="BLD1533" s="229">
        <v>12973951</v>
      </c>
      <c r="BLE1533" s="229" t="s">
        <v>3941</v>
      </c>
      <c r="BLF1533" s="229" t="s">
        <v>310</v>
      </c>
      <c r="BLG1533" s="229" t="s">
        <v>3942</v>
      </c>
      <c r="BLH1533" s="229" t="s">
        <v>1668</v>
      </c>
      <c r="BLI1533" s="229" t="s">
        <v>52</v>
      </c>
      <c r="BLJ1533" s="229" t="s">
        <v>3943</v>
      </c>
      <c r="BLL1533" s="229" t="s">
        <v>3944</v>
      </c>
      <c r="BLM1533" s="229" t="s">
        <v>945</v>
      </c>
      <c r="BLN1533" s="229" t="s">
        <v>466</v>
      </c>
      <c r="BLO1533" s="229" t="s">
        <v>3945</v>
      </c>
      <c r="BLP1533" s="229" t="s">
        <v>3946</v>
      </c>
      <c r="BLQ1533" s="229" t="s">
        <v>396</v>
      </c>
      <c r="BLR1533" s="229" t="s">
        <v>289</v>
      </c>
      <c r="BLS1533" s="229" t="s">
        <v>35</v>
      </c>
      <c r="BLT1533" s="229" t="s">
        <v>27</v>
      </c>
      <c r="BLU1533" s="229" t="s">
        <v>87</v>
      </c>
      <c r="BLV1533" s="229" t="s">
        <v>1400</v>
      </c>
      <c r="BLW1533" s="229" t="s">
        <v>254</v>
      </c>
      <c r="BLX1533" s="229" t="s">
        <v>3947</v>
      </c>
      <c r="BLY1533" s="229" t="s">
        <v>222</v>
      </c>
      <c r="BLZ1533" s="229" t="s">
        <v>223</v>
      </c>
      <c r="BMA1533" s="229" t="s">
        <v>172</v>
      </c>
      <c r="BMB1533" s="229" t="s">
        <v>289</v>
      </c>
      <c r="BMC1533" s="229" t="s">
        <v>227</v>
      </c>
      <c r="BMG1533" s="229">
        <v>2024</v>
      </c>
      <c r="BMH1533" s="229" t="s">
        <v>57</v>
      </c>
      <c r="BMI1533" s="229" t="s">
        <v>3938</v>
      </c>
      <c r="BMJ1533" s="229">
        <v>12973951</v>
      </c>
      <c r="BMK1533" s="229" t="s">
        <v>3941</v>
      </c>
      <c r="BML1533" s="229" t="s">
        <v>310</v>
      </c>
      <c r="BMM1533" s="229" t="s">
        <v>3942</v>
      </c>
      <c r="BMN1533" s="229" t="s">
        <v>1668</v>
      </c>
      <c r="BMO1533" s="229" t="s">
        <v>52</v>
      </c>
      <c r="BMP1533" s="229" t="s">
        <v>3943</v>
      </c>
      <c r="BMR1533" s="229" t="s">
        <v>3944</v>
      </c>
      <c r="BMS1533" s="229" t="s">
        <v>945</v>
      </c>
      <c r="BMT1533" s="229" t="s">
        <v>466</v>
      </c>
      <c r="BMU1533" s="229" t="s">
        <v>3945</v>
      </c>
      <c r="BMV1533" s="229" t="s">
        <v>3946</v>
      </c>
      <c r="BMW1533" s="229" t="s">
        <v>396</v>
      </c>
      <c r="BMX1533" s="229" t="s">
        <v>289</v>
      </c>
      <c r="BMY1533" s="229" t="s">
        <v>35</v>
      </c>
      <c r="BMZ1533" s="229" t="s">
        <v>27</v>
      </c>
      <c r="BNA1533" s="229" t="s">
        <v>87</v>
      </c>
      <c r="BNB1533" s="229" t="s">
        <v>1400</v>
      </c>
      <c r="BNC1533" s="229" t="s">
        <v>254</v>
      </c>
      <c r="BND1533" s="229" t="s">
        <v>3947</v>
      </c>
      <c r="BNE1533" s="229" t="s">
        <v>222</v>
      </c>
      <c r="BNF1533" s="229" t="s">
        <v>223</v>
      </c>
      <c r="BNG1533" s="229" t="s">
        <v>172</v>
      </c>
      <c r="BNH1533" s="229" t="s">
        <v>289</v>
      </c>
      <c r="BNI1533" s="229" t="s">
        <v>227</v>
      </c>
      <c r="BNM1533" s="229">
        <v>2024</v>
      </c>
      <c r="BNN1533" s="229" t="s">
        <v>57</v>
      </c>
      <c r="BNO1533" s="229" t="s">
        <v>3938</v>
      </c>
      <c r="BNP1533" s="229">
        <v>12973951</v>
      </c>
      <c r="BNQ1533" s="229" t="s">
        <v>3941</v>
      </c>
      <c r="BNR1533" s="229" t="s">
        <v>310</v>
      </c>
      <c r="BNS1533" s="229" t="s">
        <v>3942</v>
      </c>
      <c r="BNT1533" s="229" t="s">
        <v>1668</v>
      </c>
      <c r="BNU1533" s="229" t="s">
        <v>52</v>
      </c>
      <c r="BNV1533" s="229" t="s">
        <v>3943</v>
      </c>
      <c r="BNX1533" s="229" t="s">
        <v>3944</v>
      </c>
      <c r="BNY1533" s="229" t="s">
        <v>945</v>
      </c>
      <c r="BNZ1533" s="229" t="s">
        <v>466</v>
      </c>
      <c r="BOA1533" s="229" t="s">
        <v>3945</v>
      </c>
      <c r="BOB1533" s="229" t="s">
        <v>3946</v>
      </c>
      <c r="BOC1533" s="229" t="s">
        <v>396</v>
      </c>
      <c r="BOD1533" s="229" t="s">
        <v>289</v>
      </c>
      <c r="BOE1533" s="229" t="s">
        <v>35</v>
      </c>
      <c r="BOF1533" s="229" t="s">
        <v>27</v>
      </c>
      <c r="BOG1533" s="229" t="s">
        <v>87</v>
      </c>
      <c r="BOH1533" s="229" t="s">
        <v>1400</v>
      </c>
      <c r="BOI1533" s="229" t="s">
        <v>254</v>
      </c>
      <c r="BOJ1533" s="229" t="s">
        <v>3947</v>
      </c>
      <c r="BOK1533" s="229" t="s">
        <v>222</v>
      </c>
      <c r="BOL1533" s="229" t="s">
        <v>223</v>
      </c>
      <c r="BOM1533" s="229" t="s">
        <v>172</v>
      </c>
      <c r="BON1533" s="229" t="s">
        <v>289</v>
      </c>
      <c r="BOO1533" s="229" t="s">
        <v>227</v>
      </c>
      <c r="BOS1533" s="229">
        <v>2024</v>
      </c>
      <c r="BOT1533" s="229" t="s">
        <v>57</v>
      </c>
      <c r="BOU1533" s="229" t="s">
        <v>3938</v>
      </c>
      <c r="BOV1533" s="229">
        <v>12973951</v>
      </c>
      <c r="BOW1533" s="229" t="s">
        <v>3941</v>
      </c>
      <c r="BOX1533" s="229" t="s">
        <v>310</v>
      </c>
      <c r="BOY1533" s="229" t="s">
        <v>3942</v>
      </c>
      <c r="BOZ1533" s="229" t="s">
        <v>1668</v>
      </c>
      <c r="BPA1533" s="229" t="s">
        <v>52</v>
      </c>
      <c r="BPB1533" s="229" t="s">
        <v>3943</v>
      </c>
      <c r="BPD1533" s="229" t="s">
        <v>3944</v>
      </c>
      <c r="BPE1533" s="229" t="s">
        <v>945</v>
      </c>
      <c r="BPF1533" s="229" t="s">
        <v>466</v>
      </c>
      <c r="BPG1533" s="229" t="s">
        <v>3945</v>
      </c>
      <c r="BPH1533" s="229" t="s">
        <v>3946</v>
      </c>
      <c r="BPI1533" s="229" t="s">
        <v>396</v>
      </c>
      <c r="BPJ1533" s="229" t="s">
        <v>289</v>
      </c>
      <c r="BPK1533" s="229" t="s">
        <v>35</v>
      </c>
      <c r="BPL1533" s="229" t="s">
        <v>27</v>
      </c>
      <c r="BPM1533" s="229" t="s">
        <v>87</v>
      </c>
      <c r="BPN1533" s="229" t="s">
        <v>1400</v>
      </c>
      <c r="BPO1533" s="229" t="s">
        <v>254</v>
      </c>
      <c r="BPP1533" s="229" t="s">
        <v>3947</v>
      </c>
      <c r="BPQ1533" s="229" t="s">
        <v>222</v>
      </c>
      <c r="BPR1533" s="229" t="s">
        <v>223</v>
      </c>
      <c r="BPS1533" s="229" t="s">
        <v>172</v>
      </c>
      <c r="BPT1533" s="229" t="s">
        <v>289</v>
      </c>
      <c r="BPU1533" s="229" t="s">
        <v>227</v>
      </c>
      <c r="BPY1533" s="229">
        <v>2024</v>
      </c>
      <c r="BPZ1533" s="229" t="s">
        <v>57</v>
      </c>
      <c r="BQA1533" s="229" t="s">
        <v>3938</v>
      </c>
      <c r="BQB1533" s="229">
        <v>12973951</v>
      </c>
      <c r="BQC1533" s="229" t="s">
        <v>3941</v>
      </c>
      <c r="BQD1533" s="229" t="s">
        <v>310</v>
      </c>
      <c r="BQE1533" s="229" t="s">
        <v>3942</v>
      </c>
      <c r="BQF1533" s="229" t="s">
        <v>1668</v>
      </c>
      <c r="BQG1533" s="229" t="s">
        <v>52</v>
      </c>
      <c r="BQH1533" s="229" t="s">
        <v>3943</v>
      </c>
      <c r="BQJ1533" s="229" t="s">
        <v>3944</v>
      </c>
      <c r="BQK1533" s="229" t="s">
        <v>945</v>
      </c>
      <c r="BQL1533" s="229" t="s">
        <v>466</v>
      </c>
      <c r="BQM1533" s="229" t="s">
        <v>3945</v>
      </c>
      <c r="BQN1533" s="229" t="s">
        <v>3946</v>
      </c>
      <c r="BQO1533" s="229" t="s">
        <v>396</v>
      </c>
      <c r="BQP1533" s="229" t="s">
        <v>289</v>
      </c>
      <c r="BQQ1533" s="229" t="s">
        <v>35</v>
      </c>
      <c r="BQR1533" s="229" t="s">
        <v>27</v>
      </c>
      <c r="BQS1533" s="229" t="s">
        <v>87</v>
      </c>
      <c r="BQT1533" s="229" t="s">
        <v>1400</v>
      </c>
      <c r="BQU1533" s="229" t="s">
        <v>254</v>
      </c>
      <c r="BQV1533" s="229" t="s">
        <v>3947</v>
      </c>
      <c r="BQW1533" s="229" t="s">
        <v>222</v>
      </c>
      <c r="BQX1533" s="229" t="s">
        <v>223</v>
      </c>
      <c r="BQY1533" s="229" t="s">
        <v>172</v>
      </c>
      <c r="BQZ1533" s="229" t="s">
        <v>289</v>
      </c>
      <c r="BRA1533" s="229" t="s">
        <v>227</v>
      </c>
      <c r="BRE1533" s="229">
        <v>2024</v>
      </c>
      <c r="BRF1533" s="229" t="s">
        <v>57</v>
      </c>
      <c r="BRG1533" s="229" t="s">
        <v>3938</v>
      </c>
      <c r="BRH1533" s="229">
        <v>12973951</v>
      </c>
      <c r="BRI1533" s="229" t="s">
        <v>3941</v>
      </c>
      <c r="BRJ1533" s="229" t="s">
        <v>310</v>
      </c>
      <c r="BRK1533" s="229" t="s">
        <v>3942</v>
      </c>
      <c r="BRL1533" s="229" t="s">
        <v>1668</v>
      </c>
      <c r="BRM1533" s="229" t="s">
        <v>52</v>
      </c>
      <c r="BRN1533" s="229" t="s">
        <v>3943</v>
      </c>
      <c r="BRP1533" s="229" t="s">
        <v>3944</v>
      </c>
      <c r="BRQ1533" s="229" t="s">
        <v>945</v>
      </c>
      <c r="BRR1533" s="229" t="s">
        <v>466</v>
      </c>
      <c r="BRS1533" s="229" t="s">
        <v>3945</v>
      </c>
      <c r="BRT1533" s="229" t="s">
        <v>3946</v>
      </c>
      <c r="BRU1533" s="229" t="s">
        <v>396</v>
      </c>
      <c r="BRV1533" s="229" t="s">
        <v>289</v>
      </c>
      <c r="BRW1533" s="229" t="s">
        <v>35</v>
      </c>
      <c r="BRX1533" s="229" t="s">
        <v>27</v>
      </c>
      <c r="BRY1533" s="229" t="s">
        <v>87</v>
      </c>
      <c r="BRZ1533" s="229" t="s">
        <v>1400</v>
      </c>
      <c r="BSA1533" s="229" t="s">
        <v>254</v>
      </c>
      <c r="BSB1533" s="229" t="s">
        <v>3947</v>
      </c>
      <c r="BSC1533" s="229" t="s">
        <v>222</v>
      </c>
      <c r="BSD1533" s="229" t="s">
        <v>223</v>
      </c>
      <c r="BSE1533" s="229" t="s">
        <v>172</v>
      </c>
      <c r="BSF1533" s="229" t="s">
        <v>289</v>
      </c>
      <c r="BSG1533" s="229" t="s">
        <v>227</v>
      </c>
      <c r="BSK1533" s="229">
        <v>2024</v>
      </c>
      <c r="BSL1533" s="229" t="s">
        <v>57</v>
      </c>
      <c r="BSM1533" s="229" t="s">
        <v>3938</v>
      </c>
      <c r="BSN1533" s="229">
        <v>12973951</v>
      </c>
      <c r="BSO1533" s="229" t="s">
        <v>3941</v>
      </c>
      <c r="BSP1533" s="229" t="s">
        <v>310</v>
      </c>
      <c r="BSQ1533" s="229" t="s">
        <v>3942</v>
      </c>
      <c r="BSR1533" s="229" t="s">
        <v>1668</v>
      </c>
      <c r="BSS1533" s="229" t="s">
        <v>52</v>
      </c>
      <c r="BST1533" s="229" t="s">
        <v>3943</v>
      </c>
      <c r="BSV1533" s="229" t="s">
        <v>3944</v>
      </c>
      <c r="BSW1533" s="229" t="s">
        <v>945</v>
      </c>
      <c r="BSX1533" s="229" t="s">
        <v>466</v>
      </c>
      <c r="BSY1533" s="229" t="s">
        <v>3945</v>
      </c>
      <c r="BSZ1533" s="229" t="s">
        <v>3946</v>
      </c>
      <c r="BTA1533" s="229" t="s">
        <v>396</v>
      </c>
      <c r="BTB1533" s="229" t="s">
        <v>289</v>
      </c>
      <c r="BTC1533" s="229" t="s">
        <v>35</v>
      </c>
      <c r="BTD1533" s="229" t="s">
        <v>27</v>
      </c>
      <c r="BTE1533" s="229" t="s">
        <v>87</v>
      </c>
      <c r="BTF1533" s="229" t="s">
        <v>1400</v>
      </c>
      <c r="BTG1533" s="229" t="s">
        <v>254</v>
      </c>
      <c r="BTH1533" s="229" t="s">
        <v>3947</v>
      </c>
      <c r="BTI1533" s="229" t="s">
        <v>222</v>
      </c>
      <c r="BTJ1533" s="229" t="s">
        <v>223</v>
      </c>
      <c r="BTK1533" s="229" t="s">
        <v>172</v>
      </c>
      <c r="BTL1533" s="229" t="s">
        <v>289</v>
      </c>
      <c r="BTM1533" s="229" t="s">
        <v>227</v>
      </c>
      <c r="BTQ1533" s="229">
        <v>2024</v>
      </c>
      <c r="BTR1533" s="229" t="s">
        <v>57</v>
      </c>
      <c r="BTS1533" s="229" t="s">
        <v>3938</v>
      </c>
      <c r="BTT1533" s="229">
        <v>12973951</v>
      </c>
      <c r="BTU1533" s="229" t="s">
        <v>3941</v>
      </c>
      <c r="BTV1533" s="229" t="s">
        <v>310</v>
      </c>
      <c r="BTW1533" s="229" t="s">
        <v>3942</v>
      </c>
      <c r="BTX1533" s="229" t="s">
        <v>1668</v>
      </c>
      <c r="BTY1533" s="229" t="s">
        <v>52</v>
      </c>
      <c r="BTZ1533" s="229" t="s">
        <v>3943</v>
      </c>
      <c r="BUB1533" s="229" t="s">
        <v>3944</v>
      </c>
      <c r="BUC1533" s="229" t="s">
        <v>945</v>
      </c>
      <c r="BUD1533" s="229" t="s">
        <v>466</v>
      </c>
      <c r="BUE1533" s="229" t="s">
        <v>3945</v>
      </c>
      <c r="BUF1533" s="229" t="s">
        <v>3946</v>
      </c>
      <c r="BUG1533" s="229" t="s">
        <v>396</v>
      </c>
      <c r="BUH1533" s="229" t="s">
        <v>289</v>
      </c>
      <c r="BUI1533" s="229" t="s">
        <v>35</v>
      </c>
      <c r="BUJ1533" s="229" t="s">
        <v>27</v>
      </c>
      <c r="BUK1533" s="229" t="s">
        <v>87</v>
      </c>
      <c r="BUL1533" s="229" t="s">
        <v>1400</v>
      </c>
      <c r="BUM1533" s="229" t="s">
        <v>254</v>
      </c>
      <c r="BUN1533" s="229" t="s">
        <v>3947</v>
      </c>
      <c r="BUO1533" s="229" t="s">
        <v>222</v>
      </c>
      <c r="BUP1533" s="229" t="s">
        <v>223</v>
      </c>
      <c r="BUQ1533" s="229" t="s">
        <v>172</v>
      </c>
      <c r="BUR1533" s="229" t="s">
        <v>289</v>
      </c>
      <c r="BUS1533" s="229" t="s">
        <v>227</v>
      </c>
      <c r="BUW1533" s="229">
        <v>2024</v>
      </c>
      <c r="BUX1533" s="229" t="s">
        <v>57</v>
      </c>
      <c r="BUY1533" s="229" t="s">
        <v>3938</v>
      </c>
      <c r="BUZ1533" s="229">
        <v>12973951</v>
      </c>
      <c r="BVA1533" s="229" t="s">
        <v>3941</v>
      </c>
      <c r="BVB1533" s="229" t="s">
        <v>310</v>
      </c>
      <c r="BVC1533" s="229" t="s">
        <v>3942</v>
      </c>
      <c r="BVD1533" s="229" t="s">
        <v>1668</v>
      </c>
      <c r="BVE1533" s="229" t="s">
        <v>52</v>
      </c>
      <c r="BVF1533" s="229" t="s">
        <v>3943</v>
      </c>
      <c r="BVH1533" s="229" t="s">
        <v>3944</v>
      </c>
      <c r="BVI1533" s="229" t="s">
        <v>945</v>
      </c>
      <c r="BVJ1533" s="229" t="s">
        <v>466</v>
      </c>
      <c r="BVK1533" s="229" t="s">
        <v>3945</v>
      </c>
      <c r="BVL1533" s="229" t="s">
        <v>3946</v>
      </c>
      <c r="BVM1533" s="229" t="s">
        <v>396</v>
      </c>
      <c r="BVN1533" s="229" t="s">
        <v>289</v>
      </c>
      <c r="BVO1533" s="229" t="s">
        <v>35</v>
      </c>
      <c r="BVP1533" s="229" t="s">
        <v>27</v>
      </c>
      <c r="BVQ1533" s="229" t="s">
        <v>87</v>
      </c>
      <c r="BVR1533" s="229" t="s">
        <v>1400</v>
      </c>
      <c r="BVS1533" s="229" t="s">
        <v>254</v>
      </c>
      <c r="BVT1533" s="229" t="s">
        <v>3947</v>
      </c>
      <c r="BVU1533" s="229" t="s">
        <v>222</v>
      </c>
      <c r="BVV1533" s="229" t="s">
        <v>223</v>
      </c>
      <c r="BVW1533" s="229" t="s">
        <v>172</v>
      </c>
      <c r="BVX1533" s="229" t="s">
        <v>289</v>
      </c>
      <c r="BVY1533" s="229" t="s">
        <v>227</v>
      </c>
      <c r="BWC1533" s="229">
        <v>2024</v>
      </c>
      <c r="BWD1533" s="229" t="s">
        <v>57</v>
      </c>
      <c r="BWE1533" s="229" t="s">
        <v>3938</v>
      </c>
      <c r="BWF1533" s="229">
        <v>12973951</v>
      </c>
      <c r="BWG1533" s="229" t="s">
        <v>3941</v>
      </c>
      <c r="BWH1533" s="229" t="s">
        <v>310</v>
      </c>
      <c r="BWI1533" s="229" t="s">
        <v>3942</v>
      </c>
      <c r="BWJ1533" s="229" t="s">
        <v>1668</v>
      </c>
      <c r="BWK1533" s="229" t="s">
        <v>52</v>
      </c>
      <c r="BWL1533" s="229" t="s">
        <v>3943</v>
      </c>
      <c r="BWN1533" s="229" t="s">
        <v>3944</v>
      </c>
      <c r="BWO1533" s="229" t="s">
        <v>945</v>
      </c>
      <c r="BWP1533" s="229" t="s">
        <v>466</v>
      </c>
      <c r="BWQ1533" s="229" t="s">
        <v>3945</v>
      </c>
      <c r="BWR1533" s="229" t="s">
        <v>3946</v>
      </c>
      <c r="BWS1533" s="229" t="s">
        <v>396</v>
      </c>
      <c r="BWT1533" s="229" t="s">
        <v>289</v>
      </c>
      <c r="BWU1533" s="229" t="s">
        <v>35</v>
      </c>
      <c r="BWV1533" s="229" t="s">
        <v>27</v>
      </c>
      <c r="BWW1533" s="229" t="s">
        <v>87</v>
      </c>
      <c r="BWX1533" s="229" t="s">
        <v>1400</v>
      </c>
      <c r="BWY1533" s="229" t="s">
        <v>254</v>
      </c>
      <c r="BWZ1533" s="229" t="s">
        <v>3947</v>
      </c>
      <c r="BXA1533" s="229" t="s">
        <v>222</v>
      </c>
      <c r="BXB1533" s="229" t="s">
        <v>223</v>
      </c>
      <c r="BXC1533" s="229" t="s">
        <v>172</v>
      </c>
      <c r="BXD1533" s="229" t="s">
        <v>289</v>
      </c>
      <c r="BXE1533" s="229" t="s">
        <v>227</v>
      </c>
      <c r="BXI1533" s="229">
        <v>2024</v>
      </c>
      <c r="BXJ1533" s="229" t="s">
        <v>57</v>
      </c>
      <c r="BXK1533" s="229" t="s">
        <v>3938</v>
      </c>
      <c r="BXL1533" s="229">
        <v>12973951</v>
      </c>
      <c r="BXM1533" s="229" t="s">
        <v>3941</v>
      </c>
      <c r="BXN1533" s="229" t="s">
        <v>310</v>
      </c>
      <c r="BXO1533" s="229" t="s">
        <v>3942</v>
      </c>
      <c r="BXP1533" s="229" t="s">
        <v>1668</v>
      </c>
      <c r="BXQ1533" s="229" t="s">
        <v>52</v>
      </c>
      <c r="BXR1533" s="229" t="s">
        <v>3943</v>
      </c>
      <c r="BXT1533" s="229" t="s">
        <v>3944</v>
      </c>
      <c r="BXU1533" s="229" t="s">
        <v>945</v>
      </c>
      <c r="BXV1533" s="229" t="s">
        <v>466</v>
      </c>
      <c r="BXW1533" s="229" t="s">
        <v>3945</v>
      </c>
      <c r="BXX1533" s="229" t="s">
        <v>3946</v>
      </c>
      <c r="BXY1533" s="229" t="s">
        <v>396</v>
      </c>
      <c r="BXZ1533" s="229" t="s">
        <v>289</v>
      </c>
      <c r="BYA1533" s="229" t="s">
        <v>35</v>
      </c>
      <c r="BYB1533" s="229" t="s">
        <v>27</v>
      </c>
      <c r="BYC1533" s="229" t="s">
        <v>87</v>
      </c>
      <c r="BYD1533" s="229" t="s">
        <v>1400</v>
      </c>
      <c r="BYE1533" s="229" t="s">
        <v>254</v>
      </c>
      <c r="BYF1533" s="229" t="s">
        <v>3947</v>
      </c>
      <c r="BYG1533" s="229" t="s">
        <v>222</v>
      </c>
      <c r="BYH1533" s="229" t="s">
        <v>223</v>
      </c>
      <c r="BYI1533" s="229" t="s">
        <v>172</v>
      </c>
      <c r="BYJ1533" s="229" t="s">
        <v>289</v>
      </c>
      <c r="BYK1533" s="229" t="s">
        <v>227</v>
      </c>
      <c r="BYO1533" s="229">
        <v>2024</v>
      </c>
      <c r="BYP1533" s="229" t="s">
        <v>57</v>
      </c>
      <c r="BYQ1533" s="229" t="s">
        <v>3938</v>
      </c>
      <c r="BYR1533" s="229">
        <v>12973951</v>
      </c>
      <c r="BYS1533" s="229" t="s">
        <v>3941</v>
      </c>
      <c r="BYT1533" s="229" t="s">
        <v>310</v>
      </c>
      <c r="BYU1533" s="229" t="s">
        <v>3942</v>
      </c>
      <c r="BYV1533" s="229" t="s">
        <v>1668</v>
      </c>
      <c r="BYW1533" s="229" t="s">
        <v>52</v>
      </c>
      <c r="BYX1533" s="229" t="s">
        <v>3943</v>
      </c>
      <c r="BYZ1533" s="229" t="s">
        <v>3944</v>
      </c>
      <c r="BZA1533" s="229" t="s">
        <v>945</v>
      </c>
      <c r="BZB1533" s="229" t="s">
        <v>466</v>
      </c>
      <c r="BZC1533" s="229" t="s">
        <v>3945</v>
      </c>
      <c r="BZD1533" s="229" t="s">
        <v>3946</v>
      </c>
      <c r="BZE1533" s="229" t="s">
        <v>396</v>
      </c>
      <c r="BZF1533" s="229" t="s">
        <v>289</v>
      </c>
      <c r="BZG1533" s="229" t="s">
        <v>35</v>
      </c>
      <c r="BZH1533" s="229" t="s">
        <v>27</v>
      </c>
      <c r="BZI1533" s="229" t="s">
        <v>87</v>
      </c>
      <c r="BZJ1533" s="229" t="s">
        <v>1400</v>
      </c>
      <c r="BZK1533" s="229" t="s">
        <v>254</v>
      </c>
      <c r="BZL1533" s="229" t="s">
        <v>3947</v>
      </c>
      <c r="BZM1533" s="229" t="s">
        <v>222</v>
      </c>
      <c r="BZN1533" s="229" t="s">
        <v>223</v>
      </c>
      <c r="BZO1533" s="229" t="s">
        <v>172</v>
      </c>
      <c r="BZP1533" s="229" t="s">
        <v>289</v>
      </c>
      <c r="BZQ1533" s="229" t="s">
        <v>227</v>
      </c>
      <c r="BZU1533" s="229">
        <v>2024</v>
      </c>
      <c r="BZV1533" s="229" t="s">
        <v>57</v>
      </c>
      <c r="BZW1533" s="229" t="s">
        <v>3938</v>
      </c>
      <c r="BZX1533" s="229">
        <v>12973951</v>
      </c>
      <c r="BZY1533" s="229" t="s">
        <v>3941</v>
      </c>
      <c r="BZZ1533" s="229" t="s">
        <v>310</v>
      </c>
      <c r="CAA1533" s="229" t="s">
        <v>3942</v>
      </c>
      <c r="CAB1533" s="229" t="s">
        <v>1668</v>
      </c>
      <c r="CAC1533" s="229" t="s">
        <v>52</v>
      </c>
      <c r="CAD1533" s="229" t="s">
        <v>3943</v>
      </c>
      <c r="CAF1533" s="229" t="s">
        <v>3944</v>
      </c>
      <c r="CAG1533" s="229" t="s">
        <v>945</v>
      </c>
      <c r="CAH1533" s="229" t="s">
        <v>466</v>
      </c>
      <c r="CAI1533" s="229" t="s">
        <v>3945</v>
      </c>
      <c r="CAJ1533" s="229" t="s">
        <v>3946</v>
      </c>
      <c r="CAK1533" s="229" t="s">
        <v>396</v>
      </c>
      <c r="CAL1533" s="229" t="s">
        <v>289</v>
      </c>
      <c r="CAM1533" s="229" t="s">
        <v>35</v>
      </c>
      <c r="CAN1533" s="229" t="s">
        <v>27</v>
      </c>
      <c r="CAO1533" s="229" t="s">
        <v>87</v>
      </c>
      <c r="CAP1533" s="229" t="s">
        <v>1400</v>
      </c>
      <c r="CAQ1533" s="229" t="s">
        <v>254</v>
      </c>
      <c r="CAR1533" s="229" t="s">
        <v>3947</v>
      </c>
      <c r="CAS1533" s="229" t="s">
        <v>222</v>
      </c>
      <c r="CAT1533" s="229" t="s">
        <v>223</v>
      </c>
      <c r="CAU1533" s="229" t="s">
        <v>172</v>
      </c>
      <c r="CAV1533" s="229" t="s">
        <v>289</v>
      </c>
      <c r="CAW1533" s="229" t="s">
        <v>227</v>
      </c>
      <c r="CBA1533" s="229">
        <v>2024</v>
      </c>
      <c r="CBB1533" s="229" t="s">
        <v>57</v>
      </c>
      <c r="CBC1533" s="229" t="s">
        <v>3938</v>
      </c>
      <c r="CBD1533" s="229">
        <v>12973951</v>
      </c>
      <c r="CBE1533" s="229" t="s">
        <v>3941</v>
      </c>
      <c r="CBF1533" s="229" t="s">
        <v>310</v>
      </c>
      <c r="CBG1533" s="229" t="s">
        <v>3942</v>
      </c>
      <c r="CBH1533" s="229" t="s">
        <v>1668</v>
      </c>
      <c r="CBI1533" s="229" t="s">
        <v>52</v>
      </c>
      <c r="CBJ1533" s="229" t="s">
        <v>3943</v>
      </c>
      <c r="CBL1533" s="229" t="s">
        <v>3944</v>
      </c>
      <c r="CBM1533" s="229" t="s">
        <v>945</v>
      </c>
      <c r="CBN1533" s="229" t="s">
        <v>466</v>
      </c>
      <c r="CBO1533" s="229" t="s">
        <v>3945</v>
      </c>
      <c r="CBP1533" s="229" t="s">
        <v>3946</v>
      </c>
      <c r="CBQ1533" s="229" t="s">
        <v>396</v>
      </c>
      <c r="CBR1533" s="229" t="s">
        <v>289</v>
      </c>
      <c r="CBS1533" s="229" t="s">
        <v>35</v>
      </c>
      <c r="CBT1533" s="229" t="s">
        <v>27</v>
      </c>
      <c r="CBU1533" s="229" t="s">
        <v>87</v>
      </c>
      <c r="CBV1533" s="229" t="s">
        <v>1400</v>
      </c>
      <c r="CBW1533" s="229" t="s">
        <v>254</v>
      </c>
      <c r="CBX1533" s="229" t="s">
        <v>3947</v>
      </c>
      <c r="CBY1533" s="229" t="s">
        <v>222</v>
      </c>
      <c r="CBZ1533" s="229" t="s">
        <v>223</v>
      </c>
      <c r="CCA1533" s="229" t="s">
        <v>172</v>
      </c>
      <c r="CCB1533" s="229" t="s">
        <v>289</v>
      </c>
      <c r="CCC1533" s="229" t="s">
        <v>227</v>
      </c>
      <c r="CCG1533" s="229">
        <v>2024</v>
      </c>
      <c r="CCH1533" s="229" t="s">
        <v>57</v>
      </c>
      <c r="CCI1533" s="229" t="s">
        <v>3938</v>
      </c>
      <c r="CCJ1533" s="229">
        <v>12973951</v>
      </c>
      <c r="CCK1533" s="229" t="s">
        <v>3941</v>
      </c>
      <c r="CCL1533" s="229" t="s">
        <v>310</v>
      </c>
      <c r="CCM1533" s="229" t="s">
        <v>3942</v>
      </c>
      <c r="CCN1533" s="229" t="s">
        <v>1668</v>
      </c>
      <c r="CCO1533" s="229" t="s">
        <v>52</v>
      </c>
      <c r="CCP1533" s="229" t="s">
        <v>3943</v>
      </c>
      <c r="CCR1533" s="229" t="s">
        <v>3944</v>
      </c>
      <c r="CCS1533" s="229" t="s">
        <v>945</v>
      </c>
      <c r="CCT1533" s="229" t="s">
        <v>466</v>
      </c>
      <c r="CCU1533" s="229" t="s">
        <v>3945</v>
      </c>
      <c r="CCV1533" s="229" t="s">
        <v>3946</v>
      </c>
      <c r="CCW1533" s="229" t="s">
        <v>396</v>
      </c>
      <c r="CCX1533" s="229" t="s">
        <v>289</v>
      </c>
      <c r="CCY1533" s="229" t="s">
        <v>35</v>
      </c>
      <c r="CCZ1533" s="229" t="s">
        <v>27</v>
      </c>
      <c r="CDA1533" s="229" t="s">
        <v>87</v>
      </c>
      <c r="CDB1533" s="229" t="s">
        <v>1400</v>
      </c>
      <c r="CDC1533" s="229" t="s">
        <v>254</v>
      </c>
      <c r="CDD1533" s="229" t="s">
        <v>3947</v>
      </c>
      <c r="CDE1533" s="229" t="s">
        <v>222</v>
      </c>
      <c r="CDF1533" s="229" t="s">
        <v>223</v>
      </c>
      <c r="CDG1533" s="229" t="s">
        <v>172</v>
      </c>
      <c r="CDH1533" s="229" t="s">
        <v>289</v>
      </c>
      <c r="CDI1533" s="229" t="s">
        <v>227</v>
      </c>
      <c r="CDM1533" s="229">
        <v>2024</v>
      </c>
      <c r="CDN1533" s="229" t="s">
        <v>57</v>
      </c>
      <c r="CDO1533" s="229" t="s">
        <v>3938</v>
      </c>
      <c r="CDP1533" s="229">
        <v>12973951</v>
      </c>
      <c r="CDQ1533" s="229" t="s">
        <v>3941</v>
      </c>
      <c r="CDR1533" s="229" t="s">
        <v>310</v>
      </c>
      <c r="CDS1533" s="229" t="s">
        <v>3942</v>
      </c>
      <c r="CDT1533" s="229" t="s">
        <v>1668</v>
      </c>
      <c r="CDU1533" s="229" t="s">
        <v>52</v>
      </c>
      <c r="CDV1533" s="229" t="s">
        <v>3943</v>
      </c>
      <c r="CDX1533" s="229" t="s">
        <v>3944</v>
      </c>
      <c r="CDY1533" s="229" t="s">
        <v>945</v>
      </c>
      <c r="CDZ1533" s="229" t="s">
        <v>466</v>
      </c>
      <c r="CEA1533" s="229" t="s">
        <v>3945</v>
      </c>
      <c r="CEB1533" s="229" t="s">
        <v>3946</v>
      </c>
      <c r="CEC1533" s="229" t="s">
        <v>396</v>
      </c>
      <c r="CED1533" s="229" t="s">
        <v>289</v>
      </c>
      <c r="CEE1533" s="229" t="s">
        <v>35</v>
      </c>
      <c r="CEF1533" s="229" t="s">
        <v>27</v>
      </c>
      <c r="CEG1533" s="229" t="s">
        <v>87</v>
      </c>
      <c r="CEH1533" s="229" t="s">
        <v>1400</v>
      </c>
      <c r="CEI1533" s="229" t="s">
        <v>254</v>
      </c>
      <c r="CEJ1533" s="229" t="s">
        <v>3947</v>
      </c>
      <c r="CEK1533" s="229" t="s">
        <v>222</v>
      </c>
      <c r="CEL1533" s="229" t="s">
        <v>223</v>
      </c>
      <c r="CEM1533" s="229" t="s">
        <v>172</v>
      </c>
      <c r="CEN1533" s="229" t="s">
        <v>289</v>
      </c>
      <c r="CEO1533" s="229" t="s">
        <v>227</v>
      </c>
      <c r="CES1533" s="229">
        <v>2024</v>
      </c>
      <c r="CET1533" s="229" t="s">
        <v>57</v>
      </c>
      <c r="CEU1533" s="229" t="s">
        <v>3938</v>
      </c>
      <c r="CEV1533" s="229">
        <v>12973951</v>
      </c>
      <c r="CEW1533" s="229" t="s">
        <v>3941</v>
      </c>
      <c r="CEX1533" s="229" t="s">
        <v>310</v>
      </c>
      <c r="CEY1533" s="229" t="s">
        <v>3942</v>
      </c>
      <c r="CEZ1533" s="229" t="s">
        <v>1668</v>
      </c>
      <c r="CFA1533" s="229" t="s">
        <v>52</v>
      </c>
      <c r="CFB1533" s="229" t="s">
        <v>3943</v>
      </c>
      <c r="CFD1533" s="229" t="s">
        <v>3944</v>
      </c>
      <c r="CFE1533" s="229" t="s">
        <v>945</v>
      </c>
      <c r="CFF1533" s="229" t="s">
        <v>466</v>
      </c>
      <c r="CFG1533" s="229" t="s">
        <v>3945</v>
      </c>
      <c r="CFH1533" s="229" t="s">
        <v>3946</v>
      </c>
      <c r="CFI1533" s="229" t="s">
        <v>396</v>
      </c>
      <c r="CFJ1533" s="229" t="s">
        <v>289</v>
      </c>
      <c r="CFK1533" s="229" t="s">
        <v>35</v>
      </c>
      <c r="CFL1533" s="229" t="s">
        <v>27</v>
      </c>
      <c r="CFM1533" s="229" t="s">
        <v>87</v>
      </c>
      <c r="CFN1533" s="229" t="s">
        <v>1400</v>
      </c>
      <c r="CFO1533" s="229" t="s">
        <v>254</v>
      </c>
      <c r="CFP1533" s="229" t="s">
        <v>3947</v>
      </c>
      <c r="CFQ1533" s="229" t="s">
        <v>222</v>
      </c>
      <c r="CFR1533" s="229" t="s">
        <v>223</v>
      </c>
      <c r="CFS1533" s="229" t="s">
        <v>172</v>
      </c>
      <c r="CFT1533" s="229" t="s">
        <v>289</v>
      </c>
      <c r="CFU1533" s="229" t="s">
        <v>227</v>
      </c>
      <c r="CFY1533" s="229">
        <v>2024</v>
      </c>
      <c r="CFZ1533" s="229" t="s">
        <v>57</v>
      </c>
      <c r="CGA1533" s="229" t="s">
        <v>3938</v>
      </c>
      <c r="CGB1533" s="229">
        <v>12973951</v>
      </c>
      <c r="CGC1533" s="229" t="s">
        <v>3941</v>
      </c>
      <c r="CGD1533" s="229" t="s">
        <v>310</v>
      </c>
      <c r="CGE1533" s="229" t="s">
        <v>3942</v>
      </c>
      <c r="CGF1533" s="229" t="s">
        <v>1668</v>
      </c>
      <c r="CGG1533" s="229" t="s">
        <v>52</v>
      </c>
      <c r="CGH1533" s="229" t="s">
        <v>3943</v>
      </c>
      <c r="CGJ1533" s="229" t="s">
        <v>3944</v>
      </c>
      <c r="CGK1533" s="229" t="s">
        <v>945</v>
      </c>
      <c r="CGL1533" s="229" t="s">
        <v>466</v>
      </c>
      <c r="CGM1533" s="229" t="s">
        <v>3945</v>
      </c>
      <c r="CGN1533" s="229" t="s">
        <v>3946</v>
      </c>
      <c r="CGO1533" s="229" t="s">
        <v>396</v>
      </c>
      <c r="CGP1533" s="229" t="s">
        <v>289</v>
      </c>
      <c r="CGQ1533" s="229" t="s">
        <v>35</v>
      </c>
      <c r="CGR1533" s="229" t="s">
        <v>27</v>
      </c>
      <c r="CGS1533" s="229" t="s">
        <v>87</v>
      </c>
      <c r="CGT1533" s="229" t="s">
        <v>1400</v>
      </c>
      <c r="CGU1533" s="229" t="s">
        <v>254</v>
      </c>
      <c r="CGV1533" s="229" t="s">
        <v>3947</v>
      </c>
      <c r="CGW1533" s="229" t="s">
        <v>222</v>
      </c>
      <c r="CGX1533" s="229" t="s">
        <v>223</v>
      </c>
      <c r="CGY1533" s="229" t="s">
        <v>172</v>
      </c>
      <c r="CGZ1533" s="229" t="s">
        <v>289</v>
      </c>
      <c r="CHA1533" s="229" t="s">
        <v>227</v>
      </c>
      <c r="CHE1533" s="229">
        <v>2024</v>
      </c>
      <c r="CHF1533" s="229" t="s">
        <v>57</v>
      </c>
      <c r="CHG1533" s="229" t="s">
        <v>3938</v>
      </c>
      <c r="CHH1533" s="229">
        <v>12973951</v>
      </c>
      <c r="CHI1533" s="229" t="s">
        <v>3941</v>
      </c>
      <c r="CHJ1533" s="229" t="s">
        <v>310</v>
      </c>
      <c r="CHK1533" s="229" t="s">
        <v>3942</v>
      </c>
      <c r="CHL1533" s="229" t="s">
        <v>1668</v>
      </c>
      <c r="CHM1533" s="229" t="s">
        <v>52</v>
      </c>
      <c r="CHN1533" s="229" t="s">
        <v>3943</v>
      </c>
      <c r="CHP1533" s="229" t="s">
        <v>3944</v>
      </c>
      <c r="CHQ1533" s="229" t="s">
        <v>945</v>
      </c>
      <c r="CHR1533" s="229" t="s">
        <v>466</v>
      </c>
      <c r="CHS1533" s="229" t="s">
        <v>3945</v>
      </c>
      <c r="CHT1533" s="229" t="s">
        <v>3946</v>
      </c>
      <c r="CHU1533" s="229" t="s">
        <v>396</v>
      </c>
      <c r="CHV1533" s="229" t="s">
        <v>289</v>
      </c>
      <c r="CHW1533" s="229" t="s">
        <v>35</v>
      </c>
      <c r="CHX1533" s="229" t="s">
        <v>27</v>
      </c>
      <c r="CHY1533" s="229" t="s">
        <v>87</v>
      </c>
      <c r="CHZ1533" s="229" t="s">
        <v>1400</v>
      </c>
      <c r="CIA1533" s="229" t="s">
        <v>254</v>
      </c>
      <c r="CIB1533" s="229" t="s">
        <v>3947</v>
      </c>
      <c r="CIC1533" s="229" t="s">
        <v>222</v>
      </c>
      <c r="CID1533" s="229" t="s">
        <v>223</v>
      </c>
      <c r="CIE1533" s="229" t="s">
        <v>172</v>
      </c>
      <c r="CIF1533" s="229" t="s">
        <v>289</v>
      </c>
      <c r="CIG1533" s="229" t="s">
        <v>227</v>
      </c>
      <c r="CIK1533" s="229">
        <v>2024</v>
      </c>
      <c r="CIL1533" s="229" t="s">
        <v>57</v>
      </c>
      <c r="CIM1533" s="229" t="s">
        <v>3938</v>
      </c>
      <c r="CIN1533" s="229">
        <v>12973951</v>
      </c>
      <c r="CIO1533" s="229" t="s">
        <v>3941</v>
      </c>
      <c r="CIP1533" s="229" t="s">
        <v>310</v>
      </c>
      <c r="CIQ1533" s="229" t="s">
        <v>3942</v>
      </c>
      <c r="CIR1533" s="229" t="s">
        <v>1668</v>
      </c>
      <c r="CIS1533" s="229" t="s">
        <v>52</v>
      </c>
      <c r="CIT1533" s="229" t="s">
        <v>3943</v>
      </c>
      <c r="CIV1533" s="229" t="s">
        <v>3944</v>
      </c>
      <c r="CIW1533" s="229" t="s">
        <v>945</v>
      </c>
      <c r="CIX1533" s="229" t="s">
        <v>466</v>
      </c>
      <c r="CIY1533" s="229" t="s">
        <v>3945</v>
      </c>
      <c r="CIZ1533" s="229" t="s">
        <v>3946</v>
      </c>
      <c r="CJA1533" s="229" t="s">
        <v>396</v>
      </c>
      <c r="CJB1533" s="229" t="s">
        <v>289</v>
      </c>
      <c r="CJC1533" s="229" t="s">
        <v>35</v>
      </c>
      <c r="CJD1533" s="229" t="s">
        <v>27</v>
      </c>
      <c r="CJE1533" s="229" t="s">
        <v>87</v>
      </c>
      <c r="CJF1533" s="229" t="s">
        <v>1400</v>
      </c>
      <c r="CJG1533" s="229" t="s">
        <v>254</v>
      </c>
      <c r="CJH1533" s="229" t="s">
        <v>3947</v>
      </c>
      <c r="CJI1533" s="229" t="s">
        <v>222</v>
      </c>
      <c r="CJJ1533" s="229" t="s">
        <v>223</v>
      </c>
      <c r="CJK1533" s="229" t="s">
        <v>172</v>
      </c>
      <c r="CJL1533" s="229" t="s">
        <v>289</v>
      </c>
      <c r="CJM1533" s="229" t="s">
        <v>227</v>
      </c>
      <c r="CJQ1533" s="229">
        <v>2024</v>
      </c>
      <c r="CJR1533" s="229" t="s">
        <v>57</v>
      </c>
      <c r="CJS1533" s="229" t="s">
        <v>3938</v>
      </c>
      <c r="CJT1533" s="229">
        <v>12973951</v>
      </c>
      <c r="CJU1533" s="229" t="s">
        <v>3941</v>
      </c>
      <c r="CJV1533" s="229" t="s">
        <v>310</v>
      </c>
      <c r="CJW1533" s="229" t="s">
        <v>3942</v>
      </c>
      <c r="CJX1533" s="229" t="s">
        <v>1668</v>
      </c>
      <c r="CJY1533" s="229" t="s">
        <v>52</v>
      </c>
      <c r="CJZ1533" s="229" t="s">
        <v>3943</v>
      </c>
      <c r="CKB1533" s="229" t="s">
        <v>3944</v>
      </c>
      <c r="CKC1533" s="229" t="s">
        <v>945</v>
      </c>
      <c r="CKD1533" s="229" t="s">
        <v>466</v>
      </c>
      <c r="CKE1533" s="229" t="s">
        <v>3945</v>
      </c>
      <c r="CKF1533" s="229" t="s">
        <v>3946</v>
      </c>
      <c r="CKG1533" s="229" t="s">
        <v>396</v>
      </c>
      <c r="CKH1533" s="229" t="s">
        <v>289</v>
      </c>
      <c r="CKI1533" s="229" t="s">
        <v>35</v>
      </c>
      <c r="CKJ1533" s="229" t="s">
        <v>27</v>
      </c>
      <c r="CKK1533" s="229" t="s">
        <v>87</v>
      </c>
      <c r="CKL1533" s="229" t="s">
        <v>1400</v>
      </c>
      <c r="CKM1533" s="229" t="s">
        <v>254</v>
      </c>
      <c r="CKN1533" s="229" t="s">
        <v>3947</v>
      </c>
      <c r="CKO1533" s="229" t="s">
        <v>222</v>
      </c>
      <c r="CKP1533" s="229" t="s">
        <v>223</v>
      </c>
      <c r="CKQ1533" s="229" t="s">
        <v>172</v>
      </c>
      <c r="CKR1533" s="229" t="s">
        <v>289</v>
      </c>
      <c r="CKS1533" s="229" t="s">
        <v>227</v>
      </c>
      <c r="CKW1533" s="229">
        <v>2024</v>
      </c>
      <c r="CKX1533" s="229" t="s">
        <v>57</v>
      </c>
      <c r="CKY1533" s="229" t="s">
        <v>3938</v>
      </c>
      <c r="CKZ1533" s="229">
        <v>12973951</v>
      </c>
      <c r="CLA1533" s="229" t="s">
        <v>3941</v>
      </c>
      <c r="CLB1533" s="229" t="s">
        <v>310</v>
      </c>
      <c r="CLC1533" s="229" t="s">
        <v>3942</v>
      </c>
      <c r="CLD1533" s="229" t="s">
        <v>1668</v>
      </c>
      <c r="CLE1533" s="229" t="s">
        <v>52</v>
      </c>
      <c r="CLF1533" s="229" t="s">
        <v>3943</v>
      </c>
      <c r="CLH1533" s="229" t="s">
        <v>3944</v>
      </c>
      <c r="CLI1533" s="229" t="s">
        <v>945</v>
      </c>
      <c r="CLJ1533" s="229" t="s">
        <v>466</v>
      </c>
      <c r="CLK1533" s="229" t="s">
        <v>3945</v>
      </c>
      <c r="CLL1533" s="229" t="s">
        <v>3946</v>
      </c>
      <c r="CLM1533" s="229" t="s">
        <v>396</v>
      </c>
      <c r="CLN1533" s="229" t="s">
        <v>289</v>
      </c>
      <c r="CLO1533" s="229" t="s">
        <v>35</v>
      </c>
      <c r="CLP1533" s="229" t="s">
        <v>27</v>
      </c>
      <c r="CLQ1533" s="229" t="s">
        <v>87</v>
      </c>
      <c r="CLR1533" s="229" t="s">
        <v>1400</v>
      </c>
      <c r="CLS1533" s="229" t="s">
        <v>254</v>
      </c>
      <c r="CLT1533" s="229" t="s">
        <v>3947</v>
      </c>
      <c r="CLU1533" s="229" t="s">
        <v>222</v>
      </c>
      <c r="CLV1533" s="229" t="s">
        <v>223</v>
      </c>
      <c r="CLW1533" s="229" t="s">
        <v>172</v>
      </c>
      <c r="CLX1533" s="229" t="s">
        <v>289</v>
      </c>
      <c r="CLY1533" s="229" t="s">
        <v>227</v>
      </c>
      <c r="CMC1533" s="229">
        <v>2024</v>
      </c>
      <c r="CMD1533" s="229" t="s">
        <v>57</v>
      </c>
      <c r="CME1533" s="229" t="s">
        <v>3938</v>
      </c>
      <c r="CMF1533" s="229">
        <v>12973951</v>
      </c>
      <c r="CMG1533" s="229" t="s">
        <v>3941</v>
      </c>
      <c r="CMH1533" s="229" t="s">
        <v>310</v>
      </c>
      <c r="CMI1533" s="229" t="s">
        <v>3942</v>
      </c>
      <c r="CMJ1533" s="229" t="s">
        <v>1668</v>
      </c>
      <c r="CMK1533" s="229" t="s">
        <v>52</v>
      </c>
      <c r="CML1533" s="229" t="s">
        <v>3943</v>
      </c>
      <c r="CMN1533" s="229" t="s">
        <v>3944</v>
      </c>
      <c r="CMO1533" s="229" t="s">
        <v>945</v>
      </c>
      <c r="CMP1533" s="229" t="s">
        <v>466</v>
      </c>
      <c r="CMQ1533" s="229" t="s">
        <v>3945</v>
      </c>
      <c r="CMR1533" s="229" t="s">
        <v>3946</v>
      </c>
      <c r="CMS1533" s="229" t="s">
        <v>396</v>
      </c>
      <c r="CMT1533" s="229" t="s">
        <v>289</v>
      </c>
      <c r="CMU1533" s="229" t="s">
        <v>35</v>
      </c>
      <c r="CMV1533" s="229" t="s">
        <v>27</v>
      </c>
      <c r="CMW1533" s="229" t="s">
        <v>87</v>
      </c>
      <c r="CMX1533" s="229" t="s">
        <v>1400</v>
      </c>
      <c r="CMY1533" s="229" t="s">
        <v>254</v>
      </c>
      <c r="CMZ1533" s="229" t="s">
        <v>3947</v>
      </c>
      <c r="CNA1533" s="229" t="s">
        <v>222</v>
      </c>
      <c r="CNB1533" s="229" t="s">
        <v>223</v>
      </c>
      <c r="CNC1533" s="229" t="s">
        <v>172</v>
      </c>
      <c r="CND1533" s="229" t="s">
        <v>289</v>
      </c>
      <c r="CNE1533" s="229" t="s">
        <v>227</v>
      </c>
      <c r="CNI1533" s="229">
        <v>2024</v>
      </c>
      <c r="CNJ1533" s="229" t="s">
        <v>57</v>
      </c>
      <c r="CNK1533" s="229" t="s">
        <v>3938</v>
      </c>
      <c r="CNL1533" s="229">
        <v>12973951</v>
      </c>
      <c r="CNM1533" s="229" t="s">
        <v>3941</v>
      </c>
      <c r="CNN1533" s="229" t="s">
        <v>310</v>
      </c>
      <c r="CNO1533" s="229" t="s">
        <v>3942</v>
      </c>
      <c r="CNP1533" s="229" t="s">
        <v>1668</v>
      </c>
      <c r="CNQ1533" s="229" t="s">
        <v>52</v>
      </c>
      <c r="CNR1533" s="229" t="s">
        <v>3943</v>
      </c>
      <c r="CNT1533" s="229" t="s">
        <v>3944</v>
      </c>
      <c r="CNU1533" s="229" t="s">
        <v>945</v>
      </c>
      <c r="CNV1533" s="229" t="s">
        <v>466</v>
      </c>
      <c r="CNW1533" s="229" t="s">
        <v>3945</v>
      </c>
      <c r="CNX1533" s="229" t="s">
        <v>3946</v>
      </c>
      <c r="CNY1533" s="229" t="s">
        <v>396</v>
      </c>
      <c r="CNZ1533" s="229" t="s">
        <v>289</v>
      </c>
      <c r="COA1533" s="229" t="s">
        <v>35</v>
      </c>
      <c r="COB1533" s="229" t="s">
        <v>27</v>
      </c>
      <c r="COC1533" s="229" t="s">
        <v>87</v>
      </c>
      <c r="COD1533" s="229" t="s">
        <v>1400</v>
      </c>
      <c r="COE1533" s="229" t="s">
        <v>254</v>
      </c>
      <c r="COF1533" s="229" t="s">
        <v>3947</v>
      </c>
      <c r="COG1533" s="229" t="s">
        <v>222</v>
      </c>
      <c r="COH1533" s="229" t="s">
        <v>223</v>
      </c>
      <c r="COI1533" s="229" t="s">
        <v>172</v>
      </c>
      <c r="COJ1533" s="229" t="s">
        <v>289</v>
      </c>
      <c r="COK1533" s="229" t="s">
        <v>227</v>
      </c>
      <c r="COO1533" s="229">
        <v>2024</v>
      </c>
      <c r="COP1533" s="229" t="s">
        <v>57</v>
      </c>
      <c r="COQ1533" s="229" t="s">
        <v>3938</v>
      </c>
      <c r="COR1533" s="229">
        <v>12973951</v>
      </c>
      <c r="COS1533" s="229" t="s">
        <v>3941</v>
      </c>
      <c r="COT1533" s="229" t="s">
        <v>310</v>
      </c>
      <c r="COU1533" s="229" t="s">
        <v>3942</v>
      </c>
      <c r="COV1533" s="229" t="s">
        <v>1668</v>
      </c>
      <c r="COW1533" s="229" t="s">
        <v>52</v>
      </c>
      <c r="COX1533" s="229" t="s">
        <v>3943</v>
      </c>
      <c r="COZ1533" s="229" t="s">
        <v>3944</v>
      </c>
      <c r="CPA1533" s="229" t="s">
        <v>945</v>
      </c>
      <c r="CPB1533" s="229" t="s">
        <v>466</v>
      </c>
      <c r="CPC1533" s="229" t="s">
        <v>3945</v>
      </c>
      <c r="CPD1533" s="229" t="s">
        <v>3946</v>
      </c>
      <c r="CPE1533" s="229" t="s">
        <v>396</v>
      </c>
      <c r="CPF1533" s="229" t="s">
        <v>289</v>
      </c>
      <c r="CPG1533" s="229" t="s">
        <v>35</v>
      </c>
      <c r="CPH1533" s="229" t="s">
        <v>27</v>
      </c>
      <c r="CPI1533" s="229" t="s">
        <v>87</v>
      </c>
      <c r="CPJ1533" s="229" t="s">
        <v>1400</v>
      </c>
      <c r="CPK1533" s="229" t="s">
        <v>254</v>
      </c>
      <c r="CPL1533" s="229" t="s">
        <v>3947</v>
      </c>
      <c r="CPM1533" s="229" t="s">
        <v>222</v>
      </c>
      <c r="CPN1533" s="229" t="s">
        <v>223</v>
      </c>
      <c r="CPO1533" s="229" t="s">
        <v>172</v>
      </c>
      <c r="CPP1533" s="229" t="s">
        <v>289</v>
      </c>
      <c r="CPQ1533" s="229" t="s">
        <v>227</v>
      </c>
      <c r="CPU1533" s="229">
        <v>2024</v>
      </c>
      <c r="CPV1533" s="229" t="s">
        <v>57</v>
      </c>
      <c r="CPW1533" s="229" t="s">
        <v>3938</v>
      </c>
      <c r="CPX1533" s="229">
        <v>12973951</v>
      </c>
      <c r="CPY1533" s="229" t="s">
        <v>3941</v>
      </c>
      <c r="CPZ1533" s="229" t="s">
        <v>310</v>
      </c>
      <c r="CQA1533" s="229" t="s">
        <v>3942</v>
      </c>
      <c r="CQB1533" s="229" t="s">
        <v>1668</v>
      </c>
      <c r="CQC1533" s="229" t="s">
        <v>52</v>
      </c>
      <c r="CQD1533" s="229" t="s">
        <v>3943</v>
      </c>
      <c r="CQF1533" s="229" t="s">
        <v>3944</v>
      </c>
      <c r="CQG1533" s="229" t="s">
        <v>945</v>
      </c>
      <c r="CQH1533" s="229" t="s">
        <v>466</v>
      </c>
      <c r="CQI1533" s="229" t="s">
        <v>3945</v>
      </c>
      <c r="CQJ1533" s="229" t="s">
        <v>3946</v>
      </c>
      <c r="CQK1533" s="229" t="s">
        <v>396</v>
      </c>
      <c r="CQL1533" s="229" t="s">
        <v>289</v>
      </c>
      <c r="CQM1533" s="229" t="s">
        <v>35</v>
      </c>
      <c r="CQN1533" s="229" t="s">
        <v>27</v>
      </c>
      <c r="CQO1533" s="229" t="s">
        <v>87</v>
      </c>
      <c r="CQP1533" s="229" t="s">
        <v>1400</v>
      </c>
      <c r="CQQ1533" s="229" t="s">
        <v>254</v>
      </c>
      <c r="CQR1533" s="229" t="s">
        <v>3947</v>
      </c>
      <c r="CQS1533" s="229" t="s">
        <v>222</v>
      </c>
      <c r="CQT1533" s="229" t="s">
        <v>223</v>
      </c>
      <c r="CQU1533" s="229" t="s">
        <v>172</v>
      </c>
      <c r="CQV1533" s="229" t="s">
        <v>289</v>
      </c>
      <c r="CQW1533" s="229" t="s">
        <v>227</v>
      </c>
      <c r="CRA1533" s="229">
        <v>2024</v>
      </c>
      <c r="CRB1533" s="229" t="s">
        <v>57</v>
      </c>
      <c r="CRC1533" s="229" t="s">
        <v>3938</v>
      </c>
      <c r="CRD1533" s="229">
        <v>12973951</v>
      </c>
      <c r="CRE1533" s="229" t="s">
        <v>3941</v>
      </c>
      <c r="CRF1533" s="229" t="s">
        <v>310</v>
      </c>
      <c r="CRG1533" s="229" t="s">
        <v>3942</v>
      </c>
      <c r="CRH1533" s="229" t="s">
        <v>1668</v>
      </c>
      <c r="CRI1533" s="229" t="s">
        <v>52</v>
      </c>
      <c r="CRJ1533" s="229" t="s">
        <v>3943</v>
      </c>
      <c r="CRL1533" s="229" t="s">
        <v>3944</v>
      </c>
      <c r="CRM1533" s="229" t="s">
        <v>945</v>
      </c>
      <c r="CRN1533" s="229" t="s">
        <v>466</v>
      </c>
      <c r="CRO1533" s="229" t="s">
        <v>3945</v>
      </c>
      <c r="CRP1533" s="229" t="s">
        <v>3946</v>
      </c>
      <c r="CRQ1533" s="229" t="s">
        <v>396</v>
      </c>
      <c r="CRR1533" s="229" t="s">
        <v>289</v>
      </c>
      <c r="CRS1533" s="229" t="s">
        <v>35</v>
      </c>
      <c r="CRT1533" s="229" t="s">
        <v>27</v>
      </c>
      <c r="CRU1533" s="229" t="s">
        <v>87</v>
      </c>
      <c r="CRV1533" s="229" t="s">
        <v>1400</v>
      </c>
      <c r="CRW1533" s="229" t="s">
        <v>254</v>
      </c>
      <c r="CRX1533" s="229" t="s">
        <v>3947</v>
      </c>
      <c r="CRY1533" s="229" t="s">
        <v>222</v>
      </c>
      <c r="CRZ1533" s="229" t="s">
        <v>223</v>
      </c>
      <c r="CSA1533" s="229" t="s">
        <v>172</v>
      </c>
      <c r="CSB1533" s="229" t="s">
        <v>289</v>
      </c>
      <c r="CSC1533" s="229" t="s">
        <v>227</v>
      </c>
      <c r="CSG1533" s="229">
        <v>2024</v>
      </c>
      <c r="CSH1533" s="229" t="s">
        <v>57</v>
      </c>
      <c r="CSI1533" s="229" t="s">
        <v>3938</v>
      </c>
      <c r="CSJ1533" s="229">
        <v>12973951</v>
      </c>
      <c r="CSK1533" s="229" t="s">
        <v>3941</v>
      </c>
      <c r="CSL1533" s="229" t="s">
        <v>310</v>
      </c>
      <c r="CSM1533" s="229" t="s">
        <v>3942</v>
      </c>
      <c r="CSN1533" s="229" t="s">
        <v>1668</v>
      </c>
      <c r="CSO1533" s="229" t="s">
        <v>52</v>
      </c>
      <c r="CSP1533" s="229" t="s">
        <v>3943</v>
      </c>
      <c r="CSR1533" s="229" t="s">
        <v>3944</v>
      </c>
      <c r="CSS1533" s="229" t="s">
        <v>945</v>
      </c>
      <c r="CST1533" s="229" t="s">
        <v>466</v>
      </c>
      <c r="CSU1533" s="229" t="s">
        <v>3945</v>
      </c>
      <c r="CSV1533" s="229" t="s">
        <v>3946</v>
      </c>
      <c r="CSW1533" s="229" t="s">
        <v>396</v>
      </c>
      <c r="CSX1533" s="229" t="s">
        <v>289</v>
      </c>
      <c r="CSY1533" s="229" t="s">
        <v>35</v>
      </c>
      <c r="CSZ1533" s="229" t="s">
        <v>27</v>
      </c>
      <c r="CTA1533" s="229" t="s">
        <v>87</v>
      </c>
      <c r="CTB1533" s="229" t="s">
        <v>1400</v>
      </c>
      <c r="CTC1533" s="229" t="s">
        <v>254</v>
      </c>
      <c r="CTD1533" s="229" t="s">
        <v>3947</v>
      </c>
      <c r="CTE1533" s="229" t="s">
        <v>222</v>
      </c>
      <c r="CTF1533" s="229" t="s">
        <v>223</v>
      </c>
      <c r="CTG1533" s="229" t="s">
        <v>172</v>
      </c>
      <c r="CTH1533" s="229" t="s">
        <v>289</v>
      </c>
      <c r="CTI1533" s="229" t="s">
        <v>227</v>
      </c>
      <c r="CTM1533" s="229">
        <v>2024</v>
      </c>
      <c r="CTN1533" s="229" t="s">
        <v>57</v>
      </c>
      <c r="CTO1533" s="229" t="s">
        <v>3938</v>
      </c>
      <c r="CTP1533" s="229">
        <v>12973951</v>
      </c>
      <c r="CTQ1533" s="229" t="s">
        <v>3941</v>
      </c>
      <c r="CTR1533" s="229" t="s">
        <v>310</v>
      </c>
      <c r="CTS1533" s="229" t="s">
        <v>3942</v>
      </c>
      <c r="CTT1533" s="229" t="s">
        <v>1668</v>
      </c>
      <c r="CTU1533" s="229" t="s">
        <v>52</v>
      </c>
      <c r="CTV1533" s="229" t="s">
        <v>3943</v>
      </c>
      <c r="CTX1533" s="229" t="s">
        <v>3944</v>
      </c>
      <c r="CTY1533" s="229" t="s">
        <v>945</v>
      </c>
      <c r="CTZ1533" s="229" t="s">
        <v>466</v>
      </c>
      <c r="CUA1533" s="229" t="s">
        <v>3945</v>
      </c>
      <c r="CUB1533" s="229" t="s">
        <v>3946</v>
      </c>
      <c r="CUC1533" s="229" t="s">
        <v>396</v>
      </c>
      <c r="CUD1533" s="229" t="s">
        <v>289</v>
      </c>
      <c r="CUE1533" s="229" t="s">
        <v>35</v>
      </c>
      <c r="CUF1533" s="229" t="s">
        <v>27</v>
      </c>
      <c r="CUG1533" s="229" t="s">
        <v>87</v>
      </c>
      <c r="CUH1533" s="229" t="s">
        <v>1400</v>
      </c>
      <c r="CUI1533" s="229" t="s">
        <v>254</v>
      </c>
      <c r="CUJ1533" s="229" t="s">
        <v>3947</v>
      </c>
      <c r="CUK1533" s="229" t="s">
        <v>222</v>
      </c>
      <c r="CUL1533" s="229" t="s">
        <v>223</v>
      </c>
      <c r="CUM1533" s="229" t="s">
        <v>172</v>
      </c>
      <c r="CUN1533" s="229" t="s">
        <v>289</v>
      </c>
      <c r="CUO1533" s="229" t="s">
        <v>227</v>
      </c>
      <c r="CUS1533" s="229">
        <v>2024</v>
      </c>
      <c r="CUT1533" s="229" t="s">
        <v>57</v>
      </c>
      <c r="CUU1533" s="229" t="s">
        <v>3938</v>
      </c>
      <c r="CUV1533" s="229">
        <v>12973951</v>
      </c>
      <c r="CUW1533" s="229" t="s">
        <v>3941</v>
      </c>
      <c r="CUX1533" s="229" t="s">
        <v>310</v>
      </c>
      <c r="CUY1533" s="229" t="s">
        <v>3942</v>
      </c>
      <c r="CUZ1533" s="229" t="s">
        <v>1668</v>
      </c>
      <c r="CVA1533" s="229" t="s">
        <v>52</v>
      </c>
      <c r="CVB1533" s="229" t="s">
        <v>3943</v>
      </c>
      <c r="CVD1533" s="229" t="s">
        <v>3944</v>
      </c>
      <c r="CVE1533" s="229" t="s">
        <v>945</v>
      </c>
      <c r="CVF1533" s="229" t="s">
        <v>466</v>
      </c>
      <c r="CVG1533" s="229" t="s">
        <v>3945</v>
      </c>
      <c r="CVH1533" s="229" t="s">
        <v>3946</v>
      </c>
      <c r="CVI1533" s="229" t="s">
        <v>396</v>
      </c>
      <c r="CVJ1533" s="229" t="s">
        <v>289</v>
      </c>
      <c r="CVK1533" s="229" t="s">
        <v>35</v>
      </c>
      <c r="CVL1533" s="229" t="s">
        <v>27</v>
      </c>
      <c r="CVM1533" s="229" t="s">
        <v>87</v>
      </c>
      <c r="CVN1533" s="229" t="s">
        <v>1400</v>
      </c>
      <c r="CVO1533" s="229" t="s">
        <v>254</v>
      </c>
      <c r="CVP1533" s="229" t="s">
        <v>3947</v>
      </c>
      <c r="CVQ1533" s="229" t="s">
        <v>222</v>
      </c>
      <c r="CVR1533" s="229" t="s">
        <v>223</v>
      </c>
      <c r="CVS1533" s="229" t="s">
        <v>172</v>
      </c>
      <c r="CVT1533" s="229" t="s">
        <v>289</v>
      </c>
      <c r="CVU1533" s="229" t="s">
        <v>227</v>
      </c>
      <c r="CVY1533" s="229">
        <v>2024</v>
      </c>
      <c r="CVZ1533" s="229" t="s">
        <v>57</v>
      </c>
      <c r="CWA1533" s="229" t="s">
        <v>3938</v>
      </c>
      <c r="CWB1533" s="229">
        <v>12973951</v>
      </c>
      <c r="CWC1533" s="229" t="s">
        <v>3941</v>
      </c>
      <c r="CWD1533" s="229" t="s">
        <v>310</v>
      </c>
      <c r="CWE1533" s="229" t="s">
        <v>3942</v>
      </c>
      <c r="CWF1533" s="229" t="s">
        <v>1668</v>
      </c>
      <c r="CWG1533" s="229" t="s">
        <v>52</v>
      </c>
      <c r="CWH1533" s="229" t="s">
        <v>3943</v>
      </c>
      <c r="CWJ1533" s="229" t="s">
        <v>3944</v>
      </c>
      <c r="CWK1533" s="229" t="s">
        <v>945</v>
      </c>
      <c r="CWL1533" s="229" t="s">
        <v>466</v>
      </c>
      <c r="CWM1533" s="229" t="s">
        <v>3945</v>
      </c>
      <c r="CWN1533" s="229" t="s">
        <v>3946</v>
      </c>
      <c r="CWO1533" s="229" t="s">
        <v>396</v>
      </c>
      <c r="CWP1533" s="229" t="s">
        <v>289</v>
      </c>
      <c r="CWQ1533" s="229" t="s">
        <v>35</v>
      </c>
      <c r="CWR1533" s="229" t="s">
        <v>27</v>
      </c>
      <c r="CWS1533" s="229" t="s">
        <v>87</v>
      </c>
      <c r="CWT1533" s="229" t="s">
        <v>1400</v>
      </c>
      <c r="CWU1533" s="229" t="s">
        <v>254</v>
      </c>
      <c r="CWV1533" s="229" t="s">
        <v>3947</v>
      </c>
      <c r="CWW1533" s="229" t="s">
        <v>222</v>
      </c>
      <c r="CWX1533" s="229" t="s">
        <v>223</v>
      </c>
      <c r="CWY1533" s="229" t="s">
        <v>172</v>
      </c>
      <c r="CWZ1533" s="229" t="s">
        <v>289</v>
      </c>
      <c r="CXA1533" s="229" t="s">
        <v>227</v>
      </c>
      <c r="CXE1533" s="229">
        <v>2024</v>
      </c>
      <c r="CXF1533" s="229" t="s">
        <v>57</v>
      </c>
      <c r="CXG1533" s="229" t="s">
        <v>3938</v>
      </c>
      <c r="CXH1533" s="229">
        <v>12973951</v>
      </c>
      <c r="CXI1533" s="229" t="s">
        <v>3941</v>
      </c>
      <c r="CXJ1533" s="229" t="s">
        <v>310</v>
      </c>
      <c r="CXK1533" s="229" t="s">
        <v>3942</v>
      </c>
      <c r="CXL1533" s="229" t="s">
        <v>1668</v>
      </c>
      <c r="CXM1533" s="229" t="s">
        <v>52</v>
      </c>
      <c r="CXN1533" s="229" t="s">
        <v>3943</v>
      </c>
      <c r="CXP1533" s="229" t="s">
        <v>3944</v>
      </c>
      <c r="CXQ1533" s="229" t="s">
        <v>945</v>
      </c>
      <c r="CXR1533" s="229" t="s">
        <v>466</v>
      </c>
      <c r="CXS1533" s="229" t="s">
        <v>3945</v>
      </c>
      <c r="CXT1533" s="229" t="s">
        <v>3946</v>
      </c>
      <c r="CXU1533" s="229" t="s">
        <v>396</v>
      </c>
      <c r="CXV1533" s="229" t="s">
        <v>289</v>
      </c>
      <c r="CXW1533" s="229" t="s">
        <v>35</v>
      </c>
      <c r="CXX1533" s="229" t="s">
        <v>27</v>
      </c>
      <c r="CXY1533" s="229" t="s">
        <v>87</v>
      </c>
      <c r="CXZ1533" s="229" t="s">
        <v>1400</v>
      </c>
      <c r="CYA1533" s="229" t="s">
        <v>254</v>
      </c>
      <c r="CYB1533" s="229" t="s">
        <v>3947</v>
      </c>
      <c r="CYC1533" s="229" t="s">
        <v>222</v>
      </c>
      <c r="CYD1533" s="229" t="s">
        <v>223</v>
      </c>
      <c r="CYE1533" s="229" t="s">
        <v>172</v>
      </c>
      <c r="CYF1533" s="229" t="s">
        <v>289</v>
      </c>
      <c r="CYG1533" s="229" t="s">
        <v>227</v>
      </c>
      <c r="CYK1533" s="229">
        <v>2024</v>
      </c>
      <c r="CYL1533" s="229" t="s">
        <v>57</v>
      </c>
      <c r="CYM1533" s="229" t="s">
        <v>3938</v>
      </c>
      <c r="CYN1533" s="229">
        <v>12973951</v>
      </c>
      <c r="CYO1533" s="229" t="s">
        <v>3941</v>
      </c>
      <c r="CYP1533" s="229" t="s">
        <v>310</v>
      </c>
      <c r="CYQ1533" s="229" t="s">
        <v>3942</v>
      </c>
      <c r="CYR1533" s="229" t="s">
        <v>1668</v>
      </c>
      <c r="CYS1533" s="229" t="s">
        <v>52</v>
      </c>
      <c r="CYT1533" s="229" t="s">
        <v>3943</v>
      </c>
      <c r="CYV1533" s="229" t="s">
        <v>3944</v>
      </c>
      <c r="CYW1533" s="229" t="s">
        <v>945</v>
      </c>
      <c r="CYX1533" s="229" t="s">
        <v>466</v>
      </c>
      <c r="CYY1533" s="229" t="s">
        <v>3945</v>
      </c>
      <c r="CYZ1533" s="229" t="s">
        <v>3946</v>
      </c>
      <c r="CZA1533" s="229" t="s">
        <v>396</v>
      </c>
      <c r="CZB1533" s="229" t="s">
        <v>289</v>
      </c>
      <c r="CZC1533" s="229" t="s">
        <v>35</v>
      </c>
      <c r="CZD1533" s="229" t="s">
        <v>27</v>
      </c>
      <c r="CZE1533" s="229" t="s">
        <v>87</v>
      </c>
      <c r="CZF1533" s="229" t="s">
        <v>1400</v>
      </c>
      <c r="CZG1533" s="229" t="s">
        <v>254</v>
      </c>
      <c r="CZH1533" s="229" t="s">
        <v>3947</v>
      </c>
      <c r="CZI1533" s="229" t="s">
        <v>222</v>
      </c>
      <c r="CZJ1533" s="229" t="s">
        <v>223</v>
      </c>
      <c r="CZK1533" s="229" t="s">
        <v>172</v>
      </c>
      <c r="CZL1533" s="229" t="s">
        <v>289</v>
      </c>
      <c r="CZM1533" s="229" t="s">
        <v>227</v>
      </c>
      <c r="CZQ1533" s="229">
        <v>2024</v>
      </c>
      <c r="CZR1533" s="229" t="s">
        <v>57</v>
      </c>
      <c r="CZS1533" s="229" t="s">
        <v>3938</v>
      </c>
      <c r="CZT1533" s="229">
        <v>12973951</v>
      </c>
      <c r="CZU1533" s="229" t="s">
        <v>3941</v>
      </c>
      <c r="CZV1533" s="229" t="s">
        <v>310</v>
      </c>
      <c r="CZW1533" s="229" t="s">
        <v>3942</v>
      </c>
      <c r="CZX1533" s="229" t="s">
        <v>1668</v>
      </c>
      <c r="CZY1533" s="229" t="s">
        <v>52</v>
      </c>
      <c r="CZZ1533" s="229" t="s">
        <v>3943</v>
      </c>
      <c r="DAB1533" s="229" t="s">
        <v>3944</v>
      </c>
      <c r="DAC1533" s="229" t="s">
        <v>945</v>
      </c>
      <c r="DAD1533" s="229" t="s">
        <v>466</v>
      </c>
      <c r="DAE1533" s="229" t="s">
        <v>3945</v>
      </c>
      <c r="DAF1533" s="229" t="s">
        <v>3946</v>
      </c>
      <c r="DAG1533" s="229" t="s">
        <v>396</v>
      </c>
      <c r="DAH1533" s="229" t="s">
        <v>289</v>
      </c>
      <c r="DAI1533" s="229" t="s">
        <v>35</v>
      </c>
      <c r="DAJ1533" s="229" t="s">
        <v>27</v>
      </c>
      <c r="DAK1533" s="229" t="s">
        <v>87</v>
      </c>
      <c r="DAL1533" s="229" t="s">
        <v>1400</v>
      </c>
      <c r="DAM1533" s="229" t="s">
        <v>254</v>
      </c>
      <c r="DAN1533" s="229" t="s">
        <v>3947</v>
      </c>
      <c r="DAO1533" s="229" t="s">
        <v>222</v>
      </c>
      <c r="DAP1533" s="229" t="s">
        <v>223</v>
      </c>
      <c r="DAQ1533" s="229" t="s">
        <v>172</v>
      </c>
      <c r="DAR1533" s="229" t="s">
        <v>289</v>
      </c>
      <c r="DAS1533" s="229" t="s">
        <v>227</v>
      </c>
      <c r="DAW1533" s="229">
        <v>2024</v>
      </c>
      <c r="DAX1533" s="229" t="s">
        <v>57</v>
      </c>
      <c r="DAY1533" s="229" t="s">
        <v>3938</v>
      </c>
      <c r="DAZ1533" s="229">
        <v>12973951</v>
      </c>
      <c r="DBA1533" s="229" t="s">
        <v>3941</v>
      </c>
      <c r="DBB1533" s="229" t="s">
        <v>310</v>
      </c>
      <c r="DBC1533" s="229" t="s">
        <v>3942</v>
      </c>
      <c r="DBD1533" s="229" t="s">
        <v>1668</v>
      </c>
      <c r="DBE1533" s="229" t="s">
        <v>52</v>
      </c>
      <c r="DBF1533" s="229" t="s">
        <v>3943</v>
      </c>
      <c r="DBH1533" s="229" t="s">
        <v>3944</v>
      </c>
      <c r="DBI1533" s="229" t="s">
        <v>945</v>
      </c>
      <c r="DBJ1533" s="229" t="s">
        <v>466</v>
      </c>
      <c r="DBK1533" s="229" t="s">
        <v>3945</v>
      </c>
      <c r="DBL1533" s="229" t="s">
        <v>3946</v>
      </c>
      <c r="DBM1533" s="229" t="s">
        <v>396</v>
      </c>
      <c r="DBN1533" s="229" t="s">
        <v>289</v>
      </c>
      <c r="DBO1533" s="229" t="s">
        <v>35</v>
      </c>
      <c r="DBP1533" s="229" t="s">
        <v>27</v>
      </c>
      <c r="DBQ1533" s="229" t="s">
        <v>87</v>
      </c>
      <c r="DBR1533" s="229" t="s">
        <v>1400</v>
      </c>
      <c r="DBS1533" s="229" t="s">
        <v>254</v>
      </c>
      <c r="DBT1533" s="229" t="s">
        <v>3947</v>
      </c>
      <c r="DBU1533" s="229" t="s">
        <v>222</v>
      </c>
      <c r="DBV1533" s="229" t="s">
        <v>223</v>
      </c>
      <c r="DBW1533" s="229" t="s">
        <v>172</v>
      </c>
      <c r="DBX1533" s="229" t="s">
        <v>289</v>
      </c>
      <c r="DBY1533" s="229" t="s">
        <v>227</v>
      </c>
      <c r="DCC1533" s="229">
        <v>2024</v>
      </c>
      <c r="DCD1533" s="229" t="s">
        <v>57</v>
      </c>
      <c r="DCE1533" s="229" t="s">
        <v>3938</v>
      </c>
      <c r="DCF1533" s="229">
        <v>12973951</v>
      </c>
      <c r="DCG1533" s="229" t="s">
        <v>3941</v>
      </c>
      <c r="DCH1533" s="229" t="s">
        <v>310</v>
      </c>
      <c r="DCI1533" s="229" t="s">
        <v>3942</v>
      </c>
      <c r="DCJ1533" s="229" t="s">
        <v>1668</v>
      </c>
      <c r="DCK1533" s="229" t="s">
        <v>52</v>
      </c>
      <c r="DCL1533" s="229" t="s">
        <v>3943</v>
      </c>
      <c r="DCN1533" s="229" t="s">
        <v>3944</v>
      </c>
      <c r="DCO1533" s="229" t="s">
        <v>945</v>
      </c>
      <c r="DCP1533" s="229" t="s">
        <v>466</v>
      </c>
      <c r="DCQ1533" s="229" t="s">
        <v>3945</v>
      </c>
      <c r="DCR1533" s="229" t="s">
        <v>3946</v>
      </c>
      <c r="DCS1533" s="229" t="s">
        <v>396</v>
      </c>
      <c r="DCT1533" s="229" t="s">
        <v>289</v>
      </c>
      <c r="DCU1533" s="229" t="s">
        <v>35</v>
      </c>
      <c r="DCV1533" s="229" t="s">
        <v>27</v>
      </c>
      <c r="DCW1533" s="229" t="s">
        <v>87</v>
      </c>
      <c r="DCX1533" s="229" t="s">
        <v>1400</v>
      </c>
      <c r="DCY1533" s="229" t="s">
        <v>254</v>
      </c>
      <c r="DCZ1533" s="229" t="s">
        <v>3947</v>
      </c>
      <c r="DDA1533" s="229" t="s">
        <v>222</v>
      </c>
      <c r="DDB1533" s="229" t="s">
        <v>223</v>
      </c>
      <c r="DDC1533" s="229" t="s">
        <v>172</v>
      </c>
      <c r="DDD1533" s="229" t="s">
        <v>289</v>
      </c>
      <c r="DDE1533" s="229" t="s">
        <v>227</v>
      </c>
      <c r="DDI1533" s="229">
        <v>2024</v>
      </c>
      <c r="DDJ1533" s="229" t="s">
        <v>57</v>
      </c>
      <c r="DDK1533" s="229" t="s">
        <v>3938</v>
      </c>
      <c r="DDL1533" s="229">
        <v>12973951</v>
      </c>
      <c r="DDM1533" s="229" t="s">
        <v>3941</v>
      </c>
      <c r="DDN1533" s="229" t="s">
        <v>310</v>
      </c>
      <c r="DDO1533" s="229" t="s">
        <v>3942</v>
      </c>
      <c r="DDP1533" s="229" t="s">
        <v>1668</v>
      </c>
      <c r="DDQ1533" s="229" t="s">
        <v>52</v>
      </c>
      <c r="DDR1533" s="229" t="s">
        <v>3943</v>
      </c>
      <c r="DDT1533" s="229" t="s">
        <v>3944</v>
      </c>
      <c r="DDU1533" s="229" t="s">
        <v>945</v>
      </c>
      <c r="DDV1533" s="229" t="s">
        <v>466</v>
      </c>
      <c r="DDW1533" s="229" t="s">
        <v>3945</v>
      </c>
      <c r="DDX1533" s="229" t="s">
        <v>3946</v>
      </c>
      <c r="DDY1533" s="229" t="s">
        <v>396</v>
      </c>
      <c r="DDZ1533" s="229" t="s">
        <v>289</v>
      </c>
      <c r="DEA1533" s="229" t="s">
        <v>35</v>
      </c>
      <c r="DEB1533" s="229" t="s">
        <v>27</v>
      </c>
      <c r="DEC1533" s="229" t="s">
        <v>87</v>
      </c>
      <c r="DED1533" s="229" t="s">
        <v>1400</v>
      </c>
      <c r="DEE1533" s="229" t="s">
        <v>254</v>
      </c>
      <c r="DEF1533" s="229" t="s">
        <v>3947</v>
      </c>
      <c r="DEG1533" s="229" t="s">
        <v>222</v>
      </c>
      <c r="DEH1533" s="229" t="s">
        <v>223</v>
      </c>
      <c r="DEI1533" s="229" t="s">
        <v>172</v>
      </c>
      <c r="DEJ1533" s="229" t="s">
        <v>289</v>
      </c>
      <c r="DEK1533" s="229" t="s">
        <v>227</v>
      </c>
      <c r="DEO1533" s="229">
        <v>2024</v>
      </c>
      <c r="DEP1533" s="229" t="s">
        <v>57</v>
      </c>
      <c r="DEQ1533" s="229" t="s">
        <v>3938</v>
      </c>
      <c r="DER1533" s="229">
        <v>12973951</v>
      </c>
      <c r="DES1533" s="229" t="s">
        <v>3941</v>
      </c>
      <c r="DET1533" s="229" t="s">
        <v>310</v>
      </c>
      <c r="DEU1533" s="229" t="s">
        <v>3942</v>
      </c>
      <c r="DEV1533" s="229" t="s">
        <v>1668</v>
      </c>
      <c r="DEW1533" s="229" t="s">
        <v>52</v>
      </c>
      <c r="DEX1533" s="229" t="s">
        <v>3943</v>
      </c>
      <c r="DEZ1533" s="229" t="s">
        <v>3944</v>
      </c>
      <c r="DFA1533" s="229" t="s">
        <v>945</v>
      </c>
      <c r="DFB1533" s="229" t="s">
        <v>466</v>
      </c>
      <c r="DFC1533" s="229" t="s">
        <v>3945</v>
      </c>
      <c r="DFD1533" s="229" t="s">
        <v>3946</v>
      </c>
      <c r="DFE1533" s="229" t="s">
        <v>396</v>
      </c>
      <c r="DFF1533" s="229" t="s">
        <v>289</v>
      </c>
      <c r="DFG1533" s="229" t="s">
        <v>35</v>
      </c>
      <c r="DFH1533" s="229" t="s">
        <v>27</v>
      </c>
      <c r="DFI1533" s="229" t="s">
        <v>87</v>
      </c>
      <c r="DFJ1533" s="229" t="s">
        <v>1400</v>
      </c>
      <c r="DFK1533" s="229" t="s">
        <v>254</v>
      </c>
      <c r="DFL1533" s="229" t="s">
        <v>3947</v>
      </c>
      <c r="DFM1533" s="229" t="s">
        <v>222</v>
      </c>
      <c r="DFN1533" s="229" t="s">
        <v>223</v>
      </c>
      <c r="DFO1533" s="229" t="s">
        <v>172</v>
      </c>
      <c r="DFP1533" s="229" t="s">
        <v>289</v>
      </c>
      <c r="DFQ1533" s="229" t="s">
        <v>227</v>
      </c>
      <c r="DFU1533" s="229">
        <v>2024</v>
      </c>
      <c r="DFV1533" s="229" t="s">
        <v>57</v>
      </c>
      <c r="DFW1533" s="229" t="s">
        <v>3938</v>
      </c>
      <c r="DFX1533" s="229">
        <v>12973951</v>
      </c>
      <c r="DFY1533" s="229" t="s">
        <v>3941</v>
      </c>
      <c r="DFZ1533" s="229" t="s">
        <v>310</v>
      </c>
      <c r="DGA1533" s="229" t="s">
        <v>3942</v>
      </c>
      <c r="DGB1533" s="229" t="s">
        <v>1668</v>
      </c>
      <c r="DGC1533" s="229" t="s">
        <v>52</v>
      </c>
      <c r="DGD1533" s="229" t="s">
        <v>3943</v>
      </c>
      <c r="DGF1533" s="229" t="s">
        <v>3944</v>
      </c>
      <c r="DGG1533" s="229" t="s">
        <v>945</v>
      </c>
      <c r="DGH1533" s="229" t="s">
        <v>466</v>
      </c>
      <c r="DGI1533" s="229" t="s">
        <v>3945</v>
      </c>
      <c r="DGJ1533" s="229" t="s">
        <v>3946</v>
      </c>
      <c r="DGK1533" s="229" t="s">
        <v>396</v>
      </c>
      <c r="DGL1533" s="229" t="s">
        <v>289</v>
      </c>
      <c r="DGM1533" s="229" t="s">
        <v>35</v>
      </c>
      <c r="DGN1533" s="229" t="s">
        <v>27</v>
      </c>
      <c r="DGO1533" s="229" t="s">
        <v>87</v>
      </c>
      <c r="DGP1533" s="229" t="s">
        <v>1400</v>
      </c>
      <c r="DGQ1533" s="229" t="s">
        <v>254</v>
      </c>
      <c r="DGR1533" s="229" t="s">
        <v>3947</v>
      </c>
      <c r="DGS1533" s="229" t="s">
        <v>222</v>
      </c>
      <c r="DGT1533" s="229" t="s">
        <v>223</v>
      </c>
      <c r="DGU1533" s="229" t="s">
        <v>172</v>
      </c>
      <c r="DGV1533" s="229" t="s">
        <v>289</v>
      </c>
      <c r="DGW1533" s="229" t="s">
        <v>227</v>
      </c>
      <c r="DHA1533" s="229">
        <v>2024</v>
      </c>
      <c r="DHB1533" s="229" t="s">
        <v>57</v>
      </c>
      <c r="DHC1533" s="229" t="s">
        <v>3938</v>
      </c>
      <c r="DHD1533" s="229">
        <v>12973951</v>
      </c>
      <c r="DHE1533" s="229" t="s">
        <v>3941</v>
      </c>
      <c r="DHF1533" s="229" t="s">
        <v>310</v>
      </c>
      <c r="DHG1533" s="229" t="s">
        <v>3942</v>
      </c>
      <c r="DHH1533" s="229" t="s">
        <v>1668</v>
      </c>
      <c r="DHI1533" s="229" t="s">
        <v>52</v>
      </c>
      <c r="DHJ1533" s="229" t="s">
        <v>3943</v>
      </c>
      <c r="DHL1533" s="229" t="s">
        <v>3944</v>
      </c>
      <c r="DHM1533" s="229" t="s">
        <v>945</v>
      </c>
      <c r="DHN1533" s="229" t="s">
        <v>466</v>
      </c>
      <c r="DHO1533" s="229" t="s">
        <v>3945</v>
      </c>
      <c r="DHP1533" s="229" t="s">
        <v>3946</v>
      </c>
      <c r="DHQ1533" s="229" t="s">
        <v>396</v>
      </c>
      <c r="DHR1533" s="229" t="s">
        <v>289</v>
      </c>
      <c r="DHS1533" s="229" t="s">
        <v>35</v>
      </c>
      <c r="DHT1533" s="229" t="s">
        <v>27</v>
      </c>
      <c r="DHU1533" s="229" t="s">
        <v>87</v>
      </c>
      <c r="DHV1533" s="229" t="s">
        <v>1400</v>
      </c>
      <c r="DHW1533" s="229" t="s">
        <v>254</v>
      </c>
      <c r="DHX1533" s="229" t="s">
        <v>3947</v>
      </c>
      <c r="DHY1533" s="229" t="s">
        <v>222</v>
      </c>
      <c r="DHZ1533" s="229" t="s">
        <v>223</v>
      </c>
      <c r="DIA1533" s="229" t="s">
        <v>172</v>
      </c>
      <c r="DIB1533" s="229" t="s">
        <v>289</v>
      </c>
      <c r="DIC1533" s="229" t="s">
        <v>227</v>
      </c>
      <c r="DIG1533" s="229">
        <v>2024</v>
      </c>
      <c r="DIH1533" s="229" t="s">
        <v>57</v>
      </c>
      <c r="DII1533" s="229" t="s">
        <v>3938</v>
      </c>
      <c r="DIJ1533" s="229">
        <v>12973951</v>
      </c>
      <c r="DIK1533" s="229" t="s">
        <v>3941</v>
      </c>
      <c r="DIL1533" s="229" t="s">
        <v>310</v>
      </c>
      <c r="DIM1533" s="229" t="s">
        <v>3942</v>
      </c>
      <c r="DIN1533" s="229" t="s">
        <v>1668</v>
      </c>
      <c r="DIO1533" s="229" t="s">
        <v>52</v>
      </c>
      <c r="DIP1533" s="229" t="s">
        <v>3943</v>
      </c>
      <c r="DIR1533" s="229" t="s">
        <v>3944</v>
      </c>
      <c r="DIS1533" s="229" t="s">
        <v>945</v>
      </c>
      <c r="DIT1533" s="229" t="s">
        <v>466</v>
      </c>
      <c r="DIU1533" s="229" t="s">
        <v>3945</v>
      </c>
      <c r="DIV1533" s="229" t="s">
        <v>3946</v>
      </c>
      <c r="DIW1533" s="229" t="s">
        <v>396</v>
      </c>
      <c r="DIX1533" s="229" t="s">
        <v>289</v>
      </c>
      <c r="DIY1533" s="229" t="s">
        <v>35</v>
      </c>
      <c r="DIZ1533" s="229" t="s">
        <v>27</v>
      </c>
      <c r="DJA1533" s="229" t="s">
        <v>87</v>
      </c>
      <c r="DJB1533" s="229" t="s">
        <v>1400</v>
      </c>
      <c r="DJC1533" s="229" t="s">
        <v>254</v>
      </c>
      <c r="DJD1533" s="229" t="s">
        <v>3947</v>
      </c>
      <c r="DJE1533" s="229" t="s">
        <v>222</v>
      </c>
      <c r="DJF1533" s="229" t="s">
        <v>223</v>
      </c>
      <c r="DJG1533" s="229" t="s">
        <v>172</v>
      </c>
      <c r="DJH1533" s="229" t="s">
        <v>289</v>
      </c>
      <c r="DJI1533" s="229" t="s">
        <v>227</v>
      </c>
      <c r="DJM1533" s="229">
        <v>2024</v>
      </c>
      <c r="DJN1533" s="229" t="s">
        <v>57</v>
      </c>
      <c r="DJO1533" s="229" t="s">
        <v>3938</v>
      </c>
      <c r="DJP1533" s="229">
        <v>12973951</v>
      </c>
      <c r="DJQ1533" s="229" t="s">
        <v>3941</v>
      </c>
      <c r="DJR1533" s="229" t="s">
        <v>310</v>
      </c>
      <c r="DJS1533" s="229" t="s">
        <v>3942</v>
      </c>
      <c r="DJT1533" s="229" t="s">
        <v>1668</v>
      </c>
      <c r="DJU1533" s="229" t="s">
        <v>52</v>
      </c>
      <c r="DJV1533" s="229" t="s">
        <v>3943</v>
      </c>
      <c r="DJX1533" s="229" t="s">
        <v>3944</v>
      </c>
      <c r="DJY1533" s="229" t="s">
        <v>945</v>
      </c>
      <c r="DJZ1533" s="229" t="s">
        <v>466</v>
      </c>
      <c r="DKA1533" s="229" t="s">
        <v>3945</v>
      </c>
      <c r="DKB1533" s="229" t="s">
        <v>3946</v>
      </c>
      <c r="DKC1533" s="229" t="s">
        <v>396</v>
      </c>
      <c r="DKD1533" s="229" t="s">
        <v>289</v>
      </c>
      <c r="DKE1533" s="229" t="s">
        <v>35</v>
      </c>
      <c r="DKF1533" s="229" t="s">
        <v>27</v>
      </c>
      <c r="DKG1533" s="229" t="s">
        <v>87</v>
      </c>
      <c r="DKH1533" s="229" t="s">
        <v>1400</v>
      </c>
      <c r="DKI1533" s="229" t="s">
        <v>254</v>
      </c>
      <c r="DKJ1533" s="229" t="s">
        <v>3947</v>
      </c>
      <c r="DKK1533" s="229" t="s">
        <v>222</v>
      </c>
      <c r="DKL1533" s="229" t="s">
        <v>223</v>
      </c>
      <c r="DKM1533" s="229" t="s">
        <v>172</v>
      </c>
      <c r="DKN1533" s="229" t="s">
        <v>289</v>
      </c>
      <c r="DKO1533" s="229" t="s">
        <v>227</v>
      </c>
      <c r="DKS1533" s="229">
        <v>2024</v>
      </c>
      <c r="DKT1533" s="229" t="s">
        <v>57</v>
      </c>
      <c r="DKU1533" s="229" t="s">
        <v>3938</v>
      </c>
      <c r="DKV1533" s="229">
        <v>12973951</v>
      </c>
      <c r="DKW1533" s="229" t="s">
        <v>3941</v>
      </c>
      <c r="DKX1533" s="229" t="s">
        <v>310</v>
      </c>
      <c r="DKY1533" s="229" t="s">
        <v>3942</v>
      </c>
      <c r="DKZ1533" s="229" t="s">
        <v>1668</v>
      </c>
      <c r="DLA1533" s="229" t="s">
        <v>52</v>
      </c>
      <c r="DLB1533" s="229" t="s">
        <v>3943</v>
      </c>
      <c r="DLD1533" s="229" t="s">
        <v>3944</v>
      </c>
      <c r="DLE1533" s="229" t="s">
        <v>945</v>
      </c>
      <c r="DLF1533" s="229" t="s">
        <v>466</v>
      </c>
      <c r="DLG1533" s="229" t="s">
        <v>3945</v>
      </c>
      <c r="DLH1533" s="229" t="s">
        <v>3946</v>
      </c>
      <c r="DLI1533" s="229" t="s">
        <v>396</v>
      </c>
      <c r="DLJ1533" s="229" t="s">
        <v>289</v>
      </c>
      <c r="DLK1533" s="229" t="s">
        <v>35</v>
      </c>
      <c r="DLL1533" s="229" t="s">
        <v>27</v>
      </c>
      <c r="DLM1533" s="229" t="s">
        <v>87</v>
      </c>
      <c r="DLN1533" s="229" t="s">
        <v>1400</v>
      </c>
      <c r="DLO1533" s="229" t="s">
        <v>254</v>
      </c>
      <c r="DLP1533" s="229" t="s">
        <v>3947</v>
      </c>
      <c r="DLQ1533" s="229" t="s">
        <v>222</v>
      </c>
      <c r="DLR1533" s="229" t="s">
        <v>223</v>
      </c>
      <c r="DLS1533" s="229" t="s">
        <v>172</v>
      </c>
      <c r="DLT1533" s="229" t="s">
        <v>289</v>
      </c>
      <c r="DLU1533" s="229" t="s">
        <v>227</v>
      </c>
      <c r="DLY1533" s="229">
        <v>2024</v>
      </c>
      <c r="DLZ1533" s="229" t="s">
        <v>57</v>
      </c>
      <c r="DMA1533" s="229" t="s">
        <v>3938</v>
      </c>
      <c r="DMB1533" s="229">
        <v>12973951</v>
      </c>
      <c r="DMC1533" s="229" t="s">
        <v>3941</v>
      </c>
      <c r="DMD1533" s="229" t="s">
        <v>310</v>
      </c>
      <c r="DME1533" s="229" t="s">
        <v>3942</v>
      </c>
      <c r="DMF1533" s="229" t="s">
        <v>1668</v>
      </c>
      <c r="DMG1533" s="229" t="s">
        <v>52</v>
      </c>
      <c r="DMH1533" s="229" t="s">
        <v>3943</v>
      </c>
      <c r="DMJ1533" s="229" t="s">
        <v>3944</v>
      </c>
      <c r="DMK1533" s="229" t="s">
        <v>945</v>
      </c>
      <c r="DML1533" s="229" t="s">
        <v>466</v>
      </c>
      <c r="DMM1533" s="229" t="s">
        <v>3945</v>
      </c>
      <c r="DMN1533" s="229" t="s">
        <v>3946</v>
      </c>
      <c r="DMO1533" s="229" t="s">
        <v>396</v>
      </c>
      <c r="DMP1533" s="229" t="s">
        <v>289</v>
      </c>
      <c r="DMQ1533" s="229" t="s">
        <v>35</v>
      </c>
      <c r="DMR1533" s="229" t="s">
        <v>27</v>
      </c>
      <c r="DMS1533" s="229" t="s">
        <v>87</v>
      </c>
      <c r="DMT1533" s="229" t="s">
        <v>1400</v>
      </c>
      <c r="DMU1533" s="229" t="s">
        <v>254</v>
      </c>
      <c r="DMV1533" s="229" t="s">
        <v>3947</v>
      </c>
      <c r="DMW1533" s="229" t="s">
        <v>222</v>
      </c>
      <c r="DMX1533" s="229" t="s">
        <v>223</v>
      </c>
      <c r="DMY1533" s="229" t="s">
        <v>172</v>
      </c>
      <c r="DMZ1533" s="229" t="s">
        <v>289</v>
      </c>
      <c r="DNA1533" s="229" t="s">
        <v>227</v>
      </c>
      <c r="DNE1533" s="229">
        <v>2024</v>
      </c>
      <c r="DNF1533" s="229" t="s">
        <v>57</v>
      </c>
      <c r="DNG1533" s="229" t="s">
        <v>3938</v>
      </c>
      <c r="DNH1533" s="229">
        <v>12973951</v>
      </c>
      <c r="DNI1533" s="229" t="s">
        <v>3941</v>
      </c>
      <c r="DNJ1533" s="229" t="s">
        <v>310</v>
      </c>
      <c r="DNK1533" s="229" t="s">
        <v>3942</v>
      </c>
      <c r="DNL1533" s="229" t="s">
        <v>1668</v>
      </c>
      <c r="DNM1533" s="229" t="s">
        <v>52</v>
      </c>
      <c r="DNN1533" s="229" t="s">
        <v>3943</v>
      </c>
      <c r="DNP1533" s="229" t="s">
        <v>3944</v>
      </c>
      <c r="DNQ1533" s="229" t="s">
        <v>945</v>
      </c>
      <c r="DNR1533" s="229" t="s">
        <v>466</v>
      </c>
      <c r="DNS1533" s="229" t="s">
        <v>3945</v>
      </c>
      <c r="DNT1533" s="229" t="s">
        <v>3946</v>
      </c>
      <c r="DNU1533" s="229" t="s">
        <v>396</v>
      </c>
      <c r="DNV1533" s="229" t="s">
        <v>289</v>
      </c>
      <c r="DNW1533" s="229" t="s">
        <v>35</v>
      </c>
      <c r="DNX1533" s="229" t="s">
        <v>27</v>
      </c>
      <c r="DNY1533" s="229" t="s">
        <v>87</v>
      </c>
      <c r="DNZ1533" s="229" t="s">
        <v>1400</v>
      </c>
      <c r="DOA1533" s="229" t="s">
        <v>254</v>
      </c>
      <c r="DOB1533" s="229" t="s">
        <v>3947</v>
      </c>
      <c r="DOC1533" s="229" t="s">
        <v>222</v>
      </c>
      <c r="DOD1533" s="229" t="s">
        <v>223</v>
      </c>
      <c r="DOE1533" s="229" t="s">
        <v>172</v>
      </c>
      <c r="DOF1533" s="229" t="s">
        <v>289</v>
      </c>
      <c r="DOG1533" s="229" t="s">
        <v>227</v>
      </c>
      <c r="DOK1533" s="229">
        <v>2024</v>
      </c>
      <c r="DOL1533" s="229" t="s">
        <v>57</v>
      </c>
      <c r="DOM1533" s="229" t="s">
        <v>3938</v>
      </c>
      <c r="DON1533" s="229">
        <v>12973951</v>
      </c>
      <c r="DOO1533" s="229" t="s">
        <v>3941</v>
      </c>
      <c r="DOP1533" s="229" t="s">
        <v>310</v>
      </c>
      <c r="DOQ1533" s="229" t="s">
        <v>3942</v>
      </c>
      <c r="DOR1533" s="229" t="s">
        <v>1668</v>
      </c>
      <c r="DOS1533" s="229" t="s">
        <v>52</v>
      </c>
      <c r="DOT1533" s="229" t="s">
        <v>3943</v>
      </c>
      <c r="DOV1533" s="229" t="s">
        <v>3944</v>
      </c>
      <c r="DOW1533" s="229" t="s">
        <v>945</v>
      </c>
      <c r="DOX1533" s="229" t="s">
        <v>466</v>
      </c>
      <c r="DOY1533" s="229" t="s">
        <v>3945</v>
      </c>
      <c r="DOZ1533" s="229" t="s">
        <v>3946</v>
      </c>
      <c r="DPA1533" s="229" t="s">
        <v>396</v>
      </c>
      <c r="DPB1533" s="229" t="s">
        <v>289</v>
      </c>
      <c r="DPC1533" s="229" t="s">
        <v>35</v>
      </c>
      <c r="DPD1533" s="229" t="s">
        <v>27</v>
      </c>
      <c r="DPE1533" s="229" t="s">
        <v>87</v>
      </c>
      <c r="DPF1533" s="229" t="s">
        <v>1400</v>
      </c>
      <c r="DPG1533" s="229" t="s">
        <v>254</v>
      </c>
      <c r="DPH1533" s="229" t="s">
        <v>3947</v>
      </c>
      <c r="DPI1533" s="229" t="s">
        <v>222</v>
      </c>
      <c r="DPJ1533" s="229" t="s">
        <v>223</v>
      </c>
      <c r="DPK1533" s="229" t="s">
        <v>172</v>
      </c>
      <c r="DPL1533" s="229" t="s">
        <v>289</v>
      </c>
      <c r="DPM1533" s="229" t="s">
        <v>227</v>
      </c>
      <c r="DPQ1533" s="229">
        <v>2024</v>
      </c>
      <c r="DPR1533" s="229" t="s">
        <v>57</v>
      </c>
      <c r="DPS1533" s="229" t="s">
        <v>3938</v>
      </c>
      <c r="DPT1533" s="229">
        <v>12973951</v>
      </c>
      <c r="DPU1533" s="229" t="s">
        <v>3941</v>
      </c>
      <c r="DPV1533" s="229" t="s">
        <v>310</v>
      </c>
      <c r="DPW1533" s="229" t="s">
        <v>3942</v>
      </c>
      <c r="DPX1533" s="229" t="s">
        <v>1668</v>
      </c>
      <c r="DPY1533" s="229" t="s">
        <v>52</v>
      </c>
      <c r="DPZ1533" s="229" t="s">
        <v>3943</v>
      </c>
      <c r="DQB1533" s="229" t="s">
        <v>3944</v>
      </c>
      <c r="DQC1533" s="229" t="s">
        <v>945</v>
      </c>
      <c r="DQD1533" s="229" t="s">
        <v>466</v>
      </c>
      <c r="DQE1533" s="229" t="s">
        <v>3945</v>
      </c>
      <c r="DQF1533" s="229" t="s">
        <v>3946</v>
      </c>
      <c r="DQG1533" s="229" t="s">
        <v>396</v>
      </c>
      <c r="DQH1533" s="229" t="s">
        <v>289</v>
      </c>
      <c r="DQI1533" s="229" t="s">
        <v>35</v>
      </c>
      <c r="DQJ1533" s="229" t="s">
        <v>27</v>
      </c>
      <c r="DQK1533" s="229" t="s">
        <v>87</v>
      </c>
      <c r="DQL1533" s="229" t="s">
        <v>1400</v>
      </c>
      <c r="DQM1533" s="229" t="s">
        <v>254</v>
      </c>
      <c r="DQN1533" s="229" t="s">
        <v>3947</v>
      </c>
      <c r="DQO1533" s="229" t="s">
        <v>222</v>
      </c>
      <c r="DQP1533" s="229" t="s">
        <v>223</v>
      </c>
      <c r="DQQ1533" s="229" t="s">
        <v>172</v>
      </c>
      <c r="DQR1533" s="229" t="s">
        <v>289</v>
      </c>
      <c r="DQS1533" s="229" t="s">
        <v>227</v>
      </c>
      <c r="DQW1533" s="229">
        <v>2024</v>
      </c>
      <c r="DQX1533" s="229" t="s">
        <v>57</v>
      </c>
      <c r="DQY1533" s="229" t="s">
        <v>3938</v>
      </c>
      <c r="DQZ1533" s="229">
        <v>12973951</v>
      </c>
      <c r="DRA1533" s="229" t="s">
        <v>3941</v>
      </c>
      <c r="DRB1533" s="229" t="s">
        <v>310</v>
      </c>
      <c r="DRC1533" s="229" t="s">
        <v>3942</v>
      </c>
      <c r="DRD1533" s="229" t="s">
        <v>1668</v>
      </c>
      <c r="DRE1533" s="229" t="s">
        <v>52</v>
      </c>
      <c r="DRF1533" s="229" t="s">
        <v>3943</v>
      </c>
      <c r="DRH1533" s="229" t="s">
        <v>3944</v>
      </c>
      <c r="DRI1533" s="229" t="s">
        <v>945</v>
      </c>
      <c r="DRJ1533" s="229" t="s">
        <v>466</v>
      </c>
      <c r="DRK1533" s="229" t="s">
        <v>3945</v>
      </c>
      <c r="DRL1533" s="229" t="s">
        <v>3946</v>
      </c>
      <c r="DRM1533" s="229" t="s">
        <v>396</v>
      </c>
      <c r="DRN1533" s="229" t="s">
        <v>289</v>
      </c>
      <c r="DRO1533" s="229" t="s">
        <v>35</v>
      </c>
      <c r="DRP1533" s="229" t="s">
        <v>27</v>
      </c>
      <c r="DRQ1533" s="229" t="s">
        <v>87</v>
      </c>
      <c r="DRR1533" s="229" t="s">
        <v>1400</v>
      </c>
      <c r="DRS1533" s="229" t="s">
        <v>254</v>
      </c>
      <c r="DRT1533" s="229" t="s">
        <v>3947</v>
      </c>
      <c r="DRU1533" s="229" t="s">
        <v>222</v>
      </c>
      <c r="DRV1533" s="229" t="s">
        <v>223</v>
      </c>
      <c r="DRW1533" s="229" t="s">
        <v>172</v>
      </c>
      <c r="DRX1533" s="229" t="s">
        <v>289</v>
      </c>
      <c r="DRY1533" s="229" t="s">
        <v>227</v>
      </c>
      <c r="DSC1533" s="229">
        <v>2024</v>
      </c>
      <c r="DSD1533" s="229" t="s">
        <v>57</v>
      </c>
      <c r="DSE1533" s="229" t="s">
        <v>3938</v>
      </c>
      <c r="DSF1533" s="229">
        <v>12973951</v>
      </c>
      <c r="DSG1533" s="229" t="s">
        <v>3941</v>
      </c>
      <c r="DSH1533" s="229" t="s">
        <v>310</v>
      </c>
      <c r="DSI1533" s="229" t="s">
        <v>3942</v>
      </c>
      <c r="DSJ1533" s="229" t="s">
        <v>1668</v>
      </c>
      <c r="DSK1533" s="229" t="s">
        <v>52</v>
      </c>
      <c r="DSL1533" s="229" t="s">
        <v>3943</v>
      </c>
      <c r="DSN1533" s="229" t="s">
        <v>3944</v>
      </c>
      <c r="DSO1533" s="229" t="s">
        <v>945</v>
      </c>
      <c r="DSP1533" s="229" t="s">
        <v>466</v>
      </c>
      <c r="DSQ1533" s="229" t="s">
        <v>3945</v>
      </c>
      <c r="DSR1533" s="229" t="s">
        <v>3946</v>
      </c>
      <c r="DSS1533" s="229" t="s">
        <v>396</v>
      </c>
      <c r="DST1533" s="229" t="s">
        <v>289</v>
      </c>
      <c r="DSU1533" s="229" t="s">
        <v>35</v>
      </c>
      <c r="DSV1533" s="229" t="s">
        <v>27</v>
      </c>
      <c r="DSW1533" s="229" t="s">
        <v>87</v>
      </c>
      <c r="DSX1533" s="229" t="s">
        <v>1400</v>
      </c>
      <c r="DSY1533" s="229" t="s">
        <v>254</v>
      </c>
      <c r="DSZ1533" s="229" t="s">
        <v>3947</v>
      </c>
      <c r="DTA1533" s="229" t="s">
        <v>222</v>
      </c>
      <c r="DTB1533" s="229" t="s">
        <v>223</v>
      </c>
      <c r="DTC1533" s="229" t="s">
        <v>172</v>
      </c>
      <c r="DTD1533" s="229" t="s">
        <v>289</v>
      </c>
      <c r="DTE1533" s="229" t="s">
        <v>227</v>
      </c>
      <c r="DTI1533" s="229">
        <v>2024</v>
      </c>
      <c r="DTJ1533" s="229" t="s">
        <v>57</v>
      </c>
      <c r="DTK1533" s="229" t="s">
        <v>3938</v>
      </c>
      <c r="DTL1533" s="229">
        <v>12973951</v>
      </c>
      <c r="DTM1533" s="229" t="s">
        <v>3941</v>
      </c>
      <c r="DTN1533" s="229" t="s">
        <v>310</v>
      </c>
      <c r="DTO1533" s="229" t="s">
        <v>3942</v>
      </c>
      <c r="DTP1533" s="229" t="s">
        <v>1668</v>
      </c>
      <c r="DTQ1533" s="229" t="s">
        <v>52</v>
      </c>
      <c r="DTR1533" s="229" t="s">
        <v>3943</v>
      </c>
      <c r="DTT1533" s="229" t="s">
        <v>3944</v>
      </c>
      <c r="DTU1533" s="229" t="s">
        <v>945</v>
      </c>
      <c r="DTV1533" s="229" t="s">
        <v>466</v>
      </c>
      <c r="DTW1533" s="229" t="s">
        <v>3945</v>
      </c>
      <c r="DTX1533" s="229" t="s">
        <v>3946</v>
      </c>
      <c r="DTY1533" s="229" t="s">
        <v>396</v>
      </c>
      <c r="DTZ1533" s="229" t="s">
        <v>289</v>
      </c>
      <c r="DUA1533" s="229" t="s">
        <v>35</v>
      </c>
      <c r="DUB1533" s="229" t="s">
        <v>27</v>
      </c>
      <c r="DUC1533" s="229" t="s">
        <v>87</v>
      </c>
      <c r="DUD1533" s="229" t="s">
        <v>1400</v>
      </c>
      <c r="DUE1533" s="229" t="s">
        <v>254</v>
      </c>
      <c r="DUF1533" s="229" t="s">
        <v>3947</v>
      </c>
      <c r="DUG1533" s="229" t="s">
        <v>222</v>
      </c>
      <c r="DUH1533" s="229" t="s">
        <v>223</v>
      </c>
      <c r="DUI1533" s="229" t="s">
        <v>172</v>
      </c>
      <c r="DUJ1533" s="229" t="s">
        <v>289</v>
      </c>
      <c r="DUK1533" s="229" t="s">
        <v>227</v>
      </c>
      <c r="DUO1533" s="229">
        <v>2024</v>
      </c>
      <c r="DUP1533" s="229" t="s">
        <v>57</v>
      </c>
      <c r="DUQ1533" s="229" t="s">
        <v>3938</v>
      </c>
      <c r="DUR1533" s="229">
        <v>12973951</v>
      </c>
      <c r="DUS1533" s="229" t="s">
        <v>3941</v>
      </c>
      <c r="DUT1533" s="229" t="s">
        <v>310</v>
      </c>
      <c r="DUU1533" s="229" t="s">
        <v>3942</v>
      </c>
      <c r="DUV1533" s="229" t="s">
        <v>1668</v>
      </c>
      <c r="DUW1533" s="229" t="s">
        <v>52</v>
      </c>
      <c r="DUX1533" s="229" t="s">
        <v>3943</v>
      </c>
      <c r="DUZ1533" s="229" t="s">
        <v>3944</v>
      </c>
      <c r="DVA1533" s="229" t="s">
        <v>945</v>
      </c>
      <c r="DVB1533" s="229" t="s">
        <v>466</v>
      </c>
      <c r="DVC1533" s="229" t="s">
        <v>3945</v>
      </c>
      <c r="DVD1533" s="229" t="s">
        <v>3946</v>
      </c>
      <c r="DVE1533" s="229" t="s">
        <v>396</v>
      </c>
      <c r="DVF1533" s="229" t="s">
        <v>289</v>
      </c>
      <c r="DVG1533" s="229" t="s">
        <v>35</v>
      </c>
      <c r="DVH1533" s="229" t="s">
        <v>27</v>
      </c>
      <c r="DVI1533" s="229" t="s">
        <v>87</v>
      </c>
      <c r="DVJ1533" s="229" t="s">
        <v>1400</v>
      </c>
      <c r="DVK1533" s="229" t="s">
        <v>254</v>
      </c>
      <c r="DVL1533" s="229" t="s">
        <v>3947</v>
      </c>
      <c r="DVM1533" s="229" t="s">
        <v>222</v>
      </c>
      <c r="DVN1533" s="229" t="s">
        <v>223</v>
      </c>
      <c r="DVO1533" s="229" t="s">
        <v>172</v>
      </c>
      <c r="DVP1533" s="229" t="s">
        <v>289</v>
      </c>
      <c r="DVQ1533" s="229" t="s">
        <v>227</v>
      </c>
      <c r="DVU1533" s="229">
        <v>2024</v>
      </c>
      <c r="DVV1533" s="229" t="s">
        <v>57</v>
      </c>
      <c r="DVW1533" s="229" t="s">
        <v>3938</v>
      </c>
      <c r="DVX1533" s="229">
        <v>12973951</v>
      </c>
      <c r="DVY1533" s="229" t="s">
        <v>3941</v>
      </c>
      <c r="DVZ1533" s="229" t="s">
        <v>310</v>
      </c>
      <c r="DWA1533" s="229" t="s">
        <v>3942</v>
      </c>
      <c r="DWB1533" s="229" t="s">
        <v>1668</v>
      </c>
      <c r="DWC1533" s="229" t="s">
        <v>52</v>
      </c>
      <c r="DWD1533" s="229" t="s">
        <v>3943</v>
      </c>
      <c r="DWF1533" s="229" t="s">
        <v>3944</v>
      </c>
      <c r="DWG1533" s="229" t="s">
        <v>945</v>
      </c>
      <c r="DWH1533" s="229" t="s">
        <v>466</v>
      </c>
      <c r="DWI1533" s="229" t="s">
        <v>3945</v>
      </c>
      <c r="DWJ1533" s="229" t="s">
        <v>3946</v>
      </c>
      <c r="DWK1533" s="229" t="s">
        <v>396</v>
      </c>
      <c r="DWL1533" s="229" t="s">
        <v>289</v>
      </c>
      <c r="DWM1533" s="229" t="s">
        <v>35</v>
      </c>
      <c r="DWN1533" s="229" t="s">
        <v>27</v>
      </c>
      <c r="DWO1533" s="229" t="s">
        <v>87</v>
      </c>
      <c r="DWP1533" s="229" t="s">
        <v>1400</v>
      </c>
      <c r="DWQ1533" s="229" t="s">
        <v>254</v>
      </c>
      <c r="DWR1533" s="229" t="s">
        <v>3947</v>
      </c>
      <c r="DWS1533" s="229" t="s">
        <v>222</v>
      </c>
      <c r="DWT1533" s="229" t="s">
        <v>223</v>
      </c>
      <c r="DWU1533" s="229" t="s">
        <v>172</v>
      </c>
      <c r="DWV1533" s="229" t="s">
        <v>289</v>
      </c>
      <c r="DWW1533" s="229" t="s">
        <v>227</v>
      </c>
      <c r="DXA1533" s="229">
        <v>2024</v>
      </c>
      <c r="DXB1533" s="229" t="s">
        <v>57</v>
      </c>
      <c r="DXC1533" s="229" t="s">
        <v>3938</v>
      </c>
      <c r="DXD1533" s="229">
        <v>12973951</v>
      </c>
      <c r="DXE1533" s="229" t="s">
        <v>3941</v>
      </c>
      <c r="DXF1533" s="229" t="s">
        <v>310</v>
      </c>
      <c r="DXG1533" s="229" t="s">
        <v>3942</v>
      </c>
      <c r="DXH1533" s="229" t="s">
        <v>1668</v>
      </c>
      <c r="DXI1533" s="229" t="s">
        <v>52</v>
      </c>
      <c r="DXJ1533" s="229" t="s">
        <v>3943</v>
      </c>
      <c r="DXL1533" s="229" t="s">
        <v>3944</v>
      </c>
      <c r="DXM1533" s="229" t="s">
        <v>945</v>
      </c>
      <c r="DXN1533" s="229" t="s">
        <v>466</v>
      </c>
      <c r="DXO1533" s="229" t="s">
        <v>3945</v>
      </c>
      <c r="DXP1533" s="229" t="s">
        <v>3946</v>
      </c>
      <c r="DXQ1533" s="229" t="s">
        <v>396</v>
      </c>
      <c r="DXR1533" s="229" t="s">
        <v>289</v>
      </c>
      <c r="DXS1533" s="229" t="s">
        <v>35</v>
      </c>
      <c r="DXT1533" s="229" t="s">
        <v>27</v>
      </c>
      <c r="DXU1533" s="229" t="s">
        <v>87</v>
      </c>
      <c r="DXV1533" s="229" t="s">
        <v>1400</v>
      </c>
      <c r="DXW1533" s="229" t="s">
        <v>254</v>
      </c>
      <c r="DXX1533" s="229" t="s">
        <v>3947</v>
      </c>
      <c r="DXY1533" s="229" t="s">
        <v>222</v>
      </c>
      <c r="DXZ1533" s="229" t="s">
        <v>223</v>
      </c>
      <c r="DYA1533" s="229" t="s">
        <v>172</v>
      </c>
      <c r="DYB1533" s="229" t="s">
        <v>289</v>
      </c>
      <c r="DYC1533" s="229" t="s">
        <v>227</v>
      </c>
      <c r="DYG1533" s="229">
        <v>2024</v>
      </c>
      <c r="DYH1533" s="229" t="s">
        <v>57</v>
      </c>
      <c r="DYI1533" s="229" t="s">
        <v>3938</v>
      </c>
      <c r="DYJ1533" s="229">
        <v>12973951</v>
      </c>
      <c r="DYK1533" s="229" t="s">
        <v>3941</v>
      </c>
      <c r="DYL1533" s="229" t="s">
        <v>310</v>
      </c>
      <c r="DYM1533" s="229" t="s">
        <v>3942</v>
      </c>
      <c r="DYN1533" s="229" t="s">
        <v>1668</v>
      </c>
      <c r="DYO1533" s="229" t="s">
        <v>52</v>
      </c>
      <c r="DYP1533" s="229" t="s">
        <v>3943</v>
      </c>
      <c r="DYR1533" s="229" t="s">
        <v>3944</v>
      </c>
      <c r="DYS1533" s="229" t="s">
        <v>945</v>
      </c>
      <c r="DYT1533" s="229" t="s">
        <v>466</v>
      </c>
      <c r="DYU1533" s="229" t="s">
        <v>3945</v>
      </c>
      <c r="DYV1533" s="229" t="s">
        <v>3946</v>
      </c>
      <c r="DYW1533" s="229" t="s">
        <v>396</v>
      </c>
      <c r="DYX1533" s="229" t="s">
        <v>289</v>
      </c>
      <c r="DYY1533" s="229" t="s">
        <v>35</v>
      </c>
      <c r="DYZ1533" s="229" t="s">
        <v>27</v>
      </c>
      <c r="DZA1533" s="229" t="s">
        <v>87</v>
      </c>
      <c r="DZB1533" s="229" t="s">
        <v>1400</v>
      </c>
      <c r="DZC1533" s="229" t="s">
        <v>254</v>
      </c>
      <c r="DZD1533" s="229" t="s">
        <v>3947</v>
      </c>
      <c r="DZE1533" s="229" t="s">
        <v>222</v>
      </c>
      <c r="DZF1533" s="229" t="s">
        <v>223</v>
      </c>
      <c r="DZG1533" s="229" t="s">
        <v>172</v>
      </c>
      <c r="DZH1533" s="229" t="s">
        <v>289</v>
      </c>
      <c r="DZI1533" s="229" t="s">
        <v>227</v>
      </c>
      <c r="DZM1533" s="229">
        <v>2024</v>
      </c>
      <c r="DZN1533" s="229" t="s">
        <v>57</v>
      </c>
      <c r="DZO1533" s="229" t="s">
        <v>3938</v>
      </c>
      <c r="DZP1533" s="229">
        <v>12973951</v>
      </c>
      <c r="DZQ1533" s="229" t="s">
        <v>3941</v>
      </c>
      <c r="DZR1533" s="229" t="s">
        <v>310</v>
      </c>
      <c r="DZS1533" s="229" t="s">
        <v>3942</v>
      </c>
      <c r="DZT1533" s="229" t="s">
        <v>1668</v>
      </c>
      <c r="DZU1533" s="229" t="s">
        <v>52</v>
      </c>
      <c r="DZV1533" s="229" t="s">
        <v>3943</v>
      </c>
      <c r="DZX1533" s="229" t="s">
        <v>3944</v>
      </c>
      <c r="DZY1533" s="229" t="s">
        <v>945</v>
      </c>
      <c r="DZZ1533" s="229" t="s">
        <v>466</v>
      </c>
      <c r="EAA1533" s="229" t="s">
        <v>3945</v>
      </c>
      <c r="EAB1533" s="229" t="s">
        <v>3946</v>
      </c>
      <c r="EAC1533" s="229" t="s">
        <v>396</v>
      </c>
      <c r="EAD1533" s="229" t="s">
        <v>289</v>
      </c>
      <c r="EAE1533" s="229" t="s">
        <v>35</v>
      </c>
      <c r="EAF1533" s="229" t="s">
        <v>27</v>
      </c>
      <c r="EAG1533" s="229" t="s">
        <v>87</v>
      </c>
      <c r="EAH1533" s="229" t="s">
        <v>1400</v>
      </c>
      <c r="EAI1533" s="229" t="s">
        <v>254</v>
      </c>
      <c r="EAJ1533" s="229" t="s">
        <v>3947</v>
      </c>
      <c r="EAK1533" s="229" t="s">
        <v>222</v>
      </c>
      <c r="EAL1533" s="229" t="s">
        <v>223</v>
      </c>
      <c r="EAM1533" s="229" t="s">
        <v>172</v>
      </c>
      <c r="EAN1533" s="229" t="s">
        <v>289</v>
      </c>
      <c r="EAO1533" s="229" t="s">
        <v>227</v>
      </c>
      <c r="EAS1533" s="229">
        <v>2024</v>
      </c>
      <c r="EAT1533" s="229" t="s">
        <v>57</v>
      </c>
      <c r="EAU1533" s="229" t="s">
        <v>3938</v>
      </c>
      <c r="EAV1533" s="229">
        <v>12973951</v>
      </c>
      <c r="EAW1533" s="229" t="s">
        <v>3941</v>
      </c>
      <c r="EAX1533" s="229" t="s">
        <v>310</v>
      </c>
      <c r="EAY1533" s="229" t="s">
        <v>3942</v>
      </c>
      <c r="EAZ1533" s="229" t="s">
        <v>1668</v>
      </c>
      <c r="EBA1533" s="229" t="s">
        <v>52</v>
      </c>
      <c r="EBB1533" s="229" t="s">
        <v>3943</v>
      </c>
      <c r="EBD1533" s="229" t="s">
        <v>3944</v>
      </c>
      <c r="EBE1533" s="229" t="s">
        <v>945</v>
      </c>
      <c r="EBF1533" s="229" t="s">
        <v>466</v>
      </c>
      <c r="EBG1533" s="229" t="s">
        <v>3945</v>
      </c>
      <c r="EBH1533" s="229" t="s">
        <v>3946</v>
      </c>
      <c r="EBI1533" s="229" t="s">
        <v>396</v>
      </c>
      <c r="EBJ1533" s="229" t="s">
        <v>289</v>
      </c>
      <c r="EBK1533" s="229" t="s">
        <v>35</v>
      </c>
      <c r="EBL1533" s="229" t="s">
        <v>27</v>
      </c>
      <c r="EBM1533" s="229" t="s">
        <v>87</v>
      </c>
      <c r="EBN1533" s="229" t="s">
        <v>1400</v>
      </c>
      <c r="EBO1533" s="229" t="s">
        <v>254</v>
      </c>
      <c r="EBP1533" s="229" t="s">
        <v>3947</v>
      </c>
      <c r="EBQ1533" s="229" t="s">
        <v>222</v>
      </c>
      <c r="EBR1533" s="229" t="s">
        <v>223</v>
      </c>
      <c r="EBS1533" s="229" t="s">
        <v>172</v>
      </c>
      <c r="EBT1533" s="229" t="s">
        <v>289</v>
      </c>
      <c r="EBU1533" s="229" t="s">
        <v>227</v>
      </c>
      <c r="EBY1533" s="229">
        <v>2024</v>
      </c>
      <c r="EBZ1533" s="229" t="s">
        <v>57</v>
      </c>
      <c r="ECA1533" s="229" t="s">
        <v>3938</v>
      </c>
      <c r="ECB1533" s="229">
        <v>12973951</v>
      </c>
      <c r="ECC1533" s="229" t="s">
        <v>3941</v>
      </c>
      <c r="ECD1533" s="229" t="s">
        <v>310</v>
      </c>
      <c r="ECE1533" s="229" t="s">
        <v>3942</v>
      </c>
      <c r="ECF1533" s="229" t="s">
        <v>1668</v>
      </c>
      <c r="ECG1533" s="229" t="s">
        <v>52</v>
      </c>
      <c r="ECH1533" s="229" t="s">
        <v>3943</v>
      </c>
      <c r="ECJ1533" s="229" t="s">
        <v>3944</v>
      </c>
      <c r="ECK1533" s="229" t="s">
        <v>945</v>
      </c>
      <c r="ECL1533" s="229" t="s">
        <v>466</v>
      </c>
      <c r="ECM1533" s="229" t="s">
        <v>3945</v>
      </c>
      <c r="ECN1533" s="229" t="s">
        <v>3946</v>
      </c>
      <c r="ECO1533" s="229" t="s">
        <v>396</v>
      </c>
      <c r="ECP1533" s="229" t="s">
        <v>289</v>
      </c>
      <c r="ECQ1533" s="229" t="s">
        <v>35</v>
      </c>
      <c r="ECR1533" s="229" t="s">
        <v>27</v>
      </c>
      <c r="ECS1533" s="229" t="s">
        <v>87</v>
      </c>
      <c r="ECT1533" s="229" t="s">
        <v>1400</v>
      </c>
      <c r="ECU1533" s="229" t="s">
        <v>254</v>
      </c>
      <c r="ECV1533" s="229" t="s">
        <v>3947</v>
      </c>
      <c r="ECW1533" s="229" t="s">
        <v>222</v>
      </c>
      <c r="ECX1533" s="229" t="s">
        <v>223</v>
      </c>
      <c r="ECY1533" s="229" t="s">
        <v>172</v>
      </c>
      <c r="ECZ1533" s="229" t="s">
        <v>289</v>
      </c>
      <c r="EDA1533" s="229" t="s">
        <v>227</v>
      </c>
      <c r="EDE1533" s="229">
        <v>2024</v>
      </c>
      <c r="EDF1533" s="229" t="s">
        <v>57</v>
      </c>
      <c r="EDG1533" s="229" t="s">
        <v>3938</v>
      </c>
      <c r="EDH1533" s="229">
        <v>12973951</v>
      </c>
      <c r="EDI1533" s="229" t="s">
        <v>3941</v>
      </c>
      <c r="EDJ1533" s="229" t="s">
        <v>310</v>
      </c>
      <c r="EDK1533" s="229" t="s">
        <v>3942</v>
      </c>
      <c r="EDL1533" s="229" t="s">
        <v>1668</v>
      </c>
      <c r="EDM1533" s="229" t="s">
        <v>52</v>
      </c>
      <c r="EDN1533" s="229" t="s">
        <v>3943</v>
      </c>
      <c r="EDP1533" s="229" t="s">
        <v>3944</v>
      </c>
      <c r="EDQ1533" s="229" t="s">
        <v>945</v>
      </c>
      <c r="EDR1533" s="229" t="s">
        <v>466</v>
      </c>
      <c r="EDS1533" s="229" t="s">
        <v>3945</v>
      </c>
      <c r="EDT1533" s="229" t="s">
        <v>3946</v>
      </c>
      <c r="EDU1533" s="229" t="s">
        <v>396</v>
      </c>
      <c r="EDV1533" s="229" t="s">
        <v>289</v>
      </c>
      <c r="EDW1533" s="229" t="s">
        <v>35</v>
      </c>
      <c r="EDX1533" s="229" t="s">
        <v>27</v>
      </c>
      <c r="EDY1533" s="229" t="s">
        <v>87</v>
      </c>
      <c r="EDZ1533" s="229" t="s">
        <v>1400</v>
      </c>
      <c r="EEA1533" s="229" t="s">
        <v>254</v>
      </c>
      <c r="EEB1533" s="229" t="s">
        <v>3947</v>
      </c>
      <c r="EEC1533" s="229" t="s">
        <v>222</v>
      </c>
      <c r="EED1533" s="229" t="s">
        <v>223</v>
      </c>
      <c r="EEE1533" s="229" t="s">
        <v>172</v>
      </c>
      <c r="EEF1533" s="229" t="s">
        <v>289</v>
      </c>
      <c r="EEG1533" s="229" t="s">
        <v>227</v>
      </c>
      <c r="EEK1533" s="229">
        <v>2024</v>
      </c>
      <c r="EEL1533" s="229" t="s">
        <v>57</v>
      </c>
      <c r="EEM1533" s="229" t="s">
        <v>3938</v>
      </c>
      <c r="EEN1533" s="229">
        <v>12973951</v>
      </c>
      <c r="EEO1533" s="229" t="s">
        <v>3941</v>
      </c>
      <c r="EEP1533" s="229" t="s">
        <v>310</v>
      </c>
      <c r="EEQ1533" s="229" t="s">
        <v>3942</v>
      </c>
      <c r="EER1533" s="229" t="s">
        <v>1668</v>
      </c>
      <c r="EES1533" s="229" t="s">
        <v>52</v>
      </c>
      <c r="EET1533" s="229" t="s">
        <v>3943</v>
      </c>
      <c r="EEV1533" s="229" t="s">
        <v>3944</v>
      </c>
      <c r="EEW1533" s="229" t="s">
        <v>945</v>
      </c>
      <c r="EEX1533" s="229" t="s">
        <v>466</v>
      </c>
      <c r="EEY1533" s="229" t="s">
        <v>3945</v>
      </c>
      <c r="EEZ1533" s="229" t="s">
        <v>3946</v>
      </c>
      <c r="EFA1533" s="229" t="s">
        <v>396</v>
      </c>
      <c r="EFB1533" s="229" t="s">
        <v>289</v>
      </c>
      <c r="EFC1533" s="229" t="s">
        <v>35</v>
      </c>
      <c r="EFD1533" s="229" t="s">
        <v>27</v>
      </c>
      <c r="EFE1533" s="229" t="s">
        <v>87</v>
      </c>
      <c r="EFF1533" s="229" t="s">
        <v>1400</v>
      </c>
      <c r="EFG1533" s="229" t="s">
        <v>254</v>
      </c>
      <c r="EFH1533" s="229" t="s">
        <v>3947</v>
      </c>
      <c r="EFI1533" s="229" t="s">
        <v>222</v>
      </c>
      <c r="EFJ1533" s="229" t="s">
        <v>223</v>
      </c>
      <c r="EFK1533" s="229" t="s">
        <v>172</v>
      </c>
      <c r="EFL1533" s="229" t="s">
        <v>289</v>
      </c>
      <c r="EFM1533" s="229" t="s">
        <v>227</v>
      </c>
      <c r="EFQ1533" s="229">
        <v>2024</v>
      </c>
      <c r="EFR1533" s="229" t="s">
        <v>57</v>
      </c>
      <c r="EFS1533" s="229" t="s">
        <v>3938</v>
      </c>
      <c r="EFT1533" s="229">
        <v>12973951</v>
      </c>
      <c r="EFU1533" s="229" t="s">
        <v>3941</v>
      </c>
      <c r="EFV1533" s="229" t="s">
        <v>310</v>
      </c>
      <c r="EFW1533" s="229" t="s">
        <v>3942</v>
      </c>
      <c r="EFX1533" s="229" t="s">
        <v>1668</v>
      </c>
      <c r="EFY1533" s="229" t="s">
        <v>52</v>
      </c>
      <c r="EFZ1533" s="229" t="s">
        <v>3943</v>
      </c>
      <c r="EGB1533" s="229" t="s">
        <v>3944</v>
      </c>
      <c r="EGC1533" s="229" t="s">
        <v>945</v>
      </c>
      <c r="EGD1533" s="229" t="s">
        <v>466</v>
      </c>
      <c r="EGE1533" s="229" t="s">
        <v>3945</v>
      </c>
      <c r="EGF1533" s="229" t="s">
        <v>3946</v>
      </c>
      <c r="EGG1533" s="229" t="s">
        <v>396</v>
      </c>
      <c r="EGH1533" s="229" t="s">
        <v>289</v>
      </c>
      <c r="EGI1533" s="229" t="s">
        <v>35</v>
      </c>
      <c r="EGJ1533" s="229" t="s">
        <v>27</v>
      </c>
      <c r="EGK1533" s="229" t="s">
        <v>87</v>
      </c>
      <c r="EGL1533" s="229" t="s">
        <v>1400</v>
      </c>
      <c r="EGM1533" s="229" t="s">
        <v>254</v>
      </c>
      <c r="EGN1533" s="229" t="s">
        <v>3947</v>
      </c>
      <c r="EGO1533" s="229" t="s">
        <v>222</v>
      </c>
      <c r="EGP1533" s="229" t="s">
        <v>223</v>
      </c>
      <c r="EGQ1533" s="229" t="s">
        <v>172</v>
      </c>
      <c r="EGR1533" s="229" t="s">
        <v>289</v>
      </c>
      <c r="EGS1533" s="229" t="s">
        <v>227</v>
      </c>
      <c r="EGW1533" s="229">
        <v>2024</v>
      </c>
      <c r="EGX1533" s="229" t="s">
        <v>57</v>
      </c>
      <c r="EGY1533" s="229" t="s">
        <v>3938</v>
      </c>
      <c r="EGZ1533" s="229">
        <v>12973951</v>
      </c>
      <c r="EHA1533" s="229" t="s">
        <v>3941</v>
      </c>
      <c r="EHB1533" s="229" t="s">
        <v>310</v>
      </c>
      <c r="EHC1533" s="229" t="s">
        <v>3942</v>
      </c>
      <c r="EHD1533" s="229" t="s">
        <v>1668</v>
      </c>
      <c r="EHE1533" s="229" t="s">
        <v>52</v>
      </c>
      <c r="EHF1533" s="229" t="s">
        <v>3943</v>
      </c>
      <c r="EHH1533" s="229" t="s">
        <v>3944</v>
      </c>
      <c r="EHI1533" s="229" t="s">
        <v>945</v>
      </c>
      <c r="EHJ1533" s="229" t="s">
        <v>466</v>
      </c>
      <c r="EHK1533" s="229" t="s">
        <v>3945</v>
      </c>
      <c r="EHL1533" s="229" t="s">
        <v>3946</v>
      </c>
      <c r="EHM1533" s="229" t="s">
        <v>396</v>
      </c>
      <c r="EHN1533" s="229" t="s">
        <v>289</v>
      </c>
      <c r="EHO1533" s="229" t="s">
        <v>35</v>
      </c>
      <c r="EHP1533" s="229" t="s">
        <v>27</v>
      </c>
      <c r="EHQ1533" s="229" t="s">
        <v>87</v>
      </c>
      <c r="EHR1533" s="229" t="s">
        <v>1400</v>
      </c>
      <c r="EHS1533" s="229" t="s">
        <v>254</v>
      </c>
      <c r="EHT1533" s="229" t="s">
        <v>3947</v>
      </c>
      <c r="EHU1533" s="229" t="s">
        <v>222</v>
      </c>
      <c r="EHV1533" s="229" t="s">
        <v>223</v>
      </c>
      <c r="EHW1533" s="229" t="s">
        <v>172</v>
      </c>
      <c r="EHX1533" s="229" t="s">
        <v>289</v>
      </c>
      <c r="EHY1533" s="229" t="s">
        <v>227</v>
      </c>
      <c r="EIC1533" s="229">
        <v>2024</v>
      </c>
      <c r="EID1533" s="229" t="s">
        <v>57</v>
      </c>
      <c r="EIE1533" s="229" t="s">
        <v>3938</v>
      </c>
      <c r="EIF1533" s="229">
        <v>12973951</v>
      </c>
      <c r="EIG1533" s="229" t="s">
        <v>3941</v>
      </c>
      <c r="EIH1533" s="229" t="s">
        <v>310</v>
      </c>
      <c r="EII1533" s="229" t="s">
        <v>3942</v>
      </c>
      <c r="EIJ1533" s="229" t="s">
        <v>1668</v>
      </c>
      <c r="EIK1533" s="229" t="s">
        <v>52</v>
      </c>
      <c r="EIL1533" s="229" t="s">
        <v>3943</v>
      </c>
      <c r="EIN1533" s="229" t="s">
        <v>3944</v>
      </c>
      <c r="EIO1533" s="229" t="s">
        <v>945</v>
      </c>
      <c r="EIP1533" s="229" t="s">
        <v>466</v>
      </c>
      <c r="EIQ1533" s="229" t="s">
        <v>3945</v>
      </c>
      <c r="EIR1533" s="229" t="s">
        <v>3946</v>
      </c>
      <c r="EIS1533" s="229" t="s">
        <v>396</v>
      </c>
      <c r="EIT1533" s="229" t="s">
        <v>289</v>
      </c>
      <c r="EIU1533" s="229" t="s">
        <v>35</v>
      </c>
      <c r="EIV1533" s="229" t="s">
        <v>27</v>
      </c>
      <c r="EIW1533" s="229" t="s">
        <v>87</v>
      </c>
      <c r="EIX1533" s="229" t="s">
        <v>1400</v>
      </c>
      <c r="EIY1533" s="229" t="s">
        <v>254</v>
      </c>
      <c r="EIZ1533" s="229" t="s">
        <v>3947</v>
      </c>
      <c r="EJA1533" s="229" t="s">
        <v>222</v>
      </c>
      <c r="EJB1533" s="229" t="s">
        <v>223</v>
      </c>
      <c r="EJC1533" s="229" t="s">
        <v>172</v>
      </c>
      <c r="EJD1533" s="229" t="s">
        <v>289</v>
      </c>
      <c r="EJE1533" s="229" t="s">
        <v>227</v>
      </c>
      <c r="EJI1533" s="229">
        <v>2024</v>
      </c>
      <c r="EJJ1533" s="229" t="s">
        <v>57</v>
      </c>
      <c r="EJK1533" s="229" t="s">
        <v>3938</v>
      </c>
      <c r="EJL1533" s="229">
        <v>12973951</v>
      </c>
      <c r="EJM1533" s="229" t="s">
        <v>3941</v>
      </c>
      <c r="EJN1533" s="229" t="s">
        <v>310</v>
      </c>
      <c r="EJO1533" s="229" t="s">
        <v>3942</v>
      </c>
      <c r="EJP1533" s="229" t="s">
        <v>1668</v>
      </c>
      <c r="EJQ1533" s="229" t="s">
        <v>52</v>
      </c>
      <c r="EJR1533" s="229" t="s">
        <v>3943</v>
      </c>
      <c r="EJT1533" s="229" t="s">
        <v>3944</v>
      </c>
      <c r="EJU1533" s="229" t="s">
        <v>945</v>
      </c>
      <c r="EJV1533" s="229" t="s">
        <v>466</v>
      </c>
      <c r="EJW1533" s="229" t="s">
        <v>3945</v>
      </c>
      <c r="EJX1533" s="229" t="s">
        <v>3946</v>
      </c>
      <c r="EJY1533" s="229" t="s">
        <v>396</v>
      </c>
      <c r="EJZ1533" s="229" t="s">
        <v>289</v>
      </c>
      <c r="EKA1533" s="229" t="s">
        <v>35</v>
      </c>
      <c r="EKB1533" s="229" t="s">
        <v>27</v>
      </c>
      <c r="EKC1533" s="229" t="s">
        <v>87</v>
      </c>
      <c r="EKD1533" s="229" t="s">
        <v>1400</v>
      </c>
      <c r="EKE1533" s="229" t="s">
        <v>254</v>
      </c>
      <c r="EKF1533" s="229" t="s">
        <v>3947</v>
      </c>
      <c r="EKG1533" s="229" t="s">
        <v>222</v>
      </c>
      <c r="EKH1533" s="229" t="s">
        <v>223</v>
      </c>
      <c r="EKI1533" s="229" t="s">
        <v>172</v>
      </c>
      <c r="EKJ1533" s="229" t="s">
        <v>289</v>
      </c>
      <c r="EKK1533" s="229" t="s">
        <v>227</v>
      </c>
      <c r="EKO1533" s="229">
        <v>2024</v>
      </c>
      <c r="EKP1533" s="229" t="s">
        <v>57</v>
      </c>
      <c r="EKQ1533" s="229" t="s">
        <v>3938</v>
      </c>
      <c r="EKR1533" s="229">
        <v>12973951</v>
      </c>
      <c r="EKS1533" s="229" t="s">
        <v>3941</v>
      </c>
      <c r="EKT1533" s="229" t="s">
        <v>310</v>
      </c>
      <c r="EKU1533" s="229" t="s">
        <v>3942</v>
      </c>
      <c r="EKV1533" s="229" t="s">
        <v>1668</v>
      </c>
      <c r="EKW1533" s="229" t="s">
        <v>52</v>
      </c>
      <c r="EKX1533" s="229" t="s">
        <v>3943</v>
      </c>
      <c r="EKZ1533" s="229" t="s">
        <v>3944</v>
      </c>
      <c r="ELA1533" s="229" t="s">
        <v>945</v>
      </c>
      <c r="ELB1533" s="229" t="s">
        <v>466</v>
      </c>
      <c r="ELC1533" s="229" t="s">
        <v>3945</v>
      </c>
      <c r="ELD1533" s="229" t="s">
        <v>3946</v>
      </c>
      <c r="ELE1533" s="229" t="s">
        <v>396</v>
      </c>
      <c r="ELF1533" s="229" t="s">
        <v>289</v>
      </c>
      <c r="ELG1533" s="229" t="s">
        <v>35</v>
      </c>
      <c r="ELH1533" s="229" t="s">
        <v>27</v>
      </c>
      <c r="ELI1533" s="229" t="s">
        <v>87</v>
      </c>
      <c r="ELJ1533" s="229" t="s">
        <v>1400</v>
      </c>
      <c r="ELK1533" s="229" t="s">
        <v>254</v>
      </c>
      <c r="ELL1533" s="229" t="s">
        <v>3947</v>
      </c>
      <c r="ELM1533" s="229" t="s">
        <v>222</v>
      </c>
      <c r="ELN1533" s="229" t="s">
        <v>223</v>
      </c>
      <c r="ELO1533" s="229" t="s">
        <v>172</v>
      </c>
      <c r="ELP1533" s="229" t="s">
        <v>289</v>
      </c>
      <c r="ELQ1533" s="229" t="s">
        <v>227</v>
      </c>
      <c r="ELU1533" s="229">
        <v>2024</v>
      </c>
      <c r="ELV1533" s="229" t="s">
        <v>57</v>
      </c>
      <c r="ELW1533" s="229" t="s">
        <v>3938</v>
      </c>
      <c r="ELX1533" s="229">
        <v>12973951</v>
      </c>
      <c r="ELY1533" s="229" t="s">
        <v>3941</v>
      </c>
      <c r="ELZ1533" s="229" t="s">
        <v>310</v>
      </c>
      <c r="EMA1533" s="229" t="s">
        <v>3942</v>
      </c>
      <c r="EMB1533" s="229" t="s">
        <v>1668</v>
      </c>
      <c r="EMC1533" s="229" t="s">
        <v>52</v>
      </c>
      <c r="EMD1533" s="229" t="s">
        <v>3943</v>
      </c>
      <c r="EMF1533" s="229" t="s">
        <v>3944</v>
      </c>
      <c r="EMG1533" s="229" t="s">
        <v>945</v>
      </c>
      <c r="EMH1533" s="229" t="s">
        <v>466</v>
      </c>
      <c r="EMI1533" s="229" t="s">
        <v>3945</v>
      </c>
      <c r="EMJ1533" s="229" t="s">
        <v>3946</v>
      </c>
      <c r="EMK1533" s="229" t="s">
        <v>396</v>
      </c>
      <c r="EML1533" s="229" t="s">
        <v>289</v>
      </c>
      <c r="EMM1533" s="229" t="s">
        <v>35</v>
      </c>
      <c r="EMN1533" s="229" t="s">
        <v>27</v>
      </c>
      <c r="EMO1533" s="229" t="s">
        <v>87</v>
      </c>
      <c r="EMP1533" s="229" t="s">
        <v>1400</v>
      </c>
      <c r="EMQ1533" s="229" t="s">
        <v>254</v>
      </c>
      <c r="EMR1533" s="229" t="s">
        <v>3947</v>
      </c>
      <c r="EMS1533" s="229" t="s">
        <v>222</v>
      </c>
      <c r="EMT1533" s="229" t="s">
        <v>223</v>
      </c>
      <c r="EMU1533" s="229" t="s">
        <v>172</v>
      </c>
      <c r="EMV1533" s="229" t="s">
        <v>289</v>
      </c>
      <c r="EMW1533" s="229" t="s">
        <v>227</v>
      </c>
      <c r="ENA1533" s="229">
        <v>2024</v>
      </c>
      <c r="ENB1533" s="229" t="s">
        <v>57</v>
      </c>
      <c r="ENC1533" s="229" t="s">
        <v>3938</v>
      </c>
      <c r="END1533" s="229">
        <v>12973951</v>
      </c>
      <c r="ENE1533" s="229" t="s">
        <v>3941</v>
      </c>
      <c r="ENF1533" s="229" t="s">
        <v>310</v>
      </c>
      <c r="ENG1533" s="229" t="s">
        <v>3942</v>
      </c>
      <c r="ENH1533" s="229" t="s">
        <v>1668</v>
      </c>
      <c r="ENI1533" s="229" t="s">
        <v>52</v>
      </c>
      <c r="ENJ1533" s="229" t="s">
        <v>3943</v>
      </c>
      <c r="ENL1533" s="229" t="s">
        <v>3944</v>
      </c>
      <c r="ENM1533" s="229" t="s">
        <v>945</v>
      </c>
      <c r="ENN1533" s="229" t="s">
        <v>466</v>
      </c>
      <c r="ENO1533" s="229" t="s">
        <v>3945</v>
      </c>
      <c r="ENP1533" s="229" t="s">
        <v>3946</v>
      </c>
      <c r="ENQ1533" s="229" t="s">
        <v>396</v>
      </c>
      <c r="ENR1533" s="229" t="s">
        <v>289</v>
      </c>
      <c r="ENS1533" s="229" t="s">
        <v>35</v>
      </c>
      <c r="ENT1533" s="229" t="s">
        <v>27</v>
      </c>
      <c r="ENU1533" s="229" t="s">
        <v>87</v>
      </c>
      <c r="ENV1533" s="229" t="s">
        <v>1400</v>
      </c>
      <c r="ENW1533" s="229" t="s">
        <v>254</v>
      </c>
      <c r="ENX1533" s="229" t="s">
        <v>3947</v>
      </c>
      <c r="ENY1533" s="229" t="s">
        <v>222</v>
      </c>
      <c r="ENZ1533" s="229" t="s">
        <v>223</v>
      </c>
      <c r="EOA1533" s="229" t="s">
        <v>172</v>
      </c>
      <c r="EOB1533" s="229" t="s">
        <v>289</v>
      </c>
      <c r="EOC1533" s="229" t="s">
        <v>227</v>
      </c>
      <c r="EOG1533" s="229">
        <v>2024</v>
      </c>
      <c r="EOH1533" s="229" t="s">
        <v>57</v>
      </c>
      <c r="EOI1533" s="229" t="s">
        <v>3938</v>
      </c>
      <c r="EOJ1533" s="229">
        <v>12973951</v>
      </c>
      <c r="EOK1533" s="229" t="s">
        <v>3941</v>
      </c>
      <c r="EOL1533" s="229" t="s">
        <v>310</v>
      </c>
      <c r="EOM1533" s="229" t="s">
        <v>3942</v>
      </c>
      <c r="EON1533" s="229" t="s">
        <v>1668</v>
      </c>
      <c r="EOO1533" s="229" t="s">
        <v>52</v>
      </c>
      <c r="EOP1533" s="229" t="s">
        <v>3943</v>
      </c>
      <c r="EOR1533" s="229" t="s">
        <v>3944</v>
      </c>
      <c r="EOS1533" s="229" t="s">
        <v>945</v>
      </c>
      <c r="EOT1533" s="229" t="s">
        <v>466</v>
      </c>
      <c r="EOU1533" s="229" t="s">
        <v>3945</v>
      </c>
      <c r="EOV1533" s="229" t="s">
        <v>3946</v>
      </c>
      <c r="EOW1533" s="229" t="s">
        <v>396</v>
      </c>
      <c r="EOX1533" s="229" t="s">
        <v>289</v>
      </c>
      <c r="EOY1533" s="229" t="s">
        <v>35</v>
      </c>
      <c r="EOZ1533" s="229" t="s">
        <v>27</v>
      </c>
      <c r="EPA1533" s="229" t="s">
        <v>87</v>
      </c>
      <c r="EPB1533" s="229" t="s">
        <v>1400</v>
      </c>
      <c r="EPC1533" s="229" t="s">
        <v>254</v>
      </c>
      <c r="EPD1533" s="229" t="s">
        <v>3947</v>
      </c>
      <c r="EPE1533" s="229" t="s">
        <v>222</v>
      </c>
      <c r="EPF1533" s="229" t="s">
        <v>223</v>
      </c>
      <c r="EPG1533" s="229" t="s">
        <v>172</v>
      </c>
      <c r="EPH1533" s="229" t="s">
        <v>289</v>
      </c>
      <c r="EPI1533" s="229" t="s">
        <v>227</v>
      </c>
      <c r="EPM1533" s="229">
        <v>2024</v>
      </c>
      <c r="EPN1533" s="229" t="s">
        <v>57</v>
      </c>
      <c r="EPO1533" s="229" t="s">
        <v>3938</v>
      </c>
      <c r="EPP1533" s="229">
        <v>12973951</v>
      </c>
      <c r="EPQ1533" s="229" t="s">
        <v>3941</v>
      </c>
      <c r="EPR1533" s="229" t="s">
        <v>310</v>
      </c>
      <c r="EPS1533" s="229" t="s">
        <v>3942</v>
      </c>
      <c r="EPT1533" s="229" t="s">
        <v>1668</v>
      </c>
      <c r="EPU1533" s="229" t="s">
        <v>52</v>
      </c>
      <c r="EPV1533" s="229" t="s">
        <v>3943</v>
      </c>
      <c r="EPX1533" s="229" t="s">
        <v>3944</v>
      </c>
      <c r="EPY1533" s="229" t="s">
        <v>945</v>
      </c>
      <c r="EPZ1533" s="229" t="s">
        <v>466</v>
      </c>
      <c r="EQA1533" s="229" t="s">
        <v>3945</v>
      </c>
      <c r="EQB1533" s="229" t="s">
        <v>3946</v>
      </c>
      <c r="EQC1533" s="229" t="s">
        <v>396</v>
      </c>
      <c r="EQD1533" s="229" t="s">
        <v>289</v>
      </c>
      <c r="EQE1533" s="229" t="s">
        <v>35</v>
      </c>
      <c r="EQF1533" s="229" t="s">
        <v>27</v>
      </c>
      <c r="EQG1533" s="229" t="s">
        <v>87</v>
      </c>
      <c r="EQH1533" s="229" t="s">
        <v>1400</v>
      </c>
      <c r="EQI1533" s="229" t="s">
        <v>254</v>
      </c>
      <c r="EQJ1533" s="229" t="s">
        <v>3947</v>
      </c>
      <c r="EQK1533" s="229" t="s">
        <v>222</v>
      </c>
      <c r="EQL1533" s="229" t="s">
        <v>223</v>
      </c>
      <c r="EQM1533" s="229" t="s">
        <v>172</v>
      </c>
      <c r="EQN1533" s="229" t="s">
        <v>289</v>
      </c>
      <c r="EQO1533" s="229" t="s">
        <v>227</v>
      </c>
      <c r="EQS1533" s="229">
        <v>2024</v>
      </c>
      <c r="EQT1533" s="229" t="s">
        <v>57</v>
      </c>
      <c r="EQU1533" s="229" t="s">
        <v>3938</v>
      </c>
      <c r="EQV1533" s="229">
        <v>12973951</v>
      </c>
      <c r="EQW1533" s="229" t="s">
        <v>3941</v>
      </c>
      <c r="EQX1533" s="229" t="s">
        <v>310</v>
      </c>
      <c r="EQY1533" s="229" t="s">
        <v>3942</v>
      </c>
      <c r="EQZ1533" s="229" t="s">
        <v>1668</v>
      </c>
      <c r="ERA1533" s="229" t="s">
        <v>52</v>
      </c>
      <c r="ERB1533" s="229" t="s">
        <v>3943</v>
      </c>
      <c r="ERD1533" s="229" t="s">
        <v>3944</v>
      </c>
      <c r="ERE1533" s="229" t="s">
        <v>945</v>
      </c>
      <c r="ERF1533" s="229" t="s">
        <v>466</v>
      </c>
      <c r="ERG1533" s="229" t="s">
        <v>3945</v>
      </c>
      <c r="ERH1533" s="229" t="s">
        <v>3946</v>
      </c>
      <c r="ERI1533" s="229" t="s">
        <v>396</v>
      </c>
      <c r="ERJ1533" s="229" t="s">
        <v>289</v>
      </c>
      <c r="ERK1533" s="229" t="s">
        <v>35</v>
      </c>
      <c r="ERL1533" s="229" t="s">
        <v>27</v>
      </c>
      <c r="ERM1533" s="229" t="s">
        <v>87</v>
      </c>
      <c r="ERN1533" s="229" t="s">
        <v>1400</v>
      </c>
      <c r="ERO1533" s="229" t="s">
        <v>254</v>
      </c>
      <c r="ERP1533" s="229" t="s">
        <v>3947</v>
      </c>
      <c r="ERQ1533" s="229" t="s">
        <v>222</v>
      </c>
      <c r="ERR1533" s="229" t="s">
        <v>223</v>
      </c>
      <c r="ERS1533" s="229" t="s">
        <v>172</v>
      </c>
      <c r="ERT1533" s="229" t="s">
        <v>289</v>
      </c>
      <c r="ERU1533" s="229" t="s">
        <v>227</v>
      </c>
      <c r="ERY1533" s="229">
        <v>2024</v>
      </c>
      <c r="ERZ1533" s="229" t="s">
        <v>57</v>
      </c>
      <c r="ESA1533" s="229" t="s">
        <v>3938</v>
      </c>
      <c r="ESB1533" s="229">
        <v>12973951</v>
      </c>
      <c r="ESC1533" s="229" t="s">
        <v>3941</v>
      </c>
      <c r="ESD1533" s="229" t="s">
        <v>310</v>
      </c>
      <c r="ESE1533" s="229" t="s">
        <v>3942</v>
      </c>
      <c r="ESF1533" s="229" t="s">
        <v>1668</v>
      </c>
      <c r="ESG1533" s="229" t="s">
        <v>52</v>
      </c>
      <c r="ESH1533" s="229" t="s">
        <v>3943</v>
      </c>
      <c r="ESJ1533" s="229" t="s">
        <v>3944</v>
      </c>
      <c r="ESK1533" s="229" t="s">
        <v>945</v>
      </c>
      <c r="ESL1533" s="229" t="s">
        <v>466</v>
      </c>
      <c r="ESM1533" s="229" t="s">
        <v>3945</v>
      </c>
      <c r="ESN1533" s="229" t="s">
        <v>3946</v>
      </c>
      <c r="ESO1533" s="229" t="s">
        <v>396</v>
      </c>
      <c r="ESP1533" s="229" t="s">
        <v>289</v>
      </c>
      <c r="ESQ1533" s="229" t="s">
        <v>35</v>
      </c>
      <c r="ESR1533" s="229" t="s">
        <v>27</v>
      </c>
      <c r="ESS1533" s="229" t="s">
        <v>87</v>
      </c>
      <c r="EST1533" s="229" t="s">
        <v>1400</v>
      </c>
      <c r="ESU1533" s="229" t="s">
        <v>254</v>
      </c>
      <c r="ESV1533" s="229" t="s">
        <v>3947</v>
      </c>
      <c r="ESW1533" s="229" t="s">
        <v>222</v>
      </c>
      <c r="ESX1533" s="229" t="s">
        <v>223</v>
      </c>
      <c r="ESY1533" s="229" t="s">
        <v>172</v>
      </c>
      <c r="ESZ1533" s="229" t="s">
        <v>289</v>
      </c>
      <c r="ETA1533" s="229" t="s">
        <v>227</v>
      </c>
      <c r="ETE1533" s="229">
        <v>2024</v>
      </c>
      <c r="ETF1533" s="229" t="s">
        <v>57</v>
      </c>
      <c r="ETG1533" s="229" t="s">
        <v>3938</v>
      </c>
      <c r="ETH1533" s="229">
        <v>12973951</v>
      </c>
      <c r="ETI1533" s="229" t="s">
        <v>3941</v>
      </c>
      <c r="ETJ1533" s="229" t="s">
        <v>310</v>
      </c>
      <c r="ETK1533" s="229" t="s">
        <v>3942</v>
      </c>
      <c r="ETL1533" s="229" t="s">
        <v>1668</v>
      </c>
      <c r="ETM1533" s="229" t="s">
        <v>52</v>
      </c>
      <c r="ETN1533" s="229" t="s">
        <v>3943</v>
      </c>
      <c r="ETP1533" s="229" t="s">
        <v>3944</v>
      </c>
      <c r="ETQ1533" s="229" t="s">
        <v>945</v>
      </c>
      <c r="ETR1533" s="229" t="s">
        <v>466</v>
      </c>
      <c r="ETS1533" s="229" t="s">
        <v>3945</v>
      </c>
      <c r="ETT1533" s="229" t="s">
        <v>3946</v>
      </c>
      <c r="ETU1533" s="229" t="s">
        <v>396</v>
      </c>
      <c r="ETV1533" s="229" t="s">
        <v>289</v>
      </c>
      <c r="ETW1533" s="229" t="s">
        <v>35</v>
      </c>
      <c r="ETX1533" s="229" t="s">
        <v>27</v>
      </c>
      <c r="ETY1533" s="229" t="s">
        <v>87</v>
      </c>
      <c r="ETZ1533" s="229" t="s">
        <v>1400</v>
      </c>
      <c r="EUA1533" s="229" t="s">
        <v>254</v>
      </c>
      <c r="EUB1533" s="229" t="s">
        <v>3947</v>
      </c>
      <c r="EUC1533" s="229" t="s">
        <v>222</v>
      </c>
      <c r="EUD1533" s="229" t="s">
        <v>223</v>
      </c>
      <c r="EUE1533" s="229" t="s">
        <v>172</v>
      </c>
      <c r="EUF1533" s="229" t="s">
        <v>289</v>
      </c>
      <c r="EUG1533" s="229" t="s">
        <v>227</v>
      </c>
      <c r="EUK1533" s="229">
        <v>2024</v>
      </c>
      <c r="EUL1533" s="229" t="s">
        <v>57</v>
      </c>
      <c r="EUM1533" s="229" t="s">
        <v>3938</v>
      </c>
      <c r="EUN1533" s="229">
        <v>12973951</v>
      </c>
      <c r="EUO1533" s="229" t="s">
        <v>3941</v>
      </c>
      <c r="EUP1533" s="229" t="s">
        <v>310</v>
      </c>
      <c r="EUQ1533" s="229" t="s">
        <v>3942</v>
      </c>
      <c r="EUR1533" s="229" t="s">
        <v>1668</v>
      </c>
      <c r="EUS1533" s="229" t="s">
        <v>52</v>
      </c>
      <c r="EUT1533" s="229" t="s">
        <v>3943</v>
      </c>
      <c r="EUV1533" s="229" t="s">
        <v>3944</v>
      </c>
      <c r="EUW1533" s="229" t="s">
        <v>945</v>
      </c>
      <c r="EUX1533" s="229" t="s">
        <v>466</v>
      </c>
      <c r="EUY1533" s="229" t="s">
        <v>3945</v>
      </c>
      <c r="EUZ1533" s="229" t="s">
        <v>3946</v>
      </c>
      <c r="EVA1533" s="229" t="s">
        <v>396</v>
      </c>
      <c r="EVB1533" s="229" t="s">
        <v>289</v>
      </c>
      <c r="EVC1533" s="229" t="s">
        <v>35</v>
      </c>
      <c r="EVD1533" s="229" t="s">
        <v>27</v>
      </c>
      <c r="EVE1533" s="229" t="s">
        <v>87</v>
      </c>
      <c r="EVF1533" s="229" t="s">
        <v>1400</v>
      </c>
      <c r="EVG1533" s="229" t="s">
        <v>254</v>
      </c>
      <c r="EVH1533" s="229" t="s">
        <v>3947</v>
      </c>
      <c r="EVI1533" s="229" t="s">
        <v>222</v>
      </c>
      <c r="EVJ1533" s="229" t="s">
        <v>223</v>
      </c>
      <c r="EVK1533" s="229" t="s">
        <v>172</v>
      </c>
      <c r="EVL1533" s="229" t="s">
        <v>289</v>
      </c>
      <c r="EVM1533" s="229" t="s">
        <v>227</v>
      </c>
      <c r="EVQ1533" s="229">
        <v>2024</v>
      </c>
      <c r="EVR1533" s="229" t="s">
        <v>57</v>
      </c>
      <c r="EVS1533" s="229" t="s">
        <v>3938</v>
      </c>
      <c r="EVT1533" s="229">
        <v>12973951</v>
      </c>
      <c r="EVU1533" s="229" t="s">
        <v>3941</v>
      </c>
      <c r="EVV1533" s="229" t="s">
        <v>310</v>
      </c>
      <c r="EVW1533" s="229" t="s">
        <v>3942</v>
      </c>
      <c r="EVX1533" s="229" t="s">
        <v>1668</v>
      </c>
      <c r="EVY1533" s="229" t="s">
        <v>52</v>
      </c>
      <c r="EVZ1533" s="229" t="s">
        <v>3943</v>
      </c>
      <c r="EWB1533" s="229" t="s">
        <v>3944</v>
      </c>
      <c r="EWC1533" s="229" t="s">
        <v>945</v>
      </c>
      <c r="EWD1533" s="229" t="s">
        <v>466</v>
      </c>
      <c r="EWE1533" s="229" t="s">
        <v>3945</v>
      </c>
      <c r="EWF1533" s="229" t="s">
        <v>3946</v>
      </c>
      <c r="EWG1533" s="229" t="s">
        <v>396</v>
      </c>
      <c r="EWH1533" s="229" t="s">
        <v>289</v>
      </c>
      <c r="EWI1533" s="229" t="s">
        <v>35</v>
      </c>
      <c r="EWJ1533" s="229" t="s">
        <v>27</v>
      </c>
      <c r="EWK1533" s="229" t="s">
        <v>87</v>
      </c>
      <c r="EWL1533" s="229" t="s">
        <v>1400</v>
      </c>
      <c r="EWM1533" s="229" t="s">
        <v>254</v>
      </c>
      <c r="EWN1533" s="229" t="s">
        <v>3947</v>
      </c>
      <c r="EWO1533" s="229" t="s">
        <v>222</v>
      </c>
      <c r="EWP1533" s="229" t="s">
        <v>223</v>
      </c>
      <c r="EWQ1533" s="229" t="s">
        <v>172</v>
      </c>
      <c r="EWR1533" s="229" t="s">
        <v>289</v>
      </c>
      <c r="EWS1533" s="229" t="s">
        <v>227</v>
      </c>
      <c r="EWW1533" s="229">
        <v>2024</v>
      </c>
      <c r="EWX1533" s="229" t="s">
        <v>57</v>
      </c>
      <c r="EWY1533" s="229" t="s">
        <v>3938</v>
      </c>
      <c r="EWZ1533" s="229">
        <v>12973951</v>
      </c>
      <c r="EXA1533" s="229" t="s">
        <v>3941</v>
      </c>
      <c r="EXB1533" s="229" t="s">
        <v>310</v>
      </c>
      <c r="EXC1533" s="229" t="s">
        <v>3942</v>
      </c>
      <c r="EXD1533" s="229" t="s">
        <v>1668</v>
      </c>
      <c r="EXE1533" s="229" t="s">
        <v>52</v>
      </c>
      <c r="EXF1533" s="229" t="s">
        <v>3943</v>
      </c>
      <c r="EXH1533" s="229" t="s">
        <v>3944</v>
      </c>
      <c r="EXI1533" s="229" t="s">
        <v>945</v>
      </c>
      <c r="EXJ1533" s="229" t="s">
        <v>466</v>
      </c>
      <c r="EXK1533" s="229" t="s">
        <v>3945</v>
      </c>
      <c r="EXL1533" s="229" t="s">
        <v>3946</v>
      </c>
      <c r="EXM1533" s="229" t="s">
        <v>396</v>
      </c>
      <c r="EXN1533" s="229" t="s">
        <v>289</v>
      </c>
      <c r="EXO1533" s="229" t="s">
        <v>35</v>
      </c>
      <c r="EXP1533" s="229" t="s">
        <v>27</v>
      </c>
      <c r="EXQ1533" s="229" t="s">
        <v>87</v>
      </c>
      <c r="EXR1533" s="229" t="s">
        <v>1400</v>
      </c>
      <c r="EXS1533" s="229" t="s">
        <v>254</v>
      </c>
      <c r="EXT1533" s="229" t="s">
        <v>3947</v>
      </c>
      <c r="EXU1533" s="229" t="s">
        <v>222</v>
      </c>
      <c r="EXV1533" s="229" t="s">
        <v>223</v>
      </c>
      <c r="EXW1533" s="229" t="s">
        <v>172</v>
      </c>
      <c r="EXX1533" s="229" t="s">
        <v>289</v>
      </c>
      <c r="EXY1533" s="229" t="s">
        <v>227</v>
      </c>
      <c r="EYC1533" s="229">
        <v>2024</v>
      </c>
      <c r="EYD1533" s="229" t="s">
        <v>57</v>
      </c>
      <c r="EYE1533" s="229" t="s">
        <v>3938</v>
      </c>
      <c r="EYF1533" s="229">
        <v>12973951</v>
      </c>
      <c r="EYG1533" s="229" t="s">
        <v>3941</v>
      </c>
      <c r="EYH1533" s="229" t="s">
        <v>310</v>
      </c>
      <c r="EYI1533" s="229" t="s">
        <v>3942</v>
      </c>
      <c r="EYJ1533" s="229" t="s">
        <v>1668</v>
      </c>
      <c r="EYK1533" s="229" t="s">
        <v>52</v>
      </c>
      <c r="EYL1533" s="229" t="s">
        <v>3943</v>
      </c>
      <c r="EYN1533" s="229" t="s">
        <v>3944</v>
      </c>
      <c r="EYO1533" s="229" t="s">
        <v>945</v>
      </c>
      <c r="EYP1533" s="229" t="s">
        <v>466</v>
      </c>
      <c r="EYQ1533" s="229" t="s">
        <v>3945</v>
      </c>
      <c r="EYR1533" s="229" t="s">
        <v>3946</v>
      </c>
      <c r="EYS1533" s="229" t="s">
        <v>396</v>
      </c>
      <c r="EYT1533" s="229" t="s">
        <v>289</v>
      </c>
      <c r="EYU1533" s="229" t="s">
        <v>35</v>
      </c>
      <c r="EYV1533" s="229" t="s">
        <v>27</v>
      </c>
      <c r="EYW1533" s="229" t="s">
        <v>87</v>
      </c>
      <c r="EYX1533" s="229" t="s">
        <v>1400</v>
      </c>
      <c r="EYY1533" s="229" t="s">
        <v>254</v>
      </c>
      <c r="EYZ1533" s="229" t="s">
        <v>3947</v>
      </c>
      <c r="EZA1533" s="229" t="s">
        <v>222</v>
      </c>
      <c r="EZB1533" s="229" t="s">
        <v>223</v>
      </c>
      <c r="EZC1533" s="229" t="s">
        <v>172</v>
      </c>
      <c r="EZD1533" s="229" t="s">
        <v>289</v>
      </c>
      <c r="EZE1533" s="229" t="s">
        <v>227</v>
      </c>
      <c r="EZI1533" s="229">
        <v>2024</v>
      </c>
      <c r="EZJ1533" s="229" t="s">
        <v>57</v>
      </c>
      <c r="EZK1533" s="229" t="s">
        <v>3938</v>
      </c>
      <c r="EZL1533" s="229">
        <v>12973951</v>
      </c>
      <c r="EZM1533" s="229" t="s">
        <v>3941</v>
      </c>
      <c r="EZN1533" s="229" t="s">
        <v>310</v>
      </c>
      <c r="EZO1533" s="229" t="s">
        <v>3942</v>
      </c>
      <c r="EZP1533" s="229" t="s">
        <v>1668</v>
      </c>
      <c r="EZQ1533" s="229" t="s">
        <v>52</v>
      </c>
      <c r="EZR1533" s="229" t="s">
        <v>3943</v>
      </c>
      <c r="EZT1533" s="229" t="s">
        <v>3944</v>
      </c>
      <c r="EZU1533" s="229" t="s">
        <v>945</v>
      </c>
      <c r="EZV1533" s="229" t="s">
        <v>466</v>
      </c>
      <c r="EZW1533" s="229" t="s">
        <v>3945</v>
      </c>
      <c r="EZX1533" s="229" t="s">
        <v>3946</v>
      </c>
      <c r="EZY1533" s="229" t="s">
        <v>396</v>
      </c>
      <c r="EZZ1533" s="229" t="s">
        <v>289</v>
      </c>
      <c r="FAA1533" s="229" t="s">
        <v>35</v>
      </c>
      <c r="FAB1533" s="229" t="s">
        <v>27</v>
      </c>
      <c r="FAC1533" s="229" t="s">
        <v>87</v>
      </c>
      <c r="FAD1533" s="229" t="s">
        <v>1400</v>
      </c>
      <c r="FAE1533" s="229" t="s">
        <v>254</v>
      </c>
      <c r="FAF1533" s="229" t="s">
        <v>3947</v>
      </c>
      <c r="FAG1533" s="229" t="s">
        <v>222</v>
      </c>
      <c r="FAH1533" s="229" t="s">
        <v>223</v>
      </c>
      <c r="FAI1533" s="229" t="s">
        <v>172</v>
      </c>
      <c r="FAJ1533" s="229" t="s">
        <v>289</v>
      </c>
      <c r="FAK1533" s="229" t="s">
        <v>227</v>
      </c>
      <c r="FAO1533" s="229">
        <v>2024</v>
      </c>
      <c r="FAP1533" s="229" t="s">
        <v>57</v>
      </c>
      <c r="FAQ1533" s="229" t="s">
        <v>3938</v>
      </c>
      <c r="FAR1533" s="229">
        <v>12973951</v>
      </c>
      <c r="FAS1533" s="229" t="s">
        <v>3941</v>
      </c>
      <c r="FAT1533" s="229" t="s">
        <v>310</v>
      </c>
      <c r="FAU1533" s="229" t="s">
        <v>3942</v>
      </c>
      <c r="FAV1533" s="229" t="s">
        <v>1668</v>
      </c>
      <c r="FAW1533" s="229" t="s">
        <v>52</v>
      </c>
      <c r="FAX1533" s="229" t="s">
        <v>3943</v>
      </c>
      <c r="FAZ1533" s="229" t="s">
        <v>3944</v>
      </c>
      <c r="FBA1533" s="229" t="s">
        <v>945</v>
      </c>
      <c r="FBB1533" s="229" t="s">
        <v>466</v>
      </c>
      <c r="FBC1533" s="229" t="s">
        <v>3945</v>
      </c>
      <c r="FBD1533" s="229" t="s">
        <v>3946</v>
      </c>
      <c r="FBE1533" s="229" t="s">
        <v>396</v>
      </c>
      <c r="FBF1533" s="229" t="s">
        <v>289</v>
      </c>
      <c r="FBG1533" s="229" t="s">
        <v>35</v>
      </c>
      <c r="FBH1533" s="229" t="s">
        <v>27</v>
      </c>
      <c r="FBI1533" s="229" t="s">
        <v>87</v>
      </c>
      <c r="FBJ1533" s="229" t="s">
        <v>1400</v>
      </c>
      <c r="FBK1533" s="229" t="s">
        <v>254</v>
      </c>
      <c r="FBL1533" s="229" t="s">
        <v>3947</v>
      </c>
      <c r="FBM1533" s="229" t="s">
        <v>222</v>
      </c>
      <c r="FBN1533" s="229" t="s">
        <v>223</v>
      </c>
      <c r="FBO1533" s="229" t="s">
        <v>172</v>
      </c>
      <c r="FBP1533" s="229" t="s">
        <v>289</v>
      </c>
      <c r="FBQ1533" s="229" t="s">
        <v>227</v>
      </c>
      <c r="FBU1533" s="229">
        <v>2024</v>
      </c>
      <c r="FBV1533" s="229" t="s">
        <v>57</v>
      </c>
      <c r="FBW1533" s="229" t="s">
        <v>3938</v>
      </c>
      <c r="FBX1533" s="229">
        <v>12973951</v>
      </c>
      <c r="FBY1533" s="229" t="s">
        <v>3941</v>
      </c>
      <c r="FBZ1533" s="229" t="s">
        <v>310</v>
      </c>
      <c r="FCA1533" s="229" t="s">
        <v>3942</v>
      </c>
      <c r="FCB1533" s="229" t="s">
        <v>1668</v>
      </c>
      <c r="FCC1533" s="229" t="s">
        <v>52</v>
      </c>
      <c r="FCD1533" s="229" t="s">
        <v>3943</v>
      </c>
      <c r="FCF1533" s="229" t="s">
        <v>3944</v>
      </c>
      <c r="FCG1533" s="229" t="s">
        <v>945</v>
      </c>
      <c r="FCH1533" s="229" t="s">
        <v>466</v>
      </c>
      <c r="FCI1533" s="229" t="s">
        <v>3945</v>
      </c>
      <c r="FCJ1533" s="229" t="s">
        <v>3946</v>
      </c>
      <c r="FCK1533" s="229" t="s">
        <v>396</v>
      </c>
      <c r="FCL1533" s="229" t="s">
        <v>289</v>
      </c>
      <c r="FCM1533" s="229" t="s">
        <v>35</v>
      </c>
      <c r="FCN1533" s="229" t="s">
        <v>27</v>
      </c>
      <c r="FCO1533" s="229" t="s">
        <v>87</v>
      </c>
      <c r="FCP1533" s="229" t="s">
        <v>1400</v>
      </c>
      <c r="FCQ1533" s="229" t="s">
        <v>254</v>
      </c>
      <c r="FCR1533" s="229" t="s">
        <v>3947</v>
      </c>
      <c r="FCS1533" s="229" t="s">
        <v>222</v>
      </c>
      <c r="FCT1533" s="229" t="s">
        <v>223</v>
      </c>
      <c r="FCU1533" s="229" t="s">
        <v>172</v>
      </c>
      <c r="FCV1533" s="229" t="s">
        <v>289</v>
      </c>
      <c r="FCW1533" s="229" t="s">
        <v>227</v>
      </c>
      <c r="FDA1533" s="229">
        <v>2024</v>
      </c>
      <c r="FDB1533" s="229" t="s">
        <v>57</v>
      </c>
      <c r="FDC1533" s="229" t="s">
        <v>3938</v>
      </c>
      <c r="FDD1533" s="229">
        <v>12973951</v>
      </c>
      <c r="FDE1533" s="229" t="s">
        <v>3941</v>
      </c>
      <c r="FDF1533" s="229" t="s">
        <v>310</v>
      </c>
      <c r="FDG1533" s="229" t="s">
        <v>3942</v>
      </c>
      <c r="FDH1533" s="229" t="s">
        <v>1668</v>
      </c>
      <c r="FDI1533" s="229" t="s">
        <v>52</v>
      </c>
      <c r="FDJ1533" s="229" t="s">
        <v>3943</v>
      </c>
      <c r="FDL1533" s="229" t="s">
        <v>3944</v>
      </c>
      <c r="FDM1533" s="229" t="s">
        <v>945</v>
      </c>
      <c r="FDN1533" s="229" t="s">
        <v>466</v>
      </c>
      <c r="FDO1533" s="229" t="s">
        <v>3945</v>
      </c>
      <c r="FDP1533" s="229" t="s">
        <v>3946</v>
      </c>
      <c r="FDQ1533" s="229" t="s">
        <v>396</v>
      </c>
      <c r="FDR1533" s="229" t="s">
        <v>289</v>
      </c>
      <c r="FDS1533" s="229" t="s">
        <v>35</v>
      </c>
      <c r="FDT1533" s="229" t="s">
        <v>27</v>
      </c>
      <c r="FDU1533" s="229" t="s">
        <v>87</v>
      </c>
      <c r="FDV1533" s="229" t="s">
        <v>1400</v>
      </c>
      <c r="FDW1533" s="229" t="s">
        <v>254</v>
      </c>
      <c r="FDX1533" s="229" t="s">
        <v>3947</v>
      </c>
      <c r="FDY1533" s="229" t="s">
        <v>222</v>
      </c>
      <c r="FDZ1533" s="229" t="s">
        <v>223</v>
      </c>
      <c r="FEA1533" s="229" t="s">
        <v>172</v>
      </c>
      <c r="FEB1533" s="229" t="s">
        <v>289</v>
      </c>
      <c r="FEC1533" s="229" t="s">
        <v>227</v>
      </c>
      <c r="FEG1533" s="229">
        <v>2024</v>
      </c>
      <c r="FEH1533" s="229" t="s">
        <v>57</v>
      </c>
      <c r="FEI1533" s="229" t="s">
        <v>3938</v>
      </c>
      <c r="FEJ1533" s="229">
        <v>12973951</v>
      </c>
      <c r="FEK1533" s="229" t="s">
        <v>3941</v>
      </c>
      <c r="FEL1533" s="229" t="s">
        <v>310</v>
      </c>
      <c r="FEM1533" s="229" t="s">
        <v>3942</v>
      </c>
      <c r="FEN1533" s="229" t="s">
        <v>1668</v>
      </c>
      <c r="FEO1533" s="229" t="s">
        <v>52</v>
      </c>
      <c r="FEP1533" s="229" t="s">
        <v>3943</v>
      </c>
      <c r="FER1533" s="229" t="s">
        <v>3944</v>
      </c>
      <c r="FES1533" s="229" t="s">
        <v>945</v>
      </c>
      <c r="FET1533" s="229" t="s">
        <v>466</v>
      </c>
      <c r="FEU1533" s="229" t="s">
        <v>3945</v>
      </c>
      <c r="FEV1533" s="229" t="s">
        <v>3946</v>
      </c>
      <c r="FEW1533" s="229" t="s">
        <v>396</v>
      </c>
      <c r="FEX1533" s="229" t="s">
        <v>289</v>
      </c>
      <c r="FEY1533" s="229" t="s">
        <v>35</v>
      </c>
      <c r="FEZ1533" s="229" t="s">
        <v>27</v>
      </c>
      <c r="FFA1533" s="229" t="s">
        <v>87</v>
      </c>
      <c r="FFB1533" s="229" t="s">
        <v>1400</v>
      </c>
      <c r="FFC1533" s="229" t="s">
        <v>254</v>
      </c>
      <c r="FFD1533" s="229" t="s">
        <v>3947</v>
      </c>
      <c r="FFE1533" s="229" t="s">
        <v>222</v>
      </c>
      <c r="FFF1533" s="229" t="s">
        <v>223</v>
      </c>
      <c r="FFG1533" s="229" t="s">
        <v>172</v>
      </c>
      <c r="FFH1533" s="229" t="s">
        <v>289</v>
      </c>
      <c r="FFI1533" s="229" t="s">
        <v>227</v>
      </c>
      <c r="FFM1533" s="229">
        <v>2024</v>
      </c>
      <c r="FFN1533" s="229" t="s">
        <v>57</v>
      </c>
      <c r="FFO1533" s="229" t="s">
        <v>3938</v>
      </c>
      <c r="FFP1533" s="229">
        <v>12973951</v>
      </c>
      <c r="FFQ1533" s="229" t="s">
        <v>3941</v>
      </c>
      <c r="FFR1533" s="229" t="s">
        <v>310</v>
      </c>
      <c r="FFS1533" s="229" t="s">
        <v>3942</v>
      </c>
      <c r="FFT1533" s="229" t="s">
        <v>1668</v>
      </c>
      <c r="FFU1533" s="229" t="s">
        <v>52</v>
      </c>
      <c r="FFV1533" s="229" t="s">
        <v>3943</v>
      </c>
      <c r="FFX1533" s="229" t="s">
        <v>3944</v>
      </c>
      <c r="FFY1533" s="229" t="s">
        <v>945</v>
      </c>
      <c r="FFZ1533" s="229" t="s">
        <v>466</v>
      </c>
      <c r="FGA1533" s="229" t="s">
        <v>3945</v>
      </c>
      <c r="FGB1533" s="229" t="s">
        <v>3946</v>
      </c>
      <c r="FGC1533" s="229" t="s">
        <v>396</v>
      </c>
      <c r="FGD1533" s="229" t="s">
        <v>289</v>
      </c>
      <c r="FGE1533" s="229" t="s">
        <v>35</v>
      </c>
      <c r="FGF1533" s="229" t="s">
        <v>27</v>
      </c>
      <c r="FGG1533" s="229" t="s">
        <v>87</v>
      </c>
      <c r="FGH1533" s="229" t="s">
        <v>1400</v>
      </c>
      <c r="FGI1533" s="229" t="s">
        <v>254</v>
      </c>
      <c r="FGJ1533" s="229" t="s">
        <v>3947</v>
      </c>
      <c r="FGK1533" s="229" t="s">
        <v>222</v>
      </c>
      <c r="FGL1533" s="229" t="s">
        <v>223</v>
      </c>
      <c r="FGM1533" s="229" t="s">
        <v>172</v>
      </c>
      <c r="FGN1533" s="229" t="s">
        <v>289</v>
      </c>
      <c r="FGO1533" s="229" t="s">
        <v>227</v>
      </c>
      <c r="FGS1533" s="229">
        <v>2024</v>
      </c>
      <c r="FGT1533" s="229" t="s">
        <v>57</v>
      </c>
      <c r="FGU1533" s="229" t="s">
        <v>3938</v>
      </c>
      <c r="FGV1533" s="229">
        <v>12973951</v>
      </c>
      <c r="FGW1533" s="229" t="s">
        <v>3941</v>
      </c>
      <c r="FGX1533" s="229" t="s">
        <v>310</v>
      </c>
      <c r="FGY1533" s="229" t="s">
        <v>3942</v>
      </c>
      <c r="FGZ1533" s="229" t="s">
        <v>1668</v>
      </c>
      <c r="FHA1533" s="229" t="s">
        <v>52</v>
      </c>
      <c r="FHB1533" s="229" t="s">
        <v>3943</v>
      </c>
      <c r="FHD1533" s="229" t="s">
        <v>3944</v>
      </c>
      <c r="FHE1533" s="229" t="s">
        <v>945</v>
      </c>
      <c r="FHF1533" s="229" t="s">
        <v>466</v>
      </c>
      <c r="FHG1533" s="229" t="s">
        <v>3945</v>
      </c>
      <c r="FHH1533" s="229" t="s">
        <v>3946</v>
      </c>
      <c r="FHI1533" s="229" t="s">
        <v>396</v>
      </c>
      <c r="FHJ1533" s="229" t="s">
        <v>289</v>
      </c>
      <c r="FHK1533" s="229" t="s">
        <v>35</v>
      </c>
      <c r="FHL1533" s="229" t="s">
        <v>27</v>
      </c>
      <c r="FHM1533" s="229" t="s">
        <v>87</v>
      </c>
      <c r="FHN1533" s="229" t="s">
        <v>1400</v>
      </c>
      <c r="FHO1533" s="229" t="s">
        <v>254</v>
      </c>
      <c r="FHP1533" s="229" t="s">
        <v>3947</v>
      </c>
      <c r="FHQ1533" s="229" t="s">
        <v>222</v>
      </c>
      <c r="FHR1533" s="229" t="s">
        <v>223</v>
      </c>
      <c r="FHS1533" s="229" t="s">
        <v>172</v>
      </c>
      <c r="FHT1533" s="229" t="s">
        <v>289</v>
      </c>
      <c r="FHU1533" s="229" t="s">
        <v>227</v>
      </c>
      <c r="FHY1533" s="229">
        <v>2024</v>
      </c>
      <c r="FHZ1533" s="229" t="s">
        <v>57</v>
      </c>
      <c r="FIA1533" s="229" t="s">
        <v>3938</v>
      </c>
      <c r="FIB1533" s="229">
        <v>12973951</v>
      </c>
      <c r="FIC1533" s="229" t="s">
        <v>3941</v>
      </c>
      <c r="FID1533" s="229" t="s">
        <v>310</v>
      </c>
      <c r="FIE1533" s="229" t="s">
        <v>3942</v>
      </c>
      <c r="FIF1533" s="229" t="s">
        <v>1668</v>
      </c>
      <c r="FIG1533" s="229" t="s">
        <v>52</v>
      </c>
      <c r="FIH1533" s="229" t="s">
        <v>3943</v>
      </c>
      <c r="FIJ1533" s="229" t="s">
        <v>3944</v>
      </c>
      <c r="FIK1533" s="229" t="s">
        <v>945</v>
      </c>
      <c r="FIL1533" s="229" t="s">
        <v>466</v>
      </c>
      <c r="FIM1533" s="229" t="s">
        <v>3945</v>
      </c>
      <c r="FIN1533" s="229" t="s">
        <v>3946</v>
      </c>
      <c r="FIO1533" s="229" t="s">
        <v>396</v>
      </c>
      <c r="FIP1533" s="229" t="s">
        <v>289</v>
      </c>
      <c r="FIQ1533" s="229" t="s">
        <v>35</v>
      </c>
      <c r="FIR1533" s="229" t="s">
        <v>27</v>
      </c>
      <c r="FIS1533" s="229" t="s">
        <v>87</v>
      </c>
      <c r="FIT1533" s="229" t="s">
        <v>1400</v>
      </c>
      <c r="FIU1533" s="229" t="s">
        <v>254</v>
      </c>
      <c r="FIV1533" s="229" t="s">
        <v>3947</v>
      </c>
      <c r="FIW1533" s="229" t="s">
        <v>222</v>
      </c>
      <c r="FIX1533" s="229" t="s">
        <v>223</v>
      </c>
      <c r="FIY1533" s="229" t="s">
        <v>172</v>
      </c>
      <c r="FIZ1533" s="229" t="s">
        <v>289</v>
      </c>
      <c r="FJA1533" s="229" t="s">
        <v>227</v>
      </c>
      <c r="FJE1533" s="229">
        <v>2024</v>
      </c>
      <c r="FJF1533" s="229" t="s">
        <v>57</v>
      </c>
      <c r="FJG1533" s="229" t="s">
        <v>3938</v>
      </c>
      <c r="FJH1533" s="229">
        <v>12973951</v>
      </c>
      <c r="FJI1533" s="229" t="s">
        <v>3941</v>
      </c>
      <c r="FJJ1533" s="229" t="s">
        <v>310</v>
      </c>
      <c r="FJK1533" s="229" t="s">
        <v>3942</v>
      </c>
      <c r="FJL1533" s="229" t="s">
        <v>1668</v>
      </c>
      <c r="FJM1533" s="229" t="s">
        <v>52</v>
      </c>
      <c r="FJN1533" s="229" t="s">
        <v>3943</v>
      </c>
      <c r="FJP1533" s="229" t="s">
        <v>3944</v>
      </c>
      <c r="FJQ1533" s="229" t="s">
        <v>945</v>
      </c>
      <c r="FJR1533" s="229" t="s">
        <v>466</v>
      </c>
      <c r="FJS1533" s="229" t="s">
        <v>3945</v>
      </c>
      <c r="FJT1533" s="229" t="s">
        <v>3946</v>
      </c>
      <c r="FJU1533" s="229" t="s">
        <v>396</v>
      </c>
      <c r="FJV1533" s="229" t="s">
        <v>289</v>
      </c>
      <c r="FJW1533" s="229" t="s">
        <v>35</v>
      </c>
      <c r="FJX1533" s="229" t="s">
        <v>27</v>
      </c>
      <c r="FJY1533" s="229" t="s">
        <v>87</v>
      </c>
      <c r="FJZ1533" s="229" t="s">
        <v>1400</v>
      </c>
      <c r="FKA1533" s="229" t="s">
        <v>254</v>
      </c>
      <c r="FKB1533" s="229" t="s">
        <v>3947</v>
      </c>
      <c r="FKC1533" s="229" t="s">
        <v>222</v>
      </c>
      <c r="FKD1533" s="229" t="s">
        <v>223</v>
      </c>
      <c r="FKE1533" s="229" t="s">
        <v>172</v>
      </c>
      <c r="FKF1533" s="229" t="s">
        <v>289</v>
      </c>
      <c r="FKG1533" s="229" t="s">
        <v>227</v>
      </c>
      <c r="FKK1533" s="229">
        <v>2024</v>
      </c>
      <c r="FKL1533" s="229" t="s">
        <v>57</v>
      </c>
      <c r="FKM1533" s="229" t="s">
        <v>3938</v>
      </c>
      <c r="FKN1533" s="229">
        <v>12973951</v>
      </c>
      <c r="FKO1533" s="229" t="s">
        <v>3941</v>
      </c>
      <c r="FKP1533" s="229" t="s">
        <v>310</v>
      </c>
      <c r="FKQ1533" s="229" t="s">
        <v>3942</v>
      </c>
      <c r="FKR1533" s="229" t="s">
        <v>1668</v>
      </c>
      <c r="FKS1533" s="229" t="s">
        <v>52</v>
      </c>
      <c r="FKT1533" s="229" t="s">
        <v>3943</v>
      </c>
      <c r="FKV1533" s="229" t="s">
        <v>3944</v>
      </c>
      <c r="FKW1533" s="229" t="s">
        <v>945</v>
      </c>
      <c r="FKX1533" s="229" t="s">
        <v>466</v>
      </c>
      <c r="FKY1533" s="229" t="s">
        <v>3945</v>
      </c>
      <c r="FKZ1533" s="229" t="s">
        <v>3946</v>
      </c>
      <c r="FLA1533" s="229" t="s">
        <v>396</v>
      </c>
      <c r="FLB1533" s="229" t="s">
        <v>289</v>
      </c>
      <c r="FLC1533" s="229" t="s">
        <v>35</v>
      </c>
      <c r="FLD1533" s="229" t="s">
        <v>27</v>
      </c>
      <c r="FLE1533" s="229" t="s">
        <v>87</v>
      </c>
      <c r="FLF1533" s="229" t="s">
        <v>1400</v>
      </c>
      <c r="FLG1533" s="229" t="s">
        <v>254</v>
      </c>
      <c r="FLH1533" s="229" t="s">
        <v>3947</v>
      </c>
      <c r="FLI1533" s="229" t="s">
        <v>222</v>
      </c>
      <c r="FLJ1533" s="229" t="s">
        <v>223</v>
      </c>
      <c r="FLK1533" s="229" t="s">
        <v>172</v>
      </c>
      <c r="FLL1533" s="229" t="s">
        <v>289</v>
      </c>
      <c r="FLM1533" s="229" t="s">
        <v>227</v>
      </c>
      <c r="FLQ1533" s="229">
        <v>2024</v>
      </c>
      <c r="FLR1533" s="229" t="s">
        <v>57</v>
      </c>
      <c r="FLS1533" s="229" t="s">
        <v>3938</v>
      </c>
      <c r="FLT1533" s="229">
        <v>12973951</v>
      </c>
      <c r="FLU1533" s="229" t="s">
        <v>3941</v>
      </c>
      <c r="FLV1533" s="229" t="s">
        <v>310</v>
      </c>
      <c r="FLW1533" s="229" t="s">
        <v>3942</v>
      </c>
      <c r="FLX1533" s="229" t="s">
        <v>1668</v>
      </c>
      <c r="FLY1533" s="229" t="s">
        <v>52</v>
      </c>
      <c r="FLZ1533" s="229" t="s">
        <v>3943</v>
      </c>
      <c r="FMB1533" s="229" t="s">
        <v>3944</v>
      </c>
      <c r="FMC1533" s="229" t="s">
        <v>945</v>
      </c>
      <c r="FMD1533" s="229" t="s">
        <v>466</v>
      </c>
      <c r="FME1533" s="229" t="s">
        <v>3945</v>
      </c>
      <c r="FMF1533" s="229" t="s">
        <v>3946</v>
      </c>
      <c r="FMG1533" s="229" t="s">
        <v>396</v>
      </c>
      <c r="FMH1533" s="229" t="s">
        <v>289</v>
      </c>
      <c r="FMI1533" s="229" t="s">
        <v>35</v>
      </c>
      <c r="FMJ1533" s="229" t="s">
        <v>27</v>
      </c>
      <c r="FMK1533" s="229" t="s">
        <v>87</v>
      </c>
      <c r="FML1533" s="229" t="s">
        <v>1400</v>
      </c>
      <c r="FMM1533" s="229" t="s">
        <v>254</v>
      </c>
      <c r="FMN1533" s="229" t="s">
        <v>3947</v>
      </c>
      <c r="FMO1533" s="229" t="s">
        <v>222</v>
      </c>
      <c r="FMP1533" s="229" t="s">
        <v>223</v>
      </c>
      <c r="FMQ1533" s="229" t="s">
        <v>172</v>
      </c>
      <c r="FMR1533" s="229" t="s">
        <v>289</v>
      </c>
      <c r="FMS1533" s="229" t="s">
        <v>227</v>
      </c>
      <c r="FMW1533" s="229">
        <v>2024</v>
      </c>
      <c r="FMX1533" s="229" t="s">
        <v>57</v>
      </c>
      <c r="FMY1533" s="229" t="s">
        <v>3938</v>
      </c>
      <c r="FMZ1533" s="229">
        <v>12973951</v>
      </c>
      <c r="FNA1533" s="229" t="s">
        <v>3941</v>
      </c>
      <c r="FNB1533" s="229" t="s">
        <v>310</v>
      </c>
      <c r="FNC1533" s="229" t="s">
        <v>3942</v>
      </c>
      <c r="FND1533" s="229" t="s">
        <v>1668</v>
      </c>
      <c r="FNE1533" s="229" t="s">
        <v>52</v>
      </c>
      <c r="FNF1533" s="229" t="s">
        <v>3943</v>
      </c>
      <c r="FNH1533" s="229" t="s">
        <v>3944</v>
      </c>
      <c r="FNI1533" s="229" t="s">
        <v>945</v>
      </c>
      <c r="FNJ1533" s="229" t="s">
        <v>466</v>
      </c>
      <c r="FNK1533" s="229" t="s">
        <v>3945</v>
      </c>
      <c r="FNL1533" s="229" t="s">
        <v>3946</v>
      </c>
      <c r="FNM1533" s="229" t="s">
        <v>396</v>
      </c>
      <c r="FNN1533" s="229" t="s">
        <v>289</v>
      </c>
      <c r="FNO1533" s="229" t="s">
        <v>35</v>
      </c>
      <c r="FNP1533" s="229" t="s">
        <v>27</v>
      </c>
      <c r="FNQ1533" s="229" t="s">
        <v>87</v>
      </c>
      <c r="FNR1533" s="229" t="s">
        <v>1400</v>
      </c>
      <c r="FNS1533" s="229" t="s">
        <v>254</v>
      </c>
      <c r="FNT1533" s="229" t="s">
        <v>3947</v>
      </c>
      <c r="FNU1533" s="229" t="s">
        <v>222</v>
      </c>
      <c r="FNV1533" s="229" t="s">
        <v>223</v>
      </c>
      <c r="FNW1533" s="229" t="s">
        <v>172</v>
      </c>
      <c r="FNX1533" s="229" t="s">
        <v>289</v>
      </c>
      <c r="FNY1533" s="229" t="s">
        <v>227</v>
      </c>
      <c r="FOC1533" s="229">
        <v>2024</v>
      </c>
      <c r="FOD1533" s="229" t="s">
        <v>57</v>
      </c>
      <c r="FOE1533" s="229" t="s">
        <v>3938</v>
      </c>
      <c r="FOF1533" s="229">
        <v>12973951</v>
      </c>
      <c r="FOG1533" s="229" t="s">
        <v>3941</v>
      </c>
      <c r="FOH1533" s="229" t="s">
        <v>310</v>
      </c>
      <c r="FOI1533" s="229" t="s">
        <v>3942</v>
      </c>
      <c r="FOJ1533" s="229" t="s">
        <v>1668</v>
      </c>
      <c r="FOK1533" s="229" t="s">
        <v>52</v>
      </c>
      <c r="FOL1533" s="229" t="s">
        <v>3943</v>
      </c>
      <c r="FON1533" s="229" t="s">
        <v>3944</v>
      </c>
      <c r="FOO1533" s="229" t="s">
        <v>945</v>
      </c>
      <c r="FOP1533" s="229" t="s">
        <v>466</v>
      </c>
      <c r="FOQ1533" s="229" t="s">
        <v>3945</v>
      </c>
      <c r="FOR1533" s="229" t="s">
        <v>3946</v>
      </c>
      <c r="FOS1533" s="229" t="s">
        <v>396</v>
      </c>
      <c r="FOT1533" s="229" t="s">
        <v>289</v>
      </c>
      <c r="FOU1533" s="229" t="s">
        <v>35</v>
      </c>
      <c r="FOV1533" s="229" t="s">
        <v>27</v>
      </c>
      <c r="FOW1533" s="229" t="s">
        <v>87</v>
      </c>
      <c r="FOX1533" s="229" t="s">
        <v>1400</v>
      </c>
      <c r="FOY1533" s="229" t="s">
        <v>254</v>
      </c>
      <c r="FOZ1533" s="229" t="s">
        <v>3947</v>
      </c>
      <c r="FPA1533" s="229" t="s">
        <v>222</v>
      </c>
      <c r="FPB1533" s="229" t="s">
        <v>223</v>
      </c>
      <c r="FPC1533" s="229" t="s">
        <v>172</v>
      </c>
      <c r="FPD1533" s="229" t="s">
        <v>289</v>
      </c>
      <c r="FPE1533" s="229" t="s">
        <v>227</v>
      </c>
      <c r="FPI1533" s="229">
        <v>2024</v>
      </c>
      <c r="FPJ1533" s="229" t="s">
        <v>57</v>
      </c>
      <c r="FPK1533" s="229" t="s">
        <v>3938</v>
      </c>
      <c r="FPL1533" s="229">
        <v>12973951</v>
      </c>
      <c r="FPM1533" s="229" t="s">
        <v>3941</v>
      </c>
      <c r="FPN1533" s="229" t="s">
        <v>310</v>
      </c>
      <c r="FPO1533" s="229" t="s">
        <v>3942</v>
      </c>
      <c r="FPP1533" s="229" t="s">
        <v>1668</v>
      </c>
      <c r="FPQ1533" s="229" t="s">
        <v>52</v>
      </c>
      <c r="FPR1533" s="229" t="s">
        <v>3943</v>
      </c>
      <c r="FPT1533" s="229" t="s">
        <v>3944</v>
      </c>
      <c r="FPU1533" s="229" t="s">
        <v>945</v>
      </c>
      <c r="FPV1533" s="229" t="s">
        <v>466</v>
      </c>
      <c r="FPW1533" s="229" t="s">
        <v>3945</v>
      </c>
      <c r="FPX1533" s="229" t="s">
        <v>3946</v>
      </c>
      <c r="FPY1533" s="229" t="s">
        <v>396</v>
      </c>
      <c r="FPZ1533" s="229" t="s">
        <v>289</v>
      </c>
      <c r="FQA1533" s="229" t="s">
        <v>35</v>
      </c>
      <c r="FQB1533" s="229" t="s">
        <v>27</v>
      </c>
      <c r="FQC1533" s="229" t="s">
        <v>87</v>
      </c>
      <c r="FQD1533" s="229" t="s">
        <v>1400</v>
      </c>
      <c r="FQE1533" s="229" t="s">
        <v>254</v>
      </c>
      <c r="FQF1533" s="229" t="s">
        <v>3947</v>
      </c>
      <c r="FQG1533" s="229" t="s">
        <v>222</v>
      </c>
      <c r="FQH1533" s="229" t="s">
        <v>223</v>
      </c>
      <c r="FQI1533" s="229" t="s">
        <v>172</v>
      </c>
      <c r="FQJ1533" s="229" t="s">
        <v>289</v>
      </c>
      <c r="FQK1533" s="229" t="s">
        <v>227</v>
      </c>
      <c r="FQO1533" s="229">
        <v>2024</v>
      </c>
      <c r="FQP1533" s="229" t="s">
        <v>57</v>
      </c>
      <c r="FQQ1533" s="229" t="s">
        <v>3938</v>
      </c>
      <c r="FQR1533" s="229">
        <v>12973951</v>
      </c>
      <c r="FQS1533" s="229" t="s">
        <v>3941</v>
      </c>
      <c r="FQT1533" s="229" t="s">
        <v>310</v>
      </c>
      <c r="FQU1533" s="229" t="s">
        <v>3942</v>
      </c>
      <c r="FQV1533" s="229" t="s">
        <v>1668</v>
      </c>
      <c r="FQW1533" s="229" t="s">
        <v>52</v>
      </c>
      <c r="FQX1533" s="229" t="s">
        <v>3943</v>
      </c>
      <c r="FQZ1533" s="229" t="s">
        <v>3944</v>
      </c>
      <c r="FRA1533" s="229" t="s">
        <v>945</v>
      </c>
      <c r="FRB1533" s="229" t="s">
        <v>466</v>
      </c>
      <c r="FRC1533" s="229" t="s">
        <v>3945</v>
      </c>
      <c r="FRD1533" s="229" t="s">
        <v>3946</v>
      </c>
      <c r="FRE1533" s="229" t="s">
        <v>396</v>
      </c>
      <c r="FRF1533" s="229" t="s">
        <v>289</v>
      </c>
      <c r="FRG1533" s="229" t="s">
        <v>35</v>
      </c>
      <c r="FRH1533" s="229" t="s">
        <v>27</v>
      </c>
      <c r="FRI1533" s="229" t="s">
        <v>87</v>
      </c>
      <c r="FRJ1533" s="229" t="s">
        <v>1400</v>
      </c>
      <c r="FRK1533" s="229" t="s">
        <v>254</v>
      </c>
      <c r="FRL1533" s="229" t="s">
        <v>3947</v>
      </c>
      <c r="FRM1533" s="229" t="s">
        <v>222</v>
      </c>
      <c r="FRN1533" s="229" t="s">
        <v>223</v>
      </c>
      <c r="FRO1533" s="229" t="s">
        <v>172</v>
      </c>
      <c r="FRP1533" s="229" t="s">
        <v>289</v>
      </c>
      <c r="FRQ1533" s="229" t="s">
        <v>227</v>
      </c>
      <c r="FRU1533" s="229">
        <v>2024</v>
      </c>
      <c r="FRV1533" s="229" t="s">
        <v>57</v>
      </c>
      <c r="FRW1533" s="229" t="s">
        <v>3938</v>
      </c>
      <c r="FRX1533" s="229">
        <v>12973951</v>
      </c>
      <c r="FRY1533" s="229" t="s">
        <v>3941</v>
      </c>
      <c r="FRZ1533" s="229" t="s">
        <v>310</v>
      </c>
      <c r="FSA1533" s="229" t="s">
        <v>3942</v>
      </c>
      <c r="FSB1533" s="229" t="s">
        <v>1668</v>
      </c>
      <c r="FSC1533" s="229" t="s">
        <v>52</v>
      </c>
      <c r="FSD1533" s="229" t="s">
        <v>3943</v>
      </c>
      <c r="FSF1533" s="229" t="s">
        <v>3944</v>
      </c>
      <c r="FSG1533" s="229" t="s">
        <v>945</v>
      </c>
      <c r="FSH1533" s="229" t="s">
        <v>466</v>
      </c>
      <c r="FSI1533" s="229" t="s">
        <v>3945</v>
      </c>
      <c r="FSJ1533" s="229" t="s">
        <v>3946</v>
      </c>
      <c r="FSK1533" s="229" t="s">
        <v>396</v>
      </c>
      <c r="FSL1533" s="229" t="s">
        <v>289</v>
      </c>
      <c r="FSM1533" s="229" t="s">
        <v>35</v>
      </c>
      <c r="FSN1533" s="229" t="s">
        <v>27</v>
      </c>
      <c r="FSO1533" s="229" t="s">
        <v>87</v>
      </c>
      <c r="FSP1533" s="229" t="s">
        <v>1400</v>
      </c>
      <c r="FSQ1533" s="229" t="s">
        <v>254</v>
      </c>
      <c r="FSR1533" s="229" t="s">
        <v>3947</v>
      </c>
      <c r="FSS1533" s="229" t="s">
        <v>222</v>
      </c>
      <c r="FST1533" s="229" t="s">
        <v>223</v>
      </c>
      <c r="FSU1533" s="229" t="s">
        <v>172</v>
      </c>
      <c r="FSV1533" s="229" t="s">
        <v>289</v>
      </c>
      <c r="FSW1533" s="229" t="s">
        <v>227</v>
      </c>
      <c r="FTA1533" s="229">
        <v>2024</v>
      </c>
      <c r="FTB1533" s="229" t="s">
        <v>57</v>
      </c>
      <c r="FTC1533" s="229" t="s">
        <v>3938</v>
      </c>
      <c r="FTD1533" s="229">
        <v>12973951</v>
      </c>
      <c r="FTE1533" s="229" t="s">
        <v>3941</v>
      </c>
      <c r="FTF1533" s="229" t="s">
        <v>310</v>
      </c>
      <c r="FTG1533" s="229" t="s">
        <v>3942</v>
      </c>
      <c r="FTH1533" s="229" t="s">
        <v>1668</v>
      </c>
      <c r="FTI1533" s="229" t="s">
        <v>52</v>
      </c>
      <c r="FTJ1533" s="229" t="s">
        <v>3943</v>
      </c>
      <c r="FTL1533" s="229" t="s">
        <v>3944</v>
      </c>
      <c r="FTM1533" s="229" t="s">
        <v>945</v>
      </c>
      <c r="FTN1533" s="229" t="s">
        <v>466</v>
      </c>
      <c r="FTO1533" s="229" t="s">
        <v>3945</v>
      </c>
      <c r="FTP1533" s="229" t="s">
        <v>3946</v>
      </c>
      <c r="FTQ1533" s="229" t="s">
        <v>396</v>
      </c>
      <c r="FTR1533" s="229" t="s">
        <v>289</v>
      </c>
      <c r="FTS1533" s="229" t="s">
        <v>35</v>
      </c>
      <c r="FTT1533" s="229" t="s">
        <v>27</v>
      </c>
      <c r="FTU1533" s="229" t="s">
        <v>87</v>
      </c>
      <c r="FTV1533" s="229" t="s">
        <v>1400</v>
      </c>
      <c r="FTW1533" s="229" t="s">
        <v>254</v>
      </c>
      <c r="FTX1533" s="229" t="s">
        <v>3947</v>
      </c>
      <c r="FTY1533" s="229" t="s">
        <v>222</v>
      </c>
      <c r="FTZ1533" s="229" t="s">
        <v>223</v>
      </c>
      <c r="FUA1533" s="229" t="s">
        <v>172</v>
      </c>
      <c r="FUB1533" s="229" t="s">
        <v>289</v>
      </c>
      <c r="FUC1533" s="229" t="s">
        <v>227</v>
      </c>
      <c r="FUG1533" s="229">
        <v>2024</v>
      </c>
      <c r="FUH1533" s="229" t="s">
        <v>57</v>
      </c>
      <c r="FUI1533" s="229" t="s">
        <v>3938</v>
      </c>
      <c r="FUJ1533" s="229">
        <v>12973951</v>
      </c>
      <c r="FUK1533" s="229" t="s">
        <v>3941</v>
      </c>
      <c r="FUL1533" s="229" t="s">
        <v>310</v>
      </c>
      <c r="FUM1533" s="229" t="s">
        <v>3942</v>
      </c>
      <c r="FUN1533" s="229" t="s">
        <v>1668</v>
      </c>
      <c r="FUO1533" s="229" t="s">
        <v>52</v>
      </c>
      <c r="FUP1533" s="229" t="s">
        <v>3943</v>
      </c>
      <c r="FUR1533" s="229" t="s">
        <v>3944</v>
      </c>
      <c r="FUS1533" s="229" t="s">
        <v>945</v>
      </c>
      <c r="FUT1533" s="229" t="s">
        <v>466</v>
      </c>
      <c r="FUU1533" s="229" t="s">
        <v>3945</v>
      </c>
      <c r="FUV1533" s="229" t="s">
        <v>3946</v>
      </c>
      <c r="FUW1533" s="229" t="s">
        <v>396</v>
      </c>
      <c r="FUX1533" s="229" t="s">
        <v>289</v>
      </c>
      <c r="FUY1533" s="229" t="s">
        <v>35</v>
      </c>
      <c r="FUZ1533" s="229" t="s">
        <v>27</v>
      </c>
      <c r="FVA1533" s="229" t="s">
        <v>87</v>
      </c>
      <c r="FVB1533" s="229" t="s">
        <v>1400</v>
      </c>
      <c r="FVC1533" s="229" t="s">
        <v>254</v>
      </c>
      <c r="FVD1533" s="229" t="s">
        <v>3947</v>
      </c>
      <c r="FVE1533" s="229" t="s">
        <v>222</v>
      </c>
      <c r="FVF1533" s="229" t="s">
        <v>223</v>
      </c>
      <c r="FVG1533" s="229" t="s">
        <v>172</v>
      </c>
      <c r="FVH1533" s="229" t="s">
        <v>289</v>
      </c>
      <c r="FVI1533" s="229" t="s">
        <v>227</v>
      </c>
      <c r="FVM1533" s="229">
        <v>2024</v>
      </c>
      <c r="FVN1533" s="229" t="s">
        <v>57</v>
      </c>
      <c r="FVO1533" s="229" t="s">
        <v>3938</v>
      </c>
      <c r="FVP1533" s="229">
        <v>12973951</v>
      </c>
      <c r="FVQ1533" s="229" t="s">
        <v>3941</v>
      </c>
      <c r="FVR1533" s="229" t="s">
        <v>310</v>
      </c>
      <c r="FVS1533" s="229" t="s">
        <v>3942</v>
      </c>
      <c r="FVT1533" s="229" t="s">
        <v>1668</v>
      </c>
      <c r="FVU1533" s="229" t="s">
        <v>52</v>
      </c>
      <c r="FVV1533" s="229" t="s">
        <v>3943</v>
      </c>
      <c r="FVX1533" s="229" t="s">
        <v>3944</v>
      </c>
      <c r="FVY1533" s="229" t="s">
        <v>945</v>
      </c>
      <c r="FVZ1533" s="229" t="s">
        <v>466</v>
      </c>
      <c r="FWA1533" s="229" t="s">
        <v>3945</v>
      </c>
      <c r="FWB1533" s="229" t="s">
        <v>3946</v>
      </c>
      <c r="FWC1533" s="229" t="s">
        <v>396</v>
      </c>
      <c r="FWD1533" s="229" t="s">
        <v>289</v>
      </c>
      <c r="FWE1533" s="229" t="s">
        <v>35</v>
      </c>
      <c r="FWF1533" s="229" t="s">
        <v>27</v>
      </c>
      <c r="FWG1533" s="229" t="s">
        <v>87</v>
      </c>
      <c r="FWH1533" s="229" t="s">
        <v>1400</v>
      </c>
      <c r="FWI1533" s="229" t="s">
        <v>254</v>
      </c>
      <c r="FWJ1533" s="229" t="s">
        <v>3947</v>
      </c>
      <c r="FWK1533" s="229" t="s">
        <v>222</v>
      </c>
      <c r="FWL1533" s="229" t="s">
        <v>223</v>
      </c>
      <c r="FWM1533" s="229" t="s">
        <v>172</v>
      </c>
      <c r="FWN1533" s="229" t="s">
        <v>289</v>
      </c>
      <c r="FWO1533" s="229" t="s">
        <v>227</v>
      </c>
      <c r="FWS1533" s="229">
        <v>2024</v>
      </c>
      <c r="FWT1533" s="229" t="s">
        <v>57</v>
      </c>
      <c r="FWU1533" s="229" t="s">
        <v>3938</v>
      </c>
      <c r="FWV1533" s="229">
        <v>12973951</v>
      </c>
      <c r="FWW1533" s="229" t="s">
        <v>3941</v>
      </c>
      <c r="FWX1533" s="229" t="s">
        <v>310</v>
      </c>
      <c r="FWY1533" s="229" t="s">
        <v>3942</v>
      </c>
      <c r="FWZ1533" s="229" t="s">
        <v>1668</v>
      </c>
      <c r="FXA1533" s="229" t="s">
        <v>52</v>
      </c>
      <c r="FXB1533" s="229" t="s">
        <v>3943</v>
      </c>
      <c r="FXD1533" s="229" t="s">
        <v>3944</v>
      </c>
      <c r="FXE1533" s="229" t="s">
        <v>945</v>
      </c>
      <c r="FXF1533" s="229" t="s">
        <v>466</v>
      </c>
      <c r="FXG1533" s="229" t="s">
        <v>3945</v>
      </c>
      <c r="FXH1533" s="229" t="s">
        <v>3946</v>
      </c>
      <c r="FXI1533" s="229" t="s">
        <v>396</v>
      </c>
      <c r="FXJ1533" s="229" t="s">
        <v>289</v>
      </c>
      <c r="FXK1533" s="229" t="s">
        <v>35</v>
      </c>
      <c r="FXL1533" s="229" t="s">
        <v>27</v>
      </c>
      <c r="FXM1533" s="229" t="s">
        <v>87</v>
      </c>
      <c r="FXN1533" s="229" t="s">
        <v>1400</v>
      </c>
      <c r="FXO1533" s="229" t="s">
        <v>254</v>
      </c>
      <c r="FXP1533" s="229" t="s">
        <v>3947</v>
      </c>
      <c r="FXQ1533" s="229" t="s">
        <v>222</v>
      </c>
      <c r="FXR1533" s="229" t="s">
        <v>223</v>
      </c>
      <c r="FXS1533" s="229" t="s">
        <v>172</v>
      </c>
      <c r="FXT1533" s="229" t="s">
        <v>289</v>
      </c>
      <c r="FXU1533" s="229" t="s">
        <v>227</v>
      </c>
      <c r="FXY1533" s="229">
        <v>2024</v>
      </c>
      <c r="FXZ1533" s="229" t="s">
        <v>57</v>
      </c>
      <c r="FYA1533" s="229" t="s">
        <v>3938</v>
      </c>
      <c r="FYB1533" s="229">
        <v>12973951</v>
      </c>
      <c r="FYC1533" s="229" t="s">
        <v>3941</v>
      </c>
      <c r="FYD1533" s="229" t="s">
        <v>310</v>
      </c>
      <c r="FYE1533" s="229" t="s">
        <v>3942</v>
      </c>
      <c r="FYF1533" s="229" t="s">
        <v>1668</v>
      </c>
      <c r="FYG1533" s="229" t="s">
        <v>52</v>
      </c>
      <c r="FYH1533" s="229" t="s">
        <v>3943</v>
      </c>
      <c r="FYJ1533" s="229" t="s">
        <v>3944</v>
      </c>
      <c r="FYK1533" s="229" t="s">
        <v>945</v>
      </c>
      <c r="FYL1533" s="229" t="s">
        <v>466</v>
      </c>
      <c r="FYM1533" s="229" t="s">
        <v>3945</v>
      </c>
      <c r="FYN1533" s="229" t="s">
        <v>3946</v>
      </c>
      <c r="FYO1533" s="229" t="s">
        <v>396</v>
      </c>
      <c r="FYP1533" s="229" t="s">
        <v>289</v>
      </c>
      <c r="FYQ1533" s="229" t="s">
        <v>35</v>
      </c>
      <c r="FYR1533" s="229" t="s">
        <v>27</v>
      </c>
      <c r="FYS1533" s="229" t="s">
        <v>87</v>
      </c>
      <c r="FYT1533" s="229" t="s">
        <v>1400</v>
      </c>
      <c r="FYU1533" s="229" t="s">
        <v>254</v>
      </c>
      <c r="FYV1533" s="229" t="s">
        <v>3947</v>
      </c>
      <c r="FYW1533" s="229" t="s">
        <v>222</v>
      </c>
      <c r="FYX1533" s="229" t="s">
        <v>223</v>
      </c>
      <c r="FYY1533" s="229" t="s">
        <v>172</v>
      </c>
      <c r="FYZ1533" s="229" t="s">
        <v>289</v>
      </c>
      <c r="FZA1533" s="229" t="s">
        <v>227</v>
      </c>
      <c r="FZE1533" s="229">
        <v>2024</v>
      </c>
      <c r="FZF1533" s="229" t="s">
        <v>57</v>
      </c>
      <c r="FZG1533" s="229" t="s">
        <v>3938</v>
      </c>
      <c r="FZH1533" s="229">
        <v>12973951</v>
      </c>
      <c r="FZI1533" s="229" t="s">
        <v>3941</v>
      </c>
      <c r="FZJ1533" s="229" t="s">
        <v>310</v>
      </c>
      <c r="FZK1533" s="229" t="s">
        <v>3942</v>
      </c>
      <c r="FZL1533" s="229" t="s">
        <v>1668</v>
      </c>
      <c r="FZM1533" s="229" t="s">
        <v>52</v>
      </c>
      <c r="FZN1533" s="229" t="s">
        <v>3943</v>
      </c>
      <c r="FZP1533" s="229" t="s">
        <v>3944</v>
      </c>
      <c r="FZQ1533" s="229" t="s">
        <v>945</v>
      </c>
      <c r="FZR1533" s="229" t="s">
        <v>466</v>
      </c>
      <c r="FZS1533" s="229" t="s">
        <v>3945</v>
      </c>
      <c r="FZT1533" s="229" t="s">
        <v>3946</v>
      </c>
      <c r="FZU1533" s="229" t="s">
        <v>396</v>
      </c>
      <c r="FZV1533" s="229" t="s">
        <v>289</v>
      </c>
      <c r="FZW1533" s="229" t="s">
        <v>35</v>
      </c>
      <c r="FZX1533" s="229" t="s">
        <v>27</v>
      </c>
      <c r="FZY1533" s="229" t="s">
        <v>87</v>
      </c>
      <c r="FZZ1533" s="229" t="s">
        <v>1400</v>
      </c>
      <c r="GAA1533" s="229" t="s">
        <v>254</v>
      </c>
      <c r="GAB1533" s="229" t="s">
        <v>3947</v>
      </c>
      <c r="GAC1533" s="229" t="s">
        <v>222</v>
      </c>
      <c r="GAD1533" s="229" t="s">
        <v>223</v>
      </c>
      <c r="GAE1533" s="229" t="s">
        <v>172</v>
      </c>
      <c r="GAF1533" s="229" t="s">
        <v>289</v>
      </c>
      <c r="GAG1533" s="229" t="s">
        <v>227</v>
      </c>
      <c r="GAK1533" s="229">
        <v>2024</v>
      </c>
      <c r="GAL1533" s="229" t="s">
        <v>57</v>
      </c>
      <c r="GAM1533" s="229" t="s">
        <v>3938</v>
      </c>
      <c r="GAN1533" s="229">
        <v>12973951</v>
      </c>
      <c r="GAO1533" s="229" t="s">
        <v>3941</v>
      </c>
      <c r="GAP1533" s="229" t="s">
        <v>310</v>
      </c>
      <c r="GAQ1533" s="229" t="s">
        <v>3942</v>
      </c>
      <c r="GAR1533" s="229" t="s">
        <v>1668</v>
      </c>
      <c r="GAS1533" s="229" t="s">
        <v>52</v>
      </c>
      <c r="GAT1533" s="229" t="s">
        <v>3943</v>
      </c>
      <c r="GAV1533" s="229" t="s">
        <v>3944</v>
      </c>
      <c r="GAW1533" s="229" t="s">
        <v>945</v>
      </c>
      <c r="GAX1533" s="229" t="s">
        <v>466</v>
      </c>
      <c r="GAY1533" s="229" t="s">
        <v>3945</v>
      </c>
      <c r="GAZ1533" s="229" t="s">
        <v>3946</v>
      </c>
      <c r="GBA1533" s="229" t="s">
        <v>396</v>
      </c>
      <c r="GBB1533" s="229" t="s">
        <v>289</v>
      </c>
      <c r="GBC1533" s="229" t="s">
        <v>35</v>
      </c>
      <c r="GBD1533" s="229" t="s">
        <v>27</v>
      </c>
      <c r="GBE1533" s="229" t="s">
        <v>87</v>
      </c>
      <c r="GBF1533" s="229" t="s">
        <v>1400</v>
      </c>
      <c r="GBG1533" s="229" t="s">
        <v>254</v>
      </c>
      <c r="GBH1533" s="229" t="s">
        <v>3947</v>
      </c>
      <c r="GBI1533" s="229" t="s">
        <v>222</v>
      </c>
      <c r="GBJ1533" s="229" t="s">
        <v>223</v>
      </c>
      <c r="GBK1533" s="229" t="s">
        <v>172</v>
      </c>
      <c r="GBL1533" s="229" t="s">
        <v>289</v>
      </c>
      <c r="GBM1533" s="229" t="s">
        <v>227</v>
      </c>
      <c r="GBQ1533" s="229">
        <v>2024</v>
      </c>
      <c r="GBR1533" s="229" t="s">
        <v>57</v>
      </c>
      <c r="GBS1533" s="229" t="s">
        <v>3938</v>
      </c>
      <c r="GBT1533" s="229">
        <v>12973951</v>
      </c>
      <c r="GBU1533" s="229" t="s">
        <v>3941</v>
      </c>
      <c r="GBV1533" s="229" t="s">
        <v>310</v>
      </c>
      <c r="GBW1533" s="229" t="s">
        <v>3942</v>
      </c>
      <c r="GBX1533" s="229" t="s">
        <v>1668</v>
      </c>
      <c r="GBY1533" s="229" t="s">
        <v>52</v>
      </c>
      <c r="GBZ1533" s="229" t="s">
        <v>3943</v>
      </c>
      <c r="GCB1533" s="229" t="s">
        <v>3944</v>
      </c>
      <c r="GCC1533" s="229" t="s">
        <v>945</v>
      </c>
      <c r="GCD1533" s="229" t="s">
        <v>466</v>
      </c>
      <c r="GCE1533" s="229" t="s">
        <v>3945</v>
      </c>
      <c r="GCF1533" s="229" t="s">
        <v>3946</v>
      </c>
      <c r="GCG1533" s="229" t="s">
        <v>396</v>
      </c>
      <c r="GCH1533" s="229" t="s">
        <v>289</v>
      </c>
      <c r="GCI1533" s="229" t="s">
        <v>35</v>
      </c>
      <c r="GCJ1533" s="229" t="s">
        <v>27</v>
      </c>
      <c r="GCK1533" s="229" t="s">
        <v>87</v>
      </c>
      <c r="GCL1533" s="229" t="s">
        <v>1400</v>
      </c>
      <c r="GCM1533" s="229" t="s">
        <v>254</v>
      </c>
      <c r="GCN1533" s="229" t="s">
        <v>3947</v>
      </c>
      <c r="GCO1533" s="229" t="s">
        <v>222</v>
      </c>
      <c r="GCP1533" s="229" t="s">
        <v>223</v>
      </c>
      <c r="GCQ1533" s="229" t="s">
        <v>172</v>
      </c>
      <c r="GCR1533" s="229" t="s">
        <v>289</v>
      </c>
      <c r="GCS1533" s="229" t="s">
        <v>227</v>
      </c>
      <c r="GCW1533" s="229">
        <v>2024</v>
      </c>
      <c r="GCX1533" s="229" t="s">
        <v>57</v>
      </c>
      <c r="GCY1533" s="229" t="s">
        <v>3938</v>
      </c>
      <c r="GCZ1533" s="229">
        <v>12973951</v>
      </c>
      <c r="GDA1533" s="229" t="s">
        <v>3941</v>
      </c>
      <c r="GDB1533" s="229" t="s">
        <v>310</v>
      </c>
      <c r="GDC1533" s="229" t="s">
        <v>3942</v>
      </c>
      <c r="GDD1533" s="229" t="s">
        <v>1668</v>
      </c>
      <c r="GDE1533" s="229" t="s">
        <v>52</v>
      </c>
      <c r="GDF1533" s="229" t="s">
        <v>3943</v>
      </c>
      <c r="GDH1533" s="229" t="s">
        <v>3944</v>
      </c>
      <c r="GDI1533" s="229" t="s">
        <v>945</v>
      </c>
      <c r="GDJ1533" s="229" t="s">
        <v>466</v>
      </c>
      <c r="GDK1533" s="229" t="s">
        <v>3945</v>
      </c>
      <c r="GDL1533" s="229" t="s">
        <v>3946</v>
      </c>
      <c r="GDM1533" s="229" t="s">
        <v>396</v>
      </c>
      <c r="GDN1533" s="229" t="s">
        <v>289</v>
      </c>
      <c r="GDO1533" s="229" t="s">
        <v>35</v>
      </c>
      <c r="GDP1533" s="229" t="s">
        <v>27</v>
      </c>
      <c r="GDQ1533" s="229" t="s">
        <v>87</v>
      </c>
      <c r="GDR1533" s="229" t="s">
        <v>1400</v>
      </c>
      <c r="GDS1533" s="229" t="s">
        <v>254</v>
      </c>
      <c r="GDT1533" s="229" t="s">
        <v>3947</v>
      </c>
      <c r="GDU1533" s="229" t="s">
        <v>222</v>
      </c>
      <c r="GDV1533" s="229" t="s">
        <v>223</v>
      </c>
      <c r="GDW1533" s="229" t="s">
        <v>172</v>
      </c>
      <c r="GDX1533" s="229" t="s">
        <v>289</v>
      </c>
      <c r="GDY1533" s="229" t="s">
        <v>227</v>
      </c>
      <c r="GEC1533" s="229">
        <v>2024</v>
      </c>
      <c r="GED1533" s="229" t="s">
        <v>57</v>
      </c>
      <c r="GEE1533" s="229" t="s">
        <v>3938</v>
      </c>
      <c r="GEF1533" s="229">
        <v>12973951</v>
      </c>
      <c r="GEG1533" s="229" t="s">
        <v>3941</v>
      </c>
      <c r="GEH1533" s="229" t="s">
        <v>310</v>
      </c>
      <c r="GEI1533" s="229" t="s">
        <v>3942</v>
      </c>
      <c r="GEJ1533" s="229" t="s">
        <v>1668</v>
      </c>
      <c r="GEK1533" s="229" t="s">
        <v>52</v>
      </c>
      <c r="GEL1533" s="229" t="s">
        <v>3943</v>
      </c>
      <c r="GEN1533" s="229" t="s">
        <v>3944</v>
      </c>
      <c r="GEO1533" s="229" t="s">
        <v>945</v>
      </c>
      <c r="GEP1533" s="229" t="s">
        <v>466</v>
      </c>
      <c r="GEQ1533" s="229" t="s">
        <v>3945</v>
      </c>
      <c r="GER1533" s="229" t="s">
        <v>3946</v>
      </c>
      <c r="GES1533" s="229" t="s">
        <v>396</v>
      </c>
      <c r="GET1533" s="229" t="s">
        <v>289</v>
      </c>
      <c r="GEU1533" s="229" t="s">
        <v>35</v>
      </c>
      <c r="GEV1533" s="229" t="s">
        <v>27</v>
      </c>
      <c r="GEW1533" s="229" t="s">
        <v>87</v>
      </c>
      <c r="GEX1533" s="229" t="s">
        <v>1400</v>
      </c>
      <c r="GEY1533" s="229" t="s">
        <v>254</v>
      </c>
      <c r="GEZ1533" s="229" t="s">
        <v>3947</v>
      </c>
      <c r="GFA1533" s="229" t="s">
        <v>222</v>
      </c>
      <c r="GFB1533" s="229" t="s">
        <v>223</v>
      </c>
      <c r="GFC1533" s="229" t="s">
        <v>172</v>
      </c>
      <c r="GFD1533" s="229" t="s">
        <v>289</v>
      </c>
      <c r="GFE1533" s="229" t="s">
        <v>227</v>
      </c>
      <c r="GFI1533" s="229">
        <v>2024</v>
      </c>
      <c r="GFJ1533" s="229" t="s">
        <v>57</v>
      </c>
      <c r="GFK1533" s="229" t="s">
        <v>3938</v>
      </c>
      <c r="GFL1533" s="229">
        <v>12973951</v>
      </c>
      <c r="GFM1533" s="229" t="s">
        <v>3941</v>
      </c>
      <c r="GFN1533" s="229" t="s">
        <v>310</v>
      </c>
      <c r="GFO1533" s="229" t="s">
        <v>3942</v>
      </c>
      <c r="GFP1533" s="229" t="s">
        <v>1668</v>
      </c>
      <c r="GFQ1533" s="229" t="s">
        <v>52</v>
      </c>
      <c r="GFR1533" s="229" t="s">
        <v>3943</v>
      </c>
      <c r="GFT1533" s="229" t="s">
        <v>3944</v>
      </c>
      <c r="GFU1533" s="229" t="s">
        <v>945</v>
      </c>
      <c r="GFV1533" s="229" t="s">
        <v>466</v>
      </c>
      <c r="GFW1533" s="229" t="s">
        <v>3945</v>
      </c>
      <c r="GFX1533" s="229" t="s">
        <v>3946</v>
      </c>
      <c r="GFY1533" s="229" t="s">
        <v>396</v>
      </c>
      <c r="GFZ1533" s="229" t="s">
        <v>289</v>
      </c>
      <c r="GGA1533" s="229" t="s">
        <v>35</v>
      </c>
      <c r="GGB1533" s="229" t="s">
        <v>27</v>
      </c>
      <c r="GGC1533" s="229" t="s">
        <v>87</v>
      </c>
      <c r="GGD1533" s="229" t="s">
        <v>1400</v>
      </c>
      <c r="GGE1533" s="229" t="s">
        <v>254</v>
      </c>
      <c r="GGF1533" s="229" t="s">
        <v>3947</v>
      </c>
      <c r="GGG1533" s="229" t="s">
        <v>222</v>
      </c>
      <c r="GGH1533" s="229" t="s">
        <v>223</v>
      </c>
      <c r="GGI1533" s="229" t="s">
        <v>172</v>
      </c>
      <c r="GGJ1533" s="229" t="s">
        <v>289</v>
      </c>
      <c r="GGK1533" s="229" t="s">
        <v>227</v>
      </c>
      <c r="GGO1533" s="229">
        <v>2024</v>
      </c>
      <c r="GGP1533" s="229" t="s">
        <v>57</v>
      </c>
      <c r="GGQ1533" s="229" t="s">
        <v>3938</v>
      </c>
      <c r="GGR1533" s="229">
        <v>12973951</v>
      </c>
      <c r="GGS1533" s="229" t="s">
        <v>3941</v>
      </c>
      <c r="GGT1533" s="229" t="s">
        <v>310</v>
      </c>
      <c r="GGU1533" s="229" t="s">
        <v>3942</v>
      </c>
      <c r="GGV1533" s="229" t="s">
        <v>1668</v>
      </c>
      <c r="GGW1533" s="229" t="s">
        <v>52</v>
      </c>
      <c r="GGX1533" s="229" t="s">
        <v>3943</v>
      </c>
      <c r="GGZ1533" s="229" t="s">
        <v>3944</v>
      </c>
      <c r="GHA1533" s="229" t="s">
        <v>945</v>
      </c>
      <c r="GHB1533" s="229" t="s">
        <v>466</v>
      </c>
      <c r="GHC1533" s="229" t="s">
        <v>3945</v>
      </c>
      <c r="GHD1533" s="229" t="s">
        <v>3946</v>
      </c>
      <c r="GHE1533" s="229" t="s">
        <v>396</v>
      </c>
      <c r="GHF1533" s="229" t="s">
        <v>289</v>
      </c>
      <c r="GHG1533" s="229" t="s">
        <v>35</v>
      </c>
      <c r="GHH1533" s="229" t="s">
        <v>27</v>
      </c>
      <c r="GHI1533" s="229" t="s">
        <v>87</v>
      </c>
      <c r="GHJ1533" s="229" t="s">
        <v>1400</v>
      </c>
      <c r="GHK1533" s="229" t="s">
        <v>254</v>
      </c>
      <c r="GHL1533" s="229" t="s">
        <v>3947</v>
      </c>
      <c r="GHM1533" s="229" t="s">
        <v>222</v>
      </c>
      <c r="GHN1533" s="229" t="s">
        <v>223</v>
      </c>
      <c r="GHO1533" s="229" t="s">
        <v>172</v>
      </c>
      <c r="GHP1533" s="229" t="s">
        <v>289</v>
      </c>
      <c r="GHQ1533" s="229" t="s">
        <v>227</v>
      </c>
      <c r="GHU1533" s="229">
        <v>2024</v>
      </c>
      <c r="GHV1533" s="229" t="s">
        <v>57</v>
      </c>
      <c r="GHW1533" s="229" t="s">
        <v>3938</v>
      </c>
      <c r="GHX1533" s="229">
        <v>12973951</v>
      </c>
      <c r="GHY1533" s="229" t="s">
        <v>3941</v>
      </c>
      <c r="GHZ1533" s="229" t="s">
        <v>310</v>
      </c>
      <c r="GIA1533" s="229" t="s">
        <v>3942</v>
      </c>
      <c r="GIB1533" s="229" t="s">
        <v>1668</v>
      </c>
      <c r="GIC1533" s="229" t="s">
        <v>52</v>
      </c>
      <c r="GID1533" s="229" t="s">
        <v>3943</v>
      </c>
      <c r="GIF1533" s="229" t="s">
        <v>3944</v>
      </c>
      <c r="GIG1533" s="229" t="s">
        <v>945</v>
      </c>
      <c r="GIH1533" s="229" t="s">
        <v>466</v>
      </c>
      <c r="GII1533" s="229" t="s">
        <v>3945</v>
      </c>
      <c r="GIJ1533" s="229" t="s">
        <v>3946</v>
      </c>
      <c r="GIK1533" s="229" t="s">
        <v>396</v>
      </c>
      <c r="GIL1533" s="229" t="s">
        <v>289</v>
      </c>
      <c r="GIM1533" s="229" t="s">
        <v>35</v>
      </c>
      <c r="GIN1533" s="229" t="s">
        <v>27</v>
      </c>
      <c r="GIO1533" s="229" t="s">
        <v>87</v>
      </c>
      <c r="GIP1533" s="229" t="s">
        <v>1400</v>
      </c>
      <c r="GIQ1533" s="229" t="s">
        <v>254</v>
      </c>
      <c r="GIR1533" s="229" t="s">
        <v>3947</v>
      </c>
      <c r="GIS1533" s="229" t="s">
        <v>222</v>
      </c>
      <c r="GIT1533" s="229" t="s">
        <v>223</v>
      </c>
      <c r="GIU1533" s="229" t="s">
        <v>172</v>
      </c>
      <c r="GIV1533" s="229" t="s">
        <v>289</v>
      </c>
      <c r="GIW1533" s="229" t="s">
        <v>227</v>
      </c>
      <c r="GJA1533" s="229">
        <v>2024</v>
      </c>
      <c r="GJB1533" s="229" t="s">
        <v>57</v>
      </c>
      <c r="GJC1533" s="229" t="s">
        <v>3938</v>
      </c>
      <c r="GJD1533" s="229">
        <v>12973951</v>
      </c>
      <c r="GJE1533" s="229" t="s">
        <v>3941</v>
      </c>
      <c r="GJF1533" s="229" t="s">
        <v>310</v>
      </c>
      <c r="GJG1533" s="229" t="s">
        <v>3942</v>
      </c>
      <c r="GJH1533" s="229" t="s">
        <v>1668</v>
      </c>
      <c r="GJI1533" s="229" t="s">
        <v>52</v>
      </c>
      <c r="GJJ1533" s="229" t="s">
        <v>3943</v>
      </c>
      <c r="GJL1533" s="229" t="s">
        <v>3944</v>
      </c>
      <c r="GJM1533" s="229" t="s">
        <v>945</v>
      </c>
      <c r="GJN1533" s="229" t="s">
        <v>466</v>
      </c>
      <c r="GJO1533" s="229" t="s">
        <v>3945</v>
      </c>
      <c r="GJP1533" s="229" t="s">
        <v>3946</v>
      </c>
      <c r="GJQ1533" s="229" t="s">
        <v>396</v>
      </c>
      <c r="GJR1533" s="229" t="s">
        <v>289</v>
      </c>
      <c r="GJS1533" s="229" t="s">
        <v>35</v>
      </c>
      <c r="GJT1533" s="229" t="s">
        <v>27</v>
      </c>
      <c r="GJU1533" s="229" t="s">
        <v>87</v>
      </c>
      <c r="GJV1533" s="229" t="s">
        <v>1400</v>
      </c>
      <c r="GJW1533" s="229" t="s">
        <v>254</v>
      </c>
      <c r="GJX1533" s="229" t="s">
        <v>3947</v>
      </c>
      <c r="GJY1533" s="229" t="s">
        <v>222</v>
      </c>
      <c r="GJZ1533" s="229" t="s">
        <v>223</v>
      </c>
      <c r="GKA1533" s="229" t="s">
        <v>172</v>
      </c>
      <c r="GKB1533" s="229" t="s">
        <v>289</v>
      </c>
      <c r="GKC1533" s="229" t="s">
        <v>227</v>
      </c>
      <c r="GKG1533" s="229">
        <v>2024</v>
      </c>
      <c r="GKH1533" s="229" t="s">
        <v>57</v>
      </c>
      <c r="GKI1533" s="229" t="s">
        <v>3938</v>
      </c>
      <c r="GKJ1533" s="229">
        <v>12973951</v>
      </c>
      <c r="GKK1533" s="229" t="s">
        <v>3941</v>
      </c>
      <c r="GKL1533" s="229" t="s">
        <v>310</v>
      </c>
      <c r="GKM1533" s="229" t="s">
        <v>3942</v>
      </c>
      <c r="GKN1533" s="229" t="s">
        <v>1668</v>
      </c>
      <c r="GKO1533" s="229" t="s">
        <v>52</v>
      </c>
      <c r="GKP1533" s="229" t="s">
        <v>3943</v>
      </c>
      <c r="GKR1533" s="229" t="s">
        <v>3944</v>
      </c>
      <c r="GKS1533" s="229" t="s">
        <v>945</v>
      </c>
      <c r="GKT1533" s="229" t="s">
        <v>466</v>
      </c>
      <c r="GKU1533" s="229" t="s">
        <v>3945</v>
      </c>
      <c r="GKV1533" s="229" t="s">
        <v>3946</v>
      </c>
      <c r="GKW1533" s="229" t="s">
        <v>396</v>
      </c>
      <c r="GKX1533" s="229" t="s">
        <v>289</v>
      </c>
      <c r="GKY1533" s="229" t="s">
        <v>35</v>
      </c>
      <c r="GKZ1533" s="229" t="s">
        <v>27</v>
      </c>
      <c r="GLA1533" s="229" t="s">
        <v>87</v>
      </c>
      <c r="GLB1533" s="229" t="s">
        <v>1400</v>
      </c>
      <c r="GLC1533" s="229" t="s">
        <v>254</v>
      </c>
      <c r="GLD1533" s="229" t="s">
        <v>3947</v>
      </c>
      <c r="GLE1533" s="229" t="s">
        <v>222</v>
      </c>
      <c r="GLF1533" s="229" t="s">
        <v>223</v>
      </c>
      <c r="GLG1533" s="229" t="s">
        <v>172</v>
      </c>
      <c r="GLH1533" s="229" t="s">
        <v>289</v>
      </c>
      <c r="GLI1533" s="229" t="s">
        <v>227</v>
      </c>
      <c r="GLM1533" s="229">
        <v>2024</v>
      </c>
      <c r="GLN1533" s="229" t="s">
        <v>57</v>
      </c>
      <c r="GLO1533" s="229" t="s">
        <v>3938</v>
      </c>
      <c r="GLP1533" s="229">
        <v>12973951</v>
      </c>
      <c r="GLQ1533" s="229" t="s">
        <v>3941</v>
      </c>
      <c r="GLR1533" s="229" t="s">
        <v>310</v>
      </c>
      <c r="GLS1533" s="229" t="s">
        <v>3942</v>
      </c>
      <c r="GLT1533" s="229" t="s">
        <v>1668</v>
      </c>
      <c r="GLU1533" s="229" t="s">
        <v>52</v>
      </c>
      <c r="GLV1533" s="229" t="s">
        <v>3943</v>
      </c>
      <c r="GLX1533" s="229" t="s">
        <v>3944</v>
      </c>
      <c r="GLY1533" s="229" t="s">
        <v>945</v>
      </c>
      <c r="GLZ1533" s="229" t="s">
        <v>466</v>
      </c>
      <c r="GMA1533" s="229" t="s">
        <v>3945</v>
      </c>
      <c r="GMB1533" s="229" t="s">
        <v>3946</v>
      </c>
      <c r="GMC1533" s="229" t="s">
        <v>396</v>
      </c>
      <c r="GMD1533" s="229" t="s">
        <v>289</v>
      </c>
      <c r="GME1533" s="229" t="s">
        <v>35</v>
      </c>
      <c r="GMF1533" s="229" t="s">
        <v>27</v>
      </c>
      <c r="GMG1533" s="229" t="s">
        <v>87</v>
      </c>
      <c r="GMH1533" s="229" t="s">
        <v>1400</v>
      </c>
      <c r="GMI1533" s="229" t="s">
        <v>254</v>
      </c>
      <c r="GMJ1533" s="229" t="s">
        <v>3947</v>
      </c>
      <c r="GMK1533" s="229" t="s">
        <v>222</v>
      </c>
      <c r="GML1533" s="229" t="s">
        <v>223</v>
      </c>
      <c r="GMM1533" s="229" t="s">
        <v>172</v>
      </c>
      <c r="GMN1533" s="229" t="s">
        <v>289</v>
      </c>
      <c r="GMO1533" s="229" t="s">
        <v>227</v>
      </c>
      <c r="GMS1533" s="229">
        <v>2024</v>
      </c>
      <c r="GMT1533" s="229" t="s">
        <v>57</v>
      </c>
      <c r="GMU1533" s="229" t="s">
        <v>3938</v>
      </c>
      <c r="GMV1533" s="229">
        <v>12973951</v>
      </c>
      <c r="GMW1533" s="229" t="s">
        <v>3941</v>
      </c>
      <c r="GMX1533" s="229" t="s">
        <v>310</v>
      </c>
      <c r="GMY1533" s="229" t="s">
        <v>3942</v>
      </c>
      <c r="GMZ1533" s="229" t="s">
        <v>1668</v>
      </c>
      <c r="GNA1533" s="229" t="s">
        <v>52</v>
      </c>
      <c r="GNB1533" s="229" t="s">
        <v>3943</v>
      </c>
      <c r="GND1533" s="229" t="s">
        <v>3944</v>
      </c>
      <c r="GNE1533" s="229" t="s">
        <v>945</v>
      </c>
      <c r="GNF1533" s="229" t="s">
        <v>466</v>
      </c>
      <c r="GNG1533" s="229" t="s">
        <v>3945</v>
      </c>
      <c r="GNH1533" s="229" t="s">
        <v>3946</v>
      </c>
      <c r="GNI1533" s="229" t="s">
        <v>396</v>
      </c>
      <c r="GNJ1533" s="229" t="s">
        <v>289</v>
      </c>
      <c r="GNK1533" s="229" t="s">
        <v>35</v>
      </c>
      <c r="GNL1533" s="229" t="s">
        <v>27</v>
      </c>
      <c r="GNM1533" s="229" t="s">
        <v>87</v>
      </c>
      <c r="GNN1533" s="229" t="s">
        <v>1400</v>
      </c>
      <c r="GNO1533" s="229" t="s">
        <v>254</v>
      </c>
      <c r="GNP1533" s="229" t="s">
        <v>3947</v>
      </c>
      <c r="GNQ1533" s="229" t="s">
        <v>222</v>
      </c>
      <c r="GNR1533" s="229" t="s">
        <v>223</v>
      </c>
      <c r="GNS1533" s="229" t="s">
        <v>172</v>
      </c>
      <c r="GNT1533" s="229" t="s">
        <v>289</v>
      </c>
      <c r="GNU1533" s="229" t="s">
        <v>227</v>
      </c>
      <c r="GNY1533" s="229">
        <v>2024</v>
      </c>
      <c r="GNZ1533" s="229" t="s">
        <v>57</v>
      </c>
      <c r="GOA1533" s="229" t="s">
        <v>3938</v>
      </c>
      <c r="GOB1533" s="229">
        <v>12973951</v>
      </c>
      <c r="GOC1533" s="229" t="s">
        <v>3941</v>
      </c>
      <c r="GOD1533" s="229" t="s">
        <v>310</v>
      </c>
      <c r="GOE1533" s="229" t="s">
        <v>3942</v>
      </c>
      <c r="GOF1533" s="229" t="s">
        <v>1668</v>
      </c>
      <c r="GOG1533" s="229" t="s">
        <v>52</v>
      </c>
      <c r="GOH1533" s="229" t="s">
        <v>3943</v>
      </c>
      <c r="GOJ1533" s="229" t="s">
        <v>3944</v>
      </c>
      <c r="GOK1533" s="229" t="s">
        <v>945</v>
      </c>
      <c r="GOL1533" s="229" t="s">
        <v>466</v>
      </c>
      <c r="GOM1533" s="229" t="s">
        <v>3945</v>
      </c>
      <c r="GON1533" s="229" t="s">
        <v>3946</v>
      </c>
      <c r="GOO1533" s="229" t="s">
        <v>396</v>
      </c>
      <c r="GOP1533" s="229" t="s">
        <v>289</v>
      </c>
      <c r="GOQ1533" s="229" t="s">
        <v>35</v>
      </c>
      <c r="GOR1533" s="229" t="s">
        <v>27</v>
      </c>
      <c r="GOS1533" s="229" t="s">
        <v>87</v>
      </c>
      <c r="GOT1533" s="229" t="s">
        <v>1400</v>
      </c>
      <c r="GOU1533" s="229" t="s">
        <v>254</v>
      </c>
      <c r="GOV1533" s="229" t="s">
        <v>3947</v>
      </c>
      <c r="GOW1533" s="229" t="s">
        <v>222</v>
      </c>
      <c r="GOX1533" s="229" t="s">
        <v>223</v>
      </c>
      <c r="GOY1533" s="229" t="s">
        <v>172</v>
      </c>
      <c r="GOZ1533" s="229" t="s">
        <v>289</v>
      </c>
      <c r="GPA1533" s="229" t="s">
        <v>227</v>
      </c>
      <c r="GPE1533" s="229">
        <v>2024</v>
      </c>
      <c r="GPF1533" s="229" t="s">
        <v>57</v>
      </c>
      <c r="GPG1533" s="229" t="s">
        <v>3938</v>
      </c>
      <c r="GPH1533" s="229">
        <v>12973951</v>
      </c>
      <c r="GPI1533" s="229" t="s">
        <v>3941</v>
      </c>
      <c r="GPJ1533" s="229" t="s">
        <v>310</v>
      </c>
      <c r="GPK1533" s="229" t="s">
        <v>3942</v>
      </c>
      <c r="GPL1533" s="229" t="s">
        <v>1668</v>
      </c>
      <c r="GPM1533" s="229" t="s">
        <v>52</v>
      </c>
      <c r="GPN1533" s="229" t="s">
        <v>3943</v>
      </c>
      <c r="GPP1533" s="229" t="s">
        <v>3944</v>
      </c>
      <c r="GPQ1533" s="229" t="s">
        <v>945</v>
      </c>
      <c r="GPR1533" s="229" t="s">
        <v>466</v>
      </c>
      <c r="GPS1533" s="229" t="s">
        <v>3945</v>
      </c>
      <c r="GPT1533" s="229" t="s">
        <v>3946</v>
      </c>
      <c r="GPU1533" s="229" t="s">
        <v>396</v>
      </c>
      <c r="GPV1533" s="229" t="s">
        <v>289</v>
      </c>
      <c r="GPW1533" s="229" t="s">
        <v>35</v>
      </c>
      <c r="GPX1533" s="229" t="s">
        <v>27</v>
      </c>
      <c r="GPY1533" s="229" t="s">
        <v>87</v>
      </c>
      <c r="GPZ1533" s="229" t="s">
        <v>1400</v>
      </c>
      <c r="GQA1533" s="229" t="s">
        <v>254</v>
      </c>
      <c r="GQB1533" s="229" t="s">
        <v>3947</v>
      </c>
      <c r="GQC1533" s="229" t="s">
        <v>222</v>
      </c>
      <c r="GQD1533" s="229" t="s">
        <v>223</v>
      </c>
      <c r="GQE1533" s="229" t="s">
        <v>172</v>
      </c>
      <c r="GQF1533" s="229" t="s">
        <v>289</v>
      </c>
      <c r="GQG1533" s="229" t="s">
        <v>227</v>
      </c>
      <c r="GQK1533" s="229">
        <v>2024</v>
      </c>
      <c r="GQL1533" s="229" t="s">
        <v>57</v>
      </c>
      <c r="GQM1533" s="229" t="s">
        <v>3938</v>
      </c>
      <c r="GQN1533" s="229">
        <v>12973951</v>
      </c>
      <c r="GQO1533" s="229" t="s">
        <v>3941</v>
      </c>
      <c r="GQP1533" s="229" t="s">
        <v>310</v>
      </c>
      <c r="GQQ1533" s="229" t="s">
        <v>3942</v>
      </c>
      <c r="GQR1533" s="229" t="s">
        <v>1668</v>
      </c>
      <c r="GQS1533" s="229" t="s">
        <v>52</v>
      </c>
      <c r="GQT1533" s="229" t="s">
        <v>3943</v>
      </c>
      <c r="GQV1533" s="229" t="s">
        <v>3944</v>
      </c>
      <c r="GQW1533" s="229" t="s">
        <v>945</v>
      </c>
      <c r="GQX1533" s="229" t="s">
        <v>466</v>
      </c>
      <c r="GQY1533" s="229" t="s">
        <v>3945</v>
      </c>
      <c r="GQZ1533" s="229" t="s">
        <v>3946</v>
      </c>
      <c r="GRA1533" s="229" t="s">
        <v>396</v>
      </c>
      <c r="GRB1533" s="229" t="s">
        <v>289</v>
      </c>
      <c r="GRC1533" s="229" t="s">
        <v>35</v>
      </c>
      <c r="GRD1533" s="229" t="s">
        <v>27</v>
      </c>
      <c r="GRE1533" s="229" t="s">
        <v>87</v>
      </c>
      <c r="GRF1533" s="229" t="s">
        <v>1400</v>
      </c>
      <c r="GRG1533" s="229" t="s">
        <v>254</v>
      </c>
      <c r="GRH1533" s="229" t="s">
        <v>3947</v>
      </c>
      <c r="GRI1533" s="229" t="s">
        <v>222</v>
      </c>
      <c r="GRJ1533" s="229" t="s">
        <v>223</v>
      </c>
      <c r="GRK1533" s="229" t="s">
        <v>172</v>
      </c>
      <c r="GRL1533" s="229" t="s">
        <v>289</v>
      </c>
      <c r="GRM1533" s="229" t="s">
        <v>227</v>
      </c>
      <c r="GRQ1533" s="229">
        <v>2024</v>
      </c>
      <c r="GRR1533" s="229" t="s">
        <v>57</v>
      </c>
      <c r="GRS1533" s="229" t="s">
        <v>3938</v>
      </c>
      <c r="GRT1533" s="229">
        <v>12973951</v>
      </c>
      <c r="GRU1533" s="229" t="s">
        <v>3941</v>
      </c>
      <c r="GRV1533" s="229" t="s">
        <v>310</v>
      </c>
      <c r="GRW1533" s="229" t="s">
        <v>3942</v>
      </c>
      <c r="GRX1533" s="229" t="s">
        <v>1668</v>
      </c>
      <c r="GRY1533" s="229" t="s">
        <v>52</v>
      </c>
      <c r="GRZ1533" s="229" t="s">
        <v>3943</v>
      </c>
      <c r="GSB1533" s="229" t="s">
        <v>3944</v>
      </c>
      <c r="GSC1533" s="229" t="s">
        <v>945</v>
      </c>
      <c r="GSD1533" s="229" t="s">
        <v>466</v>
      </c>
      <c r="GSE1533" s="229" t="s">
        <v>3945</v>
      </c>
      <c r="GSF1533" s="229" t="s">
        <v>3946</v>
      </c>
      <c r="GSG1533" s="229" t="s">
        <v>396</v>
      </c>
      <c r="GSH1533" s="229" t="s">
        <v>289</v>
      </c>
      <c r="GSI1533" s="229" t="s">
        <v>35</v>
      </c>
      <c r="GSJ1533" s="229" t="s">
        <v>27</v>
      </c>
      <c r="GSK1533" s="229" t="s">
        <v>87</v>
      </c>
      <c r="GSL1533" s="229" t="s">
        <v>1400</v>
      </c>
      <c r="GSM1533" s="229" t="s">
        <v>254</v>
      </c>
      <c r="GSN1533" s="229" t="s">
        <v>3947</v>
      </c>
      <c r="GSO1533" s="229" t="s">
        <v>222</v>
      </c>
      <c r="GSP1533" s="229" t="s">
        <v>223</v>
      </c>
      <c r="GSQ1533" s="229" t="s">
        <v>172</v>
      </c>
      <c r="GSR1533" s="229" t="s">
        <v>289</v>
      </c>
      <c r="GSS1533" s="229" t="s">
        <v>227</v>
      </c>
      <c r="GSW1533" s="229">
        <v>2024</v>
      </c>
      <c r="GSX1533" s="229" t="s">
        <v>57</v>
      </c>
      <c r="GSY1533" s="229" t="s">
        <v>3938</v>
      </c>
      <c r="GSZ1533" s="229">
        <v>12973951</v>
      </c>
      <c r="GTA1533" s="229" t="s">
        <v>3941</v>
      </c>
      <c r="GTB1533" s="229" t="s">
        <v>310</v>
      </c>
      <c r="GTC1533" s="229" t="s">
        <v>3942</v>
      </c>
      <c r="GTD1533" s="229" t="s">
        <v>1668</v>
      </c>
      <c r="GTE1533" s="229" t="s">
        <v>52</v>
      </c>
      <c r="GTF1533" s="229" t="s">
        <v>3943</v>
      </c>
      <c r="GTH1533" s="229" t="s">
        <v>3944</v>
      </c>
      <c r="GTI1533" s="229" t="s">
        <v>945</v>
      </c>
      <c r="GTJ1533" s="229" t="s">
        <v>466</v>
      </c>
      <c r="GTK1533" s="229" t="s">
        <v>3945</v>
      </c>
      <c r="GTL1533" s="229" t="s">
        <v>3946</v>
      </c>
      <c r="GTM1533" s="229" t="s">
        <v>396</v>
      </c>
      <c r="GTN1533" s="229" t="s">
        <v>289</v>
      </c>
      <c r="GTO1533" s="229" t="s">
        <v>35</v>
      </c>
      <c r="GTP1533" s="229" t="s">
        <v>27</v>
      </c>
      <c r="GTQ1533" s="229" t="s">
        <v>87</v>
      </c>
      <c r="GTR1533" s="229" t="s">
        <v>1400</v>
      </c>
      <c r="GTS1533" s="229" t="s">
        <v>254</v>
      </c>
      <c r="GTT1533" s="229" t="s">
        <v>3947</v>
      </c>
      <c r="GTU1533" s="229" t="s">
        <v>222</v>
      </c>
      <c r="GTV1533" s="229" t="s">
        <v>223</v>
      </c>
      <c r="GTW1533" s="229" t="s">
        <v>172</v>
      </c>
      <c r="GTX1533" s="229" t="s">
        <v>289</v>
      </c>
      <c r="GTY1533" s="229" t="s">
        <v>227</v>
      </c>
      <c r="GUC1533" s="229">
        <v>2024</v>
      </c>
      <c r="GUD1533" s="229" t="s">
        <v>57</v>
      </c>
      <c r="GUE1533" s="229" t="s">
        <v>3938</v>
      </c>
      <c r="GUF1533" s="229">
        <v>12973951</v>
      </c>
      <c r="GUG1533" s="229" t="s">
        <v>3941</v>
      </c>
      <c r="GUH1533" s="229" t="s">
        <v>310</v>
      </c>
      <c r="GUI1533" s="229" t="s">
        <v>3942</v>
      </c>
      <c r="GUJ1533" s="229" t="s">
        <v>1668</v>
      </c>
      <c r="GUK1533" s="229" t="s">
        <v>52</v>
      </c>
      <c r="GUL1533" s="229" t="s">
        <v>3943</v>
      </c>
      <c r="GUN1533" s="229" t="s">
        <v>3944</v>
      </c>
      <c r="GUO1533" s="229" t="s">
        <v>945</v>
      </c>
      <c r="GUP1533" s="229" t="s">
        <v>466</v>
      </c>
      <c r="GUQ1533" s="229" t="s">
        <v>3945</v>
      </c>
      <c r="GUR1533" s="229" t="s">
        <v>3946</v>
      </c>
      <c r="GUS1533" s="229" t="s">
        <v>396</v>
      </c>
      <c r="GUT1533" s="229" t="s">
        <v>289</v>
      </c>
      <c r="GUU1533" s="229" t="s">
        <v>35</v>
      </c>
      <c r="GUV1533" s="229" t="s">
        <v>27</v>
      </c>
      <c r="GUW1533" s="229" t="s">
        <v>87</v>
      </c>
      <c r="GUX1533" s="229" t="s">
        <v>1400</v>
      </c>
      <c r="GUY1533" s="229" t="s">
        <v>254</v>
      </c>
      <c r="GUZ1533" s="229" t="s">
        <v>3947</v>
      </c>
      <c r="GVA1533" s="229" t="s">
        <v>222</v>
      </c>
      <c r="GVB1533" s="229" t="s">
        <v>223</v>
      </c>
      <c r="GVC1533" s="229" t="s">
        <v>172</v>
      </c>
      <c r="GVD1533" s="229" t="s">
        <v>289</v>
      </c>
      <c r="GVE1533" s="229" t="s">
        <v>227</v>
      </c>
      <c r="GVI1533" s="229">
        <v>2024</v>
      </c>
      <c r="GVJ1533" s="229" t="s">
        <v>57</v>
      </c>
      <c r="GVK1533" s="229" t="s">
        <v>3938</v>
      </c>
      <c r="GVL1533" s="229">
        <v>12973951</v>
      </c>
      <c r="GVM1533" s="229" t="s">
        <v>3941</v>
      </c>
      <c r="GVN1533" s="229" t="s">
        <v>310</v>
      </c>
      <c r="GVO1533" s="229" t="s">
        <v>3942</v>
      </c>
      <c r="GVP1533" s="229" t="s">
        <v>1668</v>
      </c>
      <c r="GVQ1533" s="229" t="s">
        <v>52</v>
      </c>
      <c r="GVR1533" s="229" t="s">
        <v>3943</v>
      </c>
      <c r="GVT1533" s="229" t="s">
        <v>3944</v>
      </c>
      <c r="GVU1533" s="229" t="s">
        <v>945</v>
      </c>
      <c r="GVV1533" s="229" t="s">
        <v>466</v>
      </c>
      <c r="GVW1533" s="229" t="s">
        <v>3945</v>
      </c>
      <c r="GVX1533" s="229" t="s">
        <v>3946</v>
      </c>
      <c r="GVY1533" s="229" t="s">
        <v>396</v>
      </c>
      <c r="GVZ1533" s="229" t="s">
        <v>289</v>
      </c>
      <c r="GWA1533" s="229" t="s">
        <v>35</v>
      </c>
      <c r="GWB1533" s="229" t="s">
        <v>27</v>
      </c>
      <c r="GWC1533" s="229" t="s">
        <v>87</v>
      </c>
      <c r="GWD1533" s="229" t="s">
        <v>1400</v>
      </c>
      <c r="GWE1533" s="229" t="s">
        <v>254</v>
      </c>
      <c r="GWF1533" s="229" t="s">
        <v>3947</v>
      </c>
      <c r="GWG1533" s="229" t="s">
        <v>222</v>
      </c>
      <c r="GWH1533" s="229" t="s">
        <v>223</v>
      </c>
      <c r="GWI1533" s="229" t="s">
        <v>172</v>
      </c>
      <c r="GWJ1533" s="229" t="s">
        <v>289</v>
      </c>
      <c r="GWK1533" s="229" t="s">
        <v>227</v>
      </c>
      <c r="GWO1533" s="229">
        <v>2024</v>
      </c>
      <c r="GWP1533" s="229" t="s">
        <v>57</v>
      </c>
      <c r="GWQ1533" s="229" t="s">
        <v>3938</v>
      </c>
      <c r="GWR1533" s="229">
        <v>12973951</v>
      </c>
      <c r="GWS1533" s="229" t="s">
        <v>3941</v>
      </c>
      <c r="GWT1533" s="229" t="s">
        <v>310</v>
      </c>
      <c r="GWU1533" s="229" t="s">
        <v>3942</v>
      </c>
      <c r="GWV1533" s="229" t="s">
        <v>1668</v>
      </c>
      <c r="GWW1533" s="229" t="s">
        <v>52</v>
      </c>
      <c r="GWX1533" s="229" t="s">
        <v>3943</v>
      </c>
      <c r="GWZ1533" s="229" t="s">
        <v>3944</v>
      </c>
      <c r="GXA1533" s="229" t="s">
        <v>945</v>
      </c>
      <c r="GXB1533" s="229" t="s">
        <v>466</v>
      </c>
      <c r="GXC1533" s="229" t="s">
        <v>3945</v>
      </c>
      <c r="GXD1533" s="229" t="s">
        <v>3946</v>
      </c>
      <c r="GXE1533" s="229" t="s">
        <v>396</v>
      </c>
      <c r="GXF1533" s="229" t="s">
        <v>289</v>
      </c>
      <c r="GXG1533" s="229" t="s">
        <v>35</v>
      </c>
      <c r="GXH1533" s="229" t="s">
        <v>27</v>
      </c>
      <c r="GXI1533" s="229" t="s">
        <v>87</v>
      </c>
      <c r="GXJ1533" s="229" t="s">
        <v>1400</v>
      </c>
      <c r="GXK1533" s="229" t="s">
        <v>254</v>
      </c>
      <c r="GXL1533" s="229" t="s">
        <v>3947</v>
      </c>
      <c r="GXM1533" s="229" t="s">
        <v>222</v>
      </c>
      <c r="GXN1533" s="229" t="s">
        <v>223</v>
      </c>
      <c r="GXO1533" s="229" t="s">
        <v>172</v>
      </c>
      <c r="GXP1533" s="229" t="s">
        <v>289</v>
      </c>
      <c r="GXQ1533" s="229" t="s">
        <v>227</v>
      </c>
      <c r="GXU1533" s="229">
        <v>2024</v>
      </c>
      <c r="GXV1533" s="229" t="s">
        <v>57</v>
      </c>
      <c r="GXW1533" s="229" t="s">
        <v>3938</v>
      </c>
      <c r="GXX1533" s="229">
        <v>12973951</v>
      </c>
      <c r="GXY1533" s="229" t="s">
        <v>3941</v>
      </c>
      <c r="GXZ1533" s="229" t="s">
        <v>310</v>
      </c>
      <c r="GYA1533" s="229" t="s">
        <v>3942</v>
      </c>
      <c r="GYB1533" s="229" t="s">
        <v>1668</v>
      </c>
      <c r="GYC1533" s="229" t="s">
        <v>52</v>
      </c>
      <c r="GYD1533" s="229" t="s">
        <v>3943</v>
      </c>
      <c r="GYF1533" s="229" t="s">
        <v>3944</v>
      </c>
      <c r="GYG1533" s="229" t="s">
        <v>945</v>
      </c>
      <c r="GYH1533" s="229" t="s">
        <v>466</v>
      </c>
      <c r="GYI1533" s="229" t="s">
        <v>3945</v>
      </c>
      <c r="GYJ1533" s="229" t="s">
        <v>3946</v>
      </c>
      <c r="GYK1533" s="229" t="s">
        <v>396</v>
      </c>
      <c r="GYL1533" s="229" t="s">
        <v>289</v>
      </c>
      <c r="GYM1533" s="229" t="s">
        <v>35</v>
      </c>
      <c r="GYN1533" s="229" t="s">
        <v>27</v>
      </c>
      <c r="GYO1533" s="229" t="s">
        <v>87</v>
      </c>
      <c r="GYP1533" s="229" t="s">
        <v>1400</v>
      </c>
      <c r="GYQ1533" s="229" t="s">
        <v>254</v>
      </c>
      <c r="GYR1533" s="229" t="s">
        <v>3947</v>
      </c>
      <c r="GYS1533" s="229" t="s">
        <v>222</v>
      </c>
      <c r="GYT1533" s="229" t="s">
        <v>223</v>
      </c>
      <c r="GYU1533" s="229" t="s">
        <v>172</v>
      </c>
      <c r="GYV1533" s="229" t="s">
        <v>289</v>
      </c>
      <c r="GYW1533" s="229" t="s">
        <v>227</v>
      </c>
      <c r="GZA1533" s="229">
        <v>2024</v>
      </c>
      <c r="GZB1533" s="229" t="s">
        <v>57</v>
      </c>
      <c r="GZC1533" s="229" t="s">
        <v>3938</v>
      </c>
      <c r="GZD1533" s="229">
        <v>12973951</v>
      </c>
      <c r="GZE1533" s="229" t="s">
        <v>3941</v>
      </c>
      <c r="GZF1533" s="229" t="s">
        <v>310</v>
      </c>
      <c r="GZG1533" s="229" t="s">
        <v>3942</v>
      </c>
      <c r="GZH1533" s="229" t="s">
        <v>1668</v>
      </c>
      <c r="GZI1533" s="229" t="s">
        <v>52</v>
      </c>
      <c r="GZJ1533" s="229" t="s">
        <v>3943</v>
      </c>
      <c r="GZL1533" s="229" t="s">
        <v>3944</v>
      </c>
      <c r="GZM1533" s="229" t="s">
        <v>945</v>
      </c>
      <c r="GZN1533" s="229" t="s">
        <v>466</v>
      </c>
      <c r="GZO1533" s="229" t="s">
        <v>3945</v>
      </c>
      <c r="GZP1533" s="229" t="s">
        <v>3946</v>
      </c>
      <c r="GZQ1533" s="229" t="s">
        <v>396</v>
      </c>
      <c r="GZR1533" s="229" t="s">
        <v>289</v>
      </c>
      <c r="GZS1533" s="229" t="s">
        <v>35</v>
      </c>
      <c r="GZT1533" s="229" t="s">
        <v>27</v>
      </c>
      <c r="GZU1533" s="229" t="s">
        <v>87</v>
      </c>
      <c r="GZV1533" s="229" t="s">
        <v>1400</v>
      </c>
      <c r="GZW1533" s="229" t="s">
        <v>254</v>
      </c>
      <c r="GZX1533" s="229" t="s">
        <v>3947</v>
      </c>
      <c r="GZY1533" s="229" t="s">
        <v>222</v>
      </c>
      <c r="GZZ1533" s="229" t="s">
        <v>223</v>
      </c>
      <c r="HAA1533" s="229" t="s">
        <v>172</v>
      </c>
      <c r="HAB1533" s="229" t="s">
        <v>289</v>
      </c>
      <c r="HAC1533" s="229" t="s">
        <v>227</v>
      </c>
      <c r="HAG1533" s="229">
        <v>2024</v>
      </c>
      <c r="HAH1533" s="229" t="s">
        <v>57</v>
      </c>
      <c r="HAI1533" s="229" t="s">
        <v>3938</v>
      </c>
      <c r="HAJ1533" s="229">
        <v>12973951</v>
      </c>
      <c r="HAK1533" s="229" t="s">
        <v>3941</v>
      </c>
      <c r="HAL1533" s="229" t="s">
        <v>310</v>
      </c>
      <c r="HAM1533" s="229" t="s">
        <v>3942</v>
      </c>
      <c r="HAN1533" s="229" t="s">
        <v>1668</v>
      </c>
      <c r="HAO1533" s="229" t="s">
        <v>52</v>
      </c>
      <c r="HAP1533" s="229" t="s">
        <v>3943</v>
      </c>
      <c r="HAR1533" s="229" t="s">
        <v>3944</v>
      </c>
      <c r="HAS1533" s="229" t="s">
        <v>945</v>
      </c>
      <c r="HAT1533" s="229" t="s">
        <v>466</v>
      </c>
      <c r="HAU1533" s="229" t="s">
        <v>3945</v>
      </c>
      <c r="HAV1533" s="229" t="s">
        <v>3946</v>
      </c>
      <c r="HAW1533" s="229" t="s">
        <v>396</v>
      </c>
      <c r="HAX1533" s="229" t="s">
        <v>289</v>
      </c>
      <c r="HAY1533" s="229" t="s">
        <v>35</v>
      </c>
      <c r="HAZ1533" s="229" t="s">
        <v>27</v>
      </c>
      <c r="HBA1533" s="229" t="s">
        <v>87</v>
      </c>
      <c r="HBB1533" s="229" t="s">
        <v>1400</v>
      </c>
      <c r="HBC1533" s="229" t="s">
        <v>254</v>
      </c>
      <c r="HBD1533" s="229" t="s">
        <v>3947</v>
      </c>
      <c r="HBE1533" s="229" t="s">
        <v>222</v>
      </c>
      <c r="HBF1533" s="229" t="s">
        <v>223</v>
      </c>
      <c r="HBG1533" s="229" t="s">
        <v>172</v>
      </c>
      <c r="HBH1533" s="229" t="s">
        <v>289</v>
      </c>
      <c r="HBI1533" s="229" t="s">
        <v>227</v>
      </c>
      <c r="HBM1533" s="229">
        <v>2024</v>
      </c>
      <c r="HBN1533" s="229" t="s">
        <v>57</v>
      </c>
      <c r="HBO1533" s="229" t="s">
        <v>3938</v>
      </c>
      <c r="HBP1533" s="229">
        <v>12973951</v>
      </c>
      <c r="HBQ1533" s="229" t="s">
        <v>3941</v>
      </c>
      <c r="HBR1533" s="229" t="s">
        <v>310</v>
      </c>
      <c r="HBS1533" s="229" t="s">
        <v>3942</v>
      </c>
      <c r="HBT1533" s="229" t="s">
        <v>1668</v>
      </c>
      <c r="HBU1533" s="229" t="s">
        <v>52</v>
      </c>
      <c r="HBV1533" s="229" t="s">
        <v>3943</v>
      </c>
      <c r="HBX1533" s="229" t="s">
        <v>3944</v>
      </c>
      <c r="HBY1533" s="229" t="s">
        <v>945</v>
      </c>
      <c r="HBZ1533" s="229" t="s">
        <v>466</v>
      </c>
      <c r="HCA1533" s="229" t="s">
        <v>3945</v>
      </c>
      <c r="HCB1533" s="229" t="s">
        <v>3946</v>
      </c>
      <c r="HCC1533" s="229" t="s">
        <v>396</v>
      </c>
      <c r="HCD1533" s="229" t="s">
        <v>289</v>
      </c>
      <c r="HCE1533" s="229" t="s">
        <v>35</v>
      </c>
      <c r="HCF1533" s="229" t="s">
        <v>27</v>
      </c>
      <c r="HCG1533" s="229" t="s">
        <v>87</v>
      </c>
      <c r="HCH1533" s="229" t="s">
        <v>1400</v>
      </c>
      <c r="HCI1533" s="229" t="s">
        <v>254</v>
      </c>
      <c r="HCJ1533" s="229" t="s">
        <v>3947</v>
      </c>
      <c r="HCK1533" s="229" t="s">
        <v>222</v>
      </c>
      <c r="HCL1533" s="229" t="s">
        <v>223</v>
      </c>
      <c r="HCM1533" s="229" t="s">
        <v>172</v>
      </c>
      <c r="HCN1533" s="229" t="s">
        <v>289</v>
      </c>
      <c r="HCO1533" s="229" t="s">
        <v>227</v>
      </c>
      <c r="HCS1533" s="229">
        <v>2024</v>
      </c>
      <c r="HCT1533" s="229" t="s">
        <v>57</v>
      </c>
      <c r="HCU1533" s="229" t="s">
        <v>3938</v>
      </c>
      <c r="HCV1533" s="229">
        <v>12973951</v>
      </c>
      <c r="HCW1533" s="229" t="s">
        <v>3941</v>
      </c>
      <c r="HCX1533" s="229" t="s">
        <v>310</v>
      </c>
      <c r="HCY1533" s="229" t="s">
        <v>3942</v>
      </c>
      <c r="HCZ1533" s="229" t="s">
        <v>1668</v>
      </c>
      <c r="HDA1533" s="229" t="s">
        <v>52</v>
      </c>
      <c r="HDB1533" s="229" t="s">
        <v>3943</v>
      </c>
      <c r="HDD1533" s="229" t="s">
        <v>3944</v>
      </c>
      <c r="HDE1533" s="229" t="s">
        <v>945</v>
      </c>
      <c r="HDF1533" s="229" t="s">
        <v>466</v>
      </c>
      <c r="HDG1533" s="229" t="s">
        <v>3945</v>
      </c>
      <c r="HDH1533" s="229" t="s">
        <v>3946</v>
      </c>
      <c r="HDI1533" s="229" t="s">
        <v>396</v>
      </c>
      <c r="HDJ1533" s="229" t="s">
        <v>289</v>
      </c>
      <c r="HDK1533" s="229" t="s">
        <v>35</v>
      </c>
      <c r="HDL1533" s="229" t="s">
        <v>27</v>
      </c>
      <c r="HDM1533" s="229" t="s">
        <v>87</v>
      </c>
      <c r="HDN1533" s="229" t="s">
        <v>1400</v>
      </c>
      <c r="HDO1533" s="229" t="s">
        <v>254</v>
      </c>
      <c r="HDP1533" s="229" t="s">
        <v>3947</v>
      </c>
      <c r="HDQ1533" s="229" t="s">
        <v>222</v>
      </c>
      <c r="HDR1533" s="229" t="s">
        <v>223</v>
      </c>
      <c r="HDS1533" s="229" t="s">
        <v>172</v>
      </c>
      <c r="HDT1533" s="229" t="s">
        <v>289</v>
      </c>
      <c r="HDU1533" s="229" t="s">
        <v>227</v>
      </c>
      <c r="HDY1533" s="229">
        <v>2024</v>
      </c>
      <c r="HDZ1533" s="229" t="s">
        <v>57</v>
      </c>
      <c r="HEA1533" s="229" t="s">
        <v>3938</v>
      </c>
      <c r="HEB1533" s="229">
        <v>12973951</v>
      </c>
      <c r="HEC1533" s="229" t="s">
        <v>3941</v>
      </c>
      <c r="HED1533" s="229" t="s">
        <v>310</v>
      </c>
      <c r="HEE1533" s="229" t="s">
        <v>3942</v>
      </c>
      <c r="HEF1533" s="229" t="s">
        <v>1668</v>
      </c>
      <c r="HEG1533" s="229" t="s">
        <v>52</v>
      </c>
      <c r="HEH1533" s="229" t="s">
        <v>3943</v>
      </c>
      <c r="HEJ1533" s="229" t="s">
        <v>3944</v>
      </c>
      <c r="HEK1533" s="229" t="s">
        <v>945</v>
      </c>
      <c r="HEL1533" s="229" t="s">
        <v>466</v>
      </c>
      <c r="HEM1533" s="229" t="s">
        <v>3945</v>
      </c>
      <c r="HEN1533" s="229" t="s">
        <v>3946</v>
      </c>
      <c r="HEO1533" s="229" t="s">
        <v>396</v>
      </c>
      <c r="HEP1533" s="229" t="s">
        <v>289</v>
      </c>
      <c r="HEQ1533" s="229" t="s">
        <v>35</v>
      </c>
      <c r="HER1533" s="229" t="s">
        <v>27</v>
      </c>
      <c r="HES1533" s="229" t="s">
        <v>87</v>
      </c>
      <c r="HET1533" s="229" t="s">
        <v>1400</v>
      </c>
      <c r="HEU1533" s="229" t="s">
        <v>254</v>
      </c>
      <c r="HEV1533" s="229" t="s">
        <v>3947</v>
      </c>
      <c r="HEW1533" s="229" t="s">
        <v>222</v>
      </c>
      <c r="HEX1533" s="229" t="s">
        <v>223</v>
      </c>
      <c r="HEY1533" s="229" t="s">
        <v>172</v>
      </c>
      <c r="HEZ1533" s="229" t="s">
        <v>289</v>
      </c>
      <c r="HFA1533" s="229" t="s">
        <v>227</v>
      </c>
      <c r="HFE1533" s="229">
        <v>2024</v>
      </c>
      <c r="HFF1533" s="229" t="s">
        <v>57</v>
      </c>
      <c r="HFG1533" s="229" t="s">
        <v>3938</v>
      </c>
      <c r="HFH1533" s="229">
        <v>12973951</v>
      </c>
      <c r="HFI1533" s="229" t="s">
        <v>3941</v>
      </c>
      <c r="HFJ1533" s="229" t="s">
        <v>310</v>
      </c>
      <c r="HFK1533" s="229" t="s">
        <v>3942</v>
      </c>
      <c r="HFL1533" s="229" t="s">
        <v>1668</v>
      </c>
      <c r="HFM1533" s="229" t="s">
        <v>52</v>
      </c>
      <c r="HFN1533" s="229" t="s">
        <v>3943</v>
      </c>
      <c r="HFP1533" s="229" t="s">
        <v>3944</v>
      </c>
      <c r="HFQ1533" s="229" t="s">
        <v>945</v>
      </c>
      <c r="HFR1533" s="229" t="s">
        <v>466</v>
      </c>
      <c r="HFS1533" s="229" t="s">
        <v>3945</v>
      </c>
      <c r="HFT1533" s="229" t="s">
        <v>3946</v>
      </c>
      <c r="HFU1533" s="229" t="s">
        <v>396</v>
      </c>
      <c r="HFV1533" s="229" t="s">
        <v>289</v>
      </c>
      <c r="HFW1533" s="229" t="s">
        <v>35</v>
      </c>
      <c r="HFX1533" s="229" t="s">
        <v>27</v>
      </c>
      <c r="HFY1533" s="229" t="s">
        <v>87</v>
      </c>
      <c r="HFZ1533" s="229" t="s">
        <v>1400</v>
      </c>
      <c r="HGA1533" s="229" t="s">
        <v>254</v>
      </c>
      <c r="HGB1533" s="229" t="s">
        <v>3947</v>
      </c>
      <c r="HGC1533" s="229" t="s">
        <v>222</v>
      </c>
      <c r="HGD1533" s="229" t="s">
        <v>223</v>
      </c>
      <c r="HGE1533" s="229" t="s">
        <v>172</v>
      </c>
      <c r="HGF1533" s="229" t="s">
        <v>289</v>
      </c>
      <c r="HGG1533" s="229" t="s">
        <v>227</v>
      </c>
      <c r="HGK1533" s="229">
        <v>2024</v>
      </c>
      <c r="HGL1533" s="229" t="s">
        <v>57</v>
      </c>
      <c r="HGM1533" s="229" t="s">
        <v>3938</v>
      </c>
      <c r="HGN1533" s="229">
        <v>12973951</v>
      </c>
      <c r="HGO1533" s="229" t="s">
        <v>3941</v>
      </c>
      <c r="HGP1533" s="229" t="s">
        <v>310</v>
      </c>
      <c r="HGQ1533" s="229" t="s">
        <v>3942</v>
      </c>
      <c r="HGR1533" s="229" t="s">
        <v>1668</v>
      </c>
      <c r="HGS1533" s="229" t="s">
        <v>52</v>
      </c>
      <c r="HGT1533" s="229" t="s">
        <v>3943</v>
      </c>
      <c r="HGV1533" s="229" t="s">
        <v>3944</v>
      </c>
      <c r="HGW1533" s="229" t="s">
        <v>945</v>
      </c>
      <c r="HGX1533" s="229" t="s">
        <v>466</v>
      </c>
      <c r="HGY1533" s="229" t="s">
        <v>3945</v>
      </c>
      <c r="HGZ1533" s="229" t="s">
        <v>3946</v>
      </c>
      <c r="HHA1533" s="229" t="s">
        <v>396</v>
      </c>
      <c r="HHB1533" s="229" t="s">
        <v>289</v>
      </c>
      <c r="HHC1533" s="229" t="s">
        <v>35</v>
      </c>
      <c r="HHD1533" s="229" t="s">
        <v>27</v>
      </c>
      <c r="HHE1533" s="229" t="s">
        <v>87</v>
      </c>
      <c r="HHF1533" s="229" t="s">
        <v>1400</v>
      </c>
      <c r="HHG1533" s="229" t="s">
        <v>254</v>
      </c>
      <c r="HHH1533" s="229" t="s">
        <v>3947</v>
      </c>
      <c r="HHI1533" s="229" t="s">
        <v>222</v>
      </c>
      <c r="HHJ1533" s="229" t="s">
        <v>223</v>
      </c>
      <c r="HHK1533" s="229" t="s">
        <v>172</v>
      </c>
      <c r="HHL1533" s="229" t="s">
        <v>289</v>
      </c>
      <c r="HHM1533" s="229" t="s">
        <v>227</v>
      </c>
      <c r="HHQ1533" s="229">
        <v>2024</v>
      </c>
      <c r="HHR1533" s="229" t="s">
        <v>57</v>
      </c>
      <c r="HHS1533" s="229" t="s">
        <v>3938</v>
      </c>
      <c r="HHT1533" s="229">
        <v>12973951</v>
      </c>
      <c r="HHU1533" s="229" t="s">
        <v>3941</v>
      </c>
      <c r="HHV1533" s="229" t="s">
        <v>310</v>
      </c>
      <c r="HHW1533" s="229" t="s">
        <v>3942</v>
      </c>
      <c r="HHX1533" s="229" t="s">
        <v>1668</v>
      </c>
      <c r="HHY1533" s="229" t="s">
        <v>52</v>
      </c>
      <c r="HHZ1533" s="229" t="s">
        <v>3943</v>
      </c>
      <c r="HIB1533" s="229" t="s">
        <v>3944</v>
      </c>
      <c r="HIC1533" s="229" t="s">
        <v>945</v>
      </c>
      <c r="HID1533" s="229" t="s">
        <v>466</v>
      </c>
      <c r="HIE1533" s="229" t="s">
        <v>3945</v>
      </c>
      <c r="HIF1533" s="229" t="s">
        <v>3946</v>
      </c>
      <c r="HIG1533" s="229" t="s">
        <v>396</v>
      </c>
      <c r="HIH1533" s="229" t="s">
        <v>289</v>
      </c>
      <c r="HII1533" s="229" t="s">
        <v>35</v>
      </c>
      <c r="HIJ1533" s="229" t="s">
        <v>27</v>
      </c>
      <c r="HIK1533" s="229" t="s">
        <v>87</v>
      </c>
      <c r="HIL1533" s="229" t="s">
        <v>1400</v>
      </c>
      <c r="HIM1533" s="229" t="s">
        <v>254</v>
      </c>
      <c r="HIN1533" s="229" t="s">
        <v>3947</v>
      </c>
      <c r="HIO1533" s="229" t="s">
        <v>222</v>
      </c>
      <c r="HIP1533" s="229" t="s">
        <v>223</v>
      </c>
      <c r="HIQ1533" s="229" t="s">
        <v>172</v>
      </c>
      <c r="HIR1533" s="229" t="s">
        <v>289</v>
      </c>
      <c r="HIS1533" s="229" t="s">
        <v>227</v>
      </c>
      <c r="HIW1533" s="229">
        <v>2024</v>
      </c>
      <c r="HIX1533" s="229" t="s">
        <v>57</v>
      </c>
      <c r="HIY1533" s="229" t="s">
        <v>3938</v>
      </c>
      <c r="HIZ1533" s="229">
        <v>12973951</v>
      </c>
      <c r="HJA1533" s="229" t="s">
        <v>3941</v>
      </c>
      <c r="HJB1533" s="229" t="s">
        <v>310</v>
      </c>
      <c r="HJC1533" s="229" t="s">
        <v>3942</v>
      </c>
      <c r="HJD1533" s="229" t="s">
        <v>1668</v>
      </c>
      <c r="HJE1533" s="229" t="s">
        <v>52</v>
      </c>
      <c r="HJF1533" s="229" t="s">
        <v>3943</v>
      </c>
      <c r="HJH1533" s="229" t="s">
        <v>3944</v>
      </c>
      <c r="HJI1533" s="229" t="s">
        <v>945</v>
      </c>
      <c r="HJJ1533" s="229" t="s">
        <v>466</v>
      </c>
      <c r="HJK1533" s="229" t="s">
        <v>3945</v>
      </c>
      <c r="HJL1533" s="229" t="s">
        <v>3946</v>
      </c>
      <c r="HJM1533" s="229" t="s">
        <v>396</v>
      </c>
      <c r="HJN1533" s="229" t="s">
        <v>289</v>
      </c>
      <c r="HJO1533" s="229" t="s">
        <v>35</v>
      </c>
      <c r="HJP1533" s="229" t="s">
        <v>27</v>
      </c>
      <c r="HJQ1533" s="229" t="s">
        <v>87</v>
      </c>
      <c r="HJR1533" s="229" t="s">
        <v>1400</v>
      </c>
      <c r="HJS1533" s="229" t="s">
        <v>254</v>
      </c>
      <c r="HJT1533" s="229" t="s">
        <v>3947</v>
      </c>
      <c r="HJU1533" s="229" t="s">
        <v>222</v>
      </c>
      <c r="HJV1533" s="229" t="s">
        <v>223</v>
      </c>
      <c r="HJW1533" s="229" t="s">
        <v>172</v>
      </c>
      <c r="HJX1533" s="229" t="s">
        <v>289</v>
      </c>
      <c r="HJY1533" s="229" t="s">
        <v>227</v>
      </c>
      <c r="HKC1533" s="229">
        <v>2024</v>
      </c>
      <c r="HKD1533" s="229" t="s">
        <v>57</v>
      </c>
      <c r="HKE1533" s="229" t="s">
        <v>3938</v>
      </c>
      <c r="HKF1533" s="229">
        <v>12973951</v>
      </c>
      <c r="HKG1533" s="229" t="s">
        <v>3941</v>
      </c>
      <c r="HKH1533" s="229" t="s">
        <v>310</v>
      </c>
      <c r="HKI1533" s="229" t="s">
        <v>3942</v>
      </c>
      <c r="HKJ1533" s="229" t="s">
        <v>1668</v>
      </c>
      <c r="HKK1533" s="229" t="s">
        <v>52</v>
      </c>
      <c r="HKL1533" s="229" t="s">
        <v>3943</v>
      </c>
      <c r="HKN1533" s="229" t="s">
        <v>3944</v>
      </c>
      <c r="HKO1533" s="229" t="s">
        <v>945</v>
      </c>
      <c r="HKP1533" s="229" t="s">
        <v>466</v>
      </c>
      <c r="HKQ1533" s="229" t="s">
        <v>3945</v>
      </c>
      <c r="HKR1533" s="229" t="s">
        <v>3946</v>
      </c>
      <c r="HKS1533" s="229" t="s">
        <v>396</v>
      </c>
      <c r="HKT1533" s="229" t="s">
        <v>289</v>
      </c>
      <c r="HKU1533" s="229" t="s">
        <v>35</v>
      </c>
      <c r="HKV1533" s="229" t="s">
        <v>27</v>
      </c>
      <c r="HKW1533" s="229" t="s">
        <v>87</v>
      </c>
      <c r="HKX1533" s="229" t="s">
        <v>1400</v>
      </c>
      <c r="HKY1533" s="229" t="s">
        <v>254</v>
      </c>
      <c r="HKZ1533" s="229" t="s">
        <v>3947</v>
      </c>
      <c r="HLA1533" s="229" t="s">
        <v>222</v>
      </c>
      <c r="HLB1533" s="229" t="s">
        <v>223</v>
      </c>
      <c r="HLC1533" s="229" t="s">
        <v>172</v>
      </c>
      <c r="HLD1533" s="229" t="s">
        <v>289</v>
      </c>
      <c r="HLE1533" s="229" t="s">
        <v>227</v>
      </c>
      <c r="HLI1533" s="229">
        <v>2024</v>
      </c>
      <c r="HLJ1533" s="229" t="s">
        <v>57</v>
      </c>
      <c r="HLK1533" s="229" t="s">
        <v>3938</v>
      </c>
      <c r="HLL1533" s="229">
        <v>12973951</v>
      </c>
      <c r="HLM1533" s="229" t="s">
        <v>3941</v>
      </c>
      <c r="HLN1533" s="229" t="s">
        <v>310</v>
      </c>
      <c r="HLO1533" s="229" t="s">
        <v>3942</v>
      </c>
      <c r="HLP1533" s="229" t="s">
        <v>1668</v>
      </c>
      <c r="HLQ1533" s="229" t="s">
        <v>52</v>
      </c>
      <c r="HLR1533" s="229" t="s">
        <v>3943</v>
      </c>
      <c r="HLT1533" s="229" t="s">
        <v>3944</v>
      </c>
      <c r="HLU1533" s="229" t="s">
        <v>945</v>
      </c>
      <c r="HLV1533" s="229" t="s">
        <v>466</v>
      </c>
      <c r="HLW1533" s="229" t="s">
        <v>3945</v>
      </c>
      <c r="HLX1533" s="229" t="s">
        <v>3946</v>
      </c>
      <c r="HLY1533" s="229" t="s">
        <v>396</v>
      </c>
      <c r="HLZ1533" s="229" t="s">
        <v>289</v>
      </c>
      <c r="HMA1533" s="229" t="s">
        <v>35</v>
      </c>
      <c r="HMB1533" s="229" t="s">
        <v>27</v>
      </c>
      <c r="HMC1533" s="229" t="s">
        <v>87</v>
      </c>
      <c r="HMD1533" s="229" t="s">
        <v>1400</v>
      </c>
      <c r="HME1533" s="229" t="s">
        <v>254</v>
      </c>
      <c r="HMF1533" s="229" t="s">
        <v>3947</v>
      </c>
      <c r="HMG1533" s="229" t="s">
        <v>222</v>
      </c>
      <c r="HMH1533" s="229" t="s">
        <v>223</v>
      </c>
      <c r="HMI1533" s="229" t="s">
        <v>172</v>
      </c>
      <c r="HMJ1533" s="229" t="s">
        <v>289</v>
      </c>
      <c r="HMK1533" s="229" t="s">
        <v>227</v>
      </c>
      <c r="HMO1533" s="229">
        <v>2024</v>
      </c>
      <c r="HMP1533" s="229" t="s">
        <v>57</v>
      </c>
      <c r="HMQ1533" s="229" t="s">
        <v>3938</v>
      </c>
      <c r="HMR1533" s="229">
        <v>12973951</v>
      </c>
      <c r="HMS1533" s="229" t="s">
        <v>3941</v>
      </c>
      <c r="HMT1533" s="229" t="s">
        <v>310</v>
      </c>
      <c r="HMU1533" s="229" t="s">
        <v>3942</v>
      </c>
      <c r="HMV1533" s="229" t="s">
        <v>1668</v>
      </c>
      <c r="HMW1533" s="229" t="s">
        <v>52</v>
      </c>
      <c r="HMX1533" s="229" t="s">
        <v>3943</v>
      </c>
      <c r="HMZ1533" s="229" t="s">
        <v>3944</v>
      </c>
      <c r="HNA1533" s="229" t="s">
        <v>945</v>
      </c>
      <c r="HNB1533" s="229" t="s">
        <v>466</v>
      </c>
      <c r="HNC1533" s="229" t="s">
        <v>3945</v>
      </c>
      <c r="HND1533" s="229" t="s">
        <v>3946</v>
      </c>
      <c r="HNE1533" s="229" t="s">
        <v>396</v>
      </c>
      <c r="HNF1533" s="229" t="s">
        <v>289</v>
      </c>
      <c r="HNG1533" s="229" t="s">
        <v>35</v>
      </c>
      <c r="HNH1533" s="229" t="s">
        <v>27</v>
      </c>
      <c r="HNI1533" s="229" t="s">
        <v>87</v>
      </c>
      <c r="HNJ1533" s="229" t="s">
        <v>1400</v>
      </c>
      <c r="HNK1533" s="229" t="s">
        <v>254</v>
      </c>
      <c r="HNL1533" s="229" t="s">
        <v>3947</v>
      </c>
      <c r="HNM1533" s="229" t="s">
        <v>222</v>
      </c>
      <c r="HNN1533" s="229" t="s">
        <v>223</v>
      </c>
      <c r="HNO1533" s="229" t="s">
        <v>172</v>
      </c>
      <c r="HNP1533" s="229" t="s">
        <v>289</v>
      </c>
      <c r="HNQ1533" s="229" t="s">
        <v>227</v>
      </c>
      <c r="HNU1533" s="229">
        <v>2024</v>
      </c>
      <c r="HNV1533" s="229" t="s">
        <v>57</v>
      </c>
      <c r="HNW1533" s="229" t="s">
        <v>3938</v>
      </c>
      <c r="HNX1533" s="229">
        <v>12973951</v>
      </c>
      <c r="HNY1533" s="229" t="s">
        <v>3941</v>
      </c>
      <c r="HNZ1533" s="229" t="s">
        <v>310</v>
      </c>
      <c r="HOA1533" s="229" t="s">
        <v>3942</v>
      </c>
      <c r="HOB1533" s="229" t="s">
        <v>1668</v>
      </c>
      <c r="HOC1533" s="229" t="s">
        <v>52</v>
      </c>
      <c r="HOD1533" s="229" t="s">
        <v>3943</v>
      </c>
      <c r="HOF1533" s="229" t="s">
        <v>3944</v>
      </c>
      <c r="HOG1533" s="229" t="s">
        <v>945</v>
      </c>
      <c r="HOH1533" s="229" t="s">
        <v>466</v>
      </c>
      <c r="HOI1533" s="229" t="s">
        <v>3945</v>
      </c>
      <c r="HOJ1533" s="229" t="s">
        <v>3946</v>
      </c>
      <c r="HOK1533" s="229" t="s">
        <v>396</v>
      </c>
      <c r="HOL1533" s="229" t="s">
        <v>289</v>
      </c>
      <c r="HOM1533" s="229" t="s">
        <v>35</v>
      </c>
      <c r="HON1533" s="229" t="s">
        <v>27</v>
      </c>
      <c r="HOO1533" s="229" t="s">
        <v>87</v>
      </c>
      <c r="HOP1533" s="229" t="s">
        <v>1400</v>
      </c>
      <c r="HOQ1533" s="229" t="s">
        <v>254</v>
      </c>
      <c r="HOR1533" s="229" t="s">
        <v>3947</v>
      </c>
      <c r="HOS1533" s="229" t="s">
        <v>222</v>
      </c>
      <c r="HOT1533" s="229" t="s">
        <v>223</v>
      </c>
      <c r="HOU1533" s="229" t="s">
        <v>172</v>
      </c>
      <c r="HOV1533" s="229" t="s">
        <v>289</v>
      </c>
      <c r="HOW1533" s="229" t="s">
        <v>227</v>
      </c>
      <c r="HPA1533" s="229">
        <v>2024</v>
      </c>
      <c r="HPB1533" s="229" t="s">
        <v>57</v>
      </c>
      <c r="HPC1533" s="229" t="s">
        <v>3938</v>
      </c>
      <c r="HPD1533" s="229">
        <v>12973951</v>
      </c>
      <c r="HPE1533" s="229" t="s">
        <v>3941</v>
      </c>
      <c r="HPF1533" s="229" t="s">
        <v>310</v>
      </c>
      <c r="HPG1533" s="229" t="s">
        <v>3942</v>
      </c>
      <c r="HPH1533" s="229" t="s">
        <v>1668</v>
      </c>
      <c r="HPI1533" s="229" t="s">
        <v>52</v>
      </c>
      <c r="HPJ1533" s="229" t="s">
        <v>3943</v>
      </c>
      <c r="HPL1533" s="229" t="s">
        <v>3944</v>
      </c>
      <c r="HPM1533" s="229" t="s">
        <v>945</v>
      </c>
      <c r="HPN1533" s="229" t="s">
        <v>466</v>
      </c>
      <c r="HPO1533" s="229" t="s">
        <v>3945</v>
      </c>
      <c r="HPP1533" s="229" t="s">
        <v>3946</v>
      </c>
      <c r="HPQ1533" s="229" t="s">
        <v>396</v>
      </c>
      <c r="HPR1533" s="229" t="s">
        <v>289</v>
      </c>
      <c r="HPS1533" s="229" t="s">
        <v>35</v>
      </c>
      <c r="HPT1533" s="229" t="s">
        <v>27</v>
      </c>
      <c r="HPU1533" s="229" t="s">
        <v>87</v>
      </c>
      <c r="HPV1533" s="229" t="s">
        <v>1400</v>
      </c>
      <c r="HPW1533" s="229" t="s">
        <v>254</v>
      </c>
      <c r="HPX1533" s="229" t="s">
        <v>3947</v>
      </c>
      <c r="HPY1533" s="229" t="s">
        <v>222</v>
      </c>
      <c r="HPZ1533" s="229" t="s">
        <v>223</v>
      </c>
      <c r="HQA1533" s="229" t="s">
        <v>172</v>
      </c>
      <c r="HQB1533" s="229" t="s">
        <v>289</v>
      </c>
      <c r="HQC1533" s="229" t="s">
        <v>227</v>
      </c>
      <c r="HQG1533" s="229">
        <v>2024</v>
      </c>
      <c r="HQH1533" s="229" t="s">
        <v>57</v>
      </c>
      <c r="HQI1533" s="229" t="s">
        <v>3938</v>
      </c>
      <c r="HQJ1533" s="229">
        <v>12973951</v>
      </c>
      <c r="HQK1533" s="229" t="s">
        <v>3941</v>
      </c>
      <c r="HQL1533" s="229" t="s">
        <v>310</v>
      </c>
      <c r="HQM1533" s="229" t="s">
        <v>3942</v>
      </c>
      <c r="HQN1533" s="229" t="s">
        <v>1668</v>
      </c>
      <c r="HQO1533" s="229" t="s">
        <v>52</v>
      </c>
      <c r="HQP1533" s="229" t="s">
        <v>3943</v>
      </c>
      <c r="HQR1533" s="229" t="s">
        <v>3944</v>
      </c>
      <c r="HQS1533" s="229" t="s">
        <v>945</v>
      </c>
      <c r="HQT1533" s="229" t="s">
        <v>466</v>
      </c>
      <c r="HQU1533" s="229" t="s">
        <v>3945</v>
      </c>
      <c r="HQV1533" s="229" t="s">
        <v>3946</v>
      </c>
      <c r="HQW1533" s="229" t="s">
        <v>396</v>
      </c>
      <c r="HQX1533" s="229" t="s">
        <v>289</v>
      </c>
      <c r="HQY1533" s="229" t="s">
        <v>35</v>
      </c>
      <c r="HQZ1533" s="229" t="s">
        <v>27</v>
      </c>
      <c r="HRA1533" s="229" t="s">
        <v>87</v>
      </c>
      <c r="HRB1533" s="229" t="s">
        <v>1400</v>
      </c>
      <c r="HRC1533" s="229" t="s">
        <v>254</v>
      </c>
      <c r="HRD1533" s="229" t="s">
        <v>3947</v>
      </c>
      <c r="HRE1533" s="229" t="s">
        <v>222</v>
      </c>
      <c r="HRF1533" s="229" t="s">
        <v>223</v>
      </c>
      <c r="HRG1533" s="229" t="s">
        <v>172</v>
      </c>
      <c r="HRH1533" s="229" t="s">
        <v>289</v>
      </c>
      <c r="HRI1533" s="229" t="s">
        <v>227</v>
      </c>
      <c r="HRM1533" s="229">
        <v>2024</v>
      </c>
      <c r="HRN1533" s="229" t="s">
        <v>57</v>
      </c>
      <c r="HRO1533" s="229" t="s">
        <v>3938</v>
      </c>
      <c r="HRP1533" s="229">
        <v>12973951</v>
      </c>
      <c r="HRQ1533" s="229" t="s">
        <v>3941</v>
      </c>
      <c r="HRR1533" s="229" t="s">
        <v>310</v>
      </c>
      <c r="HRS1533" s="229" t="s">
        <v>3942</v>
      </c>
      <c r="HRT1533" s="229" t="s">
        <v>1668</v>
      </c>
      <c r="HRU1533" s="229" t="s">
        <v>52</v>
      </c>
      <c r="HRV1533" s="229" t="s">
        <v>3943</v>
      </c>
      <c r="HRX1533" s="229" t="s">
        <v>3944</v>
      </c>
      <c r="HRY1533" s="229" t="s">
        <v>945</v>
      </c>
      <c r="HRZ1533" s="229" t="s">
        <v>466</v>
      </c>
      <c r="HSA1533" s="229" t="s">
        <v>3945</v>
      </c>
      <c r="HSB1533" s="229" t="s">
        <v>3946</v>
      </c>
      <c r="HSC1533" s="229" t="s">
        <v>396</v>
      </c>
      <c r="HSD1533" s="229" t="s">
        <v>289</v>
      </c>
      <c r="HSE1533" s="229" t="s">
        <v>35</v>
      </c>
      <c r="HSF1533" s="229" t="s">
        <v>27</v>
      </c>
      <c r="HSG1533" s="229" t="s">
        <v>87</v>
      </c>
      <c r="HSH1533" s="229" t="s">
        <v>1400</v>
      </c>
      <c r="HSI1533" s="229" t="s">
        <v>254</v>
      </c>
      <c r="HSJ1533" s="229" t="s">
        <v>3947</v>
      </c>
      <c r="HSK1533" s="229" t="s">
        <v>222</v>
      </c>
      <c r="HSL1533" s="229" t="s">
        <v>223</v>
      </c>
      <c r="HSM1533" s="229" t="s">
        <v>172</v>
      </c>
      <c r="HSN1533" s="229" t="s">
        <v>289</v>
      </c>
      <c r="HSO1533" s="229" t="s">
        <v>227</v>
      </c>
      <c r="HSS1533" s="229">
        <v>2024</v>
      </c>
      <c r="HST1533" s="229" t="s">
        <v>57</v>
      </c>
      <c r="HSU1533" s="229" t="s">
        <v>3938</v>
      </c>
      <c r="HSV1533" s="229">
        <v>12973951</v>
      </c>
      <c r="HSW1533" s="229" t="s">
        <v>3941</v>
      </c>
      <c r="HSX1533" s="229" t="s">
        <v>310</v>
      </c>
      <c r="HSY1533" s="229" t="s">
        <v>3942</v>
      </c>
      <c r="HSZ1533" s="229" t="s">
        <v>1668</v>
      </c>
      <c r="HTA1533" s="229" t="s">
        <v>52</v>
      </c>
      <c r="HTB1533" s="229" t="s">
        <v>3943</v>
      </c>
      <c r="HTD1533" s="229" t="s">
        <v>3944</v>
      </c>
      <c r="HTE1533" s="229" t="s">
        <v>945</v>
      </c>
      <c r="HTF1533" s="229" t="s">
        <v>466</v>
      </c>
      <c r="HTG1533" s="229" t="s">
        <v>3945</v>
      </c>
      <c r="HTH1533" s="229" t="s">
        <v>3946</v>
      </c>
      <c r="HTI1533" s="229" t="s">
        <v>396</v>
      </c>
      <c r="HTJ1533" s="229" t="s">
        <v>289</v>
      </c>
      <c r="HTK1533" s="229" t="s">
        <v>35</v>
      </c>
      <c r="HTL1533" s="229" t="s">
        <v>27</v>
      </c>
      <c r="HTM1533" s="229" t="s">
        <v>87</v>
      </c>
      <c r="HTN1533" s="229" t="s">
        <v>1400</v>
      </c>
      <c r="HTO1533" s="229" t="s">
        <v>254</v>
      </c>
      <c r="HTP1533" s="229" t="s">
        <v>3947</v>
      </c>
      <c r="HTQ1533" s="229" t="s">
        <v>222</v>
      </c>
      <c r="HTR1533" s="229" t="s">
        <v>223</v>
      </c>
      <c r="HTS1533" s="229" t="s">
        <v>172</v>
      </c>
      <c r="HTT1533" s="229" t="s">
        <v>289</v>
      </c>
      <c r="HTU1533" s="229" t="s">
        <v>227</v>
      </c>
      <c r="HTY1533" s="229">
        <v>2024</v>
      </c>
      <c r="HTZ1533" s="229" t="s">
        <v>57</v>
      </c>
      <c r="HUA1533" s="229" t="s">
        <v>3938</v>
      </c>
      <c r="HUB1533" s="229">
        <v>12973951</v>
      </c>
      <c r="HUC1533" s="229" t="s">
        <v>3941</v>
      </c>
      <c r="HUD1533" s="229" t="s">
        <v>310</v>
      </c>
      <c r="HUE1533" s="229" t="s">
        <v>3942</v>
      </c>
      <c r="HUF1533" s="229" t="s">
        <v>1668</v>
      </c>
      <c r="HUG1533" s="229" t="s">
        <v>52</v>
      </c>
      <c r="HUH1533" s="229" t="s">
        <v>3943</v>
      </c>
      <c r="HUJ1533" s="229" t="s">
        <v>3944</v>
      </c>
      <c r="HUK1533" s="229" t="s">
        <v>945</v>
      </c>
      <c r="HUL1533" s="229" t="s">
        <v>466</v>
      </c>
      <c r="HUM1533" s="229" t="s">
        <v>3945</v>
      </c>
      <c r="HUN1533" s="229" t="s">
        <v>3946</v>
      </c>
      <c r="HUO1533" s="229" t="s">
        <v>396</v>
      </c>
      <c r="HUP1533" s="229" t="s">
        <v>289</v>
      </c>
      <c r="HUQ1533" s="229" t="s">
        <v>35</v>
      </c>
      <c r="HUR1533" s="229" t="s">
        <v>27</v>
      </c>
      <c r="HUS1533" s="229" t="s">
        <v>87</v>
      </c>
      <c r="HUT1533" s="229" t="s">
        <v>1400</v>
      </c>
      <c r="HUU1533" s="229" t="s">
        <v>254</v>
      </c>
      <c r="HUV1533" s="229" t="s">
        <v>3947</v>
      </c>
      <c r="HUW1533" s="229" t="s">
        <v>222</v>
      </c>
      <c r="HUX1533" s="229" t="s">
        <v>223</v>
      </c>
      <c r="HUY1533" s="229" t="s">
        <v>172</v>
      </c>
      <c r="HUZ1533" s="229" t="s">
        <v>289</v>
      </c>
      <c r="HVA1533" s="229" t="s">
        <v>227</v>
      </c>
      <c r="HVE1533" s="229">
        <v>2024</v>
      </c>
      <c r="HVF1533" s="229" t="s">
        <v>57</v>
      </c>
      <c r="HVG1533" s="229" t="s">
        <v>3938</v>
      </c>
      <c r="HVH1533" s="229">
        <v>12973951</v>
      </c>
      <c r="HVI1533" s="229" t="s">
        <v>3941</v>
      </c>
      <c r="HVJ1533" s="229" t="s">
        <v>310</v>
      </c>
      <c r="HVK1533" s="229" t="s">
        <v>3942</v>
      </c>
      <c r="HVL1533" s="229" t="s">
        <v>1668</v>
      </c>
      <c r="HVM1533" s="229" t="s">
        <v>52</v>
      </c>
      <c r="HVN1533" s="229" t="s">
        <v>3943</v>
      </c>
      <c r="HVP1533" s="229" t="s">
        <v>3944</v>
      </c>
      <c r="HVQ1533" s="229" t="s">
        <v>945</v>
      </c>
      <c r="HVR1533" s="229" t="s">
        <v>466</v>
      </c>
      <c r="HVS1533" s="229" t="s">
        <v>3945</v>
      </c>
      <c r="HVT1533" s="229" t="s">
        <v>3946</v>
      </c>
      <c r="HVU1533" s="229" t="s">
        <v>396</v>
      </c>
      <c r="HVV1533" s="229" t="s">
        <v>289</v>
      </c>
      <c r="HVW1533" s="229" t="s">
        <v>35</v>
      </c>
      <c r="HVX1533" s="229" t="s">
        <v>27</v>
      </c>
      <c r="HVY1533" s="229" t="s">
        <v>87</v>
      </c>
      <c r="HVZ1533" s="229" t="s">
        <v>1400</v>
      </c>
      <c r="HWA1533" s="229" t="s">
        <v>254</v>
      </c>
      <c r="HWB1533" s="229" t="s">
        <v>3947</v>
      </c>
      <c r="HWC1533" s="229" t="s">
        <v>222</v>
      </c>
      <c r="HWD1533" s="229" t="s">
        <v>223</v>
      </c>
      <c r="HWE1533" s="229" t="s">
        <v>172</v>
      </c>
      <c r="HWF1533" s="229" t="s">
        <v>289</v>
      </c>
      <c r="HWG1533" s="229" t="s">
        <v>227</v>
      </c>
      <c r="HWK1533" s="229">
        <v>2024</v>
      </c>
      <c r="HWL1533" s="229" t="s">
        <v>57</v>
      </c>
      <c r="HWM1533" s="229" t="s">
        <v>3938</v>
      </c>
      <c r="HWN1533" s="229">
        <v>12973951</v>
      </c>
      <c r="HWO1533" s="229" t="s">
        <v>3941</v>
      </c>
      <c r="HWP1533" s="229" t="s">
        <v>310</v>
      </c>
      <c r="HWQ1533" s="229" t="s">
        <v>3942</v>
      </c>
      <c r="HWR1533" s="229" t="s">
        <v>1668</v>
      </c>
      <c r="HWS1533" s="229" t="s">
        <v>52</v>
      </c>
      <c r="HWT1533" s="229" t="s">
        <v>3943</v>
      </c>
      <c r="HWV1533" s="229" t="s">
        <v>3944</v>
      </c>
      <c r="HWW1533" s="229" t="s">
        <v>945</v>
      </c>
      <c r="HWX1533" s="229" t="s">
        <v>466</v>
      </c>
      <c r="HWY1533" s="229" t="s">
        <v>3945</v>
      </c>
      <c r="HWZ1533" s="229" t="s">
        <v>3946</v>
      </c>
      <c r="HXA1533" s="229" t="s">
        <v>396</v>
      </c>
      <c r="HXB1533" s="229" t="s">
        <v>289</v>
      </c>
      <c r="HXC1533" s="229" t="s">
        <v>35</v>
      </c>
      <c r="HXD1533" s="229" t="s">
        <v>27</v>
      </c>
      <c r="HXE1533" s="229" t="s">
        <v>87</v>
      </c>
      <c r="HXF1533" s="229" t="s">
        <v>1400</v>
      </c>
      <c r="HXG1533" s="229" t="s">
        <v>254</v>
      </c>
      <c r="HXH1533" s="229" t="s">
        <v>3947</v>
      </c>
      <c r="HXI1533" s="229" t="s">
        <v>222</v>
      </c>
      <c r="HXJ1533" s="229" t="s">
        <v>223</v>
      </c>
      <c r="HXK1533" s="229" t="s">
        <v>172</v>
      </c>
      <c r="HXL1533" s="229" t="s">
        <v>289</v>
      </c>
      <c r="HXM1533" s="229" t="s">
        <v>227</v>
      </c>
      <c r="HXQ1533" s="229">
        <v>2024</v>
      </c>
      <c r="HXR1533" s="229" t="s">
        <v>57</v>
      </c>
      <c r="HXS1533" s="229" t="s">
        <v>3938</v>
      </c>
      <c r="HXT1533" s="229">
        <v>12973951</v>
      </c>
      <c r="HXU1533" s="229" t="s">
        <v>3941</v>
      </c>
      <c r="HXV1533" s="229" t="s">
        <v>310</v>
      </c>
      <c r="HXW1533" s="229" t="s">
        <v>3942</v>
      </c>
      <c r="HXX1533" s="229" t="s">
        <v>1668</v>
      </c>
      <c r="HXY1533" s="229" t="s">
        <v>52</v>
      </c>
      <c r="HXZ1533" s="229" t="s">
        <v>3943</v>
      </c>
      <c r="HYB1533" s="229" t="s">
        <v>3944</v>
      </c>
      <c r="HYC1533" s="229" t="s">
        <v>945</v>
      </c>
      <c r="HYD1533" s="229" t="s">
        <v>466</v>
      </c>
      <c r="HYE1533" s="229" t="s">
        <v>3945</v>
      </c>
      <c r="HYF1533" s="229" t="s">
        <v>3946</v>
      </c>
      <c r="HYG1533" s="229" t="s">
        <v>396</v>
      </c>
      <c r="HYH1533" s="229" t="s">
        <v>289</v>
      </c>
      <c r="HYI1533" s="229" t="s">
        <v>35</v>
      </c>
      <c r="HYJ1533" s="229" t="s">
        <v>27</v>
      </c>
      <c r="HYK1533" s="229" t="s">
        <v>87</v>
      </c>
      <c r="HYL1533" s="229" t="s">
        <v>1400</v>
      </c>
      <c r="HYM1533" s="229" t="s">
        <v>254</v>
      </c>
      <c r="HYN1533" s="229" t="s">
        <v>3947</v>
      </c>
      <c r="HYO1533" s="229" t="s">
        <v>222</v>
      </c>
      <c r="HYP1533" s="229" t="s">
        <v>223</v>
      </c>
      <c r="HYQ1533" s="229" t="s">
        <v>172</v>
      </c>
      <c r="HYR1533" s="229" t="s">
        <v>289</v>
      </c>
      <c r="HYS1533" s="229" t="s">
        <v>227</v>
      </c>
      <c r="HYW1533" s="229">
        <v>2024</v>
      </c>
      <c r="HYX1533" s="229" t="s">
        <v>57</v>
      </c>
      <c r="HYY1533" s="229" t="s">
        <v>3938</v>
      </c>
      <c r="HYZ1533" s="229">
        <v>12973951</v>
      </c>
      <c r="HZA1533" s="229" t="s">
        <v>3941</v>
      </c>
      <c r="HZB1533" s="229" t="s">
        <v>310</v>
      </c>
      <c r="HZC1533" s="229" t="s">
        <v>3942</v>
      </c>
      <c r="HZD1533" s="229" t="s">
        <v>1668</v>
      </c>
      <c r="HZE1533" s="229" t="s">
        <v>52</v>
      </c>
      <c r="HZF1533" s="229" t="s">
        <v>3943</v>
      </c>
      <c r="HZH1533" s="229" t="s">
        <v>3944</v>
      </c>
      <c r="HZI1533" s="229" t="s">
        <v>945</v>
      </c>
      <c r="HZJ1533" s="229" t="s">
        <v>466</v>
      </c>
      <c r="HZK1533" s="229" t="s">
        <v>3945</v>
      </c>
      <c r="HZL1533" s="229" t="s">
        <v>3946</v>
      </c>
      <c r="HZM1533" s="229" t="s">
        <v>396</v>
      </c>
      <c r="HZN1533" s="229" t="s">
        <v>289</v>
      </c>
      <c r="HZO1533" s="229" t="s">
        <v>35</v>
      </c>
      <c r="HZP1533" s="229" t="s">
        <v>27</v>
      </c>
      <c r="HZQ1533" s="229" t="s">
        <v>87</v>
      </c>
      <c r="HZR1533" s="229" t="s">
        <v>1400</v>
      </c>
      <c r="HZS1533" s="229" t="s">
        <v>254</v>
      </c>
      <c r="HZT1533" s="229" t="s">
        <v>3947</v>
      </c>
      <c r="HZU1533" s="229" t="s">
        <v>222</v>
      </c>
      <c r="HZV1533" s="229" t="s">
        <v>223</v>
      </c>
      <c r="HZW1533" s="229" t="s">
        <v>172</v>
      </c>
      <c r="HZX1533" s="229" t="s">
        <v>289</v>
      </c>
      <c r="HZY1533" s="229" t="s">
        <v>227</v>
      </c>
      <c r="IAC1533" s="229">
        <v>2024</v>
      </c>
      <c r="IAD1533" s="229" t="s">
        <v>57</v>
      </c>
      <c r="IAE1533" s="229" t="s">
        <v>3938</v>
      </c>
      <c r="IAF1533" s="229">
        <v>12973951</v>
      </c>
      <c r="IAG1533" s="229" t="s">
        <v>3941</v>
      </c>
      <c r="IAH1533" s="229" t="s">
        <v>310</v>
      </c>
      <c r="IAI1533" s="229" t="s">
        <v>3942</v>
      </c>
      <c r="IAJ1533" s="229" t="s">
        <v>1668</v>
      </c>
      <c r="IAK1533" s="229" t="s">
        <v>52</v>
      </c>
      <c r="IAL1533" s="229" t="s">
        <v>3943</v>
      </c>
      <c r="IAN1533" s="229" t="s">
        <v>3944</v>
      </c>
      <c r="IAO1533" s="229" t="s">
        <v>945</v>
      </c>
      <c r="IAP1533" s="229" t="s">
        <v>466</v>
      </c>
      <c r="IAQ1533" s="229" t="s">
        <v>3945</v>
      </c>
      <c r="IAR1533" s="229" t="s">
        <v>3946</v>
      </c>
      <c r="IAS1533" s="229" t="s">
        <v>396</v>
      </c>
      <c r="IAT1533" s="229" t="s">
        <v>289</v>
      </c>
      <c r="IAU1533" s="229" t="s">
        <v>35</v>
      </c>
      <c r="IAV1533" s="229" t="s">
        <v>27</v>
      </c>
      <c r="IAW1533" s="229" t="s">
        <v>87</v>
      </c>
      <c r="IAX1533" s="229" t="s">
        <v>1400</v>
      </c>
      <c r="IAY1533" s="229" t="s">
        <v>254</v>
      </c>
      <c r="IAZ1533" s="229" t="s">
        <v>3947</v>
      </c>
      <c r="IBA1533" s="229" t="s">
        <v>222</v>
      </c>
      <c r="IBB1533" s="229" t="s">
        <v>223</v>
      </c>
      <c r="IBC1533" s="229" t="s">
        <v>172</v>
      </c>
      <c r="IBD1533" s="229" t="s">
        <v>289</v>
      </c>
      <c r="IBE1533" s="229" t="s">
        <v>227</v>
      </c>
      <c r="IBI1533" s="229">
        <v>2024</v>
      </c>
      <c r="IBJ1533" s="229" t="s">
        <v>57</v>
      </c>
      <c r="IBK1533" s="229" t="s">
        <v>3938</v>
      </c>
      <c r="IBL1533" s="229">
        <v>12973951</v>
      </c>
      <c r="IBM1533" s="229" t="s">
        <v>3941</v>
      </c>
      <c r="IBN1533" s="229" t="s">
        <v>310</v>
      </c>
      <c r="IBO1533" s="229" t="s">
        <v>3942</v>
      </c>
      <c r="IBP1533" s="229" t="s">
        <v>1668</v>
      </c>
      <c r="IBQ1533" s="229" t="s">
        <v>52</v>
      </c>
      <c r="IBR1533" s="229" t="s">
        <v>3943</v>
      </c>
      <c r="IBT1533" s="229" t="s">
        <v>3944</v>
      </c>
      <c r="IBU1533" s="229" t="s">
        <v>945</v>
      </c>
      <c r="IBV1533" s="229" t="s">
        <v>466</v>
      </c>
      <c r="IBW1533" s="229" t="s">
        <v>3945</v>
      </c>
      <c r="IBX1533" s="229" t="s">
        <v>3946</v>
      </c>
      <c r="IBY1533" s="229" t="s">
        <v>396</v>
      </c>
      <c r="IBZ1533" s="229" t="s">
        <v>289</v>
      </c>
      <c r="ICA1533" s="229" t="s">
        <v>35</v>
      </c>
      <c r="ICB1533" s="229" t="s">
        <v>27</v>
      </c>
      <c r="ICC1533" s="229" t="s">
        <v>87</v>
      </c>
      <c r="ICD1533" s="229" t="s">
        <v>1400</v>
      </c>
      <c r="ICE1533" s="229" t="s">
        <v>254</v>
      </c>
      <c r="ICF1533" s="229" t="s">
        <v>3947</v>
      </c>
      <c r="ICG1533" s="229" t="s">
        <v>222</v>
      </c>
      <c r="ICH1533" s="229" t="s">
        <v>223</v>
      </c>
      <c r="ICI1533" s="229" t="s">
        <v>172</v>
      </c>
      <c r="ICJ1533" s="229" t="s">
        <v>289</v>
      </c>
      <c r="ICK1533" s="229" t="s">
        <v>227</v>
      </c>
      <c r="ICO1533" s="229">
        <v>2024</v>
      </c>
      <c r="ICP1533" s="229" t="s">
        <v>57</v>
      </c>
      <c r="ICQ1533" s="229" t="s">
        <v>3938</v>
      </c>
      <c r="ICR1533" s="229">
        <v>12973951</v>
      </c>
      <c r="ICS1533" s="229" t="s">
        <v>3941</v>
      </c>
      <c r="ICT1533" s="229" t="s">
        <v>310</v>
      </c>
      <c r="ICU1533" s="229" t="s">
        <v>3942</v>
      </c>
      <c r="ICV1533" s="229" t="s">
        <v>1668</v>
      </c>
      <c r="ICW1533" s="229" t="s">
        <v>52</v>
      </c>
      <c r="ICX1533" s="229" t="s">
        <v>3943</v>
      </c>
      <c r="ICZ1533" s="229" t="s">
        <v>3944</v>
      </c>
      <c r="IDA1533" s="229" t="s">
        <v>945</v>
      </c>
      <c r="IDB1533" s="229" t="s">
        <v>466</v>
      </c>
      <c r="IDC1533" s="229" t="s">
        <v>3945</v>
      </c>
      <c r="IDD1533" s="229" t="s">
        <v>3946</v>
      </c>
      <c r="IDE1533" s="229" t="s">
        <v>396</v>
      </c>
      <c r="IDF1533" s="229" t="s">
        <v>289</v>
      </c>
      <c r="IDG1533" s="229" t="s">
        <v>35</v>
      </c>
      <c r="IDH1533" s="229" t="s">
        <v>27</v>
      </c>
      <c r="IDI1533" s="229" t="s">
        <v>87</v>
      </c>
      <c r="IDJ1533" s="229" t="s">
        <v>1400</v>
      </c>
      <c r="IDK1533" s="229" t="s">
        <v>254</v>
      </c>
      <c r="IDL1533" s="229" t="s">
        <v>3947</v>
      </c>
      <c r="IDM1533" s="229" t="s">
        <v>222</v>
      </c>
      <c r="IDN1533" s="229" t="s">
        <v>223</v>
      </c>
      <c r="IDO1533" s="229" t="s">
        <v>172</v>
      </c>
      <c r="IDP1533" s="229" t="s">
        <v>289</v>
      </c>
      <c r="IDQ1533" s="229" t="s">
        <v>227</v>
      </c>
      <c r="IDU1533" s="229">
        <v>2024</v>
      </c>
      <c r="IDV1533" s="229" t="s">
        <v>57</v>
      </c>
      <c r="IDW1533" s="229" t="s">
        <v>3938</v>
      </c>
      <c r="IDX1533" s="229">
        <v>12973951</v>
      </c>
      <c r="IDY1533" s="229" t="s">
        <v>3941</v>
      </c>
      <c r="IDZ1533" s="229" t="s">
        <v>310</v>
      </c>
      <c r="IEA1533" s="229" t="s">
        <v>3942</v>
      </c>
      <c r="IEB1533" s="229" t="s">
        <v>1668</v>
      </c>
      <c r="IEC1533" s="229" t="s">
        <v>52</v>
      </c>
      <c r="IED1533" s="229" t="s">
        <v>3943</v>
      </c>
      <c r="IEF1533" s="229" t="s">
        <v>3944</v>
      </c>
      <c r="IEG1533" s="229" t="s">
        <v>945</v>
      </c>
      <c r="IEH1533" s="229" t="s">
        <v>466</v>
      </c>
      <c r="IEI1533" s="229" t="s">
        <v>3945</v>
      </c>
      <c r="IEJ1533" s="229" t="s">
        <v>3946</v>
      </c>
      <c r="IEK1533" s="229" t="s">
        <v>396</v>
      </c>
      <c r="IEL1533" s="229" t="s">
        <v>289</v>
      </c>
      <c r="IEM1533" s="229" t="s">
        <v>35</v>
      </c>
      <c r="IEN1533" s="229" t="s">
        <v>27</v>
      </c>
      <c r="IEO1533" s="229" t="s">
        <v>87</v>
      </c>
      <c r="IEP1533" s="229" t="s">
        <v>1400</v>
      </c>
      <c r="IEQ1533" s="229" t="s">
        <v>254</v>
      </c>
      <c r="IER1533" s="229" t="s">
        <v>3947</v>
      </c>
      <c r="IES1533" s="229" t="s">
        <v>222</v>
      </c>
      <c r="IET1533" s="229" t="s">
        <v>223</v>
      </c>
      <c r="IEU1533" s="229" t="s">
        <v>172</v>
      </c>
      <c r="IEV1533" s="229" t="s">
        <v>289</v>
      </c>
      <c r="IEW1533" s="229" t="s">
        <v>227</v>
      </c>
      <c r="IFA1533" s="229">
        <v>2024</v>
      </c>
      <c r="IFB1533" s="229" t="s">
        <v>57</v>
      </c>
      <c r="IFC1533" s="229" t="s">
        <v>3938</v>
      </c>
      <c r="IFD1533" s="229">
        <v>12973951</v>
      </c>
      <c r="IFE1533" s="229" t="s">
        <v>3941</v>
      </c>
      <c r="IFF1533" s="229" t="s">
        <v>310</v>
      </c>
      <c r="IFG1533" s="229" t="s">
        <v>3942</v>
      </c>
      <c r="IFH1533" s="229" t="s">
        <v>1668</v>
      </c>
      <c r="IFI1533" s="229" t="s">
        <v>52</v>
      </c>
      <c r="IFJ1533" s="229" t="s">
        <v>3943</v>
      </c>
      <c r="IFL1533" s="229" t="s">
        <v>3944</v>
      </c>
      <c r="IFM1533" s="229" t="s">
        <v>945</v>
      </c>
      <c r="IFN1533" s="229" t="s">
        <v>466</v>
      </c>
      <c r="IFO1533" s="229" t="s">
        <v>3945</v>
      </c>
      <c r="IFP1533" s="229" t="s">
        <v>3946</v>
      </c>
      <c r="IFQ1533" s="229" t="s">
        <v>396</v>
      </c>
      <c r="IFR1533" s="229" t="s">
        <v>289</v>
      </c>
      <c r="IFS1533" s="229" t="s">
        <v>35</v>
      </c>
      <c r="IFT1533" s="229" t="s">
        <v>27</v>
      </c>
      <c r="IFU1533" s="229" t="s">
        <v>87</v>
      </c>
      <c r="IFV1533" s="229" t="s">
        <v>1400</v>
      </c>
      <c r="IFW1533" s="229" t="s">
        <v>254</v>
      </c>
      <c r="IFX1533" s="229" t="s">
        <v>3947</v>
      </c>
      <c r="IFY1533" s="229" t="s">
        <v>222</v>
      </c>
      <c r="IFZ1533" s="229" t="s">
        <v>223</v>
      </c>
      <c r="IGA1533" s="229" t="s">
        <v>172</v>
      </c>
      <c r="IGB1533" s="229" t="s">
        <v>289</v>
      </c>
      <c r="IGC1533" s="229" t="s">
        <v>227</v>
      </c>
      <c r="IGG1533" s="229">
        <v>2024</v>
      </c>
      <c r="IGH1533" s="229" t="s">
        <v>57</v>
      </c>
      <c r="IGI1533" s="229" t="s">
        <v>3938</v>
      </c>
      <c r="IGJ1533" s="229">
        <v>12973951</v>
      </c>
      <c r="IGK1533" s="229" t="s">
        <v>3941</v>
      </c>
      <c r="IGL1533" s="229" t="s">
        <v>310</v>
      </c>
      <c r="IGM1533" s="229" t="s">
        <v>3942</v>
      </c>
      <c r="IGN1533" s="229" t="s">
        <v>1668</v>
      </c>
      <c r="IGO1533" s="229" t="s">
        <v>52</v>
      </c>
      <c r="IGP1533" s="229" t="s">
        <v>3943</v>
      </c>
      <c r="IGR1533" s="229" t="s">
        <v>3944</v>
      </c>
      <c r="IGS1533" s="229" t="s">
        <v>945</v>
      </c>
      <c r="IGT1533" s="229" t="s">
        <v>466</v>
      </c>
      <c r="IGU1533" s="229" t="s">
        <v>3945</v>
      </c>
      <c r="IGV1533" s="229" t="s">
        <v>3946</v>
      </c>
      <c r="IGW1533" s="229" t="s">
        <v>396</v>
      </c>
      <c r="IGX1533" s="229" t="s">
        <v>289</v>
      </c>
      <c r="IGY1533" s="229" t="s">
        <v>35</v>
      </c>
      <c r="IGZ1533" s="229" t="s">
        <v>27</v>
      </c>
      <c r="IHA1533" s="229" t="s">
        <v>87</v>
      </c>
      <c r="IHB1533" s="229" t="s">
        <v>1400</v>
      </c>
      <c r="IHC1533" s="229" t="s">
        <v>254</v>
      </c>
      <c r="IHD1533" s="229" t="s">
        <v>3947</v>
      </c>
      <c r="IHE1533" s="229" t="s">
        <v>222</v>
      </c>
      <c r="IHF1533" s="229" t="s">
        <v>223</v>
      </c>
      <c r="IHG1533" s="229" t="s">
        <v>172</v>
      </c>
      <c r="IHH1533" s="229" t="s">
        <v>289</v>
      </c>
      <c r="IHI1533" s="229" t="s">
        <v>227</v>
      </c>
      <c r="IHM1533" s="229">
        <v>2024</v>
      </c>
      <c r="IHN1533" s="229" t="s">
        <v>57</v>
      </c>
      <c r="IHO1533" s="229" t="s">
        <v>3938</v>
      </c>
      <c r="IHP1533" s="229">
        <v>12973951</v>
      </c>
      <c r="IHQ1533" s="229" t="s">
        <v>3941</v>
      </c>
      <c r="IHR1533" s="229" t="s">
        <v>310</v>
      </c>
      <c r="IHS1533" s="229" t="s">
        <v>3942</v>
      </c>
      <c r="IHT1533" s="229" t="s">
        <v>1668</v>
      </c>
      <c r="IHU1533" s="229" t="s">
        <v>52</v>
      </c>
      <c r="IHV1533" s="229" t="s">
        <v>3943</v>
      </c>
      <c r="IHX1533" s="229" t="s">
        <v>3944</v>
      </c>
      <c r="IHY1533" s="229" t="s">
        <v>945</v>
      </c>
      <c r="IHZ1533" s="229" t="s">
        <v>466</v>
      </c>
      <c r="IIA1533" s="229" t="s">
        <v>3945</v>
      </c>
      <c r="IIB1533" s="229" t="s">
        <v>3946</v>
      </c>
      <c r="IIC1533" s="229" t="s">
        <v>396</v>
      </c>
      <c r="IID1533" s="229" t="s">
        <v>289</v>
      </c>
      <c r="IIE1533" s="229" t="s">
        <v>35</v>
      </c>
      <c r="IIF1533" s="229" t="s">
        <v>27</v>
      </c>
      <c r="IIG1533" s="229" t="s">
        <v>87</v>
      </c>
      <c r="IIH1533" s="229" t="s">
        <v>1400</v>
      </c>
      <c r="III1533" s="229" t="s">
        <v>254</v>
      </c>
      <c r="IIJ1533" s="229" t="s">
        <v>3947</v>
      </c>
      <c r="IIK1533" s="229" t="s">
        <v>222</v>
      </c>
      <c r="IIL1533" s="229" t="s">
        <v>223</v>
      </c>
      <c r="IIM1533" s="229" t="s">
        <v>172</v>
      </c>
      <c r="IIN1533" s="229" t="s">
        <v>289</v>
      </c>
      <c r="IIO1533" s="229" t="s">
        <v>227</v>
      </c>
      <c r="IIS1533" s="229">
        <v>2024</v>
      </c>
      <c r="IIT1533" s="229" t="s">
        <v>57</v>
      </c>
      <c r="IIU1533" s="229" t="s">
        <v>3938</v>
      </c>
      <c r="IIV1533" s="229">
        <v>12973951</v>
      </c>
      <c r="IIW1533" s="229" t="s">
        <v>3941</v>
      </c>
      <c r="IIX1533" s="229" t="s">
        <v>310</v>
      </c>
      <c r="IIY1533" s="229" t="s">
        <v>3942</v>
      </c>
      <c r="IIZ1533" s="229" t="s">
        <v>1668</v>
      </c>
      <c r="IJA1533" s="229" t="s">
        <v>52</v>
      </c>
      <c r="IJB1533" s="229" t="s">
        <v>3943</v>
      </c>
      <c r="IJD1533" s="229" t="s">
        <v>3944</v>
      </c>
      <c r="IJE1533" s="229" t="s">
        <v>945</v>
      </c>
      <c r="IJF1533" s="229" t="s">
        <v>466</v>
      </c>
      <c r="IJG1533" s="229" t="s">
        <v>3945</v>
      </c>
      <c r="IJH1533" s="229" t="s">
        <v>3946</v>
      </c>
      <c r="IJI1533" s="229" t="s">
        <v>396</v>
      </c>
      <c r="IJJ1533" s="229" t="s">
        <v>289</v>
      </c>
      <c r="IJK1533" s="229" t="s">
        <v>35</v>
      </c>
      <c r="IJL1533" s="229" t="s">
        <v>27</v>
      </c>
      <c r="IJM1533" s="229" t="s">
        <v>87</v>
      </c>
      <c r="IJN1533" s="229" t="s">
        <v>1400</v>
      </c>
      <c r="IJO1533" s="229" t="s">
        <v>254</v>
      </c>
      <c r="IJP1533" s="229" t="s">
        <v>3947</v>
      </c>
      <c r="IJQ1533" s="229" t="s">
        <v>222</v>
      </c>
      <c r="IJR1533" s="229" t="s">
        <v>223</v>
      </c>
      <c r="IJS1533" s="229" t="s">
        <v>172</v>
      </c>
      <c r="IJT1533" s="229" t="s">
        <v>289</v>
      </c>
      <c r="IJU1533" s="229" t="s">
        <v>227</v>
      </c>
      <c r="IJY1533" s="229">
        <v>2024</v>
      </c>
      <c r="IJZ1533" s="229" t="s">
        <v>57</v>
      </c>
      <c r="IKA1533" s="229" t="s">
        <v>3938</v>
      </c>
      <c r="IKB1533" s="229">
        <v>12973951</v>
      </c>
      <c r="IKC1533" s="229" t="s">
        <v>3941</v>
      </c>
      <c r="IKD1533" s="229" t="s">
        <v>310</v>
      </c>
      <c r="IKE1533" s="229" t="s">
        <v>3942</v>
      </c>
      <c r="IKF1533" s="229" t="s">
        <v>1668</v>
      </c>
      <c r="IKG1533" s="229" t="s">
        <v>52</v>
      </c>
      <c r="IKH1533" s="229" t="s">
        <v>3943</v>
      </c>
      <c r="IKJ1533" s="229" t="s">
        <v>3944</v>
      </c>
      <c r="IKK1533" s="229" t="s">
        <v>945</v>
      </c>
      <c r="IKL1533" s="229" t="s">
        <v>466</v>
      </c>
      <c r="IKM1533" s="229" t="s">
        <v>3945</v>
      </c>
      <c r="IKN1533" s="229" t="s">
        <v>3946</v>
      </c>
      <c r="IKO1533" s="229" t="s">
        <v>396</v>
      </c>
      <c r="IKP1533" s="229" t="s">
        <v>289</v>
      </c>
      <c r="IKQ1533" s="229" t="s">
        <v>35</v>
      </c>
      <c r="IKR1533" s="229" t="s">
        <v>27</v>
      </c>
      <c r="IKS1533" s="229" t="s">
        <v>87</v>
      </c>
      <c r="IKT1533" s="229" t="s">
        <v>1400</v>
      </c>
      <c r="IKU1533" s="229" t="s">
        <v>254</v>
      </c>
      <c r="IKV1533" s="229" t="s">
        <v>3947</v>
      </c>
      <c r="IKW1533" s="229" t="s">
        <v>222</v>
      </c>
      <c r="IKX1533" s="229" t="s">
        <v>223</v>
      </c>
      <c r="IKY1533" s="229" t="s">
        <v>172</v>
      </c>
      <c r="IKZ1533" s="229" t="s">
        <v>289</v>
      </c>
      <c r="ILA1533" s="229" t="s">
        <v>227</v>
      </c>
      <c r="ILE1533" s="229">
        <v>2024</v>
      </c>
      <c r="ILF1533" s="229" t="s">
        <v>57</v>
      </c>
      <c r="ILG1533" s="229" t="s">
        <v>3938</v>
      </c>
      <c r="ILH1533" s="229">
        <v>12973951</v>
      </c>
      <c r="ILI1533" s="229" t="s">
        <v>3941</v>
      </c>
      <c r="ILJ1533" s="229" t="s">
        <v>310</v>
      </c>
      <c r="ILK1533" s="229" t="s">
        <v>3942</v>
      </c>
      <c r="ILL1533" s="229" t="s">
        <v>1668</v>
      </c>
      <c r="ILM1533" s="229" t="s">
        <v>52</v>
      </c>
      <c r="ILN1533" s="229" t="s">
        <v>3943</v>
      </c>
      <c r="ILP1533" s="229" t="s">
        <v>3944</v>
      </c>
      <c r="ILQ1533" s="229" t="s">
        <v>945</v>
      </c>
      <c r="ILR1533" s="229" t="s">
        <v>466</v>
      </c>
      <c r="ILS1533" s="229" t="s">
        <v>3945</v>
      </c>
      <c r="ILT1533" s="229" t="s">
        <v>3946</v>
      </c>
      <c r="ILU1533" s="229" t="s">
        <v>396</v>
      </c>
      <c r="ILV1533" s="229" t="s">
        <v>289</v>
      </c>
      <c r="ILW1533" s="229" t="s">
        <v>35</v>
      </c>
      <c r="ILX1533" s="229" t="s">
        <v>27</v>
      </c>
      <c r="ILY1533" s="229" t="s">
        <v>87</v>
      </c>
      <c r="ILZ1533" s="229" t="s">
        <v>1400</v>
      </c>
      <c r="IMA1533" s="229" t="s">
        <v>254</v>
      </c>
      <c r="IMB1533" s="229" t="s">
        <v>3947</v>
      </c>
      <c r="IMC1533" s="229" t="s">
        <v>222</v>
      </c>
      <c r="IMD1533" s="229" t="s">
        <v>223</v>
      </c>
      <c r="IME1533" s="229" t="s">
        <v>172</v>
      </c>
      <c r="IMF1533" s="229" t="s">
        <v>289</v>
      </c>
      <c r="IMG1533" s="229" t="s">
        <v>227</v>
      </c>
      <c r="IMK1533" s="229">
        <v>2024</v>
      </c>
      <c r="IML1533" s="229" t="s">
        <v>57</v>
      </c>
      <c r="IMM1533" s="229" t="s">
        <v>3938</v>
      </c>
      <c r="IMN1533" s="229">
        <v>12973951</v>
      </c>
      <c r="IMO1533" s="229" t="s">
        <v>3941</v>
      </c>
      <c r="IMP1533" s="229" t="s">
        <v>310</v>
      </c>
      <c r="IMQ1533" s="229" t="s">
        <v>3942</v>
      </c>
      <c r="IMR1533" s="229" t="s">
        <v>1668</v>
      </c>
      <c r="IMS1533" s="229" t="s">
        <v>52</v>
      </c>
      <c r="IMT1533" s="229" t="s">
        <v>3943</v>
      </c>
      <c r="IMV1533" s="229" t="s">
        <v>3944</v>
      </c>
      <c r="IMW1533" s="229" t="s">
        <v>945</v>
      </c>
      <c r="IMX1533" s="229" t="s">
        <v>466</v>
      </c>
      <c r="IMY1533" s="229" t="s">
        <v>3945</v>
      </c>
      <c r="IMZ1533" s="229" t="s">
        <v>3946</v>
      </c>
      <c r="INA1533" s="229" t="s">
        <v>396</v>
      </c>
      <c r="INB1533" s="229" t="s">
        <v>289</v>
      </c>
      <c r="INC1533" s="229" t="s">
        <v>35</v>
      </c>
      <c r="IND1533" s="229" t="s">
        <v>27</v>
      </c>
      <c r="INE1533" s="229" t="s">
        <v>87</v>
      </c>
      <c r="INF1533" s="229" t="s">
        <v>1400</v>
      </c>
      <c r="ING1533" s="229" t="s">
        <v>254</v>
      </c>
      <c r="INH1533" s="229" t="s">
        <v>3947</v>
      </c>
      <c r="INI1533" s="229" t="s">
        <v>222</v>
      </c>
      <c r="INJ1533" s="229" t="s">
        <v>223</v>
      </c>
      <c r="INK1533" s="229" t="s">
        <v>172</v>
      </c>
      <c r="INL1533" s="229" t="s">
        <v>289</v>
      </c>
      <c r="INM1533" s="229" t="s">
        <v>227</v>
      </c>
      <c r="INQ1533" s="229">
        <v>2024</v>
      </c>
      <c r="INR1533" s="229" t="s">
        <v>57</v>
      </c>
      <c r="INS1533" s="229" t="s">
        <v>3938</v>
      </c>
      <c r="INT1533" s="229">
        <v>12973951</v>
      </c>
      <c r="INU1533" s="229" t="s">
        <v>3941</v>
      </c>
      <c r="INV1533" s="229" t="s">
        <v>310</v>
      </c>
      <c r="INW1533" s="229" t="s">
        <v>3942</v>
      </c>
      <c r="INX1533" s="229" t="s">
        <v>1668</v>
      </c>
      <c r="INY1533" s="229" t="s">
        <v>52</v>
      </c>
      <c r="INZ1533" s="229" t="s">
        <v>3943</v>
      </c>
      <c r="IOB1533" s="229" t="s">
        <v>3944</v>
      </c>
      <c r="IOC1533" s="229" t="s">
        <v>945</v>
      </c>
      <c r="IOD1533" s="229" t="s">
        <v>466</v>
      </c>
      <c r="IOE1533" s="229" t="s">
        <v>3945</v>
      </c>
      <c r="IOF1533" s="229" t="s">
        <v>3946</v>
      </c>
      <c r="IOG1533" s="229" t="s">
        <v>396</v>
      </c>
      <c r="IOH1533" s="229" t="s">
        <v>289</v>
      </c>
      <c r="IOI1533" s="229" t="s">
        <v>35</v>
      </c>
      <c r="IOJ1533" s="229" t="s">
        <v>27</v>
      </c>
      <c r="IOK1533" s="229" t="s">
        <v>87</v>
      </c>
      <c r="IOL1533" s="229" t="s">
        <v>1400</v>
      </c>
      <c r="IOM1533" s="229" t="s">
        <v>254</v>
      </c>
      <c r="ION1533" s="229" t="s">
        <v>3947</v>
      </c>
      <c r="IOO1533" s="229" t="s">
        <v>222</v>
      </c>
      <c r="IOP1533" s="229" t="s">
        <v>223</v>
      </c>
      <c r="IOQ1533" s="229" t="s">
        <v>172</v>
      </c>
      <c r="IOR1533" s="229" t="s">
        <v>289</v>
      </c>
      <c r="IOS1533" s="229" t="s">
        <v>227</v>
      </c>
      <c r="IOW1533" s="229">
        <v>2024</v>
      </c>
      <c r="IOX1533" s="229" t="s">
        <v>57</v>
      </c>
      <c r="IOY1533" s="229" t="s">
        <v>3938</v>
      </c>
      <c r="IOZ1533" s="229">
        <v>12973951</v>
      </c>
      <c r="IPA1533" s="229" t="s">
        <v>3941</v>
      </c>
      <c r="IPB1533" s="229" t="s">
        <v>310</v>
      </c>
      <c r="IPC1533" s="229" t="s">
        <v>3942</v>
      </c>
      <c r="IPD1533" s="229" t="s">
        <v>1668</v>
      </c>
      <c r="IPE1533" s="229" t="s">
        <v>52</v>
      </c>
      <c r="IPF1533" s="229" t="s">
        <v>3943</v>
      </c>
      <c r="IPH1533" s="229" t="s">
        <v>3944</v>
      </c>
      <c r="IPI1533" s="229" t="s">
        <v>945</v>
      </c>
      <c r="IPJ1533" s="229" t="s">
        <v>466</v>
      </c>
      <c r="IPK1533" s="229" t="s">
        <v>3945</v>
      </c>
      <c r="IPL1533" s="229" t="s">
        <v>3946</v>
      </c>
      <c r="IPM1533" s="229" t="s">
        <v>396</v>
      </c>
      <c r="IPN1533" s="229" t="s">
        <v>289</v>
      </c>
      <c r="IPO1533" s="229" t="s">
        <v>35</v>
      </c>
      <c r="IPP1533" s="229" t="s">
        <v>27</v>
      </c>
      <c r="IPQ1533" s="229" t="s">
        <v>87</v>
      </c>
      <c r="IPR1533" s="229" t="s">
        <v>1400</v>
      </c>
      <c r="IPS1533" s="229" t="s">
        <v>254</v>
      </c>
      <c r="IPT1533" s="229" t="s">
        <v>3947</v>
      </c>
      <c r="IPU1533" s="229" t="s">
        <v>222</v>
      </c>
      <c r="IPV1533" s="229" t="s">
        <v>223</v>
      </c>
      <c r="IPW1533" s="229" t="s">
        <v>172</v>
      </c>
      <c r="IPX1533" s="229" t="s">
        <v>289</v>
      </c>
      <c r="IPY1533" s="229" t="s">
        <v>227</v>
      </c>
      <c r="IQC1533" s="229">
        <v>2024</v>
      </c>
      <c r="IQD1533" s="229" t="s">
        <v>57</v>
      </c>
      <c r="IQE1533" s="229" t="s">
        <v>3938</v>
      </c>
      <c r="IQF1533" s="229">
        <v>12973951</v>
      </c>
      <c r="IQG1533" s="229" t="s">
        <v>3941</v>
      </c>
      <c r="IQH1533" s="229" t="s">
        <v>310</v>
      </c>
      <c r="IQI1533" s="229" t="s">
        <v>3942</v>
      </c>
      <c r="IQJ1533" s="229" t="s">
        <v>1668</v>
      </c>
      <c r="IQK1533" s="229" t="s">
        <v>52</v>
      </c>
      <c r="IQL1533" s="229" t="s">
        <v>3943</v>
      </c>
      <c r="IQN1533" s="229" t="s">
        <v>3944</v>
      </c>
      <c r="IQO1533" s="229" t="s">
        <v>945</v>
      </c>
      <c r="IQP1533" s="229" t="s">
        <v>466</v>
      </c>
      <c r="IQQ1533" s="229" t="s">
        <v>3945</v>
      </c>
      <c r="IQR1533" s="229" t="s">
        <v>3946</v>
      </c>
      <c r="IQS1533" s="229" t="s">
        <v>396</v>
      </c>
      <c r="IQT1533" s="229" t="s">
        <v>289</v>
      </c>
      <c r="IQU1533" s="229" t="s">
        <v>35</v>
      </c>
      <c r="IQV1533" s="229" t="s">
        <v>27</v>
      </c>
      <c r="IQW1533" s="229" t="s">
        <v>87</v>
      </c>
      <c r="IQX1533" s="229" t="s">
        <v>1400</v>
      </c>
      <c r="IQY1533" s="229" t="s">
        <v>254</v>
      </c>
      <c r="IQZ1533" s="229" t="s">
        <v>3947</v>
      </c>
      <c r="IRA1533" s="229" t="s">
        <v>222</v>
      </c>
      <c r="IRB1533" s="229" t="s">
        <v>223</v>
      </c>
      <c r="IRC1533" s="229" t="s">
        <v>172</v>
      </c>
      <c r="IRD1533" s="229" t="s">
        <v>289</v>
      </c>
      <c r="IRE1533" s="229" t="s">
        <v>227</v>
      </c>
      <c r="IRI1533" s="229">
        <v>2024</v>
      </c>
      <c r="IRJ1533" s="229" t="s">
        <v>57</v>
      </c>
      <c r="IRK1533" s="229" t="s">
        <v>3938</v>
      </c>
      <c r="IRL1533" s="229">
        <v>12973951</v>
      </c>
      <c r="IRM1533" s="229" t="s">
        <v>3941</v>
      </c>
      <c r="IRN1533" s="229" t="s">
        <v>310</v>
      </c>
      <c r="IRO1533" s="229" t="s">
        <v>3942</v>
      </c>
      <c r="IRP1533" s="229" t="s">
        <v>1668</v>
      </c>
      <c r="IRQ1533" s="229" t="s">
        <v>52</v>
      </c>
      <c r="IRR1533" s="229" t="s">
        <v>3943</v>
      </c>
      <c r="IRT1533" s="229" t="s">
        <v>3944</v>
      </c>
      <c r="IRU1533" s="229" t="s">
        <v>945</v>
      </c>
      <c r="IRV1533" s="229" t="s">
        <v>466</v>
      </c>
      <c r="IRW1533" s="229" t="s">
        <v>3945</v>
      </c>
      <c r="IRX1533" s="229" t="s">
        <v>3946</v>
      </c>
      <c r="IRY1533" s="229" t="s">
        <v>396</v>
      </c>
      <c r="IRZ1533" s="229" t="s">
        <v>289</v>
      </c>
      <c r="ISA1533" s="229" t="s">
        <v>35</v>
      </c>
      <c r="ISB1533" s="229" t="s">
        <v>27</v>
      </c>
      <c r="ISC1533" s="229" t="s">
        <v>87</v>
      </c>
      <c r="ISD1533" s="229" t="s">
        <v>1400</v>
      </c>
      <c r="ISE1533" s="229" t="s">
        <v>254</v>
      </c>
      <c r="ISF1533" s="229" t="s">
        <v>3947</v>
      </c>
      <c r="ISG1533" s="229" t="s">
        <v>222</v>
      </c>
      <c r="ISH1533" s="229" t="s">
        <v>223</v>
      </c>
      <c r="ISI1533" s="229" t="s">
        <v>172</v>
      </c>
      <c r="ISJ1533" s="229" t="s">
        <v>289</v>
      </c>
      <c r="ISK1533" s="229" t="s">
        <v>227</v>
      </c>
      <c r="ISO1533" s="229">
        <v>2024</v>
      </c>
      <c r="ISP1533" s="229" t="s">
        <v>57</v>
      </c>
      <c r="ISQ1533" s="229" t="s">
        <v>3938</v>
      </c>
      <c r="ISR1533" s="229">
        <v>12973951</v>
      </c>
      <c r="ISS1533" s="229" t="s">
        <v>3941</v>
      </c>
      <c r="IST1533" s="229" t="s">
        <v>310</v>
      </c>
      <c r="ISU1533" s="229" t="s">
        <v>3942</v>
      </c>
      <c r="ISV1533" s="229" t="s">
        <v>1668</v>
      </c>
      <c r="ISW1533" s="229" t="s">
        <v>52</v>
      </c>
      <c r="ISX1533" s="229" t="s">
        <v>3943</v>
      </c>
      <c r="ISZ1533" s="229" t="s">
        <v>3944</v>
      </c>
      <c r="ITA1533" s="229" t="s">
        <v>945</v>
      </c>
      <c r="ITB1533" s="229" t="s">
        <v>466</v>
      </c>
      <c r="ITC1533" s="229" t="s">
        <v>3945</v>
      </c>
      <c r="ITD1533" s="229" t="s">
        <v>3946</v>
      </c>
      <c r="ITE1533" s="229" t="s">
        <v>396</v>
      </c>
      <c r="ITF1533" s="229" t="s">
        <v>289</v>
      </c>
      <c r="ITG1533" s="229" t="s">
        <v>35</v>
      </c>
      <c r="ITH1533" s="229" t="s">
        <v>27</v>
      </c>
      <c r="ITI1533" s="229" t="s">
        <v>87</v>
      </c>
      <c r="ITJ1533" s="229" t="s">
        <v>1400</v>
      </c>
      <c r="ITK1533" s="229" t="s">
        <v>254</v>
      </c>
      <c r="ITL1533" s="229" t="s">
        <v>3947</v>
      </c>
      <c r="ITM1533" s="229" t="s">
        <v>222</v>
      </c>
      <c r="ITN1533" s="229" t="s">
        <v>223</v>
      </c>
      <c r="ITO1533" s="229" t="s">
        <v>172</v>
      </c>
      <c r="ITP1533" s="229" t="s">
        <v>289</v>
      </c>
      <c r="ITQ1533" s="229" t="s">
        <v>227</v>
      </c>
      <c r="ITU1533" s="229">
        <v>2024</v>
      </c>
      <c r="ITV1533" s="229" t="s">
        <v>57</v>
      </c>
      <c r="ITW1533" s="229" t="s">
        <v>3938</v>
      </c>
      <c r="ITX1533" s="229">
        <v>12973951</v>
      </c>
      <c r="ITY1533" s="229" t="s">
        <v>3941</v>
      </c>
      <c r="ITZ1533" s="229" t="s">
        <v>310</v>
      </c>
      <c r="IUA1533" s="229" t="s">
        <v>3942</v>
      </c>
      <c r="IUB1533" s="229" t="s">
        <v>1668</v>
      </c>
      <c r="IUC1533" s="229" t="s">
        <v>52</v>
      </c>
      <c r="IUD1533" s="229" t="s">
        <v>3943</v>
      </c>
      <c r="IUF1533" s="229" t="s">
        <v>3944</v>
      </c>
      <c r="IUG1533" s="229" t="s">
        <v>945</v>
      </c>
      <c r="IUH1533" s="229" t="s">
        <v>466</v>
      </c>
      <c r="IUI1533" s="229" t="s">
        <v>3945</v>
      </c>
      <c r="IUJ1533" s="229" t="s">
        <v>3946</v>
      </c>
      <c r="IUK1533" s="229" t="s">
        <v>396</v>
      </c>
      <c r="IUL1533" s="229" t="s">
        <v>289</v>
      </c>
      <c r="IUM1533" s="229" t="s">
        <v>35</v>
      </c>
      <c r="IUN1533" s="229" t="s">
        <v>27</v>
      </c>
      <c r="IUO1533" s="229" t="s">
        <v>87</v>
      </c>
      <c r="IUP1533" s="229" t="s">
        <v>1400</v>
      </c>
      <c r="IUQ1533" s="229" t="s">
        <v>254</v>
      </c>
      <c r="IUR1533" s="229" t="s">
        <v>3947</v>
      </c>
      <c r="IUS1533" s="229" t="s">
        <v>222</v>
      </c>
      <c r="IUT1533" s="229" t="s">
        <v>223</v>
      </c>
      <c r="IUU1533" s="229" t="s">
        <v>172</v>
      </c>
      <c r="IUV1533" s="229" t="s">
        <v>289</v>
      </c>
      <c r="IUW1533" s="229" t="s">
        <v>227</v>
      </c>
      <c r="IVA1533" s="229">
        <v>2024</v>
      </c>
      <c r="IVB1533" s="229" t="s">
        <v>57</v>
      </c>
      <c r="IVC1533" s="229" t="s">
        <v>3938</v>
      </c>
      <c r="IVD1533" s="229">
        <v>12973951</v>
      </c>
      <c r="IVE1533" s="229" t="s">
        <v>3941</v>
      </c>
      <c r="IVF1533" s="229" t="s">
        <v>310</v>
      </c>
      <c r="IVG1533" s="229" t="s">
        <v>3942</v>
      </c>
      <c r="IVH1533" s="229" t="s">
        <v>1668</v>
      </c>
      <c r="IVI1533" s="229" t="s">
        <v>52</v>
      </c>
      <c r="IVJ1533" s="229" t="s">
        <v>3943</v>
      </c>
      <c r="IVL1533" s="229" t="s">
        <v>3944</v>
      </c>
      <c r="IVM1533" s="229" t="s">
        <v>945</v>
      </c>
      <c r="IVN1533" s="229" t="s">
        <v>466</v>
      </c>
      <c r="IVO1533" s="229" t="s">
        <v>3945</v>
      </c>
      <c r="IVP1533" s="229" t="s">
        <v>3946</v>
      </c>
      <c r="IVQ1533" s="229" t="s">
        <v>396</v>
      </c>
      <c r="IVR1533" s="229" t="s">
        <v>289</v>
      </c>
      <c r="IVS1533" s="229" t="s">
        <v>35</v>
      </c>
      <c r="IVT1533" s="229" t="s">
        <v>27</v>
      </c>
      <c r="IVU1533" s="229" t="s">
        <v>87</v>
      </c>
      <c r="IVV1533" s="229" t="s">
        <v>1400</v>
      </c>
      <c r="IVW1533" s="229" t="s">
        <v>254</v>
      </c>
      <c r="IVX1533" s="229" t="s">
        <v>3947</v>
      </c>
      <c r="IVY1533" s="229" t="s">
        <v>222</v>
      </c>
      <c r="IVZ1533" s="229" t="s">
        <v>223</v>
      </c>
      <c r="IWA1533" s="229" t="s">
        <v>172</v>
      </c>
      <c r="IWB1533" s="229" t="s">
        <v>289</v>
      </c>
      <c r="IWC1533" s="229" t="s">
        <v>227</v>
      </c>
      <c r="IWG1533" s="229">
        <v>2024</v>
      </c>
      <c r="IWH1533" s="229" t="s">
        <v>57</v>
      </c>
      <c r="IWI1533" s="229" t="s">
        <v>3938</v>
      </c>
      <c r="IWJ1533" s="229">
        <v>12973951</v>
      </c>
      <c r="IWK1533" s="229" t="s">
        <v>3941</v>
      </c>
      <c r="IWL1533" s="229" t="s">
        <v>310</v>
      </c>
      <c r="IWM1533" s="229" t="s">
        <v>3942</v>
      </c>
      <c r="IWN1533" s="229" t="s">
        <v>1668</v>
      </c>
      <c r="IWO1533" s="229" t="s">
        <v>52</v>
      </c>
      <c r="IWP1533" s="229" t="s">
        <v>3943</v>
      </c>
      <c r="IWR1533" s="229" t="s">
        <v>3944</v>
      </c>
      <c r="IWS1533" s="229" t="s">
        <v>945</v>
      </c>
      <c r="IWT1533" s="229" t="s">
        <v>466</v>
      </c>
      <c r="IWU1533" s="229" t="s">
        <v>3945</v>
      </c>
      <c r="IWV1533" s="229" t="s">
        <v>3946</v>
      </c>
      <c r="IWW1533" s="229" t="s">
        <v>396</v>
      </c>
      <c r="IWX1533" s="229" t="s">
        <v>289</v>
      </c>
      <c r="IWY1533" s="229" t="s">
        <v>35</v>
      </c>
      <c r="IWZ1533" s="229" t="s">
        <v>27</v>
      </c>
      <c r="IXA1533" s="229" t="s">
        <v>87</v>
      </c>
      <c r="IXB1533" s="229" t="s">
        <v>1400</v>
      </c>
      <c r="IXC1533" s="229" t="s">
        <v>254</v>
      </c>
      <c r="IXD1533" s="229" t="s">
        <v>3947</v>
      </c>
      <c r="IXE1533" s="229" t="s">
        <v>222</v>
      </c>
      <c r="IXF1533" s="229" t="s">
        <v>223</v>
      </c>
      <c r="IXG1533" s="229" t="s">
        <v>172</v>
      </c>
      <c r="IXH1533" s="229" t="s">
        <v>289</v>
      </c>
      <c r="IXI1533" s="229" t="s">
        <v>227</v>
      </c>
      <c r="IXM1533" s="229">
        <v>2024</v>
      </c>
      <c r="IXN1533" s="229" t="s">
        <v>57</v>
      </c>
      <c r="IXO1533" s="229" t="s">
        <v>3938</v>
      </c>
      <c r="IXP1533" s="229">
        <v>12973951</v>
      </c>
      <c r="IXQ1533" s="229" t="s">
        <v>3941</v>
      </c>
      <c r="IXR1533" s="229" t="s">
        <v>310</v>
      </c>
      <c r="IXS1533" s="229" t="s">
        <v>3942</v>
      </c>
      <c r="IXT1533" s="229" t="s">
        <v>1668</v>
      </c>
      <c r="IXU1533" s="229" t="s">
        <v>52</v>
      </c>
      <c r="IXV1533" s="229" t="s">
        <v>3943</v>
      </c>
      <c r="IXX1533" s="229" t="s">
        <v>3944</v>
      </c>
      <c r="IXY1533" s="229" t="s">
        <v>945</v>
      </c>
      <c r="IXZ1533" s="229" t="s">
        <v>466</v>
      </c>
      <c r="IYA1533" s="229" t="s">
        <v>3945</v>
      </c>
      <c r="IYB1533" s="229" t="s">
        <v>3946</v>
      </c>
      <c r="IYC1533" s="229" t="s">
        <v>396</v>
      </c>
      <c r="IYD1533" s="229" t="s">
        <v>289</v>
      </c>
      <c r="IYE1533" s="229" t="s">
        <v>35</v>
      </c>
      <c r="IYF1533" s="229" t="s">
        <v>27</v>
      </c>
      <c r="IYG1533" s="229" t="s">
        <v>87</v>
      </c>
      <c r="IYH1533" s="229" t="s">
        <v>1400</v>
      </c>
      <c r="IYI1533" s="229" t="s">
        <v>254</v>
      </c>
      <c r="IYJ1533" s="229" t="s">
        <v>3947</v>
      </c>
      <c r="IYK1533" s="229" t="s">
        <v>222</v>
      </c>
      <c r="IYL1533" s="229" t="s">
        <v>223</v>
      </c>
      <c r="IYM1533" s="229" t="s">
        <v>172</v>
      </c>
      <c r="IYN1533" s="229" t="s">
        <v>289</v>
      </c>
      <c r="IYO1533" s="229" t="s">
        <v>227</v>
      </c>
      <c r="IYS1533" s="229">
        <v>2024</v>
      </c>
      <c r="IYT1533" s="229" t="s">
        <v>57</v>
      </c>
      <c r="IYU1533" s="229" t="s">
        <v>3938</v>
      </c>
      <c r="IYV1533" s="229">
        <v>12973951</v>
      </c>
      <c r="IYW1533" s="229" t="s">
        <v>3941</v>
      </c>
      <c r="IYX1533" s="229" t="s">
        <v>310</v>
      </c>
      <c r="IYY1533" s="229" t="s">
        <v>3942</v>
      </c>
      <c r="IYZ1533" s="229" t="s">
        <v>1668</v>
      </c>
      <c r="IZA1533" s="229" t="s">
        <v>52</v>
      </c>
      <c r="IZB1533" s="229" t="s">
        <v>3943</v>
      </c>
      <c r="IZD1533" s="229" t="s">
        <v>3944</v>
      </c>
      <c r="IZE1533" s="229" t="s">
        <v>945</v>
      </c>
      <c r="IZF1533" s="229" t="s">
        <v>466</v>
      </c>
      <c r="IZG1533" s="229" t="s">
        <v>3945</v>
      </c>
      <c r="IZH1533" s="229" t="s">
        <v>3946</v>
      </c>
      <c r="IZI1533" s="229" t="s">
        <v>396</v>
      </c>
      <c r="IZJ1533" s="229" t="s">
        <v>289</v>
      </c>
      <c r="IZK1533" s="229" t="s">
        <v>35</v>
      </c>
      <c r="IZL1533" s="229" t="s">
        <v>27</v>
      </c>
      <c r="IZM1533" s="229" t="s">
        <v>87</v>
      </c>
      <c r="IZN1533" s="229" t="s">
        <v>1400</v>
      </c>
      <c r="IZO1533" s="229" t="s">
        <v>254</v>
      </c>
      <c r="IZP1533" s="229" t="s">
        <v>3947</v>
      </c>
      <c r="IZQ1533" s="229" t="s">
        <v>222</v>
      </c>
      <c r="IZR1533" s="229" t="s">
        <v>223</v>
      </c>
      <c r="IZS1533" s="229" t="s">
        <v>172</v>
      </c>
      <c r="IZT1533" s="229" t="s">
        <v>289</v>
      </c>
      <c r="IZU1533" s="229" t="s">
        <v>227</v>
      </c>
      <c r="IZY1533" s="229">
        <v>2024</v>
      </c>
      <c r="IZZ1533" s="229" t="s">
        <v>57</v>
      </c>
      <c r="JAA1533" s="229" t="s">
        <v>3938</v>
      </c>
      <c r="JAB1533" s="229">
        <v>12973951</v>
      </c>
      <c r="JAC1533" s="229" t="s">
        <v>3941</v>
      </c>
      <c r="JAD1533" s="229" t="s">
        <v>310</v>
      </c>
      <c r="JAE1533" s="229" t="s">
        <v>3942</v>
      </c>
      <c r="JAF1533" s="229" t="s">
        <v>1668</v>
      </c>
      <c r="JAG1533" s="229" t="s">
        <v>52</v>
      </c>
      <c r="JAH1533" s="229" t="s">
        <v>3943</v>
      </c>
      <c r="JAJ1533" s="229" t="s">
        <v>3944</v>
      </c>
      <c r="JAK1533" s="229" t="s">
        <v>945</v>
      </c>
      <c r="JAL1533" s="229" t="s">
        <v>466</v>
      </c>
      <c r="JAM1533" s="229" t="s">
        <v>3945</v>
      </c>
      <c r="JAN1533" s="229" t="s">
        <v>3946</v>
      </c>
      <c r="JAO1533" s="229" t="s">
        <v>396</v>
      </c>
      <c r="JAP1533" s="229" t="s">
        <v>289</v>
      </c>
      <c r="JAQ1533" s="229" t="s">
        <v>35</v>
      </c>
      <c r="JAR1533" s="229" t="s">
        <v>27</v>
      </c>
      <c r="JAS1533" s="229" t="s">
        <v>87</v>
      </c>
      <c r="JAT1533" s="229" t="s">
        <v>1400</v>
      </c>
      <c r="JAU1533" s="229" t="s">
        <v>254</v>
      </c>
      <c r="JAV1533" s="229" t="s">
        <v>3947</v>
      </c>
      <c r="JAW1533" s="229" t="s">
        <v>222</v>
      </c>
      <c r="JAX1533" s="229" t="s">
        <v>223</v>
      </c>
      <c r="JAY1533" s="229" t="s">
        <v>172</v>
      </c>
      <c r="JAZ1533" s="229" t="s">
        <v>289</v>
      </c>
      <c r="JBA1533" s="229" t="s">
        <v>227</v>
      </c>
      <c r="JBE1533" s="229">
        <v>2024</v>
      </c>
      <c r="JBF1533" s="229" t="s">
        <v>57</v>
      </c>
      <c r="JBG1533" s="229" t="s">
        <v>3938</v>
      </c>
      <c r="JBH1533" s="229">
        <v>12973951</v>
      </c>
      <c r="JBI1533" s="229" t="s">
        <v>3941</v>
      </c>
      <c r="JBJ1533" s="229" t="s">
        <v>310</v>
      </c>
      <c r="JBK1533" s="229" t="s">
        <v>3942</v>
      </c>
      <c r="JBL1533" s="229" t="s">
        <v>1668</v>
      </c>
      <c r="JBM1533" s="229" t="s">
        <v>52</v>
      </c>
      <c r="JBN1533" s="229" t="s">
        <v>3943</v>
      </c>
      <c r="JBP1533" s="229" t="s">
        <v>3944</v>
      </c>
      <c r="JBQ1533" s="229" t="s">
        <v>945</v>
      </c>
      <c r="JBR1533" s="229" t="s">
        <v>466</v>
      </c>
      <c r="JBS1533" s="229" t="s">
        <v>3945</v>
      </c>
      <c r="JBT1533" s="229" t="s">
        <v>3946</v>
      </c>
      <c r="JBU1533" s="229" t="s">
        <v>396</v>
      </c>
      <c r="JBV1533" s="229" t="s">
        <v>289</v>
      </c>
      <c r="JBW1533" s="229" t="s">
        <v>35</v>
      </c>
      <c r="JBX1533" s="229" t="s">
        <v>27</v>
      </c>
      <c r="JBY1533" s="229" t="s">
        <v>87</v>
      </c>
      <c r="JBZ1533" s="229" t="s">
        <v>1400</v>
      </c>
      <c r="JCA1533" s="229" t="s">
        <v>254</v>
      </c>
      <c r="JCB1533" s="229" t="s">
        <v>3947</v>
      </c>
      <c r="JCC1533" s="229" t="s">
        <v>222</v>
      </c>
      <c r="JCD1533" s="229" t="s">
        <v>223</v>
      </c>
      <c r="JCE1533" s="229" t="s">
        <v>172</v>
      </c>
      <c r="JCF1533" s="229" t="s">
        <v>289</v>
      </c>
      <c r="JCG1533" s="229" t="s">
        <v>227</v>
      </c>
      <c r="JCK1533" s="229">
        <v>2024</v>
      </c>
      <c r="JCL1533" s="229" t="s">
        <v>57</v>
      </c>
      <c r="JCM1533" s="229" t="s">
        <v>3938</v>
      </c>
      <c r="JCN1533" s="229">
        <v>12973951</v>
      </c>
      <c r="JCO1533" s="229" t="s">
        <v>3941</v>
      </c>
      <c r="JCP1533" s="229" t="s">
        <v>310</v>
      </c>
      <c r="JCQ1533" s="229" t="s">
        <v>3942</v>
      </c>
      <c r="JCR1533" s="229" t="s">
        <v>1668</v>
      </c>
      <c r="JCS1533" s="229" t="s">
        <v>52</v>
      </c>
      <c r="JCT1533" s="229" t="s">
        <v>3943</v>
      </c>
      <c r="JCV1533" s="229" t="s">
        <v>3944</v>
      </c>
      <c r="JCW1533" s="229" t="s">
        <v>945</v>
      </c>
      <c r="JCX1533" s="229" t="s">
        <v>466</v>
      </c>
      <c r="JCY1533" s="229" t="s">
        <v>3945</v>
      </c>
      <c r="JCZ1533" s="229" t="s">
        <v>3946</v>
      </c>
      <c r="JDA1533" s="229" t="s">
        <v>396</v>
      </c>
      <c r="JDB1533" s="229" t="s">
        <v>289</v>
      </c>
      <c r="JDC1533" s="229" t="s">
        <v>35</v>
      </c>
      <c r="JDD1533" s="229" t="s">
        <v>27</v>
      </c>
      <c r="JDE1533" s="229" t="s">
        <v>87</v>
      </c>
      <c r="JDF1533" s="229" t="s">
        <v>1400</v>
      </c>
      <c r="JDG1533" s="229" t="s">
        <v>254</v>
      </c>
      <c r="JDH1533" s="229" t="s">
        <v>3947</v>
      </c>
      <c r="JDI1533" s="229" t="s">
        <v>222</v>
      </c>
      <c r="JDJ1533" s="229" t="s">
        <v>223</v>
      </c>
      <c r="JDK1533" s="229" t="s">
        <v>172</v>
      </c>
      <c r="JDL1533" s="229" t="s">
        <v>289</v>
      </c>
      <c r="JDM1533" s="229" t="s">
        <v>227</v>
      </c>
      <c r="JDQ1533" s="229">
        <v>2024</v>
      </c>
      <c r="JDR1533" s="229" t="s">
        <v>57</v>
      </c>
      <c r="JDS1533" s="229" t="s">
        <v>3938</v>
      </c>
      <c r="JDT1533" s="229">
        <v>12973951</v>
      </c>
      <c r="JDU1533" s="229" t="s">
        <v>3941</v>
      </c>
      <c r="JDV1533" s="229" t="s">
        <v>310</v>
      </c>
      <c r="JDW1533" s="229" t="s">
        <v>3942</v>
      </c>
      <c r="JDX1533" s="229" t="s">
        <v>1668</v>
      </c>
      <c r="JDY1533" s="229" t="s">
        <v>52</v>
      </c>
      <c r="JDZ1533" s="229" t="s">
        <v>3943</v>
      </c>
      <c r="JEB1533" s="229" t="s">
        <v>3944</v>
      </c>
      <c r="JEC1533" s="229" t="s">
        <v>945</v>
      </c>
      <c r="JED1533" s="229" t="s">
        <v>466</v>
      </c>
      <c r="JEE1533" s="229" t="s">
        <v>3945</v>
      </c>
      <c r="JEF1533" s="229" t="s">
        <v>3946</v>
      </c>
      <c r="JEG1533" s="229" t="s">
        <v>396</v>
      </c>
      <c r="JEH1533" s="229" t="s">
        <v>289</v>
      </c>
      <c r="JEI1533" s="229" t="s">
        <v>35</v>
      </c>
      <c r="JEJ1533" s="229" t="s">
        <v>27</v>
      </c>
      <c r="JEK1533" s="229" t="s">
        <v>87</v>
      </c>
      <c r="JEL1533" s="229" t="s">
        <v>1400</v>
      </c>
      <c r="JEM1533" s="229" t="s">
        <v>254</v>
      </c>
      <c r="JEN1533" s="229" t="s">
        <v>3947</v>
      </c>
      <c r="JEO1533" s="229" t="s">
        <v>222</v>
      </c>
      <c r="JEP1533" s="229" t="s">
        <v>223</v>
      </c>
      <c r="JEQ1533" s="229" t="s">
        <v>172</v>
      </c>
      <c r="JER1533" s="229" t="s">
        <v>289</v>
      </c>
      <c r="JES1533" s="229" t="s">
        <v>227</v>
      </c>
      <c r="JEW1533" s="229">
        <v>2024</v>
      </c>
      <c r="JEX1533" s="229" t="s">
        <v>57</v>
      </c>
      <c r="JEY1533" s="229" t="s">
        <v>3938</v>
      </c>
      <c r="JEZ1533" s="229">
        <v>12973951</v>
      </c>
      <c r="JFA1533" s="229" t="s">
        <v>3941</v>
      </c>
      <c r="JFB1533" s="229" t="s">
        <v>310</v>
      </c>
      <c r="JFC1533" s="229" t="s">
        <v>3942</v>
      </c>
      <c r="JFD1533" s="229" t="s">
        <v>1668</v>
      </c>
      <c r="JFE1533" s="229" t="s">
        <v>52</v>
      </c>
      <c r="JFF1533" s="229" t="s">
        <v>3943</v>
      </c>
      <c r="JFH1533" s="229" t="s">
        <v>3944</v>
      </c>
      <c r="JFI1533" s="229" t="s">
        <v>945</v>
      </c>
      <c r="JFJ1533" s="229" t="s">
        <v>466</v>
      </c>
      <c r="JFK1533" s="229" t="s">
        <v>3945</v>
      </c>
      <c r="JFL1533" s="229" t="s">
        <v>3946</v>
      </c>
      <c r="JFM1533" s="229" t="s">
        <v>396</v>
      </c>
      <c r="JFN1533" s="229" t="s">
        <v>289</v>
      </c>
      <c r="JFO1533" s="229" t="s">
        <v>35</v>
      </c>
      <c r="JFP1533" s="229" t="s">
        <v>27</v>
      </c>
      <c r="JFQ1533" s="229" t="s">
        <v>87</v>
      </c>
      <c r="JFR1533" s="229" t="s">
        <v>1400</v>
      </c>
      <c r="JFS1533" s="229" t="s">
        <v>254</v>
      </c>
      <c r="JFT1533" s="229" t="s">
        <v>3947</v>
      </c>
      <c r="JFU1533" s="229" t="s">
        <v>222</v>
      </c>
      <c r="JFV1533" s="229" t="s">
        <v>223</v>
      </c>
      <c r="JFW1533" s="229" t="s">
        <v>172</v>
      </c>
      <c r="JFX1533" s="229" t="s">
        <v>289</v>
      </c>
      <c r="JFY1533" s="229" t="s">
        <v>227</v>
      </c>
      <c r="JGC1533" s="229">
        <v>2024</v>
      </c>
      <c r="JGD1533" s="229" t="s">
        <v>57</v>
      </c>
      <c r="JGE1533" s="229" t="s">
        <v>3938</v>
      </c>
      <c r="JGF1533" s="229">
        <v>12973951</v>
      </c>
      <c r="JGG1533" s="229" t="s">
        <v>3941</v>
      </c>
      <c r="JGH1533" s="229" t="s">
        <v>310</v>
      </c>
      <c r="JGI1533" s="229" t="s">
        <v>3942</v>
      </c>
      <c r="JGJ1533" s="229" t="s">
        <v>1668</v>
      </c>
      <c r="JGK1533" s="229" t="s">
        <v>52</v>
      </c>
      <c r="JGL1533" s="229" t="s">
        <v>3943</v>
      </c>
      <c r="JGN1533" s="229" t="s">
        <v>3944</v>
      </c>
      <c r="JGO1533" s="229" t="s">
        <v>945</v>
      </c>
      <c r="JGP1533" s="229" t="s">
        <v>466</v>
      </c>
      <c r="JGQ1533" s="229" t="s">
        <v>3945</v>
      </c>
      <c r="JGR1533" s="229" t="s">
        <v>3946</v>
      </c>
      <c r="JGS1533" s="229" t="s">
        <v>396</v>
      </c>
      <c r="JGT1533" s="229" t="s">
        <v>289</v>
      </c>
      <c r="JGU1533" s="229" t="s">
        <v>35</v>
      </c>
      <c r="JGV1533" s="229" t="s">
        <v>27</v>
      </c>
      <c r="JGW1533" s="229" t="s">
        <v>87</v>
      </c>
      <c r="JGX1533" s="229" t="s">
        <v>1400</v>
      </c>
      <c r="JGY1533" s="229" t="s">
        <v>254</v>
      </c>
      <c r="JGZ1533" s="229" t="s">
        <v>3947</v>
      </c>
      <c r="JHA1533" s="229" t="s">
        <v>222</v>
      </c>
      <c r="JHB1533" s="229" t="s">
        <v>223</v>
      </c>
      <c r="JHC1533" s="229" t="s">
        <v>172</v>
      </c>
      <c r="JHD1533" s="229" t="s">
        <v>289</v>
      </c>
      <c r="JHE1533" s="229" t="s">
        <v>227</v>
      </c>
      <c r="JHI1533" s="229">
        <v>2024</v>
      </c>
      <c r="JHJ1533" s="229" t="s">
        <v>57</v>
      </c>
      <c r="JHK1533" s="229" t="s">
        <v>3938</v>
      </c>
      <c r="JHL1533" s="229">
        <v>12973951</v>
      </c>
      <c r="JHM1533" s="229" t="s">
        <v>3941</v>
      </c>
      <c r="JHN1533" s="229" t="s">
        <v>310</v>
      </c>
      <c r="JHO1533" s="229" t="s">
        <v>3942</v>
      </c>
      <c r="JHP1533" s="229" t="s">
        <v>1668</v>
      </c>
      <c r="JHQ1533" s="229" t="s">
        <v>52</v>
      </c>
      <c r="JHR1533" s="229" t="s">
        <v>3943</v>
      </c>
      <c r="JHT1533" s="229" t="s">
        <v>3944</v>
      </c>
      <c r="JHU1533" s="229" t="s">
        <v>945</v>
      </c>
      <c r="JHV1533" s="229" t="s">
        <v>466</v>
      </c>
      <c r="JHW1533" s="229" t="s">
        <v>3945</v>
      </c>
      <c r="JHX1533" s="229" t="s">
        <v>3946</v>
      </c>
      <c r="JHY1533" s="229" t="s">
        <v>396</v>
      </c>
      <c r="JHZ1533" s="229" t="s">
        <v>289</v>
      </c>
      <c r="JIA1533" s="229" t="s">
        <v>35</v>
      </c>
      <c r="JIB1533" s="229" t="s">
        <v>27</v>
      </c>
      <c r="JIC1533" s="229" t="s">
        <v>87</v>
      </c>
      <c r="JID1533" s="229" t="s">
        <v>1400</v>
      </c>
      <c r="JIE1533" s="229" t="s">
        <v>254</v>
      </c>
      <c r="JIF1533" s="229" t="s">
        <v>3947</v>
      </c>
      <c r="JIG1533" s="229" t="s">
        <v>222</v>
      </c>
      <c r="JIH1533" s="229" t="s">
        <v>223</v>
      </c>
      <c r="JII1533" s="229" t="s">
        <v>172</v>
      </c>
      <c r="JIJ1533" s="229" t="s">
        <v>289</v>
      </c>
      <c r="JIK1533" s="229" t="s">
        <v>227</v>
      </c>
      <c r="JIO1533" s="229">
        <v>2024</v>
      </c>
      <c r="JIP1533" s="229" t="s">
        <v>57</v>
      </c>
      <c r="JIQ1533" s="229" t="s">
        <v>3938</v>
      </c>
      <c r="JIR1533" s="229">
        <v>12973951</v>
      </c>
      <c r="JIS1533" s="229" t="s">
        <v>3941</v>
      </c>
      <c r="JIT1533" s="229" t="s">
        <v>310</v>
      </c>
      <c r="JIU1533" s="229" t="s">
        <v>3942</v>
      </c>
      <c r="JIV1533" s="229" t="s">
        <v>1668</v>
      </c>
      <c r="JIW1533" s="229" t="s">
        <v>52</v>
      </c>
      <c r="JIX1533" s="229" t="s">
        <v>3943</v>
      </c>
      <c r="JIZ1533" s="229" t="s">
        <v>3944</v>
      </c>
      <c r="JJA1533" s="229" t="s">
        <v>945</v>
      </c>
      <c r="JJB1533" s="229" t="s">
        <v>466</v>
      </c>
      <c r="JJC1533" s="229" t="s">
        <v>3945</v>
      </c>
      <c r="JJD1533" s="229" t="s">
        <v>3946</v>
      </c>
      <c r="JJE1533" s="229" t="s">
        <v>396</v>
      </c>
      <c r="JJF1533" s="229" t="s">
        <v>289</v>
      </c>
      <c r="JJG1533" s="229" t="s">
        <v>35</v>
      </c>
      <c r="JJH1533" s="229" t="s">
        <v>27</v>
      </c>
      <c r="JJI1533" s="229" t="s">
        <v>87</v>
      </c>
      <c r="JJJ1533" s="229" t="s">
        <v>1400</v>
      </c>
      <c r="JJK1533" s="229" t="s">
        <v>254</v>
      </c>
      <c r="JJL1533" s="229" t="s">
        <v>3947</v>
      </c>
      <c r="JJM1533" s="229" t="s">
        <v>222</v>
      </c>
      <c r="JJN1533" s="229" t="s">
        <v>223</v>
      </c>
      <c r="JJO1533" s="229" t="s">
        <v>172</v>
      </c>
      <c r="JJP1533" s="229" t="s">
        <v>289</v>
      </c>
      <c r="JJQ1533" s="229" t="s">
        <v>227</v>
      </c>
      <c r="JJU1533" s="229">
        <v>2024</v>
      </c>
      <c r="JJV1533" s="229" t="s">
        <v>57</v>
      </c>
      <c r="JJW1533" s="229" t="s">
        <v>3938</v>
      </c>
      <c r="JJX1533" s="229">
        <v>12973951</v>
      </c>
      <c r="JJY1533" s="229" t="s">
        <v>3941</v>
      </c>
      <c r="JJZ1533" s="229" t="s">
        <v>310</v>
      </c>
      <c r="JKA1533" s="229" t="s">
        <v>3942</v>
      </c>
      <c r="JKB1533" s="229" t="s">
        <v>1668</v>
      </c>
      <c r="JKC1533" s="229" t="s">
        <v>52</v>
      </c>
      <c r="JKD1533" s="229" t="s">
        <v>3943</v>
      </c>
      <c r="JKF1533" s="229" t="s">
        <v>3944</v>
      </c>
      <c r="JKG1533" s="229" t="s">
        <v>945</v>
      </c>
      <c r="JKH1533" s="229" t="s">
        <v>466</v>
      </c>
      <c r="JKI1533" s="229" t="s">
        <v>3945</v>
      </c>
      <c r="JKJ1533" s="229" t="s">
        <v>3946</v>
      </c>
      <c r="JKK1533" s="229" t="s">
        <v>396</v>
      </c>
      <c r="JKL1533" s="229" t="s">
        <v>289</v>
      </c>
      <c r="JKM1533" s="229" t="s">
        <v>35</v>
      </c>
      <c r="JKN1533" s="229" t="s">
        <v>27</v>
      </c>
      <c r="JKO1533" s="229" t="s">
        <v>87</v>
      </c>
      <c r="JKP1533" s="229" t="s">
        <v>1400</v>
      </c>
      <c r="JKQ1533" s="229" t="s">
        <v>254</v>
      </c>
      <c r="JKR1533" s="229" t="s">
        <v>3947</v>
      </c>
      <c r="JKS1533" s="229" t="s">
        <v>222</v>
      </c>
      <c r="JKT1533" s="229" t="s">
        <v>223</v>
      </c>
      <c r="JKU1533" s="229" t="s">
        <v>172</v>
      </c>
      <c r="JKV1533" s="229" t="s">
        <v>289</v>
      </c>
      <c r="JKW1533" s="229" t="s">
        <v>227</v>
      </c>
      <c r="JLA1533" s="229">
        <v>2024</v>
      </c>
      <c r="JLB1533" s="229" t="s">
        <v>57</v>
      </c>
      <c r="JLC1533" s="229" t="s">
        <v>3938</v>
      </c>
      <c r="JLD1533" s="229">
        <v>12973951</v>
      </c>
      <c r="JLE1533" s="229" t="s">
        <v>3941</v>
      </c>
      <c r="JLF1533" s="229" t="s">
        <v>310</v>
      </c>
      <c r="JLG1533" s="229" t="s">
        <v>3942</v>
      </c>
      <c r="JLH1533" s="229" t="s">
        <v>1668</v>
      </c>
      <c r="JLI1533" s="229" t="s">
        <v>52</v>
      </c>
      <c r="JLJ1533" s="229" t="s">
        <v>3943</v>
      </c>
      <c r="JLL1533" s="229" t="s">
        <v>3944</v>
      </c>
      <c r="JLM1533" s="229" t="s">
        <v>945</v>
      </c>
      <c r="JLN1533" s="229" t="s">
        <v>466</v>
      </c>
      <c r="JLO1533" s="229" t="s">
        <v>3945</v>
      </c>
      <c r="JLP1533" s="229" t="s">
        <v>3946</v>
      </c>
      <c r="JLQ1533" s="229" t="s">
        <v>396</v>
      </c>
      <c r="JLR1533" s="229" t="s">
        <v>289</v>
      </c>
      <c r="JLS1533" s="229" t="s">
        <v>35</v>
      </c>
      <c r="JLT1533" s="229" t="s">
        <v>27</v>
      </c>
      <c r="JLU1533" s="229" t="s">
        <v>87</v>
      </c>
      <c r="JLV1533" s="229" t="s">
        <v>1400</v>
      </c>
      <c r="JLW1533" s="229" t="s">
        <v>254</v>
      </c>
      <c r="JLX1533" s="229" t="s">
        <v>3947</v>
      </c>
      <c r="JLY1533" s="229" t="s">
        <v>222</v>
      </c>
      <c r="JLZ1533" s="229" t="s">
        <v>223</v>
      </c>
      <c r="JMA1533" s="229" t="s">
        <v>172</v>
      </c>
      <c r="JMB1533" s="229" t="s">
        <v>289</v>
      </c>
      <c r="JMC1533" s="229" t="s">
        <v>227</v>
      </c>
      <c r="JMG1533" s="229">
        <v>2024</v>
      </c>
      <c r="JMH1533" s="229" t="s">
        <v>57</v>
      </c>
      <c r="JMI1533" s="229" t="s">
        <v>3938</v>
      </c>
      <c r="JMJ1533" s="229">
        <v>12973951</v>
      </c>
      <c r="JMK1533" s="229" t="s">
        <v>3941</v>
      </c>
      <c r="JML1533" s="229" t="s">
        <v>310</v>
      </c>
      <c r="JMM1533" s="229" t="s">
        <v>3942</v>
      </c>
      <c r="JMN1533" s="229" t="s">
        <v>1668</v>
      </c>
      <c r="JMO1533" s="229" t="s">
        <v>52</v>
      </c>
      <c r="JMP1533" s="229" t="s">
        <v>3943</v>
      </c>
      <c r="JMR1533" s="229" t="s">
        <v>3944</v>
      </c>
      <c r="JMS1533" s="229" t="s">
        <v>945</v>
      </c>
      <c r="JMT1533" s="229" t="s">
        <v>466</v>
      </c>
      <c r="JMU1533" s="229" t="s">
        <v>3945</v>
      </c>
      <c r="JMV1533" s="229" t="s">
        <v>3946</v>
      </c>
      <c r="JMW1533" s="229" t="s">
        <v>396</v>
      </c>
      <c r="JMX1533" s="229" t="s">
        <v>289</v>
      </c>
      <c r="JMY1533" s="229" t="s">
        <v>35</v>
      </c>
      <c r="JMZ1533" s="229" t="s">
        <v>27</v>
      </c>
      <c r="JNA1533" s="229" t="s">
        <v>87</v>
      </c>
      <c r="JNB1533" s="229" t="s">
        <v>1400</v>
      </c>
      <c r="JNC1533" s="229" t="s">
        <v>254</v>
      </c>
      <c r="JND1533" s="229" t="s">
        <v>3947</v>
      </c>
      <c r="JNE1533" s="229" t="s">
        <v>222</v>
      </c>
      <c r="JNF1533" s="229" t="s">
        <v>223</v>
      </c>
      <c r="JNG1533" s="229" t="s">
        <v>172</v>
      </c>
      <c r="JNH1533" s="229" t="s">
        <v>289</v>
      </c>
      <c r="JNI1533" s="229" t="s">
        <v>227</v>
      </c>
      <c r="JNM1533" s="229">
        <v>2024</v>
      </c>
      <c r="JNN1533" s="229" t="s">
        <v>57</v>
      </c>
      <c r="JNO1533" s="229" t="s">
        <v>3938</v>
      </c>
      <c r="JNP1533" s="229">
        <v>12973951</v>
      </c>
      <c r="JNQ1533" s="229" t="s">
        <v>3941</v>
      </c>
      <c r="JNR1533" s="229" t="s">
        <v>310</v>
      </c>
      <c r="JNS1533" s="229" t="s">
        <v>3942</v>
      </c>
      <c r="JNT1533" s="229" t="s">
        <v>1668</v>
      </c>
      <c r="JNU1533" s="229" t="s">
        <v>52</v>
      </c>
      <c r="JNV1533" s="229" t="s">
        <v>3943</v>
      </c>
      <c r="JNX1533" s="229" t="s">
        <v>3944</v>
      </c>
      <c r="JNY1533" s="229" t="s">
        <v>945</v>
      </c>
      <c r="JNZ1533" s="229" t="s">
        <v>466</v>
      </c>
      <c r="JOA1533" s="229" t="s">
        <v>3945</v>
      </c>
      <c r="JOB1533" s="229" t="s">
        <v>3946</v>
      </c>
      <c r="JOC1533" s="229" t="s">
        <v>396</v>
      </c>
      <c r="JOD1533" s="229" t="s">
        <v>289</v>
      </c>
      <c r="JOE1533" s="229" t="s">
        <v>35</v>
      </c>
      <c r="JOF1533" s="229" t="s">
        <v>27</v>
      </c>
      <c r="JOG1533" s="229" t="s">
        <v>87</v>
      </c>
      <c r="JOH1533" s="229" t="s">
        <v>1400</v>
      </c>
      <c r="JOI1533" s="229" t="s">
        <v>254</v>
      </c>
      <c r="JOJ1533" s="229" t="s">
        <v>3947</v>
      </c>
      <c r="JOK1533" s="229" t="s">
        <v>222</v>
      </c>
      <c r="JOL1533" s="229" t="s">
        <v>223</v>
      </c>
      <c r="JOM1533" s="229" t="s">
        <v>172</v>
      </c>
      <c r="JON1533" s="229" t="s">
        <v>289</v>
      </c>
      <c r="JOO1533" s="229" t="s">
        <v>227</v>
      </c>
      <c r="JOS1533" s="229">
        <v>2024</v>
      </c>
      <c r="JOT1533" s="229" t="s">
        <v>57</v>
      </c>
      <c r="JOU1533" s="229" t="s">
        <v>3938</v>
      </c>
      <c r="JOV1533" s="229">
        <v>12973951</v>
      </c>
      <c r="JOW1533" s="229" t="s">
        <v>3941</v>
      </c>
      <c r="JOX1533" s="229" t="s">
        <v>310</v>
      </c>
      <c r="JOY1533" s="229" t="s">
        <v>3942</v>
      </c>
      <c r="JOZ1533" s="229" t="s">
        <v>1668</v>
      </c>
      <c r="JPA1533" s="229" t="s">
        <v>52</v>
      </c>
      <c r="JPB1533" s="229" t="s">
        <v>3943</v>
      </c>
      <c r="JPD1533" s="229" t="s">
        <v>3944</v>
      </c>
      <c r="JPE1533" s="229" t="s">
        <v>945</v>
      </c>
      <c r="JPF1533" s="229" t="s">
        <v>466</v>
      </c>
      <c r="JPG1533" s="229" t="s">
        <v>3945</v>
      </c>
      <c r="JPH1533" s="229" t="s">
        <v>3946</v>
      </c>
      <c r="JPI1533" s="229" t="s">
        <v>396</v>
      </c>
      <c r="JPJ1533" s="229" t="s">
        <v>289</v>
      </c>
      <c r="JPK1533" s="229" t="s">
        <v>35</v>
      </c>
      <c r="JPL1533" s="229" t="s">
        <v>27</v>
      </c>
      <c r="JPM1533" s="229" t="s">
        <v>87</v>
      </c>
      <c r="JPN1533" s="229" t="s">
        <v>1400</v>
      </c>
      <c r="JPO1533" s="229" t="s">
        <v>254</v>
      </c>
      <c r="JPP1533" s="229" t="s">
        <v>3947</v>
      </c>
      <c r="JPQ1533" s="229" t="s">
        <v>222</v>
      </c>
      <c r="JPR1533" s="229" t="s">
        <v>223</v>
      </c>
      <c r="JPS1533" s="229" t="s">
        <v>172</v>
      </c>
      <c r="JPT1533" s="229" t="s">
        <v>289</v>
      </c>
      <c r="JPU1533" s="229" t="s">
        <v>227</v>
      </c>
      <c r="JPY1533" s="229">
        <v>2024</v>
      </c>
      <c r="JPZ1533" s="229" t="s">
        <v>57</v>
      </c>
      <c r="JQA1533" s="229" t="s">
        <v>3938</v>
      </c>
      <c r="JQB1533" s="229">
        <v>12973951</v>
      </c>
      <c r="JQC1533" s="229" t="s">
        <v>3941</v>
      </c>
      <c r="JQD1533" s="229" t="s">
        <v>310</v>
      </c>
      <c r="JQE1533" s="229" t="s">
        <v>3942</v>
      </c>
      <c r="JQF1533" s="229" t="s">
        <v>1668</v>
      </c>
      <c r="JQG1533" s="229" t="s">
        <v>52</v>
      </c>
      <c r="JQH1533" s="229" t="s">
        <v>3943</v>
      </c>
      <c r="JQJ1533" s="229" t="s">
        <v>3944</v>
      </c>
      <c r="JQK1533" s="229" t="s">
        <v>945</v>
      </c>
      <c r="JQL1533" s="229" t="s">
        <v>466</v>
      </c>
      <c r="JQM1533" s="229" t="s">
        <v>3945</v>
      </c>
      <c r="JQN1533" s="229" t="s">
        <v>3946</v>
      </c>
      <c r="JQO1533" s="229" t="s">
        <v>396</v>
      </c>
      <c r="JQP1533" s="229" t="s">
        <v>289</v>
      </c>
      <c r="JQQ1533" s="229" t="s">
        <v>35</v>
      </c>
      <c r="JQR1533" s="229" t="s">
        <v>27</v>
      </c>
      <c r="JQS1533" s="229" t="s">
        <v>87</v>
      </c>
      <c r="JQT1533" s="229" t="s">
        <v>1400</v>
      </c>
      <c r="JQU1533" s="229" t="s">
        <v>254</v>
      </c>
      <c r="JQV1533" s="229" t="s">
        <v>3947</v>
      </c>
      <c r="JQW1533" s="229" t="s">
        <v>222</v>
      </c>
      <c r="JQX1533" s="229" t="s">
        <v>223</v>
      </c>
      <c r="JQY1533" s="229" t="s">
        <v>172</v>
      </c>
      <c r="JQZ1533" s="229" t="s">
        <v>289</v>
      </c>
      <c r="JRA1533" s="229" t="s">
        <v>227</v>
      </c>
      <c r="JRE1533" s="229">
        <v>2024</v>
      </c>
      <c r="JRF1533" s="229" t="s">
        <v>57</v>
      </c>
      <c r="JRG1533" s="229" t="s">
        <v>3938</v>
      </c>
      <c r="JRH1533" s="229">
        <v>12973951</v>
      </c>
      <c r="JRI1533" s="229" t="s">
        <v>3941</v>
      </c>
      <c r="JRJ1533" s="229" t="s">
        <v>310</v>
      </c>
      <c r="JRK1533" s="229" t="s">
        <v>3942</v>
      </c>
      <c r="JRL1533" s="229" t="s">
        <v>1668</v>
      </c>
      <c r="JRM1533" s="229" t="s">
        <v>52</v>
      </c>
      <c r="JRN1533" s="229" t="s">
        <v>3943</v>
      </c>
      <c r="JRP1533" s="229" t="s">
        <v>3944</v>
      </c>
      <c r="JRQ1533" s="229" t="s">
        <v>945</v>
      </c>
      <c r="JRR1533" s="229" t="s">
        <v>466</v>
      </c>
      <c r="JRS1533" s="229" t="s">
        <v>3945</v>
      </c>
      <c r="JRT1533" s="229" t="s">
        <v>3946</v>
      </c>
      <c r="JRU1533" s="229" t="s">
        <v>396</v>
      </c>
      <c r="JRV1533" s="229" t="s">
        <v>289</v>
      </c>
      <c r="JRW1533" s="229" t="s">
        <v>35</v>
      </c>
      <c r="JRX1533" s="229" t="s">
        <v>27</v>
      </c>
      <c r="JRY1533" s="229" t="s">
        <v>87</v>
      </c>
      <c r="JRZ1533" s="229" t="s">
        <v>1400</v>
      </c>
      <c r="JSA1533" s="229" t="s">
        <v>254</v>
      </c>
      <c r="JSB1533" s="229" t="s">
        <v>3947</v>
      </c>
      <c r="JSC1533" s="229" t="s">
        <v>222</v>
      </c>
      <c r="JSD1533" s="229" t="s">
        <v>223</v>
      </c>
      <c r="JSE1533" s="229" t="s">
        <v>172</v>
      </c>
      <c r="JSF1533" s="229" t="s">
        <v>289</v>
      </c>
      <c r="JSG1533" s="229" t="s">
        <v>227</v>
      </c>
      <c r="JSK1533" s="229">
        <v>2024</v>
      </c>
      <c r="JSL1533" s="229" t="s">
        <v>57</v>
      </c>
      <c r="JSM1533" s="229" t="s">
        <v>3938</v>
      </c>
      <c r="JSN1533" s="229">
        <v>12973951</v>
      </c>
      <c r="JSO1533" s="229" t="s">
        <v>3941</v>
      </c>
      <c r="JSP1533" s="229" t="s">
        <v>310</v>
      </c>
      <c r="JSQ1533" s="229" t="s">
        <v>3942</v>
      </c>
      <c r="JSR1533" s="229" t="s">
        <v>1668</v>
      </c>
      <c r="JSS1533" s="229" t="s">
        <v>52</v>
      </c>
      <c r="JST1533" s="229" t="s">
        <v>3943</v>
      </c>
      <c r="JSV1533" s="229" t="s">
        <v>3944</v>
      </c>
      <c r="JSW1533" s="229" t="s">
        <v>945</v>
      </c>
      <c r="JSX1533" s="229" t="s">
        <v>466</v>
      </c>
      <c r="JSY1533" s="229" t="s">
        <v>3945</v>
      </c>
      <c r="JSZ1533" s="229" t="s">
        <v>3946</v>
      </c>
      <c r="JTA1533" s="229" t="s">
        <v>396</v>
      </c>
      <c r="JTB1533" s="229" t="s">
        <v>289</v>
      </c>
      <c r="JTC1533" s="229" t="s">
        <v>35</v>
      </c>
      <c r="JTD1533" s="229" t="s">
        <v>27</v>
      </c>
      <c r="JTE1533" s="229" t="s">
        <v>87</v>
      </c>
      <c r="JTF1533" s="229" t="s">
        <v>1400</v>
      </c>
      <c r="JTG1533" s="229" t="s">
        <v>254</v>
      </c>
      <c r="JTH1533" s="229" t="s">
        <v>3947</v>
      </c>
      <c r="JTI1533" s="229" t="s">
        <v>222</v>
      </c>
      <c r="JTJ1533" s="229" t="s">
        <v>223</v>
      </c>
      <c r="JTK1533" s="229" t="s">
        <v>172</v>
      </c>
      <c r="JTL1533" s="229" t="s">
        <v>289</v>
      </c>
      <c r="JTM1533" s="229" t="s">
        <v>227</v>
      </c>
      <c r="JTQ1533" s="229">
        <v>2024</v>
      </c>
      <c r="JTR1533" s="229" t="s">
        <v>57</v>
      </c>
      <c r="JTS1533" s="229" t="s">
        <v>3938</v>
      </c>
      <c r="JTT1533" s="229">
        <v>12973951</v>
      </c>
      <c r="JTU1533" s="229" t="s">
        <v>3941</v>
      </c>
      <c r="JTV1533" s="229" t="s">
        <v>310</v>
      </c>
      <c r="JTW1533" s="229" t="s">
        <v>3942</v>
      </c>
      <c r="JTX1533" s="229" t="s">
        <v>1668</v>
      </c>
      <c r="JTY1533" s="229" t="s">
        <v>52</v>
      </c>
      <c r="JTZ1533" s="229" t="s">
        <v>3943</v>
      </c>
      <c r="JUB1533" s="229" t="s">
        <v>3944</v>
      </c>
      <c r="JUC1533" s="229" t="s">
        <v>945</v>
      </c>
      <c r="JUD1533" s="229" t="s">
        <v>466</v>
      </c>
      <c r="JUE1533" s="229" t="s">
        <v>3945</v>
      </c>
      <c r="JUF1533" s="229" t="s">
        <v>3946</v>
      </c>
      <c r="JUG1533" s="229" t="s">
        <v>396</v>
      </c>
      <c r="JUH1533" s="229" t="s">
        <v>289</v>
      </c>
      <c r="JUI1533" s="229" t="s">
        <v>35</v>
      </c>
      <c r="JUJ1533" s="229" t="s">
        <v>27</v>
      </c>
      <c r="JUK1533" s="229" t="s">
        <v>87</v>
      </c>
      <c r="JUL1533" s="229" t="s">
        <v>1400</v>
      </c>
      <c r="JUM1533" s="229" t="s">
        <v>254</v>
      </c>
      <c r="JUN1533" s="229" t="s">
        <v>3947</v>
      </c>
      <c r="JUO1533" s="229" t="s">
        <v>222</v>
      </c>
      <c r="JUP1533" s="229" t="s">
        <v>223</v>
      </c>
      <c r="JUQ1533" s="229" t="s">
        <v>172</v>
      </c>
      <c r="JUR1533" s="229" t="s">
        <v>289</v>
      </c>
      <c r="JUS1533" s="229" t="s">
        <v>227</v>
      </c>
      <c r="JUW1533" s="229">
        <v>2024</v>
      </c>
      <c r="JUX1533" s="229" t="s">
        <v>57</v>
      </c>
      <c r="JUY1533" s="229" t="s">
        <v>3938</v>
      </c>
      <c r="JUZ1533" s="229">
        <v>12973951</v>
      </c>
      <c r="JVA1533" s="229" t="s">
        <v>3941</v>
      </c>
      <c r="JVB1533" s="229" t="s">
        <v>310</v>
      </c>
      <c r="JVC1533" s="229" t="s">
        <v>3942</v>
      </c>
      <c r="JVD1533" s="229" t="s">
        <v>1668</v>
      </c>
      <c r="JVE1533" s="229" t="s">
        <v>52</v>
      </c>
      <c r="JVF1533" s="229" t="s">
        <v>3943</v>
      </c>
      <c r="JVH1533" s="229" t="s">
        <v>3944</v>
      </c>
      <c r="JVI1533" s="229" t="s">
        <v>945</v>
      </c>
      <c r="JVJ1533" s="229" t="s">
        <v>466</v>
      </c>
      <c r="JVK1533" s="229" t="s">
        <v>3945</v>
      </c>
      <c r="JVL1533" s="229" t="s">
        <v>3946</v>
      </c>
      <c r="JVM1533" s="229" t="s">
        <v>396</v>
      </c>
      <c r="JVN1533" s="229" t="s">
        <v>289</v>
      </c>
      <c r="JVO1533" s="229" t="s">
        <v>35</v>
      </c>
      <c r="JVP1533" s="229" t="s">
        <v>27</v>
      </c>
      <c r="JVQ1533" s="229" t="s">
        <v>87</v>
      </c>
      <c r="JVR1533" s="229" t="s">
        <v>1400</v>
      </c>
      <c r="JVS1533" s="229" t="s">
        <v>254</v>
      </c>
      <c r="JVT1533" s="229" t="s">
        <v>3947</v>
      </c>
      <c r="JVU1533" s="229" t="s">
        <v>222</v>
      </c>
      <c r="JVV1533" s="229" t="s">
        <v>223</v>
      </c>
      <c r="JVW1533" s="229" t="s">
        <v>172</v>
      </c>
      <c r="JVX1533" s="229" t="s">
        <v>289</v>
      </c>
      <c r="JVY1533" s="229" t="s">
        <v>227</v>
      </c>
      <c r="JWC1533" s="229">
        <v>2024</v>
      </c>
      <c r="JWD1533" s="229" t="s">
        <v>57</v>
      </c>
      <c r="JWE1533" s="229" t="s">
        <v>3938</v>
      </c>
      <c r="JWF1533" s="229">
        <v>12973951</v>
      </c>
      <c r="JWG1533" s="229" t="s">
        <v>3941</v>
      </c>
      <c r="JWH1533" s="229" t="s">
        <v>310</v>
      </c>
      <c r="JWI1533" s="229" t="s">
        <v>3942</v>
      </c>
      <c r="JWJ1533" s="229" t="s">
        <v>1668</v>
      </c>
      <c r="JWK1533" s="229" t="s">
        <v>52</v>
      </c>
      <c r="JWL1533" s="229" t="s">
        <v>3943</v>
      </c>
      <c r="JWN1533" s="229" t="s">
        <v>3944</v>
      </c>
      <c r="JWO1533" s="229" t="s">
        <v>945</v>
      </c>
      <c r="JWP1533" s="229" t="s">
        <v>466</v>
      </c>
      <c r="JWQ1533" s="229" t="s">
        <v>3945</v>
      </c>
      <c r="JWR1533" s="229" t="s">
        <v>3946</v>
      </c>
      <c r="JWS1533" s="229" t="s">
        <v>396</v>
      </c>
      <c r="JWT1533" s="229" t="s">
        <v>289</v>
      </c>
      <c r="JWU1533" s="229" t="s">
        <v>35</v>
      </c>
      <c r="JWV1533" s="229" t="s">
        <v>27</v>
      </c>
      <c r="JWW1533" s="229" t="s">
        <v>87</v>
      </c>
      <c r="JWX1533" s="229" t="s">
        <v>1400</v>
      </c>
      <c r="JWY1533" s="229" t="s">
        <v>254</v>
      </c>
      <c r="JWZ1533" s="229" t="s">
        <v>3947</v>
      </c>
      <c r="JXA1533" s="229" t="s">
        <v>222</v>
      </c>
      <c r="JXB1533" s="229" t="s">
        <v>223</v>
      </c>
      <c r="JXC1533" s="229" t="s">
        <v>172</v>
      </c>
      <c r="JXD1533" s="229" t="s">
        <v>289</v>
      </c>
      <c r="JXE1533" s="229" t="s">
        <v>227</v>
      </c>
      <c r="JXI1533" s="229">
        <v>2024</v>
      </c>
      <c r="JXJ1533" s="229" t="s">
        <v>57</v>
      </c>
      <c r="JXK1533" s="229" t="s">
        <v>3938</v>
      </c>
      <c r="JXL1533" s="229">
        <v>12973951</v>
      </c>
      <c r="JXM1533" s="229" t="s">
        <v>3941</v>
      </c>
      <c r="JXN1533" s="229" t="s">
        <v>310</v>
      </c>
      <c r="JXO1533" s="229" t="s">
        <v>3942</v>
      </c>
      <c r="JXP1533" s="229" t="s">
        <v>1668</v>
      </c>
      <c r="JXQ1533" s="229" t="s">
        <v>52</v>
      </c>
      <c r="JXR1533" s="229" t="s">
        <v>3943</v>
      </c>
      <c r="JXT1533" s="229" t="s">
        <v>3944</v>
      </c>
      <c r="JXU1533" s="229" t="s">
        <v>945</v>
      </c>
      <c r="JXV1533" s="229" t="s">
        <v>466</v>
      </c>
      <c r="JXW1533" s="229" t="s">
        <v>3945</v>
      </c>
      <c r="JXX1533" s="229" t="s">
        <v>3946</v>
      </c>
      <c r="JXY1533" s="229" t="s">
        <v>396</v>
      </c>
      <c r="JXZ1533" s="229" t="s">
        <v>289</v>
      </c>
      <c r="JYA1533" s="229" t="s">
        <v>35</v>
      </c>
      <c r="JYB1533" s="229" t="s">
        <v>27</v>
      </c>
      <c r="JYC1533" s="229" t="s">
        <v>87</v>
      </c>
      <c r="JYD1533" s="229" t="s">
        <v>1400</v>
      </c>
      <c r="JYE1533" s="229" t="s">
        <v>254</v>
      </c>
      <c r="JYF1533" s="229" t="s">
        <v>3947</v>
      </c>
      <c r="JYG1533" s="229" t="s">
        <v>222</v>
      </c>
      <c r="JYH1533" s="229" t="s">
        <v>223</v>
      </c>
      <c r="JYI1533" s="229" t="s">
        <v>172</v>
      </c>
      <c r="JYJ1533" s="229" t="s">
        <v>289</v>
      </c>
      <c r="JYK1533" s="229" t="s">
        <v>227</v>
      </c>
      <c r="JYO1533" s="229">
        <v>2024</v>
      </c>
      <c r="JYP1533" s="229" t="s">
        <v>57</v>
      </c>
      <c r="JYQ1533" s="229" t="s">
        <v>3938</v>
      </c>
      <c r="JYR1533" s="229">
        <v>12973951</v>
      </c>
      <c r="JYS1533" s="229" t="s">
        <v>3941</v>
      </c>
      <c r="JYT1533" s="229" t="s">
        <v>310</v>
      </c>
      <c r="JYU1533" s="229" t="s">
        <v>3942</v>
      </c>
      <c r="JYV1533" s="229" t="s">
        <v>1668</v>
      </c>
      <c r="JYW1533" s="229" t="s">
        <v>52</v>
      </c>
      <c r="JYX1533" s="229" t="s">
        <v>3943</v>
      </c>
      <c r="JYZ1533" s="229" t="s">
        <v>3944</v>
      </c>
      <c r="JZA1533" s="229" t="s">
        <v>945</v>
      </c>
      <c r="JZB1533" s="229" t="s">
        <v>466</v>
      </c>
      <c r="JZC1533" s="229" t="s">
        <v>3945</v>
      </c>
      <c r="JZD1533" s="229" t="s">
        <v>3946</v>
      </c>
      <c r="JZE1533" s="229" t="s">
        <v>396</v>
      </c>
      <c r="JZF1533" s="229" t="s">
        <v>289</v>
      </c>
      <c r="JZG1533" s="229" t="s">
        <v>35</v>
      </c>
      <c r="JZH1533" s="229" t="s">
        <v>27</v>
      </c>
      <c r="JZI1533" s="229" t="s">
        <v>87</v>
      </c>
      <c r="JZJ1533" s="229" t="s">
        <v>1400</v>
      </c>
      <c r="JZK1533" s="229" t="s">
        <v>254</v>
      </c>
      <c r="JZL1533" s="229" t="s">
        <v>3947</v>
      </c>
      <c r="JZM1533" s="229" t="s">
        <v>222</v>
      </c>
      <c r="JZN1533" s="229" t="s">
        <v>223</v>
      </c>
      <c r="JZO1533" s="229" t="s">
        <v>172</v>
      </c>
      <c r="JZP1533" s="229" t="s">
        <v>289</v>
      </c>
      <c r="JZQ1533" s="229" t="s">
        <v>227</v>
      </c>
      <c r="JZU1533" s="229">
        <v>2024</v>
      </c>
      <c r="JZV1533" s="229" t="s">
        <v>57</v>
      </c>
      <c r="JZW1533" s="229" t="s">
        <v>3938</v>
      </c>
      <c r="JZX1533" s="229">
        <v>12973951</v>
      </c>
      <c r="JZY1533" s="229" t="s">
        <v>3941</v>
      </c>
      <c r="JZZ1533" s="229" t="s">
        <v>310</v>
      </c>
      <c r="KAA1533" s="229" t="s">
        <v>3942</v>
      </c>
      <c r="KAB1533" s="229" t="s">
        <v>1668</v>
      </c>
      <c r="KAC1533" s="229" t="s">
        <v>52</v>
      </c>
      <c r="KAD1533" s="229" t="s">
        <v>3943</v>
      </c>
      <c r="KAF1533" s="229" t="s">
        <v>3944</v>
      </c>
      <c r="KAG1533" s="229" t="s">
        <v>945</v>
      </c>
      <c r="KAH1533" s="229" t="s">
        <v>466</v>
      </c>
      <c r="KAI1533" s="229" t="s">
        <v>3945</v>
      </c>
      <c r="KAJ1533" s="229" t="s">
        <v>3946</v>
      </c>
      <c r="KAK1533" s="229" t="s">
        <v>396</v>
      </c>
      <c r="KAL1533" s="229" t="s">
        <v>289</v>
      </c>
      <c r="KAM1533" s="229" t="s">
        <v>35</v>
      </c>
      <c r="KAN1533" s="229" t="s">
        <v>27</v>
      </c>
      <c r="KAO1533" s="229" t="s">
        <v>87</v>
      </c>
      <c r="KAP1533" s="229" t="s">
        <v>1400</v>
      </c>
      <c r="KAQ1533" s="229" t="s">
        <v>254</v>
      </c>
      <c r="KAR1533" s="229" t="s">
        <v>3947</v>
      </c>
      <c r="KAS1533" s="229" t="s">
        <v>222</v>
      </c>
      <c r="KAT1533" s="229" t="s">
        <v>223</v>
      </c>
      <c r="KAU1533" s="229" t="s">
        <v>172</v>
      </c>
      <c r="KAV1533" s="229" t="s">
        <v>289</v>
      </c>
      <c r="KAW1533" s="229" t="s">
        <v>227</v>
      </c>
      <c r="KBA1533" s="229">
        <v>2024</v>
      </c>
      <c r="KBB1533" s="229" t="s">
        <v>57</v>
      </c>
      <c r="KBC1533" s="229" t="s">
        <v>3938</v>
      </c>
      <c r="KBD1533" s="229">
        <v>12973951</v>
      </c>
      <c r="KBE1533" s="229" t="s">
        <v>3941</v>
      </c>
      <c r="KBF1533" s="229" t="s">
        <v>310</v>
      </c>
      <c r="KBG1533" s="229" t="s">
        <v>3942</v>
      </c>
      <c r="KBH1533" s="229" t="s">
        <v>1668</v>
      </c>
      <c r="KBI1533" s="229" t="s">
        <v>52</v>
      </c>
      <c r="KBJ1533" s="229" t="s">
        <v>3943</v>
      </c>
      <c r="KBL1533" s="229" t="s">
        <v>3944</v>
      </c>
      <c r="KBM1533" s="229" t="s">
        <v>945</v>
      </c>
      <c r="KBN1533" s="229" t="s">
        <v>466</v>
      </c>
      <c r="KBO1533" s="229" t="s">
        <v>3945</v>
      </c>
      <c r="KBP1533" s="229" t="s">
        <v>3946</v>
      </c>
      <c r="KBQ1533" s="229" t="s">
        <v>396</v>
      </c>
      <c r="KBR1533" s="229" t="s">
        <v>289</v>
      </c>
      <c r="KBS1533" s="229" t="s">
        <v>35</v>
      </c>
      <c r="KBT1533" s="229" t="s">
        <v>27</v>
      </c>
      <c r="KBU1533" s="229" t="s">
        <v>87</v>
      </c>
      <c r="KBV1533" s="229" t="s">
        <v>1400</v>
      </c>
      <c r="KBW1533" s="229" t="s">
        <v>254</v>
      </c>
      <c r="KBX1533" s="229" t="s">
        <v>3947</v>
      </c>
      <c r="KBY1533" s="229" t="s">
        <v>222</v>
      </c>
      <c r="KBZ1533" s="229" t="s">
        <v>223</v>
      </c>
      <c r="KCA1533" s="229" t="s">
        <v>172</v>
      </c>
      <c r="KCB1533" s="229" t="s">
        <v>289</v>
      </c>
      <c r="KCC1533" s="229" t="s">
        <v>227</v>
      </c>
      <c r="KCG1533" s="229">
        <v>2024</v>
      </c>
      <c r="KCH1533" s="229" t="s">
        <v>57</v>
      </c>
      <c r="KCI1533" s="229" t="s">
        <v>3938</v>
      </c>
      <c r="KCJ1533" s="229">
        <v>12973951</v>
      </c>
      <c r="KCK1533" s="229" t="s">
        <v>3941</v>
      </c>
      <c r="KCL1533" s="229" t="s">
        <v>310</v>
      </c>
      <c r="KCM1533" s="229" t="s">
        <v>3942</v>
      </c>
      <c r="KCN1533" s="229" t="s">
        <v>1668</v>
      </c>
      <c r="KCO1533" s="229" t="s">
        <v>52</v>
      </c>
      <c r="KCP1533" s="229" t="s">
        <v>3943</v>
      </c>
      <c r="KCR1533" s="229" t="s">
        <v>3944</v>
      </c>
      <c r="KCS1533" s="229" t="s">
        <v>945</v>
      </c>
      <c r="KCT1533" s="229" t="s">
        <v>466</v>
      </c>
      <c r="KCU1533" s="229" t="s">
        <v>3945</v>
      </c>
      <c r="KCV1533" s="229" t="s">
        <v>3946</v>
      </c>
      <c r="KCW1533" s="229" t="s">
        <v>396</v>
      </c>
      <c r="KCX1533" s="229" t="s">
        <v>289</v>
      </c>
      <c r="KCY1533" s="229" t="s">
        <v>35</v>
      </c>
      <c r="KCZ1533" s="229" t="s">
        <v>27</v>
      </c>
      <c r="KDA1533" s="229" t="s">
        <v>87</v>
      </c>
      <c r="KDB1533" s="229" t="s">
        <v>1400</v>
      </c>
      <c r="KDC1533" s="229" t="s">
        <v>254</v>
      </c>
      <c r="KDD1533" s="229" t="s">
        <v>3947</v>
      </c>
      <c r="KDE1533" s="229" t="s">
        <v>222</v>
      </c>
      <c r="KDF1533" s="229" t="s">
        <v>223</v>
      </c>
      <c r="KDG1533" s="229" t="s">
        <v>172</v>
      </c>
      <c r="KDH1533" s="229" t="s">
        <v>289</v>
      </c>
      <c r="KDI1533" s="229" t="s">
        <v>227</v>
      </c>
      <c r="KDM1533" s="229">
        <v>2024</v>
      </c>
      <c r="KDN1533" s="229" t="s">
        <v>57</v>
      </c>
      <c r="KDO1533" s="229" t="s">
        <v>3938</v>
      </c>
      <c r="KDP1533" s="229">
        <v>12973951</v>
      </c>
      <c r="KDQ1533" s="229" t="s">
        <v>3941</v>
      </c>
      <c r="KDR1533" s="229" t="s">
        <v>310</v>
      </c>
      <c r="KDS1533" s="229" t="s">
        <v>3942</v>
      </c>
      <c r="KDT1533" s="229" t="s">
        <v>1668</v>
      </c>
      <c r="KDU1533" s="229" t="s">
        <v>52</v>
      </c>
      <c r="KDV1533" s="229" t="s">
        <v>3943</v>
      </c>
      <c r="KDX1533" s="229" t="s">
        <v>3944</v>
      </c>
      <c r="KDY1533" s="229" t="s">
        <v>945</v>
      </c>
      <c r="KDZ1533" s="229" t="s">
        <v>466</v>
      </c>
      <c r="KEA1533" s="229" t="s">
        <v>3945</v>
      </c>
      <c r="KEB1533" s="229" t="s">
        <v>3946</v>
      </c>
      <c r="KEC1533" s="229" t="s">
        <v>396</v>
      </c>
      <c r="KED1533" s="229" t="s">
        <v>289</v>
      </c>
      <c r="KEE1533" s="229" t="s">
        <v>35</v>
      </c>
      <c r="KEF1533" s="229" t="s">
        <v>27</v>
      </c>
      <c r="KEG1533" s="229" t="s">
        <v>87</v>
      </c>
      <c r="KEH1533" s="229" t="s">
        <v>1400</v>
      </c>
      <c r="KEI1533" s="229" t="s">
        <v>254</v>
      </c>
      <c r="KEJ1533" s="229" t="s">
        <v>3947</v>
      </c>
      <c r="KEK1533" s="229" t="s">
        <v>222</v>
      </c>
      <c r="KEL1533" s="229" t="s">
        <v>223</v>
      </c>
      <c r="KEM1533" s="229" t="s">
        <v>172</v>
      </c>
      <c r="KEN1533" s="229" t="s">
        <v>289</v>
      </c>
      <c r="KEO1533" s="229" t="s">
        <v>227</v>
      </c>
      <c r="KES1533" s="229">
        <v>2024</v>
      </c>
      <c r="KET1533" s="229" t="s">
        <v>57</v>
      </c>
      <c r="KEU1533" s="229" t="s">
        <v>3938</v>
      </c>
      <c r="KEV1533" s="229">
        <v>12973951</v>
      </c>
      <c r="KEW1533" s="229" t="s">
        <v>3941</v>
      </c>
      <c r="KEX1533" s="229" t="s">
        <v>310</v>
      </c>
      <c r="KEY1533" s="229" t="s">
        <v>3942</v>
      </c>
      <c r="KEZ1533" s="229" t="s">
        <v>1668</v>
      </c>
      <c r="KFA1533" s="229" t="s">
        <v>52</v>
      </c>
      <c r="KFB1533" s="229" t="s">
        <v>3943</v>
      </c>
      <c r="KFD1533" s="229" t="s">
        <v>3944</v>
      </c>
      <c r="KFE1533" s="229" t="s">
        <v>945</v>
      </c>
      <c r="KFF1533" s="229" t="s">
        <v>466</v>
      </c>
      <c r="KFG1533" s="229" t="s">
        <v>3945</v>
      </c>
      <c r="KFH1533" s="229" t="s">
        <v>3946</v>
      </c>
      <c r="KFI1533" s="229" t="s">
        <v>396</v>
      </c>
      <c r="KFJ1533" s="229" t="s">
        <v>289</v>
      </c>
      <c r="KFK1533" s="229" t="s">
        <v>35</v>
      </c>
      <c r="KFL1533" s="229" t="s">
        <v>27</v>
      </c>
      <c r="KFM1533" s="229" t="s">
        <v>87</v>
      </c>
      <c r="KFN1533" s="229" t="s">
        <v>1400</v>
      </c>
      <c r="KFO1533" s="229" t="s">
        <v>254</v>
      </c>
      <c r="KFP1533" s="229" t="s">
        <v>3947</v>
      </c>
      <c r="KFQ1533" s="229" t="s">
        <v>222</v>
      </c>
      <c r="KFR1533" s="229" t="s">
        <v>223</v>
      </c>
      <c r="KFS1533" s="229" t="s">
        <v>172</v>
      </c>
      <c r="KFT1533" s="229" t="s">
        <v>289</v>
      </c>
      <c r="KFU1533" s="229" t="s">
        <v>227</v>
      </c>
      <c r="KFY1533" s="229">
        <v>2024</v>
      </c>
      <c r="KFZ1533" s="229" t="s">
        <v>57</v>
      </c>
      <c r="KGA1533" s="229" t="s">
        <v>3938</v>
      </c>
      <c r="KGB1533" s="229">
        <v>12973951</v>
      </c>
      <c r="KGC1533" s="229" t="s">
        <v>3941</v>
      </c>
      <c r="KGD1533" s="229" t="s">
        <v>310</v>
      </c>
      <c r="KGE1533" s="229" t="s">
        <v>3942</v>
      </c>
      <c r="KGF1533" s="229" t="s">
        <v>1668</v>
      </c>
      <c r="KGG1533" s="229" t="s">
        <v>52</v>
      </c>
      <c r="KGH1533" s="229" t="s">
        <v>3943</v>
      </c>
      <c r="KGJ1533" s="229" t="s">
        <v>3944</v>
      </c>
      <c r="KGK1533" s="229" t="s">
        <v>945</v>
      </c>
      <c r="KGL1533" s="229" t="s">
        <v>466</v>
      </c>
      <c r="KGM1533" s="229" t="s">
        <v>3945</v>
      </c>
      <c r="KGN1533" s="229" t="s">
        <v>3946</v>
      </c>
      <c r="KGO1533" s="229" t="s">
        <v>396</v>
      </c>
      <c r="KGP1533" s="229" t="s">
        <v>289</v>
      </c>
      <c r="KGQ1533" s="229" t="s">
        <v>35</v>
      </c>
      <c r="KGR1533" s="229" t="s">
        <v>27</v>
      </c>
      <c r="KGS1533" s="229" t="s">
        <v>87</v>
      </c>
      <c r="KGT1533" s="229" t="s">
        <v>1400</v>
      </c>
      <c r="KGU1533" s="229" t="s">
        <v>254</v>
      </c>
      <c r="KGV1533" s="229" t="s">
        <v>3947</v>
      </c>
      <c r="KGW1533" s="229" t="s">
        <v>222</v>
      </c>
      <c r="KGX1533" s="229" t="s">
        <v>223</v>
      </c>
      <c r="KGY1533" s="229" t="s">
        <v>172</v>
      </c>
      <c r="KGZ1533" s="229" t="s">
        <v>289</v>
      </c>
      <c r="KHA1533" s="229" t="s">
        <v>227</v>
      </c>
      <c r="KHE1533" s="229">
        <v>2024</v>
      </c>
      <c r="KHF1533" s="229" t="s">
        <v>57</v>
      </c>
      <c r="KHG1533" s="229" t="s">
        <v>3938</v>
      </c>
      <c r="KHH1533" s="229">
        <v>12973951</v>
      </c>
      <c r="KHI1533" s="229" t="s">
        <v>3941</v>
      </c>
      <c r="KHJ1533" s="229" t="s">
        <v>310</v>
      </c>
      <c r="KHK1533" s="229" t="s">
        <v>3942</v>
      </c>
      <c r="KHL1533" s="229" t="s">
        <v>1668</v>
      </c>
      <c r="KHM1533" s="229" t="s">
        <v>52</v>
      </c>
      <c r="KHN1533" s="229" t="s">
        <v>3943</v>
      </c>
      <c r="KHP1533" s="229" t="s">
        <v>3944</v>
      </c>
      <c r="KHQ1533" s="229" t="s">
        <v>945</v>
      </c>
      <c r="KHR1533" s="229" t="s">
        <v>466</v>
      </c>
      <c r="KHS1533" s="229" t="s">
        <v>3945</v>
      </c>
      <c r="KHT1533" s="229" t="s">
        <v>3946</v>
      </c>
      <c r="KHU1533" s="229" t="s">
        <v>396</v>
      </c>
      <c r="KHV1533" s="229" t="s">
        <v>289</v>
      </c>
      <c r="KHW1533" s="229" t="s">
        <v>35</v>
      </c>
      <c r="KHX1533" s="229" t="s">
        <v>27</v>
      </c>
      <c r="KHY1533" s="229" t="s">
        <v>87</v>
      </c>
      <c r="KHZ1533" s="229" t="s">
        <v>1400</v>
      </c>
      <c r="KIA1533" s="229" t="s">
        <v>254</v>
      </c>
      <c r="KIB1533" s="229" t="s">
        <v>3947</v>
      </c>
      <c r="KIC1533" s="229" t="s">
        <v>222</v>
      </c>
      <c r="KID1533" s="229" t="s">
        <v>223</v>
      </c>
      <c r="KIE1533" s="229" t="s">
        <v>172</v>
      </c>
      <c r="KIF1533" s="229" t="s">
        <v>289</v>
      </c>
      <c r="KIG1533" s="229" t="s">
        <v>227</v>
      </c>
      <c r="KIK1533" s="229">
        <v>2024</v>
      </c>
      <c r="KIL1533" s="229" t="s">
        <v>57</v>
      </c>
      <c r="KIM1533" s="229" t="s">
        <v>3938</v>
      </c>
      <c r="KIN1533" s="229">
        <v>12973951</v>
      </c>
      <c r="KIO1533" s="229" t="s">
        <v>3941</v>
      </c>
      <c r="KIP1533" s="229" t="s">
        <v>310</v>
      </c>
      <c r="KIQ1533" s="229" t="s">
        <v>3942</v>
      </c>
      <c r="KIR1533" s="229" t="s">
        <v>1668</v>
      </c>
      <c r="KIS1533" s="229" t="s">
        <v>52</v>
      </c>
      <c r="KIT1533" s="229" t="s">
        <v>3943</v>
      </c>
      <c r="KIV1533" s="229" t="s">
        <v>3944</v>
      </c>
      <c r="KIW1533" s="229" t="s">
        <v>945</v>
      </c>
      <c r="KIX1533" s="229" t="s">
        <v>466</v>
      </c>
      <c r="KIY1533" s="229" t="s">
        <v>3945</v>
      </c>
      <c r="KIZ1533" s="229" t="s">
        <v>3946</v>
      </c>
      <c r="KJA1533" s="229" t="s">
        <v>396</v>
      </c>
      <c r="KJB1533" s="229" t="s">
        <v>289</v>
      </c>
      <c r="KJC1533" s="229" t="s">
        <v>35</v>
      </c>
      <c r="KJD1533" s="229" t="s">
        <v>27</v>
      </c>
      <c r="KJE1533" s="229" t="s">
        <v>87</v>
      </c>
      <c r="KJF1533" s="229" t="s">
        <v>1400</v>
      </c>
      <c r="KJG1533" s="229" t="s">
        <v>254</v>
      </c>
      <c r="KJH1533" s="229" t="s">
        <v>3947</v>
      </c>
      <c r="KJI1533" s="229" t="s">
        <v>222</v>
      </c>
      <c r="KJJ1533" s="229" t="s">
        <v>223</v>
      </c>
      <c r="KJK1533" s="229" t="s">
        <v>172</v>
      </c>
      <c r="KJL1533" s="229" t="s">
        <v>289</v>
      </c>
      <c r="KJM1533" s="229" t="s">
        <v>227</v>
      </c>
      <c r="KJQ1533" s="229">
        <v>2024</v>
      </c>
      <c r="KJR1533" s="229" t="s">
        <v>57</v>
      </c>
      <c r="KJS1533" s="229" t="s">
        <v>3938</v>
      </c>
      <c r="KJT1533" s="229">
        <v>12973951</v>
      </c>
      <c r="KJU1533" s="229" t="s">
        <v>3941</v>
      </c>
      <c r="KJV1533" s="229" t="s">
        <v>310</v>
      </c>
      <c r="KJW1533" s="229" t="s">
        <v>3942</v>
      </c>
      <c r="KJX1533" s="229" t="s">
        <v>1668</v>
      </c>
      <c r="KJY1533" s="229" t="s">
        <v>52</v>
      </c>
      <c r="KJZ1533" s="229" t="s">
        <v>3943</v>
      </c>
      <c r="KKB1533" s="229" t="s">
        <v>3944</v>
      </c>
      <c r="KKC1533" s="229" t="s">
        <v>945</v>
      </c>
      <c r="KKD1533" s="229" t="s">
        <v>466</v>
      </c>
      <c r="KKE1533" s="229" t="s">
        <v>3945</v>
      </c>
      <c r="KKF1533" s="229" t="s">
        <v>3946</v>
      </c>
      <c r="KKG1533" s="229" t="s">
        <v>396</v>
      </c>
      <c r="KKH1533" s="229" t="s">
        <v>289</v>
      </c>
      <c r="KKI1533" s="229" t="s">
        <v>35</v>
      </c>
      <c r="KKJ1533" s="229" t="s">
        <v>27</v>
      </c>
      <c r="KKK1533" s="229" t="s">
        <v>87</v>
      </c>
      <c r="KKL1533" s="229" t="s">
        <v>1400</v>
      </c>
      <c r="KKM1533" s="229" t="s">
        <v>254</v>
      </c>
      <c r="KKN1533" s="229" t="s">
        <v>3947</v>
      </c>
      <c r="KKO1533" s="229" t="s">
        <v>222</v>
      </c>
      <c r="KKP1533" s="229" t="s">
        <v>223</v>
      </c>
      <c r="KKQ1533" s="229" t="s">
        <v>172</v>
      </c>
      <c r="KKR1533" s="229" t="s">
        <v>289</v>
      </c>
      <c r="KKS1533" s="229" t="s">
        <v>227</v>
      </c>
      <c r="KKW1533" s="229">
        <v>2024</v>
      </c>
      <c r="KKX1533" s="229" t="s">
        <v>57</v>
      </c>
      <c r="KKY1533" s="229" t="s">
        <v>3938</v>
      </c>
      <c r="KKZ1533" s="229">
        <v>12973951</v>
      </c>
      <c r="KLA1533" s="229" t="s">
        <v>3941</v>
      </c>
      <c r="KLB1533" s="229" t="s">
        <v>310</v>
      </c>
      <c r="KLC1533" s="229" t="s">
        <v>3942</v>
      </c>
      <c r="KLD1533" s="229" t="s">
        <v>1668</v>
      </c>
      <c r="KLE1533" s="229" t="s">
        <v>52</v>
      </c>
      <c r="KLF1533" s="229" t="s">
        <v>3943</v>
      </c>
      <c r="KLH1533" s="229" t="s">
        <v>3944</v>
      </c>
      <c r="KLI1533" s="229" t="s">
        <v>945</v>
      </c>
      <c r="KLJ1533" s="229" t="s">
        <v>466</v>
      </c>
      <c r="KLK1533" s="229" t="s">
        <v>3945</v>
      </c>
      <c r="KLL1533" s="229" t="s">
        <v>3946</v>
      </c>
      <c r="KLM1533" s="229" t="s">
        <v>396</v>
      </c>
      <c r="KLN1533" s="229" t="s">
        <v>289</v>
      </c>
      <c r="KLO1533" s="229" t="s">
        <v>35</v>
      </c>
      <c r="KLP1533" s="229" t="s">
        <v>27</v>
      </c>
      <c r="KLQ1533" s="229" t="s">
        <v>87</v>
      </c>
      <c r="KLR1533" s="229" t="s">
        <v>1400</v>
      </c>
      <c r="KLS1533" s="229" t="s">
        <v>254</v>
      </c>
      <c r="KLT1533" s="229" t="s">
        <v>3947</v>
      </c>
      <c r="KLU1533" s="229" t="s">
        <v>222</v>
      </c>
      <c r="KLV1533" s="229" t="s">
        <v>223</v>
      </c>
      <c r="KLW1533" s="229" t="s">
        <v>172</v>
      </c>
      <c r="KLX1533" s="229" t="s">
        <v>289</v>
      </c>
      <c r="KLY1533" s="229" t="s">
        <v>227</v>
      </c>
      <c r="KMC1533" s="229">
        <v>2024</v>
      </c>
      <c r="KMD1533" s="229" t="s">
        <v>57</v>
      </c>
      <c r="KME1533" s="229" t="s">
        <v>3938</v>
      </c>
      <c r="KMF1533" s="229">
        <v>12973951</v>
      </c>
      <c r="KMG1533" s="229" t="s">
        <v>3941</v>
      </c>
      <c r="KMH1533" s="229" t="s">
        <v>310</v>
      </c>
      <c r="KMI1533" s="229" t="s">
        <v>3942</v>
      </c>
      <c r="KMJ1533" s="229" t="s">
        <v>1668</v>
      </c>
      <c r="KMK1533" s="229" t="s">
        <v>52</v>
      </c>
      <c r="KML1533" s="229" t="s">
        <v>3943</v>
      </c>
      <c r="KMN1533" s="229" t="s">
        <v>3944</v>
      </c>
      <c r="KMO1533" s="229" t="s">
        <v>945</v>
      </c>
      <c r="KMP1533" s="229" t="s">
        <v>466</v>
      </c>
      <c r="KMQ1533" s="229" t="s">
        <v>3945</v>
      </c>
      <c r="KMR1533" s="229" t="s">
        <v>3946</v>
      </c>
      <c r="KMS1533" s="229" t="s">
        <v>396</v>
      </c>
      <c r="KMT1533" s="229" t="s">
        <v>289</v>
      </c>
      <c r="KMU1533" s="229" t="s">
        <v>35</v>
      </c>
      <c r="KMV1533" s="229" t="s">
        <v>27</v>
      </c>
      <c r="KMW1533" s="229" t="s">
        <v>87</v>
      </c>
      <c r="KMX1533" s="229" t="s">
        <v>1400</v>
      </c>
      <c r="KMY1533" s="229" t="s">
        <v>254</v>
      </c>
      <c r="KMZ1533" s="229" t="s">
        <v>3947</v>
      </c>
      <c r="KNA1533" s="229" t="s">
        <v>222</v>
      </c>
      <c r="KNB1533" s="229" t="s">
        <v>223</v>
      </c>
      <c r="KNC1533" s="229" t="s">
        <v>172</v>
      </c>
      <c r="KND1533" s="229" t="s">
        <v>289</v>
      </c>
      <c r="KNE1533" s="229" t="s">
        <v>227</v>
      </c>
      <c r="KNI1533" s="229">
        <v>2024</v>
      </c>
      <c r="KNJ1533" s="229" t="s">
        <v>57</v>
      </c>
      <c r="KNK1533" s="229" t="s">
        <v>3938</v>
      </c>
      <c r="KNL1533" s="229">
        <v>12973951</v>
      </c>
      <c r="KNM1533" s="229" t="s">
        <v>3941</v>
      </c>
      <c r="KNN1533" s="229" t="s">
        <v>310</v>
      </c>
      <c r="KNO1533" s="229" t="s">
        <v>3942</v>
      </c>
      <c r="KNP1533" s="229" t="s">
        <v>1668</v>
      </c>
      <c r="KNQ1533" s="229" t="s">
        <v>52</v>
      </c>
      <c r="KNR1533" s="229" t="s">
        <v>3943</v>
      </c>
      <c r="KNT1533" s="229" t="s">
        <v>3944</v>
      </c>
      <c r="KNU1533" s="229" t="s">
        <v>945</v>
      </c>
      <c r="KNV1533" s="229" t="s">
        <v>466</v>
      </c>
      <c r="KNW1533" s="229" t="s">
        <v>3945</v>
      </c>
      <c r="KNX1533" s="229" t="s">
        <v>3946</v>
      </c>
      <c r="KNY1533" s="229" t="s">
        <v>396</v>
      </c>
      <c r="KNZ1533" s="229" t="s">
        <v>289</v>
      </c>
      <c r="KOA1533" s="229" t="s">
        <v>35</v>
      </c>
      <c r="KOB1533" s="229" t="s">
        <v>27</v>
      </c>
      <c r="KOC1533" s="229" t="s">
        <v>87</v>
      </c>
      <c r="KOD1533" s="229" t="s">
        <v>1400</v>
      </c>
      <c r="KOE1533" s="229" t="s">
        <v>254</v>
      </c>
      <c r="KOF1533" s="229" t="s">
        <v>3947</v>
      </c>
      <c r="KOG1533" s="229" t="s">
        <v>222</v>
      </c>
      <c r="KOH1533" s="229" t="s">
        <v>223</v>
      </c>
      <c r="KOI1533" s="229" t="s">
        <v>172</v>
      </c>
      <c r="KOJ1533" s="229" t="s">
        <v>289</v>
      </c>
      <c r="KOK1533" s="229" t="s">
        <v>227</v>
      </c>
      <c r="KOO1533" s="229">
        <v>2024</v>
      </c>
      <c r="KOP1533" s="229" t="s">
        <v>57</v>
      </c>
      <c r="KOQ1533" s="229" t="s">
        <v>3938</v>
      </c>
      <c r="KOR1533" s="229">
        <v>12973951</v>
      </c>
      <c r="KOS1533" s="229" t="s">
        <v>3941</v>
      </c>
      <c r="KOT1533" s="229" t="s">
        <v>310</v>
      </c>
      <c r="KOU1533" s="229" t="s">
        <v>3942</v>
      </c>
      <c r="KOV1533" s="229" t="s">
        <v>1668</v>
      </c>
      <c r="KOW1533" s="229" t="s">
        <v>52</v>
      </c>
      <c r="KOX1533" s="229" t="s">
        <v>3943</v>
      </c>
      <c r="KOZ1533" s="229" t="s">
        <v>3944</v>
      </c>
      <c r="KPA1533" s="229" t="s">
        <v>945</v>
      </c>
      <c r="KPB1533" s="229" t="s">
        <v>466</v>
      </c>
      <c r="KPC1533" s="229" t="s">
        <v>3945</v>
      </c>
      <c r="KPD1533" s="229" t="s">
        <v>3946</v>
      </c>
      <c r="KPE1533" s="229" t="s">
        <v>396</v>
      </c>
      <c r="KPF1533" s="229" t="s">
        <v>289</v>
      </c>
      <c r="KPG1533" s="229" t="s">
        <v>35</v>
      </c>
      <c r="KPH1533" s="229" t="s">
        <v>27</v>
      </c>
      <c r="KPI1533" s="229" t="s">
        <v>87</v>
      </c>
      <c r="KPJ1533" s="229" t="s">
        <v>1400</v>
      </c>
      <c r="KPK1533" s="229" t="s">
        <v>254</v>
      </c>
      <c r="KPL1533" s="229" t="s">
        <v>3947</v>
      </c>
      <c r="KPM1533" s="229" t="s">
        <v>222</v>
      </c>
      <c r="KPN1533" s="229" t="s">
        <v>223</v>
      </c>
      <c r="KPO1533" s="229" t="s">
        <v>172</v>
      </c>
      <c r="KPP1533" s="229" t="s">
        <v>289</v>
      </c>
      <c r="KPQ1533" s="229" t="s">
        <v>227</v>
      </c>
      <c r="KPU1533" s="229">
        <v>2024</v>
      </c>
      <c r="KPV1533" s="229" t="s">
        <v>57</v>
      </c>
      <c r="KPW1533" s="229" t="s">
        <v>3938</v>
      </c>
      <c r="KPX1533" s="229">
        <v>12973951</v>
      </c>
      <c r="KPY1533" s="229" t="s">
        <v>3941</v>
      </c>
      <c r="KPZ1533" s="229" t="s">
        <v>310</v>
      </c>
      <c r="KQA1533" s="229" t="s">
        <v>3942</v>
      </c>
      <c r="KQB1533" s="229" t="s">
        <v>1668</v>
      </c>
      <c r="KQC1533" s="229" t="s">
        <v>52</v>
      </c>
      <c r="KQD1533" s="229" t="s">
        <v>3943</v>
      </c>
      <c r="KQF1533" s="229" t="s">
        <v>3944</v>
      </c>
      <c r="KQG1533" s="229" t="s">
        <v>945</v>
      </c>
      <c r="KQH1533" s="229" t="s">
        <v>466</v>
      </c>
      <c r="KQI1533" s="229" t="s">
        <v>3945</v>
      </c>
      <c r="KQJ1533" s="229" t="s">
        <v>3946</v>
      </c>
      <c r="KQK1533" s="229" t="s">
        <v>396</v>
      </c>
      <c r="KQL1533" s="229" t="s">
        <v>289</v>
      </c>
      <c r="KQM1533" s="229" t="s">
        <v>35</v>
      </c>
      <c r="KQN1533" s="229" t="s">
        <v>27</v>
      </c>
      <c r="KQO1533" s="229" t="s">
        <v>87</v>
      </c>
      <c r="KQP1533" s="229" t="s">
        <v>1400</v>
      </c>
      <c r="KQQ1533" s="229" t="s">
        <v>254</v>
      </c>
      <c r="KQR1533" s="229" t="s">
        <v>3947</v>
      </c>
      <c r="KQS1533" s="229" t="s">
        <v>222</v>
      </c>
      <c r="KQT1533" s="229" t="s">
        <v>223</v>
      </c>
      <c r="KQU1533" s="229" t="s">
        <v>172</v>
      </c>
      <c r="KQV1533" s="229" t="s">
        <v>289</v>
      </c>
      <c r="KQW1533" s="229" t="s">
        <v>227</v>
      </c>
      <c r="KRA1533" s="229">
        <v>2024</v>
      </c>
      <c r="KRB1533" s="229" t="s">
        <v>57</v>
      </c>
      <c r="KRC1533" s="229" t="s">
        <v>3938</v>
      </c>
      <c r="KRD1533" s="229">
        <v>12973951</v>
      </c>
      <c r="KRE1533" s="229" t="s">
        <v>3941</v>
      </c>
      <c r="KRF1533" s="229" t="s">
        <v>310</v>
      </c>
      <c r="KRG1533" s="229" t="s">
        <v>3942</v>
      </c>
      <c r="KRH1533" s="229" t="s">
        <v>1668</v>
      </c>
      <c r="KRI1533" s="229" t="s">
        <v>52</v>
      </c>
      <c r="KRJ1533" s="229" t="s">
        <v>3943</v>
      </c>
      <c r="KRL1533" s="229" t="s">
        <v>3944</v>
      </c>
      <c r="KRM1533" s="229" t="s">
        <v>945</v>
      </c>
      <c r="KRN1533" s="229" t="s">
        <v>466</v>
      </c>
      <c r="KRO1533" s="229" t="s">
        <v>3945</v>
      </c>
      <c r="KRP1533" s="229" t="s">
        <v>3946</v>
      </c>
      <c r="KRQ1533" s="229" t="s">
        <v>396</v>
      </c>
      <c r="KRR1533" s="229" t="s">
        <v>289</v>
      </c>
      <c r="KRS1533" s="229" t="s">
        <v>35</v>
      </c>
      <c r="KRT1533" s="229" t="s">
        <v>27</v>
      </c>
      <c r="KRU1533" s="229" t="s">
        <v>87</v>
      </c>
      <c r="KRV1533" s="229" t="s">
        <v>1400</v>
      </c>
      <c r="KRW1533" s="229" t="s">
        <v>254</v>
      </c>
      <c r="KRX1533" s="229" t="s">
        <v>3947</v>
      </c>
      <c r="KRY1533" s="229" t="s">
        <v>222</v>
      </c>
      <c r="KRZ1533" s="229" t="s">
        <v>223</v>
      </c>
      <c r="KSA1533" s="229" t="s">
        <v>172</v>
      </c>
      <c r="KSB1533" s="229" t="s">
        <v>289</v>
      </c>
      <c r="KSC1533" s="229" t="s">
        <v>227</v>
      </c>
      <c r="KSG1533" s="229">
        <v>2024</v>
      </c>
      <c r="KSH1533" s="229" t="s">
        <v>57</v>
      </c>
      <c r="KSI1533" s="229" t="s">
        <v>3938</v>
      </c>
      <c r="KSJ1533" s="229">
        <v>12973951</v>
      </c>
      <c r="KSK1533" s="229" t="s">
        <v>3941</v>
      </c>
      <c r="KSL1533" s="229" t="s">
        <v>310</v>
      </c>
      <c r="KSM1533" s="229" t="s">
        <v>3942</v>
      </c>
      <c r="KSN1533" s="229" t="s">
        <v>1668</v>
      </c>
      <c r="KSO1533" s="229" t="s">
        <v>52</v>
      </c>
      <c r="KSP1533" s="229" t="s">
        <v>3943</v>
      </c>
      <c r="KSR1533" s="229" t="s">
        <v>3944</v>
      </c>
      <c r="KSS1533" s="229" t="s">
        <v>945</v>
      </c>
      <c r="KST1533" s="229" t="s">
        <v>466</v>
      </c>
      <c r="KSU1533" s="229" t="s">
        <v>3945</v>
      </c>
      <c r="KSV1533" s="229" t="s">
        <v>3946</v>
      </c>
      <c r="KSW1533" s="229" t="s">
        <v>396</v>
      </c>
      <c r="KSX1533" s="229" t="s">
        <v>289</v>
      </c>
      <c r="KSY1533" s="229" t="s">
        <v>35</v>
      </c>
      <c r="KSZ1533" s="229" t="s">
        <v>27</v>
      </c>
      <c r="KTA1533" s="229" t="s">
        <v>87</v>
      </c>
      <c r="KTB1533" s="229" t="s">
        <v>1400</v>
      </c>
      <c r="KTC1533" s="229" t="s">
        <v>254</v>
      </c>
      <c r="KTD1533" s="229" t="s">
        <v>3947</v>
      </c>
      <c r="KTE1533" s="229" t="s">
        <v>222</v>
      </c>
      <c r="KTF1533" s="229" t="s">
        <v>223</v>
      </c>
      <c r="KTG1533" s="229" t="s">
        <v>172</v>
      </c>
      <c r="KTH1533" s="229" t="s">
        <v>289</v>
      </c>
      <c r="KTI1533" s="229" t="s">
        <v>227</v>
      </c>
      <c r="KTM1533" s="229">
        <v>2024</v>
      </c>
      <c r="KTN1533" s="229" t="s">
        <v>57</v>
      </c>
      <c r="KTO1533" s="229" t="s">
        <v>3938</v>
      </c>
      <c r="KTP1533" s="229">
        <v>12973951</v>
      </c>
      <c r="KTQ1533" s="229" t="s">
        <v>3941</v>
      </c>
      <c r="KTR1533" s="229" t="s">
        <v>310</v>
      </c>
      <c r="KTS1533" s="229" t="s">
        <v>3942</v>
      </c>
      <c r="KTT1533" s="229" t="s">
        <v>1668</v>
      </c>
      <c r="KTU1533" s="229" t="s">
        <v>52</v>
      </c>
      <c r="KTV1533" s="229" t="s">
        <v>3943</v>
      </c>
      <c r="KTX1533" s="229" t="s">
        <v>3944</v>
      </c>
      <c r="KTY1533" s="229" t="s">
        <v>945</v>
      </c>
      <c r="KTZ1533" s="229" t="s">
        <v>466</v>
      </c>
      <c r="KUA1533" s="229" t="s">
        <v>3945</v>
      </c>
      <c r="KUB1533" s="229" t="s">
        <v>3946</v>
      </c>
      <c r="KUC1533" s="229" t="s">
        <v>396</v>
      </c>
      <c r="KUD1533" s="229" t="s">
        <v>289</v>
      </c>
      <c r="KUE1533" s="229" t="s">
        <v>35</v>
      </c>
      <c r="KUF1533" s="229" t="s">
        <v>27</v>
      </c>
      <c r="KUG1533" s="229" t="s">
        <v>87</v>
      </c>
      <c r="KUH1533" s="229" t="s">
        <v>1400</v>
      </c>
      <c r="KUI1533" s="229" t="s">
        <v>254</v>
      </c>
      <c r="KUJ1533" s="229" t="s">
        <v>3947</v>
      </c>
      <c r="KUK1533" s="229" t="s">
        <v>222</v>
      </c>
      <c r="KUL1533" s="229" t="s">
        <v>223</v>
      </c>
      <c r="KUM1533" s="229" t="s">
        <v>172</v>
      </c>
      <c r="KUN1533" s="229" t="s">
        <v>289</v>
      </c>
      <c r="KUO1533" s="229" t="s">
        <v>227</v>
      </c>
      <c r="KUS1533" s="229">
        <v>2024</v>
      </c>
      <c r="KUT1533" s="229" t="s">
        <v>57</v>
      </c>
      <c r="KUU1533" s="229" t="s">
        <v>3938</v>
      </c>
      <c r="KUV1533" s="229">
        <v>12973951</v>
      </c>
      <c r="KUW1533" s="229" t="s">
        <v>3941</v>
      </c>
      <c r="KUX1533" s="229" t="s">
        <v>310</v>
      </c>
      <c r="KUY1533" s="229" t="s">
        <v>3942</v>
      </c>
      <c r="KUZ1533" s="229" t="s">
        <v>1668</v>
      </c>
      <c r="KVA1533" s="229" t="s">
        <v>52</v>
      </c>
      <c r="KVB1533" s="229" t="s">
        <v>3943</v>
      </c>
      <c r="KVD1533" s="229" t="s">
        <v>3944</v>
      </c>
      <c r="KVE1533" s="229" t="s">
        <v>945</v>
      </c>
      <c r="KVF1533" s="229" t="s">
        <v>466</v>
      </c>
      <c r="KVG1533" s="229" t="s">
        <v>3945</v>
      </c>
      <c r="KVH1533" s="229" t="s">
        <v>3946</v>
      </c>
      <c r="KVI1533" s="229" t="s">
        <v>396</v>
      </c>
      <c r="KVJ1533" s="229" t="s">
        <v>289</v>
      </c>
      <c r="KVK1533" s="229" t="s">
        <v>35</v>
      </c>
      <c r="KVL1533" s="229" t="s">
        <v>27</v>
      </c>
      <c r="KVM1533" s="229" t="s">
        <v>87</v>
      </c>
      <c r="KVN1533" s="229" t="s">
        <v>1400</v>
      </c>
      <c r="KVO1533" s="229" t="s">
        <v>254</v>
      </c>
      <c r="KVP1533" s="229" t="s">
        <v>3947</v>
      </c>
      <c r="KVQ1533" s="229" t="s">
        <v>222</v>
      </c>
      <c r="KVR1533" s="229" t="s">
        <v>223</v>
      </c>
      <c r="KVS1533" s="229" t="s">
        <v>172</v>
      </c>
      <c r="KVT1533" s="229" t="s">
        <v>289</v>
      </c>
      <c r="KVU1533" s="229" t="s">
        <v>227</v>
      </c>
      <c r="KVY1533" s="229">
        <v>2024</v>
      </c>
      <c r="KVZ1533" s="229" t="s">
        <v>57</v>
      </c>
      <c r="KWA1533" s="229" t="s">
        <v>3938</v>
      </c>
      <c r="KWB1533" s="229">
        <v>12973951</v>
      </c>
      <c r="KWC1533" s="229" t="s">
        <v>3941</v>
      </c>
      <c r="KWD1533" s="229" t="s">
        <v>310</v>
      </c>
      <c r="KWE1533" s="229" t="s">
        <v>3942</v>
      </c>
      <c r="KWF1533" s="229" t="s">
        <v>1668</v>
      </c>
      <c r="KWG1533" s="229" t="s">
        <v>52</v>
      </c>
      <c r="KWH1533" s="229" t="s">
        <v>3943</v>
      </c>
      <c r="KWJ1533" s="229" t="s">
        <v>3944</v>
      </c>
      <c r="KWK1533" s="229" t="s">
        <v>945</v>
      </c>
      <c r="KWL1533" s="229" t="s">
        <v>466</v>
      </c>
      <c r="KWM1533" s="229" t="s">
        <v>3945</v>
      </c>
      <c r="KWN1533" s="229" t="s">
        <v>3946</v>
      </c>
      <c r="KWO1533" s="229" t="s">
        <v>396</v>
      </c>
      <c r="KWP1533" s="229" t="s">
        <v>289</v>
      </c>
      <c r="KWQ1533" s="229" t="s">
        <v>35</v>
      </c>
      <c r="KWR1533" s="229" t="s">
        <v>27</v>
      </c>
      <c r="KWS1533" s="229" t="s">
        <v>87</v>
      </c>
      <c r="KWT1533" s="229" t="s">
        <v>1400</v>
      </c>
      <c r="KWU1533" s="229" t="s">
        <v>254</v>
      </c>
      <c r="KWV1533" s="229" t="s">
        <v>3947</v>
      </c>
      <c r="KWW1533" s="229" t="s">
        <v>222</v>
      </c>
      <c r="KWX1533" s="229" t="s">
        <v>223</v>
      </c>
      <c r="KWY1533" s="229" t="s">
        <v>172</v>
      </c>
      <c r="KWZ1533" s="229" t="s">
        <v>289</v>
      </c>
      <c r="KXA1533" s="229" t="s">
        <v>227</v>
      </c>
      <c r="KXE1533" s="229">
        <v>2024</v>
      </c>
      <c r="KXF1533" s="229" t="s">
        <v>57</v>
      </c>
      <c r="KXG1533" s="229" t="s">
        <v>3938</v>
      </c>
      <c r="KXH1533" s="229">
        <v>12973951</v>
      </c>
      <c r="KXI1533" s="229" t="s">
        <v>3941</v>
      </c>
      <c r="KXJ1533" s="229" t="s">
        <v>310</v>
      </c>
      <c r="KXK1533" s="229" t="s">
        <v>3942</v>
      </c>
      <c r="KXL1533" s="229" t="s">
        <v>1668</v>
      </c>
      <c r="KXM1533" s="229" t="s">
        <v>52</v>
      </c>
      <c r="KXN1533" s="229" t="s">
        <v>3943</v>
      </c>
      <c r="KXP1533" s="229" t="s">
        <v>3944</v>
      </c>
      <c r="KXQ1533" s="229" t="s">
        <v>945</v>
      </c>
      <c r="KXR1533" s="229" t="s">
        <v>466</v>
      </c>
      <c r="KXS1533" s="229" t="s">
        <v>3945</v>
      </c>
      <c r="KXT1533" s="229" t="s">
        <v>3946</v>
      </c>
      <c r="KXU1533" s="229" t="s">
        <v>396</v>
      </c>
      <c r="KXV1533" s="229" t="s">
        <v>289</v>
      </c>
      <c r="KXW1533" s="229" t="s">
        <v>35</v>
      </c>
      <c r="KXX1533" s="229" t="s">
        <v>27</v>
      </c>
      <c r="KXY1533" s="229" t="s">
        <v>87</v>
      </c>
      <c r="KXZ1533" s="229" t="s">
        <v>1400</v>
      </c>
      <c r="KYA1533" s="229" t="s">
        <v>254</v>
      </c>
      <c r="KYB1533" s="229" t="s">
        <v>3947</v>
      </c>
      <c r="KYC1533" s="229" t="s">
        <v>222</v>
      </c>
      <c r="KYD1533" s="229" t="s">
        <v>223</v>
      </c>
      <c r="KYE1533" s="229" t="s">
        <v>172</v>
      </c>
      <c r="KYF1533" s="229" t="s">
        <v>289</v>
      </c>
      <c r="KYG1533" s="229" t="s">
        <v>227</v>
      </c>
      <c r="KYK1533" s="229">
        <v>2024</v>
      </c>
      <c r="KYL1533" s="229" t="s">
        <v>57</v>
      </c>
      <c r="KYM1533" s="229" t="s">
        <v>3938</v>
      </c>
      <c r="KYN1533" s="229">
        <v>12973951</v>
      </c>
      <c r="KYO1533" s="229" t="s">
        <v>3941</v>
      </c>
      <c r="KYP1533" s="229" t="s">
        <v>310</v>
      </c>
      <c r="KYQ1533" s="229" t="s">
        <v>3942</v>
      </c>
      <c r="KYR1533" s="229" t="s">
        <v>1668</v>
      </c>
      <c r="KYS1533" s="229" t="s">
        <v>52</v>
      </c>
      <c r="KYT1533" s="229" t="s">
        <v>3943</v>
      </c>
      <c r="KYV1533" s="229" t="s">
        <v>3944</v>
      </c>
      <c r="KYW1533" s="229" t="s">
        <v>945</v>
      </c>
      <c r="KYX1533" s="229" t="s">
        <v>466</v>
      </c>
      <c r="KYY1533" s="229" t="s">
        <v>3945</v>
      </c>
      <c r="KYZ1533" s="229" t="s">
        <v>3946</v>
      </c>
      <c r="KZA1533" s="229" t="s">
        <v>396</v>
      </c>
      <c r="KZB1533" s="229" t="s">
        <v>289</v>
      </c>
      <c r="KZC1533" s="229" t="s">
        <v>35</v>
      </c>
      <c r="KZD1533" s="229" t="s">
        <v>27</v>
      </c>
      <c r="KZE1533" s="229" t="s">
        <v>87</v>
      </c>
      <c r="KZF1533" s="229" t="s">
        <v>1400</v>
      </c>
      <c r="KZG1533" s="229" t="s">
        <v>254</v>
      </c>
      <c r="KZH1533" s="229" t="s">
        <v>3947</v>
      </c>
      <c r="KZI1533" s="229" t="s">
        <v>222</v>
      </c>
      <c r="KZJ1533" s="229" t="s">
        <v>223</v>
      </c>
      <c r="KZK1533" s="229" t="s">
        <v>172</v>
      </c>
      <c r="KZL1533" s="229" t="s">
        <v>289</v>
      </c>
      <c r="KZM1533" s="229" t="s">
        <v>227</v>
      </c>
      <c r="KZQ1533" s="229">
        <v>2024</v>
      </c>
      <c r="KZR1533" s="229" t="s">
        <v>57</v>
      </c>
      <c r="KZS1533" s="229" t="s">
        <v>3938</v>
      </c>
      <c r="KZT1533" s="229">
        <v>12973951</v>
      </c>
      <c r="KZU1533" s="229" t="s">
        <v>3941</v>
      </c>
      <c r="KZV1533" s="229" t="s">
        <v>310</v>
      </c>
      <c r="KZW1533" s="229" t="s">
        <v>3942</v>
      </c>
      <c r="KZX1533" s="229" t="s">
        <v>1668</v>
      </c>
      <c r="KZY1533" s="229" t="s">
        <v>52</v>
      </c>
      <c r="KZZ1533" s="229" t="s">
        <v>3943</v>
      </c>
      <c r="LAB1533" s="229" t="s">
        <v>3944</v>
      </c>
      <c r="LAC1533" s="229" t="s">
        <v>945</v>
      </c>
      <c r="LAD1533" s="229" t="s">
        <v>466</v>
      </c>
      <c r="LAE1533" s="229" t="s">
        <v>3945</v>
      </c>
      <c r="LAF1533" s="229" t="s">
        <v>3946</v>
      </c>
      <c r="LAG1533" s="229" t="s">
        <v>396</v>
      </c>
      <c r="LAH1533" s="229" t="s">
        <v>289</v>
      </c>
      <c r="LAI1533" s="229" t="s">
        <v>35</v>
      </c>
      <c r="LAJ1533" s="229" t="s">
        <v>27</v>
      </c>
      <c r="LAK1533" s="229" t="s">
        <v>87</v>
      </c>
      <c r="LAL1533" s="229" t="s">
        <v>1400</v>
      </c>
      <c r="LAM1533" s="229" t="s">
        <v>254</v>
      </c>
      <c r="LAN1533" s="229" t="s">
        <v>3947</v>
      </c>
      <c r="LAO1533" s="229" t="s">
        <v>222</v>
      </c>
      <c r="LAP1533" s="229" t="s">
        <v>223</v>
      </c>
      <c r="LAQ1533" s="229" t="s">
        <v>172</v>
      </c>
      <c r="LAR1533" s="229" t="s">
        <v>289</v>
      </c>
      <c r="LAS1533" s="229" t="s">
        <v>227</v>
      </c>
      <c r="LAW1533" s="229">
        <v>2024</v>
      </c>
      <c r="LAX1533" s="229" t="s">
        <v>57</v>
      </c>
      <c r="LAY1533" s="229" t="s">
        <v>3938</v>
      </c>
      <c r="LAZ1533" s="229">
        <v>12973951</v>
      </c>
      <c r="LBA1533" s="229" t="s">
        <v>3941</v>
      </c>
      <c r="LBB1533" s="229" t="s">
        <v>310</v>
      </c>
      <c r="LBC1533" s="229" t="s">
        <v>3942</v>
      </c>
      <c r="LBD1533" s="229" t="s">
        <v>1668</v>
      </c>
      <c r="LBE1533" s="229" t="s">
        <v>52</v>
      </c>
      <c r="LBF1533" s="229" t="s">
        <v>3943</v>
      </c>
      <c r="LBH1533" s="229" t="s">
        <v>3944</v>
      </c>
      <c r="LBI1533" s="229" t="s">
        <v>945</v>
      </c>
      <c r="LBJ1533" s="229" t="s">
        <v>466</v>
      </c>
      <c r="LBK1533" s="229" t="s">
        <v>3945</v>
      </c>
      <c r="LBL1533" s="229" t="s">
        <v>3946</v>
      </c>
      <c r="LBM1533" s="229" t="s">
        <v>396</v>
      </c>
      <c r="LBN1533" s="229" t="s">
        <v>289</v>
      </c>
      <c r="LBO1533" s="229" t="s">
        <v>35</v>
      </c>
      <c r="LBP1533" s="229" t="s">
        <v>27</v>
      </c>
      <c r="LBQ1533" s="229" t="s">
        <v>87</v>
      </c>
      <c r="LBR1533" s="229" t="s">
        <v>1400</v>
      </c>
      <c r="LBS1533" s="229" t="s">
        <v>254</v>
      </c>
      <c r="LBT1533" s="229" t="s">
        <v>3947</v>
      </c>
      <c r="LBU1533" s="229" t="s">
        <v>222</v>
      </c>
      <c r="LBV1533" s="229" t="s">
        <v>223</v>
      </c>
      <c r="LBW1533" s="229" t="s">
        <v>172</v>
      </c>
      <c r="LBX1533" s="229" t="s">
        <v>289</v>
      </c>
      <c r="LBY1533" s="229" t="s">
        <v>227</v>
      </c>
      <c r="LCC1533" s="229">
        <v>2024</v>
      </c>
      <c r="LCD1533" s="229" t="s">
        <v>57</v>
      </c>
      <c r="LCE1533" s="229" t="s">
        <v>3938</v>
      </c>
      <c r="LCF1533" s="229">
        <v>12973951</v>
      </c>
      <c r="LCG1533" s="229" t="s">
        <v>3941</v>
      </c>
      <c r="LCH1533" s="229" t="s">
        <v>310</v>
      </c>
      <c r="LCI1533" s="229" t="s">
        <v>3942</v>
      </c>
      <c r="LCJ1533" s="229" t="s">
        <v>1668</v>
      </c>
      <c r="LCK1533" s="229" t="s">
        <v>52</v>
      </c>
      <c r="LCL1533" s="229" t="s">
        <v>3943</v>
      </c>
      <c r="LCN1533" s="229" t="s">
        <v>3944</v>
      </c>
      <c r="LCO1533" s="229" t="s">
        <v>945</v>
      </c>
      <c r="LCP1533" s="229" t="s">
        <v>466</v>
      </c>
      <c r="LCQ1533" s="229" t="s">
        <v>3945</v>
      </c>
      <c r="LCR1533" s="229" t="s">
        <v>3946</v>
      </c>
      <c r="LCS1533" s="229" t="s">
        <v>396</v>
      </c>
      <c r="LCT1533" s="229" t="s">
        <v>289</v>
      </c>
      <c r="LCU1533" s="229" t="s">
        <v>35</v>
      </c>
      <c r="LCV1533" s="229" t="s">
        <v>27</v>
      </c>
      <c r="LCW1533" s="229" t="s">
        <v>87</v>
      </c>
      <c r="LCX1533" s="229" t="s">
        <v>1400</v>
      </c>
      <c r="LCY1533" s="229" t="s">
        <v>254</v>
      </c>
      <c r="LCZ1533" s="229" t="s">
        <v>3947</v>
      </c>
      <c r="LDA1533" s="229" t="s">
        <v>222</v>
      </c>
      <c r="LDB1533" s="229" t="s">
        <v>223</v>
      </c>
      <c r="LDC1533" s="229" t="s">
        <v>172</v>
      </c>
      <c r="LDD1533" s="229" t="s">
        <v>289</v>
      </c>
      <c r="LDE1533" s="229" t="s">
        <v>227</v>
      </c>
      <c r="LDI1533" s="229">
        <v>2024</v>
      </c>
      <c r="LDJ1533" s="229" t="s">
        <v>57</v>
      </c>
      <c r="LDK1533" s="229" t="s">
        <v>3938</v>
      </c>
      <c r="LDL1533" s="229">
        <v>12973951</v>
      </c>
      <c r="LDM1533" s="229" t="s">
        <v>3941</v>
      </c>
      <c r="LDN1533" s="229" t="s">
        <v>310</v>
      </c>
      <c r="LDO1533" s="229" t="s">
        <v>3942</v>
      </c>
      <c r="LDP1533" s="229" t="s">
        <v>1668</v>
      </c>
      <c r="LDQ1533" s="229" t="s">
        <v>52</v>
      </c>
      <c r="LDR1533" s="229" t="s">
        <v>3943</v>
      </c>
      <c r="LDT1533" s="229" t="s">
        <v>3944</v>
      </c>
      <c r="LDU1533" s="229" t="s">
        <v>945</v>
      </c>
      <c r="LDV1533" s="229" t="s">
        <v>466</v>
      </c>
      <c r="LDW1533" s="229" t="s">
        <v>3945</v>
      </c>
      <c r="LDX1533" s="229" t="s">
        <v>3946</v>
      </c>
      <c r="LDY1533" s="229" t="s">
        <v>396</v>
      </c>
      <c r="LDZ1533" s="229" t="s">
        <v>289</v>
      </c>
      <c r="LEA1533" s="229" t="s">
        <v>35</v>
      </c>
      <c r="LEB1533" s="229" t="s">
        <v>27</v>
      </c>
      <c r="LEC1533" s="229" t="s">
        <v>87</v>
      </c>
      <c r="LED1533" s="229" t="s">
        <v>1400</v>
      </c>
      <c r="LEE1533" s="229" t="s">
        <v>254</v>
      </c>
      <c r="LEF1533" s="229" t="s">
        <v>3947</v>
      </c>
      <c r="LEG1533" s="229" t="s">
        <v>222</v>
      </c>
      <c r="LEH1533" s="229" t="s">
        <v>223</v>
      </c>
      <c r="LEI1533" s="229" t="s">
        <v>172</v>
      </c>
      <c r="LEJ1533" s="229" t="s">
        <v>289</v>
      </c>
      <c r="LEK1533" s="229" t="s">
        <v>227</v>
      </c>
      <c r="LEO1533" s="229">
        <v>2024</v>
      </c>
      <c r="LEP1533" s="229" t="s">
        <v>57</v>
      </c>
      <c r="LEQ1533" s="229" t="s">
        <v>3938</v>
      </c>
      <c r="LER1533" s="229">
        <v>12973951</v>
      </c>
      <c r="LES1533" s="229" t="s">
        <v>3941</v>
      </c>
      <c r="LET1533" s="229" t="s">
        <v>310</v>
      </c>
      <c r="LEU1533" s="229" t="s">
        <v>3942</v>
      </c>
      <c r="LEV1533" s="229" t="s">
        <v>1668</v>
      </c>
      <c r="LEW1533" s="229" t="s">
        <v>52</v>
      </c>
      <c r="LEX1533" s="229" t="s">
        <v>3943</v>
      </c>
      <c r="LEZ1533" s="229" t="s">
        <v>3944</v>
      </c>
      <c r="LFA1533" s="229" t="s">
        <v>945</v>
      </c>
      <c r="LFB1533" s="229" t="s">
        <v>466</v>
      </c>
      <c r="LFC1533" s="229" t="s">
        <v>3945</v>
      </c>
      <c r="LFD1533" s="229" t="s">
        <v>3946</v>
      </c>
      <c r="LFE1533" s="229" t="s">
        <v>396</v>
      </c>
      <c r="LFF1533" s="229" t="s">
        <v>289</v>
      </c>
      <c r="LFG1533" s="229" t="s">
        <v>35</v>
      </c>
      <c r="LFH1533" s="229" t="s">
        <v>27</v>
      </c>
      <c r="LFI1533" s="229" t="s">
        <v>87</v>
      </c>
      <c r="LFJ1533" s="229" t="s">
        <v>1400</v>
      </c>
      <c r="LFK1533" s="229" t="s">
        <v>254</v>
      </c>
      <c r="LFL1533" s="229" t="s">
        <v>3947</v>
      </c>
      <c r="LFM1533" s="229" t="s">
        <v>222</v>
      </c>
      <c r="LFN1533" s="229" t="s">
        <v>223</v>
      </c>
      <c r="LFO1533" s="229" t="s">
        <v>172</v>
      </c>
      <c r="LFP1533" s="229" t="s">
        <v>289</v>
      </c>
      <c r="LFQ1533" s="229" t="s">
        <v>227</v>
      </c>
      <c r="LFU1533" s="229">
        <v>2024</v>
      </c>
      <c r="LFV1533" s="229" t="s">
        <v>57</v>
      </c>
      <c r="LFW1533" s="229" t="s">
        <v>3938</v>
      </c>
      <c r="LFX1533" s="229">
        <v>12973951</v>
      </c>
      <c r="LFY1533" s="229" t="s">
        <v>3941</v>
      </c>
      <c r="LFZ1533" s="229" t="s">
        <v>310</v>
      </c>
      <c r="LGA1533" s="229" t="s">
        <v>3942</v>
      </c>
      <c r="LGB1533" s="229" t="s">
        <v>1668</v>
      </c>
      <c r="LGC1533" s="229" t="s">
        <v>52</v>
      </c>
      <c r="LGD1533" s="229" t="s">
        <v>3943</v>
      </c>
      <c r="LGF1533" s="229" t="s">
        <v>3944</v>
      </c>
      <c r="LGG1533" s="229" t="s">
        <v>945</v>
      </c>
      <c r="LGH1533" s="229" t="s">
        <v>466</v>
      </c>
      <c r="LGI1533" s="229" t="s">
        <v>3945</v>
      </c>
      <c r="LGJ1533" s="229" t="s">
        <v>3946</v>
      </c>
      <c r="LGK1533" s="229" t="s">
        <v>396</v>
      </c>
      <c r="LGL1533" s="229" t="s">
        <v>289</v>
      </c>
      <c r="LGM1533" s="229" t="s">
        <v>35</v>
      </c>
      <c r="LGN1533" s="229" t="s">
        <v>27</v>
      </c>
      <c r="LGO1533" s="229" t="s">
        <v>87</v>
      </c>
      <c r="LGP1533" s="229" t="s">
        <v>1400</v>
      </c>
      <c r="LGQ1533" s="229" t="s">
        <v>254</v>
      </c>
      <c r="LGR1533" s="229" t="s">
        <v>3947</v>
      </c>
      <c r="LGS1533" s="229" t="s">
        <v>222</v>
      </c>
      <c r="LGT1533" s="229" t="s">
        <v>223</v>
      </c>
      <c r="LGU1533" s="229" t="s">
        <v>172</v>
      </c>
      <c r="LGV1533" s="229" t="s">
        <v>289</v>
      </c>
      <c r="LGW1533" s="229" t="s">
        <v>227</v>
      </c>
      <c r="LHA1533" s="229">
        <v>2024</v>
      </c>
      <c r="LHB1533" s="229" t="s">
        <v>57</v>
      </c>
      <c r="LHC1533" s="229" t="s">
        <v>3938</v>
      </c>
      <c r="LHD1533" s="229">
        <v>12973951</v>
      </c>
      <c r="LHE1533" s="229" t="s">
        <v>3941</v>
      </c>
      <c r="LHF1533" s="229" t="s">
        <v>310</v>
      </c>
      <c r="LHG1533" s="229" t="s">
        <v>3942</v>
      </c>
      <c r="LHH1533" s="229" t="s">
        <v>1668</v>
      </c>
      <c r="LHI1533" s="229" t="s">
        <v>52</v>
      </c>
      <c r="LHJ1533" s="229" t="s">
        <v>3943</v>
      </c>
      <c r="LHL1533" s="229" t="s">
        <v>3944</v>
      </c>
      <c r="LHM1533" s="229" t="s">
        <v>945</v>
      </c>
      <c r="LHN1533" s="229" t="s">
        <v>466</v>
      </c>
      <c r="LHO1533" s="229" t="s">
        <v>3945</v>
      </c>
      <c r="LHP1533" s="229" t="s">
        <v>3946</v>
      </c>
      <c r="LHQ1533" s="229" t="s">
        <v>396</v>
      </c>
      <c r="LHR1533" s="229" t="s">
        <v>289</v>
      </c>
      <c r="LHS1533" s="229" t="s">
        <v>35</v>
      </c>
      <c r="LHT1533" s="229" t="s">
        <v>27</v>
      </c>
      <c r="LHU1533" s="229" t="s">
        <v>87</v>
      </c>
      <c r="LHV1533" s="229" t="s">
        <v>1400</v>
      </c>
      <c r="LHW1533" s="229" t="s">
        <v>254</v>
      </c>
      <c r="LHX1533" s="229" t="s">
        <v>3947</v>
      </c>
      <c r="LHY1533" s="229" t="s">
        <v>222</v>
      </c>
      <c r="LHZ1533" s="229" t="s">
        <v>223</v>
      </c>
      <c r="LIA1533" s="229" t="s">
        <v>172</v>
      </c>
      <c r="LIB1533" s="229" t="s">
        <v>289</v>
      </c>
      <c r="LIC1533" s="229" t="s">
        <v>227</v>
      </c>
      <c r="LIG1533" s="229">
        <v>2024</v>
      </c>
      <c r="LIH1533" s="229" t="s">
        <v>57</v>
      </c>
      <c r="LII1533" s="229" t="s">
        <v>3938</v>
      </c>
      <c r="LIJ1533" s="229">
        <v>12973951</v>
      </c>
      <c r="LIK1533" s="229" t="s">
        <v>3941</v>
      </c>
      <c r="LIL1533" s="229" t="s">
        <v>310</v>
      </c>
      <c r="LIM1533" s="229" t="s">
        <v>3942</v>
      </c>
      <c r="LIN1533" s="229" t="s">
        <v>1668</v>
      </c>
      <c r="LIO1533" s="229" t="s">
        <v>52</v>
      </c>
      <c r="LIP1533" s="229" t="s">
        <v>3943</v>
      </c>
      <c r="LIR1533" s="229" t="s">
        <v>3944</v>
      </c>
      <c r="LIS1533" s="229" t="s">
        <v>945</v>
      </c>
      <c r="LIT1533" s="229" t="s">
        <v>466</v>
      </c>
      <c r="LIU1533" s="229" t="s">
        <v>3945</v>
      </c>
      <c r="LIV1533" s="229" t="s">
        <v>3946</v>
      </c>
      <c r="LIW1533" s="229" t="s">
        <v>396</v>
      </c>
      <c r="LIX1533" s="229" t="s">
        <v>289</v>
      </c>
      <c r="LIY1533" s="229" t="s">
        <v>35</v>
      </c>
      <c r="LIZ1533" s="229" t="s">
        <v>27</v>
      </c>
      <c r="LJA1533" s="229" t="s">
        <v>87</v>
      </c>
      <c r="LJB1533" s="229" t="s">
        <v>1400</v>
      </c>
      <c r="LJC1533" s="229" t="s">
        <v>254</v>
      </c>
      <c r="LJD1533" s="229" t="s">
        <v>3947</v>
      </c>
      <c r="LJE1533" s="229" t="s">
        <v>222</v>
      </c>
      <c r="LJF1533" s="229" t="s">
        <v>223</v>
      </c>
      <c r="LJG1533" s="229" t="s">
        <v>172</v>
      </c>
      <c r="LJH1533" s="229" t="s">
        <v>289</v>
      </c>
      <c r="LJI1533" s="229" t="s">
        <v>227</v>
      </c>
      <c r="LJM1533" s="229">
        <v>2024</v>
      </c>
      <c r="LJN1533" s="229" t="s">
        <v>57</v>
      </c>
      <c r="LJO1533" s="229" t="s">
        <v>3938</v>
      </c>
      <c r="LJP1533" s="229">
        <v>12973951</v>
      </c>
      <c r="LJQ1533" s="229" t="s">
        <v>3941</v>
      </c>
      <c r="LJR1533" s="229" t="s">
        <v>310</v>
      </c>
      <c r="LJS1533" s="229" t="s">
        <v>3942</v>
      </c>
      <c r="LJT1533" s="229" t="s">
        <v>1668</v>
      </c>
      <c r="LJU1533" s="229" t="s">
        <v>52</v>
      </c>
      <c r="LJV1533" s="229" t="s">
        <v>3943</v>
      </c>
      <c r="LJX1533" s="229" t="s">
        <v>3944</v>
      </c>
      <c r="LJY1533" s="229" t="s">
        <v>945</v>
      </c>
      <c r="LJZ1533" s="229" t="s">
        <v>466</v>
      </c>
      <c r="LKA1533" s="229" t="s">
        <v>3945</v>
      </c>
      <c r="LKB1533" s="229" t="s">
        <v>3946</v>
      </c>
      <c r="LKC1533" s="229" t="s">
        <v>396</v>
      </c>
      <c r="LKD1533" s="229" t="s">
        <v>289</v>
      </c>
      <c r="LKE1533" s="229" t="s">
        <v>35</v>
      </c>
      <c r="LKF1533" s="229" t="s">
        <v>27</v>
      </c>
      <c r="LKG1533" s="229" t="s">
        <v>87</v>
      </c>
      <c r="LKH1533" s="229" t="s">
        <v>1400</v>
      </c>
      <c r="LKI1533" s="229" t="s">
        <v>254</v>
      </c>
      <c r="LKJ1533" s="229" t="s">
        <v>3947</v>
      </c>
      <c r="LKK1533" s="229" t="s">
        <v>222</v>
      </c>
      <c r="LKL1533" s="229" t="s">
        <v>223</v>
      </c>
      <c r="LKM1533" s="229" t="s">
        <v>172</v>
      </c>
      <c r="LKN1533" s="229" t="s">
        <v>289</v>
      </c>
      <c r="LKO1533" s="229" t="s">
        <v>227</v>
      </c>
      <c r="LKS1533" s="229">
        <v>2024</v>
      </c>
      <c r="LKT1533" s="229" t="s">
        <v>57</v>
      </c>
      <c r="LKU1533" s="229" t="s">
        <v>3938</v>
      </c>
      <c r="LKV1533" s="229">
        <v>12973951</v>
      </c>
      <c r="LKW1533" s="229" t="s">
        <v>3941</v>
      </c>
      <c r="LKX1533" s="229" t="s">
        <v>310</v>
      </c>
      <c r="LKY1533" s="229" t="s">
        <v>3942</v>
      </c>
      <c r="LKZ1533" s="229" t="s">
        <v>1668</v>
      </c>
      <c r="LLA1533" s="229" t="s">
        <v>52</v>
      </c>
      <c r="LLB1533" s="229" t="s">
        <v>3943</v>
      </c>
      <c r="LLD1533" s="229" t="s">
        <v>3944</v>
      </c>
      <c r="LLE1533" s="229" t="s">
        <v>945</v>
      </c>
      <c r="LLF1533" s="229" t="s">
        <v>466</v>
      </c>
      <c r="LLG1533" s="229" t="s">
        <v>3945</v>
      </c>
      <c r="LLH1533" s="229" t="s">
        <v>3946</v>
      </c>
      <c r="LLI1533" s="229" t="s">
        <v>396</v>
      </c>
      <c r="LLJ1533" s="229" t="s">
        <v>289</v>
      </c>
      <c r="LLK1533" s="229" t="s">
        <v>35</v>
      </c>
      <c r="LLL1533" s="229" t="s">
        <v>27</v>
      </c>
      <c r="LLM1533" s="229" t="s">
        <v>87</v>
      </c>
      <c r="LLN1533" s="229" t="s">
        <v>1400</v>
      </c>
      <c r="LLO1533" s="229" t="s">
        <v>254</v>
      </c>
      <c r="LLP1533" s="229" t="s">
        <v>3947</v>
      </c>
      <c r="LLQ1533" s="229" t="s">
        <v>222</v>
      </c>
      <c r="LLR1533" s="229" t="s">
        <v>223</v>
      </c>
      <c r="LLS1533" s="229" t="s">
        <v>172</v>
      </c>
      <c r="LLT1533" s="229" t="s">
        <v>289</v>
      </c>
      <c r="LLU1533" s="229" t="s">
        <v>227</v>
      </c>
      <c r="LLY1533" s="229">
        <v>2024</v>
      </c>
      <c r="LLZ1533" s="229" t="s">
        <v>57</v>
      </c>
      <c r="LMA1533" s="229" t="s">
        <v>3938</v>
      </c>
      <c r="LMB1533" s="229">
        <v>12973951</v>
      </c>
      <c r="LMC1533" s="229" t="s">
        <v>3941</v>
      </c>
      <c r="LMD1533" s="229" t="s">
        <v>310</v>
      </c>
      <c r="LME1533" s="229" t="s">
        <v>3942</v>
      </c>
      <c r="LMF1533" s="229" t="s">
        <v>1668</v>
      </c>
      <c r="LMG1533" s="229" t="s">
        <v>52</v>
      </c>
      <c r="LMH1533" s="229" t="s">
        <v>3943</v>
      </c>
      <c r="LMJ1533" s="229" t="s">
        <v>3944</v>
      </c>
      <c r="LMK1533" s="229" t="s">
        <v>945</v>
      </c>
      <c r="LML1533" s="229" t="s">
        <v>466</v>
      </c>
      <c r="LMM1533" s="229" t="s">
        <v>3945</v>
      </c>
      <c r="LMN1533" s="229" t="s">
        <v>3946</v>
      </c>
      <c r="LMO1533" s="229" t="s">
        <v>396</v>
      </c>
      <c r="LMP1533" s="229" t="s">
        <v>289</v>
      </c>
      <c r="LMQ1533" s="229" t="s">
        <v>35</v>
      </c>
      <c r="LMR1533" s="229" t="s">
        <v>27</v>
      </c>
      <c r="LMS1533" s="229" t="s">
        <v>87</v>
      </c>
      <c r="LMT1533" s="229" t="s">
        <v>1400</v>
      </c>
      <c r="LMU1533" s="229" t="s">
        <v>254</v>
      </c>
      <c r="LMV1533" s="229" t="s">
        <v>3947</v>
      </c>
      <c r="LMW1533" s="229" t="s">
        <v>222</v>
      </c>
      <c r="LMX1533" s="229" t="s">
        <v>223</v>
      </c>
      <c r="LMY1533" s="229" t="s">
        <v>172</v>
      </c>
      <c r="LMZ1533" s="229" t="s">
        <v>289</v>
      </c>
      <c r="LNA1533" s="229" t="s">
        <v>227</v>
      </c>
      <c r="LNE1533" s="229">
        <v>2024</v>
      </c>
      <c r="LNF1533" s="229" t="s">
        <v>57</v>
      </c>
      <c r="LNG1533" s="229" t="s">
        <v>3938</v>
      </c>
      <c r="LNH1533" s="229">
        <v>12973951</v>
      </c>
      <c r="LNI1533" s="229" t="s">
        <v>3941</v>
      </c>
      <c r="LNJ1533" s="229" t="s">
        <v>310</v>
      </c>
      <c r="LNK1533" s="229" t="s">
        <v>3942</v>
      </c>
      <c r="LNL1533" s="229" t="s">
        <v>1668</v>
      </c>
      <c r="LNM1533" s="229" t="s">
        <v>52</v>
      </c>
      <c r="LNN1533" s="229" t="s">
        <v>3943</v>
      </c>
      <c r="LNP1533" s="229" t="s">
        <v>3944</v>
      </c>
      <c r="LNQ1533" s="229" t="s">
        <v>945</v>
      </c>
      <c r="LNR1533" s="229" t="s">
        <v>466</v>
      </c>
      <c r="LNS1533" s="229" t="s">
        <v>3945</v>
      </c>
      <c r="LNT1533" s="229" t="s">
        <v>3946</v>
      </c>
      <c r="LNU1533" s="229" t="s">
        <v>396</v>
      </c>
      <c r="LNV1533" s="229" t="s">
        <v>289</v>
      </c>
      <c r="LNW1533" s="229" t="s">
        <v>35</v>
      </c>
      <c r="LNX1533" s="229" t="s">
        <v>27</v>
      </c>
      <c r="LNY1533" s="229" t="s">
        <v>87</v>
      </c>
      <c r="LNZ1533" s="229" t="s">
        <v>1400</v>
      </c>
      <c r="LOA1533" s="229" t="s">
        <v>254</v>
      </c>
      <c r="LOB1533" s="229" t="s">
        <v>3947</v>
      </c>
      <c r="LOC1533" s="229" t="s">
        <v>222</v>
      </c>
      <c r="LOD1533" s="229" t="s">
        <v>223</v>
      </c>
      <c r="LOE1533" s="229" t="s">
        <v>172</v>
      </c>
      <c r="LOF1533" s="229" t="s">
        <v>289</v>
      </c>
      <c r="LOG1533" s="229" t="s">
        <v>227</v>
      </c>
      <c r="LOK1533" s="229">
        <v>2024</v>
      </c>
      <c r="LOL1533" s="229" t="s">
        <v>57</v>
      </c>
      <c r="LOM1533" s="229" t="s">
        <v>3938</v>
      </c>
      <c r="LON1533" s="229">
        <v>12973951</v>
      </c>
      <c r="LOO1533" s="229" t="s">
        <v>3941</v>
      </c>
      <c r="LOP1533" s="229" t="s">
        <v>310</v>
      </c>
      <c r="LOQ1533" s="229" t="s">
        <v>3942</v>
      </c>
      <c r="LOR1533" s="229" t="s">
        <v>1668</v>
      </c>
      <c r="LOS1533" s="229" t="s">
        <v>52</v>
      </c>
      <c r="LOT1533" s="229" t="s">
        <v>3943</v>
      </c>
      <c r="LOV1533" s="229" t="s">
        <v>3944</v>
      </c>
      <c r="LOW1533" s="229" t="s">
        <v>945</v>
      </c>
      <c r="LOX1533" s="229" t="s">
        <v>466</v>
      </c>
      <c r="LOY1533" s="229" t="s">
        <v>3945</v>
      </c>
      <c r="LOZ1533" s="229" t="s">
        <v>3946</v>
      </c>
      <c r="LPA1533" s="229" t="s">
        <v>396</v>
      </c>
      <c r="LPB1533" s="229" t="s">
        <v>289</v>
      </c>
      <c r="LPC1533" s="229" t="s">
        <v>35</v>
      </c>
      <c r="LPD1533" s="229" t="s">
        <v>27</v>
      </c>
      <c r="LPE1533" s="229" t="s">
        <v>87</v>
      </c>
      <c r="LPF1533" s="229" t="s">
        <v>1400</v>
      </c>
      <c r="LPG1533" s="229" t="s">
        <v>254</v>
      </c>
      <c r="LPH1533" s="229" t="s">
        <v>3947</v>
      </c>
      <c r="LPI1533" s="229" t="s">
        <v>222</v>
      </c>
      <c r="LPJ1533" s="229" t="s">
        <v>223</v>
      </c>
      <c r="LPK1533" s="229" t="s">
        <v>172</v>
      </c>
      <c r="LPL1533" s="229" t="s">
        <v>289</v>
      </c>
      <c r="LPM1533" s="229" t="s">
        <v>227</v>
      </c>
      <c r="LPQ1533" s="229">
        <v>2024</v>
      </c>
      <c r="LPR1533" s="229" t="s">
        <v>57</v>
      </c>
      <c r="LPS1533" s="229" t="s">
        <v>3938</v>
      </c>
      <c r="LPT1533" s="229">
        <v>12973951</v>
      </c>
      <c r="LPU1533" s="229" t="s">
        <v>3941</v>
      </c>
      <c r="LPV1533" s="229" t="s">
        <v>310</v>
      </c>
      <c r="LPW1533" s="229" t="s">
        <v>3942</v>
      </c>
      <c r="LPX1533" s="229" t="s">
        <v>1668</v>
      </c>
      <c r="LPY1533" s="229" t="s">
        <v>52</v>
      </c>
      <c r="LPZ1533" s="229" t="s">
        <v>3943</v>
      </c>
      <c r="LQB1533" s="229" t="s">
        <v>3944</v>
      </c>
      <c r="LQC1533" s="229" t="s">
        <v>945</v>
      </c>
      <c r="LQD1533" s="229" t="s">
        <v>466</v>
      </c>
      <c r="LQE1533" s="229" t="s">
        <v>3945</v>
      </c>
      <c r="LQF1533" s="229" t="s">
        <v>3946</v>
      </c>
      <c r="LQG1533" s="229" t="s">
        <v>396</v>
      </c>
      <c r="LQH1533" s="229" t="s">
        <v>289</v>
      </c>
      <c r="LQI1533" s="229" t="s">
        <v>35</v>
      </c>
      <c r="LQJ1533" s="229" t="s">
        <v>27</v>
      </c>
      <c r="LQK1533" s="229" t="s">
        <v>87</v>
      </c>
      <c r="LQL1533" s="229" t="s">
        <v>1400</v>
      </c>
      <c r="LQM1533" s="229" t="s">
        <v>254</v>
      </c>
      <c r="LQN1533" s="229" t="s">
        <v>3947</v>
      </c>
      <c r="LQO1533" s="229" t="s">
        <v>222</v>
      </c>
      <c r="LQP1533" s="229" t="s">
        <v>223</v>
      </c>
      <c r="LQQ1533" s="229" t="s">
        <v>172</v>
      </c>
      <c r="LQR1533" s="229" t="s">
        <v>289</v>
      </c>
      <c r="LQS1533" s="229" t="s">
        <v>227</v>
      </c>
      <c r="LQW1533" s="229">
        <v>2024</v>
      </c>
      <c r="LQX1533" s="229" t="s">
        <v>57</v>
      </c>
      <c r="LQY1533" s="229" t="s">
        <v>3938</v>
      </c>
      <c r="LQZ1533" s="229">
        <v>12973951</v>
      </c>
      <c r="LRA1533" s="229" t="s">
        <v>3941</v>
      </c>
      <c r="LRB1533" s="229" t="s">
        <v>310</v>
      </c>
      <c r="LRC1533" s="229" t="s">
        <v>3942</v>
      </c>
      <c r="LRD1533" s="229" t="s">
        <v>1668</v>
      </c>
      <c r="LRE1533" s="229" t="s">
        <v>52</v>
      </c>
      <c r="LRF1533" s="229" t="s">
        <v>3943</v>
      </c>
      <c r="LRH1533" s="229" t="s">
        <v>3944</v>
      </c>
      <c r="LRI1533" s="229" t="s">
        <v>945</v>
      </c>
      <c r="LRJ1533" s="229" t="s">
        <v>466</v>
      </c>
      <c r="LRK1533" s="229" t="s">
        <v>3945</v>
      </c>
      <c r="LRL1533" s="229" t="s">
        <v>3946</v>
      </c>
      <c r="LRM1533" s="229" t="s">
        <v>396</v>
      </c>
      <c r="LRN1533" s="229" t="s">
        <v>289</v>
      </c>
      <c r="LRO1533" s="229" t="s">
        <v>35</v>
      </c>
      <c r="LRP1533" s="229" t="s">
        <v>27</v>
      </c>
      <c r="LRQ1533" s="229" t="s">
        <v>87</v>
      </c>
      <c r="LRR1533" s="229" t="s">
        <v>1400</v>
      </c>
      <c r="LRS1533" s="229" t="s">
        <v>254</v>
      </c>
      <c r="LRT1533" s="229" t="s">
        <v>3947</v>
      </c>
      <c r="LRU1533" s="229" t="s">
        <v>222</v>
      </c>
      <c r="LRV1533" s="229" t="s">
        <v>223</v>
      </c>
      <c r="LRW1533" s="229" t="s">
        <v>172</v>
      </c>
      <c r="LRX1533" s="229" t="s">
        <v>289</v>
      </c>
      <c r="LRY1533" s="229" t="s">
        <v>227</v>
      </c>
      <c r="LSC1533" s="229">
        <v>2024</v>
      </c>
      <c r="LSD1533" s="229" t="s">
        <v>57</v>
      </c>
      <c r="LSE1533" s="229" t="s">
        <v>3938</v>
      </c>
      <c r="LSF1533" s="229">
        <v>12973951</v>
      </c>
      <c r="LSG1533" s="229" t="s">
        <v>3941</v>
      </c>
      <c r="LSH1533" s="229" t="s">
        <v>310</v>
      </c>
      <c r="LSI1533" s="229" t="s">
        <v>3942</v>
      </c>
      <c r="LSJ1533" s="229" t="s">
        <v>1668</v>
      </c>
      <c r="LSK1533" s="229" t="s">
        <v>52</v>
      </c>
      <c r="LSL1533" s="229" t="s">
        <v>3943</v>
      </c>
      <c r="LSN1533" s="229" t="s">
        <v>3944</v>
      </c>
      <c r="LSO1533" s="229" t="s">
        <v>945</v>
      </c>
      <c r="LSP1533" s="229" t="s">
        <v>466</v>
      </c>
      <c r="LSQ1533" s="229" t="s">
        <v>3945</v>
      </c>
      <c r="LSR1533" s="229" t="s">
        <v>3946</v>
      </c>
      <c r="LSS1533" s="229" t="s">
        <v>396</v>
      </c>
      <c r="LST1533" s="229" t="s">
        <v>289</v>
      </c>
      <c r="LSU1533" s="229" t="s">
        <v>35</v>
      </c>
      <c r="LSV1533" s="229" t="s">
        <v>27</v>
      </c>
      <c r="LSW1533" s="229" t="s">
        <v>87</v>
      </c>
      <c r="LSX1533" s="229" t="s">
        <v>1400</v>
      </c>
      <c r="LSY1533" s="229" t="s">
        <v>254</v>
      </c>
      <c r="LSZ1533" s="229" t="s">
        <v>3947</v>
      </c>
      <c r="LTA1533" s="229" t="s">
        <v>222</v>
      </c>
      <c r="LTB1533" s="229" t="s">
        <v>223</v>
      </c>
      <c r="LTC1533" s="229" t="s">
        <v>172</v>
      </c>
      <c r="LTD1533" s="229" t="s">
        <v>289</v>
      </c>
      <c r="LTE1533" s="229" t="s">
        <v>227</v>
      </c>
      <c r="LTI1533" s="229">
        <v>2024</v>
      </c>
      <c r="LTJ1533" s="229" t="s">
        <v>57</v>
      </c>
      <c r="LTK1533" s="229" t="s">
        <v>3938</v>
      </c>
      <c r="LTL1533" s="229">
        <v>12973951</v>
      </c>
      <c r="LTM1533" s="229" t="s">
        <v>3941</v>
      </c>
      <c r="LTN1533" s="229" t="s">
        <v>310</v>
      </c>
      <c r="LTO1533" s="229" t="s">
        <v>3942</v>
      </c>
      <c r="LTP1533" s="229" t="s">
        <v>1668</v>
      </c>
      <c r="LTQ1533" s="229" t="s">
        <v>52</v>
      </c>
      <c r="LTR1533" s="229" t="s">
        <v>3943</v>
      </c>
      <c r="LTT1533" s="229" t="s">
        <v>3944</v>
      </c>
      <c r="LTU1533" s="229" t="s">
        <v>945</v>
      </c>
      <c r="LTV1533" s="229" t="s">
        <v>466</v>
      </c>
      <c r="LTW1533" s="229" t="s">
        <v>3945</v>
      </c>
      <c r="LTX1533" s="229" t="s">
        <v>3946</v>
      </c>
      <c r="LTY1533" s="229" t="s">
        <v>396</v>
      </c>
      <c r="LTZ1533" s="229" t="s">
        <v>289</v>
      </c>
      <c r="LUA1533" s="229" t="s">
        <v>35</v>
      </c>
      <c r="LUB1533" s="229" t="s">
        <v>27</v>
      </c>
      <c r="LUC1533" s="229" t="s">
        <v>87</v>
      </c>
      <c r="LUD1533" s="229" t="s">
        <v>1400</v>
      </c>
      <c r="LUE1533" s="229" t="s">
        <v>254</v>
      </c>
      <c r="LUF1533" s="229" t="s">
        <v>3947</v>
      </c>
      <c r="LUG1533" s="229" t="s">
        <v>222</v>
      </c>
      <c r="LUH1533" s="229" t="s">
        <v>223</v>
      </c>
      <c r="LUI1533" s="229" t="s">
        <v>172</v>
      </c>
      <c r="LUJ1533" s="229" t="s">
        <v>289</v>
      </c>
      <c r="LUK1533" s="229" t="s">
        <v>227</v>
      </c>
      <c r="LUO1533" s="229">
        <v>2024</v>
      </c>
      <c r="LUP1533" s="229" t="s">
        <v>57</v>
      </c>
      <c r="LUQ1533" s="229" t="s">
        <v>3938</v>
      </c>
      <c r="LUR1533" s="229">
        <v>12973951</v>
      </c>
      <c r="LUS1533" s="229" t="s">
        <v>3941</v>
      </c>
      <c r="LUT1533" s="229" t="s">
        <v>310</v>
      </c>
      <c r="LUU1533" s="229" t="s">
        <v>3942</v>
      </c>
      <c r="LUV1533" s="229" t="s">
        <v>1668</v>
      </c>
      <c r="LUW1533" s="229" t="s">
        <v>52</v>
      </c>
      <c r="LUX1533" s="229" t="s">
        <v>3943</v>
      </c>
      <c r="LUZ1533" s="229" t="s">
        <v>3944</v>
      </c>
      <c r="LVA1533" s="229" t="s">
        <v>945</v>
      </c>
      <c r="LVB1533" s="229" t="s">
        <v>466</v>
      </c>
      <c r="LVC1533" s="229" t="s">
        <v>3945</v>
      </c>
      <c r="LVD1533" s="229" t="s">
        <v>3946</v>
      </c>
      <c r="LVE1533" s="229" t="s">
        <v>396</v>
      </c>
      <c r="LVF1533" s="229" t="s">
        <v>289</v>
      </c>
      <c r="LVG1533" s="229" t="s">
        <v>35</v>
      </c>
      <c r="LVH1533" s="229" t="s">
        <v>27</v>
      </c>
      <c r="LVI1533" s="229" t="s">
        <v>87</v>
      </c>
      <c r="LVJ1533" s="229" t="s">
        <v>1400</v>
      </c>
      <c r="LVK1533" s="229" t="s">
        <v>254</v>
      </c>
      <c r="LVL1533" s="229" t="s">
        <v>3947</v>
      </c>
      <c r="LVM1533" s="229" t="s">
        <v>222</v>
      </c>
      <c r="LVN1533" s="229" t="s">
        <v>223</v>
      </c>
      <c r="LVO1533" s="229" t="s">
        <v>172</v>
      </c>
      <c r="LVP1533" s="229" t="s">
        <v>289</v>
      </c>
      <c r="LVQ1533" s="229" t="s">
        <v>227</v>
      </c>
      <c r="LVU1533" s="229">
        <v>2024</v>
      </c>
      <c r="LVV1533" s="229" t="s">
        <v>57</v>
      </c>
      <c r="LVW1533" s="229" t="s">
        <v>3938</v>
      </c>
      <c r="LVX1533" s="229">
        <v>12973951</v>
      </c>
      <c r="LVY1533" s="229" t="s">
        <v>3941</v>
      </c>
      <c r="LVZ1533" s="229" t="s">
        <v>310</v>
      </c>
      <c r="LWA1533" s="229" t="s">
        <v>3942</v>
      </c>
      <c r="LWB1533" s="229" t="s">
        <v>1668</v>
      </c>
      <c r="LWC1533" s="229" t="s">
        <v>52</v>
      </c>
      <c r="LWD1533" s="229" t="s">
        <v>3943</v>
      </c>
      <c r="LWF1533" s="229" t="s">
        <v>3944</v>
      </c>
      <c r="LWG1533" s="229" t="s">
        <v>945</v>
      </c>
      <c r="LWH1533" s="229" t="s">
        <v>466</v>
      </c>
      <c r="LWI1533" s="229" t="s">
        <v>3945</v>
      </c>
      <c r="LWJ1533" s="229" t="s">
        <v>3946</v>
      </c>
      <c r="LWK1533" s="229" t="s">
        <v>396</v>
      </c>
      <c r="LWL1533" s="229" t="s">
        <v>289</v>
      </c>
      <c r="LWM1533" s="229" t="s">
        <v>35</v>
      </c>
      <c r="LWN1533" s="229" t="s">
        <v>27</v>
      </c>
      <c r="LWO1533" s="229" t="s">
        <v>87</v>
      </c>
      <c r="LWP1533" s="229" t="s">
        <v>1400</v>
      </c>
      <c r="LWQ1533" s="229" t="s">
        <v>254</v>
      </c>
      <c r="LWR1533" s="229" t="s">
        <v>3947</v>
      </c>
      <c r="LWS1533" s="229" t="s">
        <v>222</v>
      </c>
      <c r="LWT1533" s="229" t="s">
        <v>223</v>
      </c>
      <c r="LWU1533" s="229" t="s">
        <v>172</v>
      </c>
      <c r="LWV1533" s="229" t="s">
        <v>289</v>
      </c>
      <c r="LWW1533" s="229" t="s">
        <v>227</v>
      </c>
      <c r="LXA1533" s="229">
        <v>2024</v>
      </c>
      <c r="LXB1533" s="229" t="s">
        <v>57</v>
      </c>
      <c r="LXC1533" s="229" t="s">
        <v>3938</v>
      </c>
      <c r="LXD1533" s="229">
        <v>12973951</v>
      </c>
      <c r="LXE1533" s="229" t="s">
        <v>3941</v>
      </c>
      <c r="LXF1533" s="229" t="s">
        <v>310</v>
      </c>
      <c r="LXG1533" s="229" t="s">
        <v>3942</v>
      </c>
      <c r="LXH1533" s="229" t="s">
        <v>1668</v>
      </c>
      <c r="LXI1533" s="229" t="s">
        <v>52</v>
      </c>
      <c r="LXJ1533" s="229" t="s">
        <v>3943</v>
      </c>
      <c r="LXL1533" s="229" t="s">
        <v>3944</v>
      </c>
      <c r="LXM1533" s="229" t="s">
        <v>945</v>
      </c>
      <c r="LXN1533" s="229" t="s">
        <v>466</v>
      </c>
      <c r="LXO1533" s="229" t="s">
        <v>3945</v>
      </c>
      <c r="LXP1533" s="229" t="s">
        <v>3946</v>
      </c>
      <c r="LXQ1533" s="229" t="s">
        <v>396</v>
      </c>
      <c r="LXR1533" s="229" t="s">
        <v>289</v>
      </c>
      <c r="LXS1533" s="229" t="s">
        <v>35</v>
      </c>
      <c r="LXT1533" s="229" t="s">
        <v>27</v>
      </c>
      <c r="LXU1533" s="229" t="s">
        <v>87</v>
      </c>
      <c r="LXV1533" s="229" t="s">
        <v>1400</v>
      </c>
      <c r="LXW1533" s="229" t="s">
        <v>254</v>
      </c>
      <c r="LXX1533" s="229" t="s">
        <v>3947</v>
      </c>
      <c r="LXY1533" s="229" t="s">
        <v>222</v>
      </c>
      <c r="LXZ1533" s="229" t="s">
        <v>223</v>
      </c>
      <c r="LYA1533" s="229" t="s">
        <v>172</v>
      </c>
      <c r="LYB1533" s="229" t="s">
        <v>289</v>
      </c>
      <c r="LYC1533" s="229" t="s">
        <v>227</v>
      </c>
      <c r="LYG1533" s="229">
        <v>2024</v>
      </c>
      <c r="LYH1533" s="229" t="s">
        <v>57</v>
      </c>
      <c r="LYI1533" s="229" t="s">
        <v>3938</v>
      </c>
      <c r="LYJ1533" s="229">
        <v>12973951</v>
      </c>
      <c r="LYK1533" s="229" t="s">
        <v>3941</v>
      </c>
      <c r="LYL1533" s="229" t="s">
        <v>310</v>
      </c>
      <c r="LYM1533" s="229" t="s">
        <v>3942</v>
      </c>
      <c r="LYN1533" s="229" t="s">
        <v>1668</v>
      </c>
      <c r="LYO1533" s="229" t="s">
        <v>52</v>
      </c>
      <c r="LYP1533" s="229" t="s">
        <v>3943</v>
      </c>
      <c r="LYR1533" s="229" t="s">
        <v>3944</v>
      </c>
      <c r="LYS1533" s="229" t="s">
        <v>945</v>
      </c>
      <c r="LYT1533" s="229" t="s">
        <v>466</v>
      </c>
      <c r="LYU1533" s="229" t="s">
        <v>3945</v>
      </c>
      <c r="LYV1533" s="229" t="s">
        <v>3946</v>
      </c>
      <c r="LYW1533" s="229" t="s">
        <v>396</v>
      </c>
      <c r="LYX1533" s="229" t="s">
        <v>289</v>
      </c>
      <c r="LYY1533" s="229" t="s">
        <v>35</v>
      </c>
      <c r="LYZ1533" s="229" t="s">
        <v>27</v>
      </c>
      <c r="LZA1533" s="229" t="s">
        <v>87</v>
      </c>
      <c r="LZB1533" s="229" t="s">
        <v>1400</v>
      </c>
      <c r="LZC1533" s="229" t="s">
        <v>254</v>
      </c>
      <c r="LZD1533" s="229" t="s">
        <v>3947</v>
      </c>
      <c r="LZE1533" s="229" t="s">
        <v>222</v>
      </c>
      <c r="LZF1533" s="229" t="s">
        <v>223</v>
      </c>
      <c r="LZG1533" s="229" t="s">
        <v>172</v>
      </c>
      <c r="LZH1533" s="229" t="s">
        <v>289</v>
      </c>
      <c r="LZI1533" s="229" t="s">
        <v>227</v>
      </c>
      <c r="LZM1533" s="229">
        <v>2024</v>
      </c>
      <c r="LZN1533" s="229" t="s">
        <v>57</v>
      </c>
      <c r="LZO1533" s="229" t="s">
        <v>3938</v>
      </c>
      <c r="LZP1533" s="229">
        <v>12973951</v>
      </c>
      <c r="LZQ1533" s="229" t="s">
        <v>3941</v>
      </c>
      <c r="LZR1533" s="229" t="s">
        <v>310</v>
      </c>
      <c r="LZS1533" s="229" t="s">
        <v>3942</v>
      </c>
      <c r="LZT1533" s="229" t="s">
        <v>1668</v>
      </c>
      <c r="LZU1533" s="229" t="s">
        <v>52</v>
      </c>
      <c r="LZV1533" s="229" t="s">
        <v>3943</v>
      </c>
      <c r="LZX1533" s="229" t="s">
        <v>3944</v>
      </c>
      <c r="LZY1533" s="229" t="s">
        <v>945</v>
      </c>
      <c r="LZZ1533" s="229" t="s">
        <v>466</v>
      </c>
      <c r="MAA1533" s="229" t="s">
        <v>3945</v>
      </c>
      <c r="MAB1533" s="229" t="s">
        <v>3946</v>
      </c>
      <c r="MAC1533" s="229" t="s">
        <v>396</v>
      </c>
      <c r="MAD1533" s="229" t="s">
        <v>289</v>
      </c>
      <c r="MAE1533" s="229" t="s">
        <v>35</v>
      </c>
      <c r="MAF1533" s="229" t="s">
        <v>27</v>
      </c>
      <c r="MAG1533" s="229" t="s">
        <v>87</v>
      </c>
      <c r="MAH1533" s="229" t="s">
        <v>1400</v>
      </c>
      <c r="MAI1533" s="229" t="s">
        <v>254</v>
      </c>
      <c r="MAJ1533" s="229" t="s">
        <v>3947</v>
      </c>
      <c r="MAK1533" s="229" t="s">
        <v>222</v>
      </c>
      <c r="MAL1533" s="229" t="s">
        <v>223</v>
      </c>
      <c r="MAM1533" s="229" t="s">
        <v>172</v>
      </c>
      <c r="MAN1533" s="229" t="s">
        <v>289</v>
      </c>
      <c r="MAO1533" s="229" t="s">
        <v>227</v>
      </c>
      <c r="MAS1533" s="229">
        <v>2024</v>
      </c>
      <c r="MAT1533" s="229" t="s">
        <v>57</v>
      </c>
      <c r="MAU1533" s="229" t="s">
        <v>3938</v>
      </c>
      <c r="MAV1533" s="229">
        <v>12973951</v>
      </c>
      <c r="MAW1533" s="229" t="s">
        <v>3941</v>
      </c>
      <c r="MAX1533" s="229" t="s">
        <v>310</v>
      </c>
      <c r="MAY1533" s="229" t="s">
        <v>3942</v>
      </c>
      <c r="MAZ1533" s="229" t="s">
        <v>1668</v>
      </c>
      <c r="MBA1533" s="229" t="s">
        <v>52</v>
      </c>
      <c r="MBB1533" s="229" t="s">
        <v>3943</v>
      </c>
      <c r="MBD1533" s="229" t="s">
        <v>3944</v>
      </c>
      <c r="MBE1533" s="229" t="s">
        <v>945</v>
      </c>
      <c r="MBF1533" s="229" t="s">
        <v>466</v>
      </c>
      <c r="MBG1533" s="229" t="s">
        <v>3945</v>
      </c>
      <c r="MBH1533" s="229" t="s">
        <v>3946</v>
      </c>
      <c r="MBI1533" s="229" t="s">
        <v>396</v>
      </c>
      <c r="MBJ1533" s="229" t="s">
        <v>289</v>
      </c>
      <c r="MBK1533" s="229" t="s">
        <v>35</v>
      </c>
      <c r="MBL1533" s="229" t="s">
        <v>27</v>
      </c>
      <c r="MBM1533" s="229" t="s">
        <v>87</v>
      </c>
      <c r="MBN1533" s="229" t="s">
        <v>1400</v>
      </c>
      <c r="MBO1533" s="229" t="s">
        <v>254</v>
      </c>
      <c r="MBP1533" s="229" t="s">
        <v>3947</v>
      </c>
      <c r="MBQ1533" s="229" t="s">
        <v>222</v>
      </c>
      <c r="MBR1533" s="229" t="s">
        <v>223</v>
      </c>
      <c r="MBS1533" s="229" t="s">
        <v>172</v>
      </c>
      <c r="MBT1533" s="229" t="s">
        <v>289</v>
      </c>
      <c r="MBU1533" s="229" t="s">
        <v>227</v>
      </c>
      <c r="MBY1533" s="229">
        <v>2024</v>
      </c>
      <c r="MBZ1533" s="229" t="s">
        <v>57</v>
      </c>
      <c r="MCA1533" s="229" t="s">
        <v>3938</v>
      </c>
      <c r="MCB1533" s="229">
        <v>12973951</v>
      </c>
      <c r="MCC1533" s="229" t="s">
        <v>3941</v>
      </c>
      <c r="MCD1533" s="229" t="s">
        <v>310</v>
      </c>
      <c r="MCE1533" s="229" t="s">
        <v>3942</v>
      </c>
      <c r="MCF1533" s="229" t="s">
        <v>1668</v>
      </c>
      <c r="MCG1533" s="229" t="s">
        <v>52</v>
      </c>
      <c r="MCH1533" s="229" t="s">
        <v>3943</v>
      </c>
      <c r="MCJ1533" s="229" t="s">
        <v>3944</v>
      </c>
      <c r="MCK1533" s="229" t="s">
        <v>945</v>
      </c>
      <c r="MCL1533" s="229" t="s">
        <v>466</v>
      </c>
      <c r="MCM1533" s="229" t="s">
        <v>3945</v>
      </c>
      <c r="MCN1533" s="229" t="s">
        <v>3946</v>
      </c>
      <c r="MCO1533" s="229" t="s">
        <v>396</v>
      </c>
      <c r="MCP1533" s="229" t="s">
        <v>289</v>
      </c>
      <c r="MCQ1533" s="229" t="s">
        <v>35</v>
      </c>
      <c r="MCR1533" s="229" t="s">
        <v>27</v>
      </c>
      <c r="MCS1533" s="229" t="s">
        <v>87</v>
      </c>
      <c r="MCT1533" s="229" t="s">
        <v>1400</v>
      </c>
      <c r="MCU1533" s="229" t="s">
        <v>254</v>
      </c>
      <c r="MCV1533" s="229" t="s">
        <v>3947</v>
      </c>
      <c r="MCW1533" s="229" t="s">
        <v>222</v>
      </c>
      <c r="MCX1533" s="229" t="s">
        <v>223</v>
      </c>
      <c r="MCY1533" s="229" t="s">
        <v>172</v>
      </c>
      <c r="MCZ1533" s="229" t="s">
        <v>289</v>
      </c>
      <c r="MDA1533" s="229" t="s">
        <v>227</v>
      </c>
      <c r="MDE1533" s="229">
        <v>2024</v>
      </c>
      <c r="MDF1533" s="229" t="s">
        <v>57</v>
      </c>
      <c r="MDG1533" s="229" t="s">
        <v>3938</v>
      </c>
      <c r="MDH1533" s="229">
        <v>12973951</v>
      </c>
      <c r="MDI1533" s="229" t="s">
        <v>3941</v>
      </c>
      <c r="MDJ1533" s="229" t="s">
        <v>310</v>
      </c>
      <c r="MDK1533" s="229" t="s">
        <v>3942</v>
      </c>
      <c r="MDL1533" s="229" t="s">
        <v>1668</v>
      </c>
      <c r="MDM1533" s="229" t="s">
        <v>52</v>
      </c>
      <c r="MDN1533" s="229" t="s">
        <v>3943</v>
      </c>
      <c r="MDP1533" s="229" t="s">
        <v>3944</v>
      </c>
      <c r="MDQ1533" s="229" t="s">
        <v>945</v>
      </c>
      <c r="MDR1533" s="229" t="s">
        <v>466</v>
      </c>
      <c r="MDS1533" s="229" t="s">
        <v>3945</v>
      </c>
      <c r="MDT1533" s="229" t="s">
        <v>3946</v>
      </c>
      <c r="MDU1533" s="229" t="s">
        <v>396</v>
      </c>
      <c r="MDV1533" s="229" t="s">
        <v>289</v>
      </c>
      <c r="MDW1533" s="229" t="s">
        <v>35</v>
      </c>
      <c r="MDX1533" s="229" t="s">
        <v>27</v>
      </c>
      <c r="MDY1533" s="229" t="s">
        <v>87</v>
      </c>
      <c r="MDZ1533" s="229" t="s">
        <v>1400</v>
      </c>
      <c r="MEA1533" s="229" t="s">
        <v>254</v>
      </c>
      <c r="MEB1533" s="229" t="s">
        <v>3947</v>
      </c>
      <c r="MEC1533" s="229" t="s">
        <v>222</v>
      </c>
      <c r="MED1533" s="229" t="s">
        <v>223</v>
      </c>
      <c r="MEE1533" s="229" t="s">
        <v>172</v>
      </c>
      <c r="MEF1533" s="229" t="s">
        <v>289</v>
      </c>
      <c r="MEG1533" s="229" t="s">
        <v>227</v>
      </c>
      <c r="MEK1533" s="229">
        <v>2024</v>
      </c>
      <c r="MEL1533" s="229" t="s">
        <v>57</v>
      </c>
      <c r="MEM1533" s="229" t="s">
        <v>3938</v>
      </c>
      <c r="MEN1533" s="229">
        <v>12973951</v>
      </c>
      <c r="MEO1533" s="229" t="s">
        <v>3941</v>
      </c>
      <c r="MEP1533" s="229" t="s">
        <v>310</v>
      </c>
      <c r="MEQ1533" s="229" t="s">
        <v>3942</v>
      </c>
      <c r="MER1533" s="229" t="s">
        <v>1668</v>
      </c>
      <c r="MES1533" s="229" t="s">
        <v>52</v>
      </c>
      <c r="MET1533" s="229" t="s">
        <v>3943</v>
      </c>
      <c r="MEV1533" s="229" t="s">
        <v>3944</v>
      </c>
      <c r="MEW1533" s="229" t="s">
        <v>945</v>
      </c>
      <c r="MEX1533" s="229" t="s">
        <v>466</v>
      </c>
      <c r="MEY1533" s="229" t="s">
        <v>3945</v>
      </c>
      <c r="MEZ1533" s="229" t="s">
        <v>3946</v>
      </c>
      <c r="MFA1533" s="229" t="s">
        <v>396</v>
      </c>
      <c r="MFB1533" s="229" t="s">
        <v>289</v>
      </c>
      <c r="MFC1533" s="229" t="s">
        <v>35</v>
      </c>
      <c r="MFD1533" s="229" t="s">
        <v>27</v>
      </c>
      <c r="MFE1533" s="229" t="s">
        <v>87</v>
      </c>
      <c r="MFF1533" s="229" t="s">
        <v>1400</v>
      </c>
      <c r="MFG1533" s="229" t="s">
        <v>254</v>
      </c>
      <c r="MFH1533" s="229" t="s">
        <v>3947</v>
      </c>
      <c r="MFI1533" s="229" t="s">
        <v>222</v>
      </c>
      <c r="MFJ1533" s="229" t="s">
        <v>223</v>
      </c>
      <c r="MFK1533" s="229" t="s">
        <v>172</v>
      </c>
      <c r="MFL1533" s="229" t="s">
        <v>289</v>
      </c>
      <c r="MFM1533" s="229" t="s">
        <v>227</v>
      </c>
      <c r="MFQ1533" s="229">
        <v>2024</v>
      </c>
      <c r="MFR1533" s="229" t="s">
        <v>57</v>
      </c>
      <c r="MFS1533" s="229" t="s">
        <v>3938</v>
      </c>
      <c r="MFT1533" s="229">
        <v>12973951</v>
      </c>
      <c r="MFU1533" s="229" t="s">
        <v>3941</v>
      </c>
      <c r="MFV1533" s="229" t="s">
        <v>310</v>
      </c>
      <c r="MFW1533" s="229" t="s">
        <v>3942</v>
      </c>
      <c r="MFX1533" s="229" t="s">
        <v>1668</v>
      </c>
      <c r="MFY1533" s="229" t="s">
        <v>52</v>
      </c>
      <c r="MFZ1533" s="229" t="s">
        <v>3943</v>
      </c>
      <c r="MGB1533" s="229" t="s">
        <v>3944</v>
      </c>
      <c r="MGC1533" s="229" t="s">
        <v>945</v>
      </c>
      <c r="MGD1533" s="229" t="s">
        <v>466</v>
      </c>
      <c r="MGE1533" s="229" t="s">
        <v>3945</v>
      </c>
      <c r="MGF1533" s="229" t="s">
        <v>3946</v>
      </c>
      <c r="MGG1533" s="229" t="s">
        <v>396</v>
      </c>
      <c r="MGH1533" s="229" t="s">
        <v>289</v>
      </c>
      <c r="MGI1533" s="229" t="s">
        <v>35</v>
      </c>
      <c r="MGJ1533" s="229" t="s">
        <v>27</v>
      </c>
      <c r="MGK1533" s="229" t="s">
        <v>87</v>
      </c>
      <c r="MGL1533" s="229" t="s">
        <v>1400</v>
      </c>
      <c r="MGM1533" s="229" t="s">
        <v>254</v>
      </c>
      <c r="MGN1533" s="229" t="s">
        <v>3947</v>
      </c>
      <c r="MGO1533" s="229" t="s">
        <v>222</v>
      </c>
      <c r="MGP1533" s="229" t="s">
        <v>223</v>
      </c>
      <c r="MGQ1533" s="229" t="s">
        <v>172</v>
      </c>
      <c r="MGR1533" s="229" t="s">
        <v>289</v>
      </c>
      <c r="MGS1533" s="229" t="s">
        <v>227</v>
      </c>
      <c r="MGW1533" s="229">
        <v>2024</v>
      </c>
      <c r="MGX1533" s="229" t="s">
        <v>57</v>
      </c>
      <c r="MGY1533" s="229" t="s">
        <v>3938</v>
      </c>
      <c r="MGZ1533" s="229">
        <v>12973951</v>
      </c>
      <c r="MHA1533" s="229" t="s">
        <v>3941</v>
      </c>
      <c r="MHB1533" s="229" t="s">
        <v>310</v>
      </c>
      <c r="MHC1533" s="229" t="s">
        <v>3942</v>
      </c>
      <c r="MHD1533" s="229" t="s">
        <v>1668</v>
      </c>
      <c r="MHE1533" s="229" t="s">
        <v>52</v>
      </c>
      <c r="MHF1533" s="229" t="s">
        <v>3943</v>
      </c>
      <c r="MHH1533" s="229" t="s">
        <v>3944</v>
      </c>
      <c r="MHI1533" s="229" t="s">
        <v>945</v>
      </c>
      <c r="MHJ1533" s="229" t="s">
        <v>466</v>
      </c>
      <c r="MHK1533" s="229" t="s">
        <v>3945</v>
      </c>
      <c r="MHL1533" s="229" t="s">
        <v>3946</v>
      </c>
      <c r="MHM1533" s="229" t="s">
        <v>396</v>
      </c>
      <c r="MHN1533" s="229" t="s">
        <v>289</v>
      </c>
      <c r="MHO1533" s="229" t="s">
        <v>35</v>
      </c>
      <c r="MHP1533" s="229" t="s">
        <v>27</v>
      </c>
      <c r="MHQ1533" s="229" t="s">
        <v>87</v>
      </c>
      <c r="MHR1533" s="229" t="s">
        <v>1400</v>
      </c>
      <c r="MHS1533" s="229" t="s">
        <v>254</v>
      </c>
      <c r="MHT1533" s="229" t="s">
        <v>3947</v>
      </c>
      <c r="MHU1533" s="229" t="s">
        <v>222</v>
      </c>
      <c r="MHV1533" s="229" t="s">
        <v>223</v>
      </c>
      <c r="MHW1533" s="229" t="s">
        <v>172</v>
      </c>
      <c r="MHX1533" s="229" t="s">
        <v>289</v>
      </c>
      <c r="MHY1533" s="229" t="s">
        <v>227</v>
      </c>
      <c r="MIC1533" s="229">
        <v>2024</v>
      </c>
      <c r="MID1533" s="229" t="s">
        <v>57</v>
      </c>
      <c r="MIE1533" s="229" t="s">
        <v>3938</v>
      </c>
      <c r="MIF1533" s="229">
        <v>12973951</v>
      </c>
      <c r="MIG1533" s="229" t="s">
        <v>3941</v>
      </c>
      <c r="MIH1533" s="229" t="s">
        <v>310</v>
      </c>
      <c r="MII1533" s="229" t="s">
        <v>3942</v>
      </c>
      <c r="MIJ1533" s="229" t="s">
        <v>1668</v>
      </c>
      <c r="MIK1533" s="229" t="s">
        <v>52</v>
      </c>
      <c r="MIL1533" s="229" t="s">
        <v>3943</v>
      </c>
      <c r="MIN1533" s="229" t="s">
        <v>3944</v>
      </c>
      <c r="MIO1533" s="229" t="s">
        <v>945</v>
      </c>
      <c r="MIP1533" s="229" t="s">
        <v>466</v>
      </c>
      <c r="MIQ1533" s="229" t="s">
        <v>3945</v>
      </c>
      <c r="MIR1533" s="229" t="s">
        <v>3946</v>
      </c>
      <c r="MIS1533" s="229" t="s">
        <v>396</v>
      </c>
      <c r="MIT1533" s="229" t="s">
        <v>289</v>
      </c>
      <c r="MIU1533" s="229" t="s">
        <v>35</v>
      </c>
      <c r="MIV1533" s="229" t="s">
        <v>27</v>
      </c>
      <c r="MIW1533" s="229" t="s">
        <v>87</v>
      </c>
      <c r="MIX1533" s="229" t="s">
        <v>1400</v>
      </c>
      <c r="MIY1533" s="229" t="s">
        <v>254</v>
      </c>
      <c r="MIZ1533" s="229" t="s">
        <v>3947</v>
      </c>
      <c r="MJA1533" s="229" t="s">
        <v>222</v>
      </c>
      <c r="MJB1533" s="229" t="s">
        <v>223</v>
      </c>
      <c r="MJC1533" s="229" t="s">
        <v>172</v>
      </c>
      <c r="MJD1533" s="229" t="s">
        <v>289</v>
      </c>
      <c r="MJE1533" s="229" t="s">
        <v>227</v>
      </c>
      <c r="MJI1533" s="229">
        <v>2024</v>
      </c>
      <c r="MJJ1533" s="229" t="s">
        <v>57</v>
      </c>
      <c r="MJK1533" s="229" t="s">
        <v>3938</v>
      </c>
      <c r="MJL1533" s="229">
        <v>12973951</v>
      </c>
      <c r="MJM1533" s="229" t="s">
        <v>3941</v>
      </c>
      <c r="MJN1533" s="229" t="s">
        <v>310</v>
      </c>
      <c r="MJO1533" s="229" t="s">
        <v>3942</v>
      </c>
      <c r="MJP1533" s="229" t="s">
        <v>1668</v>
      </c>
      <c r="MJQ1533" s="229" t="s">
        <v>52</v>
      </c>
      <c r="MJR1533" s="229" t="s">
        <v>3943</v>
      </c>
      <c r="MJT1533" s="229" t="s">
        <v>3944</v>
      </c>
      <c r="MJU1533" s="229" t="s">
        <v>945</v>
      </c>
      <c r="MJV1533" s="229" t="s">
        <v>466</v>
      </c>
      <c r="MJW1533" s="229" t="s">
        <v>3945</v>
      </c>
      <c r="MJX1533" s="229" t="s">
        <v>3946</v>
      </c>
      <c r="MJY1533" s="229" t="s">
        <v>396</v>
      </c>
      <c r="MJZ1533" s="229" t="s">
        <v>289</v>
      </c>
      <c r="MKA1533" s="229" t="s">
        <v>35</v>
      </c>
      <c r="MKB1533" s="229" t="s">
        <v>27</v>
      </c>
      <c r="MKC1533" s="229" t="s">
        <v>87</v>
      </c>
      <c r="MKD1533" s="229" t="s">
        <v>1400</v>
      </c>
      <c r="MKE1533" s="229" t="s">
        <v>254</v>
      </c>
      <c r="MKF1533" s="229" t="s">
        <v>3947</v>
      </c>
      <c r="MKG1533" s="229" t="s">
        <v>222</v>
      </c>
      <c r="MKH1533" s="229" t="s">
        <v>223</v>
      </c>
      <c r="MKI1533" s="229" t="s">
        <v>172</v>
      </c>
      <c r="MKJ1533" s="229" t="s">
        <v>289</v>
      </c>
      <c r="MKK1533" s="229" t="s">
        <v>227</v>
      </c>
      <c r="MKO1533" s="229">
        <v>2024</v>
      </c>
      <c r="MKP1533" s="229" t="s">
        <v>57</v>
      </c>
      <c r="MKQ1533" s="229" t="s">
        <v>3938</v>
      </c>
      <c r="MKR1533" s="229">
        <v>12973951</v>
      </c>
      <c r="MKS1533" s="229" t="s">
        <v>3941</v>
      </c>
      <c r="MKT1533" s="229" t="s">
        <v>310</v>
      </c>
      <c r="MKU1533" s="229" t="s">
        <v>3942</v>
      </c>
      <c r="MKV1533" s="229" t="s">
        <v>1668</v>
      </c>
      <c r="MKW1533" s="229" t="s">
        <v>52</v>
      </c>
      <c r="MKX1533" s="229" t="s">
        <v>3943</v>
      </c>
      <c r="MKZ1533" s="229" t="s">
        <v>3944</v>
      </c>
      <c r="MLA1533" s="229" t="s">
        <v>945</v>
      </c>
      <c r="MLB1533" s="229" t="s">
        <v>466</v>
      </c>
      <c r="MLC1533" s="229" t="s">
        <v>3945</v>
      </c>
      <c r="MLD1533" s="229" t="s">
        <v>3946</v>
      </c>
      <c r="MLE1533" s="229" t="s">
        <v>396</v>
      </c>
      <c r="MLF1533" s="229" t="s">
        <v>289</v>
      </c>
      <c r="MLG1533" s="229" t="s">
        <v>35</v>
      </c>
      <c r="MLH1533" s="229" t="s">
        <v>27</v>
      </c>
      <c r="MLI1533" s="229" t="s">
        <v>87</v>
      </c>
      <c r="MLJ1533" s="229" t="s">
        <v>1400</v>
      </c>
      <c r="MLK1533" s="229" t="s">
        <v>254</v>
      </c>
      <c r="MLL1533" s="229" t="s">
        <v>3947</v>
      </c>
      <c r="MLM1533" s="229" t="s">
        <v>222</v>
      </c>
      <c r="MLN1533" s="229" t="s">
        <v>223</v>
      </c>
      <c r="MLO1533" s="229" t="s">
        <v>172</v>
      </c>
      <c r="MLP1533" s="229" t="s">
        <v>289</v>
      </c>
      <c r="MLQ1533" s="229" t="s">
        <v>227</v>
      </c>
      <c r="MLU1533" s="229">
        <v>2024</v>
      </c>
      <c r="MLV1533" s="229" t="s">
        <v>57</v>
      </c>
      <c r="MLW1533" s="229" t="s">
        <v>3938</v>
      </c>
      <c r="MLX1533" s="229">
        <v>12973951</v>
      </c>
      <c r="MLY1533" s="229" t="s">
        <v>3941</v>
      </c>
      <c r="MLZ1533" s="229" t="s">
        <v>310</v>
      </c>
      <c r="MMA1533" s="229" t="s">
        <v>3942</v>
      </c>
      <c r="MMB1533" s="229" t="s">
        <v>1668</v>
      </c>
      <c r="MMC1533" s="229" t="s">
        <v>52</v>
      </c>
      <c r="MMD1533" s="229" t="s">
        <v>3943</v>
      </c>
      <c r="MMF1533" s="229" t="s">
        <v>3944</v>
      </c>
      <c r="MMG1533" s="229" t="s">
        <v>945</v>
      </c>
      <c r="MMH1533" s="229" t="s">
        <v>466</v>
      </c>
      <c r="MMI1533" s="229" t="s">
        <v>3945</v>
      </c>
      <c r="MMJ1533" s="229" t="s">
        <v>3946</v>
      </c>
      <c r="MMK1533" s="229" t="s">
        <v>396</v>
      </c>
      <c r="MML1533" s="229" t="s">
        <v>289</v>
      </c>
      <c r="MMM1533" s="229" t="s">
        <v>35</v>
      </c>
      <c r="MMN1533" s="229" t="s">
        <v>27</v>
      </c>
      <c r="MMO1533" s="229" t="s">
        <v>87</v>
      </c>
      <c r="MMP1533" s="229" t="s">
        <v>1400</v>
      </c>
      <c r="MMQ1533" s="229" t="s">
        <v>254</v>
      </c>
      <c r="MMR1533" s="229" t="s">
        <v>3947</v>
      </c>
      <c r="MMS1533" s="229" t="s">
        <v>222</v>
      </c>
      <c r="MMT1533" s="229" t="s">
        <v>223</v>
      </c>
      <c r="MMU1533" s="229" t="s">
        <v>172</v>
      </c>
      <c r="MMV1533" s="229" t="s">
        <v>289</v>
      </c>
      <c r="MMW1533" s="229" t="s">
        <v>227</v>
      </c>
      <c r="MNA1533" s="229">
        <v>2024</v>
      </c>
      <c r="MNB1533" s="229" t="s">
        <v>57</v>
      </c>
      <c r="MNC1533" s="229" t="s">
        <v>3938</v>
      </c>
      <c r="MND1533" s="229">
        <v>12973951</v>
      </c>
      <c r="MNE1533" s="229" t="s">
        <v>3941</v>
      </c>
      <c r="MNF1533" s="229" t="s">
        <v>310</v>
      </c>
      <c r="MNG1533" s="229" t="s">
        <v>3942</v>
      </c>
      <c r="MNH1533" s="229" t="s">
        <v>1668</v>
      </c>
      <c r="MNI1533" s="229" t="s">
        <v>52</v>
      </c>
      <c r="MNJ1533" s="229" t="s">
        <v>3943</v>
      </c>
      <c r="MNL1533" s="229" t="s">
        <v>3944</v>
      </c>
      <c r="MNM1533" s="229" t="s">
        <v>945</v>
      </c>
      <c r="MNN1533" s="229" t="s">
        <v>466</v>
      </c>
      <c r="MNO1533" s="229" t="s">
        <v>3945</v>
      </c>
      <c r="MNP1533" s="229" t="s">
        <v>3946</v>
      </c>
      <c r="MNQ1533" s="229" t="s">
        <v>396</v>
      </c>
      <c r="MNR1533" s="229" t="s">
        <v>289</v>
      </c>
      <c r="MNS1533" s="229" t="s">
        <v>35</v>
      </c>
      <c r="MNT1533" s="229" t="s">
        <v>27</v>
      </c>
      <c r="MNU1533" s="229" t="s">
        <v>87</v>
      </c>
      <c r="MNV1533" s="229" t="s">
        <v>1400</v>
      </c>
      <c r="MNW1533" s="229" t="s">
        <v>254</v>
      </c>
      <c r="MNX1533" s="229" t="s">
        <v>3947</v>
      </c>
      <c r="MNY1533" s="229" t="s">
        <v>222</v>
      </c>
      <c r="MNZ1533" s="229" t="s">
        <v>223</v>
      </c>
      <c r="MOA1533" s="229" t="s">
        <v>172</v>
      </c>
      <c r="MOB1533" s="229" t="s">
        <v>289</v>
      </c>
      <c r="MOC1533" s="229" t="s">
        <v>227</v>
      </c>
      <c r="MOG1533" s="229">
        <v>2024</v>
      </c>
      <c r="MOH1533" s="229" t="s">
        <v>57</v>
      </c>
      <c r="MOI1533" s="229" t="s">
        <v>3938</v>
      </c>
      <c r="MOJ1533" s="229">
        <v>12973951</v>
      </c>
      <c r="MOK1533" s="229" t="s">
        <v>3941</v>
      </c>
      <c r="MOL1533" s="229" t="s">
        <v>310</v>
      </c>
      <c r="MOM1533" s="229" t="s">
        <v>3942</v>
      </c>
      <c r="MON1533" s="229" t="s">
        <v>1668</v>
      </c>
      <c r="MOO1533" s="229" t="s">
        <v>52</v>
      </c>
      <c r="MOP1533" s="229" t="s">
        <v>3943</v>
      </c>
      <c r="MOR1533" s="229" t="s">
        <v>3944</v>
      </c>
      <c r="MOS1533" s="229" t="s">
        <v>945</v>
      </c>
      <c r="MOT1533" s="229" t="s">
        <v>466</v>
      </c>
      <c r="MOU1533" s="229" t="s">
        <v>3945</v>
      </c>
      <c r="MOV1533" s="229" t="s">
        <v>3946</v>
      </c>
      <c r="MOW1533" s="229" t="s">
        <v>396</v>
      </c>
      <c r="MOX1533" s="229" t="s">
        <v>289</v>
      </c>
      <c r="MOY1533" s="229" t="s">
        <v>35</v>
      </c>
      <c r="MOZ1533" s="229" t="s">
        <v>27</v>
      </c>
      <c r="MPA1533" s="229" t="s">
        <v>87</v>
      </c>
      <c r="MPB1533" s="229" t="s">
        <v>1400</v>
      </c>
      <c r="MPC1533" s="229" t="s">
        <v>254</v>
      </c>
      <c r="MPD1533" s="229" t="s">
        <v>3947</v>
      </c>
      <c r="MPE1533" s="229" t="s">
        <v>222</v>
      </c>
      <c r="MPF1533" s="229" t="s">
        <v>223</v>
      </c>
      <c r="MPG1533" s="229" t="s">
        <v>172</v>
      </c>
      <c r="MPH1533" s="229" t="s">
        <v>289</v>
      </c>
      <c r="MPI1533" s="229" t="s">
        <v>227</v>
      </c>
      <c r="MPM1533" s="229">
        <v>2024</v>
      </c>
      <c r="MPN1533" s="229" t="s">
        <v>57</v>
      </c>
      <c r="MPO1533" s="229" t="s">
        <v>3938</v>
      </c>
      <c r="MPP1533" s="229">
        <v>12973951</v>
      </c>
      <c r="MPQ1533" s="229" t="s">
        <v>3941</v>
      </c>
      <c r="MPR1533" s="229" t="s">
        <v>310</v>
      </c>
      <c r="MPS1533" s="229" t="s">
        <v>3942</v>
      </c>
      <c r="MPT1533" s="229" t="s">
        <v>1668</v>
      </c>
      <c r="MPU1533" s="229" t="s">
        <v>52</v>
      </c>
      <c r="MPV1533" s="229" t="s">
        <v>3943</v>
      </c>
      <c r="MPX1533" s="229" t="s">
        <v>3944</v>
      </c>
      <c r="MPY1533" s="229" t="s">
        <v>945</v>
      </c>
      <c r="MPZ1533" s="229" t="s">
        <v>466</v>
      </c>
      <c r="MQA1533" s="229" t="s">
        <v>3945</v>
      </c>
      <c r="MQB1533" s="229" t="s">
        <v>3946</v>
      </c>
      <c r="MQC1533" s="229" t="s">
        <v>396</v>
      </c>
      <c r="MQD1533" s="229" t="s">
        <v>289</v>
      </c>
      <c r="MQE1533" s="229" t="s">
        <v>35</v>
      </c>
      <c r="MQF1533" s="229" t="s">
        <v>27</v>
      </c>
      <c r="MQG1533" s="229" t="s">
        <v>87</v>
      </c>
      <c r="MQH1533" s="229" t="s">
        <v>1400</v>
      </c>
      <c r="MQI1533" s="229" t="s">
        <v>254</v>
      </c>
      <c r="MQJ1533" s="229" t="s">
        <v>3947</v>
      </c>
      <c r="MQK1533" s="229" t="s">
        <v>222</v>
      </c>
      <c r="MQL1533" s="229" t="s">
        <v>223</v>
      </c>
      <c r="MQM1533" s="229" t="s">
        <v>172</v>
      </c>
      <c r="MQN1533" s="229" t="s">
        <v>289</v>
      </c>
      <c r="MQO1533" s="229" t="s">
        <v>227</v>
      </c>
      <c r="MQS1533" s="229">
        <v>2024</v>
      </c>
      <c r="MQT1533" s="229" t="s">
        <v>57</v>
      </c>
      <c r="MQU1533" s="229" t="s">
        <v>3938</v>
      </c>
      <c r="MQV1533" s="229">
        <v>12973951</v>
      </c>
      <c r="MQW1533" s="229" t="s">
        <v>3941</v>
      </c>
      <c r="MQX1533" s="229" t="s">
        <v>310</v>
      </c>
      <c r="MQY1533" s="229" t="s">
        <v>3942</v>
      </c>
      <c r="MQZ1533" s="229" t="s">
        <v>1668</v>
      </c>
      <c r="MRA1533" s="229" t="s">
        <v>52</v>
      </c>
      <c r="MRB1533" s="229" t="s">
        <v>3943</v>
      </c>
      <c r="MRD1533" s="229" t="s">
        <v>3944</v>
      </c>
      <c r="MRE1533" s="229" t="s">
        <v>945</v>
      </c>
      <c r="MRF1533" s="229" t="s">
        <v>466</v>
      </c>
      <c r="MRG1533" s="229" t="s">
        <v>3945</v>
      </c>
      <c r="MRH1533" s="229" t="s">
        <v>3946</v>
      </c>
      <c r="MRI1533" s="229" t="s">
        <v>396</v>
      </c>
      <c r="MRJ1533" s="229" t="s">
        <v>289</v>
      </c>
      <c r="MRK1533" s="229" t="s">
        <v>35</v>
      </c>
      <c r="MRL1533" s="229" t="s">
        <v>27</v>
      </c>
      <c r="MRM1533" s="229" t="s">
        <v>87</v>
      </c>
      <c r="MRN1533" s="229" t="s">
        <v>1400</v>
      </c>
      <c r="MRO1533" s="229" t="s">
        <v>254</v>
      </c>
      <c r="MRP1533" s="229" t="s">
        <v>3947</v>
      </c>
      <c r="MRQ1533" s="229" t="s">
        <v>222</v>
      </c>
      <c r="MRR1533" s="229" t="s">
        <v>223</v>
      </c>
      <c r="MRS1533" s="229" t="s">
        <v>172</v>
      </c>
      <c r="MRT1533" s="229" t="s">
        <v>289</v>
      </c>
      <c r="MRU1533" s="229" t="s">
        <v>227</v>
      </c>
      <c r="MRY1533" s="229">
        <v>2024</v>
      </c>
      <c r="MRZ1533" s="229" t="s">
        <v>57</v>
      </c>
      <c r="MSA1533" s="229" t="s">
        <v>3938</v>
      </c>
      <c r="MSB1533" s="229">
        <v>12973951</v>
      </c>
      <c r="MSC1533" s="229" t="s">
        <v>3941</v>
      </c>
      <c r="MSD1533" s="229" t="s">
        <v>310</v>
      </c>
      <c r="MSE1533" s="229" t="s">
        <v>3942</v>
      </c>
      <c r="MSF1533" s="229" t="s">
        <v>1668</v>
      </c>
      <c r="MSG1533" s="229" t="s">
        <v>52</v>
      </c>
      <c r="MSH1533" s="229" t="s">
        <v>3943</v>
      </c>
      <c r="MSJ1533" s="229" t="s">
        <v>3944</v>
      </c>
      <c r="MSK1533" s="229" t="s">
        <v>945</v>
      </c>
      <c r="MSL1533" s="229" t="s">
        <v>466</v>
      </c>
      <c r="MSM1533" s="229" t="s">
        <v>3945</v>
      </c>
      <c r="MSN1533" s="229" t="s">
        <v>3946</v>
      </c>
      <c r="MSO1533" s="229" t="s">
        <v>396</v>
      </c>
      <c r="MSP1533" s="229" t="s">
        <v>289</v>
      </c>
      <c r="MSQ1533" s="229" t="s">
        <v>35</v>
      </c>
      <c r="MSR1533" s="229" t="s">
        <v>27</v>
      </c>
      <c r="MSS1533" s="229" t="s">
        <v>87</v>
      </c>
      <c r="MST1533" s="229" t="s">
        <v>1400</v>
      </c>
      <c r="MSU1533" s="229" t="s">
        <v>254</v>
      </c>
      <c r="MSV1533" s="229" t="s">
        <v>3947</v>
      </c>
      <c r="MSW1533" s="229" t="s">
        <v>222</v>
      </c>
      <c r="MSX1533" s="229" t="s">
        <v>223</v>
      </c>
      <c r="MSY1533" s="229" t="s">
        <v>172</v>
      </c>
      <c r="MSZ1533" s="229" t="s">
        <v>289</v>
      </c>
      <c r="MTA1533" s="229" t="s">
        <v>227</v>
      </c>
      <c r="MTE1533" s="229">
        <v>2024</v>
      </c>
      <c r="MTF1533" s="229" t="s">
        <v>57</v>
      </c>
      <c r="MTG1533" s="229" t="s">
        <v>3938</v>
      </c>
      <c r="MTH1533" s="229">
        <v>12973951</v>
      </c>
      <c r="MTI1533" s="229" t="s">
        <v>3941</v>
      </c>
      <c r="MTJ1533" s="229" t="s">
        <v>310</v>
      </c>
      <c r="MTK1533" s="229" t="s">
        <v>3942</v>
      </c>
      <c r="MTL1533" s="229" t="s">
        <v>1668</v>
      </c>
      <c r="MTM1533" s="229" t="s">
        <v>52</v>
      </c>
      <c r="MTN1533" s="229" t="s">
        <v>3943</v>
      </c>
      <c r="MTP1533" s="229" t="s">
        <v>3944</v>
      </c>
      <c r="MTQ1533" s="229" t="s">
        <v>945</v>
      </c>
      <c r="MTR1533" s="229" t="s">
        <v>466</v>
      </c>
      <c r="MTS1533" s="229" t="s">
        <v>3945</v>
      </c>
      <c r="MTT1533" s="229" t="s">
        <v>3946</v>
      </c>
      <c r="MTU1533" s="229" t="s">
        <v>396</v>
      </c>
      <c r="MTV1533" s="229" t="s">
        <v>289</v>
      </c>
      <c r="MTW1533" s="229" t="s">
        <v>35</v>
      </c>
      <c r="MTX1533" s="229" t="s">
        <v>27</v>
      </c>
      <c r="MTY1533" s="229" t="s">
        <v>87</v>
      </c>
      <c r="MTZ1533" s="229" t="s">
        <v>1400</v>
      </c>
      <c r="MUA1533" s="229" t="s">
        <v>254</v>
      </c>
      <c r="MUB1533" s="229" t="s">
        <v>3947</v>
      </c>
      <c r="MUC1533" s="229" t="s">
        <v>222</v>
      </c>
      <c r="MUD1533" s="229" t="s">
        <v>223</v>
      </c>
      <c r="MUE1533" s="229" t="s">
        <v>172</v>
      </c>
      <c r="MUF1533" s="229" t="s">
        <v>289</v>
      </c>
      <c r="MUG1533" s="229" t="s">
        <v>227</v>
      </c>
      <c r="MUK1533" s="229">
        <v>2024</v>
      </c>
      <c r="MUL1533" s="229" t="s">
        <v>57</v>
      </c>
      <c r="MUM1533" s="229" t="s">
        <v>3938</v>
      </c>
      <c r="MUN1533" s="229">
        <v>12973951</v>
      </c>
      <c r="MUO1533" s="229" t="s">
        <v>3941</v>
      </c>
      <c r="MUP1533" s="229" t="s">
        <v>310</v>
      </c>
      <c r="MUQ1533" s="229" t="s">
        <v>3942</v>
      </c>
      <c r="MUR1533" s="229" t="s">
        <v>1668</v>
      </c>
      <c r="MUS1533" s="229" t="s">
        <v>52</v>
      </c>
      <c r="MUT1533" s="229" t="s">
        <v>3943</v>
      </c>
      <c r="MUV1533" s="229" t="s">
        <v>3944</v>
      </c>
      <c r="MUW1533" s="229" t="s">
        <v>945</v>
      </c>
      <c r="MUX1533" s="229" t="s">
        <v>466</v>
      </c>
      <c r="MUY1533" s="229" t="s">
        <v>3945</v>
      </c>
      <c r="MUZ1533" s="229" t="s">
        <v>3946</v>
      </c>
      <c r="MVA1533" s="229" t="s">
        <v>396</v>
      </c>
      <c r="MVB1533" s="229" t="s">
        <v>289</v>
      </c>
      <c r="MVC1533" s="229" t="s">
        <v>35</v>
      </c>
      <c r="MVD1533" s="229" t="s">
        <v>27</v>
      </c>
      <c r="MVE1533" s="229" t="s">
        <v>87</v>
      </c>
      <c r="MVF1533" s="229" t="s">
        <v>1400</v>
      </c>
      <c r="MVG1533" s="229" t="s">
        <v>254</v>
      </c>
      <c r="MVH1533" s="229" t="s">
        <v>3947</v>
      </c>
      <c r="MVI1533" s="229" t="s">
        <v>222</v>
      </c>
      <c r="MVJ1533" s="229" t="s">
        <v>223</v>
      </c>
      <c r="MVK1533" s="229" t="s">
        <v>172</v>
      </c>
      <c r="MVL1533" s="229" t="s">
        <v>289</v>
      </c>
      <c r="MVM1533" s="229" t="s">
        <v>227</v>
      </c>
      <c r="MVQ1533" s="229">
        <v>2024</v>
      </c>
      <c r="MVR1533" s="229" t="s">
        <v>57</v>
      </c>
      <c r="MVS1533" s="229" t="s">
        <v>3938</v>
      </c>
      <c r="MVT1533" s="229">
        <v>12973951</v>
      </c>
      <c r="MVU1533" s="229" t="s">
        <v>3941</v>
      </c>
      <c r="MVV1533" s="229" t="s">
        <v>310</v>
      </c>
      <c r="MVW1533" s="229" t="s">
        <v>3942</v>
      </c>
      <c r="MVX1533" s="229" t="s">
        <v>1668</v>
      </c>
      <c r="MVY1533" s="229" t="s">
        <v>52</v>
      </c>
      <c r="MVZ1533" s="229" t="s">
        <v>3943</v>
      </c>
      <c r="MWB1533" s="229" t="s">
        <v>3944</v>
      </c>
      <c r="MWC1533" s="229" t="s">
        <v>945</v>
      </c>
      <c r="MWD1533" s="229" t="s">
        <v>466</v>
      </c>
      <c r="MWE1533" s="229" t="s">
        <v>3945</v>
      </c>
      <c r="MWF1533" s="229" t="s">
        <v>3946</v>
      </c>
      <c r="MWG1533" s="229" t="s">
        <v>396</v>
      </c>
      <c r="MWH1533" s="229" t="s">
        <v>289</v>
      </c>
      <c r="MWI1533" s="229" t="s">
        <v>35</v>
      </c>
      <c r="MWJ1533" s="229" t="s">
        <v>27</v>
      </c>
      <c r="MWK1533" s="229" t="s">
        <v>87</v>
      </c>
      <c r="MWL1533" s="229" t="s">
        <v>1400</v>
      </c>
      <c r="MWM1533" s="229" t="s">
        <v>254</v>
      </c>
      <c r="MWN1533" s="229" t="s">
        <v>3947</v>
      </c>
      <c r="MWO1533" s="229" t="s">
        <v>222</v>
      </c>
      <c r="MWP1533" s="229" t="s">
        <v>223</v>
      </c>
      <c r="MWQ1533" s="229" t="s">
        <v>172</v>
      </c>
      <c r="MWR1533" s="229" t="s">
        <v>289</v>
      </c>
      <c r="MWS1533" s="229" t="s">
        <v>227</v>
      </c>
      <c r="MWW1533" s="229">
        <v>2024</v>
      </c>
      <c r="MWX1533" s="229" t="s">
        <v>57</v>
      </c>
      <c r="MWY1533" s="229" t="s">
        <v>3938</v>
      </c>
      <c r="MWZ1533" s="229">
        <v>12973951</v>
      </c>
      <c r="MXA1533" s="229" t="s">
        <v>3941</v>
      </c>
      <c r="MXB1533" s="229" t="s">
        <v>310</v>
      </c>
      <c r="MXC1533" s="229" t="s">
        <v>3942</v>
      </c>
      <c r="MXD1533" s="229" t="s">
        <v>1668</v>
      </c>
      <c r="MXE1533" s="229" t="s">
        <v>52</v>
      </c>
      <c r="MXF1533" s="229" t="s">
        <v>3943</v>
      </c>
      <c r="MXH1533" s="229" t="s">
        <v>3944</v>
      </c>
      <c r="MXI1533" s="229" t="s">
        <v>945</v>
      </c>
      <c r="MXJ1533" s="229" t="s">
        <v>466</v>
      </c>
      <c r="MXK1533" s="229" t="s">
        <v>3945</v>
      </c>
      <c r="MXL1533" s="229" t="s">
        <v>3946</v>
      </c>
      <c r="MXM1533" s="229" t="s">
        <v>396</v>
      </c>
      <c r="MXN1533" s="229" t="s">
        <v>289</v>
      </c>
      <c r="MXO1533" s="229" t="s">
        <v>35</v>
      </c>
      <c r="MXP1533" s="229" t="s">
        <v>27</v>
      </c>
      <c r="MXQ1533" s="229" t="s">
        <v>87</v>
      </c>
      <c r="MXR1533" s="229" t="s">
        <v>1400</v>
      </c>
      <c r="MXS1533" s="229" t="s">
        <v>254</v>
      </c>
      <c r="MXT1533" s="229" t="s">
        <v>3947</v>
      </c>
      <c r="MXU1533" s="229" t="s">
        <v>222</v>
      </c>
      <c r="MXV1533" s="229" t="s">
        <v>223</v>
      </c>
      <c r="MXW1533" s="229" t="s">
        <v>172</v>
      </c>
      <c r="MXX1533" s="229" t="s">
        <v>289</v>
      </c>
      <c r="MXY1533" s="229" t="s">
        <v>227</v>
      </c>
      <c r="MYC1533" s="229">
        <v>2024</v>
      </c>
      <c r="MYD1533" s="229" t="s">
        <v>57</v>
      </c>
      <c r="MYE1533" s="229" t="s">
        <v>3938</v>
      </c>
      <c r="MYF1533" s="229">
        <v>12973951</v>
      </c>
      <c r="MYG1533" s="229" t="s">
        <v>3941</v>
      </c>
      <c r="MYH1533" s="229" t="s">
        <v>310</v>
      </c>
      <c r="MYI1533" s="229" t="s">
        <v>3942</v>
      </c>
      <c r="MYJ1533" s="229" t="s">
        <v>1668</v>
      </c>
      <c r="MYK1533" s="229" t="s">
        <v>52</v>
      </c>
      <c r="MYL1533" s="229" t="s">
        <v>3943</v>
      </c>
      <c r="MYN1533" s="229" t="s">
        <v>3944</v>
      </c>
      <c r="MYO1533" s="229" t="s">
        <v>945</v>
      </c>
      <c r="MYP1533" s="229" t="s">
        <v>466</v>
      </c>
      <c r="MYQ1533" s="229" t="s">
        <v>3945</v>
      </c>
      <c r="MYR1533" s="229" t="s">
        <v>3946</v>
      </c>
      <c r="MYS1533" s="229" t="s">
        <v>396</v>
      </c>
      <c r="MYT1533" s="229" t="s">
        <v>289</v>
      </c>
      <c r="MYU1533" s="229" t="s">
        <v>35</v>
      </c>
      <c r="MYV1533" s="229" t="s">
        <v>27</v>
      </c>
      <c r="MYW1533" s="229" t="s">
        <v>87</v>
      </c>
      <c r="MYX1533" s="229" t="s">
        <v>1400</v>
      </c>
      <c r="MYY1533" s="229" t="s">
        <v>254</v>
      </c>
      <c r="MYZ1533" s="229" t="s">
        <v>3947</v>
      </c>
      <c r="MZA1533" s="229" t="s">
        <v>222</v>
      </c>
      <c r="MZB1533" s="229" t="s">
        <v>223</v>
      </c>
      <c r="MZC1533" s="229" t="s">
        <v>172</v>
      </c>
      <c r="MZD1533" s="229" t="s">
        <v>289</v>
      </c>
      <c r="MZE1533" s="229" t="s">
        <v>227</v>
      </c>
      <c r="MZI1533" s="229">
        <v>2024</v>
      </c>
      <c r="MZJ1533" s="229" t="s">
        <v>57</v>
      </c>
      <c r="MZK1533" s="229" t="s">
        <v>3938</v>
      </c>
      <c r="MZL1533" s="229">
        <v>12973951</v>
      </c>
      <c r="MZM1533" s="229" t="s">
        <v>3941</v>
      </c>
      <c r="MZN1533" s="229" t="s">
        <v>310</v>
      </c>
      <c r="MZO1533" s="229" t="s">
        <v>3942</v>
      </c>
      <c r="MZP1533" s="229" t="s">
        <v>1668</v>
      </c>
      <c r="MZQ1533" s="229" t="s">
        <v>52</v>
      </c>
      <c r="MZR1533" s="229" t="s">
        <v>3943</v>
      </c>
      <c r="MZT1533" s="229" t="s">
        <v>3944</v>
      </c>
      <c r="MZU1533" s="229" t="s">
        <v>945</v>
      </c>
      <c r="MZV1533" s="229" t="s">
        <v>466</v>
      </c>
      <c r="MZW1533" s="229" t="s">
        <v>3945</v>
      </c>
      <c r="MZX1533" s="229" t="s">
        <v>3946</v>
      </c>
      <c r="MZY1533" s="229" t="s">
        <v>396</v>
      </c>
      <c r="MZZ1533" s="229" t="s">
        <v>289</v>
      </c>
      <c r="NAA1533" s="229" t="s">
        <v>35</v>
      </c>
      <c r="NAB1533" s="229" t="s">
        <v>27</v>
      </c>
      <c r="NAC1533" s="229" t="s">
        <v>87</v>
      </c>
      <c r="NAD1533" s="229" t="s">
        <v>1400</v>
      </c>
      <c r="NAE1533" s="229" t="s">
        <v>254</v>
      </c>
      <c r="NAF1533" s="229" t="s">
        <v>3947</v>
      </c>
      <c r="NAG1533" s="229" t="s">
        <v>222</v>
      </c>
      <c r="NAH1533" s="229" t="s">
        <v>223</v>
      </c>
      <c r="NAI1533" s="229" t="s">
        <v>172</v>
      </c>
      <c r="NAJ1533" s="229" t="s">
        <v>289</v>
      </c>
      <c r="NAK1533" s="229" t="s">
        <v>227</v>
      </c>
      <c r="NAO1533" s="229">
        <v>2024</v>
      </c>
      <c r="NAP1533" s="229" t="s">
        <v>57</v>
      </c>
      <c r="NAQ1533" s="229" t="s">
        <v>3938</v>
      </c>
      <c r="NAR1533" s="229">
        <v>12973951</v>
      </c>
      <c r="NAS1533" s="229" t="s">
        <v>3941</v>
      </c>
      <c r="NAT1533" s="229" t="s">
        <v>310</v>
      </c>
      <c r="NAU1533" s="229" t="s">
        <v>3942</v>
      </c>
      <c r="NAV1533" s="229" t="s">
        <v>1668</v>
      </c>
      <c r="NAW1533" s="229" t="s">
        <v>52</v>
      </c>
      <c r="NAX1533" s="229" t="s">
        <v>3943</v>
      </c>
      <c r="NAZ1533" s="229" t="s">
        <v>3944</v>
      </c>
      <c r="NBA1533" s="229" t="s">
        <v>945</v>
      </c>
      <c r="NBB1533" s="229" t="s">
        <v>466</v>
      </c>
      <c r="NBC1533" s="229" t="s">
        <v>3945</v>
      </c>
      <c r="NBD1533" s="229" t="s">
        <v>3946</v>
      </c>
      <c r="NBE1533" s="229" t="s">
        <v>396</v>
      </c>
      <c r="NBF1533" s="229" t="s">
        <v>289</v>
      </c>
      <c r="NBG1533" s="229" t="s">
        <v>35</v>
      </c>
      <c r="NBH1533" s="229" t="s">
        <v>27</v>
      </c>
      <c r="NBI1533" s="229" t="s">
        <v>87</v>
      </c>
      <c r="NBJ1533" s="229" t="s">
        <v>1400</v>
      </c>
      <c r="NBK1533" s="229" t="s">
        <v>254</v>
      </c>
      <c r="NBL1533" s="229" t="s">
        <v>3947</v>
      </c>
      <c r="NBM1533" s="229" t="s">
        <v>222</v>
      </c>
      <c r="NBN1533" s="229" t="s">
        <v>223</v>
      </c>
      <c r="NBO1533" s="229" t="s">
        <v>172</v>
      </c>
      <c r="NBP1533" s="229" t="s">
        <v>289</v>
      </c>
      <c r="NBQ1533" s="229" t="s">
        <v>227</v>
      </c>
      <c r="NBU1533" s="229">
        <v>2024</v>
      </c>
      <c r="NBV1533" s="229" t="s">
        <v>57</v>
      </c>
      <c r="NBW1533" s="229" t="s">
        <v>3938</v>
      </c>
      <c r="NBX1533" s="229">
        <v>12973951</v>
      </c>
      <c r="NBY1533" s="229" t="s">
        <v>3941</v>
      </c>
      <c r="NBZ1533" s="229" t="s">
        <v>310</v>
      </c>
      <c r="NCA1533" s="229" t="s">
        <v>3942</v>
      </c>
      <c r="NCB1533" s="229" t="s">
        <v>1668</v>
      </c>
      <c r="NCC1533" s="229" t="s">
        <v>52</v>
      </c>
      <c r="NCD1533" s="229" t="s">
        <v>3943</v>
      </c>
      <c r="NCF1533" s="229" t="s">
        <v>3944</v>
      </c>
      <c r="NCG1533" s="229" t="s">
        <v>945</v>
      </c>
      <c r="NCH1533" s="229" t="s">
        <v>466</v>
      </c>
      <c r="NCI1533" s="229" t="s">
        <v>3945</v>
      </c>
      <c r="NCJ1533" s="229" t="s">
        <v>3946</v>
      </c>
      <c r="NCK1533" s="229" t="s">
        <v>396</v>
      </c>
      <c r="NCL1533" s="229" t="s">
        <v>289</v>
      </c>
      <c r="NCM1533" s="229" t="s">
        <v>35</v>
      </c>
      <c r="NCN1533" s="229" t="s">
        <v>27</v>
      </c>
      <c r="NCO1533" s="229" t="s">
        <v>87</v>
      </c>
      <c r="NCP1533" s="229" t="s">
        <v>1400</v>
      </c>
      <c r="NCQ1533" s="229" t="s">
        <v>254</v>
      </c>
      <c r="NCR1533" s="229" t="s">
        <v>3947</v>
      </c>
      <c r="NCS1533" s="229" t="s">
        <v>222</v>
      </c>
      <c r="NCT1533" s="229" t="s">
        <v>223</v>
      </c>
      <c r="NCU1533" s="229" t="s">
        <v>172</v>
      </c>
      <c r="NCV1533" s="229" t="s">
        <v>289</v>
      </c>
      <c r="NCW1533" s="229" t="s">
        <v>227</v>
      </c>
      <c r="NDA1533" s="229">
        <v>2024</v>
      </c>
      <c r="NDB1533" s="229" t="s">
        <v>57</v>
      </c>
      <c r="NDC1533" s="229" t="s">
        <v>3938</v>
      </c>
      <c r="NDD1533" s="229">
        <v>12973951</v>
      </c>
      <c r="NDE1533" s="229" t="s">
        <v>3941</v>
      </c>
      <c r="NDF1533" s="229" t="s">
        <v>310</v>
      </c>
      <c r="NDG1533" s="229" t="s">
        <v>3942</v>
      </c>
      <c r="NDH1533" s="229" t="s">
        <v>1668</v>
      </c>
      <c r="NDI1533" s="229" t="s">
        <v>52</v>
      </c>
      <c r="NDJ1533" s="229" t="s">
        <v>3943</v>
      </c>
      <c r="NDL1533" s="229" t="s">
        <v>3944</v>
      </c>
      <c r="NDM1533" s="229" t="s">
        <v>945</v>
      </c>
      <c r="NDN1533" s="229" t="s">
        <v>466</v>
      </c>
      <c r="NDO1533" s="229" t="s">
        <v>3945</v>
      </c>
      <c r="NDP1533" s="229" t="s">
        <v>3946</v>
      </c>
      <c r="NDQ1533" s="229" t="s">
        <v>396</v>
      </c>
      <c r="NDR1533" s="229" t="s">
        <v>289</v>
      </c>
      <c r="NDS1533" s="229" t="s">
        <v>35</v>
      </c>
      <c r="NDT1533" s="229" t="s">
        <v>27</v>
      </c>
      <c r="NDU1533" s="229" t="s">
        <v>87</v>
      </c>
      <c r="NDV1533" s="229" t="s">
        <v>1400</v>
      </c>
      <c r="NDW1533" s="229" t="s">
        <v>254</v>
      </c>
      <c r="NDX1533" s="229" t="s">
        <v>3947</v>
      </c>
      <c r="NDY1533" s="229" t="s">
        <v>222</v>
      </c>
      <c r="NDZ1533" s="229" t="s">
        <v>223</v>
      </c>
      <c r="NEA1533" s="229" t="s">
        <v>172</v>
      </c>
      <c r="NEB1533" s="229" t="s">
        <v>289</v>
      </c>
      <c r="NEC1533" s="229" t="s">
        <v>227</v>
      </c>
      <c r="NEG1533" s="229">
        <v>2024</v>
      </c>
      <c r="NEH1533" s="229" t="s">
        <v>57</v>
      </c>
      <c r="NEI1533" s="229" t="s">
        <v>3938</v>
      </c>
      <c r="NEJ1533" s="229">
        <v>12973951</v>
      </c>
      <c r="NEK1533" s="229" t="s">
        <v>3941</v>
      </c>
      <c r="NEL1533" s="229" t="s">
        <v>310</v>
      </c>
      <c r="NEM1533" s="229" t="s">
        <v>3942</v>
      </c>
      <c r="NEN1533" s="229" t="s">
        <v>1668</v>
      </c>
      <c r="NEO1533" s="229" t="s">
        <v>52</v>
      </c>
      <c r="NEP1533" s="229" t="s">
        <v>3943</v>
      </c>
      <c r="NER1533" s="229" t="s">
        <v>3944</v>
      </c>
      <c r="NES1533" s="229" t="s">
        <v>945</v>
      </c>
      <c r="NET1533" s="229" t="s">
        <v>466</v>
      </c>
      <c r="NEU1533" s="229" t="s">
        <v>3945</v>
      </c>
      <c r="NEV1533" s="229" t="s">
        <v>3946</v>
      </c>
      <c r="NEW1533" s="229" t="s">
        <v>396</v>
      </c>
      <c r="NEX1533" s="229" t="s">
        <v>289</v>
      </c>
      <c r="NEY1533" s="229" t="s">
        <v>35</v>
      </c>
      <c r="NEZ1533" s="229" t="s">
        <v>27</v>
      </c>
      <c r="NFA1533" s="229" t="s">
        <v>87</v>
      </c>
      <c r="NFB1533" s="229" t="s">
        <v>1400</v>
      </c>
      <c r="NFC1533" s="229" t="s">
        <v>254</v>
      </c>
      <c r="NFD1533" s="229" t="s">
        <v>3947</v>
      </c>
      <c r="NFE1533" s="229" t="s">
        <v>222</v>
      </c>
      <c r="NFF1533" s="229" t="s">
        <v>223</v>
      </c>
      <c r="NFG1533" s="229" t="s">
        <v>172</v>
      </c>
      <c r="NFH1533" s="229" t="s">
        <v>289</v>
      </c>
      <c r="NFI1533" s="229" t="s">
        <v>227</v>
      </c>
      <c r="NFM1533" s="229">
        <v>2024</v>
      </c>
      <c r="NFN1533" s="229" t="s">
        <v>57</v>
      </c>
      <c r="NFO1533" s="229" t="s">
        <v>3938</v>
      </c>
      <c r="NFP1533" s="229">
        <v>12973951</v>
      </c>
      <c r="NFQ1533" s="229" t="s">
        <v>3941</v>
      </c>
      <c r="NFR1533" s="229" t="s">
        <v>310</v>
      </c>
      <c r="NFS1533" s="229" t="s">
        <v>3942</v>
      </c>
      <c r="NFT1533" s="229" t="s">
        <v>1668</v>
      </c>
      <c r="NFU1533" s="229" t="s">
        <v>52</v>
      </c>
      <c r="NFV1533" s="229" t="s">
        <v>3943</v>
      </c>
      <c r="NFX1533" s="229" t="s">
        <v>3944</v>
      </c>
      <c r="NFY1533" s="229" t="s">
        <v>945</v>
      </c>
      <c r="NFZ1533" s="229" t="s">
        <v>466</v>
      </c>
      <c r="NGA1533" s="229" t="s">
        <v>3945</v>
      </c>
      <c r="NGB1533" s="229" t="s">
        <v>3946</v>
      </c>
      <c r="NGC1533" s="229" t="s">
        <v>396</v>
      </c>
      <c r="NGD1533" s="229" t="s">
        <v>289</v>
      </c>
      <c r="NGE1533" s="229" t="s">
        <v>35</v>
      </c>
      <c r="NGF1533" s="229" t="s">
        <v>27</v>
      </c>
      <c r="NGG1533" s="229" t="s">
        <v>87</v>
      </c>
      <c r="NGH1533" s="229" t="s">
        <v>1400</v>
      </c>
      <c r="NGI1533" s="229" t="s">
        <v>254</v>
      </c>
      <c r="NGJ1533" s="229" t="s">
        <v>3947</v>
      </c>
      <c r="NGK1533" s="229" t="s">
        <v>222</v>
      </c>
      <c r="NGL1533" s="229" t="s">
        <v>223</v>
      </c>
      <c r="NGM1533" s="229" t="s">
        <v>172</v>
      </c>
      <c r="NGN1533" s="229" t="s">
        <v>289</v>
      </c>
      <c r="NGO1533" s="229" t="s">
        <v>227</v>
      </c>
      <c r="NGS1533" s="229">
        <v>2024</v>
      </c>
      <c r="NGT1533" s="229" t="s">
        <v>57</v>
      </c>
      <c r="NGU1533" s="229" t="s">
        <v>3938</v>
      </c>
      <c r="NGV1533" s="229">
        <v>12973951</v>
      </c>
      <c r="NGW1533" s="229" t="s">
        <v>3941</v>
      </c>
      <c r="NGX1533" s="229" t="s">
        <v>310</v>
      </c>
      <c r="NGY1533" s="229" t="s">
        <v>3942</v>
      </c>
      <c r="NGZ1533" s="229" t="s">
        <v>1668</v>
      </c>
      <c r="NHA1533" s="229" t="s">
        <v>52</v>
      </c>
      <c r="NHB1533" s="229" t="s">
        <v>3943</v>
      </c>
      <c r="NHD1533" s="229" t="s">
        <v>3944</v>
      </c>
      <c r="NHE1533" s="229" t="s">
        <v>945</v>
      </c>
      <c r="NHF1533" s="229" t="s">
        <v>466</v>
      </c>
      <c r="NHG1533" s="229" t="s">
        <v>3945</v>
      </c>
      <c r="NHH1533" s="229" t="s">
        <v>3946</v>
      </c>
      <c r="NHI1533" s="229" t="s">
        <v>396</v>
      </c>
      <c r="NHJ1533" s="229" t="s">
        <v>289</v>
      </c>
      <c r="NHK1533" s="229" t="s">
        <v>35</v>
      </c>
      <c r="NHL1533" s="229" t="s">
        <v>27</v>
      </c>
      <c r="NHM1533" s="229" t="s">
        <v>87</v>
      </c>
      <c r="NHN1533" s="229" t="s">
        <v>1400</v>
      </c>
      <c r="NHO1533" s="229" t="s">
        <v>254</v>
      </c>
      <c r="NHP1533" s="229" t="s">
        <v>3947</v>
      </c>
      <c r="NHQ1533" s="229" t="s">
        <v>222</v>
      </c>
      <c r="NHR1533" s="229" t="s">
        <v>223</v>
      </c>
      <c r="NHS1533" s="229" t="s">
        <v>172</v>
      </c>
      <c r="NHT1533" s="229" t="s">
        <v>289</v>
      </c>
      <c r="NHU1533" s="229" t="s">
        <v>227</v>
      </c>
      <c r="NHY1533" s="229">
        <v>2024</v>
      </c>
      <c r="NHZ1533" s="229" t="s">
        <v>57</v>
      </c>
      <c r="NIA1533" s="229" t="s">
        <v>3938</v>
      </c>
      <c r="NIB1533" s="229">
        <v>12973951</v>
      </c>
      <c r="NIC1533" s="229" t="s">
        <v>3941</v>
      </c>
      <c r="NID1533" s="229" t="s">
        <v>310</v>
      </c>
      <c r="NIE1533" s="229" t="s">
        <v>3942</v>
      </c>
      <c r="NIF1533" s="229" t="s">
        <v>1668</v>
      </c>
      <c r="NIG1533" s="229" t="s">
        <v>52</v>
      </c>
      <c r="NIH1533" s="229" t="s">
        <v>3943</v>
      </c>
      <c r="NIJ1533" s="229" t="s">
        <v>3944</v>
      </c>
      <c r="NIK1533" s="229" t="s">
        <v>945</v>
      </c>
      <c r="NIL1533" s="229" t="s">
        <v>466</v>
      </c>
      <c r="NIM1533" s="229" t="s">
        <v>3945</v>
      </c>
      <c r="NIN1533" s="229" t="s">
        <v>3946</v>
      </c>
      <c r="NIO1533" s="229" t="s">
        <v>396</v>
      </c>
      <c r="NIP1533" s="229" t="s">
        <v>289</v>
      </c>
      <c r="NIQ1533" s="229" t="s">
        <v>35</v>
      </c>
      <c r="NIR1533" s="229" t="s">
        <v>27</v>
      </c>
      <c r="NIS1533" s="229" t="s">
        <v>87</v>
      </c>
      <c r="NIT1533" s="229" t="s">
        <v>1400</v>
      </c>
      <c r="NIU1533" s="229" t="s">
        <v>254</v>
      </c>
      <c r="NIV1533" s="229" t="s">
        <v>3947</v>
      </c>
      <c r="NIW1533" s="229" t="s">
        <v>222</v>
      </c>
      <c r="NIX1533" s="229" t="s">
        <v>223</v>
      </c>
      <c r="NIY1533" s="229" t="s">
        <v>172</v>
      </c>
      <c r="NIZ1533" s="229" t="s">
        <v>289</v>
      </c>
      <c r="NJA1533" s="229" t="s">
        <v>227</v>
      </c>
      <c r="NJE1533" s="229">
        <v>2024</v>
      </c>
      <c r="NJF1533" s="229" t="s">
        <v>57</v>
      </c>
      <c r="NJG1533" s="229" t="s">
        <v>3938</v>
      </c>
      <c r="NJH1533" s="229">
        <v>12973951</v>
      </c>
      <c r="NJI1533" s="229" t="s">
        <v>3941</v>
      </c>
      <c r="NJJ1533" s="229" t="s">
        <v>310</v>
      </c>
      <c r="NJK1533" s="229" t="s">
        <v>3942</v>
      </c>
      <c r="NJL1533" s="229" t="s">
        <v>1668</v>
      </c>
      <c r="NJM1533" s="229" t="s">
        <v>52</v>
      </c>
      <c r="NJN1533" s="229" t="s">
        <v>3943</v>
      </c>
      <c r="NJP1533" s="229" t="s">
        <v>3944</v>
      </c>
      <c r="NJQ1533" s="229" t="s">
        <v>945</v>
      </c>
      <c r="NJR1533" s="229" t="s">
        <v>466</v>
      </c>
      <c r="NJS1533" s="229" t="s">
        <v>3945</v>
      </c>
      <c r="NJT1533" s="229" t="s">
        <v>3946</v>
      </c>
      <c r="NJU1533" s="229" t="s">
        <v>396</v>
      </c>
      <c r="NJV1533" s="229" t="s">
        <v>289</v>
      </c>
      <c r="NJW1533" s="229" t="s">
        <v>35</v>
      </c>
      <c r="NJX1533" s="229" t="s">
        <v>27</v>
      </c>
      <c r="NJY1533" s="229" t="s">
        <v>87</v>
      </c>
      <c r="NJZ1533" s="229" t="s">
        <v>1400</v>
      </c>
      <c r="NKA1533" s="229" t="s">
        <v>254</v>
      </c>
      <c r="NKB1533" s="229" t="s">
        <v>3947</v>
      </c>
      <c r="NKC1533" s="229" t="s">
        <v>222</v>
      </c>
      <c r="NKD1533" s="229" t="s">
        <v>223</v>
      </c>
      <c r="NKE1533" s="229" t="s">
        <v>172</v>
      </c>
      <c r="NKF1533" s="229" t="s">
        <v>289</v>
      </c>
      <c r="NKG1533" s="229" t="s">
        <v>227</v>
      </c>
      <c r="NKK1533" s="229">
        <v>2024</v>
      </c>
      <c r="NKL1533" s="229" t="s">
        <v>57</v>
      </c>
      <c r="NKM1533" s="229" t="s">
        <v>3938</v>
      </c>
      <c r="NKN1533" s="229">
        <v>12973951</v>
      </c>
      <c r="NKO1533" s="229" t="s">
        <v>3941</v>
      </c>
      <c r="NKP1533" s="229" t="s">
        <v>310</v>
      </c>
      <c r="NKQ1533" s="229" t="s">
        <v>3942</v>
      </c>
      <c r="NKR1533" s="229" t="s">
        <v>1668</v>
      </c>
      <c r="NKS1533" s="229" t="s">
        <v>52</v>
      </c>
      <c r="NKT1533" s="229" t="s">
        <v>3943</v>
      </c>
      <c r="NKV1533" s="229" t="s">
        <v>3944</v>
      </c>
      <c r="NKW1533" s="229" t="s">
        <v>945</v>
      </c>
      <c r="NKX1533" s="229" t="s">
        <v>466</v>
      </c>
      <c r="NKY1533" s="229" t="s">
        <v>3945</v>
      </c>
      <c r="NKZ1533" s="229" t="s">
        <v>3946</v>
      </c>
      <c r="NLA1533" s="229" t="s">
        <v>396</v>
      </c>
      <c r="NLB1533" s="229" t="s">
        <v>289</v>
      </c>
      <c r="NLC1533" s="229" t="s">
        <v>35</v>
      </c>
      <c r="NLD1533" s="229" t="s">
        <v>27</v>
      </c>
      <c r="NLE1533" s="229" t="s">
        <v>87</v>
      </c>
      <c r="NLF1533" s="229" t="s">
        <v>1400</v>
      </c>
      <c r="NLG1533" s="229" t="s">
        <v>254</v>
      </c>
      <c r="NLH1533" s="229" t="s">
        <v>3947</v>
      </c>
      <c r="NLI1533" s="229" t="s">
        <v>222</v>
      </c>
      <c r="NLJ1533" s="229" t="s">
        <v>223</v>
      </c>
      <c r="NLK1533" s="229" t="s">
        <v>172</v>
      </c>
      <c r="NLL1533" s="229" t="s">
        <v>289</v>
      </c>
      <c r="NLM1533" s="229" t="s">
        <v>227</v>
      </c>
      <c r="NLQ1533" s="229">
        <v>2024</v>
      </c>
      <c r="NLR1533" s="229" t="s">
        <v>57</v>
      </c>
      <c r="NLS1533" s="229" t="s">
        <v>3938</v>
      </c>
      <c r="NLT1533" s="229">
        <v>12973951</v>
      </c>
      <c r="NLU1533" s="229" t="s">
        <v>3941</v>
      </c>
      <c r="NLV1533" s="229" t="s">
        <v>310</v>
      </c>
      <c r="NLW1533" s="229" t="s">
        <v>3942</v>
      </c>
      <c r="NLX1533" s="229" t="s">
        <v>1668</v>
      </c>
      <c r="NLY1533" s="229" t="s">
        <v>52</v>
      </c>
      <c r="NLZ1533" s="229" t="s">
        <v>3943</v>
      </c>
      <c r="NMB1533" s="229" t="s">
        <v>3944</v>
      </c>
      <c r="NMC1533" s="229" t="s">
        <v>945</v>
      </c>
      <c r="NMD1533" s="229" t="s">
        <v>466</v>
      </c>
      <c r="NME1533" s="229" t="s">
        <v>3945</v>
      </c>
      <c r="NMF1533" s="229" t="s">
        <v>3946</v>
      </c>
      <c r="NMG1533" s="229" t="s">
        <v>396</v>
      </c>
      <c r="NMH1533" s="229" t="s">
        <v>289</v>
      </c>
      <c r="NMI1533" s="229" t="s">
        <v>35</v>
      </c>
      <c r="NMJ1533" s="229" t="s">
        <v>27</v>
      </c>
      <c r="NMK1533" s="229" t="s">
        <v>87</v>
      </c>
      <c r="NML1533" s="229" t="s">
        <v>1400</v>
      </c>
      <c r="NMM1533" s="229" t="s">
        <v>254</v>
      </c>
      <c r="NMN1533" s="229" t="s">
        <v>3947</v>
      </c>
      <c r="NMO1533" s="229" t="s">
        <v>222</v>
      </c>
      <c r="NMP1533" s="229" t="s">
        <v>223</v>
      </c>
      <c r="NMQ1533" s="229" t="s">
        <v>172</v>
      </c>
      <c r="NMR1533" s="229" t="s">
        <v>289</v>
      </c>
      <c r="NMS1533" s="229" t="s">
        <v>227</v>
      </c>
      <c r="NMW1533" s="229">
        <v>2024</v>
      </c>
      <c r="NMX1533" s="229" t="s">
        <v>57</v>
      </c>
      <c r="NMY1533" s="229" t="s">
        <v>3938</v>
      </c>
      <c r="NMZ1533" s="229">
        <v>12973951</v>
      </c>
      <c r="NNA1533" s="229" t="s">
        <v>3941</v>
      </c>
      <c r="NNB1533" s="229" t="s">
        <v>310</v>
      </c>
      <c r="NNC1533" s="229" t="s">
        <v>3942</v>
      </c>
      <c r="NND1533" s="229" t="s">
        <v>1668</v>
      </c>
      <c r="NNE1533" s="229" t="s">
        <v>52</v>
      </c>
      <c r="NNF1533" s="229" t="s">
        <v>3943</v>
      </c>
      <c r="NNH1533" s="229" t="s">
        <v>3944</v>
      </c>
      <c r="NNI1533" s="229" t="s">
        <v>945</v>
      </c>
      <c r="NNJ1533" s="229" t="s">
        <v>466</v>
      </c>
      <c r="NNK1533" s="229" t="s">
        <v>3945</v>
      </c>
      <c r="NNL1533" s="229" t="s">
        <v>3946</v>
      </c>
      <c r="NNM1533" s="229" t="s">
        <v>396</v>
      </c>
      <c r="NNN1533" s="229" t="s">
        <v>289</v>
      </c>
      <c r="NNO1533" s="229" t="s">
        <v>35</v>
      </c>
      <c r="NNP1533" s="229" t="s">
        <v>27</v>
      </c>
      <c r="NNQ1533" s="229" t="s">
        <v>87</v>
      </c>
      <c r="NNR1533" s="229" t="s">
        <v>1400</v>
      </c>
      <c r="NNS1533" s="229" t="s">
        <v>254</v>
      </c>
      <c r="NNT1533" s="229" t="s">
        <v>3947</v>
      </c>
      <c r="NNU1533" s="229" t="s">
        <v>222</v>
      </c>
      <c r="NNV1533" s="229" t="s">
        <v>223</v>
      </c>
      <c r="NNW1533" s="229" t="s">
        <v>172</v>
      </c>
      <c r="NNX1533" s="229" t="s">
        <v>289</v>
      </c>
      <c r="NNY1533" s="229" t="s">
        <v>227</v>
      </c>
      <c r="NOC1533" s="229">
        <v>2024</v>
      </c>
      <c r="NOD1533" s="229" t="s">
        <v>57</v>
      </c>
      <c r="NOE1533" s="229" t="s">
        <v>3938</v>
      </c>
      <c r="NOF1533" s="229">
        <v>12973951</v>
      </c>
      <c r="NOG1533" s="229" t="s">
        <v>3941</v>
      </c>
      <c r="NOH1533" s="229" t="s">
        <v>310</v>
      </c>
      <c r="NOI1533" s="229" t="s">
        <v>3942</v>
      </c>
      <c r="NOJ1533" s="229" t="s">
        <v>1668</v>
      </c>
      <c r="NOK1533" s="229" t="s">
        <v>52</v>
      </c>
      <c r="NOL1533" s="229" t="s">
        <v>3943</v>
      </c>
      <c r="NON1533" s="229" t="s">
        <v>3944</v>
      </c>
      <c r="NOO1533" s="229" t="s">
        <v>945</v>
      </c>
      <c r="NOP1533" s="229" t="s">
        <v>466</v>
      </c>
      <c r="NOQ1533" s="229" t="s">
        <v>3945</v>
      </c>
      <c r="NOR1533" s="229" t="s">
        <v>3946</v>
      </c>
      <c r="NOS1533" s="229" t="s">
        <v>396</v>
      </c>
      <c r="NOT1533" s="229" t="s">
        <v>289</v>
      </c>
      <c r="NOU1533" s="229" t="s">
        <v>35</v>
      </c>
      <c r="NOV1533" s="229" t="s">
        <v>27</v>
      </c>
      <c r="NOW1533" s="229" t="s">
        <v>87</v>
      </c>
      <c r="NOX1533" s="229" t="s">
        <v>1400</v>
      </c>
      <c r="NOY1533" s="229" t="s">
        <v>254</v>
      </c>
      <c r="NOZ1533" s="229" t="s">
        <v>3947</v>
      </c>
      <c r="NPA1533" s="229" t="s">
        <v>222</v>
      </c>
      <c r="NPB1533" s="229" t="s">
        <v>223</v>
      </c>
      <c r="NPC1533" s="229" t="s">
        <v>172</v>
      </c>
      <c r="NPD1533" s="229" t="s">
        <v>289</v>
      </c>
      <c r="NPE1533" s="229" t="s">
        <v>227</v>
      </c>
      <c r="NPI1533" s="229">
        <v>2024</v>
      </c>
      <c r="NPJ1533" s="229" t="s">
        <v>57</v>
      </c>
      <c r="NPK1533" s="229" t="s">
        <v>3938</v>
      </c>
      <c r="NPL1533" s="229">
        <v>12973951</v>
      </c>
      <c r="NPM1533" s="229" t="s">
        <v>3941</v>
      </c>
      <c r="NPN1533" s="229" t="s">
        <v>310</v>
      </c>
      <c r="NPO1533" s="229" t="s">
        <v>3942</v>
      </c>
      <c r="NPP1533" s="229" t="s">
        <v>1668</v>
      </c>
      <c r="NPQ1533" s="229" t="s">
        <v>52</v>
      </c>
      <c r="NPR1533" s="229" t="s">
        <v>3943</v>
      </c>
      <c r="NPT1533" s="229" t="s">
        <v>3944</v>
      </c>
      <c r="NPU1533" s="229" t="s">
        <v>945</v>
      </c>
      <c r="NPV1533" s="229" t="s">
        <v>466</v>
      </c>
      <c r="NPW1533" s="229" t="s">
        <v>3945</v>
      </c>
      <c r="NPX1533" s="229" t="s">
        <v>3946</v>
      </c>
      <c r="NPY1533" s="229" t="s">
        <v>396</v>
      </c>
      <c r="NPZ1533" s="229" t="s">
        <v>289</v>
      </c>
      <c r="NQA1533" s="229" t="s">
        <v>35</v>
      </c>
      <c r="NQB1533" s="229" t="s">
        <v>27</v>
      </c>
      <c r="NQC1533" s="229" t="s">
        <v>87</v>
      </c>
      <c r="NQD1533" s="229" t="s">
        <v>1400</v>
      </c>
      <c r="NQE1533" s="229" t="s">
        <v>254</v>
      </c>
      <c r="NQF1533" s="229" t="s">
        <v>3947</v>
      </c>
      <c r="NQG1533" s="229" t="s">
        <v>222</v>
      </c>
      <c r="NQH1533" s="229" t="s">
        <v>223</v>
      </c>
      <c r="NQI1533" s="229" t="s">
        <v>172</v>
      </c>
      <c r="NQJ1533" s="229" t="s">
        <v>289</v>
      </c>
      <c r="NQK1533" s="229" t="s">
        <v>227</v>
      </c>
      <c r="NQO1533" s="229">
        <v>2024</v>
      </c>
      <c r="NQP1533" s="229" t="s">
        <v>57</v>
      </c>
      <c r="NQQ1533" s="229" t="s">
        <v>3938</v>
      </c>
      <c r="NQR1533" s="229">
        <v>12973951</v>
      </c>
      <c r="NQS1533" s="229" t="s">
        <v>3941</v>
      </c>
      <c r="NQT1533" s="229" t="s">
        <v>310</v>
      </c>
      <c r="NQU1533" s="229" t="s">
        <v>3942</v>
      </c>
      <c r="NQV1533" s="229" t="s">
        <v>1668</v>
      </c>
      <c r="NQW1533" s="229" t="s">
        <v>52</v>
      </c>
      <c r="NQX1533" s="229" t="s">
        <v>3943</v>
      </c>
      <c r="NQZ1533" s="229" t="s">
        <v>3944</v>
      </c>
      <c r="NRA1533" s="229" t="s">
        <v>945</v>
      </c>
      <c r="NRB1533" s="229" t="s">
        <v>466</v>
      </c>
      <c r="NRC1533" s="229" t="s">
        <v>3945</v>
      </c>
      <c r="NRD1533" s="229" t="s">
        <v>3946</v>
      </c>
      <c r="NRE1533" s="229" t="s">
        <v>396</v>
      </c>
      <c r="NRF1533" s="229" t="s">
        <v>289</v>
      </c>
      <c r="NRG1533" s="229" t="s">
        <v>35</v>
      </c>
      <c r="NRH1533" s="229" t="s">
        <v>27</v>
      </c>
      <c r="NRI1533" s="229" t="s">
        <v>87</v>
      </c>
      <c r="NRJ1533" s="229" t="s">
        <v>1400</v>
      </c>
      <c r="NRK1533" s="229" t="s">
        <v>254</v>
      </c>
      <c r="NRL1533" s="229" t="s">
        <v>3947</v>
      </c>
      <c r="NRM1533" s="229" t="s">
        <v>222</v>
      </c>
      <c r="NRN1533" s="229" t="s">
        <v>223</v>
      </c>
      <c r="NRO1533" s="229" t="s">
        <v>172</v>
      </c>
      <c r="NRP1533" s="229" t="s">
        <v>289</v>
      </c>
      <c r="NRQ1533" s="229" t="s">
        <v>227</v>
      </c>
      <c r="NRU1533" s="229">
        <v>2024</v>
      </c>
      <c r="NRV1533" s="229" t="s">
        <v>57</v>
      </c>
      <c r="NRW1533" s="229" t="s">
        <v>3938</v>
      </c>
      <c r="NRX1533" s="229">
        <v>12973951</v>
      </c>
      <c r="NRY1533" s="229" t="s">
        <v>3941</v>
      </c>
      <c r="NRZ1533" s="229" t="s">
        <v>310</v>
      </c>
      <c r="NSA1533" s="229" t="s">
        <v>3942</v>
      </c>
      <c r="NSB1533" s="229" t="s">
        <v>1668</v>
      </c>
      <c r="NSC1533" s="229" t="s">
        <v>52</v>
      </c>
      <c r="NSD1533" s="229" t="s">
        <v>3943</v>
      </c>
      <c r="NSF1533" s="229" t="s">
        <v>3944</v>
      </c>
      <c r="NSG1533" s="229" t="s">
        <v>945</v>
      </c>
      <c r="NSH1533" s="229" t="s">
        <v>466</v>
      </c>
      <c r="NSI1533" s="229" t="s">
        <v>3945</v>
      </c>
      <c r="NSJ1533" s="229" t="s">
        <v>3946</v>
      </c>
      <c r="NSK1533" s="229" t="s">
        <v>396</v>
      </c>
      <c r="NSL1533" s="229" t="s">
        <v>289</v>
      </c>
      <c r="NSM1533" s="229" t="s">
        <v>35</v>
      </c>
      <c r="NSN1533" s="229" t="s">
        <v>27</v>
      </c>
      <c r="NSO1533" s="229" t="s">
        <v>87</v>
      </c>
      <c r="NSP1533" s="229" t="s">
        <v>1400</v>
      </c>
      <c r="NSQ1533" s="229" t="s">
        <v>254</v>
      </c>
      <c r="NSR1533" s="229" t="s">
        <v>3947</v>
      </c>
      <c r="NSS1533" s="229" t="s">
        <v>222</v>
      </c>
      <c r="NST1533" s="229" t="s">
        <v>223</v>
      </c>
      <c r="NSU1533" s="229" t="s">
        <v>172</v>
      </c>
      <c r="NSV1533" s="229" t="s">
        <v>289</v>
      </c>
      <c r="NSW1533" s="229" t="s">
        <v>227</v>
      </c>
      <c r="NTA1533" s="229">
        <v>2024</v>
      </c>
      <c r="NTB1533" s="229" t="s">
        <v>57</v>
      </c>
      <c r="NTC1533" s="229" t="s">
        <v>3938</v>
      </c>
      <c r="NTD1533" s="229">
        <v>12973951</v>
      </c>
      <c r="NTE1533" s="229" t="s">
        <v>3941</v>
      </c>
      <c r="NTF1533" s="229" t="s">
        <v>310</v>
      </c>
      <c r="NTG1533" s="229" t="s">
        <v>3942</v>
      </c>
      <c r="NTH1533" s="229" t="s">
        <v>1668</v>
      </c>
      <c r="NTI1533" s="229" t="s">
        <v>52</v>
      </c>
      <c r="NTJ1533" s="229" t="s">
        <v>3943</v>
      </c>
      <c r="NTL1533" s="229" t="s">
        <v>3944</v>
      </c>
      <c r="NTM1533" s="229" t="s">
        <v>945</v>
      </c>
      <c r="NTN1533" s="229" t="s">
        <v>466</v>
      </c>
      <c r="NTO1533" s="229" t="s">
        <v>3945</v>
      </c>
      <c r="NTP1533" s="229" t="s">
        <v>3946</v>
      </c>
      <c r="NTQ1533" s="229" t="s">
        <v>396</v>
      </c>
      <c r="NTR1533" s="229" t="s">
        <v>289</v>
      </c>
      <c r="NTS1533" s="229" t="s">
        <v>35</v>
      </c>
      <c r="NTT1533" s="229" t="s">
        <v>27</v>
      </c>
      <c r="NTU1533" s="229" t="s">
        <v>87</v>
      </c>
      <c r="NTV1533" s="229" t="s">
        <v>1400</v>
      </c>
      <c r="NTW1533" s="229" t="s">
        <v>254</v>
      </c>
      <c r="NTX1533" s="229" t="s">
        <v>3947</v>
      </c>
      <c r="NTY1533" s="229" t="s">
        <v>222</v>
      </c>
      <c r="NTZ1533" s="229" t="s">
        <v>223</v>
      </c>
      <c r="NUA1533" s="229" t="s">
        <v>172</v>
      </c>
      <c r="NUB1533" s="229" t="s">
        <v>289</v>
      </c>
      <c r="NUC1533" s="229" t="s">
        <v>227</v>
      </c>
      <c r="NUG1533" s="229">
        <v>2024</v>
      </c>
      <c r="NUH1533" s="229" t="s">
        <v>57</v>
      </c>
      <c r="NUI1533" s="229" t="s">
        <v>3938</v>
      </c>
      <c r="NUJ1533" s="229">
        <v>12973951</v>
      </c>
      <c r="NUK1533" s="229" t="s">
        <v>3941</v>
      </c>
      <c r="NUL1533" s="229" t="s">
        <v>310</v>
      </c>
      <c r="NUM1533" s="229" t="s">
        <v>3942</v>
      </c>
      <c r="NUN1533" s="229" t="s">
        <v>1668</v>
      </c>
      <c r="NUO1533" s="229" t="s">
        <v>52</v>
      </c>
      <c r="NUP1533" s="229" t="s">
        <v>3943</v>
      </c>
      <c r="NUR1533" s="229" t="s">
        <v>3944</v>
      </c>
      <c r="NUS1533" s="229" t="s">
        <v>945</v>
      </c>
      <c r="NUT1533" s="229" t="s">
        <v>466</v>
      </c>
      <c r="NUU1533" s="229" t="s">
        <v>3945</v>
      </c>
      <c r="NUV1533" s="229" t="s">
        <v>3946</v>
      </c>
      <c r="NUW1533" s="229" t="s">
        <v>396</v>
      </c>
      <c r="NUX1533" s="229" t="s">
        <v>289</v>
      </c>
      <c r="NUY1533" s="229" t="s">
        <v>35</v>
      </c>
      <c r="NUZ1533" s="229" t="s">
        <v>27</v>
      </c>
      <c r="NVA1533" s="229" t="s">
        <v>87</v>
      </c>
      <c r="NVB1533" s="229" t="s">
        <v>1400</v>
      </c>
      <c r="NVC1533" s="229" t="s">
        <v>254</v>
      </c>
      <c r="NVD1533" s="229" t="s">
        <v>3947</v>
      </c>
      <c r="NVE1533" s="229" t="s">
        <v>222</v>
      </c>
      <c r="NVF1533" s="229" t="s">
        <v>223</v>
      </c>
      <c r="NVG1533" s="229" t="s">
        <v>172</v>
      </c>
      <c r="NVH1533" s="229" t="s">
        <v>289</v>
      </c>
      <c r="NVI1533" s="229" t="s">
        <v>227</v>
      </c>
      <c r="NVM1533" s="229">
        <v>2024</v>
      </c>
      <c r="NVN1533" s="229" t="s">
        <v>57</v>
      </c>
      <c r="NVO1533" s="229" t="s">
        <v>3938</v>
      </c>
      <c r="NVP1533" s="229">
        <v>12973951</v>
      </c>
      <c r="NVQ1533" s="229" t="s">
        <v>3941</v>
      </c>
      <c r="NVR1533" s="229" t="s">
        <v>310</v>
      </c>
      <c r="NVS1533" s="229" t="s">
        <v>3942</v>
      </c>
      <c r="NVT1533" s="229" t="s">
        <v>1668</v>
      </c>
      <c r="NVU1533" s="229" t="s">
        <v>52</v>
      </c>
      <c r="NVV1533" s="229" t="s">
        <v>3943</v>
      </c>
      <c r="NVX1533" s="229" t="s">
        <v>3944</v>
      </c>
      <c r="NVY1533" s="229" t="s">
        <v>945</v>
      </c>
      <c r="NVZ1533" s="229" t="s">
        <v>466</v>
      </c>
      <c r="NWA1533" s="229" t="s">
        <v>3945</v>
      </c>
      <c r="NWB1533" s="229" t="s">
        <v>3946</v>
      </c>
      <c r="NWC1533" s="229" t="s">
        <v>396</v>
      </c>
      <c r="NWD1533" s="229" t="s">
        <v>289</v>
      </c>
      <c r="NWE1533" s="229" t="s">
        <v>35</v>
      </c>
      <c r="NWF1533" s="229" t="s">
        <v>27</v>
      </c>
      <c r="NWG1533" s="229" t="s">
        <v>87</v>
      </c>
      <c r="NWH1533" s="229" t="s">
        <v>1400</v>
      </c>
      <c r="NWI1533" s="229" t="s">
        <v>254</v>
      </c>
      <c r="NWJ1533" s="229" t="s">
        <v>3947</v>
      </c>
      <c r="NWK1533" s="229" t="s">
        <v>222</v>
      </c>
      <c r="NWL1533" s="229" t="s">
        <v>223</v>
      </c>
      <c r="NWM1533" s="229" t="s">
        <v>172</v>
      </c>
      <c r="NWN1533" s="229" t="s">
        <v>289</v>
      </c>
      <c r="NWO1533" s="229" t="s">
        <v>227</v>
      </c>
      <c r="NWS1533" s="229">
        <v>2024</v>
      </c>
      <c r="NWT1533" s="229" t="s">
        <v>57</v>
      </c>
      <c r="NWU1533" s="229" t="s">
        <v>3938</v>
      </c>
      <c r="NWV1533" s="229">
        <v>12973951</v>
      </c>
      <c r="NWW1533" s="229" t="s">
        <v>3941</v>
      </c>
      <c r="NWX1533" s="229" t="s">
        <v>310</v>
      </c>
      <c r="NWY1533" s="229" t="s">
        <v>3942</v>
      </c>
      <c r="NWZ1533" s="229" t="s">
        <v>1668</v>
      </c>
      <c r="NXA1533" s="229" t="s">
        <v>52</v>
      </c>
      <c r="NXB1533" s="229" t="s">
        <v>3943</v>
      </c>
      <c r="NXD1533" s="229" t="s">
        <v>3944</v>
      </c>
      <c r="NXE1533" s="229" t="s">
        <v>945</v>
      </c>
      <c r="NXF1533" s="229" t="s">
        <v>466</v>
      </c>
      <c r="NXG1533" s="229" t="s">
        <v>3945</v>
      </c>
      <c r="NXH1533" s="229" t="s">
        <v>3946</v>
      </c>
      <c r="NXI1533" s="229" t="s">
        <v>396</v>
      </c>
      <c r="NXJ1533" s="229" t="s">
        <v>289</v>
      </c>
      <c r="NXK1533" s="229" t="s">
        <v>35</v>
      </c>
      <c r="NXL1533" s="229" t="s">
        <v>27</v>
      </c>
      <c r="NXM1533" s="229" t="s">
        <v>87</v>
      </c>
      <c r="NXN1533" s="229" t="s">
        <v>1400</v>
      </c>
      <c r="NXO1533" s="229" t="s">
        <v>254</v>
      </c>
      <c r="NXP1533" s="229" t="s">
        <v>3947</v>
      </c>
      <c r="NXQ1533" s="229" t="s">
        <v>222</v>
      </c>
      <c r="NXR1533" s="229" t="s">
        <v>223</v>
      </c>
      <c r="NXS1533" s="229" t="s">
        <v>172</v>
      </c>
      <c r="NXT1533" s="229" t="s">
        <v>289</v>
      </c>
      <c r="NXU1533" s="229" t="s">
        <v>227</v>
      </c>
      <c r="NXY1533" s="229">
        <v>2024</v>
      </c>
      <c r="NXZ1533" s="229" t="s">
        <v>57</v>
      </c>
      <c r="NYA1533" s="229" t="s">
        <v>3938</v>
      </c>
      <c r="NYB1533" s="229">
        <v>12973951</v>
      </c>
      <c r="NYC1533" s="229" t="s">
        <v>3941</v>
      </c>
      <c r="NYD1533" s="229" t="s">
        <v>310</v>
      </c>
      <c r="NYE1533" s="229" t="s">
        <v>3942</v>
      </c>
      <c r="NYF1533" s="229" t="s">
        <v>1668</v>
      </c>
      <c r="NYG1533" s="229" t="s">
        <v>52</v>
      </c>
      <c r="NYH1533" s="229" t="s">
        <v>3943</v>
      </c>
      <c r="NYJ1533" s="229" t="s">
        <v>3944</v>
      </c>
      <c r="NYK1533" s="229" t="s">
        <v>945</v>
      </c>
      <c r="NYL1533" s="229" t="s">
        <v>466</v>
      </c>
      <c r="NYM1533" s="229" t="s">
        <v>3945</v>
      </c>
      <c r="NYN1533" s="229" t="s">
        <v>3946</v>
      </c>
      <c r="NYO1533" s="229" t="s">
        <v>396</v>
      </c>
      <c r="NYP1533" s="229" t="s">
        <v>289</v>
      </c>
      <c r="NYQ1533" s="229" t="s">
        <v>35</v>
      </c>
      <c r="NYR1533" s="229" t="s">
        <v>27</v>
      </c>
      <c r="NYS1533" s="229" t="s">
        <v>87</v>
      </c>
      <c r="NYT1533" s="229" t="s">
        <v>1400</v>
      </c>
      <c r="NYU1533" s="229" t="s">
        <v>254</v>
      </c>
      <c r="NYV1533" s="229" t="s">
        <v>3947</v>
      </c>
      <c r="NYW1533" s="229" t="s">
        <v>222</v>
      </c>
      <c r="NYX1533" s="229" t="s">
        <v>223</v>
      </c>
      <c r="NYY1533" s="229" t="s">
        <v>172</v>
      </c>
      <c r="NYZ1533" s="229" t="s">
        <v>289</v>
      </c>
      <c r="NZA1533" s="229" t="s">
        <v>227</v>
      </c>
      <c r="NZE1533" s="229">
        <v>2024</v>
      </c>
      <c r="NZF1533" s="229" t="s">
        <v>57</v>
      </c>
      <c r="NZG1533" s="229" t="s">
        <v>3938</v>
      </c>
      <c r="NZH1533" s="229">
        <v>12973951</v>
      </c>
      <c r="NZI1533" s="229" t="s">
        <v>3941</v>
      </c>
      <c r="NZJ1533" s="229" t="s">
        <v>310</v>
      </c>
      <c r="NZK1533" s="229" t="s">
        <v>3942</v>
      </c>
      <c r="NZL1533" s="229" t="s">
        <v>1668</v>
      </c>
      <c r="NZM1533" s="229" t="s">
        <v>52</v>
      </c>
      <c r="NZN1533" s="229" t="s">
        <v>3943</v>
      </c>
      <c r="NZP1533" s="229" t="s">
        <v>3944</v>
      </c>
      <c r="NZQ1533" s="229" t="s">
        <v>945</v>
      </c>
      <c r="NZR1533" s="229" t="s">
        <v>466</v>
      </c>
      <c r="NZS1533" s="229" t="s">
        <v>3945</v>
      </c>
      <c r="NZT1533" s="229" t="s">
        <v>3946</v>
      </c>
      <c r="NZU1533" s="229" t="s">
        <v>396</v>
      </c>
      <c r="NZV1533" s="229" t="s">
        <v>289</v>
      </c>
      <c r="NZW1533" s="229" t="s">
        <v>35</v>
      </c>
      <c r="NZX1533" s="229" t="s">
        <v>27</v>
      </c>
      <c r="NZY1533" s="229" t="s">
        <v>87</v>
      </c>
      <c r="NZZ1533" s="229" t="s">
        <v>1400</v>
      </c>
      <c r="OAA1533" s="229" t="s">
        <v>254</v>
      </c>
      <c r="OAB1533" s="229" t="s">
        <v>3947</v>
      </c>
      <c r="OAC1533" s="229" t="s">
        <v>222</v>
      </c>
      <c r="OAD1533" s="229" t="s">
        <v>223</v>
      </c>
      <c r="OAE1533" s="229" t="s">
        <v>172</v>
      </c>
      <c r="OAF1533" s="229" t="s">
        <v>289</v>
      </c>
      <c r="OAG1533" s="229" t="s">
        <v>227</v>
      </c>
      <c r="OAK1533" s="229">
        <v>2024</v>
      </c>
      <c r="OAL1533" s="229" t="s">
        <v>57</v>
      </c>
      <c r="OAM1533" s="229" t="s">
        <v>3938</v>
      </c>
      <c r="OAN1533" s="229">
        <v>12973951</v>
      </c>
      <c r="OAO1533" s="229" t="s">
        <v>3941</v>
      </c>
      <c r="OAP1533" s="229" t="s">
        <v>310</v>
      </c>
      <c r="OAQ1533" s="229" t="s">
        <v>3942</v>
      </c>
      <c r="OAR1533" s="229" t="s">
        <v>1668</v>
      </c>
      <c r="OAS1533" s="229" t="s">
        <v>52</v>
      </c>
      <c r="OAT1533" s="229" t="s">
        <v>3943</v>
      </c>
      <c r="OAV1533" s="229" t="s">
        <v>3944</v>
      </c>
      <c r="OAW1533" s="229" t="s">
        <v>945</v>
      </c>
      <c r="OAX1533" s="229" t="s">
        <v>466</v>
      </c>
      <c r="OAY1533" s="229" t="s">
        <v>3945</v>
      </c>
      <c r="OAZ1533" s="229" t="s">
        <v>3946</v>
      </c>
      <c r="OBA1533" s="229" t="s">
        <v>396</v>
      </c>
      <c r="OBB1533" s="229" t="s">
        <v>289</v>
      </c>
      <c r="OBC1533" s="229" t="s">
        <v>35</v>
      </c>
      <c r="OBD1533" s="229" t="s">
        <v>27</v>
      </c>
      <c r="OBE1533" s="229" t="s">
        <v>87</v>
      </c>
      <c r="OBF1533" s="229" t="s">
        <v>1400</v>
      </c>
      <c r="OBG1533" s="229" t="s">
        <v>254</v>
      </c>
      <c r="OBH1533" s="229" t="s">
        <v>3947</v>
      </c>
      <c r="OBI1533" s="229" t="s">
        <v>222</v>
      </c>
      <c r="OBJ1533" s="229" t="s">
        <v>223</v>
      </c>
      <c r="OBK1533" s="229" t="s">
        <v>172</v>
      </c>
      <c r="OBL1533" s="229" t="s">
        <v>289</v>
      </c>
      <c r="OBM1533" s="229" t="s">
        <v>227</v>
      </c>
      <c r="OBQ1533" s="229">
        <v>2024</v>
      </c>
      <c r="OBR1533" s="229" t="s">
        <v>57</v>
      </c>
      <c r="OBS1533" s="229" t="s">
        <v>3938</v>
      </c>
      <c r="OBT1533" s="229">
        <v>12973951</v>
      </c>
      <c r="OBU1533" s="229" t="s">
        <v>3941</v>
      </c>
      <c r="OBV1533" s="229" t="s">
        <v>310</v>
      </c>
      <c r="OBW1533" s="229" t="s">
        <v>3942</v>
      </c>
      <c r="OBX1533" s="229" t="s">
        <v>1668</v>
      </c>
      <c r="OBY1533" s="229" t="s">
        <v>52</v>
      </c>
      <c r="OBZ1533" s="229" t="s">
        <v>3943</v>
      </c>
      <c r="OCB1533" s="229" t="s">
        <v>3944</v>
      </c>
      <c r="OCC1533" s="229" t="s">
        <v>945</v>
      </c>
      <c r="OCD1533" s="229" t="s">
        <v>466</v>
      </c>
      <c r="OCE1533" s="229" t="s">
        <v>3945</v>
      </c>
      <c r="OCF1533" s="229" t="s">
        <v>3946</v>
      </c>
      <c r="OCG1533" s="229" t="s">
        <v>396</v>
      </c>
      <c r="OCH1533" s="229" t="s">
        <v>289</v>
      </c>
      <c r="OCI1533" s="229" t="s">
        <v>35</v>
      </c>
      <c r="OCJ1533" s="229" t="s">
        <v>27</v>
      </c>
      <c r="OCK1533" s="229" t="s">
        <v>87</v>
      </c>
      <c r="OCL1533" s="229" t="s">
        <v>1400</v>
      </c>
      <c r="OCM1533" s="229" t="s">
        <v>254</v>
      </c>
      <c r="OCN1533" s="229" t="s">
        <v>3947</v>
      </c>
      <c r="OCO1533" s="229" t="s">
        <v>222</v>
      </c>
      <c r="OCP1533" s="229" t="s">
        <v>223</v>
      </c>
      <c r="OCQ1533" s="229" t="s">
        <v>172</v>
      </c>
      <c r="OCR1533" s="229" t="s">
        <v>289</v>
      </c>
      <c r="OCS1533" s="229" t="s">
        <v>227</v>
      </c>
      <c r="OCW1533" s="229">
        <v>2024</v>
      </c>
      <c r="OCX1533" s="229" t="s">
        <v>57</v>
      </c>
      <c r="OCY1533" s="229" t="s">
        <v>3938</v>
      </c>
      <c r="OCZ1533" s="229">
        <v>12973951</v>
      </c>
      <c r="ODA1533" s="229" t="s">
        <v>3941</v>
      </c>
      <c r="ODB1533" s="229" t="s">
        <v>310</v>
      </c>
      <c r="ODC1533" s="229" t="s">
        <v>3942</v>
      </c>
      <c r="ODD1533" s="229" t="s">
        <v>1668</v>
      </c>
      <c r="ODE1533" s="229" t="s">
        <v>52</v>
      </c>
      <c r="ODF1533" s="229" t="s">
        <v>3943</v>
      </c>
      <c r="ODH1533" s="229" t="s">
        <v>3944</v>
      </c>
      <c r="ODI1533" s="229" t="s">
        <v>945</v>
      </c>
      <c r="ODJ1533" s="229" t="s">
        <v>466</v>
      </c>
      <c r="ODK1533" s="229" t="s">
        <v>3945</v>
      </c>
      <c r="ODL1533" s="229" t="s">
        <v>3946</v>
      </c>
      <c r="ODM1533" s="229" t="s">
        <v>396</v>
      </c>
      <c r="ODN1533" s="229" t="s">
        <v>289</v>
      </c>
      <c r="ODO1533" s="229" t="s">
        <v>35</v>
      </c>
      <c r="ODP1533" s="229" t="s">
        <v>27</v>
      </c>
      <c r="ODQ1533" s="229" t="s">
        <v>87</v>
      </c>
      <c r="ODR1533" s="229" t="s">
        <v>1400</v>
      </c>
      <c r="ODS1533" s="229" t="s">
        <v>254</v>
      </c>
      <c r="ODT1533" s="229" t="s">
        <v>3947</v>
      </c>
      <c r="ODU1533" s="229" t="s">
        <v>222</v>
      </c>
      <c r="ODV1533" s="229" t="s">
        <v>223</v>
      </c>
      <c r="ODW1533" s="229" t="s">
        <v>172</v>
      </c>
      <c r="ODX1533" s="229" t="s">
        <v>289</v>
      </c>
      <c r="ODY1533" s="229" t="s">
        <v>227</v>
      </c>
      <c r="OEC1533" s="229">
        <v>2024</v>
      </c>
      <c r="OED1533" s="229" t="s">
        <v>57</v>
      </c>
      <c r="OEE1533" s="229" t="s">
        <v>3938</v>
      </c>
      <c r="OEF1533" s="229">
        <v>12973951</v>
      </c>
      <c r="OEG1533" s="229" t="s">
        <v>3941</v>
      </c>
      <c r="OEH1533" s="229" t="s">
        <v>310</v>
      </c>
      <c r="OEI1533" s="229" t="s">
        <v>3942</v>
      </c>
      <c r="OEJ1533" s="229" t="s">
        <v>1668</v>
      </c>
      <c r="OEK1533" s="229" t="s">
        <v>52</v>
      </c>
      <c r="OEL1533" s="229" t="s">
        <v>3943</v>
      </c>
      <c r="OEN1533" s="229" t="s">
        <v>3944</v>
      </c>
      <c r="OEO1533" s="229" t="s">
        <v>945</v>
      </c>
      <c r="OEP1533" s="229" t="s">
        <v>466</v>
      </c>
      <c r="OEQ1533" s="229" t="s">
        <v>3945</v>
      </c>
      <c r="OER1533" s="229" t="s">
        <v>3946</v>
      </c>
      <c r="OES1533" s="229" t="s">
        <v>396</v>
      </c>
      <c r="OET1533" s="229" t="s">
        <v>289</v>
      </c>
      <c r="OEU1533" s="229" t="s">
        <v>35</v>
      </c>
      <c r="OEV1533" s="229" t="s">
        <v>27</v>
      </c>
      <c r="OEW1533" s="229" t="s">
        <v>87</v>
      </c>
      <c r="OEX1533" s="229" t="s">
        <v>1400</v>
      </c>
      <c r="OEY1533" s="229" t="s">
        <v>254</v>
      </c>
      <c r="OEZ1533" s="229" t="s">
        <v>3947</v>
      </c>
      <c r="OFA1533" s="229" t="s">
        <v>222</v>
      </c>
      <c r="OFB1533" s="229" t="s">
        <v>223</v>
      </c>
      <c r="OFC1533" s="229" t="s">
        <v>172</v>
      </c>
      <c r="OFD1533" s="229" t="s">
        <v>289</v>
      </c>
      <c r="OFE1533" s="229" t="s">
        <v>227</v>
      </c>
      <c r="OFI1533" s="229">
        <v>2024</v>
      </c>
      <c r="OFJ1533" s="229" t="s">
        <v>57</v>
      </c>
      <c r="OFK1533" s="229" t="s">
        <v>3938</v>
      </c>
      <c r="OFL1533" s="229">
        <v>12973951</v>
      </c>
      <c r="OFM1533" s="229" t="s">
        <v>3941</v>
      </c>
      <c r="OFN1533" s="229" t="s">
        <v>310</v>
      </c>
      <c r="OFO1533" s="229" t="s">
        <v>3942</v>
      </c>
      <c r="OFP1533" s="229" t="s">
        <v>1668</v>
      </c>
      <c r="OFQ1533" s="229" t="s">
        <v>52</v>
      </c>
      <c r="OFR1533" s="229" t="s">
        <v>3943</v>
      </c>
      <c r="OFT1533" s="229" t="s">
        <v>3944</v>
      </c>
      <c r="OFU1533" s="229" t="s">
        <v>945</v>
      </c>
      <c r="OFV1533" s="229" t="s">
        <v>466</v>
      </c>
      <c r="OFW1533" s="229" t="s">
        <v>3945</v>
      </c>
      <c r="OFX1533" s="229" t="s">
        <v>3946</v>
      </c>
      <c r="OFY1533" s="229" t="s">
        <v>396</v>
      </c>
      <c r="OFZ1533" s="229" t="s">
        <v>289</v>
      </c>
      <c r="OGA1533" s="229" t="s">
        <v>35</v>
      </c>
      <c r="OGB1533" s="229" t="s">
        <v>27</v>
      </c>
      <c r="OGC1533" s="229" t="s">
        <v>87</v>
      </c>
      <c r="OGD1533" s="229" t="s">
        <v>1400</v>
      </c>
      <c r="OGE1533" s="229" t="s">
        <v>254</v>
      </c>
      <c r="OGF1533" s="229" t="s">
        <v>3947</v>
      </c>
      <c r="OGG1533" s="229" t="s">
        <v>222</v>
      </c>
      <c r="OGH1533" s="229" t="s">
        <v>223</v>
      </c>
      <c r="OGI1533" s="229" t="s">
        <v>172</v>
      </c>
      <c r="OGJ1533" s="229" t="s">
        <v>289</v>
      </c>
      <c r="OGK1533" s="229" t="s">
        <v>227</v>
      </c>
      <c r="OGO1533" s="229">
        <v>2024</v>
      </c>
      <c r="OGP1533" s="229" t="s">
        <v>57</v>
      </c>
      <c r="OGQ1533" s="229" t="s">
        <v>3938</v>
      </c>
      <c r="OGR1533" s="229">
        <v>12973951</v>
      </c>
      <c r="OGS1533" s="229" t="s">
        <v>3941</v>
      </c>
      <c r="OGT1533" s="229" t="s">
        <v>310</v>
      </c>
      <c r="OGU1533" s="229" t="s">
        <v>3942</v>
      </c>
      <c r="OGV1533" s="229" t="s">
        <v>1668</v>
      </c>
      <c r="OGW1533" s="229" t="s">
        <v>52</v>
      </c>
      <c r="OGX1533" s="229" t="s">
        <v>3943</v>
      </c>
      <c r="OGZ1533" s="229" t="s">
        <v>3944</v>
      </c>
      <c r="OHA1533" s="229" t="s">
        <v>945</v>
      </c>
      <c r="OHB1533" s="229" t="s">
        <v>466</v>
      </c>
      <c r="OHC1533" s="229" t="s">
        <v>3945</v>
      </c>
      <c r="OHD1533" s="229" t="s">
        <v>3946</v>
      </c>
      <c r="OHE1533" s="229" t="s">
        <v>396</v>
      </c>
      <c r="OHF1533" s="229" t="s">
        <v>289</v>
      </c>
      <c r="OHG1533" s="229" t="s">
        <v>35</v>
      </c>
      <c r="OHH1533" s="229" t="s">
        <v>27</v>
      </c>
      <c r="OHI1533" s="229" t="s">
        <v>87</v>
      </c>
      <c r="OHJ1533" s="229" t="s">
        <v>1400</v>
      </c>
      <c r="OHK1533" s="229" t="s">
        <v>254</v>
      </c>
      <c r="OHL1533" s="229" t="s">
        <v>3947</v>
      </c>
      <c r="OHM1533" s="229" t="s">
        <v>222</v>
      </c>
      <c r="OHN1533" s="229" t="s">
        <v>223</v>
      </c>
      <c r="OHO1533" s="229" t="s">
        <v>172</v>
      </c>
      <c r="OHP1533" s="229" t="s">
        <v>289</v>
      </c>
      <c r="OHQ1533" s="229" t="s">
        <v>227</v>
      </c>
      <c r="OHU1533" s="229">
        <v>2024</v>
      </c>
      <c r="OHV1533" s="229" t="s">
        <v>57</v>
      </c>
      <c r="OHW1533" s="229" t="s">
        <v>3938</v>
      </c>
      <c r="OHX1533" s="229">
        <v>12973951</v>
      </c>
      <c r="OHY1533" s="229" t="s">
        <v>3941</v>
      </c>
      <c r="OHZ1533" s="229" t="s">
        <v>310</v>
      </c>
      <c r="OIA1533" s="229" t="s">
        <v>3942</v>
      </c>
      <c r="OIB1533" s="229" t="s">
        <v>1668</v>
      </c>
      <c r="OIC1533" s="229" t="s">
        <v>52</v>
      </c>
      <c r="OID1533" s="229" t="s">
        <v>3943</v>
      </c>
      <c r="OIF1533" s="229" t="s">
        <v>3944</v>
      </c>
      <c r="OIG1533" s="229" t="s">
        <v>945</v>
      </c>
      <c r="OIH1533" s="229" t="s">
        <v>466</v>
      </c>
      <c r="OII1533" s="229" t="s">
        <v>3945</v>
      </c>
      <c r="OIJ1533" s="229" t="s">
        <v>3946</v>
      </c>
      <c r="OIK1533" s="229" t="s">
        <v>396</v>
      </c>
      <c r="OIL1533" s="229" t="s">
        <v>289</v>
      </c>
      <c r="OIM1533" s="229" t="s">
        <v>35</v>
      </c>
      <c r="OIN1533" s="229" t="s">
        <v>27</v>
      </c>
      <c r="OIO1533" s="229" t="s">
        <v>87</v>
      </c>
      <c r="OIP1533" s="229" t="s">
        <v>1400</v>
      </c>
      <c r="OIQ1533" s="229" t="s">
        <v>254</v>
      </c>
      <c r="OIR1533" s="229" t="s">
        <v>3947</v>
      </c>
      <c r="OIS1533" s="229" t="s">
        <v>222</v>
      </c>
      <c r="OIT1533" s="229" t="s">
        <v>223</v>
      </c>
      <c r="OIU1533" s="229" t="s">
        <v>172</v>
      </c>
      <c r="OIV1533" s="229" t="s">
        <v>289</v>
      </c>
      <c r="OIW1533" s="229" t="s">
        <v>227</v>
      </c>
      <c r="OJA1533" s="229">
        <v>2024</v>
      </c>
      <c r="OJB1533" s="229" t="s">
        <v>57</v>
      </c>
      <c r="OJC1533" s="229" t="s">
        <v>3938</v>
      </c>
      <c r="OJD1533" s="229">
        <v>12973951</v>
      </c>
      <c r="OJE1533" s="229" t="s">
        <v>3941</v>
      </c>
      <c r="OJF1533" s="229" t="s">
        <v>310</v>
      </c>
      <c r="OJG1533" s="229" t="s">
        <v>3942</v>
      </c>
      <c r="OJH1533" s="229" t="s">
        <v>1668</v>
      </c>
      <c r="OJI1533" s="229" t="s">
        <v>52</v>
      </c>
      <c r="OJJ1533" s="229" t="s">
        <v>3943</v>
      </c>
      <c r="OJL1533" s="229" t="s">
        <v>3944</v>
      </c>
      <c r="OJM1533" s="229" t="s">
        <v>945</v>
      </c>
      <c r="OJN1533" s="229" t="s">
        <v>466</v>
      </c>
      <c r="OJO1533" s="229" t="s">
        <v>3945</v>
      </c>
      <c r="OJP1533" s="229" t="s">
        <v>3946</v>
      </c>
      <c r="OJQ1533" s="229" t="s">
        <v>396</v>
      </c>
      <c r="OJR1533" s="229" t="s">
        <v>289</v>
      </c>
      <c r="OJS1533" s="229" t="s">
        <v>35</v>
      </c>
      <c r="OJT1533" s="229" t="s">
        <v>27</v>
      </c>
      <c r="OJU1533" s="229" t="s">
        <v>87</v>
      </c>
      <c r="OJV1533" s="229" t="s">
        <v>1400</v>
      </c>
      <c r="OJW1533" s="229" t="s">
        <v>254</v>
      </c>
      <c r="OJX1533" s="229" t="s">
        <v>3947</v>
      </c>
      <c r="OJY1533" s="229" t="s">
        <v>222</v>
      </c>
      <c r="OJZ1533" s="229" t="s">
        <v>223</v>
      </c>
      <c r="OKA1533" s="229" t="s">
        <v>172</v>
      </c>
      <c r="OKB1533" s="229" t="s">
        <v>289</v>
      </c>
      <c r="OKC1533" s="229" t="s">
        <v>227</v>
      </c>
      <c r="OKG1533" s="229">
        <v>2024</v>
      </c>
      <c r="OKH1533" s="229" t="s">
        <v>57</v>
      </c>
      <c r="OKI1533" s="229" t="s">
        <v>3938</v>
      </c>
      <c r="OKJ1533" s="229">
        <v>12973951</v>
      </c>
      <c r="OKK1533" s="229" t="s">
        <v>3941</v>
      </c>
      <c r="OKL1533" s="229" t="s">
        <v>310</v>
      </c>
      <c r="OKM1533" s="229" t="s">
        <v>3942</v>
      </c>
      <c r="OKN1533" s="229" t="s">
        <v>1668</v>
      </c>
      <c r="OKO1533" s="229" t="s">
        <v>52</v>
      </c>
      <c r="OKP1533" s="229" t="s">
        <v>3943</v>
      </c>
      <c r="OKR1533" s="229" t="s">
        <v>3944</v>
      </c>
      <c r="OKS1533" s="229" t="s">
        <v>945</v>
      </c>
      <c r="OKT1533" s="229" t="s">
        <v>466</v>
      </c>
      <c r="OKU1533" s="229" t="s">
        <v>3945</v>
      </c>
      <c r="OKV1533" s="229" t="s">
        <v>3946</v>
      </c>
      <c r="OKW1533" s="229" t="s">
        <v>396</v>
      </c>
      <c r="OKX1533" s="229" t="s">
        <v>289</v>
      </c>
      <c r="OKY1533" s="229" t="s">
        <v>35</v>
      </c>
      <c r="OKZ1533" s="229" t="s">
        <v>27</v>
      </c>
      <c r="OLA1533" s="229" t="s">
        <v>87</v>
      </c>
      <c r="OLB1533" s="229" t="s">
        <v>1400</v>
      </c>
      <c r="OLC1533" s="229" t="s">
        <v>254</v>
      </c>
      <c r="OLD1533" s="229" t="s">
        <v>3947</v>
      </c>
      <c r="OLE1533" s="229" t="s">
        <v>222</v>
      </c>
      <c r="OLF1533" s="229" t="s">
        <v>223</v>
      </c>
      <c r="OLG1533" s="229" t="s">
        <v>172</v>
      </c>
      <c r="OLH1533" s="229" t="s">
        <v>289</v>
      </c>
      <c r="OLI1533" s="229" t="s">
        <v>227</v>
      </c>
      <c r="OLM1533" s="229">
        <v>2024</v>
      </c>
      <c r="OLN1533" s="229" t="s">
        <v>57</v>
      </c>
      <c r="OLO1533" s="229" t="s">
        <v>3938</v>
      </c>
      <c r="OLP1533" s="229">
        <v>12973951</v>
      </c>
      <c r="OLQ1533" s="229" t="s">
        <v>3941</v>
      </c>
      <c r="OLR1533" s="229" t="s">
        <v>310</v>
      </c>
      <c r="OLS1533" s="229" t="s">
        <v>3942</v>
      </c>
      <c r="OLT1533" s="229" t="s">
        <v>1668</v>
      </c>
      <c r="OLU1533" s="229" t="s">
        <v>52</v>
      </c>
      <c r="OLV1533" s="229" t="s">
        <v>3943</v>
      </c>
      <c r="OLX1533" s="229" t="s">
        <v>3944</v>
      </c>
      <c r="OLY1533" s="229" t="s">
        <v>945</v>
      </c>
      <c r="OLZ1533" s="229" t="s">
        <v>466</v>
      </c>
      <c r="OMA1533" s="229" t="s">
        <v>3945</v>
      </c>
      <c r="OMB1533" s="229" t="s">
        <v>3946</v>
      </c>
      <c r="OMC1533" s="229" t="s">
        <v>396</v>
      </c>
      <c r="OMD1533" s="229" t="s">
        <v>289</v>
      </c>
      <c r="OME1533" s="229" t="s">
        <v>35</v>
      </c>
      <c r="OMF1533" s="229" t="s">
        <v>27</v>
      </c>
      <c r="OMG1533" s="229" t="s">
        <v>87</v>
      </c>
      <c r="OMH1533" s="229" t="s">
        <v>1400</v>
      </c>
      <c r="OMI1533" s="229" t="s">
        <v>254</v>
      </c>
      <c r="OMJ1533" s="229" t="s">
        <v>3947</v>
      </c>
      <c r="OMK1533" s="229" t="s">
        <v>222</v>
      </c>
      <c r="OML1533" s="229" t="s">
        <v>223</v>
      </c>
      <c r="OMM1533" s="229" t="s">
        <v>172</v>
      </c>
      <c r="OMN1533" s="229" t="s">
        <v>289</v>
      </c>
      <c r="OMO1533" s="229" t="s">
        <v>227</v>
      </c>
      <c r="OMS1533" s="229">
        <v>2024</v>
      </c>
      <c r="OMT1533" s="229" t="s">
        <v>57</v>
      </c>
      <c r="OMU1533" s="229" t="s">
        <v>3938</v>
      </c>
      <c r="OMV1533" s="229">
        <v>12973951</v>
      </c>
      <c r="OMW1533" s="229" t="s">
        <v>3941</v>
      </c>
      <c r="OMX1533" s="229" t="s">
        <v>310</v>
      </c>
      <c r="OMY1533" s="229" t="s">
        <v>3942</v>
      </c>
      <c r="OMZ1533" s="229" t="s">
        <v>1668</v>
      </c>
      <c r="ONA1533" s="229" t="s">
        <v>52</v>
      </c>
      <c r="ONB1533" s="229" t="s">
        <v>3943</v>
      </c>
      <c r="OND1533" s="229" t="s">
        <v>3944</v>
      </c>
      <c r="ONE1533" s="229" t="s">
        <v>945</v>
      </c>
      <c r="ONF1533" s="229" t="s">
        <v>466</v>
      </c>
      <c r="ONG1533" s="229" t="s">
        <v>3945</v>
      </c>
      <c r="ONH1533" s="229" t="s">
        <v>3946</v>
      </c>
      <c r="ONI1533" s="229" t="s">
        <v>396</v>
      </c>
      <c r="ONJ1533" s="229" t="s">
        <v>289</v>
      </c>
      <c r="ONK1533" s="229" t="s">
        <v>35</v>
      </c>
      <c r="ONL1533" s="229" t="s">
        <v>27</v>
      </c>
      <c r="ONM1533" s="229" t="s">
        <v>87</v>
      </c>
      <c r="ONN1533" s="229" t="s">
        <v>1400</v>
      </c>
      <c r="ONO1533" s="229" t="s">
        <v>254</v>
      </c>
      <c r="ONP1533" s="229" t="s">
        <v>3947</v>
      </c>
      <c r="ONQ1533" s="229" t="s">
        <v>222</v>
      </c>
      <c r="ONR1533" s="229" t="s">
        <v>223</v>
      </c>
      <c r="ONS1533" s="229" t="s">
        <v>172</v>
      </c>
      <c r="ONT1533" s="229" t="s">
        <v>289</v>
      </c>
      <c r="ONU1533" s="229" t="s">
        <v>227</v>
      </c>
      <c r="ONY1533" s="229">
        <v>2024</v>
      </c>
      <c r="ONZ1533" s="229" t="s">
        <v>57</v>
      </c>
      <c r="OOA1533" s="229" t="s">
        <v>3938</v>
      </c>
      <c r="OOB1533" s="229">
        <v>12973951</v>
      </c>
      <c r="OOC1533" s="229" t="s">
        <v>3941</v>
      </c>
      <c r="OOD1533" s="229" t="s">
        <v>310</v>
      </c>
      <c r="OOE1533" s="229" t="s">
        <v>3942</v>
      </c>
      <c r="OOF1533" s="229" t="s">
        <v>1668</v>
      </c>
      <c r="OOG1533" s="229" t="s">
        <v>52</v>
      </c>
      <c r="OOH1533" s="229" t="s">
        <v>3943</v>
      </c>
      <c r="OOJ1533" s="229" t="s">
        <v>3944</v>
      </c>
      <c r="OOK1533" s="229" t="s">
        <v>945</v>
      </c>
      <c r="OOL1533" s="229" t="s">
        <v>466</v>
      </c>
      <c r="OOM1533" s="229" t="s">
        <v>3945</v>
      </c>
      <c r="OON1533" s="229" t="s">
        <v>3946</v>
      </c>
      <c r="OOO1533" s="229" t="s">
        <v>396</v>
      </c>
      <c r="OOP1533" s="229" t="s">
        <v>289</v>
      </c>
      <c r="OOQ1533" s="229" t="s">
        <v>35</v>
      </c>
      <c r="OOR1533" s="229" t="s">
        <v>27</v>
      </c>
      <c r="OOS1533" s="229" t="s">
        <v>87</v>
      </c>
      <c r="OOT1533" s="229" t="s">
        <v>1400</v>
      </c>
      <c r="OOU1533" s="229" t="s">
        <v>254</v>
      </c>
      <c r="OOV1533" s="229" t="s">
        <v>3947</v>
      </c>
      <c r="OOW1533" s="229" t="s">
        <v>222</v>
      </c>
      <c r="OOX1533" s="229" t="s">
        <v>223</v>
      </c>
      <c r="OOY1533" s="229" t="s">
        <v>172</v>
      </c>
      <c r="OOZ1533" s="229" t="s">
        <v>289</v>
      </c>
      <c r="OPA1533" s="229" t="s">
        <v>227</v>
      </c>
      <c r="OPE1533" s="229">
        <v>2024</v>
      </c>
      <c r="OPF1533" s="229" t="s">
        <v>57</v>
      </c>
      <c r="OPG1533" s="229" t="s">
        <v>3938</v>
      </c>
      <c r="OPH1533" s="229">
        <v>12973951</v>
      </c>
      <c r="OPI1533" s="229" t="s">
        <v>3941</v>
      </c>
      <c r="OPJ1533" s="229" t="s">
        <v>310</v>
      </c>
      <c r="OPK1533" s="229" t="s">
        <v>3942</v>
      </c>
      <c r="OPL1533" s="229" t="s">
        <v>1668</v>
      </c>
      <c r="OPM1533" s="229" t="s">
        <v>52</v>
      </c>
      <c r="OPN1533" s="229" t="s">
        <v>3943</v>
      </c>
      <c r="OPP1533" s="229" t="s">
        <v>3944</v>
      </c>
      <c r="OPQ1533" s="229" t="s">
        <v>945</v>
      </c>
      <c r="OPR1533" s="229" t="s">
        <v>466</v>
      </c>
      <c r="OPS1533" s="229" t="s">
        <v>3945</v>
      </c>
      <c r="OPT1533" s="229" t="s">
        <v>3946</v>
      </c>
      <c r="OPU1533" s="229" t="s">
        <v>396</v>
      </c>
      <c r="OPV1533" s="229" t="s">
        <v>289</v>
      </c>
      <c r="OPW1533" s="229" t="s">
        <v>35</v>
      </c>
      <c r="OPX1533" s="229" t="s">
        <v>27</v>
      </c>
      <c r="OPY1533" s="229" t="s">
        <v>87</v>
      </c>
      <c r="OPZ1533" s="229" t="s">
        <v>1400</v>
      </c>
      <c r="OQA1533" s="229" t="s">
        <v>254</v>
      </c>
      <c r="OQB1533" s="229" t="s">
        <v>3947</v>
      </c>
      <c r="OQC1533" s="229" t="s">
        <v>222</v>
      </c>
      <c r="OQD1533" s="229" t="s">
        <v>223</v>
      </c>
      <c r="OQE1533" s="229" t="s">
        <v>172</v>
      </c>
      <c r="OQF1533" s="229" t="s">
        <v>289</v>
      </c>
      <c r="OQG1533" s="229" t="s">
        <v>227</v>
      </c>
      <c r="OQK1533" s="229">
        <v>2024</v>
      </c>
      <c r="OQL1533" s="229" t="s">
        <v>57</v>
      </c>
      <c r="OQM1533" s="229" t="s">
        <v>3938</v>
      </c>
      <c r="OQN1533" s="229">
        <v>12973951</v>
      </c>
      <c r="OQO1533" s="229" t="s">
        <v>3941</v>
      </c>
      <c r="OQP1533" s="229" t="s">
        <v>310</v>
      </c>
      <c r="OQQ1533" s="229" t="s">
        <v>3942</v>
      </c>
      <c r="OQR1533" s="229" t="s">
        <v>1668</v>
      </c>
      <c r="OQS1533" s="229" t="s">
        <v>52</v>
      </c>
      <c r="OQT1533" s="229" t="s">
        <v>3943</v>
      </c>
      <c r="OQV1533" s="229" t="s">
        <v>3944</v>
      </c>
      <c r="OQW1533" s="229" t="s">
        <v>945</v>
      </c>
      <c r="OQX1533" s="229" t="s">
        <v>466</v>
      </c>
      <c r="OQY1533" s="229" t="s">
        <v>3945</v>
      </c>
      <c r="OQZ1533" s="229" t="s">
        <v>3946</v>
      </c>
      <c r="ORA1533" s="229" t="s">
        <v>396</v>
      </c>
      <c r="ORB1533" s="229" t="s">
        <v>289</v>
      </c>
      <c r="ORC1533" s="229" t="s">
        <v>35</v>
      </c>
      <c r="ORD1533" s="229" t="s">
        <v>27</v>
      </c>
      <c r="ORE1533" s="229" t="s">
        <v>87</v>
      </c>
      <c r="ORF1533" s="229" t="s">
        <v>1400</v>
      </c>
      <c r="ORG1533" s="229" t="s">
        <v>254</v>
      </c>
      <c r="ORH1533" s="229" t="s">
        <v>3947</v>
      </c>
      <c r="ORI1533" s="229" t="s">
        <v>222</v>
      </c>
      <c r="ORJ1533" s="229" t="s">
        <v>223</v>
      </c>
      <c r="ORK1533" s="229" t="s">
        <v>172</v>
      </c>
      <c r="ORL1533" s="229" t="s">
        <v>289</v>
      </c>
      <c r="ORM1533" s="229" t="s">
        <v>227</v>
      </c>
      <c r="ORQ1533" s="229">
        <v>2024</v>
      </c>
      <c r="ORR1533" s="229" t="s">
        <v>57</v>
      </c>
      <c r="ORS1533" s="229" t="s">
        <v>3938</v>
      </c>
      <c r="ORT1533" s="229">
        <v>12973951</v>
      </c>
      <c r="ORU1533" s="229" t="s">
        <v>3941</v>
      </c>
      <c r="ORV1533" s="229" t="s">
        <v>310</v>
      </c>
      <c r="ORW1533" s="229" t="s">
        <v>3942</v>
      </c>
      <c r="ORX1533" s="229" t="s">
        <v>1668</v>
      </c>
      <c r="ORY1533" s="229" t="s">
        <v>52</v>
      </c>
      <c r="ORZ1533" s="229" t="s">
        <v>3943</v>
      </c>
      <c r="OSB1533" s="229" t="s">
        <v>3944</v>
      </c>
      <c r="OSC1533" s="229" t="s">
        <v>945</v>
      </c>
      <c r="OSD1533" s="229" t="s">
        <v>466</v>
      </c>
      <c r="OSE1533" s="229" t="s">
        <v>3945</v>
      </c>
      <c r="OSF1533" s="229" t="s">
        <v>3946</v>
      </c>
      <c r="OSG1533" s="229" t="s">
        <v>396</v>
      </c>
      <c r="OSH1533" s="229" t="s">
        <v>289</v>
      </c>
      <c r="OSI1533" s="229" t="s">
        <v>35</v>
      </c>
      <c r="OSJ1533" s="229" t="s">
        <v>27</v>
      </c>
      <c r="OSK1533" s="229" t="s">
        <v>87</v>
      </c>
      <c r="OSL1533" s="229" t="s">
        <v>1400</v>
      </c>
      <c r="OSM1533" s="229" t="s">
        <v>254</v>
      </c>
      <c r="OSN1533" s="229" t="s">
        <v>3947</v>
      </c>
      <c r="OSO1533" s="229" t="s">
        <v>222</v>
      </c>
      <c r="OSP1533" s="229" t="s">
        <v>223</v>
      </c>
      <c r="OSQ1533" s="229" t="s">
        <v>172</v>
      </c>
      <c r="OSR1533" s="229" t="s">
        <v>289</v>
      </c>
      <c r="OSS1533" s="229" t="s">
        <v>227</v>
      </c>
      <c r="OSW1533" s="229">
        <v>2024</v>
      </c>
      <c r="OSX1533" s="229" t="s">
        <v>57</v>
      </c>
      <c r="OSY1533" s="229" t="s">
        <v>3938</v>
      </c>
      <c r="OSZ1533" s="229">
        <v>12973951</v>
      </c>
      <c r="OTA1533" s="229" t="s">
        <v>3941</v>
      </c>
      <c r="OTB1533" s="229" t="s">
        <v>310</v>
      </c>
      <c r="OTC1533" s="229" t="s">
        <v>3942</v>
      </c>
      <c r="OTD1533" s="229" t="s">
        <v>1668</v>
      </c>
      <c r="OTE1533" s="229" t="s">
        <v>52</v>
      </c>
      <c r="OTF1533" s="229" t="s">
        <v>3943</v>
      </c>
      <c r="OTH1533" s="229" t="s">
        <v>3944</v>
      </c>
      <c r="OTI1533" s="229" t="s">
        <v>945</v>
      </c>
      <c r="OTJ1533" s="229" t="s">
        <v>466</v>
      </c>
      <c r="OTK1533" s="229" t="s">
        <v>3945</v>
      </c>
      <c r="OTL1533" s="229" t="s">
        <v>3946</v>
      </c>
      <c r="OTM1533" s="229" t="s">
        <v>396</v>
      </c>
      <c r="OTN1533" s="229" t="s">
        <v>289</v>
      </c>
      <c r="OTO1533" s="229" t="s">
        <v>35</v>
      </c>
      <c r="OTP1533" s="229" t="s">
        <v>27</v>
      </c>
      <c r="OTQ1533" s="229" t="s">
        <v>87</v>
      </c>
      <c r="OTR1533" s="229" t="s">
        <v>1400</v>
      </c>
      <c r="OTS1533" s="229" t="s">
        <v>254</v>
      </c>
      <c r="OTT1533" s="229" t="s">
        <v>3947</v>
      </c>
      <c r="OTU1533" s="229" t="s">
        <v>222</v>
      </c>
      <c r="OTV1533" s="229" t="s">
        <v>223</v>
      </c>
      <c r="OTW1533" s="229" t="s">
        <v>172</v>
      </c>
      <c r="OTX1533" s="229" t="s">
        <v>289</v>
      </c>
      <c r="OTY1533" s="229" t="s">
        <v>227</v>
      </c>
      <c r="OUC1533" s="229">
        <v>2024</v>
      </c>
      <c r="OUD1533" s="229" t="s">
        <v>57</v>
      </c>
      <c r="OUE1533" s="229" t="s">
        <v>3938</v>
      </c>
      <c r="OUF1533" s="229">
        <v>12973951</v>
      </c>
      <c r="OUG1533" s="229" t="s">
        <v>3941</v>
      </c>
      <c r="OUH1533" s="229" t="s">
        <v>310</v>
      </c>
      <c r="OUI1533" s="229" t="s">
        <v>3942</v>
      </c>
      <c r="OUJ1533" s="229" t="s">
        <v>1668</v>
      </c>
      <c r="OUK1533" s="229" t="s">
        <v>52</v>
      </c>
      <c r="OUL1533" s="229" t="s">
        <v>3943</v>
      </c>
      <c r="OUN1533" s="229" t="s">
        <v>3944</v>
      </c>
      <c r="OUO1533" s="229" t="s">
        <v>945</v>
      </c>
      <c r="OUP1533" s="229" t="s">
        <v>466</v>
      </c>
      <c r="OUQ1533" s="229" t="s">
        <v>3945</v>
      </c>
      <c r="OUR1533" s="229" t="s">
        <v>3946</v>
      </c>
      <c r="OUS1533" s="229" t="s">
        <v>396</v>
      </c>
      <c r="OUT1533" s="229" t="s">
        <v>289</v>
      </c>
      <c r="OUU1533" s="229" t="s">
        <v>35</v>
      </c>
      <c r="OUV1533" s="229" t="s">
        <v>27</v>
      </c>
      <c r="OUW1533" s="229" t="s">
        <v>87</v>
      </c>
      <c r="OUX1533" s="229" t="s">
        <v>1400</v>
      </c>
      <c r="OUY1533" s="229" t="s">
        <v>254</v>
      </c>
      <c r="OUZ1533" s="229" t="s">
        <v>3947</v>
      </c>
      <c r="OVA1533" s="229" t="s">
        <v>222</v>
      </c>
      <c r="OVB1533" s="229" t="s">
        <v>223</v>
      </c>
      <c r="OVC1533" s="229" t="s">
        <v>172</v>
      </c>
      <c r="OVD1533" s="229" t="s">
        <v>289</v>
      </c>
      <c r="OVE1533" s="229" t="s">
        <v>227</v>
      </c>
      <c r="OVI1533" s="229">
        <v>2024</v>
      </c>
      <c r="OVJ1533" s="229" t="s">
        <v>57</v>
      </c>
      <c r="OVK1533" s="229" t="s">
        <v>3938</v>
      </c>
      <c r="OVL1533" s="229">
        <v>12973951</v>
      </c>
      <c r="OVM1533" s="229" t="s">
        <v>3941</v>
      </c>
      <c r="OVN1533" s="229" t="s">
        <v>310</v>
      </c>
      <c r="OVO1533" s="229" t="s">
        <v>3942</v>
      </c>
      <c r="OVP1533" s="229" t="s">
        <v>1668</v>
      </c>
      <c r="OVQ1533" s="229" t="s">
        <v>52</v>
      </c>
      <c r="OVR1533" s="229" t="s">
        <v>3943</v>
      </c>
      <c r="OVT1533" s="229" t="s">
        <v>3944</v>
      </c>
      <c r="OVU1533" s="229" t="s">
        <v>945</v>
      </c>
      <c r="OVV1533" s="229" t="s">
        <v>466</v>
      </c>
      <c r="OVW1533" s="229" t="s">
        <v>3945</v>
      </c>
      <c r="OVX1533" s="229" t="s">
        <v>3946</v>
      </c>
      <c r="OVY1533" s="229" t="s">
        <v>396</v>
      </c>
      <c r="OVZ1533" s="229" t="s">
        <v>289</v>
      </c>
      <c r="OWA1533" s="229" t="s">
        <v>35</v>
      </c>
      <c r="OWB1533" s="229" t="s">
        <v>27</v>
      </c>
      <c r="OWC1533" s="229" t="s">
        <v>87</v>
      </c>
      <c r="OWD1533" s="229" t="s">
        <v>1400</v>
      </c>
      <c r="OWE1533" s="229" t="s">
        <v>254</v>
      </c>
      <c r="OWF1533" s="229" t="s">
        <v>3947</v>
      </c>
      <c r="OWG1533" s="229" t="s">
        <v>222</v>
      </c>
      <c r="OWH1533" s="229" t="s">
        <v>223</v>
      </c>
      <c r="OWI1533" s="229" t="s">
        <v>172</v>
      </c>
      <c r="OWJ1533" s="229" t="s">
        <v>289</v>
      </c>
      <c r="OWK1533" s="229" t="s">
        <v>227</v>
      </c>
      <c r="OWO1533" s="229">
        <v>2024</v>
      </c>
      <c r="OWP1533" s="229" t="s">
        <v>57</v>
      </c>
      <c r="OWQ1533" s="229" t="s">
        <v>3938</v>
      </c>
      <c r="OWR1533" s="229">
        <v>12973951</v>
      </c>
      <c r="OWS1533" s="229" t="s">
        <v>3941</v>
      </c>
      <c r="OWT1533" s="229" t="s">
        <v>310</v>
      </c>
      <c r="OWU1533" s="229" t="s">
        <v>3942</v>
      </c>
      <c r="OWV1533" s="229" t="s">
        <v>1668</v>
      </c>
      <c r="OWW1533" s="229" t="s">
        <v>52</v>
      </c>
      <c r="OWX1533" s="229" t="s">
        <v>3943</v>
      </c>
      <c r="OWZ1533" s="229" t="s">
        <v>3944</v>
      </c>
      <c r="OXA1533" s="229" t="s">
        <v>945</v>
      </c>
      <c r="OXB1533" s="229" t="s">
        <v>466</v>
      </c>
      <c r="OXC1533" s="229" t="s">
        <v>3945</v>
      </c>
      <c r="OXD1533" s="229" t="s">
        <v>3946</v>
      </c>
      <c r="OXE1533" s="229" t="s">
        <v>396</v>
      </c>
      <c r="OXF1533" s="229" t="s">
        <v>289</v>
      </c>
      <c r="OXG1533" s="229" t="s">
        <v>35</v>
      </c>
      <c r="OXH1533" s="229" t="s">
        <v>27</v>
      </c>
      <c r="OXI1533" s="229" t="s">
        <v>87</v>
      </c>
      <c r="OXJ1533" s="229" t="s">
        <v>1400</v>
      </c>
      <c r="OXK1533" s="229" t="s">
        <v>254</v>
      </c>
      <c r="OXL1533" s="229" t="s">
        <v>3947</v>
      </c>
      <c r="OXM1533" s="229" t="s">
        <v>222</v>
      </c>
      <c r="OXN1533" s="229" t="s">
        <v>223</v>
      </c>
      <c r="OXO1533" s="229" t="s">
        <v>172</v>
      </c>
      <c r="OXP1533" s="229" t="s">
        <v>289</v>
      </c>
      <c r="OXQ1533" s="229" t="s">
        <v>227</v>
      </c>
      <c r="OXU1533" s="229">
        <v>2024</v>
      </c>
      <c r="OXV1533" s="229" t="s">
        <v>57</v>
      </c>
      <c r="OXW1533" s="229" t="s">
        <v>3938</v>
      </c>
      <c r="OXX1533" s="229">
        <v>12973951</v>
      </c>
      <c r="OXY1533" s="229" t="s">
        <v>3941</v>
      </c>
      <c r="OXZ1533" s="229" t="s">
        <v>310</v>
      </c>
      <c r="OYA1533" s="229" t="s">
        <v>3942</v>
      </c>
      <c r="OYB1533" s="229" t="s">
        <v>1668</v>
      </c>
      <c r="OYC1533" s="229" t="s">
        <v>52</v>
      </c>
      <c r="OYD1533" s="229" t="s">
        <v>3943</v>
      </c>
      <c r="OYF1533" s="229" t="s">
        <v>3944</v>
      </c>
      <c r="OYG1533" s="229" t="s">
        <v>945</v>
      </c>
      <c r="OYH1533" s="229" t="s">
        <v>466</v>
      </c>
      <c r="OYI1533" s="229" t="s">
        <v>3945</v>
      </c>
      <c r="OYJ1533" s="229" t="s">
        <v>3946</v>
      </c>
      <c r="OYK1533" s="229" t="s">
        <v>396</v>
      </c>
      <c r="OYL1533" s="229" t="s">
        <v>289</v>
      </c>
      <c r="OYM1533" s="229" t="s">
        <v>35</v>
      </c>
      <c r="OYN1533" s="229" t="s">
        <v>27</v>
      </c>
      <c r="OYO1533" s="229" t="s">
        <v>87</v>
      </c>
      <c r="OYP1533" s="229" t="s">
        <v>1400</v>
      </c>
      <c r="OYQ1533" s="229" t="s">
        <v>254</v>
      </c>
      <c r="OYR1533" s="229" t="s">
        <v>3947</v>
      </c>
      <c r="OYS1533" s="229" t="s">
        <v>222</v>
      </c>
      <c r="OYT1533" s="229" t="s">
        <v>223</v>
      </c>
      <c r="OYU1533" s="229" t="s">
        <v>172</v>
      </c>
      <c r="OYV1533" s="229" t="s">
        <v>289</v>
      </c>
      <c r="OYW1533" s="229" t="s">
        <v>227</v>
      </c>
      <c r="OZA1533" s="229">
        <v>2024</v>
      </c>
      <c r="OZB1533" s="229" t="s">
        <v>57</v>
      </c>
      <c r="OZC1533" s="229" t="s">
        <v>3938</v>
      </c>
      <c r="OZD1533" s="229">
        <v>12973951</v>
      </c>
      <c r="OZE1533" s="229" t="s">
        <v>3941</v>
      </c>
      <c r="OZF1533" s="229" t="s">
        <v>310</v>
      </c>
      <c r="OZG1533" s="229" t="s">
        <v>3942</v>
      </c>
      <c r="OZH1533" s="229" t="s">
        <v>1668</v>
      </c>
      <c r="OZI1533" s="229" t="s">
        <v>52</v>
      </c>
      <c r="OZJ1533" s="229" t="s">
        <v>3943</v>
      </c>
      <c r="OZL1533" s="229" t="s">
        <v>3944</v>
      </c>
      <c r="OZM1533" s="229" t="s">
        <v>945</v>
      </c>
      <c r="OZN1533" s="229" t="s">
        <v>466</v>
      </c>
      <c r="OZO1533" s="229" t="s">
        <v>3945</v>
      </c>
      <c r="OZP1533" s="229" t="s">
        <v>3946</v>
      </c>
      <c r="OZQ1533" s="229" t="s">
        <v>396</v>
      </c>
      <c r="OZR1533" s="229" t="s">
        <v>289</v>
      </c>
      <c r="OZS1533" s="229" t="s">
        <v>35</v>
      </c>
      <c r="OZT1533" s="229" t="s">
        <v>27</v>
      </c>
      <c r="OZU1533" s="229" t="s">
        <v>87</v>
      </c>
      <c r="OZV1533" s="229" t="s">
        <v>1400</v>
      </c>
      <c r="OZW1533" s="229" t="s">
        <v>254</v>
      </c>
      <c r="OZX1533" s="229" t="s">
        <v>3947</v>
      </c>
      <c r="OZY1533" s="229" t="s">
        <v>222</v>
      </c>
      <c r="OZZ1533" s="229" t="s">
        <v>223</v>
      </c>
      <c r="PAA1533" s="229" t="s">
        <v>172</v>
      </c>
      <c r="PAB1533" s="229" t="s">
        <v>289</v>
      </c>
      <c r="PAC1533" s="229" t="s">
        <v>227</v>
      </c>
      <c r="PAG1533" s="229">
        <v>2024</v>
      </c>
      <c r="PAH1533" s="229" t="s">
        <v>57</v>
      </c>
      <c r="PAI1533" s="229" t="s">
        <v>3938</v>
      </c>
      <c r="PAJ1533" s="229">
        <v>12973951</v>
      </c>
      <c r="PAK1533" s="229" t="s">
        <v>3941</v>
      </c>
      <c r="PAL1533" s="229" t="s">
        <v>310</v>
      </c>
      <c r="PAM1533" s="229" t="s">
        <v>3942</v>
      </c>
      <c r="PAN1533" s="229" t="s">
        <v>1668</v>
      </c>
      <c r="PAO1533" s="229" t="s">
        <v>52</v>
      </c>
      <c r="PAP1533" s="229" t="s">
        <v>3943</v>
      </c>
      <c r="PAR1533" s="229" t="s">
        <v>3944</v>
      </c>
      <c r="PAS1533" s="229" t="s">
        <v>945</v>
      </c>
      <c r="PAT1533" s="229" t="s">
        <v>466</v>
      </c>
      <c r="PAU1533" s="229" t="s">
        <v>3945</v>
      </c>
      <c r="PAV1533" s="229" t="s">
        <v>3946</v>
      </c>
      <c r="PAW1533" s="229" t="s">
        <v>396</v>
      </c>
      <c r="PAX1533" s="229" t="s">
        <v>289</v>
      </c>
      <c r="PAY1533" s="229" t="s">
        <v>35</v>
      </c>
      <c r="PAZ1533" s="229" t="s">
        <v>27</v>
      </c>
      <c r="PBA1533" s="229" t="s">
        <v>87</v>
      </c>
      <c r="PBB1533" s="229" t="s">
        <v>1400</v>
      </c>
      <c r="PBC1533" s="229" t="s">
        <v>254</v>
      </c>
      <c r="PBD1533" s="229" t="s">
        <v>3947</v>
      </c>
      <c r="PBE1533" s="229" t="s">
        <v>222</v>
      </c>
      <c r="PBF1533" s="229" t="s">
        <v>223</v>
      </c>
      <c r="PBG1533" s="229" t="s">
        <v>172</v>
      </c>
      <c r="PBH1533" s="229" t="s">
        <v>289</v>
      </c>
      <c r="PBI1533" s="229" t="s">
        <v>227</v>
      </c>
      <c r="PBM1533" s="229">
        <v>2024</v>
      </c>
      <c r="PBN1533" s="229" t="s">
        <v>57</v>
      </c>
      <c r="PBO1533" s="229" t="s">
        <v>3938</v>
      </c>
      <c r="PBP1533" s="229">
        <v>12973951</v>
      </c>
      <c r="PBQ1533" s="229" t="s">
        <v>3941</v>
      </c>
      <c r="PBR1533" s="229" t="s">
        <v>310</v>
      </c>
      <c r="PBS1533" s="229" t="s">
        <v>3942</v>
      </c>
      <c r="PBT1533" s="229" t="s">
        <v>1668</v>
      </c>
      <c r="PBU1533" s="229" t="s">
        <v>52</v>
      </c>
      <c r="PBV1533" s="229" t="s">
        <v>3943</v>
      </c>
      <c r="PBX1533" s="229" t="s">
        <v>3944</v>
      </c>
      <c r="PBY1533" s="229" t="s">
        <v>945</v>
      </c>
      <c r="PBZ1533" s="229" t="s">
        <v>466</v>
      </c>
      <c r="PCA1533" s="229" t="s">
        <v>3945</v>
      </c>
      <c r="PCB1533" s="229" t="s">
        <v>3946</v>
      </c>
      <c r="PCC1533" s="229" t="s">
        <v>396</v>
      </c>
      <c r="PCD1533" s="229" t="s">
        <v>289</v>
      </c>
      <c r="PCE1533" s="229" t="s">
        <v>35</v>
      </c>
      <c r="PCF1533" s="229" t="s">
        <v>27</v>
      </c>
      <c r="PCG1533" s="229" t="s">
        <v>87</v>
      </c>
      <c r="PCH1533" s="229" t="s">
        <v>1400</v>
      </c>
      <c r="PCI1533" s="229" t="s">
        <v>254</v>
      </c>
      <c r="PCJ1533" s="229" t="s">
        <v>3947</v>
      </c>
      <c r="PCK1533" s="229" t="s">
        <v>222</v>
      </c>
      <c r="PCL1533" s="229" t="s">
        <v>223</v>
      </c>
      <c r="PCM1533" s="229" t="s">
        <v>172</v>
      </c>
      <c r="PCN1533" s="229" t="s">
        <v>289</v>
      </c>
      <c r="PCO1533" s="229" t="s">
        <v>227</v>
      </c>
      <c r="PCS1533" s="229">
        <v>2024</v>
      </c>
      <c r="PCT1533" s="229" t="s">
        <v>57</v>
      </c>
      <c r="PCU1533" s="229" t="s">
        <v>3938</v>
      </c>
      <c r="PCV1533" s="229">
        <v>12973951</v>
      </c>
      <c r="PCW1533" s="229" t="s">
        <v>3941</v>
      </c>
      <c r="PCX1533" s="229" t="s">
        <v>310</v>
      </c>
      <c r="PCY1533" s="229" t="s">
        <v>3942</v>
      </c>
      <c r="PCZ1533" s="229" t="s">
        <v>1668</v>
      </c>
      <c r="PDA1533" s="229" t="s">
        <v>52</v>
      </c>
      <c r="PDB1533" s="229" t="s">
        <v>3943</v>
      </c>
      <c r="PDD1533" s="229" t="s">
        <v>3944</v>
      </c>
      <c r="PDE1533" s="229" t="s">
        <v>945</v>
      </c>
      <c r="PDF1533" s="229" t="s">
        <v>466</v>
      </c>
      <c r="PDG1533" s="229" t="s">
        <v>3945</v>
      </c>
      <c r="PDH1533" s="229" t="s">
        <v>3946</v>
      </c>
      <c r="PDI1533" s="229" t="s">
        <v>396</v>
      </c>
      <c r="PDJ1533" s="229" t="s">
        <v>289</v>
      </c>
      <c r="PDK1533" s="229" t="s">
        <v>35</v>
      </c>
      <c r="PDL1533" s="229" t="s">
        <v>27</v>
      </c>
      <c r="PDM1533" s="229" t="s">
        <v>87</v>
      </c>
      <c r="PDN1533" s="229" t="s">
        <v>1400</v>
      </c>
      <c r="PDO1533" s="229" t="s">
        <v>254</v>
      </c>
      <c r="PDP1533" s="229" t="s">
        <v>3947</v>
      </c>
      <c r="PDQ1533" s="229" t="s">
        <v>222</v>
      </c>
      <c r="PDR1533" s="229" t="s">
        <v>223</v>
      </c>
      <c r="PDS1533" s="229" t="s">
        <v>172</v>
      </c>
      <c r="PDT1533" s="229" t="s">
        <v>289</v>
      </c>
      <c r="PDU1533" s="229" t="s">
        <v>227</v>
      </c>
      <c r="PDY1533" s="229">
        <v>2024</v>
      </c>
      <c r="PDZ1533" s="229" t="s">
        <v>57</v>
      </c>
      <c r="PEA1533" s="229" t="s">
        <v>3938</v>
      </c>
      <c r="PEB1533" s="229">
        <v>12973951</v>
      </c>
      <c r="PEC1533" s="229" t="s">
        <v>3941</v>
      </c>
      <c r="PED1533" s="229" t="s">
        <v>310</v>
      </c>
      <c r="PEE1533" s="229" t="s">
        <v>3942</v>
      </c>
      <c r="PEF1533" s="229" t="s">
        <v>1668</v>
      </c>
      <c r="PEG1533" s="229" t="s">
        <v>52</v>
      </c>
      <c r="PEH1533" s="229" t="s">
        <v>3943</v>
      </c>
      <c r="PEJ1533" s="229" t="s">
        <v>3944</v>
      </c>
      <c r="PEK1533" s="229" t="s">
        <v>945</v>
      </c>
      <c r="PEL1533" s="229" t="s">
        <v>466</v>
      </c>
      <c r="PEM1533" s="229" t="s">
        <v>3945</v>
      </c>
      <c r="PEN1533" s="229" t="s">
        <v>3946</v>
      </c>
      <c r="PEO1533" s="229" t="s">
        <v>396</v>
      </c>
      <c r="PEP1533" s="229" t="s">
        <v>289</v>
      </c>
      <c r="PEQ1533" s="229" t="s">
        <v>35</v>
      </c>
      <c r="PER1533" s="229" t="s">
        <v>27</v>
      </c>
      <c r="PES1533" s="229" t="s">
        <v>87</v>
      </c>
      <c r="PET1533" s="229" t="s">
        <v>1400</v>
      </c>
      <c r="PEU1533" s="229" t="s">
        <v>254</v>
      </c>
      <c r="PEV1533" s="229" t="s">
        <v>3947</v>
      </c>
      <c r="PEW1533" s="229" t="s">
        <v>222</v>
      </c>
      <c r="PEX1533" s="229" t="s">
        <v>223</v>
      </c>
      <c r="PEY1533" s="229" t="s">
        <v>172</v>
      </c>
      <c r="PEZ1533" s="229" t="s">
        <v>289</v>
      </c>
      <c r="PFA1533" s="229" t="s">
        <v>227</v>
      </c>
      <c r="PFE1533" s="229">
        <v>2024</v>
      </c>
      <c r="PFF1533" s="229" t="s">
        <v>57</v>
      </c>
      <c r="PFG1533" s="229" t="s">
        <v>3938</v>
      </c>
      <c r="PFH1533" s="229">
        <v>12973951</v>
      </c>
      <c r="PFI1533" s="229" t="s">
        <v>3941</v>
      </c>
      <c r="PFJ1533" s="229" t="s">
        <v>310</v>
      </c>
      <c r="PFK1533" s="229" t="s">
        <v>3942</v>
      </c>
      <c r="PFL1533" s="229" t="s">
        <v>1668</v>
      </c>
      <c r="PFM1533" s="229" t="s">
        <v>52</v>
      </c>
      <c r="PFN1533" s="229" t="s">
        <v>3943</v>
      </c>
      <c r="PFP1533" s="229" t="s">
        <v>3944</v>
      </c>
      <c r="PFQ1533" s="229" t="s">
        <v>945</v>
      </c>
      <c r="PFR1533" s="229" t="s">
        <v>466</v>
      </c>
      <c r="PFS1533" s="229" t="s">
        <v>3945</v>
      </c>
      <c r="PFT1533" s="229" t="s">
        <v>3946</v>
      </c>
      <c r="PFU1533" s="229" t="s">
        <v>396</v>
      </c>
      <c r="PFV1533" s="229" t="s">
        <v>289</v>
      </c>
      <c r="PFW1533" s="229" t="s">
        <v>35</v>
      </c>
      <c r="PFX1533" s="229" t="s">
        <v>27</v>
      </c>
      <c r="PFY1533" s="229" t="s">
        <v>87</v>
      </c>
      <c r="PFZ1533" s="229" t="s">
        <v>1400</v>
      </c>
      <c r="PGA1533" s="229" t="s">
        <v>254</v>
      </c>
      <c r="PGB1533" s="229" t="s">
        <v>3947</v>
      </c>
      <c r="PGC1533" s="229" t="s">
        <v>222</v>
      </c>
      <c r="PGD1533" s="229" t="s">
        <v>223</v>
      </c>
      <c r="PGE1533" s="229" t="s">
        <v>172</v>
      </c>
      <c r="PGF1533" s="229" t="s">
        <v>289</v>
      </c>
      <c r="PGG1533" s="229" t="s">
        <v>227</v>
      </c>
      <c r="PGK1533" s="229">
        <v>2024</v>
      </c>
      <c r="PGL1533" s="229" t="s">
        <v>57</v>
      </c>
      <c r="PGM1533" s="229" t="s">
        <v>3938</v>
      </c>
      <c r="PGN1533" s="229">
        <v>12973951</v>
      </c>
      <c r="PGO1533" s="229" t="s">
        <v>3941</v>
      </c>
      <c r="PGP1533" s="229" t="s">
        <v>310</v>
      </c>
      <c r="PGQ1533" s="229" t="s">
        <v>3942</v>
      </c>
      <c r="PGR1533" s="229" t="s">
        <v>1668</v>
      </c>
      <c r="PGS1533" s="229" t="s">
        <v>52</v>
      </c>
      <c r="PGT1533" s="229" t="s">
        <v>3943</v>
      </c>
      <c r="PGV1533" s="229" t="s">
        <v>3944</v>
      </c>
      <c r="PGW1533" s="229" t="s">
        <v>945</v>
      </c>
      <c r="PGX1533" s="229" t="s">
        <v>466</v>
      </c>
      <c r="PGY1533" s="229" t="s">
        <v>3945</v>
      </c>
      <c r="PGZ1533" s="229" t="s">
        <v>3946</v>
      </c>
      <c r="PHA1533" s="229" t="s">
        <v>396</v>
      </c>
      <c r="PHB1533" s="229" t="s">
        <v>289</v>
      </c>
      <c r="PHC1533" s="229" t="s">
        <v>35</v>
      </c>
      <c r="PHD1533" s="229" t="s">
        <v>27</v>
      </c>
      <c r="PHE1533" s="229" t="s">
        <v>87</v>
      </c>
      <c r="PHF1533" s="229" t="s">
        <v>1400</v>
      </c>
      <c r="PHG1533" s="229" t="s">
        <v>254</v>
      </c>
      <c r="PHH1533" s="229" t="s">
        <v>3947</v>
      </c>
      <c r="PHI1533" s="229" t="s">
        <v>222</v>
      </c>
      <c r="PHJ1533" s="229" t="s">
        <v>223</v>
      </c>
      <c r="PHK1533" s="229" t="s">
        <v>172</v>
      </c>
      <c r="PHL1533" s="229" t="s">
        <v>289</v>
      </c>
      <c r="PHM1533" s="229" t="s">
        <v>227</v>
      </c>
      <c r="PHQ1533" s="229">
        <v>2024</v>
      </c>
      <c r="PHR1533" s="229" t="s">
        <v>57</v>
      </c>
      <c r="PHS1533" s="229" t="s">
        <v>3938</v>
      </c>
      <c r="PHT1533" s="229">
        <v>12973951</v>
      </c>
      <c r="PHU1533" s="229" t="s">
        <v>3941</v>
      </c>
      <c r="PHV1533" s="229" t="s">
        <v>310</v>
      </c>
      <c r="PHW1533" s="229" t="s">
        <v>3942</v>
      </c>
      <c r="PHX1533" s="229" t="s">
        <v>1668</v>
      </c>
      <c r="PHY1533" s="229" t="s">
        <v>52</v>
      </c>
      <c r="PHZ1533" s="229" t="s">
        <v>3943</v>
      </c>
      <c r="PIB1533" s="229" t="s">
        <v>3944</v>
      </c>
      <c r="PIC1533" s="229" t="s">
        <v>945</v>
      </c>
      <c r="PID1533" s="229" t="s">
        <v>466</v>
      </c>
      <c r="PIE1533" s="229" t="s">
        <v>3945</v>
      </c>
      <c r="PIF1533" s="229" t="s">
        <v>3946</v>
      </c>
      <c r="PIG1533" s="229" t="s">
        <v>396</v>
      </c>
      <c r="PIH1533" s="229" t="s">
        <v>289</v>
      </c>
      <c r="PII1533" s="229" t="s">
        <v>35</v>
      </c>
      <c r="PIJ1533" s="229" t="s">
        <v>27</v>
      </c>
      <c r="PIK1533" s="229" t="s">
        <v>87</v>
      </c>
      <c r="PIL1533" s="229" t="s">
        <v>1400</v>
      </c>
      <c r="PIM1533" s="229" t="s">
        <v>254</v>
      </c>
      <c r="PIN1533" s="229" t="s">
        <v>3947</v>
      </c>
      <c r="PIO1533" s="229" t="s">
        <v>222</v>
      </c>
      <c r="PIP1533" s="229" t="s">
        <v>223</v>
      </c>
      <c r="PIQ1533" s="229" t="s">
        <v>172</v>
      </c>
      <c r="PIR1533" s="229" t="s">
        <v>289</v>
      </c>
      <c r="PIS1533" s="229" t="s">
        <v>227</v>
      </c>
      <c r="PIW1533" s="229">
        <v>2024</v>
      </c>
      <c r="PIX1533" s="229" t="s">
        <v>57</v>
      </c>
      <c r="PIY1533" s="229" t="s">
        <v>3938</v>
      </c>
      <c r="PIZ1533" s="229">
        <v>12973951</v>
      </c>
      <c r="PJA1533" s="229" t="s">
        <v>3941</v>
      </c>
      <c r="PJB1533" s="229" t="s">
        <v>310</v>
      </c>
      <c r="PJC1533" s="229" t="s">
        <v>3942</v>
      </c>
      <c r="PJD1533" s="229" t="s">
        <v>1668</v>
      </c>
      <c r="PJE1533" s="229" t="s">
        <v>52</v>
      </c>
      <c r="PJF1533" s="229" t="s">
        <v>3943</v>
      </c>
      <c r="PJH1533" s="229" t="s">
        <v>3944</v>
      </c>
      <c r="PJI1533" s="229" t="s">
        <v>945</v>
      </c>
      <c r="PJJ1533" s="229" t="s">
        <v>466</v>
      </c>
      <c r="PJK1533" s="229" t="s">
        <v>3945</v>
      </c>
      <c r="PJL1533" s="229" t="s">
        <v>3946</v>
      </c>
      <c r="PJM1533" s="229" t="s">
        <v>396</v>
      </c>
      <c r="PJN1533" s="229" t="s">
        <v>289</v>
      </c>
      <c r="PJO1533" s="229" t="s">
        <v>35</v>
      </c>
      <c r="PJP1533" s="229" t="s">
        <v>27</v>
      </c>
      <c r="PJQ1533" s="229" t="s">
        <v>87</v>
      </c>
      <c r="PJR1533" s="229" t="s">
        <v>1400</v>
      </c>
      <c r="PJS1533" s="229" t="s">
        <v>254</v>
      </c>
      <c r="PJT1533" s="229" t="s">
        <v>3947</v>
      </c>
      <c r="PJU1533" s="229" t="s">
        <v>222</v>
      </c>
      <c r="PJV1533" s="229" t="s">
        <v>223</v>
      </c>
      <c r="PJW1533" s="229" t="s">
        <v>172</v>
      </c>
      <c r="PJX1533" s="229" t="s">
        <v>289</v>
      </c>
      <c r="PJY1533" s="229" t="s">
        <v>227</v>
      </c>
      <c r="PKC1533" s="229">
        <v>2024</v>
      </c>
      <c r="PKD1533" s="229" t="s">
        <v>57</v>
      </c>
      <c r="PKE1533" s="229" t="s">
        <v>3938</v>
      </c>
      <c r="PKF1533" s="229">
        <v>12973951</v>
      </c>
      <c r="PKG1533" s="229" t="s">
        <v>3941</v>
      </c>
      <c r="PKH1533" s="229" t="s">
        <v>310</v>
      </c>
      <c r="PKI1533" s="229" t="s">
        <v>3942</v>
      </c>
      <c r="PKJ1533" s="229" t="s">
        <v>1668</v>
      </c>
      <c r="PKK1533" s="229" t="s">
        <v>52</v>
      </c>
      <c r="PKL1533" s="229" t="s">
        <v>3943</v>
      </c>
      <c r="PKN1533" s="229" t="s">
        <v>3944</v>
      </c>
      <c r="PKO1533" s="229" t="s">
        <v>945</v>
      </c>
      <c r="PKP1533" s="229" t="s">
        <v>466</v>
      </c>
      <c r="PKQ1533" s="229" t="s">
        <v>3945</v>
      </c>
      <c r="PKR1533" s="229" t="s">
        <v>3946</v>
      </c>
      <c r="PKS1533" s="229" t="s">
        <v>396</v>
      </c>
      <c r="PKT1533" s="229" t="s">
        <v>289</v>
      </c>
      <c r="PKU1533" s="229" t="s">
        <v>35</v>
      </c>
      <c r="PKV1533" s="229" t="s">
        <v>27</v>
      </c>
      <c r="PKW1533" s="229" t="s">
        <v>87</v>
      </c>
      <c r="PKX1533" s="229" t="s">
        <v>1400</v>
      </c>
      <c r="PKY1533" s="229" t="s">
        <v>254</v>
      </c>
      <c r="PKZ1533" s="229" t="s">
        <v>3947</v>
      </c>
      <c r="PLA1533" s="229" t="s">
        <v>222</v>
      </c>
      <c r="PLB1533" s="229" t="s">
        <v>223</v>
      </c>
      <c r="PLC1533" s="229" t="s">
        <v>172</v>
      </c>
      <c r="PLD1533" s="229" t="s">
        <v>289</v>
      </c>
      <c r="PLE1533" s="229" t="s">
        <v>227</v>
      </c>
      <c r="PLI1533" s="229">
        <v>2024</v>
      </c>
      <c r="PLJ1533" s="229" t="s">
        <v>57</v>
      </c>
      <c r="PLK1533" s="229" t="s">
        <v>3938</v>
      </c>
      <c r="PLL1533" s="229">
        <v>12973951</v>
      </c>
      <c r="PLM1533" s="229" t="s">
        <v>3941</v>
      </c>
      <c r="PLN1533" s="229" t="s">
        <v>310</v>
      </c>
      <c r="PLO1533" s="229" t="s">
        <v>3942</v>
      </c>
      <c r="PLP1533" s="229" t="s">
        <v>1668</v>
      </c>
      <c r="PLQ1533" s="229" t="s">
        <v>52</v>
      </c>
      <c r="PLR1533" s="229" t="s">
        <v>3943</v>
      </c>
      <c r="PLT1533" s="229" t="s">
        <v>3944</v>
      </c>
      <c r="PLU1533" s="229" t="s">
        <v>945</v>
      </c>
      <c r="PLV1533" s="229" t="s">
        <v>466</v>
      </c>
      <c r="PLW1533" s="229" t="s">
        <v>3945</v>
      </c>
      <c r="PLX1533" s="229" t="s">
        <v>3946</v>
      </c>
      <c r="PLY1533" s="229" t="s">
        <v>396</v>
      </c>
      <c r="PLZ1533" s="229" t="s">
        <v>289</v>
      </c>
      <c r="PMA1533" s="229" t="s">
        <v>35</v>
      </c>
      <c r="PMB1533" s="229" t="s">
        <v>27</v>
      </c>
      <c r="PMC1533" s="229" t="s">
        <v>87</v>
      </c>
      <c r="PMD1533" s="229" t="s">
        <v>1400</v>
      </c>
      <c r="PME1533" s="229" t="s">
        <v>254</v>
      </c>
      <c r="PMF1533" s="229" t="s">
        <v>3947</v>
      </c>
      <c r="PMG1533" s="229" t="s">
        <v>222</v>
      </c>
      <c r="PMH1533" s="229" t="s">
        <v>223</v>
      </c>
      <c r="PMI1533" s="229" t="s">
        <v>172</v>
      </c>
      <c r="PMJ1533" s="229" t="s">
        <v>289</v>
      </c>
      <c r="PMK1533" s="229" t="s">
        <v>227</v>
      </c>
      <c r="PMO1533" s="229">
        <v>2024</v>
      </c>
      <c r="PMP1533" s="229" t="s">
        <v>57</v>
      </c>
      <c r="PMQ1533" s="229" t="s">
        <v>3938</v>
      </c>
      <c r="PMR1533" s="229">
        <v>12973951</v>
      </c>
      <c r="PMS1533" s="229" t="s">
        <v>3941</v>
      </c>
      <c r="PMT1533" s="229" t="s">
        <v>310</v>
      </c>
      <c r="PMU1533" s="229" t="s">
        <v>3942</v>
      </c>
      <c r="PMV1533" s="229" t="s">
        <v>1668</v>
      </c>
      <c r="PMW1533" s="229" t="s">
        <v>52</v>
      </c>
      <c r="PMX1533" s="229" t="s">
        <v>3943</v>
      </c>
      <c r="PMZ1533" s="229" t="s">
        <v>3944</v>
      </c>
      <c r="PNA1533" s="229" t="s">
        <v>945</v>
      </c>
      <c r="PNB1533" s="229" t="s">
        <v>466</v>
      </c>
      <c r="PNC1533" s="229" t="s">
        <v>3945</v>
      </c>
      <c r="PND1533" s="229" t="s">
        <v>3946</v>
      </c>
      <c r="PNE1533" s="229" t="s">
        <v>396</v>
      </c>
      <c r="PNF1533" s="229" t="s">
        <v>289</v>
      </c>
      <c r="PNG1533" s="229" t="s">
        <v>35</v>
      </c>
      <c r="PNH1533" s="229" t="s">
        <v>27</v>
      </c>
      <c r="PNI1533" s="229" t="s">
        <v>87</v>
      </c>
      <c r="PNJ1533" s="229" t="s">
        <v>1400</v>
      </c>
      <c r="PNK1533" s="229" t="s">
        <v>254</v>
      </c>
      <c r="PNL1533" s="229" t="s">
        <v>3947</v>
      </c>
      <c r="PNM1533" s="229" t="s">
        <v>222</v>
      </c>
      <c r="PNN1533" s="229" t="s">
        <v>223</v>
      </c>
      <c r="PNO1533" s="229" t="s">
        <v>172</v>
      </c>
      <c r="PNP1533" s="229" t="s">
        <v>289</v>
      </c>
      <c r="PNQ1533" s="229" t="s">
        <v>227</v>
      </c>
      <c r="PNU1533" s="229">
        <v>2024</v>
      </c>
      <c r="PNV1533" s="229" t="s">
        <v>57</v>
      </c>
      <c r="PNW1533" s="229" t="s">
        <v>3938</v>
      </c>
      <c r="PNX1533" s="229">
        <v>12973951</v>
      </c>
      <c r="PNY1533" s="229" t="s">
        <v>3941</v>
      </c>
      <c r="PNZ1533" s="229" t="s">
        <v>310</v>
      </c>
      <c r="POA1533" s="229" t="s">
        <v>3942</v>
      </c>
      <c r="POB1533" s="229" t="s">
        <v>1668</v>
      </c>
      <c r="POC1533" s="229" t="s">
        <v>52</v>
      </c>
      <c r="POD1533" s="229" t="s">
        <v>3943</v>
      </c>
      <c r="POF1533" s="229" t="s">
        <v>3944</v>
      </c>
      <c r="POG1533" s="229" t="s">
        <v>945</v>
      </c>
      <c r="POH1533" s="229" t="s">
        <v>466</v>
      </c>
      <c r="POI1533" s="229" t="s">
        <v>3945</v>
      </c>
      <c r="POJ1533" s="229" t="s">
        <v>3946</v>
      </c>
      <c r="POK1533" s="229" t="s">
        <v>396</v>
      </c>
      <c r="POL1533" s="229" t="s">
        <v>289</v>
      </c>
      <c r="POM1533" s="229" t="s">
        <v>35</v>
      </c>
      <c r="PON1533" s="229" t="s">
        <v>27</v>
      </c>
      <c r="POO1533" s="229" t="s">
        <v>87</v>
      </c>
      <c r="POP1533" s="229" t="s">
        <v>1400</v>
      </c>
      <c r="POQ1533" s="229" t="s">
        <v>254</v>
      </c>
      <c r="POR1533" s="229" t="s">
        <v>3947</v>
      </c>
      <c r="POS1533" s="229" t="s">
        <v>222</v>
      </c>
      <c r="POT1533" s="229" t="s">
        <v>223</v>
      </c>
      <c r="POU1533" s="229" t="s">
        <v>172</v>
      </c>
      <c r="POV1533" s="229" t="s">
        <v>289</v>
      </c>
      <c r="POW1533" s="229" t="s">
        <v>227</v>
      </c>
      <c r="PPA1533" s="229">
        <v>2024</v>
      </c>
      <c r="PPB1533" s="229" t="s">
        <v>57</v>
      </c>
      <c r="PPC1533" s="229" t="s">
        <v>3938</v>
      </c>
      <c r="PPD1533" s="229">
        <v>12973951</v>
      </c>
      <c r="PPE1533" s="229" t="s">
        <v>3941</v>
      </c>
      <c r="PPF1533" s="229" t="s">
        <v>310</v>
      </c>
      <c r="PPG1533" s="229" t="s">
        <v>3942</v>
      </c>
      <c r="PPH1533" s="229" t="s">
        <v>1668</v>
      </c>
      <c r="PPI1533" s="229" t="s">
        <v>52</v>
      </c>
      <c r="PPJ1533" s="229" t="s">
        <v>3943</v>
      </c>
      <c r="PPL1533" s="229" t="s">
        <v>3944</v>
      </c>
      <c r="PPM1533" s="229" t="s">
        <v>945</v>
      </c>
      <c r="PPN1533" s="229" t="s">
        <v>466</v>
      </c>
      <c r="PPO1533" s="229" t="s">
        <v>3945</v>
      </c>
      <c r="PPP1533" s="229" t="s">
        <v>3946</v>
      </c>
      <c r="PPQ1533" s="229" t="s">
        <v>396</v>
      </c>
      <c r="PPR1533" s="229" t="s">
        <v>289</v>
      </c>
      <c r="PPS1533" s="229" t="s">
        <v>35</v>
      </c>
      <c r="PPT1533" s="229" t="s">
        <v>27</v>
      </c>
      <c r="PPU1533" s="229" t="s">
        <v>87</v>
      </c>
      <c r="PPV1533" s="229" t="s">
        <v>1400</v>
      </c>
      <c r="PPW1533" s="229" t="s">
        <v>254</v>
      </c>
      <c r="PPX1533" s="229" t="s">
        <v>3947</v>
      </c>
      <c r="PPY1533" s="229" t="s">
        <v>222</v>
      </c>
      <c r="PPZ1533" s="229" t="s">
        <v>223</v>
      </c>
      <c r="PQA1533" s="229" t="s">
        <v>172</v>
      </c>
      <c r="PQB1533" s="229" t="s">
        <v>289</v>
      </c>
      <c r="PQC1533" s="229" t="s">
        <v>227</v>
      </c>
      <c r="PQG1533" s="229">
        <v>2024</v>
      </c>
      <c r="PQH1533" s="229" t="s">
        <v>57</v>
      </c>
      <c r="PQI1533" s="229" t="s">
        <v>3938</v>
      </c>
      <c r="PQJ1533" s="229">
        <v>12973951</v>
      </c>
      <c r="PQK1533" s="229" t="s">
        <v>3941</v>
      </c>
      <c r="PQL1533" s="229" t="s">
        <v>310</v>
      </c>
      <c r="PQM1533" s="229" t="s">
        <v>3942</v>
      </c>
      <c r="PQN1533" s="229" t="s">
        <v>1668</v>
      </c>
      <c r="PQO1533" s="229" t="s">
        <v>52</v>
      </c>
      <c r="PQP1533" s="229" t="s">
        <v>3943</v>
      </c>
      <c r="PQR1533" s="229" t="s">
        <v>3944</v>
      </c>
      <c r="PQS1533" s="229" t="s">
        <v>945</v>
      </c>
      <c r="PQT1533" s="229" t="s">
        <v>466</v>
      </c>
      <c r="PQU1533" s="229" t="s">
        <v>3945</v>
      </c>
      <c r="PQV1533" s="229" t="s">
        <v>3946</v>
      </c>
      <c r="PQW1533" s="229" t="s">
        <v>396</v>
      </c>
      <c r="PQX1533" s="229" t="s">
        <v>289</v>
      </c>
      <c r="PQY1533" s="229" t="s">
        <v>35</v>
      </c>
      <c r="PQZ1533" s="229" t="s">
        <v>27</v>
      </c>
      <c r="PRA1533" s="229" t="s">
        <v>87</v>
      </c>
      <c r="PRB1533" s="229" t="s">
        <v>1400</v>
      </c>
      <c r="PRC1533" s="229" t="s">
        <v>254</v>
      </c>
      <c r="PRD1533" s="229" t="s">
        <v>3947</v>
      </c>
      <c r="PRE1533" s="229" t="s">
        <v>222</v>
      </c>
      <c r="PRF1533" s="229" t="s">
        <v>223</v>
      </c>
      <c r="PRG1533" s="229" t="s">
        <v>172</v>
      </c>
      <c r="PRH1533" s="229" t="s">
        <v>289</v>
      </c>
      <c r="PRI1533" s="229" t="s">
        <v>227</v>
      </c>
      <c r="PRM1533" s="229">
        <v>2024</v>
      </c>
      <c r="PRN1533" s="229" t="s">
        <v>57</v>
      </c>
      <c r="PRO1533" s="229" t="s">
        <v>3938</v>
      </c>
      <c r="PRP1533" s="229">
        <v>12973951</v>
      </c>
      <c r="PRQ1533" s="229" t="s">
        <v>3941</v>
      </c>
      <c r="PRR1533" s="229" t="s">
        <v>310</v>
      </c>
      <c r="PRS1533" s="229" t="s">
        <v>3942</v>
      </c>
      <c r="PRT1533" s="229" t="s">
        <v>1668</v>
      </c>
      <c r="PRU1533" s="229" t="s">
        <v>52</v>
      </c>
      <c r="PRV1533" s="229" t="s">
        <v>3943</v>
      </c>
      <c r="PRX1533" s="229" t="s">
        <v>3944</v>
      </c>
      <c r="PRY1533" s="229" t="s">
        <v>945</v>
      </c>
      <c r="PRZ1533" s="229" t="s">
        <v>466</v>
      </c>
      <c r="PSA1533" s="229" t="s">
        <v>3945</v>
      </c>
      <c r="PSB1533" s="229" t="s">
        <v>3946</v>
      </c>
      <c r="PSC1533" s="229" t="s">
        <v>396</v>
      </c>
      <c r="PSD1533" s="229" t="s">
        <v>289</v>
      </c>
      <c r="PSE1533" s="229" t="s">
        <v>35</v>
      </c>
      <c r="PSF1533" s="229" t="s">
        <v>27</v>
      </c>
      <c r="PSG1533" s="229" t="s">
        <v>87</v>
      </c>
      <c r="PSH1533" s="229" t="s">
        <v>1400</v>
      </c>
      <c r="PSI1533" s="229" t="s">
        <v>254</v>
      </c>
      <c r="PSJ1533" s="229" t="s">
        <v>3947</v>
      </c>
      <c r="PSK1533" s="229" t="s">
        <v>222</v>
      </c>
      <c r="PSL1533" s="229" t="s">
        <v>223</v>
      </c>
      <c r="PSM1533" s="229" t="s">
        <v>172</v>
      </c>
      <c r="PSN1533" s="229" t="s">
        <v>289</v>
      </c>
      <c r="PSO1533" s="229" t="s">
        <v>227</v>
      </c>
      <c r="PSS1533" s="229">
        <v>2024</v>
      </c>
      <c r="PST1533" s="229" t="s">
        <v>57</v>
      </c>
      <c r="PSU1533" s="229" t="s">
        <v>3938</v>
      </c>
      <c r="PSV1533" s="229">
        <v>12973951</v>
      </c>
      <c r="PSW1533" s="229" t="s">
        <v>3941</v>
      </c>
      <c r="PSX1533" s="229" t="s">
        <v>310</v>
      </c>
      <c r="PSY1533" s="229" t="s">
        <v>3942</v>
      </c>
      <c r="PSZ1533" s="229" t="s">
        <v>1668</v>
      </c>
      <c r="PTA1533" s="229" t="s">
        <v>52</v>
      </c>
      <c r="PTB1533" s="229" t="s">
        <v>3943</v>
      </c>
      <c r="PTD1533" s="229" t="s">
        <v>3944</v>
      </c>
      <c r="PTE1533" s="229" t="s">
        <v>945</v>
      </c>
      <c r="PTF1533" s="229" t="s">
        <v>466</v>
      </c>
      <c r="PTG1533" s="229" t="s">
        <v>3945</v>
      </c>
      <c r="PTH1533" s="229" t="s">
        <v>3946</v>
      </c>
      <c r="PTI1533" s="229" t="s">
        <v>396</v>
      </c>
      <c r="PTJ1533" s="229" t="s">
        <v>289</v>
      </c>
      <c r="PTK1533" s="229" t="s">
        <v>35</v>
      </c>
      <c r="PTL1533" s="229" t="s">
        <v>27</v>
      </c>
      <c r="PTM1533" s="229" t="s">
        <v>87</v>
      </c>
      <c r="PTN1533" s="229" t="s">
        <v>1400</v>
      </c>
      <c r="PTO1533" s="229" t="s">
        <v>254</v>
      </c>
      <c r="PTP1533" s="229" t="s">
        <v>3947</v>
      </c>
      <c r="PTQ1533" s="229" t="s">
        <v>222</v>
      </c>
      <c r="PTR1533" s="229" t="s">
        <v>223</v>
      </c>
      <c r="PTS1533" s="229" t="s">
        <v>172</v>
      </c>
      <c r="PTT1533" s="229" t="s">
        <v>289</v>
      </c>
      <c r="PTU1533" s="229" t="s">
        <v>227</v>
      </c>
      <c r="PTY1533" s="229">
        <v>2024</v>
      </c>
      <c r="PTZ1533" s="229" t="s">
        <v>57</v>
      </c>
      <c r="PUA1533" s="229" t="s">
        <v>3938</v>
      </c>
      <c r="PUB1533" s="229">
        <v>12973951</v>
      </c>
      <c r="PUC1533" s="229" t="s">
        <v>3941</v>
      </c>
      <c r="PUD1533" s="229" t="s">
        <v>310</v>
      </c>
      <c r="PUE1533" s="229" t="s">
        <v>3942</v>
      </c>
      <c r="PUF1533" s="229" t="s">
        <v>1668</v>
      </c>
      <c r="PUG1533" s="229" t="s">
        <v>52</v>
      </c>
      <c r="PUH1533" s="229" t="s">
        <v>3943</v>
      </c>
      <c r="PUJ1533" s="229" t="s">
        <v>3944</v>
      </c>
      <c r="PUK1533" s="229" t="s">
        <v>945</v>
      </c>
      <c r="PUL1533" s="229" t="s">
        <v>466</v>
      </c>
      <c r="PUM1533" s="229" t="s">
        <v>3945</v>
      </c>
      <c r="PUN1533" s="229" t="s">
        <v>3946</v>
      </c>
      <c r="PUO1533" s="229" t="s">
        <v>396</v>
      </c>
      <c r="PUP1533" s="229" t="s">
        <v>289</v>
      </c>
      <c r="PUQ1533" s="229" t="s">
        <v>35</v>
      </c>
      <c r="PUR1533" s="229" t="s">
        <v>27</v>
      </c>
      <c r="PUS1533" s="229" t="s">
        <v>87</v>
      </c>
      <c r="PUT1533" s="229" t="s">
        <v>1400</v>
      </c>
      <c r="PUU1533" s="229" t="s">
        <v>254</v>
      </c>
      <c r="PUV1533" s="229" t="s">
        <v>3947</v>
      </c>
      <c r="PUW1533" s="229" t="s">
        <v>222</v>
      </c>
      <c r="PUX1533" s="229" t="s">
        <v>223</v>
      </c>
      <c r="PUY1533" s="229" t="s">
        <v>172</v>
      </c>
      <c r="PUZ1533" s="229" t="s">
        <v>289</v>
      </c>
      <c r="PVA1533" s="229" t="s">
        <v>227</v>
      </c>
      <c r="PVE1533" s="229">
        <v>2024</v>
      </c>
      <c r="PVF1533" s="229" t="s">
        <v>57</v>
      </c>
      <c r="PVG1533" s="229" t="s">
        <v>3938</v>
      </c>
      <c r="PVH1533" s="229">
        <v>12973951</v>
      </c>
      <c r="PVI1533" s="229" t="s">
        <v>3941</v>
      </c>
      <c r="PVJ1533" s="229" t="s">
        <v>310</v>
      </c>
      <c r="PVK1533" s="229" t="s">
        <v>3942</v>
      </c>
      <c r="PVL1533" s="229" t="s">
        <v>1668</v>
      </c>
      <c r="PVM1533" s="229" t="s">
        <v>52</v>
      </c>
      <c r="PVN1533" s="229" t="s">
        <v>3943</v>
      </c>
      <c r="PVP1533" s="229" t="s">
        <v>3944</v>
      </c>
      <c r="PVQ1533" s="229" t="s">
        <v>945</v>
      </c>
      <c r="PVR1533" s="229" t="s">
        <v>466</v>
      </c>
      <c r="PVS1533" s="229" t="s">
        <v>3945</v>
      </c>
      <c r="PVT1533" s="229" t="s">
        <v>3946</v>
      </c>
      <c r="PVU1533" s="229" t="s">
        <v>396</v>
      </c>
      <c r="PVV1533" s="229" t="s">
        <v>289</v>
      </c>
      <c r="PVW1533" s="229" t="s">
        <v>35</v>
      </c>
      <c r="PVX1533" s="229" t="s">
        <v>27</v>
      </c>
      <c r="PVY1533" s="229" t="s">
        <v>87</v>
      </c>
      <c r="PVZ1533" s="229" t="s">
        <v>1400</v>
      </c>
      <c r="PWA1533" s="229" t="s">
        <v>254</v>
      </c>
      <c r="PWB1533" s="229" t="s">
        <v>3947</v>
      </c>
      <c r="PWC1533" s="229" t="s">
        <v>222</v>
      </c>
      <c r="PWD1533" s="229" t="s">
        <v>223</v>
      </c>
      <c r="PWE1533" s="229" t="s">
        <v>172</v>
      </c>
      <c r="PWF1533" s="229" t="s">
        <v>289</v>
      </c>
      <c r="PWG1533" s="229" t="s">
        <v>227</v>
      </c>
      <c r="PWK1533" s="229">
        <v>2024</v>
      </c>
      <c r="PWL1533" s="229" t="s">
        <v>57</v>
      </c>
      <c r="PWM1533" s="229" t="s">
        <v>3938</v>
      </c>
      <c r="PWN1533" s="229">
        <v>12973951</v>
      </c>
      <c r="PWO1533" s="229" t="s">
        <v>3941</v>
      </c>
      <c r="PWP1533" s="229" t="s">
        <v>310</v>
      </c>
      <c r="PWQ1533" s="229" t="s">
        <v>3942</v>
      </c>
      <c r="PWR1533" s="229" t="s">
        <v>1668</v>
      </c>
      <c r="PWS1533" s="229" t="s">
        <v>52</v>
      </c>
      <c r="PWT1533" s="229" t="s">
        <v>3943</v>
      </c>
      <c r="PWV1533" s="229" t="s">
        <v>3944</v>
      </c>
      <c r="PWW1533" s="229" t="s">
        <v>945</v>
      </c>
      <c r="PWX1533" s="229" t="s">
        <v>466</v>
      </c>
      <c r="PWY1533" s="229" t="s">
        <v>3945</v>
      </c>
      <c r="PWZ1533" s="229" t="s">
        <v>3946</v>
      </c>
      <c r="PXA1533" s="229" t="s">
        <v>396</v>
      </c>
      <c r="PXB1533" s="229" t="s">
        <v>289</v>
      </c>
      <c r="PXC1533" s="229" t="s">
        <v>35</v>
      </c>
      <c r="PXD1533" s="229" t="s">
        <v>27</v>
      </c>
      <c r="PXE1533" s="229" t="s">
        <v>87</v>
      </c>
      <c r="PXF1533" s="229" t="s">
        <v>1400</v>
      </c>
      <c r="PXG1533" s="229" t="s">
        <v>254</v>
      </c>
      <c r="PXH1533" s="229" t="s">
        <v>3947</v>
      </c>
      <c r="PXI1533" s="229" t="s">
        <v>222</v>
      </c>
      <c r="PXJ1533" s="229" t="s">
        <v>223</v>
      </c>
      <c r="PXK1533" s="229" t="s">
        <v>172</v>
      </c>
      <c r="PXL1533" s="229" t="s">
        <v>289</v>
      </c>
      <c r="PXM1533" s="229" t="s">
        <v>227</v>
      </c>
      <c r="PXQ1533" s="229">
        <v>2024</v>
      </c>
      <c r="PXR1533" s="229" t="s">
        <v>57</v>
      </c>
      <c r="PXS1533" s="229" t="s">
        <v>3938</v>
      </c>
      <c r="PXT1533" s="229">
        <v>12973951</v>
      </c>
      <c r="PXU1533" s="229" t="s">
        <v>3941</v>
      </c>
      <c r="PXV1533" s="229" t="s">
        <v>310</v>
      </c>
      <c r="PXW1533" s="229" t="s">
        <v>3942</v>
      </c>
      <c r="PXX1533" s="229" t="s">
        <v>1668</v>
      </c>
      <c r="PXY1533" s="229" t="s">
        <v>52</v>
      </c>
      <c r="PXZ1533" s="229" t="s">
        <v>3943</v>
      </c>
      <c r="PYB1533" s="229" t="s">
        <v>3944</v>
      </c>
      <c r="PYC1533" s="229" t="s">
        <v>945</v>
      </c>
      <c r="PYD1533" s="229" t="s">
        <v>466</v>
      </c>
      <c r="PYE1533" s="229" t="s">
        <v>3945</v>
      </c>
      <c r="PYF1533" s="229" t="s">
        <v>3946</v>
      </c>
      <c r="PYG1533" s="229" t="s">
        <v>396</v>
      </c>
      <c r="PYH1533" s="229" t="s">
        <v>289</v>
      </c>
      <c r="PYI1533" s="229" t="s">
        <v>35</v>
      </c>
      <c r="PYJ1533" s="229" t="s">
        <v>27</v>
      </c>
      <c r="PYK1533" s="229" t="s">
        <v>87</v>
      </c>
      <c r="PYL1533" s="229" t="s">
        <v>1400</v>
      </c>
      <c r="PYM1533" s="229" t="s">
        <v>254</v>
      </c>
      <c r="PYN1533" s="229" t="s">
        <v>3947</v>
      </c>
      <c r="PYO1533" s="229" t="s">
        <v>222</v>
      </c>
      <c r="PYP1533" s="229" t="s">
        <v>223</v>
      </c>
      <c r="PYQ1533" s="229" t="s">
        <v>172</v>
      </c>
      <c r="PYR1533" s="229" t="s">
        <v>289</v>
      </c>
      <c r="PYS1533" s="229" t="s">
        <v>227</v>
      </c>
      <c r="PYW1533" s="229">
        <v>2024</v>
      </c>
      <c r="PYX1533" s="229" t="s">
        <v>57</v>
      </c>
      <c r="PYY1533" s="229" t="s">
        <v>3938</v>
      </c>
      <c r="PYZ1533" s="229">
        <v>12973951</v>
      </c>
      <c r="PZA1533" s="229" t="s">
        <v>3941</v>
      </c>
      <c r="PZB1533" s="229" t="s">
        <v>310</v>
      </c>
      <c r="PZC1533" s="229" t="s">
        <v>3942</v>
      </c>
      <c r="PZD1533" s="229" t="s">
        <v>1668</v>
      </c>
      <c r="PZE1533" s="229" t="s">
        <v>52</v>
      </c>
      <c r="PZF1533" s="229" t="s">
        <v>3943</v>
      </c>
      <c r="PZH1533" s="229" t="s">
        <v>3944</v>
      </c>
      <c r="PZI1533" s="229" t="s">
        <v>945</v>
      </c>
      <c r="PZJ1533" s="229" t="s">
        <v>466</v>
      </c>
      <c r="PZK1533" s="229" t="s">
        <v>3945</v>
      </c>
      <c r="PZL1533" s="229" t="s">
        <v>3946</v>
      </c>
      <c r="PZM1533" s="229" t="s">
        <v>396</v>
      </c>
      <c r="PZN1533" s="229" t="s">
        <v>289</v>
      </c>
      <c r="PZO1533" s="229" t="s">
        <v>35</v>
      </c>
      <c r="PZP1533" s="229" t="s">
        <v>27</v>
      </c>
      <c r="PZQ1533" s="229" t="s">
        <v>87</v>
      </c>
      <c r="PZR1533" s="229" t="s">
        <v>1400</v>
      </c>
      <c r="PZS1533" s="229" t="s">
        <v>254</v>
      </c>
      <c r="PZT1533" s="229" t="s">
        <v>3947</v>
      </c>
      <c r="PZU1533" s="229" t="s">
        <v>222</v>
      </c>
      <c r="PZV1533" s="229" t="s">
        <v>223</v>
      </c>
      <c r="PZW1533" s="229" t="s">
        <v>172</v>
      </c>
      <c r="PZX1533" s="229" t="s">
        <v>289</v>
      </c>
      <c r="PZY1533" s="229" t="s">
        <v>227</v>
      </c>
      <c r="QAC1533" s="229">
        <v>2024</v>
      </c>
      <c r="QAD1533" s="229" t="s">
        <v>57</v>
      </c>
      <c r="QAE1533" s="229" t="s">
        <v>3938</v>
      </c>
      <c r="QAF1533" s="229">
        <v>12973951</v>
      </c>
      <c r="QAG1533" s="229" t="s">
        <v>3941</v>
      </c>
      <c r="QAH1533" s="229" t="s">
        <v>310</v>
      </c>
      <c r="QAI1533" s="229" t="s">
        <v>3942</v>
      </c>
      <c r="QAJ1533" s="229" t="s">
        <v>1668</v>
      </c>
      <c r="QAK1533" s="229" t="s">
        <v>52</v>
      </c>
      <c r="QAL1533" s="229" t="s">
        <v>3943</v>
      </c>
      <c r="QAN1533" s="229" t="s">
        <v>3944</v>
      </c>
      <c r="QAO1533" s="229" t="s">
        <v>945</v>
      </c>
      <c r="QAP1533" s="229" t="s">
        <v>466</v>
      </c>
      <c r="QAQ1533" s="229" t="s">
        <v>3945</v>
      </c>
      <c r="QAR1533" s="229" t="s">
        <v>3946</v>
      </c>
      <c r="QAS1533" s="229" t="s">
        <v>396</v>
      </c>
      <c r="QAT1533" s="229" t="s">
        <v>289</v>
      </c>
      <c r="QAU1533" s="229" t="s">
        <v>35</v>
      </c>
      <c r="QAV1533" s="229" t="s">
        <v>27</v>
      </c>
      <c r="QAW1533" s="229" t="s">
        <v>87</v>
      </c>
      <c r="QAX1533" s="229" t="s">
        <v>1400</v>
      </c>
      <c r="QAY1533" s="229" t="s">
        <v>254</v>
      </c>
      <c r="QAZ1533" s="229" t="s">
        <v>3947</v>
      </c>
      <c r="QBA1533" s="229" t="s">
        <v>222</v>
      </c>
      <c r="QBB1533" s="229" t="s">
        <v>223</v>
      </c>
      <c r="QBC1533" s="229" t="s">
        <v>172</v>
      </c>
      <c r="QBD1533" s="229" t="s">
        <v>289</v>
      </c>
      <c r="QBE1533" s="229" t="s">
        <v>227</v>
      </c>
      <c r="QBI1533" s="229">
        <v>2024</v>
      </c>
      <c r="QBJ1533" s="229" t="s">
        <v>57</v>
      </c>
      <c r="QBK1533" s="229" t="s">
        <v>3938</v>
      </c>
      <c r="QBL1533" s="229">
        <v>12973951</v>
      </c>
      <c r="QBM1533" s="229" t="s">
        <v>3941</v>
      </c>
      <c r="QBN1533" s="229" t="s">
        <v>310</v>
      </c>
      <c r="QBO1533" s="229" t="s">
        <v>3942</v>
      </c>
      <c r="QBP1533" s="229" t="s">
        <v>1668</v>
      </c>
      <c r="QBQ1533" s="229" t="s">
        <v>52</v>
      </c>
      <c r="QBR1533" s="229" t="s">
        <v>3943</v>
      </c>
      <c r="QBT1533" s="229" t="s">
        <v>3944</v>
      </c>
      <c r="QBU1533" s="229" t="s">
        <v>945</v>
      </c>
      <c r="QBV1533" s="229" t="s">
        <v>466</v>
      </c>
      <c r="QBW1533" s="229" t="s">
        <v>3945</v>
      </c>
      <c r="QBX1533" s="229" t="s">
        <v>3946</v>
      </c>
      <c r="QBY1533" s="229" t="s">
        <v>396</v>
      </c>
      <c r="QBZ1533" s="229" t="s">
        <v>289</v>
      </c>
      <c r="QCA1533" s="229" t="s">
        <v>35</v>
      </c>
      <c r="QCB1533" s="229" t="s">
        <v>27</v>
      </c>
      <c r="QCC1533" s="229" t="s">
        <v>87</v>
      </c>
      <c r="QCD1533" s="229" t="s">
        <v>1400</v>
      </c>
      <c r="QCE1533" s="229" t="s">
        <v>254</v>
      </c>
      <c r="QCF1533" s="229" t="s">
        <v>3947</v>
      </c>
      <c r="QCG1533" s="229" t="s">
        <v>222</v>
      </c>
      <c r="QCH1533" s="229" t="s">
        <v>223</v>
      </c>
      <c r="QCI1533" s="229" t="s">
        <v>172</v>
      </c>
      <c r="QCJ1533" s="229" t="s">
        <v>289</v>
      </c>
      <c r="QCK1533" s="229" t="s">
        <v>227</v>
      </c>
      <c r="QCO1533" s="229">
        <v>2024</v>
      </c>
      <c r="QCP1533" s="229" t="s">
        <v>57</v>
      </c>
      <c r="QCQ1533" s="229" t="s">
        <v>3938</v>
      </c>
      <c r="QCR1533" s="229">
        <v>12973951</v>
      </c>
      <c r="QCS1533" s="229" t="s">
        <v>3941</v>
      </c>
      <c r="QCT1533" s="229" t="s">
        <v>310</v>
      </c>
      <c r="QCU1533" s="229" t="s">
        <v>3942</v>
      </c>
      <c r="QCV1533" s="229" t="s">
        <v>1668</v>
      </c>
      <c r="QCW1533" s="229" t="s">
        <v>52</v>
      </c>
      <c r="QCX1533" s="229" t="s">
        <v>3943</v>
      </c>
      <c r="QCZ1533" s="229" t="s">
        <v>3944</v>
      </c>
      <c r="QDA1533" s="229" t="s">
        <v>945</v>
      </c>
      <c r="QDB1533" s="229" t="s">
        <v>466</v>
      </c>
      <c r="QDC1533" s="229" t="s">
        <v>3945</v>
      </c>
      <c r="QDD1533" s="229" t="s">
        <v>3946</v>
      </c>
      <c r="QDE1533" s="229" t="s">
        <v>396</v>
      </c>
      <c r="QDF1533" s="229" t="s">
        <v>289</v>
      </c>
      <c r="QDG1533" s="229" t="s">
        <v>35</v>
      </c>
      <c r="QDH1533" s="229" t="s">
        <v>27</v>
      </c>
      <c r="QDI1533" s="229" t="s">
        <v>87</v>
      </c>
      <c r="QDJ1533" s="229" t="s">
        <v>1400</v>
      </c>
      <c r="QDK1533" s="229" t="s">
        <v>254</v>
      </c>
      <c r="QDL1533" s="229" t="s">
        <v>3947</v>
      </c>
      <c r="QDM1533" s="229" t="s">
        <v>222</v>
      </c>
      <c r="QDN1533" s="229" t="s">
        <v>223</v>
      </c>
      <c r="QDO1533" s="229" t="s">
        <v>172</v>
      </c>
      <c r="QDP1533" s="229" t="s">
        <v>289</v>
      </c>
      <c r="QDQ1533" s="229" t="s">
        <v>227</v>
      </c>
      <c r="QDU1533" s="229">
        <v>2024</v>
      </c>
      <c r="QDV1533" s="229" t="s">
        <v>57</v>
      </c>
      <c r="QDW1533" s="229" t="s">
        <v>3938</v>
      </c>
      <c r="QDX1533" s="229">
        <v>12973951</v>
      </c>
      <c r="QDY1533" s="229" t="s">
        <v>3941</v>
      </c>
      <c r="QDZ1533" s="229" t="s">
        <v>310</v>
      </c>
      <c r="QEA1533" s="229" t="s">
        <v>3942</v>
      </c>
      <c r="QEB1533" s="229" t="s">
        <v>1668</v>
      </c>
      <c r="QEC1533" s="229" t="s">
        <v>52</v>
      </c>
      <c r="QED1533" s="229" t="s">
        <v>3943</v>
      </c>
      <c r="QEF1533" s="229" t="s">
        <v>3944</v>
      </c>
      <c r="QEG1533" s="229" t="s">
        <v>945</v>
      </c>
      <c r="QEH1533" s="229" t="s">
        <v>466</v>
      </c>
      <c r="QEI1533" s="229" t="s">
        <v>3945</v>
      </c>
      <c r="QEJ1533" s="229" t="s">
        <v>3946</v>
      </c>
      <c r="QEK1533" s="229" t="s">
        <v>396</v>
      </c>
      <c r="QEL1533" s="229" t="s">
        <v>289</v>
      </c>
      <c r="QEM1533" s="229" t="s">
        <v>35</v>
      </c>
      <c r="QEN1533" s="229" t="s">
        <v>27</v>
      </c>
      <c r="QEO1533" s="229" t="s">
        <v>87</v>
      </c>
      <c r="QEP1533" s="229" t="s">
        <v>1400</v>
      </c>
      <c r="QEQ1533" s="229" t="s">
        <v>254</v>
      </c>
      <c r="QER1533" s="229" t="s">
        <v>3947</v>
      </c>
      <c r="QES1533" s="229" t="s">
        <v>222</v>
      </c>
      <c r="QET1533" s="229" t="s">
        <v>223</v>
      </c>
      <c r="QEU1533" s="229" t="s">
        <v>172</v>
      </c>
      <c r="QEV1533" s="229" t="s">
        <v>289</v>
      </c>
      <c r="QEW1533" s="229" t="s">
        <v>227</v>
      </c>
      <c r="QFA1533" s="229">
        <v>2024</v>
      </c>
      <c r="QFB1533" s="229" t="s">
        <v>57</v>
      </c>
      <c r="QFC1533" s="229" t="s">
        <v>3938</v>
      </c>
      <c r="QFD1533" s="229">
        <v>12973951</v>
      </c>
      <c r="QFE1533" s="229" t="s">
        <v>3941</v>
      </c>
      <c r="QFF1533" s="229" t="s">
        <v>310</v>
      </c>
      <c r="QFG1533" s="229" t="s">
        <v>3942</v>
      </c>
      <c r="QFH1533" s="229" t="s">
        <v>1668</v>
      </c>
      <c r="QFI1533" s="229" t="s">
        <v>52</v>
      </c>
      <c r="QFJ1533" s="229" t="s">
        <v>3943</v>
      </c>
      <c r="QFL1533" s="229" t="s">
        <v>3944</v>
      </c>
      <c r="QFM1533" s="229" t="s">
        <v>945</v>
      </c>
      <c r="QFN1533" s="229" t="s">
        <v>466</v>
      </c>
      <c r="QFO1533" s="229" t="s">
        <v>3945</v>
      </c>
      <c r="QFP1533" s="229" t="s">
        <v>3946</v>
      </c>
      <c r="QFQ1533" s="229" t="s">
        <v>396</v>
      </c>
      <c r="QFR1533" s="229" t="s">
        <v>289</v>
      </c>
      <c r="QFS1533" s="229" t="s">
        <v>35</v>
      </c>
      <c r="QFT1533" s="229" t="s">
        <v>27</v>
      </c>
      <c r="QFU1533" s="229" t="s">
        <v>87</v>
      </c>
      <c r="QFV1533" s="229" t="s">
        <v>1400</v>
      </c>
      <c r="QFW1533" s="229" t="s">
        <v>254</v>
      </c>
      <c r="QFX1533" s="229" t="s">
        <v>3947</v>
      </c>
      <c r="QFY1533" s="229" t="s">
        <v>222</v>
      </c>
      <c r="QFZ1533" s="229" t="s">
        <v>223</v>
      </c>
      <c r="QGA1533" s="229" t="s">
        <v>172</v>
      </c>
      <c r="QGB1533" s="229" t="s">
        <v>289</v>
      </c>
      <c r="QGC1533" s="229" t="s">
        <v>227</v>
      </c>
      <c r="QGG1533" s="229">
        <v>2024</v>
      </c>
      <c r="QGH1533" s="229" t="s">
        <v>57</v>
      </c>
      <c r="QGI1533" s="229" t="s">
        <v>3938</v>
      </c>
      <c r="QGJ1533" s="229">
        <v>12973951</v>
      </c>
      <c r="QGK1533" s="229" t="s">
        <v>3941</v>
      </c>
      <c r="QGL1533" s="229" t="s">
        <v>310</v>
      </c>
      <c r="QGM1533" s="229" t="s">
        <v>3942</v>
      </c>
      <c r="QGN1533" s="229" t="s">
        <v>1668</v>
      </c>
      <c r="QGO1533" s="229" t="s">
        <v>52</v>
      </c>
      <c r="QGP1533" s="229" t="s">
        <v>3943</v>
      </c>
      <c r="QGR1533" s="229" t="s">
        <v>3944</v>
      </c>
      <c r="QGS1533" s="229" t="s">
        <v>945</v>
      </c>
      <c r="QGT1533" s="229" t="s">
        <v>466</v>
      </c>
      <c r="QGU1533" s="229" t="s">
        <v>3945</v>
      </c>
      <c r="QGV1533" s="229" t="s">
        <v>3946</v>
      </c>
      <c r="QGW1533" s="229" t="s">
        <v>396</v>
      </c>
      <c r="QGX1533" s="229" t="s">
        <v>289</v>
      </c>
      <c r="QGY1533" s="229" t="s">
        <v>35</v>
      </c>
      <c r="QGZ1533" s="229" t="s">
        <v>27</v>
      </c>
      <c r="QHA1533" s="229" t="s">
        <v>87</v>
      </c>
      <c r="QHB1533" s="229" t="s">
        <v>1400</v>
      </c>
      <c r="QHC1533" s="229" t="s">
        <v>254</v>
      </c>
      <c r="QHD1533" s="229" t="s">
        <v>3947</v>
      </c>
      <c r="QHE1533" s="229" t="s">
        <v>222</v>
      </c>
      <c r="QHF1533" s="229" t="s">
        <v>223</v>
      </c>
      <c r="QHG1533" s="229" t="s">
        <v>172</v>
      </c>
      <c r="QHH1533" s="229" t="s">
        <v>289</v>
      </c>
      <c r="QHI1533" s="229" t="s">
        <v>227</v>
      </c>
      <c r="QHM1533" s="229">
        <v>2024</v>
      </c>
      <c r="QHN1533" s="229" t="s">
        <v>57</v>
      </c>
      <c r="QHO1533" s="229" t="s">
        <v>3938</v>
      </c>
      <c r="QHP1533" s="229">
        <v>12973951</v>
      </c>
      <c r="QHQ1533" s="229" t="s">
        <v>3941</v>
      </c>
      <c r="QHR1533" s="229" t="s">
        <v>310</v>
      </c>
      <c r="QHS1533" s="229" t="s">
        <v>3942</v>
      </c>
      <c r="QHT1533" s="229" t="s">
        <v>1668</v>
      </c>
      <c r="QHU1533" s="229" t="s">
        <v>52</v>
      </c>
      <c r="QHV1533" s="229" t="s">
        <v>3943</v>
      </c>
      <c r="QHX1533" s="229" t="s">
        <v>3944</v>
      </c>
      <c r="QHY1533" s="229" t="s">
        <v>945</v>
      </c>
      <c r="QHZ1533" s="229" t="s">
        <v>466</v>
      </c>
      <c r="QIA1533" s="229" t="s">
        <v>3945</v>
      </c>
      <c r="QIB1533" s="229" t="s">
        <v>3946</v>
      </c>
      <c r="QIC1533" s="229" t="s">
        <v>396</v>
      </c>
      <c r="QID1533" s="229" t="s">
        <v>289</v>
      </c>
      <c r="QIE1533" s="229" t="s">
        <v>35</v>
      </c>
      <c r="QIF1533" s="229" t="s">
        <v>27</v>
      </c>
      <c r="QIG1533" s="229" t="s">
        <v>87</v>
      </c>
      <c r="QIH1533" s="229" t="s">
        <v>1400</v>
      </c>
      <c r="QII1533" s="229" t="s">
        <v>254</v>
      </c>
      <c r="QIJ1533" s="229" t="s">
        <v>3947</v>
      </c>
      <c r="QIK1533" s="229" t="s">
        <v>222</v>
      </c>
      <c r="QIL1533" s="229" t="s">
        <v>223</v>
      </c>
      <c r="QIM1533" s="229" t="s">
        <v>172</v>
      </c>
      <c r="QIN1533" s="229" t="s">
        <v>289</v>
      </c>
      <c r="QIO1533" s="229" t="s">
        <v>227</v>
      </c>
      <c r="QIS1533" s="229">
        <v>2024</v>
      </c>
      <c r="QIT1533" s="229" t="s">
        <v>57</v>
      </c>
      <c r="QIU1533" s="229" t="s">
        <v>3938</v>
      </c>
      <c r="QIV1533" s="229">
        <v>12973951</v>
      </c>
      <c r="QIW1533" s="229" t="s">
        <v>3941</v>
      </c>
      <c r="QIX1533" s="229" t="s">
        <v>310</v>
      </c>
      <c r="QIY1533" s="229" t="s">
        <v>3942</v>
      </c>
      <c r="QIZ1533" s="229" t="s">
        <v>1668</v>
      </c>
      <c r="QJA1533" s="229" t="s">
        <v>52</v>
      </c>
      <c r="QJB1533" s="229" t="s">
        <v>3943</v>
      </c>
      <c r="QJD1533" s="229" t="s">
        <v>3944</v>
      </c>
      <c r="QJE1533" s="229" t="s">
        <v>945</v>
      </c>
      <c r="QJF1533" s="229" t="s">
        <v>466</v>
      </c>
      <c r="QJG1533" s="229" t="s">
        <v>3945</v>
      </c>
      <c r="QJH1533" s="229" t="s">
        <v>3946</v>
      </c>
      <c r="QJI1533" s="229" t="s">
        <v>396</v>
      </c>
      <c r="QJJ1533" s="229" t="s">
        <v>289</v>
      </c>
      <c r="QJK1533" s="229" t="s">
        <v>35</v>
      </c>
      <c r="QJL1533" s="229" t="s">
        <v>27</v>
      </c>
      <c r="QJM1533" s="229" t="s">
        <v>87</v>
      </c>
      <c r="QJN1533" s="229" t="s">
        <v>1400</v>
      </c>
      <c r="QJO1533" s="229" t="s">
        <v>254</v>
      </c>
      <c r="QJP1533" s="229" t="s">
        <v>3947</v>
      </c>
      <c r="QJQ1533" s="229" t="s">
        <v>222</v>
      </c>
      <c r="QJR1533" s="229" t="s">
        <v>223</v>
      </c>
      <c r="QJS1533" s="229" t="s">
        <v>172</v>
      </c>
      <c r="QJT1533" s="229" t="s">
        <v>289</v>
      </c>
      <c r="QJU1533" s="229" t="s">
        <v>227</v>
      </c>
      <c r="QJY1533" s="229">
        <v>2024</v>
      </c>
      <c r="QJZ1533" s="229" t="s">
        <v>57</v>
      </c>
      <c r="QKA1533" s="229" t="s">
        <v>3938</v>
      </c>
      <c r="QKB1533" s="229">
        <v>12973951</v>
      </c>
      <c r="QKC1533" s="229" t="s">
        <v>3941</v>
      </c>
      <c r="QKD1533" s="229" t="s">
        <v>310</v>
      </c>
      <c r="QKE1533" s="229" t="s">
        <v>3942</v>
      </c>
      <c r="QKF1533" s="229" t="s">
        <v>1668</v>
      </c>
      <c r="QKG1533" s="229" t="s">
        <v>52</v>
      </c>
      <c r="QKH1533" s="229" t="s">
        <v>3943</v>
      </c>
      <c r="QKJ1533" s="229" t="s">
        <v>3944</v>
      </c>
      <c r="QKK1533" s="229" t="s">
        <v>945</v>
      </c>
      <c r="QKL1533" s="229" t="s">
        <v>466</v>
      </c>
      <c r="QKM1533" s="229" t="s">
        <v>3945</v>
      </c>
      <c r="QKN1533" s="229" t="s">
        <v>3946</v>
      </c>
      <c r="QKO1533" s="229" t="s">
        <v>396</v>
      </c>
      <c r="QKP1533" s="229" t="s">
        <v>289</v>
      </c>
      <c r="QKQ1533" s="229" t="s">
        <v>35</v>
      </c>
      <c r="QKR1533" s="229" t="s">
        <v>27</v>
      </c>
      <c r="QKS1533" s="229" t="s">
        <v>87</v>
      </c>
      <c r="QKT1533" s="229" t="s">
        <v>1400</v>
      </c>
      <c r="QKU1533" s="229" t="s">
        <v>254</v>
      </c>
      <c r="QKV1533" s="229" t="s">
        <v>3947</v>
      </c>
      <c r="QKW1533" s="229" t="s">
        <v>222</v>
      </c>
      <c r="QKX1533" s="229" t="s">
        <v>223</v>
      </c>
      <c r="QKY1533" s="229" t="s">
        <v>172</v>
      </c>
      <c r="QKZ1533" s="229" t="s">
        <v>289</v>
      </c>
      <c r="QLA1533" s="229" t="s">
        <v>227</v>
      </c>
      <c r="QLE1533" s="229">
        <v>2024</v>
      </c>
      <c r="QLF1533" s="229" t="s">
        <v>57</v>
      </c>
      <c r="QLG1533" s="229" t="s">
        <v>3938</v>
      </c>
      <c r="QLH1533" s="229">
        <v>12973951</v>
      </c>
      <c r="QLI1533" s="229" t="s">
        <v>3941</v>
      </c>
      <c r="QLJ1533" s="229" t="s">
        <v>310</v>
      </c>
      <c r="QLK1533" s="229" t="s">
        <v>3942</v>
      </c>
      <c r="QLL1533" s="229" t="s">
        <v>1668</v>
      </c>
      <c r="QLM1533" s="229" t="s">
        <v>52</v>
      </c>
      <c r="QLN1533" s="229" t="s">
        <v>3943</v>
      </c>
      <c r="QLP1533" s="229" t="s">
        <v>3944</v>
      </c>
      <c r="QLQ1533" s="229" t="s">
        <v>945</v>
      </c>
      <c r="QLR1533" s="229" t="s">
        <v>466</v>
      </c>
      <c r="QLS1533" s="229" t="s">
        <v>3945</v>
      </c>
      <c r="QLT1533" s="229" t="s">
        <v>3946</v>
      </c>
      <c r="QLU1533" s="229" t="s">
        <v>396</v>
      </c>
      <c r="QLV1533" s="229" t="s">
        <v>289</v>
      </c>
      <c r="QLW1533" s="229" t="s">
        <v>35</v>
      </c>
      <c r="QLX1533" s="229" t="s">
        <v>27</v>
      </c>
      <c r="QLY1533" s="229" t="s">
        <v>87</v>
      </c>
      <c r="QLZ1533" s="229" t="s">
        <v>1400</v>
      </c>
      <c r="QMA1533" s="229" t="s">
        <v>254</v>
      </c>
      <c r="QMB1533" s="229" t="s">
        <v>3947</v>
      </c>
      <c r="QMC1533" s="229" t="s">
        <v>222</v>
      </c>
      <c r="QMD1533" s="229" t="s">
        <v>223</v>
      </c>
      <c r="QME1533" s="229" t="s">
        <v>172</v>
      </c>
      <c r="QMF1533" s="229" t="s">
        <v>289</v>
      </c>
      <c r="QMG1533" s="229" t="s">
        <v>227</v>
      </c>
      <c r="QMK1533" s="229">
        <v>2024</v>
      </c>
      <c r="QML1533" s="229" t="s">
        <v>57</v>
      </c>
      <c r="QMM1533" s="229" t="s">
        <v>3938</v>
      </c>
      <c r="QMN1533" s="229">
        <v>12973951</v>
      </c>
      <c r="QMO1533" s="229" t="s">
        <v>3941</v>
      </c>
      <c r="QMP1533" s="229" t="s">
        <v>310</v>
      </c>
      <c r="QMQ1533" s="229" t="s">
        <v>3942</v>
      </c>
      <c r="QMR1533" s="229" t="s">
        <v>1668</v>
      </c>
      <c r="QMS1533" s="229" t="s">
        <v>52</v>
      </c>
      <c r="QMT1533" s="229" t="s">
        <v>3943</v>
      </c>
      <c r="QMV1533" s="229" t="s">
        <v>3944</v>
      </c>
      <c r="QMW1533" s="229" t="s">
        <v>945</v>
      </c>
      <c r="QMX1533" s="229" t="s">
        <v>466</v>
      </c>
      <c r="QMY1533" s="229" t="s">
        <v>3945</v>
      </c>
      <c r="QMZ1533" s="229" t="s">
        <v>3946</v>
      </c>
      <c r="QNA1533" s="229" t="s">
        <v>396</v>
      </c>
      <c r="QNB1533" s="229" t="s">
        <v>289</v>
      </c>
      <c r="QNC1533" s="229" t="s">
        <v>35</v>
      </c>
      <c r="QND1533" s="229" t="s">
        <v>27</v>
      </c>
      <c r="QNE1533" s="229" t="s">
        <v>87</v>
      </c>
      <c r="QNF1533" s="229" t="s">
        <v>1400</v>
      </c>
      <c r="QNG1533" s="229" t="s">
        <v>254</v>
      </c>
      <c r="QNH1533" s="229" t="s">
        <v>3947</v>
      </c>
      <c r="QNI1533" s="229" t="s">
        <v>222</v>
      </c>
      <c r="QNJ1533" s="229" t="s">
        <v>223</v>
      </c>
      <c r="QNK1533" s="229" t="s">
        <v>172</v>
      </c>
      <c r="QNL1533" s="229" t="s">
        <v>289</v>
      </c>
      <c r="QNM1533" s="229" t="s">
        <v>227</v>
      </c>
      <c r="QNQ1533" s="229">
        <v>2024</v>
      </c>
      <c r="QNR1533" s="229" t="s">
        <v>57</v>
      </c>
      <c r="QNS1533" s="229" t="s">
        <v>3938</v>
      </c>
      <c r="QNT1533" s="229">
        <v>12973951</v>
      </c>
      <c r="QNU1533" s="229" t="s">
        <v>3941</v>
      </c>
      <c r="QNV1533" s="229" t="s">
        <v>310</v>
      </c>
      <c r="QNW1533" s="229" t="s">
        <v>3942</v>
      </c>
      <c r="QNX1533" s="229" t="s">
        <v>1668</v>
      </c>
      <c r="QNY1533" s="229" t="s">
        <v>52</v>
      </c>
      <c r="QNZ1533" s="229" t="s">
        <v>3943</v>
      </c>
      <c r="QOB1533" s="229" t="s">
        <v>3944</v>
      </c>
      <c r="QOC1533" s="229" t="s">
        <v>945</v>
      </c>
      <c r="QOD1533" s="229" t="s">
        <v>466</v>
      </c>
      <c r="QOE1533" s="229" t="s">
        <v>3945</v>
      </c>
      <c r="QOF1533" s="229" t="s">
        <v>3946</v>
      </c>
      <c r="QOG1533" s="229" t="s">
        <v>396</v>
      </c>
      <c r="QOH1533" s="229" t="s">
        <v>289</v>
      </c>
      <c r="QOI1533" s="229" t="s">
        <v>35</v>
      </c>
      <c r="QOJ1533" s="229" t="s">
        <v>27</v>
      </c>
      <c r="QOK1533" s="229" t="s">
        <v>87</v>
      </c>
      <c r="QOL1533" s="229" t="s">
        <v>1400</v>
      </c>
      <c r="QOM1533" s="229" t="s">
        <v>254</v>
      </c>
      <c r="QON1533" s="229" t="s">
        <v>3947</v>
      </c>
      <c r="QOO1533" s="229" t="s">
        <v>222</v>
      </c>
      <c r="QOP1533" s="229" t="s">
        <v>223</v>
      </c>
      <c r="QOQ1533" s="229" t="s">
        <v>172</v>
      </c>
      <c r="QOR1533" s="229" t="s">
        <v>289</v>
      </c>
      <c r="QOS1533" s="229" t="s">
        <v>227</v>
      </c>
      <c r="QOW1533" s="229">
        <v>2024</v>
      </c>
      <c r="QOX1533" s="229" t="s">
        <v>57</v>
      </c>
      <c r="QOY1533" s="229" t="s">
        <v>3938</v>
      </c>
      <c r="QOZ1533" s="229">
        <v>12973951</v>
      </c>
      <c r="QPA1533" s="229" t="s">
        <v>3941</v>
      </c>
      <c r="QPB1533" s="229" t="s">
        <v>310</v>
      </c>
      <c r="QPC1533" s="229" t="s">
        <v>3942</v>
      </c>
      <c r="QPD1533" s="229" t="s">
        <v>1668</v>
      </c>
      <c r="QPE1533" s="229" t="s">
        <v>52</v>
      </c>
      <c r="QPF1533" s="229" t="s">
        <v>3943</v>
      </c>
      <c r="QPH1533" s="229" t="s">
        <v>3944</v>
      </c>
      <c r="QPI1533" s="229" t="s">
        <v>945</v>
      </c>
      <c r="QPJ1533" s="229" t="s">
        <v>466</v>
      </c>
      <c r="QPK1533" s="229" t="s">
        <v>3945</v>
      </c>
      <c r="QPL1533" s="229" t="s">
        <v>3946</v>
      </c>
      <c r="QPM1533" s="229" t="s">
        <v>396</v>
      </c>
      <c r="QPN1533" s="229" t="s">
        <v>289</v>
      </c>
      <c r="QPO1533" s="229" t="s">
        <v>35</v>
      </c>
      <c r="QPP1533" s="229" t="s">
        <v>27</v>
      </c>
      <c r="QPQ1533" s="229" t="s">
        <v>87</v>
      </c>
      <c r="QPR1533" s="229" t="s">
        <v>1400</v>
      </c>
      <c r="QPS1533" s="229" t="s">
        <v>254</v>
      </c>
      <c r="QPT1533" s="229" t="s">
        <v>3947</v>
      </c>
      <c r="QPU1533" s="229" t="s">
        <v>222</v>
      </c>
      <c r="QPV1533" s="229" t="s">
        <v>223</v>
      </c>
      <c r="QPW1533" s="229" t="s">
        <v>172</v>
      </c>
      <c r="QPX1533" s="229" t="s">
        <v>289</v>
      </c>
      <c r="QPY1533" s="229" t="s">
        <v>227</v>
      </c>
      <c r="QQC1533" s="229">
        <v>2024</v>
      </c>
      <c r="QQD1533" s="229" t="s">
        <v>57</v>
      </c>
      <c r="QQE1533" s="229" t="s">
        <v>3938</v>
      </c>
      <c r="QQF1533" s="229">
        <v>12973951</v>
      </c>
      <c r="QQG1533" s="229" t="s">
        <v>3941</v>
      </c>
      <c r="QQH1533" s="229" t="s">
        <v>310</v>
      </c>
      <c r="QQI1533" s="229" t="s">
        <v>3942</v>
      </c>
      <c r="QQJ1533" s="229" t="s">
        <v>1668</v>
      </c>
      <c r="QQK1533" s="229" t="s">
        <v>52</v>
      </c>
      <c r="QQL1533" s="229" t="s">
        <v>3943</v>
      </c>
      <c r="QQN1533" s="229" t="s">
        <v>3944</v>
      </c>
      <c r="QQO1533" s="229" t="s">
        <v>945</v>
      </c>
      <c r="QQP1533" s="229" t="s">
        <v>466</v>
      </c>
      <c r="QQQ1533" s="229" t="s">
        <v>3945</v>
      </c>
      <c r="QQR1533" s="229" t="s">
        <v>3946</v>
      </c>
      <c r="QQS1533" s="229" t="s">
        <v>396</v>
      </c>
      <c r="QQT1533" s="229" t="s">
        <v>289</v>
      </c>
      <c r="QQU1533" s="229" t="s">
        <v>35</v>
      </c>
      <c r="QQV1533" s="229" t="s">
        <v>27</v>
      </c>
      <c r="QQW1533" s="229" t="s">
        <v>87</v>
      </c>
      <c r="QQX1533" s="229" t="s">
        <v>1400</v>
      </c>
      <c r="QQY1533" s="229" t="s">
        <v>254</v>
      </c>
      <c r="QQZ1533" s="229" t="s">
        <v>3947</v>
      </c>
      <c r="QRA1533" s="229" t="s">
        <v>222</v>
      </c>
      <c r="QRB1533" s="229" t="s">
        <v>223</v>
      </c>
      <c r="QRC1533" s="229" t="s">
        <v>172</v>
      </c>
      <c r="QRD1533" s="229" t="s">
        <v>289</v>
      </c>
      <c r="QRE1533" s="229" t="s">
        <v>227</v>
      </c>
      <c r="QRI1533" s="229">
        <v>2024</v>
      </c>
      <c r="QRJ1533" s="229" t="s">
        <v>57</v>
      </c>
      <c r="QRK1533" s="229" t="s">
        <v>3938</v>
      </c>
      <c r="QRL1533" s="229">
        <v>12973951</v>
      </c>
      <c r="QRM1533" s="229" t="s">
        <v>3941</v>
      </c>
      <c r="QRN1533" s="229" t="s">
        <v>310</v>
      </c>
      <c r="QRO1533" s="229" t="s">
        <v>3942</v>
      </c>
      <c r="QRP1533" s="229" t="s">
        <v>1668</v>
      </c>
      <c r="QRQ1533" s="229" t="s">
        <v>52</v>
      </c>
      <c r="QRR1533" s="229" t="s">
        <v>3943</v>
      </c>
      <c r="QRT1533" s="229" t="s">
        <v>3944</v>
      </c>
      <c r="QRU1533" s="229" t="s">
        <v>945</v>
      </c>
      <c r="QRV1533" s="229" t="s">
        <v>466</v>
      </c>
      <c r="QRW1533" s="229" t="s">
        <v>3945</v>
      </c>
      <c r="QRX1533" s="229" t="s">
        <v>3946</v>
      </c>
      <c r="QRY1533" s="229" t="s">
        <v>396</v>
      </c>
      <c r="QRZ1533" s="229" t="s">
        <v>289</v>
      </c>
      <c r="QSA1533" s="229" t="s">
        <v>35</v>
      </c>
      <c r="QSB1533" s="229" t="s">
        <v>27</v>
      </c>
      <c r="QSC1533" s="229" t="s">
        <v>87</v>
      </c>
      <c r="QSD1533" s="229" t="s">
        <v>1400</v>
      </c>
      <c r="QSE1533" s="229" t="s">
        <v>254</v>
      </c>
      <c r="QSF1533" s="229" t="s">
        <v>3947</v>
      </c>
      <c r="QSG1533" s="229" t="s">
        <v>222</v>
      </c>
      <c r="QSH1533" s="229" t="s">
        <v>223</v>
      </c>
      <c r="QSI1533" s="229" t="s">
        <v>172</v>
      </c>
      <c r="QSJ1533" s="229" t="s">
        <v>289</v>
      </c>
      <c r="QSK1533" s="229" t="s">
        <v>227</v>
      </c>
      <c r="QSO1533" s="229">
        <v>2024</v>
      </c>
      <c r="QSP1533" s="229" t="s">
        <v>57</v>
      </c>
      <c r="QSQ1533" s="229" t="s">
        <v>3938</v>
      </c>
      <c r="QSR1533" s="229">
        <v>12973951</v>
      </c>
      <c r="QSS1533" s="229" t="s">
        <v>3941</v>
      </c>
      <c r="QST1533" s="229" t="s">
        <v>310</v>
      </c>
      <c r="QSU1533" s="229" t="s">
        <v>3942</v>
      </c>
      <c r="QSV1533" s="229" t="s">
        <v>1668</v>
      </c>
      <c r="QSW1533" s="229" t="s">
        <v>52</v>
      </c>
      <c r="QSX1533" s="229" t="s">
        <v>3943</v>
      </c>
      <c r="QSZ1533" s="229" t="s">
        <v>3944</v>
      </c>
      <c r="QTA1533" s="229" t="s">
        <v>945</v>
      </c>
      <c r="QTB1533" s="229" t="s">
        <v>466</v>
      </c>
      <c r="QTC1533" s="229" t="s">
        <v>3945</v>
      </c>
      <c r="QTD1533" s="229" t="s">
        <v>3946</v>
      </c>
      <c r="QTE1533" s="229" t="s">
        <v>396</v>
      </c>
      <c r="QTF1533" s="229" t="s">
        <v>289</v>
      </c>
      <c r="QTG1533" s="229" t="s">
        <v>35</v>
      </c>
      <c r="QTH1533" s="229" t="s">
        <v>27</v>
      </c>
      <c r="QTI1533" s="229" t="s">
        <v>87</v>
      </c>
      <c r="QTJ1533" s="229" t="s">
        <v>1400</v>
      </c>
      <c r="QTK1533" s="229" t="s">
        <v>254</v>
      </c>
      <c r="QTL1533" s="229" t="s">
        <v>3947</v>
      </c>
      <c r="QTM1533" s="229" t="s">
        <v>222</v>
      </c>
      <c r="QTN1533" s="229" t="s">
        <v>223</v>
      </c>
      <c r="QTO1533" s="229" t="s">
        <v>172</v>
      </c>
      <c r="QTP1533" s="229" t="s">
        <v>289</v>
      </c>
      <c r="QTQ1533" s="229" t="s">
        <v>227</v>
      </c>
      <c r="QTU1533" s="229">
        <v>2024</v>
      </c>
      <c r="QTV1533" s="229" t="s">
        <v>57</v>
      </c>
      <c r="QTW1533" s="229" t="s">
        <v>3938</v>
      </c>
      <c r="QTX1533" s="229">
        <v>12973951</v>
      </c>
      <c r="QTY1533" s="229" t="s">
        <v>3941</v>
      </c>
      <c r="QTZ1533" s="229" t="s">
        <v>310</v>
      </c>
      <c r="QUA1533" s="229" t="s">
        <v>3942</v>
      </c>
      <c r="QUB1533" s="229" t="s">
        <v>1668</v>
      </c>
      <c r="QUC1533" s="229" t="s">
        <v>52</v>
      </c>
      <c r="QUD1533" s="229" t="s">
        <v>3943</v>
      </c>
      <c r="QUF1533" s="229" t="s">
        <v>3944</v>
      </c>
      <c r="QUG1533" s="229" t="s">
        <v>945</v>
      </c>
      <c r="QUH1533" s="229" t="s">
        <v>466</v>
      </c>
      <c r="QUI1533" s="229" t="s">
        <v>3945</v>
      </c>
      <c r="QUJ1533" s="229" t="s">
        <v>3946</v>
      </c>
      <c r="QUK1533" s="229" t="s">
        <v>396</v>
      </c>
      <c r="QUL1533" s="229" t="s">
        <v>289</v>
      </c>
      <c r="QUM1533" s="229" t="s">
        <v>35</v>
      </c>
      <c r="QUN1533" s="229" t="s">
        <v>27</v>
      </c>
      <c r="QUO1533" s="229" t="s">
        <v>87</v>
      </c>
      <c r="QUP1533" s="229" t="s">
        <v>1400</v>
      </c>
      <c r="QUQ1533" s="229" t="s">
        <v>254</v>
      </c>
      <c r="QUR1533" s="229" t="s">
        <v>3947</v>
      </c>
      <c r="QUS1533" s="229" t="s">
        <v>222</v>
      </c>
      <c r="QUT1533" s="229" t="s">
        <v>223</v>
      </c>
      <c r="QUU1533" s="229" t="s">
        <v>172</v>
      </c>
      <c r="QUV1533" s="229" t="s">
        <v>289</v>
      </c>
      <c r="QUW1533" s="229" t="s">
        <v>227</v>
      </c>
      <c r="QVA1533" s="229">
        <v>2024</v>
      </c>
      <c r="QVB1533" s="229" t="s">
        <v>57</v>
      </c>
      <c r="QVC1533" s="229" t="s">
        <v>3938</v>
      </c>
      <c r="QVD1533" s="229">
        <v>12973951</v>
      </c>
      <c r="QVE1533" s="229" t="s">
        <v>3941</v>
      </c>
      <c r="QVF1533" s="229" t="s">
        <v>310</v>
      </c>
      <c r="QVG1533" s="229" t="s">
        <v>3942</v>
      </c>
      <c r="QVH1533" s="229" t="s">
        <v>1668</v>
      </c>
      <c r="QVI1533" s="229" t="s">
        <v>52</v>
      </c>
      <c r="QVJ1533" s="229" t="s">
        <v>3943</v>
      </c>
      <c r="QVL1533" s="229" t="s">
        <v>3944</v>
      </c>
      <c r="QVM1533" s="229" t="s">
        <v>945</v>
      </c>
      <c r="QVN1533" s="229" t="s">
        <v>466</v>
      </c>
      <c r="QVO1533" s="229" t="s">
        <v>3945</v>
      </c>
      <c r="QVP1533" s="229" t="s">
        <v>3946</v>
      </c>
      <c r="QVQ1533" s="229" t="s">
        <v>396</v>
      </c>
      <c r="QVR1533" s="229" t="s">
        <v>289</v>
      </c>
      <c r="QVS1533" s="229" t="s">
        <v>35</v>
      </c>
      <c r="QVT1533" s="229" t="s">
        <v>27</v>
      </c>
      <c r="QVU1533" s="229" t="s">
        <v>87</v>
      </c>
      <c r="QVV1533" s="229" t="s">
        <v>1400</v>
      </c>
      <c r="QVW1533" s="229" t="s">
        <v>254</v>
      </c>
      <c r="QVX1533" s="229" t="s">
        <v>3947</v>
      </c>
      <c r="QVY1533" s="229" t="s">
        <v>222</v>
      </c>
      <c r="QVZ1533" s="229" t="s">
        <v>223</v>
      </c>
      <c r="QWA1533" s="229" t="s">
        <v>172</v>
      </c>
      <c r="QWB1533" s="229" t="s">
        <v>289</v>
      </c>
      <c r="QWC1533" s="229" t="s">
        <v>227</v>
      </c>
      <c r="QWG1533" s="229">
        <v>2024</v>
      </c>
      <c r="QWH1533" s="229" t="s">
        <v>57</v>
      </c>
      <c r="QWI1533" s="229" t="s">
        <v>3938</v>
      </c>
      <c r="QWJ1533" s="229">
        <v>12973951</v>
      </c>
      <c r="QWK1533" s="229" t="s">
        <v>3941</v>
      </c>
      <c r="QWL1533" s="229" t="s">
        <v>310</v>
      </c>
      <c r="QWM1533" s="229" t="s">
        <v>3942</v>
      </c>
      <c r="QWN1533" s="229" t="s">
        <v>1668</v>
      </c>
      <c r="QWO1533" s="229" t="s">
        <v>52</v>
      </c>
      <c r="QWP1533" s="229" t="s">
        <v>3943</v>
      </c>
      <c r="QWR1533" s="229" t="s">
        <v>3944</v>
      </c>
      <c r="QWS1533" s="229" t="s">
        <v>945</v>
      </c>
      <c r="QWT1533" s="229" t="s">
        <v>466</v>
      </c>
      <c r="QWU1533" s="229" t="s">
        <v>3945</v>
      </c>
      <c r="QWV1533" s="229" t="s">
        <v>3946</v>
      </c>
      <c r="QWW1533" s="229" t="s">
        <v>396</v>
      </c>
      <c r="QWX1533" s="229" t="s">
        <v>289</v>
      </c>
      <c r="QWY1533" s="229" t="s">
        <v>35</v>
      </c>
      <c r="QWZ1533" s="229" t="s">
        <v>27</v>
      </c>
      <c r="QXA1533" s="229" t="s">
        <v>87</v>
      </c>
      <c r="QXB1533" s="229" t="s">
        <v>1400</v>
      </c>
      <c r="QXC1533" s="229" t="s">
        <v>254</v>
      </c>
      <c r="QXD1533" s="229" t="s">
        <v>3947</v>
      </c>
      <c r="QXE1533" s="229" t="s">
        <v>222</v>
      </c>
      <c r="QXF1533" s="229" t="s">
        <v>223</v>
      </c>
      <c r="QXG1533" s="229" t="s">
        <v>172</v>
      </c>
      <c r="QXH1533" s="229" t="s">
        <v>289</v>
      </c>
      <c r="QXI1533" s="229" t="s">
        <v>227</v>
      </c>
      <c r="QXM1533" s="229">
        <v>2024</v>
      </c>
      <c r="QXN1533" s="229" t="s">
        <v>57</v>
      </c>
      <c r="QXO1533" s="229" t="s">
        <v>3938</v>
      </c>
      <c r="QXP1533" s="229">
        <v>12973951</v>
      </c>
      <c r="QXQ1533" s="229" t="s">
        <v>3941</v>
      </c>
      <c r="QXR1533" s="229" t="s">
        <v>310</v>
      </c>
      <c r="QXS1533" s="229" t="s">
        <v>3942</v>
      </c>
      <c r="QXT1533" s="229" t="s">
        <v>1668</v>
      </c>
      <c r="QXU1533" s="229" t="s">
        <v>52</v>
      </c>
      <c r="QXV1533" s="229" t="s">
        <v>3943</v>
      </c>
      <c r="QXX1533" s="229" t="s">
        <v>3944</v>
      </c>
      <c r="QXY1533" s="229" t="s">
        <v>945</v>
      </c>
      <c r="QXZ1533" s="229" t="s">
        <v>466</v>
      </c>
      <c r="QYA1533" s="229" t="s">
        <v>3945</v>
      </c>
      <c r="QYB1533" s="229" t="s">
        <v>3946</v>
      </c>
      <c r="QYC1533" s="229" t="s">
        <v>396</v>
      </c>
      <c r="QYD1533" s="229" t="s">
        <v>289</v>
      </c>
      <c r="QYE1533" s="229" t="s">
        <v>35</v>
      </c>
      <c r="QYF1533" s="229" t="s">
        <v>27</v>
      </c>
      <c r="QYG1533" s="229" t="s">
        <v>87</v>
      </c>
      <c r="QYH1533" s="229" t="s">
        <v>1400</v>
      </c>
      <c r="QYI1533" s="229" t="s">
        <v>254</v>
      </c>
      <c r="QYJ1533" s="229" t="s">
        <v>3947</v>
      </c>
      <c r="QYK1533" s="229" t="s">
        <v>222</v>
      </c>
      <c r="QYL1533" s="229" t="s">
        <v>223</v>
      </c>
      <c r="QYM1533" s="229" t="s">
        <v>172</v>
      </c>
      <c r="QYN1533" s="229" t="s">
        <v>289</v>
      </c>
      <c r="QYO1533" s="229" t="s">
        <v>227</v>
      </c>
      <c r="QYS1533" s="229">
        <v>2024</v>
      </c>
      <c r="QYT1533" s="229" t="s">
        <v>57</v>
      </c>
      <c r="QYU1533" s="229" t="s">
        <v>3938</v>
      </c>
      <c r="QYV1533" s="229">
        <v>12973951</v>
      </c>
      <c r="QYW1533" s="229" t="s">
        <v>3941</v>
      </c>
      <c r="QYX1533" s="229" t="s">
        <v>310</v>
      </c>
      <c r="QYY1533" s="229" t="s">
        <v>3942</v>
      </c>
      <c r="QYZ1533" s="229" t="s">
        <v>1668</v>
      </c>
      <c r="QZA1533" s="229" t="s">
        <v>52</v>
      </c>
      <c r="QZB1533" s="229" t="s">
        <v>3943</v>
      </c>
      <c r="QZD1533" s="229" t="s">
        <v>3944</v>
      </c>
      <c r="QZE1533" s="229" t="s">
        <v>945</v>
      </c>
      <c r="QZF1533" s="229" t="s">
        <v>466</v>
      </c>
      <c r="QZG1533" s="229" t="s">
        <v>3945</v>
      </c>
      <c r="QZH1533" s="229" t="s">
        <v>3946</v>
      </c>
      <c r="QZI1533" s="229" t="s">
        <v>396</v>
      </c>
      <c r="QZJ1533" s="229" t="s">
        <v>289</v>
      </c>
      <c r="QZK1533" s="229" t="s">
        <v>35</v>
      </c>
      <c r="QZL1533" s="229" t="s">
        <v>27</v>
      </c>
      <c r="QZM1533" s="229" t="s">
        <v>87</v>
      </c>
      <c r="QZN1533" s="229" t="s">
        <v>1400</v>
      </c>
      <c r="QZO1533" s="229" t="s">
        <v>254</v>
      </c>
      <c r="QZP1533" s="229" t="s">
        <v>3947</v>
      </c>
      <c r="QZQ1533" s="229" t="s">
        <v>222</v>
      </c>
      <c r="QZR1533" s="229" t="s">
        <v>223</v>
      </c>
      <c r="QZS1533" s="229" t="s">
        <v>172</v>
      </c>
      <c r="QZT1533" s="229" t="s">
        <v>289</v>
      </c>
      <c r="QZU1533" s="229" t="s">
        <v>227</v>
      </c>
      <c r="QZY1533" s="229">
        <v>2024</v>
      </c>
      <c r="QZZ1533" s="229" t="s">
        <v>57</v>
      </c>
      <c r="RAA1533" s="229" t="s">
        <v>3938</v>
      </c>
      <c r="RAB1533" s="229">
        <v>12973951</v>
      </c>
      <c r="RAC1533" s="229" t="s">
        <v>3941</v>
      </c>
      <c r="RAD1533" s="229" t="s">
        <v>310</v>
      </c>
      <c r="RAE1533" s="229" t="s">
        <v>3942</v>
      </c>
      <c r="RAF1533" s="229" t="s">
        <v>1668</v>
      </c>
      <c r="RAG1533" s="229" t="s">
        <v>52</v>
      </c>
      <c r="RAH1533" s="229" t="s">
        <v>3943</v>
      </c>
      <c r="RAJ1533" s="229" t="s">
        <v>3944</v>
      </c>
      <c r="RAK1533" s="229" t="s">
        <v>945</v>
      </c>
      <c r="RAL1533" s="229" t="s">
        <v>466</v>
      </c>
      <c r="RAM1533" s="229" t="s">
        <v>3945</v>
      </c>
      <c r="RAN1533" s="229" t="s">
        <v>3946</v>
      </c>
      <c r="RAO1533" s="229" t="s">
        <v>396</v>
      </c>
      <c r="RAP1533" s="229" t="s">
        <v>289</v>
      </c>
      <c r="RAQ1533" s="229" t="s">
        <v>35</v>
      </c>
      <c r="RAR1533" s="229" t="s">
        <v>27</v>
      </c>
      <c r="RAS1533" s="229" t="s">
        <v>87</v>
      </c>
      <c r="RAT1533" s="229" t="s">
        <v>1400</v>
      </c>
      <c r="RAU1533" s="229" t="s">
        <v>254</v>
      </c>
      <c r="RAV1533" s="229" t="s">
        <v>3947</v>
      </c>
      <c r="RAW1533" s="229" t="s">
        <v>222</v>
      </c>
      <c r="RAX1533" s="229" t="s">
        <v>223</v>
      </c>
      <c r="RAY1533" s="229" t="s">
        <v>172</v>
      </c>
      <c r="RAZ1533" s="229" t="s">
        <v>289</v>
      </c>
      <c r="RBA1533" s="229" t="s">
        <v>227</v>
      </c>
      <c r="RBE1533" s="229">
        <v>2024</v>
      </c>
      <c r="RBF1533" s="229" t="s">
        <v>57</v>
      </c>
      <c r="RBG1533" s="229" t="s">
        <v>3938</v>
      </c>
      <c r="RBH1533" s="229">
        <v>12973951</v>
      </c>
      <c r="RBI1533" s="229" t="s">
        <v>3941</v>
      </c>
      <c r="RBJ1533" s="229" t="s">
        <v>310</v>
      </c>
      <c r="RBK1533" s="229" t="s">
        <v>3942</v>
      </c>
      <c r="RBL1533" s="229" t="s">
        <v>1668</v>
      </c>
      <c r="RBM1533" s="229" t="s">
        <v>52</v>
      </c>
      <c r="RBN1533" s="229" t="s">
        <v>3943</v>
      </c>
      <c r="RBP1533" s="229" t="s">
        <v>3944</v>
      </c>
      <c r="RBQ1533" s="229" t="s">
        <v>945</v>
      </c>
      <c r="RBR1533" s="229" t="s">
        <v>466</v>
      </c>
      <c r="RBS1533" s="229" t="s">
        <v>3945</v>
      </c>
      <c r="RBT1533" s="229" t="s">
        <v>3946</v>
      </c>
      <c r="RBU1533" s="229" t="s">
        <v>396</v>
      </c>
      <c r="RBV1533" s="229" t="s">
        <v>289</v>
      </c>
      <c r="RBW1533" s="229" t="s">
        <v>35</v>
      </c>
      <c r="RBX1533" s="229" t="s">
        <v>27</v>
      </c>
      <c r="RBY1533" s="229" t="s">
        <v>87</v>
      </c>
      <c r="RBZ1533" s="229" t="s">
        <v>1400</v>
      </c>
      <c r="RCA1533" s="229" t="s">
        <v>254</v>
      </c>
      <c r="RCB1533" s="229" t="s">
        <v>3947</v>
      </c>
      <c r="RCC1533" s="229" t="s">
        <v>222</v>
      </c>
      <c r="RCD1533" s="229" t="s">
        <v>223</v>
      </c>
      <c r="RCE1533" s="229" t="s">
        <v>172</v>
      </c>
      <c r="RCF1533" s="229" t="s">
        <v>289</v>
      </c>
      <c r="RCG1533" s="229" t="s">
        <v>227</v>
      </c>
      <c r="RCK1533" s="229">
        <v>2024</v>
      </c>
      <c r="RCL1533" s="229" t="s">
        <v>57</v>
      </c>
      <c r="RCM1533" s="229" t="s">
        <v>3938</v>
      </c>
      <c r="RCN1533" s="229">
        <v>12973951</v>
      </c>
      <c r="RCO1533" s="229" t="s">
        <v>3941</v>
      </c>
      <c r="RCP1533" s="229" t="s">
        <v>310</v>
      </c>
      <c r="RCQ1533" s="229" t="s">
        <v>3942</v>
      </c>
      <c r="RCR1533" s="229" t="s">
        <v>1668</v>
      </c>
      <c r="RCS1533" s="229" t="s">
        <v>52</v>
      </c>
      <c r="RCT1533" s="229" t="s">
        <v>3943</v>
      </c>
      <c r="RCV1533" s="229" t="s">
        <v>3944</v>
      </c>
      <c r="RCW1533" s="229" t="s">
        <v>945</v>
      </c>
      <c r="RCX1533" s="229" t="s">
        <v>466</v>
      </c>
      <c r="RCY1533" s="229" t="s">
        <v>3945</v>
      </c>
      <c r="RCZ1533" s="229" t="s">
        <v>3946</v>
      </c>
      <c r="RDA1533" s="229" t="s">
        <v>396</v>
      </c>
      <c r="RDB1533" s="229" t="s">
        <v>289</v>
      </c>
      <c r="RDC1533" s="229" t="s">
        <v>35</v>
      </c>
      <c r="RDD1533" s="229" t="s">
        <v>27</v>
      </c>
      <c r="RDE1533" s="229" t="s">
        <v>87</v>
      </c>
      <c r="RDF1533" s="229" t="s">
        <v>1400</v>
      </c>
      <c r="RDG1533" s="229" t="s">
        <v>254</v>
      </c>
      <c r="RDH1533" s="229" t="s">
        <v>3947</v>
      </c>
      <c r="RDI1533" s="229" t="s">
        <v>222</v>
      </c>
      <c r="RDJ1533" s="229" t="s">
        <v>223</v>
      </c>
      <c r="RDK1533" s="229" t="s">
        <v>172</v>
      </c>
      <c r="RDL1533" s="229" t="s">
        <v>289</v>
      </c>
      <c r="RDM1533" s="229" t="s">
        <v>227</v>
      </c>
      <c r="RDQ1533" s="229">
        <v>2024</v>
      </c>
      <c r="RDR1533" s="229" t="s">
        <v>57</v>
      </c>
      <c r="RDS1533" s="229" t="s">
        <v>3938</v>
      </c>
      <c r="RDT1533" s="229">
        <v>12973951</v>
      </c>
      <c r="RDU1533" s="229" t="s">
        <v>3941</v>
      </c>
      <c r="RDV1533" s="229" t="s">
        <v>310</v>
      </c>
      <c r="RDW1533" s="229" t="s">
        <v>3942</v>
      </c>
      <c r="RDX1533" s="229" t="s">
        <v>1668</v>
      </c>
      <c r="RDY1533" s="229" t="s">
        <v>52</v>
      </c>
      <c r="RDZ1533" s="229" t="s">
        <v>3943</v>
      </c>
      <c r="REB1533" s="229" t="s">
        <v>3944</v>
      </c>
      <c r="REC1533" s="229" t="s">
        <v>945</v>
      </c>
      <c r="RED1533" s="229" t="s">
        <v>466</v>
      </c>
      <c r="REE1533" s="229" t="s">
        <v>3945</v>
      </c>
      <c r="REF1533" s="229" t="s">
        <v>3946</v>
      </c>
      <c r="REG1533" s="229" t="s">
        <v>396</v>
      </c>
      <c r="REH1533" s="229" t="s">
        <v>289</v>
      </c>
      <c r="REI1533" s="229" t="s">
        <v>35</v>
      </c>
      <c r="REJ1533" s="229" t="s">
        <v>27</v>
      </c>
      <c r="REK1533" s="229" t="s">
        <v>87</v>
      </c>
      <c r="REL1533" s="229" t="s">
        <v>1400</v>
      </c>
      <c r="REM1533" s="229" t="s">
        <v>254</v>
      </c>
      <c r="REN1533" s="229" t="s">
        <v>3947</v>
      </c>
      <c r="REO1533" s="229" t="s">
        <v>222</v>
      </c>
      <c r="REP1533" s="229" t="s">
        <v>223</v>
      </c>
      <c r="REQ1533" s="229" t="s">
        <v>172</v>
      </c>
      <c r="RER1533" s="229" t="s">
        <v>289</v>
      </c>
      <c r="RES1533" s="229" t="s">
        <v>227</v>
      </c>
      <c r="REW1533" s="229">
        <v>2024</v>
      </c>
      <c r="REX1533" s="229" t="s">
        <v>57</v>
      </c>
      <c r="REY1533" s="229" t="s">
        <v>3938</v>
      </c>
      <c r="REZ1533" s="229">
        <v>12973951</v>
      </c>
      <c r="RFA1533" s="229" t="s">
        <v>3941</v>
      </c>
      <c r="RFB1533" s="229" t="s">
        <v>310</v>
      </c>
      <c r="RFC1533" s="229" t="s">
        <v>3942</v>
      </c>
      <c r="RFD1533" s="229" t="s">
        <v>1668</v>
      </c>
      <c r="RFE1533" s="229" t="s">
        <v>52</v>
      </c>
      <c r="RFF1533" s="229" t="s">
        <v>3943</v>
      </c>
      <c r="RFH1533" s="229" t="s">
        <v>3944</v>
      </c>
      <c r="RFI1533" s="229" t="s">
        <v>945</v>
      </c>
      <c r="RFJ1533" s="229" t="s">
        <v>466</v>
      </c>
      <c r="RFK1533" s="229" t="s">
        <v>3945</v>
      </c>
      <c r="RFL1533" s="229" t="s">
        <v>3946</v>
      </c>
      <c r="RFM1533" s="229" t="s">
        <v>396</v>
      </c>
      <c r="RFN1533" s="229" t="s">
        <v>289</v>
      </c>
      <c r="RFO1533" s="229" t="s">
        <v>35</v>
      </c>
      <c r="RFP1533" s="229" t="s">
        <v>27</v>
      </c>
      <c r="RFQ1533" s="229" t="s">
        <v>87</v>
      </c>
      <c r="RFR1533" s="229" t="s">
        <v>1400</v>
      </c>
      <c r="RFS1533" s="229" t="s">
        <v>254</v>
      </c>
      <c r="RFT1533" s="229" t="s">
        <v>3947</v>
      </c>
      <c r="RFU1533" s="229" t="s">
        <v>222</v>
      </c>
      <c r="RFV1533" s="229" t="s">
        <v>223</v>
      </c>
      <c r="RFW1533" s="229" t="s">
        <v>172</v>
      </c>
      <c r="RFX1533" s="229" t="s">
        <v>289</v>
      </c>
      <c r="RFY1533" s="229" t="s">
        <v>227</v>
      </c>
      <c r="RGC1533" s="229">
        <v>2024</v>
      </c>
      <c r="RGD1533" s="229" t="s">
        <v>57</v>
      </c>
      <c r="RGE1533" s="229" t="s">
        <v>3938</v>
      </c>
      <c r="RGF1533" s="229">
        <v>12973951</v>
      </c>
      <c r="RGG1533" s="229" t="s">
        <v>3941</v>
      </c>
      <c r="RGH1533" s="229" t="s">
        <v>310</v>
      </c>
      <c r="RGI1533" s="229" t="s">
        <v>3942</v>
      </c>
      <c r="RGJ1533" s="229" t="s">
        <v>1668</v>
      </c>
      <c r="RGK1533" s="229" t="s">
        <v>52</v>
      </c>
      <c r="RGL1533" s="229" t="s">
        <v>3943</v>
      </c>
      <c r="RGN1533" s="229" t="s">
        <v>3944</v>
      </c>
      <c r="RGO1533" s="229" t="s">
        <v>945</v>
      </c>
      <c r="RGP1533" s="229" t="s">
        <v>466</v>
      </c>
      <c r="RGQ1533" s="229" t="s">
        <v>3945</v>
      </c>
      <c r="RGR1533" s="229" t="s">
        <v>3946</v>
      </c>
      <c r="RGS1533" s="229" t="s">
        <v>396</v>
      </c>
      <c r="RGT1533" s="229" t="s">
        <v>289</v>
      </c>
      <c r="RGU1533" s="229" t="s">
        <v>35</v>
      </c>
      <c r="RGV1533" s="229" t="s">
        <v>27</v>
      </c>
      <c r="RGW1533" s="229" t="s">
        <v>87</v>
      </c>
      <c r="RGX1533" s="229" t="s">
        <v>1400</v>
      </c>
      <c r="RGY1533" s="229" t="s">
        <v>254</v>
      </c>
      <c r="RGZ1533" s="229" t="s">
        <v>3947</v>
      </c>
      <c r="RHA1533" s="229" t="s">
        <v>222</v>
      </c>
      <c r="RHB1533" s="229" t="s">
        <v>223</v>
      </c>
      <c r="RHC1533" s="229" t="s">
        <v>172</v>
      </c>
      <c r="RHD1533" s="229" t="s">
        <v>289</v>
      </c>
      <c r="RHE1533" s="229" t="s">
        <v>227</v>
      </c>
      <c r="RHI1533" s="229">
        <v>2024</v>
      </c>
      <c r="RHJ1533" s="229" t="s">
        <v>57</v>
      </c>
      <c r="RHK1533" s="229" t="s">
        <v>3938</v>
      </c>
      <c r="RHL1533" s="229">
        <v>12973951</v>
      </c>
      <c r="RHM1533" s="229" t="s">
        <v>3941</v>
      </c>
      <c r="RHN1533" s="229" t="s">
        <v>310</v>
      </c>
      <c r="RHO1533" s="229" t="s">
        <v>3942</v>
      </c>
      <c r="RHP1533" s="229" t="s">
        <v>1668</v>
      </c>
      <c r="RHQ1533" s="229" t="s">
        <v>52</v>
      </c>
      <c r="RHR1533" s="229" t="s">
        <v>3943</v>
      </c>
      <c r="RHT1533" s="229" t="s">
        <v>3944</v>
      </c>
      <c r="RHU1533" s="229" t="s">
        <v>945</v>
      </c>
      <c r="RHV1533" s="229" t="s">
        <v>466</v>
      </c>
      <c r="RHW1533" s="229" t="s">
        <v>3945</v>
      </c>
      <c r="RHX1533" s="229" t="s">
        <v>3946</v>
      </c>
      <c r="RHY1533" s="229" t="s">
        <v>396</v>
      </c>
      <c r="RHZ1533" s="229" t="s">
        <v>289</v>
      </c>
      <c r="RIA1533" s="229" t="s">
        <v>35</v>
      </c>
      <c r="RIB1533" s="229" t="s">
        <v>27</v>
      </c>
      <c r="RIC1533" s="229" t="s">
        <v>87</v>
      </c>
      <c r="RID1533" s="229" t="s">
        <v>1400</v>
      </c>
      <c r="RIE1533" s="229" t="s">
        <v>254</v>
      </c>
      <c r="RIF1533" s="229" t="s">
        <v>3947</v>
      </c>
      <c r="RIG1533" s="229" t="s">
        <v>222</v>
      </c>
      <c r="RIH1533" s="229" t="s">
        <v>223</v>
      </c>
      <c r="RII1533" s="229" t="s">
        <v>172</v>
      </c>
      <c r="RIJ1533" s="229" t="s">
        <v>289</v>
      </c>
      <c r="RIK1533" s="229" t="s">
        <v>227</v>
      </c>
      <c r="RIO1533" s="229">
        <v>2024</v>
      </c>
      <c r="RIP1533" s="229" t="s">
        <v>57</v>
      </c>
      <c r="RIQ1533" s="229" t="s">
        <v>3938</v>
      </c>
      <c r="RIR1533" s="229">
        <v>12973951</v>
      </c>
      <c r="RIS1533" s="229" t="s">
        <v>3941</v>
      </c>
      <c r="RIT1533" s="229" t="s">
        <v>310</v>
      </c>
      <c r="RIU1533" s="229" t="s">
        <v>3942</v>
      </c>
      <c r="RIV1533" s="229" t="s">
        <v>1668</v>
      </c>
      <c r="RIW1533" s="229" t="s">
        <v>52</v>
      </c>
      <c r="RIX1533" s="229" t="s">
        <v>3943</v>
      </c>
      <c r="RIZ1533" s="229" t="s">
        <v>3944</v>
      </c>
      <c r="RJA1533" s="229" t="s">
        <v>945</v>
      </c>
      <c r="RJB1533" s="229" t="s">
        <v>466</v>
      </c>
      <c r="RJC1533" s="229" t="s">
        <v>3945</v>
      </c>
      <c r="RJD1533" s="229" t="s">
        <v>3946</v>
      </c>
      <c r="RJE1533" s="229" t="s">
        <v>396</v>
      </c>
      <c r="RJF1533" s="229" t="s">
        <v>289</v>
      </c>
      <c r="RJG1533" s="229" t="s">
        <v>35</v>
      </c>
      <c r="RJH1533" s="229" t="s">
        <v>27</v>
      </c>
      <c r="RJI1533" s="229" t="s">
        <v>87</v>
      </c>
      <c r="RJJ1533" s="229" t="s">
        <v>1400</v>
      </c>
      <c r="RJK1533" s="229" t="s">
        <v>254</v>
      </c>
      <c r="RJL1533" s="229" t="s">
        <v>3947</v>
      </c>
      <c r="RJM1533" s="229" t="s">
        <v>222</v>
      </c>
      <c r="RJN1533" s="229" t="s">
        <v>223</v>
      </c>
      <c r="RJO1533" s="229" t="s">
        <v>172</v>
      </c>
      <c r="RJP1533" s="229" t="s">
        <v>289</v>
      </c>
      <c r="RJQ1533" s="229" t="s">
        <v>227</v>
      </c>
      <c r="RJU1533" s="229">
        <v>2024</v>
      </c>
      <c r="RJV1533" s="229" t="s">
        <v>57</v>
      </c>
      <c r="RJW1533" s="229" t="s">
        <v>3938</v>
      </c>
      <c r="RJX1533" s="229">
        <v>12973951</v>
      </c>
      <c r="RJY1533" s="229" t="s">
        <v>3941</v>
      </c>
      <c r="RJZ1533" s="229" t="s">
        <v>310</v>
      </c>
      <c r="RKA1533" s="229" t="s">
        <v>3942</v>
      </c>
      <c r="RKB1533" s="229" t="s">
        <v>1668</v>
      </c>
      <c r="RKC1533" s="229" t="s">
        <v>52</v>
      </c>
      <c r="RKD1533" s="229" t="s">
        <v>3943</v>
      </c>
      <c r="RKF1533" s="229" t="s">
        <v>3944</v>
      </c>
      <c r="RKG1533" s="229" t="s">
        <v>945</v>
      </c>
      <c r="RKH1533" s="229" t="s">
        <v>466</v>
      </c>
      <c r="RKI1533" s="229" t="s">
        <v>3945</v>
      </c>
      <c r="RKJ1533" s="229" t="s">
        <v>3946</v>
      </c>
      <c r="RKK1533" s="229" t="s">
        <v>396</v>
      </c>
      <c r="RKL1533" s="229" t="s">
        <v>289</v>
      </c>
      <c r="RKM1533" s="229" t="s">
        <v>35</v>
      </c>
      <c r="RKN1533" s="229" t="s">
        <v>27</v>
      </c>
      <c r="RKO1533" s="229" t="s">
        <v>87</v>
      </c>
      <c r="RKP1533" s="229" t="s">
        <v>1400</v>
      </c>
      <c r="RKQ1533" s="229" t="s">
        <v>254</v>
      </c>
      <c r="RKR1533" s="229" t="s">
        <v>3947</v>
      </c>
      <c r="RKS1533" s="229" t="s">
        <v>222</v>
      </c>
      <c r="RKT1533" s="229" t="s">
        <v>223</v>
      </c>
      <c r="RKU1533" s="229" t="s">
        <v>172</v>
      </c>
      <c r="RKV1533" s="229" t="s">
        <v>289</v>
      </c>
      <c r="RKW1533" s="229" t="s">
        <v>227</v>
      </c>
      <c r="RLA1533" s="229">
        <v>2024</v>
      </c>
      <c r="RLB1533" s="229" t="s">
        <v>57</v>
      </c>
      <c r="RLC1533" s="229" t="s">
        <v>3938</v>
      </c>
      <c r="RLD1533" s="229">
        <v>12973951</v>
      </c>
      <c r="RLE1533" s="229" t="s">
        <v>3941</v>
      </c>
      <c r="RLF1533" s="229" t="s">
        <v>310</v>
      </c>
      <c r="RLG1533" s="229" t="s">
        <v>3942</v>
      </c>
      <c r="RLH1533" s="229" t="s">
        <v>1668</v>
      </c>
      <c r="RLI1533" s="229" t="s">
        <v>52</v>
      </c>
      <c r="RLJ1533" s="229" t="s">
        <v>3943</v>
      </c>
      <c r="RLL1533" s="229" t="s">
        <v>3944</v>
      </c>
      <c r="RLM1533" s="229" t="s">
        <v>945</v>
      </c>
      <c r="RLN1533" s="229" t="s">
        <v>466</v>
      </c>
      <c r="RLO1533" s="229" t="s">
        <v>3945</v>
      </c>
      <c r="RLP1533" s="229" t="s">
        <v>3946</v>
      </c>
      <c r="RLQ1533" s="229" t="s">
        <v>396</v>
      </c>
      <c r="RLR1533" s="229" t="s">
        <v>289</v>
      </c>
      <c r="RLS1533" s="229" t="s">
        <v>35</v>
      </c>
      <c r="RLT1533" s="229" t="s">
        <v>27</v>
      </c>
      <c r="RLU1533" s="229" t="s">
        <v>87</v>
      </c>
      <c r="RLV1533" s="229" t="s">
        <v>1400</v>
      </c>
      <c r="RLW1533" s="229" t="s">
        <v>254</v>
      </c>
      <c r="RLX1533" s="229" t="s">
        <v>3947</v>
      </c>
      <c r="RLY1533" s="229" t="s">
        <v>222</v>
      </c>
      <c r="RLZ1533" s="229" t="s">
        <v>223</v>
      </c>
      <c r="RMA1533" s="229" t="s">
        <v>172</v>
      </c>
      <c r="RMB1533" s="229" t="s">
        <v>289</v>
      </c>
      <c r="RMC1533" s="229" t="s">
        <v>227</v>
      </c>
      <c r="RMG1533" s="229">
        <v>2024</v>
      </c>
      <c r="RMH1533" s="229" t="s">
        <v>57</v>
      </c>
      <c r="RMI1533" s="229" t="s">
        <v>3938</v>
      </c>
      <c r="RMJ1533" s="229">
        <v>12973951</v>
      </c>
      <c r="RMK1533" s="229" t="s">
        <v>3941</v>
      </c>
      <c r="RML1533" s="229" t="s">
        <v>310</v>
      </c>
      <c r="RMM1533" s="229" t="s">
        <v>3942</v>
      </c>
      <c r="RMN1533" s="229" t="s">
        <v>1668</v>
      </c>
      <c r="RMO1533" s="229" t="s">
        <v>52</v>
      </c>
      <c r="RMP1533" s="229" t="s">
        <v>3943</v>
      </c>
      <c r="RMR1533" s="229" t="s">
        <v>3944</v>
      </c>
      <c r="RMS1533" s="229" t="s">
        <v>945</v>
      </c>
      <c r="RMT1533" s="229" t="s">
        <v>466</v>
      </c>
      <c r="RMU1533" s="229" t="s">
        <v>3945</v>
      </c>
      <c r="RMV1533" s="229" t="s">
        <v>3946</v>
      </c>
      <c r="RMW1533" s="229" t="s">
        <v>396</v>
      </c>
      <c r="RMX1533" s="229" t="s">
        <v>289</v>
      </c>
      <c r="RMY1533" s="229" t="s">
        <v>35</v>
      </c>
      <c r="RMZ1533" s="229" t="s">
        <v>27</v>
      </c>
      <c r="RNA1533" s="229" t="s">
        <v>87</v>
      </c>
      <c r="RNB1533" s="229" t="s">
        <v>1400</v>
      </c>
      <c r="RNC1533" s="229" t="s">
        <v>254</v>
      </c>
      <c r="RND1533" s="229" t="s">
        <v>3947</v>
      </c>
      <c r="RNE1533" s="229" t="s">
        <v>222</v>
      </c>
      <c r="RNF1533" s="229" t="s">
        <v>223</v>
      </c>
      <c r="RNG1533" s="229" t="s">
        <v>172</v>
      </c>
      <c r="RNH1533" s="229" t="s">
        <v>289</v>
      </c>
      <c r="RNI1533" s="229" t="s">
        <v>227</v>
      </c>
      <c r="RNM1533" s="229">
        <v>2024</v>
      </c>
      <c r="RNN1533" s="229" t="s">
        <v>57</v>
      </c>
      <c r="RNO1533" s="229" t="s">
        <v>3938</v>
      </c>
      <c r="RNP1533" s="229">
        <v>12973951</v>
      </c>
      <c r="RNQ1533" s="229" t="s">
        <v>3941</v>
      </c>
      <c r="RNR1533" s="229" t="s">
        <v>310</v>
      </c>
      <c r="RNS1533" s="229" t="s">
        <v>3942</v>
      </c>
      <c r="RNT1533" s="229" t="s">
        <v>1668</v>
      </c>
      <c r="RNU1533" s="229" t="s">
        <v>52</v>
      </c>
      <c r="RNV1533" s="229" t="s">
        <v>3943</v>
      </c>
      <c r="RNX1533" s="229" t="s">
        <v>3944</v>
      </c>
      <c r="RNY1533" s="229" t="s">
        <v>945</v>
      </c>
      <c r="RNZ1533" s="229" t="s">
        <v>466</v>
      </c>
      <c r="ROA1533" s="229" t="s">
        <v>3945</v>
      </c>
      <c r="ROB1533" s="229" t="s">
        <v>3946</v>
      </c>
      <c r="ROC1533" s="229" t="s">
        <v>396</v>
      </c>
      <c r="ROD1533" s="229" t="s">
        <v>289</v>
      </c>
      <c r="ROE1533" s="229" t="s">
        <v>35</v>
      </c>
      <c r="ROF1533" s="229" t="s">
        <v>27</v>
      </c>
      <c r="ROG1533" s="229" t="s">
        <v>87</v>
      </c>
      <c r="ROH1533" s="229" t="s">
        <v>1400</v>
      </c>
      <c r="ROI1533" s="229" t="s">
        <v>254</v>
      </c>
      <c r="ROJ1533" s="229" t="s">
        <v>3947</v>
      </c>
      <c r="ROK1533" s="229" t="s">
        <v>222</v>
      </c>
      <c r="ROL1533" s="229" t="s">
        <v>223</v>
      </c>
      <c r="ROM1533" s="229" t="s">
        <v>172</v>
      </c>
      <c r="RON1533" s="229" t="s">
        <v>289</v>
      </c>
      <c r="ROO1533" s="229" t="s">
        <v>227</v>
      </c>
      <c r="ROS1533" s="229">
        <v>2024</v>
      </c>
      <c r="ROT1533" s="229" t="s">
        <v>57</v>
      </c>
      <c r="ROU1533" s="229" t="s">
        <v>3938</v>
      </c>
      <c r="ROV1533" s="229">
        <v>12973951</v>
      </c>
      <c r="ROW1533" s="229" t="s">
        <v>3941</v>
      </c>
      <c r="ROX1533" s="229" t="s">
        <v>310</v>
      </c>
      <c r="ROY1533" s="229" t="s">
        <v>3942</v>
      </c>
      <c r="ROZ1533" s="229" t="s">
        <v>1668</v>
      </c>
      <c r="RPA1533" s="229" t="s">
        <v>52</v>
      </c>
      <c r="RPB1533" s="229" t="s">
        <v>3943</v>
      </c>
      <c r="RPD1533" s="229" t="s">
        <v>3944</v>
      </c>
      <c r="RPE1533" s="229" t="s">
        <v>945</v>
      </c>
      <c r="RPF1533" s="229" t="s">
        <v>466</v>
      </c>
      <c r="RPG1533" s="229" t="s">
        <v>3945</v>
      </c>
      <c r="RPH1533" s="229" t="s">
        <v>3946</v>
      </c>
      <c r="RPI1533" s="229" t="s">
        <v>396</v>
      </c>
      <c r="RPJ1533" s="229" t="s">
        <v>289</v>
      </c>
      <c r="RPK1533" s="229" t="s">
        <v>35</v>
      </c>
      <c r="RPL1533" s="229" t="s">
        <v>27</v>
      </c>
      <c r="RPM1533" s="229" t="s">
        <v>87</v>
      </c>
      <c r="RPN1533" s="229" t="s">
        <v>1400</v>
      </c>
      <c r="RPO1533" s="229" t="s">
        <v>254</v>
      </c>
      <c r="RPP1533" s="229" t="s">
        <v>3947</v>
      </c>
      <c r="RPQ1533" s="229" t="s">
        <v>222</v>
      </c>
      <c r="RPR1533" s="229" t="s">
        <v>223</v>
      </c>
      <c r="RPS1533" s="229" t="s">
        <v>172</v>
      </c>
      <c r="RPT1533" s="229" t="s">
        <v>289</v>
      </c>
      <c r="RPU1533" s="229" t="s">
        <v>227</v>
      </c>
      <c r="RPY1533" s="229">
        <v>2024</v>
      </c>
      <c r="RPZ1533" s="229" t="s">
        <v>57</v>
      </c>
      <c r="RQA1533" s="229" t="s">
        <v>3938</v>
      </c>
      <c r="RQB1533" s="229">
        <v>12973951</v>
      </c>
      <c r="RQC1533" s="229" t="s">
        <v>3941</v>
      </c>
      <c r="RQD1533" s="229" t="s">
        <v>310</v>
      </c>
      <c r="RQE1533" s="229" t="s">
        <v>3942</v>
      </c>
      <c r="RQF1533" s="229" t="s">
        <v>1668</v>
      </c>
      <c r="RQG1533" s="229" t="s">
        <v>52</v>
      </c>
      <c r="RQH1533" s="229" t="s">
        <v>3943</v>
      </c>
      <c r="RQJ1533" s="229" t="s">
        <v>3944</v>
      </c>
      <c r="RQK1533" s="229" t="s">
        <v>945</v>
      </c>
      <c r="RQL1533" s="229" t="s">
        <v>466</v>
      </c>
      <c r="RQM1533" s="229" t="s">
        <v>3945</v>
      </c>
      <c r="RQN1533" s="229" t="s">
        <v>3946</v>
      </c>
      <c r="RQO1533" s="229" t="s">
        <v>396</v>
      </c>
      <c r="RQP1533" s="229" t="s">
        <v>289</v>
      </c>
      <c r="RQQ1533" s="229" t="s">
        <v>35</v>
      </c>
      <c r="RQR1533" s="229" t="s">
        <v>27</v>
      </c>
      <c r="RQS1533" s="229" t="s">
        <v>87</v>
      </c>
      <c r="RQT1533" s="229" t="s">
        <v>1400</v>
      </c>
      <c r="RQU1533" s="229" t="s">
        <v>254</v>
      </c>
      <c r="RQV1533" s="229" t="s">
        <v>3947</v>
      </c>
      <c r="RQW1533" s="229" t="s">
        <v>222</v>
      </c>
      <c r="RQX1533" s="229" t="s">
        <v>223</v>
      </c>
      <c r="RQY1533" s="229" t="s">
        <v>172</v>
      </c>
      <c r="RQZ1533" s="229" t="s">
        <v>289</v>
      </c>
      <c r="RRA1533" s="229" t="s">
        <v>227</v>
      </c>
      <c r="RRE1533" s="229">
        <v>2024</v>
      </c>
      <c r="RRF1533" s="229" t="s">
        <v>57</v>
      </c>
      <c r="RRG1533" s="229" t="s">
        <v>3938</v>
      </c>
      <c r="RRH1533" s="229">
        <v>12973951</v>
      </c>
      <c r="RRI1533" s="229" t="s">
        <v>3941</v>
      </c>
      <c r="RRJ1533" s="229" t="s">
        <v>310</v>
      </c>
      <c r="RRK1533" s="229" t="s">
        <v>3942</v>
      </c>
      <c r="RRL1533" s="229" t="s">
        <v>1668</v>
      </c>
      <c r="RRM1533" s="229" t="s">
        <v>52</v>
      </c>
      <c r="RRN1533" s="229" t="s">
        <v>3943</v>
      </c>
      <c r="RRP1533" s="229" t="s">
        <v>3944</v>
      </c>
      <c r="RRQ1533" s="229" t="s">
        <v>945</v>
      </c>
      <c r="RRR1533" s="229" t="s">
        <v>466</v>
      </c>
      <c r="RRS1533" s="229" t="s">
        <v>3945</v>
      </c>
      <c r="RRT1533" s="229" t="s">
        <v>3946</v>
      </c>
      <c r="RRU1533" s="229" t="s">
        <v>396</v>
      </c>
      <c r="RRV1533" s="229" t="s">
        <v>289</v>
      </c>
      <c r="RRW1533" s="229" t="s">
        <v>35</v>
      </c>
      <c r="RRX1533" s="229" t="s">
        <v>27</v>
      </c>
      <c r="RRY1533" s="229" t="s">
        <v>87</v>
      </c>
      <c r="RRZ1533" s="229" t="s">
        <v>1400</v>
      </c>
      <c r="RSA1533" s="229" t="s">
        <v>254</v>
      </c>
      <c r="RSB1533" s="229" t="s">
        <v>3947</v>
      </c>
      <c r="RSC1533" s="229" t="s">
        <v>222</v>
      </c>
      <c r="RSD1533" s="229" t="s">
        <v>223</v>
      </c>
      <c r="RSE1533" s="229" t="s">
        <v>172</v>
      </c>
      <c r="RSF1533" s="229" t="s">
        <v>289</v>
      </c>
      <c r="RSG1533" s="229" t="s">
        <v>227</v>
      </c>
      <c r="RSK1533" s="229">
        <v>2024</v>
      </c>
      <c r="RSL1533" s="229" t="s">
        <v>57</v>
      </c>
      <c r="RSM1533" s="229" t="s">
        <v>3938</v>
      </c>
      <c r="RSN1533" s="229">
        <v>12973951</v>
      </c>
      <c r="RSO1533" s="229" t="s">
        <v>3941</v>
      </c>
      <c r="RSP1533" s="229" t="s">
        <v>310</v>
      </c>
      <c r="RSQ1533" s="229" t="s">
        <v>3942</v>
      </c>
      <c r="RSR1533" s="229" t="s">
        <v>1668</v>
      </c>
      <c r="RSS1533" s="229" t="s">
        <v>52</v>
      </c>
      <c r="RST1533" s="229" t="s">
        <v>3943</v>
      </c>
      <c r="RSV1533" s="229" t="s">
        <v>3944</v>
      </c>
      <c r="RSW1533" s="229" t="s">
        <v>945</v>
      </c>
      <c r="RSX1533" s="229" t="s">
        <v>466</v>
      </c>
      <c r="RSY1533" s="229" t="s">
        <v>3945</v>
      </c>
      <c r="RSZ1533" s="229" t="s">
        <v>3946</v>
      </c>
      <c r="RTA1533" s="229" t="s">
        <v>396</v>
      </c>
      <c r="RTB1533" s="229" t="s">
        <v>289</v>
      </c>
      <c r="RTC1533" s="229" t="s">
        <v>35</v>
      </c>
      <c r="RTD1533" s="229" t="s">
        <v>27</v>
      </c>
      <c r="RTE1533" s="229" t="s">
        <v>87</v>
      </c>
      <c r="RTF1533" s="229" t="s">
        <v>1400</v>
      </c>
      <c r="RTG1533" s="229" t="s">
        <v>254</v>
      </c>
      <c r="RTH1533" s="229" t="s">
        <v>3947</v>
      </c>
      <c r="RTI1533" s="229" t="s">
        <v>222</v>
      </c>
      <c r="RTJ1533" s="229" t="s">
        <v>223</v>
      </c>
      <c r="RTK1533" s="229" t="s">
        <v>172</v>
      </c>
      <c r="RTL1533" s="229" t="s">
        <v>289</v>
      </c>
      <c r="RTM1533" s="229" t="s">
        <v>227</v>
      </c>
      <c r="RTQ1533" s="229">
        <v>2024</v>
      </c>
      <c r="RTR1533" s="229" t="s">
        <v>57</v>
      </c>
      <c r="RTS1533" s="229" t="s">
        <v>3938</v>
      </c>
      <c r="RTT1533" s="229">
        <v>12973951</v>
      </c>
      <c r="RTU1533" s="229" t="s">
        <v>3941</v>
      </c>
      <c r="RTV1533" s="229" t="s">
        <v>310</v>
      </c>
      <c r="RTW1533" s="229" t="s">
        <v>3942</v>
      </c>
      <c r="RTX1533" s="229" t="s">
        <v>1668</v>
      </c>
      <c r="RTY1533" s="229" t="s">
        <v>52</v>
      </c>
      <c r="RTZ1533" s="229" t="s">
        <v>3943</v>
      </c>
      <c r="RUB1533" s="229" t="s">
        <v>3944</v>
      </c>
      <c r="RUC1533" s="229" t="s">
        <v>945</v>
      </c>
      <c r="RUD1533" s="229" t="s">
        <v>466</v>
      </c>
      <c r="RUE1533" s="229" t="s">
        <v>3945</v>
      </c>
      <c r="RUF1533" s="229" t="s">
        <v>3946</v>
      </c>
      <c r="RUG1533" s="229" t="s">
        <v>396</v>
      </c>
      <c r="RUH1533" s="229" t="s">
        <v>289</v>
      </c>
      <c r="RUI1533" s="229" t="s">
        <v>35</v>
      </c>
      <c r="RUJ1533" s="229" t="s">
        <v>27</v>
      </c>
      <c r="RUK1533" s="229" t="s">
        <v>87</v>
      </c>
      <c r="RUL1533" s="229" t="s">
        <v>1400</v>
      </c>
      <c r="RUM1533" s="229" t="s">
        <v>254</v>
      </c>
      <c r="RUN1533" s="229" t="s">
        <v>3947</v>
      </c>
      <c r="RUO1533" s="229" t="s">
        <v>222</v>
      </c>
      <c r="RUP1533" s="229" t="s">
        <v>223</v>
      </c>
      <c r="RUQ1533" s="229" t="s">
        <v>172</v>
      </c>
      <c r="RUR1533" s="229" t="s">
        <v>289</v>
      </c>
      <c r="RUS1533" s="229" t="s">
        <v>227</v>
      </c>
      <c r="RUW1533" s="229">
        <v>2024</v>
      </c>
      <c r="RUX1533" s="229" t="s">
        <v>57</v>
      </c>
      <c r="RUY1533" s="229" t="s">
        <v>3938</v>
      </c>
      <c r="RUZ1533" s="229">
        <v>12973951</v>
      </c>
      <c r="RVA1533" s="229" t="s">
        <v>3941</v>
      </c>
      <c r="RVB1533" s="229" t="s">
        <v>310</v>
      </c>
      <c r="RVC1533" s="229" t="s">
        <v>3942</v>
      </c>
      <c r="RVD1533" s="229" t="s">
        <v>1668</v>
      </c>
      <c r="RVE1533" s="229" t="s">
        <v>52</v>
      </c>
      <c r="RVF1533" s="229" t="s">
        <v>3943</v>
      </c>
      <c r="RVH1533" s="229" t="s">
        <v>3944</v>
      </c>
      <c r="RVI1533" s="229" t="s">
        <v>945</v>
      </c>
      <c r="RVJ1533" s="229" t="s">
        <v>466</v>
      </c>
      <c r="RVK1533" s="229" t="s">
        <v>3945</v>
      </c>
      <c r="RVL1533" s="229" t="s">
        <v>3946</v>
      </c>
      <c r="RVM1533" s="229" t="s">
        <v>396</v>
      </c>
      <c r="RVN1533" s="229" t="s">
        <v>289</v>
      </c>
      <c r="RVO1533" s="229" t="s">
        <v>35</v>
      </c>
      <c r="RVP1533" s="229" t="s">
        <v>27</v>
      </c>
      <c r="RVQ1533" s="229" t="s">
        <v>87</v>
      </c>
      <c r="RVR1533" s="229" t="s">
        <v>1400</v>
      </c>
      <c r="RVS1533" s="229" t="s">
        <v>254</v>
      </c>
      <c r="RVT1533" s="229" t="s">
        <v>3947</v>
      </c>
      <c r="RVU1533" s="229" t="s">
        <v>222</v>
      </c>
      <c r="RVV1533" s="229" t="s">
        <v>223</v>
      </c>
      <c r="RVW1533" s="229" t="s">
        <v>172</v>
      </c>
      <c r="RVX1533" s="229" t="s">
        <v>289</v>
      </c>
      <c r="RVY1533" s="229" t="s">
        <v>227</v>
      </c>
      <c r="RWC1533" s="229">
        <v>2024</v>
      </c>
      <c r="RWD1533" s="229" t="s">
        <v>57</v>
      </c>
      <c r="RWE1533" s="229" t="s">
        <v>3938</v>
      </c>
      <c r="RWF1533" s="229">
        <v>12973951</v>
      </c>
      <c r="RWG1533" s="229" t="s">
        <v>3941</v>
      </c>
      <c r="RWH1533" s="229" t="s">
        <v>310</v>
      </c>
      <c r="RWI1533" s="229" t="s">
        <v>3942</v>
      </c>
      <c r="RWJ1533" s="229" t="s">
        <v>1668</v>
      </c>
      <c r="RWK1533" s="229" t="s">
        <v>52</v>
      </c>
      <c r="RWL1533" s="229" t="s">
        <v>3943</v>
      </c>
      <c r="RWN1533" s="229" t="s">
        <v>3944</v>
      </c>
      <c r="RWO1533" s="229" t="s">
        <v>945</v>
      </c>
      <c r="RWP1533" s="229" t="s">
        <v>466</v>
      </c>
      <c r="RWQ1533" s="229" t="s">
        <v>3945</v>
      </c>
      <c r="RWR1533" s="229" t="s">
        <v>3946</v>
      </c>
      <c r="RWS1533" s="229" t="s">
        <v>396</v>
      </c>
      <c r="RWT1533" s="229" t="s">
        <v>289</v>
      </c>
      <c r="RWU1533" s="229" t="s">
        <v>35</v>
      </c>
      <c r="RWV1533" s="229" t="s">
        <v>27</v>
      </c>
      <c r="RWW1533" s="229" t="s">
        <v>87</v>
      </c>
      <c r="RWX1533" s="229" t="s">
        <v>1400</v>
      </c>
      <c r="RWY1533" s="229" t="s">
        <v>254</v>
      </c>
      <c r="RWZ1533" s="229" t="s">
        <v>3947</v>
      </c>
      <c r="RXA1533" s="229" t="s">
        <v>222</v>
      </c>
      <c r="RXB1533" s="229" t="s">
        <v>223</v>
      </c>
      <c r="RXC1533" s="229" t="s">
        <v>172</v>
      </c>
      <c r="RXD1533" s="229" t="s">
        <v>289</v>
      </c>
      <c r="RXE1533" s="229" t="s">
        <v>227</v>
      </c>
      <c r="RXI1533" s="229">
        <v>2024</v>
      </c>
      <c r="RXJ1533" s="229" t="s">
        <v>57</v>
      </c>
      <c r="RXK1533" s="229" t="s">
        <v>3938</v>
      </c>
      <c r="RXL1533" s="229">
        <v>12973951</v>
      </c>
      <c r="RXM1533" s="229" t="s">
        <v>3941</v>
      </c>
      <c r="RXN1533" s="229" t="s">
        <v>310</v>
      </c>
      <c r="RXO1533" s="229" t="s">
        <v>3942</v>
      </c>
      <c r="RXP1533" s="229" t="s">
        <v>1668</v>
      </c>
      <c r="RXQ1533" s="229" t="s">
        <v>52</v>
      </c>
      <c r="RXR1533" s="229" t="s">
        <v>3943</v>
      </c>
      <c r="RXT1533" s="229" t="s">
        <v>3944</v>
      </c>
      <c r="RXU1533" s="229" t="s">
        <v>945</v>
      </c>
      <c r="RXV1533" s="229" t="s">
        <v>466</v>
      </c>
      <c r="RXW1533" s="229" t="s">
        <v>3945</v>
      </c>
      <c r="RXX1533" s="229" t="s">
        <v>3946</v>
      </c>
      <c r="RXY1533" s="229" t="s">
        <v>396</v>
      </c>
      <c r="RXZ1533" s="229" t="s">
        <v>289</v>
      </c>
      <c r="RYA1533" s="229" t="s">
        <v>35</v>
      </c>
      <c r="RYB1533" s="229" t="s">
        <v>27</v>
      </c>
      <c r="RYC1533" s="229" t="s">
        <v>87</v>
      </c>
      <c r="RYD1533" s="229" t="s">
        <v>1400</v>
      </c>
      <c r="RYE1533" s="229" t="s">
        <v>254</v>
      </c>
      <c r="RYF1533" s="229" t="s">
        <v>3947</v>
      </c>
      <c r="RYG1533" s="229" t="s">
        <v>222</v>
      </c>
      <c r="RYH1533" s="229" t="s">
        <v>223</v>
      </c>
      <c r="RYI1533" s="229" t="s">
        <v>172</v>
      </c>
      <c r="RYJ1533" s="229" t="s">
        <v>289</v>
      </c>
      <c r="RYK1533" s="229" t="s">
        <v>227</v>
      </c>
      <c r="RYO1533" s="229">
        <v>2024</v>
      </c>
      <c r="RYP1533" s="229" t="s">
        <v>57</v>
      </c>
      <c r="RYQ1533" s="229" t="s">
        <v>3938</v>
      </c>
      <c r="RYR1533" s="229">
        <v>12973951</v>
      </c>
      <c r="RYS1533" s="229" t="s">
        <v>3941</v>
      </c>
      <c r="RYT1533" s="229" t="s">
        <v>310</v>
      </c>
      <c r="RYU1533" s="229" t="s">
        <v>3942</v>
      </c>
      <c r="RYV1533" s="229" t="s">
        <v>1668</v>
      </c>
      <c r="RYW1533" s="229" t="s">
        <v>52</v>
      </c>
      <c r="RYX1533" s="229" t="s">
        <v>3943</v>
      </c>
      <c r="RYZ1533" s="229" t="s">
        <v>3944</v>
      </c>
      <c r="RZA1533" s="229" t="s">
        <v>945</v>
      </c>
      <c r="RZB1533" s="229" t="s">
        <v>466</v>
      </c>
      <c r="RZC1533" s="229" t="s">
        <v>3945</v>
      </c>
      <c r="RZD1533" s="229" t="s">
        <v>3946</v>
      </c>
      <c r="RZE1533" s="229" t="s">
        <v>396</v>
      </c>
      <c r="RZF1533" s="229" t="s">
        <v>289</v>
      </c>
      <c r="RZG1533" s="229" t="s">
        <v>35</v>
      </c>
      <c r="RZH1533" s="229" t="s">
        <v>27</v>
      </c>
      <c r="RZI1533" s="229" t="s">
        <v>87</v>
      </c>
      <c r="RZJ1533" s="229" t="s">
        <v>1400</v>
      </c>
      <c r="RZK1533" s="229" t="s">
        <v>254</v>
      </c>
      <c r="RZL1533" s="229" t="s">
        <v>3947</v>
      </c>
      <c r="RZM1533" s="229" t="s">
        <v>222</v>
      </c>
      <c r="RZN1533" s="229" t="s">
        <v>223</v>
      </c>
      <c r="RZO1533" s="229" t="s">
        <v>172</v>
      </c>
      <c r="RZP1533" s="229" t="s">
        <v>289</v>
      </c>
      <c r="RZQ1533" s="229" t="s">
        <v>227</v>
      </c>
      <c r="RZU1533" s="229">
        <v>2024</v>
      </c>
      <c r="RZV1533" s="229" t="s">
        <v>57</v>
      </c>
      <c r="RZW1533" s="229" t="s">
        <v>3938</v>
      </c>
      <c r="RZX1533" s="229">
        <v>12973951</v>
      </c>
      <c r="RZY1533" s="229" t="s">
        <v>3941</v>
      </c>
      <c r="RZZ1533" s="229" t="s">
        <v>310</v>
      </c>
      <c r="SAA1533" s="229" t="s">
        <v>3942</v>
      </c>
      <c r="SAB1533" s="229" t="s">
        <v>1668</v>
      </c>
      <c r="SAC1533" s="229" t="s">
        <v>52</v>
      </c>
      <c r="SAD1533" s="229" t="s">
        <v>3943</v>
      </c>
      <c r="SAF1533" s="229" t="s">
        <v>3944</v>
      </c>
      <c r="SAG1533" s="229" t="s">
        <v>945</v>
      </c>
      <c r="SAH1533" s="229" t="s">
        <v>466</v>
      </c>
      <c r="SAI1533" s="229" t="s">
        <v>3945</v>
      </c>
      <c r="SAJ1533" s="229" t="s">
        <v>3946</v>
      </c>
      <c r="SAK1533" s="229" t="s">
        <v>396</v>
      </c>
      <c r="SAL1533" s="229" t="s">
        <v>289</v>
      </c>
      <c r="SAM1533" s="229" t="s">
        <v>35</v>
      </c>
      <c r="SAN1533" s="229" t="s">
        <v>27</v>
      </c>
      <c r="SAO1533" s="229" t="s">
        <v>87</v>
      </c>
      <c r="SAP1533" s="229" t="s">
        <v>1400</v>
      </c>
      <c r="SAQ1533" s="229" t="s">
        <v>254</v>
      </c>
      <c r="SAR1533" s="229" t="s">
        <v>3947</v>
      </c>
      <c r="SAS1533" s="229" t="s">
        <v>222</v>
      </c>
      <c r="SAT1533" s="229" t="s">
        <v>223</v>
      </c>
      <c r="SAU1533" s="229" t="s">
        <v>172</v>
      </c>
      <c r="SAV1533" s="229" t="s">
        <v>289</v>
      </c>
      <c r="SAW1533" s="229" t="s">
        <v>227</v>
      </c>
      <c r="SBA1533" s="229">
        <v>2024</v>
      </c>
      <c r="SBB1533" s="229" t="s">
        <v>57</v>
      </c>
      <c r="SBC1533" s="229" t="s">
        <v>3938</v>
      </c>
      <c r="SBD1533" s="229">
        <v>12973951</v>
      </c>
      <c r="SBE1533" s="229" t="s">
        <v>3941</v>
      </c>
      <c r="SBF1533" s="229" t="s">
        <v>310</v>
      </c>
      <c r="SBG1533" s="229" t="s">
        <v>3942</v>
      </c>
      <c r="SBH1533" s="229" t="s">
        <v>1668</v>
      </c>
      <c r="SBI1533" s="229" t="s">
        <v>52</v>
      </c>
      <c r="SBJ1533" s="229" t="s">
        <v>3943</v>
      </c>
      <c r="SBL1533" s="229" t="s">
        <v>3944</v>
      </c>
      <c r="SBM1533" s="229" t="s">
        <v>945</v>
      </c>
      <c r="SBN1533" s="229" t="s">
        <v>466</v>
      </c>
      <c r="SBO1533" s="229" t="s">
        <v>3945</v>
      </c>
      <c r="SBP1533" s="229" t="s">
        <v>3946</v>
      </c>
      <c r="SBQ1533" s="229" t="s">
        <v>396</v>
      </c>
      <c r="SBR1533" s="229" t="s">
        <v>289</v>
      </c>
      <c r="SBS1533" s="229" t="s">
        <v>35</v>
      </c>
      <c r="SBT1533" s="229" t="s">
        <v>27</v>
      </c>
      <c r="SBU1533" s="229" t="s">
        <v>87</v>
      </c>
      <c r="SBV1533" s="229" t="s">
        <v>1400</v>
      </c>
      <c r="SBW1533" s="229" t="s">
        <v>254</v>
      </c>
      <c r="SBX1533" s="229" t="s">
        <v>3947</v>
      </c>
      <c r="SBY1533" s="229" t="s">
        <v>222</v>
      </c>
      <c r="SBZ1533" s="229" t="s">
        <v>223</v>
      </c>
      <c r="SCA1533" s="229" t="s">
        <v>172</v>
      </c>
      <c r="SCB1533" s="229" t="s">
        <v>289</v>
      </c>
      <c r="SCC1533" s="229" t="s">
        <v>227</v>
      </c>
      <c r="SCG1533" s="229">
        <v>2024</v>
      </c>
      <c r="SCH1533" s="229" t="s">
        <v>57</v>
      </c>
      <c r="SCI1533" s="229" t="s">
        <v>3938</v>
      </c>
      <c r="SCJ1533" s="229">
        <v>12973951</v>
      </c>
      <c r="SCK1533" s="229" t="s">
        <v>3941</v>
      </c>
      <c r="SCL1533" s="229" t="s">
        <v>310</v>
      </c>
      <c r="SCM1533" s="229" t="s">
        <v>3942</v>
      </c>
      <c r="SCN1533" s="229" t="s">
        <v>1668</v>
      </c>
      <c r="SCO1533" s="229" t="s">
        <v>52</v>
      </c>
      <c r="SCP1533" s="229" t="s">
        <v>3943</v>
      </c>
      <c r="SCR1533" s="229" t="s">
        <v>3944</v>
      </c>
      <c r="SCS1533" s="229" t="s">
        <v>945</v>
      </c>
      <c r="SCT1533" s="229" t="s">
        <v>466</v>
      </c>
      <c r="SCU1533" s="229" t="s">
        <v>3945</v>
      </c>
      <c r="SCV1533" s="229" t="s">
        <v>3946</v>
      </c>
      <c r="SCW1533" s="229" t="s">
        <v>396</v>
      </c>
      <c r="SCX1533" s="229" t="s">
        <v>289</v>
      </c>
      <c r="SCY1533" s="229" t="s">
        <v>35</v>
      </c>
      <c r="SCZ1533" s="229" t="s">
        <v>27</v>
      </c>
      <c r="SDA1533" s="229" t="s">
        <v>87</v>
      </c>
      <c r="SDB1533" s="229" t="s">
        <v>1400</v>
      </c>
      <c r="SDC1533" s="229" t="s">
        <v>254</v>
      </c>
      <c r="SDD1533" s="229" t="s">
        <v>3947</v>
      </c>
      <c r="SDE1533" s="229" t="s">
        <v>222</v>
      </c>
      <c r="SDF1533" s="229" t="s">
        <v>223</v>
      </c>
      <c r="SDG1533" s="229" t="s">
        <v>172</v>
      </c>
      <c r="SDH1533" s="229" t="s">
        <v>289</v>
      </c>
      <c r="SDI1533" s="229" t="s">
        <v>227</v>
      </c>
      <c r="SDM1533" s="229">
        <v>2024</v>
      </c>
      <c r="SDN1533" s="229" t="s">
        <v>57</v>
      </c>
      <c r="SDO1533" s="229" t="s">
        <v>3938</v>
      </c>
      <c r="SDP1533" s="229">
        <v>12973951</v>
      </c>
      <c r="SDQ1533" s="229" t="s">
        <v>3941</v>
      </c>
      <c r="SDR1533" s="229" t="s">
        <v>310</v>
      </c>
      <c r="SDS1533" s="229" t="s">
        <v>3942</v>
      </c>
      <c r="SDT1533" s="229" t="s">
        <v>1668</v>
      </c>
      <c r="SDU1533" s="229" t="s">
        <v>52</v>
      </c>
      <c r="SDV1533" s="229" t="s">
        <v>3943</v>
      </c>
      <c r="SDX1533" s="229" t="s">
        <v>3944</v>
      </c>
      <c r="SDY1533" s="229" t="s">
        <v>945</v>
      </c>
      <c r="SDZ1533" s="229" t="s">
        <v>466</v>
      </c>
      <c r="SEA1533" s="229" t="s">
        <v>3945</v>
      </c>
      <c r="SEB1533" s="229" t="s">
        <v>3946</v>
      </c>
      <c r="SEC1533" s="229" t="s">
        <v>396</v>
      </c>
      <c r="SED1533" s="229" t="s">
        <v>289</v>
      </c>
      <c r="SEE1533" s="229" t="s">
        <v>35</v>
      </c>
      <c r="SEF1533" s="229" t="s">
        <v>27</v>
      </c>
      <c r="SEG1533" s="229" t="s">
        <v>87</v>
      </c>
      <c r="SEH1533" s="229" t="s">
        <v>1400</v>
      </c>
      <c r="SEI1533" s="229" t="s">
        <v>254</v>
      </c>
      <c r="SEJ1533" s="229" t="s">
        <v>3947</v>
      </c>
      <c r="SEK1533" s="229" t="s">
        <v>222</v>
      </c>
      <c r="SEL1533" s="229" t="s">
        <v>223</v>
      </c>
      <c r="SEM1533" s="229" t="s">
        <v>172</v>
      </c>
      <c r="SEN1533" s="229" t="s">
        <v>289</v>
      </c>
      <c r="SEO1533" s="229" t="s">
        <v>227</v>
      </c>
      <c r="SES1533" s="229">
        <v>2024</v>
      </c>
      <c r="SET1533" s="229" t="s">
        <v>57</v>
      </c>
      <c r="SEU1533" s="229" t="s">
        <v>3938</v>
      </c>
      <c r="SEV1533" s="229">
        <v>12973951</v>
      </c>
      <c r="SEW1533" s="229" t="s">
        <v>3941</v>
      </c>
      <c r="SEX1533" s="229" t="s">
        <v>310</v>
      </c>
      <c r="SEY1533" s="229" t="s">
        <v>3942</v>
      </c>
      <c r="SEZ1533" s="229" t="s">
        <v>1668</v>
      </c>
      <c r="SFA1533" s="229" t="s">
        <v>52</v>
      </c>
      <c r="SFB1533" s="229" t="s">
        <v>3943</v>
      </c>
      <c r="SFD1533" s="229" t="s">
        <v>3944</v>
      </c>
      <c r="SFE1533" s="229" t="s">
        <v>945</v>
      </c>
      <c r="SFF1533" s="229" t="s">
        <v>466</v>
      </c>
      <c r="SFG1533" s="229" t="s">
        <v>3945</v>
      </c>
      <c r="SFH1533" s="229" t="s">
        <v>3946</v>
      </c>
      <c r="SFI1533" s="229" t="s">
        <v>396</v>
      </c>
      <c r="SFJ1533" s="229" t="s">
        <v>289</v>
      </c>
      <c r="SFK1533" s="229" t="s">
        <v>35</v>
      </c>
      <c r="SFL1533" s="229" t="s">
        <v>27</v>
      </c>
      <c r="SFM1533" s="229" t="s">
        <v>87</v>
      </c>
      <c r="SFN1533" s="229" t="s">
        <v>1400</v>
      </c>
      <c r="SFO1533" s="229" t="s">
        <v>254</v>
      </c>
      <c r="SFP1533" s="229" t="s">
        <v>3947</v>
      </c>
      <c r="SFQ1533" s="229" t="s">
        <v>222</v>
      </c>
      <c r="SFR1533" s="229" t="s">
        <v>223</v>
      </c>
      <c r="SFS1533" s="229" t="s">
        <v>172</v>
      </c>
      <c r="SFT1533" s="229" t="s">
        <v>289</v>
      </c>
      <c r="SFU1533" s="229" t="s">
        <v>227</v>
      </c>
      <c r="SFY1533" s="229">
        <v>2024</v>
      </c>
      <c r="SFZ1533" s="229" t="s">
        <v>57</v>
      </c>
      <c r="SGA1533" s="229" t="s">
        <v>3938</v>
      </c>
      <c r="SGB1533" s="229">
        <v>12973951</v>
      </c>
      <c r="SGC1533" s="229" t="s">
        <v>3941</v>
      </c>
      <c r="SGD1533" s="229" t="s">
        <v>310</v>
      </c>
      <c r="SGE1533" s="229" t="s">
        <v>3942</v>
      </c>
      <c r="SGF1533" s="229" t="s">
        <v>1668</v>
      </c>
      <c r="SGG1533" s="229" t="s">
        <v>52</v>
      </c>
      <c r="SGH1533" s="229" t="s">
        <v>3943</v>
      </c>
      <c r="SGJ1533" s="229" t="s">
        <v>3944</v>
      </c>
      <c r="SGK1533" s="229" t="s">
        <v>945</v>
      </c>
      <c r="SGL1533" s="229" t="s">
        <v>466</v>
      </c>
      <c r="SGM1533" s="229" t="s">
        <v>3945</v>
      </c>
      <c r="SGN1533" s="229" t="s">
        <v>3946</v>
      </c>
      <c r="SGO1533" s="229" t="s">
        <v>396</v>
      </c>
      <c r="SGP1533" s="229" t="s">
        <v>289</v>
      </c>
      <c r="SGQ1533" s="229" t="s">
        <v>35</v>
      </c>
      <c r="SGR1533" s="229" t="s">
        <v>27</v>
      </c>
      <c r="SGS1533" s="229" t="s">
        <v>87</v>
      </c>
      <c r="SGT1533" s="229" t="s">
        <v>1400</v>
      </c>
      <c r="SGU1533" s="229" t="s">
        <v>254</v>
      </c>
      <c r="SGV1533" s="229" t="s">
        <v>3947</v>
      </c>
      <c r="SGW1533" s="229" t="s">
        <v>222</v>
      </c>
      <c r="SGX1533" s="229" t="s">
        <v>223</v>
      </c>
      <c r="SGY1533" s="229" t="s">
        <v>172</v>
      </c>
      <c r="SGZ1533" s="229" t="s">
        <v>289</v>
      </c>
      <c r="SHA1533" s="229" t="s">
        <v>227</v>
      </c>
      <c r="SHE1533" s="229">
        <v>2024</v>
      </c>
      <c r="SHF1533" s="229" t="s">
        <v>57</v>
      </c>
      <c r="SHG1533" s="229" t="s">
        <v>3938</v>
      </c>
      <c r="SHH1533" s="229">
        <v>12973951</v>
      </c>
      <c r="SHI1533" s="229" t="s">
        <v>3941</v>
      </c>
      <c r="SHJ1533" s="229" t="s">
        <v>310</v>
      </c>
      <c r="SHK1533" s="229" t="s">
        <v>3942</v>
      </c>
      <c r="SHL1533" s="229" t="s">
        <v>1668</v>
      </c>
      <c r="SHM1533" s="229" t="s">
        <v>52</v>
      </c>
      <c r="SHN1533" s="229" t="s">
        <v>3943</v>
      </c>
      <c r="SHP1533" s="229" t="s">
        <v>3944</v>
      </c>
      <c r="SHQ1533" s="229" t="s">
        <v>945</v>
      </c>
      <c r="SHR1533" s="229" t="s">
        <v>466</v>
      </c>
      <c r="SHS1533" s="229" t="s">
        <v>3945</v>
      </c>
      <c r="SHT1533" s="229" t="s">
        <v>3946</v>
      </c>
      <c r="SHU1533" s="229" t="s">
        <v>396</v>
      </c>
      <c r="SHV1533" s="229" t="s">
        <v>289</v>
      </c>
      <c r="SHW1533" s="229" t="s">
        <v>35</v>
      </c>
      <c r="SHX1533" s="229" t="s">
        <v>27</v>
      </c>
      <c r="SHY1533" s="229" t="s">
        <v>87</v>
      </c>
      <c r="SHZ1533" s="229" t="s">
        <v>1400</v>
      </c>
      <c r="SIA1533" s="229" t="s">
        <v>254</v>
      </c>
      <c r="SIB1533" s="229" t="s">
        <v>3947</v>
      </c>
      <c r="SIC1533" s="229" t="s">
        <v>222</v>
      </c>
      <c r="SID1533" s="229" t="s">
        <v>223</v>
      </c>
      <c r="SIE1533" s="229" t="s">
        <v>172</v>
      </c>
      <c r="SIF1533" s="229" t="s">
        <v>289</v>
      </c>
      <c r="SIG1533" s="229" t="s">
        <v>227</v>
      </c>
      <c r="SIK1533" s="229">
        <v>2024</v>
      </c>
      <c r="SIL1533" s="229" t="s">
        <v>57</v>
      </c>
      <c r="SIM1533" s="229" t="s">
        <v>3938</v>
      </c>
      <c r="SIN1533" s="229">
        <v>12973951</v>
      </c>
      <c r="SIO1533" s="229" t="s">
        <v>3941</v>
      </c>
      <c r="SIP1533" s="229" t="s">
        <v>310</v>
      </c>
      <c r="SIQ1533" s="229" t="s">
        <v>3942</v>
      </c>
      <c r="SIR1533" s="229" t="s">
        <v>1668</v>
      </c>
      <c r="SIS1533" s="229" t="s">
        <v>52</v>
      </c>
      <c r="SIT1533" s="229" t="s">
        <v>3943</v>
      </c>
      <c r="SIV1533" s="229" t="s">
        <v>3944</v>
      </c>
      <c r="SIW1533" s="229" t="s">
        <v>945</v>
      </c>
      <c r="SIX1533" s="229" t="s">
        <v>466</v>
      </c>
      <c r="SIY1533" s="229" t="s">
        <v>3945</v>
      </c>
      <c r="SIZ1533" s="229" t="s">
        <v>3946</v>
      </c>
      <c r="SJA1533" s="229" t="s">
        <v>396</v>
      </c>
      <c r="SJB1533" s="229" t="s">
        <v>289</v>
      </c>
      <c r="SJC1533" s="229" t="s">
        <v>35</v>
      </c>
      <c r="SJD1533" s="229" t="s">
        <v>27</v>
      </c>
      <c r="SJE1533" s="229" t="s">
        <v>87</v>
      </c>
      <c r="SJF1533" s="229" t="s">
        <v>1400</v>
      </c>
      <c r="SJG1533" s="229" t="s">
        <v>254</v>
      </c>
      <c r="SJH1533" s="229" t="s">
        <v>3947</v>
      </c>
      <c r="SJI1533" s="229" t="s">
        <v>222</v>
      </c>
      <c r="SJJ1533" s="229" t="s">
        <v>223</v>
      </c>
      <c r="SJK1533" s="229" t="s">
        <v>172</v>
      </c>
      <c r="SJL1533" s="229" t="s">
        <v>289</v>
      </c>
      <c r="SJM1533" s="229" t="s">
        <v>227</v>
      </c>
      <c r="SJQ1533" s="229">
        <v>2024</v>
      </c>
      <c r="SJR1533" s="229" t="s">
        <v>57</v>
      </c>
      <c r="SJS1533" s="229" t="s">
        <v>3938</v>
      </c>
      <c r="SJT1533" s="229">
        <v>12973951</v>
      </c>
      <c r="SJU1533" s="229" t="s">
        <v>3941</v>
      </c>
      <c r="SJV1533" s="229" t="s">
        <v>310</v>
      </c>
      <c r="SJW1533" s="229" t="s">
        <v>3942</v>
      </c>
      <c r="SJX1533" s="229" t="s">
        <v>1668</v>
      </c>
      <c r="SJY1533" s="229" t="s">
        <v>52</v>
      </c>
      <c r="SJZ1533" s="229" t="s">
        <v>3943</v>
      </c>
      <c r="SKB1533" s="229" t="s">
        <v>3944</v>
      </c>
      <c r="SKC1533" s="229" t="s">
        <v>945</v>
      </c>
      <c r="SKD1533" s="229" t="s">
        <v>466</v>
      </c>
      <c r="SKE1533" s="229" t="s">
        <v>3945</v>
      </c>
      <c r="SKF1533" s="229" t="s">
        <v>3946</v>
      </c>
      <c r="SKG1533" s="229" t="s">
        <v>396</v>
      </c>
      <c r="SKH1533" s="229" t="s">
        <v>289</v>
      </c>
      <c r="SKI1533" s="229" t="s">
        <v>35</v>
      </c>
      <c r="SKJ1533" s="229" t="s">
        <v>27</v>
      </c>
      <c r="SKK1533" s="229" t="s">
        <v>87</v>
      </c>
      <c r="SKL1533" s="229" t="s">
        <v>1400</v>
      </c>
      <c r="SKM1533" s="229" t="s">
        <v>254</v>
      </c>
      <c r="SKN1533" s="229" t="s">
        <v>3947</v>
      </c>
      <c r="SKO1533" s="229" t="s">
        <v>222</v>
      </c>
      <c r="SKP1533" s="229" t="s">
        <v>223</v>
      </c>
      <c r="SKQ1533" s="229" t="s">
        <v>172</v>
      </c>
      <c r="SKR1533" s="229" t="s">
        <v>289</v>
      </c>
      <c r="SKS1533" s="229" t="s">
        <v>227</v>
      </c>
      <c r="SKW1533" s="229">
        <v>2024</v>
      </c>
      <c r="SKX1533" s="229" t="s">
        <v>57</v>
      </c>
      <c r="SKY1533" s="229" t="s">
        <v>3938</v>
      </c>
      <c r="SKZ1533" s="229">
        <v>12973951</v>
      </c>
      <c r="SLA1533" s="229" t="s">
        <v>3941</v>
      </c>
      <c r="SLB1533" s="229" t="s">
        <v>310</v>
      </c>
      <c r="SLC1533" s="229" t="s">
        <v>3942</v>
      </c>
      <c r="SLD1533" s="229" t="s">
        <v>1668</v>
      </c>
      <c r="SLE1533" s="229" t="s">
        <v>52</v>
      </c>
      <c r="SLF1533" s="229" t="s">
        <v>3943</v>
      </c>
      <c r="SLH1533" s="229" t="s">
        <v>3944</v>
      </c>
      <c r="SLI1533" s="229" t="s">
        <v>945</v>
      </c>
      <c r="SLJ1533" s="229" t="s">
        <v>466</v>
      </c>
      <c r="SLK1533" s="229" t="s">
        <v>3945</v>
      </c>
      <c r="SLL1533" s="229" t="s">
        <v>3946</v>
      </c>
      <c r="SLM1533" s="229" t="s">
        <v>396</v>
      </c>
      <c r="SLN1533" s="229" t="s">
        <v>289</v>
      </c>
      <c r="SLO1533" s="229" t="s">
        <v>35</v>
      </c>
      <c r="SLP1533" s="229" t="s">
        <v>27</v>
      </c>
      <c r="SLQ1533" s="229" t="s">
        <v>87</v>
      </c>
      <c r="SLR1533" s="229" t="s">
        <v>1400</v>
      </c>
      <c r="SLS1533" s="229" t="s">
        <v>254</v>
      </c>
      <c r="SLT1533" s="229" t="s">
        <v>3947</v>
      </c>
      <c r="SLU1533" s="229" t="s">
        <v>222</v>
      </c>
      <c r="SLV1533" s="229" t="s">
        <v>223</v>
      </c>
      <c r="SLW1533" s="229" t="s">
        <v>172</v>
      </c>
      <c r="SLX1533" s="229" t="s">
        <v>289</v>
      </c>
      <c r="SLY1533" s="229" t="s">
        <v>227</v>
      </c>
      <c r="SMC1533" s="229">
        <v>2024</v>
      </c>
      <c r="SMD1533" s="229" t="s">
        <v>57</v>
      </c>
      <c r="SME1533" s="229" t="s">
        <v>3938</v>
      </c>
      <c r="SMF1533" s="229">
        <v>12973951</v>
      </c>
      <c r="SMG1533" s="229" t="s">
        <v>3941</v>
      </c>
      <c r="SMH1533" s="229" t="s">
        <v>310</v>
      </c>
      <c r="SMI1533" s="229" t="s">
        <v>3942</v>
      </c>
      <c r="SMJ1533" s="229" t="s">
        <v>1668</v>
      </c>
      <c r="SMK1533" s="229" t="s">
        <v>52</v>
      </c>
      <c r="SML1533" s="229" t="s">
        <v>3943</v>
      </c>
      <c r="SMN1533" s="229" t="s">
        <v>3944</v>
      </c>
      <c r="SMO1533" s="229" t="s">
        <v>945</v>
      </c>
      <c r="SMP1533" s="229" t="s">
        <v>466</v>
      </c>
      <c r="SMQ1533" s="229" t="s">
        <v>3945</v>
      </c>
      <c r="SMR1533" s="229" t="s">
        <v>3946</v>
      </c>
      <c r="SMS1533" s="229" t="s">
        <v>396</v>
      </c>
      <c r="SMT1533" s="229" t="s">
        <v>289</v>
      </c>
      <c r="SMU1533" s="229" t="s">
        <v>35</v>
      </c>
      <c r="SMV1533" s="229" t="s">
        <v>27</v>
      </c>
      <c r="SMW1533" s="229" t="s">
        <v>87</v>
      </c>
      <c r="SMX1533" s="229" t="s">
        <v>1400</v>
      </c>
      <c r="SMY1533" s="229" t="s">
        <v>254</v>
      </c>
      <c r="SMZ1533" s="229" t="s">
        <v>3947</v>
      </c>
      <c r="SNA1533" s="229" t="s">
        <v>222</v>
      </c>
      <c r="SNB1533" s="229" t="s">
        <v>223</v>
      </c>
      <c r="SNC1533" s="229" t="s">
        <v>172</v>
      </c>
      <c r="SND1533" s="229" t="s">
        <v>289</v>
      </c>
      <c r="SNE1533" s="229" t="s">
        <v>227</v>
      </c>
      <c r="SNI1533" s="229">
        <v>2024</v>
      </c>
      <c r="SNJ1533" s="229" t="s">
        <v>57</v>
      </c>
      <c r="SNK1533" s="229" t="s">
        <v>3938</v>
      </c>
      <c r="SNL1533" s="229">
        <v>12973951</v>
      </c>
      <c r="SNM1533" s="229" t="s">
        <v>3941</v>
      </c>
      <c r="SNN1533" s="229" t="s">
        <v>310</v>
      </c>
      <c r="SNO1533" s="229" t="s">
        <v>3942</v>
      </c>
      <c r="SNP1533" s="229" t="s">
        <v>1668</v>
      </c>
      <c r="SNQ1533" s="229" t="s">
        <v>52</v>
      </c>
      <c r="SNR1533" s="229" t="s">
        <v>3943</v>
      </c>
      <c r="SNT1533" s="229" t="s">
        <v>3944</v>
      </c>
      <c r="SNU1533" s="229" t="s">
        <v>945</v>
      </c>
      <c r="SNV1533" s="229" t="s">
        <v>466</v>
      </c>
      <c r="SNW1533" s="229" t="s">
        <v>3945</v>
      </c>
      <c r="SNX1533" s="229" t="s">
        <v>3946</v>
      </c>
      <c r="SNY1533" s="229" t="s">
        <v>396</v>
      </c>
      <c r="SNZ1533" s="229" t="s">
        <v>289</v>
      </c>
      <c r="SOA1533" s="229" t="s">
        <v>35</v>
      </c>
      <c r="SOB1533" s="229" t="s">
        <v>27</v>
      </c>
      <c r="SOC1533" s="229" t="s">
        <v>87</v>
      </c>
      <c r="SOD1533" s="229" t="s">
        <v>1400</v>
      </c>
      <c r="SOE1533" s="229" t="s">
        <v>254</v>
      </c>
      <c r="SOF1533" s="229" t="s">
        <v>3947</v>
      </c>
      <c r="SOG1533" s="229" t="s">
        <v>222</v>
      </c>
      <c r="SOH1533" s="229" t="s">
        <v>223</v>
      </c>
      <c r="SOI1533" s="229" t="s">
        <v>172</v>
      </c>
      <c r="SOJ1533" s="229" t="s">
        <v>289</v>
      </c>
      <c r="SOK1533" s="229" t="s">
        <v>227</v>
      </c>
      <c r="SOO1533" s="229">
        <v>2024</v>
      </c>
      <c r="SOP1533" s="229" t="s">
        <v>57</v>
      </c>
      <c r="SOQ1533" s="229" t="s">
        <v>3938</v>
      </c>
      <c r="SOR1533" s="229">
        <v>12973951</v>
      </c>
      <c r="SOS1533" s="229" t="s">
        <v>3941</v>
      </c>
      <c r="SOT1533" s="229" t="s">
        <v>310</v>
      </c>
      <c r="SOU1533" s="229" t="s">
        <v>3942</v>
      </c>
      <c r="SOV1533" s="229" t="s">
        <v>1668</v>
      </c>
      <c r="SOW1533" s="229" t="s">
        <v>52</v>
      </c>
      <c r="SOX1533" s="229" t="s">
        <v>3943</v>
      </c>
      <c r="SOZ1533" s="229" t="s">
        <v>3944</v>
      </c>
      <c r="SPA1533" s="229" t="s">
        <v>945</v>
      </c>
      <c r="SPB1533" s="229" t="s">
        <v>466</v>
      </c>
      <c r="SPC1533" s="229" t="s">
        <v>3945</v>
      </c>
      <c r="SPD1533" s="229" t="s">
        <v>3946</v>
      </c>
      <c r="SPE1533" s="229" t="s">
        <v>396</v>
      </c>
      <c r="SPF1533" s="229" t="s">
        <v>289</v>
      </c>
      <c r="SPG1533" s="229" t="s">
        <v>35</v>
      </c>
      <c r="SPH1533" s="229" t="s">
        <v>27</v>
      </c>
      <c r="SPI1533" s="229" t="s">
        <v>87</v>
      </c>
      <c r="SPJ1533" s="229" t="s">
        <v>1400</v>
      </c>
      <c r="SPK1533" s="229" t="s">
        <v>254</v>
      </c>
      <c r="SPL1533" s="229" t="s">
        <v>3947</v>
      </c>
      <c r="SPM1533" s="229" t="s">
        <v>222</v>
      </c>
      <c r="SPN1533" s="229" t="s">
        <v>223</v>
      </c>
      <c r="SPO1533" s="229" t="s">
        <v>172</v>
      </c>
      <c r="SPP1533" s="229" t="s">
        <v>289</v>
      </c>
      <c r="SPQ1533" s="229" t="s">
        <v>227</v>
      </c>
      <c r="SPU1533" s="229">
        <v>2024</v>
      </c>
      <c r="SPV1533" s="229" t="s">
        <v>57</v>
      </c>
      <c r="SPW1533" s="229" t="s">
        <v>3938</v>
      </c>
      <c r="SPX1533" s="229">
        <v>12973951</v>
      </c>
      <c r="SPY1533" s="229" t="s">
        <v>3941</v>
      </c>
      <c r="SPZ1533" s="229" t="s">
        <v>310</v>
      </c>
      <c r="SQA1533" s="229" t="s">
        <v>3942</v>
      </c>
      <c r="SQB1533" s="229" t="s">
        <v>1668</v>
      </c>
      <c r="SQC1533" s="229" t="s">
        <v>52</v>
      </c>
      <c r="SQD1533" s="229" t="s">
        <v>3943</v>
      </c>
      <c r="SQF1533" s="229" t="s">
        <v>3944</v>
      </c>
      <c r="SQG1533" s="229" t="s">
        <v>945</v>
      </c>
      <c r="SQH1533" s="229" t="s">
        <v>466</v>
      </c>
      <c r="SQI1533" s="229" t="s">
        <v>3945</v>
      </c>
      <c r="SQJ1533" s="229" t="s">
        <v>3946</v>
      </c>
      <c r="SQK1533" s="229" t="s">
        <v>396</v>
      </c>
      <c r="SQL1533" s="229" t="s">
        <v>289</v>
      </c>
      <c r="SQM1533" s="229" t="s">
        <v>35</v>
      </c>
      <c r="SQN1533" s="229" t="s">
        <v>27</v>
      </c>
      <c r="SQO1533" s="229" t="s">
        <v>87</v>
      </c>
      <c r="SQP1533" s="229" t="s">
        <v>1400</v>
      </c>
      <c r="SQQ1533" s="229" t="s">
        <v>254</v>
      </c>
      <c r="SQR1533" s="229" t="s">
        <v>3947</v>
      </c>
      <c r="SQS1533" s="229" t="s">
        <v>222</v>
      </c>
      <c r="SQT1533" s="229" t="s">
        <v>223</v>
      </c>
      <c r="SQU1533" s="229" t="s">
        <v>172</v>
      </c>
      <c r="SQV1533" s="229" t="s">
        <v>289</v>
      </c>
      <c r="SQW1533" s="229" t="s">
        <v>227</v>
      </c>
      <c r="SRA1533" s="229">
        <v>2024</v>
      </c>
      <c r="SRB1533" s="229" t="s">
        <v>57</v>
      </c>
      <c r="SRC1533" s="229" t="s">
        <v>3938</v>
      </c>
      <c r="SRD1533" s="229">
        <v>12973951</v>
      </c>
      <c r="SRE1533" s="229" t="s">
        <v>3941</v>
      </c>
      <c r="SRF1533" s="229" t="s">
        <v>310</v>
      </c>
      <c r="SRG1533" s="229" t="s">
        <v>3942</v>
      </c>
      <c r="SRH1533" s="229" t="s">
        <v>1668</v>
      </c>
      <c r="SRI1533" s="229" t="s">
        <v>52</v>
      </c>
      <c r="SRJ1533" s="229" t="s">
        <v>3943</v>
      </c>
      <c r="SRL1533" s="229" t="s">
        <v>3944</v>
      </c>
      <c r="SRM1533" s="229" t="s">
        <v>945</v>
      </c>
      <c r="SRN1533" s="229" t="s">
        <v>466</v>
      </c>
      <c r="SRO1533" s="229" t="s">
        <v>3945</v>
      </c>
      <c r="SRP1533" s="229" t="s">
        <v>3946</v>
      </c>
      <c r="SRQ1533" s="229" t="s">
        <v>396</v>
      </c>
      <c r="SRR1533" s="229" t="s">
        <v>289</v>
      </c>
      <c r="SRS1533" s="229" t="s">
        <v>35</v>
      </c>
      <c r="SRT1533" s="229" t="s">
        <v>27</v>
      </c>
      <c r="SRU1533" s="229" t="s">
        <v>87</v>
      </c>
      <c r="SRV1533" s="229" t="s">
        <v>1400</v>
      </c>
      <c r="SRW1533" s="229" t="s">
        <v>254</v>
      </c>
      <c r="SRX1533" s="229" t="s">
        <v>3947</v>
      </c>
      <c r="SRY1533" s="229" t="s">
        <v>222</v>
      </c>
      <c r="SRZ1533" s="229" t="s">
        <v>223</v>
      </c>
      <c r="SSA1533" s="229" t="s">
        <v>172</v>
      </c>
      <c r="SSB1533" s="229" t="s">
        <v>289</v>
      </c>
      <c r="SSC1533" s="229" t="s">
        <v>227</v>
      </c>
      <c r="SSG1533" s="229">
        <v>2024</v>
      </c>
      <c r="SSH1533" s="229" t="s">
        <v>57</v>
      </c>
      <c r="SSI1533" s="229" t="s">
        <v>3938</v>
      </c>
      <c r="SSJ1533" s="229">
        <v>12973951</v>
      </c>
      <c r="SSK1533" s="229" t="s">
        <v>3941</v>
      </c>
      <c r="SSL1533" s="229" t="s">
        <v>310</v>
      </c>
      <c r="SSM1533" s="229" t="s">
        <v>3942</v>
      </c>
      <c r="SSN1533" s="229" t="s">
        <v>1668</v>
      </c>
      <c r="SSO1533" s="229" t="s">
        <v>52</v>
      </c>
      <c r="SSP1533" s="229" t="s">
        <v>3943</v>
      </c>
      <c r="SSR1533" s="229" t="s">
        <v>3944</v>
      </c>
      <c r="SSS1533" s="229" t="s">
        <v>945</v>
      </c>
      <c r="SST1533" s="229" t="s">
        <v>466</v>
      </c>
      <c r="SSU1533" s="229" t="s">
        <v>3945</v>
      </c>
      <c r="SSV1533" s="229" t="s">
        <v>3946</v>
      </c>
      <c r="SSW1533" s="229" t="s">
        <v>396</v>
      </c>
      <c r="SSX1533" s="229" t="s">
        <v>289</v>
      </c>
      <c r="SSY1533" s="229" t="s">
        <v>35</v>
      </c>
      <c r="SSZ1533" s="229" t="s">
        <v>27</v>
      </c>
      <c r="STA1533" s="229" t="s">
        <v>87</v>
      </c>
      <c r="STB1533" s="229" t="s">
        <v>1400</v>
      </c>
      <c r="STC1533" s="229" t="s">
        <v>254</v>
      </c>
      <c r="STD1533" s="229" t="s">
        <v>3947</v>
      </c>
      <c r="STE1533" s="229" t="s">
        <v>222</v>
      </c>
      <c r="STF1533" s="229" t="s">
        <v>223</v>
      </c>
      <c r="STG1533" s="229" t="s">
        <v>172</v>
      </c>
      <c r="STH1533" s="229" t="s">
        <v>289</v>
      </c>
      <c r="STI1533" s="229" t="s">
        <v>227</v>
      </c>
      <c r="STM1533" s="229">
        <v>2024</v>
      </c>
      <c r="STN1533" s="229" t="s">
        <v>57</v>
      </c>
      <c r="STO1533" s="229" t="s">
        <v>3938</v>
      </c>
      <c r="STP1533" s="229">
        <v>12973951</v>
      </c>
      <c r="STQ1533" s="229" t="s">
        <v>3941</v>
      </c>
      <c r="STR1533" s="229" t="s">
        <v>310</v>
      </c>
      <c r="STS1533" s="229" t="s">
        <v>3942</v>
      </c>
      <c r="STT1533" s="229" t="s">
        <v>1668</v>
      </c>
      <c r="STU1533" s="229" t="s">
        <v>52</v>
      </c>
      <c r="STV1533" s="229" t="s">
        <v>3943</v>
      </c>
      <c r="STX1533" s="229" t="s">
        <v>3944</v>
      </c>
      <c r="STY1533" s="229" t="s">
        <v>945</v>
      </c>
      <c r="STZ1533" s="229" t="s">
        <v>466</v>
      </c>
      <c r="SUA1533" s="229" t="s">
        <v>3945</v>
      </c>
      <c r="SUB1533" s="229" t="s">
        <v>3946</v>
      </c>
      <c r="SUC1533" s="229" t="s">
        <v>396</v>
      </c>
      <c r="SUD1533" s="229" t="s">
        <v>289</v>
      </c>
      <c r="SUE1533" s="229" t="s">
        <v>35</v>
      </c>
      <c r="SUF1533" s="229" t="s">
        <v>27</v>
      </c>
      <c r="SUG1533" s="229" t="s">
        <v>87</v>
      </c>
      <c r="SUH1533" s="229" t="s">
        <v>1400</v>
      </c>
      <c r="SUI1533" s="229" t="s">
        <v>254</v>
      </c>
      <c r="SUJ1533" s="229" t="s">
        <v>3947</v>
      </c>
      <c r="SUK1533" s="229" t="s">
        <v>222</v>
      </c>
      <c r="SUL1533" s="229" t="s">
        <v>223</v>
      </c>
      <c r="SUM1533" s="229" t="s">
        <v>172</v>
      </c>
      <c r="SUN1533" s="229" t="s">
        <v>289</v>
      </c>
      <c r="SUO1533" s="229" t="s">
        <v>227</v>
      </c>
      <c r="SUS1533" s="229">
        <v>2024</v>
      </c>
      <c r="SUT1533" s="229" t="s">
        <v>57</v>
      </c>
      <c r="SUU1533" s="229" t="s">
        <v>3938</v>
      </c>
      <c r="SUV1533" s="229">
        <v>12973951</v>
      </c>
      <c r="SUW1533" s="229" t="s">
        <v>3941</v>
      </c>
      <c r="SUX1533" s="229" t="s">
        <v>310</v>
      </c>
      <c r="SUY1533" s="229" t="s">
        <v>3942</v>
      </c>
      <c r="SUZ1533" s="229" t="s">
        <v>1668</v>
      </c>
      <c r="SVA1533" s="229" t="s">
        <v>52</v>
      </c>
      <c r="SVB1533" s="229" t="s">
        <v>3943</v>
      </c>
      <c r="SVD1533" s="229" t="s">
        <v>3944</v>
      </c>
      <c r="SVE1533" s="229" t="s">
        <v>945</v>
      </c>
      <c r="SVF1533" s="229" t="s">
        <v>466</v>
      </c>
      <c r="SVG1533" s="229" t="s">
        <v>3945</v>
      </c>
      <c r="SVH1533" s="229" t="s">
        <v>3946</v>
      </c>
      <c r="SVI1533" s="229" t="s">
        <v>396</v>
      </c>
      <c r="SVJ1533" s="229" t="s">
        <v>289</v>
      </c>
      <c r="SVK1533" s="229" t="s">
        <v>35</v>
      </c>
      <c r="SVL1533" s="229" t="s">
        <v>27</v>
      </c>
      <c r="SVM1533" s="229" t="s">
        <v>87</v>
      </c>
      <c r="SVN1533" s="229" t="s">
        <v>1400</v>
      </c>
      <c r="SVO1533" s="229" t="s">
        <v>254</v>
      </c>
      <c r="SVP1533" s="229" t="s">
        <v>3947</v>
      </c>
      <c r="SVQ1533" s="229" t="s">
        <v>222</v>
      </c>
      <c r="SVR1533" s="229" t="s">
        <v>223</v>
      </c>
      <c r="SVS1533" s="229" t="s">
        <v>172</v>
      </c>
      <c r="SVT1533" s="229" t="s">
        <v>289</v>
      </c>
      <c r="SVU1533" s="229" t="s">
        <v>227</v>
      </c>
      <c r="SVY1533" s="229">
        <v>2024</v>
      </c>
      <c r="SVZ1533" s="229" t="s">
        <v>57</v>
      </c>
      <c r="SWA1533" s="229" t="s">
        <v>3938</v>
      </c>
      <c r="SWB1533" s="229">
        <v>12973951</v>
      </c>
      <c r="SWC1533" s="229" t="s">
        <v>3941</v>
      </c>
      <c r="SWD1533" s="229" t="s">
        <v>310</v>
      </c>
      <c r="SWE1533" s="229" t="s">
        <v>3942</v>
      </c>
      <c r="SWF1533" s="229" t="s">
        <v>1668</v>
      </c>
      <c r="SWG1533" s="229" t="s">
        <v>52</v>
      </c>
      <c r="SWH1533" s="229" t="s">
        <v>3943</v>
      </c>
      <c r="SWJ1533" s="229" t="s">
        <v>3944</v>
      </c>
      <c r="SWK1533" s="229" t="s">
        <v>945</v>
      </c>
      <c r="SWL1533" s="229" t="s">
        <v>466</v>
      </c>
      <c r="SWM1533" s="229" t="s">
        <v>3945</v>
      </c>
      <c r="SWN1533" s="229" t="s">
        <v>3946</v>
      </c>
      <c r="SWO1533" s="229" t="s">
        <v>396</v>
      </c>
      <c r="SWP1533" s="229" t="s">
        <v>289</v>
      </c>
      <c r="SWQ1533" s="229" t="s">
        <v>35</v>
      </c>
      <c r="SWR1533" s="229" t="s">
        <v>27</v>
      </c>
      <c r="SWS1533" s="229" t="s">
        <v>87</v>
      </c>
      <c r="SWT1533" s="229" t="s">
        <v>1400</v>
      </c>
      <c r="SWU1533" s="229" t="s">
        <v>254</v>
      </c>
      <c r="SWV1533" s="229" t="s">
        <v>3947</v>
      </c>
      <c r="SWW1533" s="229" t="s">
        <v>222</v>
      </c>
      <c r="SWX1533" s="229" t="s">
        <v>223</v>
      </c>
      <c r="SWY1533" s="229" t="s">
        <v>172</v>
      </c>
      <c r="SWZ1533" s="229" t="s">
        <v>289</v>
      </c>
      <c r="SXA1533" s="229" t="s">
        <v>227</v>
      </c>
      <c r="SXE1533" s="229">
        <v>2024</v>
      </c>
      <c r="SXF1533" s="229" t="s">
        <v>57</v>
      </c>
      <c r="SXG1533" s="229" t="s">
        <v>3938</v>
      </c>
      <c r="SXH1533" s="229">
        <v>12973951</v>
      </c>
      <c r="SXI1533" s="229" t="s">
        <v>3941</v>
      </c>
      <c r="SXJ1533" s="229" t="s">
        <v>310</v>
      </c>
      <c r="SXK1533" s="229" t="s">
        <v>3942</v>
      </c>
      <c r="SXL1533" s="229" t="s">
        <v>1668</v>
      </c>
      <c r="SXM1533" s="229" t="s">
        <v>52</v>
      </c>
      <c r="SXN1533" s="229" t="s">
        <v>3943</v>
      </c>
      <c r="SXP1533" s="229" t="s">
        <v>3944</v>
      </c>
      <c r="SXQ1533" s="229" t="s">
        <v>945</v>
      </c>
      <c r="SXR1533" s="229" t="s">
        <v>466</v>
      </c>
      <c r="SXS1533" s="229" t="s">
        <v>3945</v>
      </c>
      <c r="SXT1533" s="229" t="s">
        <v>3946</v>
      </c>
      <c r="SXU1533" s="229" t="s">
        <v>396</v>
      </c>
      <c r="SXV1533" s="229" t="s">
        <v>289</v>
      </c>
      <c r="SXW1533" s="229" t="s">
        <v>35</v>
      </c>
      <c r="SXX1533" s="229" t="s">
        <v>27</v>
      </c>
      <c r="SXY1533" s="229" t="s">
        <v>87</v>
      </c>
      <c r="SXZ1533" s="229" t="s">
        <v>1400</v>
      </c>
      <c r="SYA1533" s="229" t="s">
        <v>254</v>
      </c>
      <c r="SYB1533" s="229" t="s">
        <v>3947</v>
      </c>
      <c r="SYC1533" s="229" t="s">
        <v>222</v>
      </c>
      <c r="SYD1533" s="229" t="s">
        <v>223</v>
      </c>
      <c r="SYE1533" s="229" t="s">
        <v>172</v>
      </c>
      <c r="SYF1533" s="229" t="s">
        <v>289</v>
      </c>
      <c r="SYG1533" s="229" t="s">
        <v>227</v>
      </c>
      <c r="SYK1533" s="229">
        <v>2024</v>
      </c>
      <c r="SYL1533" s="229" t="s">
        <v>57</v>
      </c>
      <c r="SYM1533" s="229" t="s">
        <v>3938</v>
      </c>
      <c r="SYN1533" s="229">
        <v>12973951</v>
      </c>
      <c r="SYO1533" s="229" t="s">
        <v>3941</v>
      </c>
      <c r="SYP1533" s="229" t="s">
        <v>310</v>
      </c>
      <c r="SYQ1533" s="229" t="s">
        <v>3942</v>
      </c>
      <c r="SYR1533" s="229" t="s">
        <v>1668</v>
      </c>
      <c r="SYS1533" s="229" t="s">
        <v>52</v>
      </c>
      <c r="SYT1533" s="229" t="s">
        <v>3943</v>
      </c>
      <c r="SYV1533" s="229" t="s">
        <v>3944</v>
      </c>
      <c r="SYW1533" s="229" t="s">
        <v>945</v>
      </c>
      <c r="SYX1533" s="229" t="s">
        <v>466</v>
      </c>
      <c r="SYY1533" s="229" t="s">
        <v>3945</v>
      </c>
      <c r="SYZ1533" s="229" t="s">
        <v>3946</v>
      </c>
      <c r="SZA1533" s="229" t="s">
        <v>396</v>
      </c>
      <c r="SZB1533" s="229" t="s">
        <v>289</v>
      </c>
      <c r="SZC1533" s="229" t="s">
        <v>35</v>
      </c>
      <c r="SZD1533" s="229" t="s">
        <v>27</v>
      </c>
      <c r="SZE1533" s="229" t="s">
        <v>87</v>
      </c>
      <c r="SZF1533" s="229" t="s">
        <v>1400</v>
      </c>
      <c r="SZG1533" s="229" t="s">
        <v>254</v>
      </c>
      <c r="SZH1533" s="229" t="s">
        <v>3947</v>
      </c>
      <c r="SZI1533" s="229" t="s">
        <v>222</v>
      </c>
      <c r="SZJ1533" s="229" t="s">
        <v>223</v>
      </c>
      <c r="SZK1533" s="229" t="s">
        <v>172</v>
      </c>
      <c r="SZL1533" s="229" t="s">
        <v>289</v>
      </c>
      <c r="SZM1533" s="229" t="s">
        <v>227</v>
      </c>
      <c r="SZQ1533" s="229">
        <v>2024</v>
      </c>
      <c r="SZR1533" s="229" t="s">
        <v>57</v>
      </c>
      <c r="SZS1533" s="229" t="s">
        <v>3938</v>
      </c>
      <c r="SZT1533" s="229">
        <v>12973951</v>
      </c>
      <c r="SZU1533" s="229" t="s">
        <v>3941</v>
      </c>
      <c r="SZV1533" s="229" t="s">
        <v>310</v>
      </c>
      <c r="SZW1533" s="229" t="s">
        <v>3942</v>
      </c>
      <c r="SZX1533" s="229" t="s">
        <v>1668</v>
      </c>
      <c r="SZY1533" s="229" t="s">
        <v>52</v>
      </c>
      <c r="SZZ1533" s="229" t="s">
        <v>3943</v>
      </c>
      <c r="TAB1533" s="229" t="s">
        <v>3944</v>
      </c>
      <c r="TAC1533" s="229" t="s">
        <v>945</v>
      </c>
      <c r="TAD1533" s="229" t="s">
        <v>466</v>
      </c>
      <c r="TAE1533" s="229" t="s">
        <v>3945</v>
      </c>
      <c r="TAF1533" s="229" t="s">
        <v>3946</v>
      </c>
      <c r="TAG1533" s="229" t="s">
        <v>396</v>
      </c>
      <c r="TAH1533" s="229" t="s">
        <v>289</v>
      </c>
      <c r="TAI1533" s="229" t="s">
        <v>35</v>
      </c>
      <c r="TAJ1533" s="229" t="s">
        <v>27</v>
      </c>
      <c r="TAK1533" s="229" t="s">
        <v>87</v>
      </c>
      <c r="TAL1533" s="229" t="s">
        <v>1400</v>
      </c>
      <c r="TAM1533" s="229" t="s">
        <v>254</v>
      </c>
      <c r="TAN1533" s="229" t="s">
        <v>3947</v>
      </c>
      <c r="TAO1533" s="229" t="s">
        <v>222</v>
      </c>
      <c r="TAP1533" s="229" t="s">
        <v>223</v>
      </c>
      <c r="TAQ1533" s="229" t="s">
        <v>172</v>
      </c>
      <c r="TAR1533" s="229" t="s">
        <v>289</v>
      </c>
      <c r="TAS1533" s="229" t="s">
        <v>227</v>
      </c>
      <c r="TAW1533" s="229">
        <v>2024</v>
      </c>
      <c r="TAX1533" s="229" t="s">
        <v>57</v>
      </c>
      <c r="TAY1533" s="229" t="s">
        <v>3938</v>
      </c>
      <c r="TAZ1533" s="229">
        <v>12973951</v>
      </c>
      <c r="TBA1533" s="229" t="s">
        <v>3941</v>
      </c>
      <c r="TBB1533" s="229" t="s">
        <v>310</v>
      </c>
      <c r="TBC1533" s="229" t="s">
        <v>3942</v>
      </c>
      <c r="TBD1533" s="229" t="s">
        <v>1668</v>
      </c>
      <c r="TBE1533" s="229" t="s">
        <v>52</v>
      </c>
      <c r="TBF1533" s="229" t="s">
        <v>3943</v>
      </c>
      <c r="TBH1533" s="229" t="s">
        <v>3944</v>
      </c>
      <c r="TBI1533" s="229" t="s">
        <v>945</v>
      </c>
      <c r="TBJ1533" s="229" t="s">
        <v>466</v>
      </c>
      <c r="TBK1533" s="229" t="s">
        <v>3945</v>
      </c>
      <c r="TBL1533" s="229" t="s">
        <v>3946</v>
      </c>
      <c r="TBM1533" s="229" t="s">
        <v>396</v>
      </c>
      <c r="TBN1533" s="229" t="s">
        <v>289</v>
      </c>
      <c r="TBO1533" s="229" t="s">
        <v>35</v>
      </c>
      <c r="TBP1533" s="229" t="s">
        <v>27</v>
      </c>
      <c r="TBQ1533" s="229" t="s">
        <v>87</v>
      </c>
      <c r="TBR1533" s="229" t="s">
        <v>1400</v>
      </c>
      <c r="TBS1533" s="229" t="s">
        <v>254</v>
      </c>
      <c r="TBT1533" s="229" t="s">
        <v>3947</v>
      </c>
      <c r="TBU1533" s="229" t="s">
        <v>222</v>
      </c>
      <c r="TBV1533" s="229" t="s">
        <v>223</v>
      </c>
      <c r="TBW1533" s="229" t="s">
        <v>172</v>
      </c>
      <c r="TBX1533" s="229" t="s">
        <v>289</v>
      </c>
      <c r="TBY1533" s="229" t="s">
        <v>227</v>
      </c>
      <c r="TCC1533" s="229">
        <v>2024</v>
      </c>
      <c r="TCD1533" s="229" t="s">
        <v>57</v>
      </c>
      <c r="TCE1533" s="229" t="s">
        <v>3938</v>
      </c>
      <c r="TCF1533" s="229">
        <v>12973951</v>
      </c>
      <c r="TCG1533" s="229" t="s">
        <v>3941</v>
      </c>
      <c r="TCH1533" s="229" t="s">
        <v>310</v>
      </c>
      <c r="TCI1533" s="229" t="s">
        <v>3942</v>
      </c>
      <c r="TCJ1533" s="229" t="s">
        <v>1668</v>
      </c>
      <c r="TCK1533" s="229" t="s">
        <v>52</v>
      </c>
      <c r="TCL1533" s="229" t="s">
        <v>3943</v>
      </c>
      <c r="TCN1533" s="229" t="s">
        <v>3944</v>
      </c>
      <c r="TCO1533" s="229" t="s">
        <v>945</v>
      </c>
      <c r="TCP1533" s="229" t="s">
        <v>466</v>
      </c>
      <c r="TCQ1533" s="229" t="s">
        <v>3945</v>
      </c>
      <c r="TCR1533" s="229" t="s">
        <v>3946</v>
      </c>
      <c r="TCS1533" s="229" t="s">
        <v>396</v>
      </c>
      <c r="TCT1533" s="229" t="s">
        <v>289</v>
      </c>
      <c r="TCU1533" s="229" t="s">
        <v>35</v>
      </c>
      <c r="TCV1533" s="229" t="s">
        <v>27</v>
      </c>
      <c r="TCW1533" s="229" t="s">
        <v>87</v>
      </c>
      <c r="TCX1533" s="229" t="s">
        <v>1400</v>
      </c>
      <c r="TCY1533" s="229" t="s">
        <v>254</v>
      </c>
      <c r="TCZ1533" s="229" t="s">
        <v>3947</v>
      </c>
      <c r="TDA1533" s="229" t="s">
        <v>222</v>
      </c>
      <c r="TDB1533" s="229" t="s">
        <v>223</v>
      </c>
      <c r="TDC1533" s="229" t="s">
        <v>172</v>
      </c>
      <c r="TDD1533" s="229" t="s">
        <v>289</v>
      </c>
      <c r="TDE1533" s="229" t="s">
        <v>227</v>
      </c>
      <c r="TDI1533" s="229">
        <v>2024</v>
      </c>
      <c r="TDJ1533" s="229" t="s">
        <v>57</v>
      </c>
      <c r="TDK1533" s="229" t="s">
        <v>3938</v>
      </c>
      <c r="TDL1533" s="229">
        <v>12973951</v>
      </c>
      <c r="TDM1533" s="229" t="s">
        <v>3941</v>
      </c>
      <c r="TDN1533" s="229" t="s">
        <v>310</v>
      </c>
      <c r="TDO1533" s="229" t="s">
        <v>3942</v>
      </c>
      <c r="TDP1533" s="229" t="s">
        <v>1668</v>
      </c>
      <c r="TDQ1533" s="229" t="s">
        <v>52</v>
      </c>
      <c r="TDR1533" s="229" t="s">
        <v>3943</v>
      </c>
      <c r="TDT1533" s="229" t="s">
        <v>3944</v>
      </c>
      <c r="TDU1533" s="229" t="s">
        <v>945</v>
      </c>
      <c r="TDV1533" s="229" t="s">
        <v>466</v>
      </c>
      <c r="TDW1533" s="229" t="s">
        <v>3945</v>
      </c>
      <c r="TDX1533" s="229" t="s">
        <v>3946</v>
      </c>
      <c r="TDY1533" s="229" t="s">
        <v>396</v>
      </c>
      <c r="TDZ1533" s="229" t="s">
        <v>289</v>
      </c>
      <c r="TEA1533" s="229" t="s">
        <v>35</v>
      </c>
      <c r="TEB1533" s="229" t="s">
        <v>27</v>
      </c>
      <c r="TEC1533" s="229" t="s">
        <v>87</v>
      </c>
      <c r="TED1533" s="229" t="s">
        <v>1400</v>
      </c>
      <c r="TEE1533" s="229" t="s">
        <v>254</v>
      </c>
      <c r="TEF1533" s="229" t="s">
        <v>3947</v>
      </c>
      <c r="TEG1533" s="229" t="s">
        <v>222</v>
      </c>
      <c r="TEH1533" s="229" t="s">
        <v>223</v>
      </c>
      <c r="TEI1533" s="229" t="s">
        <v>172</v>
      </c>
      <c r="TEJ1533" s="229" t="s">
        <v>289</v>
      </c>
      <c r="TEK1533" s="229" t="s">
        <v>227</v>
      </c>
      <c r="TEO1533" s="229">
        <v>2024</v>
      </c>
      <c r="TEP1533" s="229" t="s">
        <v>57</v>
      </c>
      <c r="TEQ1533" s="229" t="s">
        <v>3938</v>
      </c>
      <c r="TER1533" s="229">
        <v>12973951</v>
      </c>
      <c r="TES1533" s="229" t="s">
        <v>3941</v>
      </c>
      <c r="TET1533" s="229" t="s">
        <v>310</v>
      </c>
      <c r="TEU1533" s="229" t="s">
        <v>3942</v>
      </c>
      <c r="TEV1533" s="229" t="s">
        <v>1668</v>
      </c>
      <c r="TEW1533" s="229" t="s">
        <v>52</v>
      </c>
      <c r="TEX1533" s="229" t="s">
        <v>3943</v>
      </c>
      <c r="TEZ1533" s="229" t="s">
        <v>3944</v>
      </c>
      <c r="TFA1533" s="229" t="s">
        <v>945</v>
      </c>
      <c r="TFB1533" s="229" t="s">
        <v>466</v>
      </c>
      <c r="TFC1533" s="229" t="s">
        <v>3945</v>
      </c>
      <c r="TFD1533" s="229" t="s">
        <v>3946</v>
      </c>
      <c r="TFE1533" s="229" t="s">
        <v>396</v>
      </c>
      <c r="TFF1533" s="229" t="s">
        <v>289</v>
      </c>
      <c r="TFG1533" s="229" t="s">
        <v>35</v>
      </c>
      <c r="TFH1533" s="229" t="s">
        <v>27</v>
      </c>
      <c r="TFI1533" s="229" t="s">
        <v>87</v>
      </c>
      <c r="TFJ1533" s="229" t="s">
        <v>1400</v>
      </c>
      <c r="TFK1533" s="229" t="s">
        <v>254</v>
      </c>
      <c r="TFL1533" s="229" t="s">
        <v>3947</v>
      </c>
      <c r="TFM1533" s="229" t="s">
        <v>222</v>
      </c>
      <c r="TFN1533" s="229" t="s">
        <v>223</v>
      </c>
      <c r="TFO1533" s="229" t="s">
        <v>172</v>
      </c>
      <c r="TFP1533" s="229" t="s">
        <v>289</v>
      </c>
      <c r="TFQ1533" s="229" t="s">
        <v>227</v>
      </c>
      <c r="TFU1533" s="229">
        <v>2024</v>
      </c>
      <c r="TFV1533" s="229" t="s">
        <v>57</v>
      </c>
      <c r="TFW1533" s="229" t="s">
        <v>3938</v>
      </c>
      <c r="TFX1533" s="229">
        <v>12973951</v>
      </c>
      <c r="TFY1533" s="229" t="s">
        <v>3941</v>
      </c>
      <c r="TFZ1533" s="229" t="s">
        <v>310</v>
      </c>
      <c r="TGA1533" s="229" t="s">
        <v>3942</v>
      </c>
      <c r="TGB1533" s="229" t="s">
        <v>1668</v>
      </c>
      <c r="TGC1533" s="229" t="s">
        <v>52</v>
      </c>
      <c r="TGD1533" s="229" t="s">
        <v>3943</v>
      </c>
      <c r="TGF1533" s="229" t="s">
        <v>3944</v>
      </c>
      <c r="TGG1533" s="229" t="s">
        <v>945</v>
      </c>
      <c r="TGH1533" s="229" t="s">
        <v>466</v>
      </c>
      <c r="TGI1533" s="229" t="s">
        <v>3945</v>
      </c>
      <c r="TGJ1533" s="229" t="s">
        <v>3946</v>
      </c>
      <c r="TGK1533" s="229" t="s">
        <v>396</v>
      </c>
      <c r="TGL1533" s="229" t="s">
        <v>289</v>
      </c>
      <c r="TGM1533" s="229" t="s">
        <v>35</v>
      </c>
      <c r="TGN1533" s="229" t="s">
        <v>27</v>
      </c>
      <c r="TGO1533" s="229" t="s">
        <v>87</v>
      </c>
      <c r="TGP1533" s="229" t="s">
        <v>1400</v>
      </c>
      <c r="TGQ1533" s="229" t="s">
        <v>254</v>
      </c>
      <c r="TGR1533" s="229" t="s">
        <v>3947</v>
      </c>
      <c r="TGS1533" s="229" t="s">
        <v>222</v>
      </c>
      <c r="TGT1533" s="229" t="s">
        <v>223</v>
      </c>
      <c r="TGU1533" s="229" t="s">
        <v>172</v>
      </c>
      <c r="TGV1533" s="229" t="s">
        <v>289</v>
      </c>
      <c r="TGW1533" s="229" t="s">
        <v>227</v>
      </c>
      <c r="THA1533" s="229">
        <v>2024</v>
      </c>
      <c r="THB1533" s="229" t="s">
        <v>57</v>
      </c>
      <c r="THC1533" s="229" t="s">
        <v>3938</v>
      </c>
      <c r="THD1533" s="229">
        <v>12973951</v>
      </c>
      <c r="THE1533" s="229" t="s">
        <v>3941</v>
      </c>
      <c r="THF1533" s="229" t="s">
        <v>310</v>
      </c>
      <c r="THG1533" s="229" t="s">
        <v>3942</v>
      </c>
      <c r="THH1533" s="229" t="s">
        <v>1668</v>
      </c>
      <c r="THI1533" s="229" t="s">
        <v>52</v>
      </c>
      <c r="THJ1533" s="229" t="s">
        <v>3943</v>
      </c>
      <c r="THL1533" s="229" t="s">
        <v>3944</v>
      </c>
      <c r="THM1533" s="229" t="s">
        <v>945</v>
      </c>
      <c r="THN1533" s="229" t="s">
        <v>466</v>
      </c>
      <c r="THO1533" s="229" t="s">
        <v>3945</v>
      </c>
      <c r="THP1533" s="229" t="s">
        <v>3946</v>
      </c>
      <c r="THQ1533" s="229" t="s">
        <v>396</v>
      </c>
      <c r="THR1533" s="229" t="s">
        <v>289</v>
      </c>
      <c r="THS1533" s="229" t="s">
        <v>35</v>
      </c>
      <c r="THT1533" s="229" t="s">
        <v>27</v>
      </c>
      <c r="THU1533" s="229" t="s">
        <v>87</v>
      </c>
      <c r="THV1533" s="229" t="s">
        <v>1400</v>
      </c>
      <c r="THW1533" s="229" t="s">
        <v>254</v>
      </c>
      <c r="THX1533" s="229" t="s">
        <v>3947</v>
      </c>
      <c r="THY1533" s="229" t="s">
        <v>222</v>
      </c>
      <c r="THZ1533" s="229" t="s">
        <v>223</v>
      </c>
      <c r="TIA1533" s="229" t="s">
        <v>172</v>
      </c>
      <c r="TIB1533" s="229" t="s">
        <v>289</v>
      </c>
      <c r="TIC1533" s="229" t="s">
        <v>227</v>
      </c>
      <c r="TIG1533" s="229">
        <v>2024</v>
      </c>
      <c r="TIH1533" s="229" t="s">
        <v>57</v>
      </c>
      <c r="TII1533" s="229" t="s">
        <v>3938</v>
      </c>
      <c r="TIJ1533" s="229">
        <v>12973951</v>
      </c>
      <c r="TIK1533" s="229" t="s">
        <v>3941</v>
      </c>
      <c r="TIL1533" s="229" t="s">
        <v>310</v>
      </c>
      <c r="TIM1533" s="229" t="s">
        <v>3942</v>
      </c>
      <c r="TIN1533" s="229" t="s">
        <v>1668</v>
      </c>
      <c r="TIO1533" s="229" t="s">
        <v>52</v>
      </c>
      <c r="TIP1533" s="229" t="s">
        <v>3943</v>
      </c>
      <c r="TIR1533" s="229" t="s">
        <v>3944</v>
      </c>
      <c r="TIS1533" s="229" t="s">
        <v>945</v>
      </c>
      <c r="TIT1533" s="229" t="s">
        <v>466</v>
      </c>
      <c r="TIU1533" s="229" t="s">
        <v>3945</v>
      </c>
      <c r="TIV1533" s="229" t="s">
        <v>3946</v>
      </c>
      <c r="TIW1533" s="229" t="s">
        <v>396</v>
      </c>
      <c r="TIX1533" s="229" t="s">
        <v>289</v>
      </c>
      <c r="TIY1533" s="229" t="s">
        <v>35</v>
      </c>
      <c r="TIZ1533" s="229" t="s">
        <v>27</v>
      </c>
      <c r="TJA1533" s="229" t="s">
        <v>87</v>
      </c>
      <c r="TJB1533" s="229" t="s">
        <v>1400</v>
      </c>
      <c r="TJC1533" s="229" t="s">
        <v>254</v>
      </c>
      <c r="TJD1533" s="229" t="s">
        <v>3947</v>
      </c>
      <c r="TJE1533" s="229" t="s">
        <v>222</v>
      </c>
      <c r="TJF1533" s="229" t="s">
        <v>223</v>
      </c>
      <c r="TJG1533" s="229" t="s">
        <v>172</v>
      </c>
      <c r="TJH1533" s="229" t="s">
        <v>289</v>
      </c>
      <c r="TJI1533" s="229" t="s">
        <v>227</v>
      </c>
      <c r="TJM1533" s="229">
        <v>2024</v>
      </c>
      <c r="TJN1533" s="229" t="s">
        <v>57</v>
      </c>
      <c r="TJO1533" s="229" t="s">
        <v>3938</v>
      </c>
      <c r="TJP1533" s="229">
        <v>12973951</v>
      </c>
      <c r="TJQ1533" s="229" t="s">
        <v>3941</v>
      </c>
      <c r="TJR1533" s="229" t="s">
        <v>310</v>
      </c>
      <c r="TJS1533" s="229" t="s">
        <v>3942</v>
      </c>
      <c r="TJT1533" s="229" t="s">
        <v>1668</v>
      </c>
      <c r="TJU1533" s="229" t="s">
        <v>52</v>
      </c>
      <c r="TJV1533" s="229" t="s">
        <v>3943</v>
      </c>
      <c r="TJX1533" s="229" t="s">
        <v>3944</v>
      </c>
      <c r="TJY1533" s="229" t="s">
        <v>945</v>
      </c>
      <c r="TJZ1533" s="229" t="s">
        <v>466</v>
      </c>
      <c r="TKA1533" s="229" t="s">
        <v>3945</v>
      </c>
      <c r="TKB1533" s="229" t="s">
        <v>3946</v>
      </c>
      <c r="TKC1533" s="229" t="s">
        <v>396</v>
      </c>
      <c r="TKD1533" s="229" t="s">
        <v>289</v>
      </c>
      <c r="TKE1533" s="229" t="s">
        <v>35</v>
      </c>
      <c r="TKF1533" s="229" t="s">
        <v>27</v>
      </c>
      <c r="TKG1533" s="229" t="s">
        <v>87</v>
      </c>
      <c r="TKH1533" s="229" t="s">
        <v>1400</v>
      </c>
      <c r="TKI1533" s="229" t="s">
        <v>254</v>
      </c>
      <c r="TKJ1533" s="229" t="s">
        <v>3947</v>
      </c>
      <c r="TKK1533" s="229" t="s">
        <v>222</v>
      </c>
      <c r="TKL1533" s="229" t="s">
        <v>223</v>
      </c>
      <c r="TKM1533" s="229" t="s">
        <v>172</v>
      </c>
      <c r="TKN1533" s="229" t="s">
        <v>289</v>
      </c>
      <c r="TKO1533" s="229" t="s">
        <v>227</v>
      </c>
      <c r="TKS1533" s="229">
        <v>2024</v>
      </c>
      <c r="TKT1533" s="229" t="s">
        <v>57</v>
      </c>
      <c r="TKU1533" s="229" t="s">
        <v>3938</v>
      </c>
      <c r="TKV1533" s="229">
        <v>12973951</v>
      </c>
      <c r="TKW1533" s="229" t="s">
        <v>3941</v>
      </c>
      <c r="TKX1533" s="229" t="s">
        <v>310</v>
      </c>
      <c r="TKY1533" s="229" t="s">
        <v>3942</v>
      </c>
      <c r="TKZ1533" s="229" t="s">
        <v>1668</v>
      </c>
      <c r="TLA1533" s="229" t="s">
        <v>52</v>
      </c>
      <c r="TLB1533" s="229" t="s">
        <v>3943</v>
      </c>
      <c r="TLD1533" s="229" t="s">
        <v>3944</v>
      </c>
      <c r="TLE1533" s="229" t="s">
        <v>945</v>
      </c>
      <c r="TLF1533" s="229" t="s">
        <v>466</v>
      </c>
      <c r="TLG1533" s="229" t="s">
        <v>3945</v>
      </c>
      <c r="TLH1533" s="229" t="s">
        <v>3946</v>
      </c>
      <c r="TLI1533" s="229" t="s">
        <v>396</v>
      </c>
      <c r="TLJ1533" s="229" t="s">
        <v>289</v>
      </c>
      <c r="TLK1533" s="229" t="s">
        <v>35</v>
      </c>
      <c r="TLL1533" s="229" t="s">
        <v>27</v>
      </c>
      <c r="TLM1533" s="229" t="s">
        <v>87</v>
      </c>
      <c r="TLN1533" s="229" t="s">
        <v>1400</v>
      </c>
      <c r="TLO1533" s="229" t="s">
        <v>254</v>
      </c>
      <c r="TLP1533" s="229" t="s">
        <v>3947</v>
      </c>
      <c r="TLQ1533" s="229" t="s">
        <v>222</v>
      </c>
      <c r="TLR1533" s="229" t="s">
        <v>223</v>
      </c>
      <c r="TLS1533" s="229" t="s">
        <v>172</v>
      </c>
      <c r="TLT1533" s="229" t="s">
        <v>289</v>
      </c>
      <c r="TLU1533" s="229" t="s">
        <v>227</v>
      </c>
      <c r="TLY1533" s="229">
        <v>2024</v>
      </c>
      <c r="TLZ1533" s="229" t="s">
        <v>57</v>
      </c>
      <c r="TMA1533" s="229" t="s">
        <v>3938</v>
      </c>
      <c r="TMB1533" s="229">
        <v>12973951</v>
      </c>
      <c r="TMC1533" s="229" t="s">
        <v>3941</v>
      </c>
      <c r="TMD1533" s="229" t="s">
        <v>310</v>
      </c>
      <c r="TME1533" s="229" t="s">
        <v>3942</v>
      </c>
      <c r="TMF1533" s="229" t="s">
        <v>1668</v>
      </c>
      <c r="TMG1533" s="229" t="s">
        <v>52</v>
      </c>
      <c r="TMH1533" s="229" t="s">
        <v>3943</v>
      </c>
      <c r="TMJ1533" s="229" t="s">
        <v>3944</v>
      </c>
      <c r="TMK1533" s="229" t="s">
        <v>945</v>
      </c>
      <c r="TML1533" s="229" t="s">
        <v>466</v>
      </c>
      <c r="TMM1533" s="229" t="s">
        <v>3945</v>
      </c>
      <c r="TMN1533" s="229" t="s">
        <v>3946</v>
      </c>
      <c r="TMO1533" s="229" t="s">
        <v>396</v>
      </c>
      <c r="TMP1533" s="229" t="s">
        <v>289</v>
      </c>
      <c r="TMQ1533" s="229" t="s">
        <v>35</v>
      </c>
      <c r="TMR1533" s="229" t="s">
        <v>27</v>
      </c>
      <c r="TMS1533" s="229" t="s">
        <v>87</v>
      </c>
      <c r="TMT1533" s="229" t="s">
        <v>1400</v>
      </c>
      <c r="TMU1533" s="229" t="s">
        <v>254</v>
      </c>
      <c r="TMV1533" s="229" t="s">
        <v>3947</v>
      </c>
      <c r="TMW1533" s="229" t="s">
        <v>222</v>
      </c>
      <c r="TMX1533" s="229" t="s">
        <v>223</v>
      </c>
      <c r="TMY1533" s="229" t="s">
        <v>172</v>
      </c>
      <c r="TMZ1533" s="229" t="s">
        <v>289</v>
      </c>
      <c r="TNA1533" s="229" t="s">
        <v>227</v>
      </c>
      <c r="TNE1533" s="229">
        <v>2024</v>
      </c>
      <c r="TNF1533" s="229" t="s">
        <v>57</v>
      </c>
      <c r="TNG1533" s="229" t="s">
        <v>3938</v>
      </c>
      <c r="TNH1533" s="229">
        <v>12973951</v>
      </c>
      <c r="TNI1533" s="229" t="s">
        <v>3941</v>
      </c>
      <c r="TNJ1533" s="229" t="s">
        <v>310</v>
      </c>
      <c r="TNK1533" s="229" t="s">
        <v>3942</v>
      </c>
      <c r="TNL1533" s="229" t="s">
        <v>1668</v>
      </c>
      <c r="TNM1533" s="229" t="s">
        <v>52</v>
      </c>
      <c r="TNN1533" s="229" t="s">
        <v>3943</v>
      </c>
      <c r="TNP1533" s="229" t="s">
        <v>3944</v>
      </c>
      <c r="TNQ1533" s="229" t="s">
        <v>945</v>
      </c>
      <c r="TNR1533" s="229" t="s">
        <v>466</v>
      </c>
      <c r="TNS1533" s="229" t="s">
        <v>3945</v>
      </c>
      <c r="TNT1533" s="229" t="s">
        <v>3946</v>
      </c>
      <c r="TNU1533" s="229" t="s">
        <v>396</v>
      </c>
      <c r="TNV1533" s="229" t="s">
        <v>289</v>
      </c>
      <c r="TNW1533" s="229" t="s">
        <v>35</v>
      </c>
      <c r="TNX1533" s="229" t="s">
        <v>27</v>
      </c>
      <c r="TNY1533" s="229" t="s">
        <v>87</v>
      </c>
      <c r="TNZ1533" s="229" t="s">
        <v>1400</v>
      </c>
      <c r="TOA1533" s="229" t="s">
        <v>254</v>
      </c>
      <c r="TOB1533" s="229" t="s">
        <v>3947</v>
      </c>
      <c r="TOC1533" s="229" t="s">
        <v>222</v>
      </c>
      <c r="TOD1533" s="229" t="s">
        <v>223</v>
      </c>
      <c r="TOE1533" s="229" t="s">
        <v>172</v>
      </c>
      <c r="TOF1533" s="229" t="s">
        <v>289</v>
      </c>
      <c r="TOG1533" s="229" t="s">
        <v>227</v>
      </c>
      <c r="TOK1533" s="229">
        <v>2024</v>
      </c>
      <c r="TOL1533" s="229" t="s">
        <v>57</v>
      </c>
      <c r="TOM1533" s="229" t="s">
        <v>3938</v>
      </c>
      <c r="TON1533" s="229">
        <v>12973951</v>
      </c>
      <c r="TOO1533" s="229" t="s">
        <v>3941</v>
      </c>
      <c r="TOP1533" s="229" t="s">
        <v>310</v>
      </c>
      <c r="TOQ1533" s="229" t="s">
        <v>3942</v>
      </c>
      <c r="TOR1533" s="229" t="s">
        <v>1668</v>
      </c>
      <c r="TOS1533" s="229" t="s">
        <v>52</v>
      </c>
      <c r="TOT1533" s="229" t="s">
        <v>3943</v>
      </c>
      <c r="TOV1533" s="229" t="s">
        <v>3944</v>
      </c>
      <c r="TOW1533" s="229" t="s">
        <v>945</v>
      </c>
      <c r="TOX1533" s="229" t="s">
        <v>466</v>
      </c>
      <c r="TOY1533" s="229" t="s">
        <v>3945</v>
      </c>
      <c r="TOZ1533" s="229" t="s">
        <v>3946</v>
      </c>
      <c r="TPA1533" s="229" t="s">
        <v>396</v>
      </c>
      <c r="TPB1533" s="229" t="s">
        <v>289</v>
      </c>
      <c r="TPC1533" s="229" t="s">
        <v>35</v>
      </c>
      <c r="TPD1533" s="229" t="s">
        <v>27</v>
      </c>
      <c r="TPE1533" s="229" t="s">
        <v>87</v>
      </c>
      <c r="TPF1533" s="229" t="s">
        <v>1400</v>
      </c>
      <c r="TPG1533" s="229" t="s">
        <v>254</v>
      </c>
      <c r="TPH1533" s="229" t="s">
        <v>3947</v>
      </c>
      <c r="TPI1533" s="229" t="s">
        <v>222</v>
      </c>
      <c r="TPJ1533" s="229" t="s">
        <v>223</v>
      </c>
      <c r="TPK1533" s="229" t="s">
        <v>172</v>
      </c>
      <c r="TPL1533" s="229" t="s">
        <v>289</v>
      </c>
      <c r="TPM1533" s="229" t="s">
        <v>227</v>
      </c>
      <c r="TPQ1533" s="229">
        <v>2024</v>
      </c>
      <c r="TPR1533" s="229" t="s">
        <v>57</v>
      </c>
      <c r="TPS1533" s="229" t="s">
        <v>3938</v>
      </c>
      <c r="TPT1533" s="229">
        <v>12973951</v>
      </c>
      <c r="TPU1533" s="229" t="s">
        <v>3941</v>
      </c>
      <c r="TPV1533" s="229" t="s">
        <v>310</v>
      </c>
      <c r="TPW1533" s="229" t="s">
        <v>3942</v>
      </c>
      <c r="TPX1533" s="229" t="s">
        <v>1668</v>
      </c>
      <c r="TPY1533" s="229" t="s">
        <v>52</v>
      </c>
      <c r="TPZ1533" s="229" t="s">
        <v>3943</v>
      </c>
      <c r="TQB1533" s="229" t="s">
        <v>3944</v>
      </c>
      <c r="TQC1533" s="229" t="s">
        <v>945</v>
      </c>
      <c r="TQD1533" s="229" t="s">
        <v>466</v>
      </c>
      <c r="TQE1533" s="229" t="s">
        <v>3945</v>
      </c>
      <c r="TQF1533" s="229" t="s">
        <v>3946</v>
      </c>
      <c r="TQG1533" s="229" t="s">
        <v>396</v>
      </c>
      <c r="TQH1533" s="229" t="s">
        <v>289</v>
      </c>
      <c r="TQI1533" s="229" t="s">
        <v>35</v>
      </c>
      <c r="TQJ1533" s="229" t="s">
        <v>27</v>
      </c>
      <c r="TQK1533" s="229" t="s">
        <v>87</v>
      </c>
      <c r="TQL1533" s="229" t="s">
        <v>1400</v>
      </c>
      <c r="TQM1533" s="229" t="s">
        <v>254</v>
      </c>
      <c r="TQN1533" s="229" t="s">
        <v>3947</v>
      </c>
      <c r="TQO1533" s="229" t="s">
        <v>222</v>
      </c>
      <c r="TQP1533" s="229" t="s">
        <v>223</v>
      </c>
      <c r="TQQ1533" s="229" t="s">
        <v>172</v>
      </c>
      <c r="TQR1533" s="229" t="s">
        <v>289</v>
      </c>
      <c r="TQS1533" s="229" t="s">
        <v>227</v>
      </c>
      <c r="TQW1533" s="229">
        <v>2024</v>
      </c>
      <c r="TQX1533" s="229" t="s">
        <v>57</v>
      </c>
      <c r="TQY1533" s="229" t="s">
        <v>3938</v>
      </c>
      <c r="TQZ1533" s="229">
        <v>12973951</v>
      </c>
      <c r="TRA1533" s="229" t="s">
        <v>3941</v>
      </c>
      <c r="TRB1533" s="229" t="s">
        <v>310</v>
      </c>
      <c r="TRC1533" s="229" t="s">
        <v>3942</v>
      </c>
      <c r="TRD1533" s="229" t="s">
        <v>1668</v>
      </c>
      <c r="TRE1533" s="229" t="s">
        <v>52</v>
      </c>
      <c r="TRF1533" s="229" t="s">
        <v>3943</v>
      </c>
      <c r="TRH1533" s="229" t="s">
        <v>3944</v>
      </c>
      <c r="TRI1533" s="229" t="s">
        <v>945</v>
      </c>
      <c r="TRJ1533" s="229" t="s">
        <v>466</v>
      </c>
      <c r="TRK1533" s="229" t="s">
        <v>3945</v>
      </c>
      <c r="TRL1533" s="229" t="s">
        <v>3946</v>
      </c>
      <c r="TRM1533" s="229" t="s">
        <v>396</v>
      </c>
      <c r="TRN1533" s="229" t="s">
        <v>289</v>
      </c>
      <c r="TRO1533" s="229" t="s">
        <v>35</v>
      </c>
      <c r="TRP1533" s="229" t="s">
        <v>27</v>
      </c>
      <c r="TRQ1533" s="229" t="s">
        <v>87</v>
      </c>
      <c r="TRR1533" s="229" t="s">
        <v>1400</v>
      </c>
      <c r="TRS1533" s="229" t="s">
        <v>254</v>
      </c>
      <c r="TRT1533" s="229" t="s">
        <v>3947</v>
      </c>
      <c r="TRU1533" s="229" t="s">
        <v>222</v>
      </c>
      <c r="TRV1533" s="229" t="s">
        <v>223</v>
      </c>
      <c r="TRW1533" s="229" t="s">
        <v>172</v>
      </c>
      <c r="TRX1533" s="229" t="s">
        <v>289</v>
      </c>
      <c r="TRY1533" s="229" t="s">
        <v>227</v>
      </c>
      <c r="TSC1533" s="229">
        <v>2024</v>
      </c>
      <c r="TSD1533" s="229" t="s">
        <v>57</v>
      </c>
      <c r="TSE1533" s="229" t="s">
        <v>3938</v>
      </c>
      <c r="TSF1533" s="229">
        <v>12973951</v>
      </c>
      <c r="TSG1533" s="229" t="s">
        <v>3941</v>
      </c>
      <c r="TSH1533" s="229" t="s">
        <v>310</v>
      </c>
      <c r="TSI1533" s="229" t="s">
        <v>3942</v>
      </c>
      <c r="TSJ1533" s="229" t="s">
        <v>1668</v>
      </c>
      <c r="TSK1533" s="229" t="s">
        <v>52</v>
      </c>
      <c r="TSL1533" s="229" t="s">
        <v>3943</v>
      </c>
      <c r="TSN1533" s="229" t="s">
        <v>3944</v>
      </c>
      <c r="TSO1533" s="229" t="s">
        <v>945</v>
      </c>
      <c r="TSP1533" s="229" t="s">
        <v>466</v>
      </c>
      <c r="TSQ1533" s="229" t="s">
        <v>3945</v>
      </c>
      <c r="TSR1533" s="229" t="s">
        <v>3946</v>
      </c>
      <c r="TSS1533" s="229" t="s">
        <v>396</v>
      </c>
      <c r="TST1533" s="229" t="s">
        <v>289</v>
      </c>
      <c r="TSU1533" s="229" t="s">
        <v>35</v>
      </c>
      <c r="TSV1533" s="229" t="s">
        <v>27</v>
      </c>
      <c r="TSW1533" s="229" t="s">
        <v>87</v>
      </c>
      <c r="TSX1533" s="229" t="s">
        <v>1400</v>
      </c>
      <c r="TSY1533" s="229" t="s">
        <v>254</v>
      </c>
      <c r="TSZ1533" s="229" t="s">
        <v>3947</v>
      </c>
      <c r="TTA1533" s="229" t="s">
        <v>222</v>
      </c>
      <c r="TTB1533" s="229" t="s">
        <v>223</v>
      </c>
      <c r="TTC1533" s="229" t="s">
        <v>172</v>
      </c>
      <c r="TTD1533" s="229" t="s">
        <v>289</v>
      </c>
      <c r="TTE1533" s="229" t="s">
        <v>227</v>
      </c>
      <c r="TTI1533" s="229">
        <v>2024</v>
      </c>
      <c r="TTJ1533" s="229" t="s">
        <v>57</v>
      </c>
      <c r="TTK1533" s="229" t="s">
        <v>3938</v>
      </c>
      <c r="TTL1533" s="229">
        <v>12973951</v>
      </c>
      <c r="TTM1533" s="229" t="s">
        <v>3941</v>
      </c>
      <c r="TTN1533" s="229" t="s">
        <v>310</v>
      </c>
      <c r="TTO1533" s="229" t="s">
        <v>3942</v>
      </c>
      <c r="TTP1533" s="229" t="s">
        <v>1668</v>
      </c>
      <c r="TTQ1533" s="229" t="s">
        <v>52</v>
      </c>
      <c r="TTR1533" s="229" t="s">
        <v>3943</v>
      </c>
      <c r="TTT1533" s="229" t="s">
        <v>3944</v>
      </c>
      <c r="TTU1533" s="229" t="s">
        <v>945</v>
      </c>
      <c r="TTV1533" s="229" t="s">
        <v>466</v>
      </c>
      <c r="TTW1533" s="229" t="s">
        <v>3945</v>
      </c>
      <c r="TTX1533" s="229" t="s">
        <v>3946</v>
      </c>
      <c r="TTY1533" s="229" t="s">
        <v>396</v>
      </c>
      <c r="TTZ1533" s="229" t="s">
        <v>289</v>
      </c>
      <c r="TUA1533" s="229" t="s">
        <v>35</v>
      </c>
      <c r="TUB1533" s="229" t="s">
        <v>27</v>
      </c>
      <c r="TUC1533" s="229" t="s">
        <v>87</v>
      </c>
      <c r="TUD1533" s="229" t="s">
        <v>1400</v>
      </c>
      <c r="TUE1533" s="229" t="s">
        <v>254</v>
      </c>
      <c r="TUF1533" s="229" t="s">
        <v>3947</v>
      </c>
      <c r="TUG1533" s="229" t="s">
        <v>222</v>
      </c>
      <c r="TUH1533" s="229" t="s">
        <v>223</v>
      </c>
      <c r="TUI1533" s="229" t="s">
        <v>172</v>
      </c>
      <c r="TUJ1533" s="229" t="s">
        <v>289</v>
      </c>
      <c r="TUK1533" s="229" t="s">
        <v>227</v>
      </c>
      <c r="TUO1533" s="229">
        <v>2024</v>
      </c>
      <c r="TUP1533" s="229" t="s">
        <v>57</v>
      </c>
      <c r="TUQ1533" s="229" t="s">
        <v>3938</v>
      </c>
      <c r="TUR1533" s="229">
        <v>12973951</v>
      </c>
      <c r="TUS1533" s="229" t="s">
        <v>3941</v>
      </c>
      <c r="TUT1533" s="229" t="s">
        <v>310</v>
      </c>
      <c r="TUU1533" s="229" t="s">
        <v>3942</v>
      </c>
      <c r="TUV1533" s="229" t="s">
        <v>1668</v>
      </c>
      <c r="TUW1533" s="229" t="s">
        <v>52</v>
      </c>
      <c r="TUX1533" s="229" t="s">
        <v>3943</v>
      </c>
      <c r="TUZ1533" s="229" t="s">
        <v>3944</v>
      </c>
      <c r="TVA1533" s="229" t="s">
        <v>945</v>
      </c>
      <c r="TVB1533" s="229" t="s">
        <v>466</v>
      </c>
      <c r="TVC1533" s="229" t="s">
        <v>3945</v>
      </c>
      <c r="TVD1533" s="229" t="s">
        <v>3946</v>
      </c>
      <c r="TVE1533" s="229" t="s">
        <v>396</v>
      </c>
      <c r="TVF1533" s="229" t="s">
        <v>289</v>
      </c>
      <c r="TVG1533" s="229" t="s">
        <v>35</v>
      </c>
      <c r="TVH1533" s="229" t="s">
        <v>27</v>
      </c>
      <c r="TVI1533" s="229" t="s">
        <v>87</v>
      </c>
      <c r="TVJ1533" s="229" t="s">
        <v>1400</v>
      </c>
      <c r="TVK1533" s="229" t="s">
        <v>254</v>
      </c>
      <c r="TVL1533" s="229" t="s">
        <v>3947</v>
      </c>
      <c r="TVM1533" s="229" t="s">
        <v>222</v>
      </c>
      <c r="TVN1533" s="229" t="s">
        <v>223</v>
      </c>
      <c r="TVO1533" s="229" t="s">
        <v>172</v>
      </c>
      <c r="TVP1533" s="229" t="s">
        <v>289</v>
      </c>
      <c r="TVQ1533" s="229" t="s">
        <v>227</v>
      </c>
      <c r="TVU1533" s="229">
        <v>2024</v>
      </c>
      <c r="TVV1533" s="229" t="s">
        <v>57</v>
      </c>
      <c r="TVW1533" s="229" t="s">
        <v>3938</v>
      </c>
      <c r="TVX1533" s="229">
        <v>12973951</v>
      </c>
      <c r="TVY1533" s="229" t="s">
        <v>3941</v>
      </c>
      <c r="TVZ1533" s="229" t="s">
        <v>310</v>
      </c>
      <c r="TWA1533" s="229" t="s">
        <v>3942</v>
      </c>
      <c r="TWB1533" s="229" t="s">
        <v>1668</v>
      </c>
      <c r="TWC1533" s="229" t="s">
        <v>52</v>
      </c>
      <c r="TWD1533" s="229" t="s">
        <v>3943</v>
      </c>
      <c r="TWF1533" s="229" t="s">
        <v>3944</v>
      </c>
      <c r="TWG1533" s="229" t="s">
        <v>945</v>
      </c>
      <c r="TWH1533" s="229" t="s">
        <v>466</v>
      </c>
      <c r="TWI1533" s="229" t="s">
        <v>3945</v>
      </c>
      <c r="TWJ1533" s="229" t="s">
        <v>3946</v>
      </c>
      <c r="TWK1533" s="229" t="s">
        <v>396</v>
      </c>
      <c r="TWL1533" s="229" t="s">
        <v>289</v>
      </c>
      <c r="TWM1533" s="229" t="s">
        <v>35</v>
      </c>
      <c r="TWN1533" s="229" t="s">
        <v>27</v>
      </c>
      <c r="TWO1533" s="229" t="s">
        <v>87</v>
      </c>
      <c r="TWP1533" s="229" t="s">
        <v>1400</v>
      </c>
      <c r="TWQ1533" s="229" t="s">
        <v>254</v>
      </c>
      <c r="TWR1533" s="229" t="s">
        <v>3947</v>
      </c>
      <c r="TWS1533" s="229" t="s">
        <v>222</v>
      </c>
      <c r="TWT1533" s="229" t="s">
        <v>223</v>
      </c>
      <c r="TWU1533" s="229" t="s">
        <v>172</v>
      </c>
      <c r="TWV1533" s="229" t="s">
        <v>289</v>
      </c>
      <c r="TWW1533" s="229" t="s">
        <v>227</v>
      </c>
      <c r="TXA1533" s="229">
        <v>2024</v>
      </c>
      <c r="TXB1533" s="229" t="s">
        <v>57</v>
      </c>
      <c r="TXC1533" s="229" t="s">
        <v>3938</v>
      </c>
      <c r="TXD1533" s="229">
        <v>12973951</v>
      </c>
      <c r="TXE1533" s="229" t="s">
        <v>3941</v>
      </c>
      <c r="TXF1533" s="229" t="s">
        <v>310</v>
      </c>
      <c r="TXG1533" s="229" t="s">
        <v>3942</v>
      </c>
      <c r="TXH1533" s="229" t="s">
        <v>1668</v>
      </c>
      <c r="TXI1533" s="229" t="s">
        <v>52</v>
      </c>
      <c r="TXJ1533" s="229" t="s">
        <v>3943</v>
      </c>
      <c r="TXL1533" s="229" t="s">
        <v>3944</v>
      </c>
      <c r="TXM1533" s="229" t="s">
        <v>945</v>
      </c>
      <c r="TXN1533" s="229" t="s">
        <v>466</v>
      </c>
      <c r="TXO1533" s="229" t="s">
        <v>3945</v>
      </c>
      <c r="TXP1533" s="229" t="s">
        <v>3946</v>
      </c>
      <c r="TXQ1533" s="229" t="s">
        <v>396</v>
      </c>
      <c r="TXR1533" s="229" t="s">
        <v>289</v>
      </c>
      <c r="TXS1533" s="229" t="s">
        <v>35</v>
      </c>
      <c r="TXT1533" s="229" t="s">
        <v>27</v>
      </c>
      <c r="TXU1533" s="229" t="s">
        <v>87</v>
      </c>
      <c r="TXV1533" s="229" t="s">
        <v>1400</v>
      </c>
      <c r="TXW1533" s="229" t="s">
        <v>254</v>
      </c>
      <c r="TXX1533" s="229" t="s">
        <v>3947</v>
      </c>
      <c r="TXY1533" s="229" t="s">
        <v>222</v>
      </c>
      <c r="TXZ1533" s="229" t="s">
        <v>223</v>
      </c>
      <c r="TYA1533" s="229" t="s">
        <v>172</v>
      </c>
      <c r="TYB1533" s="229" t="s">
        <v>289</v>
      </c>
      <c r="TYC1533" s="229" t="s">
        <v>227</v>
      </c>
      <c r="TYG1533" s="229">
        <v>2024</v>
      </c>
      <c r="TYH1533" s="229" t="s">
        <v>57</v>
      </c>
      <c r="TYI1533" s="229" t="s">
        <v>3938</v>
      </c>
      <c r="TYJ1533" s="229">
        <v>12973951</v>
      </c>
      <c r="TYK1533" s="229" t="s">
        <v>3941</v>
      </c>
      <c r="TYL1533" s="229" t="s">
        <v>310</v>
      </c>
      <c r="TYM1533" s="229" t="s">
        <v>3942</v>
      </c>
      <c r="TYN1533" s="229" t="s">
        <v>1668</v>
      </c>
      <c r="TYO1533" s="229" t="s">
        <v>52</v>
      </c>
      <c r="TYP1533" s="229" t="s">
        <v>3943</v>
      </c>
      <c r="TYR1533" s="229" t="s">
        <v>3944</v>
      </c>
      <c r="TYS1533" s="229" t="s">
        <v>945</v>
      </c>
      <c r="TYT1533" s="229" t="s">
        <v>466</v>
      </c>
      <c r="TYU1533" s="229" t="s">
        <v>3945</v>
      </c>
      <c r="TYV1533" s="229" t="s">
        <v>3946</v>
      </c>
      <c r="TYW1533" s="229" t="s">
        <v>396</v>
      </c>
      <c r="TYX1533" s="229" t="s">
        <v>289</v>
      </c>
      <c r="TYY1533" s="229" t="s">
        <v>35</v>
      </c>
      <c r="TYZ1533" s="229" t="s">
        <v>27</v>
      </c>
      <c r="TZA1533" s="229" t="s">
        <v>87</v>
      </c>
      <c r="TZB1533" s="229" t="s">
        <v>1400</v>
      </c>
      <c r="TZC1533" s="229" t="s">
        <v>254</v>
      </c>
      <c r="TZD1533" s="229" t="s">
        <v>3947</v>
      </c>
      <c r="TZE1533" s="229" t="s">
        <v>222</v>
      </c>
      <c r="TZF1533" s="229" t="s">
        <v>223</v>
      </c>
      <c r="TZG1533" s="229" t="s">
        <v>172</v>
      </c>
      <c r="TZH1533" s="229" t="s">
        <v>289</v>
      </c>
      <c r="TZI1533" s="229" t="s">
        <v>227</v>
      </c>
      <c r="TZM1533" s="229">
        <v>2024</v>
      </c>
      <c r="TZN1533" s="229" t="s">
        <v>57</v>
      </c>
      <c r="TZO1533" s="229" t="s">
        <v>3938</v>
      </c>
      <c r="TZP1533" s="229">
        <v>12973951</v>
      </c>
      <c r="TZQ1533" s="229" t="s">
        <v>3941</v>
      </c>
      <c r="TZR1533" s="229" t="s">
        <v>310</v>
      </c>
      <c r="TZS1533" s="229" t="s">
        <v>3942</v>
      </c>
      <c r="TZT1533" s="229" t="s">
        <v>1668</v>
      </c>
      <c r="TZU1533" s="229" t="s">
        <v>52</v>
      </c>
      <c r="TZV1533" s="229" t="s">
        <v>3943</v>
      </c>
      <c r="TZX1533" s="229" t="s">
        <v>3944</v>
      </c>
      <c r="TZY1533" s="229" t="s">
        <v>945</v>
      </c>
      <c r="TZZ1533" s="229" t="s">
        <v>466</v>
      </c>
      <c r="UAA1533" s="229" t="s">
        <v>3945</v>
      </c>
      <c r="UAB1533" s="229" t="s">
        <v>3946</v>
      </c>
      <c r="UAC1533" s="229" t="s">
        <v>396</v>
      </c>
      <c r="UAD1533" s="229" t="s">
        <v>289</v>
      </c>
      <c r="UAE1533" s="229" t="s">
        <v>35</v>
      </c>
      <c r="UAF1533" s="229" t="s">
        <v>27</v>
      </c>
      <c r="UAG1533" s="229" t="s">
        <v>87</v>
      </c>
      <c r="UAH1533" s="229" t="s">
        <v>1400</v>
      </c>
      <c r="UAI1533" s="229" t="s">
        <v>254</v>
      </c>
      <c r="UAJ1533" s="229" t="s">
        <v>3947</v>
      </c>
      <c r="UAK1533" s="229" t="s">
        <v>222</v>
      </c>
      <c r="UAL1533" s="229" t="s">
        <v>223</v>
      </c>
      <c r="UAM1533" s="229" t="s">
        <v>172</v>
      </c>
      <c r="UAN1533" s="229" t="s">
        <v>289</v>
      </c>
      <c r="UAO1533" s="229" t="s">
        <v>227</v>
      </c>
      <c r="UAS1533" s="229">
        <v>2024</v>
      </c>
      <c r="UAT1533" s="229" t="s">
        <v>57</v>
      </c>
      <c r="UAU1533" s="229" t="s">
        <v>3938</v>
      </c>
      <c r="UAV1533" s="229">
        <v>12973951</v>
      </c>
      <c r="UAW1533" s="229" t="s">
        <v>3941</v>
      </c>
      <c r="UAX1533" s="229" t="s">
        <v>310</v>
      </c>
      <c r="UAY1533" s="229" t="s">
        <v>3942</v>
      </c>
      <c r="UAZ1533" s="229" t="s">
        <v>1668</v>
      </c>
      <c r="UBA1533" s="229" t="s">
        <v>52</v>
      </c>
      <c r="UBB1533" s="229" t="s">
        <v>3943</v>
      </c>
      <c r="UBD1533" s="229" t="s">
        <v>3944</v>
      </c>
      <c r="UBE1533" s="229" t="s">
        <v>945</v>
      </c>
      <c r="UBF1533" s="229" t="s">
        <v>466</v>
      </c>
      <c r="UBG1533" s="229" t="s">
        <v>3945</v>
      </c>
      <c r="UBH1533" s="229" t="s">
        <v>3946</v>
      </c>
      <c r="UBI1533" s="229" t="s">
        <v>396</v>
      </c>
      <c r="UBJ1533" s="229" t="s">
        <v>289</v>
      </c>
      <c r="UBK1533" s="229" t="s">
        <v>35</v>
      </c>
      <c r="UBL1533" s="229" t="s">
        <v>27</v>
      </c>
      <c r="UBM1533" s="229" t="s">
        <v>87</v>
      </c>
      <c r="UBN1533" s="229" t="s">
        <v>1400</v>
      </c>
      <c r="UBO1533" s="229" t="s">
        <v>254</v>
      </c>
      <c r="UBP1533" s="229" t="s">
        <v>3947</v>
      </c>
      <c r="UBQ1533" s="229" t="s">
        <v>222</v>
      </c>
      <c r="UBR1533" s="229" t="s">
        <v>223</v>
      </c>
      <c r="UBS1533" s="229" t="s">
        <v>172</v>
      </c>
      <c r="UBT1533" s="229" t="s">
        <v>289</v>
      </c>
      <c r="UBU1533" s="229" t="s">
        <v>227</v>
      </c>
      <c r="UBY1533" s="229">
        <v>2024</v>
      </c>
      <c r="UBZ1533" s="229" t="s">
        <v>57</v>
      </c>
      <c r="UCA1533" s="229" t="s">
        <v>3938</v>
      </c>
      <c r="UCB1533" s="229">
        <v>12973951</v>
      </c>
      <c r="UCC1533" s="229" t="s">
        <v>3941</v>
      </c>
      <c r="UCD1533" s="229" t="s">
        <v>310</v>
      </c>
      <c r="UCE1533" s="229" t="s">
        <v>3942</v>
      </c>
      <c r="UCF1533" s="229" t="s">
        <v>1668</v>
      </c>
      <c r="UCG1533" s="229" t="s">
        <v>52</v>
      </c>
      <c r="UCH1533" s="229" t="s">
        <v>3943</v>
      </c>
      <c r="UCJ1533" s="229" t="s">
        <v>3944</v>
      </c>
      <c r="UCK1533" s="229" t="s">
        <v>945</v>
      </c>
      <c r="UCL1533" s="229" t="s">
        <v>466</v>
      </c>
      <c r="UCM1533" s="229" t="s">
        <v>3945</v>
      </c>
      <c r="UCN1533" s="229" t="s">
        <v>3946</v>
      </c>
      <c r="UCO1533" s="229" t="s">
        <v>396</v>
      </c>
      <c r="UCP1533" s="229" t="s">
        <v>289</v>
      </c>
      <c r="UCQ1533" s="229" t="s">
        <v>35</v>
      </c>
      <c r="UCR1533" s="229" t="s">
        <v>27</v>
      </c>
      <c r="UCS1533" s="229" t="s">
        <v>87</v>
      </c>
      <c r="UCT1533" s="229" t="s">
        <v>1400</v>
      </c>
      <c r="UCU1533" s="229" t="s">
        <v>254</v>
      </c>
      <c r="UCV1533" s="229" t="s">
        <v>3947</v>
      </c>
      <c r="UCW1533" s="229" t="s">
        <v>222</v>
      </c>
      <c r="UCX1533" s="229" t="s">
        <v>223</v>
      </c>
      <c r="UCY1533" s="229" t="s">
        <v>172</v>
      </c>
      <c r="UCZ1533" s="229" t="s">
        <v>289</v>
      </c>
      <c r="UDA1533" s="229" t="s">
        <v>227</v>
      </c>
      <c r="UDE1533" s="229">
        <v>2024</v>
      </c>
      <c r="UDF1533" s="229" t="s">
        <v>57</v>
      </c>
      <c r="UDG1533" s="229" t="s">
        <v>3938</v>
      </c>
      <c r="UDH1533" s="229">
        <v>12973951</v>
      </c>
      <c r="UDI1533" s="229" t="s">
        <v>3941</v>
      </c>
      <c r="UDJ1533" s="229" t="s">
        <v>310</v>
      </c>
      <c r="UDK1533" s="229" t="s">
        <v>3942</v>
      </c>
      <c r="UDL1533" s="229" t="s">
        <v>1668</v>
      </c>
      <c r="UDM1533" s="229" t="s">
        <v>52</v>
      </c>
      <c r="UDN1533" s="229" t="s">
        <v>3943</v>
      </c>
      <c r="UDP1533" s="229" t="s">
        <v>3944</v>
      </c>
      <c r="UDQ1533" s="229" t="s">
        <v>945</v>
      </c>
      <c r="UDR1533" s="229" t="s">
        <v>466</v>
      </c>
      <c r="UDS1533" s="229" t="s">
        <v>3945</v>
      </c>
      <c r="UDT1533" s="229" t="s">
        <v>3946</v>
      </c>
      <c r="UDU1533" s="229" t="s">
        <v>396</v>
      </c>
      <c r="UDV1533" s="229" t="s">
        <v>289</v>
      </c>
      <c r="UDW1533" s="229" t="s">
        <v>35</v>
      </c>
      <c r="UDX1533" s="229" t="s">
        <v>27</v>
      </c>
      <c r="UDY1533" s="229" t="s">
        <v>87</v>
      </c>
      <c r="UDZ1533" s="229" t="s">
        <v>1400</v>
      </c>
      <c r="UEA1533" s="229" t="s">
        <v>254</v>
      </c>
      <c r="UEB1533" s="229" t="s">
        <v>3947</v>
      </c>
      <c r="UEC1533" s="229" t="s">
        <v>222</v>
      </c>
      <c r="UED1533" s="229" t="s">
        <v>223</v>
      </c>
      <c r="UEE1533" s="229" t="s">
        <v>172</v>
      </c>
      <c r="UEF1533" s="229" t="s">
        <v>289</v>
      </c>
      <c r="UEG1533" s="229" t="s">
        <v>227</v>
      </c>
      <c r="UEK1533" s="229">
        <v>2024</v>
      </c>
      <c r="UEL1533" s="229" t="s">
        <v>57</v>
      </c>
      <c r="UEM1533" s="229" t="s">
        <v>3938</v>
      </c>
      <c r="UEN1533" s="229">
        <v>12973951</v>
      </c>
      <c r="UEO1533" s="229" t="s">
        <v>3941</v>
      </c>
      <c r="UEP1533" s="229" t="s">
        <v>310</v>
      </c>
      <c r="UEQ1533" s="229" t="s">
        <v>3942</v>
      </c>
      <c r="UER1533" s="229" t="s">
        <v>1668</v>
      </c>
      <c r="UES1533" s="229" t="s">
        <v>52</v>
      </c>
      <c r="UET1533" s="229" t="s">
        <v>3943</v>
      </c>
      <c r="UEV1533" s="229" t="s">
        <v>3944</v>
      </c>
      <c r="UEW1533" s="229" t="s">
        <v>945</v>
      </c>
      <c r="UEX1533" s="229" t="s">
        <v>466</v>
      </c>
      <c r="UEY1533" s="229" t="s">
        <v>3945</v>
      </c>
      <c r="UEZ1533" s="229" t="s">
        <v>3946</v>
      </c>
      <c r="UFA1533" s="229" t="s">
        <v>396</v>
      </c>
      <c r="UFB1533" s="229" t="s">
        <v>289</v>
      </c>
      <c r="UFC1533" s="229" t="s">
        <v>35</v>
      </c>
      <c r="UFD1533" s="229" t="s">
        <v>27</v>
      </c>
      <c r="UFE1533" s="229" t="s">
        <v>87</v>
      </c>
      <c r="UFF1533" s="229" t="s">
        <v>1400</v>
      </c>
      <c r="UFG1533" s="229" t="s">
        <v>254</v>
      </c>
      <c r="UFH1533" s="229" t="s">
        <v>3947</v>
      </c>
      <c r="UFI1533" s="229" t="s">
        <v>222</v>
      </c>
      <c r="UFJ1533" s="229" t="s">
        <v>223</v>
      </c>
      <c r="UFK1533" s="229" t="s">
        <v>172</v>
      </c>
      <c r="UFL1533" s="229" t="s">
        <v>289</v>
      </c>
      <c r="UFM1533" s="229" t="s">
        <v>227</v>
      </c>
      <c r="UFQ1533" s="229">
        <v>2024</v>
      </c>
      <c r="UFR1533" s="229" t="s">
        <v>57</v>
      </c>
      <c r="UFS1533" s="229" t="s">
        <v>3938</v>
      </c>
      <c r="UFT1533" s="229">
        <v>12973951</v>
      </c>
      <c r="UFU1533" s="229" t="s">
        <v>3941</v>
      </c>
      <c r="UFV1533" s="229" t="s">
        <v>310</v>
      </c>
      <c r="UFW1533" s="229" t="s">
        <v>3942</v>
      </c>
      <c r="UFX1533" s="229" t="s">
        <v>1668</v>
      </c>
      <c r="UFY1533" s="229" t="s">
        <v>52</v>
      </c>
      <c r="UFZ1533" s="229" t="s">
        <v>3943</v>
      </c>
      <c r="UGB1533" s="229" t="s">
        <v>3944</v>
      </c>
      <c r="UGC1533" s="229" t="s">
        <v>945</v>
      </c>
      <c r="UGD1533" s="229" t="s">
        <v>466</v>
      </c>
      <c r="UGE1533" s="229" t="s">
        <v>3945</v>
      </c>
      <c r="UGF1533" s="229" t="s">
        <v>3946</v>
      </c>
      <c r="UGG1533" s="229" t="s">
        <v>396</v>
      </c>
      <c r="UGH1533" s="229" t="s">
        <v>289</v>
      </c>
      <c r="UGI1533" s="229" t="s">
        <v>35</v>
      </c>
      <c r="UGJ1533" s="229" t="s">
        <v>27</v>
      </c>
      <c r="UGK1533" s="229" t="s">
        <v>87</v>
      </c>
      <c r="UGL1533" s="229" t="s">
        <v>1400</v>
      </c>
      <c r="UGM1533" s="229" t="s">
        <v>254</v>
      </c>
      <c r="UGN1533" s="229" t="s">
        <v>3947</v>
      </c>
      <c r="UGO1533" s="229" t="s">
        <v>222</v>
      </c>
      <c r="UGP1533" s="229" t="s">
        <v>223</v>
      </c>
      <c r="UGQ1533" s="229" t="s">
        <v>172</v>
      </c>
      <c r="UGR1533" s="229" t="s">
        <v>289</v>
      </c>
      <c r="UGS1533" s="229" t="s">
        <v>227</v>
      </c>
      <c r="UGW1533" s="229">
        <v>2024</v>
      </c>
      <c r="UGX1533" s="229" t="s">
        <v>57</v>
      </c>
      <c r="UGY1533" s="229" t="s">
        <v>3938</v>
      </c>
      <c r="UGZ1533" s="229">
        <v>12973951</v>
      </c>
      <c r="UHA1533" s="229" t="s">
        <v>3941</v>
      </c>
      <c r="UHB1533" s="229" t="s">
        <v>310</v>
      </c>
      <c r="UHC1533" s="229" t="s">
        <v>3942</v>
      </c>
      <c r="UHD1533" s="229" t="s">
        <v>1668</v>
      </c>
      <c r="UHE1533" s="229" t="s">
        <v>52</v>
      </c>
      <c r="UHF1533" s="229" t="s">
        <v>3943</v>
      </c>
      <c r="UHH1533" s="229" t="s">
        <v>3944</v>
      </c>
      <c r="UHI1533" s="229" t="s">
        <v>945</v>
      </c>
      <c r="UHJ1533" s="229" t="s">
        <v>466</v>
      </c>
      <c r="UHK1533" s="229" t="s">
        <v>3945</v>
      </c>
      <c r="UHL1533" s="229" t="s">
        <v>3946</v>
      </c>
      <c r="UHM1533" s="229" t="s">
        <v>396</v>
      </c>
      <c r="UHN1533" s="229" t="s">
        <v>289</v>
      </c>
      <c r="UHO1533" s="229" t="s">
        <v>35</v>
      </c>
      <c r="UHP1533" s="229" t="s">
        <v>27</v>
      </c>
      <c r="UHQ1533" s="229" t="s">
        <v>87</v>
      </c>
      <c r="UHR1533" s="229" t="s">
        <v>1400</v>
      </c>
      <c r="UHS1533" s="229" t="s">
        <v>254</v>
      </c>
      <c r="UHT1533" s="229" t="s">
        <v>3947</v>
      </c>
      <c r="UHU1533" s="229" t="s">
        <v>222</v>
      </c>
      <c r="UHV1533" s="229" t="s">
        <v>223</v>
      </c>
      <c r="UHW1533" s="229" t="s">
        <v>172</v>
      </c>
      <c r="UHX1533" s="229" t="s">
        <v>289</v>
      </c>
      <c r="UHY1533" s="229" t="s">
        <v>227</v>
      </c>
      <c r="UIC1533" s="229">
        <v>2024</v>
      </c>
      <c r="UID1533" s="229" t="s">
        <v>57</v>
      </c>
      <c r="UIE1533" s="229" t="s">
        <v>3938</v>
      </c>
      <c r="UIF1533" s="229">
        <v>12973951</v>
      </c>
      <c r="UIG1533" s="229" t="s">
        <v>3941</v>
      </c>
      <c r="UIH1533" s="229" t="s">
        <v>310</v>
      </c>
      <c r="UII1533" s="229" t="s">
        <v>3942</v>
      </c>
      <c r="UIJ1533" s="229" t="s">
        <v>1668</v>
      </c>
      <c r="UIK1533" s="229" t="s">
        <v>52</v>
      </c>
      <c r="UIL1533" s="229" t="s">
        <v>3943</v>
      </c>
      <c r="UIN1533" s="229" t="s">
        <v>3944</v>
      </c>
      <c r="UIO1533" s="229" t="s">
        <v>945</v>
      </c>
      <c r="UIP1533" s="229" t="s">
        <v>466</v>
      </c>
      <c r="UIQ1533" s="229" t="s">
        <v>3945</v>
      </c>
      <c r="UIR1533" s="229" t="s">
        <v>3946</v>
      </c>
      <c r="UIS1533" s="229" t="s">
        <v>396</v>
      </c>
      <c r="UIT1533" s="229" t="s">
        <v>289</v>
      </c>
      <c r="UIU1533" s="229" t="s">
        <v>35</v>
      </c>
      <c r="UIV1533" s="229" t="s">
        <v>27</v>
      </c>
      <c r="UIW1533" s="229" t="s">
        <v>87</v>
      </c>
      <c r="UIX1533" s="229" t="s">
        <v>1400</v>
      </c>
      <c r="UIY1533" s="229" t="s">
        <v>254</v>
      </c>
      <c r="UIZ1533" s="229" t="s">
        <v>3947</v>
      </c>
      <c r="UJA1533" s="229" t="s">
        <v>222</v>
      </c>
      <c r="UJB1533" s="229" t="s">
        <v>223</v>
      </c>
      <c r="UJC1533" s="229" t="s">
        <v>172</v>
      </c>
      <c r="UJD1533" s="229" t="s">
        <v>289</v>
      </c>
      <c r="UJE1533" s="229" t="s">
        <v>227</v>
      </c>
      <c r="UJI1533" s="229">
        <v>2024</v>
      </c>
      <c r="UJJ1533" s="229" t="s">
        <v>57</v>
      </c>
      <c r="UJK1533" s="229" t="s">
        <v>3938</v>
      </c>
      <c r="UJL1533" s="229">
        <v>12973951</v>
      </c>
      <c r="UJM1533" s="229" t="s">
        <v>3941</v>
      </c>
      <c r="UJN1533" s="229" t="s">
        <v>310</v>
      </c>
      <c r="UJO1533" s="229" t="s">
        <v>3942</v>
      </c>
      <c r="UJP1533" s="229" t="s">
        <v>1668</v>
      </c>
      <c r="UJQ1533" s="229" t="s">
        <v>52</v>
      </c>
      <c r="UJR1533" s="229" t="s">
        <v>3943</v>
      </c>
      <c r="UJT1533" s="229" t="s">
        <v>3944</v>
      </c>
      <c r="UJU1533" s="229" t="s">
        <v>945</v>
      </c>
      <c r="UJV1533" s="229" t="s">
        <v>466</v>
      </c>
      <c r="UJW1533" s="229" t="s">
        <v>3945</v>
      </c>
      <c r="UJX1533" s="229" t="s">
        <v>3946</v>
      </c>
      <c r="UJY1533" s="229" t="s">
        <v>396</v>
      </c>
      <c r="UJZ1533" s="229" t="s">
        <v>289</v>
      </c>
      <c r="UKA1533" s="229" t="s">
        <v>35</v>
      </c>
      <c r="UKB1533" s="229" t="s">
        <v>27</v>
      </c>
      <c r="UKC1533" s="229" t="s">
        <v>87</v>
      </c>
      <c r="UKD1533" s="229" t="s">
        <v>1400</v>
      </c>
      <c r="UKE1533" s="229" t="s">
        <v>254</v>
      </c>
      <c r="UKF1533" s="229" t="s">
        <v>3947</v>
      </c>
      <c r="UKG1533" s="229" t="s">
        <v>222</v>
      </c>
      <c r="UKH1533" s="229" t="s">
        <v>223</v>
      </c>
      <c r="UKI1533" s="229" t="s">
        <v>172</v>
      </c>
      <c r="UKJ1533" s="229" t="s">
        <v>289</v>
      </c>
      <c r="UKK1533" s="229" t="s">
        <v>227</v>
      </c>
      <c r="UKO1533" s="229">
        <v>2024</v>
      </c>
      <c r="UKP1533" s="229" t="s">
        <v>57</v>
      </c>
      <c r="UKQ1533" s="229" t="s">
        <v>3938</v>
      </c>
      <c r="UKR1533" s="229">
        <v>12973951</v>
      </c>
      <c r="UKS1533" s="229" t="s">
        <v>3941</v>
      </c>
      <c r="UKT1533" s="229" t="s">
        <v>310</v>
      </c>
      <c r="UKU1533" s="229" t="s">
        <v>3942</v>
      </c>
      <c r="UKV1533" s="229" t="s">
        <v>1668</v>
      </c>
      <c r="UKW1533" s="229" t="s">
        <v>52</v>
      </c>
      <c r="UKX1533" s="229" t="s">
        <v>3943</v>
      </c>
      <c r="UKZ1533" s="229" t="s">
        <v>3944</v>
      </c>
      <c r="ULA1533" s="229" t="s">
        <v>945</v>
      </c>
      <c r="ULB1533" s="229" t="s">
        <v>466</v>
      </c>
      <c r="ULC1533" s="229" t="s">
        <v>3945</v>
      </c>
      <c r="ULD1533" s="229" t="s">
        <v>3946</v>
      </c>
      <c r="ULE1533" s="229" t="s">
        <v>396</v>
      </c>
      <c r="ULF1533" s="229" t="s">
        <v>289</v>
      </c>
      <c r="ULG1533" s="229" t="s">
        <v>35</v>
      </c>
      <c r="ULH1533" s="229" t="s">
        <v>27</v>
      </c>
      <c r="ULI1533" s="229" t="s">
        <v>87</v>
      </c>
      <c r="ULJ1533" s="229" t="s">
        <v>1400</v>
      </c>
      <c r="ULK1533" s="229" t="s">
        <v>254</v>
      </c>
      <c r="ULL1533" s="229" t="s">
        <v>3947</v>
      </c>
      <c r="ULM1533" s="229" t="s">
        <v>222</v>
      </c>
      <c r="ULN1533" s="229" t="s">
        <v>223</v>
      </c>
      <c r="ULO1533" s="229" t="s">
        <v>172</v>
      </c>
      <c r="ULP1533" s="229" t="s">
        <v>289</v>
      </c>
      <c r="ULQ1533" s="229" t="s">
        <v>227</v>
      </c>
      <c r="ULU1533" s="229">
        <v>2024</v>
      </c>
      <c r="ULV1533" s="229" t="s">
        <v>57</v>
      </c>
      <c r="ULW1533" s="229" t="s">
        <v>3938</v>
      </c>
      <c r="ULX1533" s="229">
        <v>12973951</v>
      </c>
      <c r="ULY1533" s="229" t="s">
        <v>3941</v>
      </c>
      <c r="ULZ1533" s="229" t="s">
        <v>310</v>
      </c>
      <c r="UMA1533" s="229" t="s">
        <v>3942</v>
      </c>
      <c r="UMB1533" s="229" t="s">
        <v>1668</v>
      </c>
      <c r="UMC1533" s="229" t="s">
        <v>52</v>
      </c>
      <c r="UMD1533" s="229" t="s">
        <v>3943</v>
      </c>
      <c r="UMF1533" s="229" t="s">
        <v>3944</v>
      </c>
      <c r="UMG1533" s="229" t="s">
        <v>945</v>
      </c>
      <c r="UMH1533" s="229" t="s">
        <v>466</v>
      </c>
      <c r="UMI1533" s="229" t="s">
        <v>3945</v>
      </c>
      <c r="UMJ1533" s="229" t="s">
        <v>3946</v>
      </c>
      <c r="UMK1533" s="229" t="s">
        <v>396</v>
      </c>
      <c r="UML1533" s="229" t="s">
        <v>289</v>
      </c>
      <c r="UMM1533" s="229" t="s">
        <v>35</v>
      </c>
      <c r="UMN1533" s="229" t="s">
        <v>27</v>
      </c>
      <c r="UMO1533" s="229" t="s">
        <v>87</v>
      </c>
      <c r="UMP1533" s="229" t="s">
        <v>1400</v>
      </c>
      <c r="UMQ1533" s="229" t="s">
        <v>254</v>
      </c>
      <c r="UMR1533" s="229" t="s">
        <v>3947</v>
      </c>
      <c r="UMS1533" s="229" t="s">
        <v>222</v>
      </c>
      <c r="UMT1533" s="229" t="s">
        <v>223</v>
      </c>
      <c r="UMU1533" s="229" t="s">
        <v>172</v>
      </c>
      <c r="UMV1533" s="229" t="s">
        <v>289</v>
      </c>
      <c r="UMW1533" s="229" t="s">
        <v>227</v>
      </c>
      <c r="UNA1533" s="229">
        <v>2024</v>
      </c>
      <c r="UNB1533" s="229" t="s">
        <v>57</v>
      </c>
      <c r="UNC1533" s="229" t="s">
        <v>3938</v>
      </c>
      <c r="UND1533" s="229">
        <v>12973951</v>
      </c>
      <c r="UNE1533" s="229" t="s">
        <v>3941</v>
      </c>
      <c r="UNF1533" s="229" t="s">
        <v>310</v>
      </c>
      <c r="UNG1533" s="229" t="s">
        <v>3942</v>
      </c>
      <c r="UNH1533" s="229" t="s">
        <v>1668</v>
      </c>
      <c r="UNI1533" s="229" t="s">
        <v>52</v>
      </c>
      <c r="UNJ1533" s="229" t="s">
        <v>3943</v>
      </c>
      <c r="UNL1533" s="229" t="s">
        <v>3944</v>
      </c>
      <c r="UNM1533" s="229" t="s">
        <v>945</v>
      </c>
      <c r="UNN1533" s="229" t="s">
        <v>466</v>
      </c>
      <c r="UNO1533" s="229" t="s">
        <v>3945</v>
      </c>
      <c r="UNP1533" s="229" t="s">
        <v>3946</v>
      </c>
      <c r="UNQ1533" s="229" t="s">
        <v>396</v>
      </c>
      <c r="UNR1533" s="229" t="s">
        <v>289</v>
      </c>
      <c r="UNS1533" s="229" t="s">
        <v>35</v>
      </c>
      <c r="UNT1533" s="229" t="s">
        <v>27</v>
      </c>
      <c r="UNU1533" s="229" t="s">
        <v>87</v>
      </c>
      <c r="UNV1533" s="229" t="s">
        <v>1400</v>
      </c>
      <c r="UNW1533" s="229" t="s">
        <v>254</v>
      </c>
      <c r="UNX1533" s="229" t="s">
        <v>3947</v>
      </c>
      <c r="UNY1533" s="229" t="s">
        <v>222</v>
      </c>
      <c r="UNZ1533" s="229" t="s">
        <v>223</v>
      </c>
      <c r="UOA1533" s="229" t="s">
        <v>172</v>
      </c>
      <c r="UOB1533" s="229" t="s">
        <v>289</v>
      </c>
      <c r="UOC1533" s="229" t="s">
        <v>227</v>
      </c>
      <c r="UOG1533" s="229">
        <v>2024</v>
      </c>
      <c r="UOH1533" s="229" t="s">
        <v>57</v>
      </c>
      <c r="UOI1533" s="229" t="s">
        <v>3938</v>
      </c>
      <c r="UOJ1533" s="229">
        <v>12973951</v>
      </c>
      <c r="UOK1533" s="229" t="s">
        <v>3941</v>
      </c>
      <c r="UOL1533" s="229" t="s">
        <v>310</v>
      </c>
      <c r="UOM1533" s="229" t="s">
        <v>3942</v>
      </c>
      <c r="UON1533" s="229" t="s">
        <v>1668</v>
      </c>
      <c r="UOO1533" s="229" t="s">
        <v>52</v>
      </c>
      <c r="UOP1533" s="229" t="s">
        <v>3943</v>
      </c>
      <c r="UOR1533" s="229" t="s">
        <v>3944</v>
      </c>
      <c r="UOS1533" s="229" t="s">
        <v>945</v>
      </c>
      <c r="UOT1533" s="229" t="s">
        <v>466</v>
      </c>
      <c r="UOU1533" s="229" t="s">
        <v>3945</v>
      </c>
      <c r="UOV1533" s="229" t="s">
        <v>3946</v>
      </c>
      <c r="UOW1533" s="229" t="s">
        <v>396</v>
      </c>
      <c r="UOX1533" s="229" t="s">
        <v>289</v>
      </c>
      <c r="UOY1533" s="229" t="s">
        <v>35</v>
      </c>
      <c r="UOZ1533" s="229" t="s">
        <v>27</v>
      </c>
      <c r="UPA1533" s="229" t="s">
        <v>87</v>
      </c>
      <c r="UPB1533" s="229" t="s">
        <v>1400</v>
      </c>
      <c r="UPC1533" s="229" t="s">
        <v>254</v>
      </c>
      <c r="UPD1533" s="229" t="s">
        <v>3947</v>
      </c>
      <c r="UPE1533" s="229" t="s">
        <v>222</v>
      </c>
      <c r="UPF1533" s="229" t="s">
        <v>223</v>
      </c>
      <c r="UPG1533" s="229" t="s">
        <v>172</v>
      </c>
      <c r="UPH1533" s="229" t="s">
        <v>289</v>
      </c>
      <c r="UPI1533" s="229" t="s">
        <v>227</v>
      </c>
      <c r="UPM1533" s="229">
        <v>2024</v>
      </c>
      <c r="UPN1533" s="229" t="s">
        <v>57</v>
      </c>
      <c r="UPO1533" s="229" t="s">
        <v>3938</v>
      </c>
      <c r="UPP1533" s="229">
        <v>12973951</v>
      </c>
      <c r="UPQ1533" s="229" t="s">
        <v>3941</v>
      </c>
      <c r="UPR1533" s="229" t="s">
        <v>310</v>
      </c>
      <c r="UPS1533" s="229" t="s">
        <v>3942</v>
      </c>
      <c r="UPT1533" s="229" t="s">
        <v>1668</v>
      </c>
      <c r="UPU1533" s="229" t="s">
        <v>52</v>
      </c>
      <c r="UPV1533" s="229" t="s">
        <v>3943</v>
      </c>
      <c r="UPX1533" s="229" t="s">
        <v>3944</v>
      </c>
      <c r="UPY1533" s="229" t="s">
        <v>945</v>
      </c>
      <c r="UPZ1533" s="229" t="s">
        <v>466</v>
      </c>
      <c r="UQA1533" s="229" t="s">
        <v>3945</v>
      </c>
      <c r="UQB1533" s="229" t="s">
        <v>3946</v>
      </c>
      <c r="UQC1533" s="229" t="s">
        <v>396</v>
      </c>
      <c r="UQD1533" s="229" t="s">
        <v>289</v>
      </c>
      <c r="UQE1533" s="229" t="s">
        <v>35</v>
      </c>
      <c r="UQF1533" s="229" t="s">
        <v>27</v>
      </c>
      <c r="UQG1533" s="229" t="s">
        <v>87</v>
      </c>
      <c r="UQH1533" s="229" t="s">
        <v>1400</v>
      </c>
      <c r="UQI1533" s="229" t="s">
        <v>254</v>
      </c>
      <c r="UQJ1533" s="229" t="s">
        <v>3947</v>
      </c>
      <c r="UQK1533" s="229" t="s">
        <v>222</v>
      </c>
      <c r="UQL1533" s="229" t="s">
        <v>223</v>
      </c>
      <c r="UQM1533" s="229" t="s">
        <v>172</v>
      </c>
      <c r="UQN1533" s="229" t="s">
        <v>289</v>
      </c>
      <c r="UQO1533" s="229" t="s">
        <v>227</v>
      </c>
      <c r="UQS1533" s="229">
        <v>2024</v>
      </c>
      <c r="UQT1533" s="229" t="s">
        <v>57</v>
      </c>
      <c r="UQU1533" s="229" t="s">
        <v>3938</v>
      </c>
      <c r="UQV1533" s="229">
        <v>12973951</v>
      </c>
      <c r="UQW1533" s="229" t="s">
        <v>3941</v>
      </c>
      <c r="UQX1533" s="229" t="s">
        <v>310</v>
      </c>
      <c r="UQY1533" s="229" t="s">
        <v>3942</v>
      </c>
      <c r="UQZ1533" s="229" t="s">
        <v>1668</v>
      </c>
      <c r="URA1533" s="229" t="s">
        <v>52</v>
      </c>
      <c r="URB1533" s="229" t="s">
        <v>3943</v>
      </c>
      <c r="URD1533" s="229" t="s">
        <v>3944</v>
      </c>
      <c r="URE1533" s="229" t="s">
        <v>945</v>
      </c>
      <c r="URF1533" s="229" t="s">
        <v>466</v>
      </c>
      <c r="URG1533" s="229" t="s">
        <v>3945</v>
      </c>
      <c r="URH1533" s="229" t="s">
        <v>3946</v>
      </c>
      <c r="URI1533" s="229" t="s">
        <v>396</v>
      </c>
      <c r="URJ1533" s="229" t="s">
        <v>289</v>
      </c>
      <c r="URK1533" s="229" t="s">
        <v>35</v>
      </c>
      <c r="URL1533" s="229" t="s">
        <v>27</v>
      </c>
      <c r="URM1533" s="229" t="s">
        <v>87</v>
      </c>
      <c r="URN1533" s="229" t="s">
        <v>1400</v>
      </c>
      <c r="URO1533" s="229" t="s">
        <v>254</v>
      </c>
      <c r="URP1533" s="229" t="s">
        <v>3947</v>
      </c>
      <c r="URQ1533" s="229" t="s">
        <v>222</v>
      </c>
      <c r="URR1533" s="229" t="s">
        <v>223</v>
      </c>
      <c r="URS1533" s="229" t="s">
        <v>172</v>
      </c>
      <c r="URT1533" s="229" t="s">
        <v>289</v>
      </c>
      <c r="URU1533" s="229" t="s">
        <v>227</v>
      </c>
      <c r="URY1533" s="229">
        <v>2024</v>
      </c>
      <c r="URZ1533" s="229" t="s">
        <v>57</v>
      </c>
      <c r="USA1533" s="229" t="s">
        <v>3938</v>
      </c>
      <c r="USB1533" s="229">
        <v>12973951</v>
      </c>
      <c r="USC1533" s="229" t="s">
        <v>3941</v>
      </c>
      <c r="USD1533" s="229" t="s">
        <v>310</v>
      </c>
      <c r="USE1533" s="229" t="s">
        <v>3942</v>
      </c>
      <c r="USF1533" s="229" t="s">
        <v>1668</v>
      </c>
      <c r="USG1533" s="229" t="s">
        <v>52</v>
      </c>
      <c r="USH1533" s="229" t="s">
        <v>3943</v>
      </c>
      <c r="USJ1533" s="229" t="s">
        <v>3944</v>
      </c>
      <c r="USK1533" s="229" t="s">
        <v>945</v>
      </c>
      <c r="USL1533" s="229" t="s">
        <v>466</v>
      </c>
      <c r="USM1533" s="229" t="s">
        <v>3945</v>
      </c>
      <c r="USN1533" s="229" t="s">
        <v>3946</v>
      </c>
      <c r="USO1533" s="229" t="s">
        <v>396</v>
      </c>
      <c r="USP1533" s="229" t="s">
        <v>289</v>
      </c>
      <c r="USQ1533" s="229" t="s">
        <v>35</v>
      </c>
      <c r="USR1533" s="229" t="s">
        <v>27</v>
      </c>
      <c r="USS1533" s="229" t="s">
        <v>87</v>
      </c>
      <c r="UST1533" s="229" t="s">
        <v>1400</v>
      </c>
      <c r="USU1533" s="229" t="s">
        <v>254</v>
      </c>
      <c r="USV1533" s="229" t="s">
        <v>3947</v>
      </c>
      <c r="USW1533" s="229" t="s">
        <v>222</v>
      </c>
      <c r="USX1533" s="229" t="s">
        <v>223</v>
      </c>
      <c r="USY1533" s="229" t="s">
        <v>172</v>
      </c>
      <c r="USZ1533" s="229" t="s">
        <v>289</v>
      </c>
      <c r="UTA1533" s="229" t="s">
        <v>227</v>
      </c>
      <c r="UTE1533" s="229">
        <v>2024</v>
      </c>
      <c r="UTF1533" s="229" t="s">
        <v>57</v>
      </c>
      <c r="UTG1533" s="229" t="s">
        <v>3938</v>
      </c>
      <c r="UTH1533" s="229">
        <v>12973951</v>
      </c>
      <c r="UTI1533" s="229" t="s">
        <v>3941</v>
      </c>
      <c r="UTJ1533" s="229" t="s">
        <v>310</v>
      </c>
      <c r="UTK1533" s="229" t="s">
        <v>3942</v>
      </c>
      <c r="UTL1533" s="229" t="s">
        <v>1668</v>
      </c>
      <c r="UTM1533" s="229" t="s">
        <v>52</v>
      </c>
      <c r="UTN1533" s="229" t="s">
        <v>3943</v>
      </c>
      <c r="UTP1533" s="229" t="s">
        <v>3944</v>
      </c>
      <c r="UTQ1533" s="229" t="s">
        <v>945</v>
      </c>
      <c r="UTR1533" s="229" t="s">
        <v>466</v>
      </c>
      <c r="UTS1533" s="229" t="s">
        <v>3945</v>
      </c>
      <c r="UTT1533" s="229" t="s">
        <v>3946</v>
      </c>
      <c r="UTU1533" s="229" t="s">
        <v>396</v>
      </c>
      <c r="UTV1533" s="229" t="s">
        <v>289</v>
      </c>
      <c r="UTW1533" s="229" t="s">
        <v>35</v>
      </c>
      <c r="UTX1533" s="229" t="s">
        <v>27</v>
      </c>
      <c r="UTY1533" s="229" t="s">
        <v>87</v>
      </c>
      <c r="UTZ1533" s="229" t="s">
        <v>1400</v>
      </c>
      <c r="UUA1533" s="229" t="s">
        <v>254</v>
      </c>
      <c r="UUB1533" s="229" t="s">
        <v>3947</v>
      </c>
      <c r="UUC1533" s="229" t="s">
        <v>222</v>
      </c>
      <c r="UUD1533" s="229" t="s">
        <v>223</v>
      </c>
      <c r="UUE1533" s="229" t="s">
        <v>172</v>
      </c>
      <c r="UUF1533" s="229" t="s">
        <v>289</v>
      </c>
      <c r="UUG1533" s="229" t="s">
        <v>227</v>
      </c>
      <c r="UUK1533" s="229">
        <v>2024</v>
      </c>
      <c r="UUL1533" s="229" t="s">
        <v>57</v>
      </c>
      <c r="UUM1533" s="229" t="s">
        <v>3938</v>
      </c>
      <c r="UUN1533" s="229">
        <v>12973951</v>
      </c>
      <c r="UUO1533" s="229" t="s">
        <v>3941</v>
      </c>
      <c r="UUP1533" s="229" t="s">
        <v>310</v>
      </c>
      <c r="UUQ1533" s="229" t="s">
        <v>3942</v>
      </c>
      <c r="UUR1533" s="229" t="s">
        <v>1668</v>
      </c>
      <c r="UUS1533" s="229" t="s">
        <v>52</v>
      </c>
      <c r="UUT1533" s="229" t="s">
        <v>3943</v>
      </c>
      <c r="UUV1533" s="229" t="s">
        <v>3944</v>
      </c>
      <c r="UUW1533" s="229" t="s">
        <v>945</v>
      </c>
      <c r="UUX1533" s="229" t="s">
        <v>466</v>
      </c>
      <c r="UUY1533" s="229" t="s">
        <v>3945</v>
      </c>
      <c r="UUZ1533" s="229" t="s">
        <v>3946</v>
      </c>
      <c r="UVA1533" s="229" t="s">
        <v>396</v>
      </c>
      <c r="UVB1533" s="229" t="s">
        <v>289</v>
      </c>
      <c r="UVC1533" s="229" t="s">
        <v>35</v>
      </c>
      <c r="UVD1533" s="229" t="s">
        <v>27</v>
      </c>
      <c r="UVE1533" s="229" t="s">
        <v>87</v>
      </c>
      <c r="UVF1533" s="229" t="s">
        <v>1400</v>
      </c>
      <c r="UVG1533" s="229" t="s">
        <v>254</v>
      </c>
      <c r="UVH1533" s="229" t="s">
        <v>3947</v>
      </c>
      <c r="UVI1533" s="229" t="s">
        <v>222</v>
      </c>
      <c r="UVJ1533" s="229" t="s">
        <v>223</v>
      </c>
      <c r="UVK1533" s="229" t="s">
        <v>172</v>
      </c>
      <c r="UVL1533" s="229" t="s">
        <v>289</v>
      </c>
      <c r="UVM1533" s="229" t="s">
        <v>227</v>
      </c>
      <c r="UVQ1533" s="229">
        <v>2024</v>
      </c>
      <c r="UVR1533" s="229" t="s">
        <v>57</v>
      </c>
      <c r="UVS1533" s="229" t="s">
        <v>3938</v>
      </c>
      <c r="UVT1533" s="229">
        <v>12973951</v>
      </c>
      <c r="UVU1533" s="229" t="s">
        <v>3941</v>
      </c>
      <c r="UVV1533" s="229" t="s">
        <v>310</v>
      </c>
      <c r="UVW1533" s="229" t="s">
        <v>3942</v>
      </c>
      <c r="UVX1533" s="229" t="s">
        <v>1668</v>
      </c>
      <c r="UVY1533" s="229" t="s">
        <v>52</v>
      </c>
      <c r="UVZ1533" s="229" t="s">
        <v>3943</v>
      </c>
      <c r="UWB1533" s="229" t="s">
        <v>3944</v>
      </c>
      <c r="UWC1533" s="229" t="s">
        <v>945</v>
      </c>
      <c r="UWD1533" s="229" t="s">
        <v>466</v>
      </c>
      <c r="UWE1533" s="229" t="s">
        <v>3945</v>
      </c>
      <c r="UWF1533" s="229" t="s">
        <v>3946</v>
      </c>
      <c r="UWG1533" s="229" t="s">
        <v>396</v>
      </c>
      <c r="UWH1533" s="229" t="s">
        <v>289</v>
      </c>
      <c r="UWI1533" s="229" t="s">
        <v>35</v>
      </c>
      <c r="UWJ1533" s="229" t="s">
        <v>27</v>
      </c>
      <c r="UWK1533" s="229" t="s">
        <v>87</v>
      </c>
      <c r="UWL1533" s="229" t="s">
        <v>1400</v>
      </c>
      <c r="UWM1533" s="229" t="s">
        <v>254</v>
      </c>
      <c r="UWN1533" s="229" t="s">
        <v>3947</v>
      </c>
      <c r="UWO1533" s="229" t="s">
        <v>222</v>
      </c>
      <c r="UWP1533" s="229" t="s">
        <v>223</v>
      </c>
      <c r="UWQ1533" s="229" t="s">
        <v>172</v>
      </c>
      <c r="UWR1533" s="229" t="s">
        <v>289</v>
      </c>
      <c r="UWS1533" s="229" t="s">
        <v>227</v>
      </c>
      <c r="UWW1533" s="229">
        <v>2024</v>
      </c>
      <c r="UWX1533" s="229" t="s">
        <v>57</v>
      </c>
      <c r="UWY1533" s="229" t="s">
        <v>3938</v>
      </c>
      <c r="UWZ1533" s="229">
        <v>12973951</v>
      </c>
      <c r="UXA1533" s="229" t="s">
        <v>3941</v>
      </c>
      <c r="UXB1533" s="229" t="s">
        <v>310</v>
      </c>
      <c r="UXC1533" s="229" t="s">
        <v>3942</v>
      </c>
      <c r="UXD1533" s="229" t="s">
        <v>1668</v>
      </c>
      <c r="UXE1533" s="229" t="s">
        <v>52</v>
      </c>
      <c r="UXF1533" s="229" t="s">
        <v>3943</v>
      </c>
      <c r="UXH1533" s="229" t="s">
        <v>3944</v>
      </c>
      <c r="UXI1533" s="229" t="s">
        <v>945</v>
      </c>
      <c r="UXJ1533" s="229" t="s">
        <v>466</v>
      </c>
      <c r="UXK1533" s="229" t="s">
        <v>3945</v>
      </c>
      <c r="UXL1533" s="229" t="s">
        <v>3946</v>
      </c>
      <c r="UXM1533" s="229" t="s">
        <v>396</v>
      </c>
      <c r="UXN1533" s="229" t="s">
        <v>289</v>
      </c>
      <c r="UXO1533" s="229" t="s">
        <v>35</v>
      </c>
      <c r="UXP1533" s="229" t="s">
        <v>27</v>
      </c>
      <c r="UXQ1533" s="229" t="s">
        <v>87</v>
      </c>
      <c r="UXR1533" s="229" t="s">
        <v>1400</v>
      </c>
      <c r="UXS1533" s="229" t="s">
        <v>254</v>
      </c>
      <c r="UXT1533" s="229" t="s">
        <v>3947</v>
      </c>
      <c r="UXU1533" s="229" t="s">
        <v>222</v>
      </c>
      <c r="UXV1533" s="229" t="s">
        <v>223</v>
      </c>
      <c r="UXW1533" s="229" t="s">
        <v>172</v>
      </c>
      <c r="UXX1533" s="229" t="s">
        <v>289</v>
      </c>
      <c r="UXY1533" s="229" t="s">
        <v>227</v>
      </c>
      <c r="UYC1533" s="229">
        <v>2024</v>
      </c>
      <c r="UYD1533" s="229" t="s">
        <v>57</v>
      </c>
      <c r="UYE1533" s="229" t="s">
        <v>3938</v>
      </c>
      <c r="UYF1533" s="229">
        <v>12973951</v>
      </c>
      <c r="UYG1533" s="229" t="s">
        <v>3941</v>
      </c>
      <c r="UYH1533" s="229" t="s">
        <v>310</v>
      </c>
      <c r="UYI1533" s="229" t="s">
        <v>3942</v>
      </c>
      <c r="UYJ1533" s="229" t="s">
        <v>1668</v>
      </c>
      <c r="UYK1533" s="229" t="s">
        <v>52</v>
      </c>
      <c r="UYL1533" s="229" t="s">
        <v>3943</v>
      </c>
      <c r="UYN1533" s="229" t="s">
        <v>3944</v>
      </c>
      <c r="UYO1533" s="229" t="s">
        <v>945</v>
      </c>
      <c r="UYP1533" s="229" t="s">
        <v>466</v>
      </c>
      <c r="UYQ1533" s="229" t="s">
        <v>3945</v>
      </c>
      <c r="UYR1533" s="229" t="s">
        <v>3946</v>
      </c>
      <c r="UYS1533" s="229" t="s">
        <v>396</v>
      </c>
      <c r="UYT1533" s="229" t="s">
        <v>289</v>
      </c>
      <c r="UYU1533" s="229" t="s">
        <v>35</v>
      </c>
      <c r="UYV1533" s="229" t="s">
        <v>27</v>
      </c>
      <c r="UYW1533" s="229" t="s">
        <v>87</v>
      </c>
      <c r="UYX1533" s="229" t="s">
        <v>1400</v>
      </c>
      <c r="UYY1533" s="229" t="s">
        <v>254</v>
      </c>
      <c r="UYZ1533" s="229" t="s">
        <v>3947</v>
      </c>
      <c r="UZA1533" s="229" t="s">
        <v>222</v>
      </c>
      <c r="UZB1533" s="229" t="s">
        <v>223</v>
      </c>
      <c r="UZC1533" s="229" t="s">
        <v>172</v>
      </c>
      <c r="UZD1533" s="229" t="s">
        <v>289</v>
      </c>
      <c r="UZE1533" s="229" t="s">
        <v>227</v>
      </c>
      <c r="UZI1533" s="229">
        <v>2024</v>
      </c>
      <c r="UZJ1533" s="229" t="s">
        <v>57</v>
      </c>
      <c r="UZK1533" s="229" t="s">
        <v>3938</v>
      </c>
      <c r="UZL1533" s="229">
        <v>12973951</v>
      </c>
      <c r="UZM1533" s="229" t="s">
        <v>3941</v>
      </c>
      <c r="UZN1533" s="229" t="s">
        <v>310</v>
      </c>
      <c r="UZO1533" s="229" t="s">
        <v>3942</v>
      </c>
      <c r="UZP1533" s="229" t="s">
        <v>1668</v>
      </c>
      <c r="UZQ1533" s="229" t="s">
        <v>52</v>
      </c>
      <c r="UZR1533" s="229" t="s">
        <v>3943</v>
      </c>
      <c r="UZT1533" s="229" t="s">
        <v>3944</v>
      </c>
      <c r="UZU1533" s="229" t="s">
        <v>945</v>
      </c>
      <c r="UZV1533" s="229" t="s">
        <v>466</v>
      </c>
      <c r="UZW1533" s="229" t="s">
        <v>3945</v>
      </c>
      <c r="UZX1533" s="229" t="s">
        <v>3946</v>
      </c>
      <c r="UZY1533" s="229" t="s">
        <v>396</v>
      </c>
      <c r="UZZ1533" s="229" t="s">
        <v>289</v>
      </c>
      <c r="VAA1533" s="229" t="s">
        <v>35</v>
      </c>
      <c r="VAB1533" s="229" t="s">
        <v>27</v>
      </c>
      <c r="VAC1533" s="229" t="s">
        <v>87</v>
      </c>
      <c r="VAD1533" s="229" t="s">
        <v>1400</v>
      </c>
      <c r="VAE1533" s="229" t="s">
        <v>254</v>
      </c>
      <c r="VAF1533" s="229" t="s">
        <v>3947</v>
      </c>
      <c r="VAG1533" s="229" t="s">
        <v>222</v>
      </c>
      <c r="VAH1533" s="229" t="s">
        <v>223</v>
      </c>
      <c r="VAI1533" s="229" t="s">
        <v>172</v>
      </c>
      <c r="VAJ1533" s="229" t="s">
        <v>289</v>
      </c>
      <c r="VAK1533" s="229" t="s">
        <v>227</v>
      </c>
      <c r="VAO1533" s="229">
        <v>2024</v>
      </c>
      <c r="VAP1533" s="229" t="s">
        <v>57</v>
      </c>
      <c r="VAQ1533" s="229" t="s">
        <v>3938</v>
      </c>
      <c r="VAR1533" s="229">
        <v>12973951</v>
      </c>
      <c r="VAS1533" s="229" t="s">
        <v>3941</v>
      </c>
      <c r="VAT1533" s="229" t="s">
        <v>310</v>
      </c>
      <c r="VAU1533" s="229" t="s">
        <v>3942</v>
      </c>
      <c r="VAV1533" s="229" t="s">
        <v>1668</v>
      </c>
      <c r="VAW1533" s="229" t="s">
        <v>52</v>
      </c>
      <c r="VAX1533" s="229" t="s">
        <v>3943</v>
      </c>
      <c r="VAZ1533" s="229" t="s">
        <v>3944</v>
      </c>
      <c r="VBA1533" s="229" t="s">
        <v>945</v>
      </c>
      <c r="VBB1533" s="229" t="s">
        <v>466</v>
      </c>
      <c r="VBC1533" s="229" t="s">
        <v>3945</v>
      </c>
      <c r="VBD1533" s="229" t="s">
        <v>3946</v>
      </c>
      <c r="VBE1533" s="229" t="s">
        <v>396</v>
      </c>
      <c r="VBF1533" s="229" t="s">
        <v>289</v>
      </c>
      <c r="VBG1533" s="229" t="s">
        <v>35</v>
      </c>
      <c r="VBH1533" s="229" t="s">
        <v>27</v>
      </c>
      <c r="VBI1533" s="229" t="s">
        <v>87</v>
      </c>
      <c r="VBJ1533" s="229" t="s">
        <v>1400</v>
      </c>
      <c r="VBK1533" s="229" t="s">
        <v>254</v>
      </c>
      <c r="VBL1533" s="229" t="s">
        <v>3947</v>
      </c>
      <c r="VBM1533" s="229" t="s">
        <v>222</v>
      </c>
      <c r="VBN1533" s="229" t="s">
        <v>223</v>
      </c>
      <c r="VBO1533" s="229" t="s">
        <v>172</v>
      </c>
      <c r="VBP1533" s="229" t="s">
        <v>289</v>
      </c>
      <c r="VBQ1533" s="229" t="s">
        <v>227</v>
      </c>
      <c r="VBU1533" s="229">
        <v>2024</v>
      </c>
      <c r="VBV1533" s="229" t="s">
        <v>57</v>
      </c>
      <c r="VBW1533" s="229" t="s">
        <v>3938</v>
      </c>
      <c r="VBX1533" s="229">
        <v>12973951</v>
      </c>
      <c r="VBY1533" s="229" t="s">
        <v>3941</v>
      </c>
      <c r="VBZ1533" s="229" t="s">
        <v>310</v>
      </c>
      <c r="VCA1533" s="229" t="s">
        <v>3942</v>
      </c>
      <c r="VCB1533" s="229" t="s">
        <v>1668</v>
      </c>
      <c r="VCC1533" s="229" t="s">
        <v>52</v>
      </c>
      <c r="VCD1533" s="229" t="s">
        <v>3943</v>
      </c>
      <c r="VCF1533" s="229" t="s">
        <v>3944</v>
      </c>
      <c r="VCG1533" s="229" t="s">
        <v>945</v>
      </c>
      <c r="VCH1533" s="229" t="s">
        <v>466</v>
      </c>
      <c r="VCI1533" s="229" t="s">
        <v>3945</v>
      </c>
      <c r="VCJ1533" s="229" t="s">
        <v>3946</v>
      </c>
      <c r="VCK1533" s="229" t="s">
        <v>396</v>
      </c>
      <c r="VCL1533" s="229" t="s">
        <v>289</v>
      </c>
      <c r="VCM1533" s="229" t="s">
        <v>35</v>
      </c>
      <c r="VCN1533" s="229" t="s">
        <v>27</v>
      </c>
      <c r="VCO1533" s="229" t="s">
        <v>87</v>
      </c>
      <c r="VCP1533" s="229" t="s">
        <v>1400</v>
      </c>
      <c r="VCQ1533" s="229" t="s">
        <v>254</v>
      </c>
      <c r="VCR1533" s="229" t="s">
        <v>3947</v>
      </c>
      <c r="VCS1533" s="229" t="s">
        <v>222</v>
      </c>
      <c r="VCT1533" s="229" t="s">
        <v>223</v>
      </c>
      <c r="VCU1533" s="229" t="s">
        <v>172</v>
      </c>
      <c r="VCV1533" s="229" t="s">
        <v>289</v>
      </c>
      <c r="VCW1533" s="229" t="s">
        <v>227</v>
      </c>
      <c r="VDA1533" s="229">
        <v>2024</v>
      </c>
      <c r="VDB1533" s="229" t="s">
        <v>57</v>
      </c>
      <c r="VDC1533" s="229" t="s">
        <v>3938</v>
      </c>
      <c r="VDD1533" s="229">
        <v>12973951</v>
      </c>
      <c r="VDE1533" s="229" t="s">
        <v>3941</v>
      </c>
      <c r="VDF1533" s="229" t="s">
        <v>310</v>
      </c>
      <c r="VDG1533" s="229" t="s">
        <v>3942</v>
      </c>
      <c r="VDH1533" s="229" t="s">
        <v>1668</v>
      </c>
      <c r="VDI1533" s="229" t="s">
        <v>52</v>
      </c>
      <c r="VDJ1533" s="229" t="s">
        <v>3943</v>
      </c>
      <c r="VDL1533" s="229" t="s">
        <v>3944</v>
      </c>
      <c r="VDM1533" s="229" t="s">
        <v>945</v>
      </c>
      <c r="VDN1533" s="229" t="s">
        <v>466</v>
      </c>
      <c r="VDO1533" s="229" t="s">
        <v>3945</v>
      </c>
      <c r="VDP1533" s="229" t="s">
        <v>3946</v>
      </c>
      <c r="VDQ1533" s="229" t="s">
        <v>396</v>
      </c>
      <c r="VDR1533" s="229" t="s">
        <v>289</v>
      </c>
      <c r="VDS1533" s="229" t="s">
        <v>35</v>
      </c>
      <c r="VDT1533" s="229" t="s">
        <v>27</v>
      </c>
      <c r="VDU1533" s="229" t="s">
        <v>87</v>
      </c>
      <c r="VDV1533" s="229" t="s">
        <v>1400</v>
      </c>
      <c r="VDW1533" s="229" t="s">
        <v>254</v>
      </c>
      <c r="VDX1533" s="229" t="s">
        <v>3947</v>
      </c>
      <c r="VDY1533" s="229" t="s">
        <v>222</v>
      </c>
      <c r="VDZ1533" s="229" t="s">
        <v>223</v>
      </c>
      <c r="VEA1533" s="229" t="s">
        <v>172</v>
      </c>
      <c r="VEB1533" s="229" t="s">
        <v>289</v>
      </c>
      <c r="VEC1533" s="229" t="s">
        <v>227</v>
      </c>
      <c r="VEG1533" s="229">
        <v>2024</v>
      </c>
      <c r="VEH1533" s="229" t="s">
        <v>57</v>
      </c>
      <c r="VEI1533" s="229" t="s">
        <v>3938</v>
      </c>
      <c r="VEJ1533" s="229">
        <v>12973951</v>
      </c>
      <c r="VEK1533" s="229" t="s">
        <v>3941</v>
      </c>
      <c r="VEL1533" s="229" t="s">
        <v>310</v>
      </c>
      <c r="VEM1533" s="229" t="s">
        <v>3942</v>
      </c>
      <c r="VEN1533" s="229" t="s">
        <v>1668</v>
      </c>
      <c r="VEO1533" s="229" t="s">
        <v>52</v>
      </c>
      <c r="VEP1533" s="229" t="s">
        <v>3943</v>
      </c>
      <c r="VER1533" s="229" t="s">
        <v>3944</v>
      </c>
      <c r="VES1533" s="229" t="s">
        <v>945</v>
      </c>
      <c r="VET1533" s="229" t="s">
        <v>466</v>
      </c>
      <c r="VEU1533" s="229" t="s">
        <v>3945</v>
      </c>
      <c r="VEV1533" s="229" t="s">
        <v>3946</v>
      </c>
      <c r="VEW1533" s="229" t="s">
        <v>396</v>
      </c>
      <c r="VEX1533" s="229" t="s">
        <v>289</v>
      </c>
      <c r="VEY1533" s="229" t="s">
        <v>35</v>
      </c>
      <c r="VEZ1533" s="229" t="s">
        <v>27</v>
      </c>
      <c r="VFA1533" s="229" t="s">
        <v>87</v>
      </c>
      <c r="VFB1533" s="229" t="s">
        <v>1400</v>
      </c>
      <c r="VFC1533" s="229" t="s">
        <v>254</v>
      </c>
      <c r="VFD1533" s="229" t="s">
        <v>3947</v>
      </c>
      <c r="VFE1533" s="229" t="s">
        <v>222</v>
      </c>
      <c r="VFF1533" s="229" t="s">
        <v>223</v>
      </c>
      <c r="VFG1533" s="229" t="s">
        <v>172</v>
      </c>
      <c r="VFH1533" s="229" t="s">
        <v>289</v>
      </c>
      <c r="VFI1533" s="229" t="s">
        <v>227</v>
      </c>
      <c r="VFM1533" s="229">
        <v>2024</v>
      </c>
      <c r="VFN1533" s="229" t="s">
        <v>57</v>
      </c>
      <c r="VFO1533" s="229" t="s">
        <v>3938</v>
      </c>
      <c r="VFP1533" s="229">
        <v>12973951</v>
      </c>
      <c r="VFQ1533" s="229" t="s">
        <v>3941</v>
      </c>
      <c r="VFR1533" s="229" t="s">
        <v>310</v>
      </c>
      <c r="VFS1533" s="229" t="s">
        <v>3942</v>
      </c>
      <c r="VFT1533" s="229" t="s">
        <v>1668</v>
      </c>
      <c r="VFU1533" s="229" t="s">
        <v>52</v>
      </c>
      <c r="VFV1533" s="229" t="s">
        <v>3943</v>
      </c>
      <c r="VFX1533" s="229" t="s">
        <v>3944</v>
      </c>
      <c r="VFY1533" s="229" t="s">
        <v>945</v>
      </c>
      <c r="VFZ1533" s="229" t="s">
        <v>466</v>
      </c>
      <c r="VGA1533" s="229" t="s">
        <v>3945</v>
      </c>
      <c r="VGB1533" s="229" t="s">
        <v>3946</v>
      </c>
      <c r="VGC1533" s="229" t="s">
        <v>396</v>
      </c>
      <c r="VGD1533" s="229" t="s">
        <v>289</v>
      </c>
      <c r="VGE1533" s="229" t="s">
        <v>35</v>
      </c>
      <c r="VGF1533" s="229" t="s">
        <v>27</v>
      </c>
      <c r="VGG1533" s="229" t="s">
        <v>87</v>
      </c>
      <c r="VGH1533" s="229" t="s">
        <v>1400</v>
      </c>
      <c r="VGI1533" s="229" t="s">
        <v>254</v>
      </c>
      <c r="VGJ1533" s="229" t="s">
        <v>3947</v>
      </c>
      <c r="VGK1533" s="229" t="s">
        <v>222</v>
      </c>
      <c r="VGL1533" s="229" t="s">
        <v>223</v>
      </c>
      <c r="VGM1533" s="229" t="s">
        <v>172</v>
      </c>
      <c r="VGN1533" s="229" t="s">
        <v>289</v>
      </c>
      <c r="VGO1533" s="229" t="s">
        <v>227</v>
      </c>
      <c r="VGS1533" s="229">
        <v>2024</v>
      </c>
      <c r="VGT1533" s="229" t="s">
        <v>57</v>
      </c>
      <c r="VGU1533" s="229" t="s">
        <v>3938</v>
      </c>
      <c r="VGV1533" s="229">
        <v>12973951</v>
      </c>
      <c r="VGW1533" s="229" t="s">
        <v>3941</v>
      </c>
      <c r="VGX1533" s="229" t="s">
        <v>310</v>
      </c>
      <c r="VGY1533" s="229" t="s">
        <v>3942</v>
      </c>
      <c r="VGZ1533" s="229" t="s">
        <v>1668</v>
      </c>
      <c r="VHA1533" s="229" t="s">
        <v>52</v>
      </c>
      <c r="VHB1533" s="229" t="s">
        <v>3943</v>
      </c>
      <c r="VHD1533" s="229" t="s">
        <v>3944</v>
      </c>
      <c r="VHE1533" s="229" t="s">
        <v>945</v>
      </c>
      <c r="VHF1533" s="229" t="s">
        <v>466</v>
      </c>
      <c r="VHG1533" s="229" t="s">
        <v>3945</v>
      </c>
      <c r="VHH1533" s="229" t="s">
        <v>3946</v>
      </c>
      <c r="VHI1533" s="229" t="s">
        <v>396</v>
      </c>
      <c r="VHJ1533" s="229" t="s">
        <v>289</v>
      </c>
      <c r="VHK1533" s="229" t="s">
        <v>35</v>
      </c>
      <c r="VHL1533" s="229" t="s">
        <v>27</v>
      </c>
      <c r="VHM1533" s="229" t="s">
        <v>87</v>
      </c>
      <c r="VHN1533" s="229" t="s">
        <v>1400</v>
      </c>
      <c r="VHO1533" s="229" t="s">
        <v>254</v>
      </c>
      <c r="VHP1533" s="229" t="s">
        <v>3947</v>
      </c>
      <c r="VHQ1533" s="229" t="s">
        <v>222</v>
      </c>
      <c r="VHR1533" s="229" t="s">
        <v>223</v>
      </c>
      <c r="VHS1533" s="229" t="s">
        <v>172</v>
      </c>
      <c r="VHT1533" s="229" t="s">
        <v>289</v>
      </c>
      <c r="VHU1533" s="229" t="s">
        <v>227</v>
      </c>
      <c r="VHY1533" s="229">
        <v>2024</v>
      </c>
      <c r="VHZ1533" s="229" t="s">
        <v>57</v>
      </c>
      <c r="VIA1533" s="229" t="s">
        <v>3938</v>
      </c>
      <c r="VIB1533" s="229">
        <v>12973951</v>
      </c>
      <c r="VIC1533" s="229" t="s">
        <v>3941</v>
      </c>
      <c r="VID1533" s="229" t="s">
        <v>310</v>
      </c>
      <c r="VIE1533" s="229" t="s">
        <v>3942</v>
      </c>
      <c r="VIF1533" s="229" t="s">
        <v>1668</v>
      </c>
      <c r="VIG1533" s="229" t="s">
        <v>52</v>
      </c>
      <c r="VIH1533" s="229" t="s">
        <v>3943</v>
      </c>
      <c r="VIJ1533" s="229" t="s">
        <v>3944</v>
      </c>
      <c r="VIK1533" s="229" t="s">
        <v>945</v>
      </c>
      <c r="VIL1533" s="229" t="s">
        <v>466</v>
      </c>
      <c r="VIM1533" s="229" t="s">
        <v>3945</v>
      </c>
      <c r="VIN1533" s="229" t="s">
        <v>3946</v>
      </c>
      <c r="VIO1533" s="229" t="s">
        <v>396</v>
      </c>
      <c r="VIP1533" s="229" t="s">
        <v>289</v>
      </c>
      <c r="VIQ1533" s="229" t="s">
        <v>35</v>
      </c>
      <c r="VIR1533" s="229" t="s">
        <v>27</v>
      </c>
      <c r="VIS1533" s="229" t="s">
        <v>87</v>
      </c>
      <c r="VIT1533" s="229" t="s">
        <v>1400</v>
      </c>
      <c r="VIU1533" s="229" t="s">
        <v>254</v>
      </c>
      <c r="VIV1533" s="229" t="s">
        <v>3947</v>
      </c>
      <c r="VIW1533" s="229" t="s">
        <v>222</v>
      </c>
      <c r="VIX1533" s="229" t="s">
        <v>223</v>
      </c>
      <c r="VIY1533" s="229" t="s">
        <v>172</v>
      </c>
      <c r="VIZ1533" s="229" t="s">
        <v>289</v>
      </c>
      <c r="VJA1533" s="229" t="s">
        <v>227</v>
      </c>
      <c r="VJE1533" s="229">
        <v>2024</v>
      </c>
      <c r="VJF1533" s="229" t="s">
        <v>57</v>
      </c>
      <c r="VJG1533" s="229" t="s">
        <v>3938</v>
      </c>
      <c r="VJH1533" s="229">
        <v>12973951</v>
      </c>
      <c r="VJI1533" s="229" t="s">
        <v>3941</v>
      </c>
      <c r="VJJ1533" s="229" t="s">
        <v>310</v>
      </c>
      <c r="VJK1533" s="229" t="s">
        <v>3942</v>
      </c>
      <c r="VJL1533" s="229" t="s">
        <v>1668</v>
      </c>
      <c r="VJM1533" s="229" t="s">
        <v>52</v>
      </c>
      <c r="VJN1533" s="229" t="s">
        <v>3943</v>
      </c>
      <c r="VJP1533" s="229" t="s">
        <v>3944</v>
      </c>
      <c r="VJQ1533" s="229" t="s">
        <v>945</v>
      </c>
      <c r="VJR1533" s="229" t="s">
        <v>466</v>
      </c>
      <c r="VJS1533" s="229" t="s">
        <v>3945</v>
      </c>
      <c r="VJT1533" s="229" t="s">
        <v>3946</v>
      </c>
      <c r="VJU1533" s="229" t="s">
        <v>396</v>
      </c>
      <c r="VJV1533" s="229" t="s">
        <v>289</v>
      </c>
      <c r="VJW1533" s="229" t="s">
        <v>35</v>
      </c>
      <c r="VJX1533" s="229" t="s">
        <v>27</v>
      </c>
      <c r="VJY1533" s="229" t="s">
        <v>87</v>
      </c>
      <c r="VJZ1533" s="229" t="s">
        <v>1400</v>
      </c>
      <c r="VKA1533" s="229" t="s">
        <v>254</v>
      </c>
      <c r="VKB1533" s="229" t="s">
        <v>3947</v>
      </c>
      <c r="VKC1533" s="229" t="s">
        <v>222</v>
      </c>
      <c r="VKD1533" s="229" t="s">
        <v>223</v>
      </c>
      <c r="VKE1533" s="229" t="s">
        <v>172</v>
      </c>
      <c r="VKF1533" s="229" t="s">
        <v>289</v>
      </c>
      <c r="VKG1533" s="229" t="s">
        <v>227</v>
      </c>
      <c r="VKK1533" s="229">
        <v>2024</v>
      </c>
      <c r="VKL1533" s="229" t="s">
        <v>57</v>
      </c>
      <c r="VKM1533" s="229" t="s">
        <v>3938</v>
      </c>
      <c r="VKN1533" s="229">
        <v>12973951</v>
      </c>
      <c r="VKO1533" s="229" t="s">
        <v>3941</v>
      </c>
      <c r="VKP1533" s="229" t="s">
        <v>310</v>
      </c>
      <c r="VKQ1533" s="229" t="s">
        <v>3942</v>
      </c>
      <c r="VKR1533" s="229" t="s">
        <v>1668</v>
      </c>
      <c r="VKS1533" s="229" t="s">
        <v>52</v>
      </c>
      <c r="VKT1533" s="229" t="s">
        <v>3943</v>
      </c>
      <c r="VKV1533" s="229" t="s">
        <v>3944</v>
      </c>
      <c r="VKW1533" s="229" t="s">
        <v>945</v>
      </c>
      <c r="VKX1533" s="229" t="s">
        <v>466</v>
      </c>
      <c r="VKY1533" s="229" t="s">
        <v>3945</v>
      </c>
      <c r="VKZ1533" s="229" t="s">
        <v>3946</v>
      </c>
      <c r="VLA1533" s="229" t="s">
        <v>396</v>
      </c>
      <c r="VLB1533" s="229" t="s">
        <v>289</v>
      </c>
      <c r="VLC1533" s="229" t="s">
        <v>35</v>
      </c>
      <c r="VLD1533" s="229" t="s">
        <v>27</v>
      </c>
      <c r="VLE1533" s="229" t="s">
        <v>87</v>
      </c>
      <c r="VLF1533" s="229" t="s">
        <v>1400</v>
      </c>
      <c r="VLG1533" s="229" t="s">
        <v>254</v>
      </c>
      <c r="VLH1533" s="229" t="s">
        <v>3947</v>
      </c>
      <c r="VLI1533" s="229" t="s">
        <v>222</v>
      </c>
      <c r="VLJ1533" s="229" t="s">
        <v>223</v>
      </c>
      <c r="VLK1533" s="229" t="s">
        <v>172</v>
      </c>
      <c r="VLL1533" s="229" t="s">
        <v>289</v>
      </c>
      <c r="VLM1533" s="229" t="s">
        <v>227</v>
      </c>
      <c r="VLQ1533" s="229">
        <v>2024</v>
      </c>
      <c r="VLR1533" s="229" t="s">
        <v>57</v>
      </c>
      <c r="VLS1533" s="229" t="s">
        <v>3938</v>
      </c>
      <c r="VLT1533" s="229">
        <v>12973951</v>
      </c>
      <c r="VLU1533" s="229" t="s">
        <v>3941</v>
      </c>
      <c r="VLV1533" s="229" t="s">
        <v>310</v>
      </c>
      <c r="VLW1533" s="229" t="s">
        <v>3942</v>
      </c>
      <c r="VLX1533" s="229" t="s">
        <v>1668</v>
      </c>
      <c r="VLY1533" s="229" t="s">
        <v>52</v>
      </c>
      <c r="VLZ1533" s="229" t="s">
        <v>3943</v>
      </c>
      <c r="VMB1533" s="229" t="s">
        <v>3944</v>
      </c>
      <c r="VMC1533" s="229" t="s">
        <v>945</v>
      </c>
      <c r="VMD1533" s="229" t="s">
        <v>466</v>
      </c>
      <c r="VME1533" s="229" t="s">
        <v>3945</v>
      </c>
      <c r="VMF1533" s="229" t="s">
        <v>3946</v>
      </c>
      <c r="VMG1533" s="229" t="s">
        <v>396</v>
      </c>
      <c r="VMH1533" s="229" t="s">
        <v>289</v>
      </c>
      <c r="VMI1533" s="229" t="s">
        <v>35</v>
      </c>
      <c r="VMJ1533" s="229" t="s">
        <v>27</v>
      </c>
      <c r="VMK1533" s="229" t="s">
        <v>87</v>
      </c>
      <c r="VML1533" s="229" t="s">
        <v>1400</v>
      </c>
      <c r="VMM1533" s="229" t="s">
        <v>254</v>
      </c>
      <c r="VMN1533" s="229" t="s">
        <v>3947</v>
      </c>
      <c r="VMO1533" s="229" t="s">
        <v>222</v>
      </c>
      <c r="VMP1533" s="229" t="s">
        <v>223</v>
      </c>
      <c r="VMQ1533" s="229" t="s">
        <v>172</v>
      </c>
      <c r="VMR1533" s="229" t="s">
        <v>289</v>
      </c>
      <c r="VMS1533" s="229" t="s">
        <v>227</v>
      </c>
      <c r="VMW1533" s="229">
        <v>2024</v>
      </c>
      <c r="VMX1533" s="229" t="s">
        <v>57</v>
      </c>
      <c r="VMY1533" s="229" t="s">
        <v>3938</v>
      </c>
      <c r="VMZ1533" s="229">
        <v>12973951</v>
      </c>
      <c r="VNA1533" s="229" t="s">
        <v>3941</v>
      </c>
      <c r="VNB1533" s="229" t="s">
        <v>310</v>
      </c>
      <c r="VNC1533" s="229" t="s">
        <v>3942</v>
      </c>
      <c r="VND1533" s="229" t="s">
        <v>1668</v>
      </c>
      <c r="VNE1533" s="229" t="s">
        <v>52</v>
      </c>
      <c r="VNF1533" s="229" t="s">
        <v>3943</v>
      </c>
      <c r="VNH1533" s="229" t="s">
        <v>3944</v>
      </c>
      <c r="VNI1533" s="229" t="s">
        <v>945</v>
      </c>
      <c r="VNJ1533" s="229" t="s">
        <v>466</v>
      </c>
      <c r="VNK1533" s="229" t="s">
        <v>3945</v>
      </c>
      <c r="VNL1533" s="229" t="s">
        <v>3946</v>
      </c>
      <c r="VNM1533" s="229" t="s">
        <v>396</v>
      </c>
      <c r="VNN1533" s="229" t="s">
        <v>289</v>
      </c>
      <c r="VNO1533" s="229" t="s">
        <v>35</v>
      </c>
      <c r="VNP1533" s="229" t="s">
        <v>27</v>
      </c>
      <c r="VNQ1533" s="229" t="s">
        <v>87</v>
      </c>
      <c r="VNR1533" s="229" t="s">
        <v>1400</v>
      </c>
      <c r="VNS1533" s="229" t="s">
        <v>254</v>
      </c>
      <c r="VNT1533" s="229" t="s">
        <v>3947</v>
      </c>
      <c r="VNU1533" s="229" t="s">
        <v>222</v>
      </c>
      <c r="VNV1533" s="229" t="s">
        <v>223</v>
      </c>
      <c r="VNW1533" s="229" t="s">
        <v>172</v>
      </c>
      <c r="VNX1533" s="229" t="s">
        <v>289</v>
      </c>
      <c r="VNY1533" s="229" t="s">
        <v>227</v>
      </c>
      <c r="VOC1533" s="229">
        <v>2024</v>
      </c>
      <c r="VOD1533" s="229" t="s">
        <v>57</v>
      </c>
      <c r="VOE1533" s="229" t="s">
        <v>3938</v>
      </c>
      <c r="VOF1533" s="229">
        <v>12973951</v>
      </c>
      <c r="VOG1533" s="229" t="s">
        <v>3941</v>
      </c>
      <c r="VOH1533" s="229" t="s">
        <v>310</v>
      </c>
      <c r="VOI1533" s="229" t="s">
        <v>3942</v>
      </c>
      <c r="VOJ1533" s="229" t="s">
        <v>1668</v>
      </c>
      <c r="VOK1533" s="229" t="s">
        <v>52</v>
      </c>
      <c r="VOL1533" s="229" t="s">
        <v>3943</v>
      </c>
      <c r="VON1533" s="229" t="s">
        <v>3944</v>
      </c>
      <c r="VOO1533" s="229" t="s">
        <v>945</v>
      </c>
      <c r="VOP1533" s="229" t="s">
        <v>466</v>
      </c>
      <c r="VOQ1533" s="229" t="s">
        <v>3945</v>
      </c>
      <c r="VOR1533" s="229" t="s">
        <v>3946</v>
      </c>
      <c r="VOS1533" s="229" t="s">
        <v>396</v>
      </c>
      <c r="VOT1533" s="229" t="s">
        <v>289</v>
      </c>
      <c r="VOU1533" s="229" t="s">
        <v>35</v>
      </c>
      <c r="VOV1533" s="229" t="s">
        <v>27</v>
      </c>
      <c r="VOW1533" s="229" t="s">
        <v>87</v>
      </c>
      <c r="VOX1533" s="229" t="s">
        <v>1400</v>
      </c>
      <c r="VOY1533" s="229" t="s">
        <v>254</v>
      </c>
      <c r="VOZ1533" s="229" t="s">
        <v>3947</v>
      </c>
      <c r="VPA1533" s="229" t="s">
        <v>222</v>
      </c>
      <c r="VPB1533" s="229" t="s">
        <v>223</v>
      </c>
      <c r="VPC1533" s="229" t="s">
        <v>172</v>
      </c>
      <c r="VPD1533" s="229" t="s">
        <v>289</v>
      </c>
      <c r="VPE1533" s="229" t="s">
        <v>227</v>
      </c>
      <c r="VPI1533" s="229">
        <v>2024</v>
      </c>
      <c r="VPJ1533" s="229" t="s">
        <v>57</v>
      </c>
      <c r="VPK1533" s="229" t="s">
        <v>3938</v>
      </c>
      <c r="VPL1533" s="229">
        <v>12973951</v>
      </c>
      <c r="VPM1533" s="229" t="s">
        <v>3941</v>
      </c>
      <c r="VPN1533" s="229" t="s">
        <v>310</v>
      </c>
      <c r="VPO1533" s="229" t="s">
        <v>3942</v>
      </c>
      <c r="VPP1533" s="229" t="s">
        <v>1668</v>
      </c>
      <c r="VPQ1533" s="229" t="s">
        <v>52</v>
      </c>
      <c r="VPR1533" s="229" t="s">
        <v>3943</v>
      </c>
      <c r="VPT1533" s="229" t="s">
        <v>3944</v>
      </c>
      <c r="VPU1533" s="229" t="s">
        <v>945</v>
      </c>
      <c r="VPV1533" s="229" t="s">
        <v>466</v>
      </c>
      <c r="VPW1533" s="229" t="s">
        <v>3945</v>
      </c>
      <c r="VPX1533" s="229" t="s">
        <v>3946</v>
      </c>
      <c r="VPY1533" s="229" t="s">
        <v>396</v>
      </c>
      <c r="VPZ1533" s="229" t="s">
        <v>289</v>
      </c>
      <c r="VQA1533" s="229" t="s">
        <v>35</v>
      </c>
      <c r="VQB1533" s="229" t="s">
        <v>27</v>
      </c>
      <c r="VQC1533" s="229" t="s">
        <v>87</v>
      </c>
      <c r="VQD1533" s="229" t="s">
        <v>1400</v>
      </c>
      <c r="VQE1533" s="229" t="s">
        <v>254</v>
      </c>
      <c r="VQF1533" s="229" t="s">
        <v>3947</v>
      </c>
      <c r="VQG1533" s="229" t="s">
        <v>222</v>
      </c>
      <c r="VQH1533" s="229" t="s">
        <v>223</v>
      </c>
      <c r="VQI1533" s="229" t="s">
        <v>172</v>
      </c>
      <c r="VQJ1533" s="229" t="s">
        <v>289</v>
      </c>
      <c r="VQK1533" s="229" t="s">
        <v>227</v>
      </c>
      <c r="VQO1533" s="229">
        <v>2024</v>
      </c>
      <c r="VQP1533" s="229" t="s">
        <v>57</v>
      </c>
      <c r="VQQ1533" s="229" t="s">
        <v>3938</v>
      </c>
      <c r="VQR1533" s="229">
        <v>12973951</v>
      </c>
      <c r="VQS1533" s="229" t="s">
        <v>3941</v>
      </c>
      <c r="VQT1533" s="229" t="s">
        <v>310</v>
      </c>
      <c r="VQU1533" s="229" t="s">
        <v>3942</v>
      </c>
      <c r="VQV1533" s="229" t="s">
        <v>1668</v>
      </c>
      <c r="VQW1533" s="229" t="s">
        <v>52</v>
      </c>
      <c r="VQX1533" s="229" t="s">
        <v>3943</v>
      </c>
      <c r="VQZ1533" s="229" t="s">
        <v>3944</v>
      </c>
      <c r="VRA1533" s="229" t="s">
        <v>945</v>
      </c>
      <c r="VRB1533" s="229" t="s">
        <v>466</v>
      </c>
      <c r="VRC1533" s="229" t="s">
        <v>3945</v>
      </c>
      <c r="VRD1533" s="229" t="s">
        <v>3946</v>
      </c>
      <c r="VRE1533" s="229" t="s">
        <v>396</v>
      </c>
      <c r="VRF1533" s="229" t="s">
        <v>289</v>
      </c>
      <c r="VRG1533" s="229" t="s">
        <v>35</v>
      </c>
      <c r="VRH1533" s="229" t="s">
        <v>27</v>
      </c>
      <c r="VRI1533" s="229" t="s">
        <v>87</v>
      </c>
      <c r="VRJ1533" s="229" t="s">
        <v>1400</v>
      </c>
      <c r="VRK1533" s="229" t="s">
        <v>254</v>
      </c>
      <c r="VRL1533" s="229" t="s">
        <v>3947</v>
      </c>
      <c r="VRM1533" s="229" t="s">
        <v>222</v>
      </c>
      <c r="VRN1533" s="229" t="s">
        <v>223</v>
      </c>
      <c r="VRO1533" s="229" t="s">
        <v>172</v>
      </c>
      <c r="VRP1533" s="229" t="s">
        <v>289</v>
      </c>
      <c r="VRQ1533" s="229" t="s">
        <v>227</v>
      </c>
      <c r="VRU1533" s="229">
        <v>2024</v>
      </c>
      <c r="VRV1533" s="229" t="s">
        <v>57</v>
      </c>
      <c r="VRW1533" s="229" t="s">
        <v>3938</v>
      </c>
      <c r="VRX1533" s="229">
        <v>12973951</v>
      </c>
      <c r="VRY1533" s="229" t="s">
        <v>3941</v>
      </c>
      <c r="VRZ1533" s="229" t="s">
        <v>310</v>
      </c>
      <c r="VSA1533" s="229" t="s">
        <v>3942</v>
      </c>
      <c r="VSB1533" s="229" t="s">
        <v>1668</v>
      </c>
      <c r="VSC1533" s="229" t="s">
        <v>52</v>
      </c>
      <c r="VSD1533" s="229" t="s">
        <v>3943</v>
      </c>
      <c r="VSF1533" s="229" t="s">
        <v>3944</v>
      </c>
      <c r="VSG1533" s="229" t="s">
        <v>945</v>
      </c>
      <c r="VSH1533" s="229" t="s">
        <v>466</v>
      </c>
      <c r="VSI1533" s="229" t="s">
        <v>3945</v>
      </c>
      <c r="VSJ1533" s="229" t="s">
        <v>3946</v>
      </c>
      <c r="VSK1533" s="229" t="s">
        <v>396</v>
      </c>
      <c r="VSL1533" s="229" t="s">
        <v>289</v>
      </c>
      <c r="VSM1533" s="229" t="s">
        <v>35</v>
      </c>
      <c r="VSN1533" s="229" t="s">
        <v>27</v>
      </c>
      <c r="VSO1533" s="229" t="s">
        <v>87</v>
      </c>
      <c r="VSP1533" s="229" t="s">
        <v>1400</v>
      </c>
      <c r="VSQ1533" s="229" t="s">
        <v>254</v>
      </c>
      <c r="VSR1533" s="229" t="s">
        <v>3947</v>
      </c>
      <c r="VSS1533" s="229" t="s">
        <v>222</v>
      </c>
      <c r="VST1533" s="229" t="s">
        <v>223</v>
      </c>
      <c r="VSU1533" s="229" t="s">
        <v>172</v>
      </c>
      <c r="VSV1533" s="229" t="s">
        <v>289</v>
      </c>
      <c r="VSW1533" s="229" t="s">
        <v>227</v>
      </c>
      <c r="VTA1533" s="229">
        <v>2024</v>
      </c>
      <c r="VTB1533" s="229" t="s">
        <v>57</v>
      </c>
      <c r="VTC1533" s="229" t="s">
        <v>3938</v>
      </c>
      <c r="VTD1533" s="229">
        <v>12973951</v>
      </c>
      <c r="VTE1533" s="229" t="s">
        <v>3941</v>
      </c>
      <c r="VTF1533" s="229" t="s">
        <v>310</v>
      </c>
      <c r="VTG1533" s="229" t="s">
        <v>3942</v>
      </c>
      <c r="VTH1533" s="229" t="s">
        <v>1668</v>
      </c>
      <c r="VTI1533" s="229" t="s">
        <v>52</v>
      </c>
      <c r="VTJ1533" s="229" t="s">
        <v>3943</v>
      </c>
      <c r="VTL1533" s="229" t="s">
        <v>3944</v>
      </c>
      <c r="VTM1533" s="229" t="s">
        <v>945</v>
      </c>
      <c r="VTN1533" s="229" t="s">
        <v>466</v>
      </c>
      <c r="VTO1533" s="229" t="s">
        <v>3945</v>
      </c>
      <c r="VTP1533" s="229" t="s">
        <v>3946</v>
      </c>
      <c r="VTQ1533" s="229" t="s">
        <v>396</v>
      </c>
      <c r="VTR1533" s="229" t="s">
        <v>289</v>
      </c>
      <c r="VTS1533" s="229" t="s">
        <v>35</v>
      </c>
      <c r="VTT1533" s="229" t="s">
        <v>27</v>
      </c>
      <c r="VTU1533" s="229" t="s">
        <v>87</v>
      </c>
      <c r="VTV1533" s="229" t="s">
        <v>1400</v>
      </c>
      <c r="VTW1533" s="229" t="s">
        <v>254</v>
      </c>
      <c r="VTX1533" s="229" t="s">
        <v>3947</v>
      </c>
      <c r="VTY1533" s="229" t="s">
        <v>222</v>
      </c>
      <c r="VTZ1533" s="229" t="s">
        <v>223</v>
      </c>
      <c r="VUA1533" s="229" t="s">
        <v>172</v>
      </c>
      <c r="VUB1533" s="229" t="s">
        <v>289</v>
      </c>
      <c r="VUC1533" s="229" t="s">
        <v>227</v>
      </c>
      <c r="VUG1533" s="229">
        <v>2024</v>
      </c>
      <c r="VUH1533" s="229" t="s">
        <v>57</v>
      </c>
      <c r="VUI1533" s="229" t="s">
        <v>3938</v>
      </c>
      <c r="VUJ1533" s="229">
        <v>12973951</v>
      </c>
      <c r="VUK1533" s="229" t="s">
        <v>3941</v>
      </c>
      <c r="VUL1533" s="229" t="s">
        <v>310</v>
      </c>
      <c r="VUM1533" s="229" t="s">
        <v>3942</v>
      </c>
      <c r="VUN1533" s="229" t="s">
        <v>1668</v>
      </c>
      <c r="VUO1533" s="229" t="s">
        <v>52</v>
      </c>
      <c r="VUP1533" s="229" t="s">
        <v>3943</v>
      </c>
      <c r="VUR1533" s="229" t="s">
        <v>3944</v>
      </c>
      <c r="VUS1533" s="229" t="s">
        <v>945</v>
      </c>
      <c r="VUT1533" s="229" t="s">
        <v>466</v>
      </c>
      <c r="VUU1533" s="229" t="s">
        <v>3945</v>
      </c>
      <c r="VUV1533" s="229" t="s">
        <v>3946</v>
      </c>
      <c r="VUW1533" s="229" t="s">
        <v>396</v>
      </c>
      <c r="VUX1533" s="229" t="s">
        <v>289</v>
      </c>
      <c r="VUY1533" s="229" t="s">
        <v>35</v>
      </c>
      <c r="VUZ1533" s="229" t="s">
        <v>27</v>
      </c>
      <c r="VVA1533" s="229" t="s">
        <v>87</v>
      </c>
      <c r="VVB1533" s="229" t="s">
        <v>1400</v>
      </c>
      <c r="VVC1533" s="229" t="s">
        <v>254</v>
      </c>
      <c r="VVD1533" s="229" t="s">
        <v>3947</v>
      </c>
      <c r="VVE1533" s="229" t="s">
        <v>222</v>
      </c>
      <c r="VVF1533" s="229" t="s">
        <v>223</v>
      </c>
      <c r="VVG1533" s="229" t="s">
        <v>172</v>
      </c>
      <c r="VVH1533" s="229" t="s">
        <v>289</v>
      </c>
      <c r="VVI1533" s="229" t="s">
        <v>227</v>
      </c>
      <c r="VVM1533" s="229">
        <v>2024</v>
      </c>
      <c r="VVN1533" s="229" t="s">
        <v>57</v>
      </c>
      <c r="VVO1533" s="229" t="s">
        <v>3938</v>
      </c>
      <c r="VVP1533" s="229">
        <v>12973951</v>
      </c>
      <c r="VVQ1533" s="229" t="s">
        <v>3941</v>
      </c>
      <c r="VVR1533" s="229" t="s">
        <v>310</v>
      </c>
      <c r="VVS1533" s="229" t="s">
        <v>3942</v>
      </c>
      <c r="VVT1533" s="229" t="s">
        <v>1668</v>
      </c>
      <c r="VVU1533" s="229" t="s">
        <v>52</v>
      </c>
      <c r="VVV1533" s="229" t="s">
        <v>3943</v>
      </c>
      <c r="VVX1533" s="229" t="s">
        <v>3944</v>
      </c>
      <c r="VVY1533" s="229" t="s">
        <v>945</v>
      </c>
      <c r="VVZ1533" s="229" t="s">
        <v>466</v>
      </c>
      <c r="VWA1533" s="229" t="s">
        <v>3945</v>
      </c>
      <c r="VWB1533" s="229" t="s">
        <v>3946</v>
      </c>
      <c r="VWC1533" s="229" t="s">
        <v>396</v>
      </c>
      <c r="VWD1533" s="229" t="s">
        <v>289</v>
      </c>
      <c r="VWE1533" s="229" t="s">
        <v>35</v>
      </c>
      <c r="VWF1533" s="229" t="s">
        <v>27</v>
      </c>
      <c r="VWG1533" s="229" t="s">
        <v>87</v>
      </c>
      <c r="VWH1533" s="229" t="s">
        <v>1400</v>
      </c>
      <c r="VWI1533" s="229" t="s">
        <v>254</v>
      </c>
      <c r="VWJ1533" s="229" t="s">
        <v>3947</v>
      </c>
      <c r="VWK1533" s="229" t="s">
        <v>222</v>
      </c>
      <c r="VWL1533" s="229" t="s">
        <v>223</v>
      </c>
      <c r="VWM1533" s="229" t="s">
        <v>172</v>
      </c>
      <c r="VWN1533" s="229" t="s">
        <v>289</v>
      </c>
      <c r="VWO1533" s="229" t="s">
        <v>227</v>
      </c>
      <c r="VWS1533" s="229">
        <v>2024</v>
      </c>
      <c r="VWT1533" s="229" t="s">
        <v>57</v>
      </c>
      <c r="VWU1533" s="229" t="s">
        <v>3938</v>
      </c>
      <c r="VWV1533" s="229">
        <v>12973951</v>
      </c>
      <c r="VWW1533" s="229" t="s">
        <v>3941</v>
      </c>
      <c r="VWX1533" s="229" t="s">
        <v>310</v>
      </c>
      <c r="VWY1533" s="229" t="s">
        <v>3942</v>
      </c>
      <c r="VWZ1533" s="229" t="s">
        <v>1668</v>
      </c>
      <c r="VXA1533" s="229" t="s">
        <v>52</v>
      </c>
      <c r="VXB1533" s="229" t="s">
        <v>3943</v>
      </c>
      <c r="VXD1533" s="229" t="s">
        <v>3944</v>
      </c>
      <c r="VXE1533" s="229" t="s">
        <v>945</v>
      </c>
      <c r="VXF1533" s="229" t="s">
        <v>466</v>
      </c>
      <c r="VXG1533" s="229" t="s">
        <v>3945</v>
      </c>
      <c r="VXH1533" s="229" t="s">
        <v>3946</v>
      </c>
      <c r="VXI1533" s="229" t="s">
        <v>396</v>
      </c>
      <c r="VXJ1533" s="229" t="s">
        <v>289</v>
      </c>
      <c r="VXK1533" s="229" t="s">
        <v>35</v>
      </c>
      <c r="VXL1533" s="229" t="s">
        <v>27</v>
      </c>
      <c r="VXM1533" s="229" t="s">
        <v>87</v>
      </c>
      <c r="VXN1533" s="229" t="s">
        <v>1400</v>
      </c>
      <c r="VXO1533" s="229" t="s">
        <v>254</v>
      </c>
      <c r="VXP1533" s="229" t="s">
        <v>3947</v>
      </c>
      <c r="VXQ1533" s="229" t="s">
        <v>222</v>
      </c>
      <c r="VXR1533" s="229" t="s">
        <v>223</v>
      </c>
      <c r="VXS1533" s="229" t="s">
        <v>172</v>
      </c>
      <c r="VXT1533" s="229" t="s">
        <v>289</v>
      </c>
      <c r="VXU1533" s="229" t="s">
        <v>227</v>
      </c>
      <c r="VXY1533" s="229">
        <v>2024</v>
      </c>
      <c r="VXZ1533" s="229" t="s">
        <v>57</v>
      </c>
      <c r="VYA1533" s="229" t="s">
        <v>3938</v>
      </c>
      <c r="VYB1533" s="229">
        <v>12973951</v>
      </c>
      <c r="VYC1533" s="229" t="s">
        <v>3941</v>
      </c>
      <c r="VYD1533" s="229" t="s">
        <v>310</v>
      </c>
      <c r="VYE1533" s="229" t="s">
        <v>3942</v>
      </c>
      <c r="VYF1533" s="229" t="s">
        <v>1668</v>
      </c>
      <c r="VYG1533" s="229" t="s">
        <v>52</v>
      </c>
      <c r="VYH1533" s="229" t="s">
        <v>3943</v>
      </c>
      <c r="VYJ1533" s="229" t="s">
        <v>3944</v>
      </c>
      <c r="VYK1533" s="229" t="s">
        <v>945</v>
      </c>
      <c r="VYL1533" s="229" t="s">
        <v>466</v>
      </c>
      <c r="VYM1533" s="229" t="s">
        <v>3945</v>
      </c>
      <c r="VYN1533" s="229" t="s">
        <v>3946</v>
      </c>
      <c r="VYO1533" s="229" t="s">
        <v>396</v>
      </c>
      <c r="VYP1533" s="229" t="s">
        <v>289</v>
      </c>
      <c r="VYQ1533" s="229" t="s">
        <v>35</v>
      </c>
      <c r="VYR1533" s="229" t="s">
        <v>27</v>
      </c>
      <c r="VYS1533" s="229" t="s">
        <v>87</v>
      </c>
      <c r="VYT1533" s="229" t="s">
        <v>1400</v>
      </c>
      <c r="VYU1533" s="229" t="s">
        <v>254</v>
      </c>
      <c r="VYV1533" s="229" t="s">
        <v>3947</v>
      </c>
      <c r="VYW1533" s="229" t="s">
        <v>222</v>
      </c>
      <c r="VYX1533" s="229" t="s">
        <v>223</v>
      </c>
      <c r="VYY1533" s="229" t="s">
        <v>172</v>
      </c>
      <c r="VYZ1533" s="229" t="s">
        <v>289</v>
      </c>
      <c r="VZA1533" s="229" t="s">
        <v>227</v>
      </c>
      <c r="VZE1533" s="229">
        <v>2024</v>
      </c>
      <c r="VZF1533" s="229" t="s">
        <v>57</v>
      </c>
      <c r="VZG1533" s="229" t="s">
        <v>3938</v>
      </c>
      <c r="VZH1533" s="229">
        <v>12973951</v>
      </c>
      <c r="VZI1533" s="229" t="s">
        <v>3941</v>
      </c>
      <c r="VZJ1533" s="229" t="s">
        <v>310</v>
      </c>
      <c r="VZK1533" s="229" t="s">
        <v>3942</v>
      </c>
      <c r="VZL1533" s="229" t="s">
        <v>1668</v>
      </c>
      <c r="VZM1533" s="229" t="s">
        <v>52</v>
      </c>
      <c r="VZN1533" s="229" t="s">
        <v>3943</v>
      </c>
      <c r="VZP1533" s="229" t="s">
        <v>3944</v>
      </c>
      <c r="VZQ1533" s="229" t="s">
        <v>945</v>
      </c>
      <c r="VZR1533" s="229" t="s">
        <v>466</v>
      </c>
      <c r="VZS1533" s="229" t="s">
        <v>3945</v>
      </c>
      <c r="VZT1533" s="229" t="s">
        <v>3946</v>
      </c>
      <c r="VZU1533" s="229" t="s">
        <v>396</v>
      </c>
      <c r="VZV1533" s="229" t="s">
        <v>289</v>
      </c>
      <c r="VZW1533" s="229" t="s">
        <v>35</v>
      </c>
      <c r="VZX1533" s="229" t="s">
        <v>27</v>
      </c>
      <c r="VZY1533" s="229" t="s">
        <v>87</v>
      </c>
      <c r="VZZ1533" s="229" t="s">
        <v>1400</v>
      </c>
      <c r="WAA1533" s="229" t="s">
        <v>254</v>
      </c>
      <c r="WAB1533" s="229" t="s">
        <v>3947</v>
      </c>
      <c r="WAC1533" s="229" t="s">
        <v>222</v>
      </c>
      <c r="WAD1533" s="229" t="s">
        <v>223</v>
      </c>
      <c r="WAE1533" s="229" t="s">
        <v>172</v>
      </c>
      <c r="WAF1533" s="229" t="s">
        <v>289</v>
      </c>
      <c r="WAG1533" s="229" t="s">
        <v>227</v>
      </c>
      <c r="WAK1533" s="229">
        <v>2024</v>
      </c>
      <c r="WAL1533" s="229" t="s">
        <v>57</v>
      </c>
      <c r="WAM1533" s="229" t="s">
        <v>3938</v>
      </c>
      <c r="WAN1533" s="229">
        <v>12973951</v>
      </c>
      <c r="WAO1533" s="229" t="s">
        <v>3941</v>
      </c>
      <c r="WAP1533" s="229" t="s">
        <v>310</v>
      </c>
      <c r="WAQ1533" s="229" t="s">
        <v>3942</v>
      </c>
      <c r="WAR1533" s="229" t="s">
        <v>1668</v>
      </c>
      <c r="WAS1533" s="229" t="s">
        <v>52</v>
      </c>
      <c r="WAT1533" s="229" t="s">
        <v>3943</v>
      </c>
      <c r="WAV1533" s="229" t="s">
        <v>3944</v>
      </c>
      <c r="WAW1533" s="229" t="s">
        <v>945</v>
      </c>
      <c r="WAX1533" s="229" t="s">
        <v>466</v>
      </c>
      <c r="WAY1533" s="229" t="s">
        <v>3945</v>
      </c>
      <c r="WAZ1533" s="229" t="s">
        <v>3946</v>
      </c>
      <c r="WBA1533" s="229" t="s">
        <v>396</v>
      </c>
      <c r="WBB1533" s="229" t="s">
        <v>289</v>
      </c>
      <c r="WBC1533" s="229" t="s">
        <v>35</v>
      </c>
      <c r="WBD1533" s="229" t="s">
        <v>27</v>
      </c>
      <c r="WBE1533" s="229" t="s">
        <v>87</v>
      </c>
      <c r="WBF1533" s="229" t="s">
        <v>1400</v>
      </c>
      <c r="WBG1533" s="229" t="s">
        <v>254</v>
      </c>
      <c r="WBH1533" s="229" t="s">
        <v>3947</v>
      </c>
      <c r="WBI1533" s="229" t="s">
        <v>222</v>
      </c>
      <c r="WBJ1533" s="229" t="s">
        <v>223</v>
      </c>
      <c r="WBK1533" s="229" t="s">
        <v>172</v>
      </c>
      <c r="WBL1533" s="229" t="s">
        <v>289</v>
      </c>
      <c r="WBM1533" s="229" t="s">
        <v>227</v>
      </c>
      <c r="WBQ1533" s="229">
        <v>2024</v>
      </c>
      <c r="WBR1533" s="229" t="s">
        <v>57</v>
      </c>
      <c r="WBS1533" s="229" t="s">
        <v>3938</v>
      </c>
      <c r="WBT1533" s="229">
        <v>12973951</v>
      </c>
      <c r="WBU1533" s="229" t="s">
        <v>3941</v>
      </c>
      <c r="WBV1533" s="229" t="s">
        <v>310</v>
      </c>
      <c r="WBW1533" s="229" t="s">
        <v>3942</v>
      </c>
      <c r="WBX1533" s="229" t="s">
        <v>1668</v>
      </c>
      <c r="WBY1533" s="229" t="s">
        <v>52</v>
      </c>
      <c r="WBZ1533" s="229" t="s">
        <v>3943</v>
      </c>
      <c r="WCB1533" s="229" t="s">
        <v>3944</v>
      </c>
      <c r="WCC1533" s="229" t="s">
        <v>945</v>
      </c>
      <c r="WCD1533" s="229" t="s">
        <v>466</v>
      </c>
      <c r="WCE1533" s="229" t="s">
        <v>3945</v>
      </c>
      <c r="WCF1533" s="229" t="s">
        <v>3946</v>
      </c>
      <c r="WCG1533" s="229" t="s">
        <v>396</v>
      </c>
      <c r="WCH1533" s="229" t="s">
        <v>289</v>
      </c>
      <c r="WCI1533" s="229" t="s">
        <v>35</v>
      </c>
      <c r="WCJ1533" s="229" t="s">
        <v>27</v>
      </c>
      <c r="WCK1533" s="229" t="s">
        <v>87</v>
      </c>
      <c r="WCL1533" s="229" t="s">
        <v>1400</v>
      </c>
      <c r="WCM1533" s="229" t="s">
        <v>254</v>
      </c>
      <c r="WCN1533" s="229" t="s">
        <v>3947</v>
      </c>
      <c r="WCO1533" s="229" t="s">
        <v>222</v>
      </c>
      <c r="WCP1533" s="229" t="s">
        <v>223</v>
      </c>
      <c r="WCQ1533" s="229" t="s">
        <v>172</v>
      </c>
      <c r="WCR1533" s="229" t="s">
        <v>289</v>
      </c>
      <c r="WCS1533" s="229" t="s">
        <v>227</v>
      </c>
      <c r="WCW1533" s="229">
        <v>2024</v>
      </c>
      <c r="WCX1533" s="229" t="s">
        <v>57</v>
      </c>
      <c r="WCY1533" s="229" t="s">
        <v>3938</v>
      </c>
      <c r="WCZ1533" s="229">
        <v>12973951</v>
      </c>
      <c r="WDA1533" s="229" t="s">
        <v>3941</v>
      </c>
      <c r="WDB1533" s="229" t="s">
        <v>310</v>
      </c>
      <c r="WDC1533" s="229" t="s">
        <v>3942</v>
      </c>
      <c r="WDD1533" s="229" t="s">
        <v>1668</v>
      </c>
      <c r="WDE1533" s="229" t="s">
        <v>52</v>
      </c>
      <c r="WDF1533" s="229" t="s">
        <v>3943</v>
      </c>
      <c r="WDH1533" s="229" t="s">
        <v>3944</v>
      </c>
      <c r="WDI1533" s="229" t="s">
        <v>945</v>
      </c>
      <c r="WDJ1533" s="229" t="s">
        <v>466</v>
      </c>
      <c r="WDK1533" s="229" t="s">
        <v>3945</v>
      </c>
      <c r="WDL1533" s="229" t="s">
        <v>3946</v>
      </c>
      <c r="WDM1533" s="229" t="s">
        <v>396</v>
      </c>
      <c r="WDN1533" s="229" t="s">
        <v>289</v>
      </c>
      <c r="WDO1533" s="229" t="s">
        <v>35</v>
      </c>
      <c r="WDP1533" s="229" t="s">
        <v>27</v>
      </c>
      <c r="WDQ1533" s="229" t="s">
        <v>87</v>
      </c>
      <c r="WDR1533" s="229" t="s">
        <v>1400</v>
      </c>
      <c r="WDS1533" s="229" t="s">
        <v>254</v>
      </c>
      <c r="WDT1533" s="229" t="s">
        <v>3947</v>
      </c>
      <c r="WDU1533" s="229" t="s">
        <v>222</v>
      </c>
      <c r="WDV1533" s="229" t="s">
        <v>223</v>
      </c>
      <c r="WDW1533" s="229" t="s">
        <v>172</v>
      </c>
      <c r="WDX1533" s="229" t="s">
        <v>289</v>
      </c>
      <c r="WDY1533" s="229" t="s">
        <v>227</v>
      </c>
      <c r="WEC1533" s="229">
        <v>2024</v>
      </c>
      <c r="WED1533" s="229" t="s">
        <v>57</v>
      </c>
      <c r="WEE1533" s="229" t="s">
        <v>3938</v>
      </c>
      <c r="WEF1533" s="229">
        <v>12973951</v>
      </c>
      <c r="WEG1533" s="229" t="s">
        <v>3941</v>
      </c>
      <c r="WEH1533" s="229" t="s">
        <v>310</v>
      </c>
      <c r="WEI1533" s="229" t="s">
        <v>3942</v>
      </c>
      <c r="WEJ1533" s="229" t="s">
        <v>1668</v>
      </c>
      <c r="WEK1533" s="229" t="s">
        <v>52</v>
      </c>
      <c r="WEL1533" s="229" t="s">
        <v>3943</v>
      </c>
      <c r="WEN1533" s="229" t="s">
        <v>3944</v>
      </c>
      <c r="WEO1533" s="229" t="s">
        <v>945</v>
      </c>
      <c r="WEP1533" s="229" t="s">
        <v>466</v>
      </c>
      <c r="WEQ1533" s="229" t="s">
        <v>3945</v>
      </c>
      <c r="WER1533" s="229" t="s">
        <v>3946</v>
      </c>
      <c r="WES1533" s="229" t="s">
        <v>396</v>
      </c>
      <c r="WET1533" s="229" t="s">
        <v>289</v>
      </c>
      <c r="WEU1533" s="229" t="s">
        <v>35</v>
      </c>
      <c r="WEV1533" s="229" t="s">
        <v>27</v>
      </c>
      <c r="WEW1533" s="229" t="s">
        <v>87</v>
      </c>
      <c r="WEX1533" s="229" t="s">
        <v>1400</v>
      </c>
      <c r="WEY1533" s="229" t="s">
        <v>254</v>
      </c>
      <c r="WEZ1533" s="229" t="s">
        <v>3947</v>
      </c>
      <c r="WFA1533" s="229" t="s">
        <v>222</v>
      </c>
      <c r="WFB1533" s="229" t="s">
        <v>223</v>
      </c>
      <c r="WFC1533" s="229" t="s">
        <v>172</v>
      </c>
      <c r="WFD1533" s="229" t="s">
        <v>289</v>
      </c>
      <c r="WFE1533" s="229" t="s">
        <v>227</v>
      </c>
      <c r="WFI1533" s="229">
        <v>2024</v>
      </c>
      <c r="WFJ1533" s="229" t="s">
        <v>57</v>
      </c>
      <c r="WFK1533" s="229" t="s">
        <v>3938</v>
      </c>
      <c r="WFL1533" s="229">
        <v>12973951</v>
      </c>
      <c r="WFM1533" s="229" t="s">
        <v>3941</v>
      </c>
      <c r="WFN1533" s="229" t="s">
        <v>310</v>
      </c>
      <c r="WFO1533" s="229" t="s">
        <v>3942</v>
      </c>
      <c r="WFP1533" s="229" t="s">
        <v>1668</v>
      </c>
      <c r="WFQ1533" s="229" t="s">
        <v>52</v>
      </c>
      <c r="WFR1533" s="229" t="s">
        <v>3943</v>
      </c>
      <c r="WFT1533" s="229" t="s">
        <v>3944</v>
      </c>
      <c r="WFU1533" s="229" t="s">
        <v>945</v>
      </c>
      <c r="WFV1533" s="229" t="s">
        <v>466</v>
      </c>
      <c r="WFW1533" s="229" t="s">
        <v>3945</v>
      </c>
      <c r="WFX1533" s="229" t="s">
        <v>3946</v>
      </c>
      <c r="WFY1533" s="229" t="s">
        <v>396</v>
      </c>
      <c r="WFZ1533" s="229" t="s">
        <v>289</v>
      </c>
      <c r="WGA1533" s="229" t="s">
        <v>35</v>
      </c>
      <c r="WGB1533" s="229" t="s">
        <v>27</v>
      </c>
      <c r="WGC1533" s="229" t="s">
        <v>87</v>
      </c>
      <c r="WGD1533" s="229" t="s">
        <v>1400</v>
      </c>
      <c r="WGE1533" s="229" t="s">
        <v>254</v>
      </c>
      <c r="WGF1533" s="229" t="s">
        <v>3947</v>
      </c>
      <c r="WGG1533" s="229" t="s">
        <v>222</v>
      </c>
      <c r="WGH1533" s="229" t="s">
        <v>223</v>
      </c>
      <c r="WGI1533" s="229" t="s">
        <v>172</v>
      </c>
      <c r="WGJ1533" s="229" t="s">
        <v>289</v>
      </c>
      <c r="WGK1533" s="229" t="s">
        <v>227</v>
      </c>
      <c r="WGO1533" s="229">
        <v>2024</v>
      </c>
      <c r="WGP1533" s="229" t="s">
        <v>57</v>
      </c>
      <c r="WGQ1533" s="229" t="s">
        <v>3938</v>
      </c>
      <c r="WGR1533" s="229">
        <v>12973951</v>
      </c>
      <c r="WGS1533" s="229" t="s">
        <v>3941</v>
      </c>
      <c r="WGT1533" s="229" t="s">
        <v>310</v>
      </c>
      <c r="WGU1533" s="229" t="s">
        <v>3942</v>
      </c>
      <c r="WGV1533" s="229" t="s">
        <v>1668</v>
      </c>
      <c r="WGW1533" s="229" t="s">
        <v>52</v>
      </c>
      <c r="WGX1533" s="229" t="s">
        <v>3943</v>
      </c>
      <c r="WGZ1533" s="229" t="s">
        <v>3944</v>
      </c>
      <c r="WHA1533" s="229" t="s">
        <v>945</v>
      </c>
      <c r="WHB1533" s="229" t="s">
        <v>466</v>
      </c>
      <c r="WHC1533" s="229" t="s">
        <v>3945</v>
      </c>
      <c r="WHD1533" s="229" t="s">
        <v>3946</v>
      </c>
      <c r="WHE1533" s="229" t="s">
        <v>396</v>
      </c>
      <c r="WHF1533" s="229" t="s">
        <v>289</v>
      </c>
      <c r="WHG1533" s="229" t="s">
        <v>35</v>
      </c>
      <c r="WHH1533" s="229" t="s">
        <v>27</v>
      </c>
      <c r="WHI1533" s="229" t="s">
        <v>87</v>
      </c>
      <c r="WHJ1533" s="229" t="s">
        <v>1400</v>
      </c>
      <c r="WHK1533" s="229" t="s">
        <v>254</v>
      </c>
      <c r="WHL1533" s="229" t="s">
        <v>3947</v>
      </c>
      <c r="WHM1533" s="229" t="s">
        <v>222</v>
      </c>
      <c r="WHN1533" s="229" t="s">
        <v>223</v>
      </c>
      <c r="WHO1533" s="229" t="s">
        <v>172</v>
      </c>
      <c r="WHP1533" s="229" t="s">
        <v>289</v>
      </c>
      <c r="WHQ1533" s="229" t="s">
        <v>227</v>
      </c>
      <c r="WHU1533" s="229">
        <v>2024</v>
      </c>
      <c r="WHV1533" s="229" t="s">
        <v>57</v>
      </c>
      <c r="WHW1533" s="229" t="s">
        <v>3938</v>
      </c>
      <c r="WHX1533" s="229">
        <v>12973951</v>
      </c>
      <c r="WHY1533" s="229" t="s">
        <v>3941</v>
      </c>
      <c r="WHZ1533" s="229" t="s">
        <v>310</v>
      </c>
      <c r="WIA1533" s="229" t="s">
        <v>3942</v>
      </c>
      <c r="WIB1533" s="229" t="s">
        <v>1668</v>
      </c>
      <c r="WIC1533" s="229" t="s">
        <v>52</v>
      </c>
      <c r="WID1533" s="229" t="s">
        <v>3943</v>
      </c>
      <c r="WIF1533" s="229" t="s">
        <v>3944</v>
      </c>
      <c r="WIG1533" s="229" t="s">
        <v>945</v>
      </c>
      <c r="WIH1533" s="229" t="s">
        <v>466</v>
      </c>
      <c r="WII1533" s="229" t="s">
        <v>3945</v>
      </c>
      <c r="WIJ1533" s="229" t="s">
        <v>3946</v>
      </c>
      <c r="WIK1533" s="229" t="s">
        <v>396</v>
      </c>
      <c r="WIL1533" s="229" t="s">
        <v>289</v>
      </c>
      <c r="WIM1533" s="229" t="s">
        <v>35</v>
      </c>
      <c r="WIN1533" s="229" t="s">
        <v>27</v>
      </c>
      <c r="WIO1533" s="229" t="s">
        <v>87</v>
      </c>
      <c r="WIP1533" s="229" t="s">
        <v>1400</v>
      </c>
      <c r="WIQ1533" s="229" t="s">
        <v>254</v>
      </c>
      <c r="WIR1533" s="229" t="s">
        <v>3947</v>
      </c>
      <c r="WIS1533" s="229" t="s">
        <v>222</v>
      </c>
      <c r="WIT1533" s="229" t="s">
        <v>223</v>
      </c>
      <c r="WIU1533" s="229" t="s">
        <v>172</v>
      </c>
      <c r="WIV1533" s="229" t="s">
        <v>289</v>
      </c>
      <c r="WIW1533" s="229" t="s">
        <v>227</v>
      </c>
      <c r="WJA1533" s="229">
        <v>2024</v>
      </c>
      <c r="WJB1533" s="229" t="s">
        <v>57</v>
      </c>
      <c r="WJC1533" s="229" t="s">
        <v>3938</v>
      </c>
      <c r="WJD1533" s="229">
        <v>12973951</v>
      </c>
      <c r="WJE1533" s="229" t="s">
        <v>3941</v>
      </c>
      <c r="WJF1533" s="229" t="s">
        <v>310</v>
      </c>
      <c r="WJG1533" s="229" t="s">
        <v>3942</v>
      </c>
      <c r="WJH1533" s="229" t="s">
        <v>1668</v>
      </c>
      <c r="WJI1533" s="229" t="s">
        <v>52</v>
      </c>
      <c r="WJJ1533" s="229" t="s">
        <v>3943</v>
      </c>
      <c r="WJL1533" s="229" t="s">
        <v>3944</v>
      </c>
      <c r="WJM1533" s="229" t="s">
        <v>945</v>
      </c>
      <c r="WJN1533" s="229" t="s">
        <v>466</v>
      </c>
      <c r="WJO1533" s="229" t="s">
        <v>3945</v>
      </c>
      <c r="WJP1533" s="229" t="s">
        <v>3946</v>
      </c>
      <c r="WJQ1533" s="229" t="s">
        <v>396</v>
      </c>
      <c r="WJR1533" s="229" t="s">
        <v>289</v>
      </c>
      <c r="WJS1533" s="229" t="s">
        <v>35</v>
      </c>
      <c r="WJT1533" s="229" t="s">
        <v>27</v>
      </c>
      <c r="WJU1533" s="229" t="s">
        <v>87</v>
      </c>
      <c r="WJV1533" s="229" t="s">
        <v>1400</v>
      </c>
      <c r="WJW1533" s="229" t="s">
        <v>254</v>
      </c>
      <c r="WJX1533" s="229" t="s">
        <v>3947</v>
      </c>
      <c r="WJY1533" s="229" t="s">
        <v>222</v>
      </c>
      <c r="WJZ1533" s="229" t="s">
        <v>223</v>
      </c>
      <c r="WKA1533" s="229" t="s">
        <v>172</v>
      </c>
      <c r="WKB1533" s="229" t="s">
        <v>289</v>
      </c>
      <c r="WKC1533" s="229" t="s">
        <v>227</v>
      </c>
      <c r="WKG1533" s="229">
        <v>2024</v>
      </c>
      <c r="WKH1533" s="229" t="s">
        <v>57</v>
      </c>
      <c r="WKI1533" s="229" t="s">
        <v>3938</v>
      </c>
      <c r="WKJ1533" s="229">
        <v>12973951</v>
      </c>
      <c r="WKK1533" s="229" t="s">
        <v>3941</v>
      </c>
      <c r="WKL1533" s="229" t="s">
        <v>310</v>
      </c>
      <c r="WKM1533" s="229" t="s">
        <v>3942</v>
      </c>
      <c r="WKN1533" s="229" t="s">
        <v>1668</v>
      </c>
      <c r="WKO1533" s="229" t="s">
        <v>52</v>
      </c>
      <c r="WKP1533" s="229" t="s">
        <v>3943</v>
      </c>
      <c r="WKR1533" s="229" t="s">
        <v>3944</v>
      </c>
      <c r="WKS1533" s="229" t="s">
        <v>945</v>
      </c>
      <c r="WKT1533" s="229" t="s">
        <v>466</v>
      </c>
      <c r="WKU1533" s="229" t="s">
        <v>3945</v>
      </c>
      <c r="WKV1533" s="229" t="s">
        <v>3946</v>
      </c>
      <c r="WKW1533" s="229" t="s">
        <v>396</v>
      </c>
      <c r="WKX1533" s="229" t="s">
        <v>289</v>
      </c>
      <c r="WKY1533" s="229" t="s">
        <v>35</v>
      </c>
      <c r="WKZ1533" s="229" t="s">
        <v>27</v>
      </c>
      <c r="WLA1533" s="229" t="s">
        <v>87</v>
      </c>
      <c r="WLB1533" s="229" t="s">
        <v>1400</v>
      </c>
      <c r="WLC1533" s="229" t="s">
        <v>254</v>
      </c>
      <c r="WLD1533" s="229" t="s">
        <v>3947</v>
      </c>
      <c r="WLE1533" s="229" t="s">
        <v>222</v>
      </c>
      <c r="WLF1533" s="229" t="s">
        <v>223</v>
      </c>
      <c r="WLG1533" s="229" t="s">
        <v>172</v>
      </c>
      <c r="WLH1533" s="229" t="s">
        <v>289</v>
      </c>
      <c r="WLI1533" s="229" t="s">
        <v>227</v>
      </c>
      <c r="WLM1533" s="229">
        <v>2024</v>
      </c>
      <c r="WLN1533" s="229" t="s">
        <v>57</v>
      </c>
      <c r="WLO1533" s="229" t="s">
        <v>3938</v>
      </c>
      <c r="WLP1533" s="229">
        <v>12973951</v>
      </c>
      <c r="WLQ1533" s="229" t="s">
        <v>3941</v>
      </c>
      <c r="WLR1533" s="229" t="s">
        <v>310</v>
      </c>
      <c r="WLS1533" s="229" t="s">
        <v>3942</v>
      </c>
      <c r="WLT1533" s="229" t="s">
        <v>1668</v>
      </c>
      <c r="WLU1533" s="229" t="s">
        <v>52</v>
      </c>
      <c r="WLV1533" s="229" t="s">
        <v>3943</v>
      </c>
      <c r="WLX1533" s="229" t="s">
        <v>3944</v>
      </c>
      <c r="WLY1533" s="229" t="s">
        <v>945</v>
      </c>
      <c r="WLZ1533" s="229" t="s">
        <v>466</v>
      </c>
      <c r="WMA1533" s="229" t="s">
        <v>3945</v>
      </c>
      <c r="WMB1533" s="229" t="s">
        <v>3946</v>
      </c>
      <c r="WMC1533" s="229" t="s">
        <v>396</v>
      </c>
      <c r="WMD1533" s="229" t="s">
        <v>289</v>
      </c>
      <c r="WME1533" s="229" t="s">
        <v>35</v>
      </c>
      <c r="WMF1533" s="229" t="s">
        <v>27</v>
      </c>
      <c r="WMG1533" s="229" t="s">
        <v>87</v>
      </c>
      <c r="WMH1533" s="229" t="s">
        <v>1400</v>
      </c>
      <c r="WMI1533" s="229" t="s">
        <v>254</v>
      </c>
      <c r="WMJ1533" s="229" t="s">
        <v>3947</v>
      </c>
      <c r="WMK1533" s="229" t="s">
        <v>222</v>
      </c>
      <c r="WML1533" s="229" t="s">
        <v>223</v>
      </c>
      <c r="WMM1533" s="229" t="s">
        <v>172</v>
      </c>
      <c r="WMN1533" s="229" t="s">
        <v>289</v>
      </c>
      <c r="WMO1533" s="229" t="s">
        <v>227</v>
      </c>
      <c r="WMS1533" s="229">
        <v>2024</v>
      </c>
      <c r="WMT1533" s="229" t="s">
        <v>57</v>
      </c>
      <c r="WMU1533" s="229" t="s">
        <v>3938</v>
      </c>
      <c r="WMV1533" s="229">
        <v>12973951</v>
      </c>
      <c r="WMW1533" s="229" t="s">
        <v>3941</v>
      </c>
      <c r="WMX1533" s="229" t="s">
        <v>310</v>
      </c>
      <c r="WMY1533" s="229" t="s">
        <v>3942</v>
      </c>
      <c r="WMZ1533" s="229" t="s">
        <v>1668</v>
      </c>
      <c r="WNA1533" s="229" t="s">
        <v>52</v>
      </c>
      <c r="WNB1533" s="229" t="s">
        <v>3943</v>
      </c>
      <c r="WND1533" s="229" t="s">
        <v>3944</v>
      </c>
      <c r="WNE1533" s="229" t="s">
        <v>945</v>
      </c>
      <c r="WNF1533" s="229" t="s">
        <v>466</v>
      </c>
      <c r="WNG1533" s="229" t="s">
        <v>3945</v>
      </c>
      <c r="WNH1533" s="229" t="s">
        <v>3946</v>
      </c>
      <c r="WNI1533" s="229" t="s">
        <v>396</v>
      </c>
      <c r="WNJ1533" s="229" t="s">
        <v>289</v>
      </c>
      <c r="WNK1533" s="229" t="s">
        <v>35</v>
      </c>
      <c r="WNL1533" s="229" t="s">
        <v>27</v>
      </c>
      <c r="WNM1533" s="229" t="s">
        <v>87</v>
      </c>
      <c r="WNN1533" s="229" t="s">
        <v>1400</v>
      </c>
      <c r="WNO1533" s="229" t="s">
        <v>254</v>
      </c>
      <c r="WNP1533" s="229" t="s">
        <v>3947</v>
      </c>
      <c r="WNQ1533" s="229" t="s">
        <v>222</v>
      </c>
      <c r="WNR1533" s="229" t="s">
        <v>223</v>
      </c>
      <c r="WNS1533" s="229" t="s">
        <v>172</v>
      </c>
      <c r="WNT1533" s="229" t="s">
        <v>289</v>
      </c>
      <c r="WNU1533" s="229" t="s">
        <v>227</v>
      </c>
      <c r="WNY1533" s="229">
        <v>2024</v>
      </c>
      <c r="WNZ1533" s="229" t="s">
        <v>57</v>
      </c>
      <c r="WOA1533" s="229" t="s">
        <v>3938</v>
      </c>
      <c r="WOB1533" s="229">
        <v>12973951</v>
      </c>
      <c r="WOC1533" s="229" t="s">
        <v>3941</v>
      </c>
      <c r="WOD1533" s="229" t="s">
        <v>310</v>
      </c>
      <c r="WOE1533" s="229" t="s">
        <v>3942</v>
      </c>
      <c r="WOF1533" s="229" t="s">
        <v>1668</v>
      </c>
      <c r="WOG1533" s="229" t="s">
        <v>52</v>
      </c>
      <c r="WOH1533" s="229" t="s">
        <v>3943</v>
      </c>
      <c r="WOJ1533" s="229" t="s">
        <v>3944</v>
      </c>
      <c r="WOK1533" s="229" t="s">
        <v>945</v>
      </c>
      <c r="WOL1533" s="229" t="s">
        <v>466</v>
      </c>
      <c r="WOM1533" s="229" t="s">
        <v>3945</v>
      </c>
      <c r="WON1533" s="229" t="s">
        <v>3946</v>
      </c>
      <c r="WOO1533" s="229" t="s">
        <v>396</v>
      </c>
      <c r="WOP1533" s="229" t="s">
        <v>289</v>
      </c>
      <c r="WOQ1533" s="229" t="s">
        <v>35</v>
      </c>
      <c r="WOR1533" s="229" t="s">
        <v>27</v>
      </c>
      <c r="WOS1533" s="229" t="s">
        <v>87</v>
      </c>
      <c r="WOT1533" s="229" t="s">
        <v>1400</v>
      </c>
      <c r="WOU1533" s="229" t="s">
        <v>254</v>
      </c>
      <c r="WOV1533" s="229" t="s">
        <v>3947</v>
      </c>
      <c r="WOW1533" s="229" t="s">
        <v>222</v>
      </c>
      <c r="WOX1533" s="229" t="s">
        <v>223</v>
      </c>
      <c r="WOY1533" s="229" t="s">
        <v>172</v>
      </c>
      <c r="WOZ1533" s="229" t="s">
        <v>289</v>
      </c>
      <c r="WPA1533" s="229" t="s">
        <v>227</v>
      </c>
      <c r="WPE1533" s="229">
        <v>2024</v>
      </c>
      <c r="WPF1533" s="229" t="s">
        <v>57</v>
      </c>
      <c r="WPG1533" s="229" t="s">
        <v>3938</v>
      </c>
      <c r="WPH1533" s="229">
        <v>12973951</v>
      </c>
      <c r="WPI1533" s="229" t="s">
        <v>3941</v>
      </c>
      <c r="WPJ1533" s="229" t="s">
        <v>310</v>
      </c>
      <c r="WPK1533" s="229" t="s">
        <v>3942</v>
      </c>
      <c r="WPL1533" s="229" t="s">
        <v>1668</v>
      </c>
      <c r="WPM1533" s="229" t="s">
        <v>52</v>
      </c>
      <c r="WPN1533" s="229" t="s">
        <v>3943</v>
      </c>
      <c r="WPP1533" s="229" t="s">
        <v>3944</v>
      </c>
      <c r="WPQ1533" s="229" t="s">
        <v>945</v>
      </c>
      <c r="WPR1533" s="229" t="s">
        <v>466</v>
      </c>
      <c r="WPS1533" s="229" t="s">
        <v>3945</v>
      </c>
      <c r="WPT1533" s="229" t="s">
        <v>3946</v>
      </c>
      <c r="WPU1533" s="229" t="s">
        <v>396</v>
      </c>
      <c r="WPV1533" s="229" t="s">
        <v>289</v>
      </c>
      <c r="WPW1533" s="229" t="s">
        <v>35</v>
      </c>
      <c r="WPX1533" s="229" t="s">
        <v>27</v>
      </c>
      <c r="WPY1533" s="229" t="s">
        <v>87</v>
      </c>
      <c r="WPZ1533" s="229" t="s">
        <v>1400</v>
      </c>
      <c r="WQA1533" s="229" t="s">
        <v>254</v>
      </c>
      <c r="WQB1533" s="229" t="s">
        <v>3947</v>
      </c>
      <c r="WQC1533" s="229" t="s">
        <v>222</v>
      </c>
      <c r="WQD1533" s="229" t="s">
        <v>223</v>
      </c>
      <c r="WQE1533" s="229" t="s">
        <v>172</v>
      </c>
      <c r="WQF1533" s="229" t="s">
        <v>289</v>
      </c>
      <c r="WQG1533" s="229" t="s">
        <v>227</v>
      </c>
      <c r="WQK1533" s="229">
        <v>2024</v>
      </c>
      <c r="WQL1533" s="229" t="s">
        <v>57</v>
      </c>
      <c r="WQM1533" s="229" t="s">
        <v>3938</v>
      </c>
      <c r="WQN1533" s="229">
        <v>12973951</v>
      </c>
      <c r="WQO1533" s="229" t="s">
        <v>3941</v>
      </c>
      <c r="WQP1533" s="229" t="s">
        <v>310</v>
      </c>
      <c r="WQQ1533" s="229" t="s">
        <v>3942</v>
      </c>
      <c r="WQR1533" s="229" t="s">
        <v>1668</v>
      </c>
      <c r="WQS1533" s="229" t="s">
        <v>52</v>
      </c>
      <c r="WQT1533" s="229" t="s">
        <v>3943</v>
      </c>
      <c r="WQV1533" s="229" t="s">
        <v>3944</v>
      </c>
      <c r="WQW1533" s="229" t="s">
        <v>945</v>
      </c>
      <c r="WQX1533" s="229" t="s">
        <v>466</v>
      </c>
      <c r="WQY1533" s="229" t="s">
        <v>3945</v>
      </c>
      <c r="WQZ1533" s="229" t="s">
        <v>3946</v>
      </c>
      <c r="WRA1533" s="229" t="s">
        <v>396</v>
      </c>
      <c r="WRB1533" s="229" t="s">
        <v>289</v>
      </c>
      <c r="WRC1533" s="229" t="s">
        <v>35</v>
      </c>
      <c r="WRD1533" s="229" t="s">
        <v>27</v>
      </c>
      <c r="WRE1533" s="229" t="s">
        <v>87</v>
      </c>
      <c r="WRF1533" s="229" t="s">
        <v>1400</v>
      </c>
      <c r="WRG1533" s="229" t="s">
        <v>254</v>
      </c>
      <c r="WRH1533" s="229" t="s">
        <v>3947</v>
      </c>
      <c r="WRI1533" s="229" t="s">
        <v>222</v>
      </c>
      <c r="WRJ1533" s="229" t="s">
        <v>223</v>
      </c>
      <c r="WRK1533" s="229" t="s">
        <v>172</v>
      </c>
      <c r="WRL1533" s="229" t="s">
        <v>289</v>
      </c>
      <c r="WRM1533" s="229" t="s">
        <v>227</v>
      </c>
      <c r="WRQ1533" s="229">
        <v>2024</v>
      </c>
      <c r="WRR1533" s="229" t="s">
        <v>57</v>
      </c>
      <c r="WRS1533" s="229" t="s">
        <v>3938</v>
      </c>
      <c r="WRT1533" s="229">
        <v>12973951</v>
      </c>
      <c r="WRU1533" s="229" t="s">
        <v>3941</v>
      </c>
      <c r="WRV1533" s="229" t="s">
        <v>310</v>
      </c>
      <c r="WRW1533" s="229" t="s">
        <v>3942</v>
      </c>
      <c r="WRX1533" s="229" t="s">
        <v>1668</v>
      </c>
      <c r="WRY1533" s="229" t="s">
        <v>52</v>
      </c>
      <c r="WRZ1533" s="229" t="s">
        <v>3943</v>
      </c>
      <c r="WSB1533" s="229" t="s">
        <v>3944</v>
      </c>
      <c r="WSC1533" s="229" t="s">
        <v>945</v>
      </c>
      <c r="WSD1533" s="229" t="s">
        <v>466</v>
      </c>
      <c r="WSE1533" s="229" t="s">
        <v>3945</v>
      </c>
      <c r="WSF1533" s="229" t="s">
        <v>3946</v>
      </c>
      <c r="WSG1533" s="229" t="s">
        <v>396</v>
      </c>
      <c r="WSH1533" s="229" t="s">
        <v>289</v>
      </c>
      <c r="WSI1533" s="229" t="s">
        <v>35</v>
      </c>
      <c r="WSJ1533" s="229" t="s">
        <v>27</v>
      </c>
      <c r="WSK1533" s="229" t="s">
        <v>87</v>
      </c>
      <c r="WSL1533" s="229" t="s">
        <v>1400</v>
      </c>
      <c r="WSM1533" s="229" t="s">
        <v>254</v>
      </c>
      <c r="WSN1533" s="229" t="s">
        <v>3947</v>
      </c>
      <c r="WSO1533" s="229" t="s">
        <v>222</v>
      </c>
      <c r="WSP1533" s="229" t="s">
        <v>223</v>
      </c>
      <c r="WSQ1533" s="229" t="s">
        <v>172</v>
      </c>
      <c r="WSR1533" s="229" t="s">
        <v>289</v>
      </c>
      <c r="WSS1533" s="229" t="s">
        <v>227</v>
      </c>
      <c r="WSW1533" s="229">
        <v>2024</v>
      </c>
      <c r="WSX1533" s="229" t="s">
        <v>57</v>
      </c>
      <c r="WSY1533" s="229" t="s">
        <v>3938</v>
      </c>
      <c r="WSZ1533" s="229">
        <v>12973951</v>
      </c>
      <c r="WTA1533" s="229" t="s">
        <v>3941</v>
      </c>
      <c r="WTB1533" s="229" t="s">
        <v>310</v>
      </c>
      <c r="WTC1533" s="229" t="s">
        <v>3942</v>
      </c>
      <c r="WTD1533" s="229" t="s">
        <v>1668</v>
      </c>
      <c r="WTE1533" s="229" t="s">
        <v>52</v>
      </c>
      <c r="WTF1533" s="229" t="s">
        <v>3943</v>
      </c>
      <c r="WTH1533" s="229" t="s">
        <v>3944</v>
      </c>
      <c r="WTI1533" s="229" t="s">
        <v>945</v>
      </c>
      <c r="WTJ1533" s="229" t="s">
        <v>466</v>
      </c>
      <c r="WTK1533" s="229" t="s">
        <v>3945</v>
      </c>
      <c r="WTL1533" s="229" t="s">
        <v>3946</v>
      </c>
      <c r="WTM1533" s="229" t="s">
        <v>396</v>
      </c>
      <c r="WTN1533" s="229" t="s">
        <v>289</v>
      </c>
      <c r="WTO1533" s="229" t="s">
        <v>35</v>
      </c>
      <c r="WTP1533" s="229" t="s">
        <v>27</v>
      </c>
      <c r="WTQ1533" s="229" t="s">
        <v>87</v>
      </c>
      <c r="WTR1533" s="229" t="s">
        <v>1400</v>
      </c>
      <c r="WTS1533" s="229" t="s">
        <v>254</v>
      </c>
      <c r="WTT1533" s="229" t="s">
        <v>3947</v>
      </c>
      <c r="WTU1533" s="229" t="s">
        <v>222</v>
      </c>
      <c r="WTV1533" s="229" t="s">
        <v>223</v>
      </c>
      <c r="WTW1533" s="229" t="s">
        <v>172</v>
      </c>
      <c r="WTX1533" s="229" t="s">
        <v>289</v>
      </c>
      <c r="WTY1533" s="229" t="s">
        <v>227</v>
      </c>
      <c r="WUC1533" s="229">
        <v>2024</v>
      </c>
      <c r="WUD1533" s="229" t="s">
        <v>57</v>
      </c>
      <c r="WUE1533" s="229" t="s">
        <v>3938</v>
      </c>
      <c r="WUF1533" s="229">
        <v>12973951</v>
      </c>
      <c r="WUG1533" s="229" t="s">
        <v>3941</v>
      </c>
      <c r="WUH1533" s="229" t="s">
        <v>310</v>
      </c>
      <c r="WUI1533" s="229" t="s">
        <v>3942</v>
      </c>
      <c r="WUJ1533" s="229" t="s">
        <v>1668</v>
      </c>
      <c r="WUK1533" s="229" t="s">
        <v>52</v>
      </c>
      <c r="WUL1533" s="229" t="s">
        <v>3943</v>
      </c>
      <c r="WUN1533" s="229" t="s">
        <v>3944</v>
      </c>
      <c r="WUO1533" s="229" t="s">
        <v>945</v>
      </c>
      <c r="WUP1533" s="229" t="s">
        <v>466</v>
      </c>
      <c r="WUQ1533" s="229" t="s">
        <v>3945</v>
      </c>
      <c r="WUR1533" s="229" t="s">
        <v>3946</v>
      </c>
      <c r="WUS1533" s="229" t="s">
        <v>396</v>
      </c>
      <c r="WUT1533" s="229" t="s">
        <v>289</v>
      </c>
      <c r="WUU1533" s="229" t="s">
        <v>35</v>
      </c>
      <c r="WUV1533" s="229" t="s">
        <v>27</v>
      </c>
      <c r="WUW1533" s="229" t="s">
        <v>87</v>
      </c>
      <c r="WUX1533" s="229" t="s">
        <v>1400</v>
      </c>
      <c r="WUY1533" s="229" t="s">
        <v>254</v>
      </c>
      <c r="WUZ1533" s="229" t="s">
        <v>3947</v>
      </c>
      <c r="WVA1533" s="229" t="s">
        <v>222</v>
      </c>
      <c r="WVB1533" s="229" t="s">
        <v>223</v>
      </c>
      <c r="WVC1533" s="229" t="s">
        <v>172</v>
      </c>
      <c r="WVD1533" s="229" t="s">
        <v>289</v>
      </c>
      <c r="WVE1533" s="229" t="s">
        <v>227</v>
      </c>
      <c r="WVI1533" s="229">
        <v>2024</v>
      </c>
      <c r="WVJ1533" s="229" t="s">
        <v>57</v>
      </c>
      <c r="WVK1533" s="229" t="s">
        <v>3938</v>
      </c>
      <c r="WVL1533" s="229">
        <v>12973951</v>
      </c>
      <c r="WVM1533" s="229" t="s">
        <v>3941</v>
      </c>
      <c r="WVN1533" s="229" t="s">
        <v>310</v>
      </c>
      <c r="WVO1533" s="229" t="s">
        <v>3942</v>
      </c>
      <c r="WVP1533" s="229" t="s">
        <v>1668</v>
      </c>
      <c r="WVQ1533" s="229" t="s">
        <v>52</v>
      </c>
      <c r="WVR1533" s="229" t="s">
        <v>3943</v>
      </c>
      <c r="WVT1533" s="229" t="s">
        <v>3944</v>
      </c>
      <c r="WVU1533" s="229" t="s">
        <v>945</v>
      </c>
      <c r="WVV1533" s="229" t="s">
        <v>466</v>
      </c>
      <c r="WVW1533" s="229" t="s">
        <v>3945</v>
      </c>
      <c r="WVX1533" s="229" t="s">
        <v>3946</v>
      </c>
      <c r="WVY1533" s="229" t="s">
        <v>396</v>
      </c>
      <c r="WVZ1533" s="229" t="s">
        <v>289</v>
      </c>
      <c r="WWA1533" s="229" t="s">
        <v>35</v>
      </c>
      <c r="WWB1533" s="229" t="s">
        <v>27</v>
      </c>
      <c r="WWC1533" s="229" t="s">
        <v>87</v>
      </c>
      <c r="WWD1533" s="229" t="s">
        <v>1400</v>
      </c>
      <c r="WWE1533" s="229" t="s">
        <v>254</v>
      </c>
      <c r="WWF1533" s="229" t="s">
        <v>3947</v>
      </c>
      <c r="WWG1533" s="229" t="s">
        <v>222</v>
      </c>
      <c r="WWH1533" s="229" t="s">
        <v>223</v>
      </c>
      <c r="WWI1533" s="229" t="s">
        <v>172</v>
      </c>
      <c r="WWJ1533" s="229" t="s">
        <v>289</v>
      </c>
      <c r="WWK1533" s="229" t="s">
        <v>227</v>
      </c>
      <c r="WWO1533" s="229">
        <v>2024</v>
      </c>
      <c r="WWP1533" s="229" t="s">
        <v>57</v>
      </c>
      <c r="WWQ1533" s="229" t="s">
        <v>3938</v>
      </c>
      <c r="WWR1533" s="229">
        <v>12973951</v>
      </c>
      <c r="WWS1533" s="229" t="s">
        <v>3941</v>
      </c>
      <c r="WWT1533" s="229" t="s">
        <v>310</v>
      </c>
      <c r="WWU1533" s="229" t="s">
        <v>3942</v>
      </c>
      <c r="WWV1533" s="229" t="s">
        <v>1668</v>
      </c>
      <c r="WWW1533" s="229" t="s">
        <v>52</v>
      </c>
      <c r="WWX1533" s="229" t="s">
        <v>3943</v>
      </c>
      <c r="WWZ1533" s="229" t="s">
        <v>3944</v>
      </c>
      <c r="WXA1533" s="229" t="s">
        <v>945</v>
      </c>
      <c r="WXB1533" s="229" t="s">
        <v>466</v>
      </c>
      <c r="WXC1533" s="229" t="s">
        <v>3945</v>
      </c>
      <c r="WXD1533" s="229" t="s">
        <v>3946</v>
      </c>
      <c r="WXE1533" s="229" t="s">
        <v>396</v>
      </c>
      <c r="WXF1533" s="229" t="s">
        <v>289</v>
      </c>
      <c r="WXG1533" s="229" t="s">
        <v>35</v>
      </c>
      <c r="WXH1533" s="229" t="s">
        <v>27</v>
      </c>
      <c r="WXI1533" s="229" t="s">
        <v>87</v>
      </c>
      <c r="WXJ1533" s="229" t="s">
        <v>1400</v>
      </c>
      <c r="WXK1533" s="229" t="s">
        <v>254</v>
      </c>
      <c r="WXL1533" s="229" t="s">
        <v>3947</v>
      </c>
      <c r="WXM1533" s="229" t="s">
        <v>222</v>
      </c>
      <c r="WXN1533" s="229" t="s">
        <v>223</v>
      </c>
      <c r="WXO1533" s="229" t="s">
        <v>172</v>
      </c>
      <c r="WXP1533" s="229" t="s">
        <v>289</v>
      </c>
      <c r="WXQ1533" s="229" t="s">
        <v>227</v>
      </c>
      <c r="WXU1533" s="229">
        <v>2024</v>
      </c>
      <c r="WXV1533" s="229" t="s">
        <v>57</v>
      </c>
      <c r="WXW1533" s="229" t="s">
        <v>3938</v>
      </c>
      <c r="WXX1533" s="229">
        <v>12973951</v>
      </c>
      <c r="WXY1533" s="229" t="s">
        <v>3941</v>
      </c>
      <c r="WXZ1533" s="229" t="s">
        <v>310</v>
      </c>
      <c r="WYA1533" s="229" t="s">
        <v>3942</v>
      </c>
      <c r="WYB1533" s="229" t="s">
        <v>1668</v>
      </c>
      <c r="WYC1533" s="229" t="s">
        <v>52</v>
      </c>
      <c r="WYD1533" s="229" t="s">
        <v>3943</v>
      </c>
      <c r="WYF1533" s="229" t="s">
        <v>3944</v>
      </c>
      <c r="WYG1533" s="229" t="s">
        <v>945</v>
      </c>
      <c r="WYH1533" s="229" t="s">
        <v>466</v>
      </c>
      <c r="WYI1533" s="229" t="s">
        <v>3945</v>
      </c>
      <c r="WYJ1533" s="229" t="s">
        <v>3946</v>
      </c>
      <c r="WYK1533" s="229" t="s">
        <v>396</v>
      </c>
      <c r="WYL1533" s="229" t="s">
        <v>289</v>
      </c>
      <c r="WYM1533" s="229" t="s">
        <v>35</v>
      </c>
      <c r="WYN1533" s="229" t="s">
        <v>27</v>
      </c>
      <c r="WYO1533" s="229" t="s">
        <v>87</v>
      </c>
      <c r="WYP1533" s="229" t="s">
        <v>1400</v>
      </c>
      <c r="WYQ1533" s="229" t="s">
        <v>254</v>
      </c>
      <c r="WYR1533" s="229" t="s">
        <v>3947</v>
      </c>
      <c r="WYS1533" s="229" t="s">
        <v>222</v>
      </c>
      <c r="WYT1533" s="229" t="s">
        <v>223</v>
      </c>
      <c r="WYU1533" s="229" t="s">
        <v>172</v>
      </c>
      <c r="WYV1533" s="229" t="s">
        <v>289</v>
      </c>
      <c r="WYW1533" s="229" t="s">
        <v>227</v>
      </c>
      <c r="WZA1533" s="229">
        <v>2024</v>
      </c>
      <c r="WZB1533" s="229" t="s">
        <v>57</v>
      </c>
      <c r="WZC1533" s="229" t="s">
        <v>3938</v>
      </c>
      <c r="WZD1533" s="229">
        <v>12973951</v>
      </c>
      <c r="WZE1533" s="229" t="s">
        <v>3941</v>
      </c>
      <c r="WZF1533" s="229" t="s">
        <v>310</v>
      </c>
      <c r="WZG1533" s="229" t="s">
        <v>3942</v>
      </c>
      <c r="WZH1533" s="229" t="s">
        <v>1668</v>
      </c>
      <c r="WZI1533" s="229" t="s">
        <v>52</v>
      </c>
      <c r="WZJ1533" s="229" t="s">
        <v>3943</v>
      </c>
      <c r="WZL1533" s="229" t="s">
        <v>3944</v>
      </c>
      <c r="WZM1533" s="229" t="s">
        <v>945</v>
      </c>
      <c r="WZN1533" s="229" t="s">
        <v>466</v>
      </c>
      <c r="WZO1533" s="229" t="s">
        <v>3945</v>
      </c>
      <c r="WZP1533" s="229" t="s">
        <v>3946</v>
      </c>
      <c r="WZQ1533" s="229" t="s">
        <v>396</v>
      </c>
      <c r="WZR1533" s="229" t="s">
        <v>289</v>
      </c>
      <c r="WZS1533" s="229" t="s">
        <v>35</v>
      </c>
      <c r="WZT1533" s="229" t="s">
        <v>27</v>
      </c>
      <c r="WZU1533" s="229" t="s">
        <v>87</v>
      </c>
      <c r="WZV1533" s="229" t="s">
        <v>1400</v>
      </c>
      <c r="WZW1533" s="229" t="s">
        <v>254</v>
      </c>
      <c r="WZX1533" s="229" t="s">
        <v>3947</v>
      </c>
      <c r="WZY1533" s="229" t="s">
        <v>222</v>
      </c>
      <c r="WZZ1533" s="229" t="s">
        <v>223</v>
      </c>
      <c r="XAA1533" s="229" t="s">
        <v>172</v>
      </c>
      <c r="XAB1533" s="229" t="s">
        <v>289</v>
      </c>
      <c r="XAC1533" s="229" t="s">
        <v>227</v>
      </c>
      <c r="XAG1533" s="229">
        <v>2024</v>
      </c>
      <c r="XAH1533" s="229" t="s">
        <v>57</v>
      </c>
      <c r="XAI1533" s="229" t="s">
        <v>3938</v>
      </c>
      <c r="XAJ1533" s="229">
        <v>12973951</v>
      </c>
      <c r="XAK1533" s="229" t="s">
        <v>3941</v>
      </c>
      <c r="XAL1533" s="229" t="s">
        <v>310</v>
      </c>
      <c r="XAM1533" s="229" t="s">
        <v>3942</v>
      </c>
      <c r="XAN1533" s="229" t="s">
        <v>1668</v>
      </c>
      <c r="XAO1533" s="229" t="s">
        <v>52</v>
      </c>
      <c r="XAP1533" s="229" t="s">
        <v>3943</v>
      </c>
      <c r="XAR1533" s="229" t="s">
        <v>3944</v>
      </c>
      <c r="XAS1533" s="229" t="s">
        <v>945</v>
      </c>
      <c r="XAT1533" s="229" t="s">
        <v>466</v>
      </c>
      <c r="XAU1533" s="229" t="s">
        <v>3945</v>
      </c>
      <c r="XAV1533" s="229" t="s">
        <v>3946</v>
      </c>
      <c r="XAW1533" s="229" t="s">
        <v>396</v>
      </c>
      <c r="XAX1533" s="229" t="s">
        <v>289</v>
      </c>
      <c r="XAY1533" s="229" t="s">
        <v>35</v>
      </c>
      <c r="XAZ1533" s="229" t="s">
        <v>27</v>
      </c>
      <c r="XBA1533" s="229" t="s">
        <v>87</v>
      </c>
      <c r="XBB1533" s="229" t="s">
        <v>1400</v>
      </c>
      <c r="XBC1533" s="229" t="s">
        <v>254</v>
      </c>
      <c r="XBD1533" s="229" t="s">
        <v>3947</v>
      </c>
      <c r="XBE1533" s="229" t="s">
        <v>222</v>
      </c>
      <c r="XBF1533" s="229" t="s">
        <v>223</v>
      </c>
      <c r="XBG1533" s="229" t="s">
        <v>172</v>
      </c>
      <c r="XBH1533" s="229" t="s">
        <v>289</v>
      </c>
      <c r="XBI1533" s="229" t="s">
        <v>227</v>
      </c>
      <c r="XBM1533" s="229">
        <v>2024</v>
      </c>
      <c r="XBN1533" s="229" t="s">
        <v>57</v>
      </c>
      <c r="XBO1533" s="229" t="s">
        <v>3938</v>
      </c>
      <c r="XBP1533" s="229">
        <v>12973951</v>
      </c>
      <c r="XBQ1533" s="229" t="s">
        <v>3941</v>
      </c>
      <c r="XBR1533" s="229" t="s">
        <v>310</v>
      </c>
      <c r="XBS1533" s="229" t="s">
        <v>3942</v>
      </c>
      <c r="XBT1533" s="229" t="s">
        <v>1668</v>
      </c>
      <c r="XBU1533" s="229" t="s">
        <v>52</v>
      </c>
      <c r="XBV1533" s="229" t="s">
        <v>3943</v>
      </c>
      <c r="XBX1533" s="229" t="s">
        <v>3944</v>
      </c>
      <c r="XBY1533" s="229" t="s">
        <v>945</v>
      </c>
      <c r="XBZ1533" s="229" t="s">
        <v>466</v>
      </c>
      <c r="XCA1533" s="229" t="s">
        <v>3945</v>
      </c>
      <c r="XCB1533" s="229" t="s">
        <v>3946</v>
      </c>
      <c r="XCC1533" s="229" t="s">
        <v>396</v>
      </c>
      <c r="XCD1533" s="229" t="s">
        <v>289</v>
      </c>
      <c r="XCE1533" s="229" t="s">
        <v>35</v>
      </c>
      <c r="XCF1533" s="229" t="s">
        <v>27</v>
      </c>
      <c r="XCG1533" s="229" t="s">
        <v>87</v>
      </c>
      <c r="XCH1533" s="229" t="s">
        <v>1400</v>
      </c>
      <c r="XCI1533" s="229" t="s">
        <v>254</v>
      </c>
      <c r="XCJ1533" s="229" t="s">
        <v>3947</v>
      </c>
      <c r="XCK1533" s="229" t="s">
        <v>222</v>
      </c>
      <c r="XCL1533" s="229" t="s">
        <v>223</v>
      </c>
      <c r="XCM1533" s="229" t="s">
        <v>172</v>
      </c>
      <c r="XCN1533" s="229" t="s">
        <v>289</v>
      </c>
      <c r="XCO1533" s="229" t="s">
        <v>227</v>
      </c>
      <c r="XCS1533" s="229">
        <v>2024</v>
      </c>
      <c r="XCT1533" s="229" t="s">
        <v>57</v>
      </c>
      <c r="XCU1533" s="229" t="s">
        <v>3938</v>
      </c>
      <c r="XCV1533" s="229">
        <v>12973951</v>
      </c>
      <c r="XCW1533" s="229" t="s">
        <v>3941</v>
      </c>
      <c r="XCX1533" s="229" t="s">
        <v>310</v>
      </c>
      <c r="XCY1533" s="229" t="s">
        <v>3942</v>
      </c>
      <c r="XCZ1533" s="229" t="s">
        <v>1668</v>
      </c>
      <c r="XDA1533" s="229" t="s">
        <v>52</v>
      </c>
      <c r="XDB1533" s="229" t="s">
        <v>3943</v>
      </c>
      <c r="XDD1533" s="229" t="s">
        <v>3944</v>
      </c>
      <c r="XDE1533" s="229" t="s">
        <v>945</v>
      </c>
      <c r="XDF1533" s="229" t="s">
        <v>466</v>
      </c>
      <c r="XDG1533" s="229" t="s">
        <v>3945</v>
      </c>
      <c r="XDH1533" s="229" t="s">
        <v>3946</v>
      </c>
      <c r="XDI1533" s="229" t="s">
        <v>396</v>
      </c>
      <c r="XDJ1533" s="229" t="s">
        <v>289</v>
      </c>
      <c r="XDK1533" s="229" t="s">
        <v>35</v>
      </c>
      <c r="XDL1533" s="229" t="s">
        <v>27</v>
      </c>
      <c r="XDM1533" s="229" t="s">
        <v>87</v>
      </c>
      <c r="XDN1533" s="229" t="s">
        <v>1400</v>
      </c>
      <c r="XDO1533" s="229" t="s">
        <v>254</v>
      </c>
      <c r="XDP1533" s="229" t="s">
        <v>3947</v>
      </c>
      <c r="XDQ1533" s="229" t="s">
        <v>222</v>
      </c>
      <c r="XDR1533" s="229" t="s">
        <v>223</v>
      </c>
      <c r="XDS1533" s="229" t="s">
        <v>172</v>
      </c>
      <c r="XDT1533" s="229" t="s">
        <v>289</v>
      </c>
      <c r="XDU1533" s="229" t="s">
        <v>227</v>
      </c>
      <c r="XDY1533" s="229">
        <v>2024</v>
      </c>
      <c r="XDZ1533" s="229" t="s">
        <v>57</v>
      </c>
      <c r="XEA1533" s="229" t="s">
        <v>3938</v>
      </c>
      <c r="XEB1533" s="229">
        <v>12973951</v>
      </c>
      <c r="XEC1533" s="229" t="s">
        <v>3941</v>
      </c>
      <c r="XED1533" s="229" t="s">
        <v>310</v>
      </c>
      <c r="XEE1533" s="229" t="s">
        <v>3942</v>
      </c>
      <c r="XEF1533" s="229" t="s">
        <v>1668</v>
      </c>
      <c r="XEG1533" s="229" t="s">
        <v>52</v>
      </c>
      <c r="XEH1533" s="229" t="s">
        <v>3943</v>
      </c>
      <c r="XEJ1533" s="229" t="s">
        <v>3944</v>
      </c>
      <c r="XEK1533" s="229" t="s">
        <v>945</v>
      </c>
      <c r="XEL1533" s="229" t="s">
        <v>466</v>
      </c>
      <c r="XEM1533" s="229" t="s">
        <v>3945</v>
      </c>
      <c r="XEN1533" s="229" t="s">
        <v>3946</v>
      </c>
      <c r="XEO1533" s="229" t="s">
        <v>396</v>
      </c>
      <c r="XEP1533" s="229" t="s">
        <v>289</v>
      </c>
      <c r="XEQ1533" s="229" t="s">
        <v>35</v>
      </c>
      <c r="XER1533" s="229" t="s">
        <v>27</v>
      </c>
      <c r="XES1533" s="229" t="s">
        <v>87</v>
      </c>
      <c r="XET1533" s="229" t="s">
        <v>1400</v>
      </c>
      <c r="XEU1533" s="229" t="s">
        <v>254</v>
      </c>
      <c r="XEV1533" s="229" t="s">
        <v>3947</v>
      </c>
      <c r="XEW1533" s="229" t="s">
        <v>222</v>
      </c>
      <c r="XEX1533" s="229" t="s">
        <v>223</v>
      </c>
      <c r="XEY1533" s="229" t="s">
        <v>172</v>
      </c>
      <c r="XEZ1533" s="229" t="s">
        <v>289</v>
      </c>
      <c r="XFA1533" s="229" t="s">
        <v>227</v>
      </c>
    </row>
    <row r="1534" spans="1:1021 1025:2045 2049:3069 3073:4093 4097:5117 5121:6141 6145:7165 7169:8189 8193:9213 9217:10237 10241:11261 11265:12285 12289:13309 13313:14333 14337:15357 15361:16381" s="229" customFormat="1" ht="15" customHeight="1">
      <c r="A1534" s="239">
        <v>2024</v>
      </c>
      <c r="B1534" s="239" t="s">
        <v>57</v>
      </c>
      <c r="C1534" s="218" t="s">
        <v>3938</v>
      </c>
      <c r="D1534" s="217">
        <v>1234</v>
      </c>
      <c r="E1534" s="219" t="s">
        <v>4234</v>
      </c>
      <c r="F1534" s="217" t="s">
        <v>310</v>
      </c>
      <c r="G1534" s="217" t="s">
        <v>3949</v>
      </c>
      <c r="H1534" s="220" t="s">
        <v>4233</v>
      </c>
      <c r="I1534" s="249" t="s">
        <v>52</v>
      </c>
      <c r="J1534" s="220" t="s">
        <v>4232</v>
      </c>
      <c r="K1534" s="220"/>
      <c r="L1534" s="219" t="s">
        <v>4235</v>
      </c>
      <c r="M1534" s="222" t="s">
        <v>4233</v>
      </c>
      <c r="N1534" s="222" t="s">
        <v>4233</v>
      </c>
      <c r="O1534" s="222" t="s">
        <v>4236</v>
      </c>
      <c r="P1534" s="269" t="s">
        <v>3573</v>
      </c>
      <c r="Q1534" s="269" t="s">
        <v>396</v>
      </c>
      <c r="R1534" s="221" t="s">
        <v>289</v>
      </c>
      <c r="S1534" s="223" t="s">
        <v>35</v>
      </c>
      <c r="T1534" s="223" t="s">
        <v>27</v>
      </c>
      <c r="U1534" s="223" t="s">
        <v>87</v>
      </c>
      <c r="V1534" s="221" t="s">
        <v>1400</v>
      </c>
      <c r="W1534" s="220" t="s">
        <v>254</v>
      </c>
      <c r="X1534" s="269" t="s">
        <v>3947</v>
      </c>
      <c r="Y1534" s="220" t="s">
        <v>222</v>
      </c>
      <c r="Z1534" s="271" t="s">
        <v>223</v>
      </c>
      <c r="AA1534" s="220" t="s">
        <v>172</v>
      </c>
      <c r="AB1534" s="239" t="s">
        <v>289</v>
      </c>
      <c r="AC1534" s="273" t="s">
        <v>227</v>
      </c>
      <c r="AD1534" s="227"/>
      <c r="AG1534" s="229">
        <v>2024</v>
      </c>
      <c r="AH1534" s="229" t="s">
        <v>57</v>
      </c>
      <c r="AI1534" s="229" t="s">
        <v>3938</v>
      </c>
      <c r="AJ1534" s="229">
        <v>12973955</v>
      </c>
      <c r="AK1534" s="229" t="s">
        <v>3948</v>
      </c>
      <c r="AL1534" s="229" t="s">
        <v>310</v>
      </c>
      <c r="AM1534" s="229" t="s">
        <v>3949</v>
      </c>
      <c r="AN1534" s="229" t="s">
        <v>394</v>
      </c>
      <c r="AO1534" s="229" t="s">
        <v>52</v>
      </c>
      <c r="AP1534" s="229" t="s">
        <v>3950</v>
      </c>
      <c r="AR1534" s="229" t="s">
        <v>3951</v>
      </c>
      <c r="AS1534" s="229" t="s">
        <v>945</v>
      </c>
      <c r="AT1534" s="229" t="s">
        <v>466</v>
      </c>
      <c r="AU1534" s="229" t="s">
        <v>3952</v>
      </c>
      <c r="AV1534" s="229" t="s">
        <v>3573</v>
      </c>
      <c r="AW1534" s="229" t="s">
        <v>396</v>
      </c>
      <c r="AX1534" s="229" t="s">
        <v>289</v>
      </c>
      <c r="AY1534" s="229" t="s">
        <v>35</v>
      </c>
      <c r="AZ1534" s="229" t="s">
        <v>27</v>
      </c>
      <c r="BA1534" s="229" t="s">
        <v>87</v>
      </c>
      <c r="BB1534" s="229" t="s">
        <v>1400</v>
      </c>
      <c r="BC1534" s="229" t="s">
        <v>254</v>
      </c>
      <c r="BD1534" s="229" t="s">
        <v>3947</v>
      </c>
      <c r="BE1534" s="229" t="s">
        <v>222</v>
      </c>
      <c r="BF1534" s="229" t="s">
        <v>223</v>
      </c>
      <c r="BG1534" s="229" t="s">
        <v>172</v>
      </c>
      <c r="BH1534" s="229" t="s">
        <v>289</v>
      </c>
      <c r="BI1534" s="229" t="s">
        <v>227</v>
      </c>
      <c r="BM1534" s="229">
        <v>2024</v>
      </c>
      <c r="BN1534" s="229" t="s">
        <v>57</v>
      </c>
      <c r="BO1534" s="229" t="s">
        <v>3938</v>
      </c>
      <c r="BP1534" s="229">
        <v>12973955</v>
      </c>
      <c r="BQ1534" s="229" t="s">
        <v>3948</v>
      </c>
      <c r="BR1534" s="229" t="s">
        <v>310</v>
      </c>
      <c r="BS1534" s="229" t="s">
        <v>3949</v>
      </c>
      <c r="BT1534" s="229" t="s">
        <v>394</v>
      </c>
      <c r="BU1534" s="229" t="s">
        <v>52</v>
      </c>
      <c r="BV1534" s="229" t="s">
        <v>3950</v>
      </c>
      <c r="BX1534" s="229" t="s">
        <v>3951</v>
      </c>
      <c r="BY1534" s="229" t="s">
        <v>945</v>
      </c>
      <c r="BZ1534" s="229" t="s">
        <v>466</v>
      </c>
      <c r="CA1534" s="229" t="s">
        <v>3952</v>
      </c>
      <c r="CB1534" s="229" t="s">
        <v>3573</v>
      </c>
      <c r="CC1534" s="229" t="s">
        <v>396</v>
      </c>
      <c r="CD1534" s="229" t="s">
        <v>289</v>
      </c>
      <c r="CE1534" s="229" t="s">
        <v>35</v>
      </c>
      <c r="CF1534" s="229" t="s">
        <v>27</v>
      </c>
      <c r="CG1534" s="229" t="s">
        <v>87</v>
      </c>
      <c r="CH1534" s="229" t="s">
        <v>1400</v>
      </c>
      <c r="CI1534" s="229" t="s">
        <v>254</v>
      </c>
      <c r="CJ1534" s="229" t="s">
        <v>3947</v>
      </c>
      <c r="CK1534" s="229" t="s">
        <v>222</v>
      </c>
      <c r="CL1534" s="229" t="s">
        <v>223</v>
      </c>
      <c r="CM1534" s="229" t="s">
        <v>172</v>
      </c>
      <c r="CN1534" s="229" t="s">
        <v>289</v>
      </c>
      <c r="CO1534" s="229" t="s">
        <v>227</v>
      </c>
      <c r="CS1534" s="229">
        <v>2024</v>
      </c>
      <c r="CT1534" s="229" t="s">
        <v>57</v>
      </c>
      <c r="CU1534" s="229" t="s">
        <v>3938</v>
      </c>
      <c r="CV1534" s="229">
        <v>12973955</v>
      </c>
      <c r="CW1534" s="229" t="s">
        <v>3948</v>
      </c>
      <c r="CX1534" s="229" t="s">
        <v>310</v>
      </c>
      <c r="CY1534" s="229" t="s">
        <v>3949</v>
      </c>
      <c r="CZ1534" s="229" t="s">
        <v>394</v>
      </c>
      <c r="DA1534" s="229" t="s">
        <v>52</v>
      </c>
      <c r="DB1534" s="229" t="s">
        <v>3950</v>
      </c>
      <c r="DD1534" s="229" t="s">
        <v>3951</v>
      </c>
      <c r="DE1534" s="229" t="s">
        <v>945</v>
      </c>
      <c r="DF1534" s="229" t="s">
        <v>466</v>
      </c>
      <c r="DG1534" s="229" t="s">
        <v>3952</v>
      </c>
      <c r="DH1534" s="229" t="s">
        <v>3573</v>
      </c>
      <c r="DI1534" s="229" t="s">
        <v>396</v>
      </c>
      <c r="DJ1534" s="229" t="s">
        <v>289</v>
      </c>
      <c r="DK1534" s="229" t="s">
        <v>35</v>
      </c>
      <c r="DL1534" s="229" t="s">
        <v>27</v>
      </c>
      <c r="DM1534" s="229" t="s">
        <v>87</v>
      </c>
      <c r="DN1534" s="229" t="s">
        <v>1400</v>
      </c>
      <c r="DO1534" s="229" t="s">
        <v>254</v>
      </c>
      <c r="DP1534" s="229" t="s">
        <v>3947</v>
      </c>
      <c r="DQ1534" s="229" t="s">
        <v>222</v>
      </c>
      <c r="DR1534" s="229" t="s">
        <v>223</v>
      </c>
      <c r="DS1534" s="229" t="s">
        <v>172</v>
      </c>
      <c r="DT1534" s="229" t="s">
        <v>289</v>
      </c>
      <c r="DU1534" s="229" t="s">
        <v>227</v>
      </c>
      <c r="DY1534" s="229">
        <v>2024</v>
      </c>
      <c r="DZ1534" s="229" t="s">
        <v>57</v>
      </c>
      <c r="EA1534" s="229" t="s">
        <v>3938</v>
      </c>
      <c r="EB1534" s="229">
        <v>12973955</v>
      </c>
      <c r="EC1534" s="229" t="s">
        <v>3948</v>
      </c>
      <c r="ED1534" s="229" t="s">
        <v>310</v>
      </c>
      <c r="EE1534" s="229" t="s">
        <v>3949</v>
      </c>
      <c r="EF1534" s="229" t="s">
        <v>394</v>
      </c>
      <c r="EG1534" s="229" t="s">
        <v>52</v>
      </c>
      <c r="EH1534" s="229" t="s">
        <v>3950</v>
      </c>
      <c r="EJ1534" s="229" t="s">
        <v>3951</v>
      </c>
      <c r="EK1534" s="229" t="s">
        <v>945</v>
      </c>
      <c r="EL1534" s="229" t="s">
        <v>466</v>
      </c>
      <c r="EM1534" s="229" t="s">
        <v>3952</v>
      </c>
      <c r="EN1534" s="229" t="s">
        <v>3573</v>
      </c>
      <c r="EO1534" s="229" t="s">
        <v>396</v>
      </c>
      <c r="EP1534" s="229" t="s">
        <v>289</v>
      </c>
      <c r="EQ1534" s="229" t="s">
        <v>35</v>
      </c>
      <c r="ER1534" s="229" t="s">
        <v>27</v>
      </c>
      <c r="ES1534" s="229" t="s">
        <v>87</v>
      </c>
      <c r="ET1534" s="229" t="s">
        <v>1400</v>
      </c>
      <c r="EU1534" s="229" t="s">
        <v>254</v>
      </c>
      <c r="EV1534" s="229" t="s">
        <v>3947</v>
      </c>
      <c r="EW1534" s="229" t="s">
        <v>222</v>
      </c>
      <c r="EX1534" s="229" t="s">
        <v>223</v>
      </c>
      <c r="EY1534" s="229" t="s">
        <v>172</v>
      </c>
      <c r="EZ1534" s="229" t="s">
        <v>289</v>
      </c>
      <c r="FA1534" s="229" t="s">
        <v>227</v>
      </c>
      <c r="FE1534" s="229">
        <v>2024</v>
      </c>
      <c r="FF1534" s="229" t="s">
        <v>57</v>
      </c>
      <c r="FG1534" s="229" t="s">
        <v>3938</v>
      </c>
      <c r="FH1534" s="229">
        <v>12973955</v>
      </c>
      <c r="FI1534" s="229" t="s">
        <v>3948</v>
      </c>
      <c r="FJ1534" s="229" t="s">
        <v>310</v>
      </c>
      <c r="FK1534" s="229" t="s">
        <v>3949</v>
      </c>
      <c r="FL1534" s="229" t="s">
        <v>394</v>
      </c>
      <c r="FM1534" s="229" t="s">
        <v>52</v>
      </c>
      <c r="FN1534" s="229" t="s">
        <v>3950</v>
      </c>
      <c r="FP1534" s="229" t="s">
        <v>3951</v>
      </c>
      <c r="FQ1534" s="229" t="s">
        <v>945</v>
      </c>
      <c r="FR1534" s="229" t="s">
        <v>466</v>
      </c>
      <c r="FS1534" s="229" t="s">
        <v>3952</v>
      </c>
      <c r="FT1534" s="229" t="s">
        <v>3573</v>
      </c>
      <c r="FU1534" s="229" t="s">
        <v>396</v>
      </c>
      <c r="FV1534" s="229" t="s">
        <v>289</v>
      </c>
      <c r="FW1534" s="229" t="s">
        <v>35</v>
      </c>
      <c r="FX1534" s="229" t="s">
        <v>27</v>
      </c>
      <c r="FY1534" s="229" t="s">
        <v>87</v>
      </c>
      <c r="FZ1534" s="229" t="s">
        <v>1400</v>
      </c>
      <c r="GA1534" s="229" t="s">
        <v>254</v>
      </c>
      <c r="GB1534" s="229" t="s">
        <v>3947</v>
      </c>
      <c r="GC1534" s="229" t="s">
        <v>222</v>
      </c>
      <c r="GD1534" s="229" t="s">
        <v>223</v>
      </c>
      <c r="GE1534" s="229" t="s">
        <v>172</v>
      </c>
      <c r="GF1534" s="229" t="s">
        <v>289</v>
      </c>
      <c r="GG1534" s="229" t="s">
        <v>227</v>
      </c>
      <c r="GK1534" s="229">
        <v>2024</v>
      </c>
      <c r="GL1534" s="229" t="s">
        <v>57</v>
      </c>
      <c r="GM1534" s="229" t="s">
        <v>3938</v>
      </c>
      <c r="GN1534" s="229">
        <v>12973955</v>
      </c>
      <c r="GO1534" s="229" t="s">
        <v>3948</v>
      </c>
      <c r="GP1534" s="229" t="s">
        <v>310</v>
      </c>
      <c r="GQ1534" s="229" t="s">
        <v>3949</v>
      </c>
      <c r="GR1534" s="229" t="s">
        <v>394</v>
      </c>
      <c r="GS1534" s="229" t="s">
        <v>52</v>
      </c>
      <c r="GT1534" s="229" t="s">
        <v>3950</v>
      </c>
      <c r="GV1534" s="229" t="s">
        <v>3951</v>
      </c>
      <c r="GW1534" s="229" t="s">
        <v>945</v>
      </c>
      <c r="GX1534" s="229" t="s">
        <v>466</v>
      </c>
      <c r="GY1534" s="229" t="s">
        <v>3952</v>
      </c>
      <c r="GZ1534" s="229" t="s">
        <v>3573</v>
      </c>
      <c r="HA1534" s="229" t="s">
        <v>396</v>
      </c>
      <c r="HB1534" s="229" t="s">
        <v>289</v>
      </c>
      <c r="HC1534" s="229" t="s">
        <v>35</v>
      </c>
      <c r="HD1534" s="229" t="s">
        <v>27</v>
      </c>
      <c r="HE1534" s="229" t="s">
        <v>87</v>
      </c>
      <c r="HF1534" s="229" t="s">
        <v>1400</v>
      </c>
      <c r="HG1534" s="229" t="s">
        <v>254</v>
      </c>
      <c r="HH1534" s="229" t="s">
        <v>3947</v>
      </c>
      <c r="HI1534" s="229" t="s">
        <v>222</v>
      </c>
      <c r="HJ1534" s="229" t="s">
        <v>223</v>
      </c>
      <c r="HK1534" s="229" t="s">
        <v>172</v>
      </c>
      <c r="HL1534" s="229" t="s">
        <v>289</v>
      </c>
      <c r="HM1534" s="229" t="s">
        <v>227</v>
      </c>
      <c r="HQ1534" s="229">
        <v>2024</v>
      </c>
      <c r="HR1534" s="229" t="s">
        <v>57</v>
      </c>
      <c r="HS1534" s="229" t="s">
        <v>3938</v>
      </c>
      <c r="HT1534" s="229">
        <v>12973955</v>
      </c>
      <c r="HU1534" s="229" t="s">
        <v>3948</v>
      </c>
      <c r="HV1534" s="229" t="s">
        <v>310</v>
      </c>
      <c r="HW1534" s="229" t="s">
        <v>3949</v>
      </c>
      <c r="HX1534" s="229" t="s">
        <v>394</v>
      </c>
      <c r="HY1534" s="229" t="s">
        <v>52</v>
      </c>
      <c r="HZ1534" s="229" t="s">
        <v>3950</v>
      </c>
      <c r="IB1534" s="229" t="s">
        <v>3951</v>
      </c>
      <c r="IC1534" s="229" t="s">
        <v>945</v>
      </c>
      <c r="ID1534" s="229" t="s">
        <v>466</v>
      </c>
      <c r="IE1534" s="229" t="s">
        <v>3952</v>
      </c>
      <c r="IF1534" s="229" t="s">
        <v>3573</v>
      </c>
      <c r="IG1534" s="229" t="s">
        <v>396</v>
      </c>
      <c r="IH1534" s="229" t="s">
        <v>289</v>
      </c>
      <c r="II1534" s="229" t="s">
        <v>35</v>
      </c>
      <c r="IJ1534" s="229" t="s">
        <v>27</v>
      </c>
      <c r="IK1534" s="229" t="s">
        <v>87</v>
      </c>
      <c r="IL1534" s="229" t="s">
        <v>1400</v>
      </c>
      <c r="IM1534" s="229" t="s">
        <v>254</v>
      </c>
      <c r="IN1534" s="229" t="s">
        <v>3947</v>
      </c>
      <c r="IO1534" s="229" t="s">
        <v>222</v>
      </c>
      <c r="IP1534" s="229" t="s">
        <v>223</v>
      </c>
      <c r="IQ1534" s="229" t="s">
        <v>172</v>
      </c>
      <c r="IR1534" s="229" t="s">
        <v>289</v>
      </c>
      <c r="IS1534" s="229" t="s">
        <v>227</v>
      </c>
      <c r="IW1534" s="229">
        <v>2024</v>
      </c>
      <c r="IX1534" s="229" t="s">
        <v>57</v>
      </c>
      <c r="IY1534" s="229" t="s">
        <v>3938</v>
      </c>
      <c r="IZ1534" s="229">
        <v>12973955</v>
      </c>
      <c r="JA1534" s="229" t="s">
        <v>3948</v>
      </c>
      <c r="JB1534" s="229" t="s">
        <v>310</v>
      </c>
      <c r="JC1534" s="229" t="s">
        <v>3949</v>
      </c>
      <c r="JD1534" s="229" t="s">
        <v>394</v>
      </c>
      <c r="JE1534" s="229" t="s">
        <v>52</v>
      </c>
      <c r="JF1534" s="229" t="s">
        <v>3950</v>
      </c>
      <c r="JH1534" s="229" t="s">
        <v>3951</v>
      </c>
      <c r="JI1534" s="229" t="s">
        <v>945</v>
      </c>
      <c r="JJ1534" s="229" t="s">
        <v>466</v>
      </c>
      <c r="JK1534" s="229" t="s">
        <v>3952</v>
      </c>
      <c r="JL1534" s="229" t="s">
        <v>3573</v>
      </c>
      <c r="JM1534" s="229" t="s">
        <v>396</v>
      </c>
      <c r="JN1534" s="229" t="s">
        <v>289</v>
      </c>
      <c r="JO1534" s="229" t="s">
        <v>35</v>
      </c>
      <c r="JP1534" s="229" t="s">
        <v>27</v>
      </c>
      <c r="JQ1534" s="229" t="s">
        <v>87</v>
      </c>
      <c r="JR1534" s="229" t="s">
        <v>1400</v>
      </c>
      <c r="JS1534" s="229" t="s">
        <v>254</v>
      </c>
      <c r="JT1534" s="229" t="s">
        <v>3947</v>
      </c>
      <c r="JU1534" s="229" t="s">
        <v>222</v>
      </c>
      <c r="JV1534" s="229" t="s">
        <v>223</v>
      </c>
      <c r="JW1534" s="229" t="s">
        <v>172</v>
      </c>
      <c r="JX1534" s="229" t="s">
        <v>289</v>
      </c>
      <c r="JY1534" s="229" t="s">
        <v>227</v>
      </c>
      <c r="KC1534" s="229">
        <v>2024</v>
      </c>
      <c r="KD1534" s="229" t="s">
        <v>57</v>
      </c>
      <c r="KE1534" s="229" t="s">
        <v>3938</v>
      </c>
      <c r="KF1534" s="229">
        <v>12973955</v>
      </c>
      <c r="KG1534" s="229" t="s">
        <v>3948</v>
      </c>
      <c r="KH1534" s="229" t="s">
        <v>310</v>
      </c>
      <c r="KI1534" s="229" t="s">
        <v>3949</v>
      </c>
      <c r="KJ1534" s="229" t="s">
        <v>394</v>
      </c>
      <c r="KK1534" s="229" t="s">
        <v>52</v>
      </c>
      <c r="KL1534" s="229" t="s">
        <v>3950</v>
      </c>
      <c r="KN1534" s="229" t="s">
        <v>3951</v>
      </c>
      <c r="KO1534" s="229" t="s">
        <v>945</v>
      </c>
      <c r="KP1534" s="229" t="s">
        <v>466</v>
      </c>
      <c r="KQ1534" s="229" t="s">
        <v>3952</v>
      </c>
      <c r="KR1534" s="229" t="s">
        <v>3573</v>
      </c>
      <c r="KS1534" s="229" t="s">
        <v>396</v>
      </c>
      <c r="KT1534" s="229" t="s">
        <v>289</v>
      </c>
      <c r="KU1534" s="229" t="s">
        <v>35</v>
      </c>
      <c r="KV1534" s="229" t="s">
        <v>27</v>
      </c>
      <c r="KW1534" s="229" t="s">
        <v>87</v>
      </c>
      <c r="KX1534" s="229" t="s">
        <v>1400</v>
      </c>
      <c r="KY1534" s="229" t="s">
        <v>254</v>
      </c>
      <c r="KZ1534" s="229" t="s">
        <v>3947</v>
      </c>
      <c r="LA1534" s="229" t="s">
        <v>222</v>
      </c>
      <c r="LB1534" s="229" t="s">
        <v>223</v>
      </c>
      <c r="LC1534" s="229" t="s">
        <v>172</v>
      </c>
      <c r="LD1534" s="229" t="s">
        <v>289</v>
      </c>
      <c r="LE1534" s="229" t="s">
        <v>227</v>
      </c>
      <c r="LI1534" s="229">
        <v>2024</v>
      </c>
      <c r="LJ1534" s="229" t="s">
        <v>57</v>
      </c>
      <c r="LK1534" s="229" t="s">
        <v>3938</v>
      </c>
      <c r="LL1534" s="229">
        <v>12973955</v>
      </c>
      <c r="LM1534" s="229" t="s">
        <v>3948</v>
      </c>
      <c r="LN1534" s="229" t="s">
        <v>310</v>
      </c>
      <c r="LO1534" s="229" t="s">
        <v>3949</v>
      </c>
      <c r="LP1534" s="229" t="s">
        <v>394</v>
      </c>
      <c r="LQ1534" s="229" t="s">
        <v>52</v>
      </c>
      <c r="LR1534" s="229" t="s">
        <v>3950</v>
      </c>
      <c r="LT1534" s="229" t="s">
        <v>3951</v>
      </c>
      <c r="LU1534" s="229" t="s">
        <v>945</v>
      </c>
      <c r="LV1534" s="229" t="s">
        <v>466</v>
      </c>
      <c r="LW1534" s="229" t="s">
        <v>3952</v>
      </c>
      <c r="LX1534" s="229" t="s">
        <v>3573</v>
      </c>
      <c r="LY1534" s="229" t="s">
        <v>396</v>
      </c>
      <c r="LZ1534" s="229" t="s">
        <v>289</v>
      </c>
      <c r="MA1534" s="229" t="s">
        <v>35</v>
      </c>
      <c r="MB1534" s="229" t="s">
        <v>27</v>
      </c>
      <c r="MC1534" s="229" t="s">
        <v>87</v>
      </c>
      <c r="MD1534" s="229" t="s">
        <v>1400</v>
      </c>
      <c r="ME1534" s="229" t="s">
        <v>254</v>
      </c>
      <c r="MF1534" s="229" t="s">
        <v>3947</v>
      </c>
      <c r="MG1534" s="229" t="s">
        <v>222</v>
      </c>
      <c r="MH1534" s="229" t="s">
        <v>223</v>
      </c>
      <c r="MI1534" s="229" t="s">
        <v>172</v>
      </c>
      <c r="MJ1534" s="229" t="s">
        <v>289</v>
      </c>
      <c r="MK1534" s="229" t="s">
        <v>227</v>
      </c>
      <c r="MO1534" s="229">
        <v>2024</v>
      </c>
      <c r="MP1534" s="229" t="s">
        <v>57</v>
      </c>
      <c r="MQ1534" s="229" t="s">
        <v>3938</v>
      </c>
      <c r="MR1534" s="229">
        <v>12973955</v>
      </c>
      <c r="MS1534" s="229" t="s">
        <v>3948</v>
      </c>
      <c r="MT1534" s="229" t="s">
        <v>310</v>
      </c>
      <c r="MU1534" s="229" t="s">
        <v>3949</v>
      </c>
      <c r="MV1534" s="229" t="s">
        <v>394</v>
      </c>
      <c r="MW1534" s="229" t="s">
        <v>52</v>
      </c>
      <c r="MX1534" s="229" t="s">
        <v>3950</v>
      </c>
      <c r="MZ1534" s="229" t="s">
        <v>3951</v>
      </c>
      <c r="NA1534" s="229" t="s">
        <v>945</v>
      </c>
      <c r="NB1534" s="229" t="s">
        <v>466</v>
      </c>
      <c r="NC1534" s="229" t="s">
        <v>3952</v>
      </c>
      <c r="ND1534" s="229" t="s">
        <v>3573</v>
      </c>
      <c r="NE1534" s="229" t="s">
        <v>396</v>
      </c>
      <c r="NF1534" s="229" t="s">
        <v>289</v>
      </c>
      <c r="NG1534" s="229" t="s">
        <v>35</v>
      </c>
      <c r="NH1534" s="229" t="s">
        <v>27</v>
      </c>
      <c r="NI1534" s="229" t="s">
        <v>87</v>
      </c>
      <c r="NJ1534" s="229" t="s">
        <v>1400</v>
      </c>
      <c r="NK1534" s="229" t="s">
        <v>254</v>
      </c>
      <c r="NL1534" s="229" t="s">
        <v>3947</v>
      </c>
      <c r="NM1534" s="229" t="s">
        <v>222</v>
      </c>
      <c r="NN1534" s="229" t="s">
        <v>223</v>
      </c>
      <c r="NO1534" s="229" t="s">
        <v>172</v>
      </c>
      <c r="NP1534" s="229" t="s">
        <v>289</v>
      </c>
      <c r="NQ1534" s="229" t="s">
        <v>227</v>
      </c>
      <c r="NU1534" s="229">
        <v>2024</v>
      </c>
      <c r="NV1534" s="229" t="s">
        <v>57</v>
      </c>
      <c r="NW1534" s="229" t="s">
        <v>3938</v>
      </c>
      <c r="NX1534" s="229">
        <v>12973955</v>
      </c>
      <c r="NY1534" s="229" t="s">
        <v>3948</v>
      </c>
      <c r="NZ1534" s="229" t="s">
        <v>310</v>
      </c>
      <c r="OA1534" s="229" t="s">
        <v>3949</v>
      </c>
      <c r="OB1534" s="229" t="s">
        <v>394</v>
      </c>
      <c r="OC1534" s="229" t="s">
        <v>52</v>
      </c>
      <c r="OD1534" s="229" t="s">
        <v>3950</v>
      </c>
      <c r="OF1534" s="229" t="s">
        <v>3951</v>
      </c>
      <c r="OG1534" s="229" t="s">
        <v>945</v>
      </c>
      <c r="OH1534" s="229" t="s">
        <v>466</v>
      </c>
      <c r="OI1534" s="229" t="s">
        <v>3952</v>
      </c>
      <c r="OJ1534" s="229" t="s">
        <v>3573</v>
      </c>
      <c r="OK1534" s="229" t="s">
        <v>396</v>
      </c>
      <c r="OL1534" s="229" t="s">
        <v>289</v>
      </c>
      <c r="OM1534" s="229" t="s">
        <v>35</v>
      </c>
      <c r="ON1534" s="229" t="s">
        <v>27</v>
      </c>
      <c r="OO1534" s="229" t="s">
        <v>87</v>
      </c>
      <c r="OP1534" s="229" t="s">
        <v>1400</v>
      </c>
      <c r="OQ1534" s="229" t="s">
        <v>254</v>
      </c>
      <c r="OR1534" s="229" t="s">
        <v>3947</v>
      </c>
      <c r="OS1534" s="229" t="s">
        <v>222</v>
      </c>
      <c r="OT1534" s="229" t="s">
        <v>223</v>
      </c>
      <c r="OU1534" s="229" t="s">
        <v>172</v>
      </c>
      <c r="OV1534" s="229" t="s">
        <v>289</v>
      </c>
      <c r="OW1534" s="229" t="s">
        <v>227</v>
      </c>
      <c r="PA1534" s="229">
        <v>2024</v>
      </c>
      <c r="PB1534" s="229" t="s">
        <v>57</v>
      </c>
      <c r="PC1534" s="229" t="s">
        <v>3938</v>
      </c>
      <c r="PD1534" s="229">
        <v>12973955</v>
      </c>
      <c r="PE1534" s="229" t="s">
        <v>3948</v>
      </c>
      <c r="PF1534" s="229" t="s">
        <v>310</v>
      </c>
      <c r="PG1534" s="229" t="s">
        <v>3949</v>
      </c>
      <c r="PH1534" s="229" t="s">
        <v>394</v>
      </c>
      <c r="PI1534" s="229" t="s">
        <v>52</v>
      </c>
      <c r="PJ1534" s="229" t="s">
        <v>3950</v>
      </c>
      <c r="PL1534" s="229" t="s">
        <v>3951</v>
      </c>
      <c r="PM1534" s="229" t="s">
        <v>945</v>
      </c>
      <c r="PN1534" s="229" t="s">
        <v>466</v>
      </c>
      <c r="PO1534" s="229" t="s">
        <v>3952</v>
      </c>
      <c r="PP1534" s="229" t="s">
        <v>3573</v>
      </c>
      <c r="PQ1534" s="229" t="s">
        <v>396</v>
      </c>
      <c r="PR1534" s="229" t="s">
        <v>289</v>
      </c>
      <c r="PS1534" s="229" t="s">
        <v>35</v>
      </c>
      <c r="PT1534" s="229" t="s">
        <v>27</v>
      </c>
      <c r="PU1534" s="229" t="s">
        <v>87</v>
      </c>
      <c r="PV1534" s="229" t="s">
        <v>1400</v>
      </c>
      <c r="PW1534" s="229" t="s">
        <v>254</v>
      </c>
      <c r="PX1534" s="229" t="s">
        <v>3947</v>
      </c>
      <c r="PY1534" s="229" t="s">
        <v>222</v>
      </c>
      <c r="PZ1534" s="229" t="s">
        <v>223</v>
      </c>
      <c r="QA1534" s="229" t="s">
        <v>172</v>
      </c>
      <c r="QB1534" s="229" t="s">
        <v>289</v>
      </c>
      <c r="QC1534" s="229" t="s">
        <v>227</v>
      </c>
      <c r="QG1534" s="229">
        <v>2024</v>
      </c>
      <c r="QH1534" s="229" t="s">
        <v>57</v>
      </c>
      <c r="QI1534" s="229" t="s">
        <v>3938</v>
      </c>
      <c r="QJ1534" s="229">
        <v>12973955</v>
      </c>
      <c r="QK1534" s="229" t="s">
        <v>3948</v>
      </c>
      <c r="QL1534" s="229" t="s">
        <v>310</v>
      </c>
      <c r="QM1534" s="229" t="s">
        <v>3949</v>
      </c>
      <c r="QN1534" s="229" t="s">
        <v>394</v>
      </c>
      <c r="QO1534" s="229" t="s">
        <v>52</v>
      </c>
      <c r="QP1534" s="229" t="s">
        <v>3950</v>
      </c>
      <c r="QR1534" s="229" t="s">
        <v>3951</v>
      </c>
      <c r="QS1534" s="229" t="s">
        <v>945</v>
      </c>
      <c r="QT1534" s="229" t="s">
        <v>466</v>
      </c>
      <c r="QU1534" s="229" t="s">
        <v>3952</v>
      </c>
      <c r="QV1534" s="229" t="s">
        <v>3573</v>
      </c>
      <c r="QW1534" s="229" t="s">
        <v>396</v>
      </c>
      <c r="QX1534" s="229" t="s">
        <v>289</v>
      </c>
      <c r="QY1534" s="229" t="s">
        <v>35</v>
      </c>
      <c r="QZ1534" s="229" t="s">
        <v>27</v>
      </c>
      <c r="RA1534" s="229" t="s">
        <v>87</v>
      </c>
      <c r="RB1534" s="229" t="s">
        <v>1400</v>
      </c>
      <c r="RC1534" s="229" t="s">
        <v>254</v>
      </c>
      <c r="RD1534" s="229" t="s">
        <v>3947</v>
      </c>
      <c r="RE1534" s="229" t="s">
        <v>222</v>
      </c>
      <c r="RF1534" s="229" t="s">
        <v>223</v>
      </c>
      <c r="RG1534" s="229" t="s">
        <v>172</v>
      </c>
      <c r="RH1534" s="229" t="s">
        <v>289</v>
      </c>
      <c r="RI1534" s="229" t="s">
        <v>227</v>
      </c>
      <c r="RM1534" s="229">
        <v>2024</v>
      </c>
      <c r="RN1534" s="229" t="s">
        <v>57</v>
      </c>
      <c r="RO1534" s="229" t="s">
        <v>3938</v>
      </c>
      <c r="RP1534" s="229">
        <v>12973955</v>
      </c>
      <c r="RQ1534" s="229" t="s">
        <v>3948</v>
      </c>
      <c r="RR1534" s="229" t="s">
        <v>310</v>
      </c>
      <c r="RS1534" s="229" t="s">
        <v>3949</v>
      </c>
      <c r="RT1534" s="229" t="s">
        <v>394</v>
      </c>
      <c r="RU1534" s="229" t="s">
        <v>52</v>
      </c>
      <c r="RV1534" s="229" t="s">
        <v>3950</v>
      </c>
      <c r="RX1534" s="229" t="s">
        <v>3951</v>
      </c>
      <c r="RY1534" s="229" t="s">
        <v>945</v>
      </c>
      <c r="RZ1534" s="229" t="s">
        <v>466</v>
      </c>
      <c r="SA1534" s="229" t="s">
        <v>3952</v>
      </c>
      <c r="SB1534" s="229" t="s">
        <v>3573</v>
      </c>
      <c r="SC1534" s="229" t="s">
        <v>396</v>
      </c>
      <c r="SD1534" s="229" t="s">
        <v>289</v>
      </c>
      <c r="SE1534" s="229" t="s">
        <v>35</v>
      </c>
      <c r="SF1534" s="229" t="s">
        <v>27</v>
      </c>
      <c r="SG1534" s="229" t="s">
        <v>87</v>
      </c>
      <c r="SH1534" s="229" t="s">
        <v>1400</v>
      </c>
      <c r="SI1534" s="229" t="s">
        <v>254</v>
      </c>
      <c r="SJ1534" s="229" t="s">
        <v>3947</v>
      </c>
      <c r="SK1534" s="229" t="s">
        <v>222</v>
      </c>
      <c r="SL1534" s="229" t="s">
        <v>223</v>
      </c>
      <c r="SM1534" s="229" t="s">
        <v>172</v>
      </c>
      <c r="SN1534" s="229" t="s">
        <v>289</v>
      </c>
      <c r="SO1534" s="229" t="s">
        <v>227</v>
      </c>
      <c r="SS1534" s="229">
        <v>2024</v>
      </c>
      <c r="ST1534" s="229" t="s">
        <v>57</v>
      </c>
      <c r="SU1534" s="229" t="s">
        <v>3938</v>
      </c>
      <c r="SV1534" s="229">
        <v>12973955</v>
      </c>
      <c r="SW1534" s="229" t="s">
        <v>3948</v>
      </c>
      <c r="SX1534" s="229" t="s">
        <v>310</v>
      </c>
      <c r="SY1534" s="229" t="s">
        <v>3949</v>
      </c>
      <c r="SZ1534" s="229" t="s">
        <v>394</v>
      </c>
      <c r="TA1534" s="229" t="s">
        <v>52</v>
      </c>
      <c r="TB1534" s="229" t="s">
        <v>3950</v>
      </c>
      <c r="TD1534" s="229" t="s">
        <v>3951</v>
      </c>
      <c r="TE1534" s="229" t="s">
        <v>945</v>
      </c>
      <c r="TF1534" s="229" t="s">
        <v>466</v>
      </c>
      <c r="TG1534" s="229" t="s">
        <v>3952</v>
      </c>
      <c r="TH1534" s="229" t="s">
        <v>3573</v>
      </c>
      <c r="TI1534" s="229" t="s">
        <v>396</v>
      </c>
      <c r="TJ1534" s="229" t="s">
        <v>289</v>
      </c>
      <c r="TK1534" s="229" t="s">
        <v>35</v>
      </c>
      <c r="TL1534" s="229" t="s">
        <v>27</v>
      </c>
      <c r="TM1534" s="229" t="s">
        <v>87</v>
      </c>
      <c r="TN1534" s="229" t="s">
        <v>1400</v>
      </c>
      <c r="TO1534" s="229" t="s">
        <v>254</v>
      </c>
      <c r="TP1534" s="229" t="s">
        <v>3947</v>
      </c>
      <c r="TQ1534" s="229" t="s">
        <v>222</v>
      </c>
      <c r="TR1534" s="229" t="s">
        <v>223</v>
      </c>
      <c r="TS1534" s="229" t="s">
        <v>172</v>
      </c>
      <c r="TT1534" s="229" t="s">
        <v>289</v>
      </c>
      <c r="TU1534" s="229" t="s">
        <v>227</v>
      </c>
      <c r="TY1534" s="229">
        <v>2024</v>
      </c>
      <c r="TZ1534" s="229" t="s">
        <v>57</v>
      </c>
      <c r="UA1534" s="229" t="s">
        <v>3938</v>
      </c>
      <c r="UB1534" s="229">
        <v>12973955</v>
      </c>
      <c r="UC1534" s="229" t="s">
        <v>3948</v>
      </c>
      <c r="UD1534" s="229" t="s">
        <v>310</v>
      </c>
      <c r="UE1534" s="229" t="s">
        <v>3949</v>
      </c>
      <c r="UF1534" s="229" t="s">
        <v>394</v>
      </c>
      <c r="UG1534" s="229" t="s">
        <v>52</v>
      </c>
      <c r="UH1534" s="229" t="s">
        <v>3950</v>
      </c>
      <c r="UJ1534" s="229" t="s">
        <v>3951</v>
      </c>
      <c r="UK1534" s="229" t="s">
        <v>945</v>
      </c>
      <c r="UL1534" s="229" t="s">
        <v>466</v>
      </c>
      <c r="UM1534" s="229" t="s">
        <v>3952</v>
      </c>
      <c r="UN1534" s="229" t="s">
        <v>3573</v>
      </c>
      <c r="UO1534" s="229" t="s">
        <v>396</v>
      </c>
      <c r="UP1534" s="229" t="s">
        <v>289</v>
      </c>
      <c r="UQ1534" s="229" t="s">
        <v>35</v>
      </c>
      <c r="UR1534" s="229" t="s">
        <v>27</v>
      </c>
      <c r="US1534" s="229" t="s">
        <v>87</v>
      </c>
      <c r="UT1534" s="229" t="s">
        <v>1400</v>
      </c>
      <c r="UU1534" s="229" t="s">
        <v>254</v>
      </c>
      <c r="UV1534" s="229" t="s">
        <v>3947</v>
      </c>
      <c r="UW1534" s="229" t="s">
        <v>222</v>
      </c>
      <c r="UX1534" s="229" t="s">
        <v>223</v>
      </c>
      <c r="UY1534" s="229" t="s">
        <v>172</v>
      </c>
      <c r="UZ1534" s="229" t="s">
        <v>289</v>
      </c>
      <c r="VA1534" s="229" t="s">
        <v>227</v>
      </c>
      <c r="VE1534" s="229">
        <v>2024</v>
      </c>
      <c r="VF1534" s="229" t="s">
        <v>57</v>
      </c>
      <c r="VG1534" s="229" t="s">
        <v>3938</v>
      </c>
      <c r="VH1534" s="229">
        <v>12973955</v>
      </c>
      <c r="VI1534" s="229" t="s">
        <v>3948</v>
      </c>
      <c r="VJ1534" s="229" t="s">
        <v>310</v>
      </c>
      <c r="VK1534" s="229" t="s">
        <v>3949</v>
      </c>
      <c r="VL1534" s="229" t="s">
        <v>394</v>
      </c>
      <c r="VM1534" s="229" t="s">
        <v>52</v>
      </c>
      <c r="VN1534" s="229" t="s">
        <v>3950</v>
      </c>
      <c r="VP1534" s="229" t="s">
        <v>3951</v>
      </c>
      <c r="VQ1534" s="229" t="s">
        <v>945</v>
      </c>
      <c r="VR1534" s="229" t="s">
        <v>466</v>
      </c>
      <c r="VS1534" s="229" t="s">
        <v>3952</v>
      </c>
      <c r="VT1534" s="229" t="s">
        <v>3573</v>
      </c>
      <c r="VU1534" s="229" t="s">
        <v>396</v>
      </c>
      <c r="VV1534" s="229" t="s">
        <v>289</v>
      </c>
      <c r="VW1534" s="229" t="s">
        <v>35</v>
      </c>
      <c r="VX1534" s="229" t="s">
        <v>27</v>
      </c>
      <c r="VY1534" s="229" t="s">
        <v>87</v>
      </c>
      <c r="VZ1534" s="229" t="s">
        <v>1400</v>
      </c>
      <c r="WA1534" s="229" t="s">
        <v>254</v>
      </c>
      <c r="WB1534" s="229" t="s">
        <v>3947</v>
      </c>
      <c r="WC1534" s="229" t="s">
        <v>222</v>
      </c>
      <c r="WD1534" s="229" t="s">
        <v>223</v>
      </c>
      <c r="WE1534" s="229" t="s">
        <v>172</v>
      </c>
      <c r="WF1534" s="229" t="s">
        <v>289</v>
      </c>
      <c r="WG1534" s="229" t="s">
        <v>227</v>
      </c>
      <c r="WK1534" s="229">
        <v>2024</v>
      </c>
      <c r="WL1534" s="229" t="s">
        <v>57</v>
      </c>
      <c r="WM1534" s="229" t="s">
        <v>3938</v>
      </c>
      <c r="WN1534" s="229">
        <v>12973955</v>
      </c>
      <c r="WO1534" s="229" t="s">
        <v>3948</v>
      </c>
      <c r="WP1534" s="229" t="s">
        <v>310</v>
      </c>
      <c r="WQ1534" s="229" t="s">
        <v>3949</v>
      </c>
      <c r="WR1534" s="229" t="s">
        <v>394</v>
      </c>
      <c r="WS1534" s="229" t="s">
        <v>52</v>
      </c>
      <c r="WT1534" s="229" t="s">
        <v>3950</v>
      </c>
      <c r="WV1534" s="229" t="s">
        <v>3951</v>
      </c>
      <c r="WW1534" s="229" t="s">
        <v>945</v>
      </c>
      <c r="WX1534" s="229" t="s">
        <v>466</v>
      </c>
      <c r="WY1534" s="229" t="s">
        <v>3952</v>
      </c>
      <c r="WZ1534" s="229" t="s">
        <v>3573</v>
      </c>
      <c r="XA1534" s="229" t="s">
        <v>396</v>
      </c>
      <c r="XB1534" s="229" t="s">
        <v>289</v>
      </c>
      <c r="XC1534" s="229" t="s">
        <v>35</v>
      </c>
      <c r="XD1534" s="229" t="s">
        <v>27</v>
      </c>
      <c r="XE1534" s="229" t="s">
        <v>87</v>
      </c>
      <c r="XF1534" s="229" t="s">
        <v>1400</v>
      </c>
      <c r="XG1534" s="229" t="s">
        <v>254</v>
      </c>
      <c r="XH1534" s="229" t="s">
        <v>3947</v>
      </c>
      <c r="XI1534" s="229" t="s">
        <v>222</v>
      </c>
      <c r="XJ1534" s="229" t="s">
        <v>223</v>
      </c>
      <c r="XK1534" s="229" t="s">
        <v>172</v>
      </c>
      <c r="XL1534" s="229" t="s">
        <v>289</v>
      </c>
      <c r="XM1534" s="229" t="s">
        <v>227</v>
      </c>
      <c r="XQ1534" s="229">
        <v>2024</v>
      </c>
      <c r="XR1534" s="229" t="s">
        <v>57</v>
      </c>
      <c r="XS1534" s="229" t="s">
        <v>3938</v>
      </c>
      <c r="XT1534" s="229">
        <v>12973955</v>
      </c>
      <c r="XU1534" s="229" t="s">
        <v>3948</v>
      </c>
      <c r="XV1534" s="229" t="s">
        <v>310</v>
      </c>
      <c r="XW1534" s="229" t="s">
        <v>3949</v>
      </c>
      <c r="XX1534" s="229" t="s">
        <v>394</v>
      </c>
      <c r="XY1534" s="229" t="s">
        <v>52</v>
      </c>
      <c r="XZ1534" s="229" t="s">
        <v>3950</v>
      </c>
      <c r="YB1534" s="229" t="s">
        <v>3951</v>
      </c>
      <c r="YC1534" s="229" t="s">
        <v>945</v>
      </c>
      <c r="YD1534" s="229" t="s">
        <v>466</v>
      </c>
      <c r="YE1534" s="229" t="s">
        <v>3952</v>
      </c>
      <c r="YF1534" s="229" t="s">
        <v>3573</v>
      </c>
      <c r="YG1534" s="229" t="s">
        <v>396</v>
      </c>
      <c r="YH1534" s="229" t="s">
        <v>289</v>
      </c>
      <c r="YI1534" s="229" t="s">
        <v>35</v>
      </c>
      <c r="YJ1534" s="229" t="s">
        <v>27</v>
      </c>
      <c r="YK1534" s="229" t="s">
        <v>87</v>
      </c>
      <c r="YL1534" s="229" t="s">
        <v>1400</v>
      </c>
      <c r="YM1534" s="229" t="s">
        <v>254</v>
      </c>
      <c r="YN1534" s="229" t="s">
        <v>3947</v>
      </c>
      <c r="YO1534" s="229" t="s">
        <v>222</v>
      </c>
      <c r="YP1534" s="229" t="s">
        <v>223</v>
      </c>
      <c r="YQ1534" s="229" t="s">
        <v>172</v>
      </c>
      <c r="YR1534" s="229" t="s">
        <v>289</v>
      </c>
      <c r="YS1534" s="229" t="s">
        <v>227</v>
      </c>
      <c r="YW1534" s="229">
        <v>2024</v>
      </c>
      <c r="YX1534" s="229" t="s">
        <v>57</v>
      </c>
      <c r="YY1534" s="229" t="s">
        <v>3938</v>
      </c>
      <c r="YZ1534" s="229">
        <v>12973955</v>
      </c>
      <c r="ZA1534" s="229" t="s">
        <v>3948</v>
      </c>
      <c r="ZB1534" s="229" t="s">
        <v>310</v>
      </c>
      <c r="ZC1534" s="229" t="s">
        <v>3949</v>
      </c>
      <c r="ZD1534" s="229" t="s">
        <v>394</v>
      </c>
      <c r="ZE1534" s="229" t="s">
        <v>52</v>
      </c>
      <c r="ZF1534" s="229" t="s">
        <v>3950</v>
      </c>
      <c r="ZH1534" s="229" t="s">
        <v>3951</v>
      </c>
      <c r="ZI1534" s="229" t="s">
        <v>945</v>
      </c>
      <c r="ZJ1534" s="229" t="s">
        <v>466</v>
      </c>
      <c r="ZK1534" s="229" t="s">
        <v>3952</v>
      </c>
      <c r="ZL1534" s="229" t="s">
        <v>3573</v>
      </c>
      <c r="ZM1534" s="229" t="s">
        <v>396</v>
      </c>
      <c r="ZN1534" s="229" t="s">
        <v>289</v>
      </c>
      <c r="ZO1534" s="229" t="s">
        <v>35</v>
      </c>
      <c r="ZP1534" s="229" t="s">
        <v>27</v>
      </c>
      <c r="ZQ1534" s="229" t="s">
        <v>87</v>
      </c>
      <c r="ZR1534" s="229" t="s">
        <v>1400</v>
      </c>
      <c r="ZS1534" s="229" t="s">
        <v>254</v>
      </c>
      <c r="ZT1534" s="229" t="s">
        <v>3947</v>
      </c>
      <c r="ZU1534" s="229" t="s">
        <v>222</v>
      </c>
      <c r="ZV1534" s="229" t="s">
        <v>223</v>
      </c>
      <c r="ZW1534" s="229" t="s">
        <v>172</v>
      </c>
      <c r="ZX1534" s="229" t="s">
        <v>289</v>
      </c>
      <c r="ZY1534" s="229" t="s">
        <v>227</v>
      </c>
      <c r="AAC1534" s="229">
        <v>2024</v>
      </c>
      <c r="AAD1534" s="229" t="s">
        <v>57</v>
      </c>
      <c r="AAE1534" s="229" t="s">
        <v>3938</v>
      </c>
      <c r="AAF1534" s="229">
        <v>12973955</v>
      </c>
      <c r="AAG1534" s="229" t="s">
        <v>3948</v>
      </c>
      <c r="AAH1534" s="229" t="s">
        <v>310</v>
      </c>
      <c r="AAI1534" s="229" t="s">
        <v>3949</v>
      </c>
      <c r="AAJ1534" s="229" t="s">
        <v>394</v>
      </c>
      <c r="AAK1534" s="229" t="s">
        <v>52</v>
      </c>
      <c r="AAL1534" s="229" t="s">
        <v>3950</v>
      </c>
      <c r="AAN1534" s="229" t="s">
        <v>3951</v>
      </c>
      <c r="AAO1534" s="229" t="s">
        <v>945</v>
      </c>
      <c r="AAP1534" s="229" t="s">
        <v>466</v>
      </c>
      <c r="AAQ1534" s="229" t="s">
        <v>3952</v>
      </c>
      <c r="AAR1534" s="229" t="s">
        <v>3573</v>
      </c>
      <c r="AAS1534" s="229" t="s">
        <v>396</v>
      </c>
      <c r="AAT1534" s="229" t="s">
        <v>289</v>
      </c>
      <c r="AAU1534" s="229" t="s">
        <v>35</v>
      </c>
      <c r="AAV1534" s="229" t="s">
        <v>27</v>
      </c>
      <c r="AAW1534" s="229" t="s">
        <v>87</v>
      </c>
      <c r="AAX1534" s="229" t="s">
        <v>1400</v>
      </c>
      <c r="AAY1534" s="229" t="s">
        <v>254</v>
      </c>
      <c r="AAZ1534" s="229" t="s">
        <v>3947</v>
      </c>
      <c r="ABA1534" s="229" t="s">
        <v>222</v>
      </c>
      <c r="ABB1534" s="229" t="s">
        <v>223</v>
      </c>
      <c r="ABC1534" s="229" t="s">
        <v>172</v>
      </c>
      <c r="ABD1534" s="229" t="s">
        <v>289</v>
      </c>
      <c r="ABE1534" s="229" t="s">
        <v>227</v>
      </c>
      <c r="ABI1534" s="229">
        <v>2024</v>
      </c>
      <c r="ABJ1534" s="229" t="s">
        <v>57</v>
      </c>
      <c r="ABK1534" s="229" t="s">
        <v>3938</v>
      </c>
      <c r="ABL1534" s="229">
        <v>12973955</v>
      </c>
      <c r="ABM1534" s="229" t="s">
        <v>3948</v>
      </c>
      <c r="ABN1534" s="229" t="s">
        <v>310</v>
      </c>
      <c r="ABO1534" s="229" t="s">
        <v>3949</v>
      </c>
      <c r="ABP1534" s="229" t="s">
        <v>394</v>
      </c>
      <c r="ABQ1534" s="229" t="s">
        <v>52</v>
      </c>
      <c r="ABR1534" s="229" t="s">
        <v>3950</v>
      </c>
      <c r="ABT1534" s="229" t="s">
        <v>3951</v>
      </c>
      <c r="ABU1534" s="229" t="s">
        <v>945</v>
      </c>
      <c r="ABV1534" s="229" t="s">
        <v>466</v>
      </c>
      <c r="ABW1534" s="229" t="s">
        <v>3952</v>
      </c>
      <c r="ABX1534" s="229" t="s">
        <v>3573</v>
      </c>
      <c r="ABY1534" s="229" t="s">
        <v>396</v>
      </c>
      <c r="ABZ1534" s="229" t="s">
        <v>289</v>
      </c>
      <c r="ACA1534" s="229" t="s">
        <v>35</v>
      </c>
      <c r="ACB1534" s="229" t="s">
        <v>27</v>
      </c>
      <c r="ACC1534" s="229" t="s">
        <v>87</v>
      </c>
      <c r="ACD1534" s="229" t="s">
        <v>1400</v>
      </c>
      <c r="ACE1534" s="229" t="s">
        <v>254</v>
      </c>
      <c r="ACF1534" s="229" t="s">
        <v>3947</v>
      </c>
      <c r="ACG1534" s="229" t="s">
        <v>222</v>
      </c>
      <c r="ACH1534" s="229" t="s">
        <v>223</v>
      </c>
      <c r="ACI1534" s="229" t="s">
        <v>172</v>
      </c>
      <c r="ACJ1534" s="229" t="s">
        <v>289</v>
      </c>
      <c r="ACK1534" s="229" t="s">
        <v>227</v>
      </c>
      <c r="ACO1534" s="229">
        <v>2024</v>
      </c>
      <c r="ACP1534" s="229" t="s">
        <v>57</v>
      </c>
      <c r="ACQ1534" s="229" t="s">
        <v>3938</v>
      </c>
      <c r="ACR1534" s="229">
        <v>12973955</v>
      </c>
      <c r="ACS1534" s="229" t="s">
        <v>3948</v>
      </c>
      <c r="ACT1534" s="229" t="s">
        <v>310</v>
      </c>
      <c r="ACU1534" s="229" t="s">
        <v>3949</v>
      </c>
      <c r="ACV1534" s="229" t="s">
        <v>394</v>
      </c>
      <c r="ACW1534" s="229" t="s">
        <v>52</v>
      </c>
      <c r="ACX1534" s="229" t="s">
        <v>3950</v>
      </c>
      <c r="ACZ1534" s="229" t="s">
        <v>3951</v>
      </c>
      <c r="ADA1534" s="229" t="s">
        <v>945</v>
      </c>
      <c r="ADB1534" s="229" t="s">
        <v>466</v>
      </c>
      <c r="ADC1534" s="229" t="s">
        <v>3952</v>
      </c>
      <c r="ADD1534" s="229" t="s">
        <v>3573</v>
      </c>
      <c r="ADE1534" s="229" t="s">
        <v>396</v>
      </c>
      <c r="ADF1534" s="229" t="s">
        <v>289</v>
      </c>
      <c r="ADG1534" s="229" t="s">
        <v>35</v>
      </c>
      <c r="ADH1534" s="229" t="s">
        <v>27</v>
      </c>
      <c r="ADI1534" s="229" t="s">
        <v>87</v>
      </c>
      <c r="ADJ1534" s="229" t="s">
        <v>1400</v>
      </c>
      <c r="ADK1534" s="229" t="s">
        <v>254</v>
      </c>
      <c r="ADL1534" s="229" t="s">
        <v>3947</v>
      </c>
      <c r="ADM1534" s="229" t="s">
        <v>222</v>
      </c>
      <c r="ADN1534" s="229" t="s">
        <v>223</v>
      </c>
      <c r="ADO1534" s="229" t="s">
        <v>172</v>
      </c>
      <c r="ADP1534" s="229" t="s">
        <v>289</v>
      </c>
      <c r="ADQ1534" s="229" t="s">
        <v>227</v>
      </c>
      <c r="ADU1534" s="229">
        <v>2024</v>
      </c>
      <c r="ADV1534" s="229" t="s">
        <v>57</v>
      </c>
      <c r="ADW1534" s="229" t="s">
        <v>3938</v>
      </c>
      <c r="ADX1534" s="229">
        <v>12973955</v>
      </c>
      <c r="ADY1534" s="229" t="s">
        <v>3948</v>
      </c>
      <c r="ADZ1534" s="229" t="s">
        <v>310</v>
      </c>
      <c r="AEA1534" s="229" t="s">
        <v>3949</v>
      </c>
      <c r="AEB1534" s="229" t="s">
        <v>394</v>
      </c>
      <c r="AEC1534" s="229" t="s">
        <v>52</v>
      </c>
      <c r="AED1534" s="229" t="s">
        <v>3950</v>
      </c>
      <c r="AEF1534" s="229" t="s">
        <v>3951</v>
      </c>
      <c r="AEG1534" s="229" t="s">
        <v>945</v>
      </c>
      <c r="AEH1534" s="229" t="s">
        <v>466</v>
      </c>
      <c r="AEI1534" s="229" t="s">
        <v>3952</v>
      </c>
      <c r="AEJ1534" s="229" t="s">
        <v>3573</v>
      </c>
      <c r="AEK1534" s="229" t="s">
        <v>396</v>
      </c>
      <c r="AEL1534" s="229" t="s">
        <v>289</v>
      </c>
      <c r="AEM1534" s="229" t="s">
        <v>35</v>
      </c>
      <c r="AEN1534" s="229" t="s">
        <v>27</v>
      </c>
      <c r="AEO1534" s="229" t="s">
        <v>87</v>
      </c>
      <c r="AEP1534" s="229" t="s">
        <v>1400</v>
      </c>
      <c r="AEQ1534" s="229" t="s">
        <v>254</v>
      </c>
      <c r="AER1534" s="229" t="s">
        <v>3947</v>
      </c>
      <c r="AES1534" s="229" t="s">
        <v>222</v>
      </c>
      <c r="AET1534" s="229" t="s">
        <v>223</v>
      </c>
      <c r="AEU1534" s="229" t="s">
        <v>172</v>
      </c>
      <c r="AEV1534" s="229" t="s">
        <v>289</v>
      </c>
      <c r="AEW1534" s="229" t="s">
        <v>227</v>
      </c>
      <c r="AFA1534" s="229">
        <v>2024</v>
      </c>
      <c r="AFB1534" s="229" t="s">
        <v>57</v>
      </c>
      <c r="AFC1534" s="229" t="s">
        <v>3938</v>
      </c>
      <c r="AFD1534" s="229">
        <v>12973955</v>
      </c>
      <c r="AFE1534" s="229" t="s">
        <v>3948</v>
      </c>
      <c r="AFF1534" s="229" t="s">
        <v>310</v>
      </c>
      <c r="AFG1534" s="229" t="s">
        <v>3949</v>
      </c>
      <c r="AFH1534" s="229" t="s">
        <v>394</v>
      </c>
      <c r="AFI1534" s="229" t="s">
        <v>52</v>
      </c>
      <c r="AFJ1534" s="229" t="s">
        <v>3950</v>
      </c>
      <c r="AFL1534" s="229" t="s">
        <v>3951</v>
      </c>
      <c r="AFM1534" s="229" t="s">
        <v>945</v>
      </c>
      <c r="AFN1534" s="229" t="s">
        <v>466</v>
      </c>
      <c r="AFO1534" s="229" t="s">
        <v>3952</v>
      </c>
      <c r="AFP1534" s="229" t="s">
        <v>3573</v>
      </c>
      <c r="AFQ1534" s="229" t="s">
        <v>396</v>
      </c>
      <c r="AFR1534" s="229" t="s">
        <v>289</v>
      </c>
      <c r="AFS1534" s="229" t="s">
        <v>35</v>
      </c>
      <c r="AFT1534" s="229" t="s">
        <v>27</v>
      </c>
      <c r="AFU1534" s="229" t="s">
        <v>87</v>
      </c>
      <c r="AFV1534" s="229" t="s">
        <v>1400</v>
      </c>
      <c r="AFW1534" s="229" t="s">
        <v>254</v>
      </c>
      <c r="AFX1534" s="229" t="s">
        <v>3947</v>
      </c>
      <c r="AFY1534" s="229" t="s">
        <v>222</v>
      </c>
      <c r="AFZ1534" s="229" t="s">
        <v>223</v>
      </c>
      <c r="AGA1534" s="229" t="s">
        <v>172</v>
      </c>
      <c r="AGB1534" s="229" t="s">
        <v>289</v>
      </c>
      <c r="AGC1534" s="229" t="s">
        <v>227</v>
      </c>
      <c r="AGG1534" s="229">
        <v>2024</v>
      </c>
      <c r="AGH1534" s="229" t="s">
        <v>57</v>
      </c>
      <c r="AGI1534" s="229" t="s">
        <v>3938</v>
      </c>
      <c r="AGJ1534" s="229">
        <v>12973955</v>
      </c>
      <c r="AGK1534" s="229" t="s">
        <v>3948</v>
      </c>
      <c r="AGL1534" s="229" t="s">
        <v>310</v>
      </c>
      <c r="AGM1534" s="229" t="s">
        <v>3949</v>
      </c>
      <c r="AGN1534" s="229" t="s">
        <v>394</v>
      </c>
      <c r="AGO1534" s="229" t="s">
        <v>52</v>
      </c>
      <c r="AGP1534" s="229" t="s">
        <v>3950</v>
      </c>
      <c r="AGR1534" s="229" t="s">
        <v>3951</v>
      </c>
      <c r="AGS1534" s="229" t="s">
        <v>945</v>
      </c>
      <c r="AGT1534" s="229" t="s">
        <v>466</v>
      </c>
      <c r="AGU1534" s="229" t="s">
        <v>3952</v>
      </c>
      <c r="AGV1534" s="229" t="s">
        <v>3573</v>
      </c>
      <c r="AGW1534" s="229" t="s">
        <v>396</v>
      </c>
      <c r="AGX1534" s="229" t="s">
        <v>289</v>
      </c>
      <c r="AGY1534" s="229" t="s">
        <v>35</v>
      </c>
      <c r="AGZ1534" s="229" t="s">
        <v>27</v>
      </c>
      <c r="AHA1534" s="229" t="s">
        <v>87</v>
      </c>
      <c r="AHB1534" s="229" t="s">
        <v>1400</v>
      </c>
      <c r="AHC1534" s="229" t="s">
        <v>254</v>
      </c>
      <c r="AHD1534" s="229" t="s">
        <v>3947</v>
      </c>
      <c r="AHE1534" s="229" t="s">
        <v>222</v>
      </c>
      <c r="AHF1534" s="229" t="s">
        <v>223</v>
      </c>
      <c r="AHG1534" s="229" t="s">
        <v>172</v>
      </c>
      <c r="AHH1534" s="229" t="s">
        <v>289</v>
      </c>
      <c r="AHI1534" s="229" t="s">
        <v>227</v>
      </c>
      <c r="AHM1534" s="229">
        <v>2024</v>
      </c>
      <c r="AHN1534" s="229" t="s">
        <v>57</v>
      </c>
      <c r="AHO1534" s="229" t="s">
        <v>3938</v>
      </c>
      <c r="AHP1534" s="229">
        <v>12973955</v>
      </c>
      <c r="AHQ1534" s="229" t="s">
        <v>3948</v>
      </c>
      <c r="AHR1534" s="229" t="s">
        <v>310</v>
      </c>
      <c r="AHS1534" s="229" t="s">
        <v>3949</v>
      </c>
      <c r="AHT1534" s="229" t="s">
        <v>394</v>
      </c>
      <c r="AHU1534" s="229" t="s">
        <v>52</v>
      </c>
      <c r="AHV1534" s="229" t="s">
        <v>3950</v>
      </c>
      <c r="AHX1534" s="229" t="s">
        <v>3951</v>
      </c>
      <c r="AHY1534" s="229" t="s">
        <v>945</v>
      </c>
      <c r="AHZ1534" s="229" t="s">
        <v>466</v>
      </c>
      <c r="AIA1534" s="229" t="s">
        <v>3952</v>
      </c>
      <c r="AIB1534" s="229" t="s">
        <v>3573</v>
      </c>
      <c r="AIC1534" s="229" t="s">
        <v>396</v>
      </c>
      <c r="AID1534" s="229" t="s">
        <v>289</v>
      </c>
      <c r="AIE1534" s="229" t="s">
        <v>35</v>
      </c>
      <c r="AIF1534" s="229" t="s">
        <v>27</v>
      </c>
      <c r="AIG1534" s="229" t="s">
        <v>87</v>
      </c>
      <c r="AIH1534" s="229" t="s">
        <v>1400</v>
      </c>
      <c r="AII1534" s="229" t="s">
        <v>254</v>
      </c>
      <c r="AIJ1534" s="229" t="s">
        <v>3947</v>
      </c>
      <c r="AIK1534" s="229" t="s">
        <v>222</v>
      </c>
      <c r="AIL1534" s="229" t="s">
        <v>223</v>
      </c>
      <c r="AIM1534" s="229" t="s">
        <v>172</v>
      </c>
      <c r="AIN1534" s="229" t="s">
        <v>289</v>
      </c>
      <c r="AIO1534" s="229" t="s">
        <v>227</v>
      </c>
      <c r="AIS1534" s="229">
        <v>2024</v>
      </c>
      <c r="AIT1534" s="229" t="s">
        <v>57</v>
      </c>
      <c r="AIU1534" s="229" t="s">
        <v>3938</v>
      </c>
      <c r="AIV1534" s="229">
        <v>12973955</v>
      </c>
      <c r="AIW1534" s="229" t="s">
        <v>3948</v>
      </c>
      <c r="AIX1534" s="229" t="s">
        <v>310</v>
      </c>
      <c r="AIY1534" s="229" t="s">
        <v>3949</v>
      </c>
      <c r="AIZ1534" s="229" t="s">
        <v>394</v>
      </c>
      <c r="AJA1534" s="229" t="s">
        <v>52</v>
      </c>
      <c r="AJB1534" s="229" t="s">
        <v>3950</v>
      </c>
      <c r="AJD1534" s="229" t="s">
        <v>3951</v>
      </c>
      <c r="AJE1534" s="229" t="s">
        <v>945</v>
      </c>
      <c r="AJF1534" s="229" t="s">
        <v>466</v>
      </c>
      <c r="AJG1534" s="229" t="s">
        <v>3952</v>
      </c>
      <c r="AJH1534" s="229" t="s">
        <v>3573</v>
      </c>
      <c r="AJI1534" s="229" t="s">
        <v>396</v>
      </c>
      <c r="AJJ1534" s="229" t="s">
        <v>289</v>
      </c>
      <c r="AJK1534" s="229" t="s">
        <v>35</v>
      </c>
      <c r="AJL1534" s="229" t="s">
        <v>27</v>
      </c>
      <c r="AJM1534" s="229" t="s">
        <v>87</v>
      </c>
      <c r="AJN1534" s="229" t="s">
        <v>1400</v>
      </c>
      <c r="AJO1534" s="229" t="s">
        <v>254</v>
      </c>
      <c r="AJP1534" s="229" t="s">
        <v>3947</v>
      </c>
      <c r="AJQ1534" s="229" t="s">
        <v>222</v>
      </c>
      <c r="AJR1534" s="229" t="s">
        <v>223</v>
      </c>
      <c r="AJS1534" s="229" t="s">
        <v>172</v>
      </c>
      <c r="AJT1534" s="229" t="s">
        <v>289</v>
      </c>
      <c r="AJU1534" s="229" t="s">
        <v>227</v>
      </c>
      <c r="AJY1534" s="229">
        <v>2024</v>
      </c>
      <c r="AJZ1534" s="229" t="s">
        <v>57</v>
      </c>
      <c r="AKA1534" s="229" t="s">
        <v>3938</v>
      </c>
      <c r="AKB1534" s="229">
        <v>12973955</v>
      </c>
      <c r="AKC1534" s="229" t="s">
        <v>3948</v>
      </c>
      <c r="AKD1534" s="229" t="s">
        <v>310</v>
      </c>
      <c r="AKE1534" s="229" t="s">
        <v>3949</v>
      </c>
      <c r="AKF1534" s="229" t="s">
        <v>394</v>
      </c>
      <c r="AKG1534" s="229" t="s">
        <v>52</v>
      </c>
      <c r="AKH1534" s="229" t="s">
        <v>3950</v>
      </c>
      <c r="AKJ1534" s="229" t="s">
        <v>3951</v>
      </c>
      <c r="AKK1534" s="229" t="s">
        <v>945</v>
      </c>
      <c r="AKL1534" s="229" t="s">
        <v>466</v>
      </c>
      <c r="AKM1534" s="229" t="s">
        <v>3952</v>
      </c>
      <c r="AKN1534" s="229" t="s">
        <v>3573</v>
      </c>
      <c r="AKO1534" s="229" t="s">
        <v>396</v>
      </c>
      <c r="AKP1534" s="229" t="s">
        <v>289</v>
      </c>
      <c r="AKQ1534" s="229" t="s">
        <v>35</v>
      </c>
      <c r="AKR1534" s="229" t="s">
        <v>27</v>
      </c>
      <c r="AKS1534" s="229" t="s">
        <v>87</v>
      </c>
      <c r="AKT1534" s="229" t="s">
        <v>1400</v>
      </c>
      <c r="AKU1534" s="229" t="s">
        <v>254</v>
      </c>
      <c r="AKV1534" s="229" t="s">
        <v>3947</v>
      </c>
      <c r="AKW1534" s="229" t="s">
        <v>222</v>
      </c>
      <c r="AKX1534" s="229" t="s">
        <v>223</v>
      </c>
      <c r="AKY1534" s="229" t="s">
        <v>172</v>
      </c>
      <c r="AKZ1534" s="229" t="s">
        <v>289</v>
      </c>
      <c r="ALA1534" s="229" t="s">
        <v>227</v>
      </c>
      <c r="ALE1534" s="229">
        <v>2024</v>
      </c>
      <c r="ALF1534" s="229" t="s">
        <v>57</v>
      </c>
      <c r="ALG1534" s="229" t="s">
        <v>3938</v>
      </c>
      <c r="ALH1534" s="229">
        <v>12973955</v>
      </c>
      <c r="ALI1534" s="229" t="s">
        <v>3948</v>
      </c>
      <c r="ALJ1534" s="229" t="s">
        <v>310</v>
      </c>
      <c r="ALK1534" s="229" t="s">
        <v>3949</v>
      </c>
      <c r="ALL1534" s="229" t="s">
        <v>394</v>
      </c>
      <c r="ALM1534" s="229" t="s">
        <v>52</v>
      </c>
      <c r="ALN1534" s="229" t="s">
        <v>3950</v>
      </c>
      <c r="ALP1534" s="229" t="s">
        <v>3951</v>
      </c>
      <c r="ALQ1534" s="229" t="s">
        <v>945</v>
      </c>
      <c r="ALR1534" s="229" t="s">
        <v>466</v>
      </c>
      <c r="ALS1534" s="229" t="s">
        <v>3952</v>
      </c>
      <c r="ALT1534" s="229" t="s">
        <v>3573</v>
      </c>
      <c r="ALU1534" s="229" t="s">
        <v>396</v>
      </c>
      <c r="ALV1534" s="229" t="s">
        <v>289</v>
      </c>
      <c r="ALW1534" s="229" t="s">
        <v>35</v>
      </c>
      <c r="ALX1534" s="229" t="s">
        <v>27</v>
      </c>
      <c r="ALY1534" s="229" t="s">
        <v>87</v>
      </c>
      <c r="ALZ1534" s="229" t="s">
        <v>1400</v>
      </c>
      <c r="AMA1534" s="229" t="s">
        <v>254</v>
      </c>
      <c r="AMB1534" s="229" t="s">
        <v>3947</v>
      </c>
      <c r="AMC1534" s="229" t="s">
        <v>222</v>
      </c>
      <c r="AMD1534" s="229" t="s">
        <v>223</v>
      </c>
      <c r="AME1534" s="229" t="s">
        <v>172</v>
      </c>
      <c r="AMF1534" s="229" t="s">
        <v>289</v>
      </c>
      <c r="AMG1534" s="229" t="s">
        <v>227</v>
      </c>
      <c r="AMK1534" s="229">
        <v>2024</v>
      </c>
      <c r="AML1534" s="229" t="s">
        <v>57</v>
      </c>
      <c r="AMM1534" s="229" t="s">
        <v>3938</v>
      </c>
      <c r="AMN1534" s="229">
        <v>12973955</v>
      </c>
      <c r="AMO1534" s="229" t="s">
        <v>3948</v>
      </c>
      <c r="AMP1534" s="229" t="s">
        <v>310</v>
      </c>
      <c r="AMQ1534" s="229" t="s">
        <v>3949</v>
      </c>
      <c r="AMR1534" s="229" t="s">
        <v>394</v>
      </c>
      <c r="AMS1534" s="229" t="s">
        <v>52</v>
      </c>
      <c r="AMT1534" s="229" t="s">
        <v>3950</v>
      </c>
      <c r="AMV1534" s="229" t="s">
        <v>3951</v>
      </c>
      <c r="AMW1534" s="229" t="s">
        <v>945</v>
      </c>
      <c r="AMX1534" s="229" t="s">
        <v>466</v>
      </c>
      <c r="AMY1534" s="229" t="s">
        <v>3952</v>
      </c>
      <c r="AMZ1534" s="229" t="s">
        <v>3573</v>
      </c>
      <c r="ANA1534" s="229" t="s">
        <v>396</v>
      </c>
      <c r="ANB1534" s="229" t="s">
        <v>289</v>
      </c>
      <c r="ANC1534" s="229" t="s">
        <v>35</v>
      </c>
      <c r="AND1534" s="229" t="s">
        <v>27</v>
      </c>
      <c r="ANE1534" s="229" t="s">
        <v>87</v>
      </c>
      <c r="ANF1534" s="229" t="s">
        <v>1400</v>
      </c>
      <c r="ANG1534" s="229" t="s">
        <v>254</v>
      </c>
      <c r="ANH1534" s="229" t="s">
        <v>3947</v>
      </c>
      <c r="ANI1534" s="229" t="s">
        <v>222</v>
      </c>
      <c r="ANJ1534" s="229" t="s">
        <v>223</v>
      </c>
      <c r="ANK1534" s="229" t="s">
        <v>172</v>
      </c>
      <c r="ANL1534" s="229" t="s">
        <v>289</v>
      </c>
      <c r="ANM1534" s="229" t="s">
        <v>227</v>
      </c>
      <c r="ANQ1534" s="229">
        <v>2024</v>
      </c>
      <c r="ANR1534" s="229" t="s">
        <v>57</v>
      </c>
      <c r="ANS1534" s="229" t="s">
        <v>3938</v>
      </c>
      <c r="ANT1534" s="229">
        <v>12973955</v>
      </c>
      <c r="ANU1534" s="229" t="s">
        <v>3948</v>
      </c>
      <c r="ANV1534" s="229" t="s">
        <v>310</v>
      </c>
      <c r="ANW1534" s="229" t="s">
        <v>3949</v>
      </c>
      <c r="ANX1534" s="229" t="s">
        <v>394</v>
      </c>
      <c r="ANY1534" s="229" t="s">
        <v>52</v>
      </c>
      <c r="ANZ1534" s="229" t="s">
        <v>3950</v>
      </c>
      <c r="AOB1534" s="229" t="s">
        <v>3951</v>
      </c>
      <c r="AOC1534" s="229" t="s">
        <v>945</v>
      </c>
      <c r="AOD1534" s="229" t="s">
        <v>466</v>
      </c>
      <c r="AOE1534" s="229" t="s">
        <v>3952</v>
      </c>
      <c r="AOF1534" s="229" t="s">
        <v>3573</v>
      </c>
      <c r="AOG1534" s="229" t="s">
        <v>396</v>
      </c>
      <c r="AOH1534" s="229" t="s">
        <v>289</v>
      </c>
      <c r="AOI1534" s="229" t="s">
        <v>35</v>
      </c>
      <c r="AOJ1534" s="229" t="s">
        <v>27</v>
      </c>
      <c r="AOK1534" s="229" t="s">
        <v>87</v>
      </c>
      <c r="AOL1534" s="229" t="s">
        <v>1400</v>
      </c>
      <c r="AOM1534" s="229" t="s">
        <v>254</v>
      </c>
      <c r="AON1534" s="229" t="s">
        <v>3947</v>
      </c>
      <c r="AOO1534" s="229" t="s">
        <v>222</v>
      </c>
      <c r="AOP1534" s="229" t="s">
        <v>223</v>
      </c>
      <c r="AOQ1534" s="229" t="s">
        <v>172</v>
      </c>
      <c r="AOR1534" s="229" t="s">
        <v>289</v>
      </c>
      <c r="AOS1534" s="229" t="s">
        <v>227</v>
      </c>
      <c r="AOW1534" s="229">
        <v>2024</v>
      </c>
      <c r="AOX1534" s="229" t="s">
        <v>57</v>
      </c>
      <c r="AOY1534" s="229" t="s">
        <v>3938</v>
      </c>
      <c r="AOZ1534" s="229">
        <v>12973955</v>
      </c>
      <c r="APA1534" s="229" t="s">
        <v>3948</v>
      </c>
      <c r="APB1534" s="229" t="s">
        <v>310</v>
      </c>
      <c r="APC1534" s="229" t="s">
        <v>3949</v>
      </c>
      <c r="APD1534" s="229" t="s">
        <v>394</v>
      </c>
      <c r="APE1534" s="229" t="s">
        <v>52</v>
      </c>
      <c r="APF1534" s="229" t="s">
        <v>3950</v>
      </c>
      <c r="APH1534" s="229" t="s">
        <v>3951</v>
      </c>
      <c r="API1534" s="229" t="s">
        <v>945</v>
      </c>
      <c r="APJ1534" s="229" t="s">
        <v>466</v>
      </c>
      <c r="APK1534" s="229" t="s">
        <v>3952</v>
      </c>
      <c r="APL1534" s="229" t="s">
        <v>3573</v>
      </c>
      <c r="APM1534" s="229" t="s">
        <v>396</v>
      </c>
      <c r="APN1534" s="229" t="s">
        <v>289</v>
      </c>
      <c r="APO1534" s="229" t="s">
        <v>35</v>
      </c>
      <c r="APP1534" s="229" t="s">
        <v>27</v>
      </c>
      <c r="APQ1534" s="229" t="s">
        <v>87</v>
      </c>
      <c r="APR1534" s="229" t="s">
        <v>1400</v>
      </c>
      <c r="APS1534" s="229" t="s">
        <v>254</v>
      </c>
      <c r="APT1534" s="229" t="s">
        <v>3947</v>
      </c>
      <c r="APU1534" s="229" t="s">
        <v>222</v>
      </c>
      <c r="APV1534" s="229" t="s">
        <v>223</v>
      </c>
      <c r="APW1534" s="229" t="s">
        <v>172</v>
      </c>
      <c r="APX1534" s="229" t="s">
        <v>289</v>
      </c>
      <c r="APY1534" s="229" t="s">
        <v>227</v>
      </c>
      <c r="AQC1534" s="229">
        <v>2024</v>
      </c>
      <c r="AQD1534" s="229" t="s">
        <v>57</v>
      </c>
      <c r="AQE1534" s="229" t="s">
        <v>3938</v>
      </c>
      <c r="AQF1534" s="229">
        <v>12973955</v>
      </c>
      <c r="AQG1534" s="229" t="s">
        <v>3948</v>
      </c>
      <c r="AQH1534" s="229" t="s">
        <v>310</v>
      </c>
      <c r="AQI1534" s="229" t="s">
        <v>3949</v>
      </c>
      <c r="AQJ1534" s="229" t="s">
        <v>394</v>
      </c>
      <c r="AQK1534" s="229" t="s">
        <v>52</v>
      </c>
      <c r="AQL1534" s="229" t="s">
        <v>3950</v>
      </c>
      <c r="AQN1534" s="229" t="s">
        <v>3951</v>
      </c>
      <c r="AQO1534" s="229" t="s">
        <v>945</v>
      </c>
      <c r="AQP1534" s="229" t="s">
        <v>466</v>
      </c>
      <c r="AQQ1534" s="229" t="s">
        <v>3952</v>
      </c>
      <c r="AQR1534" s="229" t="s">
        <v>3573</v>
      </c>
      <c r="AQS1534" s="229" t="s">
        <v>396</v>
      </c>
      <c r="AQT1534" s="229" t="s">
        <v>289</v>
      </c>
      <c r="AQU1534" s="229" t="s">
        <v>35</v>
      </c>
      <c r="AQV1534" s="229" t="s">
        <v>27</v>
      </c>
      <c r="AQW1534" s="229" t="s">
        <v>87</v>
      </c>
      <c r="AQX1534" s="229" t="s">
        <v>1400</v>
      </c>
      <c r="AQY1534" s="229" t="s">
        <v>254</v>
      </c>
      <c r="AQZ1534" s="229" t="s">
        <v>3947</v>
      </c>
      <c r="ARA1534" s="229" t="s">
        <v>222</v>
      </c>
      <c r="ARB1534" s="229" t="s">
        <v>223</v>
      </c>
      <c r="ARC1534" s="229" t="s">
        <v>172</v>
      </c>
      <c r="ARD1534" s="229" t="s">
        <v>289</v>
      </c>
      <c r="ARE1534" s="229" t="s">
        <v>227</v>
      </c>
      <c r="ARI1534" s="229">
        <v>2024</v>
      </c>
      <c r="ARJ1534" s="229" t="s">
        <v>57</v>
      </c>
      <c r="ARK1534" s="229" t="s">
        <v>3938</v>
      </c>
      <c r="ARL1534" s="229">
        <v>12973955</v>
      </c>
      <c r="ARM1534" s="229" t="s">
        <v>3948</v>
      </c>
      <c r="ARN1534" s="229" t="s">
        <v>310</v>
      </c>
      <c r="ARO1534" s="229" t="s">
        <v>3949</v>
      </c>
      <c r="ARP1534" s="229" t="s">
        <v>394</v>
      </c>
      <c r="ARQ1534" s="229" t="s">
        <v>52</v>
      </c>
      <c r="ARR1534" s="229" t="s">
        <v>3950</v>
      </c>
      <c r="ART1534" s="229" t="s">
        <v>3951</v>
      </c>
      <c r="ARU1534" s="229" t="s">
        <v>945</v>
      </c>
      <c r="ARV1534" s="229" t="s">
        <v>466</v>
      </c>
      <c r="ARW1534" s="229" t="s">
        <v>3952</v>
      </c>
      <c r="ARX1534" s="229" t="s">
        <v>3573</v>
      </c>
      <c r="ARY1534" s="229" t="s">
        <v>396</v>
      </c>
      <c r="ARZ1534" s="229" t="s">
        <v>289</v>
      </c>
      <c r="ASA1534" s="229" t="s">
        <v>35</v>
      </c>
      <c r="ASB1534" s="229" t="s">
        <v>27</v>
      </c>
      <c r="ASC1534" s="229" t="s">
        <v>87</v>
      </c>
      <c r="ASD1534" s="229" t="s">
        <v>1400</v>
      </c>
      <c r="ASE1534" s="229" t="s">
        <v>254</v>
      </c>
      <c r="ASF1534" s="229" t="s">
        <v>3947</v>
      </c>
      <c r="ASG1534" s="229" t="s">
        <v>222</v>
      </c>
      <c r="ASH1534" s="229" t="s">
        <v>223</v>
      </c>
      <c r="ASI1534" s="229" t="s">
        <v>172</v>
      </c>
      <c r="ASJ1534" s="229" t="s">
        <v>289</v>
      </c>
      <c r="ASK1534" s="229" t="s">
        <v>227</v>
      </c>
      <c r="ASO1534" s="229">
        <v>2024</v>
      </c>
      <c r="ASP1534" s="229" t="s">
        <v>57</v>
      </c>
      <c r="ASQ1534" s="229" t="s">
        <v>3938</v>
      </c>
      <c r="ASR1534" s="229">
        <v>12973955</v>
      </c>
      <c r="ASS1534" s="229" t="s">
        <v>3948</v>
      </c>
      <c r="AST1534" s="229" t="s">
        <v>310</v>
      </c>
      <c r="ASU1534" s="229" t="s">
        <v>3949</v>
      </c>
      <c r="ASV1534" s="229" t="s">
        <v>394</v>
      </c>
      <c r="ASW1534" s="229" t="s">
        <v>52</v>
      </c>
      <c r="ASX1534" s="229" t="s">
        <v>3950</v>
      </c>
      <c r="ASZ1534" s="229" t="s">
        <v>3951</v>
      </c>
      <c r="ATA1534" s="229" t="s">
        <v>945</v>
      </c>
      <c r="ATB1534" s="229" t="s">
        <v>466</v>
      </c>
      <c r="ATC1534" s="229" t="s">
        <v>3952</v>
      </c>
      <c r="ATD1534" s="229" t="s">
        <v>3573</v>
      </c>
      <c r="ATE1534" s="229" t="s">
        <v>396</v>
      </c>
      <c r="ATF1534" s="229" t="s">
        <v>289</v>
      </c>
      <c r="ATG1534" s="229" t="s">
        <v>35</v>
      </c>
      <c r="ATH1534" s="229" t="s">
        <v>27</v>
      </c>
      <c r="ATI1534" s="229" t="s">
        <v>87</v>
      </c>
      <c r="ATJ1534" s="229" t="s">
        <v>1400</v>
      </c>
      <c r="ATK1534" s="229" t="s">
        <v>254</v>
      </c>
      <c r="ATL1534" s="229" t="s">
        <v>3947</v>
      </c>
      <c r="ATM1534" s="229" t="s">
        <v>222</v>
      </c>
      <c r="ATN1534" s="229" t="s">
        <v>223</v>
      </c>
      <c r="ATO1534" s="229" t="s">
        <v>172</v>
      </c>
      <c r="ATP1534" s="229" t="s">
        <v>289</v>
      </c>
      <c r="ATQ1534" s="229" t="s">
        <v>227</v>
      </c>
      <c r="ATU1534" s="229">
        <v>2024</v>
      </c>
      <c r="ATV1534" s="229" t="s">
        <v>57</v>
      </c>
      <c r="ATW1534" s="229" t="s">
        <v>3938</v>
      </c>
      <c r="ATX1534" s="229">
        <v>12973955</v>
      </c>
      <c r="ATY1534" s="229" t="s">
        <v>3948</v>
      </c>
      <c r="ATZ1534" s="229" t="s">
        <v>310</v>
      </c>
      <c r="AUA1534" s="229" t="s">
        <v>3949</v>
      </c>
      <c r="AUB1534" s="229" t="s">
        <v>394</v>
      </c>
      <c r="AUC1534" s="229" t="s">
        <v>52</v>
      </c>
      <c r="AUD1534" s="229" t="s">
        <v>3950</v>
      </c>
      <c r="AUF1534" s="229" t="s">
        <v>3951</v>
      </c>
      <c r="AUG1534" s="229" t="s">
        <v>945</v>
      </c>
      <c r="AUH1534" s="229" t="s">
        <v>466</v>
      </c>
      <c r="AUI1534" s="229" t="s">
        <v>3952</v>
      </c>
      <c r="AUJ1534" s="229" t="s">
        <v>3573</v>
      </c>
      <c r="AUK1534" s="229" t="s">
        <v>396</v>
      </c>
      <c r="AUL1534" s="229" t="s">
        <v>289</v>
      </c>
      <c r="AUM1534" s="229" t="s">
        <v>35</v>
      </c>
      <c r="AUN1534" s="229" t="s">
        <v>27</v>
      </c>
      <c r="AUO1534" s="229" t="s">
        <v>87</v>
      </c>
      <c r="AUP1534" s="229" t="s">
        <v>1400</v>
      </c>
      <c r="AUQ1534" s="229" t="s">
        <v>254</v>
      </c>
      <c r="AUR1534" s="229" t="s">
        <v>3947</v>
      </c>
      <c r="AUS1534" s="229" t="s">
        <v>222</v>
      </c>
      <c r="AUT1534" s="229" t="s">
        <v>223</v>
      </c>
      <c r="AUU1534" s="229" t="s">
        <v>172</v>
      </c>
      <c r="AUV1534" s="229" t="s">
        <v>289</v>
      </c>
      <c r="AUW1534" s="229" t="s">
        <v>227</v>
      </c>
      <c r="AVA1534" s="229">
        <v>2024</v>
      </c>
      <c r="AVB1534" s="229" t="s">
        <v>57</v>
      </c>
      <c r="AVC1534" s="229" t="s">
        <v>3938</v>
      </c>
      <c r="AVD1534" s="229">
        <v>12973955</v>
      </c>
      <c r="AVE1534" s="229" t="s">
        <v>3948</v>
      </c>
      <c r="AVF1534" s="229" t="s">
        <v>310</v>
      </c>
      <c r="AVG1534" s="229" t="s">
        <v>3949</v>
      </c>
      <c r="AVH1534" s="229" t="s">
        <v>394</v>
      </c>
      <c r="AVI1534" s="229" t="s">
        <v>52</v>
      </c>
      <c r="AVJ1534" s="229" t="s">
        <v>3950</v>
      </c>
      <c r="AVL1534" s="229" t="s">
        <v>3951</v>
      </c>
      <c r="AVM1534" s="229" t="s">
        <v>945</v>
      </c>
      <c r="AVN1534" s="229" t="s">
        <v>466</v>
      </c>
      <c r="AVO1534" s="229" t="s">
        <v>3952</v>
      </c>
      <c r="AVP1534" s="229" t="s">
        <v>3573</v>
      </c>
      <c r="AVQ1534" s="229" t="s">
        <v>396</v>
      </c>
      <c r="AVR1534" s="229" t="s">
        <v>289</v>
      </c>
      <c r="AVS1534" s="229" t="s">
        <v>35</v>
      </c>
      <c r="AVT1534" s="229" t="s">
        <v>27</v>
      </c>
      <c r="AVU1534" s="229" t="s">
        <v>87</v>
      </c>
      <c r="AVV1534" s="229" t="s">
        <v>1400</v>
      </c>
      <c r="AVW1534" s="229" t="s">
        <v>254</v>
      </c>
      <c r="AVX1534" s="229" t="s">
        <v>3947</v>
      </c>
      <c r="AVY1534" s="229" t="s">
        <v>222</v>
      </c>
      <c r="AVZ1534" s="229" t="s">
        <v>223</v>
      </c>
      <c r="AWA1534" s="229" t="s">
        <v>172</v>
      </c>
      <c r="AWB1534" s="229" t="s">
        <v>289</v>
      </c>
      <c r="AWC1534" s="229" t="s">
        <v>227</v>
      </c>
      <c r="AWG1534" s="229">
        <v>2024</v>
      </c>
      <c r="AWH1534" s="229" t="s">
        <v>57</v>
      </c>
      <c r="AWI1534" s="229" t="s">
        <v>3938</v>
      </c>
      <c r="AWJ1534" s="229">
        <v>12973955</v>
      </c>
      <c r="AWK1534" s="229" t="s">
        <v>3948</v>
      </c>
      <c r="AWL1534" s="229" t="s">
        <v>310</v>
      </c>
      <c r="AWM1534" s="229" t="s">
        <v>3949</v>
      </c>
      <c r="AWN1534" s="229" t="s">
        <v>394</v>
      </c>
      <c r="AWO1534" s="229" t="s">
        <v>52</v>
      </c>
      <c r="AWP1534" s="229" t="s">
        <v>3950</v>
      </c>
      <c r="AWR1534" s="229" t="s">
        <v>3951</v>
      </c>
      <c r="AWS1534" s="229" t="s">
        <v>945</v>
      </c>
      <c r="AWT1534" s="229" t="s">
        <v>466</v>
      </c>
      <c r="AWU1534" s="229" t="s">
        <v>3952</v>
      </c>
      <c r="AWV1534" s="229" t="s">
        <v>3573</v>
      </c>
      <c r="AWW1534" s="229" t="s">
        <v>396</v>
      </c>
      <c r="AWX1534" s="229" t="s">
        <v>289</v>
      </c>
      <c r="AWY1534" s="229" t="s">
        <v>35</v>
      </c>
      <c r="AWZ1534" s="229" t="s">
        <v>27</v>
      </c>
      <c r="AXA1534" s="229" t="s">
        <v>87</v>
      </c>
      <c r="AXB1534" s="229" t="s">
        <v>1400</v>
      </c>
      <c r="AXC1534" s="229" t="s">
        <v>254</v>
      </c>
      <c r="AXD1534" s="229" t="s">
        <v>3947</v>
      </c>
      <c r="AXE1534" s="229" t="s">
        <v>222</v>
      </c>
      <c r="AXF1534" s="229" t="s">
        <v>223</v>
      </c>
      <c r="AXG1534" s="229" t="s">
        <v>172</v>
      </c>
      <c r="AXH1534" s="229" t="s">
        <v>289</v>
      </c>
      <c r="AXI1534" s="229" t="s">
        <v>227</v>
      </c>
      <c r="AXM1534" s="229">
        <v>2024</v>
      </c>
      <c r="AXN1534" s="229" t="s">
        <v>57</v>
      </c>
      <c r="AXO1534" s="229" t="s">
        <v>3938</v>
      </c>
      <c r="AXP1534" s="229">
        <v>12973955</v>
      </c>
      <c r="AXQ1534" s="229" t="s">
        <v>3948</v>
      </c>
      <c r="AXR1534" s="229" t="s">
        <v>310</v>
      </c>
      <c r="AXS1534" s="229" t="s">
        <v>3949</v>
      </c>
      <c r="AXT1534" s="229" t="s">
        <v>394</v>
      </c>
      <c r="AXU1534" s="229" t="s">
        <v>52</v>
      </c>
      <c r="AXV1534" s="229" t="s">
        <v>3950</v>
      </c>
      <c r="AXX1534" s="229" t="s">
        <v>3951</v>
      </c>
      <c r="AXY1534" s="229" t="s">
        <v>945</v>
      </c>
      <c r="AXZ1534" s="229" t="s">
        <v>466</v>
      </c>
      <c r="AYA1534" s="229" t="s">
        <v>3952</v>
      </c>
      <c r="AYB1534" s="229" t="s">
        <v>3573</v>
      </c>
      <c r="AYC1534" s="229" t="s">
        <v>396</v>
      </c>
      <c r="AYD1534" s="229" t="s">
        <v>289</v>
      </c>
      <c r="AYE1534" s="229" t="s">
        <v>35</v>
      </c>
      <c r="AYF1534" s="229" t="s">
        <v>27</v>
      </c>
      <c r="AYG1534" s="229" t="s">
        <v>87</v>
      </c>
      <c r="AYH1534" s="229" t="s">
        <v>1400</v>
      </c>
      <c r="AYI1534" s="229" t="s">
        <v>254</v>
      </c>
      <c r="AYJ1534" s="229" t="s">
        <v>3947</v>
      </c>
      <c r="AYK1534" s="229" t="s">
        <v>222</v>
      </c>
      <c r="AYL1534" s="229" t="s">
        <v>223</v>
      </c>
      <c r="AYM1534" s="229" t="s">
        <v>172</v>
      </c>
      <c r="AYN1534" s="229" t="s">
        <v>289</v>
      </c>
      <c r="AYO1534" s="229" t="s">
        <v>227</v>
      </c>
      <c r="AYS1534" s="229">
        <v>2024</v>
      </c>
      <c r="AYT1534" s="229" t="s">
        <v>57</v>
      </c>
      <c r="AYU1534" s="229" t="s">
        <v>3938</v>
      </c>
      <c r="AYV1534" s="229">
        <v>12973955</v>
      </c>
      <c r="AYW1534" s="229" t="s">
        <v>3948</v>
      </c>
      <c r="AYX1534" s="229" t="s">
        <v>310</v>
      </c>
      <c r="AYY1534" s="229" t="s">
        <v>3949</v>
      </c>
      <c r="AYZ1534" s="229" t="s">
        <v>394</v>
      </c>
      <c r="AZA1534" s="229" t="s">
        <v>52</v>
      </c>
      <c r="AZB1534" s="229" t="s">
        <v>3950</v>
      </c>
      <c r="AZD1534" s="229" t="s">
        <v>3951</v>
      </c>
      <c r="AZE1534" s="229" t="s">
        <v>945</v>
      </c>
      <c r="AZF1534" s="229" t="s">
        <v>466</v>
      </c>
      <c r="AZG1534" s="229" t="s">
        <v>3952</v>
      </c>
      <c r="AZH1534" s="229" t="s">
        <v>3573</v>
      </c>
      <c r="AZI1534" s="229" t="s">
        <v>396</v>
      </c>
      <c r="AZJ1534" s="229" t="s">
        <v>289</v>
      </c>
      <c r="AZK1534" s="229" t="s">
        <v>35</v>
      </c>
      <c r="AZL1534" s="229" t="s">
        <v>27</v>
      </c>
      <c r="AZM1534" s="229" t="s">
        <v>87</v>
      </c>
      <c r="AZN1534" s="229" t="s">
        <v>1400</v>
      </c>
      <c r="AZO1534" s="229" t="s">
        <v>254</v>
      </c>
      <c r="AZP1534" s="229" t="s">
        <v>3947</v>
      </c>
      <c r="AZQ1534" s="229" t="s">
        <v>222</v>
      </c>
      <c r="AZR1534" s="229" t="s">
        <v>223</v>
      </c>
      <c r="AZS1534" s="229" t="s">
        <v>172</v>
      </c>
      <c r="AZT1534" s="229" t="s">
        <v>289</v>
      </c>
      <c r="AZU1534" s="229" t="s">
        <v>227</v>
      </c>
      <c r="AZY1534" s="229">
        <v>2024</v>
      </c>
      <c r="AZZ1534" s="229" t="s">
        <v>57</v>
      </c>
      <c r="BAA1534" s="229" t="s">
        <v>3938</v>
      </c>
      <c r="BAB1534" s="229">
        <v>12973955</v>
      </c>
      <c r="BAC1534" s="229" t="s">
        <v>3948</v>
      </c>
      <c r="BAD1534" s="229" t="s">
        <v>310</v>
      </c>
      <c r="BAE1534" s="229" t="s">
        <v>3949</v>
      </c>
      <c r="BAF1534" s="229" t="s">
        <v>394</v>
      </c>
      <c r="BAG1534" s="229" t="s">
        <v>52</v>
      </c>
      <c r="BAH1534" s="229" t="s">
        <v>3950</v>
      </c>
      <c r="BAJ1534" s="229" t="s">
        <v>3951</v>
      </c>
      <c r="BAK1534" s="229" t="s">
        <v>945</v>
      </c>
      <c r="BAL1534" s="229" t="s">
        <v>466</v>
      </c>
      <c r="BAM1534" s="229" t="s">
        <v>3952</v>
      </c>
      <c r="BAN1534" s="229" t="s">
        <v>3573</v>
      </c>
      <c r="BAO1534" s="229" t="s">
        <v>396</v>
      </c>
      <c r="BAP1534" s="229" t="s">
        <v>289</v>
      </c>
      <c r="BAQ1534" s="229" t="s">
        <v>35</v>
      </c>
      <c r="BAR1534" s="229" t="s">
        <v>27</v>
      </c>
      <c r="BAS1534" s="229" t="s">
        <v>87</v>
      </c>
      <c r="BAT1534" s="229" t="s">
        <v>1400</v>
      </c>
      <c r="BAU1534" s="229" t="s">
        <v>254</v>
      </c>
      <c r="BAV1534" s="229" t="s">
        <v>3947</v>
      </c>
      <c r="BAW1534" s="229" t="s">
        <v>222</v>
      </c>
      <c r="BAX1534" s="229" t="s">
        <v>223</v>
      </c>
      <c r="BAY1534" s="229" t="s">
        <v>172</v>
      </c>
      <c r="BAZ1534" s="229" t="s">
        <v>289</v>
      </c>
      <c r="BBA1534" s="229" t="s">
        <v>227</v>
      </c>
      <c r="BBE1534" s="229">
        <v>2024</v>
      </c>
      <c r="BBF1534" s="229" t="s">
        <v>57</v>
      </c>
      <c r="BBG1534" s="229" t="s">
        <v>3938</v>
      </c>
      <c r="BBH1534" s="229">
        <v>12973955</v>
      </c>
      <c r="BBI1534" s="229" t="s">
        <v>3948</v>
      </c>
      <c r="BBJ1534" s="229" t="s">
        <v>310</v>
      </c>
      <c r="BBK1534" s="229" t="s">
        <v>3949</v>
      </c>
      <c r="BBL1534" s="229" t="s">
        <v>394</v>
      </c>
      <c r="BBM1534" s="229" t="s">
        <v>52</v>
      </c>
      <c r="BBN1534" s="229" t="s">
        <v>3950</v>
      </c>
      <c r="BBP1534" s="229" t="s">
        <v>3951</v>
      </c>
      <c r="BBQ1534" s="229" t="s">
        <v>945</v>
      </c>
      <c r="BBR1534" s="229" t="s">
        <v>466</v>
      </c>
      <c r="BBS1534" s="229" t="s">
        <v>3952</v>
      </c>
      <c r="BBT1534" s="229" t="s">
        <v>3573</v>
      </c>
      <c r="BBU1534" s="229" t="s">
        <v>396</v>
      </c>
      <c r="BBV1534" s="229" t="s">
        <v>289</v>
      </c>
      <c r="BBW1534" s="229" t="s">
        <v>35</v>
      </c>
      <c r="BBX1534" s="229" t="s">
        <v>27</v>
      </c>
      <c r="BBY1534" s="229" t="s">
        <v>87</v>
      </c>
      <c r="BBZ1534" s="229" t="s">
        <v>1400</v>
      </c>
      <c r="BCA1534" s="229" t="s">
        <v>254</v>
      </c>
      <c r="BCB1534" s="229" t="s">
        <v>3947</v>
      </c>
      <c r="BCC1534" s="229" t="s">
        <v>222</v>
      </c>
      <c r="BCD1534" s="229" t="s">
        <v>223</v>
      </c>
      <c r="BCE1534" s="229" t="s">
        <v>172</v>
      </c>
      <c r="BCF1534" s="229" t="s">
        <v>289</v>
      </c>
      <c r="BCG1534" s="229" t="s">
        <v>227</v>
      </c>
      <c r="BCK1534" s="229">
        <v>2024</v>
      </c>
      <c r="BCL1534" s="229" t="s">
        <v>57</v>
      </c>
      <c r="BCM1534" s="229" t="s">
        <v>3938</v>
      </c>
      <c r="BCN1534" s="229">
        <v>12973955</v>
      </c>
      <c r="BCO1534" s="229" t="s">
        <v>3948</v>
      </c>
      <c r="BCP1534" s="229" t="s">
        <v>310</v>
      </c>
      <c r="BCQ1534" s="229" t="s">
        <v>3949</v>
      </c>
      <c r="BCR1534" s="229" t="s">
        <v>394</v>
      </c>
      <c r="BCS1534" s="229" t="s">
        <v>52</v>
      </c>
      <c r="BCT1534" s="229" t="s">
        <v>3950</v>
      </c>
      <c r="BCV1534" s="229" t="s">
        <v>3951</v>
      </c>
      <c r="BCW1534" s="229" t="s">
        <v>945</v>
      </c>
      <c r="BCX1534" s="229" t="s">
        <v>466</v>
      </c>
      <c r="BCY1534" s="229" t="s">
        <v>3952</v>
      </c>
      <c r="BCZ1534" s="229" t="s">
        <v>3573</v>
      </c>
      <c r="BDA1534" s="229" t="s">
        <v>396</v>
      </c>
      <c r="BDB1534" s="229" t="s">
        <v>289</v>
      </c>
      <c r="BDC1534" s="229" t="s">
        <v>35</v>
      </c>
      <c r="BDD1534" s="229" t="s">
        <v>27</v>
      </c>
      <c r="BDE1534" s="229" t="s">
        <v>87</v>
      </c>
      <c r="BDF1534" s="229" t="s">
        <v>1400</v>
      </c>
      <c r="BDG1534" s="229" t="s">
        <v>254</v>
      </c>
      <c r="BDH1534" s="229" t="s">
        <v>3947</v>
      </c>
      <c r="BDI1534" s="229" t="s">
        <v>222</v>
      </c>
      <c r="BDJ1534" s="229" t="s">
        <v>223</v>
      </c>
      <c r="BDK1534" s="229" t="s">
        <v>172</v>
      </c>
      <c r="BDL1534" s="229" t="s">
        <v>289</v>
      </c>
      <c r="BDM1534" s="229" t="s">
        <v>227</v>
      </c>
      <c r="BDQ1534" s="229">
        <v>2024</v>
      </c>
      <c r="BDR1534" s="229" t="s">
        <v>57</v>
      </c>
      <c r="BDS1534" s="229" t="s">
        <v>3938</v>
      </c>
      <c r="BDT1534" s="229">
        <v>12973955</v>
      </c>
      <c r="BDU1534" s="229" t="s">
        <v>3948</v>
      </c>
      <c r="BDV1534" s="229" t="s">
        <v>310</v>
      </c>
      <c r="BDW1534" s="229" t="s">
        <v>3949</v>
      </c>
      <c r="BDX1534" s="229" t="s">
        <v>394</v>
      </c>
      <c r="BDY1534" s="229" t="s">
        <v>52</v>
      </c>
      <c r="BDZ1534" s="229" t="s">
        <v>3950</v>
      </c>
      <c r="BEB1534" s="229" t="s">
        <v>3951</v>
      </c>
      <c r="BEC1534" s="229" t="s">
        <v>945</v>
      </c>
      <c r="BED1534" s="229" t="s">
        <v>466</v>
      </c>
      <c r="BEE1534" s="229" t="s">
        <v>3952</v>
      </c>
      <c r="BEF1534" s="229" t="s">
        <v>3573</v>
      </c>
      <c r="BEG1534" s="229" t="s">
        <v>396</v>
      </c>
      <c r="BEH1534" s="229" t="s">
        <v>289</v>
      </c>
      <c r="BEI1534" s="229" t="s">
        <v>35</v>
      </c>
      <c r="BEJ1534" s="229" t="s">
        <v>27</v>
      </c>
      <c r="BEK1534" s="229" t="s">
        <v>87</v>
      </c>
      <c r="BEL1534" s="229" t="s">
        <v>1400</v>
      </c>
      <c r="BEM1534" s="229" t="s">
        <v>254</v>
      </c>
      <c r="BEN1534" s="229" t="s">
        <v>3947</v>
      </c>
      <c r="BEO1534" s="229" t="s">
        <v>222</v>
      </c>
      <c r="BEP1534" s="229" t="s">
        <v>223</v>
      </c>
      <c r="BEQ1534" s="229" t="s">
        <v>172</v>
      </c>
      <c r="BER1534" s="229" t="s">
        <v>289</v>
      </c>
      <c r="BES1534" s="229" t="s">
        <v>227</v>
      </c>
      <c r="BEW1534" s="229">
        <v>2024</v>
      </c>
      <c r="BEX1534" s="229" t="s">
        <v>57</v>
      </c>
      <c r="BEY1534" s="229" t="s">
        <v>3938</v>
      </c>
      <c r="BEZ1534" s="229">
        <v>12973955</v>
      </c>
      <c r="BFA1534" s="229" t="s">
        <v>3948</v>
      </c>
      <c r="BFB1534" s="229" t="s">
        <v>310</v>
      </c>
      <c r="BFC1534" s="229" t="s">
        <v>3949</v>
      </c>
      <c r="BFD1534" s="229" t="s">
        <v>394</v>
      </c>
      <c r="BFE1534" s="229" t="s">
        <v>52</v>
      </c>
      <c r="BFF1534" s="229" t="s">
        <v>3950</v>
      </c>
      <c r="BFH1534" s="229" t="s">
        <v>3951</v>
      </c>
      <c r="BFI1534" s="229" t="s">
        <v>945</v>
      </c>
      <c r="BFJ1534" s="229" t="s">
        <v>466</v>
      </c>
      <c r="BFK1534" s="229" t="s">
        <v>3952</v>
      </c>
      <c r="BFL1534" s="229" t="s">
        <v>3573</v>
      </c>
      <c r="BFM1534" s="229" t="s">
        <v>396</v>
      </c>
      <c r="BFN1534" s="229" t="s">
        <v>289</v>
      </c>
      <c r="BFO1534" s="229" t="s">
        <v>35</v>
      </c>
      <c r="BFP1534" s="229" t="s">
        <v>27</v>
      </c>
      <c r="BFQ1534" s="229" t="s">
        <v>87</v>
      </c>
      <c r="BFR1534" s="229" t="s">
        <v>1400</v>
      </c>
      <c r="BFS1534" s="229" t="s">
        <v>254</v>
      </c>
      <c r="BFT1534" s="229" t="s">
        <v>3947</v>
      </c>
      <c r="BFU1534" s="229" t="s">
        <v>222</v>
      </c>
      <c r="BFV1534" s="229" t="s">
        <v>223</v>
      </c>
      <c r="BFW1534" s="229" t="s">
        <v>172</v>
      </c>
      <c r="BFX1534" s="229" t="s">
        <v>289</v>
      </c>
      <c r="BFY1534" s="229" t="s">
        <v>227</v>
      </c>
      <c r="BGC1534" s="229">
        <v>2024</v>
      </c>
      <c r="BGD1534" s="229" t="s">
        <v>57</v>
      </c>
      <c r="BGE1534" s="229" t="s">
        <v>3938</v>
      </c>
      <c r="BGF1534" s="229">
        <v>12973955</v>
      </c>
      <c r="BGG1534" s="229" t="s">
        <v>3948</v>
      </c>
      <c r="BGH1534" s="229" t="s">
        <v>310</v>
      </c>
      <c r="BGI1534" s="229" t="s">
        <v>3949</v>
      </c>
      <c r="BGJ1534" s="229" t="s">
        <v>394</v>
      </c>
      <c r="BGK1534" s="229" t="s">
        <v>52</v>
      </c>
      <c r="BGL1534" s="229" t="s">
        <v>3950</v>
      </c>
      <c r="BGN1534" s="229" t="s">
        <v>3951</v>
      </c>
      <c r="BGO1534" s="229" t="s">
        <v>945</v>
      </c>
      <c r="BGP1534" s="229" t="s">
        <v>466</v>
      </c>
      <c r="BGQ1534" s="229" t="s">
        <v>3952</v>
      </c>
      <c r="BGR1534" s="229" t="s">
        <v>3573</v>
      </c>
      <c r="BGS1534" s="229" t="s">
        <v>396</v>
      </c>
      <c r="BGT1534" s="229" t="s">
        <v>289</v>
      </c>
      <c r="BGU1534" s="229" t="s">
        <v>35</v>
      </c>
      <c r="BGV1534" s="229" t="s">
        <v>27</v>
      </c>
      <c r="BGW1534" s="229" t="s">
        <v>87</v>
      </c>
      <c r="BGX1534" s="229" t="s">
        <v>1400</v>
      </c>
      <c r="BGY1534" s="229" t="s">
        <v>254</v>
      </c>
      <c r="BGZ1534" s="229" t="s">
        <v>3947</v>
      </c>
      <c r="BHA1534" s="229" t="s">
        <v>222</v>
      </c>
      <c r="BHB1534" s="229" t="s">
        <v>223</v>
      </c>
      <c r="BHC1534" s="229" t="s">
        <v>172</v>
      </c>
      <c r="BHD1534" s="229" t="s">
        <v>289</v>
      </c>
      <c r="BHE1534" s="229" t="s">
        <v>227</v>
      </c>
      <c r="BHI1534" s="229">
        <v>2024</v>
      </c>
      <c r="BHJ1534" s="229" t="s">
        <v>57</v>
      </c>
      <c r="BHK1534" s="229" t="s">
        <v>3938</v>
      </c>
      <c r="BHL1534" s="229">
        <v>12973955</v>
      </c>
      <c r="BHM1534" s="229" t="s">
        <v>3948</v>
      </c>
      <c r="BHN1534" s="229" t="s">
        <v>310</v>
      </c>
      <c r="BHO1534" s="229" t="s">
        <v>3949</v>
      </c>
      <c r="BHP1534" s="229" t="s">
        <v>394</v>
      </c>
      <c r="BHQ1534" s="229" t="s">
        <v>52</v>
      </c>
      <c r="BHR1534" s="229" t="s">
        <v>3950</v>
      </c>
      <c r="BHT1534" s="229" t="s">
        <v>3951</v>
      </c>
      <c r="BHU1534" s="229" t="s">
        <v>945</v>
      </c>
      <c r="BHV1534" s="229" t="s">
        <v>466</v>
      </c>
      <c r="BHW1534" s="229" t="s">
        <v>3952</v>
      </c>
      <c r="BHX1534" s="229" t="s">
        <v>3573</v>
      </c>
      <c r="BHY1534" s="229" t="s">
        <v>396</v>
      </c>
      <c r="BHZ1534" s="229" t="s">
        <v>289</v>
      </c>
      <c r="BIA1534" s="229" t="s">
        <v>35</v>
      </c>
      <c r="BIB1534" s="229" t="s">
        <v>27</v>
      </c>
      <c r="BIC1534" s="229" t="s">
        <v>87</v>
      </c>
      <c r="BID1534" s="229" t="s">
        <v>1400</v>
      </c>
      <c r="BIE1534" s="229" t="s">
        <v>254</v>
      </c>
      <c r="BIF1534" s="229" t="s">
        <v>3947</v>
      </c>
      <c r="BIG1534" s="229" t="s">
        <v>222</v>
      </c>
      <c r="BIH1534" s="229" t="s">
        <v>223</v>
      </c>
      <c r="BII1534" s="229" t="s">
        <v>172</v>
      </c>
      <c r="BIJ1534" s="229" t="s">
        <v>289</v>
      </c>
      <c r="BIK1534" s="229" t="s">
        <v>227</v>
      </c>
      <c r="BIO1534" s="229">
        <v>2024</v>
      </c>
      <c r="BIP1534" s="229" t="s">
        <v>57</v>
      </c>
      <c r="BIQ1534" s="229" t="s">
        <v>3938</v>
      </c>
      <c r="BIR1534" s="229">
        <v>12973955</v>
      </c>
      <c r="BIS1534" s="229" t="s">
        <v>3948</v>
      </c>
      <c r="BIT1534" s="229" t="s">
        <v>310</v>
      </c>
      <c r="BIU1534" s="229" t="s">
        <v>3949</v>
      </c>
      <c r="BIV1534" s="229" t="s">
        <v>394</v>
      </c>
      <c r="BIW1534" s="229" t="s">
        <v>52</v>
      </c>
      <c r="BIX1534" s="229" t="s">
        <v>3950</v>
      </c>
      <c r="BIZ1534" s="229" t="s">
        <v>3951</v>
      </c>
      <c r="BJA1534" s="229" t="s">
        <v>945</v>
      </c>
      <c r="BJB1534" s="229" t="s">
        <v>466</v>
      </c>
      <c r="BJC1534" s="229" t="s">
        <v>3952</v>
      </c>
      <c r="BJD1534" s="229" t="s">
        <v>3573</v>
      </c>
      <c r="BJE1534" s="229" t="s">
        <v>396</v>
      </c>
      <c r="BJF1534" s="229" t="s">
        <v>289</v>
      </c>
      <c r="BJG1534" s="229" t="s">
        <v>35</v>
      </c>
      <c r="BJH1534" s="229" t="s">
        <v>27</v>
      </c>
      <c r="BJI1534" s="229" t="s">
        <v>87</v>
      </c>
      <c r="BJJ1534" s="229" t="s">
        <v>1400</v>
      </c>
      <c r="BJK1534" s="229" t="s">
        <v>254</v>
      </c>
      <c r="BJL1534" s="229" t="s">
        <v>3947</v>
      </c>
      <c r="BJM1534" s="229" t="s">
        <v>222</v>
      </c>
      <c r="BJN1534" s="229" t="s">
        <v>223</v>
      </c>
      <c r="BJO1534" s="229" t="s">
        <v>172</v>
      </c>
      <c r="BJP1534" s="229" t="s">
        <v>289</v>
      </c>
      <c r="BJQ1534" s="229" t="s">
        <v>227</v>
      </c>
      <c r="BJU1534" s="229">
        <v>2024</v>
      </c>
      <c r="BJV1534" s="229" t="s">
        <v>57</v>
      </c>
      <c r="BJW1534" s="229" t="s">
        <v>3938</v>
      </c>
      <c r="BJX1534" s="229">
        <v>12973955</v>
      </c>
      <c r="BJY1534" s="229" t="s">
        <v>3948</v>
      </c>
      <c r="BJZ1534" s="229" t="s">
        <v>310</v>
      </c>
      <c r="BKA1534" s="229" t="s">
        <v>3949</v>
      </c>
      <c r="BKB1534" s="229" t="s">
        <v>394</v>
      </c>
      <c r="BKC1534" s="229" t="s">
        <v>52</v>
      </c>
      <c r="BKD1534" s="229" t="s">
        <v>3950</v>
      </c>
      <c r="BKF1534" s="229" t="s">
        <v>3951</v>
      </c>
      <c r="BKG1534" s="229" t="s">
        <v>945</v>
      </c>
      <c r="BKH1534" s="229" t="s">
        <v>466</v>
      </c>
      <c r="BKI1534" s="229" t="s">
        <v>3952</v>
      </c>
      <c r="BKJ1534" s="229" t="s">
        <v>3573</v>
      </c>
      <c r="BKK1534" s="229" t="s">
        <v>396</v>
      </c>
      <c r="BKL1534" s="229" t="s">
        <v>289</v>
      </c>
      <c r="BKM1534" s="229" t="s">
        <v>35</v>
      </c>
      <c r="BKN1534" s="229" t="s">
        <v>27</v>
      </c>
      <c r="BKO1534" s="229" t="s">
        <v>87</v>
      </c>
      <c r="BKP1534" s="229" t="s">
        <v>1400</v>
      </c>
      <c r="BKQ1534" s="229" t="s">
        <v>254</v>
      </c>
      <c r="BKR1534" s="229" t="s">
        <v>3947</v>
      </c>
      <c r="BKS1534" s="229" t="s">
        <v>222</v>
      </c>
      <c r="BKT1534" s="229" t="s">
        <v>223</v>
      </c>
      <c r="BKU1534" s="229" t="s">
        <v>172</v>
      </c>
      <c r="BKV1534" s="229" t="s">
        <v>289</v>
      </c>
      <c r="BKW1534" s="229" t="s">
        <v>227</v>
      </c>
      <c r="BLA1534" s="229">
        <v>2024</v>
      </c>
      <c r="BLB1534" s="229" t="s">
        <v>57</v>
      </c>
      <c r="BLC1534" s="229" t="s">
        <v>3938</v>
      </c>
      <c r="BLD1534" s="229">
        <v>12973955</v>
      </c>
      <c r="BLE1534" s="229" t="s">
        <v>3948</v>
      </c>
      <c r="BLF1534" s="229" t="s">
        <v>310</v>
      </c>
      <c r="BLG1534" s="229" t="s">
        <v>3949</v>
      </c>
      <c r="BLH1534" s="229" t="s">
        <v>394</v>
      </c>
      <c r="BLI1534" s="229" t="s">
        <v>52</v>
      </c>
      <c r="BLJ1534" s="229" t="s">
        <v>3950</v>
      </c>
      <c r="BLL1534" s="229" t="s">
        <v>3951</v>
      </c>
      <c r="BLM1534" s="229" t="s">
        <v>945</v>
      </c>
      <c r="BLN1534" s="229" t="s">
        <v>466</v>
      </c>
      <c r="BLO1534" s="229" t="s">
        <v>3952</v>
      </c>
      <c r="BLP1534" s="229" t="s">
        <v>3573</v>
      </c>
      <c r="BLQ1534" s="229" t="s">
        <v>396</v>
      </c>
      <c r="BLR1534" s="229" t="s">
        <v>289</v>
      </c>
      <c r="BLS1534" s="229" t="s">
        <v>35</v>
      </c>
      <c r="BLT1534" s="229" t="s">
        <v>27</v>
      </c>
      <c r="BLU1534" s="229" t="s">
        <v>87</v>
      </c>
      <c r="BLV1534" s="229" t="s">
        <v>1400</v>
      </c>
      <c r="BLW1534" s="229" t="s">
        <v>254</v>
      </c>
      <c r="BLX1534" s="229" t="s">
        <v>3947</v>
      </c>
      <c r="BLY1534" s="229" t="s">
        <v>222</v>
      </c>
      <c r="BLZ1534" s="229" t="s">
        <v>223</v>
      </c>
      <c r="BMA1534" s="229" t="s">
        <v>172</v>
      </c>
      <c r="BMB1534" s="229" t="s">
        <v>289</v>
      </c>
      <c r="BMC1534" s="229" t="s">
        <v>227</v>
      </c>
      <c r="BMG1534" s="229">
        <v>2024</v>
      </c>
      <c r="BMH1534" s="229" t="s">
        <v>57</v>
      </c>
      <c r="BMI1534" s="229" t="s">
        <v>3938</v>
      </c>
      <c r="BMJ1534" s="229">
        <v>12973955</v>
      </c>
      <c r="BMK1534" s="229" t="s">
        <v>3948</v>
      </c>
      <c r="BML1534" s="229" t="s">
        <v>310</v>
      </c>
      <c r="BMM1534" s="229" t="s">
        <v>3949</v>
      </c>
      <c r="BMN1534" s="229" t="s">
        <v>394</v>
      </c>
      <c r="BMO1534" s="229" t="s">
        <v>52</v>
      </c>
      <c r="BMP1534" s="229" t="s">
        <v>3950</v>
      </c>
      <c r="BMR1534" s="229" t="s">
        <v>3951</v>
      </c>
      <c r="BMS1534" s="229" t="s">
        <v>945</v>
      </c>
      <c r="BMT1534" s="229" t="s">
        <v>466</v>
      </c>
      <c r="BMU1534" s="229" t="s">
        <v>3952</v>
      </c>
      <c r="BMV1534" s="229" t="s">
        <v>3573</v>
      </c>
      <c r="BMW1534" s="229" t="s">
        <v>396</v>
      </c>
      <c r="BMX1534" s="229" t="s">
        <v>289</v>
      </c>
      <c r="BMY1534" s="229" t="s">
        <v>35</v>
      </c>
      <c r="BMZ1534" s="229" t="s">
        <v>27</v>
      </c>
      <c r="BNA1534" s="229" t="s">
        <v>87</v>
      </c>
      <c r="BNB1534" s="229" t="s">
        <v>1400</v>
      </c>
      <c r="BNC1534" s="229" t="s">
        <v>254</v>
      </c>
      <c r="BND1534" s="229" t="s">
        <v>3947</v>
      </c>
      <c r="BNE1534" s="229" t="s">
        <v>222</v>
      </c>
      <c r="BNF1534" s="229" t="s">
        <v>223</v>
      </c>
      <c r="BNG1534" s="229" t="s">
        <v>172</v>
      </c>
      <c r="BNH1534" s="229" t="s">
        <v>289</v>
      </c>
      <c r="BNI1534" s="229" t="s">
        <v>227</v>
      </c>
      <c r="BNM1534" s="229">
        <v>2024</v>
      </c>
      <c r="BNN1534" s="229" t="s">
        <v>57</v>
      </c>
      <c r="BNO1534" s="229" t="s">
        <v>3938</v>
      </c>
      <c r="BNP1534" s="229">
        <v>12973955</v>
      </c>
      <c r="BNQ1534" s="229" t="s">
        <v>3948</v>
      </c>
      <c r="BNR1534" s="229" t="s">
        <v>310</v>
      </c>
      <c r="BNS1534" s="229" t="s">
        <v>3949</v>
      </c>
      <c r="BNT1534" s="229" t="s">
        <v>394</v>
      </c>
      <c r="BNU1534" s="229" t="s">
        <v>52</v>
      </c>
      <c r="BNV1534" s="229" t="s">
        <v>3950</v>
      </c>
      <c r="BNX1534" s="229" t="s">
        <v>3951</v>
      </c>
      <c r="BNY1534" s="229" t="s">
        <v>945</v>
      </c>
      <c r="BNZ1534" s="229" t="s">
        <v>466</v>
      </c>
      <c r="BOA1534" s="229" t="s">
        <v>3952</v>
      </c>
      <c r="BOB1534" s="229" t="s">
        <v>3573</v>
      </c>
      <c r="BOC1534" s="229" t="s">
        <v>396</v>
      </c>
      <c r="BOD1534" s="229" t="s">
        <v>289</v>
      </c>
      <c r="BOE1534" s="229" t="s">
        <v>35</v>
      </c>
      <c r="BOF1534" s="229" t="s">
        <v>27</v>
      </c>
      <c r="BOG1534" s="229" t="s">
        <v>87</v>
      </c>
      <c r="BOH1534" s="229" t="s">
        <v>1400</v>
      </c>
      <c r="BOI1534" s="229" t="s">
        <v>254</v>
      </c>
      <c r="BOJ1534" s="229" t="s">
        <v>3947</v>
      </c>
      <c r="BOK1534" s="229" t="s">
        <v>222</v>
      </c>
      <c r="BOL1534" s="229" t="s">
        <v>223</v>
      </c>
      <c r="BOM1534" s="229" t="s">
        <v>172</v>
      </c>
      <c r="BON1534" s="229" t="s">
        <v>289</v>
      </c>
      <c r="BOO1534" s="229" t="s">
        <v>227</v>
      </c>
      <c r="BOS1534" s="229">
        <v>2024</v>
      </c>
      <c r="BOT1534" s="229" t="s">
        <v>57</v>
      </c>
      <c r="BOU1534" s="229" t="s">
        <v>3938</v>
      </c>
      <c r="BOV1534" s="229">
        <v>12973955</v>
      </c>
      <c r="BOW1534" s="229" t="s">
        <v>3948</v>
      </c>
      <c r="BOX1534" s="229" t="s">
        <v>310</v>
      </c>
      <c r="BOY1534" s="229" t="s">
        <v>3949</v>
      </c>
      <c r="BOZ1534" s="229" t="s">
        <v>394</v>
      </c>
      <c r="BPA1534" s="229" t="s">
        <v>52</v>
      </c>
      <c r="BPB1534" s="229" t="s">
        <v>3950</v>
      </c>
      <c r="BPD1534" s="229" t="s">
        <v>3951</v>
      </c>
      <c r="BPE1534" s="229" t="s">
        <v>945</v>
      </c>
      <c r="BPF1534" s="229" t="s">
        <v>466</v>
      </c>
      <c r="BPG1534" s="229" t="s">
        <v>3952</v>
      </c>
      <c r="BPH1534" s="229" t="s">
        <v>3573</v>
      </c>
      <c r="BPI1534" s="229" t="s">
        <v>396</v>
      </c>
      <c r="BPJ1534" s="229" t="s">
        <v>289</v>
      </c>
      <c r="BPK1534" s="229" t="s">
        <v>35</v>
      </c>
      <c r="BPL1534" s="229" t="s">
        <v>27</v>
      </c>
      <c r="BPM1534" s="229" t="s">
        <v>87</v>
      </c>
      <c r="BPN1534" s="229" t="s">
        <v>1400</v>
      </c>
      <c r="BPO1534" s="229" t="s">
        <v>254</v>
      </c>
      <c r="BPP1534" s="229" t="s">
        <v>3947</v>
      </c>
      <c r="BPQ1534" s="229" t="s">
        <v>222</v>
      </c>
      <c r="BPR1534" s="229" t="s">
        <v>223</v>
      </c>
      <c r="BPS1534" s="229" t="s">
        <v>172</v>
      </c>
      <c r="BPT1534" s="229" t="s">
        <v>289</v>
      </c>
      <c r="BPU1534" s="229" t="s">
        <v>227</v>
      </c>
      <c r="BPY1534" s="229">
        <v>2024</v>
      </c>
      <c r="BPZ1534" s="229" t="s">
        <v>57</v>
      </c>
      <c r="BQA1534" s="229" t="s">
        <v>3938</v>
      </c>
      <c r="BQB1534" s="229">
        <v>12973955</v>
      </c>
      <c r="BQC1534" s="229" t="s">
        <v>3948</v>
      </c>
      <c r="BQD1534" s="229" t="s">
        <v>310</v>
      </c>
      <c r="BQE1534" s="229" t="s">
        <v>3949</v>
      </c>
      <c r="BQF1534" s="229" t="s">
        <v>394</v>
      </c>
      <c r="BQG1534" s="229" t="s">
        <v>52</v>
      </c>
      <c r="BQH1534" s="229" t="s">
        <v>3950</v>
      </c>
      <c r="BQJ1534" s="229" t="s">
        <v>3951</v>
      </c>
      <c r="BQK1534" s="229" t="s">
        <v>945</v>
      </c>
      <c r="BQL1534" s="229" t="s">
        <v>466</v>
      </c>
      <c r="BQM1534" s="229" t="s">
        <v>3952</v>
      </c>
      <c r="BQN1534" s="229" t="s">
        <v>3573</v>
      </c>
      <c r="BQO1534" s="229" t="s">
        <v>396</v>
      </c>
      <c r="BQP1534" s="229" t="s">
        <v>289</v>
      </c>
      <c r="BQQ1534" s="229" t="s">
        <v>35</v>
      </c>
      <c r="BQR1534" s="229" t="s">
        <v>27</v>
      </c>
      <c r="BQS1534" s="229" t="s">
        <v>87</v>
      </c>
      <c r="BQT1534" s="229" t="s">
        <v>1400</v>
      </c>
      <c r="BQU1534" s="229" t="s">
        <v>254</v>
      </c>
      <c r="BQV1534" s="229" t="s">
        <v>3947</v>
      </c>
      <c r="BQW1534" s="229" t="s">
        <v>222</v>
      </c>
      <c r="BQX1534" s="229" t="s">
        <v>223</v>
      </c>
      <c r="BQY1534" s="229" t="s">
        <v>172</v>
      </c>
      <c r="BQZ1534" s="229" t="s">
        <v>289</v>
      </c>
      <c r="BRA1534" s="229" t="s">
        <v>227</v>
      </c>
      <c r="BRE1534" s="229">
        <v>2024</v>
      </c>
      <c r="BRF1534" s="229" t="s">
        <v>57</v>
      </c>
      <c r="BRG1534" s="229" t="s">
        <v>3938</v>
      </c>
      <c r="BRH1534" s="229">
        <v>12973955</v>
      </c>
      <c r="BRI1534" s="229" t="s">
        <v>3948</v>
      </c>
      <c r="BRJ1534" s="229" t="s">
        <v>310</v>
      </c>
      <c r="BRK1534" s="229" t="s">
        <v>3949</v>
      </c>
      <c r="BRL1534" s="229" t="s">
        <v>394</v>
      </c>
      <c r="BRM1534" s="229" t="s">
        <v>52</v>
      </c>
      <c r="BRN1534" s="229" t="s">
        <v>3950</v>
      </c>
      <c r="BRP1534" s="229" t="s">
        <v>3951</v>
      </c>
      <c r="BRQ1534" s="229" t="s">
        <v>945</v>
      </c>
      <c r="BRR1534" s="229" t="s">
        <v>466</v>
      </c>
      <c r="BRS1534" s="229" t="s">
        <v>3952</v>
      </c>
      <c r="BRT1534" s="229" t="s">
        <v>3573</v>
      </c>
      <c r="BRU1534" s="229" t="s">
        <v>396</v>
      </c>
      <c r="BRV1534" s="229" t="s">
        <v>289</v>
      </c>
      <c r="BRW1534" s="229" t="s">
        <v>35</v>
      </c>
      <c r="BRX1534" s="229" t="s">
        <v>27</v>
      </c>
      <c r="BRY1534" s="229" t="s">
        <v>87</v>
      </c>
      <c r="BRZ1534" s="229" t="s">
        <v>1400</v>
      </c>
      <c r="BSA1534" s="229" t="s">
        <v>254</v>
      </c>
      <c r="BSB1534" s="229" t="s">
        <v>3947</v>
      </c>
      <c r="BSC1534" s="229" t="s">
        <v>222</v>
      </c>
      <c r="BSD1534" s="229" t="s">
        <v>223</v>
      </c>
      <c r="BSE1534" s="229" t="s">
        <v>172</v>
      </c>
      <c r="BSF1534" s="229" t="s">
        <v>289</v>
      </c>
      <c r="BSG1534" s="229" t="s">
        <v>227</v>
      </c>
      <c r="BSK1534" s="229">
        <v>2024</v>
      </c>
      <c r="BSL1534" s="229" t="s">
        <v>57</v>
      </c>
      <c r="BSM1534" s="229" t="s">
        <v>3938</v>
      </c>
      <c r="BSN1534" s="229">
        <v>12973955</v>
      </c>
      <c r="BSO1534" s="229" t="s">
        <v>3948</v>
      </c>
      <c r="BSP1534" s="229" t="s">
        <v>310</v>
      </c>
      <c r="BSQ1534" s="229" t="s">
        <v>3949</v>
      </c>
      <c r="BSR1534" s="229" t="s">
        <v>394</v>
      </c>
      <c r="BSS1534" s="229" t="s">
        <v>52</v>
      </c>
      <c r="BST1534" s="229" t="s">
        <v>3950</v>
      </c>
      <c r="BSV1534" s="229" t="s">
        <v>3951</v>
      </c>
      <c r="BSW1534" s="229" t="s">
        <v>945</v>
      </c>
      <c r="BSX1534" s="229" t="s">
        <v>466</v>
      </c>
      <c r="BSY1534" s="229" t="s">
        <v>3952</v>
      </c>
      <c r="BSZ1534" s="229" t="s">
        <v>3573</v>
      </c>
      <c r="BTA1534" s="229" t="s">
        <v>396</v>
      </c>
      <c r="BTB1534" s="229" t="s">
        <v>289</v>
      </c>
      <c r="BTC1534" s="229" t="s">
        <v>35</v>
      </c>
      <c r="BTD1534" s="229" t="s">
        <v>27</v>
      </c>
      <c r="BTE1534" s="229" t="s">
        <v>87</v>
      </c>
      <c r="BTF1534" s="229" t="s">
        <v>1400</v>
      </c>
      <c r="BTG1534" s="229" t="s">
        <v>254</v>
      </c>
      <c r="BTH1534" s="229" t="s">
        <v>3947</v>
      </c>
      <c r="BTI1534" s="229" t="s">
        <v>222</v>
      </c>
      <c r="BTJ1534" s="229" t="s">
        <v>223</v>
      </c>
      <c r="BTK1534" s="229" t="s">
        <v>172</v>
      </c>
      <c r="BTL1534" s="229" t="s">
        <v>289</v>
      </c>
      <c r="BTM1534" s="229" t="s">
        <v>227</v>
      </c>
      <c r="BTQ1534" s="229">
        <v>2024</v>
      </c>
      <c r="BTR1534" s="229" t="s">
        <v>57</v>
      </c>
      <c r="BTS1534" s="229" t="s">
        <v>3938</v>
      </c>
      <c r="BTT1534" s="229">
        <v>12973955</v>
      </c>
      <c r="BTU1534" s="229" t="s">
        <v>3948</v>
      </c>
      <c r="BTV1534" s="229" t="s">
        <v>310</v>
      </c>
      <c r="BTW1534" s="229" t="s">
        <v>3949</v>
      </c>
      <c r="BTX1534" s="229" t="s">
        <v>394</v>
      </c>
      <c r="BTY1534" s="229" t="s">
        <v>52</v>
      </c>
      <c r="BTZ1534" s="229" t="s">
        <v>3950</v>
      </c>
      <c r="BUB1534" s="229" t="s">
        <v>3951</v>
      </c>
      <c r="BUC1534" s="229" t="s">
        <v>945</v>
      </c>
      <c r="BUD1534" s="229" t="s">
        <v>466</v>
      </c>
      <c r="BUE1534" s="229" t="s">
        <v>3952</v>
      </c>
      <c r="BUF1534" s="229" t="s">
        <v>3573</v>
      </c>
      <c r="BUG1534" s="229" t="s">
        <v>396</v>
      </c>
      <c r="BUH1534" s="229" t="s">
        <v>289</v>
      </c>
      <c r="BUI1534" s="229" t="s">
        <v>35</v>
      </c>
      <c r="BUJ1534" s="229" t="s">
        <v>27</v>
      </c>
      <c r="BUK1534" s="229" t="s">
        <v>87</v>
      </c>
      <c r="BUL1534" s="229" t="s">
        <v>1400</v>
      </c>
      <c r="BUM1534" s="229" t="s">
        <v>254</v>
      </c>
      <c r="BUN1534" s="229" t="s">
        <v>3947</v>
      </c>
      <c r="BUO1534" s="229" t="s">
        <v>222</v>
      </c>
      <c r="BUP1534" s="229" t="s">
        <v>223</v>
      </c>
      <c r="BUQ1534" s="229" t="s">
        <v>172</v>
      </c>
      <c r="BUR1534" s="229" t="s">
        <v>289</v>
      </c>
      <c r="BUS1534" s="229" t="s">
        <v>227</v>
      </c>
      <c r="BUW1534" s="229">
        <v>2024</v>
      </c>
      <c r="BUX1534" s="229" t="s">
        <v>57</v>
      </c>
      <c r="BUY1534" s="229" t="s">
        <v>3938</v>
      </c>
      <c r="BUZ1534" s="229">
        <v>12973955</v>
      </c>
      <c r="BVA1534" s="229" t="s">
        <v>3948</v>
      </c>
      <c r="BVB1534" s="229" t="s">
        <v>310</v>
      </c>
      <c r="BVC1534" s="229" t="s">
        <v>3949</v>
      </c>
      <c r="BVD1534" s="229" t="s">
        <v>394</v>
      </c>
      <c r="BVE1534" s="229" t="s">
        <v>52</v>
      </c>
      <c r="BVF1534" s="229" t="s">
        <v>3950</v>
      </c>
      <c r="BVH1534" s="229" t="s">
        <v>3951</v>
      </c>
      <c r="BVI1534" s="229" t="s">
        <v>945</v>
      </c>
      <c r="BVJ1534" s="229" t="s">
        <v>466</v>
      </c>
      <c r="BVK1534" s="229" t="s">
        <v>3952</v>
      </c>
      <c r="BVL1534" s="229" t="s">
        <v>3573</v>
      </c>
      <c r="BVM1534" s="229" t="s">
        <v>396</v>
      </c>
      <c r="BVN1534" s="229" t="s">
        <v>289</v>
      </c>
      <c r="BVO1534" s="229" t="s">
        <v>35</v>
      </c>
      <c r="BVP1534" s="229" t="s">
        <v>27</v>
      </c>
      <c r="BVQ1534" s="229" t="s">
        <v>87</v>
      </c>
      <c r="BVR1534" s="229" t="s">
        <v>1400</v>
      </c>
      <c r="BVS1534" s="229" t="s">
        <v>254</v>
      </c>
      <c r="BVT1534" s="229" t="s">
        <v>3947</v>
      </c>
      <c r="BVU1534" s="229" t="s">
        <v>222</v>
      </c>
      <c r="BVV1534" s="229" t="s">
        <v>223</v>
      </c>
      <c r="BVW1534" s="229" t="s">
        <v>172</v>
      </c>
      <c r="BVX1534" s="229" t="s">
        <v>289</v>
      </c>
      <c r="BVY1534" s="229" t="s">
        <v>227</v>
      </c>
      <c r="BWC1534" s="229">
        <v>2024</v>
      </c>
      <c r="BWD1534" s="229" t="s">
        <v>57</v>
      </c>
      <c r="BWE1534" s="229" t="s">
        <v>3938</v>
      </c>
      <c r="BWF1534" s="229">
        <v>12973955</v>
      </c>
      <c r="BWG1534" s="229" t="s">
        <v>3948</v>
      </c>
      <c r="BWH1534" s="229" t="s">
        <v>310</v>
      </c>
      <c r="BWI1534" s="229" t="s">
        <v>3949</v>
      </c>
      <c r="BWJ1534" s="229" t="s">
        <v>394</v>
      </c>
      <c r="BWK1534" s="229" t="s">
        <v>52</v>
      </c>
      <c r="BWL1534" s="229" t="s">
        <v>3950</v>
      </c>
      <c r="BWN1534" s="229" t="s">
        <v>3951</v>
      </c>
      <c r="BWO1534" s="229" t="s">
        <v>945</v>
      </c>
      <c r="BWP1534" s="229" t="s">
        <v>466</v>
      </c>
      <c r="BWQ1534" s="229" t="s">
        <v>3952</v>
      </c>
      <c r="BWR1534" s="229" t="s">
        <v>3573</v>
      </c>
      <c r="BWS1534" s="229" t="s">
        <v>396</v>
      </c>
      <c r="BWT1534" s="229" t="s">
        <v>289</v>
      </c>
      <c r="BWU1534" s="229" t="s">
        <v>35</v>
      </c>
      <c r="BWV1534" s="229" t="s">
        <v>27</v>
      </c>
      <c r="BWW1534" s="229" t="s">
        <v>87</v>
      </c>
      <c r="BWX1534" s="229" t="s">
        <v>1400</v>
      </c>
      <c r="BWY1534" s="229" t="s">
        <v>254</v>
      </c>
      <c r="BWZ1534" s="229" t="s">
        <v>3947</v>
      </c>
      <c r="BXA1534" s="229" t="s">
        <v>222</v>
      </c>
      <c r="BXB1534" s="229" t="s">
        <v>223</v>
      </c>
      <c r="BXC1534" s="229" t="s">
        <v>172</v>
      </c>
      <c r="BXD1534" s="229" t="s">
        <v>289</v>
      </c>
      <c r="BXE1534" s="229" t="s">
        <v>227</v>
      </c>
      <c r="BXI1534" s="229">
        <v>2024</v>
      </c>
      <c r="BXJ1534" s="229" t="s">
        <v>57</v>
      </c>
      <c r="BXK1534" s="229" t="s">
        <v>3938</v>
      </c>
      <c r="BXL1534" s="229">
        <v>12973955</v>
      </c>
      <c r="BXM1534" s="229" t="s">
        <v>3948</v>
      </c>
      <c r="BXN1534" s="229" t="s">
        <v>310</v>
      </c>
      <c r="BXO1534" s="229" t="s">
        <v>3949</v>
      </c>
      <c r="BXP1534" s="229" t="s">
        <v>394</v>
      </c>
      <c r="BXQ1534" s="229" t="s">
        <v>52</v>
      </c>
      <c r="BXR1534" s="229" t="s">
        <v>3950</v>
      </c>
      <c r="BXT1534" s="229" t="s">
        <v>3951</v>
      </c>
      <c r="BXU1534" s="229" t="s">
        <v>945</v>
      </c>
      <c r="BXV1534" s="229" t="s">
        <v>466</v>
      </c>
      <c r="BXW1534" s="229" t="s">
        <v>3952</v>
      </c>
      <c r="BXX1534" s="229" t="s">
        <v>3573</v>
      </c>
      <c r="BXY1534" s="229" t="s">
        <v>396</v>
      </c>
      <c r="BXZ1534" s="229" t="s">
        <v>289</v>
      </c>
      <c r="BYA1534" s="229" t="s">
        <v>35</v>
      </c>
      <c r="BYB1534" s="229" t="s">
        <v>27</v>
      </c>
      <c r="BYC1534" s="229" t="s">
        <v>87</v>
      </c>
      <c r="BYD1534" s="229" t="s">
        <v>1400</v>
      </c>
      <c r="BYE1534" s="229" t="s">
        <v>254</v>
      </c>
      <c r="BYF1534" s="229" t="s">
        <v>3947</v>
      </c>
      <c r="BYG1534" s="229" t="s">
        <v>222</v>
      </c>
      <c r="BYH1534" s="229" t="s">
        <v>223</v>
      </c>
      <c r="BYI1534" s="229" t="s">
        <v>172</v>
      </c>
      <c r="BYJ1534" s="229" t="s">
        <v>289</v>
      </c>
      <c r="BYK1534" s="229" t="s">
        <v>227</v>
      </c>
      <c r="BYO1534" s="229">
        <v>2024</v>
      </c>
      <c r="BYP1534" s="229" t="s">
        <v>57</v>
      </c>
      <c r="BYQ1534" s="229" t="s">
        <v>3938</v>
      </c>
      <c r="BYR1534" s="229">
        <v>12973955</v>
      </c>
      <c r="BYS1534" s="229" t="s">
        <v>3948</v>
      </c>
      <c r="BYT1534" s="229" t="s">
        <v>310</v>
      </c>
      <c r="BYU1534" s="229" t="s">
        <v>3949</v>
      </c>
      <c r="BYV1534" s="229" t="s">
        <v>394</v>
      </c>
      <c r="BYW1534" s="229" t="s">
        <v>52</v>
      </c>
      <c r="BYX1534" s="229" t="s">
        <v>3950</v>
      </c>
      <c r="BYZ1534" s="229" t="s">
        <v>3951</v>
      </c>
      <c r="BZA1534" s="229" t="s">
        <v>945</v>
      </c>
      <c r="BZB1534" s="229" t="s">
        <v>466</v>
      </c>
      <c r="BZC1534" s="229" t="s">
        <v>3952</v>
      </c>
      <c r="BZD1534" s="229" t="s">
        <v>3573</v>
      </c>
      <c r="BZE1534" s="229" t="s">
        <v>396</v>
      </c>
      <c r="BZF1534" s="229" t="s">
        <v>289</v>
      </c>
      <c r="BZG1534" s="229" t="s">
        <v>35</v>
      </c>
      <c r="BZH1534" s="229" t="s">
        <v>27</v>
      </c>
      <c r="BZI1534" s="229" t="s">
        <v>87</v>
      </c>
      <c r="BZJ1534" s="229" t="s">
        <v>1400</v>
      </c>
      <c r="BZK1534" s="229" t="s">
        <v>254</v>
      </c>
      <c r="BZL1534" s="229" t="s">
        <v>3947</v>
      </c>
      <c r="BZM1534" s="229" t="s">
        <v>222</v>
      </c>
      <c r="BZN1534" s="229" t="s">
        <v>223</v>
      </c>
      <c r="BZO1534" s="229" t="s">
        <v>172</v>
      </c>
      <c r="BZP1534" s="229" t="s">
        <v>289</v>
      </c>
      <c r="BZQ1534" s="229" t="s">
        <v>227</v>
      </c>
      <c r="BZU1534" s="229">
        <v>2024</v>
      </c>
      <c r="BZV1534" s="229" t="s">
        <v>57</v>
      </c>
      <c r="BZW1534" s="229" t="s">
        <v>3938</v>
      </c>
      <c r="BZX1534" s="229">
        <v>12973955</v>
      </c>
      <c r="BZY1534" s="229" t="s">
        <v>3948</v>
      </c>
      <c r="BZZ1534" s="229" t="s">
        <v>310</v>
      </c>
      <c r="CAA1534" s="229" t="s">
        <v>3949</v>
      </c>
      <c r="CAB1534" s="229" t="s">
        <v>394</v>
      </c>
      <c r="CAC1534" s="229" t="s">
        <v>52</v>
      </c>
      <c r="CAD1534" s="229" t="s">
        <v>3950</v>
      </c>
      <c r="CAF1534" s="229" t="s">
        <v>3951</v>
      </c>
      <c r="CAG1534" s="229" t="s">
        <v>945</v>
      </c>
      <c r="CAH1534" s="229" t="s">
        <v>466</v>
      </c>
      <c r="CAI1534" s="229" t="s">
        <v>3952</v>
      </c>
      <c r="CAJ1534" s="229" t="s">
        <v>3573</v>
      </c>
      <c r="CAK1534" s="229" t="s">
        <v>396</v>
      </c>
      <c r="CAL1534" s="229" t="s">
        <v>289</v>
      </c>
      <c r="CAM1534" s="229" t="s">
        <v>35</v>
      </c>
      <c r="CAN1534" s="229" t="s">
        <v>27</v>
      </c>
      <c r="CAO1534" s="229" t="s">
        <v>87</v>
      </c>
      <c r="CAP1534" s="229" t="s">
        <v>1400</v>
      </c>
      <c r="CAQ1534" s="229" t="s">
        <v>254</v>
      </c>
      <c r="CAR1534" s="229" t="s">
        <v>3947</v>
      </c>
      <c r="CAS1534" s="229" t="s">
        <v>222</v>
      </c>
      <c r="CAT1534" s="229" t="s">
        <v>223</v>
      </c>
      <c r="CAU1534" s="229" t="s">
        <v>172</v>
      </c>
      <c r="CAV1534" s="229" t="s">
        <v>289</v>
      </c>
      <c r="CAW1534" s="229" t="s">
        <v>227</v>
      </c>
      <c r="CBA1534" s="229">
        <v>2024</v>
      </c>
      <c r="CBB1534" s="229" t="s">
        <v>57</v>
      </c>
      <c r="CBC1534" s="229" t="s">
        <v>3938</v>
      </c>
      <c r="CBD1534" s="229">
        <v>12973955</v>
      </c>
      <c r="CBE1534" s="229" t="s">
        <v>3948</v>
      </c>
      <c r="CBF1534" s="229" t="s">
        <v>310</v>
      </c>
      <c r="CBG1534" s="229" t="s">
        <v>3949</v>
      </c>
      <c r="CBH1534" s="229" t="s">
        <v>394</v>
      </c>
      <c r="CBI1534" s="229" t="s">
        <v>52</v>
      </c>
      <c r="CBJ1534" s="229" t="s">
        <v>3950</v>
      </c>
      <c r="CBL1534" s="229" t="s">
        <v>3951</v>
      </c>
      <c r="CBM1534" s="229" t="s">
        <v>945</v>
      </c>
      <c r="CBN1534" s="229" t="s">
        <v>466</v>
      </c>
      <c r="CBO1534" s="229" t="s">
        <v>3952</v>
      </c>
      <c r="CBP1534" s="229" t="s">
        <v>3573</v>
      </c>
      <c r="CBQ1534" s="229" t="s">
        <v>396</v>
      </c>
      <c r="CBR1534" s="229" t="s">
        <v>289</v>
      </c>
      <c r="CBS1534" s="229" t="s">
        <v>35</v>
      </c>
      <c r="CBT1534" s="229" t="s">
        <v>27</v>
      </c>
      <c r="CBU1534" s="229" t="s">
        <v>87</v>
      </c>
      <c r="CBV1534" s="229" t="s">
        <v>1400</v>
      </c>
      <c r="CBW1534" s="229" t="s">
        <v>254</v>
      </c>
      <c r="CBX1534" s="229" t="s">
        <v>3947</v>
      </c>
      <c r="CBY1534" s="229" t="s">
        <v>222</v>
      </c>
      <c r="CBZ1534" s="229" t="s">
        <v>223</v>
      </c>
      <c r="CCA1534" s="229" t="s">
        <v>172</v>
      </c>
      <c r="CCB1534" s="229" t="s">
        <v>289</v>
      </c>
      <c r="CCC1534" s="229" t="s">
        <v>227</v>
      </c>
      <c r="CCG1534" s="229">
        <v>2024</v>
      </c>
      <c r="CCH1534" s="229" t="s">
        <v>57</v>
      </c>
      <c r="CCI1534" s="229" t="s">
        <v>3938</v>
      </c>
      <c r="CCJ1534" s="229">
        <v>12973955</v>
      </c>
      <c r="CCK1534" s="229" t="s">
        <v>3948</v>
      </c>
      <c r="CCL1534" s="229" t="s">
        <v>310</v>
      </c>
      <c r="CCM1534" s="229" t="s">
        <v>3949</v>
      </c>
      <c r="CCN1534" s="229" t="s">
        <v>394</v>
      </c>
      <c r="CCO1534" s="229" t="s">
        <v>52</v>
      </c>
      <c r="CCP1534" s="229" t="s">
        <v>3950</v>
      </c>
      <c r="CCR1534" s="229" t="s">
        <v>3951</v>
      </c>
      <c r="CCS1534" s="229" t="s">
        <v>945</v>
      </c>
      <c r="CCT1534" s="229" t="s">
        <v>466</v>
      </c>
      <c r="CCU1534" s="229" t="s">
        <v>3952</v>
      </c>
      <c r="CCV1534" s="229" t="s">
        <v>3573</v>
      </c>
      <c r="CCW1534" s="229" t="s">
        <v>396</v>
      </c>
      <c r="CCX1534" s="229" t="s">
        <v>289</v>
      </c>
      <c r="CCY1534" s="229" t="s">
        <v>35</v>
      </c>
      <c r="CCZ1534" s="229" t="s">
        <v>27</v>
      </c>
      <c r="CDA1534" s="229" t="s">
        <v>87</v>
      </c>
      <c r="CDB1534" s="229" t="s">
        <v>1400</v>
      </c>
      <c r="CDC1534" s="229" t="s">
        <v>254</v>
      </c>
      <c r="CDD1534" s="229" t="s">
        <v>3947</v>
      </c>
      <c r="CDE1534" s="229" t="s">
        <v>222</v>
      </c>
      <c r="CDF1534" s="229" t="s">
        <v>223</v>
      </c>
      <c r="CDG1534" s="229" t="s">
        <v>172</v>
      </c>
      <c r="CDH1534" s="229" t="s">
        <v>289</v>
      </c>
      <c r="CDI1534" s="229" t="s">
        <v>227</v>
      </c>
      <c r="CDM1534" s="229">
        <v>2024</v>
      </c>
      <c r="CDN1534" s="229" t="s">
        <v>57</v>
      </c>
      <c r="CDO1534" s="229" t="s">
        <v>3938</v>
      </c>
      <c r="CDP1534" s="229">
        <v>12973955</v>
      </c>
      <c r="CDQ1534" s="229" t="s">
        <v>3948</v>
      </c>
      <c r="CDR1534" s="229" t="s">
        <v>310</v>
      </c>
      <c r="CDS1534" s="229" t="s">
        <v>3949</v>
      </c>
      <c r="CDT1534" s="229" t="s">
        <v>394</v>
      </c>
      <c r="CDU1534" s="229" t="s">
        <v>52</v>
      </c>
      <c r="CDV1534" s="229" t="s">
        <v>3950</v>
      </c>
      <c r="CDX1534" s="229" t="s">
        <v>3951</v>
      </c>
      <c r="CDY1534" s="229" t="s">
        <v>945</v>
      </c>
      <c r="CDZ1534" s="229" t="s">
        <v>466</v>
      </c>
      <c r="CEA1534" s="229" t="s">
        <v>3952</v>
      </c>
      <c r="CEB1534" s="229" t="s">
        <v>3573</v>
      </c>
      <c r="CEC1534" s="229" t="s">
        <v>396</v>
      </c>
      <c r="CED1534" s="229" t="s">
        <v>289</v>
      </c>
      <c r="CEE1534" s="229" t="s">
        <v>35</v>
      </c>
      <c r="CEF1534" s="229" t="s">
        <v>27</v>
      </c>
      <c r="CEG1534" s="229" t="s">
        <v>87</v>
      </c>
      <c r="CEH1534" s="229" t="s">
        <v>1400</v>
      </c>
      <c r="CEI1534" s="229" t="s">
        <v>254</v>
      </c>
      <c r="CEJ1534" s="229" t="s">
        <v>3947</v>
      </c>
      <c r="CEK1534" s="229" t="s">
        <v>222</v>
      </c>
      <c r="CEL1534" s="229" t="s">
        <v>223</v>
      </c>
      <c r="CEM1534" s="229" t="s">
        <v>172</v>
      </c>
      <c r="CEN1534" s="229" t="s">
        <v>289</v>
      </c>
      <c r="CEO1534" s="229" t="s">
        <v>227</v>
      </c>
      <c r="CES1534" s="229">
        <v>2024</v>
      </c>
      <c r="CET1534" s="229" t="s">
        <v>57</v>
      </c>
      <c r="CEU1534" s="229" t="s">
        <v>3938</v>
      </c>
      <c r="CEV1534" s="229">
        <v>12973955</v>
      </c>
      <c r="CEW1534" s="229" t="s">
        <v>3948</v>
      </c>
      <c r="CEX1534" s="229" t="s">
        <v>310</v>
      </c>
      <c r="CEY1534" s="229" t="s">
        <v>3949</v>
      </c>
      <c r="CEZ1534" s="229" t="s">
        <v>394</v>
      </c>
      <c r="CFA1534" s="229" t="s">
        <v>52</v>
      </c>
      <c r="CFB1534" s="229" t="s">
        <v>3950</v>
      </c>
      <c r="CFD1534" s="229" t="s">
        <v>3951</v>
      </c>
      <c r="CFE1534" s="229" t="s">
        <v>945</v>
      </c>
      <c r="CFF1534" s="229" t="s">
        <v>466</v>
      </c>
      <c r="CFG1534" s="229" t="s">
        <v>3952</v>
      </c>
      <c r="CFH1534" s="229" t="s">
        <v>3573</v>
      </c>
      <c r="CFI1534" s="229" t="s">
        <v>396</v>
      </c>
      <c r="CFJ1534" s="229" t="s">
        <v>289</v>
      </c>
      <c r="CFK1534" s="229" t="s">
        <v>35</v>
      </c>
      <c r="CFL1534" s="229" t="s">
        <v>27</v>
      </c>
      <c r="CFM1534" s="229" t="s">
        <v>87</v>
      </c>
      <c r="CFN1534" s="229" t="s">
        <v>1400</v>
      </c>
      <c r="CFO1534" s="229" t="s">
        <v>254</v>
      </c>
      <c r="CFP1534" s="229" t="s">
        <v>3947</v>
      </c>
      <c r="CFQ1534" s="229" t="s">
        <v>222</v>
      </c>
      <c r="CFR1534" s="229" t="s">
        <v>223</v>
      </c>
      <c r="CFS1534" s="229" t="s">
        <v>172</v>
      </c>
      <c r="CFT1534" s="229" t="s">
        <v>289</v>
      </c>
      <c r="CFU1534" s="229" t="s">
        <v>227</v>
      </c>
      <c r="CFY1534" s="229">
        <v>2024</v>
      </c>
      <c r="CFZ1534" s="229" t="s">
        <v>57</v>
      </c>
      <c r="CGA1534" s="229" t="s">
        <v>3938</v>
      </c>
      <c r="CGB1534" s="229">
        <v>12973955</v>
      </c>
      <c r="CGC1534" s="229" t="s">
        <v>3948</v>
      </c>
      <c r="CGD1534" s="229" t="s">
        <v>310</v>
      </c>
      <c r="CGE1534" s="229" t="s">
        <v>3949</v>
      </c>
      <c r="CGF1534" s="229" t="s">
        <v>394</v>
      </c>
      <c r="CGG1534" s="229" t="s">
        <v>52</v>
      </c>
      <c r="CGH1534" s="229" t="s">
        <v>3950</v>
      </c>
      <c r="CGJ1534" s="229" t="s">
        <v>3951</v>
      </c>
      <c r="CGK1534" s="229" t="s">
        <v>945</v>
      </c>
      <c r="CGL1534" s="229" t="s">
        <v>466</v>
      </c>
      <c r="CGM1534" s="229" t="s">
        <v>3952</v>
      </c>
      <c r="CGN1534" s="229" t="s">
        <v>3573</v>
      </c>
      <c r="CGO1534" s="229" t="s">
        <v>396</v>
      </c>
      <c r="CGP1534" s="229" t="s">
        <v>289</v>
      </c>
      <c r="CGQ1534" s="229" t="s">
        <v>35</v>
      </c>
      <c r="CGR1534" s="229" t="s">
        <v>27</v>
      </c>
      <c r="CGS1534" s="229" t="s">
        <v>87</v>
      </c>
      <c r="CGT1534" s="229" t="s">
        <v>1400</v>
      </c>
      <c r="CGU1534" s="229" t="s">
        <v>254</v>
      </c>
      <c r="CGV1534" s="229" t="s">
        <v>3947</v>
      </c>
      <c r="CGW1534" s="229" t="s">
        <v>222</v>
      </c>
      <c r="CGX1534" s="229" t="s">
        <v>223</v>
      </c>
      <c r="CGY1534" s="229" t="s">
        <v>172</v>
      </c>
      <c r="CGZ1534" s="229" t="s">
        <v>289</v>
      </c>
      <c r="CHA1534" s="229" t="s">
        <v>227</v>
      </c>
      <c r="CHE1534" s="229">
        <v>2024</v>
      </c>
      <c r="CHF1534" s="229" t="s">
        <v>57</v>
      </c>
      <c r="CHG1534" s="229" t="s">
        <v>3938</v>
      </c>
      <c r="CHH1534" s="229">
        <v>12973955</v>
      </c>
      <c r="CHI1534" s="229" t="s">
        <v>3948</v>
      </c>
      <c r="CHJ1534" s="229" t="s">
        <v>310</v>
      </c>
      <c r="CHK1534" s="229" t="s">
        <v>3949</v>
      </c>
      <c r="CHL1534" s="229" t="s">
        <v>394</v>
      </c>
      <c r="CHM1534" s="229" t="s">
        <v>52</v>
      </c>
      <c r="CHN1534" s="229" t="s">
        <v>3950</v>
      </c>
      <c r="CHP1534" s="229" t="s">
        <v>3951</v>
      </c>
      <c r="CHQ1534" s="229" t="s">
        <v>945</v>
      </c>
      <c r="CHR1534" s="229" t="s">
        <v>466</v>
      </c>
      <c r="CHS1534" s="229" t="s">
        <v>3952</v>
      </c>
      <c r="CHT1534" s="229" t="s">
        <v>3573</v>
      </c>
      <c r="CHU1534" s="229" t="s">
        <v>396</v>
      </c>
      <c r="CHV1534" s="229" t="s">
        <v>289</v>
      </c>
      <c r="CHW1534" s="229" t="s">
        <v>35</v>
      </c>
      <c r="CHX1534" s="229" t="s">
        <v>27</v>
      </c>
      <c r="CHY1534" s="229" t="s">
        <v>87</v>
      </c>
      <c r="CHZ1534" s="229" t="s">
        <v>1400</v>
      </c>
      <c r="CIA1534" s="229" t="s">
        <v>254</v>
      </c>
      <c r="CIB1534" s="229" t="s">
        <v>3947</v>
      </c>
      <c r="CIC1534" s="229" t="s">
        <v>222</v>
      </c>
      <c r="CID1534" s="229" t="s">
        <v>223</v>
      </c>
      <c r="CIE1534" s="229" t="s">
        <v>172</v>
      </c>
      <c r="CIF1534" s="229" t="s">
        <v>289</v>
      </c>
      <c r="CIG1534" s="229" t="s">
        <v>227</v>
      </c>
      <c r="CIK1534" s="229">
        <v>2024</v>
      </c>
      <c r="CIL1534" s="229" t="s">
        <v>57</v>
      </c>
      <c r="CIM1534" s="229" t="s">
        <v>3938</v>
      </c>
      <c r="CIN1534" s="229">
        <v>12973955</v>
      </c>
      <c r="CIO1534" s="229" t="s">
        <v>3948</v>
      </c>
      <c r="CIP1534" s="229" t="s">
        <v>310</v>
      </c>
      <c r="CIQ1534" s="229" t="s">
        <v>3949</v>
      </c>
      <c r="CIR1534" s="229" t="s">
        <v>394</v>
      </c>
      <c r="CIS1534" s="229" t="s">
        <v>52</v>
      </c>
      <c r="CIT1534" s="229" t="s">
        <v>3950</v>
      </c>
      <c r="CIV1534" s="229" t="s">
        <v>3951</v>
      </c>
      <c r="CIW1534" s="229" t="s">
        <v>945</v>
      </c>
      <c r="CIX1534" s="229" t="s">
        <v>466</v>
      </c>
      <c r="CIY1534" s="229" t="s">
        <v>3952</v>
      </c>
      <c r="CIZ1534" s="229" t="s">
        <v>3573</v>
      </c>
      <c r="CJA1534" s="229" t="s">
        <v>396</v>
      </c>
      <c r="CJB1534" s="229" t="s">
        <v>289</v>
      </c>
      <c r="CJC1534" s="229" t="s">
        <v>35</v>
      </c>
      <c r="CJD1534" s="229" t="s">
        <v>27</v>
      </c>
      <c r="CJE1534" s="229" t="s">
        <v>87</v>
      </c>
      <c r="CJF1534" s="229" t="s">
        <v>1400</v>
      </c>
      <c r="CJG1534" s="229" t="s">
        <v>254</v>
      </c>
      <c r="CJH1534" s="229" t="s">
        <v>3947</v>
      </c>
      <c r="CJI1534" s="229" t="s">
        <v>222</v>
      </c>
      <c r="CJJ1534" s="229" t="s">
        <v>223</v>
      </c>
      <c r="CJK1534" s="229" t="s">
        <v>172</v>
      </c>
      <c r="CJL1534" s="229" t="s">
        <v>289</v>
      </c>
      <c r="CJM1534" s="229" t="s">
        <v>227</v>
      </c>
      <c r="CJQ1534" s="229">
        <v>2024</v>
      </c>
      <c r="CJR1534" s="229" t="s">
        <v>57</v>
      </c>
      <c r="CJS1534" s="229" t="s">
        <v>3938</v>
      </c>
      <c r="CJT1534" s="229">
        <v>12973955</v>
      </c>
      <c r="CJU1534" s="229" t="s">
        <v>3948</v>
      </c>
      <c r="CJV1534" s="229" t="s">
        <v>310</v>
      </c>
      <c r="CJW1534" s="229" t="s">
        <v>3949</v>
      </c>
      <c r="CJX1534" s="229" t="s">
        <v>394</v>
      </c>
      <c r="CJY1534" s="229" t="s">
        <v>52</v>
      </c>
      <c r="CJZ1534" s="229" t="s">
        <v>3950</v>
      </c>
      <c r="CKB1534" s="229" t="s">
        <v>3951</v>
      </c>
      <c r="CKC1534" s="229" t="s">
        <v>945</v>
      </c>
      <c r="CKD1534" s="229" t="s">
        <v>466</v>
      </c>
      <c r="CKE1534" s="229" t="s">
        <v>3952</v>
      </c>
      <c r="CKF1534" s="229" t="s">
        <v>3573</v>
      </c>
      <c r="CKG1534" s="229" t="s">
        <v>396</v>
      </c>
      <c r="CKH1534" s="229" t="s">
        <v>289</v>
      </c>
      <c r="CKI1534" s="229" t="s">
        <v>35</v>
      </c>
      <c r="CKJ1534" s="229" t="s">
        <v>27</v>
      </c>
      <c r="CKK1534" s="229" t="s">
        <v>87</v>
      </c>
      <c r="CKL1534" s="229" t="s">
        <v>1400</v>
      </c>
      <c r="CKM1534" s="229" t="s">
        <v>254</v>
      </c>
      <c r="CKN1534" s="229" t="s">
        <v>3947</v>
      </c>
      <c r="CKO1534" s="229" t="s">
        <v>222</v>
      </c>
      <c r="CKP1534" s="229" t="s">
        <v>223</v>
      </c>
      <c r="CKQ1534" s="229" t="s">
        <v>172</v>
      </c>
      <c r="CKR1534" s="229" t="s">
        <v>289</v>
      </c>
      <c r="CKS1534" s="229" t="s">
        <v>227</v>
      </c>
      <c r="CKW1534" s="229">
        <v>2024</v>
      </c>
      <c r="CKX1534" s="229" t="s">
        <v>57</v>
      </c>
      <c r="CKY1534" s="229" t="s">
        <v>3938</v>
      </c>
      <c r="CKZ1534" s="229">
        <v>12973955</v>
      </c>
      <c r="CLA1534" s="229" t="s">
        <v>3948</v>
      </c>
      <c r="CLB1534" s="229" t="s">
        <v>310</v>
      </c>
      <c r="CLC1534" s="229" t="s">
        <v>3949</v>
      </c>
      <c r="CLD1534" s="229" t="s">
        <v>394</v>
      </c>
      <c r="CLE1534" s="229" t="s">
        <v>52</v>
      </c>
      <c r="CLF1534" s="229" t="s">
        <v>3950</v>
      </c>
      <c r="CLH1534" s="229" t="s">
        <v>3951</v>
      </c>
      <c r="CLI1534" s="229" t="s">
        <v>945</v>
      </c>
      <c r="CLJ1534" s="229" t="s">
        <v>466</v>
      </c>
      <c r="CLK1534" s="229" t="s">
        <v>3952</v>
      </c>
      <c r="CLL1534" s="229" t="s">
        <v>3573</v>
      </c>
      <c r="CLM1534" s="229" t="s">
        <v>396</v>
      </c>
      <c r="CLN1534" s="229" t="s">
        <v>289</v>
      </c>
      <c r="CLO1534" s="229" t="s">
        <v>35</v>
      </c>
      <c r="CLP1534" s="229" t="s">
        <v>27</v>
      </c>
      <c r="CLQ1534" s="229" t="s">
        <v>87</v>
      </c>
      <c r="CLR1534" s="229" t="s">
        <v>1400</v>
      </c>
      <c r="CLS1534" s="229" t="s">
        <v>254</v>
      </c>
      <c r="CLT1534" s="229" t="s">
        <v>3947</v>
      </c>
      <c r="CLU1534" s="229" t="s">
        <v>222</v>
      </c>
      <c r="CLV1534" s="229" t="s">
        <v>223</v>
      </c>
      <c r="CLW1534" s="229" t="s">
        <v>172</v>
      </c>
      <c r="CLX1534" s="229" t="s">
        <v>289</v>
      </c>
      <c r="CLY1534" s="229" t="s">
        <v>227</v>
      </c>
      <c r="CMC1534" s="229">
        <v>2024</v>
      </c>
      <c r="CMD1534" s="229" t="s">
        <v>57</v>
      </c>
      <c r="CME1534" s="229" t="s">
        <v>3938</v>
      </c>
      <c r="CMF1534" s="229">
        <v>12973955</v>
      </c>
      <c r="CMG1534" s="229" t="s">
        <v>3948</v>
      </c>
      <c r="CMH1534" s="229" t="s">
        <v>310</v>
      </c>
      <c r="CMI1534" s="229" t="s">
        <v>3949</v>
      </c>
      <c r="CMJ1534" s="229" t="s">
        <v>394</v>
      </c>
      <c r="CMK1534" s="229" t="s">
        <v>52</v>
      </c>
      <c r="CML1534" s="229" t="s">
        <v>3950</v>
      </c>
      <c r="CMN1534" s="229" t="s">
        <v>3951</v>
      </c>
      <c r="CMO1534" s="229" t="s">
        <v>945</v>
      </c>
      <c r="CMP1534" s="229" t="s">
        <v>466</v>
      </c>
      <c r="CMQ1534" s="229" t="s">
        <v>3952</v>
      </c>
      <c r="CMR1534" s="229" t="s">
        <v>3573</v>
      </c>
      <c r="CMS1534" s="229" t="s">
        <v>396</v>
      </c>
      <c r="CMT1534" s="229" t="s">
        <v>289</v>
      </c>
      <c r="CMU1534" s="229" t="s">
        <v>35</v>
      </c>
      <c r="CMV1534" s="229" t="s">
        <v>27</v>
      </c>
      <c r="CMW1534" s="229" t="s">
        <v>87</v>
      </c>
      <c r="CMX1534" s="229" t="s">
        <v>1400</v>
      </c>
      <c r="CMY1534" s="229" t="s">
        <v>254</v>
      </c>
      <c r="CMZ1534" s="229" t="s">
        <v>3947</v>
      </c>
      <c r="CNA1534" s="229" t="s">
        <v>222</v>
      </c>
      <c r="CNB1534" s="229" t="s">
        <v>223</v>
      </c>
      <c r="CNC1534" s="229" t="s">
        <v>172</v>
      </c>
      <c r="CND1534" s="229" t="s">
        <v>289</v>
      </c>
      <c r="CNE1534" s="229" t="s">
        <v>227</v>
      </c>
      <c r="CNI1534" s="229">
        <v>2024</v>
      </c>
      <c r="CNJ1534" s="229" t="s">
        <v>57</v>
      </c>
      <c r="CNK1534" s="229" t="s">
        <v>3938</v>
      </c>
      <c r="CNL1534" s="229">
        <v>12973955</v>
      </c>
      <c r="CNM1534" s="229" t="s">
        <v>3948</v>
      </c>
      <c r="CNN1534" s="229" t="s">
        <v>310</v>
      </c>
      <c r="CNO1534" s="229" t="s">
        <v>3949</v>
      </c>
      <c r="CNP1534" s="229" t="s">
        <v>394</v>
      </c>
      <c r="CNQ1534" s="229" t="s">
        <v>52</v>
      </c>
      <c r="CNR1534" s="229" t="s">
        <v>3950</v>
      </c>
      <c r="CNT1534" s="229" t="s">
        <v>3951</v>
      </c>
      <c r="CNU1534" s="229" t="s">
        <v>945</v>
      </c>
      <c r="CNV1534" s="229" t="s">
        <v>466</v>
      </c>
      <c r="CNW1534" s="229" t="s">
        <v>3952</v>
      </c>
      <c r="CNX1534" s="229" t="s">
        <v>3573</v>
      </c>
      <c r="CNY1534" s="229" t="s">
        <v>396</v>
      </c>
      <c r="CNZ1534" s="229" t="s">
        <v>289</v>
      </c>
      <c r="COA1534" s="229" t="s">
        <v>35</v>
      </c>
      <c r="COB1534" s="229" t="s">
        <v>27</v>
      </c>
      <c r="COC1534" s="229" t="s">
        <v>87</v>
      </c>
      <c r="COD1534" s="229" t="s">
        <v>1400</v>
      </c>
      <c r="COE1534" s="229" t="s">
        <v>254</v>
      </c>
      <c r="COF1534" s="229" t="s">
        <v>3947</v>
      </c>
      <c r="COG1534" s="229" t="s">
        <v>222</v>
      </c>
      <c r="COH1534" s="229" t="s">
        <v>223</v>
      </c>
      <c r="COI1534" s="229" t="s">
        <v>172</v>
      </c>
      <c r="COJ1534" s="229" t="s">
        <v>289</v>
      </c>
      <c r="COK1534" s="229" t="s">
        <v>227</v>
      </c>
      <c r="COO1534" s="229">
        <v>2024</v>
      </c>
      <c r="COP1534" s="229" t="s">
        <v>57</v>
      </c>
      <c r="COQ1534" s="229" t="s">
        <v>3938</v>
      </c>
      <c r="COR1534" s="229">
        <v>12973955</v>
      </c>
      <c r="COS1534" s="229" t="s">
        <v>3948</v>
      </c>
      <c r="COT1534" s="229" t="s">
        <v>310</v>
      </c>
      <c r="COU1534" s="229" t="s">
        <v>3949</v>
      </c>
      <c r="COV1534" s="229" t="s">
        <v>394</v>
      </c>
      <c r="COW1534" s="229" t="s">
        <v>52</v>
      </c>
      <c r="COX1534" s="229" t="s">
        <v>3950</v>
      </c>
      <c r="COZ1534" s="229" t="s">
        <v>3951</v>
      </c>
      <c r="CPA1534" s="229" t="s">
        <v>945</v>
      </c>
      <c r="CPB1534" s="229" t="s">
        <v>466</v>
      </c>
      <c r="CPC1534" s="229" t="s">
        <v>3952</v>
      </c>
      <c r="CPD1534" s="229" t="s">
        <v>3573</v>
      </c>
      <c r="CPE1534" s="229" t="s">
        <v>396</v>
      </c>
      <c r="CPF1534" s="229" t="s">
        <v>289</v>
      </c>
      <c r="CPG1534" s="229" t="s">
        <v>35</v>
      </c>
      <c r="CPH1534" s="229" t="s">
        <v>27</v>
      </c>
      <c r="CPI1534" s="229" t="s">
        <v>87</v>
      </c>
      <c r="CPJ1534" s="229" t="s">
        <v>1400</v>
      </c>
      <c r="CPK1534" s="229" t="s">
        <v>254</v>
      </c>
      <c r="CPL1534" s="229" t="s">
        <v>3947</v>
      </c>
      <c r="CPM1534" s="229" t="s">
        <v>222</v>
      </c>
      <c r="CPN1534" s="229" t="s">
        <v>223</v>
      </c>
      <c r="CPO1534" s="229" t="s">
        <v>172</v>
      </c>
      <c r="CPP1534" s="229" t="s">
        <v>289</v>
      </c>
      <c r="CPQ1534" s="229" t="s">
        <v>227</v>
      </c>
      <c r="CPU1534" s="229">
        <v>2024</v>
      </c>
      <c r="CPV1534" s="229" t="s">
        <v>57</v>
      </c>
      <c r="CPW1534" s="229" t="s">
        <v>3938</v>
      </c>
      <c r="CPX1534" s="229">
        <v>12973955</v>
      </c>
      <c r="CPY1534" s="229" t="s">
        <v>3948</v>
      </c>
      <c r="CPZ1534" s="229" t="s">
        <v>310</v>
      </c>
      <c r="CQA1534" s="229" t="s">
        <v>3949</v>
      </c>
      <c r="CQB1534" s="229" t="s">
        <v>394</v>
      </c>
      <c r="CQC1534" s="229" t="s">
        <v>52</v>
      </c>
      <c r="CQD1534" s="229" t="s">
        <v>3950</v>
      </c>
      <c r="CQF1534" s="229" t="s">
        <v>3951</v>
      </c>
      <c r="CQG1534" s="229" t="s">
        <v>945</v>
      </c>
      <c r="CQH1534" s="229" t="s">
        <v>466</v>
      </c>
      <c r="CQI1534" s="229" t="s">
        <v>3952</v>
      </c>
      <c r="CQJ1534" s="229" t="s">
        <v>3573</v>
      </c>
      <c r="CQK1534" s="229" t="s">
        <v>396</v>
      </c>
      <c r="CQL1534" s="229" t="s">
        <v>289</v>
      </c>
      <c r="CQM1534" s="229" t="s">
        <v>35</v>
      </c>
      <c r="CQN1534" s="229" t="s">
        <v>27</v>
      </c>
      <c r="CQO1534" s="229" t="s">
        <v>87</v>
      </c>
      <c r="CQP1534" s="229" t="s">
        <v>1400</v>
      </c>
      <c r="CQQ1534" s="229" t="s">
        <v>254</v>
      </c>
      <c r="CQR1534" s="229" t="s">
        <v>3947</v>
      </c>
      <c r="CQS1534" s="229" t="s">
        <v>222</v>
      </c>
      <c r="CQT1534" s="229" t="s">
        <v>223</v>
      </c>
      <c r="CQU1534" s="229" t="s">
        <v>172</v>
      </c>
      <c r="CQV1534" s="229" t="s">
        <v>289</v>
      </c>
      <c r="CQW1534" s="229" t="s">
        <v>227</v>
      </c>
      <c r="CRA1534" s="229">
        <v>2024</v>
      </c>
      <c r="CRB1534" s="229" t="s">
        <v>57</v>
      </c>
      <c r="CRC1534" s="229" t="s">
        <v>3938</v>
      </c>
      <c r="CRD1534" s="229">
        <v>12973955</v>
      </c>
      <c r="CRE1534" s="229" t="s">
        <v>3948</v>
      </c>
      <c r="CRF1534" s="229" t="s">
        <v>310</v>
      </c>
      <c r="CRG1534" s="229" t="s">
        <v>3949</v>
      </c>
      <c r="CRH1534" s="229" t="s">
        <v>394</v>
      </c>
      <c r="CRI1534" s="229" t="s">
        <v>52</v>
      </c>
      <c r="CRJ1534" s="229" t="s">
        <v>3950</v>
      </c>
      <c r="CRL1534" s="229" t="s">
        <v>3951</v>
      </c>
      <c r="CRM1534" s="229" t="s">
        <v>945</v>
      </c>
      <c r="CRN1534" s="229" t="s">
        <v>466</v>
      </c>
      <c r="CRO1534" s="229" t="s">
        <v>3952</v>
      </c>
      <c r="CRP1534" s="229" t="s">
        <v>3573</v>
      </c>
      <c r="CRQ1534" s="229" t="s">
        <v>396</v>
      </c>
      <c r="CRR1534" s="229" t="s">
        <v>289</v>
      </c>
      <c r="CRS1534" s="229" t="s">
        <v>35</v>
      </c>
      <c r="CRT1534" s="229" t="s">
        <v>27</v>
      </c>
      <c r="CRU1534" s="229" t="s">
        <v>87</v>
      </c>
      <c r="CRV1534" s="229" t="s">
        <v>1400</v>
      </c>
      <c r="CRW1534" s="229" t="s">
        <v>254</v>
      </c>
      <c r="CRX1534" s="229" t="s">
        <v>3947</v>
      </c>
      <c r="CRY1534" s="229" t="s">
        <v>222</v>
      </c>
      <c r="CRZ1534" s="229" t="s">
        <v>223</v>
      </c>
      <c r="CSA1534" s="229" t="s">
        <v>172</v>
      </c>
      <c r="CSB1534" s="229" t="s">
        <v>289</v>
      </c>
      <c r="CSC1534" s="229" t="s">
        <v>227</v>
      </c>
      <c r="CSG1534" s="229">
        <v>2024</v>
      </c>
      <c r="CSH1534" s="229" t="s">
        <v>57</v>
      </c>
      <c r="CSI1534" s="229" t="s">
        <v>3938</v>
      </c>
      <c r="CSJ1534" s="229">
        <v>12973955</v>
      </c>
      <c r="CSK1534" s="229" t="s">
        <v>3948</v>
      </c>
      <c r="CSL1534" s="229" t="s">
        <v>310</v>
      </c>
      <c r="CSM1534" s="229" t="s">
        <v>3949</v>
      </c>
      <c r="CSN1534" s="229" t="s">
        <v>394</v>
      </c>
      <c r="CSO1534" s="229" t="s">
        <v>52</v>
      </c>
      <c r="CSP1534" s="229" t="s">
        <v>3950</v>
      </c>
      <c r="CSR1534" s="229" t="s">
        <v>3951</v>
      </c>
      <c r="CSS1534" s="229" t="s">
        <v>945</v>
      </c>
      <c r="CST1534" s="229" t="s">
        <v>466</v>
      </c>
      <c r="CSU1534" s="229" t="s">
        <v>3952</v>
      </c>
      <c r="CSV1534" s="229" t="s">
        <v>3573</v>
      </c>
      <c r="CSW1534" s="229" t="s">
        <v>396</v>
      </c>
      <c r="CSX1534" s="229" t="s">
        <v>289</v>
      </c>
      <c r="CSY1534" s="229" t="s">
        <v>35</v>
      </c>
      <c r="CSZ1534" s="229" t="s">
        <v>27</v>
      </c>
      <c r="CTA1534" s="229" t="s">
        <v>87</v>
      </c>
      <c r="CTB1534" s="229" t="s">
        <v>1400</v>
      </c>
      <c r="CTC1534" s="229" t="s">
        <v>254</v>
      </c>
      <c r="CTD1534" s="229" t="s">
        <v>3947</v>
      </c>
      <c r="CTE1534" s="229" t="s">
        <v>222</v>
      </c>
      <c r="CTF1534" s="229" t="s">
        <v>223</v>
      </c>
      <c r="CTG1534" s="229" t="s">
        <v>172</v>
      </c>
      <c r="CTH1534" s="229" t="s">
        <v>289</v>
      </c>
      <c r="CTI1534" s="229" t="s">
        <v>227</v>
      </c>
      <c r="CTM1534" s="229">
        <v>2024</v>
      </c>
      <c r="CTN1534" s="229" t="s">
        <v>57</v>
      </c>
      <c r="CTO1534" s="229" t="s">
        <v>3938</v>
      </c>
      <c r="CTP1534" s="229">
        <v>12973955</v>
      </c>
      <c r="CTQ1534" s="229" t="s">
        <v>3948</v>
      </c>
      <c r="CTR1534" s="229" t="s">
        <v>310</v>
      </c>
      <c r="CTS1534" s="229" t="s">
        <v>3949</v>
      </c>
      <c r="CTT1534" s="229" t="s">
        <v>394</v>
      </c>
      <c r="CTU1534" s="229" t="s">
        <v>52</v>
      </c>
      <c r="CTV1534" s="229" t="s">
        <v>3950</v>
      </c>
      <c r="CTX1534" s="229" t="s">
        <v>3951</v>
      </c>
      <c r="CTY1534" s="229" t="s">
        <v>945</v>
      </c>
      <c r="CTZ1534" s="229" t="s">
        <v>466</v>
      </c>
      <c r="CUA1534" s="229" t="s">
        <v>3952</v>
      </c>
      <c r="CUB1534" s="229" t="s">
        <v>3573</v>
      </c>
      <c r="CUC1534" s="229" t="s">
        <v>396</v>
      </c>
      <c r="CUD1534" s="229" t="s">
        <v>289</v>
      </c>
      <c r="CUE1534" s="229" t="s">
        <v>35</v>
      </c>
      <c r="CUF1534" s="229" t="s">
        <v>27</v>
      </c>
      <c r="CUG1534" s="229" t="s">
        <v>87</v>
      </c>
      <c r="CUH1534" s="229" t="s">
        <v>1400</v>
      </c>
      <c r="CUI1534" s="229" t="s">
        <v>254</v>
      </c>
      <c r="CUJ1534" s="229" t="s">
        <v>3947</v>
      </c>
      <c r="CUK1534" s="229" t="s">
        <v>222</v>
      </c>
      <c r="CUL1534" s="229" t="s">
        <v>223</v>
      </c>
      <c r="CUM1534" s="229" t="s">
        <v>172</v>
      </c>
      <c r="CUN1534" s="229" t="s">
        <v>289</v>
      </c>
      <c r="CUO1534" s="229" t="s">
        <v>227</v>
      </c>
      <c r="CUS1534" s="229">
        <v>2024</v>
      </c>
      <c r="CUT1534" s="229" t="s">
        <v>57</v>
      </c>
      <c r="CUU1534" s="229" t="s">
        <v>3938</v>
      </c>
      <c r="CUV1534" s="229">
        <v>12973955</v>
      </c>
      <c r="CUW1534" s="229" t="s">
        <v>3948</v>
      </c>
      <c r="CUX1534" s="229" t="s">
        <v>310</v>
      </c>
      <c r="CUY1534" s="229" t="s">
        <v>3949</v>
      </c>
      <c r="CUZ1534" s="229" t="s">
        <v>394</v>
      </c>
      <c r="CVA1534" s="229" t="s">
        <v>52</v>
      </c>
      <c r="CVB1534" s="229" t="s">
        <v>3950</v>
      </c>
      <c r="CVD1534" s="229" t="s">
        <v>3951</v>
      </c>
      <c r="CVE1534" s="229" t="s">
        <v>945</v>
      </c>
      <c r="CVF1534" s="229" t="s">
        <v>466</v>
      </c>
      <c r="CVG1534" s="229" t="s">
        <v>3952</v>
      </c>
      <c r="CVH1534" s="229" t="s">
        <v>3573</v>
      </c>
      <c r="CVI1534" s="229" t="s">
        <v>396</v>
      </c>
      <c r="CVJ1534" s="229" t="s">
        <v>289</v>
      </c>
      <c r="CVK1534" s="229" t="s">
        <v>35</v>
      </c>
      <c r="CVL1534" s="229" t="s">
        <v>27</v>
      </c>
      <c r="CVM1534" s="229" t="s">
        <v>87</v>
      </c>
      <c r="CVN1534" s="229" t="s">
        <v>1400</v>
      </c>
      <c r="CVO1534" s="229" t="s">
        <v>254</v>
      </c>
      <c r="CVP1534" s="229" t="s">
        <v>3947</v>
      </c>
      <c r="CVQ1534" s="229" t="s">
        <v>222</v>
      </c>
      <c r="CVR1534" s="229" t="s">
        <v>223</v>
      </c>
      <c r="CVS1534" s="229" t="s">
        <v>172</v>
      </c>
      <c r="CVT1534" s="229" t="s">
        <v>289</v>
      </c>
      <c r="CVU1534" s="229" t="s">
        <v>227</v>
      </c>
      <c r="CVY1534" s="229">
        <v>2024</v>
      </c>
      <c r="CVZ1534" s="229" t="s">
        <v>57</v>
      </c>
      <c r="CWA1534" s="229" t="s">
        <v>3938</v>
      </c>
      <c r="CWB1534" s="229">
        <v>12973955</v>
      </c>
      <c r="CWC1534" s="229" t="s">
        <v>3948</v>
      </c>
      <c r="CWD1534" s="229" t="s">
        <v>310</v>
      </c>
      <c r="CWE1534" s="229" t="s">
        <v>3949</v>
      </c>
      <c r="CWF1534" s="229" t="s">
        <v>394</v>
      </c>
      <c r="CWG1534" s="229" t="s">
        <v>52</v>
      </c>
      <c r="CWH1534" s="229" t="s">
        <v>3950</v>
      </c>
      <c r="CWJ1534" s="229" t="s">
        <v>3951</v>
      </c>
      <c r="CWK1534" s="229" t="s">
        <v>945</v>
      </c>
      <c r="CWL1534" s="229" t="s">
        <v>466</v>
      </c>
      <c r="CWM1534" s="229" t="s">
        <v>3952</v>
      </c>
      <c r="CWN1534" s="229" t="s">
        <v>3573</v>
      </c>
      <c r="CWO1534" s="229" t="s">
        <v>396</v>
      </c>
      <c r="CWP1534" s="229" t="s">
        <v>289</v>
      </c>
      <c r="CWQ1534" s="229" t="s">
        <v>35</v>
      </c>
      <c r="CWR1534" s="229" t="s">
        <v>27</v>
      </c>
      <c r="CWS1534" s="229" t="s">
        <v>87</v>
      </c>
      <c r="CWT1534" s="229" t="s">
        <v>1400</v>
      </c>
      <c r="CWU1534" s="229" t="s">
        <v>254</v>
      </c>
      <c r="CWV1534" s="229" t="s">
        <v>3947</v>
      </c>
      <c r="CWW1534" s="229" t="s">
        <v>222</v>
      </c>
      <c r="CWX1534" s="229" t="s">
        <v>223</v>
      </c>
      <c r="CWY1534" s="229" t="s">
        <v>172</v>
      </c>
      <c r="CWZ1534" s="229" t="s">
        <v>289</v>
      </c>
      <c r="CXA1534" s="229" t="s">
        <v>227</v>
      </c>
      <c r="CXE1534" s="229">
        <v>2024</v>
      </c>
      <c r="CXF1534" s="229" t="s">
        <v>57</v>
      </c>
      <c r="CXG1534" s="229" t="s">
        <v>3938</v>
      </c>
      <c r="CXH1534" s="229">
        <v>12973955</v>
      </c>
      <c r="CXI1534" s="229" t="s">
        <v>3948</v>
      </c>
      <c r="CXJ1534" s="229" t="s">
        <v>310</v>
      </c>
      <c r="CXK1534" s="229" t="s">
        <v>3949</v>
      </c>
      <c r="CXL1534" s="229" t="s">
        <v>394</v>
      </c>
      <c r="CXM1534" s="229" t="s">
        <v>52</v>
      </c>
      <c r="CXN1534" s="229" t="s">
        <v>3950</v>
      </c>
      <c r="CXP1534" s="229" t="s">
        <v>3951</v>
      </c>
      <c r="CXQ1534" s="229" t="s">
        <v>945</v>
      </c>
      <c r="CXR1534" s="229" t="s">
        <v>466</v>
      </c>
      <c r="CXS1534" s="229" t="s">
        <v>3952</v>
      </c>
      <c r="CXT1534" s="229" t="s">
        <v>3573</v>
      </c>
      <c r="CXU1534" s="229" t="s">
        <v>396</v>
      </c>
      <c r="CXV1534" s="229" t="s">
        <v>289</v>
      </c>
      <c r="CXW1534" s="229" t="s">
        <v>35</v>
      </c>
      <c r="CXX1534" s="229" t="s">
        <v>27</v>
      </c>
      <c r="CXY1534" s="229" t="s">
        <v>87</v>
      </c>
      <c r="CXZ1534" s="229" t="s">
        <v>1400</v>
      </c>
      <c r="CYA1534" s="229" t="s">
        <v>254</v>
      </c>
      <c r="CYB1534" s="229" t="s">
        <v>3947</v>
      </c>
      <c r="CYC1534" s="229" t="s">
        <v>222</v>
      </c>
      <c r="CYD1534" s="229" t="s">
        <v>223</v>
      </c>
      <c r="CYE1534" s="229" t="s">
        <v>172</v>
      </c>
      <c r="CYF1534" s="229" t="s">
        <v>289</v>
      </c>
      <c r="CYG1534" s="229" t="s">
        <v>227</v>
      </c>
      <c r="CYK1534" s="229">
        <v>2024</v>
      </c>
      <c r="CYL1534" s="229" t="s">
        <v>57</v>
      </c>
      <c r="CYM1534" s="229" t="s">
        <v>3938</v>
      </c>
      <c r="CYN1534" s="229">
        <v>12973955</v>
      </c>
      <c r="CYO1534" s="229" t="s">
        <v>3948</v>
      </c>
      <c r="CYP1534" s="229" t="s">
        <v>310</v>
      </c>
      <c r="CYQ1534" s="229" t="s">
        <v>3949</v>
      </c>
      <c r="CYR1534" s="229" t="s">
        <v>394</v>
      </c>
      <c r="CYS1534" s="229" t="s">
        <v>52</v>
      </c>
      <c r="CYT1534" s="229" t="s">
        <v>3950</v>
      </c>
      <c r="CYV1534" s="229" t="s">
        <v>3951</v>
      </c>
      <c r="CYW1534" s="229" t="s">
        <v>945</v>
      </c>
      <c r="CYX1534" s="229" t="s">
        <v>466</v>
      </c>
      <c r="CYY1534" s="229" t="s">
        <v>3952</v>
      </c>
      <c r="CYZ1534" s="229" t="s">
        <v>3573</v>
      </c>
      <c r="CZA1534" s="229" t="s">
        <v>396</v>
      </c>
      <c r="CZB1534" s="229" t="s">
        <v>289</v>
      </c>
      <c r="CZC1534" s="229" t="s">
        <v>35</v>
      </c>
      <c r="CZD1534" s="229" t="s">
        <v>27</v>
      </c>
      <c r="CZE1534" s="229" t="s">
        <v>87</v>
      </c>
      <c r="CZF1534" s="229" t="s">
        <v>1400</v>
      </c>
      <c r="CZG1534" s="229" t="s">
        <v>254</v>
      </c>
      <c r="CZH1534" s="229" t="s">
        <v>3947</v>
      </c>
      <c r="CZI1534" s="229" t="s">
        <v>222</v>
      </c>
      <c r="CZJ1534" s="229" t="s">
        <v>223</v>
      </c>
      <c r="CZK1534" s="229" t="s">
        <v>172</v>
      </c>
      <c r="CZL1534" s="229" t="s">
        <v>289</v>
      </c>
      <c r="CZM1534" s="229" t="s">
        <v>227</v>
      </c>
      <c r="CZQ1534" s="229">
        <v>2024</v>
      </c>
      <c r="CZR1534" s="229" t="s">
        <v>57</v>
      </c>
      <c r="CZS1534" s="229" t="s">
        <v>3938</v>
      </c>
      <c r="CZT1534" s="229">
        <v>12973955</v>
      </c>
      <c r="CZU1534" s="229" t="s">
        <v>3948</v>
      </c>
      <c r="CZV1534" s="229" t="s">
        <v>310</v>
      </c>
      <c r="CZW1534" s="229" t="s">
        <v>3949</v>
      </c>
      <c r="CZX1534" s="229" t="s">
        <v>394</v>
      </c>
      <c r="CZY1534" s="229" t="s">
        <v>52</v>
      </c>
      <c r="CZZ1534" s="229" t="s">
        <v>3950</v>
      </c>
      <c r="DAB1534" s="229" t="s">
        <v>3951</v>
      </c>
      <c r="DAC1534" s="229" t="s">
        <v>945</v>
      </c>
      <c r="DAD1534" s="229" t="s">
        <v>466</v>
      </c>
      <c r="DAE1534" s="229" t="s">
        <v>3952</v>
      </c>
      <c r="DAF1534" s="229" t="s">
        <v>3573</v>
      </c>
      <c r="DAG1534" s="229" t="s">
        <v>396</v>
      </c>
      <c r="DAH1534" s="229" t="s">
        <v>289</v>
      </c>
      <c r="DAI1534" s="229" t="s">
        <v>35</v>
      </c>
      <c r="DAJ1534" s="229" t="s">
        <v>27</v>
      </c>
      <c r="DAK1534" s="229" t="s">
        <v>87</v>
      </c>
      <c r="DAL1534" s="229" t="s">
        <v>1400</v>
      </c>
      <c r="DAM1534" s="229" t="s">
        <v>254</v>
      </c>
      <c r="DAN1534" s="229" t="s">
        <v>3947</v>
      </c>
      <c r="DAO1534" s="229" t="s">
        <v>222</v>
      </c>
      <c r="DAP1534" s="229" t="s">
        <v>223</v>
      </c>
      <c r="DAQ1534" s="229" t="s">
        <v>172</v>
      </c>
      <c r="DAR1534" s="229" t="s">
        <v>289</v>
      </c>
      <c r="DAS1534" s="229" t="s">
        <v>227</v>
      </c>
      <c r="DAW1534" s="229">
        <v>2024</v>
      </c>
      <c r="DAX1534" s="229" t="s">
        <v>57</v>
      </c>
      <c r="DAY1534" s="229" t="s">
        <v>3938</v>
      </c>
      <c r="DAZ1534" s="229">
        <v>12973955</v>
      </c>
      <c r="DBA1534" s="229" t="s">
        <v>3948</v>
      </c>
      <c r="DBB1534" s="229" t="s">
        <v>310</v>
      </c>
      <c r="DBC1534" s="229" t="s">
        <v>3949</v>
      </c>
      <c r="DBD1534" s="229" t="s">
        <v>394</v>
      </c>
      <c r="DBE1534" s="229" t="s">
        <v>52</v>
      </c>
      <c r="DBF1534" s="229" t="s">
        <v>3950</v>
      </c>
      <c r="DBH1534" s="229" t="s">
        <v>3951</v>
      </c>
      <c r="DBI1534" s="229" t="s">
        <v>945</v>
      </c>
      <c r="DBJ1534" s="229" t="s">
        <v>466</v>
      </c>
      <c r="DBK1534" s="229" t="s">
        <v>3952</v>
      </c>
      <c r="DBL1534" s="229" t="s">
        <v>3573</v>
      </c>
      <c r="DBM1534" s="229" t="s">
        <v>396</v>
      </c>
      <c r="DBN1534" s="229" t="s">
        <v>289</v>
      </c>
      <c r="DBO1534" s="229" t="s">
        <v>35</v>
      </c>
      <c r="DBP1534" s="229" t="s">
        <v>27</v>
      </c>
      <c r="DBQ1534" s="229" t="s">
        <v>87</v>
      </c>
      <c r="DBR1534" s="229" t="s">
        <v>1400</v>
      </c>
      <c r="DBS1534" s="229" t="s">
        <v>254</v>
      </c>
      <c r="DBT1534" s="229" t="s">
        <v>3947</v>
      </c>
      <c r="DBU1534" s="229" t="s">
        <v>222</v>
      </c>
      <c r="DBV1534" s="229" t="s">
        <v>223</v>
      </c>
      <c r="DBW1534" s="229" t="s">
        <v>172</v>
      </c>
      <c r="DBX1534" s="229" t="s">
        <v>289</v>
      </c>
      <c r="DBY1534" s="229" t="s">
        <v>227</v>
      </c>
      <c r="DCC1534" s="229">
        <v>2024</v>
      </c>
      <c r="DCD1534" s="229" t="s">
        <v>57</v>
      </c>
      <c r="DCE1534" s="229" t="s">
        <v>3938</v>
      </c>
      <c r="DCF1534" s="229">
        <v>12973955</v>
      </c>
      <c r="DCG1534" s="229" t="s">
        <v>3948</v>
      </c>
      <c r="DCH1534" s="229" t="s">
        <v>310</v>
      </c>
      <c r="DCI1534" s="229" t="s">
        <v>3949</v>
      </c>
      <c r="DCJ1534" s="229" t="s">
        <v>394</v>
      </c>
      <c r="DCK1534" s="229" t="s">
        <v>52</v>
      </c>
      <c r="DCL1534" s="229" t="s">
        <v>3950</v>
      </c>
      <c r="DCN1534" s="229" t="s">
        <v>3951</v>
      </c>
      <c r="DCO1534" s="229" t="s">
        <v>945</v>
      </c>
      <c r="DCP1534" s="229" t="s">
        <v>466</v>
      </c>
      <c r="DCQ1534" s="229" t="s">
        <v>3952</v>
      </c>
      <c r="DCR1534" s="229" t="s">
        <v>3573</v>
      </c>
      <c r="DCS1534" s="229" t="s">
        <v>396</v>
      </c>
      <c r="DCT1534" s="229" t="s">
        <v>289</v>
      </c>
      <c r="DCU1534" s="229" t="s">
        <v>35</v>
      </c>
      <c r="DCV1534" s="229" t="s">
        <v>27</v>
      </c>
      <c r="DCW1534" s="229" t="s">
        <v>87</v>
      </c>
      <c r="DCX1534" s="229" t="s">
        <v>1400</v>
      </c>
      <c r="DCY1534" s="229" t="s">
        <v>254</v>
      </c>
      <c r="DCZ1534" s="229" t="s">
        <v>3947</v>
      </c>
      <c r="DDA1534" s="229" t="s">
        <v>222</v>
      </c>
      <c r="DDB1534" s="229" t="s">
        <v>223</v>
      </c>
      <c r="DDC1534" s="229" t="s">
        <v>172</v>
      </c>
      <c r="DDD1534" s="229" t="s">
        <v>289</v>
      </c>
      <c r="DDE1534" s="229" t="s">
        <v>227</v>
      </c>
      <c r="DDI1534" s="229">
        <v>2024</v>
      </c>
      <c r="DDJ1534" s="229" t="s">
        <v>57</v>
      </c>
      <c r="DDK1534" s="229" t="s">
        <v>3938</v>
      </c>
      <c r="DDL1534" s="229">
        <v>12973955</v>
      </c>
      <c r="DDM1534" s="229" t="s">
        <v>3948</v>
      </c>
      <c r="DDN1534" s="229" t="s">
        <v>310</v>
      </c>
      <c r="DDO1534" s="229" t="s">
        <v>3949</v>
      </c>
      <c r="DDP1534" s="229" t="s">
        <v>394</v>
      </c>
      <c r="DDQ1534" s="229" t="s">
        <v>52</v>
      </c>
      <c r="DDR1534" s="229" t="s">
        <v>3950</v>
      </c>
      <c r="DDT1534" s="229" t="s">
        <v>3951</v>
      </c>
      <c r="DDU1534" s="229" t="s">
        <v>945</v>
      </c>
      <c r="DDV1534" s="229" t="s">
        <v>466</v>
      </c>
      <c r="DDW1534" s="229" t="s">
        <v>3952</v>
      </c>
      <c r="DDX1534" s="229" t="s">
        <v>3573</v>
      </c>
      <c r="DDY1534" s="229" t="s">
        <v>396</v>
      </c>
      <c r="DDZ1534" s="229" t="s">
        <v>289</v>
      </c>
      <c r="DEA1534" s="229" t="s">
        <v>35</v>
      </c>
      <c r="DEB1534" s="229" t="s">
        <v>27</v>
      </c>
      <c r="DEC1534" s="229" t="s">
        <v>87</v>
      </c>
      <c r="DED1534" s="229" t="s">
        <v>1400</v>
      </c>
      <c r="DEE1534" s="229" t="s">
        <v>254</v>
      </c>
      <c r="DEF1534" s="229" t="s">
        <v>3947</v>
      </c>
      <c r="DEG1534" s="229" t="s">
        <v>222</v>
      </c>
      <c r="DEH1534" s="229" t="s">
        <v>223</v>
      </c>
      <c r="DEI1534" s="229" t="s">
        <v>172</v>
      </c>
      <c r="DEJ1534" s="229" t="s">
        <v>289</v>
      </c>
      <c r="DEK1534" s="229" t="s">
        <v>227</v>
      </c>
      <c r="DEO1534" s="229">
        <v>2024</v>
      </c>
      <c r="DEP1534" s="229" t="s">
        <v>57</v>
      </c>
      <c r="DEQ1534" s="229" t="s">
        <v>3938</v>
      </c>
      <c r="DER1534" s="229">
        <v>12973955</v>
      </c>
      <c r="DES1534" s="229" t="s">
        <v>3948</v>
      </c>
      <c r="DET1534" s="229" t="s">
        <v>310</v>
      </c>
      <c r="DEU1534" s="229" t="s">
        <v>3949</v>
      </c>
      <c r="DEV1534" s="229" t="s">
        <v>394</v>
      </c>
      <c r="DEW1534" s="229" t="s">
        <v>52</v>
      </c>
      <c r="DEX1534" s="229" t="s">
        <v>3950</v>
      </c>
      <c r="DEZ1534" s="229" t="s">
        <v>3951</v>
      </c>
      <c r="DFA1534" s="229" t="s">
        <v>945</v>
      </c>
      <c r="DFB1534" s="229" t="s">
        <v>466</v>
      </c>
      <c r="DFC1534" s="229" t="s">
        <v>3952</v>
      </c>
      <c r="DFD1534" s="229" t="s">
        <v>3573</v>
      </c>
      <c r="DFE1534" s="229" t="s">
        <v>396</v>
      </c>
      <c r="DFF1534" s="229" t="s">
        <v>289</v>
      </c>
      <c r="DFG1534" s="229" t="s">
        <v>35</v>
      </c>
      <c r="DFH1534" s="229" t="s">
        <v>27</v>
      </c>
      <c r="DFI1534" s="229" t="s">
        <v>87</v>
      </c>
      <c r="DFJ1534" s="229" t="s">
        <v>1400</v>
      </c>
      <c r="DFK1534" s="229" t="s">
        <v>254</v>
      </c>
      <c r="DFL1534" s="229" t="s">
        <v>3947</v>
      </c>
      <c r="DFM1534" s="229" t="s">
        <v>222</v>
      </c>
      <c r="DFN1534" s="229" t="s">
        <v>223</v>
      </c>
      <c r="DFO1534" s="229" t="s">
        <v>172</v>
      </c>
      <c r="DFP1534" s="229" t="s">
        <v>289</v>
      </c>
      <c r="DFQ1534" s="229" t="s">
        <v>227</v>
      </c>
      <c r="DFU1534" s="229">
        <v>2024</v>
      </c>
      <c r="DFV1534" s="229" t="s">
        <v>57</v>
      </c>
      <c r="DFW1534" s="229" t="s">
        <v>3938</v>
      </c>
      <c r="DFX1534" s="229">
        <v>12973955</v>
      </c>
      <c r="DFY1534" s="229" t="s">
        <v>3948</v>
      </c>
      <c r="DFZ1534" s="229" t="s">
        <v>310</v>
      </c>
      <c r="DGA1534" s="229" t="s">
        <v>3949</v>
      </c>
      <c r="DGB1534" s="229" t="s">
        <v>394</v>
      </c>
      <c r="DGC1534" s="229" t="s">
        <v>52</v>
      </c>
      <c r="DGD1534" s="229" t="s">
        <v>3950</v>
      </c>
      <c r="DGF1534" s="229" t="s">
        <v>3951</v>
      </c>
      <c r="DGG1534" s="229" t="s">
        <v>945</v>
      </c>
      <c r="DGH1534" s="229" t="s">
        <v>466</v>
      </c>
      <c r="DGI1534" s="229" t="s">
        <v>3952</v>
      </c>
      <c r="DGJ1534" s="229" t="s">
        <v>3573</v>
      </c>
      <c r="DGK1534" s="229" t="s">
        <v>396</v>
      </c>
      <c r="DGL1534" s="229" t="s">
        <v>289</v>
      </c>
      <c r="DGM1534" s="229" t="s">
        <v>35</v>
      </c>
      <c r="DGN1534" s="229" t="s">
        <v>27</v>
      </c>
      <c r="DGO1534" s="229" t="s">
        <v>87</v>
      </c>
      <c r="DGP1534" s="229" t="s">
        <v>1400</v>
      </c>
      <c r="DGQ1534" s="229" t="s">
        <v>254</v>
      </c>
      <c r="DGR1534" s="229" t="s">
        <v>3947</v>
      </c>
      <c r="DGS1534" s="229" t="s">
        <v>222</v>
      </c>
      <c r="DGT1534" s="229" t="s">
        <v>223</v>
      </c>
      <c r="DGU1534" s="229" t="s">
        <v>172</v>
      </c>
      <c r="DGV1534" s="229" t="s">
        <v>289</v>
      </c>
      <c r="DGW1534" s="229" t="s">
        <v>227</v>
      </c>
      <c r="DHA1534" s="229">
        <v>2024</v>
      </c>
      <c r="DHB1534" s="229" t="s">
        <v>57</v>
      </c>
      <c r="DHC1534" s="229" t="s">
        <v>3938</v>
      </c>
      <c r="DHD1534" s="229">
        <v>12973955</v>
      </c>
      <c r="DHE1534" s="229" t="s">
        <v>3948</v>
      </c>
      <c r="DHF1534" s="229" t="s">
        <v>310</v>
      </c>
      <c r="DHG1534" s="229" t="s">
        <v>3949</v>
      </c>
      <c r="DHH1534" s="229" t="s">
        <v>394</v>
      </c>
      <c r="DHI1534" s="229" t="s">
        <v>52</v>
      </c>
      <c r="DHJ1534" s="229" t="s">
        <v>3950</v>
      </c>
      <c r="DHL1534" s="229" t="s">
        <v>3951</v>
      </c>
      <c r="DHM1534" s="229" t="s">
        <v>945</v>
      </c>
      <c r="DHN1534" s="229" t="s">
        <v>466</v>
      </c>
      <c r="DHO1534" s="229" t="s">
        <v>3952</v>
      </c>
      <c r="DHP1534" s="229" t="s">
        <v>3573</v>
      </c>
      <c r="DHQ1534" s="229" t="s">
        <v>396</v>
      </c>
      <c r="DHR1534" s="229" t="s">
        <v>289</v>
      </c>
      <c r="DHS1534" s="229" t="s">
        <v>35</v>
      </c>
      <c r="DHT1534" s="229" t="s">
        <v>27</v>
      </c>
      <c r="DHU1534" s="229" t="s">
        <v>87</v>
      </c>
      <c r="DHV1534" s="229" t="s">
        <v>1400</v>
      </c>
      <c r="DHW1534" s="229" t="s">
        <v>254</v>
      </c>
      <c r="DHX1534" s="229" t="s">
        <v>3947</v>
      </c>
      <c r="DHY1534" s="229" t="s">
        <v>222</v>
      </c>
      <c r="DHZ1534" s="229" t="s">
        <v>223</v>
      </c>
      <c r="DIA1534" s="229" t="s">
        <v>172</v>
      </c>
      <c r="DIB1534" s="229" t="s">
        <v>289</v>
      </c>
      <c r="DIC1534" s="229" t="s">
        <v>227</v>
      </c>
      <c r="DIG1534" s="229">
        <v>2024</v>
      </c>
      <c r="DIH1534" s="229" t="s">
        <v>57</v>
      </c>
      <c r="DII1534" s="229" t="s">
        <v>3938</v>
      </c>
      <c r="DIJ1534" s="229">
        <v>12973955</v>
      </c>
      <c r="DIK1534" s="229" t="s">
        <v>3948</v>
      </c>
      <c r="DIL1534" s="229" t="s">
        <v>310</v>
      </c>
      <c r="DIM1534" s="229" t="s">
        <v>3949</v>
      </c>
      <c r="DIN1534" s="229" t="s">
        <v>394</v>
      </c>
      <c r="DIO1534" s="229" t="s">
        <v>52</v>
      </c>
      <c r="DIP1534" s="229" t="s">
        <v>3950</v>
      </c>
      <c r="DIR1534" s="229" t="s">
        <v>3951</v>
      </c>
      <c r="DIS1534" s="229" t="s">
        <v>945</v>
      </c>
      <c r="DIT1534" s="229" t="s">
        <v>466</v>
      </c>
      <c r="DIU1534" s="229" t="s">
        <v>3952</v>
      </c>
      <c r="DIV1534" s="229" t="s">
        <v>3573</v>
      </c>
      <c r="DIW1534" s="229" t="s">
        <v>396</v>
      </c>
      <c r="DIX1534" s="229" t="s">
        <v>289</v>
      </c>
      <c r="DIY1534" s="229" t="s">
        <v>35</v>
      </c>
      <c r="DIZ1534" s="229" t="s">
        <v>27</v>
      </c>
      <c r="DJA1534" s="229" t="s">
        <v>87</v>
      </c>
      <c r="DJB1534" s="229" t="s">
        <v>1400</v>
      </c>
      <c r="DJC1534" s="229" t="s">
        <v>254</v>
      </c>
      <c r="DJD1534" s="229" t="s">
        <v>3947</v>
      </c>
      <c r="DJE1534" s="229" t="s">
        <v>222</v>
      </c>
      <c r="DJF1534" s="229" t="s">
        <v>223</v>
      </c>
      <c r="DJG1534" s="229" t="s">
        <v>172</v>
      </c>
      <c r="DJH1534" s="229" t="s">
        <v>289</v>
      </c>
      <c r="DJI1534" s="229" t="s">
        <v>227</v>
      </c>
      <c r="DJM1534" s="229">
        <v>2024</v>
      </c>
      <c r="DJN1534" s="229" t="s">
        <v>57</v>
      </c>
      <c r="DJO1534" s="229" t="s">
        <v>3938</v>
      </c>
      <c r="DJP1534" s="229">
        <v>12973955</v>
      </c>
      <c r="DJQ1534" s="229" t="s">
        <v>3948</v>
      </c>
      <c r="DJR1534" s="229" t="s">
        <v>310</v>
      </c>
      <c r="DJS1534" s="229" t="s">
        <v>3949</v>
      </c>
      <c r="DJT1534" s="229" t="s">
        <v>394</v>
      </c>
      <c r="DJU1534" s="229" t="s">
        <v>52</v>
      </c>
      <c r="DJV1534" s="229" t="s">
        <v>3950</v>
      </c>
      <c r="DJX1534" s="229" t="s">
        <v>3951</v>
      </c>
      <c r="DJY1534" s="229" t="s">
        <v>945</v>
      </c>
      <c r="DJZ1534" s="229" t="s">
        <v>466</v>
      </c>
      <c r="DKA1534" s="229" t="s">
        <v>3952</v>
      </c>
      <c r="DKB1534" s="229" t="s">
        <v>3573</v>
      </c>
      <c r="DKC1534" s="229" t="s">
        <v>396</v>
      </c>
      <c r="DKD1534" s="229" t="s">
        <v>289</v>
      </c>
      <c r="DKE1534" s="229" t="s">
        <v>35</v>
      </c>
      <c r="DKF1534" s="229" t="s">
        <v>27</v>
      </c>
      <c r="DKG1534" s="229" t="s">
        <v>87</v>
      </c>
      <c r="DKH1534" s="229" t="s">
        <v>1400</v>
      </c>
      <c r="DKI1534" s="229" t="s">
        <v>254</v>
      </c>
      <c r="DKJ1534" s="229" t="s">
        <v>3947</v>
      </c>
      <c r="DKK1534" s="229" t="s">
        <v>222</v>
      </c>
      <c r="DKL1534" s="229" t="s">
        <v>223</v>
      </c>
      <c r="DKM1534" s="229" t="s">
        <v>172</v>
      </c>
      <c r="DKN1534" s="229" t="s">
        <v>289</v>
      </c>
      <c r="DKO1534" s="229" t="s">
        <v>227</v>
      </c>
      <c r="DKS1534" s="229">
        <v>2024</v>
      </c>
      <c r="DKT1534" s="229" t="s">
        <v>57</v>
      </c>
      <c r="DKU1534" s="229" t="s">
        <v>3938</v>
      </c>
      <c r="DKV1534" s="229">
        <v>12973955</v>
      </c>
      <c r="DKW1534" s="229" t="s">
        <v>3948</v>
      </c>
      <c r="DKX1534" s="229" t="s">
        <v>310</v>
      </c>
      <c r="DKY1534" s="229" t="s">
        <v>3949</v>
      </c>
      <c r="DKZ1534" s="229" t="s">
        <v>394</v>
      </c>
      <c r="DLA1534" s="229" t="s">
        <v>52</v>
      </c>
      <c r="DLB1534" s="229" t="s">
        <v>3950</v>
      </c>
      <c r="DLD1534" s="229" t="s">
        <v>3951</v>
      </c>
      <c r="DLE1534" s="229" t="s">
        <v>945</v>
      </c>
      <c r="DLF1534" s="229" t="s">
        <v>466</v>
      </c>
      <c r="DLG1534" s="229" t="s">
        <v>3952</v>
      </c>
      <c r="DLH1534" s="229" t="s">
        <v>3573</v>
      </c>
      <c r="DLI1534" s="229" t="s">
        <v>396</v>
      </c>
      <c r="DLJ1534" s="229" t="s">
        <v>289</v>
      </c>
      <c r="DLK1534" s="229" t="s">
        <v>35</v>
      </c>
      <c r="DLL1534" s="229" t="s">
        <v>27</v>
      </c>
      <c r="DLM1534" s="229" t="s">
        <v>87</v>
      </c>
      <c r="DLN1534" s="229" t="s">
        <v>1400</v>
      </c>
      <c r="DLO1534" s="229" t="s">
        <v>254</v>
      </c>
      <c r="DLP1534" s="229" t="s">
        <v>3947</v>
      </c>
      <c r="DLQ1534" s="229" t="s">
        <v>222</v>
      </c>
      <c r="DLR1534" s="229" t="s">
        <v>223</v>
      </c>
      <c r="DLS1534" s="229" t="s">
        <v>172</v>
      </c>
      <c r="DLT1534" s="229" t="s">
        <v>289</v>
      </c>
      <c r="DLU1534" s="229" t="s">
        <v>227</v>
      </c>
      <c r="DLY1534" s="229">
        <v>2024</v>
      </c>
      <c r="DLZ1534" s="229" t="s">
        <v>57</v>
      </c>
      <c r="DMA1534" s="229" t="s">
        <v>3938</v>
      </c>
      <c r="DMB1534" s="229">
        <v>12973955</v>
      </c>
      <c r="DMC1534" s="229" t="s">
        <v>3948</v>
      </c>
      <c r="DMD1534" s="229" t="s">
        <v>310</v>
      </c>
      <c r="DME1534" s="229" t="s">
        <v>3949</v>
      </c>
      <c r="DMF1534" s="229" t="s">
        <v>394</v>
      </c>
      <c r="DMG1534" s="229" t="s">
        <v>52</v>
      </c>
      <c r="DMH1534" s="229" t="s">
        <v>3950</v>
      </c>
      <c r="DMJ1534" s="229" t="s">
        <v>3951</v>
      </c>
      <c r="DMK1534" s="229" t="s">
        <v>945</v>
      </c>
      <c r="DML1534" s="229" t="s">
        <v>466</v>
      </c>
      <c r="DMM1534" s="229" t="s">
        <v>3952</v>
      </c>
      <c r="DMN1534" s="229" t="s">
        <v>3573</v>
      </c>
      <c r="DMO1534" s="229" t="s">
        <v>396</v>
      </c>
      <c r="DMP1534" s="229" t="s">
        <v>289</v>
      </c>
      <c r="DMQ1534" s="229" t="s">
        <v>35</v>
      </c>
      <c r="DMR1534" s="229" t="s">
        <v>27</v>
      </c>
      <c r="DMS1534" s="229" t="s">
        <v>87</v>
      </c>
      <c r="DMT1534" s="229" t="s">
        <v>1400</v>
      </c>
      <c r="DMU1534" s="229" t="s">
        <v>254</v>
      </c>
      <c r="DMV1534" s="229" t="s">
        <v>3947</v>
      </c>
      <c r="DMW1534" s="229" t="s">
        <v>222</v>
      </c>
      <c r="DMX1534" s="229" t="s">
        <v>223</v>
      </c>
      <c r="DMY1534" s="229" t="s">
        <v>172</v>
      </c>
      <c r="DMZ1534" s="229" t="s">
        <v>289</v>
      </c>
      <c r="DNA1534" s="229" t="s">
        <v>227</v>
      </c>
      <c r="DNE1534" s="229">
        <v>2024</v>
      </c>
      <c r="DNF1534" s="229" t="s">
        <v>57</v>
      </c>
      <c r="DNG1534" s="229" t="s">
        <v>3938</v>
      </c>
      <c r="DNH1534" s="229">
        <v>12973955</v>
      </c>
      <c r="DNI1534" s="229" t="s">
        <v>3948</v>
      </c>
      <c r="DNJ1534" s="229" t="s">
        <v>310</v>
      </c>
      <c r="DNK1534" s="229" t="s">
        <v>3949</v>
      </c>
      <c r="DNL1534" s="229" t="s">
        <v>394</v>
      </c>
      <c r="DNM1534" s="229" t="s">
        <v>52</v>
      </c>
      <c r="DNN1534" s="229" t="s">
        <v>3950</v>
      </c>
      <c r="DNP1534" s="229" t="s">
        <v>3951</v>
      </c>
      <c r="DNQ1534" s="229" t="s">
        <v>945</v>
      </c>
      <c r="DNR1534" s="229" t="s">
        <v>466</v>
      </c>
      <c r="DNS1534" s="229" t="s">
        <v>3952</v>
      </c>
      <c r="DNT1534" s="229" t="s">
        <v>3573</v>
      </c>
      <c r="DNU1534" s="229" t="s">
        <v>396</v>
      </c>
      <c r="DNV1534" s="229" t="s">
        <v>289</v>
      </c>
      <c r="DNW1534" s="229" t="s">
        <v>35</v>
      </c>
      <c r="DNX1534" s="229" t="s">
        <v>27</v>
      </c>
      <c r="DNY1534" s="229" t="s">
        <v>87</v>
      </c>
      <c r="DNZ1534" s="229" t="s">
        <v>1400</v>
      </c>
      <c r="DOA1534" s="229" t="s">
        <v>254</v>
      </c>
      <c r="DOB1534" s="229" t="s">
        <v>3947</v>
      </c>
      <c r="DOC1534" s="229" t="s">
        <v>222</v>
      </c>
      <c r="DOD1534" s="229" t="s">
        <v>223</v>
      </c>
      <c r="DOE1534" s="229" t="s">
        <v>172</v>
      </c>
      <c r="DOF1534" s="229" t="s">
        <v>289</v>
      </c>
      <c r="DOG1534" s="229" t="s">
        <v>227</v>
      </c>
      <c r="DOK1534" s="229">
        <v>2024</v>
      </c>
      <c r="DOL1534" s="229" t="s">
        <v>57</v>
      </c>
      <c r="DOM1534" s="229" t="s">
        <v>3938</v>
      </c>
      <c r="DON1534" s="229">
        <v>12973955</v>
      </c>
      <c r="DOO1534" s="229" t="s">
        <v>3948</v>
      </c>
      <c r="DOP1534" s="229" t="s">
        <v>310</v>
      </c>
      <c r="DOQ1534" s="229" t="s">
        <v>3949</v>
      </c>
      <c r="DOR1534" s="229" t="s">
        <v>394</v>
      </c>
      <c r="DOS1534" s="229" t="s">
        <v>52</v>
      </c>
      <c r="DOT1534" s="229" t="s">
        <v>3950</v>
      </c>
      <c r="DOV1534" s="229" t="s">
        <v>3951</v>
      </c>
      <c r="DOW1534" s="229" t="s">
        <v>945</v>
      </c>
      <c r="DOX1534" s="229" t="s">
        <v>466</v>
      </c>
      <c r="DOY1534" s="229" t="s">
        <v>3952</v>
      </c>
      <c r="DOZ1534" s="229" t="s">
        <v>3573</v>
      </c>
      <c r="DPA1534" s="229" t="s">
        <v>396</v>
      </c>
      <c r="DPB1534" s="229" t="s">
        <v>289</v>
      </c>
      <c r="DPC1534" s="229" t="s">
        <v>35</v>
      </c>
      <c r="DPD1534" s="229" t="s">
        <v>27</v>
      </c>
      <c r="DPE1534" s="229" t="s">
        <v>87</v>
      </c>
      <c r="DPF1534" s="229" t="s">
        <v>1400</v>
      </c>
      <c r="DPG1534" s="229" t="s">
        <v>254</v>
      </c>
      <c r="DPH1534" s="229" t="s">
        <v>3947</v>
      </c>
      <c r="DPI1534" s="229" t="s">
        <v>222</v>
      </c>
      <c r="DPJ1534" s="229" t="s">
        <v>223</v>
      </c>
      <c r="DPK1534" s="229" t="s">
        <v>172</v>
      </c>
      <c r="DPL1534" s="229" t="s">
        <v>289</v>
      </c>
      <c r="DPM1534" s="229" t="s">
        <v>227</v>
      </c>
      <c r="DPQ1534" s="229">
        <v>2024</v>
      </c>
      <c r="DPR1534" s="229" t="s">
        <v>57</v>
      </c>
      <c r="DPS1534" s="229" t="s">
        <v>3938</v>
      </c>
      <c r="DPT1534" s="229">
        <v>12973955</v>
      </c>
      <c r="DPU1534" s="229" t="s">
        <v>3948</v>
      </c>
      <c r="DPV1534" s="229" t="s">
        <v>310</v>
      </c>
      <c r="DPW1534" s="229" t="s">
        <v>3949</v>
      </c>
      <c r="DPX1534" s="229" t="s">
        <v>394</v>
      </c>
      <c r="DPY1534" s="229" t="s">
        <v>52</v>
      </c>
      <c r="DPZ1534" s="229" t="s">
        <v>3950</v>
      </c>
      <c r="DQB1534" s="229" t="s">
        <v>3951</v>
      </c>
      <c r="DQC1534" s="229" t="s">
        <v>945</v>
      </c>
      <c r="DQD1534" s="229" t="s">
        <v>466</v>
      </c>
      <c r="DQE1534" s="229" t="s">
        <v>3952</v>
      </c>
      <c r="DQF1534" s="229" t="s">
        <v>3573</v>
      </c>
      <c r="DQG1534" s="229" t="s">
        <v>396</v>
      </c>
      <c r="DQH1534" s="229" t="s">
        <v>289</v>
      </c>
      <c r="DQI1534" s="229" t="s">
        <v>35</v>
      </c>
      <c r="DQJ1534" s="229" t="s">
        <v>27</v>
      </c>
      <c r="DQK1534" s="229" t="s">
        <v>87</v>
      </c>
      <c r="DQL1534" s="229" t="s">
        <v>1400</v>
      </c>
      <c r="DQM1534" s="229" t="s">
        <v>254</v>
      </c>
      <c r="DQN1534" s="229" t="s">
        <v>3947</v>
      </c>
      <c r="DQO1534" s="229" t="s">
        <v>222</v>
      </c>
      <c r="DQP1534" s="229" t="s">
        <v>223</v>
      </c>
      <c r="DQQ1534" s="229" t="s">
        <v>172</v>
      </c>
      <c r="DQR1534" s="229" t="s">
        <v>289</v>
      </c>
      <c r="DQS1534" s="229" t="s">
        <v>227</v>
      </c>
      <c r="DQW1534" s="229">
        <v>2024</v>
      </c>
      <c r="DQX1534" s="229" t="s">
        <v>57</v>
      </c>
      <c r="DQY1534" s="229" t="s">
        <v>3938</v>
      </c>
      <c r="DQZ1534" s="229">
        <v>12973955</v>
      </c>
      <c r="DRA1534" s="229" t="s">
        <v>3948</v>
      </c>
      <c r="DRB1534" s="229" t="s">
        <v>310</v>
      </c>
      <c r="DRC1534" s="229" t="s">
        <v>3949</v>
      </c>
      <c r="DRD1534" s="229" t="s">
        <v>394</v>
      </c>
      <c r="DRE1534" s="229" t="s">
        <v>52</v>
      </c>
      <c r="DRF1534" s="229" t="s">
        <v>3950</v>
      </c>
      <c r="DRH1534" s="229" t="s">
        <v>3951</v>
      </c>
      <c r="DRI1534" s="229" t="s">
        <v>945</v>
      </c>
      <c r="DRJ1534" s="229" t="s">
        <v>466</v>
      </c>
      <c r="DRK1534" s="229" t="s">
        <v>3952</v>
      </c>
      <c r="DRL1534" s="229" t="s">
        <v>3573</v>
      </c>
      <c r="DRM1534" s="229" t="s">
        <v>396</v>
      </c>
      <c r="DRN1534" s="229" t="s">
        <v>289</v>
      </c>
      <c r="DRO1534" s="229" t="s">
        <v>35</v>
      </c>
      <c r="DRP1534" s="229" t="s">
        <v>27</v>
      </c>
      <c r="DRQ1534" s="229" t="s">
        <v>87</v>
      </c>
      <c r="DRR1534" s="229" t="s">
        <v>1400</v>
      </c>
      <c r="DRS1534" s="229" t="s">
        <v>254</v>
      </c>
      <c r="DRT1534" s="229" t="s">
        <v>3947</v>
      </c>
      <c r="DRU1534" s="229" t="s">
        <v>222</v>
      </c>
      <c r="DRV1534" s="229" t="s">
        <v>223</v>
      </c>
      <c r="DRW1534" s="229" t="s">
        <v>172</v>
      </c>
      <c r="DRX1534" s="229" t="s">
        <v>289</v>
      </c>
      <c r="DRY1534" s="229" t="s">
        <v>227</v>
      </c>
      <c r="DSC1534" s="229">
        <v>2024</v>
      </c>
      <c r="DSD1534" s="229" t="s">
        <v>57</v>
      </c>
      <c r="DSE1534" s="229" t="s">
        <v>3938</v>
      </c>
      <c r="DSF1534" s="229">
        <v>12973955</v>
      </c>
      <c r="DSG1534" s="229" t="s">
        <v>3948</v>
      </c>
      <c r="DSH1534" s="229" t="s">
        <v>310</v>
      </c>
      <c r="DSI1534" s="229" t="s">
        <v>3949</v>
      </c>
      <c r="DSJ1534" s="229" t="s">
        <v>394</v>
      </c>
      <c r="DSK1534" s="229" t="s">
        <v>52</v>
      </c>
      <c r="DSL1534" s="229" t="s">
        <v>3950</v>
      </c>
      <c r="DSN1534" s="229" t="s">
        <v>3951</v>
      </c>
      <c r="DSO1534" s="229" t="s">
        <v>945</v>
      </c>
      <c r="DSP1534" s="229" t="s">
        <v>466</v>
      </c>
      <c r="DSQ1534" s="229" t="s">
        <v>3952</v>
      </c>
      <c r="DSR1534" s="229" t="s">
        <v>3573</v>
      </c>
      <c r="DSS1534" s="229" t="s">
        <v>396</v>
      </c>
      <c r="DST1534" s="229" t="s">
        <v>289</v>
      </c>
      <c r="DSU1534" s="229" t="s">
        <v>35</v>
      </c>
      <c r="DSV1534" s="229" t="s">
        <v>27</v>
      </c>
      <c r="DSW1534" s="229" t="s">
        <v>87</v>
      </c>
      <c r="DSX1534" s="229" t="s">
        <v>1400</v>
      </c>
      <c r="DSY1534" s="229" t="s">
        <v>254</v>
      </c>
      <c r="DSZ1534" s="229" t="s">
        <v>3947</v>
      </c>
      <c r="DTA1534" s="229" t="s">
        <v>222</v>
      </c>
      <c r="DTB1534" s="229" t="s">
        <v>223</v>
      </c>
      <c r="DTC1534" s="229" t="s">
        <v>172</v>
      </c>
      <c r="DTD1534" s="229" t="s">
        <v>289</v>
      </c>
      <c r="DTE1534" s="229" t="s">
        <v>227</v>
      </c>
      <c r="DTI1534" s="229">
        <v>2024</v>
      </c>
      <c r="DTJ1534" s="229" t="s">
        <v>57</v>
      </c>
      <c r="DTK1534" s="229" t="s">
        <v>3938</v>
      </c>
      <c r="DTL1534" s="229">
        <v>12973955</v>
      </c>
      <c r="DTM1534" s="229" t="s">
        <v>3948</v>
      </c>
      <c r="DTN1534" s="229" t="s">
        <v>310</v>
      </c>
      <c r="DTO1534" s="229" t="s">
        <v>3949</v>
      </c>
      <c r="DTP1534" s="229" t="s">
        <v>394</v>
      </c>
      <c r="DTQ1534" s="229" t="s">
        <v>52</v>
      </c>
      <c r="DTR1534" s="229" t="s">
        <v>3950</v>
      </c>
      <c r="DTT1534" s="229" t="s">
        <v>3951</v>
      </c>
      <c r="DTU1534" s="229" t="s">
        <v>945</v>
      </c>
      <c r="DTV1534" s="229" t="s">
        <v>466</v>
      </c>
      <c r="DTW1534" s="229" t="s">
        <v>3952</v>
      </c>
      <c r="DTX1534" s="229" t="s">
        <v>3573</v>
      </c>
      <c r="DTY1534" s="229" t="s">
        <v>396</v>
      </c>
      <c r="DTZ1534" s="229" t="s">
        <v>289</v>
      </c>
      <c r="DUA1534" s="229" t="s">
        <v>35</v>
      </c>
      <c r="DUB1534" s="229" t="s">
        <v>27</v>
      </c>
      <c r="DUC1534" s="229" t="s">
        <v>87</v>
      </c>
      <c r="DUD1534" s="229" t="s">
        <v>1400</v>
      </c>
      <c r="DUE1534" s="229" t="s">
        <v>254</v>
      </c>
      <c r="DUF1534" s="229" t="s">
        <v>3947</v>
      </c>
      <c r="DUG1534" s="229" t="s">
        <v>222</v>
      </c>
      <c r="DUH1534" s="229" t="s">
        <v>223</v>
      </c>
      <c r="DUI1534" s="229" t="s">
        <v>172</v>
      </c>
      <c r="DUJ1534" s="229" t="s">
        <v>289</v>
      </c>
      <c r="DUK1534" s="229" t="s">
        <v>227</v>
      </c>
      <c r="DUO1534" s="229">
        <v>2024</v>
      </c>
      <c r="DUP1534" s="229" t="s">
        <v>57</v>
      </c>
      <c r="DUQ1534" s="229" t="s">
        <v>3938</v>
      </c>
      <c r="DUR1534" s="229">
        <v>12973955</v>
      </c>
      <c r="DUS1534" s="229" t="s">
        <v>3948</v>
      </c>
      <c r="DUT1534" s="229" t="s">
        <v>310</v>
      </c>
      <c r="DUU1534" s="229" t="s">
        <v>3949</v>
      </c>
      <c r="DUV1534" s="229" t="s">
        <v>394</v>
      </c>
      <c r="DUW1534" s="229" t="s">
        <v>52</v>
      </c>
      <c r="DUX1534" s="229" t="s">
        <v>3950</v>
      </c>
      <c r="DUZ1534" s="229" t="s">
        <v>3951</v>
      </c>
      <c r="DVA1534" s="229" t="s">
        <v>945</v>
      </c>
      <c r="DVB1534" s="229" t="s">
        <v>466</v>
      </c>
      <c r="DVC1534" s="229" t="s">
        <v>3952</v>
      </c>
      <c r="DVD1534" s="229" t="s">
        <v>3573</v>
      </c>
      <c r="DVE1534" s="229" t="s">
        <v>396</v>
      </c>
      <c r="DVF1534" s="229" t="s">
        <v>289</v>
      </c>
      <c r="DVG1534" s="229" t="s">
        <v>35</v>
      </c>
      <c r="DVH1534" s="229" t="s">
        <v>27</v>
      </c>
      <c r="DVI1534" s="229" t="s">
        <v>87</v>
      </c>
      <c r="DVJ1534" s="229" t="s">
        <v>1400</v>
      </c>
      <c r="DVK1534" s="229" t="s">
        <v>254</v>
      </c>
      <c r="DVL1534" s="229" t="s">
        <v>3947</v>
      </c>
      <c r="DVM1534" s="229" t="s">
        <v>222</v>
      </c>
      <c r="DVN1534" s="229" t="s">
        <v>223</v>
      </c>
      <c r="DVO1534" s="229" t="s">
        <v>172</v>
      </c>
      <c r="DVP1534" s="229" t="s">
        <v>289</v>
      </c>
      <c r="DVQ1534" s="229" t="s">
        <v>227</v>
      </c>
      <c r="DVU1534" s="229">
        <v>2024</v>
      </c>
      <c r="DVV1534" s="229" t="s">
        <v>57</v>
      </c>
      <c r="DVW1534" s="229" t="s">
        <v>3938</v>
      </c>
      <c r="DVX1534" s="229">
        <v>12973955</v>
      </c>
      <c r="DVY1534" s="229" t="s">
        <v>3948</v>
      </c>
      <c r="DVZ1534" s="229" t="s">
        <v>310</v>
      </c>
      <c r="DWA1534" s="229" t="s">
        <v>3949</v>
      </c>
      <c r="DWB1534" s="229" t="s">
        <v>394</v>
      </c>
      <c r="DWC1534" s="229" t="s">
        <v>52</v>
      </c>
      <c r="DWD1534" s="229" t="s">
        <v>3950</v>
      </c>
      <c r="DWF1534" s="229" t="s">
        <v>3951</v>
      </c>
      <c r="DWG1534" s="229" t="s">
        <v>945</v>
      </c>
      <c r="DWH1534" s="229" t="s">
        <v>466</v>
      </c>
      <c r="DWI1534" s="229" t="s">
        <v>3952</v>
      </c>
      <c r="DWJ1534" s="229" t="s">
        <v>3573</v>
      </c>
      <c r="DWK1534" s="229" t="s">
        <v>396</v>
      </c>
      <c r="DWL1534" s="229" t="s">
        <v>289</v>
      </c>
      <c r="DWM1534" s="229" t="s">
        <v>35</v>
      </c>
      <c r="DWN1534" s="229" t="s">
        <v>27</v>
      </c>
      <c r="DWO1534" s="229" t="s">
        <v>87</v>
      </c>
      <c r="DWP1534" s="229" t="s">
        <v>1400</v>
      </c>
      <c r="DWQ1534" s="229" t="s">
        <v>254</v>
      </c>
      <c r="DWR1534" s="229" t="s">
        <v>3947</v>
      </c>
      <c r="DWS1534" s="229" t="s">
        <v>222</v>
      </c>
      <c r="DWT1534" s="229" t="s">
        <v>223</v>
      </c>
      <c r="DWU1534" s="229" t="s">
        <v>172</v>
      </c>
      <c r="DWV1534" s="229" t="s">
        <v>289</v>
      </c>
      <c r="DWW1534" s="229" t="s">
        <v>227</v>
      </c>
      <c r="DXA1534" s="229">
        <v>2024</v>
      </c>
      <c r="DXB1534" s="229" t="s">
        <v>57</v>
      </c>
      <c r="DXC1534" s="229" t="s">
        <v>3938</v>
      </c>
      <c r="DXD1534" s="229">
        <v>12973955</v>
      </c>
      <c r="DXE1534" s="229" t="s">
        <v>3948</v>
      </c>
      <c r="DXF1534" s="229" t="s">
        <v>310</v>
      </c>
      <c r="DXG1534" s="229" t="s">
        <v>3949</v>
      </c>
      <c r="DXH1534" s="229" t="s">
        <v>394</v>
      </c>
      <c r="DXI1534" s="229" t="s">
        <v>52</v>
      </c>
      <c r="DXJ1534" s="229" t="s">
        <v>3950</v>
      </c>
      <c r="DXL1534" s="229" t="s">
        <v>3951</v>
      </c>
      <c r="DXM1534" s="229" t="s">
        <v>945</v>
      </c>
      <c r="DXN1534" s="229" t="s">
        <v>466</v>
      </c>
      <c r="DXO1534" s="229" t="s">
        <v>3952</v>
      </c>
      <c r="DXP1534" s="229" t="s">
        <v>3573</v>
      </c>
      <c r="DXQ1534" s="229" t="s">
        <v>396</v>
      </c>
      <c r="DXR1534" s="229" t="s">
        <v>289</v>
      </c>
      <c r="DXS1534" s="229" t="s">
        <v>35</v>
      </c>
      <c r="DXT1534" s="229" t="s">
        <v>27</v>
      </c>
      <c r="DXU1534" s="229" t="s">
        <v>87</v>
      </c>
      <c r="DXV1534" s="229" t="s">
        <v>1400</v>
      </c>
      <c r="DXW1534" s="229" t="s">
        <v>254</v>
      </c>
      <c r="DXX1534" s="229" t="s">
        <v>3947</v>
      </c>
      <c r="DXY1534" s="229" t="s">
        <v>222</v>
      </c>
      <c r="DXZ1534" s="229" t="s">
        <v>223</v>
      </c>
      <c r="DYA1534" s="229" t="s">
        <v>172</v>
      </c>
      <c r="DYB1534" s="229" t="s">
        <v>289</v>
      </c>
      <c r="DYC1534" s="229" t="s">
        <v>227</v>
      </c>
      <c r="DYG1534" s="229">
        <v>2024</v>
      </c>
      <c r="DYH1534" s="229" t="s">
        <v>57</v>
      </c>
      <c r="DYI1534" s="229" t="s">
        <v>3938</v>
      </c>
      <c r="DYJ1534" s="229">
        <v>12973955</v>
      </c>
      <c r="DYK1534" s="229" t="s">
        <v>3948</v>
      </c>
      <c r="DYL1534" s="229" t="s">
        <v>310</v>
      </c>
      <c r="DYM1534" s="229" t="s">
        <v>3949</v>
      </c>
      <c r="DYN1534" s="229" t="s">
        <v>394</v>
      </c>
      <c r="DYO1534" s="229" t="s">
        <v>52</v>
      </c>
      <c r="DYP1534" s="229" t="s">
        <v>3950</v>
      </c>
      <c r="DYR1534" s="229" t="s">
        <v>3951</v>
      </c>
      <c r="DYS1534" s="229" t="s">
        <v>945</v>
      </c>
      <c r="DYT1534" s="229" t="s">
        <v>466</v>
      </c>
      <c r="DYU1534" s="229" t="s">
        <v>3952</v>
      </c>
      <c r="DYV1534" s="229" t="s">
        <v>3573</v>
      </c>
      <c r="DYW1534" s="229" t="s">
        <v>396</v>
      </c>
      <c r="DYX1534" s="229" t="s">
        <v>289</v>
      </c>
      <c r="DYY1534" s="229" t="s">
        <v>35</v>
      </c>
      <c r="DYZ1534" s="229" t="s">
        <v>27</v>
      </c>
      <c r="DZA1534" s="229" t="s">
        <v>87</v>
      </c>
      <c r="DZB1534" s="229" t="s">
        <v>1400</v>
      </c>
      <c r="DZC1534" s="229" t="s">
        <v>254</v>
      </c>
      <c r="DZD1534" s="229" t="s">
        <v>3947</v>
      </c>
      <c r="DZE1534" s="229" t="s">
        <v>222</v>
      </c>
      <c r="DZF1534" s="229" t="s">
        <v>223</v>
      </c>
      <c r="DZG1534" s="229" t="s">
        <v>172</v>
      </c>
      <c r="DZH1534" s="229" t="s">
        <v>289</v>
      </c>
      <c r="DZI1534" s="229" t="s">
        <v>227</v>
      </c>
      <c r="DZM1534" s="229">
        <v>2024</v>
      </c>
      <c r="DZN1534" s="229" t="s">
        <v>57</v>
      </c>
      <c r="DZO1534" s="229" t="s">
        <v>3938</v>
      </c>
      <c r="DZP1534" s="229">
        <v>12973955</v>
      </c>
      <c r="DZQ1534" s="229" t="s">
        <v>3948</v>
      </c>
      <c r="DZR1534" s="229" t="s">
        <v>310</v>
      </c>
      <c r="DZS1534" s="229" t="s">
        <v>3949</v>
      </c>
      <c r="DZT1534" s="229" t="s">
        <v>394</v>
      </c>
      <c r="DZU1534" s="229" t="s">
        <v>52</v>
      </c>
      <c r="DZV1534" s="229" t="s">
        <v>3950</v>
      </c>
      <c r="DZX1534" s="229" t="s">
        <v>3951</v>
      </c>
      <c r="DZY1534" s="229" t="s">
        <v>945</v>
      </c>
      <c r="DZZ1534" s="229" t="s">
        <v>466</v>
      </c>
      <c r="EAA1534" s="229" t="s">
        <v>3952</v>
      </c>
      <c r="EAB1534" s="229" t="s">
        <v>3573</v>
      </c>
      <c r="EAC1534" s="229" t="s">
        <v>396</v>
      </c>
      <c r="EAD1534" s="229" t="s">
        <v>289</v>
      </c>
      <c r="EAE1534" s="229" t="s">
        <v>35</v>
      </c>
      <c r="EAF1534" s="229" t="s">
        <v>27</v>
      </c>
      <c r="EAG1534" s="229" t="s">
        <v>87</v>
      </c>
      <c r="EAH1534" s="229" t="s">
        <v>1400</v>
      </c>
      <c r="EAI1534" s="229" t="s">
        <v>254</v>
      </c>
      <c r="EAJ1534" s="229" t="s">
        <v>3947</v>
      </c>
      <c r="EAK1534" s="229" t="s">
        <v>222</v>
      </c>
      <c r="EAL1534" s="229" t="s">
        <v>223</v>
      </c>
      <c r="EAM1534" s="229" t="s">
        <v>172</v>
      </c>
      <c r="EAN1534" s="229" t="s">
        <v>289</v>
      </c>
      <c r="EAO1534" s="229" t="s">
        <v>227</v>
      </c>
      <c r="EAS1534" s="229">
        <v>2024</v>
      </c>
      <c r="EAT1534" s="229" t="s">
        <v>57</v>
      </c>
      <c r="EAU1534" s="229" t="s">
        <v>3938</v>
      </c>
      <c r="EAV1534" s="229">
        <v>12973955</v>
      </c>
      <c r="EAW1534" s="229" t="s">
        <v>3948</v>
      </c>
      <c r="EAX1534" s="229" t="s">
        <v>310</v>
      </c>
      <c r="EAY1534" s="229" t="s">
        <v>3949</v>
      </c>
      <c r="EAZ1534" s="229" t="s">
        <v>394</v>
      </c>
      <c r="EBA1534" s="229" t="s">
        <v>52</v>
      </c>
      <c r="EBB1534" s="229" t="s">
        <v>3950</v>
      </c>
      <c r="EBD1534" s="229" t="s">
        <v>3951</v>
      </c>
      <c r="EBE1534" s="229" t="s">
        <v>945</v>
      </c>
      <c r="EBF1534" s="229" t="s">
        <v>466</v>
      </c>
      <c r="EBG1534" s="229" t="s">
        <v>3952</v>
      </c>
      <c r="EBH1534" s="229" t="s">
        <v>3573</v>
      </c>
      <c r="EBI1534" s="229" t="s">
        <v>396</v>
      </c>
      <c r="EBJ1534" s="229" t="s">
        <v>289</v>
      </c>
      <c r="EBK1534" s="229" t="s">
        <v>35</v>
      </c>
      <c r="EBL1534" s="229" t="s">
        <v>27</v>
      </c>
      <c r="EBM1534" s="229" t="s">
        <v>87</v>
      </c>
      <c r="EBN1534" s="229" t="s">
        <v>1400</v>
      </c>
      <c r="EBO1534" s="229" t="s">
        <v>254</v>
      </c>
      <c r="EBP1534" s="229" t="s">
        <v>3947</v>
      </c>
      <c r="EBQ1534" s="229" t="s">
        <v>222</v>
      </c>
      <c r="EBR1534" s="229" t="s">
        <v>223</v>
      </c>
      <c r="EBS1534" s="229" t="s">
        <v>172</v>
      </c>
      <c r="EBT1534" s="229" t="s">
        <v>289</v>
      </c>
      <c r="EBU1534" s="229" t="s">
        <v>227</v>
      </c>
      <c r="EBY1534" s="229">
        <v>2024</v>
      </c>
      <c r="EBZ1534" s="229" t="s">
        <v>57</v>
      </c>
      <c r="ECA1534" s="229" t="s">
        <v>3938</v>
      </c>
      <c r="ECB1534" s="229">
        <v>12973955</v>
      </c>
      <c r="ECC1534" s="229" t="s">
        <v>3948</v>
      </c>
      <c r="ECD1534" s="229" t="s">
        <v>310</v>
      </c>
      <c r="ECE1534" s="229" t="s">
        <v>3949</v>
      </c>
      <c r="ECF1534" s="229" t="s">
        <v>394</v>
      </c>
      <c r="ECG1534" s="229" t="s">
        <v>52</v>
      </c>
      <c r="ECH1534" s="229" t="s">
        <v>3950</v>
      </c>
      <c r="ECJ1534" s="229" t="s">
        <v>3951</v>
      </c>
      <c r="ECK1534" s="229" t="s">
        <v>945</v>
      </c>
      <c r="ECL1534" s="229" t="s">
        <v>466</v>
      </c>
      <c r="ECM1534" s="229" t="s">
        <v>3952</v>
      </c>
      <c r="ECN1534" s="229" t="s">
        <v>3573</v>
      </c>
      <c r="ECO1534" s="229" t="s">
        <v>396</v>
      </c>
      <c r="ECP1534" s="229" t="s">
        <v>289</v>
      </c>
      <c r="ECQ1534" s="229" t="s">
        <v>35</v>
      </c>
      <c r="ECR1534" s="229" t="s">
        <v>27</v>
      </c>
      <c r="ECS1534" s="229" t="s">
        <v>87</v>
      </c>
      <c r="ECT1534" s="229" t="s">
        <v>1400</v>
      </c>
      <c r="ECU1534" s="229" t="s">
        <v>254</v>
      </c>
      <c r="ECV1534" s="229" t="s">
        <v>3947</v>
      </c>
      <c r="ECW1534" s="229" t="s">
        <v>222</v>
      </c>
      <c r="ECX1534" s="229" t="s">
        <v>223</v>
      </c>
      <c r="ECY1534" s="229" t="s">
        <v>172</v>
      </c>
      <c r="ECZ1534" s="229" t="s">
        <v>289</v>
      </c>
      <c r="EDA1534" s="229" t="s">
        <v>227</v>
      </c>
      <c r="EDE1534" s="229">
        <v>2024</v>
      </c>
      <c r="EDF1534" s="229" t="s">
        <v>57</v>
      </c>
      <c r="EDG1534" s="229" t="s">
        <v>3938</v>
      </c>
      <c r="EDH1534" s="229">
        <v>12973955</v>
      </c>
      <c r="EDI1534" s="229" t="s">
        <v>3948</v>
      </c>
      <c r="EDJ1534" s="229" t="s">
        <v>310</v>
      </c>
      <c r="EDK1534" s="229" t="s">
        <v>3949</v>
      </c>
      <c r="EDL1534" s="229" t="s">
        <v>394</v>
      </c>
      <c r="EDM1534" s="229" t="s">
        <v>52</v>
      </c>
      <c r="EDN1534" s="229" t="s">
        <v>3950</v>
      </c>
      <c r="EDP1534" s="229" t="s">
        <v>3951</v>
      </c>
      <c r="EDQ1534" s="229" t="s">
        <v>945</v>
      </c>
      <c r="EDR1534" s="229" t="s">
        <v>466</v>
      </c>
      <c r="EDS1534" s="229" t="s">
        <v>3952</v>
      </c>
      <c r="EDT1534" s="229" t="s">
        <v>3573</v>
      </c>
      <c r="EDU1534" s="229" t="s">
        <v>396</v>
      </c>
      <c r="EDV1534" s="229" t="s">
        <v>289</v>
      </c>
      <c r="EDW1534" s="229" t="s">
        <v>35</v>
      </c>
      <c r="EDX1534" s="229" t="s">
        <v>27</v>
      </c>
      <c r="EDY1534" s="229" t="s">
        <v>87</v>
      </c>
      <c r="EDZ1534" s="229" t="s">
        <v>1400</v>
      </c>
      <c r="EEA1534" s="229" t="s">
        <v>254</v>
      </c>
      <c r="EEB1534" s="229" t="s">
        <v>3947</v>
      </c>
      <c r="EEC1534" s="229" t="s">
        <v>222</v>
      </c>
      <c r="EED1534" s="229" t="s">
        <v>223</v>
      </c>
      <c r="EEE1534" s="229" t="s">
        <v>172</v>
      </c>
      <c r="EEF1534" s="229" t="s">
        <v>289</v>
      </c>
      <c r="EEG1534" s="229" t="s">
        <v>227</v>
      </c>
      <c r="EEK1534" s="229">
        <v>2024</v>
      </c>
      <c r="EEL1534" s="229" t="s">
        <v>57</v>
      </c>
      <c r="EEM1534" s="229" t="s">
        <v>3938</v>
      </c>
      <c r="EEN1534" s="229">
        <v>12973955</v>
      </c>
      <c r="EEO1534" s="229" t="s">
        <v>3948</v>
      </c>
      <c r="EEP1534" s="229" t="s">
        <v>310</v>
      </c>
      <c r="EEQ1534" s="229" t="s">
        <v>3949</v>
      </c>
      <c r="EER1534" s="229" t="s">
        <v>394</v>
      </c>
      <c r="EES1534" s="229" t="s">
        <v>52</v>
      </c>
      <c r="EET1534" s="229" t="s">
        <v>3950</v>
      </c>
      <c r="EEV1534" s="229" t="s">
        <v>3951</v>
      </c>
      <c r="EEW1534" s="229" t="s">
        <v>945</v>
      </c>
      <c r="EEX1534" s="229" t="s">
        <v>466</v>
      </c>
      <c r="EEY1534" s="229" t="s">
        <v>3952</v>
      </c>
      <c r="EEZ1534" s="229" t="s">
        <v>3573</v>
      </c>
      <c r="EFA1534" s="229" t="s">
        <v>396</v>
      </c>
      <c r="EFB1534" s="229" t="s">
        <v>289</v>
      </c>
      <c r="EFC1534" s="229" t="s">
        <v>35</v>
      </c>
      <c r="EFD1534" s="229" t="s">
        <v>27</v>
      </c>
      <c r="EFE1534" s="229" t="s">
        <v>87</v>
      </c>
      <c r="EFF1534" s="229" t="s">
        <v>1400</v>
      </c>
      <c r="EFG1534" s="229" t="s">
        <v>254</v>
      </c>
      <c r="EFH1534" s="229" t="s">
        <v>3947</v>
      </c>
      <c r="EFI1534" s="229" t="s">
        <v>222</v>
      </c>
      <c r="EFJ1534" s="229" t="s">
        <v>223</v>
      </c>
      <c r="EFK1534" s="229" t="s">
        <v>172</v>
      </c>
      <c r="EFL1534" s="229" t="s">
        <v>289</v>
      </c>
      <c r="EFM1534" s="229" t="s">
        <v>227</v>
      </c>
      <c r="EFQ1534" s="229">
        <v>2024</v>
      </c>
      <c r="EFR1534" s="229" t="s">
        <v>57</v>
      </c>
      <c r="EFS1534" s="229" t="s">
        <v>3938</v>
      </c>
      <c r="EFT1534" s="229">
        <v>12973955</v>
      </c>
      <c r="EFU1534" s="229" t="s">
        <v>3948</v>
      </c>
      <c r="EFV1534" s="229" t="s">
        <v>310</v>
      </c>
      <c r="EFW1534" s="229" t="s">
        <v>3949</v>
      </c>
      <c r="EFX1534" s="229" t="s">
        <v>394</v>
      </c>
      <c r="EFY1534" s="229" t="s">
        <v>52</v>
      </c>
      <c r="EFZ1534" s="229" t="s">
        <v>3950</v>
      </c>
      <c r="EGB1534" s="229" t="s">
        <v>3951</v>
      </c>
      <c r="EGC1534" s="229" t="s">
        <v>945</v>
      </c>
      <c r="EGD1534" s="229" t="s">
        <v>466</v>
      </c>
      <c r="EGE1534" s="229" t="s">
        <v>3952</v>
      </c>
      <c r="EGF1534" s="229" t="s">
        <v>3573</v>
      </c>
      <c r="EGG1534" s="229" t="s">
        <v>396</v>
      </c>
      <c r="EGH1534" s="229" t="s">
        <v>289</v>
      </c>
      <c r="EGI1534" s="229" t="s">
        <v>35</v>
      </c>
      <c r="EGJ1534" s="229" t="s">
        <v>27</v>
      </c>
      <c r="EGK1534" s="229" t="s">
        <v>87</v>
      </c>
      <c r="EGL1534" s="229" t="s">
        <v>1400</v>
      </c>
      <c r="EGM1534" s="229" t="s">
        <v>254</v>
      </c>
      <c r="EGN1534" s="229" t="s">
        <v>3947</v>
      </c>
      <c r="EGO1534" s="229" t="s">
        <v>222</v>
      </c>
      <c r="EGP1534" s="229" t="s">
        <v>223</v>
      </c>
      <c r="EGQ1534" s="229" t="s">
        <v>172</v>
      </c>
      <c r="EGR1534" s="229" t="s">
        <v>289</v>
      </c>
      <c r="EGS1534" s="229" t="s">
        <v>227</v>
      </c>
      <c r="EGW1534" s="229">
        <v>2024</v>
      </c>
      <c r="EGX1534" s="229" t="s">
        <v>57</v>
      </c>
      <c r="EGY1534" s="229" t="s">
        <v>3938</v>
      </c>
      <c r="EGZ1534" s="229">
        <v>12973955</v>
      </c>
      <c r="EHA1534" s="229" t="s">
        <v>3948</v>
      </c>
      <c r="EHB1534" s="229" t="s">
        <v>310</v>
      </c>
      <c r="EHC1534" s="229" t="s">
        <v>3949</v>
      </c>
      <c r="EHD1534" s="229" t="s">
        <v>394</v>
      </c>
      <c r="EHE1534" s="229" t="s">
        <v>52</v>
      </c>
      <c r="EHF1534" s="229" t="s">
        <v>3950</v>
      </c>
      <c r="EHH1534" s="229" t="s">
        <v>3951</v>
      </c>
      <c r="EHI1534" s="229" t="s">
        <v>945</v>
      </c>
      <c r="EHJ1534" s="229" t="s">
        <v>466</v>
      </c>
      <c r="EHK1534" s="229" t="s">
        <v>3952</v>
      </c>
      <c r="EHL1534" s="229" t="s">
        <v>3573</v>
      </c>
      <c r="EHM1534" s="229" t="s">
        <v>396</v>
      </c>
      <c r="EHN1534" s="229" t="s">
        <v>289</v>
      </c>
      <c r="EHO1534" s="229" t="s">
        <v>35</v>
      </c>
      <c r="EHP1534" s="229" t="s">
        <v>27</v>
      </c>
      <c r="EHQ1534" s="229" t="s">
        <v>87</v>
      </c>
      <c r="EHR1534" s="229" t="s">
        <v>1400</v>
      </c>
      <c r="EHS1534" s="229" t="s">
        <v>254</v>
      </c>
      <c r="EHT1534" s="229" t="s">
        <v>3947</v>
      </c>
      <c r="EHU1534" s="229" t="s">
        <v>222</v>
      </c>
      <c r="EHV1534" s="229" t="s">
        <v>223</v>
      </c>
      <c r="EHW1534" s="229" t="s">
        <v>172</v>
      </c>
      <c r="EHX1534" s="229" t="s">
        <v>289</v>
      </c>
      <c r="EHY1534" s="229" t="s">
        <v>227</v>
      </c>
      <c r="EIC1534" s="229">
        <v>2024</v>
      </c>
      <c r="EID1534" s="229" t="s">
        <v>57</v>
      </c>
      <c r="EIE1534" s="229" t="s">
        <v>3938</v>
      </c>
      <c r="EIF1534" s="229">
        <v>12973955</v>
      </c>
      <c r="EIG1534" s="229" t="s">
        <v>3948</v>
      </c>
      <c r="EIH1534" s="229" t="s">
        <v>310</v>
      </c>
      <c r="EII1534" s="229" t="s">
        <v>3949</v>
      </c>
      <c r="EIJ1534" s="229" t="s">
        <v>394</v>
      </c>
      <c r="EIK1534" s="229" t="s">
        <v>52</v>
      </c>
      <c r="EIL1534" s="229" t="s">
        <v>3950</v>
      </c>
      <c r="EIN1534" s="229" t="s">
        <v>3951</v>
      </c>
      <c r="EIO1534" s="229" t="s">
        <v>945</v>
      </c>
      <c r="EIP1534" s="229" t="s">
        <v>466</v>
      </c>
      <c r="EIQ1534" s="229" t="s">
        <v>3952</v>
      </c>
      <c r="EIR1534" s="229" t="s">
        <v>3573</v>
      </c>
      <c r="EIS1534" s="229" t="s">
        <v>396</v>
      </c>
      <c r="EIT1534" s="229" t="s">
        <v>289</v>
      </c>
      <c r="EIU1534" s="229" t="s">
        <v>35</v>
      </c>
      <c r="EIV1534" s="229" t="s">
        <v>27</v>
      </c>
      <c r="EIW1534" s="229" t="s">
        <v>87</v>
      </c>
      <c r="EIX1534" s="229" t="s">
        <v>1400</v>
      </c>
      <c r="EIY1534" s="229" t="s">
        <v>254</v>
      </c>
      <c r="EIZ1534" s="229" t="s">
        <v>3947</v>
      </c>
      <c r="EJA1534" s="229" t="s">
        <v>222</v>
      </c>
      <c r="EJB1534" s="229" t="s">
        <v>223</v>
      </c>
      <c r="EJC1534" s="229" t="s">
        <v>172</v>
      </c>
      <c r="EJD1534" s="229" t="s">
        <v>289</v>
      </c>
      <c r="EJE1534" s="229" t="s">
        <v>227</v>
      </c>
      <c r="EJI1534" s="229">
        <v>2024</v>
      </c>
      <c r="EJJ1534" s="229" t="s">
        <v>57</v>
      </c>
      <c r="EJK1534" s="229" t="s">
        <v>3938</v>
      </c>
      <c r="EJL1534" s="229">
        <v>12973955</v>
      </c>
      <c r="EJM1534" s="229" t="s">
        <v>3948</v>
      </c>
      <c r="EJN1534" s="229" t="s">
        <v>310</v>
      </c>
      <c r="EJO1534" s="229" t="s">
        <v>3949</v>
      </c>
      <c r="EJP1534" s="229" t="s">
        <v>394</v>
      </c>
      <c r="EJQ1534" s="229" t="s">
        <v>52</v>
      </c>
      <c r="EJR1534" s="229" t="s">
        <v>3950</v>
      </c>
      <c r="EJT1534" s="229" t="s">
        <v>3951</v>
      </c>
      <c r="EJU1534" s="229" t="s">
        <v>945</v>
      </c>
      <c r="EJV1534" s="229" t="s">
        <v>466</v>
      </c>
      <c r="EJW1534" s="229" t="s">
        <v>3952</v>
      </c>
      <c r="EJX1534" s="229" t="s">
        <v>3573</v>
      </c>
      <c r="EJY1534" s="229" t="s">
        <v>396</v>
      </c>
      <c r="EJZ1534" s="229" t="s">
        <v>289</v>
      </c>
      <c r="EKA1534" s="229" t="s">
        <v>35</v>
      </c>
      <c r="EKB1534" s="229" t="s">
        <v>27</v>
      </c>
      <c r="EKC1534" s="229" t="s">
        <v>87</v>
      </c>
      <c r="EKD1534" s="229" t="s">
        <v>1400</v>
      </c>
      <c r="EKE1534" s="229" t="s">
        <v>254</v>
      </c>
      <c r="EKF1534" s="229" t="s">
        <v>3947</v>
      </c>
      <c r="EKG1534" s="229" t="s">
        <v>222</v>
      </c>
      <c r="EKH1534" s="229" t="s">
        <v>223</v>
      </c>
      <c r="EKI1534" s="229" t="s">
        <v>172</v>
      </c>
      <c r="EKJ1534" s="229" t="s">
        <v>289</v>
      </c>
      <c r="EKK1534" s="229" t="s">
        <v>227</v>
      </c>
      <c r="EKO1534" s="229">
        <v>2024</v>
      </c>
      <c r="EKP1534" s="229" t="s">
        <v>57</v>
      </c>
      <c r="EKQ1534" s="229" t="s">
        <v>3938</v>
      </c>
      <c r="EKR1534" s="229">
        <v>12973955</v>
      </c>
      <c r="EKS1534" s="229" t="s">
        <v>3948</v>
      </c>
      <c r="EKT1534" s="229" t="s">
        <v>310</v>
      </c>
      <c r="EKU1534" s="229" t="s">
        <v>3949</v>
      </c>
      <c r="EKV1534" s="229" t="s">
        <v>394</v>
      </c>
      <c r="EKW1534" s="229" t="s">
        <v>52</v>
      </c>
      <c r="EKX1534" s="229" t="s">
        <v>3950</v>
      </c>
      <c r="EKZ1534" s="229" t="s">
        <v>3951</v>
      </c>
      <c r="ELA1534" s="229" t="s">
        <v>945</v>
      </c>
      <c r="ELB1534" s="229" t="s">
        <v>466</v>
      </c>
      <c r="ELC1534" s="229" t="s">
        <v>3952</v>
      </c>
      <c r="ELD1534" s="229" t="s">
        <v>3573</v>
      </c>
      <c r="ELE1534" s="229" t="s">
        <v>396</v>
      </c>
      <c r="ELF1534" s="229" t="s">
        <v>289</v>
      </c>
      <c r="ELG1534" s="229" t="s">
        <v>35</v>
      </c>
      <c r="ELH1534" s="229" t="s">
        <v>27</v>
      </c>
      <c r="ELI1534" s="229" t="s">
        <v>87</v>
      </c>
      <c r="ELJ1534" s="229" t="s">
        <v>1400</v>
      </c>
      <c r="ELK1534" s="229" t="s">
        <v>254</v>
      </c>
      <c r="ELL1534" s="229" t="s">
        <v>3947</v>
      </c>
      <c r="ELM1534" s="229" t="s">
        <v>222</v>
      </c>
      <c r="ELN1534" s="229" t="s">
        <v>223</v>
      </c>
      <c r="ELO1534" s="229" t="s">
        <v>172</v>
      </c>
      <c r="ELP1534" s="229" t="s">
        <v>289</v>
      </c>
      <c r="ELQ1534" s="229" t="s">
        <v>227</v>
      </c>
      <c r="ELU1534" s="229">
        <v>2024</v>
      </c>
      <c r="ELV1534" s="229" t="s">
        <v>57</v>
      </c>
      <c r="ELW1534" s="229" t="s">
        <v>3938</v>
      </c>
      <c r="ELX1534" s="229">
        <v>12973955</v>
      </c>
      <c r="ELY1534" s="229" t="s">
        <v>3948</v>
      </c>
      <c r="ELZ1534" s="229" t="s">
        <v>310</v>
      </c>
      <c r="EMA1534" s="229" t="s">
        <v>3949</v>
      </c>
      <c r="EMB1534" s="229" t="s">
        <v>394</v>
      </c>
      <c r="EMC1534" s="229" t="s">
        <v>52</v>
      </c>
      <c r="EMD1534" s="229" t="s">
        <v>3950</v>
      </c>
      <c r="EMF1534" s="229" t="s">
        <v>3951</v>
      </c>
      <c r="EMG1534" s="229" t="s">
        <v>945</v>
      </c>
      <c r="EMH1534" s="229" t="s">
        <v>466</v>
      </c>
      <c r="EMI1534" s="229" t="s">
        <v>3952</v>
      </c>
      <c r="EMJ1534" s="229" t="s">
        <v>3573</v>
      </c>
      <c r="EMK1534" s="229" t="s">
        <v>396</v>
      </c>
      <c r="EML1534" s="229" t="s">
        <v>289</v>
      </c>
      <c r="EMM1534" s="229" t="s">
        <v>35</v>
      </c>
      <c r="EMN1534" s="229" t="s">
        <v>27</v>
      </c>
      <c r="EMO1534" s="229" t="s">
        <v>87</v>
      </c>
      <c r="EMP1534" s="229" t="s">
        <v>1400</v>
      </c>
      <c r="EMQ1534" s="229" t="s">
        <v>254</v>
      </c>
      <c r="EMR1534" s="229" t="s">
        <v>3947</v>
      </c>
      <c r="EMS1534" s="229" t="s">
        <v>222</v>
      </c>
      <c r="EMT1534" s="229" t="s">
        <v>223</v>
      </c>
      <c r="EMU1534" s="229" t="s">
        <v>172</v>
      </c>
      <c r="EMV1534" s="229" t="s">
        <v>289</v>
      </c>
      <c r="EMW1534" s="229" t="s">
        <v>227</v>
      </c>
      <c r="ENA1534" s="229">
        <v>2024</v>
      </c>
      <c r="ENB1534" s="229" t="s">
        <v>57</v>
      </c>
      <c r="ENC1534" s="229" t="s">
        <v>3938</v>
      </c>
      <c r="END1534" s="229">
        <v>12973955</v>
      </c>
      <c r="ENE1534" s="229" t="s">
        <v>3948</v>
      </c>
      <c r="ENF1534" s="229" t="s">
        <v>310</v>
      </c>
      <c r="ENG1534" s="229" t="s">
        <v>3949</v>
      </c>
      <c r="ENH1534" s="229" t="s">
        <v>394</v>
      </c>
      <c r="ENI1534" s="229" t="s">
        <v>52</v>
      </c>
      <c r="ENJ1534" s="229" t="s">
        <v>3950</v>
      </c>
      <c r="ENL1534" s="229" t="s">
        <v>3951</v>
      </c>
      <c r="ENM1534" s="229" t="s">
        <v>945</v>
      </c>
      <c r="ENN1534" s="229" t="s">
        <v>466</v>
      </c>
      <c r="ENO1534" s="229" t="s">
        <v>3952</v>
      </c>
      <c r="ENP1534" s="229" t="s">
        <v>3573</v>
      </c>
      <c r="ENQ1534" s="229" t="s">
        <v>396</v>
      </c>
      <c r="ENR1534" s="229" t="s">
        <v>289</v>
      </c>
      <c r="ENS1534" s="229" t="s">
        <v>35</v>
      </c>
      <c r="ENT1534" s="229" t="s">
        <v>27</v>
      </c>
      <c r="ENU1534" s="229" t="s">
        <v>87</v>
      </c>
      <c r="ENV1534" s="229" t="s">
        <v>1400</v>
      </c>
      <c r="ENW1534" s="229" t="s">
        <v>254</v>
      </c>
      <c r="ENX1534" s="229" t="s">
        <v>3947</v>
      </c>
      <c r="ENY1534" s="229" t="s">
        <v>222</v>
      </c>
      <c r="ENZ1534" s="229" t="s">
        <v>223</v>
      </c>
      <c r="EOA1534" s="229" t="s">
        <v>172</v>
      </c>
      <c r="EOB1534" s="229" t="s">
        <v>289</v>
      </c>
      <c r="EOC1534" s="229" t="s">
        <v>227</v>
      </c>
      <c r="EOG1534" s="229">
        <v>2024</v>
      </c>
      <c r="EOH1534" s="229" t="s">
        <v>57</v>
      </c>
      <c r="EOI1534" s="229" t="s">
        <v>3938</v>
      </c>
      <c r="EOJ1534" s="229">
        <v>12973955</v>
      </c>
      <c r="EOK1534" s="229" t="s">
        <v>3948</v>
      </c>
      <c r="EOL1534" s="229" t="s">
        <v>310</v>
      </c>
      <c r="EOM1534" s="229" t="s">
        <v>3949</v>
      </c>
      <c r="EON1534" s="229" t="s">
        <v>394</v>
      </c>
      <c r="EOO1534" s="229" t="s">
        <v>52</v>
      </c>
      <c r="EOP1534" s="229" t="s">
        <v>3950</v>
      </c>
      <c r="EOR1534" s="229" t="s">
        <v>3951</v>
      </c>
      <c r="EOS1534" s="229" t="s">
        <v>945</v>
      </c>
      <c r="EOT1534" s="229" t="s">
        <v>466</v>
      </c>
      <c r="EOU1534" s="229" t="s">
        <v>3952</v>
      </c>
      <c r="EOV1534" s="229" t="s">
        <v>3573</v>
      </c>
      <c r="EOW1534" s="229" t="s">
        <v>396</v>
      </c>
      <c r="EOX1534" s="229" t="s">
        <v>289</v>
      </c>
      <c r="EOY1534" s="229" t="s">
        <v>35</v>
      </c>
      <c r="EOZ1534" s="229" t="s">
        <v>27</v>
      </c>
      <c r="EPA1534" s="229" t="s">
        <v>87</v>
      </c>
      <c r="EPB1534" s="229" t="s">
        <v>1400</v>
      </c>
      <c r="EPC1534" s="229" t="s">
        <v>254</v>
      </c>
      <c r="EPD1534" s="229" t="s">
        <v>3947</v>
      </c>
      <c r="EPE1534" s="229" t="s">
        <v>222</v>
      </c>
      <c r="EPF1534" s="229" t="s">
        <v>223</v>
      </c>
      <c r="EPG1534" s="229" t="s">
        <v>172</v>
      </c>
      <c r="EPH1534" s="229" t="s">
        <v>289</v>
      </c>
      <c r="EPI1534" s="229" t="s">
        <v>227</v>
      </c>
      <c r="EPM1534" s="229">
        <v>2024</v>
      </c>
      <c r="EPN1534" s="229" t="s">
        <v>57</v>
      </c>
      <c r="EPO1534" s="229" t="s">
        <v>3938</v>
      </c>
      <c r="EPP1534" s="229">
        <v>12973955</v>
      </c>
      <c r="EPQ1534" s="229" t="s">
        <v>3948</v>
      </c>
      <c r="EPR1534" s="229" t="s">
        <v>310</v>
      </c>
      <c r="EPS1534" s="229" t="s">
        <v>3949</v>
      </c>
      <c r="EPT1534" s="229" t="s">
        <v>394</v>
      </c>
      <c r="EPU1534" s="229" t="s">
        <v>52</v>
      </c>
      <c r="EPV1534" s="229" t="s">
        <v>3950</v>
      </c>
      <c r="EPX1534" s="229" t="s">
        <v>3951</v>
      </c>
      <c r="EPY1534" s="229" t="s">
        <v>945</v>
      </c>
      <c r="EPZ1534" s="229" t="s">
        <v>466</v>
      </c>
      <c r="EQA1534" s="229" t="s">
        <v>3952</v>
      </c>
      <c r="EQB1534" s="229" t="s">
        <v>3573</v>
      </c>
      <c r="EQC1534" s="229" t="s">
        <v>396</v>
      </c>
      <c r="EQD1534" s="229" t="s">
        <v>289</v>
      </c>
      <c r="EQE1534" s="229" t="s">
        <v>35</v>
      </c>
      <c r="EQF1534" s="229" t="s">
        <v>27</v>
      </c>
      <c r="EQG1534" s="229" t="s">
        <v>87</v>
      </c>
      <c r="EQH1534" s="229" t="s">
        <v>1400</v>
      </c>
      <c r="EQI1534" s="229" t="s">
        <v>254</v>
      </c>
      <c r="EQJ1534" s="229" t="s">
        <v>3947</v>
      </c>
      <c r="EQK1534" s="229" t="s">
        <v>222</v>
      </c>
      <c r="EQL1534" s="229" t="s">
        <v>223</v>
      </c>
      <c r="EQM1534" s="229" t="s">
        <v>172</v>
      </c>
      <c r="EQN1534" s="229" t="s">
        <v>289</v>
      </c>
      <c r="EQO1534" s="229" t="s">
        <v>227</v>
      </c>
      <c r="EQS1534" s="229">
        <v>2024</v>
      </c>
      <c r="EQT1534" s="229" t="s">
        <v>57</v>
      </c>
      <c r="EQU1534" s="229" t="s">
        <v>3938</v>
      </c>
      <c r="EQV1534" s="229">
        <v>12973955</v>
      </c>
      <c r="EQW1534" s="229" t="s">
        <v>3948</v>
      </c>
      <c r="EQX1534" s="229" t="s">
        <v>310</v>
      </c>
      <c r="EQY1534" s="229" t="s">
        <v>3949</v>
      </c>
      <c r="EQZ1534" s="229" t="s">
        <v>394</v>
      </c>
      <c r="ERA1534" s="229" t="s">
        <v>52</v>
      </c>
      <c r="ERB1534" s="229" t="s">
        <v>3950</v>
      </c>
      <c r="ERD1534" s="229" t="s">
        <v>3951</v>
      </c>
      <c r="ERE1534" s="229" t="s">
        <v>945</v>
      </c>
      <c r="ERF1534" s="229" t="s">
        <v>466</v>
      </c>
      <c r="ERG1534" s="229" t="s">
        <v>3952</v>
      </c>
      <c r="ERH1534" s="229" t="s">
        <v>3573</v>
      </c>
      <c r="ERI1534" s="229" t="s">
        <v>396</v>
      </c>
      <c r="ERJ1534" s="229" t="s">
        <v>289</v>
      </c>
      <c r="ERK1534" s="229" t="s">
        <v>35</v>
      </c>
      <c r="ERL1534" s="229" t="s">
        <v>27</v>
      </c>
      <c r="ERM1534" s="229" t="s">
        <v>87</v>
      </c>
      <c r="ERN1534" s="229" t="s">
        <v>1400</v>
      </c>
      <c r="ERO1534" s="229" t="s">
        <v>254</v>
      </c>
      <c r="ERP1534" s="229" t="s">
        <v>3947</v>
      </c>
      <c r="ERQ1534" s="229" t="s">
        <v>222</v>
      </c>
      <c r="ERR1534" s="229" t="s">
        <v>223</v>
      </c>
      <c r="ERS1534" s="229" t="s">
        <v>172</v>
      </c>
      <c r="ERT1534" s="229" t="s">
        <v>289</v>
      </c>
      <c r="ERU1534" s="229" t="s">
        <v>227</v>
      </c>
      <c r="ERY1534" s="229">
        <v>2024</v>
      </c>
      <c r="ERZ1534" s="229" t="s">
        <v>57</v>
      </c>
      <c r="ESA1534" s="229" t="s">
        <v>3938</v>
      </c>
      <c r="ESB1534" s="229">
        <v>12973955</v>
      </c>
      <c r="ESC1534" s="229" t="s">
        <v>3948</v>
      </c>
      <c r="ESD1534" s="229" t="s">
        <v>310</v>
      </c>
      <c r="ESE1534" s="229" t="s">
        <v>3949</v>
      </c>
      <c r="ESF1534" s="229" t="s">
        <v>394</v>
      </c>
      <c r="ESG1534" s="229" t="s">
        <v>52</v>
      </c>
      <c r="ESH1534" s="229" t="s">
        <v>3950</v>
      </c>
      <c r="ESJ1534" s="229" t="s">
        <v>3951</v>
      </c>
      <c r="ESK1534" s="229" t="s">
        <v>945</v>
      </c>
      <c r="ESL1534" s="229" t="s">
        <v>466</v>
      </c>
      <c r="ESM1534" s="229" t="s">
        <v>3952</v>
      </c>
      <c r="ESN1534" s="229" t="s">
        <v>3573</v>
      </c>
      <c r="ESO1534" s="229" t="s">
        <v>396</v>
      </c>
      <c r="ESP1534" s="229" t="s">
        <v>289</v>
      </c>
      <c r="ESQ1534" s="229" t="s">
        <v>35</v>
      </c>
      <c r="ESR1534" s="229" t="s">
        <v>27</v>
      </c>
      <c r="ESS1534" s="229" t="s">
        <v>87</v>
      </c>
      <c r="EST1534" s="229" t="s">
        <v>1400</v>
      </c>
      <c r="ESU1534" s="229" t="s">
        <v>254</v>
      </c>
      <c r="ESV1534" s="229" t="s">
        <v>3947</v>
      </c>
      <c r="ESW1534" s="229" t="s">
        <v>222</v>
      </c>
      <c r="ESX1534" s="229" t="s">
        <v>223</v>
      </c>
      <c r="ESY1534" s="229" t="s">
        <v>172</v>
      </c>
      <c r="ESZ1534" s="229" t="s">
        <v>289</v>
      </c>
      <c r="ETA1534" s="229" t="s">
        <v>227</v>
      </c>
      <c r="ETE1534" s="229">
        <v>2024</v>
      </c>
      <c r="ETF1534" s="229" t="s">
        <v>57</v>
      </c>
      <c r="ETG1534" s="229" t="s">
        <v>3938</v>
      </c>
      <c r="ETH1534" s="229">
        <v>12973955</v>
      </c>
      <c r="ETI1534" s="229" t="s">
        <v>3948</v>
      </c>
      <c r="ETJ1534" s="229" t="s">
        <v>310</v>
      </c>
      <c r="ETK1534" s="229" t="s">
        <v>3949</v>
      </c>
      <c r="ETL1534" s="229" t="s">
        <v>394</v>
      </c>
      <c r="ETM1534" s="229" t="s">
        <v>52</v>
      </c>
      <c r="ETN1534" s="229" t="s">
        <v>3950</v>
      </c>
      <c r="ETP1534" s="229" t="s">
        <v>3951</v>
      </c>
      <c r="ETQ1534" s="229" t="s">
        <v>945</v>
      </c>
      <c r="ETR1534" s="229" t="s">
        <v>466</v>
      </c>
      <c r="ETS1534" s="229" t="s">
        <v>3952</v>
      </c>
      <c r="ETT1534" s="229" t="s">
        <v>3573</v>
      </c>
      <c r="ETU1534" s="229" t="s">
        <v>396</v>
      </c>
      <c r="ETV1534" s="229" t="s">
        <v>289</v>
      </c>
      <c r="ETW1534" s="229" t="s">
        <v>35</v>
      </c>
      <c r="ETX1534" s="229" t="s">
        <v>27</v>
      </c>
      <c r="ETY1534" s="229" t="s">
        <v>87</v>
      </c>
      <c r="ETZ1534" s="229" t="s">
        <v>1400</v>
      </c>
      <c r="EUA1534" s="229" t="s">
        <v>254</v>
      </c>
      <c r="EUB1534" s="229" t="s">
        <v>3947</v>
      </c>
      <c r="EUC1534" s="229" t="s">
        <v>222</v>
      </c>
      <c r="EUD1534" s="229" t="s">
        <v>223</v>
      </c>
      <c r="EUE1534" s="229" t="s">
        <v>172</v>
      </c>
      <c r="EUF1534" s="229" t="s">
        <v>289</v>
      </c>
      <c r="EUG1534" s="229" t="s">
        <v>227</v>
      </c>
      <c r="EUK1534" s="229">
        <v>2024</v>
      </c>
      <c r="EUL1534" s="229" t="s">
        <v>57</v>
      </c>
      <c r="EUM1534" s="229" t="s">
        <v>3938</v>
      </c>
      <c r="EUN1534" s="229">
        <v>12973955</v>
      </c>
      <c r="EUO1534" s="229" t="s">
        <v>3948</v>
      </c>
      <c r="EUP1534" s="229" t="s">
        <v>310</v>
      </c>
      <c r="EUQ1534" s="229" t="s">
        <v>3949</v>
      </c>
      <c r="EUR1534" s="229" t="s">
        <v>394</v>
      </c>
      <c r="EUS1534" s="229" t="s">
        <v>52</v>
      </c>
      <c r="EUT1534" s="229" t="s">
        <v>3950</v>
      </c>
      <c r="EUV1534" s="229" t="s">
        <v>3951</v>
      </c>
      <c r="EUW1534" s="229" t="s">
        <v>945</v>
      </c>
      <c r="EUX1534" s="229" t="s">
        <v>466</v>
      </c>
      <c r="EUY1534" s="229" t="s">
        <v>3952</v>
      </c>
      <c r="EUZ1534" s="229" t="s">
        <v>3573</v>
      </c>
      <c r="EVA1534" s="229" t="s">
        <v>396</v>
      </c>
      <c r="EVB1534" s="229" t="s">
        <v>289</v>
      </c>
      <c r="EVC1534" s="229" t="s">
        <v>35</v>
      </c>
      <c r="EVD1534" s="229" t="s">
        <v>27</v>
      </c>
      <c r="EVE1534" s="229" t="s">
        <v>87</v>
      </c>
      <c r="EVF1534" s="229" t="s">
        <v>1400</v>
      </c>
      <c r="EVG1534" s="229" t="s">
        <v>254</v>
      </c>
      <c r="EVH1534" s="229" t="s">
        <v>3947</v>
      </c>
      <c r="EVI1534" s="229" t="s">
        <v>222</v>
      </c>
      <c r="EVJ1534" s="229" t="s">
        <v>223</v>
      </c>
      <c r="EVK1534" s="229" t="s">
        <v>172</v>
      </c>
      <c r="EVL1534" s="229" t="s">
        <v>289</v>
      </c>
      <c r="EVM1534" s="229" t="s">
        <v>227</v>
      </c>
      <c r="EVQ1534" s="229">
        <v>2024</v>
      </c>
      <c r="EVR1534" s="229" t="s">
        <v>57</v>
      </c>
      <c r="EVS1534" s="229" t="s">
        <v>3938</v>
      </c>
      <c r="EVT1534" s="229">
        <v>12973955</v>
      </c>
      <c r="EVU1534" s="229" t="s">
        <v>3948</v>
      </c>
      <c r="EVV1534" s="229" t="s">
        <v>310</v>
      </c>
      <c r="EVW1534" s="229" t="s">
        <v>3949</v>
      </c>
      <c r="EVX1534" s="229" t="s">
        <v>394</v>
      </c>
      <c r="EVY1534" s="229" t="s">
        <v>52</v>
      </c>
      <c r="EVZ1534" s="229" t="s">
        <v>3950</v>
      </c>
      <c r="EWB1534" s="229" t="s">
        <v>3951</v>
      </c>
      <c r="EWC1534" s="229" t="s">
        <v>945</v>
      </c>
      <c r="EWD1534" s="229" t="s">
        <v>466</v>
      </c>
      <c r="EWE1534" s="229" t="s">
        <v>3952</v>
      </c>
      <c r="EWF1534" s="229" t="s">
        <v>3573</v>
      </c>
      <c r="EWG1534" s="229" t="s">
        <v>396</v>
      </c>
      <c r="EWH1534" s="229" t="s">
        <v>289</v>
      </c>
      <c r="EWI1534" s="229" t="s">
        <v>35</v>
      </c>
      <c r="EWJ1534" s="229" t="s">
        <v>27</v>
      </c>
      <c r="EWK1534" s="229" t="s">
        <v>87</v>
      </c>
      <c r="EWL1534" s="229" t="s">
        <v>1400</v>
      </c>
      <c r="EWM1534" s="229" t="s">
        <v>254</v>
      </c>
      <c r="EWN1534" s="229" t="s">
        <v>3947</v>
      </c>
      <c r="EWO1534" s="229" t="s">
        <v>222</v>
      </c>
      <c r="EWP1534" s="229" t="s">
        <v>223</v>
      </c>
      <c r="EWQ1534" s="229" t="s">
        <v>172</v>
      </c>
      <c r="EWR1534" s="229" t="s">
        <v>289</v>
      </c>
      <c r="EWS1534" s="229" t="s">
        <v>227</v>
      </c>
      <c r="EWW1534" s="229">
        <v>2024</v>
      </c>
      <c r="EWX1534" s="229" t="s">
        <v>57</v>
      </c>
      <c r="EWY1534" s="229" t="s">
        <v>3938</v>
      </c>
      <c r="EWZ1534" s="229">
        <v>12973955</v>
      </c>
      <c r="EXA1534" s="229" t="s">
        <v>3948</v>
      </c>
      <c r="EXB1534" s="229" t="s">
        <v>310</v>
      </c>
      <c r="EXC1534" s="229" t="s">
        <v>3949</v>
      </c>
      <c r="EXD1534" s="229" t="s">
        <v>394</v>
      </c>
      <c r="EXE1534" s="229" t="s">
        <v>52</v>
      </c>
      <c r="EXF1534" s="229" t="s">
        <v>3950</v>
      </c>
      <c r="EXH1534" s="229" t="s">
        <v>3951</v>
      </c>
      <c r="EXI1534" s="229" t="s">
        <v>945</v>
      </c>
      <c r="EXJ1534" s="229" t="s">
        <v>466</v>
      </c>
      <c r="EXK1534" s="229" t="s">
        <v>3952</v>
      </c>
      <c r="EXL1534" s="229" t="s">
        <v>3573</v>
      </c>
      <c r="EXM1534" s="229" t="s">
        <v>396</v>
      </c>
      <c r="EXN1534" s="229" t="s">
        <v>289</v>
      </c>
      <c r="EXO1534" s="229" t="s">
        <v>35</v>
      </c>
      <c r="EXP1534" s="229" t="s">
        <v>27</v>
      </c>
      <c r="EXQ1534" s="229" t="s">
        <v>87</v>
      </c>
      <c r="EXR1534" s="229" t="s">
        <v>1400</v>
      </c>
      <c r="EXS1534" s="229" t="s">
        <v>254</v>
      </c>
      <c r="EXT1534" s="229" t="s">
        <v>3947</v>
      </c>
      <c r="EXU1534" s="229" t="s">
        <v>222</v>
      </c>
      <c r="EXV1534" s="229" t="s">
        <v>223</v>
      </c>
      <c r="EXW1534" s="229" t="s">
        <v>172</v>
      </c>
      <c r="EXX1534" s="229" t="s">
        <v>289</v>
      </c>
      <c r="EXY1534" s="229" t="s">
        <v>227</v>
      </c>
      <c r="EYC1534" s="229">
        <v>2024</v>
      </c>
      <c r="EYD1534" s="229" t="s">
        <v>57</v>
      </c>
      <c r="EYE1534" s="229" t="s">
        <v>3938</v>
      </c>
      <c r="EYF1534" s="229">
        <v>12973955</v>
      </c>
      <c r="EYG1534" s="229" t="s">
        <v>3948</v>
      </c>
      <c r="EYH1534" s="229" t="s">
        <v>310</v>
      </c>
      <c r="EYI1534" s="229" t="s">
        <v>3949</v>
      </c>
      <c r="EYJ1534" s="229" t="s">
        <v>394</v>
      </c>
      <c r="EYK1534" s="229" t="s">
        <v>52</v>
      </c>
      <c r="EYL1534" s="229" t="s">
        <v>3950</v>
      </c>
      <c r="EYN1534" s="229" t="s">
        <v>3951</v>
      </c>
      <c r="EYO1534" s="229" t="s">
        <v>945</v>
      </c>
      <c r="EYP1534" s="229" t="s">
        <v>466</v>
      </c>
      <c r="EYQ1534" s="229" t="s">
        <v>3952</v>
      </c>
      <c r="EYR1534" s="229" t="s">
        <v>3573</v>
      </c>
      <c r="EYS1534" s="229" t="s">
        <v>396</v>
      </c>
      <c r="EYT1534" s="229" t="s">
        <v>289</v>
      </c>
      <c r="EYU1534" s="229" t="s">
        <v>35</v>
      </c>
      <c r="EYV1534" s="229" t="s">
        <v>27</v>
      </c>
      <c r="EYW1534" s="229" t="s">
        <v>87</v>
      </c>
      <c r="EYX1534" s="229" t="s">
        <v>1400</v>
      </c>
      <c r="EYY1534" s="229" t="s">
        <v>254</v>
      </c>
      <c r="EYZ1534" s="229" t="s">
        <v>3947</v>
      </c>
      <c r="EZA1534" s="229" t="s">
        <v>222</v>
      </c>
      <c r="EZB1534" s="229" t="s">
        <v>223</v>
      </c>
      <c r="EZC1534" s="229" t="s">
        <v>172</v>
      </c>
      <c r="EZD1534" s="229" t="s">
        <v>289</v>
      </c>
      <c r="EZE1534" s="229" t="s">
        <v>227</v>
      </c>
      <c r="EZI1534" s="229">
        <v>2024</v>
      </c>
      <c r="EZJ1534" s="229" t="s">
        <v>57</v>
      </c>
      <c r="EZK1534" s="229" t="s">
        <v>3938</v>
      </c>
      <c r="EZL1534" s="229">
        <v>12973955</v>
      </c>
      <c r="EZM1534" s="229" t="s">
        <v>3948</v>
      </c>
      <c r="EZN1534" s="229" t="s">
        <v>310</v>
      </c>
      <c r="EZO1534" s="229" t="s">
        <v>3949</v>
      </c>
      <c r="EZP1534" s="229" t="s">
        <v>394</v>
      </c>
      <c r="EZQ1534" s="229" t="s">
        <v>52</v>
      </c>
      <c r="EZR1534" s="229" t="s">
        <v>3950</v>
      </c>
      <c r="EZT1534" s="229" t="s">
        <v>3951</v>
      </c>
      <c r="EZU1534" s="229" t="s">
        <v>945</v>
      </c>
      <c r="EZV1534" s="229" t="s">
        <v>466</v>
      </c>
      <c r="EZW1534" s="229" t="s">
        <v>3952</v>
      </c>
      <c r="EZX1534" s="229" t="s">
        <v>3573</v>
      </c>
      <c r="EZY1534" s="229" t="s">
        <v>396</v>
      </c>
      <c r="EZZ1534" s="229" t="s">
        <v>289</v>
      </c>
      <c r="FAA1534" s="229" t="s">
        <v>35</v>
      </c>
      <c r="FAB1534" s="229" t="s">
        <v>27</v>
      </c>
      <c r="FAC1534" s="229" t="s">
        <v>87</v>
      </c>
      <c r="FAD1534" s="229" t="s">
        <v>1400</v>
      </c>
      <c r="FAE1534" s="229" t="s">
        <v>254</v>
      </c>
      <c r="FAF1534" s="229" t="s">
        <v>3947</v>
      </c>
      <c r="FAG1534" s="229" t="s">
        <v>222</v>
      </c>
      <c r="FAH1534" s="229" t="s">
        <v>223</v>
      </c>
      <c r="FAI1534" s="229" t="s">
        <v>172</v>
      </c>
      <c r="FAJ1534" s="229" t="s">
        <v>289</v>
      </c>
      <c r="FAK1534" s="229" t="s">
        <v>227</v>
      </c>
      <c r="FAO1534" s="229">
        <v>2024</v>
      </c>
      <c r="FAP1534" s="229" t="s">
        <v>57</v>
      </c>
      <c r="FAQ1534" s="229" t="s">
        <v>3938</v>
      </c>
      <c r="FAR1534" s="229">
        <v>12973955</v>
      </c>
      <c r="FAS1534" s="229" t="s">
        <v>3948</v>
      </c>
      <c r="FAT1534" s="229" t="s">
        <v>310</v>
      </c>
      <c r="FAU1534" s="229" t="s">
        <v>3949</v>
      </c>
      <c r="FAV1534" s="229" t="s">
        <v>394</v>
      </c>
      <c r="FAW1534" s="229" t="s">
        <v>52</v>
      </c>
      <c r="FAX1534" s="229" t="s">
        <v>3950</v>
      </c>
      <c r="FAZ1534" s="229" t="s">
        <v>3951</v>
      </c>
      <c r="FBA1534" s="229" t="s">
        <v>945</v>
      </c>
      <c r="FBB1534" s="229" t="s">
        <v>466</v>
      </c>
      <c r="FBC1534" s="229" t="s">
        <v>3952</v>
      </c>
      <c r="FBD1534" s="229" t="s">
        <v>3573</v>
      </c>
      <c r="FBE1534" s="229" t="s">
        <v>396</v>
      </c>
      <c r="FBF1534" s="229" t="s">
        <v>289</v>
      </c>
      <c r="FBG1534" s="229" t="s">
        <v>35</v>
      </c>
      <c r="FBH1534" s="229" t="s">
        <v>27</v>
      </c>
      <c r="FBI1534" s="229" t="s">
        <v>87</v>
      </c>
      <c r="FBJ1534" s="229" t="s">
        <v>1400</v>
      </c>
      <c r="FBK1534" s="229" t="s">
        <v>254</v>
      </c>
      <c r="FBL1534" s="229" t="s">
        <v>3947</v>
      </c>
      <c r="FBM1534" s="229" t="s">
        <v>222</v>
      </c>
      <c r="FBN1534" s="229" t="s">
        <v>223</v>
      </c>
      <c r="FBO1534" s="229" t="s">
        <v>172</v>
      </c>
      <c r="FBP1534" s="229" t="s">
        <v>289</v>
      </c>
      <c r="FBQ1534" s="229" t="s">
        <v>227</v>
      </c>
      <c r="FBU1534" s="229">
        <v>2024</v>
      </c>
      <c r="FBV1534" s="229" t="s">
        <v>57</v>
      </c>
      <c r="FBW1534" s="229" t="s">
        <v>3938</v>
      </c>
      <c r="FBX1534" s="229">
        <v>12973955</v>
      </c>
      <c r="FBY1534" s="229" t="s">
        <v>3948</v>
      </c>
      <c r="FBZ1534" s="229" t="s">
        <v>310</v>
      </c>
      <c r="FCA1534" s="229" t="s">
        <v>3949</v>
      </c>
      <c r="FCB1534" s="229" t="s">
        <v>394</v>
      </c>
      <c r="FCC1534" s="229" t="s">
        <v>52</v>
      </c>
      <c r="FCD1534" s="229" t="s">
        <v>3950</v>
      </c>
      <c r="FCF1534" s="229" t="s">
        <v>3951</v>
      </c>
      <c r="FCG1534" s="229" t="s">
        <v>945</v>
      </c>
      <c r="FCH1534" s="229" t="s">
        <v>466</v>
      </c>
      <c r="FCI1534" s="229" t="s">
        <v>3952</v>
      </c>
      <c r="FCJ1534" s="229" t="s">
        <v>3573</v>
      </c>
      <c r="FCK1534" s="229" t="s">
        <v>396</v>
      </c>
      <c r="FCL1534" s="229" t="s">
        <v>289</v>
      </c>
      <c r="FCM1534" s="229" t="s">
        <v>35</v>
      </c>
      <c r="FCN1534" s="229" t="s">
        <v>27</v>
      </c>
      <c r="FCO1534" s="229" t="s">
        <v>87</v>
      </c>
      <c r="FCP1534" s="229" t="s">
        <v>1400</v>
      </c>
      <c r="FCQ1534" s="229" t="s">
        <v>254</v>
      </c>
      <c r="FCR1534" s="229" t="s">
        <v>3947</v>
      </c>
      <c r="FCS1534" s="229" t="s">
        <v>222</v>
      </c>
      <c r="FCT1534" s="229" t="s">
        <v>223</v>
      </c>
      <c r="FCU1534" s="229" t="s">
        <v>172</v>
      </c>
      <c r="FCV1534" s="229" t="s">
        <v>289</v>
      </c>
      <c r="FCW1534" s="229" t="s">
        <v>227</v>
      </c>
      <c r="FDA1534" s="229">
        <v>2024</v>
      </c>
      <c r="FDB1534" s="229" t="s">
        <v>57</v>
      </c>
      <c r="FDC1534" s="229" t="s">
        <v>3938</v>
      </c>
      <c r="FDD1534" s="229">
        <v>12973955</v>
      </c>
      <c r="FDE1534" s="229" t="s">
        <v>3948</v>
      </c>
      <c r="FDF1534" s="229" t="s">
        <v>310</v>
      </c>
      <c r="FDG1534" s="229" t="s">
        <v>3949</v>
      </c>
      <c r="FDH1534" s="229" t="s">
        <v>394</v>
      </c>
      <c r="FDI1534" s="229" t="s">
        <v>52</v>
      </c>
      <c r="FDJ1534" s="229" t="s">
        <v>3950</v>
      </c>
      <c r="FDL1534" s="229" t="s">
        <v>3951</v>
      </c>
      <c r="FDM1534" s="229" t="s">
        <v>945</v>
      </c>
      <c r="FDN1534" s="229" t="s">
        <v>466</v>
      </c>
      <c r="FDO1534" s="229" t="s">
        <v>3952</v>
      </c>
      <c r="FDP1534" s="229" t="s">
        <v>3573</v>
      </c>
      <c r="FDQ1534" s="229" t="s">
        <v>396</v>
      </c>
      <c r="FDR1534" s="229" t="s">
        <v>289</v>
      </c>
      <c r="FDS1534" s="229" t="s">
        <v>35</v>
      </c>
      <c r="FDT1534" s="229" t="s">
        <v>27</v>
      </c>
      <c r="FDU1534" s="229" t="s">
        <v>87</v>
      </c>
      <c r="FDV1534" s="229" t="s">
        <v>1400</v>
      </c>
      <c r="FDW1534" s="229" t="s">
        <v>254</v>
      </c>
      <c r="FDX1534" s="229" t="s">
        <v>3947</v>
      </c>
      <c r="FDY1534" s="229" t="s">
        <v>222</v>
      </c>
      <c r="FDZ1534" s="229" t="s">
        <v>223</v>
      </c>
      <c r="FEA1534" s="229" t="s">
        <v>172</v>
      </c>
      <c r="FEB1534" s="229" t="s">
        <v>289</v>
      </c>
      <c r="FEC1534" s="229" t="s">
        <v>227</v>
      </c>
      <c r="FEG1534" s="229">
        <v>2024</v>
      </c>
      <c r="FEH1534" s="229" t="s">
        <v>57</v>
      </c>
      <c r="FEI1534" s="229" t="s">
        <v>3938</v>
      </c>
      <c r="FEJ1534" s="229">
        <v>12973955</v>
      </c>
      <c r="FEK1534" s="229" t="s">
        <v>3948</v>
      </c>
      <c r="FEL1534" s="229" t="s">
        <v>310</v>
      </c>
      <c r="FEM1534" s="229" t="s">
        <v>3949</v>
      </c>
      <c r="FEN1534" s="229" t="s">
        <v>394</v>
      </c>
      <c r="FEO1534" s="229" t="s">
        <v>52</v>
      </c>
      <c r="FEP1534" s="229" t="s">
        <v>3950</v>
      </c>
      <c r="FER1534" s="229" t="s">
        <v>3951</v>
      </c>
      <c r="FES1534" s="229" t="s">
        <v>945</v>
      </c>
      <c r="FET1534" s="229" t="s">
        <v>466</v>
      </c>
      <c r="FEU1534" s="229" t="s">
        <v>3952</v>
      </c>
      <c r="FEV1534" s="229" t="s">
        <v>3573</v>
      </c>
      <c r="FEW1534" s="229" t="s">
        <v>396</v>
      </c>
      <c r="FEX1534" s="229" t="s">
        <v>289</v>
      </c>
      <c r="FEY1534" s="229" t="s">
        <v>35</v>
      </c>
      <c r="FEZ1534" s="229" t="s">
        <v>27</v>
      </c>
      <c r="FFA1534" s="229" t="s">
        <v>87</v>
      </c>
      <c r="FFB1534" s="229" t="s">
        <v>1400</v>
      </c>
      <c r="FFC1534" s="229" t="s">
        <v>254</v>
      </c>
      <c r="FFD1534" s="229" t="s">
        <v>3947</v>
      </c>
      <c r="FFE1534" s="229" t="s">
        <v>222</v>
      </c>
      <c r="FFF1534" s="229" t="s">
        <v>223</v>
      </c>
      <c r="FFG1534" s="229" t="s">
        <v>172</v>
      </c>
      <c r="FFH1534" s="229" t="s">
        <v>289</v>
      </c>
      <c r="FFI1534" s="229" t="s">
        <v>227</v>
      </c>
      <c r="FFM1534" s="229">
        <v>2024</v>
      </c>
      <c r="FFN1534" s="229" t="s">
        <v>57</v>
      </c>
      <c r="FFO1534" s="229" t="s">
        <v>3938</v>
      </c>
      <c r="FFP1534" s="229">
        <v>12973955</v>
      </c>
      <c r="FFQ1534" s="229" t="s">
        <v>3948</v>
      </c>
      <c r="FFR1534" s="229" t="s">
        <v>310</v>
      </c>
      <c r="FFS1534" s="229" t="s">
        <v>3949</v>
      </c>
      <c r="FFT1534" s="229" t="s">
        <v>394</v>
      </c>
      <c r="FFU1534" s="229" t="s">
        <v>52</v>
      </c>
      <c r="FFV1534" s="229" t="s">
        <v>3950</v>
      </c>
      <c r="FFX1534" s="229" t="s">
        <v>3951</v>
      </c>
      <c r="FFY1534" s="229" t="s">
        <v>945</v>
      </c>
      <c r="FFZ1534" s="229" t="s">
        <v>466</v>
      </c>
      <c r="FGA1534" s="229" t="s">
        <v>3952</v>
      </c>
      <c r="FGB1534" s="229" t="s">
        <v>3573</v>
      </c>
      <c r="FGC1534" s="229" t="s">
        <v>396</v>
      </c>
      <c r="FGD1534" s="229" t="s">
        <v>289</v>
      </c>
      <c r="FGE1534" s="229" t="s">
        <v>35</v>
      </c>
      <c r="FGF1534" s="229" t="s">
        <v>27</v>
      </c>
      <c r="FGG1534" s="229" t="s">
        <v>87</v>
      </c>
      <c r="FGH1534" s="229" t="s">
        <v>1400</v>
      </c>
      <c r="FGI1534" s="229" t="s">
        <v>254</v>
      </c>
      <c r="FGJ1534" s="229" t="s">
        <v>3947</v>
      </c>
      <c r="FGK1534" s="229" t="s">
        <v>222</v>
      </c>
      <c r="FGL1534" s="229" t="s">
        <v>223</v>
      </c>
      <c r="FGM1534" s="229" t="s">
        <v>172</v>
      </c>
      <c r="FGN1534" s="229" t="s">
        <v>289</v>
      </c>
      <c r="FGO1534" s="229" t="s">
        <v>227</v>
      </c>
      <c r="FGS1534" s="229">
        <v>2024</v>
      </c>
      <c r="FGT1534" s="229" t="s">
        <v>57</v>
      </c>
      <c r="FGU1534" s="229" t="s">
        <v>3938</v>
      </c>
      <c r="FGV1534" s="229">
        <v>12973955</v>
      </c>
      <c r="FGW1534" s="229" t="s">
        <v>3948</v>
      </c>
      <c r="FGX1534" s="229" t="s">
        <v>310</v>
      </c>
      <c r="FGY1534" s="229" t="s">
        <v>3949</v>
      </c>
      <c r="FGZ1534" s="229" t="s">
        <v>394</v>
      </c>
      <c r="FHA1534" s="229" t="s">
        <v>52</v>
      </c>
      <c r="FHB1534" s="229" t="s">
        <v>3950</v>
      </c>
      <c r="FHD1534" s="229" t="s">
        <v>3951</v>
      </c>
      <c r="FHE1534" s="229" t="s">
        <v>945</v>
      </c>
      <c r="FHF1534" s="229" t="s">
        <v>466</v>
      </c>
      <c r="FHG1534" s="229" t="s">
        <v>3952</v>
      </c>
      <c r="FHH1534" s="229" t="s">
        <v>3573</v>
      </c>
      <c r="FHI1534" s="229" t="s">
        <v>396</v>
      </c>
      <c r="FHJ1534" s="229" t="s">
        <v>289</v>
      </c>
      <c r="FHK1534" s="229" t="s">
        <v>35</v>
      </c>
      <c r="FHL1534" s="229" t="s">
        <v>27</v>
      </c>
      <c r="FHM1534" s="229" t="s">
        <v>87</v>
      </c>
      <c r="FHN1534" s="229" t="s">
        <v>1400</v>
      </c>
      <c r="FHO1534" s="229" t="s">
        <v>254</v>
      </c>
      <c r="FHP1534" s="229" t="s">
        <v>3947</v>
      </c>
      <c r="FHQ1534" s="229" t="s">
        <v>222</v>
      </c>
      <c r="FHR1534" s="229" t="s">
        <v>223</v>
      </c>
      <c r="FHS1534" s="229" t="s">
        <v>172</v>
      </c>
      <c r="FHT1534" s="229" t="s">
        <v>289</v>
      </c>
      <c r="FHU1534" s="229" t="s">
        <v>227</v>
      </c>
      <c r="FHY1534" s="229">
        <v>2024</v>
      </c>
      <c r="FHZ1534" s="229" t="s">
        <v>57</v>
      </c>
      <c r="FIA1534" s="229" t="s">
        <v>3938</v>
      </c>
      <c r="FIB1534" s="229">
        <v>12973955</v>
      </c>
      <c r="FIC1534" s="229" t="s">
        <v>3948</v>
      </c>
      <c r="FID1534" s="229" t="s">
        <v>310</v>
      </c>
      <c r="FIE1534" s="229" t="s">
        <v>3949</v>
      </c>
      <c r="FIF1534" s="229" t="s">
        <v>394</v>
      </c>
      <c r="FIG1534" s="229" t="s">
        <v>52</v>
      </c>
      <c r="FIH1534" s="229" t="s">
        <v>3950</v>
      </c>
      <c r="FIJ1534" s="229" t="s">
        <v>3951</v>
      </c>
      <c r="FIK1534" s="229" t="s">
        <v>945</v>
      </c>
      <c r="FIL1534" s="229" t="s">
        <v>466</v>
      </c>
      <c r="FIM1534" s="229" t="s">
        <v>3952</v>
      </c>
      <c r="FIN1534" s="229" t="s">
        <v>3573</v>
      </c>
      <c r="FIO1534" s="229" t="s">
        <v>396</v>
      </c>
      <c r="FIP1534" s="229" t="s">
        <v>289</v>
      </c>
      <c r="FIQ1534" s="229" t="s">
        <v>35</v>
      </c>
      <c r="FIR1534" s="229" t="s">
        <v>27</v>
      </c>
      <c r="FIS1534" s="229" t="s">
        <v>87</v>
      </c>
      <c r="FIT1534" s="229" t="s">
        <v>1400</v>
      </c>
      <c r="FIU1534" s="229" t="s">
        <v>254</v>
      </c>
      <c r="FIV1534" s="229" t="s">
        <v>3947</v>
      </c>
      <c r="FIW1534" s="229" t="s">
        <v>222</v>
      </c>
      <c r="FIX1534" s="229" t="s">
        <v>223</v>
      </c>
      <c r="FIY1534" s="229" t="s">
        <v>172</v>
      </c>
      <c r="FIZ1534" s="229" t="s">
        <v>289</v>
      </c>
      <c r="FJA1534" s="229" t="s">
        <v>227</v>
      </c>
      <c r="FJE1534" s="229">
        <v>2024</v>
      </c>
      <c r="FJF1534" s="229" t="s">
        <v>57</v>
      </c>
      <c r="FJG1534" s="229" t="s">
        <v>3938</v>
      </c>
      <c r="FJH1534" s="229">
        <v>12973955</v>
      </c>
      <c r="FJI1534" s="229" t="s">
        <v>3948</v>
      </c>
      <c r="FJJ1534" s="229" t="s">
        <v>310</v>
      </c>
      <c r="FJK1534" s="229" t="s">
        <v>3949</v>
      </c>
      <c r="FJL1534" s="229" t="s">
        <v>394</v>
      </c>
      <c r="FJM1534" s="229" t="s">
        <v>52</v>
      </c>
      <c r="FJN1534" s="229" t="s">
        <v>3950</v>
      </c>
      <c r="FJP1534" s="229" t="s">
        <v>3951</v>
      </c>
      <c r="FJQ1534" s="229" t="s">
        <v>945</v>
      </c>
      <c r="FJR1534" s="229" t="s">
        <v>466</v>
      </c>
      <c r="FJS1534" s="229" t="s">
        <v>3952</v>
      </c>
      <c r="FJT1534" s="229" t="s">
        <v>3573</v>
      </c>
      <c r="FJU1534" s="229" t="s">
        <v>396</v>
      </c>
      <c r="FJV1534" s="229" t="s">
        <v>289</v>
      </c>
      <c r="FJW1534" s="229" t="s">
        <v>35</v>
      </c>
      <c r="FJX1534" s="229" t="s">
        <v>27</v>
      </c>
      <c r="FJY1534" s="229" t="s">
        <v>87</v>
      </c>
      <c r="FJZ1534" s="229" t="s">
        <v>1400</v>
      </c>
      <c r="FKA1534" s="229" t="s">
        <v>254</v>
      </c>
      <c r="FKB1534" s="229" t="s">
        <v>3947</v>
      </c>
      <c r="FKC1534" s="229" t="s">
        <v>222</v>
      </c>
      <c r="FKD1534" s="229" t="s">
        <v>223</v>
      </c>
      <c r="FKE1534" s="229" t="s">
        <v>172</v>
      </c>
      <c r="FKF1534" s="229" t="s">
        <v>289</v>
      </c>
      <c r="FKG1534" s="229" t="s">
        <v>227</v>
      </c>
      <c r="FKK1534" s="229">
        <v>2024</v>
      </c>
      <c r="FKL1534" s="229" t="s">
        <v>57</v>
      </c>
      <c r="FKM1534" s="229" t="s">
        <v>3938</v>
      </c>
      <c r="FKN1534" s="229">
        <v>12973955</v>
      </c>
      <c r="FKO1534" s="229" t="s">
        <v>3948</v>
      </c>
      <c r="FKP1534" s="229" t="s">
        <v>310</v>
      </c>
      <c r="FKQ1534" s="229" t="s">
        <v>3949</v>
      </c>
      <c r="FKR1534" s="229" t="s">
        <v>394</v>
      </c>
      <c r="FKS1534" s="229" t="s">
        <v>52</v>
      </c>
      <c r="FKT1534" s="229" t="s">
        <v>3950</v>
      </c>
      <c r="FKV1534" s="229" t="s">
        <v>3951</v>
      </c>
      <c r="FKW1534" s="229" t="s">
        <v>945</v>
      </c>
      <c r="FKX1534" s="229" t="s">
        <v>466</v>
      </c>
      <c r="FKY1534" s="229" t="s">
        <v>3952</v>
      </c>
      <c r="FKZ1534" s="229" t="s">
        <v>3573</v>
      </c>
      <c r="FLA1534" s="229" t="s">
        <v>396</v>
      </c>
      <c r="FLB1534" s="229" t="s">
        <v>289</v>
      </c>
      <c r="FLC1534" s="229" t="s">
        <v>35</v>
      </c>
      <c r="FLD1534" s="229" t="s">
        <v>27</v>
      </c>
      <c r="FLE1534" s="229" t="s">
        <v>87</v>
      </c>
      <c r="FLF1534" s="229" t="s">
        <v>1400</v>
      </c>
      <c r="FLG1534" s="229" t="s">
        <v>254</v>
      </c>
      <c r="FLH1534" s="229" t="s">
        <v>3947</v>
      </c>
      <c r="FLI1534" s="229" t="s">
        <v>222</v>
      </c>
      <c r="FLJ1534" s="229" t="s">
        <v>223</v>
      </c>
      <c r="FLK1534" s="229" t="s">
        <v>172</v>
      </c>
      <c r="FLL1534" s="229" t="s">
        <v>289</v>
      </c>
      <c r="FLM1534" s="229" t="s">
        <v>227</v>
      </c>
      <c r="FLQ1534" s="229">
        <v>2024</v>
      </c>
      <c r="FLR1534" s="229" t="s">
        <v>57</v>
      </c>
      <c r="FLS1534" s="229" t="s">
        <v>3938</v>
      </c>
      <c r="FLT1534" s="229">
        <v>12973955</v>
      </c>
      <c r="FLU1534" s="229" t="s">
        <v>3948</v>
      </c>
      <c r="FLV1534" s="229" t="s">
        <v>310</v>
      </c>
      <c r="FLW1534" s="229" t="s">
        <v>3949</v>
      </c>
      <c r="FLX1534" s="229" t="s">
        <v>394</v>
      </c>
      <c r="FLY1534" s="229" t="s">
        <v>52</v>
      </c>
      <c r="FLZ1534" s="229" t="s">
        <v>3950</v>
      </c>
      <c r="FMB1534" s="229" t="s">
        <v>3951</v>
      </c>
      <c r="FMC1534" s="229" t="s">
        <v>945</v>
      </c>
      <c r="FMD1534" s="229" t="s">
        <v>466</v>
      </c>
      <c r="FME1534" s="229" t="s">
        <v>3952</v>
      </c>
      <c r="FMF1534" s="229" t="s">
        <v>3573</v>
      </c>
      <c r="FMG1534" s="229" t="s">
        <v>396</v>
      </c>
      <c r="FMH1534" s="229" t="s">
        <v>289</v>
      </c>
      <c r="FMI1534" s="229" t="s">
        <v>35</v>
      </c>
      <c r="FMJ1534" s="229" t="s">
        <v>27</v>
      </c>
      <c r="FMK1534" s="229" t="s">
        <v>87</v>
      </c>
      <c r="FML1534" s="229" t="s">
        <v>1400</v>
      </c>
      <c r="FMM1534" s="229" t="s">
        <v>254</v>
      </c>
      <c r="FMN1534" s="229" t="s">
        <v>3947</v>
      </c>
      <c r="FMO1534" s="229" t="s">
        <v>222</v>
      </c>
      <c r="FMP1534" s="229" t="s">
        <v>223</v>
      </c>
      <c r="FMQ1534" s="229" t="s">
        <v>172</v>
      </c>
      <c r="FMR1534" s="229" t="s">
        <v>289</v>
      </c>
      <c r="FMS1534" s="229" t="s">
        <v>227</v>
      </c>
      <c r="FMW1534" s="229">
        <v>2024</v>
      </c>
      <c r="FMX1534" s="229" t="s">
        <v>57</v>
      </c>
      <c r="FMY1534" s="229" t="s">
        <v>3938</v>
      </c>
      <c r="FMZ1534" s="229">
        <v>12973955</v>
      </c>
      <c r="FNA1534" s="229" t="s">
        <v>3948</v>
      </c>
      <c r="FNB1534" s="229" t="s">
        <v>310</v>
      </c>
      <c r="FNC1534" s="229" t="s">
        <v>3949</v>
      </c>
      <c r="FND1534" s="229" t="s">
        <v>394</v>
      </c>
      <c r="FNE1534" s="229" t="s">
        <v>52</v>
      </c>
      <c r="FNF1534" s="229" t="s">
        <v>3950</v>
      </c>
      <c r="FNH1534" s="229" t="s">
        <v>3951</v>
      </c>
      <c r="FNI1534" s="229" t="s">
        <v>945</v>
      </c>
      <c r="FNJ1534" s="229" t="s">
        <v>466</v>
      </c>
      <c r="FNK1534" s="229" t="s">
        <v>3952</v>
      </c>
      <c r="FNL1534" s="229" t="s">
        <v>3573</v>
      </c>
      <c r="FNM1534" s="229" t="s">
        <v>396</v>
      </c>
      <c r="FNN1534" s="229" t="s">
        <v>289</v>
      </c>
      <c r="FNO1534" s="229" t="s">
        <v>35</v>
      </c>
      <c r="FNP1534" s="229" t="s">
        <v>27</v>
      </c>
      <c r="FNQ1534" s="229" t="s">
        <v>87</v>
      </c>
      <c r="FNR1534" s="229" t="s">
        <v>1400</v>
      </c>
      <c r="FNS1534" s="229" t="s">
        <v>254</v>
      </c>
      <c r="FNT1534" s="229" t="s">
        <v>3947</v>
      </c>
      <c r="FNU1534" s="229" t="s">
        <v>222</v>
      </c>
      <c r="FNV1534" s="229" t="s">
        <v>223</v>
      </c>
      <c r="FNW1534" s="229" t="s">
        <v>172</v>
      </c>
      <c r="FNX1534" s="229" t="s">
        <v>289</v>
      </c>
      <c r="FNY1534" s="229" t="s">
        <v>227</v>
      </c>
      <c r="FOC1534" s="229">
        <v>2024</v>
      </c>
      <c r="FOD1534" s="229" t="s">
        <v>57</v>
      </c>
      <c r="FOE1534" s="229" t="s">
        <v>3938</v>
      </c>
      <c r="FOF1534" s="229">
        <v>12973955</v>
      </c>
      <c r="FOG1534" s="229" t="s">
        <v>3948</v>
      </c>
      <c r="FOH1534" s="229" t="s">
        <v>310</v>
      </c>
      <c r="FOI1534" s="229" t="s">
        <v>3949</v>
      </c>
      <c r="FOJ1534" s="229" t="s">
        <v>394</v>
      </c>
      <c r="FOK1534" s="229" t="s">
        <v>52</v>
      </c>
      <c r="FOL1534" s="229" t="s">
        <v>3950</v>
      </c>
      <c r="FON1534" s="229" t="s">
        <v>3951</v>
      </c>
      <c r="FOO1534" s="229" t="s">
        <v>945</v>
      </c>
      <c r="FOP1534" s="229" t="s">
        <v>466</v>
      </c>
      <c r="FOQ1534" s="229" t="s">
        <v>3952</v>
      </c>
      <c r="FOR1534" s="229" t="s">
        <v>3573</v>
      </c>
      <c r="FOS1534" s="229" t="s">
        <v>396</v>
      </c>
      <c r="FOT1534" s="229" t="s">
        <v>289</v>
      </c>
      <c r="FOU1534" s="229" t="s">
        <v>35</v>
      </c>
      <c r="FOV1534" s="229" t="s">
        <v>27</v>
      </c>
      <c r="FOW1534" s="229" t="s">
        <v>87</v>
      </c>
      <c r="FOX1534" s="229" t="s">
        <v>1400</v>
      </c>
      <c r="FOY1534" s="229" t="s">
        <v>254</v>
      </c>
      <c r="FOZ1534" s="229" t="s">
        <v>3947</v>
      </c>
      <c r="FPA1534" s="229" t="s">
        <v>222</v>
      </c>
      <c r="FPB1534" s="229" t="s">
        <v>223</v>
      </c>
      <c r="FPC1534" s="229" t="s">
        <v>172</v>
      </c>
      <c r="FPD1534" s="229" t="s">
        <v>289</v>
      </c>
      <c r="FPE1534" s="229" t="s">
        <v>227</v>
      </c>
      <c r="FPI1534" s="229">
        <v>2024</v>
      </c>
      <c r="FPJ1534" s="229" t="s">
        <v>57</v>
      </c>
      <c r="FPK1534" s="229" t="s">
        <v>3938</v>
      </c>
      <c r="FPL1534" s="229">
        <v>12973955</v>
      </c>
      <c r="FPM1534" s="229" t="s">
        <v>3948</v>
      </c>
      <c r="FPN1534" s="229" t="s">
        <v>310</v>
      </c>
      <c r="FPO1534" s="229" t="s">
        <v>3949</v>
      </c>
      <c r="FPP1534" s="229" t="s">
        <v>394</v>
      </c>
      <c r="FPQ1534" s="229" t="s">
        <v>52</v>
      </c>
      <c r="FPR1534" s="229" t="s">
        <v>3950</v>
      </c>
      <c r="FPT1534" s="229" t="s">
        <v>3951</v>
      </c>
      <c r="FPU1534" s="229" t="s">
        <v>945</v>
      </c>
      <c r="FPV1534" s="229" t="s">
        <v>466</v>
      </c>
      <c r="FPW1534" s="229" t="s">
        <v>3952</v>
      </c>
      <c r="FPX1534" s="229" t="s">
        <v>3573</v>
      </c>
      <c r="FPY1534" s="229" t="s">
        <v>396</v>
      </c>
      <c r="FPZ1534" s="229" t="s">
        <v>289</v>
      </c>
      <c r="FQA1534" s="229" t="s">
        <v>35</v>
      </c>
      <c r="FQB1534" s="229" t="s">
        <v>27</v>
      </c>
      <c r="FQC1534" s="229" t="s">
        <v>87</v>
      </c>
      <c r="FQD1534" s="229" t="s">
        <v>1400</v>
      </c>
      <c r="FQE1534" s="229" t="s">
        <v>254</v>
      </c>
      <c r="FQF1534" s="229" t="s">
        <v>3947</v>
      </c>
      <c r="FQG1534" s="229" t="s">
        <v>222</v>
      </c>
      <c r="FQH1534" s="229" t="s">
        <v>223</v>
      </c>
      <c r="FQI1534" s="229" t="s">
        <v>172</v>
      </c>
      <c r="FQJ1534" s="229" t="s">
        <v>289</v>
      </c>
      <c r="FQK1534" s="229" t="s">
        <v>227</v>
      </c>
      <c r="FQO1534" s="229">
        <v>2024</v>
      </c>
      <c r="FQP1534" s="229" t="s">
        <v>57</v>
      </c>
      <c r="FQQ1534" s="229" t="s">
        <v>3938</v>
      </c>
      <c r="FQR1534" s="229">
        <v>12973955</v>
      </c>
      <c r="FQS1534" s="229" t="s">
        <v>3948</v>
      </c>
      <c r="FQT1534" s="229" t="s">
        <v>310</v>
      </c>
      <c r="FQU1534" s="229" t="s">
        <v>3949</v>
      </c>
      <c r="FQV1534" s="229" t="s">
        <v>394</v>
      </c>
      <c r="FQW1534" s="229" t="s">
        <v>52</v>
      </c>
      <c r="FQX1534" s="229" t="s">
        <v>3950</v>
      </c>
      <c r="FQZ1534" s="229" t="s">
        <v>3951</v>
      </c>
      <c r="FRA1534" s="229" t="s">
        <v>945</v>
      </c>
      <c r="FRB1534" s="229" t="s">
        <v>466</v>
      </c>
      <c r="FRC1534" s="229" t="s">
        <v>3952</v>
      </c>
      <c r="FRD1534" s="229" t="s">
        <v>3573</v>
      </c>
      <c r="FRE1534" s="229" t="s">
        <v>396</v>
      </c>
      <c r="FRF1534" s="229" t="s">
        <v>289</v>
      </c>
      <c r="FRG1534" s="229" t="s">
        <v>35</v>
      </c>
      <c r="FRH1534" s="229" t="s">
        <v>27</v>
      </c>
      <c r="FRI1534" s="229" t="s">
        <v>87</v>
      </c>
      <c r="FRJ1534" s="229" t="s">
        <v>1400</v>
      </c>
      <c r="FRK1534" s="229" t="s">
        <v>254</v>
      </c>
      <c r="FRL1534" s="229" t="s">
        <v>3947</v>
      </c>
      <c r="FRM1534" s="229" t="s">
        <v>222</v>
      </c>
      <c r="FRN1534" s="229" t="s">
        <v>223</v>
      </c>
      <c r="FRO1534" s="229" t="s">
        <v>172</v>
      </c>
      <c r="FRP1534" s="229" t="s">
        <v>289</v>
      </c>
      <c r="FRQ1534" s="229" t="s">
        <v>227</v>
      </c>
      <c r="FRU1534" s="229">
        <v>2024</v>
      </c>
      <c r="FRV1534" s="229" t="s">
        <v>57</v>
      </c>
      <c r="FRW1534" s="229" t="s">
        <v>3938</v>
      </c>
      <c r="FRX1534" s="229">
        <v>12973955</v>
      </c>
      <c r="FRY1534" s="229" t="s">
        <v>3948</v>
      </c>
      <c r="FRZ1534" s="229" t="s">
        <v>310</v>
      </c>
      <c r="FSA1534" s="229" t="s">
        <v>3949</v>
      </c>
      <c r="FSB1534" s="229" t="s">
        <v>394</v>
      </c>
      <c r="FSC1534" s="229" t="s">
        <v>52</v>
      </c>
      <c r="FSD1534" s="229" t="s">
        <v>3950</v>
      </c>
      <c r="FSF1534" s="229" t="s">
        <v>3951</v>
      </c>
      <c r="FSG1534" s="229" t="s">
        <v>945</v>
      </c>
      <c r="FSH1534" s="229" t="s">
        <v>466</v>
      </c>
      <c r="FSI1534" s="229" t="s">
        <v>3952</v>
      </c>
      <c r="FSJ1534" s="229" t="s">
        <v>3573</v>
      </c>
      <c r="FSK1534" s="229" t="s">
        <v>396</v>
      </c>
      <c r="FSL1534" s="229" t="s">
        <v>289</v>
      </c>
      <c r="FSM1534" s="229" t="s">
        <v>35</v>
      </c>
      <c r="FSN1534" s="229" t="s">
        <v>27</v>
      </c>
      <c r="FSO1534" s="229" t="s">
        <v>87</v>
      </c>
      <c r="FSP1534" s="229" t="s">
        <v>1400</v>
      </c>
      <c r="FSQ1534" s="229" t="s">
        <v>254</v>
      </c>
      <c r="FSR1534" s="229" t="s">
        <v>3947</v>
      </c>
      <c r="FSS1534" s="229" t="s">
        <v>222</v>
      </c>
      <c r="FST1534" s="229" t="s">
        <v>223</v>
      </c>
      <c r="FSU1534" s="229" t="s">
        <v>172</v>
      </c>
      <c r="FSV1534" s="229" t="s">
        <v>289</v>
      </c>
      <c r="FSW1534" s="229" t="s">
        <v>227</v>
      </c>
      <c r="FTA1534" s="229">
        <v>2024</v>
      </c>
      <c r="FTB1534" s="229" t="s">
        <v>57</v>
      </c>
      <c r="FTC1534" s="229" t="s">
        <v>3938</v>
      </c>
      <c r="FTD1534" s="229">
        <v>12973955</v>
      </c>
      <c r="FTE1534" s="229" t="s">
        <v>3948</v>
      </c>
      <c r="FTF1534" s="229" t="s">
        <v>310</v>
      </c>
      <c r="FTG1534" s="229" t="s">
        <v>3949</v>
      </c>
      <c r="FTH1534" s="229" t="s">
        <v>394</v>
      </c>
      <c r="FTI1534" s="229" t="s">
        <v>52</v>
      </c>
      <c r="FTJ1534" s="229" t="s">
        <v>3950</v>
      </c>
      <c r="FTL1534" s="229" t="s">
        <v>3951</v>
      </c>
      <c r="FTM1534" s="229" t="s">
        <v>945</v>
      </c>
      <c r="FTN1534" s="229" t="s">
        <v>466</v>
      </c>
      <c r="FTO1534" s="229" t="s">
        <v>3952</v>
      </c>
      <c r="FTP1534" s="229" t="s">
        <v>3573</v>
      </c>
      <c r="FTQ1534" s="229" t="s">
        <v>396</v>
      </c>
      <c r="FTR1534" s="229" t="s">
        <v>289</v>
      </c>
      <c r="FTS1534" s="229" t="s">
        <v>35</v>
      </c>
      <c r="FTT1534" s="229" t="s">
        <v>27</v>
      </c>
      <c r="FTU1534" s="229" t="s">
        <v>87</v>
      </c>
      <c r="FTV1534" s="229" t="s">
        <v>1400</v>
      </c>
      <c r="FTW1534" s="229" t="s">
        <v>254</v>
      </c>
      <c r="FTX1534" s="229" t="s">
        <v>3947</v>
      </c>
      <c r="FTY1534" s="229" t="s">
        <v>222</v>
      </c>
      <c r="FTZ1534" s="229" t="s">
        <v>223</v>
      </c>
      <c r="FUA1534" s="229" t="s">
        <v>172</v>
      </c>
      <c r="FUB1534" s="229" t="s">
        <v>289</v>
      </c>
      <c r="FUC1534" s="229" t="s">
        <v>227</v>
      </c>
      <c r="FUG1534" s="229">
        <v>2024</v>
      </c>
      <c r="FUH1534" s="229" t="s">
        <v>57</v>
      </c>
      <c r="FUI1534" s="229" t="s">
        <v>3938</v>
      </c>
      <c r="FUJ1534" s="229">
        <v>12973955</v>
      </c>
      <c r="FUK1534" s="229" t="s">
        <v>3948</v>
      </c>
      <c r="FUL1534" s="229" t="s">
        <v>310</v>
      </c>
      <c r="FUM1534" s="229" t="s">
        <v>3949</v>
      </c>
      <c r="FUN1534" s="229" t="s">
        <v>394</v>
      </c>
      <c r="FUO1534" s="229" t="s">
        <v>52</v>
      </c>
      <c r="FUP1534" s="229" t="s">
        <v>3950</v>
      </c>
      <c r="FUR1534" s="229" t="s">
        <v>3951</v>
      </c>
      <c r="FUS1534" s="229" t="s">
        <v>945</v>
      </c>
      <c r="FUT1534" s="229" t="s">
        <v>466</v>
      </c>
      <c r="FUU1534" s="229" t="s">
        <v>3952</v>
      </c>
      <c r="FUV1534" s="229" t="s">
        <v>3573</v>
      </c>
      <c r="FUW1534" s="229" t="s">
        <v>396</v>
      </c>
      <c r="FUX1534" s="229" t="s">
        <v>289</v>
      </c>
      <c r="FUY1534" s="229" t="s">
        <v>35</v>
      </c>
      <c r="FUZ1534" s="229" t="s">
        <v>27</v>
      </c>
      <c r="FVA1534" s="229" t="s">
        <v>87</v>
      </c>
      <c r="FVB1534" s="229" t="s">
        <v>1400</v>
      </c>
      <c r="FVC1534" s="229" t="s">
        <v>254</v>
      </c>
      <c r="FVD1534" s="229" t="s">
        <v>3947</v>
      </c>
      <c r="FVE1534" s="229" t="s">
        <v>222</v>
      </c>
      <c r="FVF1534" s="229" t="s">
        <v>223</v>
      </c>
      <c r="FVG1534" s="229" t="s">
        <v>172</v>
      </c>
      <c r="FVH1534" s="229" t="s">
        <v>289</v>
      </c>
      <c r="FVI1534" s="229" t="s">
        <v>227</v>
      </c>
      <c r="FVM1534" s="229">
        <v>2024</v>
      </c>
      <c r="FVN1534" s="229" t="s">
        <v>57</v>
      </c>
      <c r="FVO1534" s="229" t="s">
        <v>3938</v>
      </c>
      <c r="FVP1534" s="229">
        <v>12973955</v>
      </c>
      <c r="FVQ1534" s="229" t="s">
        <v>3948</v>
      </c>
      <c r="FVR1534" s="229" t="s">
        <v>310</v>
      </c>
      <c r="FVS1534" s="229" t="s">
        <v>3949</v>
      </c>
      <c r="FVT1534" s="229" t="s">
        <v>394</v>
      </c>
      <c r="FVU1534" s="229" t="s">
        <v>52</v>
      </c>
      <c r="FVV1534" s="229" t="s">
        <v>3950</v>
      </c>
      <c r="FVX1534" s="229" t="s">
        <v>3951</v>
      </c>
      <c r="FVY1534" s="229" t="s">
        <v>945</v>
      </c>
      <c r="FVZ1534" s="229" t="s">
        <v>466</v>
      </c>
      <c r="FWA1534" s="229" t="s">
        <v>3952</v>
      </c>
      <c r="FWB1534" s="229" t="s">
        <v>3573</v>
      </c>
      <c r="FWC1534" s="229" t="s">
        <v>396</v>
      </c>
      <c r="FWD1534" s="229" t="s">
        <v>289</v>
      </c>
      <c r="FWE1534" s="229" t="s">
        <v>35</v>
      </c>
      <c r="FWF1534" s="229" t="s">
        <v>27</v>
      </c>
      <c r="FWG1534" s="229" t="s">
        <v>87</v>
      </c>
      <c r="FWH1534" s="229" t="s">
        <v>1400</v>
      </c>
      <c r="FWI1534" s="229" t="s">
        <v>254</v>
      </c>
      <c r="FWJ1534" s="229" t="s">
        <v>3947</v>
      </c>
      <c r="FWK1534" s="229" t="s">
        <v>222</v>
      </c>
      <c r="FWL1534" s="229" t="s">
        <v>223</v>
      </c>
      <c r="FWM1534" s="229" t="s">
        <v>172</v>
      </c>
      <c r="FWN1534" s="229" t="s">
        <v>289</v>
      </c>
      <c r="FWO1534" s="229" t="s">
        <v>227</v>
      </c>
      <c r="FWS1534" s="229">
        <v>2024</v>
      </c>
      <c r="FWT1534" s="229" t="s">
        <v>57</v>
      </c>
      <c r="FWU1534" s="229" t="s">
        <v>3938</v>
      </c>
      <c r="FWV1534" s="229">
        <v>12973955</v>
      </c>
      <c r="FWW1534" s="229" t="s">
        <v>3948</v>
      </c>
      <c r="FWX1534" s="229" t="s">
        <v>310</v>
      </c>
      <c r="FWY1534" s="229" t="s">
        <v>3949</v>
      </c>
      <c r="FWZ1534" s="229" t="s">
        <v>394</v>
      </c>
      <c r="FXA1534" s="229" t="s">
        <v>52</v>
      </c>
      <c r="FXB1534" s="229" t="s">
        <v>3950</v>
      </c>
      <c r="FXD1534" s="229" t="s">
        <v>3951</v>
      </c>
      <c r="FXE1534" s="229" t="s">
        <v>945</v>
      </c>
      <c r="FXF1534" s="229" t="s">
        <v>466</v>
      </c>
      <c r="FXG1534" s="229" t="s">
        <v>3952</v>
      </c>
      <c r="FXH1534" s="229" t="s">
        <v>3573</v>
      </c>
      <c r="FXI1534" s="229" t="s">
        <v>396</v>
      </c>
      <c r="FXJ1534" s="229" t="s">
        <v>289</v>
      </c>
      <c r="FXK1534" s="229" t="s">
        <v>35</v>
      </c>
      <c r="FXL1534" s="229" t="s">
        <v>27</v>
      </c>
      <c r="FXM1534" s="229" t="s">
        <v>87</v>
      </c>
      <c r="FXN1534" s="229" t="s">
        <v>1400</v>
      </c>
      <c r="FXO1534" s="229" t="s">
        <v>254</v>
      </c>
      <c r="FXP1534" s="229" t="s">
        <v>3947</v>
      </c>
      <c r="FXQ1534" s="229" t="s">
        <v>222</v>
      </c>
      <c r="FXR1534" s="229" t="s">
        <v>223</v>
      </c>
      <c r="FXS1534" s="229" t="s">
        <v>172</v>
      </c>
      <c r="FXT1534" s="229" t="s">
        <v>289</v>
      </c>
      <c r="FXU1534" s="229" t="s">
        <v>227</v>
      </c>
      <c r="FXY1534" s="229">
        <v>2024</v>
      </c>
      <c r="FXZ1534" s="229" t="s">
        <v>57</v>
      </c>
      <c r="FYA1534" s="229" t="s">
        <v>3938</v>
      </c>
      <c r="FYB1534" s="229">
        <v>12973955</v>
      </c>
      <c r="FYC1534" s="229" t="s">
        <v>3948</v>
      </c>
      <c r="FYD1534" s="229" t="s">
        <v>310</v>
      </c>
      <c r="FYE1534" s="229" t="s">
        <v>3949</v>
      </c>
      <c r="FYF1534" s="229" t="s">
        <v>394</v>
      </c>
      <c r="FYG1534" s="229" t="s">
        <v>52</v>
      </c>
      <c r="FYH1534" s="229" t="s">
        <v>3950</v>
      </c>
      <c r="FYJ1534" s="229" t="s">
        <v>3951</v>
      </c>
      <c r="FYK1534" s="229" t="s">
        <v>945</v>
      </c>
      <c r="FYL1534" s="229" t="s">
        <v>466</v>
      </c>
      <c r="FYM1534" s="229" t="s">
        <v>3952</v>
      </c>
      <c r="FYN1534" s="229" t="s">
        <v>3573</v>
      </c>
      <c r="FYO1534" s="229" t="s">
        <v>396</v>
      </c>
      <c r="FYP1534" s="229" t="s">
        <v>289</v>
      </c>
      <c r="FYQ1534" s="229" t="s">
        <v>35</v>
      </c>
      <c r="FYR1534" s="229" t="s">
        <v>27</v>
      </c>
      <c r="FYS1534" s="229" t="s">
        <v>87</v>
      </c>
      <c r="FYT1534" s="229" t="s">
        <v>1400</v>
      </c>
      <c r="FYU1534" s="229" t="s">
        <v>254</v>
      </c>
      <c r="FYV1534" s="229" t="s">
        <v>3947</v>
      </c>
      <c r="FYW1534" s="229" t="s">
        <v>222</v>
      </c>
      <c r="FYX1534" s="229" t="s">
        <v>223</v>
      </c>
      <c r="FYY1534" s="229" t="s">
        <v>172</v>
      </c>
      <c r="FYZ1534" s="229" t="s">
        <v>289</v>
      </c>
      <c r="FZA1534" s="229" t="s">
        <v>227</v>
      </c>
      <c r="FZE1534" s="229">
        <v>2024</v>
      </c>
      <c r="FZF1534" s="229" t="s">
        <v>57</v>
      </c>
      <c r="FZG1534" s="229" t="s">
        <v>3938</v>
      </c>
      <c r="FZH1534" s="229">
        <v>12973955</v>
      </c>
      <c r="FZI1534" s="229" t="s">
        <v>3948</v>
      </c>
      <c r="FZJ1534" s="229" t="s">
        <v>310</v>
      </c>
      <c r="FZK1534" s="229" t="s">
        <v>3949</v>
      </c>
      <c r="FZL1534" s="229" t="s">
        <v>394</v>
      </c>
      <c r="FZM1534" s="229" t="s">
        <v>52</v>
      </c>
      <c r="FZN1534" s="229" t="s">
        <v>3950</v>
      </c>
      <c r="FZP1534" s="229" t="s">
        <v>3951</v>
      </c>
      <c r="FZQ1534" s="229" t="s">
        <v>945</v>
      </c>
      <c r="FZR1534" s="229" t="s">
        <v>466</v>
      </c>
      <c r="FZS1534" s="229" t="s">
        <v>3952</v>
      </c>
      <c r="FZT1534" s="229" t="s">
        <v>3573</v>
      </c>
      <c r="FZU1534" s="229" t="s">
        <v>396</v>
      </c>
      <c r="FZV1534" s="229" t="s">
        <v>289</v>
      </c>
      <c r="FZW1534" s="229" t="s">
        <v>35</v>
      </c>
      <c r="FZX1534" s="229" t="s">
        <v>27</v>
      </c>
      <c r="FZY1534" s="229" t="s">
        <v>87</v>
      </c>
      <c r="FZZ1534" s="229" t="s">
        <v>1400</v>
      </c>
      <c r="GAA1534" s="229" t="s">
        <v>254</v>
      </c>
      <c r="GAB1534" s="229" t="s">
        <v>3947</v>
      </c>
      <c r="GAC1534" s="229" t="s">
        <v>222</v>
      </c>
      <c r="GAD1534" s="229" t="s">
        <v>223</v>
      </c>
      <c r="GAE1534" s="229" t="s">
        <v>172</v>
      </c>
      <c r="GAF1534" s="229" t="s">
        <v>289</v>
      </c>
      <c r="GAG1534" s="229" t="s">
        <v>227</v>
      </c>
      <c r="GAK1534" s="229">
        <v>2024</v>
      </c>
      <c r="GAL1534" s="229" t="s">
        <v>57</v>
      </c>
      <c r="GAM1534" s="229" t="s">
        <v>3938</v>
      </c>
      <c r="GAN1534" s="229">
        <v>12973955</v>
      </c>
      <c r="GAO1534" s="229" t="s">
        <v>3948</v>
      </c>
      <c r="GAP1534" s="229" t="s">
        <v>310</v>
      </c>
      <c r="GAQ1534" s="229" t="s">
        <v>3949</v>
      </c>
      <c r="GAR1534" s="229" t="s">
        <v>394</v>
      </c>
      <c r="GAS1534" s="229" t="s">
        <v>52</v>
      </c>
      <c r="GAT1534" s="229" t="s">
        <v>3950</v>
      </c>
      <c r="GAV1534" s="229" t="s">
        <v>3951</v>
      </c>
      <c r="GAW1534" s="229" t="s">
        <v>945</v>
      </c>
      <c r="GAX1534" s="229" t="s">
        <v>466</v>
      </c>
      <c r="GAY1534" s="229" t="s">
        <v>3952</v>
      </c>
      <c r="GAZ1534" s="229" t="s">
        <v>3573</v>
      </c>
      <c r="GBA1534" s="229" t="s">
        <v>396</v>
      </c>
      <c r="GBB1534" s="229" t="s">
        <v>289</v>
      </c>
      <c r="GBC1534" s="229" t="s">
        <v>35</v>
      </c>
      <c r="GBD1534" s="229" t="s">
        <v>27</v>
      </c>
      <c r="GBE1534" s="229" t="s">
        <v>87</v>
      </c>
      <c r="GBF1534" s="229" t="s">
        <v>1400</v>
      </c>
      <c r="GBG1534" s="229" t="s">
        <v>254</v>
      </c>
      <c r="GBH1534" s="229" t="s">
        <v>3947</v>
      </c>
      <c r="GBI1534" s="229" t="s">
        <v>222</v>
      </c>
      <c r="GBJ1534" s="229" t="s">
        <v>223</v>
      </c>
      <c r="GBK1534" s="229" t="s">
        <v>172</v>
      </c>
      <c r="GBL1534" s="229" t="s">
        <v>289</v>
      </c>
      <c r="GBM1534" s="229" t="s">
        <v>227</v>
      </c>
      <c r="GBQ1534" s="229">
        <v>2024</v>
      </c>
      <c r="GBR1534" s="229" t="s">
        <v>57</v>
      </c>
      <c r="GBS1534" s="229" t="s">
        <v>3938</v>
      </c>
      <c r="GBT1534" s="229">
        <v>12973955</v>
      </c>
      <c r="GBU1534" s="229" t="s">
        <v>3948</v>
      </c>
      <c r="GBV1534" s="229" t="s">
        <v>310</v>
      </c>
      <c r="GBW1534" s="229" t="s">
        <v>3949</v>
      </c>
      <c r="GBX1534" s="229" t="s">
        <v>394</v>
      </c>
      <c r="GBY1534" s="229" t="s">
        <v>52</v>
      </c>
      <c r="GBZ1534" s="229" t="s">
        <v>3950</v>
      </c>
      <c r="GCB1534" s="229" t="s">
        <v>3951</v>
      </c>
      <c r="GCC1534" s="229" t="s">
        <v>945</v>
      </c>
      <c r="GCD1534" s="229" t="s">
        <v>466</v>
      </c>
      <c r="GCE1534" s="229" t="s">
        <v>3952</v>
      </c>
      <c r="GCF1534" s="229" t="s">
        <v>3573</v>
      </c>
      <c r="GCG1534" s="229" t="s">
        <v>396</v>
      </c>
      <c r="GCH1534" s="229" t="s">
        <v>289</v>
      </c>
      <c r="GCI1534" s="229" t="s">
        <v>35</v>
      </c>
      <c r="GCJ1534" s="229" t="s">
        <v>27</v>
      </c>
      <c r="GCK1534" s="229" t="s">
        <v>87</v>
      </c>
      <c r="GCL1534" s="229" t="s">
        <v>1400</v>
      </c>
      <c r="GCM1534" s="229" t="s">
        <v>254</v>
      </c>
      <c r="GCN1534" s="229" t="s">
        <v>3947</v>
      </c>
      <c r="GCO1534" s="229" t="s">
        <v>222</v>
      </c>
      <c r="GCP1534" s="229" t="s">
        <v>223</v>
      </c>
      <c r="GCQ1534" s="229" t="s">
        <v>172</v>
      </c>
      <c r="GCR1534" s="229" t="s">
        <v>289</v>
      </c>
      <c r="GCS1534" s="229" t="s">
        <v>227</v>
      </c>
      <c r="GCW1534" s="229">
        <v>2024</v>
      </c>
      <c r="GCX1534" s="229" t="s">
        <v>57</v>
      </c>
      <c r="GCY1534" s="229" t="s">
        <v>3938</v>
      </c>
      <c r="GCZ1534" s="229">
        <v>12973955</v>
      </c>
      <c r="GDA1534" s="229" t="s">
        <v>3948</v>
      </c>
      <c r="GDB1534" s="229" t="s">
        <v>310</v>
      </c>
      <c r="GDC1534" s="229" t="s">
        <v>3949</v>
      </c>
      <c r="GDD1534" s="229" t="s">
        <v>394</v>
      </c>
      <c r="GDE1534" s="229" t="s">
        <v>52</v>
      </c>
      <c r="GDF1534" s="229" t="s">
        <v>3950</v>
      </c>
      <c r="GDH1534" s="229" t="s">
        <v>3951</v>
      </c>
      <c r="GDI1534" s="229" t="s">
        <v>945</v>
      </c>
      <c r="GDJ1534" s="229" t="s">
        <v>466</v>
      </c>
      <c r="GDK1534" s="229" t="s">
        <v>3952</v>
      </c>
      <c r="GDL1534" s="229" t="s">
        <v>3573</v>
      </c>
      <c r="GDM1534" s="229" t="s">
        <v>396</v>
      </c>
      <c r="GDN1534" s="229" t="s">
        <v>289</v>
      </c>
      <c r="GDO1534" s="229" t="s">
        <v>35</v>
      </c>
      <c r="GDP1534" s="229" t="s">
        <v>27</v>
      </c>
      <c r="GDQ1534" s="229" t="s">
        <v>87</v>
      </c>
      <c r="GDR1534" s="229" t="s">
        <v>1400</v>
      </c>
      <c r="GDS1534" s="229" t="s">
        <v>254</v>
      </c>
      <c r="GDT1534" s="229" t="s">
        <v>3947</v>
      </c>
      <c r="GDU1534" s="229" t="s">
        <v>222</v>
      </c>
      <c r="GDV1534" s="229" t="s">
        <v>223</v>
      </c>
      <c r="GDW1534" s="229" t="s">
        <v>172</v>
      </c>
      <c r="GDX1534" s="229" t="s">
        <v>289</v>
      </c>
      <c r="GDY1534" s="229" t="s">
        <v>227</v>
      </c>
      <c r="GEC1534" s="229">
        <v>2024</v>
      </c>
      <c r="GED1534" s="229" t="s">
        <v>57</v>
      </c>
      <c r="GEE1534" s="229" t="s">
        <v>3938</v>
      </c>
      <c r="GEF1534" s="229">
        <v>12973955</v>
      </c>
      <c r="GEG1534" s="229" t="s">
        <v>3948</v>
      </c>
      <c r="GEH1534" s="229" t="s">
        <v>310</v>
      </c>
      <c r="GEI1534" s="229" t="s">
        <v>3949</v>
      </c>
      <c r="GEJ1534" s="229" t="s">
        <v>394</v>
      </c>
      <c r="GEK1534" s="229" t="s">
        <v>52</v>
      </c>
      <c r="GEL1534" s="229" t="s">
        <v>3950</v>
      </c>
      <c r="GEN1534" s="229" t="s">
        <v>3951</v>
      </c>
      <c r="GEO1534" s="229" t="s">
        <v>945</v>
      </c>
      <c r="GEP1534" s="229" t="s">
        <v>466</v>
      </c>
      <c r="GEQ1534" s="229" t="s">
        <v>3952</v>
      </c>
      <c r="GER1534" s="229" t="s">
        <v>3573</v>
      </c>
      <c r="GES1534" s="229" t="s">
        <v>396</v>
      </c>
      <c r="GET1534" s="229" t="s">
        <v>289</v>
      </c>
      <c r="GEU1534" s="229" t="s">
        <v>35</v>
      </c>
      <c r="GEV1534" s="229" t="s">
        <v>27</v>
      </c>
      <c r="GEW1534" s="229" t="s">
        <v>87</v>
      </c>
      <c r="GEX1534" s="229" t="s">
        <v>1400</v>
      </c>
      <c r="GEY1534" s="229" t="s">
        <v>254</v>
      </c>
      <c r="GEZ1534" s="229" t="s">
        <v>3947</v>
      </c>
      <c r="GFA1534" s="229" t="s">
        <v>222</v>
      </c>
      <c r="GFB1534" s="229" t="s">
        <v>223</v>
      </c>
      <c r="GFC1534" s="229" t="s">
        <v>172</v>
      </c>
      <c r="GFD1534" s="229" t="s">
        <v>289</v>
      </c>
      <c r="GFE1534" s="229" t="s">
        <v>227</v>
      </c>
      <c r="GFI1534" s="229">
        <v>2024</v>
      </c>
      <c r="GFJ1534" s="229" t="s">
        <v>57</v>
      </c>
      <c r="GFK1534" s="229" t="s">
        <v>3938</v>
      </c>
      <c r="GFL1534" s="229">
        <v>12973955</v>
      </c>
      <c r="GFM1534" s="229" t="s">
        <v>3948</v>
      </c>
      <c r="GFN1534" s="229" t="s">
        <v>310</v>
      </c>
      <c r="GFO1534" s="229" t="s">
        <v>3949</v>
      </c>
      <c r="GFP1534" s="229" t="s">
        <v>394</v>
      </c>
      <c r="GFQ1534" s="229" t="s">
        <v>52</v>
      </c>
      <c r="GFR1534" s="229" t="s">
        <v>3950</v>
      </c>
      <c r="GFT1534" s="229" t="s">
        <v>3951</v>
      </c>
      <c r="GFU1534" s="229" t="s">
        <v>945</v>
      </c>
      <c r="GFV1534" s="229" t="s">
        <v>466</v>
      </c>
      <c r="GFW1534" s="229" t="s">
        <v>3952</v>
      </c>
      <c r="GFX1534" s="229" t="s">
        <v>3573</v>
      </c>
      <c r="GFY1534" s="229" t="s">
        <v>396</v>
      </c>
      <c r="GFZ1534" s="229" t="s">
        <v>289</v>
      </c>
      <c r="GGA1534" s="229" t="s">
        <v>35</v>
      </c>
      <c r="GGB1534" s="229" t="s">
        <v>27</v>
      </c>
      <c r="GGC1534" s="229" t="s">
        <v>87</v>
      </c>
      <c r="GGD1534" s="229" t="s">
        <v>1400</v>
      </c>
      <c r="GGE1534" s="229" t="s">
        <v>254</v>
      </c>
      <c r="GGF1534" s="229" t="s">
        <v>3947</v>
      </c>
      <c r="GGG1534" s="229" t="s">
        <v>222</v>
      </c>
      <c r="GGH1534" s="229" t="s">
        <v>223</v>
      </c>
      <c r="GGI1534" s="229" t="s">
        <v>172</v>
      </c>
      <c r="GGJ1534" s="229" t="s">
        <v>289</v>
      </c>
      <c r="GGK1534" s="229" t="s">
        <v>227</v>
      </c>
      <c r="GGO1534" s="229">
        <v>2024</v>
      </c>
      <c r="GGP1534" s="229" t="s">
        <v>57</v>
      </c>
      <c r="GGQ1534" s="229" t="s">
        <v>3938</v>
      </c>
      <c r="GGR1534" s="229">
        <v>12973955</v>
      </c>
      <c r="GGS1534" s="229" t="s">
        <v>3948</v>
      </c>
      <c r="GGT1534" s="229" t="s">
        <v>310</v>
      </c>
      <c r="GGU1534" s="229" t="s">
        <v>3949</v>
      </c>
      <c r="GGV1534" s="229" t="s">
        <v>394</v>
      </c>
      <c r="GGW1534" s="229" t="s">
        <v>52</v>
      </c>
      <c r="GGX1534" s="229" t="s">
        <v>3950</v>
      </c>
      <c r="GGZ1534" s="229" t="s">
        <v>3951</v>
      </c>
      <c r="GHA1534" s="229" t="s">
        <v>945</v>
      </c>
      <c r="GHB1534" s="229" t="s">
        <v>466</v>
      </c>
      <c r="GHC1534" s="229" t="s">
        <v>3952</v>
      </c>
      <c r="GHD1534" s="229" t="s">
        <v>3573</v>
      </c>
      <c r="GHE1534" s="229" t="s">
        <v>396</v>
      </c>
      <c r="GHF1534" s="229" t="s">
        <v>289</v>
      </c>
      <c r="GHG1534" s="229" t="s">
        <v>35</v>
      </c>
      <c r="GHH1534" s="229" t="s">
        <v>27</v>
      </c>
      <c r="GHI1534" s="229" t="s">
        <v>87</v>
      </c>
      <c r="GHJ1534" s="229" t="s">
        <v>1400</v>
      </c>
      <c r="GHK1534" s="229" t="s">
        <v>254</v>
      </c>
      <c r="GHL1534" s="229" t="s">
        <v>3947</v>
      </c>
      <c r="GHM1534" s="229" t="s">
        <v>222</v>
      </c>
      <c r="GHN1534" s="229" t="s">
        <v>223</v>
      </c>
      <c r="GHO1534" s="229" t="s">
        <v>172</v>
      </c>
      <c r="GHP1534" s="229" t="s">
        <v>289</v>
      </c>
      <c r="GHQ1534" s="229" t="s">
        <v>227</v>
      </c>
      <c r="GHU1534" s="229">
        <v>2024</v>
      </c>
      <c r="GHV1534" s="229" t="s">
        <v>57</v>
      </c>
      <c r="GHW1534" s="229" t="s">
        <v>3938</v>
      </c>
      <c r="GHX1534" s="229">
        <v>12973955</v>
      </c>
      <c r="GHY1534" s="229" t="s">
        <v>3948</v>
      </c>
      <c r="GHZ1534" s="229" t="s">
        <v>310</v>
      </c>
      <c r="GIA1534" s="229" t="s">
        <v>3949</v>
      </c>
      <c r="GIB1534" s="229" t="s">
        <v>394</v>
      </c>
      <c r="GIC1534" s="229" t="s">
        <v>52</v>
      </c>
      <c r="GID1534" s="229" t="s">
        <v>3950</v>
      </c>
      <c r="GIF1534" s="229" t="s">
        <v>3951</v>
      </c>
      <c r="GIG1534" s="229" t="s">
        <v>945</v>
      </c>
      <c r="GIH1534" s="229" t="s">
        <v>466</v>
      </c>
      <c r="GII1534" s="229" t="s">
        <v>3952</v>
      </c>
      <c r="GIJ1534" s="229" t="s">
        <v>3573</v>
      </c>
      <c r="GIK1534" s="229" t="s">
        <v>396</v>
      </c>
      <c r="GIL1534" s="229" t="s">
        <v>289</v>
      </c>
      <c r="GIM1534" s="229" t="s">
        <v>35</v>
      </c>
      <c r="GIN1534" s="229" t="s">
        <v>27</v>
      </c>
      <c r="GIO1534" s="229" t="s">
        <v>87</v>
      </c>
      <c r="GIP1534" s="229" t="s">
        <v>1400</v>
      </c>
      <c r="GIQ1534" s="229" t="s">
        <v>254</v>
      </c>
      <c r="GIR1534" s="229" t="s">
        <v>3947</v>
      </c>
      <c r="GIS1534" s="229" t="s">
        <v>222</v>
      </c>
      <c r="GIT1534" s="229" t="s">
        <v>223</v>
      </c>
      <c r="GIU1534" s="229" t="s">
        <v>172</v>
      </c>
      <c r="GIV1534" s="229" t="s">
        <v>289</v>
      </c>
      <c r="GIW1534" s="229" t="s">
        <v>227</v>
      </c>
      <c r="GJA1534" s="229">
        <v>2024</v>
      </c>
      <c r="GJB1534" s="229" t="s">
        <v>57</v>
      </c>
      <c r="GJC1534" s="229" t="s">
        <v>3938</v>
      </c>
      <c r="GJD1534" s="229">
        <v>12973955</v>
      </c>
      <c r="GJE1534" s="229" t="s">
        <v>3948</v>
      </c>
      <c r="GJF1534" s="229" t="s">
        <v>310</v>
      </c>
      <c r="GJG1534" s="229" t="s">
        <v>3949</v>
      </c>
      <c r="GJH1534" s="229" t="s">
        <v>394</v>
      </c>
      <c r="GJI1534" s="229" t="s">
        <v>52</v>
      </c>
      <c r="GJJ1534" s="229" t="s">
        <v>3950</v>
      </c>
      <c r="GJL1534" s="229" t="s">
        <v>3951</v>
      </c>
      <c r="GJM1534" s="229" t="s">
        <v>945</v>
      </c>
      <c r="GJN1534" s="229" t="s">
        <v>466</v>
      </c>
      <c r="GJO1534" s="229" t="s">
        <v>3952</v>
      </c>
      <c r="GJP1534" s="229" t="s">
        <v>3573</v>
      </c>
      <c r="GJQ1534" s="229" t="s">
        <v>396</v>
      </c>
      <c r="GJR1534" s="229" t="s">
        <v>289</v>
      </c>
      <c r="GJS1534" s="229" t="s">
        <v>35</v>
      </c>
      <c r="GJT1534" s="229" t="s">
        <v>27</v>
      </c>
      <c r="GJU1534" s="229" t="s">
        <v>87</v>
      </c>
      <c r="GJV1534" s="229" t="s">
        <v>1400</v>
      </c>
      <c r="GJW1534" s="229" t="s">
        <v>254</v>
      </c>
      <c r="GJX1534" s="229" t="s">
        <v>3947</v>
      </c>
      <c r="GJY1534" s="229" t="s">
        <v>222</v>
      </c>
      <c r="GJZ1534" s="229" t="s">
        <v>223</v>
      </c>
      <c r="GKA1534" s="229" t="s">
        <v>172</v>
      </c>
      <c r="GKB1534" s="229" t="s">
        <v>289</v>
      </c>
      <c r="GKC1534" s="229" t="s">
        <v>227</v>
      </c>
      <c r="GKG1534" s="229">
        <v>2024</v>
      </c>
      <c r="GKH1534" s="229" t="s">
        <v>57</v>
      </c>
      <c r="GKI1534" s="229" t="s">
        <v>3938</v>
      </c>
      <c r="GKJ1534" s="229">
        <v>12973955</v>
      </c>
      <c r="GKK1534" s="229" t="s">
        <v>3948</v>
      </c>
      <c r="GKL1534" s="229" t="s">
        <v>310</v>
      </c>
      <c r="GKM1534" s="229" t="s">
        <v>3949</v>
      </c>
      <c r="GKN1534" s="229" t="s">
        <v>394</v>
      </c>
      <c r="GKO1534" s="229" t="s">
        <v>52</v>
      </c>
      <c r="GKP1534" s="229" t="s">
        <v>3950</v>
      </c>
      <c r="GKR1534" s="229" t="s">
        <v>3951</v>
      </c>
      <c r="GKS1534" s="229" t="s">
        <v>945</v>
      </c>
      <c r="GKT1534" s="229" t="s">
        <v>466</v>
      </c>
      <c r="GKU1534" s="229" t="s">
        <v>3952</v>
      </c>
      <c r="GKV1534" s="229" t="s">
        <v>3573</v>
      </c>
      <c r="GKW1534" s="229" t="s">
        <v>396</v>
      </c>
      <c r="GKX1534" s="229" t="s">
        <v>289</v>
      </c>
      <c r="GKY1534" s="229" t="s">
        <v>35</v>
      </c>
      <c r="GKZ1534" s="229" t="s">
        <v>27</v>
      </c>
      <c r="GLA1534" s="229" t="s">
        <v>87</v>
      </c>
      <c r="GLB1534" s="229" t="s">
        <v>1400</v>
      </c>
      <c r="GLC1534" s="229" t="s">
        <v>254</v>
      </c>
      <c r="GLD1534" s="229" t="s">
        <v>3947</v>
      </c>
      <c r="GLE1534" s="229" t="s">
        <v>222</v>
      </c>
      <c r="GLF1534" s="229" t="s">
        <v>223</v>
      </c>
      <c r="GLG1534" s="229" t="s">
        <v>172</v>
      </c>
      <c r="GLH1534" s="229" t="s">
        <v>289</v>
      </c>
      <c r="GLI1534" s="229" t="s">
        <v>227</v>
      </c>
      <c r="GLM1534" s="229">
        <v>2024</v>
      </c>
      <c r="GLN1534" s="229" t="s">
        <v>57</v>
      </c>
      <c r="GLO1534" s="229" t="s">
        <v>3938</v>
      </c>
      <c r="GLP1534" s="229">
        <v>12973955</v>
      </c>
      <c r="GLQ1534" s="229" t="s">
        <v>3948</v>
      </c>
      <c r="GLR1534" s="229" t="s">
        <v>310</v>
      </c>
      <c r="GLS1534" s="229" t="s">
        <v>3949</v>
      </c>
      <c r="GLT1534" s="229" t="s">
        <v>394</v>
      </c>
      <c r="GLU1534" s="229" t="s">
        <v>52</v>
      </c>
      <c r="GLV1534" s="229" t="s">
        <v>3950</v>
      </c>
      <c r="GLX1534" s="229" t="s">
        <v>3951</v>
      </c>
      <c r="GLY1534" s="229" t="s">
        <v>945</v>
      </c>
      <c r="GLZ1534" s="229" t="s">
        <v>466</v>
      </c>
      <c r="GMA1534" s="229" t="s">
        <v>3952</v>
      </c>
      <c r="GMB1534" s="229" t="s">
        <v>3573</v>
      </c>
      <c r="GMC1534" s="229" t="s">
        <v>396</v>
      </c>
      <c r="GMD1534" s="229" t="s">
        <v>289</v>
      </c>
      <c r="GME1534" s="229" t="s">
        <v>35</v>
      </c>
      <c r="GMF1534" s="229" t="s">
        <v>27</v>
      </c>
      <c r="GMG1534" s="229" t="s">
        <v>87</v>
      </c>
      <c r="GMH1534" s="229" t="s">
        <v>1400</v>
      </c>
      <c r="GMI1534" s="229" t="s">
        <v>254</v>
      </c>
      <c r="GMJ1534" s="229" t="s">
        <v>3947</v>
      </c>
      <c r="GMK1534" s="229" t="s">
        <v>222</v>
      </c>
      <c r="GML1534" s="229" t="s">
        <v>223</v>
      </c>
      <c r="GMM1534" s="229" t="s">
        <v>172</v>
      </c>
      <c r="GMN1534" s="229" t="s">
        <v>289</v>
      </c>
      <c r="GMO1534" s="229" t="s">
        <v>227</v>
      </c>
      <c r="GMS1534" s="229">
        <v>2024</v>
      </c>
      <c r="GMT1534" s="229" t="s">
        <v>57</v>
      </c>
      <c r="GMU1534" s="229" t="s">
        <v>3938</v>
      </c>
      <c r="GMV1534" s="229">
        <v>12973955</v>
      </c>
      <c r="GMW1534" s="229" t="s">
        <v>3948</v>
      </c>
      <c r="GMX1534" s="229" t="s">
        <v>310</v>
      </c>
      <c r="GMY1534" s="229" t="s">
        <v>3949</v>
      </c>
      <c r="GMZ1534" s="229" t="s">
        <v>394</v>
      </c>
      <c r="GNA1534" s="229" t="s">
        <v>52</v>
      </c>
      <c r="GNB1534" s="229" t="s">
        <v>3950</v>
      </c>
      <c r="GND1534" s="229" t="s">
        <v>3951</v>
      </c>
      <c r="GNE1534" s="229" t="s">
        <v>945</v>
      </c>
      <c r="GNF1534" s="229" t="s">
        <v>466</v>
      </c>
      <c r="GNG1534" s="229" t="s">
        <v>3952</v>
      </c>
      <c r="GNH1534" s="229" t="s">
        <v>3573</v>
      </c>
      <c r="GNI1534" s="229" t="s">
        <v>396</v>
      </c>
      <c r="GNJ1534" s="229" t="s">
        <v>289</v>
      </c>
      <c r="GNK1534" s="229" t="s">
        <v>35</v>
      </c>
      <c r="GNL1534" s="229" t="s">
        <v>27</v>
      </c>
      <c r="GNM1534" s="229" t="s">
        <v>87</v>
      </c>
      <c r="GNN1534" s="229" t="s">
        <v>1400</v>
      </c>
      <c r="GNO1534" s="229" t="s">
        <v>254</v>
      </c>
      <c r="GNP1534" s="229" t="s">
        <v>3947</v>
      </c>
      <c r="GNQ1534" s="229" t="s">
        <v>222</v>
      </c>
      <c r="GNR1534" s="229" t="s">
        <v>223</v>
      </c>
      <c r="GNS1534" s="229" t="s">
        <v>172</v>
      </c>
      <c r="GNT1534" s="229" t="s">
        <v>289</v>
      </c>
      <c r="GNU1534" s="229" t="s">
        <v>227</v>
      </c>
      <c r="GNY1534" s="229">
        <v>2024</v>
      </c>
      <c r="GNZ1534" s="229" t="s">
        <v>57</v>
      </c>
      <c r="GOA1534" s="229" t="s">
        <v>3938</v>
      </c>
      <c r="GOB1534" s="229">
        <v>12973955</v>
      </c>
      <c r="GOC1534" s="229" t="s">
        <v>3948</v>
      </c>
      <c r="GOD1534" s="229" t="s">
        <v>310</v>
      </c>
      <c r="GOE1534" s="229" t="s">
        <v>3949</v>
      </c>
      <c r="GOF1534" s="229" t="s">
        <v>394</v>
      </c>
      <c r="GOG1534" s="229" t="s">
        <v>52</v>
      </c>
      <c r="GOH1534" s="229" t="s">
        <v>3950</v>
      </c>
      <c r="GOJ1534" s="229" t="s">
        <v>3951</v>
      </c>
      <c r="GOK1534" s="229" t="s">
        <v>945</v>
      </c>
      <c r="GOL1534" s="229" t="s">
        <v>466</v>
      </c>
      <c r="GOM1534" s="229" t="s">
        <v>3952</v>
      </c>
      <c r="GON1534" s="229" t="s">
        <v>3573</v>
      </c>
      <c r="GOO1534" s="229" t="s">
        <v>396</v>
      </c>
      <c r="GOP1534" s="229" t="s">
        <v>289</v>
      </c>
      <c r="GOQ1534" s="229" t="s">
        <v>35</v>
      </c>
      <c r="GOR1534" s="229" t="s">
        <v>27</v>
      </c>
      <c r="GOS1534" s="229" t="s">
        <v>87</v>
      </c>
      <c r="GOT1534" s="229" t="s">
        <v>1400</v>
      </c>
      <c r="GOU1534" s="229" t="s">
        <v>254</v>
      </c>
      <c r="GOV1534" s="229" t="s">
        <v>3947</v>
      </c>
      <c r="GOW1534" s="229" t="s">
        <v>222</v>
      </c>
      <c r="GOX1534" s="229" t="s">
        <v>223</v>
      </c>
      <c r="GOY1534" s="229" t="s">
        <v>172</v>
      </c>
      <c r="GOZ1534" s="229" t="s">
        <v>289</v>
      </c>
      <c r="GPA1534" s="229" t="s">
        <v>227</v>
      </c>
      <c r="GPE1534" s="229">
        <v>2024</v>
      </c>
      <c r="GPF1534" s="229" t="s">
        <v>57</v>
      </c>
      <c r="GPG1534" s="229" t="s">
        <v>3938</v>
      </c>
      <c r="GPH1534" s="229">
        <v>12973955</v>
      </c>
      <c r="GPI1534" s="229" t="s">
        <v>3948</v>
      </c>
      <c r="GPJ1534" s="229" t="s">
        <v>310</v>
      </c>
      <c r="GPK1534" s="229" t="s">
        <v>3949</v>
      </c>
      <c r="GPL1534" s="229" t="s">
        <v>394</v>
      </c>
      <c r="GPM1534" s="229" t="s">
        <v>52</v>
      </c>
      <c r="GPN1534" s="229" t="s">
        <v>3950</v>
      </c>
      <c r="GPP1534" s="229" t="s">
        <v>3951</v>
      </c>
      <c r="GPQ1534" s="229" t="s">
        <v>945</v>
      </c>
      <c r="GPR1534" s="229" t="s">
        <v>466</v>
      </c>
      <c r="GPS1534" s="229" t="s">
        <v>3952</v>
      </c>
      <c r="GPT1534" s="229" t="s">
        <v>3573</v>
      </c>
      <c r="GPU1534" s="229" t="s">
        <v>396</v>
      </c>
      <c r="GPV1534" s="229" t="s">
        <v>289</v>
      </c>
      <c r="GPW1534" s="229" t="s">
        <v>35</v>
      </c>
      <c r="GPX1534" s="229" t="s">
        <v>27</v>
      </c>
      <c r="GPY1534" s="229" t="s">
        <v>87</v>
      </c>
      <c r="GPZ1534" s="229" t="s">
        <v>1400</v>
      </c>
      <c r="GQA1534" s="229" t="s">
        <v>254</v>
      </c>
      <c r="GQB1534" s="229" t="s">
        <v>3947</v>
      </c>
      <c r="GQC1534" s="229" t="s">
        <v>222</v>
      </c>
      <c r="GQD1534" s="229" t="s">
        <v>223</v>
      </c>
      <c r="GQE1534" s="229" t="s">
        <v>172</v>
      </c>
      <c r="GQF1534" s="229" t="s">
        <v>289</v>
      </c>
      <c r="GQG1534" s="229" t="s">
        <v>227</v>
      </c>
      <c r="GQK1534" s="229">
        <v>2024</v>
      </c>
      <c r="GQL1534" s="229" t="s">
        <v>57</v>
      </c>
      <c r="GQM1534" s="229" t="s">
        <v>3938</v>
      </c>
      <c r="GQN1534" s="229">
        <v>12973955</v>
      </c>
      <c r="GQO1534" s="229" t="s">
        <v>3948</v>
      </c>
      <c r="GQP1534" s="229" t="s">
        <v>310</v>
      </c>
      <c r="GQQ1534" s="229" t="s">
        <v>3949</v>
      </c>
      <c r="GQR1534" s="229" t="s">
        <v>394</v>
      </c>
      <c r="GQS1534" s="229" t="s">
        <v>52</v>
      </c>
      <c r="GQT1534" s="229" t="s">
        <v>3950</v>
      </c>
      <c r="GQV1534" s="229" t="s">
        <v>3951</v>
      </c>
      <c r="GQW1534" s="229" t="s">
        <v>945</v>
      </c>
      <c r="GQX1534" s="229" t="s">
        <v>466</v>
      </c>
      <c r="GQY1534" s="229" t="s">
        <v>3952</v>
      </c>
      <c r="GQZ1534" s="229" t="s">
        <v>3573</v>
      </c>
      <c r="GRA1534" s="229" t="s">
        <v>396</v>
      </c>
      <c r="GRB1534" s="229" t="s">
        <v>289</v>
      </c>
      <c r="GRC1534" s="229" t="s">
        <v>35</v>
      </c>
      <c r="GRD1534" s="229" t="s">
        <v>27</v>
      </c>
      <c r="GRE1534" s="229" t="s">
        <v>87</v>
      </c>
      <c r="GRF1534" s="229" t="s">
        <v>1400</v>
      </c>
      <c r="GRG1534" s="229" t="s">
        <v>254</v>
      </c>
      <c r="GRH1534" s="229" t="s">
        <v>3947</v>
      </c>
      <c r="GRI1534" s="229" t="s">
        <v>222</v>
      </c>
      <c r="GRJ1534" s="229" t="s">
        <v>223</v>
      </c>
      <c r="GRK1534" s="229" t="s">
        <v>172</v>
      </c>
      <c r="GRL1534" s="229" t="s">
        <v>289</v>
      </c>
      <c r="GRM1534" s="229" t="s">
        <v>227</v>
      </c>
      <c r="GRQ1534" s="229">
        <v>2024</v>
      </c>
      <c r="GRR1534" s="229" t="s">
        <v>57</v>
      </c>
      <c r="GRS1534" s="229" t="s">
        <v>3938</v>
      </c>
      <c r="GRT1534" s="229">
        <v>12973955</v>
      </c>
      <c r="GRU1534" s="229" t="s">
        <v>3948</v>
      </c>
      <c r="GRV1534" s="229" t="s">
        <v>310</v>
      </c>
      <c r="GRW1534" s="229" t="s">
        <v>3949</v>
      </c>
      <c r="GRX1534" s="229" t="s">
        <v>394</v>
      </c>
      <c r="GRY1534" s="229" t="s">
        <v>52</v>
      </c>
      <c r="GRZ1534" s="229" t="s">
        <v>3950</v>
      </c>
      <c r="GSB1534" s="229" t="s">
        <v>3951</v>
      </c>
      <c r="GSC1534" s="229" t="s">
        <v>945</v>
      </c>
      <c r="GSD1534" s="229" t="s">
        <v>466</v>
      </c>
      <c r="GSE1534" s="229" t="s">
        <v>3952</v>
      </c>
      <c r="GSF1534" s="229" t="s">
        <v>3573</v>
      </c>
      <c r="GSG1534" s="229" t="s">
        <v>396</v>
      </c>
      <c r="GSH1534" s="229" t="s">
        <v>289</v>
      </c>
      <c r="GSI1534" s="229" t="s">
        <v>35</v>
      </c>
      <c r="GSJ1534" s="229" t="s">
        <v>27</v>
      </c>
      <c r="GSK1534" s="229" t="s">
        <v>87</v>
      </c>
      <c r="GSL1534" s="229" t="s">
        <v>1400</v>
      </c>
      <c r="GSM1534" s="229" t="s">
        <v>254</v>
      </c>
      <c r="GSN1534" s="229" t="s">
        <v>3947</v>
      </c>
      <c r="GSO1534" s="229" t="s">
        <v>222</v>
      </c>
      <c r="GSP1534" s="229" t="s">
        <v>223</v>
      </c>
      <c r="GSQ1534" s="229" t="s">
        <v>172</v>
      </c>
      <c r="GSR1534" s="229" t="s">
        <v>289</v>
      </c>
      <c r="GSS1534" s="229" t="s">
        <v>227</v>
      </c>
      <c r="GSW1534" s="229">
        <v>2024</v>
      </c>
      <c r="GSX1534" s="229" t="s">
        <v>57</v>
      </c>
      <c r="GSY1534" s="229" t="s">
        <v>3938</v>
      </c>
      <c r="GSZ1534" s="229">
        <v>12973955</v>
      </c>
      <c r="GTA1534" s="229" t="s">
        <v>3948</v>
      </c>
      <c r="GTB1534" s="229" t="s">
        <v>310</v>
      </c>
      <c r="GTC1534" s="229" t="s">
        <v>3949</v>
      </c>
      <c r="GTD1534" s="229" t="s">
        <v>394</v>
      </c>
      <c r="GTE1534" s="229" t="s">
        <v>52</v>
      </c>
      <c r="GTF1534" s="229" t="s">
        <v>3950</v>
      </c>
      <c r="GTH1534" s="229" t="s">
        <v>3951</v>
      </c>
      <c r="GTI1534" s="229" t="s">
        <v>945</v>
      </c>
      <c r="GTJ1534" s="229" t="s">
        <v>466</v>
      </c>
      <c r="GTK1534" s="229" t="s">
        <v>3952</v>
      </c>
      <c r="GTL1534" s="229" t="s">
        <v>3573</v>
      </c>
      <c r="GTM1534" s="229" t="s">
        <v>396</v>
      </c>
      <c r="GTN1534" s="229" t="s">
        <v>289</v>
      </c>
      <c r="GTO1534" s="229" t="s">
        <v>35</v>
      </c>
      <c r="GTP1534" s="229" t="s">
        <v>27</v>
      </c>
      <c r="GTQ1534" s="229" t="s">
        <v>87</v>
      </c>
      <c r="GTR1534" s="229" t="s">
        <v>1400</v>
      </c>
      <c r="GTS1534" s="229" t="s">
        <v>254</v>
      </c>
      <c r="GTT1534" s="229" t="s">
        <v>3947</v>
      </c>
      <c r="GTU1534" s="229" t="s">
        <v>222</v>
      </c>
      <c r="GTV1534" s="229" t="s">
        <v>223</v>
      </c>
      <c r="GTW1534" s="229" t="s">
        <v>172</v>
      </c>
      <c r="GTX1534" s="229" t="s">
        <v>289</v>
      </c>
      <c r="GTY1534" s="229" t="s">
        <v>227</v>
      </c>
      <c r="GUC1534" s="229">
        <v>2024</v>
      </c>
      <c r="GUD1534" s="229" t="s">
        <v>57</v>
      </c>
      <c r="GUE1534" s="229" t="s">
        <v>3938</v>
      </c>
      <c r="GUF1534" s="229">
        <v>12973955</v>
      </c>
      <c r="GUG1534" s="229" t="s">
        <v>3948</v>
      </c>
      <c r="GUH1534" s="229" t="s">
        <v>310</v>
      </c>
      <c r="GUI1534" s="229" t="s">
        <v>3949</v>
      </c>
      <c r="GUJ1534" s="229" t="s">
        <v>394</v>
      </c>
      <c r="GUK1534" s="229" t="s">
        <v>52</v>
      </c>
      <c r="GUL1534" s="229" t="s">
        <v>3950</v>
      </c>
      <c r="GUN1534" s="229" t="s">
        <v>3951</v>
      </c>
      <c r="GUO1534" s="229" t="s">
        <v>945</v>
      </c>
      <c r="GUP1534" s="229" t="s">
        <v>466</v>
      </c>
      <c r="GUQ1534" s="229" t="s">
        <v>3952</v>
      </c>
      <c r="GUR1534" s="229" t="s">
        <v>3573</v>
      </c>
      <c r="GUS1534" s="229" t="s">
        <v>396</v>
      </c>
      <c r="GUT1534" s="229" t="s">
        <v>289</v>
      </c>
      <c r="GUU1534" s="229" t="s">
        <v>35</v>
      </c>
      <c r="GUV1534" s="229" t="s">
        <v>27</v>
      </c>
      <c r="GUW1534" s="229" t="s">
        <v>87</v>
      </c>
      <c r="GUX1534" s="229" t="s">
        <v>1400</v>
      </c>
      <c r="GUY1534" s="229" t="s">
        <v>254</v>
      </c>
      <c r="GUZ1534" s="229" t="s">
        <v>3947</v>
      </c>
      <c r="GVA1534" s="229" t="s">
        <v>222</v>
      </c>
      <c r="GVB1534" s="229" t="s">
        <v>223</v>
      </c>
      <c r="GVC1534" s="229" t="s">
        <v>172</v>
      </c>
      <c r="GVD1534" s="229" t="s">
        <v>289</v>
      </c>
      <c r="GVE1534" s="229" t="s">
        <v>227</v>
      </c>
      <c r="GVI1534" s="229">
        <v>2024</v>
      </c>
      <c r="GVJ1534" s="229" t="s">
        <v>57</v>
      </c>
      <c r="GVK1534" s="229" t="s">
        <v>3938</v>
      </c>
      <c r="GVL1534" s="229">
        <v>12973955</v>
      </c>
      <c r="GVM1534" s="229" t="s">
        <v>3948</v>
      </c>
      <c r="GVN1534" s="229" t="s">
        <v>310</v>
      </c>
      <c r="GVO1534" s="229" t="s">
        <v>3949</v>
      </c>
      <c r="GVP1534" s="229" t="s">
        <v>394</v>
      </c>
      <c r="GVQ1534" s="229" t="s">
        <v>52</v>
      </c>
      <c r="GVR1534" s="229" t="s">
        <v>3950</v>
      </c>
      <c r="GVT1534" s="229" t="s">
        <v>3951</v>
      </c>
      <c r="GVU1534" s="229" t="s">
        <v>945</v>
      </c>
      <c r="GVV1534" s="229" t="s">
        <v>466</v>
      </c>
      <c r="GVW1534" s="229" t="s">
        <v>3952</v>
      </c>
      <c r="GVX1534" s="229" t="s">
        <v>3573</v>
      </c>
      <c r="GVY1534" s="229" t="s">
        <v>396</v>
      </c>
      <c r="GVZ1534" s="229" t="s">
        <v>289</v>
      </c>
      <c r="GWA1534" s="229" t="s">
        <v>35</v>
      </c>
      <c r="GWB1534" s="229" t="s">
        <v>27</v>
      </c>
      <c r="GWC1534" s="229" t="s">
        <v>87</v>
      </c>
      <c r="GWD1534" s="229" t="s">
        <v>1400</v>
      </c>
      <c r="GWE1534" s="229" t="s">
        <v>254</v>
      </c>
      <c r="GWF1534" s="229" t="s">
        <v>3947</v>
      </c>
      <c r="GWG1534" s="229" t="s">
        <v>222</v>
      </c>
      <c r="GWH1534" s="229" t="s">
        <v>223</v>
      </c>
      <c r="GWI1534" s="229" t="s">
        <v>172</v>
      </c>
      <c r="GWJ1534" s="229" t="s">
        <v>289</v>
      </c>
      <c r="GWK1534" s="229" t="s">
        <v>227</v>
      </c>
      <c r="GWO1534" s="229">
        <v>2024</v>
      </c>
      <c r="GWP1534" s="229" t="s">
        <v>57</v>
      </c>
      <c r="GWQ1534" s="229" t="s">
        <v>3938</v>
      </c>
      <c r="GWR1534" s="229">
        <v>12973955</v>
      </c>
      <c r="GWS1534" s="229" t="s">
        <v>3948</v>
      </c>
      <c r="GWT1534" s="229" t="s">
        <v>310</v>
      </c>
      <c r="GWU1534" s="229" t="s">
        <v>3949</v>
      </c>
      <c r="GWV1534" s="229" t="s">
        <v>394</v>
      </c>
      <c r="GWW1534" s="229" t="s">
        <v>52</v>
      </c>
      <c r="GWX1534" s="229" t="s">
        <v>3950</v>
      </c>
      <c r="GWZ1534" s="229" t="s">
        <v>3951</v>
      </c>
      <c r="GXA1534" s="229" t="s">
        <v>945</v>
      </c>
      <c r="GXB1534" s="229" t="s">
        <v>466</v>
      </c>
      <c r="GXC1534" s="229" t="s">
        <v>3952</v>
      </c>
      <c r="GXD1534" s="229" t="s">
        <v>3573</v>
      </c>
      <c r="GXE1534" s="229" t="s">
        <v>396</v>
      </c>
      <c r="GXF1534" s="229" t="s">
        <v>289</v>
      </c>
      <c r="GXG1534" s="229" t="s">
        <v>35</v>
      </c>
      <c r="GXH1534" s="229" t="s">
        <v>27</v>
      </c>
      <c r="GXI1534" s="229" t="s">
        <v>87</v>
      </c>
      <c r="GXJ1534" s="229" t="s">
        <v>1400</v>
      </c>
      <c r="GXK1534" s="229" t="s">
        <v>254</v>
      </c>
      <c r="GXL1534" s="229" t="s">
        <v>3947</v>
      </c>
      <c r="GXM1534" s="229" t="s">
        <v>222</v>
      </c>
      <c r="GXN1534" s="229" t="s">
        <v>223</v>
      </c>
      <c r="GXO1534" s="229" t="s">
        <v>172</v>
      </c>
      <c r="GXP1534" s="229" t="s">
        <v>289</v>
      </c>
      <c r="GXQ1534" s="229" t="s">
        <v>227</v>
      </c>
      <c r="GXU1534" s="229">
        <v>2024</v>
      </c>
      <c r="GXV1534" s="229" t="s">
        <v>57</v>
      </c>
      <c r="GXW1534" s="229" t="s">
        <v>3938</v>
      </c>
      <c r="GXX1534" s="229">
        <v>12973955</v>
      </c>
      <c r="GXY1534" s="229" t="s">
        <v>3948</v>
      </c>
      <c r="GXZ1534" s="229" t="s">
        <v>310</v>
      </c>
      <c r="GYA1534" s="229" t="s">
        <v>3949</v>
      </c>
      <c r="GYB1534" s="229" t="s">
        <v>394</v>
      </c>
      <c r="GYC1534" s="229" t="s">
        <v>52</v>
      </c>
      <c r="GYD1534" s="229" t="s">
        <v>3950</v>
      </c>
      <c r="GYF1534" s="229" t="s">
        <v>3951</v>
      </c>
      <c r="GYG1534" s="229" t="s">
        <v>945</v>
      </c>
      <c r="GYH1534" s="229" t="s">
        <v>466</v>
      </c>
      <c r="GYI1534" s="229" t="s">
        <v>3952</v>
      </c>
      <c r="GYJ1534" s="229" t="s">
        <v>3573</v>
      </c>
      <c r="GYK1534" s="229" t="s">
        <v>396</v>
      </c>
      <c r="GYL1534" s="229" t="s">
        <v>289</v>
      </c>
      <c r="GYM1534" s="229" t="s">
        <v>35</v>
      </c>
      <c r="GYN1534" s="229" t="s">
        <v>27</v>
      </c>
      <c r="GYO1534" s="229" t="s">
        <v>87</v>
      </c>
      <c r="GYP1534" s="229" t="s">
        <v>1400</v>
      </c>
      <c r="GYQ1534" s="229" t="s">
        <v>254</v>
      </c>
      <c r="GYR1534" s="229" t="s">
        <v>3947</v>
      </c>
      <c r="GYS1534" s="229" t="s">
        <v>222</v>
      </c>
      <c r="GYT1534" s="229" t="s">
        <v>223</v>
      </c>
      <c r="GYU1534" s="229" t="s">
        <v>172</v>
      </c>
      <c r="GYV1534" s="229" t="s">
        <v>289</v>
      </c>
      <c r="GYW1534" s="229" t="s">
        <v>227</v>
      </c>
      <c r="GZA1534" s="229">
        <v>2024</v>
      </c>
      <c r="GZB1534" s="229" t="s">
        <v>57</v>
      </c>
      <c r="GZC1534" s="229" t="s">
        <v>3938</v>
      </c>
      <c r="GZD1534" s="229">
        <v>12973955</v>
      </c>
      <c r="GZE1534" s="229" t="s">
        <v>3948</v>
      </c>
      <c r="GZF1534" s="229" t="s">
        <v>310</v>
      </c>
      <c r="GZG1534" s="229" t="s">
        <v>3949</v>
      </c>
      <c r="GZH1534" s="229" t="s">
        <v>394</v>
      </c>
      <c r="GZI1534" s="229" t="s">
        <v>52</v>
      </c>
      <c r="GZJ1534" s="229" t="s">
        <v>3950</v>
      </c>
      <c r="GZL1534" s="229" t="s">
        <v>3951</v>
      </c>
      <c r="GZM1534" s="229" t="s">
        <v>945</v>
      </c>
      <c r="GZN1534" s="229" t="s">
        <v>466</v>
      </c>
      <c r="GZO1534" s="229" t="s">
        <v>3952</v>
      </c>
      <c r="GZP1534" s="229" t="s">
        <v>3573</v>
      </c>
      <c r="GZQ1534" s="229" t="s">
        <v>396</v>
      </c>
      <c r="GZR1534" s="229" t="s">
        <v>289</v>
      </c>
      <c r="GZS1534" s="229" t="s">
        <v>35</v>
      </c>
      <c r="GZT1534" s="229" t="s">
        <v>27</v>
      </c>
      <c r="GZU1534" s="229" t="s">
        <v>87</v>
      </c>
      <c r="GZV1534" s="229" t="s">
        <v>1400</v>
      </c>
      <c r="GZW1534" s="229" t="s">
        <v>254</v>
      </c>
      <c r="GZX1534" s="229" t="s">
        <v>3947</v>
      </c>
      <c r="GZY1534" s="229" t="s">
        <v>222</v>
      </c>
      <c r="GZZ1534" s="229" t="s">
        <v>223</v>
      </c>
      <c r="HAA1534" s="229" t="s">
        <v>172</v>
      </c>
      <c r="HAB1534" s="229" t="s">
        <v>289</v>
      </c>
      <c r="HAC1534" s="229" t="s">
        <v>227</v>
      </c>
      <c r="HAG1534" s="229">
        <v>2024</v>
      </c>
      <c r="HAH1534" s="229" t="s">
        <v>57</v>
      </c>
      <c r="HAI1534" s="229" t="s">
        <v>3938</v>
      </c>
      <c r="HAJ1534" s="229">
        <v>12973955</v>
      </c>
      <c r="HAK1534" s="229" t="s">
        <v>3948</v>
      </c>
      <c r="HAL1534" s="229" t="s">
        <v>310</v>
      </c>
      <c r="HAM1534" s="229" t="s">
        <v>3949</v>
      </c>
      <c r="HAN1534" s="229" t="s">
        <v>394</v>
      </c>
      <c r="HAO1534" s="229" t="s">
        <v>52</v>
      </c>
      <c r="HAP1534" s="229" t="s">
        <v>3950</v>
      </c>
      <c r="HAR1534" s="229" t="s">
        <v>3951</v>
      </c>
      <c r="HAS1534" s="229" t="s">
        <v>945</v>
      </c>
      <c r="HAT1534" s="229" t="s">
        <v>466</v>
      </c>
      <c r="HAU1534" s="229" t="s">
        <v>3952</v>
      </c>
      <c r="HAV1534" s="229" t="s">
        <v>3573</v>
      </c>
      <c r="HAW1534" s="229" t="s">
        <v>396</v>
      </c>
      <c r="HAX1534" s="229" t="s">
        <v>289</v>
      </c>
      <c r="HAY1534" s="229" t="s">
        <v>35</v>
      </c>
      <c r="HAZ1534" s="229" t="s">
        <v>27</v>
      </c>
      <c r="HBA1534" s="229" t="s">
        <v>87</v>
      </c>
      <c r="HBB1534" s="229" t="s">
        <v>1400</v>
      </c>
      <c r="HBC1534" s="229" t="s">
        <v>254</v>
      </c>
      <c r="HBD1534" s="229" t="s">
        <v>3947</v>
      </c>
      <c r="HBE1534" s="229" t="s">
        <v>222</v>
      </c>
      <c r="HBF1534" s="229" t="s">
        <v>223</v>
      </c>
      <c r="HBG1534" s="229" t="s">
        <v>172</v>
      </c>
      <c r="HBH1534" s="229" t="s">
        <v>289</v>
      </c>
      <c r="HBI1534" s="229" t="s">
        <v>227</v>
      </c>
      <c r="HBM1534" s="229">
        <v>2024</v>
      </c>
      <c r="HBN1534" s="229" t="s">
        <v>57</v>
      </c>
      <c r="HBO1534" s="229" t="s">
        <v>3938</v>
      </c>
      <c r="HBP1534" s="229">
        <v>12973955</v>
      </c>
      <c r="HBQ1534" s="229" t="s">
        <v>3948</v>
      </c>
      <c r="HBR1534" s="229" t="s">
        <v>310</v>
      </c>
      <c r="HBS1534" s="229" t="s">
        <v>3949</v>
      </c>
      <c r="HBT1534" s="229" t="s">
        <v>394</v>
      </c>
      <c r="HBU1534" s="229" t="s">
        <v>52</v>
      </c>
      <c r="HBV1534" s="229" t="s">
        <v>3950</v>
      </c>
      <c r="HBX1534" s="229" t="s">
        <v>3951</v>
      </c>
      <c r="HBY1534" s="229" t="s">
        <v>945</v>
      </c>
      <c r="HBZ1534" s="229" t="s">
        <v>466</v>
      </c>
      <c r="HCA1534" s="229" t="s">
        <v>3952</v>
      </c>
      <c r="HCB1534" s="229" t="s">
        <v>3573</v>
      </c>
      <c r="HCC1534" s="229" t="s">
        <v>396</v>
      </c>
      <c r="HCD1534" s="229" t="s">
        <v>289</v>
      </c>
      <c r="HCE1534" s="229" t="s">
        <v>35</v>
      </c>
      <c r="HCF1534" s="229" t="s">
        <v>27</v>
      </c>
      <c r="HCG1534" s="229" t="s">
        <v>87</v>
      </c>
      <c r="HCH1534" s="229" t="s">
        <v>1400</v>
      </c>
      <c r="HCI1534" s="229" t="s">
        <v>254</v>
      </c>
      <c r="HCJ1534" s="229" t="s">
        <v>3947</v>
      </c>
      <c r="HCK1534" s="229" t="s">
        <v>222</v>
      </c>
      <c r="HCL1534" s="229" t="s">
        <v>223</v>
      </c>
      <c r="HCM1534" s="229" t="s">
        <v>172</v>
      </c>
      <c r="HCN1534" s="229" t="s">
        <v>289</v>
      </c>
      <c r="HCO1534" s="229" t="s">
        <v>227</v>
      </c>
      <c r="HCS1534" s="229">
        <v>2024</v>
      </c>
      <c r="HCT1534" s="229" t="s">
        <v>57</v>
      </c>
      <c r="HCU1534" s="229" t="s">
        <v>3938</v>
      </c>
      <c r="HCV1534" s="229">
        <v>12973955</v>
      </c>
      <c r="HCW1534" s="229" t="s">
        <v>3948</v>
      </c>
      <c r="HCX1534" s="229" t="s">
        <v>310</v>
      </c>
      <c r="HCY1534" s="229" t="s">
        <v>3949</v>
      </c>
      <c r="HCZ1534" s="229" t="s">
        <v>394</v>
      </c>
      <c r="HDA1534" s="229" t="s">
        <v>52</v>
      </c>
      <c r="HDB1534" s="229" t="s">
        <v>3950</v>
      </c>
      <c r="HDD1534" s="229" t="s">
        <v>3951</v>
      </c>
      <c r="HDE1534" s="229" t="s">
        <v>945</v>
      </c>
      <c r="HDF1534" s="229" t="s">
        <v>466</v>
      </c>
      <c r="HDG1534" s="229" t="s">
        <v>3952</v>
      </c>
      <c r="HDH1534" s="229" t="s">
        <v>3573</v>
      </c>
      <c r="HDI1534" s="229" t="s">
        <v>396</v>
      </c>
      <c r="HDJ1534" s="229" t="s">
        <v>289</v>
      </c>
      <c r="HDK1534" s="229" t="s">
        <v>35</v>
      </c>
      <c r="HDL1534" s="229" t="s">
        <v>27</v>
      </c>
      <c r="HDM1534" s="229" t="s">
        <v>87</v>
      </c>
      <c r="HDN1534" s="229" t="s">
        <v>1400</v>
      </c>
      <c r="HDO1534" s="229" t="s">
        <v>254</v>
      </c>
      <c r="HDP1534" s="229" t="s">
        <v>3947</v>
      </c>
      <c r="HDQ1534" s="229" t="s">
        <v>222</v>
      </c>
      <c r="HDR1534" s="229" t="s">
        <v>223</v>
      </c>
      <c r="HDS1534" s="229" t="s">
        <v>172</v>
      </c>
      <c r="HDT1534" s="229" t="s">
        <v>289</v>
      </c>
      <c r="HDU1534" s="229" t="s">
        <v>227</v>
      </c>
      <c r="HDY1534" s="229">
        <v>2024</v>
      </c>
      <c r="HDZ1534" s="229" t="s">
        <v>57</v>
      </c>
      <c r="HEA1534" s="229" t="s">
        <v>3938</v>
      </c>
      <c r="HEB1534" s="229">
        <v>12973955</v>
      </c>
      <c r="HEC1534" s="229" t="s">
        <v>3948</v>
      </c>
      <c r="HED1534" s="229" t="s">
        <v>310</v>
      </c>
      <c r="HEE1534" s="229" t="s">
        <v>3949</v>
      </c>
      <c r="HEF1534" s="229" t="s">
        <v>394</v>
      </c>
      <c r="HEG1534" s="229" t="s">
        <v>52</v>
      </c>
      <c r="HEH1534" s="229" t="s">
        <v>3950</v>
      </c>
      <c r="HEJ1534" s="229" t="s">
        <v>3951</v>
      </c>
      <c r="HEK1534" s="229" t="s">
        <v>945</v>
      </c>
      <c r="HEL1534" s="229" t="s">
        <v>466</v>
      </c>
      <c r="HEM1534" s="229" t="s">
        <v>3952</v>
      </c>
      <c r="HEN1534" s="229" t="s">
        <v>3573</v>
      </c>
      <c r="HEO1534" s="229" t="s">
        <v>396</v>
      </c>
      <c r="HEP1534" s="229" t="s">
        <v>289</v>
      </c>
      <c r="HEQ1534" s="229" t="s">
        <v>35</v>
      </c>
      <c r="HER1534" s="229" t="s">
        <v>27</v>
      </c>
      <c r="HES1534" s="229" t="s">
        <v>87</v>
      </c>
      <c r="HET1534" s="229" t="s">
        <v>1400</v>
      </c>
      <c r="HEU1534" s="229" t="s">
        <v>254</v>
      </c>
      <c r="HEV1534" s="229" t="s">
        <v>3947</v>
      </c>
      <c r="HEW1534" s="229" t="s">
        <v>222</v>
      </c>
      <c r="HEX1534" s="229" t="s">
        <v>223</v>
      </c>
      <c r="HEY1534" s="229" t="s">
        <v>172</v>
      </c>
      <c r="HEZ1534" s="229" t="s">
        <v>289</v>
      </c>
      <c r="HFA1534" s="229" t="s">
        <v>227</v>
      </c>
      <c r="HFE1534" s="229">
        <v>2024</v>
      </c>
      <c r="HFF1534" s="229" t="s">
        <v>57</v>
      </c>
      <c r="HFG1534" s="229" t="s">
        <v>3938</v>
      </c>
      <c r="HFH1534" s="229">
        <v>12973955</v>
      </c>
      <c r="HFI1534" s="229" t="s">
        <v>3948</v>
      </c>
      <c r="HFJ1534" s="229" t="s">
        <v>310</v>
      </c>
      <c r="HFK1534" s="229" t="s">
        <v>3949</v>
      </c>
      <c r="HFL1534" s="229" t="s">
        <v>394</v>
      </c>
      <c r="HFM1534" s="229" t="s">
        <v>52</v>
      </c>
      <c r="HFN1534" s="229" t="s">
        <v>3950</v>
      </c>
      <c r="HFP1534" s="229" t="s">
        <v>3951</v>
      </c>
      <c r="HFQ1534" s="229" t="s">
        <v>945</v>
      </c>
      <c r="HFR1534" s="229" t="s">
        <v>466</v>
      </c>
      <c r="HFS1534" s="229" t="s">
        <v>3952</v>
      </c>
      <c r="HFT1534" s="229" t="s">
        <v>3573</v>
      </c>
      <c r="HFU1534" s="229" t="s">
        <v>396</v>
      </c>
      <c r="HFV1534" s="229" t="s">
        <v>289</v>
      </c>
      <c r="HFW1534" s="229" t="s">
        <v>35</v>
      </c>
      <c r="HFX1534" s="229" t="s">
        <v>27</v>
      </c>
      <c r="HFY1534" s="229" t="s">
        <v>87</v>
      </c>
      <c r="HFZ1534" s="229" t="s">
        <v>1400</v>
      </c>
      <c r="HGA1534" s="229" t="s">
        <v>254</v>
      </c>
      <c r="HGB1534" s="229" t="s">
        <v>3947</v>
      </c>
      <c r="HGC1534" s="229" t="s">
        <v>222</v>
      </c>
      <c r="HGD1534" s="229" t="s">
        <v>223</v>
      </c>
      <c r="HGE1534" s="229" t="s">
        <v>172</v>
      </c>
      <c r="HGF1534" s="229" t="s">
        <v>289</v>
      </c>
      <c r="HGG1534" s="229" t="s">
        <v>227</v>
      </c>
      <c r="HGK1534" s="229">
        <v>2024</v>
      </c>
      <c r="HGL1534" s="229" t="s">
        <v>57</v>
      </c>
      <c r="HGM1534" s="229" t="s">
        <v>3938</v>
      </c>
      <c r="HGN1534" s="229">
        <v>12973955</v>
      </c>
      <c r="HGO1534" s="229" t="s">
        <v>3948</v>
      </c>
      <c r="HGP1534" s="229" t="s">
        <v>310</v>
      </c>
      <c r="HGQ1534" s="229" t="s">
        <v>3949</v>
      </c>
      <c r="HGR1534" s="229" t="s">
        <v>394</v>
      </c>
      <c r="HGS1534" s="229" t="s">
        <v>52</v>
      </c>
      <c r="HGT1534" s="229" t="s">
        <v>3950</v>
      </c>
      <c r="HGV1534" s="229" t="s">
        <v>3951</v>
      </c>
      <c r="HGW1534" s="229" t="s">
        <v>945</v>
      </c>
      <c r="HGX1534" s="229" t="s">
        <v>466</v>
      </c>
      <c r="HGY1534" s="229" t="s">
        <v>3952</v>
      </c>
      <c r="HGZ1534" s="229" t="s">
        <v>3573</v>
      </c>
      <c r="HHA1534" s="229" t="s">
        <v>396</v>
      </c>
      <c r="HHB1534" s="229" t="s">
        <v>289</v>
      </c>
      <c r="HHC1534" s="229" t="s">
        <v>35</v>
      </c>
      <c r="HHD1534" s="229" t="s">
        <v>27</v>
      </c>
      <c r="HHE1534" s="229" t="s">
        <v>87</v>
      </c>
      <c r="HHF1534" s="229" t="s">
        <v>1400</v>
      </c>
      <c r="HHG1534" s="229" t="s">
        <v>254</v>
      </c>
      <c r="HHH1534" s="229" t="s">
        <v>3947</v>
      </c>
      <c r="HHI1534" s="229" t="s">
        <v>222</v>
      </c>
      <c r="HHJ1534" s="229" t="s">
        <v>223</v>
      </c>
      <c r="HHK1534" s="229" t="s">
        <v>172</v>
      </c>
      <c r="HHL1534" s="229" t="s">
        <v>289</v>
      </c>
      <c r="HHM1534" s="229" t="s">
        <v>227</v>
      </c>
      <c r="HHQ1534" s="229">
        <v>2024</v>
      </c>
      <c r="HHR1534" s="229" t="s">
        <v>57</v>
      </c>
      <c r="HHS1534" s="229" t="s">
        <v>3938</v>
      </c>
      <c r="HHT1534" s="229">
        <v>12973955</v>
      </c>
      <c r="HHU1534" s="229" t="s">
        <v>3948</v>
      </c>
      <c r="HHV1534" s="229" t="s">
        <v>310</v>
      </c>
      <c r="HHW1534" s="229" t="s">
        <v>3949</v>
      </c>
      <c r="HHX1534" s="229" t="s">
        <v>394</v>
      </c>
      <c r="HHY1534" s="229" t="s">
        <v>52</v>
      </c>
      <c r="HHZ1534" s="229" t="s">
        <v>3950</v>
      </c>
      <c r="HIB1534" s="229" t="s">
        <v>3951</v>
      </c>
      <c r="HIC1534" s="229" t="s">
        <v>945</v>
      </c>
      <c r="HID1534" s="229" t="s">
        <v>466</v>
      </c>
      <c r="HIE1534" s="229" t="s">
        <v>3952</v>
      </c>
      <c r="HIF1534" s="229" t="s">
        <v>3573</v>
      </c>
      <c r="HIG1534" s="229" t="s">
        <v>396</v>
      </c>
      <c r="HIH1534" s="229" t="s">
        <v>289</v>
      </c>
      <c r="HII1534" s="229" t="s">
        <v>35</v>
      </c>
      <c r="HIJ1534" s="229" t="s">
        <v>27</v>
      </c>
      <c r="HIK1534" s="229" t="s">
        <v>87</v>
      </c>
      <c r="HIL1534" s="229" t="s">
        <v>1400</v>
      </c>
      <c r="HIM1534" s="229" t="s">
        <v>254</v>
      </c>
      <c r="HIN1534" s="229" t="s">
        <v>3947</v>
      </c>
      <c r="HIO1534" s="229" t="s">
        <v>222</v>
      </c>
      <c r="HIP1534" s="229" t="s">
        <v>223</v>
      </c>
      <c r="HIQ1534" s="229" t="s">
        <v>172</v>
      </c>
      <c r="HIR1534" s="229" t="s">
        <v>289</v>
      </c>
      <c r="HIS1534" s="229" t="s">
        <v>227</v>
      </c>
      <c r="HIW1534" s="229">
        <v>2024</v>
      </c>
      <c r="HIX1534" s="229" t="s">
        <v>57</v>
      </c>
      <c r="HIY1534" s="229" t="s">
        <v>3938</v>
      </c>
      <c r="HIZ1534" s="229">
        <v>12973955</v>
      </c>
      <c r="HJA1534" s="229" t="s">
        <v>3948</v>
      </c>
      <c r="HJB1534" s="229" t="s">
        <v>310</v>
      </c>
      <c r="HJC1534" s="229" t="s">
        <v>3949</v>
      </c>
      <c r="HJD1534" s="229" t="s">
        <v>394</v>
      </c>
      <c r="HJE1534" s="229" t="s">
        <v>52</v>
      </c>
      <c r="HJF1534" s="229" t="s">
        <v>3950</v>
      </c>
      <c r="HJH1534" s="229" t="s">
        <v>3951</v>
      </c>
      <c r="HJI1534" s="229" t="s">
        <v>945</v>
      </c>
      <c r="HJJ1534" s="229" t="s">
        <v>466</v>
      </c>
      <c r="HJK1534" s="229" t="s">
        <v>3952</v>
      </c>
      <c r="HJL1534" s="229" t="s">
        <v>3573</v>
      </c>
      <c r="HJM1534" s="229" t="s">
        <v>396</v>
      </c>
      <c r="HJN1534" s="229" t="s">
        <v>289</v>
      </c>
      <c r="HJO1534" s="229" t="s">
        <v>35</v>
      </c>
      <c r="HJP1534" s="229" t="s">
        <v>27</v>
      </c>
      <c r="HJQ1534" s="229" t="s">
        <v>87</v>
      </c>
      <c r="HJR1534" s="229" t="s">
        <v>1400</v>
      </c>
      <c r="HJS1534" s="229" t="s">
        <v>254</v>
      </c>
      <c r="HJT1534" s="229" t="s">
        <v>3947</v>
      </c>
      <c r="HJU1534" s="229" t="s">
        <v>222</v>
      </c>
      <c r="HJV1534" s="229" t="s">
        <v>223</v>
      </c>
      <c r="HJW1534" s="229" t="s">
        <v>172</v>
      </c>
      <c r="HJX1534" s="229" t="s">
        <v>289</v>
      </c>
      <c r="HJY1534" s="229" t="s">
        <v>227</v>
      </c>
      <c r="HKC1534" s="229">
        <v>2024</v>
      </c>
      <c r="HKD1534" s="229" t="s">
        <v>57</v>
      </c>
      <c r="HKE1534" s="229" t="s">
        <v>3938</v>
      </c>
      <c r="HKF1534" s="229">
        <v>12973955</v>
      </c>
      <c r="HKG1534" s="229" t="s">
        <v>3948</v>
      </c>
      <c r="HKH1534" s="229" t="s">
        <v>310</v>
      </c>
      <c r="HKI1534" s="229" t="s">
        <v>3949</v>
      </c>
      <c r="HKJ1534" s="229" t="s">
        <v>394</v>
      </c>
      <c r="HKK1534" s="229" t="s">
        <v>52</v>
      </c>
      <c r="HKL1534" s="229" t="s">
        <v>3950</v>
      </c>
      <c r="HKN1534" s="229" t="s">
        <v>3951</v>
      </c>
      <c r="HKO1534" s="229" t="s">
        <v>945</v>
      </c>
      <c r="HKP1534" s="229" t="s">
        <v>466</v>
      </c>
      <c r="HKQ1534" s="229" t="s">
        <v>3952</v>
      </c>
      <c r="HKR1534" s="229" t="s">
        <v>3573</v>
      </c>
      <c r="HKS1534" s="229" t="s">
        <v>396</v>
      </c>
      <c r="HKT1534" s="229" t="s">
        <v>289</v>
      </c>
      <c r="HKU1534" s="229" t="s">
        <v>35</v>
      </c>
      <c r="HKV1534" s="229" t="s">
        <v>27</v>
      </c>
      <c r="HKW1534" s="229" t="s">
        <v>87</v>
      </c>
      <c r="HKX1534" s="229" t="s">
        <v>1400</v>
      </c>
      <c r="HKY1534" s="229" t="s">
        <v>254</v>
      </c>
      <c r="HKZ1534" s="229" t="s">
        <v>3947</v>
      </c>
      <c r="HLA1534" s="229" t="s">
        <v>222</v>
      </c>
      <c r="HLB1534" s="229" t="s">
        <v>223</v>
      </c>
      <c r="HLC1534" s="229" t="s">
        <v>172</v>
      </c>
      <c r="HLD1534" s="229" t="s">
        <v>289</v>
      </c>
      <c r="HLE1534" s="229" t="s">
        <v>227</v>
      </c>
      <c r="HLI1534" s="229">
        <v>2024</v>
      </c>
      <c r="HLJ1534" s="229" t="s">
        <v>57</v>
      </c>
      <c r="HLK1534" s="229" t="s">
        <v>3938</v>
      </c>
      <c r="HLL1534" s="229">
        <v>12973955</v>
      </c>
      <c r="HLM1534" s="229" t="s">
        <v>3948</v>
      </c>
      <c r="HLN1534" s="229" t="s">
        <v>310</v>
      </c>
      <c r="HLO1534" s="229" t="s">
        <v>3949</v>
      </c>
      <c r="HLP1534" s="229" t="s">
        <v>394</v>
      </c>
      <c r="HLQ1534" s="229" t="s">
        <v>52</v>
      </c>
      <c r="HLR1534" s="229" t="s">
        <v>3950</v>
      </c>
      <c r="HLT1534" s="229" t="s">
        <v>3951</v>
      </c>
      <c r="HLU1534" s="229" t="s">
        <v>945</v>
      </c>
      <c r="HLV1534" s="229" t="s">
        <v>466</v>
      </c>
      <c r="HLW1534" s="229" t="s">
        <v>3952</v>
      </c>
      <c r="HLX1534" s="229" t="s">
        <v>3573</v>
      </c>
      <c r="HLY1534" s="229" t="s">
        <v>396</v>
      </c>
      <c r="HLZ1534" s="229" t="s">
        <v>289</v>
      </c>
      <c r="HMA1534" s="229" t="s">
        <v>35</v>
      </c>
      <c r="HMB1534" s="229" t="s">
        <v>27</v>
      </c>
      <c r="HMC1534" s="229" t="s">
        <v>87</v>
      </c>
      <c r="HMD1534" s="229" t="s">
        <v>1400</v>
      </c>
      <c r="HME1534" s="229" t="s">
        <v>254</v>
      </c>
      <c r="HMF1534" s="229" t="s">
        <v>3947</v>
      </c>
      <c r="HMG1534" s="229" t="s">
        <v>222</v>
      </c>
      <c r="HMH1534" s="229" t="s">
        <v>223</v>
      </c>
      <c r="HMI1534" s="229" t="s">
        <v>172</v>
      </c>
      <c r="HMJ1534" s="229" t="s">
        <v>289</v>
      </c>
      <c r="HMK1534" s="229" t="s">
        <v>227</v>
      </c>
      <c r="HMO1534" s="229">
        <v>2024</v>
      </c>
      <c r="HMP1534" s="229" t="s">
        <v>57</v>
      </c>
      <c r="HMQ1534" s="229" t="s">
        <v>3938</v>
      </c>
      <c r="HMR1534" s="229">
        <v>12973955</v>
      </c>
      <c r="HMS1534" s="229" t="s">
        <v>3948</v>
      </c>
      <c r="HMT1534" s="229" t="s">
        <v>310</v>
      </c>
      <c r="HMU1534" s="229" t="s">
        <v>3949</v>
      </c>
      <c r="HMV1534" s="229" t="s">
        <v>394</v>
      </c>
      <c r="HMW1534" s="229" t="s">
        <v>52</v>
      </c>
      <c r="HMX1534" s="229" t="s">
        <v>3950</v>
      </c>
      <c r="HMZ1534" s="229" t="s">
        <v>3951</v>
      </c>
      <c r="HNA1534" s="229" t="s">
        <v>945</v>
      </c>
      <c r="HNB1534" s="229" t="s">
        <v>466</v>
      </c>
      <c r="HNC1534" s="229" t="s">
        <v>3952</v>
      </c>
      <c r="HND1534" s="229" t="s">
        <v>3573</v>
      </c>
      <c r="HNE1534" s="229" t="s">
        <v>396</v>
      </c>
      <c r="HNF1534" s="229" t="s">
        <v>289</v>
      </c>
      <c r="HNG1534" s="229" t="s">
        <v>35</v>
      </c>
      <c r="HNH1534" s="229" t="s">
        <v>27</v>
      </c>
      <c r="HNI1534" s="229" t="s">
        <v>87</v>
      </c>
      <c r="HNJ1534" s="229" t="s">
        <v>1400</v>
      </c>
      <c r="HNK1534" s="229" t="s">
        <v>254</v>
      </c>
      <c r="HNL1534" s="229" t="s">
        <v>3947</v>
      </c>
      <c r="HNM1534" s="229" t="s">
        <v>222</v>
      </c>
      <c r="HNN1534" s="229" t="s">
        <v>223</v>
      </c>
      <c r="HNO1534" s="229" t="s">
        <v>172</v>
      </c>
      <c r="HNP1534" s="229" t="s">
        <v>289</v>
      </c>
      <c r="HNQ1534" s="229" t="s">
        <v>227</v>
      </c>
      <c r="HNU1534" s="229">
        <v>2024</v>
      </c>
      <c r="HNV1534" s="229" t="s">
        <v>57</v>
      </c>
      <c r="HNW1534" s="229" t="s">
        <v>3938</v>
      </c>
      <c r="HNX1534" s="229">
        <v>12973955</v>
      </c>
      <c r="HNY1534" s="229" t="s">
        <v>3948</v>
      </c>
      <c r="HNZ1534" s="229" t="s">
        <v>310</v>
      </c>
      <c r="HOA1534" s="229" t="s">
        <v>3949</v>
      </c>
      <c r="HOB1534" s="229" t="s">
        <v>394</v>
      </c>
      <c r="HOC1534" s="229" t="s">
        <v>52</v>
      </c>
      <c r="HOD1534" s="229" t="s">
        <v>3950</v>
      </c>
      <c r="HOF1534" s="229" t="s">
        <v>3951</v>
      </c>
      <c r="HOG1534" s="229" t="s">
        <v>945</v>
      </c>
      <c r="HOH1534" s="229" t="s">
        <v>466</v>
      </c>
      <c r="HOI1534" s="229" t="s">
        <v>3952</v>
      </c>
      <c r="HOJ1534" s="229" t="s">
        <v>3573</v>
      </c>
      <c r="HOK1534" s="229" t="s">
        <v>396</v>
      </c>
      <c r="HOL1534" s="229" t="s">
        <v>289</v>
      </c>
      <c r="HOM1534" s="229" t="s">
        <v>35</v>
      </c>
      <c r="HON1534" s="229" t="s">
        <v>27</v>
      </c>
      <c r="HOO1534" s="229" t="s">
        <v>87</v>
      </c>
      <c r="HOP1534" s="229" t="s">
        <v>1400</v>
      </c>
      <c r="HOQ1534" s="229" t="s">
        <v>254</v>
      </c>
      <c r="HOR1534" s="229" t="s">
        <v>3947</v>
      </c>
      <c r="HOS1534" s="229" t="s">
        <v>222</v>
      </c>
      <c r="HOT1534" s="229" t="s">
        <v>223</v>
      </c>
      <c r="HOU1534" s="229" t="s">
        <v>172</v>
      </c>
      <c r="HOV1534" s="229" t="s">
        <v>289</v>
      </c>
      <c r="HOW1534" s="229" t="s">
        <v>227</v>
      </c>
      <c r="HPA1534" s="229">
        <v>2024</v>
      </c>
      <c r="HPB1534" s="229" t="s">
        <v>57</v>
      </c>
      <c r="HPC1534" s="229" t="s">
        <v>3938</v>
      </c>
      <c r="HPD1534" s="229">
        <v>12973955</v>
      </c>
      <c r="HPE1534" s="229" t="s">
        <v>3948</v>
      </c>
      <c r="HPF1534" s="229" t="s">
        <v>310</v>
      </c>
      <c r="HPG1534" s="229" t="s">
        <v>3949</v>
      </c>
      <c r="HPH1534" s="229" t="s">
        <v>394</v>
      </c>
      <c r="HPI1534" s="229" t="s">
        <v>52</v>
      </c>
      <c r="HPJ1534" s="229" t="s">
        <v>3950</v>
      </c>
      <c r="HPL1534" s="229" t="s">
        <v>3951</v>
      </c>
      <c r="HPM1534" s="229" t="s">
        <v>945</v>
      </c>
      <c r="HPN1534" s="229" t="s">
        <v>466</v>
      </c>
      <c r="HPO1534" s="229" t="s">
        <v>3952</v>
      </c>
      <c r="HPP1534" s="229" t="s">
        <v>3573</v>
      </c>
      <c r="HPQ1534" s="229" t="s">
        <v>396</v>
      </c>
      <c r="HPR1534" s="229" t="s">
        <v>289</v>
      </c>
      <c r="HPS1534" s="229" t="s">
        <v>35</v>
      </c>
      <c r="HPT1534" s="229" t="s">
        <v>27</v>
      </c>
      <c r="HPU1534" s="229" t="s">
        <v>87</v>
      </c>
      <c r="HPV1534" s="229" t="s">
        <v>1400</v>
      </c>
      <c r="HPW1534" s="229" t="s">
        <v>254</v>
      </c>
      <c r="HPX1534" s="229" t="s">
        <v>3947</v>
      </c>
      <c r="HPY1534" s="229" t="s">
        <v>222</v>
      </c>
      <c r="HPZ1534" s="229" t="s">
        <v>223</v>
      </c>
      <c r="HQA1534" s="229" t="s">
        <v>172</v>
      </c>
      <c r="HQB1534" s="229" t="s">
        <v>289</v>
      </c>
      <c r="HQC1534" s="229" t="s">
        <v>227</v>
      </c>
      <c r="HQG1534" s="229">
        <v>2024</v>
      </c>
      <c r="HQH1534" s="229" t="s">
        <v>57</v>
      </c>
      <c r="HQI1534" s="229" t="s">
        <v>3938</v>
      </c>
      <c r="HQJ1534" s="229">
        <v>12973955</v>
      </c>
      <c r="HQK1534" s="229" t="s">
        <v>3948</v>
      </c>
      <c r="HQL1534" s="229" t="s">
        <v>310</v>
      </c>
      <c r="HQM1534" s="229" t="s">
        <v>3949</v>
      </c>
      <c r="HQN1534" s="229" t="s">
        <v>394</v>
      </c>
      <c r="HQO1534" s="229" t="s">
        <v>52</v>
      </c>
      <c r="HQP1534" s="229" t="s">
        <v>3950</v>
      </c>
      <c r="HQR1534" s="229" t="s">
        <v>3951</v>
      </c>
      <c r="HQS1534" s="229" t="s">
        <v>945</v>
      </c>
      <c r="HQT1534" s="229" t="s">
        <v>466</v>
      </c>
      <c r="HQU1534" s="229" t="s">
        <v>3952</v>
      </c>
      <c r="HQV1534" s="229" t="s">
        <v>3573</v>
      </c>
      <c r="HQW1534" s="229" t="s">
        <v>396</v>
      </c>
      <c r="HQX1534" s="229" t="s">
        <v>289</v>
      </c>
      <c r="HQY1534" s="229" t="s">
        <v>35</v>
      </c>
      <c r="HQZ1534" s="229" t="s">
        <v>27</v>
      </c>
      <c r="HRA1534" s="229" t="s">
        <v>87</v>
      </c>
      <c r="HRB1534" s="229" t="s">
        <v>1400</v>
      </c>
      <c r="HRC1534" s="229" t="s">
        <v>254</v>
      </c>
      <c r="HRD1534" s="229" t="s">
        <v>3947</v>
      </c>
      <c r="HRE1534" s="229" t="s">
        <v>222</v>
      </c>
      <c r="HRF1534" s="229" t="s">
        <v>223</v>
      </c>
      <c r="HRG1534" s="229" t="s">
        <v>172</v>
      </c>
      <c r="HRH1534" s="229" t="s">
        <v>289</v>
      </c>
      <c r="HRI1534" s="229" t="s">
        <v>227</v>
      </c>
      <c r="HRM1534" s="229">
        <v>2024</v>
      </c>
      <c r="HRN1534" s="229" t="s">
        <v>57</v>
      </c>
      <c r="HRO1534" s="229" t="s">
        <v>3938</v>
      </c>
      <c r="HRP1534" s="229">
        <v>12973955</v>
      </c>
      <c r="HRQ1534" s="229" t="s">
        <v>3948</v>
      </c>
      <c r="HRR1534" s="229" t="s">
        <v>310</v>
      </c>
      <c r="HRS1534" s="229" t="s">
        <v>3949</v>
      </c>
      <c r="HRT1534" s="229" t="s">
        <v>394</v>
      </c>
      <c r="HRU1534" s="229" t="s">
        <v>52</v>
      </c>
      <c r="HRV1534" s="229" t="s">
        <v>3950</v>
      </c>
      <c r="HRX1534" s="229" t="s">
        <v>3951</v>
      </c>
      <c r="HRY1534" s="229" t="s">
        <v>945</v>
      </c>
      <c r="HRZ1534" s="229" t="s">
        <v>466</v>
      </c>
      <c r="HSA1534" s="229" t="s">
        <v>3952</v>
      </c>
      <c r="HSB1534" s="229" t="s">
        <v>3573</v>
      </c>
      <c r="HSC1534" s="229" t="s">
        <v>396</v>
      </c>
      <c r="HSD1534" s="229" t="s">
        <v>289</v>
      </c>
      <c r="HSE1534" s="229" t="s">
        <v>35</v>
      </c>
      <c r="HSF1534" s="229" t="s">
        <v>27</v>
      </c>
      <c r="HSG1534" s="229" t="s">
        <v>87</v>
      </c>
      <c r="HSH1534" s="229" t="s">
        <v>1400</v>
      </c>
      <c r="HSI1534" s="229" t="s">
        <v>254</v>
      </c>
      <c r="HSJ1534" s="229" t="s">
        <v>3947</v>
      </c>
      <c r="HSK1534" s="229" t="s">
        <v>222</v>
      </c>
      <c r="HSL1534" s="229" t="s">
        <v>223</v>
      </c>
      <c r="HSM1534" s="229" t="s">
        <v>172</v>
      </c>
      <c r="HSN1534" s="229" t="s">
        <v>289</v>
      </c>
      <c r="HSO1534" s="229" t="s">
        <v>227</v>
      </c>
      <c r="HSS1534" s="229">
        <v>2024</v>
      </c>
      <c r="HST1534" s="229" t="s">
        <v>57</v>
      </c>
      <c r="HSU1534" s="229" t="s">
        <v>3938</v>
      </c>
      <c r="HSV1534" s="229">
        <v>12973955</v>
      </c>
      <c r="HSW1534" s="229" t="s">
        <v>3948</v>
      </c>
      <c r="HSX1534" s="229" t="s">
        <v>310</v>
      </c>
      <c r="HSY1534" s="229" t="s">
        <v>3949</v>
      </c>
      <c r="HSZ1534" s="229" t="s">
        <v>394</v>
      </c>
      <c r="HTA1534" s="229" t="s">
        <v>52</v>
      </c>
      <c r="HTB1534" s="229" t="s">
        <v>3950</v>
      </c>
      <c r="HTD1534" s="229" t="s">
        <v>3951</v>
      </c>
      <c r="HTE1534" s="229" t="s">
        <v>945</v>
      </c>
      <c r="HTF1534" s="229" t="s">
        <v>466</v>
      </c>
      <c r="HTG1534" s="229" t="s">
        <v>3952</v>
      </c>
      <c r="HTH1534" s="229" t="s">
        <v>3573</v>
      </c>
      <c r="HTI1534" s="229" t="s">
        <v>396</v>
      </c>
      <c r="HTJ1534" s="229" t="s">
        <v>289</v>
      </c>
      <c r="HTK1534" s="229" t="s">
        <v>35</v>
      </c>
      <c r="HTL1534" s="229" t="s">
        <v>27</v>
      </c>
      <c r="HTM1534" s="229" t="s">
        <v>87</v>
      </c>
      <c r="HTN1534" s="229" t="s">
        <v>1400</v>
      </c>
      <c r="HTO1534" s="229" t="s">
        <v>254</v>
      </c>
      <c r="HTP1534" s="229" t="s">
        <v>3947</v>
      </c>
      <c r="HTQ1534" s="229" t="s">
        <v>222</v>
      </c>
      <c r="HTR1534" s="229" t="s">
        <v>223</v>
      </c>
      <c r="HTS1534" s="229" t="s">
        <v>172</v>
      </c>
      <c r="HTT1534" s="229" t="s">
        <v>289</v>
      </c>
      <c r="HTU1534" s="229" t="s">
        <v>227</v>
      </c>
      <c r="HTY1534" s="229">
        <v>2024</v>
      </c>
      <c r="HTZ1534" s="229" t="s">
        <v>57</v>
      </c>
      <c r="HUA1534" s="229" t="s">
        <v>3938</v>
      </c>
      <c r="HUB1534" s="229">
        <v>12973955</v>
      </c>
      <c r="HUC1534" s="229" t="s">
        <v>3948</v>
      </c>
      <c r="HUD1534" s="229" t="s">
        <v>310</v>
      </c>
      <c r="HUE1534" s="229" t="s">
        <v>3949</v>
      </c>
      <c r="HUF1534" s="229" t="s">
        <v>394</v>
      </c>
      <c r="HUG1534" s="229" t="s">
        <v>52</v>
      </c>
      <c r="HUH1534" s="229" t="s">
        <v>3950</v>
      </c>
      <c r="HUJ1534" s="229" t="s">
        <v>3951</v>
      </c>
      <c r="HUK1534" s="229" t="s">
        <v>945</v>
      </c>
      <c r="HUL1534" s="229" t="s">
        <v>466</v>
      </c>
      <c r="HUM1534" s="229" t="s">
        <v>3952</v>
      </c>
      <c r="HUN1534" s="229" t="s">
        <v>3573</v>
      </c>
      <c r="HUO1534" s="229" t="s">
        <v>396</v>
      </c>
      <c r="HUP1534" s="229" t="s">
        <v>289</v>
      </c>
      <c r="HUQ1534" s="229" t="s">
        <v>35</v>
      </c>
      <c r="HUR1534" s="229" t="s">
        <v>27</v>
      </c>
      <c r="HUS1534" s="229" t="s">
        <v>87</v>
      </c>
      <c r="HUT1534" s="229" t="s">
        <v>1400</v>
      </c>
      <c r="HUU1534" s="229" t="s">
        <v>254</v>
      </c>
      <c r="HUV1534" s="229" t="s">
        <v>3947</v>
      </c>
      <c r="HUW1534" s="229" t="s">
        <v>222</v>
      </c>
      <c r="HUX1534" s="229" t="s">
        <v>223</v>
      </c>
      <c r="HUY1534" s="229" t="s">
        <v>172</v>
      </c>
      <c r="HUZ1534" s="229" t="s">
        <v>289</v>
      </c>
      <c r="HVA1534" s="229" t="s">
        <v>227</v>
      </c>
      <c r="HVE1534" s="229">
        <v>2024</v>
      </c>
      <c r="HVF1534" s="229" t="s">
        <v>57</v>
      </c>
      <c r="HVG1534" s="229" t="s">
        <v>3938</v>
      </c>
      <c r="HVH1534" s="229">
        <v>12973955</v>
      </c>
      <c r="HVI1534" s="229" t="s">
        <v>3948</v>
      </c>
      <c r="HVJ1534" s="229" t="s">
        <v>310</v>
      </c>
      <c r="HVK1534" s="229" t="s">
        <v>3949</v>
      </c>
      <c r="HVL1534" s="229" t="s">
        <v>394</v>
      </c>
      <c r="HVM1534" s="229" t="s">
        <v>52</v>
      </c>
      <c r="HVN1534" s="229" t="s">
        <v>3950</v>
      </c>
      <c r="HVP1534" s="229" t="s">
        <v>3951</v>
      </c>
      <c r="HVQ1534" s="229" t="s">
        <v>945</v>
      </c>
      <c r="HVR1534" s="229" t="s">
        <v>466</v>
      </c>
      <c r="HVS1534" s="229" t="s">
        <v>3952</v>
      </c>
      <c r="HVT1534" s="229" t="s">
        <v>3573</v>
      </c>
      <c r="HVU1534" s="229" t="s">
        <v>396</v>
      </c>
      <c r="HVV1534" s="229" t="s">
        <v>289</v>
      </c>
      <c r="HVW1534" s="229" t="s">
        <v>35</v>
      </c>
      <c r="HVX1534" s="229" t="s">
        <v>27</v>
      </c>
      <c r="HVY1534" s="229" t="s">
        <v>87</v>
      </c>
      <c r="HVZ1534" s="229" t="s">
        <v>1400</v>
      </c>
      <c r="HWA1534" s="229" t="s">
        <v>254</v>
      </c>
      <c r="HWB1534" s="229" t="s">
        <v>3947</v>
      </c>
      <c r="HWC1534" s="229" t="s">
        <v>222</v>
      </c>
      <c r="HWD1534" s="229" t="s">
        <v>223</v>
      </c>
      <c r="HWE1534" s="229" t="s">
        <v>172</v>
      </c>
      <c r="HWF1534" s="229" t="s">
        <v>289</v>
      </c>
      <c r="HWG1534" s="229" t="s">
        <v>227</v>
      </c>
      <c r="HWK1534" s="229">
        <v>2024</v>
      </c>
      <c r="HWL1534" s="229" t="s">
        <v>57</v>
      </c>
      <c r="HWM1534" s="229" t="s">
        <v>3938</v>
      </c>
      <c r="HWN1534" s="229">
        <v>12973955</v>
      </c>
      <c r="HWO1534" s="229" t="s">
        <v>3948</v>
      </c>
      <c r="HWP1534" s="229" t="s">
        <v>310</v>
      </c>
      <c r="HWQ1534" s="229" t="s">
        <v>3949</v>
      </c>
      <c r="HWR1534" s="229" t="s">
        <v>394</v>
      </c>
      <c r="HWS1534" s="229" t="s">
        <v>52</v>
      </c>
      <c r="HWT1534" s="229" t="s">
        <v>3950</v>
      </c>
      <c r="HWV1534" s="229" t="s">
        <v>3951</v>
      </c>
      <c r="HWW1534" s="229" t="s">
        <v>945</v>
      </c>
      <c r="HWX1534" s="229" t="s">
        <v>466</v>
      </c>
      <c r="HWY1534" s="229" t="s">
        <v>3952</v>
      </c>
      <c r="HWZ1534" s="229" t="s">
        <v>3573</v>
      </c>
      <c r="HXA1534" s="229" t="s">
        <v>396</v>
      </c>
      <c r="HXB1534" s="229" t="s">
        <v>289</v>
      </c>
      <c r="HXC1534" s="229" t="s">
        <v>35</v>
      </c>
      <c r="HXD1534" s="229" t="s">
        <v>27</v>
      </c>
      <c r="HXE1534" s="229" t="s">
        <v>87</v>
      </c>
      <c r="HXF1534" s="229" t="s">
        <v>1400</v>
      </c>
      <c r="HXG1534" s="229" t="s">
        <v>254</v>
      </c>
      <c r="HXH1534" s="229" t="s">
        <v>3947</v>
      </c>
      <c r="HXI1534" s="229" t="s">
        <v>222</v>
      </c>
      <c r="HXJ1534" s="229" t="s">
        <v>223</v>
      </c>
      <c r="HXK1534" s="229" t="s">
        <v>172</v>
      </c>
      <c r="HXL1534" s="229" t="s">
        <v>289</v>
      </c>
      <c r="HXM1534" s="229" t="s">
        <v>227</v>
      </c>
      <c r="HXQ1534" s="229">
        <v>2024</v>
      </c>
      <c r="HXR1534" s="229" t="s">
        <v>57</v>
      </c>
      <c r="HXS1534" s="229" t="s">
        <v>3938</v>
      </c>
      <c r="HXT1534" s="229">
        <v>12973955</v>
      </c>
      <c r="HXU1534" s="229" t="s">
        <v>3948</v>
      </c>
      <c r="HXV1534" s="229" t="s">
        <v>310</v>
      </c>
      <c r="HXW1534" s="229" t="s">
        <v>3949</v>
      </c>
      <c r="HXX1534" s="229" t="s">
        <v>394</v>
      </c>
      <c r="HXY1534" s="229" t="s">
        <v>52</v>
      </c>
      <c r="HXZ1534" s="229" t="s">
        <v>3950</v>
      </c>
      <c r="HYB1534" s="229" t="s">
        <v>3951</v>
      </c>
      <c r="HYC1534" s="229" t="s">
        <v>945</v>
      </c>
      <c r="HYD1534" s="229" t="s">
        <v>466</v>
      </c>
      <c r="HYE1534" s="229" t="s">
        <v>3952</v>
      </c>
      <c r="HYF1534" s="229" t="s">
        <v>3573</v>
      </c>
      <c r="HYG1534" s="229" t="s">
        <v>396</v>
      </c>
      <c r="HYH1534" s="229" t="s">
        <v>289</v>
      </c>
      <c r="HYI1534" s="229" t="s">
        <v>35</v>
      </c>
      <c r="HYJ1534" s="229" t="s">
        <v>27</v>
      </c>
      <c r="HYK1534" s="229" t="s">
        <v>87</v>
      </c>
      <c r="HYL1534" s="229" t="s">
        <v>1400</v>
      </c>
      <c r="HYM1534" s="229" t="s">
        <v>254</v>
      </c>
      <c r="HYN1534" s="229" t="s">
        <v>3947</v>
      </c>
      <c r="HYO1534" s="229" t="s">
        <v>222</v>
      </c>
      <c r="HYP1534" s="229" t="s">
        <v>223</v>
      </c>
      <c r="HYQ1534" s="229" t="s">
        <v>172</v>
      </c>
      <c r="HYR1534" s="229" t="s">
        <v>289</v>
      </c>
      <c r="HYS1534" s="229" t="s">
        <v>227</v>
      </c>
      <c r="HYW1534" s="229">
        <v>2024</v>
      </c>
      <c r="HYX1534" s="229" t="s">
        <v>57</v>
      </c>
      <c r="HYY1534" s="229" t="s">
        <v>3938</v>
      </c>
      <c r="HYZ1534" s="229">
        <v>12973955</v>
      </c>
      <c r="HZA1534" s="229" t="s">
        <v>3948</v>
      </c>
      <c r="HZB1534" s="229" t="s">
        <v>310</v>
      </c>
      <c r="HZC1534" s="229" t="s">
        <v>3949</v>
      </c>
      <c r="HZD1534" s="229" t="s">
        <v>394</v>
      </c>
      <c r="HZE1534" s="229" t="s">
        <v>52</v>
      </c>
      <c r="HZF1534" s="229" t="s">
        <v>3950</v>
      </c>
      <c r="HZH1534" s="229" t="s">
        <v>3951</v>
      </c>
      <c r="HZI1534" s="229" t="s">
        <v>945</v>
      </c>
      <c r="HZJ1534" s="229" t="s">
        <v>466</v>
      </c>
      <c r="HZK1534" s="229" t="s">
        <v>3952</v>
      </c>
      <c r="HZL1534" s="229" t="s">
        <v>3573</v>
      </c>
      <c r="HZM1534" s="229" t="s">
        <v>396</v>
      </c>
      <c r="HZN1534" s="229" t="s">
        <v>289</v>
      </c>
      <c r="HZO1534" s="229" t="s">
        <v>35</v>
      </c>
      <c r="HZP1534" s="229" t="s">
        <v>27</v>
      </c>
      <c r="HZQ1534" s="229" t="s">
        <v>87</v>
      </c>
      <c r="HZR1534" s="229" t="s">
        <v>1400</v>
      </c>
      <c r="HZS1534" s="229" t="s">
        <v>254</v>
      </c>
      <c r="HZT1534" s="229" t="s">
        <v>3947</v>
      </c>
      <c r="HZU1534" s="229" t="s">
        <v>222</v>
      </c>
      <c r="HZV1534" s="229" t="s">
        <v>223</v>
      </c>
      <c r="HZW1534" s="229" t="s">
        <v>172</v>
      </c>
      <c r="HZX1534" s="229" t="s">
        <v>289</v>
      </c>
      <c r="HZY1534" s="229" t="s">
        <v>227</v>
      </c>
      <c r="IAC1534" s="229">
        <v>2024</v>
      </c>
      <c r="IAD1534" s="229" t="s">
        <v>57</v>
      </c>
      <c r="IAE1534" s="229" t="s">
        <v>3938</v>
      </c>
      <c r="IAF1534" s="229">
        <v>12973955</v>
      </c>
      <c r="IAG1534" s="229" t="s">
        <v>3948</v>
      </c>
      <c r="IAH1534" s="229" t="s">
        <v>310</v>
      </c>
      <c r="IAI1534" s="229" t="s">
        <v>3949</v>
      </c>
      <c r="IAJ1534" s="229" t="s">
        <v>394</v>
      </c>
      <c r="IAK1534" s="229" t="s">
        <v>52</v>
      </c>
      <c r="IAL1534" s="229" t="s">
        <v>3950</v>
      </c>
      <c r="IAN1534" s="229" t="s">
        <v>3951</v>
      </c>
      <c r="IAO1534" s="229" t="s">
        <v>945</v>
      </c>
      <c r="IAP1534" s="229" t="s">
        <v>466</v>
      </c>
      <c r="IAQ1534" s="229" t="s">
        <v>3952</v>
      </c>
      <c r="IAR1534" s="229" t="s">
        <v>3573</v>
      </c>
      <c r="IAS1534" s="229" t="s">
        <v>396</v>
      </c>
      <c r="IAT1534" s="229" t="s">
        <v>289</v>
      </c>
      <c r="IAU1534" s="229" t="s">
        <v>35</v>
      </c>
      <c r="IAV1534" s="229" t="s">
        <v>27</v>
      </c>
      <c r="IAW1534" s="229" t="s">
        <v>87</v>
      </c>
      <c r="IAX1534" s="229" t="s">
        <v>1400</v>
      </c>
      <c r="IAY1534" s="229" t="s">
        <v>254</v>
      </c>
      <c r="IAZ1534" s="229" t="s">
        <v>3947</v>
      </c>
      <c r="IBA1534" s="229" t="s">
        <v>222</v>
      </c>
      <c r="IBB1534" s="229" t="s">
        <v>223</v>
      </c>
      <c r="IBC1534" s="229" t="s">
        <v>172</v>
      </c>
      <c r="IBD1534" s="229" t="s">
        <v>289</v>
      </c>
      <c r="IBE1534" s="229" t="s">
        <v>227</v>
      </c>
      <c r="IBI1534" s="229">
        <v>2024</v>
      </c>
      <c r="IBJ1534" s="229" t="s">
        <v>57</v>
      </c>
      <c r="IBK1534" s="229" t="s">
        <v>3938</v>
      </c>
      <c r="IBL1534" s="229">
        <v>12973955</v>
      </c>
      <c r="IBM1534" s="229" t="s">
        <v>3948</v>
      </c>
      <c r="IBN1534" s="229" t="s">
        <v>310</v>
      </c>
      <c r="IBO1534" s="229" t="s">
        <v>3949</v>
      </c>
      <c r="IBP1534" s="229" t="s">
        <v>394</v>
      </c>
      <c r="IBQ1534" s="229" t="s">
        <v>52</v>
      </c>
      <c r="IBR1534" s="229" t="s">
        <v>3950</v>
      </c>
      <c r="IBT1534" s="229" t="s">
        <v>3951</v>
      </c>
      <c r="IBU1534" s="229" t="s">
        <v>945</v>
      </c>
      <c r="IBV1534" s="229" t="s">
        <v>466</v>
      </c>
      <c r="IBW1534" s="229" t="s">
        <v>3952</v>
      </c>
      <c r="IBX1534" s="229" t="s">
        <v>3573</v>
      </c>
      <c r="IBY1534" s="229" t="s">
        <v>396</v>
      </c>
      <c r="IBZ1534" s="229" t="s">
        <v>289</v>
      </c>
      <c r="ICA1534" s="229" t="s">
        <v>35</v>
      </c>
      <c r="ICB1534" s="229" t="s">
        <v>27</v>
      </c>
      <c r="ICC1534" s="229" t="s">
        <v>87</v>
      </c>
      <c r="ICD1534" s="229" t="s">
        <v>1400</v>
      </c>
      <c r="ICE1534" s="229" t="s">
        <v>254</v>
      </c>
      <c r="ICF1534" s="229" t="s">
        <v>3947</v>
      </c>
      <c r="ICG1534" s="229" t="s">
        <v>222</v>
      </c>
      <c r="ICH1534" s="229" t="s">
        <v>223</v>
      </c>
      <c r="ICI1534" s="229" t="s">
        <v>172</v>
      </c>
      <c r="ICJ1534" s="229" t="s">
        <v>289</v>
      </c>
      <c r="ICK1534" s="229" t="s">
        <v>227</v>
      </c>
      <c r="ICO1534" s="229">
        <v>2024</v>
      </c>
      <c r="ICP1534" s="229" t="s">
        <v>57</v>
      </c>
      <c r="ICQ1534" s="229" t="s">
        <v>3938</v>
      </c>
      <c r="ICR1534" s="229">
        <v>12973955</v>
      </c>
      <c r="ICS1534" s="229" t="s">
        <v>3948</v>
      </c>
      <c r="ICT1534" s="229" t="s">
        <v>310</v>
      </c>
      <c r="ICU1534" s="229" t="s">
        <v>3949</v>
      </c>
      <c r="ICV1534" s="229" t="s">
        <v>394</v>
      </c>
      <c r="ICW1534" s="229" t="s">
        <v>52</v>
      </c>
      <c r="ICX1534" s="229" t="s">
        <v>3950</v>
      </c>
      <c r="ICZ1534" s="229" t="s">
        <v>3951</v>
      </c>
      <c r="IDA1534" s="229" t="s">
        <v>945</v>
      </c>
      <c r="IDB1534" s="229" t="s">
        <v>466</v>
      </c>
      <c r="IDC1534" s="229" t="s">
        <v>3952</v>
      </c>
      <c r="IDD1534" s="229" t="s">
        <v>3573</v>
      </c>
      <c r="IDE1534" s="229" t="s">
        <v>396</v>
      </c>
      <c r="IDF1534" s="229" t="s">
        <v>289</v>
      </c>
      <c r="IDG1534" s="229" t="s">
        <v>35</v>
      </c>
      <c r="IDH1534" s="229" t="s">
        <v>27</v>
      </c>
      <c r="IDI1534" s="229" t="s">
        <v>87</v>
      </c>
      <c r="IDJ1534" s="229" t="s">
        <v>1400</v>
      </c>
      <c r="IDK1534" s="229" t="s">
        <v>254</v>
      </c>
      <c r="IDL1534" s="229" t="s">
        <v>3947</v>
      </c>
      <c r="IDM1534" s="229" t="s">
        <v>222</v>
      </c>
      <c r="IDN1534" s="229" t="s">
        <v>223</v>
      </c>
      <c r="IDO1534" s="229" t="s">
        <v>172</v>
      </c>
      <c r="IDP1534" s="229" t="s">
        <v>289</v>
      </c>
      <c r="IDQ1534" s="229" t="s">
        <v>227</v>
      </c>
      <c r="IDU1534" s="229">
        <v>2024</v>
      </c>
      <c r="IDV1534" s="229" t="s">
        <v>57</v>
      </c>
      <c r="IDW1534" s="229" t="s">
        <v>3938</v>
      </c>
      <c r="IDX1534" s="229">
        <v>12973955</v>
      </c>
      <c r="IDY1534" s="229" t="s">
        <v>3948</v>
      </c>
      <c r="IDZ1534" s="229" t="s">
        <v>310</v>
      </c>
      <c r="IEA1534" s="229" t="s">
        <v>3949</v>
      </c>
      <c r="IEB1534" s="229" t="s">
        <v>394</v>
      </c>
      <c r="IEC1534" s="229" t="s">
        <v>52</v>
      </c>
      <c r="IED1534" s="229" t="s">
        <v>3950</v>
      </c>
      <c r="IEF1534" s="229" t="s">
        <v>3951</v>
      </c>
      <c r="IEG1534" s="229" t="s">
        <v>945</v>
      </c>
      <c r="IEH1534" s="229" t="s">
        <v>466</v>
      </c>
      <c r="IEI1534" s="229" t="s">
        <v>3952</v>
      </c>
      <c r="IEJ1534" s="229" t="s">
        <v>3573</v>
      </c>
      <c r="IEK1534" s="229" t="s">
        <v>396</v>
      </c>
      <c r="IEL1534" s="229" t="s">
        <v>289</v>
      </c>
      <c r="IEM1534" s="229" t="s">
        <v>35</v>
      </c>
      <c r="IEN1534" s="229" t="s">
        <v>27</v>
      </c>
      <c r="IEO1534" s="229" t="s">
        <v>87</v>
      </c>
      <c r="IEP1534" s="229" t="s">
        <v>1400</v>
      </c>
      <c r="IEQ1534" s="229" t="s">
        <v>254</v>
      </c>
      <c r="IER1534" s="229" t="s">
        <v>3947</v>
      </c>
      <c r="IES1534" s="229" t="s">
        <v>222</v>
      </c>
      <c r="IET1534" s="229" t="s">
        <v>223</v>
      </c>
      <c r="IEU1534" s="229" t="s">
        <v>172</v>
      </c>
      <c r="IEV1534" s="229" t="s">
        <v>289</v>
      </c>
      <c r="IEW1534" s="229" t="s">
        <v>227</v>
      </c>
      <c r="IFA1534" s="229">
        <v>2024</v>
      </c>
      <c r="IFB1534" s="229" t="s">
        <v>57</v>
      </c>
      <c r="IFC1534" s="229" t="s">
        <v>3938</v>
      </c>
      <c r="IFD1534" s="229">
        <v>12973955</v>
      </c>
      <c r="IFE1534" s="229" t="s">
        <v>3948</v>
      </c>
      <c r="IFF1534" s="229" t="s">
        <v>310</v>
      </c>
      <c r="IFG1534" s="229" t="s">
        <v>3949</v>
      </c>
      <c r="IFH1534" s="229" t="s">
        <v>394</v>
      </c>
      <c r="IFI1534" s="229" t="s">
        <v>52</v>
      </c>
      <c r="IFJ1534" s="229" t="s">
        <v>3950</v>
      </c>
      <c r="IFL1534" s="229" t="s">
        <v>3951</v>
      </c>
      <c r="IFM1534" s="229" t="s">
        <v>945</v>
      </c>
      <c r="IFN1534" s="229" t="s">
        <v>466</v>
      </c>
      <c r="IFO1534" s="229" t="s">
        <v>3952</v>
      </c>
      <c r="IFP1534" s="229" t="s">
        <v>3573</v>
      </c>
      <c r="IFQ1534" s="229" t="s">
        <v>396</v>
      </c>
      <c r="IFR1534" s="229" t="s">
        <v>289</v>
      </c>
      <c r="IFS1534" s="229" t="s">
        <v>35</v>
      </c>
      <c r="IFT1534" s="229" t="s">
        <v>27</v>
      </c>
      <c r="IFU1534" s="229" t="s">
        <v>87</v>
      </c>
      <c r="IFV1534" s="229" t="s">
        <v>1400</v>
      </c>
      <c r="IFW1534" s="229" t="s">
        <v>254</v>
      </c>
      <c r="IFX1534" s="229" t="s">
        <v>3947</v>
      </c>
      <c r="IFY1534" s="229" t="s">
        <v>222</v>
      </c>
      <c r="IFZ1534" s="229" t="s">
        <v>223</v>
      </c>
      <c r="IGA1534" s="229" t="s">
        <v>172</v>
      </c>
      <c r="IGB1534" s="229" t="s">
        <v>289</v>
      </c>
      <c r="IGC1534" s="229" t="s">
        <v>227</v>
      </c>
      <c r="IGG1534" s="229">
        <v>2024</v>
      </c>
      <c r="IGH1534" s="229" t="s">
        <v>57</v>
      </c>
      <c r="IGI1534" s="229" t="s">
        <v>3938</v>
      </c>
      <c r="IGJ1534" s="229">
        <v>12973955</v>
      </c>
      <c r="IGK1534" s="229" t="s">
        <v>3948</v>
      </c>
      <c r="IGL1534" s="229" t="s">
        <v>310</v>
      </c>
      <c r="IGM1534" s="229" t="s">
        <v>3949</v>
      </c>
      <c r="IGN1534" s="229" t="s">
        <v>394</v>
      </c>
      <c r="IGO1534" s="229" t="s">
        <v>52</v>
      </c>
      <c r="IGP1534" s="229" t="s">
        <v>3950</v>
      </c>
      <c r="IGR1534" s="229" t="s">
        <v>3951</v>
      </c>
      <c r="IGS1534" s="229" t="s">
        <v>945</v>
      </c>
      <c r="IGT1534" s="229" t="s">
        <v>466</v>
      </c>
      <c r="IGU1534" s="229" t="s">
        <v>3952</v>
      </c>
      <c r="IGV1534" s="229" t="s">
        <v>3573</v>
      </c>
      <c r="IGW1534" s="229" t="s">
        <v>396</v>
      </c>
      <c r="IGX1534" s="229" t="s">
        <v>289</v>
      </c>
      <c r="IGY1534" s="229" t="s">
        <v>35</v>
      </c>
      <c r="IGZ1534" s="229" t="s">
        <v>27</v>
      </c>
      <c r="IHA1534" s="229" t="s">
        <v>87</v>
      </c>
      <c r="IHB1534" s="229" t="s">
        <v>1400</v>
      </c>
      <c r="IHC1534" s="229" t="s">
        <v>254</v>
      </c>
      <c r="IHD1534" s="229" t="s">
        <v>3947</v>
      </c>
      <c r="IHE1534" s="229" t="s">
        <v>222</v>
      </c>
      <c r="IHF1534" s="229" t="s">
        <v>223</v>
      </c>
      <c r="IHG1534" s="229" t="s">
        <v>172</v>
      </c>
      <c r="IHH1534" s="229" t="s">
        <v>289</v>
      </c>
      <c r="IHI1534" s="229" t="s">
        <v>227</v>
      </c>
      <c r="IHM1534" s="229">
        <v>2024</v>
      </c>
      <c r="IHN1534" s="229" t="s">
        <v>57</v>
      </c>
      <c r="IHO1534" s="229" t="s">
        <v>3938</v>
      </c>
      <c r="IHP1534" s="229">
        <v>12973955</v>
      </c>
      <c r="IHQ1534" s="229" t="s">
        <v>3948</v>
      </c>
      <c r="IHR1534" s="229" t="s">
        <v>310</v>
      </c>
      <c r="IHS1534" s="229" t="s">
        <v>3949</v>
      </c>
      <c r="IHT1534" s="229" t="s">
        <v>394</v>
      </c>
      <c r="IHU1534" s="229" t="s">
        <v>52</v>
      </c>
      <c r="IHV1534" s="229" t="s">
        <v>3950</v>
      </c>
      <c r="IHX1534" s="229" t="s">
        <v>3951</v>
      </c>
      <c r="IHY1534" s="229" t="s">
        <v>945</v>
      </c>
      <c r="IHZ1534" s="229" t="s">
        <v>466</v>
      </c>
      <c r="IIA1534" s="229" t="s">
        <v>3952</v>
      </c>
      <c r="IIB1534" s="229" t="s">
        <v>3573</v>
      </c>
      <c r="IIC1534" s="229" t="s">
        <v>396</v>
      </c>
      <c r="IID1534" s="229" t="s">
        <v>289</v>
      </c>
      <c r="IIE1534" s="229" t="s">
        <v>35</v>
      </c>
      <c r="IIF1534" s="229" t="s">
        <v>27</v>
      </c>
      <c r="IIG1534" s="229" t="s">
        <v>87</v>
      </c>
      <c r="IIH1534" s="229" t="s">
        <v>1400</v>
      </c>
      <c r="III1534" s="229" t="s">
        <v>254</v>
      </c>
      <c r="IIJ1534" s="229" t="s">
        <v>3947</v>
      </c>
      <c r="IIK1534" s="229" t="s">
        <v>222</v>
      </c>
      <c r="IIL1534" s="229" t="s">
        <v>223</v>
      </c>
      <c r="IIM1534" s="229" t="s">
        <v>172</v>
      </c>
      <c r="IIN1534" s="229" t="s">
        <v>289</v>
      </c>
      <c r="IIO1534" s="229" t="s">
        <v>227</v>
      </c>
      <c r="IIS1534" s="229">
        <v>2024</v>
      </c>
      <c r="IIT1534" s="229" t="s">
        <v>57</v>
      </c>
      <c r="IIU1534" s="229" t="s">
        <v>3938</v>
      </c>
      <c r="IIV1534" s="229">
        <v>12973955</v>
      </c>
      <c r="IIW1534" s="229" t="s">
        <v>3948</v>
      </c>
      <c r="IIX1534" s="229" t="s">
        <v>310</v>
      </c>
      <c r="IIY1534" s="229" t="s">
        <v>3949</v>
      </c>
      <c r="IIZ1534" s="229" t="s">
        <v>394</v>
      </c>
      <c r="IJA1534" s="229" t="s">
        <v>52</v>
      </c>
      <c r="IJB1534" s="229" t="s">
        <v>3950</v>
      </c>
      <c r="IJD1534" s="229" t="s">
        <v>3951</v>
      </c>
      <c r="IJE1534" s="229" t="s">
        <v>945</v>
      </c>
      <c r="IJF1534" s="229" t="s">
        <v>466</v>
      </c>
      <c r="IJG1534" s="229" t="s">
        <v>3952</v>
      </c>
      <c r="IJH1534" s="229" t="s">
        <v>3573</v>
      </c>
      <c r="IJI1534" s="229" t="s">
        <v>396</v>
      </c>
      <c r="IJJ1534" s="229" t="s">
        <v>289</v>
      </c>
      <c r="IJK1534" s="229" t="s">
        <v>35</v>
      </c>
      <c r="IJL1534" s="229" t="s">
        <v>27</v>
      </c>
      <c r="IJM1534" s="229" t="s">
        <v>87</v>
      </c>
      <c r="IJN1534" s="229" t="s">
        <v>1400</v>
      </c>
      <c r="IJO1534" s="229" t="s">
        <v>254</v>
      </c>
      <c r="IJP1534" s="229" t="s">
        <v>3947</v>
      </c>
      <c r="IJQ1534" s="229" t="s">
        <v>222</v>
      </c>
      <c r="IJR1534" s="229" t="s">
        <v>223</v>
      </c>
      <c r="IJS1534" s="229" t="s">
        <v>172</v>
      </c>
      <c r="IJT1534" s="229" t="s">
        <v>289</v>
      </c>
      <c r="IJU1534" s="229" t="s">
        <v>227</v>
      </c>
      <c r="IJY1534" s="229">
        <v>2024</v>
      </c>
      <c r="IJZ1534" s="229" t="s">
        <v>57</v>
      </c>
      <c r="IKA1534" s="229" t="s">
        <v>3938</v>
      </c>
      <c r="IKB1534" s="229">
        <v>12973955</v>
      </c>
      <c r="IKC1534" s="229" t="s">
        <v>3948</v>
      </c>
      <c r="IKD1534" s="229" t="s">
        <v>310</v>
      </c>
      <c r="IKE1534" s="229" t="s">
        <v>3949</v>
      </c>
      <c r="IKF1534" s="229" t="s">
        <v>394</v>
      </c>
      <c r="IKG1534" s="229" t="s">
        <v>52</v>
      </c>
      <c r="IKH1534" s="229" t="s">
        <v>3950</v>
      </c>
      <c r="IKJ1534" s="229" t="s">
        <v>3951</v>
      </c>
      <c r="IKK1534" s="229" t="s">
        <v>945</v>
      </c>
      <c r="IKL1534" s="229" t="s">
        <v>466</v>
      </c>
      <c r="IKM1534" s="229" t="s">
        <v>3952</v>
      </c>
      <c r="IKN1534" s="229" t="s">
        <v>3573</v>
      </c>
      <c r="IKO1534" s="229" t="s">
        <v>396</v>
      </c>
      <c r="IKP1534" s="229" t="s">
        <v>289</v>
      </c>
      <c r="IKQ1534" s="229" t="s">
        <v>35</v>
      </c>
      <c r="IKR1534" s="229" t="s">
        <v>27</v>
      </c>
      <c r="IKS1534" s="229" t="s">
        <v>87</v>
      </c>
      <c r="IKT1534" s="229" t="s">
        <v>1400</v>
      </c>
      <c r="IKU1534" s="229" t="s">
        <v>254</v>
      </c>
      <c r="IKV1534" s="229" t="s">
        <v>3947</v>
      </c>
      <c r="IKW1534" s="229" t="s">
        <v>222</v>
      </c>
      <c r="IKX1534" s="229" t="s">
        <v>223</v>
      </c>
      <c r="IKY1534" s="229" t="s">
        <v>172</v>
      </c>
      <c r="IKZ1534" s="229" t="s">
        <v>289</v>
      </c>
      <c r="ILA1534" s="229" t="s">
        <v>227</v>
      </c>
      <c r="ILE1534" s="229">
        <v>2024</v>
      </c>
      <c r="ILF1534" s="229" t="s">
        <v>57</v>
      </c>
      <c r="ILG1534" s="229" t="s">
        <v>3938</v>
      </c>
      <c r="ILH1534" s="229">
        <v>12973955</v>
      </c>
      <c r="ILI1534" s="229" t="s">
        <v>3948</v>
      </c>
      <c r="ILJ1534" s="229" t="s">
        <v>310</v>
      </c>
      <c r="ILK1534" s="229" t="s">
        <v>3949</v>
      </c>
      <c r="ILL1534" s="229" t="s">
        <v>394</v>
      </c>
      <c r="ILM1534" s="229" t="s">
        <v>52</v>
      </c>
      <c r="ILN1534" s="229" t="s">
        <v>3950</v>
      </c>
      <c r="ILP1534" s="229" t="s">
        <v>3951</v>
      </c>
      <c r="ILQ1534" s="229" t="s">
        <v>945</v>
      </c>
      <c r="ILR1534" s="229" t="s">
        <v>466</v>
      </c>
      <c r="ILS1534" s="229" t="s">
        <v>3952</v>
      </c>
      <c r="ILT1534" s="229" t="s">
        <v>3573</v>
      </c>
      <c r="ILU1534" s="229" t="s">
        <v>396</v>
      </c>
      <c r="ILV1534" s="229" t="s">
        <v>289</v>
      </c>
      <c r="ILW1534" s="229" t="s">
        <v>35</v>
      </c>
      <c r="ILX1534" s="229" t="s">
        <v>27</v>
      </c>
      <c r="ILY1534" s="229" t="s">
        <v>87</v>
      </c>
      <c r="ILZ1534" s="229" t="s">
        <v>1400</v>
      </c>
      <c r="IMA1534" s="229" t="s">
        <v>254</v>
      </c>
      <c r="IMB1534" s="229" t="s">
        <v>3947</v>
      </c>
      <c r="IMC1534" s="229" t="s">
        <v>222</v>
      </c>
      <c r="IMD1534" s="229" t="s">
        <v>223</v>
      </c>
      <c r="IME1534" s="229" t="s">
        <v>172</v>
      </c>
      <c r="IMF1534" s="229" t="s">
        <v>289</v>
      </c>
      <c r="IMG1534" s="229" t="s">
        <v>227</v>
      </c>
      <c r="IMK1534" s="229">
        <v>2024</v>
      </c>
      <c r="IML1534" s="229" t="s">
        <v>57</v>
      </c>
      <c r="IMM1534" s="229" t="s">
        <v>3938</v>
      </c>
      <c r="IMN1534" s="229">
        <v>12973955</v>
      </c>
      <c r="IMO1534" s="229" t="s">
        <v>3948</v>
      </c>
      <c r="IMP1534" s="229" t="s">
        <v>310</v>
      </c>
      <c r="IMQ1534" s="229" t="s">
        <v>3949</v>
      </c>
      <c r="IMR1534" s="229" t="s">
        <v>394</v>
      </c>
      <c r="IMS1534" s="229" t="s">
        <v>52</v>
      </c>
      <c r="IMT1534" s="229" t="s">
        <v>3950</v>
      </c>
      <c r="IMV1534" s="229" t="s">
        <v>3951</v>
      </c>
      <c r="IMW1534" s="229" t="s">
        <v>945</v>
      </c>
      <c r="IMX1534" s="229" t="s">
        <v>466</v>
      </c>
      <c r="IMY1534" s="229" t="s">
        <v>3952</v>
      </c>
      <c r="IMZ1534" s="229" t="s">
        <v>3573</v>
      </c>
      <c r="INA1534" s="229" t="s">
        <v>396</v>
      </c>
      <c r="INB1534" s="229" t="s">
        <v>289</v>
      </c>
      <c r="INC1534" s="229" t="s">
        <v>35</v>
      </c>
      <c r="IND1534" s="229" t="s">
        <v>27</v>
      </c>
      <c r="INE1534" s="229" t="s">
        <v>87</v>
      </c>
      <c r="INF1534" s="229" t="s">
        <v>1400</v>
      </c>
      <c r="ING1534" s="229" t="s">
        <v>254</v>
      </c>
      <c r="INH1534" s="229" t="s">
        <v>3947</v>
      </c>
      <c r="INI1534" s="229" t="s">
        <v>222</v>
      </c>
      <c r="INJ1534" s="229" t="s">
        <v>223</v>
      </c>
      <c r="INK1534" s="229" t="s">
        <v>172</v>
      </c>
      <c r="INL1534" s="229" t="s">
        <v>289</v>
      </c>
      <c r="INM1534" s="229" t="s">
        <v>227</v>
      </c>
      <c r="INQ1534" s="229">
        <v>2024</v>
      </c>
      <c r="INR1534" s="229" t="s">
        <v>57</v>
      </c>
      <c r="INS1534" s="229" t="s">
        <v>3938</v>
      </c>
      <c r="INT1534" s="229">
        <v>12973955</v>
      </c>
      <c r="INU1534" s="229" t="s">
        <v>3948</v>
      </c>
      <c r="INV1534" s="229" t="s">
        <v>310</v>
      </c>
      <c r="INW1534" s="229" t="s">
        <v>3949</v>
      </c>
      <c r="INX1534" s="229" t="s">
        <v>394</v>
      </c>
      <c r="INY1534" s="229" t="s">
        <v>52</v>
      </c>
      <c r="INZ1534" s="229" t="s">
        <v>3950</v>
      </c>
      <c r="IOB1534" s="229" t="s">
        <v>3951</v>
      </c>
      <c r="IOC1534" s="229" t="s">
        <v>945</v>
      </c>
      <c r="IOD1534" s="229" t="s">
        <v>466</v>
      </c>
      <c r="IOE1534" s="229" t="s">
        <v>3952</v>
      </c>
      <c r="IOF1534" s="229" t="s">
        <v>3573</v>
      </c>
      <c r="IOG1534" s="229" t="s">
        <v>396</v>
      </c>
      <c r="IOH1534" s="229" t="s">
        <v>289</v>
      </c>
      <c r="IOI1534" s="229" t="s">
        <v>35</v>
      </c>
      <c r="IOJ1534" s="229" t="s">
        <v>27</v>
      </c>
      <c r="IOK1534" s="229" t="s">
        <v>87</v>
      </c>
      <c r="IOL1534" s="229" t="s">
        <v>1400</v>
      </c>
      <c r="IOM1534" s="229" t="s">
        <v>254</v>
      </c>
      <c r="ION1534" s="229" t="s">
        <v>3947</v>
      </c>
      <c r="IOO1534" s="229" t="s">
        <v>222</v>
      </c>
      <c r="IOP1534" s="229" t="s">
        <v>223</v>
      </c>
      <c r="IOQ1534" s="229" t="s">
        <v>172</v>
      </c>
      <c r="IOR1534" s="229" t="s">
        <v>289</v>
      </c>
      <c r="IOS1534" s="229" t="s">
        <v>227</v>
      </c>
      <c r="IOW1534" s="229">
        <v>2024</v>
      </c>
      <c r="IOX1534" s="229" t="s">
        <v>57</v>
      </c>
      <c r="IOY1534" s="229" t="s">
        <v>3938</v>
      </c>
      <c r="IOZ1534" s="229">
        <v>12973955</v>
      </c>
      <c r="IPA1534" s="229" t="s">
        <v>3948</v>
      </c>
      <c r="IPB1534" s="229" t="s">
        <v>310</v>
      </c>
      <c r="IPC1534" s="229" t="s">
        <v>3949</v>
      </c>
      <c r="IPD1534" s="229" t="s">
        <v>394</v>
      </c>
      <c r="IPE1534" s="229" t="s">
        <v>52</v>
      </c>
      <c r="IPF1534" s="229" t="s">
        <v>3950</v>
      </c>
      <c r="IPH1534" s="229" t="s">
        <v>3951</v>
      </c>
      <c r="IPI1534" s="229" t="s">
        <v>945</v>
      </c>
      <c r="IPJ1534" s="229" t="s">
        <v>466</v>
      </c>
      <c r="IPK1534" s="229" t="s">
        <v>3952</v>
      </c>
      <c r="IPL1534" s="229" t="s">
        <v>3573</v>
      </c>
      <c r="IPM1534" s="229" t="s">
        <v>396</v>
      </c>
      <c r="IPN1534" s="229" t="s">
        <v>289</v>
      </c>
      <c r="IPO1534" s="229" t="s">
        <v>35</v>
      </c>
      <c r="IPP1534" s="229" t="s">
        <v>27</v>
      </c>
      <c r="IPQ1534" s="229" t="s">
        <v>87</v>
      </c>
      <c r="IPR1534" s="229" t="s">
        <v>1400</v>
      </c>
      <c r="IPS1534" s="229" t="s">
        <v>254</v>
      </c>
      <c r="IPT1534" s="229" t="s">
        <v>3947</v>
      </c>
      <c r="IPU1534" s="229" t="s">
        <v>222</v>
      </c>
      <c r="IPV1534" s="229" t="s">
        <v>223</v>
      </c>
      <c r="IPW1534" s="229" t="s">
        <v>172</v>
      </c>
      <c r="IPX1534" s="229" t="s">
        <v>289</v>
      </c>
      <c r="IPY1534" s="229" t="s">
        <v>227</v>
      </c>
      <c r="IQC1534" s="229">
        <v>2024</v>
      </c>
      <c r="IQD1534" s="229" t="s">
        <v>57</v>
      </c>
      <c r="IQE1534" s="229" t="s">
        <v>3938</v>
      </c>
      <c r="IQF1534" s="229">
        <v>12973955</v>
      </c>
      <c r="IQG1534" s="229" t="s">
        <v>3948</v>
      </c>
      <c r="IQH1534" s="229" t="s">
        <v>310</v>
      </c>
      <c r="IQI1534" s="229" t="s">
        <v>3949</v>
      </c>
      <c r="IQJ1534" s="229" t="s">
        <v>394</v>
      </c>
      <c r="IQK1534" s="229" t="s">
        <v>52</v>
      </c>
      <c r="IQL1534" s="229" t="s">
        <v>3950</v>
      </c>
      <c r="IQN1534" s="229" t="s">
        <v>3951</v>
      </c>
      <c r="IQO1534" s="229" t="s">
        <v>945</v>
      </c>
      <c r="IQP1534" s="229" t="s">
        <v>466</v>
      </c>
      <c r="IQQ1534" s="229" t="s">
        <v>3952</v>
      </c>
      <c r="IQR1534" s="229" t="s">
        <v>3573</v>
      </c>
      <c r="IQS1534" s="229" t="s">
        <v>396</v>
      </c>
      <c r="IQT1534" s="229" t="s">
        <v>289</v>
      </c>
      <c r="IQU1534" s="229" t="s">
        <v>35</v>
      </c>
      <c r="IQV1534" s="229" t="s">
        <v>27</v>
      </c>
      <c r="IQW1534" s="229" t="s">
        <v>87</v>
      </c>
      <c r="IQX1534" s="229" t="s">
        <v>1400</v>
      </c>
      <c r="IQY1534" s="229" t="s">
        <v>254</v>
      </c>
      <c r="IQZ1534" s="229" t="s">
        <v>3947</v>
      </c>
      <c r="IRA1534" s="229" t="s">
        <v>222</v>
      </c>
      <c r="IRB1534" s="229" t="s">
        <v>223</v>
      </c>
      <c r="IRC1534" s="229" t="s">
        <v>172</v>
      </c>
      <c r="IRD1534" s="229" t="s">
        <v>289</v>
      </c>
      <c r="IRE1534" s="229" t="s">
        <v>227</v>
      </c>
      <c r="IRI1534" s="229">
        <v>2024</v>
      </c>
      <c r="IRJ1534" s="229" t="s">
        <v>57</v>
      </c>
      <c r="IRK1534" s="229" t="s">
        <v>3938</v>
      </c>
      <c r="IRL1534" s="229">
        <v>12973955</v>
      </c>
      <c r="IRM1534" s="229" t="s">
        <v>3948</v>
      </c>
      <c r="IRN1534" s="229" t="s">
        <v>310</v>
      </c>
      <c r="IRO1534" s="229" t="s">
        <v>3949</v>
      </c>
      <c r="IRP1534" s="229" t="s">
        <v>394</v>
      </c>
      <c r="IRQ1534" s="229" t="s">
        <v>52</v>
      </c>
      <c r="IRR1534" s="229" t="s">
        <v>3950</v>
      </c>
      <c r="IRT1534" s="229" t="s">
        <v>3951</v>
      </c>
      <c r="IRU1534" s="229" t="s">
        <v>945</v>
      </c>
      <c r="IRV1534" s="229" t="s">
        <v>466</v>
      </c>
      <c r="IRW1534" s="229" t="s">
        <v>3952</v>
      </c>
      <c r="IRX1534" s="229" t="s">
        <v>3573</v>
      </c>
      <c r="IRY1534" s="229" t="s">
        <v>396</v>
      </c>
      <c r="IRZ1534" s="229" t="s">
        <v>289</v>
      </c>
      <c r="ISA1534" s="229" t="s">
        <v>35</v>
      </c>
      <c r="ISB1534" s="229" t="s">
        <v>27</v>
      </c>
      <c r="ISC1534" s="229" t="s">
        <v>87</v>
      </c>
      <c r="ISD1534" s="229" t="s">
        <v>1400</v>
      </c>
      <c r="ISE1534" s="229" t="s">
        <v>254</v>
      </c>
      <c r="ISF1534" s="229" t="s">
        <v>3947</v>
      </c>
      <c r="ISG1534" s="229" t="s">
        <v>222</v>
      </c>
      <c r="ISH1534" s="229" t="s">
        <v>223</v>
      </c>
      <c r="ISI1534" s="229" t="s">
        <v>172</v>
      </c>
      <c r="ISJ1534" s="229" t="s">
        <v>289</v>
      </c>
      <c r="ISK1534" s="229" t="s">
        <v>227</v>
      </c>
      <c r="ISO1534" s="229">
        <v>2024</v>
      </c>
      <c r="ISP1534" s="229" t="s">
        <v>57</v>
      </c>
      <c r="ISQ1534" s="229" t="s">
        <v>3938</v>
      </c>
      <c r="ISR1534" s="229">
        <v>12973955</v>
      </c>
      <c r="ISS1534" s="229" t="s">
        <v>3948</v>
      </c>
      <c r="IST1534" s="229" t="s">
        <v>310</v>
      </c>
      <c r="ISU1534" s="229" t="s">
        <v>3949</v>
      </c>
      <c r="ISV1534" s="229" t="s">
        <v>394</v>
      </c>
      <c r="ISW1534" s="229" t="s">
        <v>52</v>
      </c>
      <c r="ISX1534" s="229" t="s">
        <v>3950</v>
      </c>
      <c r="ISZ1534" s="229" t="s">
        <v>3951</v>
      </c>
      <c r="ITA1534" s="229" t="s">
        <v>945</v>
      </c>
      <c r="ITB1534" s="229" t="s">
        <v>466</v>
      </c>
      <c r="ITC1534" s="229" t="s">
        <v>3952</v>
      </c>
      <c r="ITD1534" s="229" t="s">
        <v>3573</v>
      </c>
      <c r="ITE1534" s="229" t="s">
        <v>396</v>
      </c>
      <c r="ITF1534" s="229" t="s">
        <v>289</v>
      </c>
      <c r="ITG1534" s="229" t="s">
        <v>35</v>
      </c>
      <c r="ITH1534" s="229" t="s">
        <v>27</v>
      </c>
      <c r="ITI1534" s="229" t="s">
        <v>87</v>
      </c>
      <c r="ITJ1534" s="229" t="s">
        <v>1400</v>
      </c>
      <c r="ITK1534" s="229" t="s">
        <v>254</v>
      </c>
      <c r="ITL1534" s="229" t="s">
        <v>3947</v>
      </c>
      <c r="ITM1534" s="229" t="s">
        <v>222</v>
      </c>
      <c r="ITN1534" s="229" t="s">
        <v>223</v>
      </c>
      <c r="ITO1534" s="229" t="s">
        <v>172</v>
      </c>
      <c r="ITP1534" s="229" t="s">
        <v>289</v>
      </c>
      <c r="ITQ1534" s="229" t="s">
        <v>227</v>
      </c>
      <c r="ITU1534" s="229">
        <v>2024</v>
      </c>
      <c r="ITV1534" s="229" t="s">
        <v>57</v>
      </c>
      <c r="ITW1534" s="229" t="s">
        <v>3938</v>
      </c>
      <c r="ITX1534" s="229">
        <v>12973955</v>
      </c>
      <c r="ITY1534" s="229" t="s">
        <v>3948</v>
      </c>
      <c r="ITZ1534" s="229" t="s">
        <v>310</v>
      </c>
      <c r="IUA1534" s="229" t="s">
        <v>3949</v>
      </c>
      <c r="IUB1534" s="229" t="s">
        <v>394</v>
      </c>
      <c r="IUC1534" s="229" t="s">
        <v>52</v>
      </c>
      <c r="IUD1534" s="229" t="s">
        <v>3950</v>
      </c>
      <c r="IUF1534" s="229" t="s">
        <v>3951</v>
      </c>
      <c r="IUG1534" s="229" t="s">
        <v>945</v>
      </c>
      <c r="IUH1534" s="229" t="s">
        <v>466</v>
      </c>
      <c r="IUI1534" s="229" t="s">
        <v>3952</v>
      </c>
      <c r="IUJ1534" s="229" t="s">
        <v>3573</v>
      </c>
      <c r="IUK1534" s="229" t="s">
        <v>396</v>
      </c>
      <c r="IUL1534" s="229" t="s">
        <v>289</v>
      </c>
      <c r="IUM1534" s="229" t="s">
        <v>35</v>
      </c>
      <c r="IUN1534" s="229" t="s">
        <v>27</v>
      </c>
      <c r="IUO1534" s="229" t="s">
        <v>87</v>
      </c>
      <c r="IUP1534" s="229" t="s">
        <v>1400</v>
      </c>
      <c r="IUQ1534" s="229" t="s">
        <v>254</v>
      </c>
      <c r="IUR1534" s="229" t="s">
        <v>3947</v>
      </c>
      <c r="IUS1534" s="229" t="s">
        <v>222</v>
      </c>
      <c r="IUT1534" s="229" t="s">
        <v>223</v>
      </c>
      <c r="IUU1534" s="229" t="s">
        <v>172</v>
      </c>
      <c r="IUV1534" s="229" t="s">
        <v>289</v>
      </c>
      <c r="IUW1534" s="229" t="s">
        <v>227</v>
      </c>
      <c r="IVA1534" s="229">
        <v>2024</v>
      </c>
      <c r="IVB1534" s="229" t="s">
        <v>57</v>
      </c>
      <c r="IVC1534" s="229" t="s">
        <v>3938</v>
      </c>
      <c r="IVD1534" s="229">
        <v>12973955</v>
      </c>
      <c r="IVE1534" s="229" t="s">
        <v>3948</v>
      </c>
      <c r="IVF1534" s="229" t="s">
        <v>310</v>
      </c>
      <c r="IVG1534" s="229" t="s">
        <v>3949</v>
      </c>
      <c r="IVH1534" s="229" t="s">
        <v>394</v>
      </c>
      <c r="IVI1534" s="229" t="s">
        <v>52</v>
      </c>
      <c r="IVJ1534" s="229" t="s">
        <v>3950</v>
      </c>
      <c r="IVL1534" s="229" t="s">
        <v>3951</v>
      </c>
      <c r="IVM1534" s="229" t="s">
        <v>945</v>
      </c>
      <c r="IVN1534" s="229" t="s">
        <v>466</v>
      </c>
      <c r="IVO1534" s="229" t="s">
        <v>3952</v>
      </c>
      <c r="IVP1534" s="229" t="s">
        <v>3573</v>
      </c>
      <c r="IVQ1534" s="229" t="s">
        <v>396</v>
      </c>
      <c r="IVR1534" s="229" t="s">
        <v>289</v>
      </c>
      <c r="IVS1534" s="229" t="s">
        <v>35</v>
      </c>
      <c r="IVT1534" s="229" t="s">
        <v>27</v>
      </c>
      <c r="IVU1534" s="229" t="s">
        <v>87</v>
      </c>
      <c r="IVV1534" s="229" t="s">
        <v>1400</v>
      </c>
      <c r="IVW1534" s="229" t="s">
        <v>254</v>
      </c>
      <c r="IVX1534" s="229" t="s">
        <v>3947</v>
      </c>
      <c r="IVY1534" s="229" t="s">
        <v>222</v>
      </c>
      <c r="IVZ1534" s="229" t="s">
        <v>223</v>
      </c>
      <c r="IWA1534" s="229" t="s">
        <v>172</v>
      </c>
      <c r="IWB1534" s="229" t="s">
        <v>289</v>
      </c>
      <c r="IWC1534" s="229" t="s">
        <v>227</v>
      </c>
      <c r="IWG1534" s="229">
        <v>2024</v>
      </c>
      <c r="IWH1534" s="229" t="s">
        <v>57</v>
      </c>
      <c r="IWI1534" s="229" t="s">
        <v>3938</v>
      </c>
      <c r="IWJ1534" s="229">
        <v>12973955</v>
      </c>
      <c r="IWK1534" s="229" t="s">
        <v>3948</v>
      </c>
      <c r="IWL1534" s="229" t="s">
        <v>310</v>
      </c>
      <c r="IWM1534" s="229" t="s">
        <v>3949</v>
      </c>
      <c r="IWN1534" s="229" t="s">
        <v>394</v>
      </c>
      <c r="IWO1534" s="229" t="s">
        <v>52</v>
      </c>
      <c r="IWP1534" s="229" t="s">
        <v>3950</v>
      </c>
      <c r="IWR1534" s="229" t="s">
        <v>3951</v>
      </c>
      <c r="IWS1534" s="229" t="s">
        <v>945</v>
      </c>
      <c r="IWT1534" s="229" t="s">
        <v>466</v>
      </c>
      <c r="IWU1534" s="229" t="s">
        <v>3952</v>
      </c>
      <c r="IWV1534" s="229" t="s">
        <v>3573</v>
      </c>
      <c r="IWW1534" s="229" t="s">
        <v>396</v>
      </c>
      <c r="IWX1534" s="229" t="s">
        <v>289</v>
      </c>
      <c r="IWY1534" s="229" t="s">
        <v>35</v>
      </c>
      <c r="IWZ1534" s="229" t="s">
        <v>27</v>
      </c>
      <c r="IXA1534" s="229" t="s">
        <v>87</v>
      </c>
      <c r="IXB1534" s="229" t="s">
        <v>1400</v>
      </c>
      <c r="IXC1534" s="229" t="s">
        <v>254</v>
      </c>
      <c r="IXD1534" s="229" t="s">
        <v>3947</v>
      </c>
      <c r="IXE1534" s="229" t="s">
        <v>222</v>
      </c>
      <c r="IXF1534" s="229" t="s">
        <v>223</v>
      </c>
      <c r="IXG1534" s="229" t="s">
        <v>172</v>
      </c>
      <c r="IXH1534" s="229" t="s">
        <v>289</v>
      </c>
      <c r="IXI1534" s="229" t="s">
        <v>227</v>
      </c>
      <c r="IXM1534" s="229">
        <v>2024</v>
      </c>
      <c r="IXN1534" s="229" t="s">
        <v>57</v>
      </c>
      <c r="IXO1534" s="229" t="s">
        <v>3938</v>
      </c>
      <c r="IXP1534" s="229">
        <v>12973955</v>
      </c>
      <c r="IXQ1534" s="229" t="s">
        <v>3948</v>
      </c>
      <c r="IXR1534" s="229" t="s">
        <v>310</v>
      </c>
      <c r="IXS1534" s="229" t="s">
        <v>3949</v>
      </c>
      <c r="IXT1534" s="229" t="s">
        <v>394</v>
      </c>
      <c r="IXU1534" s="229" t="s">
        <v>52</v>
      </c>
      <c r="IXV1534" s="229" t="s">
        <v>3950</v>
      </c>
      <c r="IXX1534" s="229" t="s">
        <v>3951</v>
      </c>
      <c r="IXY1534" s="229" t="s">
        <v>945</v>
      </c>
      <c r="IXZ1534" s="229" t="s">
        <v>466</v>
      </c>
      <c r="IYA1534" s="229" t="s">
        <v>3952</v>
      </c>
      <c r="IYB1534" s="229" t="s">
        <v>3573</v>
      </c>
      <c r="IYC1534" s="229" t="s">
        <v>396</v>
      </c>
      <c r="IYD1534" s="229" t="s">
        <v>289</v>
      </c>
      <c r="IYE1534" s="229" t="s">
        <v>35</v>
      </c>
      <c r="IYF1534" s="229" t="s">
        <v>27</v>
      </c>
      <c r="IYG1534" s="229" t="s">
        <v>87</v>
      </c>
      <c r="IYH1534" s="229" t="s">
        <v>1400</v>
      </c>
      <c r="IYI1534" s="229" t="s">
        <v>254</v>
      </c>
      <c r="IYJ1534" s="229" t="s">
        <v>3947</v>
      </c>
      <c r="IYK1534" s="229" t="s">
        <v>222</v>
      </c>
      <c r="IYL1534" s="229" t="s">
        <v>223</v>
      </c>
      <c r="IYM1534" s="229" t="s">
        <v>172</v>
      </c>
      <c r="IYN1534" s="229" t="s">
        <v>289</v>
      </c>
      <c r="IYO1534" s="229" t="s">
        <v>227</v>
      </c>
      <c r="IYS1534" s="229">
        <v>2024</v>
      </c>
      <c r="IYT1534" s="229" t="s">
        <v>57</v>
      </c>
      <c r="IYU1534" s="229" t="s">
        <v>3938</v>
      </c>
      <c r="IYV1534" s="229">
        <v>12973955</v>
      </c>
      <c r="IYW1534" s="229" t="s">
        <v>3948</v>
      </c>
      <c r="IYX1534" s="229" t="s">
        <v>310</v>
      </c>
      <c r="IYY1534" s="229" t="s">
        <v>3949</v>
      </c>
      <c r="IYZ1534" s="229" t="s">
        <v>394</v>
      </c>
      <c r="IZA1534" s="229" t="s">
        <v>52</v>
      </c>
      <c r="IZB1534" s="229" t="s">
        <v>3950</v>
      </c>
      <c r="IZD1534" s="229" t="s">
        <v>3951</v>
      </c>
      <c r="IZE1534" s="229" t="s">
        <v>945</v>
      </c>
      <c r="IZF1534" s="229" t="s">
        <v>466</v>
      </c>
      <c r="IZG1534" s="229" t="s">
        <v>3952</v>
      </c>
      <c r="IZH1534" s="229" t="s">
        <v>3573</v>
      </c>
      <c r="IZI1534" s="229" t="s">
        <v>396</v>
      </c>
      <c r="IZJ1534" s="229" t="s">
        <v>289</v>
      </c>
      <c r="IZK1534" s="229" t="s">
        <v>35</v>
      </c>
      <c r="IZL1534" s="229" t="s">
        <v>27</v>
      </c>
      <c r="IZM1534" s="229" t="s">
        <v>87</v>
      </c>
      <c r="IZN1534" s="229" t="s">
        <v>1400</v>
      </c>
      <c r="IZO1534" s="229" t="s">
        <v>254</v>
      </c>
      <c r="IZP1534" s="229" t="s">
        <v>3947</v>
      </c>
      <c r="IZQ1534" s="229" t="s">
        <v>222</v>
      </c>
      <c r="IZR1534" s="229" t="s">
        <v>223</v>
      </c>
      <c r="IZS1534" s="229" t="s">
        <v>172</v>
      </c>
      <c r="IZT1534" s="229" t="s">
        <v>289</v>
      </c>
      <c r="IZU1534" s="229" t="s">
        <v>227</v>
      </c>
      <c r="IZY1534" s="229">
        <v>2024</v>
      </c>
      <c r="IZZ1534" s="229" t="s">
        <v>57</v>
      </c>
      <c r="JAA1534" s="229" t="s">
        <v>3938</v>
      </c>
      <c r="JAB1534" s="229">
        <v>12973955</v>
      </c>
      <c r="JAC1534" s="229" t="s">
        <v>3948</v>
      </c>
      <c r="JAD1534" s="229" t="s">
        <v>310</v>
      </c>
      <c r="JAE1534" s="229" t="s">
        <v>3949</v>
      </c>
      <c r="JAF1534" s="229" t="s">
        <v>394</v>
      </c>
      <c r="JAG1534" s="229" t="s">
        <v>52</v>
      </c>
      <c r="JAH1534" s="229" t="s">
        <v>3950</v>
      </c>
      <c r="JAJ1534" s="229" t="s">
        <v>3951</v>
      </c>
      <c r="JAK1534" s="229" t="s">
        <v>945</v>
      </c>
      <c r="JAL1534" s="229" t="s">
        <v>466</v>
      </c>
      <c r="JAM1534" s="229" t="s">
        <v>3952</v>
      </c>
      <c r="JAN1534" s="229" t="s">
        <v>3573</v>
      </c>
      <c r="JAO1534" s="229" t="s">
        <v>396</v>
      </c>
      <c r="JAP1534" s="229" t="s">
        <v>289</v>
      </c>
      <c r="JAQ1534" s="229" t="s">
        <v>35</v>
      </c>
      <c r="JAR1534" s="229" t="s">
        <v>27</v>
      </c>
      <c r="JAS1534" s="229" t="s">
        <v>87</v>
      </c>
      <c r="JAT1534" s="229" t="s">
        <v>1400</v>
      </c>
      <c r="JAU1534" s="229" t="s">
        <v>254</v>
      </c>
      <c r="JAV1534" s="229" t="s">
        <v>3947</v>
      </c>
      <c r="JAW1534" s="229" t="s">
        <v>222</v>
      </c>
      <c r="JAX1534" s="229" t="s">
        <v>223</v>
      </c>
      <c r="JAY1534" s="229" t="s">
        <v>172</v>
      </c>
      <c r="JAZ1534" s="229" t="s">
        <v>289</v>
      </c>
      <c r="JBA1534" s="229" t="s">
        <v>227</v>
      </c>
      <c r="JBE1534" s="229">
        <v>2024</v>
      </c>
      <c r="JBF1534" s="229" t="s">
        <v>57</v>
      </c>
      <c r="JBG1534" s="229" t="s">
        <v>3938</v>
      </c>
      <c r="JBH1534" s="229">
        <v>12973955</v>
      </c>
      <c r="JBI1534" s="229" t="s">
        <v>3948</v>
      </c>
      <c r="JBJ1534" s="229" t="s">
        <v>310</v>
      </c>
      <c r="JBK1534" s="229" t="s">
        <v>3949</v>
      </c>
      <c r="JBL1534" s="229" t="s">
        <v>394</v>
      </c>
      <c r="JBM1534" s="229" t="s">
        <v>52</v>
      </c>
      <c r="JBN1534" s="229" t="s">
        <v>3950</v>
      </c>
      <c r="JBP1534" s="229" t="s">
        <v>3951</v>
      </c>
      <c r="JBQ1534" s="229" t="s">
        <v>945</v>
      </c>
      <c r="JBR1534" s="229" t="s">
        <v>466</v>
      </c>
      <c r="JBS1534" s="229" t="s">
        <v>3952</v>
      </c>
      <c r="JBT1534" s="229" t="s">
        <v>3573</v>
      </c>
      <c r="JBU1534" s="229" t="s">
        <v>396</v>
      </c>
      <c r="JBV1534" s="229" t="s">
        <v>289</v>
      </c>
      <c r="JBW1534" s="229" t="s">
        <v>35</v>
      </c>
      <c r="JBX1534" s="229" t="s">
        <v>27</v>
      </c>
      <c r="JBY1534" s="229" t="s">
        <v>87</v>
      </c>
      <c r="JBZ1534" s="229" t="s">
        <v>1400</v>
      </c>
      <c r="JCA1534" s="229" t="s">
        <v>254</v>
      </c>
      <c r="JCB1534" s="229" t="s">
        <v>3947</v>
      </c>
      <c r="JCC1534" s="229" t="s">
        <v>222</v>
      </c>
      <c r="JCD1534" s="229" t="s">
        <v>223</v>
      </c>
      <c r="JCE1534" s="229" t="s">
        <v>172</v>
      </c>
      <c r="JCF1534" s="229" t="s">
        <v>289</v>
      </c>
      <c r="JCG1534" s="229" t="s">
        <v>227</v>
      </c>
      <c r="JCK1534" s="229">
        <v>2024</v>
      </c>
      <c r="JCL1534" s="229" t="s">
        <v>57</v>
      </c>
      <c r="JCM1534" s="229" t="s">
        <v>3938</v>
      </c>
      <c r="JCN1534" s="229">
        <v>12973955</v>
      </c>
      <c r="JCO1534" s="229" t="s">
        <v>3948</v>
      </c>
      <c r="JCP1534" s="229" t="s">
        <v>310</v>
      </c>
      <c r="JCQ1534" s="229" t="s">
        <v>3949</v>
      </c>
      <c r="JCR1534" s="229" t="s">
        <v>394</v>
      </c>
      <c r="JCS1534" s="229" t="s">
        <v>52</v>
      </c>
      <c r="JCT1534" s="229" t="s">
        <v>3950</v>
      </c>
      <c r="JCV1534" s="229" t="s">
        <v>3951</v>
      </c>
      <c r="JCW1534" s="229" t="s">
        <v>945</v>
      </c>
      <c r="JCX1534" s="229" t="s">
        <v>466</v>
      </c>
      <c r="JCY1534" s="229" t="s">
        <v>3952</v>
      </c>
      <c r="JCZ1534" s="229" t="s">
        <v>3573</v>
      </c>
      <c r="JDA1534" s="229" t="s">
        <v>396</v>
      </c>
      <c r="JDB1534" s="229" t="s">
        <v>289</v>
      </c>
      <c r="JDC1534" s="229" t="s">
        <v>35</v>
      </c>
      <c r="JDD1534" s="229" t="s">
        <v>27</v>
      </c>
      <c r="JDE1534" s="229" t="s">
        <v>87</v>
      </c>
      <c r="JDF1534" s="229" t="s">
        <v>1400</v>
      </c>
      <c r="JDG1534" s="229" t="s">
        <v>254</v>
      </c>
      <c r="JDH1534" s="229" t="s">
        <v>3947</v>
      </c>
      <c r="JDI1534" s="229" t="s">
        <v>222</v>
      </c>
      <c r="JDJ1534" s="229" t="s">
        <v>223</v>
      </c>
      <c r="JDK1534" s="229" t="s">
        <v>172</v>
      </c>
      <c r="JDL1534" s="229" t="s">
        <v>289</v>
      </c>
      <c r="JDM1534" s="229" t="s">
        <v>227</v>
      </c>
      <c r="JDQ1534" s="229">
        <v>2024</v>
      </c>
      <c r="JDR1534" s="229" t="s">
        <v>57</v>
      </c>
      <c r="JDS1534" s="229" t="s">
        <v>3938</v>
      </c>
      <c r="JDT1534" s="229">
        <v>12973955</v>
      </c>
      <c r="JDU1534" s="229" t="s">
        <v>3948</v>
      </c>
      <c r="JDV1534" s="229" t="s">
        <v>310</v>
      </c>
      <c r="JDW1534" s="229" t="s">
        <v>3949</v>
      </c>
      <c r="JDX1534" s="229" t="s">
        <v>394</v>
      </c>
      <c r="JDY1534" s="229" t="s">
        <v>52</v>
      </c>
      <c r="JDZ1534" s="229" t="s">
        <v>3950</v>
      </c>
      <c r="JEB1534" s="229" t="s">
        <v>3951</v>
      </c>
      <c r="JEC1534" s="229" t="s">
        <v>945</v>
      </c>
      <c r="JED1534" s="229" t="s">
        <v>466</v>
      </c>
      <c r="JEE1534" s="229" t="s">
        <v>3952</v>
      </c>
      <c r="JEF1534" s="229" t="s">
        <v>3573</v>
      </c>
      <c r="JEG1534" s="229" t="s">
        <v>396</v>
      </c>
      <c r="JEH1534" s="229" t="s">
        <v>289</v>
      </c>
      <c r="JEI1534" s="229" t="s">
        <v>35</v>
      </c>
      <c r="JEJ1534" s="229" t="s">
        <v>27</v>
      </c>
      <c r="JEK1534" s="229" t="s">
        <v>87</v>
      </c>
      <c r="JEL1534" s="229" t="s">
        <v>1400</v>
      </c>
      <c r="JEM1534" s="229" t="s">
        <v>254</v>
      </c>
      <c r="JEN1534" s="229" t="s">
        <v>3947</v>
      </c>
      <c r="JEO1534" s="229" t="s">
        <v>222</v>
      </c>
      <c r="JEP1534" s="229" t="s">
        <v>223</v>
      </c>
      <c r="JEQ1534" s="229" t="s">
        <v>172</v>
      </c>
      <c r="JER1534" s="229" t="s">
        <v>289</v>
      </c>
      <c r="JES1534" s="229" t="s">
        <v>227</v>
      </c>
      <c r="JEW1534" s="229">
        <v>2024</v>
      </c>
      <c r="JEX1534" s="229" t="s">
        <v>57</v>
      </c>
      <c r="JEY1534" s="229" t="s">
        <v>3938</v>
      </c>
      <c r="JEZ1534" s="229">
        <v>12973955</v>
      </c>
      <c r="JFA1534" s="229" t="s">
        <v>3948</v>
      </c>
      <c r="JFB1534" s="229" t="s">
        <v>310</v>
      </c>
      <c r="JFC1534" s="229" t="s">
        <v>3949</v>
      </c>
      <c r="JFD1534" s="229" t="s">
        <v>394</v>
      </c>
      <c r="JFE1534" s="229" t="s">
        <v>52</v>
      </c>
      <c r="JFF1534" s="229" t="s">
        <v>3950</v>
      </c>
      <c r="JFH1534" s="229" t="s">
        <v>3951</v>
      </c>
      <c r="JFI1534" s="229" t="s">
        <v>945</v>
      </c>
      <c r="JFJ1534" s="229" t="s">
        <v>466</v>
      </c>
      <c r="JFK1534" s="229" t="s">
        <v>3952</v>
      </c>
      <c r="JFL1534" s="229" t="s">
        <v>3573</v>
      </c>
      <c r="JFM1534" s="229" t="s">
        <v>396</v>
      </c>
      <c r="JFN1534" s="229" t="s">
        <v>289</v>
      </c>
      <c r="JFO1534" s="229" t="s">
        <v>35</v>
      </c>
      <c r="JFP1534" s="229" t="s">
        <v>27</v>
      </c>
      <c r="JFQ1534" s="229" t="s">
        <v>87</v>
      </c>
      <c r="JFR1534" s="229" t="s">
        <v>1400</v>
      </c>
      <c r="JFS1534" s="229" t="s">
        <v>254</v>
      </c>
      <c r="JFT1534" s="229" t="s">
        <v>3947</v>
      </c>
      <c r="JFU1534" s="229" t="s">
        <v>222</v>
      </c>
      <c r="JFV1534" s="229" t="s">
        <v>223</v>
      </c>
      <c r="JFW1534" s="229" t="s">
        <v>172</v>
      </c>
      <c r="JFX1534" s="229" t="s">
        <v>289</v>
      </c>
      <c r="JFY1534" s="229" t="s">
        <v>227</v>
      </c>
      <c r="JGC1534" s="229">
        <v>2024</v>
      </c>
      <c r="JGD1534" s="229" t="s">
        <v>57</v>
      </c>
      <c r="JGE1534" s="229" t="s">
        <v>3938</v>
      </c>
      <c r="JGF1534" s="229">
        <v>12973955</v>
      </c>
      <c r="JGG1534" s="229" t="s">
        <v>3948</v>
      </c>
      <c r="JGH1534" s="229" t="s">
        <v>310</v>
      </c>
      <c r="JGI1534" s="229" t="s">
        <v>3949</v>
      </c>
      <c r="JGJ1534" s="229" t="s">
        <v>394</v>
      </c>
      <c r="JGK1534" s="229" t="s">
        <v>52</v>
      </c>
      <c r="JGL1534" s="229" t="s">
        <v>3950</v>
      </c>
      <c r="JGN1534" s="229" t="s">
        <v>3951</v>
      </c>
      <c r="JGO1534" s="229" t="s">
        <v>945</v>
      </c>
      <c r="JGP1534" s="229" t="s">
        <v>466</v>
      </c>
      <c r="JGQ1534" s="229" t="s">
        <v>3952</v>
      </c>
      <c r="JGR1534" s="229" t="s">
        <v>3573</v>
      </c>
      <c r="JGS1534" s="229" t="s">
        <v>396</v>
      </c>
      <c r="JGT1534" s="229" t="s">
        <v>289</v>
      </c>
      <c r="JGU1534" s="229" t="s">
        <v>35</v>
      </c>
      <c r="JGV1534" s="229" t="s">
        <v>27</v>
      </c>
      <c r="JGW1534" s="229" t="s">
        <v>87</v>
      </c>
      <c r="JGX1534" s="229" t="s">
        <v>1400</v>
      </c>
      <c r="JGY1534" s="229" t="s">
        <v>254</v>
      </c>
      <c r="JGZ1534" s="229" t="s">
        <v>3947</v>
      </c>
      <c r="JHA1534" s="229" t="s">
        <v>222</v>
      </c>
      <c r="JHB1534" s="229" t="s">
        <v>223</v>
      </c>
      <c r="JHC1534" s="229" t="s">
        <v>172</v>
      </c>
      <c r="JHD1534" s="229" t="s">
        <v>289</v>
      </c>
      <c r="JHE1534" s="229" t="s">
        <v>227</v>
      </c>
      <c r="JHI1534" s="229">
        <v>2024</v>
      </c>
      <c r="JHJ1534" s="229" t="s">
        <v>57</v>
      </c>
      <c r="JHK1534" s="229" t="s">
        <v>3938</v>
      </c>
      <c r="JHL1534" s="229">
        <v>12973955</v>
      </c>
      <c r="JHM1534" s="229" t="s">
        <v>3948</v>
      </c>
      <c r="JHN1534" s="229" t="s">
        <v>310</v>
      </c>
      <c r="JHO1534" s="229" t="s">
        <v>3949</v>
      </c>
      <c r="JHP1534" s="229" t="s">
        <v>394</v>
      </c>
      <c r="JHQ1534" s="229" t="s">
        <v>52</v>
      </c>
      <c r="JHR1534" s="229" t="s">
        <v>3950</v>
      </c>
      <c r="JHT1534" s="229" t="s">
        <v>3951</v>
      </c>
      <c r="JHU1534" s="229" t="s">
        <v>945</v>
      </c>
      <c r="JHV1534" s="229" t="s">
        <v>466</v>
      </c>
      <c r="JHW1534" s="229" t="s">
        <v>3952</v>
      </c>
      <c r="JHX1534" s="229" t="s">
        <v>3573</v>
      </c>
      <c r="JHY1534" s="229" t="s">
        <v>396</v>
      </c>
      <c r="JHZ1534" s="229" t="s">
        <v>289</v>
      </c>
      <c r="JIA1534" s="229" t="s">
        <v>35</v>
      </c>
      <c r="JIB1534" s="229" t="s">
        <v>27</v>
      </c>
      <c r="JIC1534" s="229" t="s">
        <v>87</v>
      </c>
      <c r="JID1534" s="229" t="s">
        <v>1400</v>
      </c>
      <c r="JIE1534" s="229" t="s">
        <v>254</v>
      </c>
      <c r="JIF1534" s="229" t="s">
        <v>3947</v>
      </c>
      <c r="JIG1534" s="229" t="s">
        <v>222</v>
      </c>
      <c r="JIH1534" s="229" t="s">
        <v>223</v>
      </c>
      <c r="JII1534" s="229" t="s">
        <v>172</v>
      </c>
      <c r="JIJ1534" s="229" t="s">
        <v>289</v>
      </c>
      <c r="JIK1534" s="229" t="s">
        <v>227</v>
      </c>
      <c r="JIO1534" s="229">
        <v>2024</v>
      </c>
      <c r="JIP1534" s="229" t="s">
        <v>57</v>
      </c>
      <c r="JIQ1534" s="229" t="s">
        <v>3938</v>
      </c>
      <c r="JIR1534" s="229">
        <v>12973955</v>
      </c>
      <c r="JIS1534" s="229" t="s">
        <v>3948</v>
      </c>
      <c r="JIT1534" s="229" t="s">
        <v>310</v>
      </c>
      <c r="JIU1534" s="229" t="s">
        <v>3949</v>
      </c>
      <c r="JIV1534" s="229" t="s">
        <v>394</v>
      </c>
      <c r="JIW1534" s="229" t="s">
        <v>52</v>
      </c>
      <c r="JIX1534" s="229" t="s">
        <v>3950</v>
      </c>
      <c r="JIZ1534" s="229" t="s">
        <v>3951</v>
      </c>
      <c r="JJA1534" s="229" t="s">
        <v>945</v>
      </c>
      <c r="JJB1534" s="229" t="s">
        <v>466</v>
      </c>
      <c r="JJC1534" s="229" t="s">
        <v>3952</v>
      </c>
      <c r="JJD1534" s="229" t="s">
        <v>3573</v>
      </c>
      <c r="JJE1534" s="229" t="s">
        <v>396</v>
      </c>
      <c r="JJF1534" s="229" t="s">
        <v>289</v>
      </c>
      <c r="JJG1534" s="229" t="s">
        <v>35</v>
      </c>
      <c r="JJH1534" s="229" t="s">
        <v>27</v>
      </c>
      <c r="JJI1534" s="229" t="s">
        <v>87</v>
      </c>
      <c r="JJJ1534" s="229" t="s">
        <v>1400</v>
      </c>
      <c r="JJK1534" s="229" t="s">
        <v>254</v>
      </c>
      <c r="JJL1534" s="229" t="s">
        <v>3947</v>
      </c>
      <c r="JJM1534" s="229" t="s">
        <v>222</v>
      </c>
      <c r="JJN1534" s="229" t="s">
        <v>223</v>
      </c>
      <c r="JJO1534" s="229" t="s">
        <v>172</v>
      </c>
      <c r="JJP1534" s="229" t="s">
        <v>289</v>
      </c>
      <c r="JJQ1534" s="229" t="s">
        <v>227</v>
      </c>
      <c r="JJU1534" s="229">
        <v>2024</v>
      </c>
      <c r="JJV1534" s="229" t="s">
        <v>57</v>
      </c>
      <c r="JJW1534" s="229" t="s">
        <v>3938</v>
      </c>
      <c r="JJX1534" s="229">
        <v>12973955</v>
      </c>
      <c r="JJY1534" s="229" t="s">
        <v>3948</v>
      </c>
      <c r="JJZ1534" s="229" t="s">
        <v>310</v>
      </c>
      <c r="JKA1534" s="229" t="s">
        <v>3949</v>
      </c>
      <c r="JKB1534" s="229" t="s">
        <v>394</v>
      </c>
      <c r="JKC1534" s="229" t="s">
        <v>52</v>
      </c>
      <c r="JKD1534" s="229" t="s">
        <v>3950</v>
      </c>
      <c r="JKF1534" s="229" t="s">
        <v>3951</v>
      </c>
      <c r="JKG1534" s="229" t="s">
        <v>945</v>
      </c>
      <c r="JKH1534" s="229" t="s">
        <v>466</v>
      </c>
      <c r="JKI1534" s="229" t="s">
        <v>3952</v>
      </c>
      <c r="JKJ1534" s="229" t="s">
        <v>3573</v>
      </c>
      <c r="JKK1534" s="229" t="s">
        <v>396</v>
      </c>
      <c r="JKL1534" s="229" t="s">
        <v>289</v>
      </c>
      <c r="JKM1534" s="229" t="s">
        <v>35</v>
      </c>
      <c r="JKN1534" s="229" t="s">
        <v>27</v>
      </c>
      <c r="JKO1534" s="229" t="s">
        <v>87</v>
      </c>
      <c r="JKP1534" s="229" t="s">
        <v>1400</v>
      </c>
      <c r="JKQ1534" s="229" t="s">
        <v>254</v>
      </c>
      <c r="JKR1534" s="229" t="s">
        <v>3947</v>
      </c>
      <c r="JKS1534" s="229" t="s">
        <v>222</v>
      </c>
      <c r="JKT1534" s="229" t="s">
        <v>223</v>
      </c>
      <c r="JKU1534" s="229" t="s">
        <v>172</v>
      </c>
      <c r="JKV1534" s="229" t="s">
        <v>289</v>
      </c>
      <c r="JKW1534" s="229" t="s">
        <v>227</v>
      </c>
      <c r="JLA1534" s="229">
        <v>2024</v>
      </c>
      <c r="JLB1534" s="229" t="s">
        <v>57</v>
      </c>
      <c r="JLC1534" s="229" t="s">
        <v>3938</v>
      </c>
      <c r="JLD1534" s="229">
        <v>12973955</v>
      </c>
      <c r="JLE1534" s="229" t="s">
        <v>3948</v>
      </c>
      <c r="JLF1534" s="229" t="s">
        <v>310</v>
      </c>
      <c r="JLG1534" s="229" t="s">
        <v>3949</v>
      </c>
      <c r="JLH1534" s="229" t="s">
        <v>394</v>
      </c>
      <c r="JLI1534" s="229" t="s">
        <v>52</v>
      </c>
      <c r="JLJ1534" s="229" t="s">
        <v>3950</v>
      </c>
      <c r="JLL1534" s="229" t="s">
        <v>3951</v>
      </c>
      <c r="JLM1534" s="229" t="s">
        <v>945</v>
      </c>
      <c r="JLN1534" s="229" t="s">
        <v>466</v>
      </c>
      <c r="JLO1534" s="229" t="s">
        <v>3952</v>
      </c>
      <c r="JLP1534" s="229" t="s">
        <v>3573</v>
      </c>
      <c r="JLQ1534" s="229" t="s">
        <v>396</v>
      </c>
      <c r="JLR1534" s="229" t="s">
        <v>289</v>
      </c>
      <c r="JLS1534" s="229" t="s">
        <v>35</v>
      </c>
      <c r="JLT1534" s="229" t="s">
        <v>27</v>
      </c>
      <c r="JLU1534" s="229" t="s">
        <v>87</v>
      </c>
      <c r="JLV1534" s="229" t="s">
        <v>1400</v>
      </c>
      <c r="JLW1534" s="229" t="s">
        <v>254</v>
      </c>
      <c r="JLX1534" s="229" t="s">
        <v>3947</v>
      </c>
      <c r="JLY1534" s="229" t="s">
        <v>222</v>
      </c>
      <c r="JLZ1534" s="229" t="s">
        <v>223</v>
      </c>
      <c r="JMA1534" s="229" t="s">
        <v>172</v>
      </c>
      <c r="JMB1534" s="229" t="s">
        <v>289</v>
      </c>
      <c r="JMC1534" s="229" t="s">
        <v>227</v>
      </c>
      <c r="JMG1534" s="229">
        <v>2024</v>
      </c>
      <c r="JMH1534" s="229" t="s">
        <v>57</v>
      </c>
      <c r="JMI1534" s="229" t="s">
        <v>3938</v>
      </c>
      <c r="JMJ1534" s="229">
        <v>12973955</v>
      </c>
      <c r="JMK1534" s="229" t="s">
        <v>3948</v>
      </c>
      <c r="JML1534" s="229" t="s">
        <v>310</v>
      </c>
      <c r="JMM1534" s="229" t="s">
        <v>3949</v>
      </c>
      <c r="JMN1534" s="229" t="s">
        <v>394</v>
      </c>
      <c r="JMO1534" s="229" t="s">
        <v>52</v>
      </c>
      <c r="JMP1534" s="229" t="s">
        <v>3950</v>
      </c>
      <c r="JMR1534" s="229" t="s">
        <v>3951</v>
      </c>
      <c r="JMS1534" s="229" t="s">
        <v>945</v>
      </c>
      <c r="JMT1534" s="229" t="s">
        <v>466</v>
      </c>
      <c r="JMU1534" s="229" t="s">
        <v>3952</v>
      </c>
      <c r="JMV1534" s="229" t="s">
        <v>3573</v>
      </c>
      <c r="JMW1534" s="229" t="s">
        <v>396</v>
      </c>
      <c r="JMX1534" s="229" t="s">
        <v>289</v>
      </c>
      <c r="JMY1534" s="229" t="s">
        <v>35</v>
      </c>
      <c r="JMZ1534" s="229" t="s">
        <v>27</v>
      </c>
      <c r="JNA1534" s="229" t="s">
        <v>87</v>
      </c>
      <c r="JNB1534" s="229" t="s">
        <v>1400</v>
      </c>
      <c r="JNC1534" s="229" t="s">
        <v>254</v>
      </c>
      <c r="JND1534" s="229" t="s">
        <v>3947</v>
      </c>
      <c r="JNE1534" s="229" t="s">
        <v>222</v>
      </c>
      <c r="JNF1534" s="229" t="s">
        <v>223</v>
      </c>
      <c r="JNG1534" s="229" t="s">
        <v>172</v>
      </c>
      <c r="JNH1534" s="229" t="s">
        <v>289</v>
      </c>
      <c r="JNI1534" s="229" t="s">
        <v>227</v>
      </c>
      <c r="JNM1534" s="229">
        <v>2024</v>
      </c>
      <c r="JNN1534" s="229" t="s">
        <v>57</v>
      </c>
      <c r="JNO1534" s="229" t="s">
        <v>3938</v>
      </c>
      <c r="JNP1534" s="229">
        <v>12973955</v>
      </c>
      <c r="JNQ1534" s="229" t="s">
        <v>3948</v>
      </c>
      <c r="JNR1534" s="229" t="s">
        <v>310</v>
      </c>
      <c r="JNS1534" s="229" t="s">
        <v>3949</v>
      </c>
      <c r="JNT1534" s="229" t="s">
        <v>394</v>
      </c>
      <c r="JNU1534" s="229" t="s">
        <v>52</v>
      </c>
      <c r="JNV1534" s="229" t="s">
        <v>3950</v>
      </c>
      <c r="JNX1534" s="229" t="s">
        <v>3951</v>
      </c>
      <c r="JNY1534" s="229" t="s">
        <v>945</v>
      </c>
      <c r="JNZ1534" s="229" t="s">
        <v>466</v>
      </c>
      <c r="JOA1534" s="229" t="s">
        <v>3952</v>
      </c>
      <c r="JOB1534" s="229" t="s">
        <v>3573</v>
      </c>
      <c r="JOC1534" s="229" t="s">
        <v>396</v>
      </c>
      <c r="JOD1534" s="229" t="s">
        <v>289</v>
      </c>
      <c r="JOE1534" s="229" t="s">
        <v>35</v>
      </c>
      <c r="JOF1534" s="229" t="s">
        <v>27</v>
      </c>
      <c r="JOG1534" s="229" t="s">
        <v>87</v>
      </c>
      <c r="JOH1534" s="229" t="s">
        <v>1400</v>
      </c>
      <c r="JOI1534" s="229" t="s">
        <v>254</v>
      </c>
      <c r="JOJ1534" s="229" t="s">
        <v>3947</v>
      </c>
      <c r="JOK1534" s="229" t="s">
        <v>222</v>
      </c>
      <c r="JOL1534" s="229" t="s">
        <v>223</v>
      </c>
      <c r="JOM1534" s="229" t="s">
        <v>172</v>
      </c>
      <c r="JON1534" s="229" t="s">
        <v>289</v>
      </c>
      <c r="JOO1534" s="229" t="s">
        <v>227</v>
      </c>
      <c r="JOS1534" s="229">
        <v>2024</v>
      </c>
      <c r="JOT1534" s="229" t="s">
        <v>57</v>
      </c>
      <c r="JOU1534" s="229" t="s">
        <v>3938</v>
      </c>
      <c r="JOV1534" s="229">
        <v>12973955</v>
      </c>
      <c r="JOW1534" s="229" t="s">
        <v>3948</v>
      </c>
      <c r="JOX1534" s="229" t="s">
        <v>310</v>
      </c>
      <c r="JOY1534" s="229" t="s">
        <v>3949</v>
      </c>
      <c r="JOZ1534" s="229" t="s">
        <v>394</v>
      </c>
      <c r="JPA1534" s="229" t="s">
        <v>52</v>
      </c>
      <c r="JPB1534" s="229" t="s">
        <v>3950</v>
      </c>
      <c r="JPD1534" s="229" t="s">
        <v>3951</v>
      </c>
      <c r="JPE1534" s="229" t="s">
        <v>945</v>
      </c>
      <c r="JPF1534" s="229" t="s">
        <v>466</v>
      </c>
      <c r="JPG1534" s="229" t="s">
        <v>3952</v>
      </c>
      <c r="JPH1534" s="229" t="s">
        <v>3573</v>
      </c>
      <c r="JPI1534" s="229" t="s">
        <v>396</v>
      </c>
      <c r="JPJ1534" s="229" t="s">
        <v>289</v>
      </c>
      <c r="JPK1534" s="229" t="s">
        <v>35</v>
      </c>
      <c r="JPL1534" s="229" t="s">
        <v>27</v>
      </c>
      <c r="JPM1534" s="229" t="s">
        <v>87</v>
      </c>
      <c r="JPN1534" s="229" t="s">
        <v>1400</v>
      </c>
      <c r="JPO1534" s="229" t="s">
        <v>254</v>
      </c>
      <c r="JPP1534" s="229" t="s">
        <v>3947</v>
      </c>
      <c r="JPQ1534" s="229" t="s">
        <v>222</v>
      </c>
      <c r="JPR1534" s="229" t="s">
        <v>223</v>
      </c>
      <c r="JPS1534" s="229" t="s">
        <v>172</v>
      </c>
      <c r="JPT1534" s="229" t="s">
        <v>289</v>
      </c>
      <c r="JPU1534" s="229" t="s">
        <v>227</v>
      </c>
      <c r="JPY1534" s="229">
        <v>2024</v>
      </c>
      <c r="JPZ1534" s="229" t="s">
        <v>57</v>
      </c>
      <c r="JQA1534" s="229" t="s">
        <v>3938</v>
      </c>
      <c r="JQB1534" s="229">
        <v>12973955</v>
      </c>
      <c r="JQC1534" s="229" t="s">
        <v>3948</v>
      </c>
      <c r="JQD1534" s="229" t="s">
        <v>310</v>
      </c>
      <c r="JQE1534" s="229" t="s">
        <v>3949</v>
      </c>
      <c r="JQF1534" s="229" t="s">
        <v>394</v>
      </c>
      <c r="JQG1534" s="229" t="s">
        <v>52</v>
      </c>
      <c r="JQH1534" s="229" t="s">
        <v>3950</v>
      </c>
      <c r="JQJ1534" s="229" t="s">
        <v>3951</v>
      </c>
      <c r="JQK1534" s="229" t="s">
        <v>945</v>
      </c>
      <c r="JQL1534" s="229" t="s">
        <v>466</v>
      </c>
      <c r="JQM1534" s="229" t="s">
        <v>3952</v>
      </c>
      <c r="JQN1534" s="229" t="s">
        <v>3573</v>
      </c>
      <c r="JQO1534" s="229" t="s">
        <v>396</v>
      </c>
      <c r="JQP1534" s="229" t="s">
        <v>289</v>
      </c>
      <c r="JQQ1534" s="229" t="s">
        <v>35</v>
      </c>
      <c r="JQR1534" s="229" t="s">
        <v>27</v>
      </c>
      <c r="JQS1534" s="229" t="s">
        <v>87</v>
      </c>
      <c r="JQT1534" s="229" t="s">
        <v>1400</v>
      </c>
      <c r="JQU1534" s="229" t="s">
        <v>254</v>
      </c>
      <c r="JQV1534" s="229" t="s">
        <v>3947</v>
      </c>
      <c r="JQW1534" s="229" t="s">
        <v>222</v>
      </c>
      <c r="JQX1534" s="229" t="s">
        <v>223</v>
      </c>
      <c r="JQY1534" s="229" t="s">
        <v>172</v>
      </c>
      <c r="JQZ1534" s="229" t="s">
        <v>289</v>
      </c>
      <c r="JRA1534" s="229" t="s">
        <v>227</v>
      </c>
      <c r="JRE1534" s="229">
        <v>2024</v>
      </c>
      <c r="JRF1534" s="229" t="s">
        <v>57</v>
      </c>
      <c r="JRG1534" s="229" t="s">
        <v>3938</v>
      </c>
      <c r="JRH1534" s="229">
        <v>12973955</v>
      </c>
      <c r="JRI1534" s="229" t="s">
        <v>3948</v>
      </c>
      <c r="JRJ1534" s="229" t="s">
        <v>310</v>
      </c>
      <c r="JRK1534" s="229" t="s">
        <v>3949</v>
      </c>
      <c r="JRL1534" s="229" t="s">
        <v>394</v>
      </c>
      <c r="JRM1534" s="229" t="s">
        <v>52</v>
      </c>
      <c r="JRN1534" s="229" t="s">
        <v>3950</v>
      </c>
      <c r="JRP1534" s="229" t="s">
        <v>3951</v>
      </c>
      <c r="JRQ1534" s="229" t="s">
        <v>945</v>
      </c>
      <c r="JRR1534" s="229" t="s">
        <v>466</v>
      </c>
      <c r="JRS1534" s="229" t="s">
        <v>3952</v>
      </c>
      <c r="JRT1534" s="229" t="s">
        <v>3573</v>
      </c>
      <c r="JRU1534" s="229" t="s">
        <v>396</v>
      </c>
      <c r="JRV1534" s="229" t="s">
        <v>289</v>
      </c>
      <c r="JRW1534" s="229" t="s">
        <v>35</v>
      </c>
      <c r="JRX1534" s="229" t="s">
        <v>27</v>
      </c>
      <c r="JRY1534" s="229" t="s">
        <v>87</v>
      </c>
      <c r="JRZ1534" s="229" t="s">
        <v>1400</v>
      </c>
      <c r="JSA1534" s="229" t="s">
        <v>254</v>
      </c>
      <c r="JSB1534" s="229" t="s">
        <v>3947</v>
      </c>
      <c r="JSC1534" s="229" t="s">
        <v>222</v>
      </c>
      <c r="JSD1534" s="229" t="s">
        <v>223</v>
      </c>
      <c r="JSE1534" s="229" t="s">
        <v>172</v>
      </c>
      <c r="JSF1534" s="229" t="s">
        <v>289</v>
      </c>
      <c r="JSG1534" s="229" t="s">
        <v>227</v>
      </c>
      <c r="JSK1534" s="229">
        <v>2024</v>
      </c>
      <c r="JSL1534" s="229" t="s">
        <v>57</v>
      </c>
      <c r="JSM1534" s="229" t="s">
        <v>3938</v>
      </c>
      <c r="JSN1534" s="229">
        <v>12973955</v>
      </c>
      <c r="JSO1534" s="229" t="s">
        <v>3948</v>
      </c>
      <c r="JSP1534" s="229" t="s">
        <v>310</v>
      </c>
      <c r="JSQ1534" s="229" t="s">
        <v>3949</v>
      </c>
      <c r="JSR1534" s="229" t="s">
        <v>394</v>
      </c>
      <c r="JSS1534" s="229" t="s">
        <v>52</v>
      </c>
      <c r="JST1534" s="229" t="s">
        <v>3950</v>
      </c>
      <c r="JSV1534" s="229" t="s">
        <v>3951</v>
      </c>
      <c r="JSW1534" s="229" t="s">
        <v>945</v>
      </c>
      <c r="JSX1534" s="229" t="s">
        <v>466</v>
      </c>
      <c r="JSY1534" s="229" t="s">
        <v>3952</v>
      </c>
      <c r="JSZ1534" s="229" t="s">
        <v>3573</v>
      </c>
      <c r="JTA1534" s="229" t="s">
        <v>396</v>
      </c>
      <c r="JTB1534" s="229" t="s">
        <v>289</v>
      </c>
      <c r="JTC1534" s="229" t="s">
        <v>35</v>
      </c>
      <c r="JTD1534" s="229" t="s">
        <v>27</v>
      </c>
      <c r="JTE1534" s="229" t="s">
        <v>87</v>
      </c>
      <c r="JTF1534" s="229" t="s">
        <v>1400</v>
      </c>
      <c r="JTG1534" s="229" t="s">
        <v>254</v>
      </c>
      <c r="JTH1534" s="229" t="s">
        <v>3947</v>
      </c>
      <c r="JTI1534" s="229" t="s">
        <v>222</v>
      </c>
      <c r="JTJ1534" s="229" t="s">
        <v>223</v>
      </c>
      <c r="JTK1534" s="229" t="s">
        <v>172</v>
      </c>
      <c r="JTL1534" s="229" t="s">
        <v>289</v>
      </c>
      <c r="JTM1534" s="229" t="s">
        <v>227</v>
      </c>
      <c r="JTQ1534" s="229">
        <v>2024</v>
      </c>
      <c r="JTR1534" s="229" t="s">
        <v>57</v>
      </c>
      <c r="JTS1534" s="229" t="s">
        <v>3938</v>
      </c>
      <c r="JTT1534" s="229">
        <v>12973955</v>
      </c>
      <c r="JTU1534" s="229" t="s">
        <v>3948</v>
      </c>
      <c r="JTV1534" s="229" t="s">
        <v>310</v>
      </c>
      <c r="JTW1534" s="229" t="s">
        <v>3949</v>
      </c>
      <c r="JTX1534" s="229" t="s">
        <v>394</v>
      </c>
      <c r="JTY1534" s="229" t="s">
        <v>52</v>
      </c>
      <c r="JTZ1534" s="229" t="s">
        <v>3950</v>
      </c>
      <c r="JUB1534" s="229" t="s">
        <v>3951</v>
      </c>
      <c r="JUC1534" s="229" t="s">
        <v>945</v>
      </c>
      <c r="JUD1534" s="229" t="s">
        <v>466</v>
      </c>
      <c r="JUE1534" s="229" t="s">
        <v>3952</v>
      </c>
      <c r="JUF1534" s="229" t="s">
        <v>3573</v>
      </c>
      <c r="JUG1534" s="229" t="s">
        <v>396</v>
      </c>
      <c r="JUH1534" s="229" t="s">
        <v>289</v>
      </c>
      <c r="JUI1534" s="229" t="s">
        <v>35</v>
      </c>
      <c r="JUJ1534" s="229" t="s">
        <v>27</v>
      </c>
      <c r="JUK1534" s="229" t="s">
        <v>87</v>
      </c>
      <c r="JUL1534" s="229" t="s">
        <v>1400</v>
      </c>
      <c r="JUM1534" s="229" t="s">
        <v>254</v>
      </c>
      <c r="JUN1534" s="229" t="s">
        <v>3947</v>
      </c>
      <c r="JUO1534" s="229" t="s">
        <v>222</v>
      </c>
      <c r="JUP1534" s="229" t="s">
        <v>223</v>
      </c>
      <c r="JUQ1534" s="229" t="s">
        <v>172</v>
      </c>
      <c r="JUR1534" s="229" t="s">
        <v>289</v>
      </c>
      <c r="JUS1534" s="229" t="s">
        <v>227</v>
      </c>
      <c r="JUW1534" s="229">
        <v>2024</v>
      </c>
      <c r="JUX1534" s="229" t="s">
        <v>57</v>
      </c>
      <c r="JUY1534" s="229" t="s">
        <v>3938</v>
      </c>
      <c r="JUZ1534" s="229">
        <v>12973955</v>
      </c>
      <c r="JVA1534" s="229" t="s">
        <v>3948</v>
      </c>
      <c r="JVB1534" s="229" t="s">
        <v>310</v>
      </c>
      <c r="JVC1534" s="229" t="s">
        <v>3949</v>
      </c>
      <c r="JVD1534" s="229" t="s">
        <v>394</v>
      </c>
      <c r="JVE1534" s="229" t="s">
        <v>52</v>
      </c>
      <c r="JVF1534" s="229" t="s">
        <v>3950</v>
      </c>
      <c r="JVH1534" s="229" t="s">
        <v>3951</v>
      </c>
      <c r="JVI1534" s="229" t="s">
        <v>945</v>
      </c>
      <c r="JVJ1534" s="229" t="s">
        <v>466</v>
      </c>
      <c r="JVK1534" s="229" t="s">
        <v>3952</v>
      </c>
      <c r="JVL1534" s="229" t="s">
        <v>3573</v>
      </c>
      <c r="JVM1534" s="229" t="s">
        <v>396</v>
      </c>
      <c r="JVN1534" s="229" t="s">
        <v>289</v>
      </c>
      <c r="JVO1534" s="229" t="s">
        <v>35</v>
      </c>
      <c r="JVP1534" s="229" t="s">
        <v>27</v>
      </c>
      <c r="JVQ1534" s="229" t="s">
        <v>87</v>
      </c>
      <c r="JVR1534" s="229" t="s">
        <v>1400</v>
      </c>
      <c r="JVS1534" s="229" t="s">
        <v>254</v>
      </c>
      <c r="JVT1534" s="229" t="s">
        <v>3947</v>
      </c>
      <c r="JVU1534" s="229" t="s">
        <v>222</v>
      </c>
      <c r="JVV1534" s="229" t="s">
        <v>223</v>
      </c>
      <c r="JVW1534" s="229" t="s">
        <v>172</v>
      </c>
      <c r="JVX1534" s="229" t="s">
        <v>289</v>
      </c>
      <c r="JVY1534" s="229" t="s">
        <v>227</v>
      </c>
      <c r="JWC1534" s="229">
        <v>2024</v>
      </c>
      <c r="JWD1534" s="229" t="s">
        <v>57</v>
      </c>
      <c r="JWE1534" s="229" t="s">
        <v>3938</v>
      </c>
      <c r="JWF1534" s="229">
        <v>12973955</v>
      </c>
      <c r="JWG1534" s="229" t="s">
        <v>3948</v>
      </c>
      <c r="JWH1534" s="229" t="s">
        <v>310</v>
      </c>
      <c r="JWI1534" s="229" t="s">
        <v>3949</v>
      </c>
      <c r="JWJ1534" s="229" t="s">
        <v>394</v>
      </c>
      <c r="JWK1534" s="229" t="s">
        <v>52</v>
      </c>
      <c r="JWL1534" s="229" t="s">
        <v>3950</v>
      </c>
      <c r="JWN1534" s="229" t="s">
        <v>3951</v>
      </c>
      <c r="JWO1534" s="229" t="s">
        <v>945</v>
      </c>
      <c r="JWP1534" s="229" t="s">
        <v>466</v>
      </c>
      <c r="JWQ1534" s="229" t="s">
        <v>3952</v>
      </c>
      <c r="JWR1534" s="229" t="s">
        <v>3573</v>
      </c>
      <c r="JWS1534" s="229" t="s">
        <v>396</v>
      </c>
      <c r="JWT1534" s="229" t="s">
        <v>289</v>
      </c>
      <c r="JWU1534" s="229" t="s">
        <v>35</v>
      </c>
      <c r="JWV1534" s="229" t="s">
        <v>27</v>
      </c>
      <c r="JWW1534" s="229" t="s">
        <v>87</v>
      </c>
      <c r="JWX1534" s="229" t="s">
        <v>1400</v>
      </c>
      <c r="JWY1534" s="229" t="s">
        <v>254</v>
      </c>
      <c r="JWZ1534" s="229" t="s">
        <v>3947</v>
      </c>
      <c r="JXA1534" s="229" t="s">
        <v>222</v>
      </c>
      <c r="JXB1534" s="229" t="s">
        <v>223</v>
      </c>
      <c r="JXC1534" s="229" t="s">
        <v>172</v>
      </c>
      <c r="JXD1534" s="229" t="s">
        <v>289</v>
      </c>
      <c r="JXE1534" s="229" t="s">
        <v>227</v>
      </c>
      <c r="JXI1534" s="229">
        <v>2024</v>
      </c>
      <c r="JXJ1534" s="229" t="s">
        <v>57</v>
      </c>
      <c r="JXK1534" s="229" t="s">
        <v>3938</v>
      </c>
      <c r="JXL1534" s="229">
        <v>12973955</v>
      </c>
      <c r="JXM1534" s="229" t="s">
        <v>3948</v>
      </c>
      <c r="JXN1534" s="229" t="s">
        <v>310</v>
      </c>
      <c r="JXO1534" s="229" t="s">
        <v>3949</v>
      </c>
      <c r="JXP1534" s="229" t="s">
        <v>394</v>
      </c>
      <c r="JXQ1534" s="229" t="s">
        <v>52</v>
      </c>
      <c r="JXR1534" s="229" t="s">
        <v>3950</v>
      </c>
      <c r="JXT1534" s="229" t="s">
        <v>3951</v>
      </c>
      <c r="JXU1534" s="229" t="s">
        <v>945</v>
      </c>
      <c r="JXV1534" s="229" t="s">
        <v>466</v>
      </c>
      <c r="JXW1534" s="229" t="s">
        <v>3952</v>
      </c>
      <c r="JXX1534" s="229" t="s">
        <v>3573</v>
      </c>
      <c r="JXY1534" s="229" t="s">
        <v>396</v>
      </c>
      <c r="JXZ1534" s="229" t="s">
        <v>289</v>
      </c>
      <c r="JYA1534" s="229" t="s">
        <v>35</v>
      </c>
      <c r="JYB1534" s="229" t="s">
        <v>27</v>
      </c>
      <c r="JYC1534" s="229" t="s">
        <v>87</v>
      </c>
      <c r="JYD1534" s="229" t="s">
        <v>1400</v>
      </c>
      <c r="JYE1534" s="229" t="s">
        <v>254</v>
      </c>
      <c r="JYF1534" s="229" t="s">
        <v>3947</v>
      </c>
      <c r="JYG1534" s="229" t="s">
        <v>222</v>
      </c>
      <c r="JYH1534" s="229" t="s">
        <v>223</v>
      </c>
      <c r="JYI1534" s="229" t="s">
        <v>172</v>
      </c>
      <c r="JYJ1534" s="229" t="s">
        <v>289</v>
      </c>
      <c r="JYK1534" s="229" t="s">
        <v>227</v>
      </c>
      <c r="JYO1534" s="229">
        <v>2024</v>
      </c>
      <c r="JYP1534" s="229" t="s">
        <v>57</v>
      </c>
      <c r="JYQ1534" s="229" t="s">
        <v>3938</v>
      </c>
      <c r="JYR1534" s="229">
        <v>12973955</v>
      </c>
      <c r="JYS1534" s="229" t="s">
        <v>3948</v>
      </c>
      <c r="JYT1534" s="229" t="s">
        <v>310</v>
      </c>
      <c r="JYU1534" s="229" t="s">
        <v>3949</v>
      </c>
      <c r="JYV1534" s="229" t="s">
        <v>394</v>
      </c>
      <c r="JYW1534" s="229" t="s">
        <v>52</v>
      </c>
      <c r="JYX1534" s="229" t="s">
        <v>3950</v>
      </c>
      <c r="JYZ1534" s="229" t="s">
        <v>3951</v>
      </c>
      <c r="JZA1534" s="229" t="s">
        <v>945</v>
      </c>
      <c r="JZB1534" s="229" t="s">
        <v>466</v>
      </c>
      <c r="JZC1534" s="229" t="s">
        <v>3952</v>
      </c>
      <c r="JZD1534" s="229" t="s">
        <v>3573</v>
      </c>
      <c r="JZE1534" s="229" t="s">
        <v>396</v>
      </c>
      <c r="JZF1534" s="229" t="s">
        <v>289</v>
      </c>
      <c r="JZG1534" s="229" t="s">
        <v>35</v>
      </c>
      <c r="JZH1534" s="229" t="s">
        <v>27</v>
      </c>
      <c r="JZI1534" s="229" t="s">
        <v>87</v>
      </c>
      <c r="JZJ1534" s="229" t="s">
        <v>1400</v>
      </c>
      <c r="JZK1534" s="229" t="s">
        <v>254</v>
      </c>
      <c r="JZL1534" s="229" t="s">
        <v>3947</v>
      </c>
      <c r="JZM1534" s="229" t="s">
        <v>222</v>
      </c>
      <c r="JZN1534" s="229" t="s">
        <v>223</v>
      </c>
      <c r="JZO1534" s="229" t="s">
        <v>172</v>
      </c>
      <c r="JZP1534" s="229" t="s">
        <v>289</v>
      </c>
      <c r="JZQ1534" s="229" t="s">
        <v>227</v>
      </c>
      <c r="JZU1534" s="229">
        <v>2024</v>
      </c>
      <c r="JZV1534" s="229" t="s">
        <v>57</v>
      </c>
      <c r="JZW1534" s="229" t="s">
        <v>3938</v>
      </c>
      <c r="JZX1534" s="229">
        <v>12973955</v>
      </c>
      <c r="JZY1534" s="229" t="s">
        <v>3948</v>
      </c>
      <c r="JZZ1534" s="229" t="s">
        <v>310</v>
      </c>
      <c r="KAA1534" s="229" t="s">
        <v>3949</v>
      </c>
      <c r="KAB1534" s="229" t="s">
        <v>394</v>
      </c>
      <c r="KAC1534" s="229" t="s">
        <v>52</v>
      </c>
      <c r="KAD1534" s="229" t="s">
        <v>3950</v>
      </c>
      <c r="KAF1534" s="229" t="s">
        <v>3951</v>
      </c>
      <c r="KAG1534" s="229" t="s">
        <v>945</v>
      </c>
      <c r="KAH1534" s="229" t="s">
        <v>466</v>
      </c>
      <c r="KAI1534" s="229" t="s">
        <v>3952</v>
      </c>
      <c r="KAJ1534" s="229" t="s">
        <v>3573</v>
      </c>
      <c r="KAK1534" s="229" t="s">
        <v>396</v>
      </c>
      <c r="KAL1534" s="229" t="s">
        <v>289</v>
      </c>
      <c r="KAM1534" s="229" t="s">
        <v>35</v>
      </c>
      <c r="KAN1534" s="229" t="s">
        <v>27</v>
      </c>
      <c r="KAO1534" s="229" t="s">
        <v>87</v>
      </c>
      <c r="KAP1534" s="229" t="s">
        <v>1400</v>
      </c>
      <c r="KAQ1534" s="229" t="s">
        <v>254</v>
      </c>
      <c r="KAR1534" s="229" t="s">
        <v>3947</v>
      </c>
      <c r="KAS1534" s="229" t="s">
        <v>222</v>
      </c>
      <c r="KAT1534" s="229" t="s">
        <v>223</v>
      </c>
      <c r="KAU1534" s="229" t="s">
        <v>172</v>
      </c>
      <c r="KAV1534" s="229" t="s">
        <v>289</v>
      </c>
      <c r="KAW1534" s="229" t="s">
        <v>227</v>
      </c>
      <c r="KBA1534" s="229">
        <v>2024</v>
      </c>
      <c r="KBB1534" s="229" t="s">
        <v>57</v>
      </c>
      <c r="KBC1534" s="229" t="s">
        <v>3938</v>
      </c>
      <c r="KBD1534" s="229">
        <v>12973955</v>
      </c>
      <c r="KBE1534" s="229" t="s">
        <v>3948</v>
      </c>
      <c r="KBF1534" s="229" t="s">
        <v>310</v>
      </c>
      <c r="KBG1534" s="229" t="s">
        <v>3949</v>
      </c>
      <c r="KBH1534" s="229" t="s">
        <v>394</v>
      </c>
      <c r="KBI1534" s="229" t="s">
        <v>52</v>
      </c>
      <c r="KBJ1534" s="229" t="s">
        <v>3950</v>
      </c>
      <c r="KBL1534" s="229" t="s">
        <v>3951</v>
      </c>
      <c r="KBM1534" s="229" t="s">
        <v>945</v>
      </c>
      <c r="KBN1534" s="229" t="s">
        <v>466</v>
      </c>
      <c r="KBO1534" s="229" t="s">
        <v>3952</v>
      </c>
      <c r="KBP1534" s="229" t="s">
        <v>3573</v>
      </c>
      <c r="KBQ1534" s="229" t="s">
        <v>396</v>
      </c>
      <c r="KBR1534" s="229" t="s">
        <v>289</v>
      </c>
      <c r="KBS1534" s="229" t="s">
        <v>35</v>
      </c>
      <c r="KBT1534" s="229" t="s">
        <v>27</v>
      </c>
      <c r="KBU1534" s="229" t="s">
        <v>87</v>
      </c>
      <c r="KBV1534" s="229" t="s">
        <v>1400</v>
      </c>
      <c r="KBW1534" s="229" t="s">
        <v>254</v>
      </c>
      <c r="KBX1534" s="229" t="s">
        <v>3947</v>
      </c>
      <c r="KBY1534" s="229" t="s">
        <v>222</v>
      </c>
      <c r="KBZ1534" s="229" t="s">
        <v>223</v>
      </c>
      <c r="KCA1534" s="229" t="s">
        <v>172</v>
      </c>
      <c r="KCB1534" s="229" t="s">
        <v>289</v>
      </c>
      <c r="KCC1534" s="229" t="s">
        <v>227</v>
      </c>
      <c r="KCG1534" s="229">
        <v>2024</v>
      </c>
      <c r="KCH1534" s="229" t="s">
        <v>57</v>
      </c>
      <c r="KCI1534" s="229" t="s">
        <v>3938</v>
      </c>
      <c r="KCJ1534" s="229">
        <v>12973955</v>
      </c>
      <c r="KCK1534" s="229" t="s">
        <v>3948</v>
      </c>
      <c r="KCL1534" s="229" t="s">
        <v>310</v>
      </c>
      <c r="KCM1534" s="229" t="s">
        <v>3949</v>
      </c>
      <c r="KCN1534" s="229" t="s">
        <v>394</v>
      </c>
      <c r="KCO1534" s="229" t="s">
        <v>52</v>
      </c>
      <c r="KCP1534" s="229" t="s">
        <v>3950</v>
      </c>
      <c r="KCR1534" s="229" t="s">
        <v>3951</v>
      </c>
      <c r="KCS1534" s="229" t="s">
        <v>945</v>
      </c>
      <c r="KCT1534" s="229" t="s">
        <v>466</v>
      </c>
      <c r="KCU1534" s="229" t="s">
        <v>3952</v>
      </c>
      <c r="KCV1534" s="229" t="s">
        <v>3573</v>
      </c>
      <c r="KCW1534" s="229" t="s">
        <v>396</v>
      </c>
      <c r="KCX1534" s="229" t="s">
        <v>289</v>
      </c>
      <c r="KCY1534" s="229" t="s">
        <v>35</v>
      </c>
      <c r="KCZ1534" s="229" t="s">
        <v>27</v>
      </c>
      <c r="KDA1534" s="229" t="s">
        <v>87</v>
      </c>
      <c r="KDB1534" s="229" t="s">
        <v>1400</v>
      </c>
      <c r="KDC1534" s="229" t="s">
        <v>254</v>
      </c>
      <c r="KDD1534" s="229" t="s">
        <v>3947</v>
      </c>
      <c r="KDE1534" s="229" t="s">
        <v>222</v>
      </c>
      <c r="KDF1534" s="229" t="s">
        <v>223</v>
      </c>
      <c r="KDG1534" s="229" t="s">
        <v>172</v>
      </c>
      <c r="KDH1534" s="229" t="s">
        <v>289</v>
      </c>
      <c r="KDI1534" s="229" t="s">
        <v>227</v>
      </c>
      <c r="KDM1534" s="229">
        <v>2024</v>
      </c>
      <c r="KDN1534" s="229" t="s">
        <v>57</v>
      </c>
      <c r="KDO1534" s="229" t="s">
        <v>3938</v>
      </c>
      <c r="KDP1534" s="229">
        <v>12973955</v>
      </c>
      <c r="KDQ1534" s="229" t="s">
        <v>3948</v>
      </c>
      <c r="KDR1534" s="229" t="s">
        <v>310</v>
      </c>
      <c r="KDS1534" s="229" t="s">
        <v>3949</v>
      </c>
      <c r="KDT1534" s="229" t="s">
        <v>394</v>
      </c>
      <c r="KDU1534" s="229" t="s">
        <v>52</v>
      </c>
      <c r="KDV1534" s="229" t="s">
        <v>3950</v>
      </c>
      <c r="KDX1534" s="229" t="s">
        <v>3951</v>
      </c>
      <c r="KDY1534" s="229" t="s">
        <v>945</v>
      </c>
      <c r="KDZ1534" s="229" t="s">
        <v>466</v>
      </c>
      <c r="KEA1534" s="229" t="s">
        <v>3952</v>
      </c>
      <c r="KEB1534" s="229" t="s">
        <v>3573</v>
      </c>
      <c r="KEC1534" s="229" t="s">
        <v>396</v>
      </c>
      <c r="KED1534" s="229" t="s">
        <v>289</v>
      </c>
      <c r="KEE1534" s="229" t="s">
        <v>35</v>
      </c>
      <c r="KEF1534" s="229" t="s">
        <v>27</v>
      </c>
      <c r="KEG1534" s="229" t="s">
        <v>87</v>
      </c>
      <c r="KEH1534" s="229" t="s">
        <v>1400</v>
      </c>
      <c r="KEI1534" s="229" t="s">
        <v>254</v>
      </c>
      <c r="KEJ1534" s="229" t="s">
        <v>3947</v>
      </c>
      <c r="KEK1534" s="229" t="s">
        <v>222</v>
      </c>
      <c r="KEL1534" s="229" t="s">
        <v>223</v>
      </c>
      <c r="KEM1534" s="229" t="s">
        <v>172</v>
      </c>
      <c r="KEN1534" s="229" t="s">
        <v>289</v>
      </c>
      <c r="KEO1534" s="229" t="s">
        <v>227</v>
      </c>
      <c r="KES1534" s="229">
        <v>2024</v>
      </c>
      <c r="KET1534" s="229" t="s">
        <v>57</v>
      </c>
      <c r="KEU1534" s="229" t="s">
        <v>3938</v>
      </c>
      <c r="KEV1534" s="229">
        <v>12973955</v>
      </c>
      <c r="KEW1534" s="229" t="s">
        <v>3948</v>
      </c>
      <c r="KEX1534" s="229" t="s">
        <v>310</v>
      </c>
      <c r="KEY1534" s="229" t="s">
        <v>3949</v>
      </c>
      <c r="KEZ1534" s="229" t="s">
        <v>394</v>
      </c>
      <c r="KFA1534" s="229" t="s">
        <v>52</v>
      </c>
      <c r="KFB1534" s="229" t="s">
        <v>3950</v>
      </c>
      <c r="KFD1534" s="229" t="s">
        <v>3951</v>
      </c>
      <c r="KFE1534" s="229" t="s">
        <v>945</v>
      </c>
      <c r="KFF1534" s="229" t="s">
        <v>466</v>
      </c>
      <c r="KFG1534" s="229" t="s">
        <v>3952</v>
      </c>
      <c r="KFH1534" s="229" t="s">
        <v>3573</v>
      </c>
      <c r="KFI1534" s="229" t="s">
        <v>396</v>
      </c>
      <c r="KFJ1534" s="229" t="s">
        <v>289</v>
      </c>
      <c r="KFK1534" s="229" t="s">
        <v>35</v>
      </c>
      <c r="KFL1534" s="229" t="s">
        <v>27</v>
      </c>
      <c r="KFM1534" s="229" t="s">
        <v>87</v>
      </c>
      <c r="KFN1534" s="229" t="s">
        <v>1400</v>
      </c>
      <c r="KFO1534" s="229" t="s">
        <v>254</v>
      </c>
      <c r="KFP1534" s="229" t="s">
        <v>3947</v>
      </c>
      <c r="KFQ1534" s="229" t="s">
        <v>222</v>
      </c>
      <c r="KFR1534" s="229" t="s">
        <v>223</v>
      </c>
      <c r="KFS1534" s="229" t="s">
        <v>172</v>
      </c>
      <c r="KFT1534" s="229" t="s">
        <v>289</v>
      </c>
      <c r="KFU1534" s="229" t="s">
        <v>227</v>
      </c>
      <c r="KFY1534" s="229">
        <v>2024</v>
      </c>
      <c r="KFZ1534" s="229" t="s">
        <v>57</v>
      </c>
      <c r="KGA1534" s="229" t="s">
        <v>3938</v>
      </c>
      <c r="KGB1534" s="229">
        <v>12973955</v>
      </c>
      <c r="KGC1534" s="229" t="s">
        <v>3948</v>
      </c>
      <c r="KGD1534" s="229" t="s">
        <v>310</v>
      </c>
      <c r="KGE1534" s="229" t="s">
        <v>3949</v>
      </c>
      <c r="KGF1534" s="229" t="s">
        <v>394</v>
      </c>
      <c r="KGG1534" s="229" t="s">
        <v>52</v>
      </c>
      <c r="KGH1534" s="229" t="s">
        <v>3950</v>
      </c>
      <c r="KGJ1534" s="229" t="s">
        <v>3951</v>
      </c>
      <c r="KGK1534" s="229" t="s">
        <v>945</v>
      </c>
      <c r="KGL1534" s="229" t="s">
        <v>466</v>
      </c>
      <c r="KGM1534" s="229" t="s">
        <v>3952</v>
      </c>
      <c r="KGN1534" s="229" t="s">
        <v>3573</v>
      </c>
      <c r="KGO1534" s="229" t="s">
        <v>396</v>
      </c>
      <c r="KGP1534" s="229" t="s">
        <v>289</v>
      </c>
      <c r="KGQ1534" s="229" t="s">
        <v>35</v>
      </c>
      <c r="KGR1534" s="229" t="s">
        <v>27</v>
      </c>
      <c r="KGS1534" s="229" t="s">
        <v>87</v>
      </c>
      <c r="KGT1534" s="229" t="s">
        <v>1400</v>
      </c>
      <c r="KGU1534" s="229" t="s">
        <v>254</v>
      </c>
      <c r="KGV1534" s="229" t="s">
        <v>3947</v>
      </c>
      <c r="KGW1534" s="229" t="s">
        <v>222</v>
      </c>
      <c r="KGX1534" s="229" t="s">
        <v>223</v>
      </c>
      <c r="KGY1534" s="229" t="s">
        <v>172</v>
      </c>
      <c r="KGZ1534" s="229" t="s">
        <v>289</v>
      </c>
      <c r="KHA1534" s="229" t="s">
        <v>227</v>
      </c>
      <c r="KHE1534" s="229">
        <v>2024</v>
      </c>
      <c r="KHF1534" s="229" t="s">
        <v>57</v>
      </c>
      <c r="KHG1534" s="229" t="s">
        <v>3938</v>
      </c>
      <c r="KHH1534" s="229">
        <v>12973955</v>
      </c>
      <c r="KHI1534" s="229" t="s">
        <v>3948</v>
      </c>
      <c r="KHJ1534" s="229" t="s">
        <v>310</v>
      </c>
      <c r="KHK1534" s="229" t="s">
        <v>3949</v>
      </c>
      <c r="KHL1534" s="229" t="s">
        <v>394</v>
      </c>
      <c r="KHM1534" s="229" t="s">
        <v>52</v>
      </c>
      <c r="KHN1534" s="229" t="s">
        <v>3950</v>
      </c>
      <c r="KHP1534" s="229" t="s">
        <v>3951</v>
      </c>
      <c r="KHQ1534" s="229" t="s">
        <v>945</v>
      </c>
      <c r="KHR1534" s="229" t="s">
        <v>466</v>
      </c>
      <c r="KHS1534" s="229" t="s">
        <v>3952</v>
      </c>
      <c r="KHT1534" s="229" t="s">
        <v>3573</v>
      </c>
      <c r="KHU1534" s="229" t="s">
        <v>396</v>
      </c>
      <c r="KHV1534" s="229" t="s">
        <v>289</v>
      </c>
      <c r="KHW1534" s="229" t="s">
        <v>35</v>
      </c>
      <c r="KHX1534" s="229" t="s">
        <v>27</v>
      </c>
      <c r="KHY1534" s="229" t="s">
        <v>87</v>
      </c>
      <c r="KHZ1534" s="229" t="s">
        <v>1400</v>
      </c>
      <c r="KIA1534" s="229" t="s">
        <v>254</v>
      </c>
      <c r="KIB1534" s="229" t="s">
        <v>3947</v>
      </c>
      <c r="KIC1534" s="229" t="s">
        <v>222</v>
      </c>
      <c r="KID1534" s="229" t="s">
        <v>223</v>
      </c>
      <c r="KIE1534" s="229" t="s">
        <v>172</v>
      </c>
      <c r="KIF1534" s="229" t="s">
        <v>289</v>
      </c>
      <c r="KIG1534" s="229" t="s">
        <v>227</v>
      </c>
      <c r="KIK1534" s="229">
        <v>2024</v>
      </c>
      <c r="KIL1534" s="229" t="s">
        <v>57</v>
      </c>
      <c r="KIM1534" s="229" t="s">
        <v>3938</v>
      </c>
      <c r="KIN1534" s="229">
        <v>12973955</v>
      </c>
      <c r="KIO1534" s="229" t="s">
        <v>3948</v>
      </c>
      <c r="KIP1534" s="229" t="s">
        <v>310</v>
      </c>
      <c r="KIQ1534" s="229" t="s">
        <v>3949</v>
      </c>
      <c r="KIR1534" s="229" t="s">
        <v>394</v>
      </c>
      <c r="KIS1534" s="229" t="s">
        <v>52</v>
      </c>
      <c r="KIT1534" s="229" t="s">
        <v>3950</v>
      </c>
      <c r="KIV1534" s="229" t="s">
        <v>3951</v>
      </c>
      <c r="KIW1534" s="229" t="s">
        <v>945</v>
      </c>
      <c r="KIX1534" s="229" t="s">
        <v>466</v>
      </c>
      <c r="KIY1534" s="229" t="s">
        <v>3952</v>
      </c>
      <c r="KIZ1534" s="229" t="s">
        <v>3573</v>
      </c>
      <c r="KJA1534" s="229" t="s">
        <v>396</v>
      </c>
      <c r="KJB1534" s="229" t="s">
        <v>289</v>
      </c>
      <c r="KJC1534" s="229" t="s">
        <v>35</v>
      </c>
      <c r="KJD1534" s="229" t="s">
        <v>27</v>
      </c>
      <c r="KJE1534" s="229" t="s">
        <v>87</v>
      </c>
      <c r="KJF1534" s="229" t="s">
        <v>1400</v>
      </c>
      <c r="KJG1534" s="229" t="s">
        <v>254</v>
      </c>
      <c r="KJH1534" s="229" t="s">
        <v>3947</v>
      </c>
      <c r="KJI1534" s="229" t="s">
        <v>222</v>
      </c>
      <c r="KJJ1534" s="229" t="s">
        <v>223</v>
      </c>
      <c r="KJK1534" s="229" t="s">
        <v>172</v>
      </c>
      <c r="KJL1534" s="229" t="s">
        <v>289</v>
      </c>
      <c r="KJM1534" s="229" t="s">
        <v>227</v>
      </c>
      <c r="KJQ1534" s="229">
        <v>2024</v>
      </c>
      <c r="KJR1534" s="229" t="s">
        <v>57</v>
      </c>
      <c r="KJS1534" s="229" t="s">
        <v>3938</v>
      </c>
      <c r="KJT1534" s="229">
        <v>12973955</v>
      </c>
      <c r="KJU1534" s="229" t="s">
        <v>3948</v>
      </c>
      <c r="KJV1534" s="229" t="s">
        <v>310</v>
      </c>
      <c r="KJW1534" s="229" t="s">
        <v>3949</v>
      </c>
      <c r="KJX1534" s="229" t="s">
        <v>394</v>
      </c>
      <c r="KJY1534" s="229" t="s">
        <v>52</v>
      </c>
      <c r="KJZ1534" s="229" t="s">
        <v>3950</v>
      </c>
      <c r="KKB1534" s="229" t="s">
        <v>3951</v>
      </c>
      <c r="KKC1534" s="229" t="s">
        <v>945</v>
      </c>
      <c r="KKD1534" s="229" t="s">
        <v>466</v>
      </c>
      <c r="KKE1534" s="229" t="s">
        <v>3952</v>
      </c>
      <c r="KKF1534" s="229" t="s">
        <v>3573</v>
      </c>
      <c r="KKG1534" s="229" t="s">
        <v>396</v>
      </c>
      <c r="KKH1534" s="229" t="s">
        <v>289</v>
      </c>
      <c r="KKI1534" s="229" t="s">
        <v>35</v>
      </c>
      <c r="KKJ1534" s="229" t="s">
        <v>27</v>
      </c>
      <c r="KKK1534" s="229" t="s">
        <v>87</v>
      </c>
      <c r="KKL1534" s="229" t="s">
        <v>1400</v>
      </c>
      <c r="KKM1534" s="229" t="s">
        <v>254</v>
      </c>
      <c r="KKN1534" s="229" t="s">
        <v>3947</v>
      </c>
      <c r="KKO1534" s="229" t="s">
        <v>222</v>
      </c>
      <c r="KKP1534" s="229" t="s">
        <v>223</v>
      </c>
      <c r="KKQ1534" s="229" t="s">
        <v>172</v>
      </c>
      <c r="KKR1534" s="229" t="s">
        <v>289</v>
      </c>
      <c r="KKS1534" s="229" t="s">
        <v>227</v>
      </c>
      <c r="KKW1534" s="229">
        <v>2024</v>
      </c>
      <c r="KKX1534" s="229" t="s">
        <v>57</v>
      </c>
      <c r="KKY1534" s="229" t="s">
        <v>3938</v>
      </c>
      <c r="KKZ1534" s="229">
        <v>12973955</v>
      </c>
      <c r="KLA1534" s="229" t="s">
        <v>3948</v>
      </c>
      <c r="KLB1534" s="229" t="s">
        <v>310</v>
      </c>
      <c r="KLC1534" s="229" t="s">
        <v>3949</v>
      </c>
      <c r="KLD1534" s="229" t="s">
        <v>394</v>
      </c>
      <c r="KLE1534" s="229" t="s">
        <v>52</v>
      </c>
      <c r="KLF1534" s="229" t="s">
        <v>3950</v>
      </c>
      <c r="KLH1534" s="229" t="s">
        <v>3951</v>
      </c>
      <c r="KLI1534" s="229" t="s">
        <v>945</v>
      </c>
      <c r="KLJ1534" s="229" t="s">
        <v>466</v>
      </c>
      <c r="KLK1534" s="229" t="s">
        <v>3952</v>
      </c>
      <c r="KLL1534" s="229" t="s">
        <v>3573</v>
      </c>
      <c r="KLM1534" s="229" t="s">
        <v>396</v>
      </c>
      <c r="KLN1534" s="229" t="s">
        <v>289</v>
      </c>
      <c r="KLO1534" s="229" t="s">
        <v>35</v>
      </c>
      <c r="KLP1534" s="229" t="s">
        <v>27</v>
      </c>
      <c r="KLQ1534" s="229" t="s">
        <v>87</v>
      </c>
      <c r="KLR1534" s="229" t="s">
        <v>1400</v>
      </c>
      <c r="KLS1534" s="229" t="s">
        <v>254</v>
      </c>
      <c r="KLT1534" s="229" t="s">
        <v>3947</v>
      </c>
      <c r="KLU1534" s="229" t="s">
        <v>222</v>
      </c>
      <c r="KLV1534" s="229" t="s">
        <v>223</v>
      </c>
      <c r="KLW1534" s="229" t="s">
        <v>172</v>
      </c>
      <c r="KLX1534" s="229" t="s">
        <v>289</v>
      </c>
      <c r="KLY1534" s="229" t="s">
        <v>227</v>
      </c>
      <c r="KMC1534" s="229">
        <v>2024</v>
      </c>
      <c r="KMD1534" s="229" t="s">
        <v>57</v>
      </c>
      <c r="KME1534" s="229" t="s">
        <v>3938</v>
      </c>
      <c r="KMF1534" s="229">
        <v>12973955</v>
      </c>
      <c r="KMG1534" s="229" t="s">
        <v>3948</v>
      </c>
      <c r="KMH1534" s="229" t="s">
        <v>310</v>
      </c>
      <c r="KMI1534" s="229" t="s">
        <v>3949</v>
      </c>
      <c r="KMJ1534" s="229" t="s">
        <v>394</v>
      </c>
      <c r="KMK1534" s="229" t="s">
        <v>52</v>
      </c>
      <c r="KML1534" s="229" t="s">
        <v>3950</v>
      </c>
      <c r="KMN1534" s="229" t="s">
        <v>3951</v>
      </c>
      <c r="KMO1534" s="229" t="s">
        <v>945</v>
      </c>
      <c r="KMP1534" s="229" t="s">
        <v>466</v>
      </c>
      <c r="KMQ1534" s="229" t="s">
        <v>3952</v>
      </c>
      <c r="KMR1534" s="229" t="s">
        <v>3573</v>
      </c>
      <c r="KMS1534" s="229" t="s">
        <v>396</v>
      </c>
      <c r="KMT1534" s="229" t="s">
        <v>289</v>
      </c>
      <c r="KMU1534" s="229" t="s">
        <v>35</v>
      </c>
      <c r="KMV1534" s="229" t="s">
        <v>27</v>
      </c>
      <c r="KMW1534" s="229" t="s">
        <v>87</v>
      </c>
      <c r="KMX1534" s="229" t="s">
        <v>1400</v>
      </c>
      <c r="KMY1534" s="229" t="s">
        <v>254</v>
      </c>
      <c r="KMZ1534" s="229" t="s">
        <v>3947</v>
      </c>
      <c r="KNA1534" s="229" t="s">
        <v>222</v>
      </c>
      <c r="KNB1534" s="229" t="s">
        <v>223</v>
      </c>
      <c r="KNC1534" s="229" t="s">
        <v>172</v>
      </c>
      <c r="KND1534" s="229" t="s">
        <v>289</v>
      </c>
      <c r="KNE1534" s="229" t="s">
        <v>227</v>
      </c>
      <c r="KNI1534" s="229">
        <v>2024</v>
      </c>
      <c r="KNJ1534" s="229" t="s">
        <v>57</v>
      </c>
      <c r="KNK1534" s="229" t="s">
        <v>3938</v>
      </c>
      <c r="KNL1534" s="229">
        <v>12973955</v>
      </c>
      <c r="KNM1534" s="229" t="s">
        <v>3948</v>
      </c>
      <c r="KNN1534" s="229" t="s">
        <v>310</v>
      </c>
      <c r="KNO1534" s="229" t="s">
        <v>3949</v>
      </c>
      <c r="KNP1534" s="229" t="s">
        <v>394</v>
      </c>
      <c r="KNQ1534" s="229" t="s">
        <v>52</v>
      </c>
      <c r="KNR1534" s="229" t="s">
        <v>3950</v>
      </c>
      <c r="KNT1534" s="229" t="s">
        <v>3951</v>
      </c>
      <c r="KNU1534" s="229" t="s">
        <v>945</v>
      </c>
      <c r="KNV1534" s="229" t="s">
        <v>466</v>
      </c>
      <c r="KNW1534" s="229" t="s">
        <v>3952</v>
      </c>
      <c r="KNX1534" s="229" t="s">
        <v>3573</v>
      </c>
      <c r="KNY1534" s="229" t="s">
        <v>396</v>
      </c>
      <c r="KNZ1534" s="229" t="s">
        <v>289</v>
      </c>
      <c r="KOA1534" s="229" t="s">
        <v>35</v>
      </c>
      <c r="KOB1534" s="229" t="s">
        <v>27</v>
      </c>
      <c r="KOC1534" s="229" t="s">
        <v>87</v>
      </c>
      <c r="KOD1534" s="229" t="s">
        <v>1400</v>
      </c>
      <c r="KOE1534" s="229" t="s">
        <v>254</v>
      </c>
      <c r="KOF1534" s="229" t="s">
        <v>3947</v>
      </c>
      <c r="KOG1534" s="229" t="s">
        <v>222</v>
      </c>
      <c r="KOH1534" s="229" t="s">
        <v>223</v>
      </c>
      <c r="KOI1534" s="229" t="s">
        <v>172</v>
      </c>
      <c r="KOJ1534" s="229" t="s">
        <v>289</v>
      </c>
      <c r="KOK1534" s="229" t="s">
        <v>227</v>
      </c>
      <c r="KOO1534" s="229">
        <v>2024</v>
      </c>
      <c r="KOP1534" s="229" t="s">
        <v>57</v>
      </c>
      <c r="KOQ1534" s="229" t="s">
        <v>3938</v>
      </c>
      <c r="KOR1534" s="229">
        <v>12973955</v>
      </c>
      <c r="KOS1534" s="229" t="s">
        <v>3948</v>
      </c>
      <c r="KOT1534" s="229" t="s">
        <v>310</v>
      </c>
      <c r="KOU1534" s="229" t="s">
        <v>3949</v>
      </c>
      <c r="KOV1534" s="229" t="s">
        <v>394</v>
      </c>
      <c r="KOW1534" s="229" t="s">
        <v>52</v>
      </c>
      <c r="KOX1534" s="229" t="s">
        <v>3950</v>
      </c>
      <c r="KOZ1534" s="229" t="s">
        <v>3951</v>
      </c>
      <c r="KPA1534" s="229" t="s">
        <v>945</v>
      </c>
      <c r="KPB1534" s="229" t="s">
        <v>466</v>
      </c>
      <c r="KPC1534" s="229" t="s">
        <v>3952</v>
      </c>
      <c r="KPD1534" s="229" t="s">
        <v>3573</v>
      </c>
      <c r="KPE1534" s="229" t="s">
        <v>396</v>
      </c>
      <c r="KPF1534" s="229" t="s">
        <v>289</v>
      </c>
      <c r="KPG1534" s="229" t="s">
        <v>35</v>
      </c>
      <c r="KPH1534" s="229" t="s">
        <v>27</v>
      </c>
      <c r="KPI1534" s="229" t="s">
        <v>87</v>
      </c>
      <c r="KPJ1534" s="229" t="s">
        <v>1400</v>
      </c>
      <c r="KPK1534" s="229" t="s">
        <v>254</v>
      </c>
      <c r="KPL1534" s="229" t="s">
        <v>3947</v>
      </c>
      <c r="KPM1534" s="229" t="s">
        <v>222</v>
      </c>
      <c r="KPN1534" s="229" t="s">
        <v>223</v>
      </c>
      <c r="KPO1534" s="229" t="s">
        <v>172</v>
      </c>
      <c r="KPP1534" s="229" t="s">
        <v>289</v>
      </c>
      <c r="KPQ1534" s="229" t="s">
        <v>227</v>
      </c>
      <c r="KPU1534" s="229">
        <v>2024</v>
      </c>
      <c r="KPV1534" s="229" t="s">
        <v>57</v>
      </c>
      <c r="KPW1534" s="229" t="s">
        <v>3938</v>
      </c>
      <c r="KPX1534" s="229">
        <v>12973955</v>
      </c>
      <c r="KPY1534" s="229" t="s">
        <v>3948</v>
      </c>
      <c r="KPZ1534" s="229" t="s">
        <v>310</v>
      </c>
      <c r="KQA1534" s="229" t="s">
        <v>3949</v>
      </c>
      <c r="KQB1534" s="229" t="s">
        <v>394</v>
      </c>
      <c r="KQC1534" s="229" t="s">
        <v>52</v>
      </c>
      <c r="KQD1534" s="229" t="s">
        <v>3950</v>
      </c>
      <c r="KQF1534" s="229" t="s">
        <v>3951</v>
      </c>
      <c r="KQG1534" s="229" t="s">
        <v>945</v>
      </c>
      <c r="KQH1534" s="229" t="s">
        <v>466</v>
      </c>
      <c r="KQI1534" s="229" t="s">
        <v>3952</v>
      </c>
      <c r="KQJ1534" s="229" t="s">
        <v>3573</v>
      </c>
      <c r="KQK1534" s="229" t="s">
        <v>396</v>
      </c>
      <c r="KQL1534" s="229" t="s">
        <v>289</v>
      </c>
      <c r="KQM1534" s="229" t="s">
        <v>35</v>
      </c>
      <c r="KQN1534" s="229" t="s">
        <v>27</v>
      </c>
      <c r="KQO1534" s="229" t="s">
        <v>87</v>
      </c>
      <c r="KQP1534" s="229" t="s">
        <v>1400</v>
      </c>
      <c r="KQQ1534" s="229" t="s">
        <v>254</v>
      </c>
      <c r="KQR1534" s="229" t="s">
        <v>3947</v>
      </c>
      <c r="KQS1534" s="229" t="s">
        <v>222</v>
      </c>
      <c r="KQT1534" s="229" t="s">
        <v>223</v>
      </c>
      <c r="KQU1534" s="229" t="s">
        <v>172</v>
      </c>
      <c r="KQV1534" s="229" t="s">
        <v>289</v>
      </c>
      <c r="KQW1534" s="229" t="s">
        <v>227</v>
      </c>
      <c r="KRA1534" s="229">
        <v>2024</v>
      </c>
      <c r="KRB1534" s="229" t="s">
        <v>57</v>
      </c>
      <c r="KRC1534" s="229" t="s">
        <v>3938</v>
      </c>
      <c r="KRD1534" s="229">
        <v>12973955</v>
      </c>
      <c r="KRE1534" s="229" t="s">
        <v>3948</v>
      </c>
      <c r="KRF1534" s="229" t="s">
        <v>310</v>
      </c>
      <c r="KRG1534" s="229" t="s">
        <v>3949</v>
      </c>
      <c r="KRH1534" s="229" t="s">
        <v>394</v>
      </c>
      <c r="KRI1534" s="229" t="s">
        <v>52</v>
      </c>
      <c r="KRJ1534" s="229" t="s">
        <v>3950</v>
      </c>
      <c r="KRL1534" s="229" t="s">
        <v>3951</v>
      </c>
      <c r="KRM1534" s="229" t="s">
        <v>945</v>
      </c>
      <c r="KRN1534" s="229" t="s">
        <v>466</v>
      </c>
      <c r="KRO1534" s="229" t="s">
        <v>3952</v>
      </c>
      <c r="KRP1534" s="229" t="s">
        <v>3573</v>
      </c>
      <c r="KRQ1534" s="229" t="s">
        <v>396</v>
      </c>
      <c r="KRR1534" s="229" t="s">
        <v>289</v>
      </c>
      <c r="KRS1534" s="229" t="s">
        <v>35</v>
      </c>
      <c r="KRT1534" s="229" t="s">
        <v>27</v>
      </c>
      <c r="KRU1534" s="229" t="s">
        <v>87</v>
      </c>
      <c r="KRV1534" s="229" t="s">
        <v>1400</v>
      </c>
      <c r="KRW1534" s="229" t="s">
        <v>254</v>
      </c>
      <c r="KRX1534" s="229" t="s">
        <v>3947</v>
      </c>
      <c r="KRY1534" s="229" t="s">
        <v>222</v>
      </c>
      <c r="KRZ1534" s="229" t="s">
        <v>223</v>
      </c>
      <c r="KSA1534" s="229" t="s">
        <v>172</v>
      </c>
      <c r="KSB1534" s="229" t="s">
        <v>289</v>
      </c>
      <c r="KSC1534" s="229" t="s">
        <v>227</v>
      </c>
      <c r="KSG1534" s="229">
        <v>2024</v>
      </c>
      <c r="KSH1534" s="229" t="s">
        <v>57</v>
      </c>
      <c r="KSI1534" s="229" t="s">
        <v>3938</v>
      </c>
      <c r="KSJ1534" s="229">
        <v>12973955</v>
      </c>
      <c r="KSK1534" s="229" t="s">
        <v>3948</v>
      </c>
      <c r="KSL1534" s="229" t="s">
        <v>310</v>
      </c>
      <c r="KSM1534" s="229" t="s">
        <v>3949</v>
      </c>
      <c r="KSN1534" s="229" t="s">
        <v>394</v>
      </c>
      <c r="KSO1534" s="229" t="s">
        <v>52</v>
      </c>
      <c r="KSP1534" s="229" t="s">
        <v>3950</v>
      </c>
      <c r="KSR1534" s="229" t="s">
        <v>3951</v>
      </c>
      <c r="KSS1534" s="229" t="s">
        <v>945</v>
      </c>
      <c r="KST1534" s="229" t="s">
        <v>466</v>
      </c>
      <c r="KSU1534" s="229" t="s">
        <v>3952</v>
      </c>
      <c r="KSV1534" s="229" t="s">
        <v>3573</v>
      </c>
      <c r="KSW1534" s="229" t="s">
        <v>396</v>
      </c>
      <c r="KSX1534" s="229" t="s">
        <v>289</v>
      </c>
      <c r="KSY1534" s="229" t="s">
        <v>35</v>
      </c>
      <c r="KSZ1534" s="229" t="s">
        <v>27</v>
      </c>
      <c r="KTA1534" s="229" t="s">
        <v>87</v>
      </c>
      <c r="KTB1534" s="229" t="s">
        <v>1400</v>
      </c>
      <c r="KTC1534" s="229" t="s">
        <v>254</v>
      </c>
      <c r="KTD1534" s="229" t="s">
        <v>3947</v>
      </c>
      <c r="KTE1534" s="229" t="s">
        <v>222</v>
      </c>
      <c r="KTF1534" s="229" t="s">
        <v>223</v>
      </c>
      <c r="KTG1534" s="229" t="s">
        <v>172</v>
      </c>
      <c r="KTH1534" s="229" t="s">
        <v>289</v>
      </c>
      <c r="KTI1534" s="229" t="s">
        <v>227</v>
      </c>
      <c r="KTM1534" s="229">
        <v>2024</v>
      </c>
      <c r="KTN1534" s="229" t="s">
        <v>57</v>
      </c>
      <c r="KTO1534" s="229" t="s">
        <v>3938</v>
      </c>
      <c r="KTP1534" s="229">
        <v>12973955</v>
      </c>
      <c r="KTQ1534" s="229" t="s">
        <v>3948</v>
      </c>
      <c r="KTR1534" s="229" t="s">
        <v>310</v>
      </c>
      <c r="KTS1534" s="229" t="s">
        <v>3949</v>
      </c>
      <c r="KTT1534" s="229" t="s">
        <v>394</v>
      </c>
      <c r="KTU1534" s="229" t="s">
        <v>52</v>
      </c>
      <c r="KTV1534" s="229" t="s">
        <v>3950</v>
      </c>
      <c r="KTX1534" s="229" t="s">
        <v>3951</v>
      </c>
      <c r="KTY1534" s="229" t="s">
        <v>945</v>
      </c>
      <c r="KTZ1534" s="229" t="s">
        <v>466</v>
      </c>
      <c r="KUA1534" s="229" t="s">
        <v>3952</v>
      </c>
      <c r="KUB1534" s="229" t="s">
        <v>3573</v>
      </c>
      <c r="KUC1534" s="229" t="s">
        <v>396</v>
      </c>
      <c r="KUD1534" s="229" t="s">
        <v>289</v>
      </c>
      <c r="KUE1534" s="229" t="s">
        <v>35</v>
      </c>
      <c r="KUF1534" s="229" t="s">
        <v>27</v>
      </c>
      <c r="KUG1534" s="229" t="s">
        <v>87</v>
      </c>
      <c r="KUH1534" s="229" t="s">
        <v>1400</v>
      </c>
      <c r="KUI1534" s="229" t="s">
        <v>254</v>
      </c>
      <c r="KUJ1534" s="229" t="s">
        <v>3947</v>
      </c>
      <c r="KUK1534" s="229" t="s">
        <v>222</v>
      </c>
      <c r="KUL1534" s="229" t="s">
        <v>223</v>
      </c>
      <c r="KUM1534" s="229" t="s">
        <v>172</v>
      </c>
      <c r="KUN1534" s="229" t="s">
        <v>289</v>
      </c>
      <c r="KUO1534" s="229" t="s">
        <v>227</v>
      </c>
      <c r="KUS1534" s="229">
        <v>2024</v>
      </c>
      <c r="KUT1534" s="229" t="s">
        <v>57</v>
      </c>
      <c r="KUU1534" s="229" t="s">
        <v>3938</v>
      </c>
      <c r="KUV1534" s="229">
        <v>12973955</v>
      </c>
      <c r="KUW1534" s="229" t="s">
        <v>3948</v>
      </c>
      <c r="KUX1534" s="229" t="s">
        <v>310</v>
      </c>
      <c r="KUY1534" s="229" t="s">
        <v>3949</v>
      </c>
      <c r="KUZ1534" s="229" t="s">
        <v>394</v>
      </c>
      <c r="KVA1534" s="229" t="s">
        <v>52</v>
      </c>
      <c r="KVB1534" s="229" t="s">
        <v>3950</v>
      </c>
      <c r="KVD1534" s="229" t="s">
        <v>3951</v>
      </c>
      <c r="KVE1534" s="229" t="s">
        <v>945</v>
      </c>
      <c r="KVF1534" s="229" t="s">
        <v>466</v>
      </c>
      <c r="KVG1534" s="229" t="s">
        <v>3952</v>
      </c>
      <c r="KVH1534" s="229" t="s">
        <v>3573</v>
      </c>
      <c r="KVI1534" s="229" t="s">
        <v>396</v>
      </c>
      <c r="KVJ1534" s="229" t="s">
        <v>289</v>
      </c>
      <c r="KVK1534" s="229" t="s">
        <v>35</v>
      </c>
      <c r="KVL1534" s="229" t="s">
        <v>27</v>
      </c>
      <c r="KVM1534" s="229" t="s">
        <v>87</v>
      </c>
      <c r="KVN1534" s="229" t="s">
        <v>1400</v>
      </c>
      <c r="KVO1534" s="229" t="s">
        <v>254</v>
      </c>
      <c r="KVP1534" s="229" t="s">
        <v>3947</v>
      </c>
      <c r="KVQ1534" s="229" t="s">
        <v>222</v>
      </c>
      <c r="KVR1534" s="229" t="s">
        <v>223</v>
      </c>
      <c r="KVS1534" s="229" t="s">
        <v>172</v>
      </c>
      <c r="KVT1534" s="229" t="s">
        <v>289</v>
      </c>
      <c r="KVU1534" s="229" t="s">
        <v>227</v>
      </c>
      <c r="KVY1534" s="229">
        <v>2024</v>
      </c>
      <c r="KVZ1534" s="229" t="s">
        <v>57</v>
      </c>
      <c r="KWA1534" s="229" t="s">
        <v>3938</v>
      </c>
      <c r="KWB1534" s="229">
        <v>12973955</v>
      </c>
      <c r="KWC1534" s="229" t="s">
        <v>3948</v>
      </c>
      <c r="KWD1534" s="229" t="s">
        <v>310</v>
      </c>
      <c r="KWE1534" s="229" t="s">
        <v>3949</v>
      </c>
      <c r="KWF1534" s="229" t="s">
        <v>394</v>
      </c>
      <c r="KWG1534" s="229" t="s">
        <v>52</v>
      </c>
      <c r="KWH1534" s="229" t="s">
        <v>3950</v>
      </c>
      <c r="KWJ1534" s="229" t="s">
        <v>3951</v>
      </c>
      <c r="KWK1534" s="229" t="s">
        <v>945</v>
      </c>
      <c r="KWL1534" s="229" t="s">
        <v>466</v>
      </c>
      <c r="KWM1534" s="229" t="s">
        <v>3952</v>
      </c>
      <c r="KWN1534" s="229" t="s">
        <v>3573</v>
      </c>
      <c r="KWO1534" s="229" t="s">
        <v>396</v>
      </c>
      <c r="KWP1534" s="229" t="s">
        <v>289</v>
      </c>
      <c r="KWQ1534" s="229" t="s">
        <v>35</v>
      </c>
      <c r="KWR1534" s="229" t="s">
        <v>27</v>
      </c>
      <c r="KWS1534" s="229" t="s">
        <v>87</v>
      </c>
      <c r="KWT1534" s="229" t="s">
        <v>1400</v>
      </c>
      <c r="KWU1534" s="229" t="s">
        <v>254</v>
      </c>
      <c r="KWV1534" s="229" t="s">
        <v>3947</v>
      </c>
      <c r="KWW1534" s="229" t="s">
        <v>222</v>
      </c>
      <c r="KWX1534" s="229" t="s">
        <v>223</v>
      </c>
      <c r="KWY1534" s="229" t="s">
        <v>172</v>
      </c>
      <c r="KWZ1534" s="229" t="s">
        <v>289</v>
      </c>
      <c r="KXA1534" s="229" t="s">
        <v>227</v>
      </c>
      <c r="KXE1534" s="229">
        <v>2024</v>
      </c>
      <c r="KXF1534" s="229" t="s">
        <v>57</v>
      </c>
      <c r="KXG1534" s="229" t="s">
        <v>3938</v>
      </c>
      <c r="KXH1534" s="229">
        <v>12973955</v>
      </c>
      <c r="KXI1534" s="229" t="s">
        <v>3948</v>
      </c>
      <c r="KXJ1534" s="229" t="s">
        <v>310</v>
      </c>
      <c r="KXK1534" s="229" t="s">
        <v>3949</v>
      </c>
      <c r="KXL1534" s="229" t="s">
        <v>394</v>
      </c>
      <c r="KXM1534" s="229" t="s">
        <v>52</v>
      </c>
      <c r="KXN1534" s="229" t="s">
        <v>3950</v>
      </c>
      <c r="KXP1534" s="229" t="s">
        <v>3951</v>
      </c>
      <c r="KXQ1534" s="229" t="s">
        <v>945</v>
      </c>
      <c r="KXR1534" s="229" t="s">
        <v>466</v>
      </c>
      <c r="KXS1534" s="229" t="s">
        <v>3952</v>
      </c>
      <c r="KXT1534" s="229" t="s">
        <v>3573</v>
      </c>
      <c r="KXU1534" s="229" t="s">
        <v>396</v>
      </c>
      <c r="KXV1534" s="229" t="s">
        <v>289</v>
      </c>
      <c r="KXW1534" s="229" t="s">
        <v>35</v>
      </c>
      <c r="KXX1534" s="229" t="s">
        <v>27</v>
      </c>
      <c r="KXY1534" s="229" t="s">
        <v>87</v>
      </c>
      <c r="KXZ1534" s="229" t="s">
        <v>1400</v>
      </c>
      <c r="KYA1534" s="229" t="s">
        <v>254</v>
      </c>
      <c r="KYB1534" s="229" t="s">
        <v>3947</v>
      </c>
      <c r="KYC1534" s="229" t="s">
        <v>222</v>
      </c>
      <c r="KYD1534" s="229" t="s">
        <v>223</v>
      </c>
      <c r="KYE1534" s="229" t="s">
        <v>172</v>
      </c>
      <c r="KYF1534" s="229" t="s">
        <v>289</v>
      </c>
      <c r="KYG1534" s="229" t="s">
        <v>227</v>
      </c>
      <c r="KYK1534" s="229">
        <v>2024</v>
      </c>
      <c r="KYL1534" s="229" t="s">
        <v>57</v>
      </c>
      <c r="KYM1534" s="229" t="s">
        <v>3938</v>
      </c>
      <c r="KYN1534" s="229">
        <v>12973955</v>
      </c>
      <c r="KYO1534" s="229" t="s">
        <v>3948</v>
      </c>
      <c r="KYP1534" s="229" t="s">
        <v>310</v>
      </c>
      <c r="KYQ1534" s="229" t="s">
        <v>3949</v>
      </c>
      <c r="KYR1534" s="229" t="s">
        <v>394</v>
      </c>
      <c r="KYS1534" s="229" t="s">
        <v>52</v>
      </c>
      <c r="KYT1534" s="229" t="s">
        <v>3950</v>
      </c>
      <c r="KYV1534" s="229" t="s">
        <v>3951</v>
      </c>
      <c r="KYW1534" s="229" t="s">
        <v>945</v>
      </c>
      <c r="KYX1534" s="229" t="s">
        <v>466</v>
      </c>
      <c r="KYY1534" s="229" t="s">
        <v>3952</v>
      </c>
      <c r="KYZ1534" s="229" t="s">
        <v>3573</v>
      </c>
      <c r="KZA1534" s="229" t="s">
        <v>396</v>
      </c>
      <c r="KZB1534" s="229" t="s">
        <v>289</v>
      </c>
      <c r="KZC1534" s="229" t="s">
        <v>35</v>
      </c>
      <c r="KZD1534" s="229" t="s">
        <v>27</v>
      </c>
      <c r="KZE1534" s="229" t="s">
        <v>87</v>
      </c>
      <c r="KZF1534" s="229" t="s">
        <v>1400</v>
      </c>
      <c r="KZG1534" s="229" t="s">
        <v>254</v>
      </c>
      <c r="KZH1534" s="229" t="s">
        <v>3947</v>
      </c>
      <c r="KZI1534" s="229" t="s">
        <v>222</v>
      </c>
      <c r="KZJ1534" s="229" t="s">
        <v>223</v>
      </c>
      <c r="KZK1534" s="229" t="s">
        <v>172</v>
      </c>
      <c r="KZL1534" s="229" t="s">
        <v>289</v>
      </c>
      <c r="KZM1534" s="229" t="s">
        <v>227</v>
      </c>
      <c r="KZQ1534" s="229">
        <v>2024</v>
      </c>
      <c r="KZR1534" s="229" t="s">
        <v>57</v>
      </c>
      <c r="KZS1534" s="229" t="s">
        <v>3938</v>
      </c>
      <c r="KZT1534" s="229">
        <v>12973955</v>
      </c>
      <c r="KZU1534" s="229" t="s">
        <v>3948</v>
      </c>
      <c r="KZV1534" s="229" t="s">
        <v>310</v>
      </c>
      <c r="KZW1534" s="229" t="s">
        <v>3949</v>
      </c>
      <c r="KZX1534" s="229" t="s">
        <v>394</v>
      </c>
      <c r="KZY1534" s="229" t="s">
        <v>52</v>
      </c>
      <c r="KZZ1534" s="229" t="s">
        <v>3950</v>
      </c>
      <c r="LAB1534" s="229" t="s">
        <v>3951</v>
      </c>
      <c r="LAC1534" s="229" t="s">
        <v>945</v>
      </c>
      <c r="LAD1534" s="229" t="s">
        <v>466</v>
      </c>
      <c r="LAE1534" s="229" t="s">
        <v>3952</v>
      </c>
      <c r="LAF1534" s="229" t="s">
        <v>3573</v>
      </c>
      <c r="LAG1534" s="229" t="s">
        <v>396</v>
      </c>
      <c r="LAH1534" s="229" t="s">
        <v>289</v>
      </c>
      <c r="LAI1534" s="229" t="s">
        <v>35</v>
      </c>
      <c r="LAJ1534" s="229" t="s">
        <v>27</v>
      </c>
      <c r="LAK1534" s="229" t="s">
        <v>87</v>
      </c>
      <c r="LAL1534" s="229" t="s">
        <v>1400</v>
      </c>
      <c r="LAM1534" s="229" t="s">
        <v>254</v>
      </c>
      <c r="LAN1534" s="229" t="s">
        <v>3947</v>
      </c>
      <c r="LAO1534" s="229" t="s">
        <v>222</v>
      </c>
      <c r="LAP1534" s="229" t="s">
        <v>223</v>
      </c>
      <c r="LAQ1534" s="229" t="s">
        <v>172</v>
      </c>
      <c r="LAR1534" s="229" t="s">
        <v>289</v>
      </c>
      <c r="LAS1534" s="229" t="s">
        <v>227</v>
      </c>
      <c r="LAW1534" s="229">
        <v>2024</v>
      </c>
      <c r="LAX1534" s="229" t="s">
        <v>57</v>
      </c>
      <c r="LAY1534" s="229" t="s">
        <v>3938</v>
      </c>
      <c r="LAZ1534" s="229">
        <v>12973955</v>
      </c>
      <c r="LBA1534" s="229" t="s">
        <v>3948</v>
      </c>
      <c r="LBB1534" s="229" t="s">
        <v>310</v>
      </c>
      <c r="LBC1534" s="229" t="s">
        <v>3949</v>
      </c>
      <c r="LBD1534" s="229" t="s">
        <v>394</v>
      </c>
      <c r="LBE1534" s="229" t="s">
        <v>52</v>
      </c>
      <c r="LBF1534" s="229" t="s">
        <v>3950</v>
      </c>
      <c r="LBH1534" s="229" t="s">
        <v>3951</v>
      </c>
      <c r="LBI1534" s="229" t="s">
        <v>945</v>
      </c>
      <c r="LBJ1534" s="229" t="s">
        <v>466</v>
      </c>
      <c r="LBK1534" s="229" t="s">
        <v>3952</v>
      </c>
      <c r="LBL1534" s="229" t="s">
        <v>3573</v>
      </c>
      <c r="LBM1534" s="229" t="s">
        <v>396</v>
      </c>
      <c r="LBN1534" s="229" t="s">
        <v>289</v>
      </c>
      <c r="LBO1534" s="229" t="s">
        <v>35</v>
      </c>
      <c r="LBP1534" s="229" t="s">
        <v>27</v>
      </c>
      <c r="LBQ1534" s="229" t="s">
        <v>87</v>
      </c>
      <c r="LBR1534" s="229" t="s">
        <v>1400</v>
      </c>
      <c r="LBS1534" s="229" t="s">
        <v>254</v>
      </c>
      <c r="LBT1534" s="229" t="s">
        <v>3947</v>
      </c>
      <c r="LBU1534" s="229" t="s">
        <v>222</v>
      </c>
      <c r="LBV1534" s="229" t="s">
        <v>223</v>
      </c>
      <c r="LBW1534" s="229" t="s">
        <v>172</v>
      </c>
      <c r="LBX1534" s="229" t="s">
        <v>289</v>
      </c>
      <c r="LBY1534" s="229" t="s">
        <v>227</v>
      </c>
      <c r="LCC1534" s="229">
        <v>2024</v>
      </c>
      <c r="LCD1534" s="229" t="s">
        <v>57</v>
      </c>
      <c r="LCE1534" s="229" t="s">
        <v>3938</v>
      </c>
      <c r="LCF1534" s="229">
        <v>12973955</v>
      </c>
      <c r="LCG1534" s="229" t="s">
        <v>3948</v>
      </c>
      <c r="LCH1534" s="229" t="s">
        <v>310</v>
      </c>
      <c r="LCI1534" s="229" t="s">
        <v>3949</v>
      </c>
      <c r="LCJ1534" s="229" t="s">
        <v>394</v>
      </c>
      <c r="LCK1534" s="229" t="s">
        <v>52</v>
      </c>
      <c r="LCL1534" s="229" t="s">
        <v>3950</v>
      </c>
      <c r="LCN1534" s="229" t="s">
        <v>3951</v>
      </c>
      <c r="LCO1534" s="229" t="s">
        <v>945</v>
      </c>
      <c r="LCP1534" s="229" t="s">
        <v>466</v>
      </c>
      <c r="LCQ1534" s="229" t="s">
        <v>3952</v>
      </c>
      <c r="LCR1534" s="229" t="s">
        <v>3573</v>
      </c>
      <c r="LCS1534" s="229" t="s">
        <v>396</v>
      </c>
      <c r="LCT1534" s="229" t="s">
        <v>289</v>
      </c>
      <c r="LCU1534" s="229" t="s">
        <v>35</v>
      </c>
      <c r="LCV1534" s="229" t="s">
        <v>27</v>
      </c>
      <c r="LCW1534" s="229" t="s">
        <v>87</v>
      </c>
      <c r="LCX1534" s="229" t="s">
        <v>1400</v>
      </c>
      <c r="LCY1534" s="229" t="s">
        <v>254</v>
      </c>
      <c r="LCZ1534" s="229" t="s">
        <v>3947</v>
      </c>
      <c r="LDA1534" s="229" t="s">
        <v>222</v>
      </c>
      <c r="LDB1534" s="229" t="s">
        <v>223</v>
      </c>
      <c r="LDC1534" s="229" t="s">
        <v>172</v>
      </c>
      <c r="LDD1534" s="229" t="s">
        <v>289</v>
      </c>
      <c r="LDE1534" s="229" t="s">
        <v>227</v>
      </c>
      <c r="LDI1534" s="229">
        <v>2024</v>
      </c>
      <c r="LDJ1534" s="229" t="s">
        <v>57</v>
      </c>
      <c r="LDK1534" s="229" t="s">
        <v>3938</v>
      </c>
      <c r="LDL1534" s="229">
        <v>12973955</v>
      </c>
      <c r="LDM1534" s="229" t="s">
        <v>3948</v>
      </c>
      <c r="LDN1534" s="229" t="s">
        <v>310</v>
      </c>
      <c r="LDO1534" s="229" t="s">
        <v>3949</v>
      </c>
      <c r="LDP1534" s="229" t="s">
        <v>394</v>
      </c>
      <c r="LDQ1534" s="229" t="s">
        <v>52</v>
      </c>
      <c r="LDR1534" s="229" t="s">
        <v>3950</v>
      </c>
      <c r="LDT1534" s="229" t="s">
        <v>3951</v>
      </c>
      <c r="LDU1534" s="229" t="s">
        <v>945</v>
      </c>
      <c r="LDV1534" s="229" t="s">
        <v>466</v>
      </c>
      <c r="LDW1534" s="229" t="s">
        <v>3952</v>
      </c>
      <c r="LDX1534" s="229" t="s">
        <v>3573</v>
      </c>
      <c r="LDY1534" s="229" t="s">
        <v>396</v>
      </c>
      <c r="LDZ1534" s="229" t="s">
        <v>289</v>
      </c>
      <c r="LEA1534" s="229" t="s">
        <v>35</v>
      </c>
      <c r="LEB1534" s="229" t="s">
        <v>27</v>
      </c>
      <c r="LEC1534" s="229" t="s">
        <v>87</v>
      </c>
      <c r="LED1534" s="229" t="s">
        <v>1400</v>
      </c>
      <c r="LEE1534" s="229" t="s">
        <v>254</v>
      </c>
      <c r="LEF1534" s="229" t="s">
        <v>3947</v>
      </c>
      <c r="LEG1534" s="229" t="s">
        <v>222</v>
      </c>
      <c r="LEH1534" s="229" t="s">
        <v>223</v>
      </c>
      <c r="LEI1534" s="229" t="s">
        <v>172</v>
      </c>
      <c r="LEJ1534" s="229" t="s">
        <v>289</v>
      </c>
      <c r="LEK1534" s="229" t="s">
        <v>227</v>
      </c>
      <c r="LEO1534" s="229">
        <v>2024</v>
      </c>
      <c r="LEP1534" s="229" t="s">
        <v>57</v>
      </c>
      <c r="LEQ1534" s="229" t="s">
        <v>3938</v>
      </c>
      <c r="LER1534" s="229">
        <v>12973955</v>
      </c>
      <c r="LES1534" s="229" t="s">
        <v>3948</v>
      </c>
      <c r="LET1534" s="229" t="s">
        <v>310</v>
      </c>
      <c r="LEU1534" s="229" t="s">
        <v>3949</v>
      </c>
      <c r="LEV1534" s="229" t="s">
        <v>394</v>
      </c>
      <c r="LEW1534" s="229" t="s">
        <v>52</v>
      </c>
      <c r="LEX1534" s="229" t="s">
        <v>3950</v>
      </c>
      <c r="LEZ1534" s="229" t="s">
        <v>3951</v>
      </c>
      <c r="LFA1534" s="229" t="s">
        <v>945</v>
      </c>
      <c r="LFB1534" s="229" t="s">
        <v>466</v>
      </c>
      <c r="LFC1534" s="229" t="s">
        <v>3952</v>
      </c>
      <c r="LFD1534" s="229" t="s">
        <v>3573</v>
      </c>
      <c r="LFE1534" s="229" t="s">
        <v>396</v>
      </c>
      <c r="LFF1534" s="229" t="s">
        <v>289</v>
      </c>
      <c r="LFG1534" s="229" t="s">
        <v>35</v>
      </c>
      <c r="LFH1534" s="229" t="s">
        <v>27</v>
      </c>
      <c r="LFI1534" s="229" t="s">
        <v>87</v>
      </c>
      <c r="LFJ1534" s="229" t="s">
        <v>1400</v>
      </c>
      <c r="LFK1534" s="229" t="s">
        <v>254</v>
      </c>
      <c r="LFL1534" s="229" t="s">
        <v>3947</v>
      </c>
      <c r="LFM1534" s="229" t="s">
        <v>222</v>
      </c>
      <c r="LFN1534" s="229" t="s">
        <v>223</v>
      </c>
      <c r="LFO1534" s="229" t="s">
        <v>172</v>
      </c>
      <c r="LFP1534" s="229" t="s">
        <v>289</v>
      </c>
      <c r="LFQ1534" s="229" t="s">
        <v>227</v>
      </c>
      <c r="LFU1534" s="229">
        <v>2024</v>
      </c>
      <c r="LFV1534" s="229" t="s">
        <v>57</v>
      </c>
      <c r="LFW1534" s="229" t="s">
        <v>3938</v>
      </c>
      <c r="LFX1534" s="229">
        <v>12973955</v>
      </c>
      <c r="LFY1534" s="229" t="s">
        <v>3948</v>
      </c>
      <c r="LFZ1534" s="229" t="s">
        <v>310</v>
      </c>
      <c r="LGA1534" s="229" t="s">
        <v>3949</v>
      </c>
      <c r="LGB1534" s="229" t="s">
        <v>394</v>
      </c>
      <c r="LGC1534" s="229" t="s">
        <v>52</v>
      </c>
      <c r="LGD1534" s="229" t="s">
        <v>3950</v>
      </c>
      <c r="LGF1534" s="229" t="s">
        <v>3951</v>
      </c>
      <c r="LGG1534" s="229" t="s">
        <v>945</v>
      </c>
      <c r="LGH1534" s="229" t="s">
        <v>466</v>
      </c>
      <c r="LGI1534" s="229" t="s">
        <v>3952</v>
      </c>
      <c r="LGJ1534" s="229" t="s">
        <v>3573</v>
      </c>
      <c r="LGK1534" s="229" t="s">
        <v>396</v>
      </c>
      <c r="LGL1534" s="229" t="s">
        <v>289</v>
      </c>
      <c r="LGM1534" s="229" t="s">
        <v>35</v>
      </c>
      <c r="LGN1534" s="229" t="s">
        <v>27</v>
      </c>
      <c r="LGO1534" s="229" t="s">
        <v>87</v>
      </c>
      <c r="LGP1534" s="229" t="s">
        <v>1400</v>
      </c>
      <c r="LGQ1534" s="229" t="s">
        <v>254</v>
      </c>
      <c r="LGR1534" s="229" t="s">
        <v>3947</v>
      </c>
      <c r="LGS1534" s="229" t="s">
        <v>222</v>
      </c>
      <c r="LGT1534" s="229" t="s">
        <v>223</v>
      </c>
      <c r="LGU1534" s="229" t="s">
        <v>172</v>
      </c>
      <c r="LGV1534" s="229" t="s">
        <v>289</v>
      </c>
      <c r="LGW1534" s="229" t="s">
        <v>227</v>
      </c>
      <c r="LHA1534" s="229">
        <v>2024</v>
      </c>
      <c r="LHB1534" s="229" t="s">
        <v>57</v>
      </c>
      <c r="LHC1534" s="229" t="s">
        <v>3938</v>
      </c>
      <c r="LHD1534" s="229">
        <v>12973955</v>
      </c>
      <c r="LHE1534" s="229" t="s">
        <v>3948</v>
      </c>
      <c r="LHF1534" s="229" t="s">
        <v>310</v>
      </c>
      <c r="LHG1534" s="229" t="s">
        <v>3949</v>
      </c>
      <c r="LHH1534" s="229" t="s">
        <v>394</v>
      </c>
      <c r="LHI1534" s="229" t="s">
        <v>52</v>
      </c>
      <c r="LHJ1534" s="229" t="s">
        <v>3950</v>
      </c>
      <c r="LHL1534" s="229" t="s">
        <v>3951</v>
      </c>
      <c r="LHM1534" s="229" t="s">
        <v>945</v>
      </c>
      <c r="LHN1534" s="229" t="s">
        <v>466</v>
      </c>
      <c r="LHO1534" s="229" t="s">
        <v>3952</v>
      </c>
      <c r="LHP1534" s="229" t="s">
        <v>3573</v>
      </c>
      <c r="LHQ1534" s="229" t="s">
        <v>396</v>
      </c>
      <c r="LHR1534" s="229" t="s">
        <v>289</v>
      </c>
      <c r="LHS1534" s="229" t="s">
        <v>35</v>
      </c>
      <c r="LHT1534" s="229" t="s">
        <v>27</v>
      </c>
      <c r="LHU1534" s="229" t="s">
        <v>87</v>
      </c>
      <c r="LHV1534" s="229" t="s">
        <v>1400</v>
      </c>
      <c r="LHW1534" s="229" t="s">
        <v>254</v>
      </c>
      <c r="LHX1534" s="229" t="s">
        <v>3947</v>
      </c>
      <c r="LHY1534" s="229" t="s">
        <v>222</v>
      </c>
      <c r="LHZ1534" s="229" t="s">
        <v>223</v>
      </c>
      <c r="LIA1534" s="229" t="s">
        <v>172</v>
      </c>
      <c r="LIB1534" s="229" t="s">
        <v>289</v>
      </c>
      <c r="LIC1534" s="229" t="s">
        <v>227</v>
      </c>
      <c r="LIG1534" s="229">
        <v>2024</v>
      </c>
      <c r="LIH1534" s="229" t="s">
        <v>57</v>
      </c>
      <c r="LII1534" s="229" t="s">
        <v>3938</v>
      </c>
      <c r="LIJ1534" s="229">
        <v>12973955</v>
      </c>
      <c r="LIK1534" s="229" t="s">
        <v>3948</v>
      </c>
      <c r="LIL1534" s="229" t="s">
        <v>310</v>
      </c>
      <c r="LIM1534" s="229" t="s">
        <v>3949</v>
      </c>
      <c r="LIN1534" s="229" t="s">
        <v>394</v>
      </c>
      <c r="LIO1534" s="229" t="s">
        <v>52</v>
      </c>
      <c r="LIP1534" s="229" t="s">
        <v>3950</v>
      </c>
      <c r="LIR1534" s="229" t="s">
        <v>3951</v>
      </c>
      <c r="LIS1534" s="229" t="s">
        <v>945</v>
      </c>
      <c r="LIT1534" s="229" t="s">
        <v>466</v>
      </c>
      <c r="LIU1534" s="229" t="s">
        <v>3952</v>
      </c>
      <c r="LIV1534" s="229" t="s">
        <v>3573</v>
      </c>
      <c r="LIW1534" s="229" t="s">
        <v>396</v>
      </c>
      <c r="LIX1534" s="229" t="s">
        <v>289</v>
      </c>
      <c r="LIY1534" s="229" t="s">
        <v>35</v>
      </c>
      <c r="LIZ1534" s="229" t="s">
        <v>27</v>
      </c>
      <c r="LJA1534" s="229" t="s">
        <v>87</v>
      </c>
      <c r="LJB1534" s="229" t="s">
        <v>1400</v>
      </c>
      <c r="LJC1534" s="229" t="s">
        <v>254</v>
      </c>
      <c r="LJD1534" s="229" t="s">
        <v>3947</v>
      </c>
      <c r="LJE1534" s="229" t="s">
        <v>222</v>
      </c>
      <c r="LJF1534" s="229" t="s">
        <v>223</v>
      </c>
      <c r="LJG1534" s="229" t="s">
        <v>172</v>
      </c>
      <c r="LJH1534" s="229" t="s">
        <v>289</v>
      </c>
      <c r="LJI1534" s="229" t="s">
        <v>227</v>
      </c>
      <c r="LJM1534" s="229">
        <v>2024</v>
      </c>
      <c r="LJN1534" s="229" t="s">
        <v>57</v>
      </c>
      <c r="LJO1534" s="229" t="s">
        <v>3938</v>
      </c>
      <c r="LJP1534" s="229">
        <v>12973955</v>
      </c>
      <c r="LJQ1534" s="229" t="s">
        <v>3948</v>
      </c>
      <c r="LJR1534" s="229" t="s">
        <v>310</v>
      </c>
      <c r="LJS1534" s="229" t="s">
        <v>3949</v>
      </c>
      <c r="LJT1534" s="229" t="s">
        <v>394</v>
      </c>
      <c r="LJU1534" s="229" t="s">
        <v>52</v>
      </c>
      <c r="LJV1534" s="229" t="s">
        <v>3950</v>
      </c>
      <c r="LJX1534" s="229" t="s">
        <v>3951</v>
      </c>
      <c r="LJY1534" s="229" t="s">
        <v>945</v>
      </c>
      <c r="LJZ1534" s="229" t="s">
        <v>466</v>
      </c>
      <c r="LKA1534" s="229" t="s">
        <v>3952</v>
      </c>
      <c r="LKB1534" s="229" t="s">
        <v>3573</v>
      </c>
      <c r="LKC1534" s="229" t="s">
        <v>396</v>
      </c>
      <c r="LKD1534" s="229" t="s">
        <v>289</v>
      </c>
      <c r="LKE1534" s="229" t="s">
        <v>35</v>
      </c>
      <c r="LKF1534" s="229" t="s">
        <v>27</v>
      </c>
      <c r="LKG1534" s="229" t="s">
        <v>87</v>
      </c>
      <c r="LKH1534" s="229" t="s">
        <v>1400</v>
      </c>
      <c r="LKI1534" s="229" t="s">
        <v>254</v>
      </c>
      <c r="LKJ1534" s="229" t="s">
        <v>3947</v>
      </c>
      <c r="LKK1534" s="229" t="s">
        <v>222</v>
      </c>
      <c r="LKL1534" s="229" t="s">
        <v>223</v>
      </c>
      <c r="LKM1534" s="229" t="s">
        <v>172</v>
      </c>
      <c r="LKN1534" s="229" t="s">
        <v>289</v>
      </c>
      <c r="LKO1534" s="229" t="s">
        <v>227</v>
      </c>
      <c r="LKS1534" s="229">
        <v>2024</v>
      </c>
      <c r="LKT1534" s="229" t="s">
        <v>57</v>
      </c>
      <c r="LKU1534" s="229" t="s">
        <v>3938</v>
      </c>
      <c r="LKV1534" s="229">
        <v>12973955</v>
      </c>
      <c r="LKW1534" s="229" t="s">
        <v>3948</v>
      </c>
      <c r="LKX1534" s="229" t="s">
        <v>310</v>
      </c>
      <c r="LKY1534" s="229" t="s">
        <v>3949</v>
      </c>
      <c r="LKZ1534" s="229" t="s">
        <v>394</v>
      </c>
      <c r="LLA1534" s="229" t="s">
        <v>52</v>
      </c>
      <c r="LLB1534" s="229" t="s">
        <v>3950</v>
      </c>
      <c r="LLD1534" s="229" t="s">
        <v>3951</v>
      </c>
      <c r="LLE1534" s="229" t="s">
        <v>945</v>
      </c>
      <c r="LLF1534" s="229" t="s">
        <v>466</v>
      </c>
      <c r="LLG1534" s="229" t="s">
        <v>3952</v>
      </c>
      <c r="LLH1534" s="229" t="s">
        <v>3573</v>
      </c>
      <c r="LLI1534" s="229" t="s">
        <v>396</v>
      </c>
      <c r="LLJ1534" s="229" t="s">
        <v>289</v>
      </c>
      <c r="LLK1534" s="229" t="s">
        <v>35</v>
      </c>
      <c r="LLL1534" s="229" t="s">
        <v>27</v>
      </c>
      <c r="LLM1534" s="229" t="s">
        <v>87</v>
      </c>
      <c r="LLN1534" s="229" t="s">
        <v>1400</v>
      </c>
      <c r="LLO1534" s="229" t="s">
        <v>254</v>
      </c>
      <c r="LLP1534" s="229" t="s">
        <v>3947</v>
      </c>
      <c r="LLQ1534" s="229" t="s">
        <v>222</v>
      </c>
      <c r="LLR1534" s="229" t="s">
        <v>223</v>
      </c>
      <c r="LLS1534" s="229" t="s">
        <v>172</v>
      </c>
      <c r="LLT1534" s="229" t="s">
        <v>289</v>
      </c>
      <c r="LLU1534" s="229" t="s">
        <v>227</v>
      </c>
      <c r="LLY1534" s="229">
        <v>2024</v>
      </c>
      <c r="LLZ1534" s="229" t="s">
        <v>57</v>
      </c>
      <c r="LMA1534" s="229" t="s">
        <v>3938</v>
      </c>
      <c r="LMB1534" s="229">
        <v>12973955</v>
      </c>
      <c r="LMC1534" s="229" t="s">
        <v>3948</v>
      </c>
      <c r="LMD1534" s="229" t="s">
        <v>310</v>
      </c>
      <c r="LME1534" s="229" t="s">
        <v>3949</v>
      </c>
      <c r="LMF1534" s="229" t="s">
        <v>394</v>
      </c>
      <c r="LMG1534" s="229" t="s">
        <v>52</v>
      </c>
      <c r="LMH1534" s="229" t="s">
        <v>3950</v>
      </c>
      <c r="LMJ1534" s="229" t="s">
        <v>3951</v>
      </c>
      <c r="LMK1534" s="229" t="s">
        <v>945</v>
      </c>
      <c r="LML1534" s="229" t="s">
        <v>466</v>
      </c>
      <c r="LMM1534" s="229" t="s">
        <v>3952</v>
      </c>
      <c r="LMN1534" s="229" t="s">
        <v>3573</v>
      </c>
      <c r="LMO1534" s="229" t="s">
        <v>396</v>
      </c>
      <c r="LMP1534" s="229" t="s">
        <v>289</v>
      </c>
      <c r="LMQ1534" s="229" t="s">
        <v>35</v>
      </c>
      <c r="LMR1534" s="229" t="s">
        <v>27</v>
      </c>
      <c r="LMS1534" s="229" t="s">
        <v>87</v>
      </c>
      <c r="LMT1534" s="229" t="s">
        <v>1400</v>
      </c>
      <c r="LMU1534" s="229" t="s">
        <v>254</v>
      </c>
      <c r="LMV1534" s="229" t="s">
        <v>3947</v>
      </c>
      <c r="LMW1534" s="229" t="s">
        <v>222</v>
      </c>
      <c r="LMX1534" s="229" t="s">
        <v>223</v>
      </c>
      <c r="LMY1534" s="229" t="s">
        <v>172</v>
      </c>
      <c r="LMZ1534" s="229" t="s">
        <v>289</v>
      </c>
      <c r="LNA1534" s="229" t="s">
        <v>227</v>
      </c>
      <c r="LNE1534" s="229">
        <v>2024</v>
      </c>
      <c r="LNF1534" s="229" t="s">
        <v>57</v>
      </c>
      <c r="LNG1534" s="229" t="s">
        <v>3938</v>
      </c>
      <c r="LNH1534" s="229">
        <v>12973955</v>
      </c>
      <c r="LNI1534" s="229" t="s">
        <v>3948</v>
      </c>
      <c r="LNJ1534" s="229" t="s">
        <v>310</v>
      </c>
      <c r="LNK1534" s="229" t="s">
        <v>3949</v>
      </c>
      <c r="LNL1534" s="229" t="s">
        <v>394</v>
      </c>
      <c r="LNM1534" s="229" t="s">
        <v>52</v>
      </c>
      <c r="LNN1534" s="229" t="s">
        <v>3950</v>
      </c>
      <c r="LNP1534" s="229" t="s">
        <v>3951</v>
      </c>
      <c r="LNQ1534" s="229" t="s">
        <v>945</v>
      </c>
      <c r="LNR1534" s="229" t="s">
        <v>466</v>
      </c>
      <c r="LNS1534" s="229" t="s">
        <v>3952</v>
      </c>
      <c r="LNT1534" s="229" t="s">
        <v>3573</v>
      </c>
      <c r="LNU1534" s="229" t="s">
        <v>396</v>
      </c>
      <c r="LNV1534" s="229" t="s">
        <v>289</v>
      </c>
      <c r="LNW1534" s="229" t="s">
        <v>35</v>
      </c>
      <c r="LNX1534" s="229" t="s">
        <v>27</v>
      </c>
      <c r="LNY1534" s="229" t="s">
        <v>87</v>
      </c>
      <c r="LNZ1534" s="229" t="s">
        <v>1400</v>
      </c>
      <c r="LOA1534" s="229" t="s">
        <v>254</v>
      </c>
      <c r="LOB1534" s="229" t="s">
        <v>3947</v>
      </c>
      <c r="LOC1534" s="229" t="s">
        <v>222</v>
      </c>
      <c r="LOD1534" s="229" t="s">
        <v>223</v>
      </c>
      <c r="LOE1534" s="229" t="s">
        <v>172</v>
      </c>
      <c r="LOF1534" s="229" t="s">
        <v>289</v>
      </c>
      <c r="LOG1534" s="229" t="s">
        <v>227</v>
      </c>
      <c r="LOK1534" s="229">
        <v>2024</v>
      </c>
      <c r="LOL1534" s="229" t="s">
        <v>57</v>
      </c>
      <c r="LOM1534" s="229" t="s">
        <v>3938</v>
      </c>
      <c r="LON1534" s="229">
        <v>12973955</v>
      </c>
      <c r="LOO1534" s="229" t="s">
        <v>3948</v>
      </c>
      <c r="LOP1534" s="229" t="s">
        <v>310</v>
      </c>
      <c r="LOQ1534" s="229" t="s">
        <v>3949</v>
      </c>
      <c r="LOR1534" s="229" t="s">
        <v>394</v>
      </c>
      <c r="LOS1534" s="229" t="s">
        <v>52</v>
      </c>
      <c r="LOT1534" s="229" t="s">
        <v>3950</v>
      </c>
      <c r="LOV1534" s="229" t="s">
        <v>3951</v>
      </c>
      <c r="LOW1534" s="229" t="s">
        <v>945</v>
      </c>
      <c r="LOX1534" s="229" t="s">
        <v>466</v>
      </c>
      <c r="LOY1534" s="229" t="s">
        <v>3952</v>
      </c>
      <c r="LOZ1534" s="229" t="s">
        <v>3573</v>
      </c>
      <c r="LPA1534" s="229" t="s">
        <v>396</v>
      </c>
      <c r="LPB1534" s="229" t="s">
        <v>289</v>
      </c>
      <c r="LPC1534" s="229" t="s">
        <v>35</v>
      </c>
      <c r="LPD1534" s="229" t="s">
        <v>27</v>
      </c>
      <c r="LPE1534" s="229" t="s">
        <v>87</v>
      </c>
      <c r="LPF1534" s="229" t="s">
        <v>1400</v>
      </c>
      <c r="LPG1534" s="229" t="s">
        <v>254</v>
      </c>
      <c r="LPH1534" s="229" t="s">
        <v>3947</v>
      </c>
      <c r="LPI1534" s="229" t="s">
        <v>222</v>
      </c>
      <c r="LPJ1534" s="229" t="s">
        <v>223</v>
      </c>
      <c r="LPK1534" s="229" t="s">
        <v>172</v>
      </c>
      <c r="LPL1534" s="229" t="s">
        <v>289</v>
      </c>
      <c r="LPM1534" s="229" t="s">
        <v>227</v>
      </c>
      <c r="LPQ1534" s="229">
        <v>2024</v>
      </c>
      <c r="LPR1534" s="229" t="s">
        <v>57</v>
      </c>
      <c r="LPS1534" s="229" t="s">
        <v>3938</v>
      </c>
      <c r="LPT1534" s="229">
        <v>12973955</v>
      </c>
      <c r="LPU1534" s="229" t="s">
        <v>3948</v>
      </c>
      <c r="LPV1534" s="229" t="s">
        <v>310</v>
      </c>
      <c r="LPW1534" s="229" t="s">
        <v>3949</v>
      </c>
      <c r="LPX1534" s="229" t="s">
        <v>394</v>
      </c>
      <c r="LPY1534" s="229" t="s">
        <v>52</v>
      </c>
      <c r="LPZ1534" s="229" t="s">
        <v>3950</v>
      </c>
      <c r="LQB1534" s="229" t="s">
        <v>3951</v>
      </c>
      <c r="LQC1534" s="229" t="s">
        <v>945</v>
      </c>
      <c r="LQD1534" s="229" t="s">
        <v>466</v>
      </c>
      <c r="LQE1534" s="229" t="s">
        <v>3952</v>
      </c>
      <c r="LQF1534" s="229" t="s">
        <v>3573</v>
      </c>
      <c r="LQG1534" s="229" t="s">
        <v>396</v>
      </c>
      <c r="LQH1534" s="229" t="s">
        <v>289</v>
      </c>
      <c r="LQI1534" s="229" t="s">
        <v>35</v>
      </c>
      <c r="LQJ1534" s="229" t="s">
        <v>27</v>
      </c>
      <c r="LQK1534" s="229" t="s">
        <v>87</v>
      </c>
      <c r="LQL1534" s="229" t="s">
        <v>1400</v>
      </c>
      <c r="LQM1534" s="229" t="s">
        <v>254</v>
      </c>
      <c r="LQN1534" s="229" t="s">
        <v>3947</v>
      </c>
      <c r="LQO1534" s="229" t="s">
        <v>222</v>
      </c>
      <c r="LQP1534" s="229" t="s">
        <v>223</v>
      </c>
      <c r="LQQ1534" s="229" t="s">
        <v>172</v>
      </c>
      <c r="LQR1534" s="229" t="s">
        <v>289</v>
      </c>
      <c r="LQS1534" s="229" t="s">
        <v>227</v>
      </c>
      <c r="LQW1534" s="229">
        <v>2024</v>
      </c>
      <c r="LQX1534" s="229" t="s">
        <v>57</v>
      </c>
      <c r="LQY1534" s="229" t="s">
        <v>3938</v>
      </c>
      <c r="LQZ1534" s="229">
        <v>12973955</v>
      </c>
      <c r="LRA1534" s="229" t="s">
        <v>3948</v>
      </c>
      <c r="LRB1534" s="229" t="s">
        <v>310</v>
      </c>
      <c r="LRC1534" s="229" t="s">
        <v>3949</v>
      </c>
      <c r="LRD1534" s="229" t="s">
        <v>394</v>
      </c>
      <c r="LRE1534" s="229" t="s">
        <v>52</v>
      </c>
      <c r="LRF1534" s="229" t="s">
        <v>3950</v>
      </c>
      <c r="LRH1534" s="229" t="s">
        <v>3951</v>
      </c>
      <c r="LRI1534" s="229" t="s">
        <v>945</v>
      </c>
      <c r="LRJ1534" s="229" t="s">
        <v>466</v>
      </c>
      <c r="LRK1534" s="229" t="s">
        <v>3952</v>
      </c>
      <c r="LRL1534" s="229" t="s">
        <v>3573</v>
      </c>
      <c r="LRM1534" s="229" t="s">
        <v>396</v>
      </c>
      <c r="LRN1534" s="229" t="s">
        <v>289</v>
      </c>
      <c r="LRO1534" s="229" t="s">
        <v>35</v>
      </c>
      <c r="LRP1534" s="229" t="s">
        <v>27</v>
      </c>
      <c r="LRQ1534" s="229" t="s">
        <v>87</v>
      </c>
      <c r="LRR1534" s="229" t="s">
        <v>1400</v>
      </c>
      <c r="LRS1534" s="229" t="s">
        <v>254</v>
      </c>
      <c r="LRT1534" s="229" t="s">
        <v>3947</v>
      </c>
      <c r="LRU1534" s="229" t="s">
        <v>222</v>
      </c>
      <c r="LRV1534" s="229" t="s">
        <v>223</v>
      </c>
      <c r="LRW1534" s="229" t="s">
        <v>172</v>
      </c>
      <c r="LRX1534" s="229" t="s">
        <v>289</v>
      </c>
      <c r="LRY1534" s="229" t="s">
        <v>227</v>
      </c>
      <c r="LSC1534" s="229">
        <v>2024</v>
      </c>
      <c r="LSD1534" s="229" t="s">
        <v>57</v>
      </c>
      <c r="LSE1534" s="229" t="s">
        <v>3938</v>
      </c>
      <c r="LSF1534" s="229">
        <v>12973955</v>
      </c>
      <c r="LSG1534" s="229" t="s">
        <v>3948</v>
      </c>
      <c r="LSH1534" s="229" t="s">
        <v>310</v>
      </c>
      <c r="LSI1534" s="229" t="s">
        <v>3949</v>
      </c>
      <c r="LSJ1534" s="229" t="s">
        <v>394</v>
      </c>
      <c r="LSK1534" s="229" t="s">
        <v>52</v>
      </c>
      <c r="LSL1534" s="229" t="s">
        <v>3950</v>
      </c>
      <c r="LSN1534" s="229" t="s">
        <v>3951</v>
      </c>
      <c r="LSO1534" s="229" t="s">
        <v>945</v>
      </c>
      <c r="LSP1534" s="229" t="s">
        <v>466</v>
      </c>
      <c r="LSQ1534" s="229" t="s">
        <v>3952</v>
      </c>
      <c r="LSR1534" s="229" t="s">
        <v>3573</v>
      </c>
      <c r="LSS1534" s="229" t="s">
        <v>396</v>
      </c>
      <c r="LST1534" s="229" t="s">
        <v>289</v>
      </c>
      <c r="LSU1534" s="229" t="s">
        <v>35</v>
      </c>
      <c r="LSV1534" s="229" t="s">
        <v>27</v>
      </c>
      <c r="LSW1534" s="229" t="s">
        <v>87</v>
      </c>
      <c r="LSX1534" s="229" t="s">
        <v>1400</v>
      </c>
      <c r="LSY1534" s="229" t="s">
        <v>254</v>
      </c>
      <c r="LSZ1534" s="229" t="s">
        <v>3947</v>
      </c>
      <c r="LTA1534" s="229" t="s">
        <v>222</v>
      </c>
      <c r="LTB1534" s="229" t="s">
        <v>223</v>
      </c>
      <c r="LTC1534" s="229" t="s">
        <v>172</v>
      </c>
      <c r="LTD1534" s="229" t="s">
        <v>289</v>
      </c>
      <c r="LTE1534" s="229" t="s">
        <v>227</v>
      </c>
      <c r="LTI1534" s="229">
        <v>2024</v>
      </c>
      <c r="LTJ1534" s="229" t="s">
        <v>57</v>
      </c>
      <c r="LTK1534" s="229" t="s">
        <v>3938</v>
      </c>
      <c r="LTL1534" s="229">
        <v>12973955</v>
      </c>
      <c r="LTM1534" s="229" t="s">
        <v>3948</v>
      </c>
      <c r="LTN1534" s="229" t="s">
        <v>310</v>
      </c>
      <c r="LTO1534" s="229" t="s">
        <v>3949</v>
      </c>
      <c r="LTP1534" s="229" t="s">
        <v>394</v>
      </c>
      <c r="LTQ1534" s="229" t="s">
        <v>52</v>
      </c>
      <c r="LTR1534" s="229" t="s">
        <v>3950</v>
      </c>
      <c r="LTT1534" s="229" t="s">
        <v>3951</v>
      </c>
      <c r="LTU1534" s="229" t="s">
        <v>945</v>
      </c>
      <c r="LTV1534" s="229" t="s">
        <v>466</v>
      </c>
      <c r="LTW1534" s="229" t="s">
        <v>3952</v>
      </c>
      <c r="LTX1534" s="229" t="s">
        <v>3573</v>
      </c>
      <c r="LTY1534" s="229" t="s">
        <v>396</v>
      </c>
      <c r="LTZ1534" s="229" t="s">
        <v>289</v>
      </c>
      <c r="LUA1534" s="229" t="s">
        <v>35</v>
      </c>
      <c r="LUB1534" s="229" t="s">
        <v>27</v>
      </c>
      <c r="LUC1534" s="229" t="s">
        <v>87</v>
      </c>
      <c r="LUD1534" s="229" t="s">
        <v>1400</v>
      </c>
      <c r="LUE1534" s="229" t="s">
        <v>254</v>
      </c>
      <c r="LUF1534" s="229" t="s">
        <v>3947</v>
      </c>
      <c r="LUG1534" s="229" t="s">
        <v>222</v>
      </c>
      <c r="LUH1534" s="229" t="s">
        <v>223</v>
      </c>
      <c r="LUI1534" s="229" t="s">
        <v>172</v>
      </c>
      <c r="LUJ1534" s="229" t="s">
        <v>289</v>
      </c>
      <c r="LUK1534" s="229" t="s">
        <v>227</v>
      </c>
      <c r="LUO1534" s="229">
        <v>2024</v>
      </c>
      <c r="LUP1534" s="229" t="s">
        <v>57</v>
      </c>
      <c r="LUQ1534" s="229" t="s">
        <v>3938</v>
      </c>
      <c r="LUR1534" s="229">
        <v>12973955</v>
      </c>
      <c r="LUS1534" s="229" t="s">
        <v>3948</v>
      </c>
      <c r="LUT1534" s="229" t="s">
        <v>310</v>
      </c>
      <c r="LUU1534" s="229" t="s">
        <v>3949</v>
      </c>
      <c r="LUV1534" s="229" t="s">
        <v>394</v>
      </c>
      <c r="LUW1534" s="229" t="s">
        <v>52</v>
      </c>
      <c r="LUX1534" s="229" t="s">
        <v>3950</v>
      </c>
      <c r="LUZ1534" s="229" t="s">
        <v>3951</v>
      </c>
      <c r="LVA1534" s="229" t="s">
        <v>945</v>
      </c>
      <c r="LVB1534" s="229" t="s">
        <v>466</v>
      </c>
      <c r="LVC1534" s="229" t="s">
        <v>3952</v>
      </c>
      <c r="LVD1534" s="229" t="s">
        <v>3573</v>
      </c>
      <c r="LVE1534" s="229" t="s">
        <v>396</v>
      </c>
      <c r="LVF1534" s="229" t="s">
        <v>289</v>
      </c>
      <c r="LVG1534" s="229" t="s">
        <v>35</v>
      </c>
      <c r="LVH1534" s="229" t="s">
        <v>27</v>
      </c>
      <c r="LVI1534" s="229" t="s">
        <v>87</v>
      </c>
      <c r="LVJ1534" s="229" t="s">
        <v>1400</v>
      </c>
      <c r="LVK1534" s="229" t="s">
        <v>254</v>
      </c>
      <c r="LVL1534" s="229" t="s">
        <v>3947</v>
      </c>
      <c r="LVM1534" s="229" t="s">
        <v>222</v>
      </c>
      <c r="LVN1534" s="229" t="s">
        <v>223</v>
      </c>
      <c r="LVO1534" s="229" t="s">
        <v>172</v>
      </c>
      <c r="LVP1534" s="229" t="s">
        <v>289</v>
      </c>
      <c r="LVQ1534" s="229" t="s">
        <v>227</v>
      </c>
      <c r="LVU1534" s="229">
        <v>2024</v>
      </c>
      <c r="LVV1534" s="229" t="s">
        <v>57</v>
      </c>
      <c r="LVW1534" s="229" t="s">
        <v>3938</v>
      </c>
      <c r="LVX1534" s="229">
        <v>12973955</v>
      </c>
      <c r="LVY1534" s="229" t="s">
        <v>3948</v>
      </c>
      <c r="LVZ1534" s="229" t="s">
        <v>310</v>
      </c>
      <c r="LWA1534" s="229" t="s">
        <v>3949</v>
      </c>
      <c r="LWB1534" s="229" t="s">
        <v>394</v>
      </c>
      <c r="LWC1534" s="229" t="s">
        <v>52</v>
      </c>
      <c r="LWD1534" s="229" t="s">
        <v>3950</v>
      </c>
      <c r="LWF1534" s="229" t="s">
        <v>3951</v>
      </c>
      <c r="LWG1534" s="229" t="s">
        <v>945</v>
      </c>
      <c r="LWH1534" s="229" t="s">
        <v>466</v>
      </c>
      <c r="LWI1534" s="229" t="s">
        <v>3952</v>
      </c>
      <c r="LWJ1534" s="229" t="s">
        <v>3573</v>
      </c>
      <c r="LWK1534" s="229" t="s">
        <v>396</v>
      </c>
      <c r="LWL1534" s="229" t="s">
        <v>289</v>
      </c>
      <c r="LWM1534" s="229" t="s">
        <v>35</v>
      </c>
      <c r="LWN1534" s="229" t="s">
        <v>27</v>
      </c>
      <c r="LWO1534" s="229" t="s">
        <v>87</v>
      </c>
      <c r="LWP1534" s="229" t="s">
        <v>1400</v>
      </c>
      <c r="LWQ1534" s="229" t="s">
        <v>254</v>
      </c>
      <c r="LWR1534" s="229" t="s">
        <v>3947</v>
      </c>
      <c r="LWS1534" s="229" t="s">
        <v>222</v>
      </c>
      <c r="LWT1534" s="229" t="s">
        <v>223</v>
      </c>
      <c r="LWU1534" s="229" t="s">
        <v>172</v>
      </c>
      <c r="LWV1534" s="229" t="s">
        <v>289</v>
      </c>
      <c r="LWW1534" s="229" t="s">
        <v>227</v>
      </c>
      <c r="LXA1534" s="229">
        <v>2024</v>
      </c>
      <c r="LXB1534" s="229" t="s">
        <v>57</v>
      </c>
      <c r="LXC1534" s="229" t="s">
        <v>3938</v>
      </c>
      <c r="LXD1534" s="229">
        <v>12973955</v>
      </c>
      <c r="LXE1534" s="229" t="s">
        <v>3948</v>
      </c>
      <c r="LXF1534" s="229" t="s">
        <v>310</v>
      </c>
      <c r="LXG1534" s="229" t="s">
        <v>3949</v>
      </c>
      <c r="LXH1534" s="229" t="s">
        <v>394</v>
      </c>
      <c r="LXI1534" s="229" t="s">
        <v>52</v>
      </c>
      <c r="LXJ1534" s="229" t="s">
        <v>3950</v>
      </c>
      <c r="LXL1534" s="229" t="s">
        <v>3951</v>
      </c>
      <c r="LXM1534" s="229" t="s">
        <v>945</v>
      </c>
      <c r="LXN1534" s="229" t="s">
        <v>466</v>
      </c>
      <c r="LXO1534" s="229" t="s">
        <v>3952</v>
      </c>
      <c r="LXP1534" s="229" t="s">
        <v>3573</v>
      </c>
      <c r="LXQ1534" s="229" t="s">
        <v>396</v>
      </c>
      <c r="LXR1534" s="229" t="s">
        <v>289</v>
      </c>
      <c r="LXS1534" s="229" t="s">
        <v>35</v>
      </c>
      <c r="LXT1534" s="229" t="s">
        <v>27</v>
      </c>
      <c r="LXU1534" s="229" t="s">
        <v>87</v>
      </c>
      <c r="LXV1534" s="229" t="s">
        <v>1400</v>
      </c>
      <c r="LXW1534" s="229" t="s">
        <v>254</v>
      </c>
      <c r="LXX1534" s="229" t="s">
        <v>3947</v>
      </c>
      <c r="LXY1534" s="229" t="s">
        <v>222</v>
      </c>
      <c r="LXZ1534" s="229" t="s">
        <v>223</v>
      </c>
      <c r="LYA1534" s="229" t="s">
        <v>172</v>
      </c>
      <c r="LYB1534" s="229" t="s">
        <v>289</v>
      </c>
      <c r="LYC1534" s="229" t="s">
        <v>227</v>
      </c>
      <c r="LYG1534" s="229">
        <v>2024</v>
      </c>
      <c r="LYH1534" s="229" t="s">
        <v>57</v>
      </c>
      <c r="LYI1534" s="229" t="s">
        <v>3938</v>
      </c>
      <c r="LYJ1534" s="229">
        <v>12973955</v>
      </c>
      <c r="LYK1534" s="229" t="s">
        <v>3948</v>
      </c>
      <c r="LYL1534" s="229" t="s">
        <v>310</v>
      </c>
      <c r="LYM1534" s="229" t="s">
        <v>3949</v>
      </c>
      <c r="LYN1534" s="229" t="s">
        <v>394</v>
      </c>
      <c r="LYO1534" s="229" t="s">
        <v>52</v>
      </c>
      <c r="LYP1534" s="229" t="s">
        <v>3950</v>
      </c>
      <c r="LYR1534" s="229" t="s">
        <v>3951</v>
      </c>
      <c r="LYS1534" s="229" t="s">
        <v>945</v>
      </c>
      <c r="LYT1534" s="229" t="s">
        <v>466</v>
      </c>
      <c r="LYU1534" s="229" t="s">
        <v>3952</v>
      </c>
      <c r="LYV1534" s="229" t="s">
        <v>3573</v>
      </c>
      <c r="LYW1534" s="229" t="s">
        <v>396</v>
      </c>
      <c r="LYX1534" s="229" t="s">
        <v>289</v>
      </c>
      <c r="LYY1534" s="229" t="s">
        <v>35</v>
      </c>
      <c r="LYZ1534" s="229" t="s">
        <v>27</v>
      </c>
      <c r="LZA1534" s="229" t="s">
        <v>87</v>
      </c>
      <c r="LZB1534" s="229" t="s">
        <v>1400</v>
      </c>
      <c r="LZC1534" s="229" t="s">
        <v>254</v>
      </c>
      <c r="LZD1534" s="229" t="s">
        <v>3947</v>
      </c>
      <c r="LZE1534" s="229" t="s">
        <v>222</v>
      </c>
      <c r="LZF1534" s="229" t="s">
        <v>223</v>
      </c>
      <c r="LZG1534" s="229" t="s">
        <v>172</v>
      </c>
      <c r="LZH1534" s="229" t="s">
        <v>289</v>
      </c>
      <c r="LZI1534" s="229" t="s">
        <v>227</v>
      </c>
      <c r="LZM1534" s="229">
        <v>2024</v>
      </c>
      <c r="LZN1534" s="229" t="s">
        <v>57</v>
      </c>
      <c r="LZO1534" s="229" t="s">
        <v>3938</v>
      </c>
      <c r="LZP1534" s="229">
        <v>12973955</v>
      </c>
      <c r="LZQ1534" s="229" t="s">
        <v>3948</v>
      </c>
      <c r="LZR1534" s="229" t="s">
        <v>310</v>
      </c>
      <c r="LZS1534" s="229" t="s">
        <v>3949</v>
      </c>
      <c r="LZT1534" s="229" t="s">
        <v>394</v>
      </c>
      <c r="LZU1534" s="229" t="s">
        <v>52</v>
      </c>
      <c r="LZV1534" s="229" t="s">
        <v>3950</v>
      </c>
      <c r="LZX1534" s="229" t="s">
        <v>3951</v>
      </c>
      <c r="LZY1534" s="229" t="s">
        <v>945</v>
      </c>
      <c r="LZZ1534" s="229" t="s">
        <v>466</v>
      </c>
      <c r="MAA1534" s="229" t="s">
        <v>3952</v>
      </c>
      <c r="MAB1534" s="229" t="s">
        <v>3573</v>
      </c>
      <c r="MAC1534" s="229" t="s">
        <v>396</v>
      </c>
      <c r="MAD1534" s="229" t="s">
        <v>289</v>
      </c>
      <c r="MAE1534" s="229" t="s">
        <v>35</v>
      </c>
      <c r="MAF1534" s="229" t="s">
        <v>27</v>
      </c>
      <c r="MAG1534" s="229" t="s">
        <v>87</v>
      </c>
      <c r="MAH1534" s="229" t="s">
        <v>1400</v>
      </c>
      <c r="MAI1534" s="229" t="s">
        <v>254</v>
      </c>
      <c r="MAJ1534" s="229" t="s">
        <v>3947</v>
      </c>
      <c r="MAK1534" s="229" t="s">
        <v>222</v>
      </c>
      <c r="MAL1534" s="229" t="s">
        <v>223</v>
      </c>
      <c r="MAM1534" s="229" t="s">
        <v>172</v>
      </c>
      <c r="MAN1534" s="229" t="s">
        <v>289</v>
      </c>
      <c r="MAO1534" s="229" t="s">
        <v>227</v>
      </c>
      <c r="MAS1534" s="229">
        <v>2024</v>
      </c>
      <c r="MAT1534" s="229" t="s">
        <v>57</v>
      </c>
      <c r="MAU1534" s="229" t="s">
        <v>3938</v>
      </c>
      <c r="MAV1534" s="229">
        <v>12973955</v>
      </c>
      <c r="MAW1534" s="229" t="s">
        <v>3948</v>
      </c>
      <c r="MAX1534" s="229" t="s">
        <v>310</v>
      </c>
      <c r="MAY1534" s="229" t="s">
        <v>3949</v>
      </c>
      <c r="MAZ1534" s="229" t="s">
        <v>394</v>
      </c>
      <c r="MBA1534" s="229" t="s">
        <v>52</v>
      </c>
      <c r="MBB1534" s="229" t="s">
        <v>3950</v>
      </c>
      <c r="MBD1534" s="229" t="s">
        <v>3951</v>
      </c>
      <c r="MBE1534" s="229" t="s">
        <v>945</v>
      </c>
      <c r="MBF1534" s="229" t="s">
        <v>466</v>
      </c>
      <c r="MBG1534" s="229" t="s">
        <v>3952</v>
      </c>
      <c r="MBH1534" s="229" t="s">
        <v>3573</v>
      </c>
      <c r="MBI1534" s="229" t="s">
        <v>396</v>
      </c>
      <c r="MBJ1534" s="229" t="s">
        <v>289</v>
      </c>
      <c r="MBK1534" s="229" t="s">
        <v>35</v>
      </c>
      <c r="MBL1534" s="229" t="s">
        <v>27</v>
      </c>
      <c r="MBM1534" s="229" t="s">
        <v>87</v>
      </c>
      <c r="MBN1534" s="229" t="s">
        <v>1400</v>
      </c>
      <c r="MBO1534" s="229" t="s">
        <v>254</v>
      </c>
      <c r="MBP1534" s="229" t="s">
        <v>3947</v>
      </c>
      <c r="MBQ1534" s="229" t="s">
        <v>222</v>
      </c>
      <c r="MBR1534" s="229" t="s">
        <v>223</v>
      </c>
      <c r="MBS1534" s="229" t="s">
        <v>172</v>
      </c>
      <c r="MBT1534" s="229" t="s">
        <v>289</v>
      </c>
      <c r="MBU1534" s="229" t="s">
        <v>227</v>
      </c>
      <c r="MBY1534" s="229">
        <v>2024</v>
      </c>
      <c r="MBZ1534" s="229" t="s">
        <v>57</v>
      </c>
      <c r="MCA1534" s="229" t="s">
        <v>3938</v>
      </c>
      <c r="MCB1534" s="229">
        <v>12973955</v>
      </c>
      <c r="MCC1534" s="229" t="s">
        <v>3948</v>
      </c>
      <c r="MCD1534" s="229" t="s">
        <v>310</v>
      </c>
      <c r="MCE1534" s="229" t="s">
        <v>3949</v>
      </c>
      <c r="MCF1534" s="229" t="s">
        <v>394</v>
      </c>
      <c r="MCG1534" s="229" t="s">
        <v>52</v>
      </c>
      <c r="MCH1534" s="229" t="s">
        <v>3950</v>
      </c>
      <c r="MCJ1534" s="229" t="s">
        <v>3951</v>
      </c>
      <c r="MCK1534" s="229" t="s">
        <v>945</v>
      </c>
      <c r="MCL1534" s="229" t="s">
        <v>466</v>
      </c>
      <c r="MCM1534" s="229" t="s">
        <v>3952</v>
      </c>
      <c r="MCN1534" s="229" t="s">
        <v>3573</v>
      </c>
      <c r="MCO1534" s="229" t="s">
        <v>396</v>
      </c>
      <c r="MCP1534" s="229" t="s">
        <v>289</v>
      </c>
      <c r="MCQ1534" s="229" t="s">
        <v>35</v>
      </c>
      <c r="MCR1534" s="229" t="s">
        <v>27</v>
      </c>
      <c r="MCS1534" s="229" t="s">
        <v>87</v>
      </c>
      <c r="MCT1534" s="229" t="s">
        <v>1400</v>
      </c>
      <c r="MCU1534" s="229" t="s">
        <v>254</v>
      </c>
      <c r="MCV1534" s="229" t="s">
        <v>3947</v>
      </c>
      <c r="MCW1534" s="229" t="s">
        <v>222</v>
      </c>
      <c r="MCX1534" s="229" t="s">
        <v>223</v>
      </c>
      <c r="MCY1534" s="229" t="s">
        <v>172</v>
      </c>
      <c r="MCZ1534" s="229" t="s">
        <v>289</v>
      </c>
      <c r="MDA1534" s="229" t="s">
        <v>227</v>
      </c>
      <c r="MDE1534" s="229">
        <v>2024</v>
      </c>
      <c r="MDF1534" s="229" t="s">
        <v>57</v>
      </c>
      <c r="MDG1534" s="229" t="s">
        <v>3938</v>
      </c>
      <c r="MDH1534" s="229">
        <v>12973955</v>
      </c>
      <c r="MDI1534" s="229" t="s">
        <v>3948</v>
      </c>
      <c r="MDJ1534" s="229" t="s">
        <v>310</v>
      </c>
      <c r="MDK1534" s="229" t="s">
        <v>3949</v>
      </c>
      <c r="MDL1534" s="229" t="s">
        <v>394</v>
      </c>
      <c r="MDM1534" s="229" t="s">
        <v>52</v>
      </c>
      <c r="MDN1534" s="229" t="s">
        <v>3950</v>
      </c>
      <c r="MDP1534" s="229" t="s">
        <v>3951</v>
      </c>
      <c r="MDQ1534" s="229" t="s">
        <v>945</v>
      </c>
      <c r="MDR1534" s="229" t="s">
        <v>466</v>
      </c>
      <c r="MDS1534" s="229" t="s">
        <v>3952</v>
      </c>
      <c r="MDT1534" s="229" t="s">
        <v>3573</v>
      </c>
      <c r="MDU1534" s="229" t="s">
        <v>396</v>
      </c>
      <c r="MDV1534" s="229" t="s">
        <v>289</v>
      </c>
      <c r="MDW1534" s="229" t="s">
        <v>35</v>
      </c>
      <c r="MDX1534" s="229" t="s">
        <v>27</v>
      </c>
      <c r="MDY1534" s="229" t="s">
        <v>87</v>
      </c>
      <c r="MDZ1534" s="229" t="s">
        <v>1400</v>
      </c>
      <c r="MEA1534" s="229" t="s">
        <v>254</v>
      </c>
      <c r="MEB1534" s="229" t="s">
        <v>3947</v>
      </c>
      <c r="MEC1534" s="229" t="s">
        <v>222</v>
      </c>
      <c r="MED1534" s="229" t="s">
        <v>223</v>
      </c>
      <c r="MEE1534" s="229" t="s">
        <v>172</v>
      </c>
      <c r="MEF1534" s="229" t="s">
        <v>289</v>
      </c>
      <c r="MEG1534" s="229" t="s">
        <v>227</v>
      </c>
      <c r="MEK1534" s="229">
        <v>2024</v>
      </c>
      <c r="MEL1534" s="229" t="s">
        <v>57</v>
      </c>
      <c r="MEM1534" s="229" t="s">
        <v>3938</v>
      </c>
      <c r="MEN1534" s="229">
        <v>12973955</v>
      </c>
      <c r="MEO1534" s="229" t="s">
        <v>3948</v>
      </c>
      <c r="MEP1534" s="229" t="s">
        <v>310</v>
      </c>
      <c r="MEQ1534" s="229" t="s">
        <v>3949</v>
      </c>
      <c r="MER1534" s="229" t="s">
        <v>394</v>
      </c>
      <c r="MES1534" s="229" t="s">
        <v>52</v>
      </c>
      <c r="MET1534" s="229" t="s">
        <v>3950</v>
      </c>
      <c r="MEV1534" s="229" t="s">
        <v>3951</v>
      </c>
      <c r="MEW1534" s="229" t="s">
        <v>945</v>
      </c>
      <c r="MEX1534" s="229" t="s">
        <v>466</v>
      </c>
      <c r="MEY1534" s="229" t="s">
        <v>3952</v>
      </c>
      <c r="MEZ1534" s="229" t="s">
        <v>3573</v>
      </c>
      <c r="MFA1534" s="229" t="s">
        <v>396</v>
      </c>
      <c r="MFB1534" s="229" t="s">
        <v>289</v>
      </c>
      <c r="MFC1534" s="229" t="s">
        <v>35</v>
      </c>
      <c r="MFD1534" s="229" t="s">
        <v>27</v>
      </c>
      <c r="MFE1534" s="229" t="s">
        <v>87</v>
      </c>
      <c r="MFF1534" s="229" t="s">
        <v>1400</v>
      </c>
      <c r="MFG1534" s="229" t="s">
        <v>254</v>
      </c>
      <c r="MFH1534" s="229" t="s">
        <v>3947</v>
      </c>
      <c r="MFI1534" s="229" t="s">
        <v>222</v>
      </c>
      <c r="MFJ1534" s="229" t="s">
        <v>223</v>
      </c>
      <c r="MFK1534" s="229" t="s">
        <v>172</v>
      </c>
      <c r="MFL1534" s="229" t="s">
        <v>289</v>
      </c>
      <c r="MFM1534" s="229" t="s">
        <v>227</v>
      </c>
      <c r="MFQ1534" s="229">
        <v>2024</v>
      </c>
      <c r="MFR1534" s="229" t="s">
        <v>57</v>
      </c>
      <c r="MFS1534" s="229" t="s">
        <v>3938</v>
      </c>
      <c r="MFT1534" s="229">
        <v>12973955</v>
      </c>
      <c r="MFU1534" s="229" t="s">
        <v>3948</v>
      </c>
      <c r="MFV1534" s="229" t="s">
        <v>310</v>
      </c>
      <c r="MFW1534" s="229" t="s">
        <v>3949</v>
      </c>
      <c r="MFX1534" s="229" t="s">
        <v>394</v>
      </c>
      <c r="MFY1534" s="229" t="s">
        <v>52</v>
      </c>
      <c r="MFZ1534" s="229" t="s">
        <v>3950</v>
      </c>
      <c r="MGB1534" s="229" t="s">
        <v>3951</v>
      </c>
      <c r="MGC1534" s="229" t="s">
        <v>945</v>
      </c>
      <c r="MGD1534" s="229" t="s">
        <v>466</v>
      </c>
      <c r="MGE1534" s="229" t="s">
        <v>3952</v>
      </c>
      <c r="MGF1534" s="229" t="s">
        <v>3573</v>
      </c>
      <c r="MGG1534" s="229" t="s">
        <v>396</v>
      </c>
      <c r="MGH1534" s="229" t="s">
        <v>289</v>
      </c>
      <c r="MGI1534" s="229" t="s">
        <v>35</v>
      </c>
      <c r="MGJ1534" s="229" t="s">
        <v>27</v>
      </c>
      <c r="MGK1534" s="229" t="s">
        <v>87</v>
      </c>
      <c r="MGL1534" s="229" t="s">
        <v>1400</v>
      </c>
      <c r="MGM1534" s="229" t="s">
        <v>254</v>
      </c>
      <c r="MGN1534" s="229" t="s">
        <v>3947</v>
      </c>
      <c r="MGO1534" s="229" t="s">
        <v>222</v>
      </c>
      <c r="MGP1534" s="229" t="s">
        <v>223</v>
      </c>
      <c r="MGQ1534" s="229" t="s">
        <v>172</v>
      </c>
      <c r="MGR1534" s="229" t="s">
        <v>289</v>
      </c>
      <c r="MGS1534" s="229" t="s">
        <v>227</v>
      </c>
      <c r="MGW1534" s="229">
        <v>2024</v>
      </c>
      <c r="MGX1534" s="229" t="s">
        <v>57</v>
      </c>
      <c r="MGY1534" s="229" t="s">
        <v>3938</v>
      </c>
      <c r="MGZ1534" s="229">
        <v>12973955</v>
      </c>
      <c r="MHA1534" s="229" t="s">
        <v>3948</v>
      </c>
      <c r="MHB1534" s="229" t="s">
        <v>310</v>
      </c>
      <c r="MHC1534" s="229" t="s">
        <v>3949</v>
      </c>
      <c r="MHD1534" s="229" t="s">
        <v>394</v>
      </c>
      <c r="MHE1534" s="229" t="s">
        <v>52</v>
      </c>
      <c r="MHF1534" s="229" t="s">
        <v>3950</v>
      </c>
      <c r="MHH1534" s="229" t="s">
        <v>3951</v>
      </c>
      <c r="MHI1534" s="229" t="s">
        <v>945</v>
      </c>
      <c r="MHJ1534" s="229" t="s">
        <v>466</v>
      </c>
      <c r="MHK1534" s="229" t="s">
        <v>3952</v>
      </c>
      <c r="MHL1534" s="229" t="s">
        <v>3573</v>
      </c>
      <c r="MHM1534" s="229" t="s">
        <v>396</v>
      </c>
      <c r="MHN1534" s="229" t="s">
        <v>289</v>
      </c>
      <c r="MHO1534" s="229" t="s">
        <v>35</v>
      </c>
      <c r="MHP1534" s="229" t="s">
        <v>27</v>
      </c>
      <c r="MHQ1534" s="229" t="s">
        <v>87</v>
      </c>
      <c r="MHR1534" s="229" t="s">
        <v>1400</v>
      </c>
      <c r="MHS1534" s="229" t="s">
        <v>254</v>
      </c>
      <c r="MHT1534" s="229" t="s">
        <v>3947</v>
      </c>
      <c r="MHU1534" s="229" t="s">
        <v>222</v>
      </c>
      <c r="MHV1534" s="229" t="s">
        <v>223</v>
      </c>
      <c r="MHW1534" s="229" t="s">
        <v>172</v>
      </c>
      <c r="MHX1534" s="229" t="s">
        <v>289</v>
      </c>
      <c r="MHY1534" s="229" t="s">
        <v>227</v>
      </c>
      <c r="MIC1534" s="229">
        <v>2024</v>
      </c>
      <c r="MID1534" s="229" t="s">
        <v>57</v>
      </c>
      <c r="MIE1534" s="229" t="s">
        <v>3938</v>
      </c>
      <c r="MIF1534" s="229">
        <v>12973955</v>
      </c>
      <c r="MIG1534" s="229" t="s">
        <v>3948</v>
      </c>
      <c r="MIH1534" s="229" t="s">
        <v>310</v>
      </c>
      <c r="MII1534" s="229" t="s">
        <v>3949</v>
      </c>
      <c r="MIJ1534" s="229" t="s">
        <v>394</v>
      </c>
      <c r="MIK1534" s="229" t="s">
        <v>52</v>
      </c>
      <c r="MIL1534" s="229" t="s">
        <v>3950</v>
      </c>
      <c r="MIN1534" s="229" t="s">
        <v>3951</v>
      </c>
      <c r="MIO1534" s="229" t="s">
        <v>945</v>
      </c>
      <c r="MIP1534" s="229" t="s">
        <v>466</v>
      </c>
      <c r="MIQ1534" s="229" t="s">
        <v>3952</v>
      </c>
      <c r="MIR1534" s="229" t="s">
        <v>3573</v>
      </c>
      <c r="MIS1534" s="229" t="s">
        <v>396</v>
      </c>
      <c r="MIT1534" s="229" t="s">
        <v>289</v>
      </c>
      <c r="MIU1534" s="229" t="s">
        <v>35</v>
      </c>
      <c r="MIV1534" s="229" t="s">
        <v>27</v>
      </c>
      <c r="MIW1534" s="229" t="s">
        <v>87</v>
      </c>
      <c r="MIX1534" s="229" t="s">
        <v>1400</v>
      </c>
      <c r="MIY1534" s="229" t="s">
        <v>254</v>
      </c>
      <c r="MIZ1534" s="229" t="s">
        <v>3947</v>
      </c>
      <c r="MJA1534" s="229" t="s">
        <v>222</v>
      </c>
      <c r="MJB1534" s="229" t="s">
        <v>223</v>
      </c>
      <c r="MJC1534" s="229" t="s">
        <v>172</v>
      </c>
      <c r="MJD1534" s="229" t="s">
        <v>289</v>
      </c>
      <c r="MJE1534" s="229" t="s">
        <v>227</v>
      </c>
      <c r="MJI1534" s="229">
        <v>2024</v>
      </c>
      <c r="MJJ1534" s="229" t="s">
        <v>57</v>
      </c>
      <c r="MJK1534" s="229" t="s">
        <v>3938</v>
      </c>
      <c r="MJL1534" s="229">
        <v>12973955</v>
      </c>
      <c r="MJM1534" s="229" t="s">
        <v>3948</v>
      </c>
      <c r="MJN1534" s="229" t="s">
        <v>310</v>
      </c>
      <c r="MJO1534" s="229" t="s">
        <v>3949</v>
      </c>
      <c r="MJP1534" s="229" t="s">
        <v>394</v>
      </c>
      <c r="MJQ1534" s="229" t="s">
        <v>52</v>
      </c>
      <c r="MJR1534" s="229" t="s">
        <v>3950</v>
      </c>
      <c r="MJT1534" s="229" t="s">
        <v>3951</v>
      </c>
      <c r="MJU1534" s="229" t="s">
        <v>945</v>
      </c>
      <c r="MJV1534" s="229" t="s">
        <v>466</v>
      </c>
      <c r="MJW1534" s="229" t="s">
        <v>3952</v>
      </c>
      <c r="MJX1534" s="229" t="s">
        <v>3573</v>
      </c>
      <c r="MJY1534" s="229" t="s">
        <v>396</v>
      </c>
      <c r="MJZ1534" s="229" t="s">
        <v>289</v>
      </c>
      <c r="MKA1534" s="229" t="s">
        <v>35</v>
      </c>
      <c r="MKB1534" s="229" t="s">
        <v>27</v>
      </c>
      <c r="MKC1534" s="229" t="s">
        <v>87</v>
      </c>
      <c r="MKD1534" s="229" t="s">
        <v>1400</v>
      </c>
      <c r="MKE1534" s="229" t="s">
        <v>254</v>
      </c>
      <c r="MKF1534" s="229" t="s">
        <v>3947</v>
      </c>
      <c r="MKG1534" s="229" t="s">
        <v>222</v>
      </c>
      <c r="MKH1534" s="229" t="s">
        <v>223</v>
      </c>
      <c r="MKI1534" s="229" t="s">
        <v>172</v>
      </c>
      <c r="MKJ1534" s="229" t="s">
        <v>289</v>
      </c>
      <c r="MKK1534" s="229" t="s">
        <v>227</v>
      </c>
      <c r="MKO1534" s="229">
        <v>2024</v>
      </c>
      <c r="MKP1534" s="229" t="s">
        <v>57</v>
      </c>
      <c r="MKQ1534" s="229" t="s">
        <v>3938</v>
      </c>
      <c r="MKR1534" s="229">
        <v>12973955</v>
      </c>
      <c r="MKS1534" s="229" t="s">
        <v>3948</v>
      </c>
      <c r="MKT1534" s="229" t="s">
        <v>310</v>
      </c>
      <c r="MKU1534" s="229" t="s">
        <v>3949</v>
      </c>
      <c r="MKV1534" s="229" t="s">
        <v>394</v>
      </c>
      <c r="MKW1534" s="229" t="s">
        <v>52</v>
      </c>
      <c r="MKX1534" s="229" t="s">
        <v>3950</v>
      </c>
      <c r="MKZ1534" s="229" t="s">
        <v>3951</v>
      </c>
      <c r="MLA1534" s="229" t="s">
        <v>945</v>
      </c>
      <c r="MLB1534" s="229" t="s">
        <v>466</v>
      </c>
      <c r="MLC1534" s="229" t="s">
        <v>3952</v>
      </c>
      <c r="MLD1534" s="229" t="s">
        <v>3573</v>
      </c>
      <c r="MLE1534" s="229" t="s">
        <v>396</v>
      </c>
      <c r="MLF1534" s="229" t="s">
        <v>289</v>
      </c>
      <c r="MLG1534" s="229" t="s">
        <v>35</v>
      </c>
      <c r="MLH1534" s="229" t="s">
        <v>27</v>
      </c>
      <c r="MLI1534" s="229" t="s">
        <v>87</v>
      </c>
      <c r="MLJ1534" s="229" t="s">
        <v>1400</v>
      </c>
      <c r="MLK1534" s="229" t="s">
        <v>254</v>
      </c>
      <c r="MLL1534" s="229" t="s">
        <v>3947</v>
      </c>
      <c r="MLM1534" s="229" t="s">
        <v>222</v>
      </c>
      <c r="MLN1534" s="229" t="s">
        <v>223</v>
      </c>
      <c r="MLO1534" s="229" t="s">
        <v>172</v>
      </c>
      <c r="MLP1534" s="229" t="s">
        <v>289</v>
      </c>
      <c r="MLQ1534" s="229" t="s">
        <v>227</v>
      </c>
      <c r="MLU1534" s="229">
        <v>2024</v>
      </c>
      <c r="MLV1534" s="229" t="s">
        <v>57</v>
      </c>
      <c r="MLW1534" s="229" t="s">
        <v>3938</v>
      </c>
      <c r="MLX1534" s="229">
        <v>12973955</v>
      </c>
      <c r="MLY1534" s="229" t="s">
        <v>3948</v>
      </c>
      <c r="MLZ1534" s="229" t="s">
        <v>310</v>
      </c>
      <c r="MMA1534" s="229" t="s">
        <v>3949</v>
      </c>
      <c r="MMB1534" s="229" t="s">
        <v>394</v>
      </c>
      <c r="MMC1534" s="229" t="s">
        <v>52</v>
      </c>
      <c r="MMD1534" s="229" t="s">
        <v>3950</v>
      </c>
      <c r="MMF1534" s="229" t="s">
        <v>3951</v>
      </c>
      <c r="MMG1534" s="229" t="s">
        <v>945</v>
      </c>
      <c r="MMH1534" s="229" t="s">
        <v>466</v>
      </c>
      <c r="MMI1534" s="229" t="s">
        <v>3952</v>
      </c>
      <c r="MMJ1534" s="229" t="s">
        <v>3573</v>
      </c>
      <c r="MMK1534" s="229" t="s">
        <v>396</v>
      </c>
      <c r="MML1534" s="229" t="s">
        <v>289</v>
      </c>
      <c r="MMM1534" s="229" t="s">
        <v>35</v>
      </c>
      <c r="MMN1534" s="229" t="s">
        <v>27</v>
      </c>
      <c r="MMO1534" s="229" t="s">
        <v>87</v>
      </c>
      <c r="MMP1534" s="229" t="s">
        <v>1400</v>
      </c>
      <c r="MMQ1534" s="229" t="s">
        <v>254</v>
      </c>
      <c r="MMR1534" s="229" t="s">
        <v>3947</v>
      </c>
      <c r="MMS1534" s="229" t="s">
        <v>222</v>
      </c>
      <c r="MMT1534" s="229" t="s">
        <v>223</v>
      </c>
      <c r="MMU1534" s="229" t="s">
        <v>172</v>
      </c>
      <c r="MMV1534" s="229" t="s">
        <v>289</v>
      </c>
      <c r="MMW1534" s="229" t="s">
        <v>227</v>
      </c>
      <c r="MNA1534" s="229">
        <v>2024</v>
      </c>
      <c r="MNB1534" s="229" t="s">
        <v>57</v>
      </c>
      <c r="MNC1534" s="229" t="s">
        <v>3938</v>
      </c>
      <c r="MND1534" s="229">
        <v>12973955</v>
      </c>
      <c r="MNE1534" s="229" t="s">
        <v>3948</v>
      </c>
      <c r="MNF1534" s="229" t="s">
        <v>310</v>
      </c>
      <c r="MNG1534" s="229" t="s">
        <v>3949</v>
      </c>
      <c r="MNH1534" s="229" t="s">
        <v>394</v>
      </c>
      <c r="MNI1534" s="229" t="s">
        <v>52</v>
      </c>
      <c r="MNJ1534" s="229" t="s">
        <v>3950</v>
      </c>
      <c r="MNL1534" s="229" t="s">
        <v>3951</v>
      </c>
      <c r="MNM1534" s="229" t="s">
        <v>945</v>
      </c>
      <c r="MNN1534" s="229" t="s">
        <v>466</v>
      </c>
      <c r="MNO1534" s="229" t="s">
        <v>3952</v>
      </c>
      <c r="MNP1534" s="229" t="s">
        <v>3573</v>
      </c>
      <c r="MNQ1534" s="229" t="s">
        <v>396</v>
      </c>
      <c r="MNR1534" s="229" t="s">
        <v>289</v>
      </c>
      <c r="MNS1534" s="229" t="s">
        <v>35</v>
      </c>
      <c r="MNT1534" s="229" t="s">
        <v>27</v>
      </c>
      <c r="MNU1534" s="229" t="s">
        <v>87</v>
      </c>
      <c r="MNV1534" s="229" t="s">
        <v>1400</v>
      </c>
      <c r="MNW1534" s="229" t="s">
        <v>254</v>
      </c>
      <c r="MNX1534" s="229" t="s">
        <v>3947</v>
      </c>
      <c r="MNY1534" s="229" t="s">
        <v>222</v>
      </c>
      <c r="MNZ1534" s="229" t="s">
        <v>223</v>
      </c>
      <c r="MOA1534" s="229" t="s">
        <v>172</v>
      </c>
      <c r="MOB1534" s="229" t="s">
        <v>289</v>
      </c>
      <c r="MOC1534" s="229" t="s">
        <v>227</v>
      </c>
      <c r="MOG1534" s="229">
        <v>2024</v>
      </c>
      <c r="MOH1534" s="229" t="s">
        <v>57</v>
      </c>
      <c r="MOI1534" s="229" t="s">
        <v>3938</v>
      </c>
      <c r="MOJ1534" s="229">
        <v>12973955</v>
      </c>
      <c r="MOK1534" s="229" t="s">
        <v>3948</v>
      </c>
      <c r="MOL1534" s="229" t="s">
        <v>310</v>
      </c>
      <c r="MOM1534" s="229" t="s">
        <v>3949</v>
      </c>
      <c r="MON1534" s="229" t="s">
        <v>394</v>
      </c>
      <c r="MOO1534" s="229" t="s">
        <v>52</v>
      </c>
      <c r="MOP1534" s="229" t="s">
        <v>3950</v>
      </c>
      <c r="MOR1534" s="229" t="s">
        <v>3951</v>
      </c>
      <c r="MOS1534" s="229" t="s">
        <v>945</v>
      </c>
      <c r="MOT1534" s="229" t="s">
        <v>466</v>
      </c>
      <c r="MOU1534" s="229" t="s">
        <v>3952</v>
      </c>
      <c r="MOV1534" s="229" t="s">
        <v>3573</v>
      </c>
      <c r="MOW1534" s="229" t="s">
        <v>396</v>
      </c>
      <c r="MOX1534" s="229" t="s">
        <v>289</v>
      </c>
      <c r="MOY1534" s="229" t="s">
        <v>35</v>
      </c>
      <c r="MOZ1534" s="229" t="s">
        <v>27</v>
      </c>
      <c r="MPA1534" s="229" t="s">
        <v>87</v>
      </c>
      <c r="MPB1534" s="229" t="s">
        <v>1400</v>
      </c>
      <c r="MPC1534" s="229" t="s">
        <v>254</v>
      </c>
      <c r="MPD1534" s="229" t="s">
        <v>3947</v>
      </c>
      <c r="MPE1534" s="229" t="s">
        <v>222</v>
      </c>
      <c r="MPF1534" s="229" t="s">
        <v>223</v>
      </c>
      <c r="MPG1534" s="229" t="s">
        <v>172</v>
      </c>
      <c r="MPH1534" s="229" t="s">
        <v>289</v>
      </c>
      <c r="MPI1534" s="229" t="s">
        <v>227</v>
      </c>
      <c r="MPM1534" s="229">
        <v>2024</v>
      </c>
      <c r="MPN1534" s="229" t="s">
        <v>57</v>
      </c>
      <c r="MPO1534" s="229" t="s">
        <v>3938</v>
      </c>
      <c r="MPP1534" s="229">
        <v>12973955</v>
      </c>
      <c r="MPQ1534" s="229" t="s">
        <v>3948</v>
      </c>
      <c r="MPR1534" s="229" t="s">
        <v>310</v>
      </c>
      <c r="MPS1534" s="229" t="s">
        <v>3949</v>
      </c>
      <c r="MPT1534" s="229" t="s">
        <v>394</v>
      </c>
      <c r="MPU1534" s="229" t="s">
        <v>52</v>
      </c>
      <c r="MPV1534" s="229" t="s">
        <v>3950</v>
      </c>
      <c r="MPX1534" s="229" t="s">
        <v>3951</v>
      </c>
      <c r="MPY1534" s="229" t="s">
        <v>945</v>
      </c>
      <c r="MPZ1534" s="229" t="s">
        <v>466</v>
      </c>
      <c r="MQA1534" s="229" t="s">
        <v>3952</v>
      </c>
      <c r="MQB1534" s="229" t="s">
        <v>3573</v>
      </c>
      <c r="MQC1534" s="229" t="s">
        <v>396</v>
      </c>
      <c r="MQD1534" s="229" t="s">
        <v>289</v>
      </c>
      <c r="MQE1534" s="229" t="s">
        <v>35</v>
      </c>
      <c r="MQF1534" s="229" t="s">
        <v>27</v>
      </c>
      <c r="MQG1534" s="229" t="s">
        <v>87</v>
      </c>
      <c r="MQH1534" s="229" t="s">
        <v>1400</v>
      </c>
      <c r="MQI1534" s="229" t="s">
        <v>254</v>
      </c>
      <c r="MQJ1534" s="229" t="s">
        <v>3947</v>
      </c>
      <c r="MQK1534" s="229" t="s">
        <v>222</v>
      </c>
      <c r="MQL1534" s="229" t="s">
        <v>223</v>
      </c>
      <c r="MQM1534" s="229" t="s">
        <v>172</v>
      </c>
      <c r="MQN1534" s="229" t="s">
        <v>289</v>
      </c>
      <c r="MQO1534" s="229" t="s">
        <v>227</v>
      </c>
      <c r="MQS1534" s="229">
        <v>2024</v>
      </c>
      <c r="MQT1534" s="229" t="s">
        <v>57</v>
      </c>
      <c r="MQU1534" s="229" t="s">
        <v>3938</v>
      </c>
      <c r="MQV1534" s="229">
        <v>12973955</v>
      </c>
      <c r="MQW1534" s="229" t="s">
        <v>3948</v>
      </c>
      <c r="MQX1534" s="229" t="s">
        <v>310</v>
      </c>
      <c r="MQY1534" s="229" t="s">
        <v>3949</v>
      </c>
      <c r="MQZ1534" s="229" t="s">
        <v>394</v>
      </c>
      <c r="MRA1534" s="229" t="s">
        <v>52</v>
      </c>
      <c r="MRB1534" s="229" t="s">
        <v>3950</v>
      </c>
      <c r="MRD1534" s="229" t="s">
        <v>3951</v>
      </c>
      <c r="MRE1534" s="229" t="s">
        <v>945</v>
      </c>
      <c r="MRF1534" s="229" t="s">
        <v>466</v>
      </c>
      <c r="MRG1534" s="229" t="s">
        <v>3952</v>
      </c>
      <c r="MRH1534" s="229" t="s">
        <v>3573</v>
      </c>
      <c r="MRI1534" s="229" t="s">
        <v>396</v>
      </c>
      <c r="MRJ1534" s="229" t="s">
        <v>289</v>
      </c>
      <c r="MRK1534" s="229" t="s">
        <v>35</v>
      </c>
      <c r="MRL1534" s="229" t="s">
        <v>27</v>
      </c>
      <c r="MRM1534" s="229" t="s">
        <v>87</v>
      </c>
      <c r="MRN1534" s="229" t="s">
        <v>1400</v>
      </c>
      <c r="MRO1534" s="229" t="s">
        <v>254</v>
      </c>
      <c r="MRP1534" s="229" t="s">
        <v>3947</v>
      </c>
      <c r="MRQ1534" s="229" t="s">
        <v>222</v>
      </c>
      <c r="MRR1534" s="229" t="s">
        <v>223</v>
      </c>
      <c r="MRS1534" s="229" t="s">
        <v>172</v>
      </c>
      <c r="MRT1534" s="229" t="s">
        <v>289</v>
      </c>
      <c r="MRU1534" s="229" t="s">
        <v>227</v>
      </c>
      <c r="MRY1534" s="229">
        <v>2024</v>
      </c>
      <c r="MRZ1534" s="229" t="s">
        <v>57</v>
      </c>
      <c r="MSA1534" s="229" t="s">
        <v>3938</v>
      </c>
      <c r="MSB1534" s="229">
        <v>12973955</v>
      </c>
      <c r="MSC1534" s="229" t="s">
        <v>3948</v>
      </c>
      <c r="MSD1534" s="229" t="s">
        <v>310</v>
      </c>
      <c r="MSE1534" s="229" t="s">
        <v>3949</v>
      </c>
      <c r="MSF1534" s="229" t="s">
        <v>394</v>
      </c>
      <c r="MSG1534" s="229" t="s">
        <v>52</v>
      </c>
      <c r="MSH1534" s="229" t="s">
        <v>3950</v>
      </c>
      <c r="MSJ1534" s="229" t="s">
        <v>3951</v>
      </c>
      <c r="MSK1534" s="229" t="s">
        <v>945</v>
      </c>
      <c r="MSL1534" s="229" t="s">
        <v>466</v>
      </c>
      <c r="MSM1534" s="229" t="s">
        <v>3952</v>
      </c>
      <c r="MSN1534" s="229" t="s">
        <v>3573</v>
      </c>
      <c r="MSO1534" s="229" t="s">
        <v>396</v>
      </c>
      <c r="MSP1534" s="229" t="s">
        <v>289</v>
      </c>
      <c r="MSQ1534" s="229" t="s">
        <v>35</v>
      </c>
      <c r="MSR1534" s="229" t="s">
        <v>27</v>
      </c>
      <c r="MSS1534" s="229" t="s">
        <v>87</v>
      </c>
      <c r="MST1534" s="229" t="s">
        <v>1400</v>
      </c>
      <c r="MSU1534" s="229" t="s">
        <v>254</v>
      </c>
      <c r="MSV1534" s="229" t="s">
        <v>3947</v>
      </c>
      <c r="MSW1534" s="229" t="s">
        <v>222</v>
      </c>
      <c r="MSX1534" s="229" t="s">
        <v>223</v>
      </c>
      <c r="MSY1534" s="229" t="s">
        <v>172</v>
      </c>
      <c r="MSZ1534" s="229" t="s">
        <v>289</v>
      </c>
      <c r="MTA1534" s="229" t="s">
        <v>227</v>
      </c>
      <c r="MTE1534" s="229">
        <v>2024</v>
      </c>
      <c r="MTF1534" s="229" t="s">
        <v>57</v>
      </c>
      <c r="MTG1534" s="229" t="s">
        <v>3938</v>
      </c>
      <c r="MTH1534" s="229">
        <v>12973955</v>
      </c>
      <c r="MTI1534" s="229" t="s">
        <v>3948</v>
      </c>
      <c r="MTJ1534" s="229" t="s">
        <v>310</v>
      </c>
      <c r="MTK1534" s="229" t="s">
        <v>3949</v>
      </c>
      <c r="MTL1534" s="229" t="s">
        <v>394</v>
      </c>
      <c r="MTM1534" s="229" t="s">
        <v>52</v>
      </c>
      <c r="MTN1534" s="229" t="s">
        <v>3950</v>
      </c>
      <c r="MTP1534" s="229" t="s">
        <v>3951</v>
      </c>
      <c r="MTQ1534" s="229" t="s">
        <v>945</v>
      </c>
      <c r="MTR1534" s="229" t="s">
        <v>466</v>
      </c>
      <c r="MTS1534" s="229" t="s">
        <v>3952</v>
      </c>
      <c r="MTT1534" s="229" t="s">
        <v>3573</v>
      </c>
      <c r="MTU1534" s="229" t="s">
        <v>396</v>
      </c>
      <c r="MTV1534" s="229" t="s">
        <v>289</v>
      </c>
      <c r="MTW1534" s="229" t="s">
        <v>35</v>
      </c>
      <c r="MTX1534" s="229" t="s">
        <v>27</v>
      </c>
      <c r="MTY1534" s="229" t="s">
        <v>87</v>
      </c>
      <c r="MTZ1534" s="229" t="s">
        <v>1400</v>
      </c>
      <c r="MUA1534" s="229" t="s">
        <v>254</v>
      </c>
      <c r="MUB1534" s="229" t="s">
        <v>3947</v>
      </c>
      <c r="MUC1534" s="229" t="s">
        <v>222</v>
      </c>
      <c r="MUD1534" s="229" t="s">
        <v>223</v>
      </c>
      <c r="MUE1534" s="229" t="s">
        <v>172</v>
      </c>
      <c r="MUF1534" s="229" t="s">
        <v>289</v>
      </c>
      <c r="MUG1534" s="229" t="s">
        <v>227</v>
      </c>
      <c r="MUK1534" s="229">
        <v>2024</v>
      </c>
      <c r="MUL1534" s="229" t="s">
        <v>57</v>
      </c>
      <c r="MUM1534" s="229" t="s">
        <v>3938</v>
      </c>
      <c r="MUN1534" s="229">
        <v>12973955</v>
      </c>
      <c r="MUO1534" s="229" t="s">
        <v>3948</v>
      </c>
      <c r="MUP1534" s="229" t="s">
        <v>310</v>
      </c>
      <c r="MUQ1534" s="229" t="s">
        <v>3949</v>
      </c>
      <c r="MUR1534" s="229" t="s">
        <v>394</v>
      </c>
      <c r="MUS1534" s="229" t="s">
        <v>52</v>
      </c>
      <c r="MUT1534" s="229" t="s">
        <v>3950</v>
      </c>
      <c r="MUV1534" s="229" t="s">
        <v>3951</v>
      </c>
      <c r="MUW1534" s="229" t="s">
        <v>945</v>
      </c>
      <c r="MUX1534" s="229" t="s">
        <v>466</v>
      </c>
      <c r="MUY1534" s="229" t="s">
        <v>3952</v>
      </c>
      <c r="MUZ1534" s="229" t="s">
        <v>3573</v>
      </c>
      <c r="MVA1534" s="229" t="s">
        <v>396</v>
      </c>
      <c r="MVB1534" s="229" t="s">
        <v>289</v>
      </c>
      <c r="MVC1534" s="229" t="s">
        <v>35</v>
      </c>
      <c r="MVD1534" s="229" t="s">
        <v>27</v>
      </c>
      <c r="MVE1534" s="229" t="s">
        <v>87</v>
      </c>
      <c r="MVF1534" s="229" t="s">
        <v>1400</v>
      </c>
      <c r="MVG1534" s="229" t="s">
        <v>254</v>
      </c>
      <c r="MVH1534" s="229" t="s">
        <v>3947</v>
      </c>
      <c r="MVI1534" s="229" t="s">
        <v>222</v>
      </c>
      <c r="MVJ1534" s="229" t="s">
        <v>223</v>
      </c>
      <c r="MVK1534" s="229" t="s">
        <v>172</v>
      </c>
      <c r="MVL1534" s="229" t="s">
        <v>289</v>
      </c>
      <c r="MVM1534" s="229" t="s">
        <v>227</v>
      </c>
      <c r="MVQ1534" s="229">
        <v>2024</v>
      </c>
      <c r="MVR1534" s="229" t="s">
        <v>57</v>
      </c>
      <c r="MVS1534" s="229" t="s">
        <v>3938</v>
      </c>
      <c r="MVT1534" s="229">
        <v>12973955</v>
      </c>
      <c r="MVU1534" s="229" t="s">
        <v>3948</v>
      </c>
      <c r="MVV1534" s="229" t="s">
        <v>310</v>
      </c>
      <c r="MVW1534" s="229" t="s">
        <v>3949</v>
      </c>
      <c r="MVX1534" s="229" t="s">
        <v>394</v>
      </c>
      <c r="MVY1534" s="229" t="s">
        <v>52</v>
      </c>
      <c r="MVZ1534" s="229" t="s">
        <v>3950</v>
      </c>
      <c r="MWB1534" s="229" t="s">
        <v>3951</v>
      </c>
      <c r="MWC1534" s="229" t="s">
        <v>945</v>
      </c>
      <c r="MWD1534" s="229" t="s">
        <v>466</v>
      </c>
      <c r="MWE1534" s="229" t="s">
        <v>3952</v>
      </c>
      <c r="MWF1534" s="229" t="s">
        <v>3573</v>
      </c>
      <c r="MWG1534" s="229" t="s">
        <v>396</v>
      </c>
      <c r="MWH1534" s="229" t="s">
        <v>289</v>
      </c>
      <c r="MWI1534" s="229" t="s">
        <v>35</v>
      </c>
      <c r="MWJ1534" s="229" t="s">
        <v>27</v>
      </c>
      <c r="MWK1534" s="229" t="s">
        <v>87</v>
      </c>
      <c r="MWL1534" s="229" t="s">
        <v>1400</v>
      </c>
      <c r="MWM1534" s="229" t="s">
        <v>254</v>
      </c>
      <c r="MWN1534" s="229" t="s">
        <v>3947</v>
      </c>
      <c r="MWO1534" s="229" t="s">
        <v>222</v>
      </c>
      <c r="MWP1534" s="229" t="s">
        <v>223</v>
      </c>
      <c r="MWQ1534" s="229" t="s">
        <v>172</v>
      </c>
      <c r="MWR1534" s="229" t="s">
        <v>289</v>
      </c>
      <c r="MWS1534" s="229" t="s">
        <v>227</v>
      </c>
      <c r="MWW1534" s="229">
        <v>2024</v>
      </c>
      <c r="MWX1534" s="229" t="s">
        <v>57</v>
      </c>
      <c r="MWY1534" s="229" t="s">
        <v>3938</v>
      </c>
      <c r="MWZ1534" s="229">
        <v>12973955</v>
      </c>
      <c r="MXA1534" s="229" t="s">
        <v>3948</v>
      </c>
      <c r="MXB1534" s="229" t="s">
        <v>310</v>
      </c>
      <c r="MXC1534" s="229" t="s">
        <v>3949</v>
      </c>
      <c r="MXD1534" s="229" t="s">
        <v>394</v>
      </c>
      <c r="MXE1534" s="229" t="s">
        <v>52</v>
      </c>
      <c r="MXF1534" s="229" t="s">
        <v>3950</v>
      </c>
      <c r="MXH1534" s="229" t="s">
        <v>3951</v>
      </c>
      <c r="MXI1534" s="229" t="s">
        <v>945</v>
      </c>
      <c r="MXJ1534" s="229" t="s">
        <v>466</v>
      </c>
      <c r="MXK1534" s="229" t="s">
        <v>3952</v>
      </c>
      <c r="MXL1534" s="229" t="s">
        <v>3573</v>
      </c>
      <c r="MXM1534" s="229" t="s">
        <v>396</v>
      </c>
      <c r="MXN1534" s="229" t="s">
        <v>289</v>
      </c>
      <c r="MXO1534" s="229" t="s">
        <v>35</v>
      </c>
      <c r="MXP1534" s="229" t="s">
        <v>27</v>
      </c>
      <c r="MXQ1534" s="229" t="s">
        <v>87</v>
      </c>
      <c r="MXR1534" s="229" t="s">
        <v>1400</v>
      </c>
      <c r="MXS1534" s="229" t="s">
        <v>254</v>
      </c>
      <c r="MXT1534" s="229" t="s">
        <v>3947</v>
      </c>
      <c r="MXU1534" s="229" t="s">
        <v>222</v>
      </c>
      <c r="MXV1534" s="229" t="s">
        <v>223</v>
      </c>
      <c r="MXW1534" s="229" t="s">
        <v>172</v>
      </c>
      <c r="MXX1534" s="229" t="s">
        <v>289</v>
      </c>
      <c r="MXY1534" s="229" t="s">
        <v>227</v>
      </c>
      <c r="MYC1534" s="229">
        <v>2024</v>
      </c>
      <c r="MYD1534" s="229" t="s">
        <v>57</v>
      </c>
      <c r="MYE1534" s="229" t="s">
        <v>3938</v>
      </c>
      <c r="MYF1534" s="229">
        <v>12973955</v>
      </c>
      <c r="MYG1534" s="229" t="s">
        <v>3948</v>
      </c>
      <c r="MYH1534" s="229" t="s">
        <v>310</v>
      </c>
      <c r="MYI1534" s="229" t="s">
        <v>3949</v>
      </c>
      <c r="MYJ1534" s="229" t="s">
        <v>394</v>
      </c>
      <c r="MYK1534" s="229" t="s">
        <v>52</v>
      </c>
      <c r="MYL1534" s="229" t="s">
        <v>3950</v>
      </c>
      <c r="MYN1534" s="229" t="s">
        <v>3951</v>
      </c>
      <c r="MYO1534" s="229" t="s">
        <v>945</v>
      </c>
      <c r="MYP1534" s="229" t="s">
        <v>466</v>
      </c>
      <c r="MYQ1534" s="229" t="s">
        <v>3952</v>
      </c>
      <c r="MYR1534" s="229" t="s">
        <v>3573</v>
      </c>
      <c r="MYS1534" s="229" t="s">
        <v>396</v>
      </c>
      <c r="MYT1534" s="229" t="s">
        <v>289</v>
      </c>
      <c r="MYU1534" s="229" t="s">
        <v>35</v>
      </c>
      <c r="MYV1534" s="229" t="s">
        <v>27</v>
      </c>
      <c r="MYW1534" s="229" t="s">
        <v>87</v>
      </c>
      <c r="MYX1534" s="229" t="s">
        <v>1400</v>
      </c>
      <c r="MYY1534" s="229" t="s">
        <v>254</v>
      </c>
      <c r="MYZ1534" s="229" t="s">
        <v>3947</v>
      </c>
      <c r="MZA1534" s="229" t="s">
        <v>222</v>
      </c>
      <c r="MZB1534" s="229" t="s">
        <v>223</v>
      </c>
      <c r="MZC1534" s="229" t="s">
        <v>172</v>
      </c>
      <c r="MZD1534" s="229" t="s">
        <v>289</v>
      </c>
      <c r="MZE1534" s="229" t="s">
        <v>227</v>
      </c>
      <c r="MZI1534" s="229">
        <v>2024</v>
      </c>
      <c r="MZJ1534" s="229" t="s">
        <v>57</v>
      </c>
      <c r="MZK1534" s="229" t="s">
        <v>3938</v>
      </c>
      <c r="MZL1534" s="229">
        <v>12973955</v>
      </c>
      <c r="MZM1534" s="229" t="s">
        <v>3948</v>
      </c>
      <c r="MZN1534" s="229" t="s">
        <v>310</v>
      </c>
      <c r="MZO1534" s="229" t="s">
        <v>3949</v>
      </c>
      <c r="MZP1534" s="229" t="s">
        <v>394</v>
      </c>
      <c r="MZQ1534" s="229" t="s">
        <v>52</v>
      </c>
      <c r="MZR1534" s="229" t="s">
        <v>3950</v>
      </c>
      <c r="MZT1534" s="229" t="s">
        <v>3951</v>
      </c>
      <c r="MZU1534" s="229" t="s">
        <v>945</v>
      </c>
      <c r="MZV1534" s="229" t="s">
        <v>466</v>
      </c>
      <c r="MZW1534" s="229" t="s">
        <v>3952</v>
      </c>
      <c r="MZX1534" s="229" t="s">
        <v>3573</v>
      </c>
      <c r="MZY1534" s="229" t="s">
        <v>396</v>
      </c>
      <c r="MZZ1534" s="229" t="s">
        <v>289</v>
      </c>
      <c r="NAA1534" s="229" t="s">
        <v>35</v>
      </c>
      <c r="NAB1534" s="229" t="s">
        <v>27</v>
      </c>
      <c r="NAC1534" s="229" t="s">
        <v>87</v>
      </c>
      <c r="NAD1534" s="229" t="s">
        <v>1400</v>
      </c>
      <c r="NAE1534" s="229" t="s">
        <v>254</v>
      </c>
      <c r="NAF1534" s="229" t="s">
        <v>3947</v>
      </c>
      <c r="NAG1534" s="229" t="s">
        <v>222</v>
      </c>
      <c r="NAH1534" s="229" t="s">
        <v>223</v>
      </c>
      <c r="NAI1534" s="229" t="s">
        <v>172</v>
      </c>
      <c r="NAJ1534" s="229" t="s">
        <v>289</v>
      </c>
      <c r="NAK1534" s="229" t="s">
        <v>227</v>
      </c>
      <c r="NAO1534" s="229">
        <v>2024</v>
      </c>
      <c r="NAP1534" s="229" t="s">
        <v>57</v>
      </c>
      <c r="NAQ1534" s="229" t="s">
        <v>3938</v>
      </c>
      <c r="NAR1534" s="229">
        <v>12973955</v>
      </c>
      <c r="NAS1534" s="229" t="s">
        <v>3948</v>
      </c>
      <c r="NAT1534" s="229" t="s">
        <v>310</v>
      </c>
      <c r="NAU1534" s="229" t="s">
        <v>3949</v>
      </c>
      <c r="NAV1534" s="229" t="s">
        <v>394</v>
      </c>
      <c r="NAW1534" s="229" t="s">
        <v>52</v>
      </c>
      <c r="NAX1534" s="229" t="s">
        <v>3950</v>
      </c>
      <c r="NAZ1534" s="229" t="s">
        <v>3951</v>
      </c>
      <c r="NBA1534" s="229" t="s">
        <v>945</v>
      </c>
      <c r="NBB1534" s="229" t="s">
        <v>466</v>
      </c>
      <c r="NBC1534" s="229" t="s">
        <v>3952</v>
      </c>
      <c r="NBD1534" s="229" t="s">
        <v>3573</v>
      </c>
      <c r="NBE1534" s="229" t="s">
        <v>396</v>
      </c>
      <c r="NBF1534" s="229" t="s">
        <v>289</v>
      </c>
      <c r="NBG1534" s="229" t="s">
        <v>35</v>
      </c>
      <c r="NBH1534" s="229" t="s">
        <v>27</v>
      </c>
      <c r="NBI1534" s="229" t="s">
        <v>87</v>
      </c>
      <c r="NBJ1534" s="229" t="s">
        <v>1400</v>
      </c>
      <c r="NBK1534" s="229" t="s">
        <v>254</v>
      </c>
      <c r="NBL1534" s="229" t="s">
        <v>3947</v>
      </c>
      <c r="NBM1534" s="229" t="s">
        <v>222</v>
      </c>
      <c r="NBN1534" s="229" t="s">
        <v>223</v>
      </c>
      <c r="NBO1534" s="229" t="s">
        <v>172</v>
      </c>
      <c r="NBP1534" s="229" t="s">
        <v>289</v>
      </c>
      <c r="NBQ1534" s="229" t="s">
        <v>227</v>
      </c>
      <c r="NBU1534" s="229">
        <v>2024</v>
      </c>
      <c r="NBV1534" s="229" t="s">
        <v>57</v>
      </c>
      <c r="NBW1534" s="229" t="s">
        <v>3938</v>
      </c>
      <c r="NBX1534" s="229">
        <v>12973955</v>
      </c>
      <c r="NBY1534" s="229" t="s">
        <v>3948</v>
      </c>
      <c r="NBZ1534" s="229" t="s">
        <v>310</v>
      </c>
      <c r="NCA1534" s="229" t="s">
        <v>3949</v>
      </c>
      <c r="NCB1534" s="229" t="s">
        <v>394</v>
      </c>
      <c r="NCC1534" s="229" t="s">
        <v>52</v>
      </c>
      <c r="NCD1534" s="229" t="s">
        <v>3950</v>
      </c>
      <c r="NCF1534" s="229" t="s">
        <v>3951</v>
      </c>
      <c r="NCG1534" s="229" t="s">
        <v>945</v>
      </c>
      <c r="NCH1534" s="229" t="s">
        <v>466</v>
      </c>
      <c r="NCI1534" s="229" t="s">
        <v>3952</v>
      </c>
      <c r="NCJ1534" s="229" t="s">
        <v>3573</v>
      </c>
      <c r="NCK1534" s="229" t="s">
        <v>396</v>
      </c>
      <c r="NCL1534" s="229" t="s">
        <v>289</v>
      </c>
      <c r="NCM1534" s="229" t="s">
        <v>35</v>
      </c>
      <c r="NCN1534" s="229" t="s">
        <v>27</v>
      </c>
      <c r="NCO1534" s="229" t="s">
        <v>87</v>
      </c>
      <c r="NCP1534" s="229" t="s">
        <v>1400</v>
      </c>
      <c r="NCQ1534" s="229" t="s">
        <v>254</v>
      </c>
      <c r="NCR1534" s="229" t="s">
        <v>3947</v>
      </c>
      <c r="NCS1534" s="229" t="s">
        <v>222</v>
      </c>
      <c r="NCT1534" s="229" t="s">
        <v>223</v>
      </c>
      <c r="NCU1534" s="229" t="s">
        <v>172</v>
      </c>
      <c r="NCV1534" s="229" t="s">
        <v>289</v>
      </c>
      <c r="NCW1534" s="229" t="s">
        <v>227</v>
      </c>
      <c r="NDA1534" s="229">
        <v>2024</v>
      </c>
      <c r="NDB1534" s="229" t="s">
        <v>57</v>
      </c>
      <c r="NDC1534" s="229" t="s">
        <v>3938</v>
      </c>
      <c r="NDD1534" s="229">
        <v>12973955</v>
      </c>
      <c r="NDE1534" s="229" t="s">
        <v>3948</v>
      </c>
      <c r="NDF1534" s="229" t="s">
        <v>310</v>
      </c>
      <c r="NDG1534" s="229" t="s">
        <v>3949</v>
      </c>
      <c r="NDH1534" s="229" t="s">
        <v>394</v>
      </c>
      <c r="NDI1534" s="229" t="s">
        <v>52</v>
      </c>
      <c r="NDJ1534" s="229" t="s">
        <v>3950</v>
      </c>
      <c r="NDL1534" s="229" t="s">
        <v>3951</v>
      </c>
      <c r="NDM1534" s="229" t="s">
        <v>945</v>
      </c>
      <c r="NDN1534" s="229" t="s">
        <v>466</v>
      </c>
      <c r="NDO1534" s="229" t="s">
        <v>3952</v>
      </c>
      <c r="NDP1534" s="229" t="s">
        <v>3573</v>
      </c>
      <c r="NDQ1534" s="229" t="s">
        <v>396</v>
      </c>
      <c r="NDR1534" s="229" t="s">
        <v>289</v>
      </c>
      <c r="NDS1534" s="229" t="s">
        <v>35</v>
      </c>
      <c r="NDT1534" s="229" t="s">
        <v>27</v>
      </c>
      <c r="NDU1534" s="229" t="s">
        <v>87</v>
      </c>
      <c r="NDV1534" s="229" t="s">
        <v>1400</v>
      </c>
      <c r="NDW1534" s="229" t="s">
        <v>254</v>
      </c>
      <c r="NDX1534" s="229" t="s">
        <v>3947</v>
      </c>
      <c r="NDY1534" s="229" t="s">
        <v>222</v>
      </c>
      <c r="NDZ1534" s="229" t="s">
        <v>223</v>
      </c>
      <c r="NEA1534" s="229" t="s">
        <v>172</v>
      </c>
      <c r="NEB1534" s="229" t="s">
        <v>289</v>
      </c>
      <c r="NEC1534" s="229" t="s">
        <v>227</v>
      </c>
      <c r="NEG1534" s="229">
        <v>2024</v>
      </c>
      <c r="NEH1534" s="229" t="s">
        <v>57</v>
      </c>
      <c r="NEI1534" s="229" t="s">
        <v>3938</v>
      </c>
      <c r="NEJ1534" s="229">
        <v>12973955</v>
      </c>
      <c r="NEK1534" s="229" t="s">
        <v>3948</v>
      </c>
      <c r="NEL1534" s="229" t="s">
        <v>310</v>
      </c>
      <c r="NEM1534" s="229" t="s">
        <v>3949</v>
      </c>
      <c r="NEN1534" s="229" t="s">
        <v>394</v>
      </c>
      <c r="NEO1534" s="229" t="s">
        <v>52</v>
      </c>
      <c r="NEP1534" s="229" t="s">
        <v>3950</v>
      </c>
      <c r="NER1534" s="229" t="s">
        <v>3951</v>
      </c>
      <c r="NES1534" s="229" t="s">
        <v>945</v>
      </c>
      <c r="NET1534" s="229" t="s">
        <v>466</v>
      </c>
      <c r="NEU1534" s="229" t="s">
        <v>3952</v>
      </c>
      <c r="NEV1534" s="229" t="s">
        <v>3573</v>
      </c>
      <c r="NEW1534" s="229" t="s">
        <v>396</v>
      </c>
      <c r="NEX1534" s="229" t="s">
        <v>289</v>
      </c>
      <c r="NEY1534" s="229" t="s">
        <v>35</v>
      </c>
      <c r="NEZ1534" s="229" t="s">
        <v>27</v>
      </c>
      <c r="NFA1534" s="229" t="s">
        <v>87</v>
      </c>
      <c r="NFB1534" s="229" t="s">
        <v>1400</v>
      </c>
      <c r="NFC1534" s="229" t="s">
        <v>254</v>
      </c>
      <c r="NFD1534" s="229" t="s">
        <v>3947</v>
      </c>
      <c r="NFE1534" s="229" t="s">
        <v>222</v>
      </c>
      <c r="NFF1534" s="229" t="s">
        <v>223</v>
      </c>
      <c r="NFG1534" s="229" t="s">
        <v>172</v>
      </c>
      <c r="NFH1534" s="229" t="s">
        <v>289</v>
      </c>
      <c r="NFI1534" s="229" t="s">
        <v>227</v>
      </c>
      <c r="NFM1534" s="229">
        <v>2024</v>
      </c>
      <c r="NFN1534" s="229" t="s">
        <v>57</v>
      </c>
      <c r="NFO1534" s="229" t="s">
        <v>3938</v>
      </c>
      <c r="NFP1534" s="229">
        <v>12973955</v>
      </c>
      <c r="NFQ1534" s="229" t="s">
        <v>3948</v>
      </c>
      <c r="NFR1534" s="229" t="s">
        <v>310</v>
      </c>
      <c r="NFS1534" s="229" t="s">
        <v>3949</v>
      </c>
      <c r="NFT1534" s="229" t="s">
        <v>394</v>
      </c>
      <c r="NFU1534" s="229" t="s">
        <v>52</v>
      </c>
      <c r="NFV1534" s="229" t="s">
        <v>3950</v>
      </c>
      <c r="NFX1534" s="229" t="s">
        <v>3951</v>
      </c>
      <c r="NFY1534" s="229" t="s">
        <v>945</v>
      </c>
      <c r="NFZ1534" s="229" t="s">
        <v>466</v>
      </c>
      <c r="NGA1534" s="229" t="s">
        <v>3952</v>
      </c>
      <c r="NGB1534" s="229" t="s">
        <v>3573</v>
      </c>
      <c r="NGC1534" s="229" t="s">
        <v>396</v>
      </c>
      <c r="NGD1534" s="229" t="s">
        <v>289</v>
      </c>
      <c r="NGE1534" s="229" t="s">
        <v>35</v>
      </c>
      <c r="NGF1534" s="229" t="s">
        <v>27</v>
      </c>
      <c r="NGG1534" s="229" t="s">
        <v>87</v>
      </c>
      <c r="NGH1534" s="229" t="s">
        <v>1400</v>
      </c>
      <c r="NGI1534" s="229" t="s">
        <v>254</v>
      </c>
      <c r="NGJ1534" s="229" t="s">
        <v>3947</v>
      </c>
      <c r="NGK1534" s="229" t="s">
        <v>222</v>
      </c>
      <c r="NGL1534" s="229" t="s">
        <v>223</v>
      </c>
      <c r="NGM1534" s="229" t="s">
        <v>172</v>
      </c>
      <c r="NGN1534" s="229" t="s">
        <v>289</v>
      </c>
      <c r="NGO1534" s="229" t="s">
        <v>227</v>
      </c>
      <c r="NGS1534" s="229">
        <v>2024</v>
      </c>
      <c r="NGT1534" s="229" t="s">
        <v>57</v>
      </c>
      <c r="NGU1534" s="229" t="s">
        <v>3938</v>
      </c>
      <c r="NGV1534" s="229">
        <v>12973955</v>
      </c>
      <c r="NGW1534" s="229" t="s">
        <v>3948</v>
      </c>
      <c r="NGX1534" s="229" t="s">
        <v>310</v>
      </c>
      <c r="NGY1534" s="229" t="s">
        <v>3949</v>
      </c>
      <c r="NGZ1534" s="229" t="s">
        <v>394</v>
      </c>
      <c r="NHA1534" s="229" t="s">
        <v>52</v>
      </c>
      <c r="NHB1534" s="229" t="s">
        <v>3950</v>
      </c>
      <c r="NHD1534" s="229" t="s">
        <v>3951</v>
      </c>
      <c r="NHE1534" s="229" t="s">
        <v>945</v>
      </c>
      <c r="NHF1534" s="229" t="s">
        <v>466</v>
      </c>
      <c r="NHG1534" s="229" t="s">
        <v>3952</v>
      </c>
      <c r="NHH1534" s="229" t="s">
        <v>3573</v>
      </c>
      <c r="NHI1534" s="229" t="s">
        <v>396</v>
      </c>
      <c r="NHJ1534" s="229" t="s">
        <v>289</v>
      </c>
      <c r="NHK1534" s="229" t="s">
        <v>35</v>
      </c>
      <c r="NHL1534" s="229" t="s">
        <v>27</v>
      </c>
      <c r="NHM1534" s="229" t="s">
        <v>87</v>
      </c>
      <c r="NHN1534" s="229" t="s">
        <v>1400</v>
      </c>
      <c r="NHO1534" s="229" t="s">
        <v>254</v>
      </c>
      <c r="NHP1534" s="229" t="s">
        <v>3947</v>
      </c>
      <c r="NHQ1534" s="229" t="s">
        <v>222</v>
      </c>
      <c r="NHR1534" s="229" t="s">
        <v>223</v>
      </c>
      <c r="NHS1534" s="229" t="s">
        <v>172</v>
      </c>
      <c r="NHT1534" s="229" t="s">
        <v>289</v>
      </c>
      <c r="NHU1534" s="229" t="s">
        <v>227</v>
      </c>
      <c r="NHY1534" s="229">
        <v>2024</v>
      </c>
      <c r="NHZ1534" s="229" t="s">
        <v>57</v>
      </c>
      <c r="NIA1534" s="229" t="s">
        <v>3938</v>
      </c>
      <c r="NIB1534" s="229">
        <v>12973955</v>
      </c>
      <c r="NIC1534" s="229" t="s">
        <v>3948</v>
      </c>
      <c r="NID1534" s="229" t="s">
        <v>310</v>
      </c>
      <c r="NIE1534" s="229" t="s">
        <v>3949</v>
      </c>
      <c r="NIF1534" s="229" t="s">
        <v>394</v>
      </c>
      <c r="NIG1534" s="229" t="s">
        <v>52</v>
      </c>
      <c r="NIH1534" s="229" t="s">
        <v>3950</v>
      </c>
      <c r="NIJ1534" s="229" t="s">
        <v>3951</v>
      </c>
      <c r="NIK1534" s="229" t="s">
        <v>945</v>
      </c>
      <c r="NIL1534" s="229" t="s">
        <v>466</v>
      </c>
      <c r="NIM1534" s="229" t="s">
        <v>3952</v>
      </c>
      <c r="NIN1534" s="229" t="s">
        <v>3573</v>
      </c>
      <c r="NIO1534" s="229" t="s">
        <v>396</v>
      </c>
      <c r="NIP1534" s="229" t="s">
        <v>289</v>
      </c>
      <c r="NIQ1534" s="229" t="s">
        <v>35</v>
      </c>
      <c r="NIR1534" s="229" t="s">
        <v>27</v>
      </c>
      <c r="NIS1534" s="229" t="s">
        <v>87</v>
      </c>
      <c r="NIT1534" s="229" t="s">
        <v>1400</v>
      </c>
      <c r="NIU1534" s="229" t="s">
        <v>254</v>
      </c>
      <c r="NIV1534" s="229" t="s">
        <v>3947</v>
      </c>
      <c r="NIW1534" s="229" t="s">
        <v>222</v>
      </c>
      <c r="NIX1534" s="229" t="s">
        <v>223</v>
      </c>
      <c r="NIY1534" s="229" t="s">
        <v>172</v>
      </c>
      <c r="NIZ1534" s="229" t="s">
        <v>289</v>
      </c>
      <c r="NJA1534" s="229" t="s">
        <v>227</v>
      </c>
      <c r="NJE1534" s="229">
        <v>2024</v>
      </c>
      <c r="NJF1534" s="229" t="s">
        <v>57</v>
      </c>
      <c r="NJG1534" s="229" t="s">
        <v>3938</v>
      </c>
      <c r="NJH1534" s="229">
        <v>12973955</v>
      </c>
      <c r="NJI1534" s="229" t="s">
        <v>3948</v>
      </c>
      <c r="NJJ1534" s="229" t="s">
        <v>310</v>
      </c>
      <c r="NJK1534" s="229" t="s">
        <v>3949</v>
      </c>
      <c r="NJL1534" s="229" t="s">
        <v>394</v>
      </c>
      <c r="NJM1534" s="229" t="s">
        <v>52</v>
      </c>
      <c r="NJN1534" s="229" t="s">
        <v>3950</v>
      </c>
      <c r="NJP1534" s="229" t="s">
        <v>3951</v>
      </c>
      <c r="NJQ1534" s="229" t="s">
        <v>945</v>
      </c>
      <c r="NJR1534" s="229" t="s">
        <v>466</v>
      </c>
      <c r="NJS1534" s="229" t="s">
        <v>3952</v>
      </c>
      <c r="NJT1534" s="229" t="s">
        <v>3573</v>
      </c>
      <c r="NJU1534" s="229" t="s">
        <v>396</v>
      </c>
      <c r="NJV1534" s="229" t="s">
        <v>289</v>
      </c>
      <c r="NJW1534" s="229" t="s">
        <v>35</v>
      </c>
      <c r="NJX1534" s="229" t="s">
        <v>27</v>
      </c>
      <c r="NJY1534" s="229" t="s">
        <v>87</v>
      </c>
      <c r="NJZ1534" s="229" t="s">
        <v>1400</v>
      </c>
      <c r="NKA1534" s="229" t="s">
        <v>254</v>
      </c>
      <c r="NKB1534" s="229" t="s">
        <v>3947</v>
      </c>
      <c r="NKC1534" s="229" t="s">
        <v>222</v>
      </c>
      <c r="NKD1534" s="229" t="s">
        <v>223</v>
      </c>
      <c r="NKE1534" s="229" t="s">
        <v>172</v>
      </c>
      <c r="NKF1534" s="229" t="s">
        <v>289</v>
      </c>
      <c r="NKG1534" s="229" t="s">
        <v>227</v>
      </c>
      <c r="NKK1534" s="229">
        <v>2024</v>
      </c>
      <c r="NKL1534" s="229" t="s">
        <v>57</v>
      </c>
      <c r="NKM1534" s="229" t="s">
        <v>3938</v>
      </c>
      <c r="NKN1534" s="229">
        <v>12973955</v>
      </c>
      <c r="NKO1534" s="229" t="s">
        <v>3948</v>
      </c>
      <c r="NKP1534" s="229" t="s">
        <v>310</v>
      </c>
      <c r="NKQ1534" s="229" t="s">
        <v>3949</v>
      </c>
      <c r="NKR1534" s="229" t="s">
        <v>394</v>
      </c>
      <c r="NKS1534" s="229" t="s">
        <v>52</v>
      </c>
      <c r="NKT1534" s="229" t="s">
        <v>3950</v>
      </c>
      <c r="NKV1534" s="229" t="s">
        <v>3951</v>
      </c>
      <c r="NKW1534" s="229" t="s">
        <v>945</v>
      </c>
      <c r="NKX1534" s="229" t="s">
        <v>466</v>
      </c>
      <c r="NKY1534" s="229" t="s">
        <v>3952</v>
      </c>
      <c r="NKZ1534" s="229" t="s">
        <v>3573</v>
      </c>
      <c r="NLA1534" s="229" t="s">
        <v>396</v>
      </c>
      <c r="NLB1534" s="229" t="s">
        <v>289</v>
      </c>
      <c r="NLC1534" s="229" t="s">
        <v>35</v>
      </c>
      <c r="NLD1534" s="229" t="s">
        <v>27</v>
      </c>
      <c r="NLE1534" s="229" t="s">
        <v>87</v>
      </c>
      <c r="NLF1534" s="229" t="s">
        <v>1400</v>
      </c>
      <c r="NLG1534" s="229" t="s">
        <v>254</v>
      </c>
      <c r="NLH1534" s="229" t="s">
        <v>3947</v>
      </c>
      <c r="NLI1534" s="229" t="s">
        <v>222</v>
      </c>
      <c r="NLJ1534" s="229" t="s">
        <v>223</v>
      </c>
      <c r="NLK1534" s="229" t="s">
        <v>172</v>
      </c>
      <c r="NLL1534" s="229" t="s">
        <v>289</v>
      </c>
      <c r="NLM1534" s="229" t="s">
        <v>227</v>
      </c>
      <c r="NLQ1534" s="229">
        <v>2024</v>
      </c>
      <c r="NLR1534" s="229" t="s">
        <v>57</v>
      </c>
      <c r="NLS1534" s="229" t="s">
        <v>3938</v>
      </c>
      <c r="NLT1534" s="229">
        <v>12973955</v>
      </c>
      <c r="NLU1534" s="229" t="s">
        <v>3948</v>
      </c>
      <c r="NLV1534" s="229" t="s">
        <v>310</v>
      </c>
      <c r="NLW1534" s="229" t="s">
        <v>3949</v>
      </c>
      <c r="NLX1534" s="229" t="s">
        <v>394</v>
      </c>
      <c r="NLY1534" s="229" t="s">
        <v>52</v>
      </c>
      <c r="NLZ1534" s="229" t="s">
        <v>3950</v>
      </c>
      <c r="NMB1534" s="229" t="s">
        <v>3951</v>
      </c>
      <c r="NMC1534" s="229" t="s">
        <v>945</v>
      </c>
      <c r="NMD1534" s="229" t="s">
        <v>466</v>
      </c>
      <c r="NME1534" s="229" t="s">
        <v>3952</v>
      </c>
      <c r="NMF1534" s="229" t="s">
        <v>3573</v>
      </c>
      <c r="NMG1534" s="229" t="s">
        <v>396</v>
      </c>
      <c r="NMH1534" s="229" t="s">
        <v>289</v>
      </c>
      <c r="NMI1534" s="229" t="s">
        <v>35</v>
      </c>
      <c r="NMJ1534" s="229" t="s">
        <v>27</v>
      </c>
      <c r="NMK1534" s="229" t="s">
        <v>87</v>
      </c>
      <c r="NML1534" s="229" t="s">
        <v>1400</v>
      </c>
      <c r="NMM1534" s="229" t="s">
        <v>254</v>
      </c>
      <c r="NMN1534" s="229" t="s">
        <v>3947</v>
      </c>
      <c r="NMO1534" s="229" t="s">
        <v>222</v>
      </c>
      <c r="NMP1534" s="229" t="s">
        <v>223</v>
      </c>
      <c r="NMQ1534" s="229" t="s">
        <v>172</v>
      </c>
      <c r="NMR1534" s="229" t="s">
        <v>289</v>
      </c>
      <c r="NMS1534" s="229" t="s">
        <v>227</v>
      </c>
      <c r="NMW1534" s="229">
        <v>2024</v>
      </c>
      <c r="NMX1534" s="229" t="s">
        <v>57</v>
      </c>
      <c r="NMY1534" s="229" t="s">
        <v>3938</v>
      </c>
      <c r="NMZ1534" s="229">
        <v>12973955</v>
      </c>
      <c r="NNA1534" s="229" t="s">
        <v>3948</v>
      </c>
      <c r="NNB1534" s="229" t="s">
        <v>310</v>
      </c>
      <c r="NNC1534" s="229" t="s">
        <v>3949</v>
      </c>
      <c r="NND1534" s="229" t="s">
        <v>394</v>
      </c>
      <c r="NNE1534" s="229" t="s">
        <v>52</v>
      </c>
      <c r="NNF1534" s="229" t="s">
        <v>3950</v>
      </c>
      <c r="NNH1534" s="229" t="s">
        <v>3951</v>
      </c>
      <c r="NNI1534" s="229" t="s">
        <v>945</v>
      </c>
      <c r="NNJ1534" s="229" t="s">
        <v>466</v>
      </c>
      <c r="NNK1534" s="229" t="s">
        <v>3952</v>
      </c>
      <c r="NNL1534" s="229" t="s">
        <v>3573</v>
      </c>
      <c r="NNM1534" s="229" t="s">
        <v>396</v>
      </c>
      <c r="NNN1534" s="229" t="s">
        <v>289</v>
      </c>
      <c r="NNO1534" s="229" t="s">
        <v>35</v>
      </c>
      <c r="NNP1534" s="229" t="s">
        <v>27</v>
      </c>
      <c r="NNQ1534" s="229" t="s">
        <v>87</v>
      </c>
      <c r="NNR1534" s="229" t="s">
        <v>1400</v>
      </c>
      <c r="NNS1534" s="229" t="s">
        <v>254</v>
      </c>
      <c r="NNT1534" s="229" t="s">
        <v>3947</v>
      </c>
      <c r="NNU1534" s="229" t="s">
        <v>222</v>
      </c>
      <c r="NNV1534" s="229" t="s">
        <v>223</v>
      </c>
      <c r="NNW1534" s="229" t="s">
        <v>172</v>
      </c>
      <c r="NNX1534" s="229" t="s">
        <v>289</v>
      </c>
      <c r="NNY1534" s="229" t="s">
        <v>227</v>
      </c>
      <c r="NOC1534" s="229">
        <v>2024</v>
      </c>
      <c r="NOD1534" s="229" t="s">
        <v>57</v>
      </c>
      <c r="NOE1534" s="229" t="s">
        <v>3938</v>
      </c>
      <c r="NOF1534" s="229">
        <v>12973955</v>
      </c>
      <c r="NOG1534" s="229" t="s">
        <v>3948</v>
      </c>
      <c r="NOH1534" s="229" t="s">
        <v>310</v>
      </c>
      <c r="NOI1534" s="229" t="s">
        <v>3949</v>
      </c>
      <c r="NOJ1534" s="229" t="s">
        <v>394</v>
      </c>
      <c r="NOK1534" s="229" t="s">
        <v>52</v>
      </c>
      <c r="NOL1534" s="229" t="s">
        <v>3950</v>
      </c>
      <c r="NON1534" s="229" t="s">
        <v>3951</v>
      </c>
      <c r="NOO1534" s="229" t="s">
        <v>945</v>
      </c>
      <c r="NOP1534" s="229" t="s">
        <v>466</v>
      </c>
      <c r="NOQ1534" s="229" t="s">
        <v>3952</v>
      </c>
      <c r="NOR1534" s="229" t="s">
        <v>3573</v>
      </c>
      <c r="NOS1534" s="229" t="s">
        <v>396</v>
      </c>
      <c r="NOT1534" s="229" t="s">
        <v>289</v>
      </c>
      <c r="NOU1534" s="229" t="s">
        <v>35</v>
      </c>
      <c r="NOV1534" s="229" t="s">
        <v>27</v>
      </c>
      <c r="NOW1534" s="229" t="s">
        <v>87</v>
      </c>
      <c r="NOX1534" s="229" t="s">
        <v>1400</v>
      </c>
      <c r="NOY1534" s="229" t="s">
        <v>254</v>
      </c>
      <c r="NOZ1534" s="229" t="s">
        <v>3947</v>
      </c>
      <c r="NPA1534" s="229" t="s">
        <v>222</v>
      </c>
      <c r="NPB1534" s="229" t="s">
        <v>223</v>
      </c>
      <c r="NPC1534" s="229" t="s">
        <v>172</v>
      </c>
      <c r="NPD1534" s="229" t="s">
        <v>289</v>
      </c>
      <c r="NPE1534" s="229" t="s">
        <v>227</v>
      </c>
      <c r="NPI1534" s="229">
        <v>2024</v>
      </c>
      <c r="NPJ1534" s="229" t="s">
        <v>57</v>
      </c>
      <c r="NPK1534" s="229" t="s">
        <v>3938</v>
      </c>
      <c r="NPL1534" s="229">
        <v>12973955</v>
      </c>
      <c r="NPM1534" s="229" t="s">
        <v>3948</v>
      </c>
      <c r="NPN1534" s="229" t="s">
        <v>310</v>
      </c>
      <c r="NPO1534" s="229" t="s">
        <v>3949</v>
      </c>
      <c r="NPP1534" s="229" t="s">
        <v>394</v>
      </c>
      <c r="NPQ1534" s="229" t="s">
        <v>52</v>
      </c>
      <c r="NPR1534" s="229" t="s">
        <v>3950</v>
      </c>
      <c r="NPT1534" s="229" t="s">
        <v>3951</v>
      </c>
      <c r="NPU1534" s="229" t="s">
        <v>945</v>
      </c>
      <c r="NPV1534" s="229" t="s">
        <v>466</v>
      </c>
      <c r="NPW1534" s="229" t="s">
        <v>3952</v>
      </c>
      <c r="NPX1534" s="229" t="s">
        <v>3573</v>
      </c>
      <c r="NPY1534" s="229" t="s">
        <v>396</v>
      </c>
      <c r="NPZ1534" s="229" t="s">
        <v>289</v>
      </c>
      <c r="NQA1534" s="229" t="s">
        <v>35</v>
      </c>
      <c r="NQB1534" s="229" t="s">
        <v>27</v>
      </c>
      <c r="NQC1534" s="229" t="s">
        <v>87</v>
      </c>
      <c r="NQD1534" s="229" t="s">
        <v>1400</v>
      </c>
      <c r="NQE1534" s="229" t="s">
        <v>254</v>
      </c>
      <c r="NQF1534" s="229" t="s">
        <v>3947</v>
      </c>
      <c r="NQG1534" s="229" t="s">
        <v>222</v>
      </c>
      <c r="NQH1534" s="229" t="s">
        <v>223</v>
      </c>
      <c r="NQI1534" s="229" t="s">
        <v>172</v>
      </c>
      <c r="NQJ1534" s="229" t="s">
        <v>289</v>
      </c>
      <c r="NQK1534" s="229" t="s">
        <v>227</v>
      </c>
      <c r="NQO1534" s="229">
        <v>2024</v>
      </c>
      <c r="NQP1534" s="229" t="s">
        <v>57</v>
      </c>
      <c r="NQQ1534" s="229" t="s">
        <v>3938</v>
      </c>
      <c r="NQR1534" s="229">
        <v>12973955</v>
      </c>
      <c r="NQS1534" s="229" t="s">
        <v>3948</v>
      </c>
      <c r="NQT1534" s="229" t="s">
        <v>310</v>
      </c>
      <c r="NQU1534" s="229" t="s">
        <v>3949</v>
      </c>
      <c r="NQV1534" s="229" t="s">
        <v>394</v>
      </c>
      <c r="NQW1534" s="229" t="s">
        <v>52</v>
      </c>
      <c r="NQX1534" s="229" t="s">
        <v>3950</v>
      </c>
      <c r="NQZ1534" s="229" t="s">
        <v>3951</v>
      </c>
      <c r="NRA1534" s="229" t="s">
        <v>945</v>
      </c>
      <c r="NRB1534" s="229" t="s">
        <v>466</v>
      </c>
      <c r="NRC1534" s="229" t="s">
        <v>3952</v>
      </c>
      <c r="NRD1534" s="229" t="s">
        <v>3573</v>
      </c>
      <c r="NRE1534" s="229" t="s">
        <v>396</v>
      </c>
      <c r="NRF1534" s="229" t="s">
        <v>289</v>
      </c>
      <c r="NRG1534" s="229" t="s">
        <v>35</v>
      </c>
      <c r="NRH1534" s="229" t="s">
        <v>27</v>
      </c>
      <c r="NRI1534" s="229" t="s">
        <v>87</v>
      </c>
      <c r="NRJ1534" s="229" t="s">
        <v>1400</v>
      </c>
      <c r="NRK1534" s="229" t="s">
        <v>254</v>
      </c>
      <c r="NRL1534" s="229" t="s">
        <v>3947</v>
      </c>
      <c r="NRM1534" s="229" t="s">
        <v>222</v>
      </c>
      <c r="NRN1534" s="229" t="s">
        <v>223</v>
      </c>
      <c r="NRO1534" s="229" t="s">
        <v>172</v>
      </c>
      <c r="NRP1534" s="229" t="s">
        <v>289</v>
      </c>
      <c r="NRQ1534" s="229" t="s">
        <v>227</v>
      </c>
      <c r="NRU1534" s="229">
        <v>2024</v>
      </c>
      <c r="NRV1534" s="229" t="s">
        <v>57</v>
      </c>
      <c r="NRW1534" s="229" t="s">
        <v>3938</v>
      </c>
      <c r="NRX1534" s="229">
        <v>12973955</v>
      </c>
      <c r="NRY1534" s="229" t="s">
        <v>3948</v>
      </c>
      <c r="NRZ1534" s="229" t="s">
        <v>310</v>
      </c>
      <c r="NSA1534" s="229" t="s">
        <v>3949</v>
      </c>
      <c r="NSB1534" s="229" t="s">
        <v>394</v>
      </c>
      <c r="NSC1534" s="229" t="s">
        <v>52</v>
      </c>
      <c r="NSD1534" s="229" t="s">
        <v>3950</v>
      </c>
      <c r="NSF1534" s="229" t="s">
        <v>3951</v>
      </c>
      <c r="NSG1534" s="229" t="s">
        <v>945</v>
      </c>
      <c r="NSH1534" s="229" t="s">
        <v>466</v>
      </c>
      <c r="NSI1534" s="229" t="s">
        <v>3952</v>
      </c>
      <c r="NSJ1534" s="229" t="s">
        <v>3573</v>
      </c>
      <c r="NSK1534" s="229" t="s">
        <v>396</v>
      </c>
      <c r="NSL1534" s="229" t="s">
        <v>289</v>
      </c>
      <c r="NSM1534" s="229" t="s">
        <v>35</v>
      </c>
      <c r="NSN1534" s="229" t="s">
        <v>27</v>
      </c>
      <c r="NSO1534" s="229" t="s">
        <v>87</v>
      </c>
      <c r="NSP1534" s="229" t="s">
        <v>1400</v>
      </c>
      <c r="NSQ1534" s="229" t="s">
        <v>254</v>
      </c>
      <c r="NSR1534" s="229" t="s">
        <v>3947</v>
      </c>
      <c r="NSS1534" s="229" t="s">
        <v>222</v>
      </c>
      <c r="NST1534" s="229" t="s">
        <v>223</v>
      </c>
      <c r="NSU1534" s="229" t="s">
        <v>172</v>
      </c>
      <c r="NSV1534" s="229" t="s">
        <v>289</v>
      </c>
      <c r="NSW1534" s="229" t="s">
        <v>227</v>
      </c>
      <c r="NTA1534" s="229">
        <v>2024</v>
      </c>
      <c r="NTB1534" s="229" t="s">
        <v>57</v>
      </c>
      <c r="NTC1534" s="229" t="s">
        <v>3938</v>
      </c>
      <c r="NTD1534" s="229">
        <v>12973955</v>
      </c>
      <c r="NTE1534" s="229" t="s">
        <v>3948</v>
      </c>
      <c r="NTF1534" s="229" t="s">
        <v>310</v>
      </c>
      <c r="NTG1534" s="229" t="s">
        <v>3949</v>
      </c>
      <c r="NTH1534" s="229" t="s">
        <v>394</v>
      </c>
      <c r="NTI1534" s="229" t="s">
        <v>52</v>
      </c>
      <c r="NTJ1534" s="229" t="s">
        <v>3950</v>
      </c>
      <c r="NTL1534" s="229" t="s">
        <v>3951</v>
      </c>
      <c r="NTM1534" s="229" t="s">
        <v>945</v>
      </c>
      <c r="NTN1534" s="229" t="s">
        <v>466</v>
      </c>
      <c r="NTO1534" s="229" t="s">
        <v>3952</v>
      </c>
      <c r="NTP1534" s="229" t="s">
        <v>3573</v>
      </c>
      <c r="NTQ1534" s="229" t="s">
        <v>396</v>
      </c>
      <c r="NTR1534" s="229" t="s">
        <v>289</v>
      </c>
      <c r="NTS1534" s="229" t="s">
        <v>35</v>
      </c>
      <c r="NTT1534" s="229" t="s">
        <v>27</v>
      </c>
      <c r="NTU1534" s="229" t="s">
        <v>87</v>
      </c>
      <c r="NTV1534" s="229" t="s">
        <v>1400</v>
      </c>
      <c r="NTW1534" s="229" t="s">
        <v>254</v>
      </c>
      <c r="NTX1534" s="229" t="s">
        <v>3947</v>
      </c>
      <c r="NTY1534" s="229" t="s">
        <v>222</v>
      </c>
      <c r="NTZ1534" s="229" t="s">
        <v>223</v>
      </c>
      <c r="NUA1534" s="229" t="s">
        <v>172</v>
      </c>
      <c r="NUB1534" s="229" t="s">
        <v>289</v>
      </c>
      <c r="NUC1534" s="229" t="s">
        <v>227</v>
      </c>
      <c r="NUG1534" s="229">
        <v>2024</v>
      </c>
      <c r="NUH1534" s="229" t="s">
        <v>57</v>
      </c>
      <c r="NUI1534" s="229" t="s">
        <v>3938</v>
      </c>
      <c r="NUJ1534" s="229">
        <v>12973955</v>
      </c>
      <c r="NUK1534" s="229" t="s">
        <v>3948</v>
      </c>
      <c r="NUL1534" s="229" t="s">
        <v>310</v>
      </c>
      <c r="NUM1534" s="229" t="s">
        <v>3949</v>
      </c>
      <c r="NUN1534" s="229" t="s">
        <v>394</v>
      </c>
      <c r="NUO1534" s="229" t="s">
        <v>52</v>
      </c>
      <c r="NUP1534" s="229" t="s">
        <v>3950</v>
      </c>
      <c r="NUR1534" s="229" t="s">
        <v>3951</v>
      </c>
      <c r="NUS1534" s="229" t="s">
        <v>945</v>
      </c>
      <c r="NUT1534" s="229" t="s">
        <v>466</v>
      </c>
      <c r="NUU1534" s="229" t="s">
        <v>3952</v>
      </c>
      <c r="NUV1534" s="229" t="s">
        <v>3573</v>
      </c>
      <c r="NUW1534" s="229" t="s">
        <v>396</v>
      </c>
      <c r="NUX1534" s="229" t="s">
        <v>289</v>
      </c>
      <c r="NUY1534" s="229" t="s">
        <v>35</v>
      </c>
      <c r="NUZ1534" s="229" t="s">
        <v>27</v>
      </c>
      <c r="NVA1534" s="229" t="s">
        <v>87</v>
      </c>
      <c r="NVB1534" s="229" t="s">
        <v>1400</v>
      </c>
      <c r="NVC1534" s="229" t="s">
        <v>254</v>
      </c>
      <c r="NVD1534" s="229" t="s">
        <v>3947</v>
      </c>
      <c r="NVE1534" s="229" t="s">
        <v>222</v>
      </c>
      <c r="NVF1534" s="229" t="s">
        <v>223</v>
      </c>
      <c r="NVG1534" s="229" t="s">
        <v>172</v>
      </c>
      <c r="NVH1534" s="229" t="s">
        <v>289</v>
      </c>
      <c r="NVI1534" s="229" t="s">
        <v>227</v>
      </c>
      <c r="NVM1534" s="229">
        <v>2024</v>
      </c>
      <c r="NVN1534" s="229" t="s">
        <v>57</v>
      </c>
      <c r="NVO1534" s="229" t="s">
        <v>3938</v>
      </c>
      <c r="NVP1534" s="229">
        <v>12973955</v>
      </c>
      <c r="NVQ1534" s="229" t="s">
        <v>3948</v>
      </c>
      <c r="NVR1534" s="229" t="s">
        <v>310</v>
      </c>
      <c r="NVS1534" s="229" t="s">
        <v>3949</v>
      </c>
      <c r="NVT1534" s="229" t="s">
        <v>394</v>
      </c>
      <c r="NVU1534" s="229" t="s">
        <v>52</v>
      </c>
      <c r="NVV1534" s="229" t="s">
        <v>3950</v>
      </c>
      <c r="NVX1534" s="229" t="s">
        <v>3951</v>
      </c>
      <c r="NVY1534" s="229" t="s">
        <v>945</v>
      </c>
      <c r="NVZ1534" s="229" t="s">
        <v>466</v>
      </c>
      <c r="NWA1534" s="229" t="s">
        <v>3952</v>
      </c>
      <c r="NWB1534" s="229" t="s">
        <v>3573</v>
      </c>
      <c r="NWC1534" s="229" t="s">
        <v>396</v>
      </c>
      <c r="NWD1534" s="229" t="s">
        <v>289</v>
      </c>
      <c r="NWE1534" s="229" t="s">
        <v>35</v>
      </c>
      <c r="NWF1534" s="229" t="s">
        <v>27</v>
      </c>
      <c r="NWG1534" s="229" t="s">
        <v>87</v>
      </c>
      <c r="NWH1534" s="229" t="s">
        <v>1400</v>
      </c>
      <c r="NWI1534" s="229" t="s">
        <v>254</v>
      </c>
      <c r="NWJ1534" s="229" t="s">
        <v>3947</v>
      </c>
      <c r="NWK1534" s="229" t="s">
        <v>222</v>
      </c>
      <c r="NWL1534" s="229" t="s">
        <v>223</v>
      </c>
      <c r="NWM1534" s="229" t="s">
        <v>172</v>
      </c>
      <c r="NWN1534" s="229" t="s">
        <v>289</v>
      </c>
      <c r="NWO1534" s="229" t="s">
        <v>227</v>
      </c>
      <c r="NWS1534" s="229">
        <v>2024</v>
      </c>
      <c r="NWT1534" s="229" t="s">
        <v>57</v>
      </c>
      <c r="NWU1534" s="229" t="s">
        <v>3938</v>
      </c>
      <c r="NWV1534" s="229">
        <v>12973955</v>
      </c>
      <c r="NWW1534" s="229" t="s">
        <v>3948</v>
      </c>
      <c r="NWX1534" s="229" t="s">
        <v>310</v>
      </c>
      <c r="NWY1534" s="229" t="s">
        <v>3949</v>
      </c>
      <c r="NWZ1534" s="229" t="s">
        <v>394</v>
      </c>
      <c r="NXA1534" s="229" t="s">
        <v>52</v>
      </c>
      <c r="NXB1534" s="229" t="s">
        <v>3950</v>
      </c>
      <c r="NXD1534" s="229" t="s">
        <v>3951</v>
      </c>
      <c r="NXE1534" s="229" t="s">
        <v>945</v>
      </c>
      <c r="NXF1534" s="229" t="s">
        <v>466</v>
      </c>
      <c r="NXG1534" s="229" t="s">
        <v>3952</v>
      </c>
      <c r="NXH1534" s="229" t="s">
        <v>3573</v>
      </c>
      <c r="NXI1534" s="229" t="s">
        <v>396</v>
      </c>
      <c r="NXJ1534" s="229" t="s">
        <v>289</v>
      </c>
      <c r="NXK1534" s="229" t="s">
        <v>35</v>
      </c>
      <c r="NXL1534" s="229" t="s">
        <v>27</v>
      </c>
      <c r="NXM1534" s="229" t="s">
        <v>87</v>
      </c>
      <c r="NXN1534" s="229" t="s">
        <v>1400</v>
      </c>
      <c r="NXO1534" s="229" t="s">
        <v>254</v>
      </c>
      <c r="NXP1534" s="229" t="s">
        <v>3947</v>
      </c>
      <c r="NXQ1534" s="229" t="s">
        <v>222</v>
      </c>
      <c r="NXR1534" s="229" t="s">
        <v>223</v>
      </c>
      <c r="NXS1534" s="229" t="s">
        <v>172</v>
      </c>
      <c r="NXT1534" s="229" t="s">
        <v>289</v>
      </c>
      <c r="NXU1534" s="229" t="s">
        <v>227</v>
      </c>
      <c r="NXY1534" s="229">
        <v>2024</v>
      </c>
      <c r="NXZ1534" s="229" t="s">
        <v>57</v>
      </c>
      <c r="NYA1534" s="229" t="s">
        <v>3938</v>
      </c>
      <c r="NYB1534" s="229">
        <v>12973955</v>
      </c>
      <c r="NYC1534" s="229" t="s">
        <v>3948</v>
      </c>
      <c r="NYD1534" s="229" t="s">
        <v>310</v>
      </c>
      <c r="NYE1534" s="229" t="s">
        <v>3949</v>
      </c>
      <c r="NYF1534" s="229" t="s">
        <v>394</v>
      </c>
      <c r="NYG1534" s="229" t="s">
        <v>52</v>
      </c>
      <c r="NYH1534" s="229" t="s">
        <v>3950</v>
      </c>
      <c r="NYJ1534" s="229" t="s">
        <v>3951</v>
      </c>
      <c r="NYK1534" s="229" t="s">
        <v>945</v>
      </c>
      <c r="NYL1534" s="229" t="s">
        <v>466</v>
      </c>
      <c r="NYM1534" s="229" t="s">
        <v>3952</v>
      </c>
      <c r="NYN1534" s="229" t="s">
        <v>3573</v>
      </c>
      <c r="NYO1534" s="229" t="s">
        <v>396</v>
      </c>
      <c r="NYP1534" s="229" t="s">
        <v>289</v>
      </c>
      <c r="NYQ1534" s="229" t="s">
        <v>35</v>
      </c>
      <c r="NYR1534" s="229" t="s">
        <v>27</v>
      </c>
      <c r="NYS1534" s="229" t="s">
        <v>87</v>
      </c>
      <c r="NYT1534" s="229" t="s">
        <v>1400</v>
      </c>
      <c r="NYU1534" s="229" t="s">
        <v>254</v>
      </c>
      <c r="NYV1534" s="229" t="s">
        <v>3947</v>
      </c>
      <c r="NYW1534" s="229" t="s">
        <v>222</v>
      </c>
      <c r="NYX1534" s="229" t="s">
        <v>223</v>
      </c>
      <c r="NYY1534" s="229" t="s">
        <v>172</v>
      </c>
      <c r="NYZ1534" s="229" t="s">
        <v>289</v>
      </c>
      <c r="NZA1534" s="229" t="s">
        <v>227</v>
      </c>
      <c r="NZE1534" s="229">
        <v>2024</v>
      </c>
      <c r="NZF1534" s="229" t="s">
        <v>57</v>
      </c>
      <c r="NZG1534" s="229" t="s">
        <v>3938</v>
      </c>
      <c r="NZH1534" s="229">
        <v>12973955</v>
      </c>
      <c r="NZI1534" s="229" t="s">
        <v>3948</v>
      </c>
      <c r="NZJ1534" s="229" t="s">
        <v>310</v>
      </c>
      <c r="NZK1534" s="229" t="s">
        <v>3949</v>
      </c>
      <c r="NZL1534" s="229" t="s">
        <v>394</v>
      </c>
      <c r="NZM1534" s="229" t="s">
        <v>52</v>
      </c>
      <c r="NZN1534" s="229" t="s">
        <v>3950</v>
      </c>
      <c r="NZP1534" s="229" t="s">
        <v>3951</v>
      </c>
      <c r="NZQ1534" s="229" t="s">
        <v>945</v>
      </c>
      <c r="NZR1534" s="229" t="s">
        <v>466</v>
      </c>
      <c r="NZS1534" s="229" t="s">
        <v>3952</v>
      </c>
      <c r="NZT1534" s="229" t="s">
        <v>3573</v>
      </c>
      <c r="NZU1534" s="229" t="s">
        <v>396</v>
      </c>
      <c r="NZV1534" s="229" t="s">
        <v>289</v>
      </c>
      <c r="NZW1534" s="229" t="s">
        <v>35</v>
      </c>
      <c r="NZX1534" s="229" t="s">
        <v>27</v>
      </c>
      <c r="NZY1534" s="229" t="s">
        <v>87</v>
      </c>
      <c r="NZZ1534" s="229" t="s">
        <v>1400</v>
      </c>
      <c r="OAA1534" s="229" t="s">
        <v>254</v>
      </c>
      <c r="OAB1534" s="229" t="s">
        <v>3947</v>
      </c>
      <c r="OAC1534" s="229" t="s">
        <v>222</v>
      </c>
      <c r="OAD1534" s="229" t="s">
        <v>223</v>
      </c>
      <c r="OAE1534" s="229" t="s">
        <v>172</v>
      </c>
      <c r="OAF1534" s="229" t="s">
        <v>289</v>
      </c>
      <c r="OAG1534" s="229" t="s">
        <v>227</v>
      </c>
      <c r="OAK1534" s="229">
        <v>2024</v>
      </c>
      <c r="OAL1534" s="229" t="s">
        <v>57</v>
      </c>
      <c r="OAM1534" s="229" t="s">
        <v>3938</v>
      </c>
      <c r="OAN1534" s="229">
        <v>12973955</v>
      </c>
      <c r="OAO1534" s="229" t="s">
        <v>3948</v>
      </c>
      <c r="OAP1534" s="229" t="s">
        <v>310</v>
      </c>
      <c r="OAQ1534" s="229" t="s">
        <v>3949</v>
      </c>
      <c r="OAR1534" s="229" t="s">
        <v>394</v>
      </c>
      <c r="OAS1534" s="229" t="s">
        <v>52</v>
      </c>
      <c r="OAT1534" s="229" t="s">
        <v>3950</v>
      </c>
      <c r="OAV1534" s="229" t="s">
        <v>3951</v>
      </c>
      <c r="OAW1534" s="229" t="s">
        <v>945</v>
      </c>
      <c r="OAX1534" s="229" t="s">
        <v>466</v>
      </c>
      <c r="OAY1534" s="229" t="s">
        <v>3952</v>
      </c>
      <c r="OAZ1534" s="229" t="s">
        <v>3573</v>
      </c>
      <c r="OBA1534" s="229" t="s">
        <v>396</v>
      </c>
      <c r="OBB1534" s="229" t="s">
        <v>289</v>
      </c>
      <c r="OBC1534" s="229" t="s">
        <v>35</v>
      </c>
      <c r="OBD1534" s="229" t="s">
        <v>27</v>
      </c>
      <c r="OBE1534" s="229" t="s">
        <v>87</v>
      </c>
      <c r="OBF1534" s="229" t="s">
        <v>1400</v>
      </c>
      <c r="OBG1534" s="229" t="s">
        <v>254</v>
      </c>
      <c r="OBH1534" s="229" t="s">
        <v>3947</v>
      </c>
      <c r="OBI1534" s="229" t="s">
        <v>222</v>
      </c>
      <c r="OBJ1534" s="229" t="s">
        <v>223</v>
      </c>
      <c r="OBK1534" s="229" t="s">
        <v>172</v>
      </c>
      <c r="OBL1534" s="229" t="s">
        <v>289</v>
      </c>
      <c r="OBM1534" s="229" t="s">
        <v>227</v>
      </c>
      <c r="OBQ1534" s="229">
        <v>2024</v>
      </c>
      <c r="OBR1534" s="229" t="s">
        <v>57</v>
      </c>
      <c r="OBS1534" s="229" t="s">
        <v>3938</v>
      </c>
      <c r="OBT1534" s="229">
        <v>12973955</v>
      </c>
      <c r="OBU1534" s="229" t="s">
        <v>3948</v>
      </c>
      <c r="OBV1534" s="229" t="s">
        <v>310</v>
      </c>
      <c r="OBW1534" s="229" t="s">
        <v>3949</v>
      </c>
      <c r="OBX1534" s="229" t="s">
        <v>394</v>
      </c>
      <c r="OBY1534" s="229" t="s">
        <v>52</v>
      </c>
      <c r="OBZ1534" s="229" t="s">
        <v>3950</v>
      </c>
      <c r="OCB1534" s="229" t="s">
        <v>3951</v>
      </c>
      <c r="OCC1534" s="229" t="s">
        <v>945</v>
      </c>
      <c r="OCD1534" s="229" t="s">
        <v>466</v>
      </c>
      <c r="OCE1534" s="229" t="s">
        <v>3952</v>
      </c>
      <c r="OCF1534" s="229" t="s">
        <v>3573</v>
      </c>
      <c r="OCG1534" s="229" t="s">
        <v>396</v>
      </c>
      <c r="OCH1534" s="229" t="s">
        <v>289</v>
      </c>
      <c r="OCI1534" s="229" t="s">
        <v>35</v>
      </c>
      <c r="OCJ1534" s="229" t="s">
        <v>27</v>
      </c>
      <c r="OCK1534" s="229" t="s">
        <v>87</v>
      </c>
      <c r="OCL1534" s="229" t="s">
        <v>1400</v>
      </c>
      <c r="OCM1534" s="229" t="s">
        <v>254</v>
      </c>
      <c r="OCN1534" s="229" t="s">
        <v>3947</v>
      </c>
      <c r="OCO1534" s="229" t="s">
        <v>222</v>
      </c>
      <c r="OCP1534" s="229" t="s">
        <v>223</v>
      </c>
      <c r="OCQ1534" s="229" t="s">
        <v>172</v>
      </c>
      <c r="OCR1534" s="229" t="s">
        <v>289</v>
      </c>
      <c r="OCS1534" s="229" t="s">
        <v>227</v>
      </c>
      <c r="OCW1534" s="229">
        <v>2024</v>
      </c>
      <c r="OCX1534" s="229" t="s">
        <v>57</v>
      </c>
      <c r="OCY1534" s="229" t="s">
        <v>3938</v>
      </c>
      <c r="OCZ1534" s="229">
        <v>12973955</v>
      </c>
      <c r="ODA1534" s="229" t="s">
        <v>3948</v>
      </c>
      <c r="ODB1534" s="229" t="s">
        <v>310</v>
      </c>
      <c r="ODC1534" s="229" t="s">
        <v>3949</v>
      </c>
      <c r="ODD1534" s="229" t="s">
        <v>394</v>
      </c>
      <c r="ODE1534" s="229" t="s">
        <v>52</v>
      </c>
      <c r="ODF1534" s="229" t="s">
        <v>3950</v>
      </c>
      <c r="ODH1534" s="229" t="s">
        <v>3951</v>
      </c>
      <c r="ODI1534" s="229" t="s">
        <v>945</v>
      </c>
      <c r="ODJ1534" s="229" t="s">
        <v>466</v>
      </c>
      <c r="ODK1534" s="229" t="s">
        <v>3952</v>
      </c>
      <c r="ODL1534" s="229" t="s">
        <v>3573</v>
      </c>
      <c r="ODM1534" s="229" t="s">
        <v>396</v>
      </c>
      <c r="ODN1534" s="229" t="s">
        <v>289</v>
      </c>
      <c r="ODO1534" s="229" t="s">
        <v>35</v>
      </c>
      <c r="ODP1534" s="229" t="s">
        <v>27</v>
      </c>
      <c r="ODQ1534" s="229" t="s">
        <v>87</v>
      </c>
      <c r="ODR1534" s="229" t="s">
        <v>1400</v>
      </c>
      <c r="ODS1534" s="229" t="s">
        <v>254</v>
      </c>
      <c r="ODT1534" s="229" t="s">
        <v>3947</v>
      </c>
      <c r="ODU1534" s="229" t="s">
        <v>222</v>
      </c>
      <c r="ODV1534" s="229" t="s">
        <v>223</v>
      </c>
      <c r="ODW1534" s="229" t="s">
        <v>172</v>
      </c>
      <c r="ODX1534" s="229" t="s">
        <v>289</v>
      </c>
      <c r="ODY1534" s="229" t="s">
        <v>227</v>
      </c>
      <c r="OEC1534" s="229">
        <v>2024</v>
      </c>
      <c r="OED1534" s="229" t="s">
        <v>57</v>
      </c>
      <c r="OEE1534" s="229" t="s">
        <v>3938</v>
      </c>
      <c r="OEF1534" s="229">
        <v>12973955</v>
      </c>
      <c r="OEG1534" s="229" t="s">
        <v>3948</v>
      </c>
      <c r="OEH1534" s="229" t="s">
        <v>310</v>
      </c>
      <c r="OEI1534" s="229" t="s">
        <v>3949</v>
      </c>
      <c r="OEJ1534" s="229" t="s">
        <v>394</v>
      </c>
      <c r="OEK1534" s="229" t="s">
        <v>52</v>
      </c>
      <c r="OEL1534" s="229" t="s">
        <v>3950</v>
      </c>
      <c r="OEN1534" s="229" t="s">
        <v>3951</v>
      </c>
      <c r="OEO1534" s="229" t="s">
        <v>945</v>
      </c>
      <c r="OEP1534" s="229" t="s">
        <v>466</v>
      </c>
      <c r="OEQ1534" s="229" t="s">
        <v>3952</v>
      </c>
      <c r="OER1534" s="229" t="s">
        <v>3573</v>
      </c>
      <c r="OES1534" s="229" t="s">
        <v>396</v>
      </c>
      <c r="OET1534" s="229" t="s">
        <v>289</v>
      </c>
      <c r="OEU1534" s="229" t="s">
        <v>35</v>
      </c>
      <c r="OEV1534" s="229" t="s">
        <v>27</v>
      </c>
      <c r="OEW1534" s="229" t="s">
        <v>87</v>
      </c>
      <c r="OEX1534" s="229" t="s">
        <v>1400</v>
      </c>
      <c r="OEY1534" s="229" t="s">
        <v>254</v>
      </c>
      <c r="OEZ1534" s="229" t="s">
        <v>3947</v>
      </c>
      <c r="OFA1534" s="229" t="s">
        <v>222</v>
      </c>
      <c r="OFB1534" s="229" t="s">
        <v>223</v>
      </c>
      <c r="OFC1534" s="229" t="s">
        <v>172</v>
      </c>
      <c r="OFD1534" s="229" t="s">
        <v>289</v>
      </c>
      <c r="OFE1534" s="229" t="s">
        <v>227</v>
      </c>
      <c r="OFI1534" s="229">
        <v>2024</v>
      </c>
      <c r="OFJ1534" s="229" t="s">
        <v>57</v>
      </c>
      <c r="OFK1534" s="229" t="s">
        <v>3938</v>
      </c>
      <c r="OFL1534" s="229">
        <v>12973955</v>
      </c>
      <c r="OFM1534" s="229" t="s">
        <v>3948</v>
      </c>
      <c r="OFN1534" s="229" t="s">
        <v>310</v>
      </c>
      <c r="OFO1534" s="229" t="s">
        <v>3949</v>
      </c>
      <c r="OFP1534" s="229" t="s">
        <v>394</v>
      </c>
      <c r="OFQ1534" s="229" t="s">
        <v>52</v>
      </c>
      <c r="OFR1534" s="229" t="s">
        <v>3950</v>
      </c>
      <c r="OFT1534" s="229" t="s">
        <v>3951</v>
      </c>
      <c r="OFU1534" s="229" t="s">
        <v>945</v>
      </c>
      <c r="OFV1534" s="229" t="s">
        <v>466</v>
      </c>
      <c r="OFW1534" s="229" t="s">
        <v>3952</v>
      </c>
      <c r="OFX1534" s="229" t="s">
        <v>3573</v>
      </c>
      <c r="OFY1534" s="229" t="s">
        <v>396</v>
      </c>
      <c r="OFZ1534" s="229" t="s">
        <v>289</v>
      </c>
      <c r="OGA1534" s="229" t="s">
        <v>35</v>
      </c>
      <c r="OGB1534" s="229" t="s">
        <v>27</v>
      </c>
      <c r="OGC1534" s="229" t="s">
        <v>87</v>
      </c>
      <c r="OGD1534" s="229" t="s">
        <v>1400</v>
      </c>
      <c r="OGE1534" s="229" t="s">
        <v>254</v>
      </c>
      <c r="OGF1534" s="229" t="s">
        <v>3947</v>
      </c>
      <c r="OGG1534" s="229" t="s">
        <v>222</v>
      </c>
      <c r="OGH1534" s="229" t="s">
        <v>223</v>
      </c>
      <c r="OGI1534" s="229" t="s">
        <v>172</v>
      </c>
      <c r="OGJ1534" s="229" t="s">
        <v>289</v>
      </c>
      <c r="OGK1534" s="229" t="s">
        <v>227</v>
      </c>
      <c r="OGO1534" s="229">
        <v>2024</v>
      </c>
      <c r="OGP1534" s="229" t="s">
        <v>57</v>
      </c>
      <c r="OGQ1534" s="229" t="s">
        <v>3938</v>
      </c>
      <c r="OGR1534" s="229">
        <v>12973955</v>
      </c>
      <c r="OGS1534" s="229" t="s">
        <v>3948</v>
      </c>
      <c r="OGT1534" s="229" t="s">
        <v>310</v>
      </c>
      <c r="OGU1534" s="229" t="s">
        <v>3949</v>
      </c>
      <c r="OGV1534" s="229" t="s">
        <v>394</v>
      </c>
      <c r="OGW1534" s="229" t="s">
        <v>52</v>
      </c>
      <c r="OGX1534" s="229" t="s">
        <v>3950</v>
      </c>
      <c r="OGZ1534" s="229" t="s">
        <v>3951</v>
      </c>
      <c r="OHA1534" s="229" t="s">
        <v>945</v>
      </c>
      <c r="OHB1534" s="229" t="s">
        <v>466</v>
      </c>
      <c r="OHC1534" s="229" t="s">
        <v>3952</v>
      </c>
      <c r="OHD1534" s="229" t="s">
        <v>3573</v>
      </c>
      <c r="OHE1534" s="229" t="s">
        <v>396</v>
      </c>
      <c r="OHF1534" s="229" t="s">
        <v>289</v>
      </c>
      <c r="OHG1534" s="229" t="s">
        <v>35</v>
      </c>
      <c r="OHH1534" s="229" t="s">
        <v>27</v>
      </c>
      <c r="OHI1534" s="229" t="s">
        <v>87</v>
      </c>
      <c r="OHJ1534" s="229" t="s">
        <v>1400</v>
      </c>
      <c r="OHK1534" s="229" t="s">
        <v>254</v>
      </c>
      <c r="OHL1534" s="229" t="s">
        <v>3947</v>
      </c>
      <c r="OHM1534" s="229" t="s">
        <v>222</v>
      </c>
      <c r="OHN1534" s="229" t="s">
        <v>223</v>
      </c>
      <c r="OHO1534" s="229" t="s">
        <v>172</v>
      </c>
      <c r="OHP1534" s="229" t="s">
        <v>289</v>
      </c>
      <c r="OHQ1534" s="229" t="s">
        <v>227</v>
      </c>
      <c r="OHU1534" s="229">
        <v>2024</v>
      </c>
      <c r="OHV1534" s="229" t="s">
        <v>57</v>
      </c>
      <c r="OHW1534" s="229" t="s">
        <v>3938</v>
      </c>
      <c r="OHX1534" s="229">
        <v>12973955</v>
      </c>
      <c r="OHY1534" s="229" t="s">
        <v>3948</v>
      </c>
      <c r="OHZ1534" s="229" t="s">
        <v>310</v>
      </c>
      <c r="OIA1534" s="229" t="s">
        <v>3949</v>
      </c>
      <c r="OIB1534" s="229" t="s">
        <v>394</v>
      </c>
      <c r="OIC1534" s="229" t="s">
        <v>52</v>
      </c>
      <c r="OID1534" s="229" t="s">
        <v>3950</v>
      </c>
      <c r="OIF1534" s="229" t="s">
        <v>3951</v>
      </c>
      <c r="OIG1534" s="229" t="s">
        <v>945</v>
      </c>
      <c r="OIH1534" s="229" t="s">
        <v>466</v>
      </c>
      <c r="OII1534" s="229" t="s">
        <v>3952</v>
      </c>
      <c r="OIJ1534" s="229" t="s">
        <v>3573</v>
      </c>
      <c r="OIK1534" s="229" t="s">
        <v>396</v>
      </c>
      <c r="OIL1534" s="229" t="s">
        <v>289</v>
      </c>
      <c r="OIM1534" s="229" t="s">
        <v>35</v>
      </c>
      <c r="OIN1534" s="229" t="s">
        <v>27</v>
      </c>
      <c r="OIO1534" s="229" t="s">
        <v>87</v>
      </c>
      <c r="OIP1534" s="229" t="s">
        <v>1400</v>
      </c>
      <c r="OIQ1534" s="229" t="s">
        <v>254</v>
      </c>
      <c r="OIR1534" s="229" t="s">
        <v>3947</v>
      </c>
      <c r="OIS1534" s="229" t="s">
        <v>222</v>
      </c>
      <c r="OIT1534" s="229" t="s">
        <v>223</v>
      </c>
      <c r="OIU1534" s="229" t="s">
        <v>172</v>
      </c>
      <c r="OIV1534" s="229" t="s">
        <v>289</v>
      </c>
      <c r="OIW1534" s="229" t="s">
        <v>227</v>
      </c>
      <c r="OJA1534" s="229">
        <v>2024</v>
      </c>
      <c r="OJB1534" s="229" t="s">
        <v>57</v>
      </c>
      <c r="OJC1534" s="229" t="s">
        <v>3938</v>
      </c>
      <c r="OJD1534" s="229">
        <v>12973955</v>
      </c>
      <c r="OJE1534" s="229" t="s">
        <v>3948</v>
      </c>
      <c r="OJF1534" s="229" t="s">
        <v>310</v>
      </c>
      <c r="OJG1534" s="229" t="s">
        <v>3949</v>
      </c>
      <c r="OJH1534" s="229" t="s">
        <v>394</v>
      </c>
      <c r="OJI1534" s="229" t="s">
        <v>52</v>
      </c>
      <c r="OJJ1534" s="229" t="s">
        <v>3950</v>
      </c>
      <c r="OJL1534" s="229" t="s">
        <v>3951</v>
      </c>
      <c r="OJM1534" s="229" t="s">
        <v>945</v>
      </c>
      <c r="OJN1534" s="229" t="s">
        <v>466</v>
      </c>
      <c r="OJO1534" s="229" t="s">
        <v>3952</v>
      </c>
      <c r="OJP1534" s="229" t="s">
        <v>3573</v>
      </c>
      <c r="OJQ1534" s="229" t="s">
        <v>396</v>
      </c>
      <c r="OJR1534" s="229" t="s">
        <v>289</v>
      </c>
      <c r="OJS1534" s="229" t="s">
        <v>35</v>
      </c>
      <c r="OJT1534" s="229" t="s">
        <v>27</v>
      </c>
      <c r="OJU1534" s="229" t="s">
        <v>87</v>
      </c>
      <c r="OJV1534" s="229" t="s">
        <v>1400</v>
      </c>
      <c r="OJW1534" s="229" t="s">
        <v>254</v>
      </c>
      <c r="OJX1534" s="229" t="s">
        <v>3947</v>
      </c>
      <c r="OJY1534" s="229" t="s">
        <v>222</v>
      </c>
      <c r="OJZ1534" s="229" t="s">
        <v>223</v>
      </c>
      <c r="OKA1534" s="229" t="s">
        <v>172</v>
      </c>
      <c r="OKB1534" s="229" t="s">
        <v>289</v>
      </c>
      <c r="OKC1534" s="229" t="s">
        <v>227</v>
      </c>
      <c r="OKG1534" s="229">
        <v>2024</v>
      </c>
      <c r="OKH1534" s="229" t="s">
        <v>57</v>
      </c>
      <c r="OKI1534" s="229" t="s">
        <v>3938</v>
      </c>
      <c r="OKJ1534" s="229">
        <v>12973955</v>
      </c>
      <c r="OKK1534" s="229" t="s">
        <v>3948</v>
      </c>
      <c r="OKL1534" s="229" t="s">
        <v>310</v>
      </c>
      <c r="OKM1534" s="229" t="s">
        <v>3949</v>
      </c>
      <c r="OKN1534" s="229" t="s">
        <v>394</v>
      </c>
      <c r="OKO1534" s="229" t="s">
        <v>52</v>
      </c>
      <c r="OKP1534" s="229" t="s">
        <v>3950</v>
      </c>
      <c r="OKR1534" s="229" t="s">
        <v>3951</v>
      </c>
      <c r="OKS1534" s="229" t="s">
        <v>945</v>
      </c>
      <c r="OKT1534" s="229" t="s">
        <v>466</v>
      </c>
      <c r="OKU1534" s="229" t="s">
        <v>3952</v>
      </c>
      <c r="OKV1534" s="229" t="s">
        <v>3573</v>
      </c>
      <c r="OKW1534" s="229" t="s">
        <v>396</v>
      </c>
      <c r="OKX1534" s="229" t="s">
        <v>289</v>
      </c>
      <c r="OKY1534" s="229" t="s">
        <v>35</v>
      </c>
      <c r="OKZ1534" s="229" t="s">
        <v>27</v>
      </c>
      <c r="OLA1534" s="229" t="s">
        <v>87</v>
      </c>
      <c r="OLB1534" s="229" t="s">
        <v>1400</v>
      </c>
      <c r="OLC1534" s="229" t="s">
        <v>254</v>
      </c>
      <c r="OLD1534" s="229" t="s">
        <v>3947</v>
      </c>
      <c r="OLE1534" s="229" t="s">
        <v>222</v>
      </c>
      <c r="OLF1534" s="229" t="s">
        <v>223</v>
      </c>
      <c r="OLG1534" s="229" t="s">
        <v>172</v>
      </c>
      <c r="OLH1534" s="229" t="s">
        <v>289</v>
      </c>
      <c r="OLI1534" s="229" t="s">
        <v>227</v>
      </c>
      <c r="OLM1534" s="229">
        <v>2024</v>
      </c>
      <c r="OLN1534" s="229" t="s">
        <v>57</v>
      </c>
      <c r="OLO1534" s="229" t="s">
        <v>3938</v>
      </c>
      <c r="OLP1534" s="229">
        <v>12973955</v>
      </c>
      <c r="OLQ1534" s="229" t="s">
        <v>3948</v>
      </c>
      <c r="OLR1534" s="229" t="s">
        <v>310</v>
      </c>
      <c r="OLS1534" s="229" t="s">
        <v>3949</v>
      </c>
      <c r="OLT1534" s="229" t="s">
        <v>394</v>
      </c>
      <c r="OLU1534" s="229" t="s">
        <v>52</v>
      </c>
      <c r="OLV1534" s="229" t="s">
        <v>3950</v>
      </c>
      <c r="OLX1534" s="229" t="s">
        <v>3951</v>
      </c>
      <c r="OLY1534" s="229" t="s">
        <v>945</v>
      </c>
      <c r="OLZ1534" s="229" t="s">
        <v>466</v>
      </c>
      <c r="OMA1534" s="229" t="s">
        <v>3952</v>
      </c>
      <c r="OMB1534" s="229" t="s">
        <v>3573</v>
      </c>
      <c r="OMC1534" s="229" t="s">
        <v>396</v>
      </c>
      <c r="OMD1534" s="229" t="s">
        <v>289</v>
      </c>
      <c r="OME1534" s="229" t="s">
        <v>35</v>
      </c>
      <c r="OMF1534" s="229" t="s">
        <v>27</v>
      </c>
      <c r="OMG1534" s="229" t="s">
        <v>87</v>
      </c>
      <c r="OMH1534" s="229" t="s">
        <v>1400</v>
      </c>
      <c r="OMI1534" s="229" t="s">
        <v>254</v>
      </c>
      <c r="OMJ1534" s="229" t="s">
        <v>3947</v>
      </c>
      <c r="OMK1534" s="229" t="s">
        <v>222</v>
      </c>
      <c r="OML1534" s="229" t="s">
        <v>223</v>
      </c>
      <c r="OMM1534" s="229" t="s">
        <v>172</v>
      </c>
      <c r="OMN1534" s="229" t="s">
        <v>289</v>
      </c>
      <c r="OMO1534" s="229" t="s">
        <v>227</v>
      </c>
      <c r="OMS1534" s="229">
        <v>2024</v>
      </c>
      <c r="OMT1534" s="229" t="s">
        <v>57</v>
      </c>
      <c r="OMU1534" s="229" t="s">
        <v>3938</v>
      </c>
      <c r="OMV1534" s="229">
        <v>12973955</v>
      </c>
      <c r="OMW1534" s="229" t="s">
        <v>3948</v>
      </c>
      <c r="OMX1534" s="229" t="s">
        <v>310</v>
      </c>
      <c r="OMY1534" s="229" t="s">
        <v>3949</v>
      </c>
      <c r="OMZ1534" s="229" t="s">
        <v>394</v>
      </c>
      <c r="ONA1534" s="229" t="s">
        <v>52</v>
      </c>
      <c r="ONB1534" s="229" t="s">
        <v>3950</v>
      </c>
      <c r="OND1534" s="229" t="s">
        <v>3951</v>
      </c>
      <c r="ONE1534" s="229" t="s">
        <v>945</v>
      </c>
      <c r="ONF1534" s="229" t="s">
        <v>466</v>
      </c>
      <c r="ONG1534" s="229" t="s">
        <v>3952</v>
      </c>
      <c r="ONH1534" s="229" t="s">
        <v>3573</v>
      </c>
      <c r="ONI1534" s="229" t="s">
        <v>396</v>
      </c>
      <c r="ONJ1534" s="229" t="s">
        <v>289</v>
      </c>
      <c r="ONK1534" s="229" t="s">
        <v>35</v>
      </c>
      <c r="ONL1534" s="229" t="s">
        <v>27</v>
      </c>
      <c r="ONM1534" s="229" t="s">
        <v>87</v>
      </c>
      <c r="ONN1534" s="229" t="s">
        <v>1400</v>
      </c>
      <c r="ONO1534" s="229" t="s">
        <v>254</v>
      </c>
      <c r="ONP1534" s="229" t="s">
        <v>3947</v>
      </c>
      <c r="ONQ1534" s="229" t="s">
        <v>222</v>
      </c>
      <c r="ONR1534" s="229" t="s">
        <v>223</v>
      </c>
      <c r="ONS1534" s="229" t="s">
        <v>172</v>
      </c>
      <c r="ONT1534" s="229" t="s">
        <v>289</v>
      </c>
      <c r="ONU1534" s="229" t="s">
        <v>227</v>
      </c>
      <c r="ONY1534" s="229">
        <v>2024</v>
      </c>
      <c r="ONZ1534" s="229" t="s">
        <v>57</v>
      </c>
      <c r="OOA1534" s="229" t="s">
        <v>3938</v>
      </c>
      <c r="OOB1534" s="229">
        <v>12973955</v>
      </c>
      <c r="OOC1534" s="229" t="s">
        <v>3948</v>
      </c>
      <c r="OOD1534" s="229" t="s">
        <v>310</v>
      </c>
      <c r="OOE1534" s="229" t="s">
        <v>3949</v>
      </c>
      <c r="OOF1534" s="229" t="s">
        <v>394</v>
      </c>
      <c r="OOG1534" s="229" t="s">
        <v>52</v>
      </c>
      <c r="OOH1534" s="229" t="s">
        <v>3950</v>
      </c>
      <c r="OOJ1534" s="229" t="s">
        <v>3951</v>
      </c>
      <c r="OOK1534" s="229" t="s">
        <v>945</v>
      </c>
      <c r="OOL1534" s="229" t="s">
        <v>466</v>
      </c>
      <c r="OOM1534" s="229" t="s">
        <v>3952</v>
      </c>
      <c r="OON1534" s="229" t="s">
        <v>3573</v>
      </c>
      <c r="OOO1534" s="229" t="s">
        <v>396</v>
      </c>
      <c r="OOP1534" s="229" t="s">
        <v>289</v>
      </c>
      <c r="OOQ1534" s="229" t="s">
        <v>35</v>
      </c>
      <c r="OOR1534" s="229" t="s">
        <v>27</v>
      </c>
      <c r="OOS1534" s="229" t="s">
        <v>87</v>
      </c>
      <c r="OOT1534" s="229" t="s">
        <v>1400</v>
      </c>
      <c r="OOU1534" s="229" t="s">
        <v>254</v>
      </c>
      <c r="OOV1534" s="229" t="s">
        <v>3947</v>
      </c>
      <c r="OOW1534" s="229" t="s">
        <v>222</v>
      </c>
      <c r="OOX1534" s="229" t="s">
        <v>223</v>
      </c>
      <c r="OOY1534" s="229" t="s">
        <v>172</v>
      </c>
      <c r="OOZ1534" s="229" t="s">
        <v>289</v>
      </c>
      <c r="OPA1534" s="229" t="s">
        <v>227</v>
      </c>
      <c r="OPE1534" s="229">
        <v>2024</v>
      </c>
      <c r="OPF1534" s="229" t="s">
        <v>57</v>
      </c>
      <c r="OPG1534" s="229" t="s">
        <v>3938</v>
      </c>
      <c r="OPH1534" s="229">
        <v>12973955</v>
      </c>
      <c r="OPI1534" s="229" t="s">
        <v>3948</v>
      </c>
      <c r="OPJ1534" s="229" t="s">
        <v>310</v>
      </c>
      <c r="OPK1534" s="229" t="s">
        <v>3949</v>
      </c>
      <c r="OPL1534" s="229" t="s">
        <v>394</v>
      </c>
      <c r="OPM1534" s="229" t="s">
        <v>52</v>
      </c>
      <c r="OPN1534" s="229" t="s">
        <v>3950</v>
      </c>
      <c r="OPP1534" s="229" t="s">
        <v>3951</v>
      </c>
      <c r="OPQ1534" s="229" t="s">
        <v>945</v>
      </c>
      <c r="OPR1534" s="229" t="s">
        <v>466</v>
      </c>
      <c r="OPS1534" s="229" t="s">
        <v>3952</v>
      </c>
      <c r="OPT1534" s="229" t="s">
        <v>3573</v>
      </c>
      <c r="OPU1534" s="229" t="s">
        <v>396</v>
      </c>
      <c r="OPV1534" s="229" t="s">
        <v>289</v>
      </c>
      <c r="OPW1534" s="229" t="s">
        <v>35</v>
      </c>
      <c r="OPX1534" s="229" t="s">
        <v>27</v>
      </c>
      <c r="OPY1534" s="229" t="s">
        <v>87</v>
      </c>
      <c r="OPZ1534" s="229" t="s">
        <v>1400</v>
      </c>
      <c r="OQA1534" s="229" t="s">
        <v>254</v>
      </c>
      <c r="OQB1534" s="229" t="s">
        <v>3947</v>
      </c>
      <c r="OQC1534" s="229" t="s">
        <v>222</v>
      </c>
      <c r="OQD1534" s="229" t="s">
        <v>223</v>
      </c>
      <c r="OQE1534" s="229" t="s">
        <v>172</v>
      </c>
      <c r="OQF1534" s="229" t="s">
        <v>289</v>
      </c>
      <c r="OQG1534" s="229" t="s">
        <v>227</v>
      </c>
      <c r="OQK1534" s="229">
        <v>2024</v>
      </c>
      <c r="OQL1534" s="229" t="s">
        <v>57</v>
      </c>
      <c r="OQM1534" s="229" t="s">
        <v>3938</v>
      </c>
      <c r="OQN1534" s="229">
        <v>12973955</v>
      </c>
      <c r="OQO1534" s="229" t="s">
        <v>3948</v>
      </c>
      <c r="OQP1534" s="229" t="s">
        <v>310</v>
      </c>
      <c r="OQQ1534" s="229" t="s">
        <v>3949</v>
      </c>
      <c r="OQR1534" s="229" t="s">
        <v>394</v>
      </c>
      <c r="OQS1534" s="229" t="s">
        <v>52</v>
      </c>
      <c r="OQT1534" s="229" t="s">
        <v>3950</v>
      </c>
      <c r="OQV1534" s="229" t="s">
        <v>3951</v>
      </c>
      <c r="OQW1534" s="229" t="s">
        <v>945</v>
      </c>
      <c r="OQX1534" s="229" t="s">
        <v>466</v>
      </c>
      <c r="OQY1534" s="229" t="s">
        <v>3952</v>
      </c>
      <c r="OQZ1534" s="229" t="s">
        <v>3573</v>
      </c>
      <c r="ORA1534" s="229" t="s">
        <v>396</v>
      </c>
      <c r="ORB1534" s="229" t="s">
        <v>289</v>
      </c>
      <c r="ORC1534" s="229" t="s">
        <v>35</v>
      </c>
      <c r="ORD1534" s="229" t="s">
        <v>27</v>
      </c>
      <c r="ORE1534" s="229" t="s">
        <v>87</v>
      </c>
      <c r="ORF1534" s="229" t="s">
        <v>1400</v>
      </c>
      <c r="ORG1534" s="229" t="s">
        <v>254</v>
      </c>
      <c r="ORH1534" s="229" t="s">
        <v>3947</v>
      </c>
      <c r="ORI1534" s="229" t="s">
        <v>222</v>
      </c>
      <c r="ORJ1534" s="229" t="s">
        <v>223</v>
      </c>
      <c r="ORK1534" s="229" t="s">
        <v>172</v>
      </c>
      <c r="ORL1534" s="229" t="s">
        <v>289</v>
      </c>
      <c r="ORM1534" s="229" t="s">
        <v>227</v>
      </c>
      <c r="ORQ1534" s="229">
        <v>2024</v>
      </c>
      <c r="ORR1534" s="229" t="s">
        <v>57</v>
      </c>
      <c r="ORS1534" s="229" t="s">
        <v>3938</v>
      </c>
      <c r="ORT1534" s="229">
        <v>12973955</v>
      </c>
      <c r="ORU1534" s="229" t="s">
        <v>3948</v>
      </c>
      <c r="ORV1534" s="229" t="s">
        <v>310</v>
      </c>
      <c r="ORW1534" s="229" t="s">
        <v>3949</v>
      </c>
      <c r="ORX1534" s="229" t="s">
        <v>394</v>
      </c>
      <c r="ORY1534" s="229" t="s">
        <v>52</v>
      </c>
      <c r="ORZ1534" s="229" t="s">
        <v>3950</v>
      </c>
      <c r="OSB1534" s="229" t="s">
        <v>3951</v>
      </c>
      <c r="OSC1534" s="229" t="s">
        <v>945</v>
      </c>
      <c r="OSD1534" s="229" t="s">
        <v>466</v>
      </c>
      <c r="OSE1534" s="229" t="s">
        <v>3952</v>
      </c>
      <c r="OSF1534" s="229" t="s">
        <v>3573</v>
      </c>
      <c r="OSG1534" s="229" t="s">
        <v>396</v>
      </c>
      <c r="OSH1534" s="229" t="s">
        <v>289</v>
      </c>
      <c r="OSI1534" s="229" t="s">
        <v>35</v>
      </c>
      <c r="OSJ1534" s="229" t="s">
        <v>27</v>
      </c>
      <c r="OSK1534" s="229" t="s">
        <v>87</v>
      </c>
      <c r="OSL1534" s="229" t="s">
        <v>1400</v>
      </c>
      <c r="OSM1534" s="229" t="s">
        <v>254</v>
      </c>
      <c r="OSN1534" s="229" t="s">
        <v>3947</v>
      </c>
      <c r="OSO1534" s="229" t="s">
        <v>222</v>
      </c>
      <c r="OSP1534" s="229" t="s">
        <v>223</v>
      </c>
      <c r="OSQ1534" s="229" t="s">
        <v>172</v>
      </c>
      <c r="OSR1534" s="229" t="s">
        <v>289</v>
      </c>
      <c r="OSS1534" s="229" t="s">
        <v>227</v>
      </c>
      <c r="OSW1534" s="229">
        <v>2024</v>
      </c>
      <c r="OSX1534" s="229" t="s">
        <v>57</v>
      </c>
      <c r="OSY1534" s="229" t="s">
        <v>3938</v>
      </c>
      <c r="OSZ1534" s="229">
        <v>12973955</v>
      </c>
      <c r="OTA1534" s="229" t="s">
        <v>3948</v>
      </c>
      <c r="OTB1534" s="229" t="s">
        <v>310</v>
      </c>
      <c r="OTC1534" s="229" t="s">
        <v>3949</v>
      </c>
      <c r="OTD1534" s="229" t="s">
        <v>394</v>
      </c>
      <c r="OTE1534" s="229" t="s">
        <v>52</v>
      </c>
      <c r="OTF1534" s="229" t="s">
        <v>3950</v>
      </c>
      <c r="OTH1534" s="229" t="s">
        <v>3951</v>
      </c>
      <c r="OTI1534" s="229" t="s">
        <v>945</v>
      </c>
      <c r="OTJ1534" s="229" t="s">
        <v>466</v>
      </c>
      <c r="OTK1534" s="229" t="s">
        <v>3952</v>
      </c>
      <c r="OTL1534" s="229" t="s">
        <v>3573</v>
      </c>
      <c r="OTM1534" s="229" t="s">
        <v>396</v>
      </c>
      <c r="OTN1534" s="229" t="s">
        <v>289</v>
      </c>
      <c r="OTO1534" s="229" t="s">
        <v>35</v>
      </c>
      <c r="OTP1534" s="229" t="s">
        <v>27</v>
      </c>
      <c r="OTQ1534" s="229" t="s">
        <v>87</v>
      </c>
      <c r="OTR1534" s="229" t="s">
        <v>1400</v>
      </c>
      <c r="OTS1534" s="229" t="s">
        <v>254</v>
      </c>
      <c r="OTT1534" s="229" t="s">
        <v>3947</v>
      </c>
      <c r="OTU1534" s="229" t="s">
        <v>222</v>
      </c>
      <c r="OTV1534" s="229" t="s">
        <v>223</v>
      </c>
      <c r="OTW1534" s="229" t="s">
        <v>172</v>
      </c>
      <c r="OTX1534" s="229" t="s">
        <v>289</v>
      </c>
      <c r="OTY1534" s="229" t="s">
        <v>227</v>
      </c>
      <c r="OUC1534" s="229">
        <v>2024</v>
      </c>
      <c r="OUD1534" s="229" t="s">
        <v>57</v>
      </c>
      <c r="OUE1534" s="229" t="s">
        <v>3938</v>
      </c>
      <c r="OUF1534" s="229">
        <v>12973955</v>
      </c>
      <c r="OUG1534" s="229" t="s">
        <v>3948</v>
      </c>
      <c r="OUH1534" s="229" t="s">
        <v>310</v>
      </c>
      <c r="OUI1534" s="229" t="s">
        <v>3949</v>
      </c>
      <c r="OUJ1534" s="229" t="s">
        <v>394</v>
      </c>
      <c r="OUK1534" s="229" t="s">
        <v>52</v>
      </c>
      <c r="OUL1534" s="229" t="s">
        <v>3950</v>
      </c>
      <c r="OUN1534" s="229" t="s">
        <v>3951</v>
      </c>
      <c r="OUO1534" s="229" t="s">
        <v>945</v>
      </c>
      <c r="OUP1534" s="229" t="s">
        <v>466</v>
      </c>
      <c r="OUQ1534" s="229" t="s">
        <v>3952</v>
      </c>
      <c r="OUR1534" s="229" t="s">
        <v>3573</v>
      </c>
      <c r="OUS1534" s="229" t="s">
        <v>396</v>
      </c>
      <c r="OUT1534" s="229" t="s">
        <v>289</v>
      </c>
      <c r="OUU1534" s="229" t="s">
        <v>35</v>
      </c>
      <c r="OUV1534" s="229" t="s">
        <v>27</v>
      </c>
      <c r="OUW1534" s="229" t="s">
        <v>87</v>
      </c>
      <c r="OUX1534" s="229" t="s">
        <v>1400</v>
      </c>
      <c r="OUY1534" s="229" t="s">
        <v>254</v>
      </c>
      <c r="OUZ1534" s="229" t="s">
        <v>3947</v>
      </c>
      <c r="OVA1534" s="229" t="s">
        <v>222</v>
      </c>
      <c r="OVB1534" s="229" t="s">
        <v>223</v>
      </c>
      <c r="OVC1534" s="229" t="s">
        <v>172</v>
      </c>
      <c r="OVD1534" s="229" t="s">
        <v>289</v>
      </c>
      <c r="OVE1534" s="229" t="s">
        <v>227</v>
      </c>
      <c r="OVI1534" s="229">
        <v>2024</v>
      </c>
      <c r="OVJ1534" s="229" t="s">
        <v>57</v>
      </c>
      <c r="OVK1534" s="229" t="s">
        <v>3938</v>
      </c>
      <c r="OVL1534" s="229">
        <v>12973955</v>
      </c>
      <c r="OVM1534" s="229" t="s">
        <v>3948</v>
      </c>
      <c r="OVN1534" s="229" t="s">
        <v>310</v>
      </c>
      <c r="OVO1534" s="229" t="s">
        <v>3949</v>
      </c>
      <c r="OVP1534" s="229" t="s">
        <v>394</v>
      </c>
      <c r="OVQ1534" s="229" t="s">
        <v>52</v>
      </c>
      <c r="OVR1534" s="229" t="s">
        <v>3950</v>
      </c>
      <c r="OVT1534" s="229" t="s">
        <v>3951</v>
      </c>
      <c r="OVU1534" s="229" t="s">
        <v>945</v>
      </c>
      <c r="OVV1534" s="229" t="s">
        <v>466</v>
      </c>
      <c r="OVW1534" s="229" t="s">
        <v>3952</v>
      </c>
      <c r="OVX1534" s="229" t="s">
        <v>3573</v>
      </c>
      <c r="OVY1534" s="229" t="s">
        <v>396</v>
      </c>
      <c r="OVZ1534" s="229" t="s">
        <v>289</v>
      </c>
      <c r="OWA1534" s="229" t="s">
        <v>35</v>
      </c>
      <c r="OWB1534" s="229" t="s">
        <v>27</v>
      </c>
      <c r="OWC1534" s="229" t="s">
        <v>87</v>
      </c>
      <c r="OWD1534" s="229" t="s">
        <v>1400</v>
      </c>
      <c r="OWE1534" s="229" t="s">
        <v>254</v>
      </c>
      <c r="OWF1534" s="229" t="s">
        <v>3947</v>
      </c>
      <c r="OWG1534" s="229" t="s">
        <v>222</v>
      </c>
      <c r="OWH1534" s="229" t="s">
        <v>223</v>
      </c>
      <c r="OWI1534" s="229" t="s">
        <v>172</v>
      </c>
      <c r="OWJ1534" s="229" t="s">
        <v>289</v>
      </c>
      <c r="OWK1534" s="229" t="s">
        <v>227</v>
      </c>
      <c r="OWO1534" s="229">
        <v>2024</v>
      </c>
      <c r="OWP1534" s="229" t="s">
        <v>57</v>
      </c>
      <c r="OWQ1534" s="229" t="s">
        <v>3938</v>
      </c>
      <c r="OWR1534" s="229">
        <v>12973955</v>
      </c>
      <c r="OWS1534" s="229" t="s">
        <v>3948</v>
      </c>
      <c r="OWT1534" s="229" t="s">
        <v>310</v>
      </c>
      <c r="OWU1534" s="229" t="s">
        <v>3949</v>
      </c>
      <c r="OWV1534" s="229" t="s">
        <v>394</v>
      </c>
      <c r="OWW1534" s="229" t="s">
        <v>52</v>
      </c>
      <c r="OWX1534" s="229" t="s">
        <v>3950</v>
      </c>
      <c r="OWZ1534" s="229" t="s">
        <v>3951</v>
      </c>
      <c r="OXA1534" s="229" t="s">
        <v>945</v>
      </c>
      <c r="OXB1534" s="229" t="s">
        <v>466</v>
      </c>
      <c r="OXC1534" s="229" t="s">
        <v>3952</v>
      </c>
      <c r="OXD1534" s="229" t="s">
        <v>3573</v>
      </c>
      <c r="OXE1534" s="229" t="s">
        <v>396</v>
      </c>
      <c r="OXF1534" s="229" t="s">
        <v>289</v>
      </c>
      <c r="OXG1534" s="229" t="s">
        <v>35</v>
      </c>
      <c r="OXH1534" s="229" t="s">
        <v>27</v>
      </c>
      <c r="OXI1534" s="229" t="s">
        <v>87</v>
      </c>
      <c r="OXJ1534" s="229" t="s">
        <v>1400</v>
      </c>
      <c r="OXK1534" s="229" t="s">
        <v>254</v>
      </c>
      <c r="OXL1534" s="229" t="s">
        <v>3947</v>
      </c>
      <c r="OXM1534" s="229" t="s">
        <v>222</v>
      </c>
      <c r="OXN1534" s="229" t="s">
        <v>223</v>
      </c>
      <c r="OXO1534" s="229" t="s">
        <v>172</v>
      </c>
      <c r="OXP1534" s="229" t="s">
        <v>289</v>
      </c>
      <c r="OXQ1534" s="229" t="s">
        <v>227</v>
      </c>
      <c r="OXU1534" s="229">
        <v>2024</v>
      </c>
      <c r="OXV1534" s="229" t="s">
        <v>57</v>
      </c>
      <c r="OXW1534" s="229" t="s">
        <v>3938</v>
      </c>
      <c r="OXX1534" s="229">
        <v>12973955</v>
      </c>
      <c r="OXY1534" s="229" t="s">
        <v>3948</v>
      </c>
      <c r="OXZ1534" s="229" t="s">
        <v>310</v>
      </c>
      <c r="OYA1534" s="229" t="s">
        <v>3949</v>
      </c>
      <c r="OYB1534" s="229" t="s">
        <v>394</v>
      </c>
      <c r="OYC1534" s="229" t="s">
        <v>52</v>
      </c>
      <c r="OYD1534" s="229" t="s">
        <v>3950</v>
      </c>
      <c r="OYF1534" s="229" t="s">
        <v>3951</v>
      </c>
      <c r="OYG1534" s="229" t="s">
        <v>945</v>
      </c>
      <c r="OYH1534" s="229" t="s">
        <v>466</v>
      </c>
      <c r="OYI1534" s="229" t="s">
        <v>3952</v>
      </c>
      <c r="OYJ1534" s="229" t="s">
        <v>3573</v>
      </c>
      <c r="OYK1534" s="229" t="s">
        <v>396</v>
      </c>
      <c r="OYL1534" s="229" t="s">
        <v>289</v>
      </c>
      <c r="OYM1534" s="229" t="s">
        <v>35</v>
      </c>
      <c r="OYN1534" s="229" t="s">
        <v>27</v>
      </c>
      <c r="OYO1534" s="229" t="s">
        <v>87</v>
      </c>
      <c r="OYP1534" s="229" t="s">
        <v>1400</v>
      </c>
      <c r="OYQ1534" s="229" t="s">
        <v>254</v>
      </c>
      <c r="OYR1534" s="229" t="s">
        <v>3947</v>
      </c>
      <c r="OYS1534" s="229" t="s">
        <v>222</v>
      </c>
      <c r="OYT1534" s="229" t="s">
        <v>223</v>
      </c>
      <c r="OYU1534" s="229" t="s">
        <v>172</v>
      </c>
      <c r="OYV1534" s="229" t="s">
        <v>289</v>
      </c>
      <c r="OYW1534" s="229" t="s">
        <v>227</v>
      </c>
      <c r="OZA1534" s="229">
        <v>2024</v>
      </c>
      <c r="OZB1534" s="229" t="s">
        <v>57</v>
      </c>
      <c r="OZC1534" s="229" t="s">
        <v>3938</v>
      </c>
      <c r="OZD1534" s="229">
        <v>12973955</v>
      </c>
      <c r="OZE1534" s="229" t="s">
        <v>3948</v>
      </c>
      <c r="OZF1534" s="229" t="s">
        <v>310</v>
      </c>
      <c r="OZG1534" s="229" t="s">
        <v>3949</v>
      </c>
      <c r="OZH1534" s="229" t="s">
        <v>394</v>
      </c>
      <c r="OZI1534" s="229" t="s">
        <v>52</v>
      </c>
      <c r="OZJ1534" s="229" t="s">
        <v>3950</v>
      </c>
      <c r="OZL1534" s="229" t="s">
        <v>3951</v>
      </c>
      <c r="OZM1534" s="229" t="s">
        <v>945</v>
      </c>
      <c r="OZN1534" s="229" t="s">
        <v>466</v>
      </c>
      <c r="OZO1534" s="229" t="s">
        <v>3952</v>
      </c>
      <c r="OZP1534" s="229" t="s">
        <v>3573</v>
      </c>
      <c r="OZQ1534" s="229" t="s">
        <v>396</v>
      </c>
      <c r="OZR1534" s="229" t="s">
        <v>289</v>
      </c>
      <c r="OZS1534" s="229" t="s">
        <v>35</v>
      </c>
      <c r="OZT1534" s="229" t="s">
        <v>27</v>
      </c>
      <c r="OZU1534" s="229" t="s">
        <v>87</v>
      </c>
      <c r="OZV1534" s="229" t="s">
        <v>1400</v>
      </c>
      <c r="OZW1534" s="229" t="s">
        <v>254</v>
      </c>
      <c r="OZX1534" s="229" t="s">
        <v>3947</v>
      </c>
      <c r="OZY1534" s="229" t="s">
        <v>222</v>
      </c>
      <c r="OZZ1534" s="229" t="s">
        <v>223</v>
      </c>
      <c r="PAA1534" s="229" t="s">
        <v>172</v>
      </c>
      <c r="PAB1534" s="229" t="s">
        <v>289</v>
      </c>
      <c r="PAC1534" s="229" t="s">
        <v>227</v>
      </c>
      <c r="PAG1534" s="229">
        <v>2024</v>
      </c>
      <c r="PAH1534" s="229" t="s">
        <v>57</v>
      </c>
      <c r="PAI1534" s="229" t="s">
        <v>3938</v>
      </c>
      <c r="PAJ1534" s="229">
        <v>12973955</v>
      </c>
      <c r="PAK1534" s="229" t="s">
        <v>3948</v>
      </c>
      <c r="PAL1534" s="229" t="s">
        <v>310</v>
      </c>
      <c r="PAM1534" s="229" t="s">
        <v>3949</v>
      </c>
      <c r="PAN1534" s="229" t="s">
        <v>394</v>
      </c>
      <c r="PAO1534" s="229" t="s">
        <v>52</v>
      </c>
      <c r="PAP1534" s="229" t="s">
        <v>3950</v>
      </c>
      <c r="PAR1534" s="229" t="s">
        <v>3951</v>
      </c>
      <c r="PAS1534" s="229" t="s">
        <v>945</v>
      </c>
      <c r="PAT1534" s="229" t="s">
        <v>466</v>
      </c>
      <c r="PAU1534" s="229" t="s">
        <v>3952</v>
      </c>
      <c r="PAV1534" s="229" t="s">
        <v>3573</v>
      </c>
      <c r="PAW1534" s="229" t="s">
        <v>396</v>
      </c>
      <c r="PAX1534" s="229" t="s">
        <v>289</v>
      </c>
      <c r="PAY1534" s="229" t="s">
        <v>35</v>
      </c>
      <c r="PAZ1534" s="229" t="s">
        <v>27</v>
      </c>
      <c r="PBA1534" s="229" t="s">
        <v>87</v>
      </c>
      <c r="PBB1534" s="229" t="s">
        <v>1400</v>
      </c>
      <c r="PBC1534" s="229" t="s">
        <v>254</v>
      </c>
      <c r="PBD1534" s="229" t="s">
        <v>3947</v>
      </c>
      <c r="PBE1534" s="229" t="s">
        <v>222</v>
      </c>
      <c r="PBF1534" s="229" t="s">
        <v>223</v>
      </c>
      <c r="PBG1534" s="229" t="s">
        <v>172</v>
      </c>
      <c r="PBH1534" s="229" t="s">
        <v>289</v>
      </c>
      <c r="PBI1534" s="229" t="s">
        <v>227</v>
      </c>
      <c r="PBM1534" s="229">
        <v>2024</v>
      </c>
      <c r="PBN1534" s="229" t="s">
        <v>57</v>
      </c>
      <c r="PBO1534" s="229" t="s">
        <v>3938</v>
      </c>
      <c r="PBP1534" s="229">
        <v>12973955</v>
      </c>
      <c r="PBQ1534" s="229" t="s">
        <v>3948</v>
      </c>
      <c r="PBR1534" s="229" t="s">
        <v>310</v>
      </c>
      <c r="PBS1534" s="229" t="s">
        <v>3949</v>
      </c>
      <c r="PBT1534" s="229" t="s">
        <v>394</v>
      </c>
      <c r="PBU1534" s="229" t="s">
        <v>52</v>
      </c>
      <c r="PBV1534" s="229" t="s">
        <v>3950</v>
      </c>
      <c r="PBX1534" s="229" t="s">
        <v>3951</v>
      </c>
      <c r="PBY1534" s="229" t="s">
        <v>945</v>
      </c>
      <c r="PBZ1534" s="229" t="s">
        <v>466</v>
      </c>
      <c r="PCA1534" s="229" t="s">
        <v>3952</v>
      </c>
      <c r="PCB1534" s="229" t="s">
        <v>3573</v>
      </c>
      <c r="PCC1534" s="229" t="s">
        <v>396</v>
      </c>
      <c r="PCD1534" s="229" t="s">
        <v>289</v>
      </c>
      <c r="PCE1534" s="229" t="s">
        <v>35</v>
      </c>
      <c r="PCF1534" s="229" t="s">
        <v>27</v>
      </c>
      <c r="PCG1534" s="229" t="s">
        <v>87</v>
      </c>
      <c r="PCH1534" s="229" t="s">
        <v>1400</v>
      </c>
      <c r="PCI1534" s="229" t="s">
        <v>254</v>
      </c>
      <c r="PCJ1534" s="229" t="s">
        <v>3947</v>
      </c>
      <c r="PCK1534" s="229" t="s">
        <v>222</v>
      </c>
      <c r="PCL1534" s="229" t="s">
        <v>223</v>
      </c>
      <c r="PCM1534" s="229" t="s">
        <v>172</v>
      </c>
      <c r="PCN1534" s="229" t="s">
        <v>289</v>
      </c>
      <c r="PCO1534" s="229" t="s">
        <v>227</v>
      </c>
      <c r="PCS1534" s="229">
        <v>2024</v>
      </c>
      <c r="PCT1534" s="229" t="s">
        <v>57</v>
      </c>
      <c r="PCU1534" s="229" t="s">
        <v>3938</v>
      </c>
      <c r="PCV1534" s="229">
        <v>12973955</v>
      </c>
      <c r="PCW1534" s="229" t="s">
        <v>3948</v>
      </c>
      <c r="PCX1534" s="229" t="s">
        <v>310</v>
      </c>
      <c r="PCY1534" s="229" t="s">
        <v>3949</v>
      </c>
      <c r="PCZ1534" s="229" t="s">
        <v>394</v>
      </c>
      <c r="PDA1534" s="229" t="s">
        <v>52</v>
      </c>
      <c r="PDB1534" s="229" t="s">
        <v>3950</v>
      </c>
      <c r="PDD1534" s="229" t="s">
        <v>3951</v>
      </c>
      <c r="PDE1534" s="229" t="s">
        <v>945</v>
      </c>
      <c r="PDF1534" s="229" t="s">
        <v>466</v>
      </c>
      <c r="PDG1534" s="229" t="s">
        <v>3952</v>
      </c>
      <c r="PDH1534" s="229" t="s">
        <v>3573</v>
      </c>
      <c r="PDI1534" s="229" t="s">
        <v>396</v>
      </c>
      <c r="PDJ1534" s="229" t="s">
        <v>289</v>
      </c>
      <c r="PDK1534" s="229" t="s">
        <v>35</v>
      </c>
      <c r="PDL1534" s="229" t="s">
        <v>27</v>
      </c>
      <c r="PDM1534" s="229" t="s">
        <v>87</v>
      </c>
      <c r="PDN1534" s="229" t="s">
        <v>1400</v>
      </c>
      <c r="PDO1534" s="229" t="s">
        <v>254</v>
      </c>
      <c r="PDP1534" s="229" t="s">
        <v>3947</v>
      </c>
      <c r="PDQ1534" s="229" t="s">
        <v>222</v>
      </c>
      <c r="PDR1534" s="229" t="s">
        <v>223</v>
      </c>
      <c r="PDS1534" s="229" t="s">
        <v>172</v>
      </c>
      <c r="PDT1534" s="229" t="s">
        <v>289</v>
      </c>
      <c r="PDU1534" s="229" t="s">
        <v>227</v>
      </c>
      <c r="PDY1534" s="229">
        <v>2024</v>
      </c>
      <c r="PDZ1534" s="229" t="s">
        <v>57</v>
      </c>
      <c r="PEA1534" s="229" t="s">
        <v>3938</v>
      </c>
      <c r="PEB1534" s="229">
        <v>12973955</v>
      </c>
      <c r="PEC1534" s="229" t="s">
        <v>3948</v>
      </c>
      <c r="PED1534" s="229" t="s">
        <v>310</v>
      </c>
      <c r="PEE1534" s="229" t="s">
        <v>3949</v>
      </c>
      <c r="PEF1534" s="229" t="s">
        <v>394</v>
      </c>
      <c r="PEG1534" s="229" t="s">
        <v>52</v>
      </c>
      <c r="PEH1534" s="229" t="s">
        <v>3950</v>
      </c>
      <c r="PEJ1534" s="229" t="s">
        <v>3951</v>
      </c>
      <c r="PEK1534" s="229" t="s">
        <v>945</v>
      </c>
      <c r="PEL1534" s="229" t="s">
        <v>466</v>
      </c>
      <c r="PEM1534" s="229" t="s">
        <v>3952</v>
      </c>
      <c r="PEN1534" s="229" t="s">
        <v>3573</v>
      </c>
      <c r="PEO1534" s="229" t="s">
        <v>396</v>
      </c>
      <c r="PEP1534" s="229" t="s">
        <v>289</v>
      </c>
      <c r="PEQ1534" s="229" t="s">
        <v>35</v>
      </c>
      <c r="PER1534" s="229" t="s">
        <v>27</v>
      </c>
      <c r="PES1534" s="229" t="s">
        <v>87</v>
      </c>
      <c r="PET1534" s="229" t="s">
        <v>1400</v>
      </c>
      <c r="PEU1534" s="229" t="s">
        <v>254</v>
      </c>
      <c r="PEV1534" s="229" t="s">
        <v>3947</v>
      </c>
      <c r="PEW1534" s="229" t="s">
        <v>222</v>
      </c>
      <c r="PEX1534" s="229" t="s">
        <v>223</v>
      </c>
      <c r="PEY1534" s="229" t="s">
        <v>172</v>
      </c>
      <c r="PEZ1534" s="229" t="s">
        <v>289</v>
      </c>
      <c r="PFA1534" s="229" t="s">
        <v>227</v>
      </c>
      <c r="PFE1534" s="229">
        <v>2024</v>
      </c>
      <c r="PFF1534" s="229" t="s">
        <v>57</v>
      </c>
      <c r="PFG1534" s="229" t="s">
        <v>3938</v>
      </c>
      <c r="PFH1534" s="229">
        <v>12973955</v>
      </c>
      <c r="PFI1534" s="229" t="s">
        <v>3948</v>
      </c>
      <c r="PFJ1534" s="229" t="s">
        <v>310</v>
      </c>
      <c r="PFK1534" s="229" t="s">
        <v>3949</v>
      </c>
      <c r="PFL1534" s="229" t="s">
        <v>394</v>
      </c>
      <c r="PFM1534" s="229" t="s">
        <v>52</v>
      </c>
      <c r="PFN1534" s="229" t="s">
        <v>3950</v>
      </c>
      <c r="PFP1534" s="229" t="s">
        <v>3951</v>
      </c>
      <c r="PFQ1534" s="229" t="s">
        <v>945</v>
      </c>
      <c r="PFR1534" s="229" t="s">
        <v>466</v>
      </c>
      <c r="PFS1534" s="229" t="s">
        <v>3952</v>
      </c>
      <c r="PFT1534" s="229" t="s">
        <v>3573</v>
      </c>
      <c r="PFU1534" s="229" t="s">
        <v>396</v>
      </c>
      <c r="PFV1534" s="229" t="s">
        <v>289</v>
      </c>
      <c r="PFW1534" s="229" t="s">
        <v>35</v>
      </c>
      <c r="PFX1534" s="229" t="s">
        <v>27</v>
      </c>
      <c r="PFY1534" s="229" t="s">
        <v>87</v>
      </c>
      <c r="PFZ1534" s="229" t="s">
        <v>1400</v>
      </c>
      <c r="PGA1534" s="229" t="s">
        <v>254</v>
      </c>
      <c r="PGB1534" s="229" t="s">
        <v>3947</v>
      </c>
      <c r="PGC1534" s="229" t="s">
        <v>222</v>
      </c>
      <c r="PGD1534" s="229" t="s">
        <v>223</v>
      </c>
      <c r="PGE1534" s="229" t="s">
        <v>172</v>
      </c>
      <c r="PGF1534" s="229" t="s">
        <v>289</v>
      </c>
      <c r="PGG1534" s="229" t="s">
        <v>227</v>
      </c>
      <c r="PGK1534" s="229">
        <v>2024</v>
      </c>
      <c r="PGL1534" s="229" t="s">
        <v>57</v>
      </c>
      <c r="PGM1534" s="229" t="s">
        <v>3938</v>
      </c>
      <c r="PGN1534" s="229">
        <v>12973955</v>
      </c>
      <c r="PGO1534" s="229" t="s">
        <v>3948</v>
      </c>
      <c r="PGP1534" s="229" t="s">
        <v>310</v>
      </c>
      <c r="PGQ1534" s="229" t="s">
        <v>3949</v>
      </c>
      <c r="PGR1534" s="229" t="s">
        <v>394</v>
      </c>
      <c r="PGS1534" s="229" t="s">
        <v>52</v>
      </c>
      <c r="PGT1534" s="229" t="s">
        <v>3950</v>
      </c>
      <c r="PGV1534" s="229" t="s">
        <v>3951</v>
      </c>
      <c r="PGW1534" s="229" t="s">
        <v>945</v>
      </c>
      <c r="PGX1534" s="229" t="s">
        <v>466</v>
      </c>
      <c r="PGY1534" s="229" t="s">
        <v>3952</v>
      </c>
      <c r="PGZ1534" s="229" t="s">
        <v>3573</v>
      </c>
      <c r="PHA1534" s="229" t="s">
        <v>396</v>
      </c>
      <c r="PHB1534" s="229" t="s">
        <v>289</v>
      </c>
      <c r="PHC1534" s="229" t="s">
        <v>35</v>
      </c>
      <c r="PHD1534" s="229" t="s">
        <v>27</v>
      </c>
      <c r="PHE1534" s="229" t="s">
        <v>87</v>
      </c>
      <c r="PHF1534" s="229" t="s">
        <v>1400</v>
      </c>
      <c r="PHG1534" s="229" t="s">
        <v>254</v>
      </c>
      <c r="PHH1534" s="229" t="s">
        <v>3947</v>
      </c>
      <c r="PHI1534" s="229" t="s">
        <v>222</v>
      </c>
      <c r="PHJ1534" s="229" t="s">
        <v>223</v>
      </c>
      <c r="PHK1534" s="229" t="s">
        <v>172</v>
      </c>
      <c r="PHL1534" s="229" t="s">
        <v>289</v>
      </c>
      <c r="PHM1534" s="229" t="s">
        <v>227</v>
      </c>
      <c r="PHQ1534" s="229">
        <v>2024</v>
      </c>
      <c r="PHR1534" s="229" t="s">
        <v>57</v>
      </c>
      <c r="PHS1534" s="229" t="s">
        <v>3938</v>
      </c>
      <c r="PHT1534" s="229">
        <v>12973955</v>
      </c>
      <c r="PHU1534" s="229" t="s">
        <v>3948</v>
      </c>
      <c r="PHV1534" s="229" t="s">
        <v>310</v>
      </c>
      <c r="PHW1534" s="229" t="s">
        <v>3949</v>
      </c>
      <c r="PHX1534" s="229" t="s">
        <v>394</v>
      </c>
      <c r="PHY1534" s="229" t="s">
        <v>52</v>
      </c>
      <c r="PHZ1534" s="229" t="s">
        <v>3950</v>
      </c>
      <c r="PIB1534" s="229" t="s">
        <v>3951</v>
      </c>
      <c r="PIC1534" s="229" t="s">
        <v>945</v>
      </c>
      <c r="PID1534" s="229" t="s">
        <v>466</v>
      </c>
      <c r="PIE1534" s="229" t="s">
        <v>3952</v>
      </c>
      <c r="PIF1534" s="229" t="s">
        <v>3573</v>
      </c>
      <c r="PIG1534" s="229" t="s">
        <v>396</v>
      </c>
      <c r="PIH1534" s="229" t="s">
        <v>289</v>
      </c>
      <c r="PII1534" s="229" t="s">
        <v>35</v>
      </c>
      <c r="PIJ1534" s="229" t="s">
        <v>27</v>
      </c>
      <c r="PIK1534" s="229" t="s">
        <v>87</v>
      </c>
      <c r="PIL1534" s="229" t="s">
        <v>1400</v>
      </c>
      <c r="PIM1534" s="229" t="s">
        <v>254</v>
      </c>
      <c r="PIN1534" s="229" t="s">
        <v>3947</v>
      </c>
      <c r="PIO1534" s="229" t="s">
        <v>222</v>
      </c>
      <c r="PIP1534" s="229" t="s">
        <v>223</v>
      </c>
      <c r="PIQ1534" s="229" t="s">
        <v>172</v>
      </c>
      <c r="PIR1534" s="229" t="s">
        <v>289</v>
      </c>
      <c r="PIS1534" s="229" t="s">
        <v>227</v>
      </c>
      <c r="PIW1534" s="229">
        <v>2024</v>
      </c>
      <c r="PIX1534" s="229" t="s">
        <v>57</v>
      </c>
      <c r="PIY1534" s="229" t="s">
        <v>3938</v>
      </c>
      <c r="PIZ1534" s="229">
        <v>12973955</v>
      </c>
      <c r="PJA1534" s="229" t="s">
        <v>3948</v>
      </c>
      <c r="PJB1534" s="229" t="s">
        <v>310</v>
      </c>
      <c r="PJC1534" s="229" t="s">
        <v>3949</v>
      </c>
      <c r="PJD1534" s="229" t="s">
        <v>394</v>
      </c>
      <c r="PJE1534" s="229" t="s">
        <v>52</v>
      </c>
      <c r="PJF1534" s="229" t="s">
        <v>3950</v>
      </c>
      <c r="PJH1534" s="229" t="s">
        <v>3951</v>
      </c>
      <c r="PJI1534" s="229" t="s">
        <v>945</v>
      </c>
      <c r="PJJ1534" s="229" t="s">
        <v>466</v>
      </c>
      <c r="PJK1534" s="229" t="s">
        <v>3952</v>
      </c>
      <c r="PJL1534" s="229" t="s">
        <v>3573</v>
      </c>
      <c r="PJM1534" s="229" t="s">
        <v>396</v>
      </c>
      <c r="PJN1534" s="229" t="s">
        <v>289</v>
      </c>
      <c r="PJO1534" s="229" t="s">
        <v>35</v>
      </c>
      <c r="PJP1534" s="229" t="s">
        <v>27</v>
      </c>
      <c r="PJQ1534" s="229" t="s">
        <v>87</v>
      </c>
      <c r="PJR1534" s="229" t="s">
        <v>1400</v>
      </c>
      <c r="PJS1534" s="229" t="s">
        <v>254</v>
      </c>
      <c r="PJT1534" s="229" t="s">
        <v>3947</v>
      </c>
      <c r="PJU1534" s="229" t="s">
        <v>222</v>
      </c>
      <c r="PJV1534" s="229" t="s">
        <v>223</v>
      </c>
      <c r="PJW1534" s="229" t="s">
        <v>172</v>
      </c>
      <c r="PJX1534" s="229" t="s">
        <v>289</v>
      </c>
      <c r="PJY1534" s="229" t="s">
        <v>227</v>
      </c>
      <c r="PKC1534" s="229">
        <v>2024</v>
      </c>
      <c r="PKD1534" s="229" t="s">
        <v>57</v>
      </c>
      <c r="PKE1534" s="229" t="s">
        <v>3938</v>
      </c>
      <c r="PKF1534" s="229">
        <v>12973955</v>
      </c>
      <c r="PKG1534" s="229" t="s">
        <v>3948</v>
      </c>
      <c r="PKH1534" s="229" t="s">
        <v>310</v>
      </c>
      <c r="PKI1534" s="229" t="s">
        <v>3949</v>
      </c>
      <c r="PKJ1534" s="229" t="s">
        <v>394</v>
      </c>
      <c r="PKK1534" s="229" t="s">
        <v>52</v>
      </c>
      <c r="PKL1534" s="229" t="s">
        <v>3950</v>
      </c>
      <c r="PKN1534" s="229" t="s">
        <v>3951</v>
      </c>
      <c r="PKO1534" s="229" t="s">
        <v>945</v>
      </c>
      <c r="PKP1534" s="229" t="s">
        <v>466</v>
      </c>
      <c r="PKQ1534" s="229" t="s">
        <v>3952</v>
      </c>
      <c r="PKR1534" s="229" t="s">
        <v>3573</v>
      </c>
      <c r="PKS1534" s="229" t="s">
        <v>396</v>
      </c>
      <c r="PKT1534" s="229" t="s">
        <v>289</v>
      </c>
      <c r="PKU1534" s="229" t="s">
        <v>35</v>
      </c>
      <c r="PKV1534" s="229" t="s">
        <v>27</v>
      </c>
      <c r="PKW1534" s="229" t="s">
        <v>87</v>
      </c>
      <c r="PKX1534" s="229" t="s">
        <v>1400</v>
      </c>
      <c r="PKY1534" s="229" t="s">
        <v>254</v>
      </c>
      <c r="PKZ1534" s="229" t="s">
        <v>3947</v>
      </c>
      <c r="PLA1534" s="229" t="s">
        <v>222</v>
      </c>
      <c r="PLB1534" s="229" t="s">
        <v>223</v>
      </c>
      <c r="PLC1534" s="229" t="s">
        <v>172</v>
      </c>
      <c r="PLD1534" s="229" t="s">
        <v>289</v>
      </c>
      <c r="PLE1534" s="229" t="s">
        <v>227</v>
      </c>
      <c r="PLI1534" s="229">
        <v>2024</v>
      </c>
      <c r="PLJ1534" s="229" t="s">
        <v>57</v>
      </c>
      <c r="PLK1534" s="229" t="s">
        <v>3938</v>
      </c>
      <c r="PLL1534" s="229">
        <v>12973955</v>
      </c>
      <c r="PLM1534" s="229" t="s">
        <v>3948</v>
      </c>
      <c r="PLN1534" s="229" t="s">
        <v>310</v>
      </c>
      <c r="PLO1534" s="229" t="s">
        <v>3949</v>
      </c>
      <c r="PLP1534" s="229" t="s">
        <v>394</v>
      </c>
      <c r="PLQ1534" s="229" t="s">
        <v>52</v>
      </c>
      <c r="PLR1534" s="229" t="s">
        <v>3950</v>
      </c>
      <c r="PLT1534" s="229" t="s">
        <v>3951</v>
      </c>
      <c r="PLU1534" s="229" t="s">
        <v>945</v>
      </c>
      <c r="PLV1534" s="229" t="s">
        <v>466</v>
      </c>
      <c r="PLW1534" s="229" t="s">
        <v>3952</v>
      </c>
      <c r="PLX1534" s="229" t="s">
        <v>3573</v>
      </c>
      <c r="PLY1534" s="229" t="s">
        <v>396</v>
      </c>
      <c r="PLZ1534" s="229" t="s">
        <v>289</v>
      </c>
      <c r="PMA1534" s="229" t="s">
        <v>35</v>
      </c>
      <c r="PMB1534" s="229" t="s">
        <v>27</v>
      </c>
      <c r="PMC1534" s="229" t="s">
        <v>87</v>
      </c>
      <c r="PMD1534" s="229" t="s">
        <v>1400</v>
      </c>
      <c r="PME1534" s="229" t="s">
        <v>254</v>
      </c>
      <c r="PMF1534" s="229" t="s">
        <v>3947</v>
      </c>
      <c r="PMG1534" s="229" t="s">
        <v>222</v>
      </c>
      <c r="PMH1534" s="229" t="s">
        <v>223</v>
      </c>
      <c r="PMI1534" s="229" t="s">
        <v>172</v>
      </c>
      <c r="PMJ1534" s="229" t="s">
        <v>289</v>
      </c>
      <c r="PMK1534" s="229" t="s">
        <v>227</v>
      </c>
      <c r="PMO1534" s="229">
        <v>2024</v>
      </c>
      <c r="PMP1534" s="229" t="s">
        <v>57</v>
      </c>
      <c r="PMQ1534" s="229" t="s">
        <v>3938</v>
      </c>
      <c r="PMR1534" s="229">
        <v>12973955</v>
      </c>
      <c r="PMS1534" s="229" t="s">
        <v>3948</v>
      </c>
      <c r="PMT1534" s="229" t="s">
        <v>310</v>
      </c>
      <c r="PMU1534" s="229" t="s">
        <v>3949</v>
      </c>
      <c r="PMV1534" s="229" t="s">
        <v>394</v>
      </c>
      <c r="PMW1534" s="229" t="s">
        <v>52</v>
      </c>
      <c r="PMX1534" s="229" t="s">
        <v>3950</v>
      </c>
      <c r="PMZ1534" s="229" t="s">
        <v>3951</v>
      </c>
      <c r="PNA1534" s="229" t="s">
        <v>945</v>
      </c>
      <c r="PNB1534" s="229" t="s">
        <v>466</v>
      </c>
      <c r="PNC1534" s="229" t="s">
        <v>3952</v>
      </c>
      <c r="PND1534" s="229" t="s">
        <v>3573</v>
      </c>
      <c r="PNE1534" s="229" t="s">
        <v>396</v>
      </c>
      <c r="PNF1534" s="229" t="s">
        <v>289</v>
      </c>
      <c r="PNG1534" s="229" t="s">
        <v>35</v>
      </c>
      <c r="PNH1534" s="229" t="s">
        <v>27</v>
      </c>
      <c r="PNI1534" s="229" t="s">
        <v>87</v>
      </c>
      <c r="PNJ1534" s="229" t="s">
        <v>1400</v>
      </c>
      <c r="PNK1534" s="229" t="s">
        <v>254</v>
      </c>
      <c r="PNL1534" s="229" t="s">
        <v>3947</v>
      </c>
      <c r="PNM1534" s="229" t="s">
        <v>222</v>
      </c>
      <c r="PNN1534" s="229" t="s">
        <v>223</v>
      </c>
      <c r="PNO1534" s="229" t="s">
        <v>172</v>
      </c>
      <c r="PNP1534" s="229" t="s">
        <v>289</v>
      </c>
      <c r="PNQ1534" s="229" t="s">
        <v>227</v>
      </c>
      <c r="PNU1534" s="229">
        <v>2024</v>
      </c>
      <c r="PNV1534" s="229" t="s">
        <v>57</v>
      </c>
      <c r="PNW1534" s="229" t="s">
        <v>3938</v>
      </c>
      <c r="PNX1534" s="229">
        <v>12973955</v>
      </c>
      <c r="PNY1534" s="229" t="s">
        <v>3948</v>
      </c>
      <c r="PNZ1534" s="229" t="s">
        <v>310</v>
      </c>
      <c r="POA1534" s="229" t="s">
        <v>3949</v>
      </c>
      <c r="POB1534" s="229" t="s">
        <v>394</v>
      </c>
      <c r="POC1534" s="229" t="s">
        <v>52</v>
      </c>
      <c r="POD1534" s="229" t="s">
        <v>3950</v>
      </c>
      <c r="POF1534" s="229" t="s">
        <v>3951</v>
      </c>
      <c r="POG1534" s="229" t="s">
        <v>945</v>
      </c>
      <c r="POH1534" s="229" t="s">
        <v>466</v>
      </c>
      <c r="POI1534" s="229" t="s">
        <v>3952</v>
      </c>
      <c r="POJ1534" s="229" t="s">
        <v>3573</v>
      </c>
      <c r="POK1534" s="229" t="s">
        <v>396</v>
      </c>
      <c r="POL1534" s="229" t="s">
        <v>289</v>
      </c>
      <c r="POM1534" s="229" t="s">
        <v>35</v>
      </c>
      <c r="PON1534" s="229" t="s">
        <v>27</v>
      </c>
      <c r="POO1534" s="229" t="s">
        <v>87</v>
      </c>
      <c r="POP1534" s="229" t="s">
        <v>1400</v>
      </c>
      <c r="POQ1534" s="229" t="s">
        <v>254</v>
      </c>
      <c r="POR1534" s="229" t="s">
        <v>3947</v>
      </c>
      <c r="POS1534" s="229" t="s">
        <v>222</v>
      </c>
      <c r="POT1534" s="229" t="s">
        <v>223</v>
      </c>
      <c r="POU1534" s="229" t="s">
        <v>172</v>
      </c>
      <c r="POV1534" s="229" t="s">
        <v>289</v>
      </c>
      <c r="POW1534" s="229" t="s">
        <v>227</v>
      </c>
      <c r="PPA1534" s="229">
        <v>2024</v>
      </c>
      <c r="PPB1534" s="229" t="s">
        <v>57</v>
      </c>
      <c r="PPC1534" s="229" t="s">
        <v>3938</v>
      </c>
      <c r="PPD1534" s="229">
        <v>12973955</v>
      </c>
      <c r="PPE1534" s="229" t="s">
        <v>3948</v>
      </c>
      <c r="PPF1534" s="229" t="s">
        <v>310</v>
      </c>
      <c r="PPG1534" s="229" t="s">
        <v>3949</v>
      </c>
      <c r="PPH1534" s="229" t="s">
        <v>394</v>
      </c>
      <c r="PPI1534" s="229" t="s">
        <v>52</v>
      </c>
      <c r="PPJ1534" s="229" t="s">
        <v>3950</v>
      </c>
      <c r="PPL1534" s="229" t="s">
        <v>3951</v>
      </c>
      <c r="PPM1534" s="229" t="s">
        <v>945</v>
      </c>
      <c r="PPN1534" s="229" t="s">
        <v>466</v>
      </c>
      <c r="PPO1534" s="229" t="s">
        <v>3952</v>
      </c>
      <c r="PPP1534" s="229" t="s">
        <v>3573</v>
      </c>
      <c r="PPQ1534" s="229" t="s">
        <v>396</v>
      </c>
      <c r="PPR1534" s="229" t="s">
        <v>289</v>
      </c>
      <c r="PPS1534" s="229" t="s">
        <v>35</v>
      </c>
      <c r="PPT1534" s="229" t="s">
        <v>27</v>
      </c>
      <c r="PPU1534" s="229" t="s">
        <v>87</v>
      </c>
      <c r="PPV1534" s="229" t="s">
        <v>1400</v>
      </c>
      <c r="PPW1534" s="229" t="s">
        <v>254</v>
      </c>
      <c r="PPX1534" s="229" t="s">
        <v>3947</v>
      </c>
      <c r="PPY1534" s="229" t="s">
        <v>222</v>
      </c>
      <c r="PPZ1534" s="229" t="s">
        <v>223</v>
      </c>
      <c r="PQA1534" s="229" t="s">
        <v>172</v>
      </c>
      <c r="PQB1534" s="229" t="s">
        <v>289</v>
      </c>
      <c r="PQC1534" s="229" t="s">
        <v>227</v>
      </c>
      <c r="PQG1534" s="229">
        <v>2024</v>
      </c>
      <c r="PQH1534" s="229" t="s">
        <v>57</v>
      </c>
      <c r="PQI1534" s="229" t="s">
        <v>3938</v>
      </c>
      <c r="PQJ1534" s="229">
        <v>12973955</v>
      </c>
      <c r="PQK1534" s="229" t="s">
        <v>3948</v>
      </c>
      <c r="PQL1534" s="229" t="s">
        <v>310</v>
      </c>
      <c r="PQM1534" s="229" t="s">
        <v>3949</v>
      </c>
      <c r="PQN1534" s="229" t="s">
        <v>394</v>
      </c>
      <c r="PQO1534" s="229" t="s">
        <v>52</v>
      </c>
      <c r="PQP1534" s="229" t="s">
        <v>3950</v>
      </c>
      <c r="PQR1534" s="229" t="s">
        <v>3951</v>
      </c>
      <c r="PQS1534" s="229" t="s">
        <v>945</v>
      </c>
      <c r="PQT1534" s="229" t="s">
        <v>466</v>
      </c>
      <c r="PQU1534" s="229" t="s">
        <v>3952</v>
      </c>
      <c r="PQV1534" s="229" t="s">
        <v>3573</v>
      </c>
      <c r="PQW1534" s="229" t="s">
        <v>396</v>
      </c>
      <c r="PQX1534" s="229" t="s">
        <v>289</v>
      </c>
      <c r="PQY1534" s="229" t="s">
        <v>35</v>
      </c>
      <c r="PQZ1534" s="229" t="s">
        <v>27</v>
      </c>
      <c r="PRA1534" s="229" t="s">
        <v>87</v>
      </c>
      <c r="PRB1534" s="229" t="s">
        <v>1400</v>
      </c>
      <c r="PRC1534" s="229" t="s">
        <v>254</v>
      </c>
      <c r="PRD1534" s="229" t="s">
        <v>3947</v>
      </c>
      <c r="PRE1534" s="229" t="s">
        <v>222</v>
      </c>
      <c r="PRF1534" s="229" t="s">
        <v>223</v>
      </c>
      <c r="PRG1534" s="229" t="s">
        <v>172</v>
      </c>
      <c r="PRH1534" s="229" t="s">
        <v>289</v>
      </c>
      <c r="PRI1534" s="229" t="s">
        <v>227</v>
      </c>
      <c r="PRM1534" s="229">
        <v>2024</v>
      </c>
      <c r="PRN1534" s="229" t="s">
        <v>57</v>
      </c>
      <c r="PRO1534" s="229" t="s">
        <v>3938</v>
      </c>
      <c r="PRP1534" s="229">
        <v>12973955</v>
      </c>
      <c r="PRQ1534" s="229" t="s">
        <v>3948</v>
      </c>
      <c r="PRR1534" s="229" t="s">
        <v>310</v>
      </c>
      <c r="PRS1534" s="229" t="s">
        <v>3949</v>
      </c>
      <c r="PRT1534" s="229" t="s">
        <v>394</v>
      </c>
      <c r="PRU1534" s="229" t="s">
        <v>52</v>
      </c>
      <c r="PRV1534" s="229" t="s">
        <v>3950</v>
      </c>
      <c r="PRX1534" s="229" t="s">
        <v>3951</v>
      </c>
      <c r="PRY1534" s="229" t="s">
        <v>945</v>
      </c>
      <c r="PRZ1534" s="229" t="s">
        <v>466</v>
      </c>
      <c r="PSA1534" s="229" t="s">
        <v>3952</v>
      </c>
      <c r="PSB1534" s="229" t="s">
        <v>3573</v>
      </c>
      <c r="PSC1534" s="229" t="s">
        <v>396</v>
      </c>
      <c r="PSD1534" s="229" t="s">
        <v>289</v>
      </c>
      <c r="PSE1534" s="229" t="s">
        <v>35</v>
      </c>
      <c r="PSF1534" s="229" t="s">
        <v>27</v>
      </c>
      <c r="PSG1534" s="229" t="s">
        <v>87</v>
      </c>
      <c r="PSH1534" s="229" t="s">
        <v>1400</v>
      </c>
      <c r="PSI1534" s="229" t="s">
        <v>254</v>
      </c>
      <c r="PSJ1534" s="229" t="s">
        <v>3947</v>
      </c>
      <c r="PSK1534" s="229" t="s">
        <v>222</v>
      </c>
      <c r="PSL1534" s="229" t="s">
        <v>223</v>
      </c>
      <c r="PSM1534" s="229" t="s">
        <v>172</v>
      </c>
      <c r="PSN1534" s="229" t="s">
        <v>289</v>
      </c>
      <c r="PSO1534" s="229" t="s">
        <v>227</v>
      </c>
      <c r="PSS1534" s="229">
        <v>2024</v>
      </c>
      <c r="PST1534" s="229" t="s">
        <v>57</v>
      </c>
      <c r="PSU1534" s="229" t="s">
        <v>3938</v>
      </c>
      <c r="PSV1534" s="229">
        <v>12973955</v>
      </c>
      <c r="PSW1534" s="229" t="s">
        <v>3948</v>
      </c>
      <c r="PSX1534" s="229" t="s">
        <v>310</v>
      </c>
      <c r="PSY1534" s="229" t="s">
        <v>3949</v>
      </c>
      <c r="PSZ1534" s="229" t="s">
        <v>394</v>
      </c>
      <c r="PTA1534" s="229" t="s">
        <v>52</v>
      </c>
      <c r="PTB1534" s="229" t="s">
        <v>3950</v>
      </c>
      <c r="PTD1534" s="229" t="s">
        <v>3951</v>
      </c>
      <c r="PTE1534" s="229" t="s">
        <v>945</v>
      </c>
      <c r="PTF1534" s="229" t="s">
        <v>466</v>
      </c>
      <c r="PTG1534" s="229" t="s">
        <v>3952</v>
      </c>
      <c r="PTH1534" s="229" t="s">
        <v>3573</v>
      </c>
      <c r="PTI1534" s="229" t="s">
        <v>396</v>
      </c>
      <c r="PTJ1534" s="229" t="s">
        <v>289</v>
      </c>
      <c r="PTK1534" s="229" t="s">
        <v>35</v>
      </c>
      <c r="PTL1534" s="229" t="s">
        <v>27</v>
      </c>
      <c r="PTM1534" s="229" t="s">
        <v>87</v>
      </c>
      <c r="PTN1534" s="229" t="s">
        <v>1400</v>
      </c>
      <c r="PTO1534" s="229" t="s">
        <v>254</v>
      </c>
      <c r="PTP1534" s="229" t="s">
        <v>3947</v>
      </c>
      <c r="PTQ1534" s="229" t="s">
        <v>222</v>
      </c>
      <c r="PTR1534" s="229" t="s">
        <v>223</v>
      </c>
      <c r="PTS1534" s="229" t="s">
        <v>172</v>
      </c>
      <c r="PTT1534" s="229" t="s">
        <v>289</v>
      </c>
      <c r="PTU1534" s="229" t="s">
        <v>227</v>
      </c>
      <c r="PTY1534" s="229">
        <v>2024</v>
      </c>
      <c r="PTZ1534" s="229" t="s">
        <v>57</v>
      </c>
      <c r="PUA1534" s="229" t="s">
        <v>3938</v>
      </c>
      <c r="PUB1534" s="229">
        <v>12973955</v>
      </c>
      <c r="PUC1534" s="229" t="s">
        <v>3948</v>
      </c>
      <c r="PUD1534" s="229" t="s">
        <v>310</v>
      </c>
      <c r="PUE1534" s="229" t="s">
        <v>3949</v>
      </c>
      <c r="PUF1534" s="229" t="s">
        <v>394</v>
      </c>
      <c r="PUG1534" s="229" t="s">
        <v>52</v>
      </c>
      <c r="PUH1534" s="229" t="s">
        <v>3950</v>
      </c>
      <c r="PUJ1534" s="229" t="s">
        <v>3951</v>
      </c>
      <c r="PUK1534" s="229" t="s">
        <v>945</v>
      </c>
      <c r="PUL1534" s="229" t="s">
        <v>466</v>
      </c>
      <c r="PUM1534" s="229" t="s">
        <v>3952</v>
      </c>
      <c r="PUN1534" s="229" t="s">
        <v>3573</v>
      </c>
      <c r="PUO1534" s="229" t="s">
        <v>396</v>
      </c>
      <c r="PUP1534" s="229" t="s">
        <v>289</v>
      </c>
      <c r="PUQ1534" s="229" t="s">
        <v>35</v>
      </c>
      <c r="PUR1534" s="229" t="s">
        <v>27</v>
      </c>
      <c r="PUS1534" s="229" t="s">
        <v>87</v>
      </c>
      <c r="PUT1534" s="229" t="s">
        <v>1400</v>
      </c>
      <c r="PUU1534" s="229" t="s">
        <v>254</v>
      </c>
      <c r="PUV1534" s="229" t="s">
        <v>3947</v>
      </c>
      <c r="PUW1534" s="229" t="s">
        <v>222</v>
      </c>
      <c r="PUX1534" s="229" t="s">
        <v>223</v>
      </c>
      <c r="PUY1534" s="229" t="s">
        <v>172</v>
      </c>
      <c r="PUZ1534" s="229" t="s">
        <v>289</v>
      </c>
      <c r="PVA1534" s="229" t="s">
        <v>227</v>
      </c>
      <c r="PVE1534" s="229">
        <v>2024</v>
      </c>
      <c r="PVF1534" s="229" t="s">
        <v>57</v>
      </c>
      <c r="PVG1534" s="229" t="s">
        <v>3938</v>
      </c>
      <c r="PVH1534" s="229">
        <v>12973955</v>
      </c>
      <c r="PVI1534" s="229" t="s">
        <v>3948</v>
      </c>
      <c r="PVJ1534" s="229" t="s">
        <v>310</v>
      </c>
      <c r="PVK1534" s="229" t="s">
        <v>3949</v>
      </c>
      <c r="PVL1534" s="229" t="s">
        <v>394</v>
      </c>
      <c r="PVM1534" s="229" t="s">
        <v>52</v>
      </c>
      <c r="PVN1534" s="229" t="s">
        <v>3950</v>
      </c>
      <c r="PVP1534" s="229" t="s">
        <v>3951</v>
      </c>
      <c r="PVQ1534" s="229" t="s">
        <v>945</v>
      </c>
      <c r="PVR1534" s="229" t="s">
        <v>466</v>
      </c>
      <c r="PVS1534" s="229" t="s">
        <v>3952</v>
      </c>
      <c r="PVT1534" s="229" t="s">
        <v>3573</v>
      </c>
      <c r="PVU1534" s="229" t="s">
        <v>396</v>
      </c>
      <c r="PVV1534" s="229" t="s">
        <v>289</v>
      </c>
      <c r="PVW1534" s="229" t="s">
        <v>35</v>
      </c>
      <c r="PVX1534" s="229" t="s">
        <v>27</v>
      </c>
      <c r="PVY1534" s="229" t="s">
        <v>87</v>
      </c>
      <c r="PVZ1534" s="229" t="s">
        <v>1400</v>
      </c>
      <c r="PWA1534" s="229" t="s">
        <v>254</v>
      </c>
      <c r="PWB1534" s="229" t="s">
        <v>3947</v>
      </c>
      <c r="PWC1534" s="229" t="s">
        <v>222</v>
      </c>
      <c r="PWD1534" s="229" t="s">
        <v>223</v>
      </c>
      <c r="PWE1534" s="229" t="s">
        <v>172</v>
      </c>
      <c r="PWF1534" s="229" t="s">
        <v>289</v>
      </c>
      <c r="PWG1534" s="229" t="s">
        <v>227</v>
      </c>
      <c r="PWK1534" s="229">
        <v>2024</v>
      </c>
      <c r="PWL1534" s="229" t="s">
        <v>57</v>
      </c>
      <c r="PWM1534" s="229" t="s">
        <v>3938</v>
      </c>
      <c r="PWN1534" s="229">
        <v>12973955</v>
      </c>
      <c r="PWO1534" s="229" t="s">
        <v>3948</v>
      </c>
      <c r="PWP1534" s="229" t="s">
        <v>310</v>
      </c>
      <c r="PWQ1534" s="229" t="s">
        <v>3949</v>
      </c>
      <c r="PWR1534" s="229" t="s">
        <v>394</v>
      </c>
      <c r="PWS1534" s="229" t="s">
        <v>52</v>
      </c>
      <c r="PWT1534" s="229" t="s">
        <v>3950</v>
      </c>
      <c r="PWV1534" s="229" t="s">
        <v>3951</v>
      </c>
      <c r="PWW1534" s="229" t="s">
        <v>945</v>
      </c>
      <c r="PWX1534" s="229" t="s">
        <v>466</v>
      </c>
      <c r="PWY1534" s="229" t="s">
        <v>3952</v>
      </c>
      <c r="PWZ1534" s="229" t="s">
        <v>3573</v>
      </c>
      <c r="PXA1534" s="229" t="s">
        <v>396</v>
      </c>
      <c r="PXB1534" s="229" t="s">
        <v>289</v>
      </c>
      <c r="PXC1534" s="229" t="s">
        <v>35</v>
      </c>
      <c r="PXD1534" s="229" t="s">
        <v>27</v>
      </c>
      <c r="PXE1534" s="229" t="s">
        <v>87</v>
      </c>
      <c r="PXF1534" s="229" t="s">
        <v>1400</v>
      </c>
      <c r="PXG1534" s="229" t="s">
        <v>254</v>
      </c>
      <c r="PXH1534" s="229" t="s">
        <v>3947</v>
      </c>
      <c r="PXI1534" s="229" t="s">
        <v>222</v>
      </c>
      <c r="PXJ1534" s="229" t="s">
        <v>223</v>
      </c>
      <c r="PXK1534" s="229" t="s">
        <v>172</v>
      </c>
      <c r="PXL1534" s="229" t="s">
        <v>289</v>
      </c>
      <c r="PXM1534" s="229" t="s">
        <v>227</v>
      </c>
      <c r="PXQ1534" s="229">
        <v>2024</v>
      </c>
      <c r="PXR1534" s="229" t="s">
        <v>57</v>
      </c>
      <c r="PXS1534" s="229" t="s">
        <v>3938</v>
      </c>
      <c r="PXT1534" s="229">
        <v>12973955</v>
      </c>
      <c r="PXU1534" s="229" t="s">
        <v>3948</v>
      </c>
      <c r="PXV1534" s="229" t="s">
        <v>310</v>
      </c>
      <c r="PXW1534" s="229" t="s">
        <v>3949</v>
      </c>
      <c r="PXX1534" s="229" t="s">
        <v>394</v>
      </c>
      <c r="PXY1534" s="229" t="s">
        <v>52</v>
      </c>
      <c r="PXZ1534" s="229" t="s">
        <v>3950</v>
      </c>
      <c r="PYB1534" s="229" t="s">
        <v>3951</v>
      </c>
      <c r="PYC1534" s="229" t="s">
        <v>945</v>
      </c>
      <c r="PYD1534" s="229" t="s">
        <v>466</v>
      </c>
      <c r="PYE1534" s="229" t="s">
        <v>3952</v>
      </c>
      <c r="PYF1534" s="229" t="s">
        <v>3573</v>
      </c>
      <c r="PYG1534" s="229" t="s">
        <v>396</v>
      </c>
      <c r="PYH1534" s="229" t="s">
        <v>289</v>
      </c>
      <c r="PYI1534" s="229" t="s">
        <v>35</v>
      </c>
      <c r="PYJ1534" s="229" t="s">
        <v>27</v>
      </c>
      <c r="PYK1534" s="229" t="s">
        <v>87</v>
      </c>
      <c r="PYL1534" s="229" t="s">
        <v>1400</v>
      </c>
      <c r="PYM1534" s="229" t="s">
        <v>254</v>
      </c>
      <c r="PYN1534" s="229" t="s">
        <v>3947</v>
      </c>
      <c r="PYO1534" s="229" t="s">
        <v>222</v>
      </c>
      <c r="PYP1534" s="229" t="s">
        <v>223</v>
      </c>
      <c r="PYQ1534" s="229" t="s">
        <v>172</v>
      </c>
      <c r="PYR1534" s="229" t="s">
        <v>289</v>
      </c>
      <c r="PYS1534" s="229" t="s">
        <v>227</v>
      </c>
      <c r="PYW1534" s="229">
        <v>2024</v>
      </c>
      <c r="PYX1534" s="229" t="s">
        <v>57</v>
      </c>
      <c r="PYY1534" s="229" t="s">
        <v>3938</v>
      </c>
      <c r="PYZ1534" s="229">
        <v>12973955</v>
      </c>
      <c r="PZA1534" s="229" t="s">
        <v>3948</v>
      </c>
      <c r="PZB1534" s="229" t="s">
        <v>310</v>
      </c>
      <c r="PZC1534" s="229" t="s">
        <v>3949</v>
      </c>
      <c r="PZD1534" s="229" t="s">
        <v>394</v>
      </c>
      <c r="PZE1534" s="229" t="s">
        <v>52</v>
      </c>
      <c r="PZF1534" s="229" t="s">
        <v>3950</v>
      </c>
      <c r="PZH1534" s="229" t="s">
        <v>3951</v>
      </c>
      <c r="PZI1534" s="229" t="s">
        <v>945</v>
      </c>
      <c r="PZJ1534" s="229" t="s">
        <v>466</v>
      </c>
      <c r="PZK1534" s="229" t="s">
        <v>3952</v>
      </c>
      <c r="PZL1534" s="229" t="s">
        <v>3573</v>
      </c>
      <c r="PZM1534" s="229" t="s">
        <v>396</v>
      </c>
      <c r="PZN1534" s="229" t="s">
        <v>289</v>
      </c>
      <c r="PZO1534" s="229" t="s">
        <v>35</v>
      </c>
      <c r="PZP1534" s="229" t="s">
        <v>27</v>
      </c>
      <c r="PZQ1534" s="229" t="s">
        <v>87</v>
      </c>
      <c r="PZR1534" s="229" t="s">
        <v>1400</v>
      </c>
      <c r="PZS1534" s="229" t="s">
        <v>254</v>
      </c>
      <c r="PZT1534" s="229" t="s">
        <v>3947</v>
      </c>
      <c r="PZU1534" s="229" t="s">
        <v>222</v>
      </c>
      <c r="PZV1534" s="229" t="s">
        <v>223</v>
      </c>
      <c r="PZW1534" s="229" t="s">
        <v>172</v>
      </c>
      <c r="PZX1534" s="229" t="s">
        <v>289</v>
      </c>
      <c r="PZY1534" s="229" t="s">
        <v>227</v>
      </c>
      <c r="QAC1534" s="229">
        <v>2024</v>
      </c>
      <c r="QAD1534" s="229" t="s">
        <v>57</v>
      </c>
      <c r="QAE1534" s="229" t="s">
        <v>3938</v>
      </c>
      <c r="QAF1534" s="229">
        <v>12973955</v>
      </c>
      <c r="QAG1534" s="229" t="s">
        <v>3948</v>
      </c>
      <c r="QAH1534" s="229" t="s">
        <v>310</v>
      </c>
      <c r="QAI1534" s="229" t="s">
        <v>3949</v>
      </c>
      <c r="QAJ1534" s="229" t="s">
        <v>394</v>
      </c>
      <c r="QAK1534" s="229" t="s">
        <v>52</v>
      </c>
      <c r="QAL1534" s="229" t="s">
        <v>3950</v>
      </c>
      <c r="QAN1534" s="229" t="s">
        <v>3951</v>
      </c>
      <c r="QAO1534" s="229" t="s">
        <v>945</v>
      </c>
      <c r="QAP1534" s="229" t="s">
        <v>466</v>
      </c>
      <c r="QAQ1534" s="229" t="s">
        <v>3952</v>
      </c>
      <c r="QAR1534" s="229" t="s">
        <v>3573</v>
      </c>
      <c r="QAS1534" s="229" t="s">
        <v>396</v>
      </c>
      <c r="QAT1534" s="229" t="s">
        <v>289</v>
      </c>
      <c r="QAU1534" s="229" t="s">
        <v>35</v>
      </c>
      <c r="QAV1534" s="229" t="s">
        <v>27</v>
      </c>
      <c r="QAW1534" s="229" t="s">
        <v>87</v>
      </c>
      <c r="QAX1534" s="229" t="s">
        <v>1400</v>
      </c>
      <c r="QAY1534" s="229" t="s">
        <v>254</v>
      </c>
      <c r="QAZ1534" s="229" t="s">
        <v>3947</v>
      </c>
      <c r="QBA1534" s="229" t="s">
        <v>222</v>
      </c>
      <c r="QBB1534" s="229" t="s">
        <v>223</v>
      </c>
      <c r="QBC1534" s="229" t="s">
        <v>172</v>
      </c>
      <c r="QBD1534" s="229" t="s">
        <v>289</v>
      </c>
      <c r="QBE1534" s="229" t="s">
        <v>227</v>
      </c>
      <c r="QBI1534" s="229">
        <v>2024</v>
      </c>
      <c r="QBJ1534" s="229" t="s">
        <v>57</v>
      </c>
      <c r="QBK1534" s="229" t="s">
        <v>3938</v>
      </c>
      <c r="QBL1534" s="229">
        <v>12973955</v>
      </c>
      <c r="QBM1534" s="229" t="s">
        <v>3948</v>
      </c>
      <c r="QBN1534" s="229" t="s">
        <v>310</v>
      </c>
      <c r="QBO1534" s="229" t="s">
        <v>3949</v>
      </c>
      <c r="QBP1534" s="229" t="s">
        <v>394</v>
      </c>
      <c r="QBQ1534" s="229" t="s">
        <v>52</v>
      </c>
      <c r="QBR1534" s="229" t="s">
        <v>3950</v>
      </c>
      <c r="QBT1534" s="229" t="s">
        <v>3951</v>
      </c>
      <c r="QBU1534" s="229" t="s">
        <v>945</v>
      </c>
      <c r="QBV1534" s="229" t="s">
        <v>466</v>
      </c>
      <c r="QBW1534" s="229" t="s">
        <v>3952</v>
      </c>
      <c r="QBX1534" s="229" t="s">
        <v>3573</v>
      </c>
      <c r="QBY1534" s="229" t="s">
        <v>396</v>
      </c>
      <c r="QBZ1534" s="229" t="s">
        <v>289</v>
      </c>
      <c r="QCA1534" s="229" t="s">
        <v>35</v>
      </c>
      <c r="QCB1534" s="229" t="s">
        <v>27</v>
      </c>
      <c r="QCC1534" s="229" t="s">
        <v>87</v>
      </c>
      <c r="QCD1534" s="229" t="s">
        <v>1400</v>
      </c>
      <c r="QCE1534" s="229" t="s">
        <v>254</v>
      </c>
      <c r="QCF1534" s="229" t="s">
        <v>3947</v>
      </c>
      <c r="QCG1534" s="229" t="s">
        <v>222</v>
      </c>
      <c r="QCH1534" s="229" t="s">
        <v>223</v>
      </c>
      <c r="QCI1534" s="229" t="s">
        <v>172</v>
      </c>
      <c r="QCJ1534" s="229" t="s">
        <v>289</v>
      </c>
      <c r="QCK1534" s="229" t="s">
        <v>227</v>
      </c>
      <c r="QCO1534" s="229">
        <v>2024</v>
      </c>
      <c r="QCP1534" s="229" t="s">
        <v>57</v>
      </c>
      <c r="QCQ1534" s="229" t="s">
        <v>3938</v>
      </c>
      <c r="QCR1534" s="229">
        <v>12973955</v>
      </c>
      <c r="QCS1534" s="229" t="s">
        <v>3948</v>
      </c>
      <c r="QCT1534" s="229" t="s">
        <v>310</v>
      </c>
      <c r="QCU1534" s="229" t="s">
        <v>3949</v>
      </c>
      <c r="QCV1534" s="229" t="s">
        <v>394</v>
      </c>
      <c r="QCW1534" s="229" t="s">
        <v>52</v>
      </c>
      <c r="QCX1534" s="229" t="s">
        <v>3950</v>
      </c>
      <c r="QCZ1534" s="229" t="s">
        <v>3951</v>
      </c>
      <c r="QDA1534" s="229" t="s">
        <v>945</v>
      </c>
      <c r="QDB1534" s="229" t="s">
        <v>466</v>
      </c>
      <c r="QDC1534" s="229" t="s">
        <v>3952</v>
      </c>
      <c r="QDD1534" s="229" t="s">
        <v>3573</v>
      </c>
      <c r="QDE1534" s="229" t="s">
        <v>396</v>
      </c>
      <c r="QDF1534" s="229" t="s">
        <v>289</v>
      </c>
      <c r="QDG1534" s="229" t="s">
        <v>35</v>
      </c>
      <c r="QDH1534" s="229" t="s">
        <v>27</v>
      </c>
      <c r="QDI1534" s="229" t="s">
        <v>87</v>
      </c>
      <c r="QDJ1534" s="229" t="s">
        <v>1400</v>
      </c>
      <c r="QDK1534" s="229" t="s">
        <v>254</v>
      </c>
      <c r="QDL1534" s="229" t="s">
        <v>3947</v>
      </c>
      <c r="QDM1534" s="229" t="s">
        <v>222</v>
      </c>
      <c r="QDN1534" s="229" t="s">
        <v>223</v>
      </c>
      <c r="QDO1534" s="229" t="s">
        <v>172</v>
      </c>
      <c r="QDP1534" s="229" t="s">
        <v>289</v>
      </c>
      <c r="QDQ1534" s="229" t="s">
        <v>227</v>
      </c>
      <c r="QDU1534" s="229">
        <v>2024</v>
      </c>
      <c r="QDV1534" s="229" t="s">
        <v>57</v>
      </c>
      <c r="QDW1534" s="229" t="s">
        <v>3938</v>
      </c>
      <c r="QDX1534" s="229">
        <v>12973955</v>
      </c>
      <c r="QDY1534" s="229" t="s">
        <v>3948</v>
      </c>
      <c r="QDZ1534" s="229" t="s">
        <v>310</v>
      </c>
      <c r="QEA1534" s="229" t="s">
        <v>3949</v>
      </c>
      <c r="QEB1534" s="229" t="s">
        <v>394</v>
      </c>
      <c r="QEC1534" s="229" t="s">
        <v>52</v>
      </c>
      <c r="QED1534" s="229" t="s">
        <v>3950</v>
      </c>
      <c r="QEF1534" s="229" t="s">
        <v>3951</v>
      </c>
      <c r="QEG1534" s="229" t="s">
        <v>945</v>
      </c>
      <c r="QEH1534" s="229" t="s">
        <v>466</v>
      </c>
      <c r="QEI1534" s="229" t="s">
        <v>3952</v>
      </c>
      <c r="QEJ1534" s="229" t="s">
        <v>3573</v>
      </c>
      <c r="QEK1534" s="229" t="s">
        <v>396</v>
      </c>
      <c r="QEL1534" s="229" t="s">
        <v>289</v>
      </c>
      <c r="QEM1534" s="229" t="s">
        <v>35</v>
      </c>
      <c r="QEN1534" s="229" t="s">
        <v>27</v>
      </c>
      <c r="QEO1534" s="229" t="s">
        <v>87</v>
      </c>
      <c r="QEP1534" s="229" t="s">
        <v>1400</v>
      </c>
      <c r="QEQ1534" s="229" t="s">
        <v>254</v>
      </c>
      <c r="QER1534" s="229" t="s">
        <v>3947</v>
      </c>
      <c r="QES1534" s="229" t="s">
        <v>222</v>
      </c>
      <c r="QET1534" s="229" t="s">
        <v>223</v>
      </c>
      <c r="QEU1534" s="229" t="s">
        <v>172</v>
      </c>
      <c r="QEV1534" s="229" t="s">
        <v>289</v>
      </c>
      <c r="QEW1534" s="229" t="s">
        <v>227</v>
      </c>
      <c r="QFA1534" s="229">
        <v>2024</v>
      </c>
      <c r="QFB1534" s="229" t="s">
        <v>57</v>
      </c>
      <c r="QFC1534" s="229" t="s">
        <v>3938</v>
      </c>
      <c r="QFD1534" s="229">
        <v>12973955</v>
      </c>
      <c r="QFE1534" s="229" t="s">
        <v>3948</v>
      </c>
      <c r="QFF1534" s="229" t="s">
        <v>310</v>
      </c>
      <c r="QFG1534" s="229" t="s">
        <v>3949</v>
      </c>
      <c r="QFH1534" s="229" t="s">
        <v>394</v>
      </c>
      <c r="QFI1534" s="229" t="s">
        <v>52</v>
      </c>
      <c r="QFJ1534" s="229" t="s">
        <v>3950</v>
      </c>
      <c r="QFL1534" s="229" t="s">
        <v>3951</v>
      </c>
      <c r="QFM1534" s="229" t="s">
        <v>945</v>
      </c>
      <c r="QFN1534" s="229" t="s">
        <v>466</v>
      </c>
      <c r="QFO1534" s="229" t="s">
        <v>3952</v>
      </c>
      <c r="QFP1534" s="229" t="s">
        <v>3573</v>
      </c>
      <c r="QFQ1534" s="229" t="s">
        <v>396</v>
      </c>
      <c r="QFR1534" s="229" t="s">
        <v>289</v>
      </c>
      <c r="QFS1534" s="229" t="s">
        <v>35</v>
      </c>
      <c r="QFT1534" s="229" t="s">
        <v>27</v>
      </c>
      <c r="QFU1534" s="229" t="s">
        <v>87</v>
      </c>
      <c r="QFV1534" s="229" t="s">
        <v>1400</v>
      </c>
      <c r="QFW1534" s="229" t="s">
        <v>254</v>
      </c>
      <c r="QFX1534" s="229" t="s">
        <v>3947</v>
      </c>
      <c r="QFY1534" s="229" t="s">
        <v>222</v>
      </c>
      <c r="QFZ1534" s="229" t="s">
        <v>223</v>
      </c>
      <c r="QGA1534" s="229" t="s">
        <v>172</v>
      </c>
      <c r="QGB1534" s="229" t="s">
        <v>289</v>
      </c>
      <c r="QGC1534" s="229" t="s">
        <v>227</v>
      </c>
      <c r="QGG1534" s="229">
        <v>2024</v>
      </c>
      <c r="QGH1534" s="229" t="s">
        <v>57</v>
      </c>
      <c r="QGI1534" s="229" t="s">
        <v>3938</v>
      </c>
      <c r="QGJ1534" s="229">
        <v>12973955</v>
      </c>
      <c r="QGK1534" s="229" t="s">
        <v>3948</v>
      </c>
      <c r="QGL1534" s="229" t="s">
        <v>310</v>
      </c>
      <c r="QGM1534" s="229" t="s">
        <v>3949</v>
      </c>
      <c r="QGN1534" s="229" t="s">
        <v>394</v>
      </c>
      <c r="QGO1534" s="229" t="s">
        <v>52</v>
      </c>
      <c r="QGP1534" s="229" t="s">
        <v>3950</v>
      </c>
      <c r="QGR1534" s="229" t="s">
        <v>3951</v>
      </c>
      <c r="QGS1534" s="229" t="s">
        <v>945</v>
      </c>
      <c r="QGT1534" s="229" t="s">
        <v>466</v>
      </c>
      <c r="QGU1534" s="229" t="s">
        <v>3952</v>
      </c>
      <c r="QGV1534" s="229" t="s">
        <v>3573</v>
      </c>
      <c r="QGW1534" s="229" t="s">
        <v>396</v>
      </c>
      <c r="QGX1534" s="229" t="s">
        <v>289</v>
      </c>
      <c r="QGY1534" s="229" t="s">
        <v>35</v>
      </c>
      <c r="QGZ1534" s="229" t="s">
        <v>27</v>
      </c>
      <c r="QHA1534" s="229" t="s">
        <v>87</v>
      </c>
      <c r="QHB1534" s="229" t="s">
        <v>1400</v>
      </c>
      <c r="QHC1534" s="229" t="s">
        <v>254</v>
      </c>
      <c r="QHD1534" s="229" t="s">
        <v>3947</v>
      </c>
      <c r="QHE1534" s="229" t="s">
        <v>222</v>
      </c>
      <c r="QHF1534" s="229" t="s">
        <v>223</v>
      </c>
      <c r="QHG1534" s="229" t="s">
        <v>172</v>
      </c>
      <c r="QHH1534" s="229" t="s">
        <v>289</v>
      </c>
      <c r="QHI1534" s="229" t="s">
        <v>227</v>
      </c>
      <c r="QHM1534" s="229">
        <v>2024</v>
      </c>
      <c r="QHN1534" s="229" t="s">
        <v>57</v>
      </c>
      <c r="QHO1534" s="229" t="s">
        <v>3938</v>
      </c>
      <c r="QHP1534" s="229">
        <v>12973955</v>
      </c>
      <c r="QHQ1534" s="229" t="s">
        <v>3948</v>
      </c>
      <c r="QHR1534" s="229" t="s">
        <v>310</v>
      </c>
      <c r="QHS1534" s="229" t="s">
        <v>3949</v>
      </c>
      <c r="QHT1534" s="229" t="s">
        <v>394</v>
      </c>
      <c r="QHU1534" s="229" t="s">
        <v>52</v>
      </c>
      <c r="QHV1534" s="229" t="s">
        <v>3950</v>
      </c>
      <c r="QHX1534" s="229" t="s">
        <v>3951</v>
      </c>
      <c r="QHY1534" s="229" t="s">
        <v>945</v>
      </c>
      <c r="QHZ1534" s="229" t="s">
        <v>466</v>
      </c>
      <c r="QIA1534" s="229" t="s">
        <v>3952</v>
      </c>
      <c r="QIB1534" s="229" t="s">
        <v>3573</v>
      </c>
      <c r="QIC1534" s="229" t="s">
        <v>396</v>
      </c>
      <c r="QID1534" s="229" t="s">
        <v>289</v>
      </c>
      <c r="QIE1534" s="229" t="s">
        <v>35</v>
      </c>
      <c r="QIF1534" s="229" t="s">
        <v>27</v>
      </c>
      <c r="QIG1534" s="229" t="s">
        <v>87</v>
      </c>
      <c r="QIH1534" s="229" t="s">
        <v>1400</v>
      </c>
      <c r="QII1534" s="229" t="s">
        <v>254</v>
      </c>
      <c r="QIJ1534" s="229" t="s">
        <v>3947</v>
      </c>
      <c r="QIK1534" s="229" t="s">
        <v>222</v>
      </c>
      <c r="QIL1534" s="229" t="s">
        <v>223</v>
      </c>
      <c r="QIM1534" s="229" t="s">
        <v>172</v>
      </c>
      <c r="QIN1534" s="229" t="s">
        <v>289</v>
      </c>
      <c r="QIO1534" s="229" t="s">
        <v>227</v>
      </c>
      <c r="QIS1534" s="229">
        <v>2024</v>
      </c>
      <c r="QIT1534" s="229" t="s">
        <v>57</v>
      </c>
      <c r="QIU1534" s="229" t="s">
        <v>3938</v>
      </c>
      <c r="QIV1534" s="229">
        <v>12973955</v>
      </c>
      <c r="QIW1534" s="229" t="s">
        <v>3948</v>
      </c>
      <c r="QIX1534" s="229" t="s">
        <v>310</v>
      </c>
      <c r="QIY1534" s="229" t="s">
        <v>3949</v>
      </c>
      <c r="QIZ1534" s="229" t="s">
        <v>394</v>
      </c>
      <c r="QJA1534" s="229" t="s">
        <v>52</v>
      </c>
      <c r="QJB1534" s="229" t="s">
        <v>3950</v>
      </c>
      <c r="QJD1534" s="229" t="s">
        <v>3951</v>
      </c>
      <c r="QJE1534" s="229" t="s">
        <v>945</v>
      </c>
      <c r="QJF1534" s="229" t="s">
        <v>466</v>
      </c>
      <c r="QJG1534" s="229" t="s">
        <v>3952</v>
      </c>
      <c r="QJH1534" s="229" t="s">
        <v>3573</v>
      </c>
      <c r="QJI1534" s="229" t="s">
        <v>396</v>
      </c>
      <c r="QJJ1534" s="229" t="s">
        <v>289</v>
      </c>
      <c r="QJK1534" s="229" t="s">
        <v>35</v>
      </c>
      <c r="QJL1534" s="229" t="s">
        <v>27</v>
      </c>
      <c r="QJM1534" s="229" t="s">
        <v>87</v>
      </c>
      <c r="QJN1534" s="229" t="s">
        <v>1400</v>
      </c>
      <c r="QJO1534" s="229" t="s">
        <v>254</v>
      </c>
      <c r="QJP1534" s="229" t="s">
        <v>3947</v>
      </c>
      <c r="QJQ1534" s="229" t="s">
        <v>222</v>
      </c>
      <c r="QJR1534" s="229" t="s">
        <v>223</v>
      </c>
      <c r="QJS1534" s="229" t="s">
        <v>172</v>
      </c>
      <c r="QJT1534" s="229" t="s">
        <v>289</v>
      </c>
      <c r="QJU1534" s="229" t="s">
        <v>227</v>
      </c>
      <c r="QJY1534" s="229">
        <v>2024</v>
      </c>
      <c r="QJZ1534" s="229" t="s">
        <v>57</v>
      </c>
      <c r="QKA1534" s="229" t="s">
        <v>3938</v>
      </c>
      <c r="QKB1534" s="229">
        <v>12973955</v>
      </c>
      <c r="QKC1534" s="229" t="s">
        <v>3948</v>
      </c>
      <c r="QKD1534" s="229" t="s">
        <v>310</v>
      </c>
      <c r="QKE1534" s="229" t="s">
        <v>3949</v>
      </c>
      <c r="QKF1534" s="229" t="s">
        <v>394</v>
      </c>
      <c r="QKG1534" s="229" t="s">
        <v>52</v>
      </c>
      <c r="QKH1534" s="229" t="s">
        <v>3950</v>
      </c>
      <c r="QKJ1534" s="229" t="s">
        <v>3951</v>
      </c>
      <c r="QKK1534" s="229" t="s">
        <v>945</v>
      </c>
      <c r="QKL1534" s="229" t="s">
        <v>466</v>
      </c>
      <c r="QKM1534" s="229" t="s">
        <v>3952</v>
      </c>
      <c r="QKN1534" s="229" t="s">
        <v>3573</v>
      </c>
      <c r="QKO1534" s="229" t="s">
        <v>396</v>
      </c>
      <c r="QKP1534" s="229" t="s">
        <v>289</v>
      </c>
      <c r="QKQ1534" s="229" t="s">
        <v>35</v>
      </c>
      <c r="QKR1534" s="229" t="s">
        <v>27</v>
      </c>
      <c r="QKS1534" s="229" t="s">
        <v>87</v>
      </c>
      <c r="QKT1534" s="229" t="s">
        <v>1400</v>
      </c>
      <c r="QKU1534" s="229" t="s">
        <v>254</v>
      </c>
      <c r="QKV1534" s="229" t="s">
        <v>3947</v>
      </c>
      <c r="QKW1534" s="229" t="s">
        <v>222</v>
      </c>
      <c r="QKX1534" s="229" t="s">
        <v>223</v>
      </c>
      <c r="QKY1534" s="229" t="s">
        <v>172</v>
      </c>
      <c r="QKZ1534" s="229" t="s">
        <v>289</v>
      </c>
      <c r="QLA1534" s="229" t="s">
        <v>227</v>
      </c>
      <c r="QLE1534" s="229">
        <v>2024</v>
      </c>
      <c r="QLF1534" s="229" t="s">
        <v>57</v>
      </c>
      <c r="QLG1534" s="229" t="s">
        <v>3938</v>
      </c>
      <c r="QLH1534" s="229">
        <v>12973955</v>
      </c>
      <c r="QLI1534" s="229" t="s">
        <v>3948</v>
      </c>
      <c r="QLJ1534" s="229" t="s">
        <v>310</v>
      </c>
      <c r="QLK1534" s="229" t="s">
        <v>3949</v>
      </c>
      <c r="QLL1534" s="229" t="s">
        <v>394</v>
      </c>
      <c r="QLM1534" s="229" t="s">
        <v>52</v>
      </c>
      <c r="QLN1534" s="229" t="s">
        <v>3950</v>
      </c>
      <c r="QLP1534" s="229" t="s">
        <v>3951</v>
      </c>
      <c r="QLQ1534" s="229" t="s">
        <v>945</v>
      </c>
      <c r="QLR1534" s="229" t="s">
        <v>466</v>
      </c>
      <c r="QLS1534" s="229" t="s">
        <v>3952</v>
      </c>
      <c r="QLT1534" s="229" t="s">
        <v>3573</v>
      </c>
      <c r="QLU1534" s="229" t="s">
        <v>396</v>
      </c>
      <c r="QLV1534" s="229" t="s">
        <v>289</v>
      </c>
      <c r="QLW1534" s="229" t="s">
        <v>35</v>
      </c>
      <c r="QLX1534" s="229" t="s">
        <v>27</v>
      </c>
      <c r="QLY1534" s="229" t="s">
        <v>87</v>
      </c>
      <c r="QLZ1534" s="229" t="s">
        <v>1400</v>
      </c>
      <c r="QMA1534" s="229" t="s">
        <v>254</v>
      </c>
      <c r="QMB1534" s="229" t="s">
        <v>3947</v>
      </c>
      <c r="QMC1534" s="229" t="s">
        <v>222</v>
      </c>
      <c r="QMD1534" s="229" t="s">
        <v>223</v>
      </c>
      <c r="QME1534" s="229" t="s">
        <v>172</v>
      </c>
      <c r="QMF1534" s="229" t="s">
        <v>289</v>
      </c>
      <c r="QMG1534" s="229" t="s">
        <v>227</v>
      </c>
      <c r="QMK1534" s="229">
        <v>2024</v>
      </c>
      <c r="QML1534" s="229" t="s">
        <v>57</v>
      </c>
      <c r="QMM1534" s="229" t="s">
        <v>3938</v>
      </c>
      <c r="QMN1534" s="229">
        <v>12973955</v>
      </c>
      <c r="QMO1534" s="229" t="s">
        <v>3948</v>
      </c>
      <c r="QMP1534" s="229" t="s">
        <v>310</v>
      </c>
      <c r="QMQ1534" s="229" t="s">
        <v>3949</v>
      </c>
      <c r="QMR1534" s="229" t="s">
        <v>394</v>
      </c>
      <c r="QMS1534" s="229" t="s">
        <v>52</v>
      </c>
      <c r="QMT1534" s="229" t="s">
        <v>3950</v>
      </c>
      <c r="QMV1534" s="229" t="s">
        <v>3951</v>
      </c>
      <c r="QMW1534" s="229" t="s">
        <v>945</v>
      </c>
      <c r="QMX1534" s="229" t="s">
        <v>466</v>
      </c>
      <c r="QMY1534" s="229" t="s">
        <v>3952</v>
      </c>
      <c r="QMZ1534" s="229" t="s">
        <v>3573</v>
      </c>
      <c r="QNA1534" s="229" t="s">
        <v>396</v>
      </c>
      <c r="QNB1534" s="229" t="s">
        <v>289</v>
      </c>
      <c r="QNC1534" s="229" t="s">
        <v>35</v>
      </c>
      <c r="QND1534" s="229" t="s">
        <v>27</v>
      </c>
      <c r="QNE1534" s="229" t="s">
        <v>87</v>
      </c>
      <c r="QNF1534" s="229" t="s">
        <v>1400</v>
      </c>
      <c r="QNG1534" s="229" t="s">
        <v>254</v>
      </c>
      <c r="QNH1534" s="229" t="s">
        <v>3947</v>
      </c>
      <c r="QNI1534" s="229" t="s">
        <v>222</v>
      </c>
      <c r="QNJ1534" s="229" t="s">
        <v>223</v>
      </c>
      <c r="QNK1534" s="229" t="s">
        <v>172</v>
      </c>
      <c r="QNL1534" s="229" t="s">
        <v>289</v>
      </c>
      <c r="QNM1534" s="229" t="s">
        <v>227</v>
      </c>
      <c r="QNQ1534" s="229">
        <v>2024</v>
      </c>
      <c r="QNR1534" s="229" t="s">
        <v>57</v>
      </c>
      <c r="QNS1534" s="229" t="s">
        <v>3938</v>
      </c>
      <c r="QNT1534" s="229">
        <v>12973955</v>
      </c>
      <c r="QNU1534" s="229" t="s">
        <v>3948</v>
      </c>
      <c r="QNV1534" s="229" t="s">
        <v>310</v>
      </c>
      <c r="QNW1534" s="229" t="s">
        <v>3949</v>
      </c>
      <c r="QNX1534" s="229" t="s">
        <v>394</v>
      </c>
      <c r="QNY1534" s="229" t="s">
        <v>52</v>
      </c>
      <c r="QNZ1534" s="229" t="s">
        <v>3950</v>
      </c>
      <c r="QOB1534" s="229" t="s">
        <v>3951</v>
      </c>
      <c r="QOC1534" s="229" t="s">
        <v>945</v>
      </c>
      <c r="QOD1534" s="229" t="s">
        <v>466</v>
      </c>
      <c r="QOE1534" s="229" t="s">
        <v>3952</v>
      </c>
      <c r="QOF1534" s="229" t="s">
        <v>3573</v>
      </c>
      <c r="QOG1534" s="229" t="s">
        <v>396</v>
      </c>
      <c r="QOH1534" s="229" t="s">
        <v>289</v>
      </c>
      <c r="QOI1534" s="229" t="s">
        <v>35</v>
      </c>
      <c r="QOJ1534" s="229" t="s">
        <v>27</v>
      </c>
      <c r="QOK1534" s="229" t="s">
        <v>87</v>
      </c>
      <c r="QOL1534" s="229" t="s">
        <v>1400</v>
      </c>
      <c r="QOM1534" s="229" t="s">
        <v>254</v>
      </c>
      <c r="QON1534" s="229" t="s">
        <v>3947</v>
      </c>
      <c r="QOO1534" s="229" t="s">
        <v>222</v>
      </c>
      <c r="QOP1534" s="229" t="s">
        <v>223</v>
      </c>
      <c r="QOQ1534" s="229" t="s">
        <v>172</v>
      </c>
      <c r="QOR1534" s="229" t="s">
        <v>289</v>
      </c>
      <c r="QOS1534" s="229" t="s">
        <v>227</v>
      </c>
      <c r="QOW1534" s="229">
        <v>2024</v>
      </c>
      <c r="QOX1534" s="229" t="s">
        <v>57</v>
      </c>
      <c r="QOY1534" s="229" t="s">
        <v>3938</v>
      </c>
      <c r="QOZ1534" s="229">
        <v>12973955</v>
      </c>
      <c r="QPA1534" s="229" t="s">
        <v>3948</v>
      </c>
      <c r="QPB1534" s="229" t="s">
        <v>310</v>
      </c>
      <c r="QPC1534" s="229" t="s">
        <v>3949</v>
      </c>
      <c r="QPD1534" s="229" t="s">
        <v>394</v>
      </c>
      <c r="QPE1534" s="229" t="s">
        <v>52</v>
      </c>
      <c r="QPF1534" s="229" t="s">
        <v>3950</v>
      </c>
      <c r="QPH1534" s="229" t="s">
        <v>3951</v>
      </c>
      <c r="QPI1534" s="229" t="s">
        <v>945</v>
      </c>
      <c r="QPJ1534" s="229" t="s">
        <v>466</v>
      </c>
      <c r="QPK1534" s="229" t="s">
        <v>3952</v>
      </c>
      <c r="QPL1534" s="229" t="s">
        <v>3573</v>
      </c>
      <c r="QPM1534" s="229" t="s">
        <v>396</v>
      </c>
      <c r="QPN1534" s="229" t="s">
        <v>289</v>
      </c>
      <c r="QPO1534" s="229" t="s">
        <v>35</v>
      </c>
      <c r="QPP1534" s="229" t="s">
        <v>27</v>
      </c>
      <c r="QPQ1534" s="229" t="s">
        <v>87</v>
      </c>
      <c r="QPR1534" s="229" t="s">
        <v>1400</v>
      </c>
      <c r="QPS1534" s="229" t="s">
        <v>254</v>
      </c>
      <c r="QPT1534" s="229" t="s">
        <v>3947</v>
      </c>
      <c r="QPU1534" s="229" t="s">
        <v>222</v>
      </c>
      <c r="QPV1534" s="229" t="s">
        <v>223</v>
      </c>
      <c r="QPW1534" s="229" t="s">
        <v>172</v>
      </c>
      <c r="QPX1534" s="229" t="s">
        <v>289</v>
      </c>
      <c r="QPY1534" s="229" t="s">
        <v>227</v>
      </c>
      <c r="QQC1534" s="229">
        <v>2024</v>
      </c>
      <c r="QQD1534" s="229" t="s">
        <v>57</v>
      </c>
      <c r="QQE1534" s="229" t="s">
        <v>3938</v>
      </c>
      <c r="QQF1534" s="229">
        <v>12973955</v>
      </c>
      <c r="QQG1534" s="229" t="s">
        <v>3948</v>
      </c>
      <c r="QQH1534" s="229" t="s">
        <v>310</v>
      </c>
      <c r="QQI1534" s="229" t="s">
        <v>3949</v>
      </c>
      <c r="QQJ1534" s="229" t="s">
        <v>394</v>
      </c>
      <c r="QQK1534" s="229" t="s">
        <v>52</v>
      </c>
      <c r="QQL1534" s="229" t="s">
        <v>3950</v>
      </c>
      <c r="QQN1534" s="229" t="s">
        <v>3951</v>
      </c>
      <c r="QQO1534" s="229" t="s">
        <v>945</v>
      </c>
      <c r="QQP1534" s="229" t="s">
        <v>466</v>
      </c>
      <c r="QQQ1534" s="229" t="s">
        <v>3952</v>
      </c>
      <c r="QQR1534" s="229" t="s">
        <v>3573</v>
      </c>
      <c r="QQS1534" s="229" t="s">
        <v>396</v>
      </c>
      <c r="QQT1534" s="229" t="s">
        <v>289</v>
      </c>
      <c r="QQU1534" s="229" t="s">
        <v>35</v>
      </c>
      <c r="QQV1534" s="229" t="s">
        <v>27</v>
      </c>
      <c r="QQW1534" s="229" t="s">
        <v>87</v>
      </c>
      <c r="QQX1534" s="229" t="s">
        <v>1400</v>
      </c>
      <c r="QQY1534" s="229" t="s">
        <v>254</v>
      </c>
      <c r="QQZ1534" s="229" t="s">
        <v>3947</v>
      </c>
      <c r="QRA1534" s="229" t="s">
        <v>222</v>
      </c>
      <c r="QRB1534" s="229" t="s">
        <v>223</v>
      </c>
      <c r="QRC1534" s="229" t="s">
        <v>172</v>
      </c>
      <c r="QRD1534" s="229" t="s">
        <v>289</v>
      </c>
      <c r="QRE1534" s="229" t="s">
        <v>227</v>
      </c>
      <c r="QRI1534" s="229">
        <v>2024</v>
      </c>
      <c r="QRJ1534" s="229" t="s">
        <v>57</v>
      </c>
      <c r="QRK1534" s="229" t="s">
        <v>3938</v>
      </c>
      <c r="QRL1534" s="229">
        <v>12973955</v>
      </c>
      <c r="QRM1534" s="229" t="s">
        <v>3948</v>
      </c>
      <c r="QRN1534" s="229" t="s">
        <v>310</v>
      </c>
      <c r="QRO1534" s="229" t="s">
        <v>3949</v>
      </c>
      <c r="QRP1534" s="229" t="s">
        <v>394</v>
      </c>
      <c r="QRQ1534" s="229" t="s">
        <v>52</v>
      </c>
      <c r="QRR1534" s="229" t="s">
        <v>3950</v>
      </c>
      <c r="QRT1534" s="229" t="s">
        <v>3951</v>
      </c>
      <c r="QRU1534" s="229" t="s">
        <v>945</v>
      </c>
      <c r="QRV1534" s="229" t="s">
        <v>466</v>
      </c>
      <c r="QRW1534" s="229" t="s">
        <v>3952</v>
      </c>
      <c r="QRX1534" s="229" t="s">
        <v>3573</v>
      </c>
      <c r="QRY1534" s="229" t="s">
        <v>396</v>
      </c>
      <c r="QRZ1534" s="229" t="s">
        <v>289</v>
      </c>
      <c r="QSA1534" s="229" t="s">
        <v>35</v>
      </c>
      <c r="QSB1534" s="229" t="s">
        <v>27</v>
      </c>
      <c r="QSC1534" s="229" t="s">
        <v>87</v>
      </c>
      <c r="QSD1534" s="229" t="s">
        <v>1400</v>
      </c>
      <c r="QSE1534" s="229" t="s">
        <v>254</v>
      </c>
      <c r="QSF1534" s="229" t="s">
        <v>3947</v>
      </c>
      <c r="QSG1534" s="229" t="s">
        <v>222</v>
      </c>
      <c r="QSH1534" s="229" t="s">
        <v>223</v>
      </c>
      <c r="QSI1534" s="229" t="s">
        <v>172</v>
      </c>
      <c r="QSJ1534" s="229" t="s">
        <v>289</v>
      </c>
      <c r="QSK1534" s="229" t="s">
        <v>227</v>
      </c>
      <c r="QSO1534" s="229">
        <v>2024</v>
      </c>
      <c r="QSP1534" s="229" t="s">
        <v>57</v>
      </c>
      <c r="QSQ1534" s="229" t="s">
        <v>3938</v>
      </c>
      <c r="QSR1534" s="229">
        <v>12973955</v>
      </c>
      <c r="QSS1534" s="229" t="s">
        <v>3948</v>
      </c>
      <c r="QST1534" s="229" t="s">
        <v>310</v>
      </c>
      <c r="QSU1534" s="229" t="s">
        <v>3949</v>
      </c>
      <c r="QSV1534" s="229" t="s">
        <v>394</v>
      </c>
      <c r="QSW1534" s="229" t="s">
        <v>52</v>
      </c>
      <c r="QSX1534" s="229" t="s">
        <v>3950</v>
      </c>
      <c r="QSZ1534" s="229" t="s">
        <v>3951</v>
      </c>
      <c r="QTA1534" s="229" t="s">
        <v>945</v>
      </c>
      <c r="QTB1534" s="229" t="s">
        <v>466</v>
      </c>
      <c r="QTC1534" s="229" t="s">
        <v>3952</v>
      </c>
      <c r="QTD1534" s="229" t="s">
        <v>3573</v>
      </c>
      <c r="QTE1534" s="229" t="s">
        <v>396</v>
      </c>
      <c r="QTF1534" s="229" t="s">
        <v>289</v>
      </c>
      <c r="QTG1534" s="229" t="s">
        <v>35</v>
      </c>
      <c r="QTH1534" s="229" t="s">
        <v>27</v>
      </c>
      <c r="QTI1534" s="229" t="s">
        <v>87</v>
      </c>
      <c r="QTJ1534" s="229" t="s">
        <v>1400</v>
      </c>
      <c r="QTK1534" s="229" t="s">
        <v>254</v>
      </c>
      <c r="QTL1534" s="229" t="s">
        <v>3947</v>
      </c>
      <c r="QTM1534" s="229" t="s">
        <v>222</v>
      </c>
      <c r="QTN1534" s="229" t="s">
        <v>223</v>
      </c>
      <c r="QTO1534" s="229" t="s">
        <v>172</v>
      </c>
      <c r="QTP1534" s="229" t="s">
        <v>289</v>
      </c>
      <c r="QTQ1534" s="229" t="s">
        <v>227</v>
      </c>
      <c r="QTU1534" s="229">
        <v>2024</v>
      </c>
      <c r="QTV1534" s="229" t="s">
        <v>57</v>
      </c>
      <c r="QTW1534" s="229" t="s">
        <v>3938</v>
      </c>
      <c r="QTX1534" s="229">
        <v>12973955</v>
      </c>
      <c r="QTY1534" s="229" t="s">
        <v>3948</v>
      </c>
      <c r="QTZ1534" s="229" t="s">
        <v>310</v>
      </c>
      <c r="QUA1534" s="229" t="s">
        <v>3949</v>
      </c>
      <c r="QUB1534" s="229" t="s">
        <v>394</v>
      </c>
      <c r="QUC1534" s="229" t="s">
        <v>52</v>
      </c>
      <c r="QUD1534" s="229" t="s">
        <v>3950</v>
      </c>
      <c r="QUF1534" s="229" t="s">
        <v>3951</v>
      </c>
      <c r="QUG1534" s="229" t="s">
        <v>945</v>
      </c>
      <c r="QUH1534" s="229" t="s">
        <v>466</v>
      </c>
      <c r="QUI1534" s="229" t="s">
        <v>3952</v>
      </c>
      <c r="QUJ1534" s="229" t="s">
        <v>3573</v>
      </c>
      <c r="QUK1534" s="229" t="s">
        <v>396</v>
      </c>
      <c r="QUL1534" s="229" t="s">
        <v>289</v>
      </c>
      <c r="QUM1534" s="229" t="s">
        <v>35</v>
      </c>
      <c r="QUN1534" s="229" t="s">
        <v>27</v>
      </c>
      <c r="QUO1534" s="229" t="s">
        <v>87</v>
      </c>
      <c r="QUP1534" s="229" t="s">
        <v>1400</v>
      </c>
      <c r="QUQ1534" s="229" t="s">
        <v>254</v>
      </c>
      <c r="QUR1534" s="229" t="s">
        <v>3947</v>
      </c>
      <c r="QUS1534" s="229" t="s">
        <v>222</v>
      </c>
      <c r="QUT1534" s="229" t="s">
        <v>223</v>
      </c>
      <c r="QUU1534" s="229" t="s">
        <v>172</v>
      </c>
      <c r="QUV1534" s="229" t="s">
        <v>289</v>
      </c>
      <c r="QUW1534" s="229" t="s">
        <v>227</v>
      </c>
      <c r="QVA1534" s="229">
        <v>2024</v>
      </c>
      <c r="QVB1534" s="229" t="s">
        <v>57</v>
      </c>
      <c r="QVC1534" s="229" t="s">
        <v>3938</v>
      </c>
      <c r="QVD1534" s="229">
        <v>12973955</v>
      </c>
      <c r="QVE1534" s="229" t="s">
        <v>3948</v>
      </c>
      <c r="QVF1534" s="229" t="s">
        <v>310</v>
      </c>
      <c r="QVG1534" s="229" t="s">
        <v>3949</v>
      </c>
      <c r="QVH1534" s="229" t="s">
        <v>394</v>
      </c>
      <c r="QVI1534" s="229" t="s">
        <v>52</v>
      </c>
      <c r="QVJ1534" s="229" t="s">
        <v>3950</v>
      </c>
      <c r="QVL1534" s="229" t="s">
        <v>3951</v>
      </c>
      <c r="QVM1534" s="229" t="s">
        <v>945</v>
      </c>
      <c r="QVN1534" s="229" t="s">
        <v>466</v>
      </c>
      <c r="QVO1534" s="229" t="s">
        <v>3952</v>
      </c>
      <c r="QVP1534" s="229" t="s">
        <v>3573</v>
      </c>
      <c r="QVQ1534" s="229" t="s">
        <v>396</v>
      </c>
      <c r="QVR1534" s="229" t="s">
        <v>289</v>
      </c>
      <c r="QVS1534" s="229" t="s">
        <v>35</v>
      </c>
      <c r="QVT1534" s="229" t="s">
        <v>27</v>
      </c>
      <c r="QVU1534" s="229" t="s">
        <v>87</v>
      </c>
      <c r="QVV1534" s="229" t="s">
        <v>1400</v>
      </c>
      <c r="QVW1534" s="229" t="s">
        <v>254</v>
      </c>
      <c r="QVX1534" s="229" t="s">
        <v>3947</v>
      </c>
      <c r="QVY1534" s="229" t="s">
        <v>222</v>
      </c>
      <c r="QVZ1534" s="229" t="s">
        <v>223</v>
      </c>
      <c r="QWA1534" s="229" t="s">
        <v>172</v>
      </c>
      <c r="QWB1534" s="229" t="s">
        <v>289</v>
      </c>
      <c r="QWC1534" s="229" t="s">
        <v>227</v>
      </c>
      <c r="QWG1534" s="229">
        <v>2024</v>
      </c>
      <c r="QWH1534" s="229" t="s">
        <v>57</v>
      </c>
      <c r="QWI1534" s="229" t="s">
        <v>3938</v>
      </c>
      <c r="QWJ1534" s="229">
        <v>12973955</v>
      </c>
      <c r="QWK1534" s="229" t="s">
        <v>3948</v>
      </c>
      <c r="QWL1534" s="229" t="s">
        <v>310</v>
      </c>
      <c r="QWM1534" s="229" t="s">
        <v>3949</v>
      </c>
      <c r="QWN1534" s="229" t="s">
        <v>394</v>
      </c>
      <c r="QWO1534" s="229" t="s">
        <v>52</v>
      </c>
      <c r="QWP1534" s="229" t="s">
        <v>3950</v>
      </c>
      <c r="QWR1534" s="229" t="s">
        <v>3951</v>
      </c>
      <c r="QWS1534" s="229" t="s">
        <v>945</v>
      </c>
      <c r="QWT1534" s="229" t="s">
        <v>466</v>
      </c>
      <c r="QWU1534" s="229" t="s">
        <v>3952</v>
      </c>
      <c r="QWV1534" s="229" t="s">
        <v>3573</v>
      </c>
      <c r="QWW1534" s="229" t="s">
        <v>396</v>
      </c>
      <c r="QWX1534" s="229" t="s">
        <v>289</v>
      </c>
      <c r="QWY1534" s="229" t="s">
        <v>35</v>
      </c>
      <c r="QWZ1534" s="229" t="s">
        <v>27</v>
      </c>
      <c r="QXA1534" s="229" t="s">
        <v>87</v>
      </c>
      <c r="QXB1534" s="229" t="s">
        <v>1400</v>
      </c>
      <c r="QXC1534" s="229" t="s">
        <v>254</v>
      </c>
      <c r="QXD1534" s="229" t="s">
        <v>3947</v>
      </c>
      <c r="QXE1534" s="229" t="s">
        <v>222</v>
      </c>
      <c r="QXF1534" s="229" t="s">
        <v>223</v>
      </c>
      <c r="QXG1534" s="229" t="s">
        <v>172</v>
      </c>
      <c r="QXH1534" s="229" t="s">
        <v>289</v>
      </c>
      <c r="QXI1534" s="229" t="s">
        <v>227</v>
      </c>
      <c r="QXM1534" s="229">
        <v>2024</v>
      </c>
      <c r="QXN1534" s="229" t="s">
        <v>57</v>
      </c>
      <c r="QXO1534" s="229" t="s">
        <v>3938</v>
      </c>
      <c r="QXP1534" s="229">
        <v>12973955</v>
      </c>
      <c r="QXQ1534" s="229" t="s">
        <v>3948</v>
      </c>
      <c r="QXR1534" s="229" t="s">
        <v>310</v>
      </c>
      <c r="QXS1534" s="229" t="s">
        <v>3949</v>
      </c>
      <c r="QXT1534" s="229" t="s">
        <v>394</v>
      </c>
      <c r="QXU1534" s="229" t="s">
        <v>52</v>
      </c>
      <c r="QXV1534" s="229" t="s">
        <v>3950</v>
      </c>
      <c r="QXX1534" s="229" t="s">
        <v>3951</v>
      </c>
      <c r="QXY1534" s="229" t="s">
        <v>945</v>
      </c>
      <c r="QXZ1534" s="229" t="s">
        <v>466</v>
      </c>
      <c r="QYA1534" s="229" t="s">
        <v>3952</v>
      </c>
      <c r="QYB1534" s="229" t="s">
        <v>3573</v>
      </c>
      <c r="QYC1534" s="229" t="s">
        <v>396</v>
      </c>
      <c r="QYD1534" s="229" t="s">
        <v>289</v>
      </c>
      <c r="QYE1534" s="229" t="s">
        <v>35</v>
      </c>
      <c r="QYF1534" s="229" t="s">
        <v>27</v>
      </c>
      <c r="QYG1534" s="229" t="s">
        <v>87</v>
      </c>
      <c r="QYH1534" s="229" t="s">
        <v>1400</v>
      </c>
      <c r="QYI1534" s="229" t="s">
        <v>254</v>
      </c>
      <c r="QYJ1534" s="229" t="s">
        <v>3947</v>
      </c>
      <c r="QYK1534" s="229" t="s">
        <v>222</v>
      </c>
      <c r="QYL1534" s="229" t="s">
        <v>223</v>
      </c>
      <c r="QYM1534" s="229" t="s">
        <v>172</v>
      </c>
      <c r="QYN1534" s="229" t="s">
        <v>289</v>
      </c>
      <c r="QYO1534" s="229" t="s">
        <v>227</v>
      </c>
      <c r="QYS1534" s="229">
        <v>2024</v>
      </c>
      <c r="QYT1534" s="229" t="s">
        <v>57</v>
      </c>
      <c r="QYU1534" s="229" t="s">
        <v>3938</v>
      </c>
      <c r="QYV1534" s="229">
        <v>12973955</v>
      </c>
      <c r="QYW1534" s="229" t="s">
        <v>3948</v>
      </c>
      <c r="QYX1534" s="229" t="s">
        <v>310</v>
      </c>
      <c r="QYY1534" s="229" t="s">
        <v>3949</v>
      </c>
      <c r="QYZ1534" s="229" t="s">
        <v>394</v>
      </c>
      <c r="QZA1534" s="229" t="s">
        <v>52</v>
      </c>
      <c r="QZB1534" s="229" t="s">
        <v>3950</v>
      </c>
      <c r="QZD1534" s="229" t="s">
        <v>3951</v>
      </c>
      <c r="QZE1534" s="229" t="s">
        <v>945</v>
      </c>
      <c r="QZF1534" s="229" t="s">
        <v>466</v>
      </c>
      <c r="QZG1534" s="229" t="s">
        <v>3952</v>
      </c>
      <c r="QZH1534" s="229" t="s">
        <v>3573</v>
      </c>
      <c r="QZI1534" s="229" t="s">
        <v>396</v>
      </c>
      <c r="QZJ1534" s="229" t="s">
        <v>289</v>
      </c>
      <c r="QZK1534" s="229" t="s">
        <v>35</v>
      </c>
      <c r="QZL1534" s="229" t="s">
        <v>27</v>
      </c>
      <c r="QZM1534" s="229" t="s">
        <v>87</v>
      </c>
      <c r="QZN1534" s="229" t="s">
        <v>1400</v>
      </c>
      <c r="QZO1534" s="229" t="s">
        <v>254</v>
      </c>
      <c r="QZP1534" s="229" t="s">
        <v>3947</v>
      </c>
      <c r="QZQ1534" s="229" t="s">
        <v>222</v>
      </c>
      <c r="QZR1534" s="229" t="s">
        <v>223</v>
      </c>
      <c r="QZS1534" s="229" t="s">
        <v>172</v>
      </c>
      <c r="QZT1534" s="229" t="s">
        <v>289</v>
      </c>
      <c r="QZU1534" s="229" t="s">
        <v>227</v>
      </c>
      <c r="QZY1534" s="229">
        <v>2024</v>
      </c>
      <c r="QZZ1534" s="229" t="s">
        <v>57</v>
      </c>
      <c r="RAA1534" s="229" t="s">
        <v>3938</v>
      </c>
      <c r="RAB1534" s="229">
        <v>12973955</v>
      </c>
      <c r="RAC1534" s="229" t="s">
        <v>3948</v>
      </c>
      <c r="RAD1534" s="229" t="s">
        <v>310</v>
      </c>
      <c r="RAE1534" s="229" t="s">
        <v>3949</v>
      </c>
      <c r="RAF1534" s="229" t="s">
        <v>394</v>
      </c>
      <c r="RAG1534" s="229" t="s">
        <v>52</v>
      </c>
      <c r="RAH1534" s="229" t="s">
        <v>3950</v>
      </c>
      <c r="RAJ1534" s="229" t="s">
        <v>3951</v>
      </c>
      <c r="RAK1534" s="229" t="s">
        <v>945</v>
      </c>
      <c r="RAL1534" s="229" t="s">
        <v>466</v>
      </c>
      <c r="RAM1534" s="229" t="s">
        <v>3952</v>
      </c>
      <c r="RAN1534" s="229" t="s">
        <v>3573</v>
      </c>
      <c r="RAO1534" s="229" t="s">
        <v>396</v>
      </c>
      <c r="RAP1534" s="229" t="s">
        <v>289</v>
      </c>
      <c r="RAQ1534" s="229" t="s">
        <v>35</v>
      </c>
      <c r="RAR1534" s="229" t="s">
        <v>27</v>
      </c>
      <c r="RAS1534" s="229" t="s">
        <v>87</v>
      </c>
      <c r="RAT1534" s="229" t="s">
        <v>1400</v>
      </c>
      <c r="RAU1534" s="229" t="s">
        <v>254</v>
      </c>
      <c r="RAV1534" s="229" t="s">
        <v>3947</v>
      </c>
      <c r="RAW1534" s="229" t="s">
        <v>222</v>
      </c>
      <c r="RAX1534" s="229" t="s">
        <v>223</v>
      </c>
      <c r="RAY1534" s="229" t="s">
        <v>172</v>
      </c>
      <c r="RAZ1534" s="229" t="s">
        <v>289</v>
      </c>
      <c r="RBA1534" s="229" t="s">
        <v>227</v>
      </c>
      <c r="RBE1534" s="229">
        <v>2024</v>
      </c>
      <c r="RBF1534" s="229" t="s">
        <v>57</v>
      </c>
      <c r="RBG1534" s="229" t="s">
        <v>3938</v>
      </c>
      <c r="RBH1534" s="229">
        <v>12973955</v>
      </c>
      <c r="RBI1534" s="229" t="s">
        <v>3948</v>
      </c>
      <c r="RBJ1534" s="229" t="s">
        <v>310</v>
      </c>
      <c r="RBK1534" s="229" t="s">
        <v>3949</v>
      </c>
      <c r="RBL1534" s="229" t="s">
        <v>394</v>
      </c>
      <c r="RBM1534" s="229" t="s">
        <v>52</v>
      </c>
      <c r="RBN1534" s="229" t="s">
        <v>3950</v>
      </c>
      <c r="RBP1534" s="229" t="s">
        <v>3951</v>
      </c>
      <c r="RBQ1534" s="229" t="s">
        <v>945</v>
      </c>
      <c r="RBR1534" s="229" t="s">
        <v>466</v>
      </c>
      <c r="RBS1534" s="229" t="s">
        <v>3952</v>
      </c>
      <c r="RBT1534" s="229" t="s">
        <v>3573</v>
      </c>
      <c r="RBU1534" s="229" t="s">
        <v>396</v>
      </c>
      <c r="RBV1534" s="229" t="s">
        <v>289</v>
      </c>
      <c r="RBW1534" s="229" t="s">
        <v>35</v>
      </c>
      <c r="RBX1534" s="229" t="s">
        <v>27</v>
      </c>
      <c r="RBY1534" s="229" t="s">
        <v>87</v>
      </c>
      <c r="RBZ1534" s="229" t="s">
        <v>1400</v>
      </c>
      <c r="RCA1534" s="229" t="s">
        <v>254</v>
      </c>
      <c r="RCB1534" s="229" t="s">
        <v>3947</v>
      </c>
      <c r="RCC1534" s="229" t="s">
        <v>222</v>
      </c>
      <c r="RCD1534" s="229" t="s">
        <v>223</v>
      </c>
      <c r="RCE1534" s="229" t="s">
        <v>172</v>
      </c>
      <c r="RCF1534" s="229" t="s">
        <v>289</v>
      </c>
      <c r="RCG1534" s="229" t="s">
        <v>227</v>
      </c>
      <c r="RCK1534" s="229">
        <v>2024</v>
      </c>
      <c r="RCL1534" s="229" t="s">
        <v>57</v>
      </c>
      <c r="RCM1534" s="229" t="s">
        <v>3938</v>
      </c>
      <c r="RCN1534" s="229">
        <v>12973955</v>
      </c>
      <c r="RCO1534" s="229" t="s">
        <v>3948</v>
      </c>
      <c r="RCP1534" s="229" t="s">
        <v>310</v>
      </c>
      <c r="RCQ1534" s="229" t="s">
        <v>3949</v>
      </c>
      <c r="RCR1534" s="229" t="s">
        <v>394</v>
      </c>
      <c r="RCS1534" s="229" t="s">
        <v>52</v>
      </c>
      <c r="RCT1534" s="229" t="s">
        <v>3950</v>
      </c>
      <c r="RCV1534" s="229" t="s">
        <v>3951</v>
      </c>
      <c r="RCW1534" s="229" t="s">
        <v>945</v>
      </c>
      <c r="RCX1534" s="229" t="s">
        <v>466</v>
      </c>
      <c r="RCY1534" s="229" t="s">
        <v>3952</v>
      </c>
      <c r="RCZ1534" s="229" t="s">
        <v>3573</v>
      </c>
      <c r="RDA1534" s="229" t="s">
        <v>396</v>
      </c>
      <c r="RDB1534" s="229" t="s">
        <v>289</v>
      </c>
      <c r="RDC1534" s="229" t="s">
        <v>35</v>
      </c>
      <c r="RDD1534" s="229" t="s">
        <v>27</v>
      </c>
      <c r="RDE1534" s="229" t="s">
        <v>87</v>
      </c>
      <c r="RDF1534" s="229" t="s">
        <v>1400</v>
      </c>
      <c r="RDG1534" s="229" t="s">
        <v>254</v>
      </c>
      <c r="RDH1534" s="229" t="s">
        <v>3947</v>
      </c>
      <c r="RDI1534" s="229" t="s">
        <v>222</v>
      </c>
      <c r="RDJ1534" s="229" t="s">
        <v>223</v>
      </c>
      <c r="RDK1534" s="229" t="s">
        <v>172</v>
      </c>
      <c r="RDL1534" s="229" t="s">
        <v>289</v>
      </c>
      <c r="RDM1534" s="229" t="s">
        <v>227</v>
      </c>
      <c r="RDQ1534" s="229">
        <v>2024</v>
      </c>
      <c r="RDR1534" s="229" t="s">
        <v>57</v>
      </c>
      <c r="RDS1534" s="229" t="s">
        <v>3938</v>
      </c>
      <c r="RDT1534" s="229">
        <v>12973955</v>
      </c>
      <c r="RDU1534" s="229" t="s">
        <v>3948</v>
      </c>
      <c r="RDV1534" s="229" t="s">
        <v>310</v>
      </c>
      <c r="RDW1534" s="229" t="s">
        <v>3949</v>
      </c>
      <c r="RDX1534" s="229" t="s">
        <v>394</v>
      </c>
      <c r="RDY1534" s="229" t="s">
        <v>52</v>
      </c>
      <c r="RDZ1534" s="229" t="s">
        <v>3950</v>
      </c>
      <c r="REB1534" s="229" t="s">
        <v>3951</v>
      </c>
      <c r="REC1534" s="229" t="s">
        <v>945</v>
      </c>
      <c r="RED1534" s="229" t="s">
        <v>466</v>
      </c>
      <c r="REE1534" s="229" t="s">
        <v>3952</v>
      </c>
      <c r="REF1534" s="229" t="s">
        <v>3573</v>
      </c>
      <c r="REG1534" s="229" t="s">
        <v>396</v>
      </c>
      <c r="REH1534" s="229" t="s">
        <v>289</v>
      </c>
      <c r="REI1534" s="229" t="s">
        <v>35</v>
      </c>
      <c r="REJ1534" s="229" t="s">
        <v>27</v>
      </c>
      <c r="REK1534" s="229" t="s">
        <v>87</v>
      </c>
      <c r="REL1534" s="229" t="s">
        <v>1400</v>
      </c>
      <c r="REM1534" s="229" t="s">
        <v>254</v>
      </c>
      <c r="REN1534" s="229" t="s">
        <v>3947</v>
      </c>
      <c r="REO1534" s="229" t="s">
        <v>222</v>
      </c>
      <c r="REP1534" s="229" t="s">
        <v>223</v>
      </c>
      <c r="REQ1534" s="229" t="s">
        <v>172</v>
      </c>
      <c r="RER1534" s="229" t="s">
        <v>289</v>
      </c>
      <c r="RES1534" s="229" t="s">
        <v>227</v>
      </c>
      <c r="REW1534" s="229">
        <v>2024</v>
      </c>
      <c r="REX1534" s="229" t="s">
        <v>57</v>
      </c>
      <c r="REY1534" s="229" t="s">
        <v>3938</v>
      </c>
      <c r="REZ1534" s="229">
        <v>12973955</v>
      </c>
      <c r="RFA1534" s="229" t="s">
        <v>3948</v>
      </c>
      <c r="RFB1534" s="229" t="s">
        <v>310</v>
      </c>
      <c r="RFC1534" s="229" t="s">
        <v>3949</v>
      </c>
      <c r="RFD1534" s="229" t="s">
        <v>394</v>
      </c>
      <c r="RFE1534" s="229" t="s">
        <v>52</v>
      </c>
      <c r="RFF1534" s="229" t="s">
        <v>3950</v>
      </c>
      <c r="RFH1534" s="229" t="s">
        <v>3951</v>
      </c>
      <c r="RFI1534" s="229" t="s">
        <v>945</v>
      </c>
      <c r="RFJ1534" s="229" t="s">
        <v>466</v>
      </c>
      <c r="RFK1534" s="229" t="s">
        <v>3952</v>
      </c>
      <c r="RFL1534" s="229" t="s">
        <v>3573</v>
      </c>
      <c r="RFM1534" s="229" t="s">
        <v>396</v>
      </c>
      <c r="RFN1534" s="229" t="s">
        <v>289</v>
      </c>
      <c r="RFO1534" s="229" t="s">
        <v>35</v>
      </c>
      <c r="RFP1534" s="229" t="s">
        <v>27</v>
      </c>
      <c r="RFQ1534" s="229" t="s">
        <v>87</v>
      </c>
      <c r="RFR1534" s="229" t="s">
        <v>1400</v>
      </c>
      <c r="RFS1534" s="229" t="s">
        <v>254</v>
      </c>
      <c r="RFT1534" s="229" t="s">
        <v>3947</v>
      </c>
      <c r="RFU1534" s="229" t="s">
        <v>222</v>
      </c>
      <c r="RFV1534" s="229" t="s">
        <v>223</v>
      </c>
      <c r="RFW1534" s="229" t="s">
        <v>172</v>
      </c>
      <c r="RFX1534" s="229" t="s">
        <v>289</v>
      </c>
      <c r="RFY1534" s="229" t="s">
        <v>227</v>
      </c>
      <c r="RGC1534" s="229">
        <v>2024</v>
      </c>
      <c r="RGD1534" s="229" t="s">
        <v>57</v>
      </c>
      <c r="RGE1534" s="229" t="s">
        <v>3938</v>
      </c>
      <c r="RGF1534" s="229">
        <v>12973955</v>
      </c>
      <c r="RGG1534" s="229" t="s">
        <v>3948</v>
      </c>
      <c r="RGH1534" s="229" t="s">
        <v>310</v>
      </c>
      <c r="RGI1534" s="229" t="s">
        <v>3949</v>
      </c>
      <c r="RGJ1534" s="229" t="s">
        <v>394</v>
      </c>
      <c r="RGK1534" s="229" t="s">
        <v>52</v>
      </c>
      <c r="RGL1534" s="229" t="s">
        <v>3950</v>
      </c>
      <c r="RGN1534" s="229" t="s">
        <v>3951</v>
      </c>
      <c r="RGO1534" s="229" t="s">
        <v>945</v>
      </c>
      <c r="RGP1534" s="229" t="s">
        <v>466</v>
      </c>
      <c r="RGQ1534" s="229" t="s">
        <v>3952</v>
      </c>
      <c r="RGR1534" s="229" t="s">
        <v>3573</v>
      </c>
      <c r="RGS1534" s="229" t="s">
        <v>396</v>
      </c>
      <c r="RGT1534" s="229" t="s">
        <v>289</v>
      </c>
      <c r="RGU1534" s="229" t="s">
        <v>35</v>
      </c>
      <c r="RGV1534" s="229" t="s">
        <v>27</v>
      </c>
      <c r="RGW1534" s="229" t="s">
        <v>87</v>
      </c>
      <c r="RGX1534" s="229" t="s">
        <v>1400</v>
      </c>
      <c r="RGY1534" s="229" t="s">
        <v>254</v>
      </c>
      <c r="RGZ1534" s="229" t="s">
        <v>3947</v>
      </c>
      <c r="RHA1534" s="229" t="s">
        <v>222</v>
      </c>
      <c r="RHB1534" s="229" t="s">
        <v>223</v>
      </c>
      <c r="RHC1534" s="229" t="s">
        <v>172</v>
      </c>
      <c r="RHD1534" s="229" t="s">
        <v>289</v>
      </c>
      <c r="RHE1534" s="229" t="s">
        <v>227</v>
      </c>
      <c r="RHI1534" s="229">
        <v>2024</v>
      </c>
      <c r="RHJ1534" s="229" t="s">
        <v>57</v>
      </c>
      <c r="RHK1534" s="229" t="s">
        <v>3938</v>
      </c>
      <c r="RHL1534" s="229">
        <v>12973955</v>
      </c>
      <c r="RHM1534" s="229" t="s">
        <v>3948</v>
      </c>
      <c r="RHN1534" s="229" t="s">
        <v>310</v>
      </c>
      <c r="RHO1534" s="229" t="s">
        <v>3949</v>
      </c>
      <c r="RHP1534" s="229" t="s">
        <v>394</v>
      </c>
      <c r="RHQ1534" s="229" t="s">
        <v>52</v>
      </c>
      <c r="RHR1534" s="229" t="s">
        <v>3950</v>
      </c>
      <c r="RHT1534" s="229" t="s">
        <v>3951</v>
      </c>
      <c r="RHU1534" s="229" t="s">
        <v>945</v>
      </c>
      <c r="RHV1534" s="229" t="s">
        <v>466</v>
      </c>
      <c r="RHW1534" s="229" t="s">
        <v>3952</v>
      </c>
      <c r="RHX1534" s="229" t="s">
        <v>3573</v>
      </c>
      <c r="RHY1534" s="229" t="s">
        <v>396</v>
      </c>
      <c r="RHZ1534" s="229" t="s">
        <v>289</v>
      </c>
      <c r="RIA1534" s="229" t="s">
        <v>35</v>
      </c>
      <c r="RIB1534" s="229" t="s">
        <v>27</v>
      </c>
      <c r="RIC1534" s="229" t="s">
        <v>87</v>
      </c>
      <c r="RID1534" s="229" t="s">
        <v>1400</v>
      </c>
      <c r="RIE1534" s="229" t="s">
        <v>254</v>
      </c>
      <c r="RIF1534" s="229" t="s">
        <v>3947</v>
      </c>
      <c r="RIG1534" s="229" t="s">
        <v>222</v>
      </c>
      <c r="RIH1534" s="229" t="s">
        <v>223</v>
      </c>
      <c r="RII1534" s="229" t="s">
        <v>172</v>
      </c>
      <c r="RIJ1534" s="229" t="s">
        <v>289</v>
      </c>
      <c r="RIK1534" s="229" t="s">
        <v>227</v>
      </c>
      <c r="RIO1534" s="229">
        <v>2024</v>
      </c>
      <c r="RIP1534" s="229" t="s">
        <v>57</v>
      </c>
      <c r="RIQ1534" s="229" t="s">
        <v>3938</v>
      </c>
      <c r="RIR1534" s="229">
        <v>12973955</v>
      </c>
      <c r="RIS1534" s="229" t="s">
        <v>3948</v>
      </c>
      <c r="RIT1534" s="229" t="s">
        <v>310</v>
      </c>
      <c r="RIU1534" s="229" t="s">
        <v>3949</v>
      </c>
      <c r="RIV1534" s="229" t="s">
        <v>394</v>
      </c>
      <c r="RIW1534" s="229" t="s">
        <v>52</v>
      </c>
      <c r="RIX1534" s="229" t="s">
        <v>3950</v>
      </c>
      <c r="RIZ1534" s="229" t="s">
        <v>3951</v>
      </c>
      <c r="RJA1534" s="229" t="s">
        <v>945</v>
      </c>
      <c r="RJB1534" s="229" t="s">
        <v>466</v>
      </c>
      <c r="RJC1534" s="229" t="s">
        <v>3952</v>
      </c>
      <c r="RJD1534" s="229" t="s">
        <v>3573</v>
      </c>
      <c r="RJE1534" s="229" t="s">
        <v>396</v>
      </c>
      <c r="RJF1534" s="229" t="s">
        <v>289</v>
      </c>
      <c r="RJG1534" s="229" t="s">
        <v>35</v>
      </c>
      <c r="RJH1534" s="229" t="s">
        <v>27</v>
      </c>
      <c r="RJI1534" s="229" t="s">
        <v>87</v>
      </c>
      <c r="RJJ1534" s="229" t="s">
        <v>1400</v>
      </c>
      <c r="RJK1534" s="229" t="s">
        <v>254</v>
      </c>
      <c r="RJL1534" s="229" t="s">
        <v>3947</v>
      </c>
      <c r="RJM1534" s="229" t="s">
        <v>222</v>
      </c>
      <c r="RJN1534" s="229" t="s">
        <v>223</v>
      </c>
      <c r="RJO1534" s="229" t="s">
        <v>172</v>
      </c>
      <c r="RJP1534" s="229" t="s">
        <v>289</v>
      </c>
      <c r="RJQ1534" s="229" t="s">
        <v>227</v>
      </c>
      <c r="RJU1534" s="229">
        <v>2024</v>
      </c>
      <c r="RJV1534" s="229" t="s">
        <v>57</v>
      </c>
      <c r="RJW1534" s="229" t="s">
        <v>3938</v>
      </c>
      <c r="RJX1534" s="229">
        <v>12973955</v>
      </c>
      <c r="RJY1534" s="229" t="s">
        <v>3948</v>
      </c>
      <c r="RJZ1534" s="229" t="s">
        <v>310</v>
      </c>
      <c r="RKA1534" s="229" t="s">
        <v>3949</v>
      </c>
      <c r="RKB1534" s="229" t="s">
        <v>394</v>
      </c>
      <c r="RKC1534" s="229" t="s">
        <v>52</v>
      </c>
      <c r="RKD1534" s="229" t="s">
        <v>3950</v>
      </c>
      <c r="RKF1534" s="229" t="s">
        <v>3951</v>
      </c>
      <c r="RKG1534" s="229" t="s">
        <v>945</v>
      </c>
      <c r="RKH1534" s="229" t="s">
        <v>466</v>
      </c>
      <c r="RKI1534" s="229" t="s">
        <v>3952</v>
      </c>
      <c r="RKJ1534" s="229" t="s">
        <v>3573</v>
      </c>
      <c r="RKK1534" s="229" t="s">
        <v>396</v>
      </c>
      <c r="RKL1534" s="229" t="s">
        <v>289</v>
      </c>
      <c r="RKM1534" s="229" t="s">
        <v>35</v>
      </c>
      <c r="RKN1534" s="229" t="s">
        <v>27</v>
      </c>
      <c r="RKO1534" s="229" t="s">
        <v>87</v>
      </c>
      <c r="RKP1534" s="229" t="s">
        <v>1400</v>
      </c>
      <c r="RKQ1534" s="229" t="s">
        <v>254</v>
      </c>
      <c r="RKR1534" s="229" t="s">
        <v>3947</v>
      </c>
      <c r="RKS1534" s="229" t="s">
        <v>222</v>
      </c>
      <c r="RKT1534" s="229" t="s">
        <v>223</v>
      </c>
      <c r="RKU1534" s="229" t="s">
        <v>172</v>
      </c>
      <c r="RKV1534" s="229" t="s">
        <v>289</v>
      </c>
      <c r="RKW1534" s="229" t="s">
        <v>227</v>
      </c>
      <c r="RLA1534" s="229">
        <v>2024</v>
      </c>
      <c r="RLB1534" s="229" t="s">
        <v>57</v>
      </c>
      <c r="RLC1534" s="229" t="s">
        <v>3938</v>
      </c>
      <c r="RLD1534" s="229">
        <v>12973955</v>
      </c>
      <c r="RLE1534" s="229" t="s">
        <v>3948</v>
      </c>
      <c r="RLF1534" s="229" t="s">
        <v>310</v>
      </c>
      <c r="RLG1534" s="229" t="s">
        <v>3949</v>
      </c>
      <c r="RLH1534" s="229" t="s">
        <v>394</v>
      </c>
      <c r="RLI1534" s="229" t="s">
        <v>52</v>
      </c>
      <c r="RLJ1534" s="229" t="s">
        <v>3950</v>
      </c>
      <c r="RLL1534" s="229" t="s">
        <v>3951</v>
      </c>
      <c r="RLM1534" s="229" t="s">
        <v>945</v>
      </c>
      <c r="RLN1534" s="229" t="s">
        <v>466</v>
      </c>
      <c r="RLO1534" s="229" t="s">
        <v>3952</v>
      </c>
      <c r="RLP1534" s="229" t="s">
        <v>3573</v>
      </c>
      <c r="RLQ1534" s="229" t="s">
        <v>396</v>
      </c>
      <c r="RLR1534" s="229" t="s">
        <v>289</v>
      </c>
      <c r="RLS1534" s="229" t="s">
        <v>35</v>
      </c>
      <c r="RLT1534" s="229" t="s">
        <v>27</v>
      </c>
      <c r="RLU1534" s="229" t="s">
        <v>87</v>
      </c>
      <c r="RLV1534" s="229" t="s">
        <v>1400</v>
      </c>
      <c r="RLW1534" s="229" t="s">
        <v>254</v>
      </c>
      <c r="RLX1534" s="229" t="s">
        <v>3947</v>
      </c>
      <c r="RLY1534" s="229" t="s">
        <v>222</v>
      </c>
      <c r="RLZ1534" s="229" t="s">
        <v>223</v>
      </c>
      <c r="RMA1534" s="229" t="s">
        <v>172</v>
      </c>
      <c r="RMB1534" s="229" t="s">
        <v>289</v>
      </c>
      <c r="RMC1534" s="229" t="s">
        <v>227</v>
      </c>
      <c r="RMG1534" s="229">
        <v>2024</v>
      </c>
      <c r="RMH1534" s="229" t="s">
        <v>57</v>
      </c>
      <c r="RMI1534" s="229" t="s">
        <v>3938</v>
      </c>
      <c r="RMJ1534" s="229">
        <v>12973955</v>
      </c>
      <c r="RMK1534" s="229" t="s">
        <v>3948</v>
      </c>
      <c r="RML1534" s="229" t="s">
        <v>310</v>
      </c>
      <c r="RMM1534" s="229" t="s">
        <v>3949</v>
      </c>
      <c r="RMN1534" s="229" t="s">
        <v>394</v>
      </c>
      <c r="RMO1534" s="229" t="s">
        <v>52</v>
      </c>
      <c r="RMP1534" s="229" t="s">
        <v>3950</v>
      </c>
      <c r="RMR1534" s="229" t="s">
        <v>3951</v>
      </c>
      <c r="RMS1534" s="229" t="s">
        <v>945</v>
      </c>
      <c r="RMT1534" s="229" t="s">
        <v>466</v>
      </c>
      <c r="RMU1534" s="229" t="s">
        <v>3952</v>
      </c>
      <c r="RMV1534" s="229" t="s">
        <v>3573</v>
      </c>
      <c r="RMW1534" s="229" t="s">
        <v>396</v>
      </c>
      <c r="RMX1534" s="229" t="s">
        <v>289</v>
      </c>
      <c r="RMY1534" s="229" t="s">
        <v>35</v>
      </c>
      <c r="RMZ1534" s="229" t="s">
        <v>27</v>
      </c>
      <c r="RNA1534" s="229" t="s">
        <v>87</v>
      </c>
      <c r="RNB1534" s="229" t="s">
        <v>1400</v>
      </c>
      <c r="RNC1534" s="229" t="s">
        <v>254</v>
      </c>
      <c r="RND1534" s="229" t="s">
        <v>3947</v>
      </c>
      <c r="RNE1534" s="229" t="s">
        <v>222</v>
      </c>
      <c r="RNF1534" s="229" t="s">
        <v>223</v>
      </c>
      <c r="RNG1534" s="229" t="s">
        <v>172</v>
      </c>
      <c r="RNH1534" s="229" t="s">
        <v>289</v>
      </c>
      <c r="RNI1534" s="229" t="s">
        <v>227</v>
      </c>
      <c r="RNM1534" s="229">
        <v>2024</v>
      </c>
      <c r="RNN1534" s="229" t="s">
        <v>57</v>
      </c>
      <c r="RNO1534" s="229" t="s">
        <v>3938</v>
      </c>
      <c r="RNP1534" s="229">
        <v>12973955</v>
      </c>
      <c r="RNQ1534" s="229" t="s">
        <v>3948</v>
      </c>
      <c r="RNR1534" s="229" t="s">
        <v>310</v>
      </c>
      <c r="RNS1534" s="229" t="s">
        <v>3949</v>
      </c>
      <c r="RNT1534" s="229" t="s">
        <v>394</v>
      </c>
      <c r="RNU1534" s="229" t="s">
        <v>52</v>
      </c>
      <c r="RNV1534" s="229" t="s">
        <v>3950</v>
      </c>
      <c r="RNX1534" s="229" t="s">
        <v>3951</v>
      </c>
      <c r="RNY1534" s="229" t="s">
        <v>945</v>
      </c>
      <c r="RNZ1534" s="229" t="s">
        <v>466</v>
      </c>
      <c r="ROA1534" s="229" t="s">
        <v>3952</v>
      </c>
      <c r="ROB1534" s="229" t="s">
        <v>3573</v>
      </c>
      <c r="ROC1534" s="229" t="s">
        <v>396</v>
      </c>
      <c r="ROD1534" s="229" t="s">
        <v>289</v>
      </c>
      <c r="ROE1534" s="229" t="s">
        <v>35</v>
      </c>
      <c r="ROF1534" s="229" t="s">
        <v>27</v>
      </c>
      <c r="ROG1534" s="229" t="s">
        <v>87</v>
      </c>
      <c r="ROH1534" s="229" t="s">
        <v>1400</v>
      </c>
      <c r="ROI1534" s="229" t="s">
        <v>254</v>
      </c>
      <c r="ROJ1534" s="229" t="s">
        <v>3947</v>
      </c>
      <c r="ROK1534" s="229" t="s">
        <v>222</v>
      </c>
      <c r="ROL1534" s="229" t="s">
        <v>223</v>
      </c>
      <c r="ROM1534" s="229" t="s">
        <v>172</v>
      </c>
      <c r="RON1534" s="229" t="s">
        <v>289</v>
      </c>
      <c r="ROO1534" s="229" t="s">
        <v>227</v>
      </c>
      <c r="ROS1534" s="229">
        <v>2024</v>
      </c>
      <c r="ROT1534" s="229" t="s">
        <v>57</v>
      </c>
      <c r="ROU1534" s="229" t="s">
        <v>3938</v>
      </c>
      <c r="ROV1534" s="229">
        <v>12973955</v>
      </c>
      <c r="ROW1534" s="229" t="s">
        <v>3948</v>
      </c>
      <c r="ROX1534" s="229" t="s">
        <v>310</v>
      </c>
      <c r="ROY1534" s="229" t="s">
        <v>3949</v>
      </c>
      <c r="ROZ1534" s="229" t="s">
        <v>394</v>
      </c>
      <c r="RPA1534" s="229" t="s">
        <v>52</v>
      </c>
      <c r="RPB1534" s="229" t="s">
        <v>3950</v>
      </c>
      <c r="RPD1534" s="229" t="s">
        <v>3951</v>
      </c>
      <c r="RPE1534" s="229" t="s">
        <v>945</v>
      </c>
      <c r="RPF1534" s="229" t="s">
        <v>466</v>
      </c>
      <c r="RPG1534" s="229" t="s">
        <v>3952</v>
      </c>
      <c r="RPH1534" s="229" t="s">
        <v>3573</v>
      </c>
      <c r="RPI1534" s="229" t="s">
        <v>396</v>
      </c>
      <c r="RPJ1534" s="229" t="s">
        <v>289</v>
      </c>
      <c r="RPK1534" s="229" t="s">
        <v>35</v>
      </c>
      <c r="RPL1534" s="229" t="s">
        <v>27</v>
      </c>
      <c r="RPM1534" s="229" t="s">
        <v>87</v>
      </c>
      <c r="RPN1534" s="229" t="s">
        <v>1400</v>
      </c>
      <c r="RPO1534" s="229" t="s">
        <v>254</v>
      </c>
      <c r="RPP1534" s="229" t="s">
        <v>3947</v>
      </c>
      <c r="RPQ1534" s="229" t="s">
        <v>222</v>
      </c>
      <c r="RPR1534" s="229" t="s">
        <v>223</v>
      </c>
      <c r="RPS1534" s="229" t="s">
        <v>172</v>
      </c>
      <c r="RPT1534" s="229" t="s">
        <v>289</v>
      </c>
      <c r="RPU1534" s="229" t="s">
        <v>227</v>
      </c>
      <c r="RPY1534" s="229">
        <v>2024</v>
      </c>
      <c r="RPZ1534" s="229" t="s">
        <v>57</v>
      </c>
      <c r="RQA1534" s="229" t="s">
        <v>3938</v>
      </c>
      <c r="RQB1534" s="229">
        <v>12973955</v>
      </c>
      <c r="RQC1534" s="229" t="s">
        <v>3948</v>
      </c>
      <c r="RQD1534" s="229" t="s">
        <v>310</v>
      </c>
      <c r="RQE1534" s="229" t="s">
        <v>3949</v>
      </c>
      <c r="RQF1534" s="229" t="s">
        <v>394</v>
      </c>
      <c r="RQG1534" s="229" t="s">
        <v>52</v>
      </c>
      <c r="RQH1534" s="229" t="s">
        <v>3950</v>
      </c>
      <c r="RQJ1534" s="229" t="s">
        <v>3951</v>
      </c>
      <c r="RQK1534" s="229" t="s">
        <v>945</v>
      </c>
      <c r="RQL1534" s="229" t="s">
        <v>466</v>
      </c>
      <c r="RQM1534" s="229" t="s">
        <v>3952</v>
      </c>
      <c r="RQN1534" s="229" t="s">
        <v>3573</v>
      </c>
      <c r="RQO1534" s="229" t="s">
        <v>396</v>
      </c>
      <c r="RQP1534" s="229" t="s">
        <v>289</v>
      </c>
      <c r="RQQ1534" s="229" t="s">
        <v>35</v>
      </c>
      <c r="RQR1534" s="229" t="s">
        <v>27</v>
      </c>
      <c r="RQS1534" s="229" t="s">
        <v>87</v>
      </c>
      <c r="RQT1534" s="229" t="s">
        <v>1400</v>
      </c>
      <c r="RQU1534" s="229" t="s">
        <v>254</v>
      </c>
      <c r="RQV1534" s="229" t="s">
        <v>3947</v>
      </c>
      <c r="RQW1534" s="229" t="s">
        <v>222</v>
      </c>
      <c r="RQX1534" s="229" t="s">
        <v>223</v>
      </c>
      <c r="RQY1534" s="229" t="s">
        <v>172</v>
      </c>
      <c r="RQZ1534" s="229" t="s">
        <v>289</v>
      </c>
      <c r="RRA1534" s="229" t="s">
        <v>227</v>
      </c>
      <c r="RRE1534" s="229">
        <v>2024</v>
      </c>
      <c r="RRF1534" s="229" t="s">
        <v>57</v>
      </c>
      <c r="RRG1534" s="229" t="s">
        <v>3938</v>
      </c>
      <c r="RRH1534" s="229">
        <v>12973955</v>
      </c>
      <c r="RRI1534" s="229" t="s">
        <v>3948</v>
      </c>
      <c r="RRJ1534" s="229" t="s">
        <v>310</v>
      </c>
      <c r="RRK1534" s="229" t="s">
        <v>3949</v>
      </c>
      <c r="RRL1534" s="229" t="s">
        <v>394</v>
      </c>
      <c r="RRM1534" s="229" t="s">
        <v>52</v>
      </c>
      <c r="RRN1534" s="229" t="s">
        <v>3950</v>
      </c>
      <c r="RRP1534" s="229" t="s">
        <v>3951</v>
      </c>
      <c r="RRQ1534" s="229" t="s">
        <v>945</v>
      </c>
      <c r="RRR1534" s="229" t="s">
        <v>466</v>
      </c>
      <c r="RRS1534" s="229" t="s">
        <v>3952</v>
      </c>
      <c r="RRT1534" s="229" t="s">
        <v>3573</v>
      </c>
      <c r="RRU1534" s="229" t="s">
        <v>396</v>
      </c>
      <c r="RRV1534" s="229" t="s">
        <v>289</v>
      </c>
      <c r="RRW1534" s="229" t="s">
        <v>35</v>
      </c>
      <c r="RRX1534" s="229" t="s">
        <v>27</v>
      </c>
      <c r="RRY1534" s="229" t="s">
        <v>87</v>
      </c>
      <c r="RRZ1534" s="229" t="s">
        <v>1400</v>
      </c>
      <c r="RSA1534" s="229" t="s">
        <v>254</v>
      </c>
      <c r="RSB1534" s="229" t="s">
        <v>3947</v>
      </c>
      <c r="RSC1534" s="229" t="s">
        <v>222</v>
      </c>
      <c r="RSD1534" s="229" t="s">
        <v>223</v>
      </c>
      <c r="RSE1534" s="229" t="s">
        <v>172</v>
      </c>
      <c r="RSF1534" s="229" t="s">
        <v>289</v>
      </c>
      <c r="RSG1534" s="229" t="s">
        <v>227</v>
      </c>
      <c r="RSK1534" s="229">
        <v>2024</v>
      </c>
      <c r="RSL1534" s="229" t="s">
        <v>57</v>
      </c>
      <c r="RSM1534" s="229" t="s">
        <v>3938</v>
      </c>
      <c r="RSN1534" s="229">
        <v>12973955</v>
      </c>
      <c r="RSO1534" s="229" t="s">
        <v>3948</v>
      </c>
      <c r="RSP1534" s="229" t="s">
        <v>310</v>
      </c>
      <c r="RSQ1534" s="229" t="s">
        <v>3949</v>
      </c>
      <c r="RSR1534" s="229" t="s">
        <v>394</v>
      </c>
      <c r="RSS1534" s="229" t="s">
        <v>52</v>
      </c>
      <c r="RST1534" s="229" t="s">
        <v>3950</v>
      </c>
      <c r="RSV1534" s="229" t="s">
        <v>3951</v>
      </c>
      <c r="RSW1534" s="229" t="s">
        <v>945</v>
      </c>
      <c r="RSX1534" s="229" t="s">
        <v>466</v>
      </c>
      <c r="RSY1534" s="229" t="s">
        <v>3952</v>
      </c>
      <c r="RSZ1534" s="229" t="s">
        <v>3573</v>
      </c>
      <c r="RTA1534" s="229" t="s">
        <v>396</v>
      </c>
      <c r="RTB1534" s="229" t="s">
        <v>289</v>
      </c>
      <c r="RTC1534" s="229" t="s">
        <v>35</v>
      </c>
      <c r="RTD1534" s="229" t="s">
        <v>27</v>
      </c>
      <c r="RTE1534" s="229" t="s">
        <v>87</v>
      </c>
      <c r="RTF1534" s="229" t="s">
        <v>1400</v>
      </c>
      <c r="RTG1534" s="229" t="s">
        <v>254</v>
      </c>
      <c r="RTH1534" s="229" t="s">
        <v>3947</v>
      </c>
      <c r="RTI1534" s="229" t="s">
        <v>222</v>
      </c>
      <c r="RTJ1534" s="229" t="s">
        <v>223</v>
      </c>
      <c r="RTK1534" s="229" t="s">
        <v>172</v>
      </c>
      <c r="RTL1534" s="229" t="s">
        <v>289</v>
      </c>
      <c r="RTM1534" s="229" t="s">
        <v>227</v>
      </c>
      <c r="RTQ1534" s="229">
        <v>2024</v>
      </c>
      <c r="RTR1534" s="229" t="s">
        <v>57</v>
      </c>
      <c r="RTS1534" s="229" t="s">
        <v>3938</v>
      </c>
      <c r="RTT1534" s="229">
        <v>12973955</v>
      </c>
      <c r="RTU1534" s="229" t="s">
        <v>3948</v>
      </c>
      <c r="RTV1534" s="229" t="s">
        <v>310</v>
      </c>
      <c r="RTW1534" s="229" t="s">
        <v>3949</v>
      </c>
      <c r="RTX1534" s="229" t="s">
        <v>394</v>
      </c>
      <c r="RTY1534" s="229" t="s">
        <v>52</v>
      </c>
      <c r="RTZ1534" s="229" t="s">
        <v>3950</v>
      </c>
      <c r="RUB1534" s="229" t="s">
        <v>3951</v>
      </c>
      <c r="RUC1534" s="229" t="s">
        <v>945</v>
      </c>
      <c r="RUD1534" s="229" t="s">
        <v>466</v>
      </c>
      <c r="RUE1534" s="229" t="s">
        <v>3952</v>
      </c>
      <c r="RUF1534" s="229" t="s">
        <v>3573</v>
      </c>
      <c r="RUG1534" s="229" t="s">
        <v>396</v>
      </c>
      <c r="RUH1534" s="229" t="s">
        <v>289</v>
      </c>
      <c r="RUI1534" s="229" t="s">
        <v>35</v>
      </c>
      <c r="RUJ1534" s="229" t="s">
        <v>27</v>
      </c>
      <c r="RUK1534" s="229" t="s">
        <v>87</v>
      </c>
      <c r="RUL1534" s="229" t="s">
        <v>1400</v>
      </c>
      <c r="RUM1534" s="229" t="s">
        <v>254</v>
      </c>
      <c r="RUN1534" s="229" t="s">
        <v>3947</v>
      </c>
      <c r="RUO1534" s="229" t="s">
        <v>222</v>
      </c>
      <c r="RUP1534" s="229" t="s">
        <v>223</v>
      </c>
      <c r="RUQ1534" s="229" t="s">
        <v>172</v>
      </c>
      <c r="RUR1534" s="229" t="s">
        <v>289</v>
      </c>
      <c r="RUS1534" s="229" t="s">
        <v>227</v>
      </c>
      <c r="RUW1534" s="229">
        <v>2024</v>
      </c>
      <c r="RUX1534" s="229" t="s">
        <v>57</v>
      </c>
      <c r="RUY1534" s="229" t="s">
        <v>3938</v>
      </c>
      <c r="RUZ1534" s="229">
        <v>12973955</v>
      </c>
      <c r="RVA1534" s="229" t="s">
        <v>3948</v>
      </c>
      <c r="RVB1534" s="229" t="s">
        <v>310</v>
      </c>
      <c r="RVC1534" s="229" t="s">
        <v>3949</v>
      </c>
      <c r="RVD1534" s="229" t="s">
        <v>394</v>
      </c>
      <c r="RVE1534" s="229" t="s">
        <v>52</v>
      </c>
      <c r="RVF1534" s="229" t="s">
        <v>3950</v>
      </c>
      <c r="RVH1534" s="229" t="s">
        <v>3951</v>
      </c>
      <c r="RVI1534" s="229" t="s">
        <v>945</v>
      </c>
      <c r="RVJ1534" s="229" t="s">
        <v>466</v>
      </c>
      <c r="RVK1534" s="229" t="s">
        <v>3952</v>
      </c>
      <c r="RVL1534" s="229" t="s">
        <v>3573</v>
      </c>
      <c r="RVM1534" s="229" t="s">
        <v>396</v>
      </c>
      <c r="RVN1534" s="229" t="s">
        <v>289</v>
      </c>
      <c r="RVO1534" s="229" t="s">
        <v>35</v>
      </c>
      <c r="RVP1534" s="229" t="s">
        <v>27</v>
      </c>
      <c r="RVQ1534" s="229" t="s">
        <v>87</v>
      </c>
      <c r="RVR1534" s="229" t="s">
        <v>1400</v>
      </c>
      <c r="RVS1534" s="229" t="s">
        <v>254</v>
      </c>
      <c r="RVT1534" s="229" t="s">
        <v>3947</v>
      </c>
      <c r="RVU1534" s="229" t="s">
        <v>222</v>
      </c>
      <c r="RVV1534" s="229" t="s">
        <v>223</v>
      </c>
      <c r="RVW1534" s="229" t="s">
        <v>172</v>
      </c>
      <c r="RVX1534" s="229" t="s">
        <v>289</v>
      </c>
      <c r="RVY1534" s="229" t="s">
        <v>227</v>
      </c>
      <c r="RWC1534" s="229">
        <v>2024</v>
      </c>
      <c r="RWD1534" s="229" t="s">
        <v>57</v>
      </c>
      <c r="RWE1534" s="229" t="s">
        <v>3938</v>
      </c>
      <c r="RWF1534" s="229">
        <v>12973955</v>
      </c>
      <c r="RWG1534" s="229" t="s">
        <v>3948</v>
      </c>
      <c r="RWH1534" s="229" t="s">
        <v>310</v>
      </c>
      <c r="RWI1534" s="229" t="s">
        <v>3949</v>
      </c>
      <c r="RWJ1534" s="229" t="s">
        <v>394</v>
      </c>
      <c r="RWK1534" s="229" t="s">
        <v>52</v>
      </c>
      <c r="RWL1534" s="229" t="s">
        <v>3950</v>
      </c>
      <c r="RWN1534" s="229" t="s">
        <v>3951</v>
      </c>
      <c r="RWO1534" s="229" t="s">
        <v>945</v>
      </c>
      <c r="RWP1534" s="229" t="s">
        <v>466</v>
      </c>
      <c r="RWQ1534" s="229" t="s">
        <v>3952</v>
      </c>
      <c r="RWR1534" s="229" t="s">
        <v>3573</v>
      </c>
      <c r="RWS1534" s="229" t="s">
        <v>396</v>
      </c>
      <c r="RWT1534" s="229" t="s">
        <v>289</v>
      </c>
      <c r="RWU1534" s="229" t="s">
        <v>35</v>
      </c>
      <c r="RWV1534" s="229" t="s">
        <v>27</v>
      </c>
      <c r="RWW1534" s="229" t="s">
        <v>87</v>
      </c>
      <c r="RWX1534" s="229" t="s">
        <v>1400</v>
      </c>
      <c r="RWY1534" s="229" t="s">
        <v>254</v>
      </c>
      <c r="RWZ1534" s="229" t="s">
        <v>3947</v>
      </c>
      <c r="RXA1534" s="229" t="s">
        <v>222</v>
      </c>
      <c r="RXB1534" s="229" t="s">
        <v>223</v>
      </c>
      <c r="RXC1534" s="229" t="s">
        <v>172</v>
      </c>
      <c r="RXD1534" s="229" t="s">
        <v>289</v>
      </c>
      <c r="RXE1534" s="229" t="s">
        <v>227</v>
      </c>
      <c r="RXI1534" s="229">
        <v>2024</v>
      </c>
      <c r="RXJ1534" s="229" t="s">
        <v>57</v>
      </c>
      <c r="RXK1534" s="229" t="s">
        <v>3938</v>
      </c>
      <c r="RXL1534" s="229">
        <v>12973955</v>
      </c>
      <c r="RXM1534" s="229" t="s">
        <v>3948</v>
      </c>
      <c r="RXN1534" s="229" t="s">
        <v>310</v>
      </c>
      <c r="RXO1534" s="229" t="s">
        <v>3949</v>
      </c>
      <c r="RXP1534" s="229" t="s">
        <v>394</v>
      </c>
      <c r="RXQ1534" s="229" t="s">
        <v>52</v>
      </c>
      <c r="RXR1534" s="229" t="s">
        <v>3950</v>
      </c>
      <c r="RXT1534" s="229" t="s">
        <v>3951</v>
      </c>
      <c r="RXU1534" s="229" t="s">
        <v>945</v>
      </c>
      <c r="RXV1534" s="229" t="s">
        <v>466</v>
      </c>
      <c r="RXW1534" s="229" t="s">
        <v>3952</v>
      </c>
      <c r="RXX1534" s="229" t="s">
        <v>3573</v>
      </c>
      <c r="RXY1534" s="229" t="s">
        <v>396</v>
      </c>
      <c r="RXZ1534" s="229" t="s">
        <v>289</v>
      </c>
      <c r="RYA1534" s="229" t="s">
        <v>35</v>
      </c>
      <c r="RYB1534" s="229" t="s">
        <v>27</v>
      </c>
      <c r="RYC1534" s="229" t="s">
        <v>87</v>
      </c>
      <c r="RYD1534" s="229" t="s">
        <v>1400</v>
      </c>
      <c r="RYE1534" s="229" t="s">
        <v>254</v>
      </c>
      <c r="RYF1534" s="229" t="s">
        <v>3947</v>
      </c>
      <c r="RYG1534" s="229" t="s">
        <v>222</v>
      </c>
      <c r="RYH1534" s="229" t="s">
        <v>223</v>
      </c>
      <c r="RYI1534" s="229" t="s">
        <v>172</v>
      </c>
      <c r="RYJ1534" s="229" t="s">
        <v>289</v>
      </c>
      <c r="RYK1534" s="229" t="s">
        <v>227</v>
      </c>
      <c r="RYO1534" s="229">
        <v>2024</v>
      </c>
      <c r="RYP1534" s="229" t="s">
        <v>57</v>
      </c>
      <c r="RYQ1534" s="229" t="s">
        <v>3938</v>
      </c>
      <c r="RYR1534" s="229">
        <v>12973955</v>
      </c>
      <c r="RYS1534" s="229" t="s">
        <v>3948</v>
      </c>
      <c r="RYT1534" s="229" t="s">
        <v>310</v>
      </c>
      <c r="RYU1534" s="229" t="s">
        <v>3949</v>
      </c>
      <c r="RYV1534" s="229" t="s">
        <v>394</v>
      </c>
      <c r="RYW1534" s="229" t="s">
        <v>52</v>
      </c>
      <c r="RYX1534" s="229" t="s">
        <v>3950</v>
      </c>
      <c r="RYZ1534" s="229" t="s">
        <v>3951</v>
      </c>
      <c r="RZA1534" s="229" t="s">
        <v>945</v>
      </c>
      <c r="RZB1534" s="229" t="s">
        <v>466</v>
      </c>
      <c r="RZC1534" s="229" t="s">
        <v>3952</v>
      </c>
      <c r="RZD1534" s="229" t="s">
        <v>3573</v>
      </c>
      <c r="RZE1534" s="229" t="s">
        <v>396</v>
      </c>
      <c r="RZF1534" s="229" t="s">
        <v>289</v>
      </c>
      <c r="RZG1534" s="229" t="s">
        <v>35</v>
      </c>
      <c r="RZH1534" s="229" t="s">
        <v>27</v>
      </c>
      <c r="RZI1534" s="229" t="s">
        <v>87</v>
      </c>
      <c r="RZJ1534" s="229" t="s">
        <v>1400</v>
      </c>
      <c r="RZK1534" s="229" t="s">
        <v>254</v>
      </c>
      <c r="RZL1534" s="229" t="s">
        <v>3947</v>
      </c>
      <c r="RZM1534" s="229" t="s">
        <v>222</v>
      </c>
      <c r="RZN1534" s="229" t="s">
        <v>223</v>
      </c>
      <c r="RZO1534" s="229" t="s">
        <v>172</v>
      </c>
      <c r="RZP1534" s="229" t="s">
        <v>289</v>
      </c>
      <c r="RZQ1534" s="229" t="s">
        <v>227</v>
      </c>
      <c r="RZU1534" s="229">
        <v>2024</v>
      </c>
      <c r="RZV1534" s="229" t="s">
        <v>57</v>
      </c>
      <c r="RZW1534" s="229" t="s">
        <v>3938</v>
      </c>
      <c r="RZX1534" s="229">
        <v>12973955</v>
      </c>
      <c r="RZY1534" s="229" t="s">
        <v>3948</v>
      </c>
      <c r="RZZ1534" s="229" t="s">
        <v>310</v>
      </c>
      <c r="SAA1534" s="229" t="s">
        <v>3949</v>
      </c>
      <c r="SAB1534" s="229" t="s">
        <v>394</v>
      </c>
      <c r="SAC1534" s="229" t="s">
        <v>52</v>
      </c>
      <c r="SAD1534" s="229" t="s">
        <v>3950</v>
      </c>
      <c r="SAF1534" s="229" t="s">
        <v>3951</v>
      </c>
      <c r="SAG1534" s="229" t="s">
        <v>945</v>
      </c>
      <c r="SAH1534" s="229" t="s">
        <v>466</v>
      </c>
      <c r="SAI1534" s="229" t="s">
        <v>3952</v>
      </c>
      <c r="SAJ1534" s="229" t="s">
        <v>3573</v>
      </c>
      <c r="SAK1534" s="229" t="s">
        <v>396</v>
      </c>
      <c r="SAL1534" s="229" t="s">
        <v>289</v>
      </c>
      <c r="SAM1534" s="229" t="s">
        <v>35</v>
      </c>
      <c r="SAN1534" s="229" t="s">
        <v>27</v>
      </c>
      <c r="SAO1534" s="229" t="s">
        <v>87</v>
      </c>
      <c r="SAP1534" s="229" t="s">
        <v>1400</v>
      </c>
      <c r="SAQ1534" s="229" t="s">
        <v>254</v>
      </c>
      <c r="SAR1534" s="229" t="s">
        <v>3947</v>
      </c>
      <c r="SAS1534" s="229" t="s">
        <v>222</v>
      </c>
      <c r="SAT1534" s="229" t="s">
        <v>223</v>
      </c>
      <c r="SAU1534" s="229" t="s">
        <v>172</v>
      </c>
      <c r="SAV1534" s="229" t="s">
        <v>289</v>
      </c>
      <c r="SAW1534" s="229" t="s">
        <v>227</v>
      </c>
      <c r="SBA1534" s="229">
        <v>2024</v>
      </c>
      <c r="SBB1534" s="229" t="s">
        <v>57</v>
      </c>
      <c r="SBC1534" s="229" t="s">
        <v>3938</v>
      </c>
      <c r="SBD1534" s="229">
        <v>12973955</v>
      </c>
      <c r="SBE1534" s="229" t="s">
        <v>3948</v>
      </c>
      <c r="SBF1534" s="229" t="s">
        <v>310</v>
      </c>
      <c r="SBG1534" s="229" t="s">
        <v>3949</v>
      </c>
      <c r="SBH1534" s="229" t="s">
        <v>394</v>
      </c>
      <c r="SBI1534" s="229" t="s">
        <v>52</v>
      </c>
      <c r="SBJ1534" s="229" t="s">
        <v>3950</v>
      </c>
      <c r="SBL1534" s="229" t="s">
        <v>3951</v>
      </c>
      <c r="SBM1534" s="229" t="s">
        <v>945</v>
      </c>
      <c r="SBN1534" s="229" t="s">
        <v>466</v>
      </c>
      <c r="SBO1534" s="229" t="s">
        <v>3952</v>
      </c>
      <c r="SBP1534" s="229" t="s">
        <v>3573</v>
      </c>
      <c r="SBQ1534" s="229" t="s">
        <v>396</v>
      </c>
      <c r="SBR1534" s="229" t="s">
        <v>289</v>
      </c>
      <c r="SBS1534" s="229" t="s">
        <v>35</v>
      </c>
      <c r="SBT1534" s="229" t="s">
        <v>27</v>
      </c>
      <c r="SBU1534" s="229" t="s">
        <v>87</v>
      </c>
      <c r="SBV1534" s="229" t="s">
        <v>1400</v>
      </c>
      <c r="SBW1534" s="229" t="s">
        <v>254</v>
      </c>
      <c r="SBX1534" s="229" t="s">
        <v>3947</v>
      </c>
      <c r="SBY1534" s="229" t="s">
        <v>222</v>
      </c>
      <c r="SBZ1534" s="229" t="s">
        <v>223</v>
      </c>
      <c r="SCA1534" s="229" t="s">
        <v>172</v>
      </c>
      <c r="SCB1534" s="229" t="s">
        <v>289</v>
      </c>
      <c r="SCC1534" s="229" t="s">
        <v>227</v>
      </c>
      <c r="SCG1534" s="229">
        <v>2024</v>
      </c>
      <c r="SCH1534" s="229" t="s">
        <v>57</v>
      </c>
      <c r="SCI1534" s="229" t="s">
        <v>3938</v>
      </c>
      <c r="SCJ1534" s="229">
        <v>12973955</v>
      </c>
      <c r="SCK1534" s="229" t="s">
        <v>3948</v>
      </c>
      <c r="SCL1534" s="229" t="s">
        <v>310</v>
      </c>
      <c r="SCM1534" s="229" t="s">
        <v>3949</v>
      </c>
      <c r="SCN1534" s="229" t="s">
        <v>394</v>
      </c>
      <c r="SCO1534" s="229" t="s">
        <v>52</v>
      </c>
      <c r="SCP1534" s="229" t="s">
        <v>3950</v>
      </c>
      <c r="SCR1534" s="229" t="s">
        <v>3951</v>
      </c>
      <c r="SCS1534" s="229" t="s">
        <v>945</v>
      </c>
      <c r="SCT1534" s="229" t="s">
        <v>466</v>
      </c>
      <c r="SCU1534" s="229" t="s">
        <v>3952</v>
      </c>
      <c r="SCV1534" s="229" t="s">
        <v>3573</v>
      </c>
      <c r="SCW1534" s="229" t="s">
        <v>396</v>
      </c>
      <c r="SCX1534" s="229" t="s">
        <v>289</v>
      </c>
      <c r="SCY1534" s="229" t="s">
        <v>35</v>
      </c>
      <c r="SCZ1534" s="229" t="s">
        <v>27</v>
      </c>
      <c r="SDA1534" s="229" t="s">
        <v>87</v>
      </c>
      <c r="SDB1534" s="229" t="s">
        <v>1400</v>
      </c>
      <c r="SDC1534" s="229" t="s">
        <v>254</v>
      </c>
      <c r="SDD1534" s="229" t="s">
        <v>3947</v>
      </c>
      <c r="SDE1534" s="229" t="s">
        <v>222</v>
      </c>
      <c r="SDF1534" s="229" t="s">
        <v>223</v>
      </c>
      <c r="SDG1534" s="229" t="s">
        <v>172</v>
      </c>
      <c r="SDH1534" s="229" t="s">
        <v>289</v>
      </c>
      <c r="SDI1534" s="229" t="s">
        <v>227</v>
      </c>
      <c r="SDM1534" s="229">
        <v>2024</v>
      </c>
      <c r="SDN1534" s="229" t="s">
        <v>57</v>
      </c>
      <c r="SDO1534" s="229" t="s">
        <v>3938</v>
      </c>
      <c r="SDP1534" s="229">
        <v>12973955</v>
      </c>
      <c r="SDQ1534" s="229" t="s">
        <v>3948</v>
      </c>
      <c r="SDR1534" s="229" t="s">
        <v>310</v>
      </c>
      <c r="SDS1534" s="229" t="s">
        <v>3949</v>
      </c>
      <c r="SDT1534" s="229" t="s">
        <v>394</v>
      </c>
      <c r="SDU1534" s="229" t="s">
        <v>52</v>
      </c>
      <c r="SDV1534" s="229" t="s">
        <v>3950</v>
      </c>
      <c r="SDX1534" s="229" t="s">
        <v>3951</v>
      </c>
      <c r="SDY1534" s="229" t="s">
        <v>945</v>
      </c>
      <c r="SDZ1534" s="229" t="s">
        <v>466</v>
      </c>
      <c r="SEA1534" s="229" t="s">
        <v>3952</v>
      </c>
      <c r="SEB1534" s="229" t="s">
        <v>3573</v>
      </c>
      <c r="SEC1534" s="229" t="s">
        <v>396</v>
      </c>
      <c r="SED1534" s="229" t="s">
        <v>289</v>
      </c>
      <c r="SEE1534" s="229" t="s">
        <v>35</v>
      </c>
      <c r="SEF1534" s="229" t="s">
        <v>27</v>
      </c>
      <c r="SEG1534" s="229" t="s">
        <v>87</v>
      </c>
      <c r="SEH1534" s="229" t="s">
        <v>1400</v>
      </c>
      <c r="SEI1534" s="229" t="s">
        <v>254</v>
      </c>
      <c r="SEJ1534" s="229" t="s">
        <v>3947</v>
      </c>
      <c r="SEK1534" s="229" t="s">
        <v>222</v>
      </c>
      <c r="SEL1534" s="229" t="s">
        <v>223</v>
      </c>
      <c r="SEM1534" s="229" t="s">
        <v>172</v>
      </c>
      <c r="SEN1534" s="229" t="s">
        <v>289</v>
      </c>
      <c r="SEO1534" s="229" t="s">
        <v>227</v>
      </c>
      <c r="SES1534" s="229">
        <v>2024</v>
      </c>
      <c r="SET1534" s="229" t="s">
        <v>57</v>
      </c>
      <c r="SEU1534" s="229" t="s">
        <v>3938</v>
      </c>
      <c r="SEV1534" s="229">
        <v>12973955</v>
      </c>
      <c r="SEW1534" s="229" t="s">
        <v>3948</v>
      </c>
      <c r="SEX1534" s="229" t="s">
        <v>310</v>
      </c>
      <c r="SEY1534" s="229" t="s">
        <v>3949</v>
      </c>
      <c r="SEZ1534" s="229" t="s">
        <v>394</v>
      </c>
      <c r="SFA1534" s="229" t="s">
        <v>52</v>
      </c>
      <c r="SFB1534" s="229" t="s">
        <v>3950</v>
      </c>
      <c r="SFD1534" s="229" t="s">
        <v>3951</v>
      </c>
      <c r="SFE1534" s="229" t="s">
        <v>945</v>
      </c>
      <c r="SFF1534" s="229" t="s">
        <v>466</v>
      </c>
      <c r="SFG1534" s="229" t="s">
        <v>3952</v>
      </c>
      <c r="SFH1534" s="229" t="s">
        <v>3573</v>
      </c>
      <c r="SFI1534" s="229" t="s">
        <v>396</v>
      </c>
      <c r="SFJ1534" s="229" t="s">
        <v>289</v>
      </c>
      <c r="SFK1534" s="229" t="s">
        <v>35</v>
      </c>
      <c r="SFL1534" s="229" t="s">
        <v>27</v>
      </c>
      <c r="SFM1534" s="229" t="s">
        <v>87</v>
      </c>
      <c r="SFN1534" s="229" t="s">
        <v>1400</v>
      </c>
      <c r="SFO1534" s="229" t="s">
        <v>254</v>
      </c>
      <c r="SFP1534" s="229" t="s">
        <v>3947</v>
      </c>
      <c r="SFQ1534" s="229" t="s">
        <v>222</v>
      </c>
      <c r="SFR1534" s="229" t="s">
        <v>223</v>
      </c>
      <c r="SFS1534" s="229" t="s">
        <v>172</v>
      </c>
      <c r="SFT1534" s="229" t="s">
        <v>289</v>
      </c>
      <c r="SFU1534" s="229" t="s">
        <v>227</v>
      </c>
      <c r="SFY1534" s="229">
        <v>2024</v>
      </c>
      <c r="SFZ1534" s="229" t="s">
        <v>57</v>
      </c>
      <c r="SGA1534" s="229" t="s">
        <v>3938</v>
      </c>
      <c r="SGB1534" s="229">
        <v>12973955</v>
      </c>
      <c r="SGC1534" s="229" t="s">
        <v>3948</v>
      </c>
      <c r="SGD1534" s="229" t="s">
        <v>310</v>
      </c>
      <c r="SGE1534" s="229" t="s">
        <v>3949</v>
      </c>
      <c r="SGF1534" s="229" t="s">
        <v>394</v>
      </c>
      <c r="SGG1534" s="229" t="s">
        <v>52</v>
      </c>
      <c r="SGH1534" s="229" t="s">
        <v>3950</v>
      </c>
      <c r="SGJ1534" s="229" t="s">
        <v>3951</v>
      </c>
      <c r="SGK1534" s="229" t="s">
        <v>945</v>
      </c>
      <c r="SGL1534" s="229" t="s">
        <v>466</v>
      </c>
      <c r="SGM1534" s="229" t="s">
        <v>3952</v>
      </c>
      <c r="SGN1534" s="229" t="s">
        <v>3573</v>
      </c>
      <c r="SGO1534" s="229" t="s">
        <v>396</v>
      </c>
      <c r="SGP1534" s="229" t="s">
        <v>289</v>
      </c>
      <c r="SGQ1534" s="229" t="s">
        <v>35</v>
      </c>
      <c r="SGR1534" s="229" t="s">
        <v>27</v>
      </c>
      <c r="SGS1534" s="229" t="s">
        <v>87</v>
      </c>
      <c r="SGT1534" s="229" t="s">
        <v>1400</v>
      </c>
      <c r="SGU1534" s="229" t="s">
        <v>254</v>
      </c>
      <c r="SGV1534" s="229" t="s">
        <v>3947</v>
      </c>
      <c r="SGW1534" s="229" t="s">
        <v>222</v>
      </c>
      <c r="SGX1534" s="229" t="s">
        <v>223</v>
      </c>
      <c r="SGY1534" s="229" t="s">
        <v>172</v>
      </c>
      <c r="SGZ1534" s="229" t="s">
        <v>289</v>
      </c>
      <c r="SHA1534" s="229" t="s">
        <v>227</v>
      </c>
      <c r="SHE1534" s="229">
        <v>2024</v>
      </c>
      <c r="SHF1534" s="229" t="s">
        <v>57</v>
      </c>
      <c r="SHG1534" s="229" t="s">
        <v>3938</v>
      </c>
      <c r="SHH1534" s="229">
        <v>12973955</v>
      </c>
      <c r="SHI1534" s="229" t="s">
        <v>3948</v>
      </c>
      <c r="SHJ1534" s="229" t="s">
        <v>310</v>
      </c>
      <c r="SHK1534" s="229" t="s">
        <v>3949</v>
      </c>
      <c r="SHL1534" s="229" t="s">
        <v>394</v>
      </c>
      <c r="SHM1534" s="229" t="s">
        <v>52</v>
      </c>
      <c r="SHN1534" s="229" t="s">
        <v>3950</v>
      </c>
      <c r="SHP1534" s="229" t="s">
        <v>3951</v>
      </c>
      <c r="SHQ1534" s="229" t="s">
        <v>945</v>
      </c>
      <c r="SHR1534" s="229" t="s">
        <v>466</v>
      </c>
      <c r="SHS1534" s="229" t="s">
        <v>3952</v>
      </c>
      <c r="SHT1534" s="229" t="s">
        <v>3573</v>
      </c>
      <c r="SHU1534" s="229" t="s">
        <v>396</v>
      </c>
      <c r="SHV1534" s="229" t="s">
        <v>289</v>
      </c>
      <c r="SHW1534" s="229" t="s">
        <v>35</v>
      </c>
      <c r="SHX1534" s="229" t="s">
        <v>27</v>
      </c>
      <c r="SHY1534" s="229" t="s">
        <v>87</v>
      </c>
      <c r="SHZ1534" s="229" t="s">
        <v>1400</v>
      </c>
      <c r="SIA1534" s="229" t="s">
        <v>254</v>
      </c>
      <c r="SIB1534" s="229" t="s">
        <v>3947</v>
      </c>
      <c r="SIC1534" s="229" t="s">
        <v>222</v>
      </c>
      <c r="SID1534" s="229" t="s">
        <v>223</v>
      </c>
      <c r="SIE1534" s="229" t="s">
        <v>172</v>
      </c>
      <c r="SIF1534" s="229" t="s">
        <v>289</v>
      </c>
      <c r="SIG1534" s="229" t="s">
        <v>227</v>
      </c>
      <c r="SIK1534" s="229">
        <v>2024</v>
      </c>
      <c r="SIL1534" s="229" t="s">
        <v>57</v>
      </c>
      <c r="SIM1534" s="229" t="s">
        <v>3938</v>
      </c>
      <c r="SIN1534" s="229">
        <v>12973955</v>
      </c>
      <c r="SIO1534" s="229" t="s">
        <v>3948</v>
      </c>
      <c r="SIP1534" s="229" t="s">
        <v>310</v>
      </c>
      <c r="SIQ1534" s="229" t="s">
        <v>3949</v>
      </c>
      <c r="SIR1534" s="229" t="s">
        <v>394</v>
      </c>
      <c r="SIS1534" s="229" t="s">
        <v>52</v>
      </c>
      <c r="SIT1534" s="229" t="s">
        <v>3950</v>
      </c>
      <c r="SIV1534" s="229" t="s">
        <v>3951</v>
      </c>
      <c r="SIW1534" s="229" t="s">
        <v>945</v>
      </c>
      <c r="SIX1534" s="229" t="s">
        <v>466</v>
      </c>
      <c r="SIY1534" s="229" t="s">
        <v>3952</v>
      </c>
      <c r="SIZ1534" s="229" t="s">
        <v>3573</v>
      </c>
      <c r="SJA1534" s="229" t="s">
        <v>396</v>
      </c>
      <c r="SJB1534" s="229" t="s">
        <v>289</v>
      </c>
      <c r="SJC1534" s="229" t="s">
        <v>35</v>
      </c>
      <c r="SJD1534" s="229" t="s">
        <v>27</v>
      </c>
      <c r="SJE1534" s="229" t="s">
        <v>87</v>
      </c>
      <c r="SJF1534" s="229" t="s">
        <v>1400</v>
      </c>
      <c r="SJG1534" s="229" t="s">
        <v>254</v>
      </c>
      <c r="SJH1534" s="229" t="s">
        <v>3947</v>
      </c>
      <c r="SJI1534" s="229" t="s">
        <v>222</v>
      </c>
      <c r="SJJ1534" s="229" t="s">
        <v>223</v>
      </c>
      <c r="SJK1534" s="229" t="s">
        <v>172</v>
      </c>
      <c r="SJL1534" s="229" t="s">
        <v>289</v>
      </c>
      <c r="SJM1534" s="229" t="s">
        <v>227</v>
      </c>
      <c r="SJQ1534" s="229">
        <v>2024</v>
      </c>
      <c r="SJR1534" s="229" t="s">
        <v>57</v>
      </c>
      <c r="SJS1534" s="229" t="s">
        <v>3938</v>
      </c>
      <c r="SJT1534" s="229">
        <v>12973955</v>
      </c>
      <c r="SJU1534" s="229" t="s">
        <v>3948</v>
      </c>
      <c r="SJV1534" s="229" t="s">
        <v>310</v>
      </c>
      <c r="SJW1534" s="229" t="s">
        <v>3949</v>
      </c>
      <c r="SJX1534" s="229" t="s">
        <v>394</v>
      </c>
      <c r="SJY1534" s="229" t="s">
        <v>52</v>
      </c>
      <c r="SJZ1534" s="229" t="s">
        <v>3950</v>
      </c>
      <c r="SKB1534" s="229" t="s">
        <v>3951</v>
      </c>
      <c r="SKC1534" s="229" t="s">
        <v>945</v>
      </c>
      <c r="SKD1534" s="229" t="s">
        <v>466</v>
      </c>
      <c r="SKE1534" s="229" t="s">
        <v>3952</v>
      </c>
      <c r="SKF1534" s="229" t="s">
        <v>3573</v>
      </c>
      <c r="SKG1534" s="229" t="s">
        <v>396</v>
      </c>
      <c r="SKH1534" s="229" t="s">
        <v>289</v>
      </c>
      <c r="SKI1534" s="229" t="s">
        <v>35</v>
      </c>
      <c r="SKJ1534" s="229" t="s">
        <v>27</v>
      </c>
      <c r="SKK1534" s="229" t="s">
        <v>87</v>
      </c>
      <c r="SKL1534" s="229" t="s">
        <v>1400</v>
      </c>
      <c r="SKM1534" s="229" t="s">
        <v>254</v>
      </c>
      <c r="SKN1534" s="229" t="s">
        <v>3947</v>
      </c>
      <c r="SKO1534" s="229" t="s">
        <v>222</v>
      </c>
      <c r="SKP1534" s="229" t="s">
        <v>223</v>
      </c>
      <c r="SKQ1534" s="229" t="s">
        <v>172</v>
      </c>
      <c r="SKR1534" s="229" t="s">
        <v>289</v>
      </c>
      <c r="SKS1534" s="229" t="s">
        <v>227</v>
      </c>
      <c r="SKW1534" s="229">
        <v>2024</v>
      </c>
      <c r="SKX1534" s="229" t="s">
        <v>57</v>
      </c>
      <c r="SKY1534" s="229" t="s">
        <v>3938</v>
      </c>
      <c r="SKZ1534" s="229">
        <v>12973955</v>
      </c>
      <c r="SLA1534" s="229" t="s">
        <v>3948</v>
      </c>
      <c r="SLB1534" s="229" t="s">
        <v>310</v>
      </c>
      <c r="SLC1534" s="229" t="s">
        <v>3949</v>
      </c>
      <c r="SLD1534" s="229" t="s">
        <v>394</v>
      </c>
      <c r="SLE1534" s="229" t="s">
        <v>52</v>
      </c>
      <c r="SLF1534" s="229" t="s">
        <v>3950</v>
      </c>
      <c r="SLH1534" s="229" t="s">
        <v>3951</v>
      </c>
      <c r="SLI1534" s="229" t="s">
        <v>945</v>
      </c>
      <c r="SLJ1534" s="229" t="s">
        <v>466</v>
      </c>
      <c r="SLK1534" s="229" t="s">
        <v>3952</v>
      </c>
      <c r="SLL1534" s="229" t="s">
        <v>3573</v>
      </c>
      <c r="SLM1534" s="229" t="s">
        <v>396</v>
      </c>
      <c r="SLN1534" s="229" t="s">
        <v>289</v>
      </c>
      <c r="SLO1534" s="229" t="s">
        <v>35</v>
      </c>
      <c r="SLP1534" s="229" t="s">
        <v>27</v>
      </c>
      <c r="SLQ1534" s="229" t="s">
        <v>87</v>
      </c>
      <c r="SLR1534" s="229" t="s">
        <v>1400</v>
      </c>
      <c r="SLS1534" s="229" t="s">
        <v>254</v>
      </c>
      <c r="SLT1534" s="229" t="s">
        <v>3947</v>
      </c>
      <c r="SLU1534" s="229" t="s">
        <v>222</v>
      </c>
      <c r="SLV1534" s="229" t="s">
        <v>223</v>
      </c>
      <c r="SLW1534" s="229" t="s">
        <v>172</v>
      </c>
      <c r="SLX1534" s="229" t="s">
        <v>289</v>
      </c>
      <c r="SLY1534" s="229" t="s">
        <v>227</v>
      </c>
      <c r="SMC1534" s="229">
        <v>2024</v>
      </c>
      <c r="SMD1534" s="229" t="s">
        <v>57</v>
      </c>
      <c r="SME1534" s="229" t="s">
        <v>3938</v>
      </c>
      <c r="SMF1534" s="229">
        <v>12973955</v>
      </c>
      <c r="SMG1534" s="229" t="s">
        <v>3948</v>
      </c>
      <c r="SMH1534" s="229" t="s">
        <v>310</v>
      </c>
      <c r="SMI1534" s="229" t="s">
        <v>3949</v>
      </c>
      <c r="SMJ1534" s="229" t="s">
        <v>394</v>
      </c>
      <c r="SMK1534" s="229" t="s">
        <v>52</v>
      </c>
      <c r="SML1534" s="229" t="s">
        <v>3950</v>
      </c>
      <c r="SMN1534" s="229" t="s">
        <v>3951</v>
      </c>
      <c r="SMO1534" s="229" t="s">
        <v>945</v>
      </c>
      <c r="SMP1534" s="229" t="s">
        <v>466</v>
      </c>
      <c r="SMQ1534" s="229" t="s">
        <v>3952</v>
      </c>
      <c r="SMR1534" s="229" t="s">
        <v>3573</v>
      </c>
      <c r="SMS1534" s="229" t="s">
        <v>396</v>
      </c>
      <c r="SMT1534" s="229" t="s">
        <v>289</v>
      </c>
      <c r="SMU1534" s="229" t="s">
        <v>35</v>
      </c>
      <c r="SMV1534" s="229" t="s">
        <v>27</v>
      </c>
      <c r="SMW1534" s="229" t="s">
        <v>87</v>
      </c>
      <c r="SMX1534" s="229" t="s">
        <v>1400</v>
      </c>
      <c r="SMY1534" s="229" t="s">
        <v>254</v>
      </c>
      <c r="SMZ1534" s="229" t="s">
        <v>3947</v>
      </c>
      <c r="SNA1534" s="229" t="s">
        <v>222</v>
      </c>
      <c r="SNB1534" s="229" t="s">
        <v>223</v>
      </c>
      <c r="SNC1534" s="229" t="s">
        <v>172</v>
      </c>
      <c r="SND1534" s="229" t="s">
        <v>289</v>
      </c>
      <c r="SNE1534" s="229" t="s">
        <v>227</v>
      </c>
      <c r="SNI1534" s="229">
        <v>2024</v>
      </c>
      <c r="SNJ1534" s="229" t="s">
        <v>57</v>
      </c>
      <c r="SNK1534" s="229" t="s">
        <v>3938</v>
      </c>
      <c r="SNL1534" s="229">
        <v>12973955</v>
      </c>
      <c r="SNM1534" s="229" t="s">
        <v>3948</v>
      </c>
      <c r="SNN1534" s="229" t="s">
        <v>310</v>
      </c>
      <c r="SNO1534" s="229" t="s">
        <v>3949</v>
      </c>
      <c r="SNP1534" s="229" t="s">
        <v>394</v>
      </c>
      <c r="SNQ1534" s="229" t="s">
        <v>52</v>
      </c>
      <c r="SNR1534" s="229" t="s">
        <v>3950</v>
      </c>
      <c r="SNT1534" s="229" t="s">
        <v>3951</v>
      </c>
      <c r="SNU1534" s="229" t="s">
        <v>945</v>
      </c>
      <c r="SNV1534" s="229" t="s">
        <v>466</v>
      </c>
      <c r="SNW1534" s="229" t="s">
        <v>3952</v>
      </c>
      <c r="SNX1534" s="229" t="s">
        <v>3573</v>
      </c>
      <c r="SNY1534" s="229" t="s">
        <v>396</v>
      </c>
      <c r="SNZ1534" s="229" t="s">
        <v>289</v>
      </c>
      <c r="SOA1534" s="229" t="s">
        <v>35</v>
      </c>
      <c r="SOB1534" s="229" t="s">
        <v>27</v>
      </c>
      <c r="SOC1534" s="229" t="s">
        <v>87</v>
      </c>
      <c r="SOD1534" s="229" t="s">
        <v>1400</v>
      </c>
      <c r="SOE1534" s="229" t="s">
        <v>254</v>
      </c>
      <c r="SOF1534" s="229" t="s">
        <v>3947</v>
      </c>
      <c r="SOG1534" s="229" t="s">
        <v>222</v>
      </c>
      <c r="SOH1534" s="229" t="s">
        <v>223</v>
      </c>
      <c r="SOI1534" s="229" t="s">
        <v>172</v>
      </c>
      <c r="SOJ1534" s="229" t="s">
        <v>289</v>
      </c>
      <c r="SOK1534" s="229" t="s">
        <v>227</v>
      </c>
      <c r="SOO1534" s="229">
        <v>2024</v>
      </c>
      <c r="SOP1534" s="229" t="s">
        <v>57</v>
      </c>
      <c r="SOQ1534" s="229" t="s">
        <v>3938</v>
      </c>
      <c r="SOR1534" s="229">
        <v>12973955</v>
      </c>
      <c r="SOS1534" s="229" t="s">
        <v>3948</v>
      </c>
      <c r="SOT1534" s="229" t="s">
        <v>310</v>
      </c>
      <c r="SOU1534" s="229" t="s">
        <v>3949</v>
      </c>
      <c r="SOV1534" s="229" t="s">
        <v>394</v>
      </c>
      <c r="SOW1534" s="229" t="s">
        <v>52</v>
      </c>
      <c r="SOX1534" s="229" t="s">
        <v>3950</v>
      </c>
      <c r="SOZ1534" s="229" t="s">
        <v>3951</v>
      </c>
      <c r="SPA1534" s="229" t="s">
        <v>945</v>
      </c>
      <c r="SPB1534" s="229" t="s">
        <v>466</v>
      </c>
      <c r="SPC1534" s="229" t="s">
        <v>3952</v>
      </c>
      <c r="SPD1534" s="229" t="s">
        <v>3573</v>
      </c>
      <c r="SPE1534" s="229" t="s">
        <v>396</v>
      </c>
      <c r="SPF1534" s="229" t="s">
        <v>289</v>
      </c>
      <c r="SPG1534" s="229" t="s">
        <v>35</v>
      </c>
      <c r="SPH1534" s="229" t="s">
        <v>27</v>
      </c>
      <c r="SPI1534" s="229" t="s">
        <v>87</v>
      </c>
      <c r="SPJ1534" s="229" t="s">
        <v>1400</v>
      </c>
      <c r="SPK1534" s="229" t="s">
        <v>254</v>
      </c>
      <c r="SPL1534" s="229" t="s">
        <v>3947</v>
      </c>
      <c r="SPM1534" s="229" t="s">
        <v>222</v>
      </c>
      <c r="SPN1534" s="229" t="s">
        <v>223</v>
      </c>
      <c r="SPO1534" s="229" t="s">
        <v>172</v>
      </c>
      <c r="SPP1534" s="229" t="s">
        <v>289</v>
      </c>
      <c r="SPQ1534" s="229" t="s">
        <v>227</v>
      </c>
      <c r="SPU1534" s="229">
        <v>2024</v>
      </c>
      <c r="SPV1534" s="229" t="s">
        <v>57</v>
      </c>
      <c r="SPW1534" s="229" t="s">
        <v>3938</v>
      </c>
      <c r="SPX1534" s="229">
        <v>12973955</v>
      </c>
      <c r="SPY1534" s="229" t="s">
        <v>3948</v>
      </c>
      <c r="SPZ1534" s="229" t="s">
        <v>310</v>
      </c>
      <c r="SQA1534" s="229" t="s">
        <v>3949</v>
      </c>
      <c r="SQB1534" s="229" t="s">
        <v>394</v>
      </c>
      <c r="SQC1534" s="229" t="s">
        <v>52</v>
      </c>
      <c r="SQD1534" s="229" t="s">
        <v>3950</v>
      </c>
      <c r="SQF1534" s="229" t="s">
        <v>3951</v>
      </c>
      <c r="SQG1534" s="229" t="s">
        <v>945</v>
      </c>
      <c r="SQH1534" s="229" t="s">
        <v>466</v>
      </c>
      <c r="SQI1534" s="229" t="s">
        <v>3952</v>
      </c>
      <c r="SQJ1534" s="229" t="s">
        <v>3573</v>
      </c>
      <c r="SQK1534" s="229" t="s">
        <v>396</v>
      </c>
      <c r="SQL1534" s="229" t="s">
        <v>289</v>
      </c>
      <c r="SQM1534" s="229" t="s">
        <v>35</v>
      </c>
      <c r="SQN1534" s="229" t="s">
        <v>27</v>
      </c>
      <c r="SQO1534" s="229" t="s">
        <v>87</v>
      </c>
      <c r="SQP1534" s="229" t="s">
        <v>1400</v>
      </c>
      <c r="SQQ1534" s="229" t="s">
        <v>254</v>
      </c>
      <c r="SQR1534" s="229" t="s">
        <v>3947</v>
      </c>
      <c r="SQS1534" s="229" t="s">
        <v>222</v>
      </c>
      <c r="SQT1534" s="229" t="s">
        <v>223</v>
      </c>
      <c r="SQU1534" s="229" t="s">
        <v>172</v>
      </c>
      <c r="SQV1534" s="229" t="s">
        <v>289</v>
      </c>
      <c r="SQW1534" s="229" t="s">
        <v>227</v>
      </c>
      <c r="SRA1534" s="229">
        <v>2024</v>
      </c>
      <c r="SRB1534" s="229" t="s">
        <v>57</v>
      </c>
      <c r="SRC1534" s="229" t="s">
        <v>3938</v>
      </c>
      <c r="SRD1534" s="229">
        <v>12973955</v>
      </c>
      <c r="SRE1534" s="229" t="s">
        <v>3948</v>
      </c>
      <c r="SRF1534" s="229" t="s">
        <v>310</v>
      </c>
      <c r="SRG1534" s="229" t="s">
        <v>3949</v>
      </c>
      <c r="SRH1534" s="229" t="s">
        <v>394</v>
      </c>
      <c r="SRI1534" s="229" t="s">
        <v>52</v>
      </c>
      <c r="SRJ1534" s="229" t="s">
        <v>3950</v>
      </c>
      <c r="SRL1534" s="229" t="s">
        <v>3951</v>
      </c>
      <c r="SRM1534" s="229" t="s">
        <v>945</v>
      </c>
      <c r="SRN1534" s="229" t="s">
        <v>466</v>
      </c>
      <c r="SRO1534" s="229" t="s">
        <v>3952</v>
      </c>
      <c r="SRP1534" s="229" t="s">
        <v>3573</v>
      </c>
      <c r="SRQ1534" s="229" t="s">
        <v>396</v>
      </c>
      <c r="SRR1534" s="229" t="s">
        <v>289</v>
      </c>
      <c r="SRS1534" s="229" t="s">
        <v>35</v>
      </c>
      <c r="SRT1534" s="229" t="s">
        <v>27</v>
      </c>
      <c r="SRU1534" s="229" t="s">
        <v>87</v>
      </c>
      <c r="SRV1534" s="229" t="s">
        <v>1400</v>
      </c>
      <c r="SRW1534" s="229" t="s">
        <v>254</v>
      </c>
      <c r="SRX1534" s="229" t="s">
        <v>3947</v>
      </c>
      <c r="SRY1534" s="229" t="s">
        <v>222</v>
      </c>
      <c r="SRZ1534" s="229" t="s">
        <v>223</v>
      </c>
      <c r="SSA1534" s="229" t="s">
        <v>172</v>
      </c>
      <c r="SSB1534" s="229" t="s">
        <v>289</v>
      </c>
      <c r="SSC1534" s="229" t="s">
        <v>227</v>
      </c>
      <c r="SSG1534" s="229">
        <v>2024</v>
      </c>
      <c r="SSH1534" s="229" t="s">
        <v>57</v>
      </c>
      <c r="SSI1534" s="229" t="s">
        <v>3938</v>
      </c>
      <c r="SSJ1534" s="229">
        <v>12973955</v>
      </c>
      <c r="SSK1534" s="229" t="s">
        <v>3948</v>
      </c>
      <c r="SSL1534" s="229" t="s">
        <v>310</v>
      </c>
      <c r="SSM1534" s="229" t="s">
        <v>3949</v>
      </c>
      <c r="SSN1534" s="229" t="s">
        <v>394</v>
      </c>
      <c r="SSO1534" s="229" t="s">
        <v>52</v>
      </c>
      <c r="SSP1534" s="229" t="s">
        <v>3950</v>
      </c>
      <c r="SSR1534" s="229" t="s">
        <v>3951</v>
      </c>
      <c r="SSS1534" s="229" t="s">
        <v>945</v>
      </c>
      <c r="SST1534" s="229" t="s">
        <v>466</v>
      </c>
      <c r="SSU1534" s="229" t="s">
        <v>3952</v>
      </c>
      <c r="SSV1534" s="229" t="s">
        <v>3573</v>
      </c>
      <c r="SSW1534" s="229" t="s">
        <v>396</v>
      </c>
      <c r="SSX1534" s="229" t="s">
        <v>289</v>
      </c>
      <c r="SSY1534" s="229" t="s">
        <v>35</v>
      </c>
      <c r="SSZ1534" s="229" t="s">
        <v>27</v>
      </c>
      <c r="STA1534" s="229" t="s">
        <v>87</v>
      </c>
      <c r="STB1534" s="229" t="s">
        <v>1400</v>
      </c>
      <c r="STC1534" s="229" t="s">
        <v>254</v>
      </c>
      <c r="STD1534" s="229" t="s">
        <v>3947</v>
      </c>
      <c r="STE1534" s="229" t="s">
        <v>222</v>
      </c>
      <c r="STF1534" s="229" t="s">
        <v>223</v>
      </c>
      <c r="STG1534" s="229" t="s">
        <v>172</v>
      </c>
      <c r="STH1534" s="229" t="s">
        <v>289</v>
      </c>
      <c r="STI1534" s="229" t="s">
        <v>227</v>
      </c>
      <c r="STM1534" s="229">
        <v>2024</v>
      </c>
      <c r="STN1534" s="229" t="s">
        <v>57</v>
      </c>
      <c r="STO1534" s="229" t="s">
        <v>3938</v>
      </c>
      <c r="STP1534" s="229">
        <v>12973955</v>
      </c>
      <c r="STQ1534" s="229" t="s">
        <v>3948</v>
      </c>
      <c r="STR1534" s="229" t="s">
        <v>310</v>
      </c>
      <c r="STS1534" s="229" t="s">
        <v>3949</v>
      </c>
      <c r="STT1534" s="229" t="s">
        <v>394</v>
      </c>
      <c r="STU1534" s="229" t="s">
        <v>52</v>
      </c>
      <c r="STV1534" s="229" t="s">
        <v>3950</v>
      </c>
      <c r="STX1534" s="229" t="s">
        <v>3951</v>
      </c>
      <c r="STY1534" s="229" t="s">
        <v>945</v>
      </c>
      <c r="STZ1534" s="229" t="s">
        <v>466</v>
      </c>
      <c r="SUA1534" s="229" t="s">
        <v>3952</v>
      </c>
      <c r="SUB1534" s="229" t="s">
        <v>3573</v>
      </c>
      <c r="SUC1534" s="229" t="s">
        <v>396</v>
      </c>
      <c r="SUD1534" s="229" t="s">
        <v>289</v>
      </c>
      <c r="SUE1534" s="229" t="s">
        <v>35</v>
      </c>
      <c r="SUF1534" s="229" t="s">
        <v>27</v>
      </c>
      <c r="SUG1534" s="229" t="s">
        <v>87</v>
      </c>
      <c r="SUH1534" s="229" t="s">
        <v>1400</v>
      </c>
      <c r="SUI1534" s="229" t="s">
        <v>254</v>
      </c>
      <c r="SUJ1534" s="229" t="s">
        <v>3947</v>
      </c>
      <c r="SUK1534" s="229" t="s">
        <v>222</v>
      </c>
      <c r="SUL1534" s="229" t="s">
        <v>223</v>
      </c>
      <c r="SUM1534" s="229" t="s">
        <v>172</v>
      </c>
      <c r="SUN1534" s="229" t="s">
        <v>289</v>
      </c>
      <c r="SUO1534" s="229" t="s">
        <v>227</v>
      </c>
      <c r="SUS1534" s="229">
        <v>2024</v>
      </c>
      <c r="SUT1534" s="229" t="s">
        <v>57</v>
      </c>
      <c r="SUU1534" s="229" t="s">
        <v>3938</v>
      </c>
      <c r="SUV1534" s="229">
        <v>12973955</v>
      </c>
      <c r="SUW1534" s="229" t="s">
        <v>3948</v>
      </c>
      <c r="SUX1534" s="229" t="s">
        <v>310</v>
      </c>
      <c r="SUY1534" s="229" t="s">
        <v>3949</v>
      </c>
      <c r="SUZ1534" s="229" t="s">
        <v>394</v>
      </c>
      <c r="SVA1534" s="229" t="s">
        <v>52</v>
      </c>
      <c r="SVB1534" s="229" t="s">
        <v>3950</v>
      </c>
      <c r="SVD1534" s="229" t="s">
        <v>3951</v>
      </c>
      <c r="SVE1534" s="229" t="s">
        <v>945</v>
      </c>
      <c r="SVF1534" s="229" t="s">
        <v>466</v>
      </c>
      <c r="SVG1534" s="229" t="s">
        <v>3952</v>
      </c>
      <c r="SVH1534" s="229" t="s">
        <v>3573</v>
      </c>
      <c r="SVI1534" s="229" t="s">
        <v>396</v>
      </c>
      <c r="SVJ1534" s="229" t="s">
        <v>289</v>
      </c>
      <c r="SVK1534" s="229" t="s">
        <v>35</v>
      </c>
      <c r="SVL1534" s="229" t="s">
        <v>27</v>
      </c>
      <c r="SVM1534" s="229" t="s">
        <v>87</v>
      </c>
      <c r="SVN1534" s="229" t="s">
        <v>1400</v>
      </c>
      <c r="SVO1534" s="229" t="s">
        <v>254</v>
      </c>
      <c r="SVP1534" s="229" t="s">
        <v>3947</v>
      </c>
      <c r="SVQ1534" s="229" t="s">
        <v>222</v>
      </c>
      <c r="SVR1534" s="229" t="s">
        <v>223</v>
      </c>
      <c r="SVS1534" s="229" t="s">
        <v>172</v>
      </c>
      <c r="SVT1534" s="229" t="s">
        <v>289</v>
      </c>
      <c r="SVU1534" s="229" t="s">
        <v>227</v>
      </c>
      <c r="SVY1534" s="229">
        <v>2024</v>
      </c>
      <c r="SVZ1534" s="229" t="s">
        <v>57</v>
      </c>
      <c r="SWA1534" s="229" t="s">
        <v>3938</v>
      </c>
      <c r="SWB1534" s="229">
        <v>12973955</v>
      </c>
      <c r="SWC1534" s="229" t="s">
        <v>3948</v>
      </c>
      <c r="SWD1534" s="229" t="s">
        <v>310</v>
      </c>
      <c r="SWE1534" s="229" t="s">
        <v>3949</v>
      </c>
      <c r="SWF1534" s="229" t="s">
        <v>394</v>
      </c>
      <c r="SWG1534" s="229" t="s">
        <v>52</v>
      </c>
      <c r="SWH1534" s="229" t="s">
        <v>3950</v>
      </c>
      <c r="SWJ1534" s="229" t="s">
        <v>3951</v>
      </c>
      <c r="SWK1534" s="229" t="s">
        <v>945</v>
      </c>
      <c r="SWL1534" s="229" t="s">
        <v>466</v>
      </c>
      <c r="SWM1534" s="229" t="s">
        <v>3952</v>
      </c>
      <c r="SWN1534" s="229" t="s">
        <v>3573</v>
      </c>
      <c r="SWO1534" s="229" t="s">
        <v>396</v>
      </c>
      <c r="SWP1534" s="229" t="s">
        <v>289</v>
      </c>
      <c r="SWQ1534" s="229" t="s">
        <v>35</v>
      </c>
      <c r="SWR1534" s="229" t="s">
        <v>27</v>
      </c>
      <c r="SWS1534" s="229" t="s">
        <v>87</v>
      </c>
      <c r="SWT1534" s="229" t="s">
        <v>1400</v>
      </c>
      <c r="SWU1534" s="229" t="s">
        <v>254</v>
      </c>
      <c r="SWV1534" s="229" t="s">
        <v>3947</v>
      </c>
      <c r="SWW1534" s="229" t="s">
        <v>222</v>
      </c>
      <c r="SWX1534" s="229" t="s">
        <v>223</v>
      </c>
      <c r="SWY1534" s="229" t="s">
        <v>172</v>
      </c>
      <c r="SWZ1534" s="229" t="s">
        <v>289</v>
      </c>
      <c r="SXA1534" s="229" t="s">
        <v>227</v>
      </c>
      <c r="SXE1534" s="229">
        <v>2024</v>
      </c>
      <c r="SXF1534" s="229" t="s">
        <v>57</v>
      </c>
      <c r="SXG1534" s="229" t="s">
        <v>3938</v>
      </c>
      <c r="SXH1534" s="229">
        <v>12973955</v>
      </c>
      <c r="SXI1534" s="229" t="s">
        <v>3948</v>
      </c>
      <c r="SXJ1534" s="229" t="s">
        <v>310</v>
      </c>
      <c r="SXK1534" s="229" t="s">
        <v>3949</v>
      </c>
      <c r="SXL1534" s="229" t="s">
        <v>394</v>
      </c>
      <c r="SXM1534" s="229" t="s">
        <v>52</v>
      </c>
      <c r="SXN1534" s="229" t="s">
        <v>3950</v>
      </c>
      <c r="SXP1534" s="229" t="s">
        <v>3951</v>
      </c>
      <c r="SXQ1534" s="229" t="s">
        <v>945</v>
      </c>
      <c r="SXR1534" s="229" t="s">
        <v>466</v>
      </c>
      <c r="SXS1534" s="229" t="s">
        <v>3952</v>
      </c>
      <c r="SXT1534" s="229" t="s">
        <v>3573</v>
      </c>
      <c r="SXU1534" s="229" t="s">
        <v>396</v>
      </c>
      <c r="SXV1534" s="229" t="s">
        <v>289</v>
      </c>
      <c r="SXW1534" s="229" t="s">
        <v>35</v>
      </c>
      <c r="SXX1534" s="229" t="s">
        <v>27</v>
      </c>
      <c r="SXY1534" s="229" t="s">
        <v>87</v>
      </c>
      <c r="SXZ1534" s="229" t="s">
        <v>1400</v>
      </c>
      <c r="SYA1534" s="229" t="s">
        <v>254</v>
      </c>
      <c r="SYB1534" s="229" t="s">
        <v>3947</v>
      </c>
      <c r="SYC1534" s="229" t="s">
        <v>222</v>
      </c>
      <c r="SYD1534" s="229" t="s">
        <v>223</v>
      </c>
      <c r="SYE1534" s="229" t="s">
        <v>172</v>
      </c>
      <c r="SYF1534" s="229" t="s">
        <v>289</v>
      </c>
      <c r="SYG1534" s="229" t="s">
        <v>227</v>
      </c>
      <c r="SYK1534" s="229">
        <v>2024</v>
      </c>
      <c r="SYL1534" s="229" t="s">
        <v>57</v>
      </c>
      <c r="SYM1534" s="229" t="s">
        <v>3938</v>
      </c>
      <c r="SYN1534" s="229">
        <v>12973955</v>
      </c>
      <c r="SYO1534" s="229" t="s">
        <v>3948</v>
      </c>
      <c r="SYP1534" s="229" t="s">
        <v>310</v>
      </c>
      <c r="SYQ1534" s="229" t="s">
        <v>3949</v>
      </c>
      <c r="SYR1534" s="229" t="s">
        <v>394</v>
      </c>
      <c r="SYS1534" s="229" t="s">
        <v>52</v>
      </c>
      <c r="SYT1534" s="229" t="s">
        <v>3950</v>
      </c>
      <c r="SYV1534" s="229" t="s">
        <v>3951</v>
      </c>
      <c r="SYW1534" s="229" t="s">
        <v>945</v>
      </c>
      <c r="SYX1534" s="229" t="s">
        <v>466</v>
      </c>
      <c r="SYY1534" s="229" t="s">
        <v>3952</v>
      </c>
      <c r="SYZ1534" s="229" t="s">
        <v>3573</v>
      </c>
      <c r="SZA1534" s="229" t="s">
        <v>396</v>
      </c>
      <c r="SZB1534" s="229" t="s">
        <v>289</v>
      </c>
      <c r="SZC1534" s="229" t="s">
        <v>35</v>
      </c>
      <c r="SZD1534" s="229" t="s">
        <v>27</v>
      </c>
      <c r="SZE1534" s="229" t="s">
        <v>87</v>
      </c>
      <c r="SZF1534" s="229" t="s">
        <v>1400</v>
      </c>
      <c r="SZG1534" s="229" t="s">
        <v>254</v>
      </c>
      <c r="SZH1534" s="229" t="s">
        <v>3947</v>
      </c>
      <c r="SZI1534" s="229" t="s">
        <v>222</v>
      </c>
      <c r="SZJ1534" s="229" t="s">
        <v>223</v>
      </c>
      <c r="SZK1534" s="229" t="s">
        <v>172</v>
      </c>
      <c r="SZL1534" s="229" t="s">
        <v>289</v>
      </c>
      <c r="SZM1534" s="229" t="s">
        <v>227</v>
      </c>
      <c r="SZQ1534" s="229">
        <v>2024</v>
      </c>
      <c r="SZR1534" s="229" t="s">
        <v>57</v>
      </c>
      <c r="SZS1534" s="229" t="s">
        <v>3938</v>
      </c>
      <c r="SZT1534" s="229">
        <v>12973955</v>
      </c>
      <c r="SZU1534" s="229" t="s">
        <v>3948</v>
      </c>
      <c r="SZV1534" s="229" t="s">
        <v>310</v>
      </c>
      <c r="SZW1534" s="229" t="s">
        <v>3949</v>
      </c>
      <c r="SZX1534" s="229" t="s">
        <v>394</v>
      </c>
      <c r="SZY1534" s="229" t="s">
        <v>52</v>
      </c>
      <c r="SZZ1534" s="229" t="s">
        <v>3950</v>
      </c>
      <c r="TAB1534" s="229" t="s">
        <v>3951</v>
      </c>
      <c r="TAC1534" s="229" t="s">
        <v>945</v>
      </c>
      <c r="TAD1534" s="229" t="s">
        <v>466</v>
      </c>
      <c r="TAE1534" s="229" t="s">
        <v>3952</v>
      </c>
      <c r="TAF1534" s="229" t="s">
        <v>3573</v>
      </c>
      <c r="TAG1534" s="229" t="s">
        <v>396</v>
      </c>
      <c r="TAH1534" s="229" t="s">
        <v>289</v>
      </c>
      <c r="TAI1534" s="229" t="s">
        <v>35</v>
      </c>
      <c r="TAJ1534" s="229" t="s">
        <v>27</v>
      </c>
      <c r="TAK1534" s="229" t="s">
        <v>87</v>
      </c>
      <c r="TAL1534" s="229" t="s">
        <v>1400</v>
      </c>
      <c r="TAM1534" s="229" t="s">
        <v>254</v>
      </c>
      <c r="TAN1534" s="229" t="s">
        <v>3947</v>
      </c>
      <c r="TAO1534" s="229" t="s">
        <v>222</v>
      </c>
      <c r="TAP1534" s="229" t="s">
        <v>223</v>
      </c>
      <c r="TAQ1534" s="229" t="s">
        <v>172</v>
      </c>
      <c r="TAR1534" s="229" t="s">
        <v>289</v>
      </c>
      <c r="TAS1534" s="229" t="s">
        <v>227</v>
      </c>
      <c r="TAW1534" s="229">
        <v>2024</v>
      </c>
      <c r="TAX1534" s="229" t="s">
        <v>57</v>
      </c>
      <c r="TAY1534" s="229" t="s">
        <v>3938</v>
      </c>
      <c r="TAZ1534" s="229">
        <v>12973955</v>
      </c>
      <c r="TBA1534" s="229" t="s">
        <v>3948</v>
      </c>
      <c r="TBB1534" s="229" t="s">
        <v>310</v>
      </c>
      <c r="TBC1534" s="229" t="s">
        <v>3949</v>
      </c>
      <c r="TBD1534" s="229" t="s">
        <v>394</v>
      </c>
      <c r="TBE1534" s="229" t="s">
        <v>52</v>
      </c>
      <c r="TBF1534" s="229" t="s">
        <v>3950</v>
      </c>
      <c r="TBH1534" s="229" t="s">
        <v>3951</v>
      </c>
      <c r="TBI1534" s="229" t="s">
        <v>945</v>
      </c>
      <c r="TBJ1534" s="229" t="s">
        <v>466</v>
      </c>
      <c r="TBK1534" s="229" t="s">
        <v>3952</v>
      </c>
      <c r="TBL1534" s="229" t="s">
        <v>3573</v>
      </c>
      <c r="TBM1534" s="229" t="s">
        <v>396</v>
      </c>
      <c r="TBN1534" s="229" t="s">
        <v>289</v>
      </c>
      <c r="TBO1534" s="229" t="s">
        <v>35</v>
      </c>
      <c r="TBP1534" s="229" t="s">
        <v>27</v>
      </c>
      <c r="TBQ1534" s="229" t="s">
        <v>87</v>
      </c>
      <c r="TBR1534" s="229" t="s">
        <v>1400</v>
      </c>
      <c r="TBS1534" s="229" t="s">
        <v>254</v>
      </c>
      <c r="TBT1534" s="229" t="s">
        <v>3947</v>
      </c>
      <c r="TBU1534" s="229" t="s">
        <v>222</v>
      </c>
      <c r="TBV1534" s="229" t="s">
        <v>223</v>
      </c>
      <c r="TBW1534" s="229" t="s">
        <v>172</v>
      </c>
      <c r="TBX1534" s="229" t="s">
        <v>289</v>
      </c>
      <c r="TBY1534" s="229" t="s">
        <v>227</v>
      </c>
      <c r="TCC1534" s="229">
        <v>2024</v>
      </c>
      <c r="TCD1534" s="229" t="s">
        <v>57</v>
      </c>
      <c r="TCE1534" s="229" t="s">
        <v>3938</v>
      </c>
      <c r="TCF1534" s="229">
        <v>12973955</v>
      </c>
      <c r="TCG1534" s="229" t="s">
        <v>3948</v>
      </c>
      <c r="TCH1534" s="229" t="s">
        <v>310</v>
      </c>
      <c r="TCI1534" s="229" t="s">
        <v>3949</v>
      </c>
      <c r="TCJ1534" s="229" t="s">
        <v>394</v>
      </c>
      <c r="TCK1534" s="229" t="s">
        <v>52</v>
      </c>
      <c r="TCL1534" s="229" t="s">
        <v>3950</v>
      </c>
      <c r="TCN1534" s="229" t="s">
        <v>3951</v>
      </c>
      <c r="TCO1534" s="229" t="s">
        <v>945</v>
      </c>
      <c r="TCP1534" s="229" t="s">
        <v>466</v>
      </c>
      <c r="TCQ1534" s="229" t="s">
        <v>3952</v>
      </c>
      <c r="TCR1534" s="229" t="s">
        <v>3573</v>
      </c>
      <c r="TCS1534" s="229" t="s">
        <v>396</v>
      </c>
      <c r="TCT1534" s="229" t="s">
        <v>289</v>
      </c>
      <c r="TCU1534" s="229" t="s">
        <v>35</v>
      </c>
      <c r="TCV1534" s="229" t="s">
        <v>27</v>
      </c>
      <c r="TCW1534" s="229" t="s">
        <v>87</v>
      </c>
      <c r="TCX1534" s="229" t="s">
        <v>1400</v>
      </c>
      <c r="TCY1534" s="229" t="s">
        <v>254</v>
      </c>
      <c r="TCZ1534" s="229" t="s">
        <v>3947</v>
      </c>
      <c r="TDA1534" s="229" t="s">
        <v>222</v>
      </c>
      <c r="TDB1534" s="229" t="s">
        <v>223</v>
      </c>
      <c r="TDC1534" s="229" t="s">
        <v>172</v>
      </c>
      <c r="TDD1534" s="229" t="s">
        <v>289</v>
      </c>
      <c r="TDE1534" s="229" t="s">
        <v>227</v>
      </c>
      <c r="TDI1534" s="229">
        <v>2024</v>
      </c>
      <c r="TDJ1534" s="229" t="s">
        <v>57</v>
      </c>
      <c r="TDK1534" s="229" t="s">
        <v>3938</v>
      </c>
      <c r="TDL1534" s="229">
        <v>12973955</v>
      </c>
      <c r="TDM1534" s="229" t="s">
        <v>3948</v>
      </c>
      <c r="TDN1534" s="229" t="s">
        <v>310</v>
      </c>
      <c r="TDO1534" s="229" t="s">
        <v>3949</v>
      </c>
      <c r="TDP1534" s="229" t="s">
        <v>394</v>
      </c>
      <c r="TDQ1534" s="229" t="s">
        <v>52</v>
      </c>
      <c r="TDR1534" s="229" t="s">
        <v>3950</v>
      </c>
      <c r="TDT1534" s="229" t="s">
        <v>3951</v>
      </c>
      <c r="TDU1534" s="229" t="s">
        <v>945</v>
      </c>
      <c r="TDV1534" s="229" t="s">
        <v>466</v>
      </c>
      <c r="TDW1534" s="229" t="s">
        <v>3952</v>
      </c>
      <c r="TDX1534" s="229" t="s">
        <v>3573</v>
      </c>
      <c r="TDY1534" s="229" t="s">
        <v>396</v>
      </c>
      <c r="TDZ1534" s="229" t="s">
        <v>289</v>
      </c>
      <c r="TEA1534" s="229" t="s">
        <v>35</v>
      </c>
      <c r="TEB1534" s="229" t="s">
        <v>27</v>
      </c>
      <c r="TEC1534" s="229" t="s">
        <v>87</v>
      </c>
      <c r="TED1534" s="229" t="s">
        <v>1400</v>
      </c>
      <c r="TEE1534" s="229" t="s">
        <v>254</v>
      </c>
      <c r="TEF1534" s="229" t="s">
        <v>3947</v>
      </c>
      <c r="TEG1534" s="229" t="s">
        <v>222</v>
      </c>
      <c r="TEH1534" s="229" t="s">
        <v>223</v>
      </c>
      <c r="TEI1534" s="229" t="s">
        <v>172</v>
      </c>
      <c r="TEJ1534" s="229" t="s">
        <v>289</v>
      </c>
      <c r="TEK1534" s="229" t="s">
        <v>227</v>
      </c>
      <c r="TEO1534" s="229">
        <v>2024</v>
      </c>
      <c r="TEP1534" s="229" t="s">
        <v>57</v>
      </c>
      <c r="TEQ1534" s="229" t="s">
        <v>3938</v>
      </c>
      <c r="TER1534" s="229">
        <v>12973955</v>
      </c>
      <c r="TES1534" s="229" t="s">
        <v>3948</v>
      </c>
      <c r="TET1534" s="229" t="s">
        <v>310</v>
      </c>
      <c r="TEU1534" s="229" t="s">
        <v>3949</v>
      </c>
      <c r="TEV1534" s="229" t="s">
        <v>394</v>
      </c>
      <c r="TEW1534" s="229" t="s">
        <v>52</v>
      </c>
      <c r="TEX1534" s="229" t="s">
        <v>3950</v>
      </c>
      <c r="TEZ1534" s="229" t="s">
        <v>3951</v>
      </c>
      <c r="TFA1534" s="229" t="s">
        <v>945</v>
      </c>
      <c r="TFB1534" s="229" t="s">
        <v>466</v>
      </c>
      <c r="TFC1534" s="229" t="s">
        <v>3952</v>
      </c>
      <c r="TFD1534" s="229" t="s">
        <v>3573</v>
      </c>
      <c r="TFE1534" s="229" t="s">
        <v>396</v>
      </c>
      <c r="TFF1534" s="229" t="s">
        <v>289</v>
      </c>
      <c r="TFG1534" s="229" t="s">
        <v>35</v>
      </c>
      <c r="TFH1534" s="229" t="s">
        <v>27</v>
      </c>
      <c r="TFI1534" s="229" t="s">
        <v>87</v>
      </c>
      <c r="TFJ1534" s="229" t="s">
        <v>1400</v>
      </c>
      <c r="TFK1534" s="229" t="s">
        <v>254</v>
      </c>
      <c r="TFL1534" s="229" t="s">
        <v>3947</v>
      </c>
      <c r="TFM1534" s="229" t="s">
        <v>222</v>
      </c>
      <c r="TFN1534" s="229" t="s">
        <v>223</v>
      </c>
      <c r="TFO1534" s="229" t="s">
        <v>172</v>
      </c>
      <c r="TFP1534" s="229" t="s">
        <v>289</v>
      </c>
      <c r="TFQ1534" s="229" t="s">
        <v>227</v>
      </c>
      <c r="TFU1534" s="229">
        <v>2024</v>
      </c>
      <c r="TFV1534" s="229" t="s">
        <v>57</v>
      </c>
      <c r="TFW1534" s="229" t="s">
        <v>3938</v>
      </c>
      <c r="TFX1534" s="229">
        <v>12973955</v>
      </c>
      <c r="TFY1534" s="229" t="s">
        <v>3948</v>
      </c>
      <c r="TFZ1534" s="229" t="s">
        <v>310</v>
      </c>
      <c r="TGA1534" s="229" t="s">
        <v>3949</v>
      </c>
      <c r="TGB1534" s="229" t="s">
        <v>394</v>
      </c>
      <c r="TGC1534" s="229" t="s">
        <v>52</v>
      </c>
      <c r="TGD1534" s="229" t="s">
        <v>3950</v>
      </c>
      <c r="TGF1534" s="229" t="s">
        <v>3951</v>
      </c>
      <c r="TGG1534" s="229" t="s">
        <v>945</v>
      </c>
      <c r="TGH1534" s="229" t="s">
        <v>466</v>
      </c>
      <c r="TGI1534" s="229" t="s">
        <v>3952</v>
      </c>
      <c r="TGJ1534" s="229" t="s">
        <v>3573</v>
      </c>
      <c r="TGK1534" s="229" t="s">
        <v>396</v>
      </c>
      <c r="TGL1534" s="229" t="s">
        <v>289</v>
      </c>
      <c r="TGM1534" s="229" t="s">
        <v>35</v>
      </c>
      <c r="TGN1534" s="229" t="s">
        <v>27</v>
      </c>
      <c r="TGO1534" s="229" t="s">
        <v>87</v>
      </c>
      <c r="TGP1534" s="229" t="s">
        <v>1400</v>
      </c>
      <c r="TGQ1534" s="229" t="s">
        <v>254</v>
      </c>
      <c r="TGR1534" s="229" t="s">
        <v>3947</v>
      </c>
      <c r="TGS1534" s="229" t="s">
        <v>222</v>
      </c>
      <c r="TGT1534" s="229" t="s">
        <v>223</v>
      </c>
      <c r="TGU1534" s="229" t="s">
        <v>172</v>
      </c>
      <c r="TGV1534" s="229" t="s">
        <v>289</v>
      </c>
      <c r="TGW1534" s="229" t="s">
        <v>227</v>
      </c>
      <c r="THA1534" s="229">
        <v>2024</v>
      </c>
      <c r="THB1534" s="229" t="s">
        <v>57</v>
      </c>
      <c r="THC1534" s="229" t="s">
        <v>3938</v>
      </c>
      <c r="THD1534" s="229">
        <v>12973955</v>
      </c>
      <c r="THE1534" s="229" t="s">
        <v>3948</v>
      </c>
      <c r="THF1534" s="229" t="s">
        <v>310</v>
      </c>
      <c r="THG1534" s="229" t="s">
        <v>3949</v>
      </c>
      <c r="THH1534" s="229" t="s">
        <v>394</v>
      </c>
      <c r="THI1534" s="229" t="s">
        <v>52</v>
      </c>
      <c r="THJ1534" s="229" t="s">
        <v>3950</v>
      </c>
      <c r="THL1534" s="229" t="s">
        <v>3951</v>
      </c>
      <c r="THM1534" s="229" t="s">
        <v>945</v>
      </c>
      <c r="THN1534" s="229" t="s">
        <v>466</v>
      </c>
      <c r="THO1534" s="229" t="s">
        <v>3952</v>
      </c>
      <c r="THP1534" s="229" t="s">
        <v>3573</v>
      </c>
      <c r="THQ1534" s="229" t="s">
        <v>396</v>
      </c>
      <c r="THR1534" s="229" t="s">
        <v>289</v>
      </c>
      <c r="THS1534" s="229" t="s">
        <v>35</v>
      </c>
      <c r="THT1534" s="229" t="s">
        <v>27</v>
      </c>
      <c r="THU1534" s="229" t="s">
        <v>87</v>
      </c>
      <c r="THV1534" s="229" t="s">
        <v>1400</v>
      </c>
      <c r="THW1534" s="229" t="s">
        <v>254</v>
      </c>
      <c r="THX1534" s="229" t="s">
        <v>3947</v>
      </c>
      <c r="THY1534" s="229" t="s">
        <v>222</v>
      </c>
      <c r="THZ1534" s="229" t="s">
        <v>223</v>
      </c>
      <c r="TIA1534" s="229" t="s">
        <v>172</v>
      </c>
      <c r="TIB1534" s="229" t="s">
        <v>289</v>
      </c>
      <c r="TIC1534" s="229" t="s">
        <v>227</v>
      </c>
      <c r="TIG1534" s="229">
        <v>2024</v>
      </c>
      <c r="TIH1534" s="229" t="s">
        <v>57</v>
      </c>
      <c r="TII1534" s="229" t="s">
        <v>3938</v>
      </c>
      <c r="TIJ1534" s="229">
        <v>12973955</v>
      </c>
      <c r="TIK1534" s="229" t="s">
        <v>3948</v>
      </c>
      <c r="TIL1534" s="229" t="s">
        <v>310</v>
      </c>
      <c r="TIM1534" s="229" t="s">
        <v>3949</v>
      </c>
      <c r="TIN1534" s="229" t="s">
        <v>394</v>
      </c>
      <c r="TIO1534" s="229" t="s">
        <v>52</v>
      </c>
      <c r="TIP1534" s="229" t="s">
        <v>3950</v>
      </c>
      <c r="TIR1534" s="229" t="s">
        <v>3951</v>
      </c>
      <c r="TIS1534" s="229" t="s">
        <v>945</v>
      </c>
      <c r="TIT1534" s="229" t="s">
        <v>466</v>
      </c>
      <c r="TIU1534" s="229" t="s">
        <v>3952</v>
      </c>
      <c r="TIV1534" s="229" t="s">
        <v>3573</v>
      </c>
      <c r="TIW1534" s="229" t="s">
        <v>396</v>
      </c>
      <c r="TIX1534" s="229" t="s">
        <v>289</v>
      </c>
      <c r="TIY1534" s="229" t="s">
        <v>35</v>
      </c>
      <c r="TIZ1534" s="229" t="s">
        <v>27</v>
      </c>
      <c r="TJA1534" s="229" t="s">
        <v>87</v>
      </c>
      <c r="TJB1534" s="229" t="s">
        <v>1400</v>
      </c>
      <c r="TJC1534" s="229" t="s">
        <v>254</v>
      </c>
      <c r="TJD1534" s="229" t="s">
        <v>3947</v>
      </c>
      <c r="TJE1534" s="229" t="s">
        <v>222</v>
      </c>
      <c r="TJF1534" s="229" t="s">
        <v>223</v>
      </c>
      <c r="TJG1534" s="229" t="s">
        <v>172</v>
      </c>
      <c r="TJH1534" s="229" t="s">
        <v>289</v>
      </c>
      <c r="TJI1534" s="229" t="s">
        <v>227</v>
      </c>
      <c r="TJM1534" s="229">
        <v>2024</v>
      </c>
      <c r="TJN1534" s="229" t="s">
        <v>57</v>
      </c>
      <c r="TJO1534" s="229" t="s">
        <v>3938</v>
      </c>
      <c r="TJP1534" s="229">
        <v>12973955</v>
      </c>
      <c r="TJQ1534" s="229" t="s">
        <v>3948</v>
      </c>
      <c r="TJR1534" s="229" t="s">
        <v>310</v>
      </c>
      <c r="TJS1534" s="229" t="s">
        <v>3949</v>
      </c>
      <c r="TJT1534" s="229" t="s">
        <v>394</v>
      </c>
      <c r="TJU1534" s="229" t="s">
        <v>52</v>
      </c>
      <c r="TJV1534" s="229" t="s">
        <v>3950</v>
      </c>
      <c r="TJX1534" s="229" t="s">
        <v>3951</v>
      </c>
      <c r="TJY1534" s="229" t="s">
        <v>945</v>
      </c>
      <c r="TJZ1534" s="229" t="s">
        <v>466</v>
      </c>
      <c r="TKA1534" s="229" t="s">
        <v>3952</v>
      </c>
      <c r="TKB1534" s="229" t="s">
        <v>3573</v>
      </c>
      <c r="TKC1534" s="229" t="s">
        <v>396</v>
      </c>
      <c r="TKD1534" s="229" t="s">
        <v>289</v>
      </c>
      <c r="TKE1534" s="229" t="s">
        <v>35</v>
      </c>
      <c r="TKF1534" s="229" t="s">
        <v>27</v>
      </c>
      <c r="TKG1534" s="229" t="s">
        <v>87</v>
      </c>
      <c r="TKH1534" s="229" t="s">
        <v>1400</v>
      </c>
      <c r="TKI1534" s="229" t="s">
        <v>254</v>
      </c>
      <c r="TKJ1534" s="229" t="s">
        <v>3947</v>
      </c>
      <c r="TKK1534" s="229" t="s">
        <v>222</v>
      </c>
      <c r="TKL1534" s="229" t="s">
        <v>223</v>
      </c>
      <c r="TKM1534" s="229" t="s">
        <v>172</v>
      </c>
      <c r="TKN1534" s="229" t="s">
        <v>289</v>
      </c>
      <c r="TKO1534" s="229" t="s">
        <v>227</v>
      </c>
      <c r="TKS1534" s="229">
        <v>2024</v>
      </c>
      <c r="TKT1534" s="229" t="s">
        <v>57</v>
      </c>
      <c r="TKU1534" s="229" t="s">
        <v>3938</v>
      </c>
      <c r="TKV1534" s="229">
        <v>12973955</v>
      </c>
      <c r="TKW1534" s="229" t="s">
        <v>3948</v>
      </c>
      <c r="TKX1534" s="229" t="s">
        <v>310</v>
      </c>
      <c r="TKY1534" s="229" t="s">
        <v>3949</v>
      </c>
      <c r="TKZ1534" s="229" t="s">
        <v>394</v>
      </c>
      <c r="TLA1534" s="229" t="s">
        <v>52</v>
      </c>
      <c r="TLB1534" s="229" t="s">
        <v>3950</v>
      </c>
      <c r="TLD1534" s="229" t="s">
        <v>3951</v>
      </c>
      <c r="TLE1534" s="229" t="s">
        <v>945</v>
      </c>
      <c r="TLF1534" s="229" t="s">
        <v>466</v>
      </c>
      <c r="TLG1534" s="229" t="s">
        <v>3952</v>
      </c>
      <c r="TLH1534" s="229" t="s">
        <v>3573</v>
      </c>
      <c r="TLI1534" s="229" t="s">
        <v>396</v>
      </c>
      <c r="TLJ1534" s="229" t="s">
        <v>289</v>
      </c>
      <c r="TLK1534" s="229" t="s">
        <v>35</v>
      </c>
      <c r="TLL1534" s="229" t="s">
        <v>27</v>
      </c>
      <c r="TLM1534" s="229" t="s">
        <v>87</v>
      </c>
      <c r="TLN1534" s="229" t="s">
        <v>1400</v>
      </c>
      <c r="TLO1534" s="229" t="s">
        <v>254</v>
      </c>
      <c r="TLP1534" s="229" t="s">
        <v>3947</v>
      </c>
      <c r="TLQ1534" s="229" t="s">
        <v>222</v>
      </c>
      <c r="TLR1534" s="229" t="s">
        <v>223</v>
      </c>
      <c r="TLS1534" s="229" t="s">
        <v>172</v>
      </c>
      <c r="TLT1534" s="229" t="s">
        <v>289</v>
      </c>
      <c r="TLU1534" s="229" t="s">
        <v>227</v>
      </c>
      <c r="TLY1534" s="229">
        <v>2024</v>
      </c>
      <c r="TLZ1534" s="229" t="s">
        <v>57</v>
      </c>
      <c r="TMA1534" s="229" t="s">
        <v>3938</v>
      </c>
      <c r="TMB1534" s="229">
        <v>12973955</v>
      </c>
      <c r="TMC1534" s="229" t="s">
        <v>3948</v>
      </c>
      <c r="TMD1534" s="229" t="s">
        <v>310</v>
      </c>
      <c r="TME1534" s="229" t="s">
        <v>3949</v>
      </c>
      <c r="TMF1534" s="229" t="s">
        <v>394</v>
      </c>
      <c r="TMG1534" s="229" t="s">
        <v>52</v>
      </c>
      <c r="TMH1534" s="229" t="s">
        <v>3950</v>
      </c>
      <c r="TMJ1534" s="229" t="s">
        <v>3951</v>
      </c>
      <c r="TMK1534" s="229" t="s">
        <v>945</v>
      </c>
      <c r="TML1534" s="229" t="s">
        <v>466</v>
      </c>
      <c r="TMM1534" s="229" t="s">
        <v>3952</v>
      </c>
      <c r="TMN1534" s="229" t="s">
        <v>3573</v>
      </c>
      <c r="TMO1534" s="229" t="s">
        <v>396</v>
      </c>
      <c r="TMP1534" s="229" t="s">
        <v>289</v>
      </c>
      <c r="TMQ1534" s="229" t="s">
        <v>35</v>
      </c>
      <c r="TMR1534" s="229" t="s">
        <v>27</v>
      </c>
      <c r="TMS1534" s="229" t="s">
        <v>87</v>
      </c>
      <c r="TMT1534" s="229" t="s">
        <v>1400</v>
      </c>
      <c r="TMU1534" s="229" t="s">
        <v>254</v>
      </c>
      <c r="TMV1534" s="229" t="s">
        <v>3947</v>
      </c>
      <c r="TMW1534" s="229" t="s">
        <v>222</v>
      </c>
      <c r="TMX1534" s="229" t="s">
        <v>223</v>
      </c>
      <c r="TMY1534" s="229" t="s">
        <v>172</v>
      </c>
      <c r="TMZ1534" s="229" t="s">
        <v>289</v>
      </c>
      <c r="TNA1534" s="229" t="s">
        <v>227</v>
      </c>
      <c r="TNE1534" s="229">
        <v>2024</v>
      </c>
      <c r="TNF1534" s="229" t="s">
        <v>57</v>
      </c>
      <c r="TNG1534" s="229" t="s">
        <v>3938</v>
      </c>
      <c r="TNH1534" s="229">
        <v>12973955</v>
      </c>
      <c r="TNI1534" s="229" t="s">
        <v>3948</v>
      </c>
      <c r="TNJ1534" s="229" t="s">
        <v>310</v>
      </c>
      <c r="TNK1534" s="229" t="s">
        <v>3949</v>
      </c>
      <c r="TNL1534" s="229" t="s">
        <v>394</v>
      </c>
      <c r="TNM1534" s="229" t="s">
        <v>52</v>
      </c>
      <c r="TNN1534" s="229" t="s">
        <v>3950</v>
      </c>
      <c r="TNP1534" s="229" t="s">
        <v>3951</v>
      </c>
      <c r="TNQ1534" s="229" t="s">
        <v>945</v>
      </c>
      <c r="TNR1534" s="229" t="s">
        <v>466</v>
      </c>
      <c r="TNS1534" s="229" t="s">
        <v>3952</v>
      </c>
      <c r="TNT1534" s="229" t="s">
        <v>3573</v>
      </c>
      <c r="TNU1534" s="229" t="s">
        <v>396</v>
      </c>
      <c r="TNV1534" s="229" t="s">
        <v>289</v>
      </c>
      <c r="TNW1534" s="229" t="s">
        <v>35</v>
      </c>
      <c r="TNX1534" s="229" t="s">
        <v>27</v>
      </c>
      <c r="TNY1534" s="229" t="s">
        <v>87</v>
      </c>
      <c r="TNZ1534" s="229" t="s">
        <v>1400</v>
      </c>
      <c r="TOA1534" s="229" t="s">
        <v>254</v>
      </c>
      <c r="TOB1534" s="229" t="s">
        <v>3947</v>
      </c>
      <c r="TOC1534" s="229" t="s">
        <v>222</v>
      </c>
      <c r="TOD1534" s="229" t="s">
        <v>223</v>
      </c>
      <c r="TOE1534" s="229" t="s">
        <v>172</v>
      </c>
      <c r="TOF1534" s="229" t="s">
        <v>289</v>
      </c>
      <c r="TOG1534" s="229" t="s">
        <v>227</v>
      </c>
      <c r="TOK1534" s="229">
        <v>2024</v>
      </c>
      <c r="TOL1534" s="229" t="s">
        <v>57</v>
      </c>
      <c r="TOM1534" s="229" t="s">
        <v>3938</v>
      </c>
      <c r="TON1534" s="229">
        <v>12973955</v>
      </c>
      <c r="TOO1534" s="229" t="s">
        <v>3948</v>
      </c>
      <c r="TOP1534" s="229" t="s">
        <v>310</v>
      </c>
      <c r="TOQ1534" s="229" t="s">
        <v>3949</v>
      </c>
      <c r="TOR1534" s="229" t="s">
        <v>394</v>
      </c>
      <c r="TOS1534" s="229" t="s">
        <v>52</v>
      </c>
      <c r="TOT1534" s="229" t="s">
        <v>3950</v>
      </c>
      <c r="TOV1534" s="229" t="s">
        <v>3951</v>
      </c>
      <c r="TOW1534" s="229" t="s">
        <v>945</v>
      </c>
      <c r="TOX1534" s="229" t="s">
        <v>466</v>
      </c>
      <c r="TOY1534" s="229" t="s">
        <v>3952</v>
      </c>
      <c r="TOZ1534" s="229" t="s">
        <v>3573</v>
      </c>
      <c r="TPA1534" s="229" t="s">
        <v>396</v>
      </c>
      <c r="TPB1534" s="229" t="s">
        <v>289</v>
      </c>
      <c r="TPC1534" s="229" t="s">
        <v>35</v>
      </c>
      <c r="TPD1534" s="229" t="s">
        <v>27</v>
      </c>
      <c r="TPE1534" s="229" t="s">
        <v>87</v>
      </c>
      <c r="TPF1534" s="229" t="s">
        <v>1400</v>
      </c>
      <c r="TPG1534" s="229" t="s">
        <v>254</v>
      </c>
      <c r="TPH1534" s="229" t="s">
        <v>3947</v>
      </c>
      <c r="TPI1534" s="229" t="s">
        <v>222</v>
      </c>
      <c r="TPJ1534" s="229" t="s">
        <v>223</v>
      </c>
      <c r="TPK1534" s="229" t="s">
        <v>172</v>
      </c>
      <c r="TPL1534" s="229" t="s">
        <v>289</v>
      </c>
      <c r="TPM1534" s="229" t="s">
        <v>227</v>
      </c>
      <c r="TPQ1534" s="229">
        <v>2024</v>
      </c>
      <c r="TPR1534" s="229" t="s">
        <v>57</v>
      </c>
      <c r="TPS1534" s="229" t="s">
        <v>3938</v>
      </c>
      <c r="TPT1534" s="229">
        <v>12973955</v>
      </c>
      <c r="TPU1534" s="229" t="s">
        <v>3948</v>
      </c>
      <c r="TPV1534" s="229" t="s">
        <v>310</v>
      </c>
      <c r="TPW1534" s="229" t="s">
        <v>3949</v>
      </c>
      <c r="TPX1534" s="229" t="s">
        <v>394</v>
      </c>
      <c r="TPY1534" s="229" t="s">
        <v>52</v>
      </c>
      <c r="TPZ1534" s="229" t="s">
        <v>3950</v>
      </c>
      <c r="TQB1534" s="229" t="s">
        <v>3951</v>
      </c>
      <c r="TQC1534" s="229" t="s">
        <v>945</v>
      </c>
      <c r="TQD1534" s="229" t="s">
        <v>466</v>
      </c>
      <c r="TQE1534" s="229" t="s">
        <v>3952</v>
      </c>
      <c r="TQF1534" s="229" t="s">
        <v>3573</v>
      </c>
      <c r="TQG1534" s="229" t="s">
        <v>396</v>
      </c>
      <c r="TQH1534" s="229" t="s">
        <v>289</v>
      </c>
      <c r="TQI1534" s="229" t="s">
        <v>35</v>
      </c>
      <c r="TQJ1534" s="229" t="s">
        <v>27</v>
      </c>
      <c r="TQK1534" s="229" t="s">
        <v>87</v>
      </c>
      <c r="TQL1534" s="229" t="s">
        <v>1400</v>
      </c>
      <c r="TQM1534" s="229" t="s">
        <v>254</v>
      </c>
      <c r="TQN1534" s="229" t="s">
        <v>3947</v>
      </c>
      <c r="TQO1534" s="229" t="s">
        <v>222</v>
      </c>
      <c r="TQP1534" s="229" t="s">
        <v>223</v>
      </c>
      <c r="TQQ1534" s="229" t="s">
        <v>172</v>
      </c>
      <c r="TQR1534" s="229" t="s">
        <v>289</v>
      </c>
      <c r="TQS1534" s="229" t="s">
        <v>227</v>
      </c>
      <c r="TQW1534" s="229">
        <v>2024</v>
      </c>
      <c r="TQX1534" s="229" t="s">
        <v>57</v>
      </c>
      <c r="TQY1534" s="229" t="s">
        <v>3938</v>
      </c>
      <c r="TQZ1534" s="229">
        <v>12973955</v>
      </c>
      <c r="TRA1534" s="229" t="s">
        <v>3948</v>
      </c>
      <c r="TRB1534" s="229" t="s">
        <v>310</v>
      </c>
      <c r="TRC1534" s="229" t="s">
        <v>3949</v>
      </c>
      <c r="TRD1534" s="229" t="s">
        <v>394</v>
      </c>
      <c r="TRE1534" s="229" t="s">
        <v>52</v>
      </c>
      <c r="TRF1534" s="229" t="s">
        <v>3950</v>
      </c>
      <c r="TRH1534" s="229" t="s">
        <v>3951</v>
      </c>
      <c r="TRI1534" s="229" t="s">
        <v>945</v>
      </c>
      <c r="TRJ1534" s="229" t="s">
        <v>466</v>
      </c>
      <c r="TRK1534" s="229" t="s">
        <v>3952</v>
      </c>
      <c r="TRL1534" s="229" t="s">
        <v>3573</v>
      </c>
      <c r="TRM1534" s="229" t="s">
        <v>396</v>
      </c>
      <c r="TRN1534" s="229" t="s">
        <v>289</v>
      </c>
      <c r="TRO1534" s="229" t="s">
        <v>35</v>
      </c>
      <c r="TRP1534" s="229" t="s">
        <v>27</v>
      </c>
      <c r="TRQ1534" s="229" t="s">
        <v>87</v>
      </c>
      <c r="TRR1534" s="229" t="s">
        <v>1400</v>
      </c>
      <c r="TRS1534" s="229" t="s">
        <v>254</v>
      </c>
      <c r="TRT1534" s="229" t="s">
        <v>3947</v>
      </c>
      <c r="TRU1534" s="229" t="s">
        <v>222</v>
      </c>
      <c r="TRV1534" s="229" t="s">
        <v>223</v>
      </c>
      <c r="TRW1534" s="229" t="s">
        <v>172</v>
      </c>
      <c r="TRX1534" s="229" t="s">
        <v>289</v>
      </c>
      <c r="TRY1534" s="229" t="s">
        <v>227</v>
      </c>
      <c r="TSC1534" s="229">
        <v>2024</v>
      </c>
      <c r="TSD1534" s="229" t="s">
        <v>57</v>
      </c>
      <c r="TSE1534" s="229" t="s">
        <v>3938</v>
      </c>
      <c r="TSF1534" s="229">
        <v>12973955</v>
      </c>
      <c r="TSG1534" s="229" t="s">
        <v>3948</v>
      </c>
      <c r="TSH1534" s="229" t="s">
        <v>310</v>
      </c>
      <c r="TSI1534" s="229" t="s">
        <v>3949</v>
      </c>
      <c r="TSJ1534" s="229" t="s">
        <v>394</v>
      </c>
      <c r="TSK1534" s="229" t="s">
        <v>52</v>
      </c>
      <c r="TSL1534" s="229" t="s">
        <v>3950</v>
      </c>
      <c r="TSN1534" s="229" t="s">
        <v>3951</v>
      </c>
      <c r="TSO1534" s="229" t="s">
        <v>945</v>
      </c>
      <c r="TSP1534" s="229" t="s">
        <v>466</v>
      </c>
      <c r="TSQ1534" s="229" t="s">
        <v>3952</v>
      </c>
      <c r="TSR1534" s="229" t="s">
        <v>3573</v>
      </c>
      <c r="TSS1534" s="229" t="s">
        <v>396</v>
      </c>
      <c r="TST1534" s="229" t="s">
        <v>289</v>
      </c>
      <c r="TSU1534" s="229" t="s">
        <v>35</v>
      </c>
      <c r="TSV1534" s="229" t="s">
        <v>27</v>
      </c>
      <c r="TSW1534" s="229" t="s">
        <v>87</v>
      </c>
      <c r="TSX1534" s="229" t="s">
        <v>1400</v>
      </c>
      <c r="TSY1534" s="229" t="s">
        <v>254</v>
      </c>
      <c r="TSZ1534" s="229" t="s">
        <v>3947</v>
      </c>
      <c r="TTA1534" s="229" t="s">
        <v>222</v>
      </c>
      <c r="TTB1534" s="229" t="s">
        <v>223</v>
      </c>
      <c r="TTC1534" s="229" t="s">
        <v>172</v>
      </c>
      <c r="TTD1534" s="229" t="s">
        <v>289</v>
      </c>
      <c r="TTE1534" s="229" t="s">
        <v>227</v>
      </c>
      <c r="TTI1534" s="229">
        <v>2024</v>
      </c>
      <c r="TTJ1534" s="229" t="s">
        <v>57</v>
      </c>
      <c r="TTK1534" s="229" t="s">
        <v>3938</v>
      </c>
      <c r="TTL1534" s="229">
        <v>12973955</v>
      </c>
      <c r="TTM1534" s="229" t="s">
        <v>3948</v>
      </c>
      <c r="TTN1534" s="229" t="s">
        <v>310</v>
      </c>
      <c r="TTO1534" s="229" t="s">
        <v>3949</v>
      </c>
      <c r="TTP1534" s="229" t="s">
        <v>394</v>
      </c>
      <c r="TTQ1534" s="229" t="s">
        <v>52</v>
      </c>
      <c r="TTR1534" s="229" t="s">
        <v>3950</v>
      </c>
      <c r="TTT1534" s="229" t="s">
        <v>3951</v>
      </c>
      <c r="TTU1534" s="229" t="s">
        <v>945</v>
      </c>
      <c r="TTV1534" s="229" t="s">
        <v>466</v>
      </c>
      <c r="TTW1534" s="229" t="s">
        <v>3952</v>
      </c>
      <c r="TTX1534" s="229" t="s">
        <v>3573</v>
      </c>
      <c r="TTY1534" s="229" t="s">
        <v>396</v>
      </c>
      <c r="TTZ1534" s="229" t="s">
        <v>289</v>
      </c>
      <c r="TUA1534" s="229" t="s">
        <v>35</v>
      </c>
      <c r="TUB1534" s="229" t="s">
        <v>27</v>
      </c>
      <c r="TUC1534" s="229" t="s">
        <v>87</v>
      </c>
      <c r="TUD1534" s="229" t="s">
        <v>1400</v>
      </c>
      <c r="TUE1534" s="229" t="s">
        <v>254</v>
      </c>
      <c r="TUF1534" s="229" t="s">
        <v>3947</v>
      </c>
      <c r="TUG1534" s="229" t="s">
        <v>222</v>
      </c>
      <c r="TUH1534" s="229" t="s">
        <v>223</v>
      </c>
      <c r="TUI1534" s="229" t="s">
        <v>172</v>
      </c>
      <c r="TUJ1534" s="229" t="s">
        <v>289</v>
      </c>
      <c r="TUK1534" s="229" t="s">
        <v>227</v>
      </c>
      <c r="TUO1534" s="229">
        <v>2024</v>
      </c>
      <c r="TUP1534" s="229" t="s">
        <v>57</v>
      </c>
      <c r="TUQ1534" s="229" t="s">
        <v>3938</v>
      </c>
      <c r="TUR1534" s="229">
        <v>12973955</v>
      </c>
      <c r="TUS1534" s="229" t="s">
        <v>3948</v>
      </c>
      <c r="TUT1534" s="229" t="s">
        <v>310</v>
      </c>
      <c r="TUU1534" s="229" t="s">
        <v>3949</v>
      </c>
      <c r="TUV1534" s="229" t="s">
        <v>394</v>
      </c>
      <c r="TUW1534" s="229" t="s">
        <v>52</v>
      </c>
      <c r="TUX1534" s="229" t="s">
        <v>3950</v>
      </c>
      <c r="TUZ1534" s="229" t="s">
        <v>3951</v>
      </c>
      <c r="TVA1534" s="229" t="s">
        <v>945</v>
      </c>
      <c r="TVB1534" s="229" t="s">
        <v>466</v>
      </c>
      <c r="TVC1534" s="229" t="s">
        <v>3952</v>
      </c>
      <c r="TVD1534" s="229" t="s">
        <v>3573</v>
      </c>
      <c r="TVE1534" s="229" t="s">
        <v>396</v>
      </c>
      <c r="TVF1534" s="229" t="s">
        <v>289</v>
      </c>
      <c r="TVG1534" s="229" t="s">
        <v>35</v>
      </c>
      <c r="TVH1534" s="229" t="s">
        <v>27</v>
      </c>
      <c r="TVI1534" s="229" t="s">
        <v>87</v>
      </c>
      <c r="TVJ1534" s="229" t="s">
        <v>1400</v>
      </c>
      <c r="TVK1534" s="229" t="s">
        <v>254</v>
      </c>
      <c r="TVL1534" s="229" t="s">
        <v>3947</v>
      </c>
      <c r="TVM1534" s="229" t="s">
        <v>222</v>
      </c>
      <c r="TVN1534" s="229" t="s">
        <v>223</v>
      </c>
      <c r="TVO1534" s="229" t="s">
        <v>172</v>
      </c>
      <c r="TVP1534" s="229" t="s">
        <v>289</v>
      </c>
      <c r="TVQ1534" s="229" t="s">
        <v>227</v>
      </c>
      <c r="TVU1534" s="229">
        <v>2024</v>
      </c>
      <c r="TVV1534" s="229" t="s">
        <v>57</v>
      </c>
      <c r="TVW1534" s="229" t="s">
        <v>3938</v>
      </c>
      <c r="TVX1534" s="229">
        <v>12973955</v>
      </c>
      <c r="TVY1534" s="229" t="s">
        <v>3948</v>
      </c>
      <c r="TVZ1534" s="229" t="s">
        <v>310</v>
      </c>
      <c r="TWA1534" s="229" t="s">
        <v>3949</v>
      </c>
      <c r="TWB1534" s="229" t="s">
        <v>394</v>
      </c>
      <c r="TWC1534" s="229" t="s">
        <v>52</v>
      </c>
      <c r="TWD1534" s="229" t="s">
        <v>3950</v>
      </c>
      <c r="TWF1534" s="229" t="s">
        <v>3951</v>
      </c>
      <c r="TWG1534" s="229" t="s">
        <v>945</v>
      </c>
      <c r="TWH1534" s="229" t="s">
        <v>466</v>
      </c>
      <c r="TWI1534" s="229" t="s">
        <v>3952</v>
      </c>
      <c r="TWJ1534" s="229" t="s">
        <v>3573</v>
      </c>
      <c r="TWK1534" s="229" t="s">
        <v>396</v>
      </c>
      <c r="TWL1534" s="229" t="s">
        <v>289</v>
      </c>
      <c r="TWM1534" s="229" t="s">
        <v>35</v>
      </c>
      <c r="TWN1534" s="229" t="s">
        <v>27</v>
      </c>
      <c r="TWO1534" s="229" t="s">
        <v>87</v>
      </c>
      <c r="TWP1534" s="229" t="s">
        <v>1400</v>
      </c>
      <c r="TWQ1534" s="229" t="s">
        <v>254</v>
      </c>
      <c r="TWR1534" s="229" t="s">
        <v>3947</v>
      </c>
      <c r="TWS1534" s="229" t="s">
        <v>222</v>
      </c>
      <c r="TWT1534" s="229" t="s">
        <v>223</v>
      </c>
      <c r="TWU1534" s="229" t="s">
        <v>172</v>
      </c>
      <c r="TWV1534" s="229" t="s">
        <v>289</v>
      </c>
      <c r="TWW1534" s="229" t="s">
        <v>227</v>
      </c>
      <c r="TXA1534" s="229">
        <v>2024</v>
      </c>
      <c r="TXB1534" s="229" t="s">
        <v>57</v>
      </c>
      <c r="TXC1534" s="229" t="s">
        <v>3938</v>
      </c>
      <c r="TXD1534" s="229">
        <v>12973955</v>
      </c>
      <c r="TXE1534" s="229" t="s">
        <v>3948</v>
      </c>
      <c r="TXF1534" s="229" t="s">
        <v>310</v>
      </c>
      <c r="TXG1534" s="229" t="s">
        <v>3949</v>
      </c>
      <c r="TXH1534" s="229" t="s">
        <v>394</v>
      </c>
      <c r="TXI1534" s="229" t="s">
        <v>52</v>
      </c>
      <c r="TXJ1534" s="229" t="s">
        <v>3950</v>
      </c>
      <c r="TXL1534" s="229" t="s">
        <v>3951</v>
      </c>
      <c r="TXM1534" s="229" t="s">
        <v>945</v>
      </c>
      <c r="TXN1534" s="229" t="s">
        <v>466</v>
      </c>
      <c r="TXO1534" s="229" t="s">
        <v>3952</v>
      </c>
      <c r="TXP1534" s="229" t="s">
        <v>3573</v>
      </c>
      <c r="TXQ1534" s="229" t="s">
        <v>396</v>
      </c>
      <c r="TXR1534" s="229" t="s">
        <v>289</v>
      </c>
      <c r="TXS1534" s="229" t="s">
        <v>35</v>
      </c>
      <c r="TXT1534" s="229" t="s">
        <v>27</v>
      </c>
      <c r="TXU1534" s="229" t="s">
        <v>87</v>
      </c>
      <c r="TXV1534" s="229" t="s">
        <v>1400</v>
      </c>
      <c r="TXW1534" s="229" t="s">
        <v>254</v>
      </c>
      <c r="TXX1534" s="229" t="s">
        <v>3947</v>
      </c>
      <c r="TXY1534" s="229" t="s">
        <v>222</v>
      </c>
      <c r="TXZ1534" s="229" t="s">
        <v>223</v>
      </c>
      <c r="TYA1534" s="229" t="s">
        <v>172</v>
      </c>
      <c r="TYB1534" s="229" t="s">
        <v>289</v>
      </c>
      <c r="TYC1534" s="229" t="s">
        <v>227</v>
      </c>
      <c r="TYG1534" s="229">
        <v>2024</v>
      </c>
      <c r="TYH1534" s="229" t="s">
        <v>57</v>
      </c>
      <c r="TYI1534" s="229" t="s">
        <v>3938</v>
      </c>
      <c r="TYJ1534" s="229">
        <v>12973955</v>
      </c>
      <c r="TYK1534" s="229" t="s">
        <v>3948</v>
      </c>
      <c r="TYL1534" s="229" t="s">
        <v>310</v>
      </c>
      <c r="TYM1534" s="229" t="s">
        <v>3949</v>
      </c>
      <c r="TYN1534" s="229" t="s">
        <v>394</v>
      </c>
      <c r="TYO1534" s="229" t="s">
        <v>52</v>
      </c>
      <c r="TYP1534" s="229" t="s">
        <v>3950</v>
      </c>
      <c r="TYR1534" s="229" t="s">
        <v>3951</v>
      </c>
      <c r="TYS1534" s="229" t="s">
        <v>945</v>
      </c>
      <c r="TYT1534" s="229" t="s">
        <v>466</v>
      </c>
      <c r="TYU1534" s="229" t="s">
        <v>3952</v>
      </c>
      <c r="TYV1534" s="229" t="s">
        <v>3573</v>
      </c>
      <c r="TYW1534" s="229" t="s">
        <v>396</v>
      </c>
      <c r="TYX1534" s="229" t="s">
        <v>289</v>
      </c>
      <c r="TYY1534" s="229" t="s">
        <v>35</v>
      </c>
      <c r="TYZ1534" s="229" t="s">
        <v>27</v>
      </c>
      <c r="TZA1534" s="229" t="s">
        <v>87</v>
      </c>
      <c r="TZB1534" s="229" t="s">
        <v>1400</v>
      </c>
      <c r="TZC1534" s="229" t="s">
        <v>254</v>
      </c>
      <c r="TZD1534" s="229" t="s">
        <v>3947</v>
      </c>
      <c r="TZE1534" s="229" t="s">
        <v>222</v>
      </c>
      <c r="TZF1534" s="229" t="s">
        <v>223</v>
      </c>
      <c r="TZG1534" s="229" t="s">
        <v>172</v>
      </c>
      <c r="TZH1534" s="229" t="s">
        <v>289</v>
      </c>
      <c r="TZI1534" s="229" t="s">
        <v>227</v>
      </c>
      <c r="TZM1534" s="229">
        <v>2024</v>
      </c>
      <c r="TZN1534" s="229" t="s">
        <v>57</v>
      </c>
      <c r="TZO1534" s="229" t="s">
        <v>3938</v>
      </c>
      <c r="TZP1534" s="229">
        <v>12973955</v>
      </c>
      <c r="TZQ1534" s="229" t="s">
        <v>3948</v>
      </c>
      <c r="TZR1534" s="229" t="s">
        <v>310</v>
      </c>
      <c r="TZS1534" s="229" t="s">
        <v>3949</v>
      </c>
      <c r="TZT1534" s="229" t="s">
        <v>394</v>
      </c>
      <c r="TZU1534" s="229" t="s">
        <v>52</v>
      </c>
      <c r="TZV1534" s="229" t="s">
        <v>3950</v>
      </c>
      <c r="TZX1534" s="229" t="s">
        <v>3951</v>
      </c>
      <c r="TZY1534" s="229" t="s">
        <v>945</v>
      </c>
      <c r="TZZ1534" s="229" t="s">
        <v>466</v>
      </c>
      <c r="UAA1534" s="229" t="s">
        <v>3952</v>
      </c>
      <c r="UAB1534" s="229" t="s">
        <v>3573</v>
      </c>
      <c r="UAC1534" s="229" t="s">
        <v>396</v>
      </c>
      <c r="UAD1534" s="229" t="s">
        <v>289</v>
      </c>
      <c r="UAE1534" s="229" t="s">
        <v>35</v>
      </c>
      <c r="UAF1534" s="229" t="s">
        <v>27</v>
      </c>
      <c r="UAG1534" s="229" t="s">
        <v>87</v>
      </c>
      <c r="UAH1534" s="229" t="s">
        <v>1400</v>
      </c>
      <c r="UAI1534" s="229" t="s">
        <v>254</v>
      </c>
      <c r="UAJ1534" s="229" t="s">
        <v>3947</v>
      </c>
      <c r="UAK1534" s="229" t="s">
        <v>222</v>
      </c>
      <c r="UAL1534" s="229" t="s">
        <v>223</v>
      </c>
      <c r="UAM1534" s="229" t="s">
        <v>172</v>
      </c>
      <c r="UAN1534" s="229" t="s">
        <v>289</v>
      </c>
      <c r="UAO1534" s="229" t="s">
        <v>227</v>
      </c>
      <c r="UAS1534" s="229">
        <v>2024</v>
      </c>
      <c r="UAT1534" s="229" t="s">
        <v>57</v>
      </c>
      <c r="UAU1534" s="229" t="s">
        <v>3938</v>
      </c>
      <c r="UAV1534" s="229">
        <v>12973955</v>
      </c>
      <c r="UAW1534" s="229" t="s">
        <v>3948</v>
      </c>
      <c r="UAX1534" s="229" t="s">
        <v>310</v>
      </c>
      <c r="UAY1534" s="229" t="s">
        <v>3949</v>
      </c>
      <c r="UAZ1534" s="229" t="s">
        <v>394</v>
      </c>
      <c r="UBA1534" s="229" t="s">
        <v>52</v>
      </c>
      <c r="UBB1534" s="229" t="s">
        <v>3950</v>
      </c>
      <c r="UBD1534" s="229" t="s">
        <v>3951</v>
      </c>
      <c r="UBE1534" s="229" t="s">
        <v>945</v>
      </c>
      <c r="UBF1534" s="229" t="s">
        <v>466</v>
      </c>
      <c r="UBG1534" s="229" t="s">
        <v>3952</v>
      </c>
      <c r="UBH1534" s="229" t="s">
        <v>3573</v>
      </c>
      <c r="UBI1534" s="229" t="s">
        <v>396</v>
      </c>
      <c r="UBJ1534" s="229" t="s">
        <v>289</v>
      </c>
      <c r="UBK1534" s="229" t="s">
        <v>35</v>
      </c>
      <c r="UBL1534" s="229" t="s">
        <v>27</v>
      </c>
      <c r="UBM1534" s="229" t="s">
        <v>87</v>
      </c>
      <c r="UBN1534" s="229" t="s">
        <v>1400</v>
      </c>
      <c r="UBO1534" s="229" t="s">
        <v>254</v>
      </c>
      <c r="UBP1534" s="229" t="s">
        <v>3947</v>
      </c>
      <c r="UBQ1534" s="229" t="s">
        <v>222</v>
      </c>
      <c r="UBR1534" s="229" t="s">
        <v>223</v>
      </c>
      <c r="UBS1534" s="229" t="s">
        <v>172</v>
      </c>
      <c r="UBT1534" s="229" t="s">
        <v>289</v>
      </c>
      <c r="UBU1534" s="229" t="s">
        <v>227</v>
      </c>
      <c r="UBY1534" s="229">
        <v>2024</v>
      </c>
      <c r="UBZ1534" s="229" t="s">
        <v>57</v>
      </c>
      <c r="UCA1534" s="229" t="s">
        <v>3938</v>
      </c>
      <c r="UCB1534" s="229">
        <v>12973955</v>
      </c>
      <c r="UCC1534" s="229" t="s">
        <v>3948</v>
      </c>
      <c r="UCD1534" s="229" t="s">
        <v>310</v>
      </c>
      <c r="UCE1534" s="229" t="s">
        <v>3949</v>
      </c>
      <c r="UCF1534" s="229" t="s">
        <v>394</v>
      </c>
      <c r="UCG1534" s="229" t="s">
        <v>52</v>
      </c>
      <c r="UCH1534" s="229" t="s">
        <v>3950</v>
      </c>
      <c r="UCJ1534" s="229" t="s">
        <v>3951</v>
      </c>
      <c r="UCK1534" s="229" t="s">
        <v>945</v>
      </c>
      <c r="UCL1534" s="229" t="s">
        <v>466</v>
      </c>
      <c r="UCM1534" s="229" t="s">
        <v>3952</v>
      </c>
      <c r="UCN1534" s="229" t="s">
        <v>3573</v>
      </c>
      <c r="UCO1534" s="229" t="s">
        <v>396</v>
      </c>
      <c r="UCP1534" s="229" t="s">
        <v>289</v>
      </c>
      <c r="UCQ1534" s="229" t="s">
        <v>35</v>
      </c>
      <c r="UCR1534" s="229" t="s">
        <v>27</v>
      </c>
      <c r="UCS1534" s="229" t="s">
        <v>87</v>
      </c>
      <c r="UCT1534" s="229" t="s">
        <v>1400</v>
      </c>
      <c r="UCU1534" s="229" t="s">
        <v>254</v>
      </c>
      <c r="UCV1534" s="229" t="s">
        <v>3947</v>
      </c>
      <c r="UCW1534" s="229" t="s">
        <v>222</v>
      </c>
      <c r="UCX1534" s="229" t="s">
        <v>223</v>
      </c>
      <c r="UCY1534" s="229" t="s">
        <v>172</v>
      </c>
      <c r="UCZ1534" s="229" t="s">
        <v>289</v>
      </c>
      <c r="UDA1534" s="229" t="s">
        <v>227</v>
      </c>
      <c r="UDE1534" s="229">
        <v>2024</v>
      </c>
      <c r="UDF1534" s="229" t="s">
        <v>57</v>
      </c>
      <c r="UDG1534" s="229" t="s">
        <v>3938</v>
      </c>
      <c r="UDH1534" s="229">
        <v>12973955</v>
      </c>
      <c r="UDI1534" s="229" t="s">
        <v>3948</v>
      </c>
      <c r="UDJ1534" s="229" t="s">
        <v>310</v>
      </c>
      <c r="UDK1534" s="229" t="s">
        <v>3949</v>
      </c>
      <c r="UDL1534" s="229" t="s">
        <v>394</v>
      </c>
      <c r="UDM1534" s="229" t="s">
        <v>52</v>
      </c>
      <c r="UDN1534" s="229" t="s">
        <v>3950</v>
      </c>
      <c r="UDP1534" s="229" t="s">
        <v>3951</v>
      </c>
      <c r="UDQ1534" s="229" t="s">
        <v>945</v>
      </c>
      <c r="UDR1534" s="229" t="s">
        <v>466</v>
      </c>
      <c r="UDS1534" s="229" t="s">
        <v>3952</v>
      </c>
      <c r="UDT1534" s="229" t="s">
        <v>3573</v>
      </c>
      <c r="UDU1534" s="229" t="s">
        <v>396</v>
      </c>
      <c r="UDV1534" s="229" t="s">
        <v>289</v>
      </c>
      <c r="UDW1534" s="229" t="s">
        <v>35</v>
      </c>
      <c r="UDX1534" s="229" t="s">
        <v>27</v>
      </c>
      <c r="UDY1534" s="229" t="s">
        <v>87</v>
      </c>
      <c r="UDZ1534" s="229" t="s">
        <v>1400</v>
      </c>
      <c r="UEA1534" s="229" t="s">
        <v>254</v>
      </c>
      <c r="UEB1534" s="229" t="s">
        <v>3947</v>
      </c>
      <c r="UEC1534" s="229" t="s">
        <v>222</v>
      </c>
      <c r="UED1534" s="229" t="s">
        <v>223</v>
      </c>
      <c r="UEE1534" s="229" t="s">
        <v>172</v>
      </c>
      <c r="UEF1534" s="229" t="s">
        <v>289</v>
      </c>
      <c r="UEG1534" s="229" t="s">
        <v>227</v>
      </c>
      <c r="UEK1534" s="229">
        <v>2024</v>
      </c>
      <c r="UEL1534" s="229" t="s">
        <v>57</v>
      </c>
      <c r="UEM1534" s="229" t="s">
        <v>3938</v>
      </c>
      <c r="UEN1534" s="229">
        <v>12973955</v>
      </c>
      <c r="UEO1534" s="229" t="s">
        <v>3948</v>
      </c>
      <c r="UEP1534" s="229" t="s">
        <v>310</v>
      </c>
      <c r="UEQ1534" s="229" t="s">
        <v>3949</v>
      </c>
      <c r="UER1534" s="229" t="s">
        <v>394</v>
      </c>
      <c r="UES1534" s="229" t="s">
        <v>52</v>
      </c>
      <c r="UET1534" s="229" t="s">
        <v>3950</v>
      </c>
      <c r="UEV1534" s="229" t="s">
        <v>3951</v>
      </c>
      <c r="UEW1534" s="229" t="s">
        <v>945</v>
      </c>
      <c r="UEX1534" s="229" t="s">
        <v>466</v>
      </c>
      <c r="UEY1534" s="229" t="s">
        <v>3952</v>
      </c>
      <c r="UEZ1534" s="229" t="s">
        <v>3573</v>
      </c>
      <c r="UFA1534" s="229" t="s">
        <v>396</v>
      </c>
      <c r="UFB1534" s="229" t="s">
        <v>289</v>
      </c>
      <c r="UFC1534" s="229" t="s">
        <v>35</v>
      </c>
      <c r="UFD1534" s="229" t="s">
        <v>27</v>
      </c>
      <c r="UFE1534" s="229" t="s">
        <v>87</v>
      </c>
      <c r="UFF1534" s="229" t="s">
        <v>1400</v>
      </c>
      <c r="UFG1534" s="229" t="s">
        <v>254</v>
      </c>
      <c r="UFH1534" s="229" t="s">
        <v>3947</v>
      </c>
      <c r="UFI1534" s="229" t="s">
        <v>222</v>
      </c>
      <c r="UFJ1534" s="229" t="s">
        <v>223</v>
      </c>
      <c r="UFK1534" s="229" t="s">
        <v>172</v>
      </c>
      <c r="UFL1534" s="229" t="s">
        <v>289</v>
      </c>
      <c r="UFM1534" s="229" t="s">
        <v>227</v>
      </c>
      <c r="UFQ1534" s="229">
        <v>2024</v>
      </c>
      <c r="UFR1534" s="229" t="s">
        <v>57</v>
      </c>
      <c r="UFS1534" s="229" t="s">
        <v>3938</v>
      </c>
      <c r="UFT1534" s="229">
        <v>12973955</v>
      </c>
      <c r="UFU1534" s="229" t="s">
        <v>3948</v>
      </c>
      <c r="UFV1534" s="229" t="s">
        <v>310</v>
      </c>
      <c r="UFW1534" s="229" t="s">
        <v>3949</v>
      </c>
      <c r="UFX1534" s="229" t="s">
        <v>394</v>
      </c>
      <c r="UFY1534" s="229" t="s">
        <v>52</v>
      </c>
      <c r="UFZ1534" s="229" t="s">
        <v>3950</v>
      </c>
      <c r="UGB1534" s="229" t="s">
        <v>3951</v>
      </c>
      <c r="UGC1534" s="229" t="s">
        <v>945</v>
      </c>
      <c r="UGD1534" s="229" t="s">
        <v>466</v>
      </c>
      <c r="UGE1534" s="229" t="s">
        <v>3952</v>
      </c>
      <c r="UGF1534" s="229" t="s">
        <v>3573</v>
      </c>
      <c r="UGG1534" s="229" t="s">
        <v>396</v>
      </c>
      <c r="UGH1534" s="229" t="s">
        <v>289</v>
      </c>
      <c r="UGI1534" s="229" t="s">
        <v>35</v>
      </c>
      <c r="UGJ1534" s="229" t="s">
        <v>27</v>
      </c>
      <c r="UGK1534" s="229" t="s">
        <v>87</v>
      </c>
      <c r="UGL1534" s="229" t="s">
        <v>1400</v>
      </c>
      <c r="UGM1534" s="229" t="s">
        <v>254</v>
      </c>
      <c r="UGN1534" s="229" t="s">
        <v>3947</v>
      </c>
      <c r="UGO1534" s="229" t="s">
        <v>222</v>
      </c>
      <c r="UGP1534" s="229" t="s">
        <v>223</v>
      </c>
      <c r="UGQ1534" s="229" t="s">
        <v>172</v>
      </c>
      <c r="UGR1534" s="229" t="s">
        <v>289</v>
      </c>
      <c r="UGS1534" s="229" t="s">
        <v>227</v>
      </c>
      <c r="UGW1534" s="229">
        <v>2024</v>
      </c>
      <c r="UGX1534" s="229" t="s">
        <v>57</v>
      </c>
      <c r="UGY1534" s="229" t="s">
        <v>3938</v>
      </c>
      <c r="UGZ1534" s="229">
        <v>12973955</v>
      </c>
      <c r="UHA1534" s="229" t="s">
        <v>3948</v>
      </c>
      <c r="UHB1534" s="229" t="s">
        <v>310</v>
      </c>
      <c r="UHC1534" s="229" t="s">
        <v>3949</v>
      </c>
      <c r="UHD1534" s="229" t="s">
        <v>394</v>
      </c>
      <c r="UHE1534" s="229" t="s">
        <v>52</v>
      </c>
      <c r="UHF1534" s="229" t="s">
        <v>3950</v>
      </c>
      <c r="UHH1534" s="229" t="s">
        <v>3951</v>
      </c>
      <c r="UHI1534" s="229" t="s">
        <v>945</v>
      </c>
      <c r="UHJ1534" s="229" t="s">
        <v>466</v>
      </c>
      <c r="UHK1534" s="229" t="s">
        <v>3952</v>
      </c>
      <c r="UHL1534" s="229" t="s">
        <v>3573</v>
      </c>
      <c r="UHM1534" s="229" t="s">
        <v>396</v>
      </c>
      <c r="UHN1534" s="229" t="s">
        <v>289</v>
      </c>
      <c r="UHO1534" s="229" t="s">
        <v>35</v>
      </c>
      <c r="UHP1534" s="229" t="s">
        <v>27</v>
      </c>
      <c r="UHQ1534" s="229" t="s">
        <v>87</v>
      </c>
      <c r="UHR1534" s="229" t="s">
        <v>1400</v>
      </c>
      <c r="UHS1534" s="229" t="s">
        <v>254</v>
      </c>
      <c r="UHT1534" s="229" t="s">
        <v>3947</v>
      </c>
      <c r="UHU1534" s="229" t="s">
        <v>222</v>
      </c>
      <c r="UHV1534" s="229" t="s">
        <v>223</v>
      </c>
      <c r="UHW1534" s="229" t="s">
        <v>172</v>
      </c>
      <c r="UHX1534" s="229" t="s">
        <v>289</v>
      </c>
      <c r="UHY1534" s="229" t="s">
        <v>227</v>
      </c>
      <c r="UIC1534" s="229">
        <v>2024</v>
      </c>
      <c r="UID1534" s="229" t="s">
        <v>57</v>
      </c>
      <c r="UIE1534" s="229" t="s">
        <v>3938</v>
      </c>
      <c r="UIF1534" s="229">
        <v>12973955</v>
      </c>
      <c r="UIG1534" s="229" t="s">
        <v>3948</v>
      </c>
      <c r="UIH1534" s="229" t="s">
        <v>310</v>
      </c>
      <c r="UII1534" s="229" t="s">
        <v>3949</v>
      </c>
      <c r="UIJ1534" s="229" t="s">
        <v>394</v>
      </c>
      <c r="UIK1534" s="229" t="s">
        <v>52</v>
      </c>
      <c r="UIL1534" s="229" t="s">
        <v>3950</v>
      </c>
      <c r="UIN1534" s="229" t="s">
        <v>3951</v>
      </c>
      <c r="UIO1534" s="229" t="s">
        <v>945</v>
      </c>
      <c r="UIP1534" s="229" t="s">
        <v>466</v>
      </c>
      <c r="UIQ1534" s="229" t="s">
        <v>3952</v>
      </c>
      <c r="UIR1534" s="229" t="s">
        <v>3573</v>
      </c>
      <c r="UIS1534" s="229" t="s">
        <v>396</v>
      </c>
      <c r="UIT1534" s="229" t="s">
        <v>289</v>
      </c>
      <c r="UIU1534" s="229" t="s">
        <v>35</v>
      </c>
      <c r="UIV1534" s="229" t="s">
        <v>27</v>
      </c>
      <c r="UIW1534" s="229" t="s">
        <v>87</v>
      </c>
      <c r="UIX1534" s="229" t="s">
        <v>1400</v>
      </c>
      <c r="UIY1534" s="229" t="s">
        <v>254</v>
      </c>
      <c r="UIZ1534" s="229" t="s">
        <v>3947</v>
      </c>
      <c r="UJA1534" s="229" t="s">
        <v>222</v>
      </c>
      <c r="UJB1534" s="229" t="s">
        <v>223</v>
      </c>
      <c r="UJC1534" s="229" t="s">
        <v>172</v>
      </c>
      <c r="UJD1534" s="229" t="s">
        <v>289</v>
      </c>
      <c r="UJE1534" s="229" t="s">
        <v>227</v>
      </c>
      <c r="UJI1534" s="229">
        <v>2024</v>
      </c>
      <c r="UJJ1534" s="229" t="s">
        <v>57</v>
      </c>
      <c r="UJK1534" s="229" t="s">
        <v>3938</v>
      </c>
      <c r="UJL1534" s="229">
        <v>12973955</v>
      </c>
      <c r="UJM1534" s="229" t="s">
        <v>3948</v>
      </c>
      <c r="UJN1534" s="229" t="s">
        <v>310</v>
      </c>
      <c r="UJO1534" s="229" t="s">
        <v>3949</v>
      </c>
      <c r="UJP1534" s="229" t="s">
        <v>394</v>
      </c>
      <c r="UJQ1534" s="229" t="s">
        <v>52</v>
      </c>
      <c r="UJR1534" s="229" t="s">
        <v>3950</v>
      </c>
      <c r="UJT1534" s="229" t="s">
        <v>3951</v>
      </c>
      <c r="UJU1534" s="229" t="s">
        <v>945</v>
      </c>
      <c r="UJV1534" s="229" t="s">
        <v>466</v>
      </c>
      <c r="UJW1534" s="229" t="s">
        <v>3952</v>
      </c>
      <c r="UJX1534" s="229" t="s">
        <v>3573</v>
      </c>
      <c r="UJY1534" s="229" t="s">
        <v>396</v>
      </c>
      <c r="UJZ1534" s="229" t="s">
        <v>289</v>
      </c>
      <c r="UKA1534" s="229" t="s">
        <v>35</v>
      </c>
      <c r="UKB1534" s="229" t="s">
        <v>27</v>
      </c>
      <c r="UKC1534" s="229" t="s">
        <v>87</v>
      </c>
      <c r="UKD1534" s="229" t="s">
        <v>1400</v>
      </c>
      <c r="UKE1534" s="229" t="s">
        <v>254</v>
      </c>
      <c r="UKF1534" s="229" t="s">
        <v>3947</v>
      </c>
      <c r="UKG1534" s="229" t="s">
        <v>222</v>
      </c>
      <c r="UKH1534" s="229" t="s">
        <v>223</v>
      </c>
      <c r="UKI1534" s="229" t="s">
        <v>172</v>
      </c>
      <c r="UKJ1534" s="229" t="s">
        <v>289</v>
      </c>
      <c r="UKK1534" s="229" t="s">
        <v>227</v>
      </c>
      <c r="UKO1534" s="229">
        <v>2024</v>
      </c>
      <c r="UKP1534" s="229" t="s">
        <v>57</v>
      </c>
      <c r="UKQ1534" s="229" t="s">
        <v>3938</v>
      </c>
      <c r="UKR1534" s="229">
        <v>12973955</v>
      </c>
      <c r="UKS1534" s="229" t="s">
        <v>3948</v>
      </c>
      <c r="UKT1534" s="229" t="s">
        <v>310</v>
      </c>
      <c r="UKU1534" s="229" t="s">
        <v>3949</v>
      </c>
      <c r="UKV1534" s="229" t="s">
        <v>394</v>
      </c>
      <c r="UKW1534" s="229" t="s">
        <v>52</v>
      </c>
      <c r="UKX1534" s="229" t="s">
        <v>3950</v>
      </c>
      <c r="UKZ1534" s="229" t="s">
        <v>3951</v>
      </c>
      <c r="ULA1534" s="229" t="s">
        <v>945</v>
      </c>
      <c r="ULB1534" s="229" t="s">
        <v>466</v>
      </c>
      <c r="ULC1534" s="229" t="s">
        <v>3952</v>
      </c>
      <c r="ULD1534" s="229" t="s">
        <v>3573</v>
      </c>
      <c r="ULE1534" s="229" t="s">
        <v>396</v>
      </c>
      <c r="ULF1534" s="229" t="s">
        <v>289</v>
      </c>
      <c r="ULG1534" s="229" t="s">
        <v>35</v>
      </c>
      <c r="ULH1534" s="229" t="s">
        <v>27</v>
      </c>
      <c r="ULI1534" s="229" t="s">
        <v>87</v>
      </c>
      <c r="ULJ1534" s="229" t="s">
        <v>1400</v>
      </c>
      <c r="ULK1534" s="229" t="s">
        <v>254</v>
      </c>
      <c r="ULL1534" s="229" t="s">
        <v>3947</v>
      </c>
      <c r="ULM1534" s="229" t="s">
        <v>222</v>
      </c>
      <c r="ULN1534" s="229" t="s">
        <v>223</v>
      </c>
      <c r="ULO1534" s="229" t="s">
        <v>172</v>
      </c>
      <c r="ULP1534" s="229" t="s">
        <v>289</v>
      </c>
      <c r="ULQ1534" s="229" t="s">
        <v>227</v>
      </c>
      <c r="ULU1534" s="229">
        <v>2024</v>
      </c>
      <c r="ULV1534" s="229" t="s">
        <v>57</v>
      </c>
      <c r="ULW1534" s="229" t="s">
        <v>3938</v>
      </c>
      <c r="ULX1534" s="229">
        <v>12973955</v>
      </c>
      <c r="ULY1534" s="229" t="s">
        <v>3948</v>
      </c>
      <c r="ULZ1534" s="229" t="s">
        <v>310</v>
      </c>
      <c r="UMA1534" s="229" t="s">
        <v>3949</v>
      </c>
      <c r="UMB1534" s="229" t="s">
        <v>394</v>
      </c>
      <c r="UMC1534" s="229" t="s">
        <v>52</v>
      </c>
      <c r="UMD1534" s="229" t="s">
        <v>3950</v>
      </c>
      <c r="UMF1534" s="229" t="s">
        <v>3951</v>
      </c>
      <c r="UMG1534" s="229" t="s">
        <v>945</v>
      </c>
      <c r="UMH1534" s="229" t="s">
        <v>466</v>
      </c>
      <c r="UMI1534" s="229" t="s">
        <v>3952</v>
      </c>
      <c r="UMJ1534" s="229" t="s">
        <v>3573</v>
      </c>
      <c r="UMK1534" s="229" t="s">
        <v>396</v>
      </c>
      <c r="UML1534" s="229" t="s">
        <v>289</v>
      </c>
      <c r="UMM1534" s="229" t="s">
        <v>35</v>
      </c>
      <c r="UMN1534" s="229" t="s">
        <v>27</v>
      </c>
      <c r="UMO1534" s="229" t="s">
        <v>87</v>
      </c>
      <c r="UMP1534" s="229" t="s">
        <v>1400</v>
      </c>
      <c r="UMQ1534" s="229" t="s">
        <v>254</v>
      </c>
      <c r="UMR1534" s="229" t="s">
        <v>3947</v>
      </c>
      <c r="UMS1534" s="229" t="s">
        <v>222</v>
      </c>
      <c r="UMT1534" s="229" t="s">
        <v>223</v>
      </c>
      <c r="UMU1534" s="229" t="s">
        <v>172</v>
      </c>
      <c r="UMV1534" s="229" t="s">
        <v>289</v>
      </c>
      <c r="UMW1534" s="229" t="s">
        <v>227</v>
      </c>
      <c r="UNA1534" s="229">
        <v>2024</v>
      </c>
      <c r="UNB1534" s="229" t="s">
        <v>57</v>
      </c>
      <c r="UNC1534" s="229" t="s">
        <v>3938</v>
      </c>
      <c r="UND1534" s="229">
        <v>12973955</v>
      </c>
      <c r="UNE1534" s="229" t="s">
        <v>3948</v>
      </c>
      <c r="UNF1534" s="229" t="s">
        <v>310</v>
      </c>
      <c r="UNG1534" s="229" t="s">
        <v>3949</v>
      </c>
      <c r="UNH1534" s="229" t="s">
        <v>394</v>
      </c>
      <c r="UNI1534" s="229" t="s">
        <v>52</v>
      </c>
      <c r="UNJ1534" s="229" t="s">
        <v>3950</v>
      </c>
      <c r="UNL1534" s="229" t="s">
        <v>3951</v>
      </c>
      <c r="UNM1534" s="229" t="s">
        <v>945</v>
      </c>
      <c r="UNN1534" s="229" t="s">
        <v>466</v>
      </c>
      <c r="UNO1534" s="229" t="s">
        <v>3952</v>
      </c>
      <c r="UNP1534" s="229" t="s">
        <v>3573</v>
      </c>
      <c r="UNQ1534" s="229" t="s">
        <v>396</v>
      </c>
      <c r="UNR1534" s="229" t="s">
        <v>289</v>
      </c>
      <c r="UNS1534" s="229" t="s">
        <v>35</v>
      </c>
      <c r="UNT1534" s="229" t="s">
        <v>27</v>
      </c>
      <c r="UNU1534" s="229" t="s">
        <v>87</v>
      </c>
      <c r="UNV1534" s="229" t="s">
        <v>1400</v>
      </c>
      <c r="UNW1534" s="229" t="s">
        <v>254</v>
      </c>
      <c r="UNX1534" s="229" t="s">
        <v>3947</v>
      </c>
      <c r="UNY1534" s="229" t="s">
        <v>222</v>
      </c>
      <c r="UNZ1534" s="229" t="s">
        <v>223</v>
      </c>
      <c r="UOA1534" s="229" t="s">
        <v>172</v>
      </c>
      <c r="UOB1534" s="229" t="s">
        <v>289</v>
      </c>
      <c r="UOC1534" s="229" t="s">
        <v>227</v>
      </c>
      <c r="UOG1534" s="229">
        <v>2024</v>
      </c>
      <c r="UOH1534" s="229" t="s">
        <v>57</v>
      </c>
      <c r="UOI1534" s="229" t="s">
        <v>3938</v>
      </c>
      <c r="UOJ1534" s="229">
        <v>12973955</v>
      </c>
      <c r="UOK1534" s="229" t="s">
        <v>3948</v>
      </c>
      <c r="UOL1534" s="229" t="s">
        <v>310</v>
      </c>
      <c r="UOM1534" s="229" t="s">
        <v>3949</v>
      </c>
      <c r="UON1534" s="229" t="s">
        <v>394</v>
      </c>
      <c r="UOO1534" s="229" t="s">
        <v>52</v>
      </c>
      <c r="UOP1534" s="229" t="s">
        <v>3950</v>
      </c>
      <c r="UOR1534" s="229" t="s">
        <v>3951</v>
      </c>
      <c r="UOS1534" s="229" t="s">
        <v>945</v>
      </c>
      <c r="UOT1534" s="229" t="s">
        <v>466</v>
      </c>
      <c r="UOU1534" s="229" t="s">
        <v>3952</v>
      </c>
      <c r="UOV1534" s="229" t="s">
        <v>3573</v>
      </c>
      <c r="UOW1534" s="229" t="s">
        <v>396</v>
      </c>
      <c r="UOX1534" s="229" t="s">
        <v>289</v>
      </c>
      <c r="UOY1534" s="229" t="s">
        <v>35</v>
      </c>
      <c r="UOZ1534" s="229" t="s">
        <v>27</v>
      </c>
      <c r="UPA1534" s="229" t="s">
        <v>87</v>
      </c>
      <c r="UPB1534" s="229" t="s">
        <v>1400</v>
      </c>
      <c r="UPC1534" s="229" t="s">
        <v>254</v>
      </c>
      <c r="UPD1534" s="229" t="s">
        <v>3947</v>
      </c>
      <c r="UPE1534" s="229" t="s">
        <v>222</v>
      </c>
      <c r="UPF1534" s="229" t="s">
        <v>223</v>
      </c>
      <c r="UPG1534" s="229" t="s">
        <v>172</v>
      </c>
      <c r="UPH1534" s="229" t="s">
        <v>289</v>
      </c>
      <c r="UPI1534" s="229" t="s">
        <v>227</v>
      </c>
      <c r="UPM1534" s="229">
        <v>2024</v>
      </c>
      <c r="UPN1534" s="229" t="s">
        <v>57</v>
      </c>
      <c r="UPO1534" s="229" t="s">
        <v>3938</v>
      </c>
      <c r="UPP1534" s="229">
        <v>12973955</v>
      </c>
      <c r="UPQ1534" s="229" t="s">
        <v>3948</v>
      </c>
      <c r="UPR1534" s="229" t="s">
        <v>310</v>
      </c>
      <c r="UPS1534" s="229" t="s">
        <v>3949</v>
      </c>
      <c r="UPT1534" s="229" t="s">
        <v>394</v>
      </c>
      <c r="UPU1534" s="229" t="s">
        <v>52</v>
      </c>
      <c r="UPV1534" s="229" t="s">
        <v>3950</v>
      </c>
      <c r="UPX1534" s="229" t="s">
        <v>3951</v>
      </c>
      <c r="UPY1534" s="229" t="s">
        <v>945</v>
      </c>
      <c r="UPZ1534" s="229" t="s">
        <v>466</v>
      </c>
      <c r="UQA1534" s="229" t="s">
        <v>3952</v>
      </c>
      <c r="UQB1534" s="229" t="s">
        <v>3573</v>
      </c>
      <c r="UQC1534" s="229" t="s">
        <v>396</v>
      </c>
      <c r="UQD1534" s="229" t="s">
        <v>289</v>
      </c>
      <c r="UQE1534" s="229" t="s">
        <v>35</v>
      </c>
      <c r="UQF1534" s="229" t="s">
        <v>27</v>
      </c>
      <c r="UQG1534" s="229" t="s">
        <v>87</v>
      </c>
      <c r="UQH1534" s="229" t="s">
        <v>1400</v>
      </c>
      <c r="UQI1534" s="229" t="s">
        <v>254</v>
      </c>
      <c r="UQJ1534" s="229" t="s">
        <v>3947</v>
      </c>
      <c r="UQK1534" s="229" t="s">
        <v>222</v>
      </c>
      <c r="UQL1534" s="229" t="s">
        <v>223</v>
      </c>
      <c r="UQM1534" s="229" t="s">
        <v>172</v>
      </c>
      <c r="UQN1534" s="229" t="s">
        <v>289</v>
      </c>
      <c r="UQO1534" s="229" t="s">
        <v>227</v>
      </c>
      <c r="UQS1534" s="229">
        <v>2024</v>
      </c>
      <c r="UQT1534" s="229" t="s">
        <v>57</v>
      </c>
      <c r="UQU1534" s="229" t="s">
        <v>3938</v>
      </c>
      <c r="UQV1534" s="229">
        <v>12973955</v>
      </c>
      <c r="UQW1534" s="229" t="s">
        <v>3948</v>
      </c>
      <c r="UQX1534" s="229" t="s">
        <v>310</v>
      </c>
      <c r="UQY1534" s="229" t="s">
        <v>3949</v>
      </c>
      <c r="UQZ1534" s="229" t="s">
        <v>394</v>
      </c>
      <c r="URA1534" s="229" t="s">
        <v>52</v>
      </c>
      <c r="URB1534" s="229" t="s">
        <v>3950</v>
      </c>
      <c r="URD1534" s="229" t="s">
        <v>3951</v>
      </c>
      <c r="URE1534" s="229" t="s">
        <v>945</v>
      </c>
      <c r="URF1534" s="229" t="s">
        <v>466</v>
      </c>
      <c r="URG1534" s="229" t="s">
        <v>3952</v>
      </c>
      <c r="URH1534" s="229" t="s">
        <v>3573</v>
      </c>
      <c r="URI1534" s="229" t="s">
        <v>396</v>
      </c>
      <c r="URJ1534" s="229" t="s">
        <v>289</v>
      </c>
      <c r="URK1534" s="229" t="s">
        <v>35</v>
      </c>
      <c r="URL1534" s="229" t="s">
        <v>27</v>
      </c>
      <c r="URM1534" s="229" t="s">
        <v>87</v>
      </c>
      <c r="URN1534" s="229" t="s">
        <v>1400</v>
      </c>
      <c r="URO1534" s="229" t="s">
        <v>254</v>
      </c>
      <c r="URP1534" s="229" t="s">
        <v>3947</v>
      </c>
      <c r="URQ1534" s="229" t="s">
        <v>222</v>
      </c>
      <c r="URR1534" s="229" t="s">
        <v>223</v>
      </c>
      <c r="URS1534" s="229" t="s">
        <v>172</v>
      </c>
      <c r="URT1534" s="229" t="s">
        <v>289</v>
      </c>
      <c r="URU1534" s="229" t="s">
        <v>227</v>
      </c>
      <c r="URY1534" s="229">
        <v>2024</v>
      </c>
      <c r="URZ1534" s="229" t="s">
        <v>57</v>
      </c>
      <c r="USA1534" s="229" t="s">
        <v>3938</v>
      </c>
      <c r="USB1534" s="229">
        <v>12973955</v>
      </c>
      <c r="USC1534" s="229" t="s">
        <v>3948</v>
      </c>
      <c r="USD1534" s="229" t="s">
        <v>310</v>
      </c>
      <c r="USE1534" s="229" t="s">
        <v>3949</v>
      </c>
      <c r="USF1534" s="229" t="s">
        <v>394</v>
      </c>
      <c r="USG1534" s="229" t="s">
        <v>52</v>
      </c>
      <c r="USH1534" s="229" t="s">
        <v>3950</v>
      </c>
      <c r="USJ1534" s="229" t="s">
        <v>3951</v>
      </c>
      <c r="USK1534" s="229" t="s">
        <v>945</v>
      </c>
      <c r="USL1534" s="229" t="s">
        <v>466</v>
      </c>
      <c r="USM1534" s="229" t="s">
        <v>3952</v>
      </c>
      <c r="USN1534" s="229" t="s">
        <v>3573</v>
      </c>
      <c r="USO1534" s="229" t="s">
        <v>396</v>
      </c>
      <c r="USP1534" s="229" t="s">
        <v>289</v>
      </c>
      <c r="USQ1534" s="229" t="s">
        <v>35</v>
      </c>
      <c r="USR1534" s="229" t="s">
        <v>27</v>
      </c>
      <c r="USS1534" s="229" t="s">
        <v>87</v>
      </c>
      <c r="UST1534" s="229" t="s">
        <v>1400</v>
      </c>
      <c r="USU1534" s="229" t="s">
        <v>254</v>
      </c>
      <c r="USV1534" s="229" t="s">
        <v>3947</v>
      </c>
      <c r="USW1534" s="229" t="s">
        <v>222</v>
      </c>
      <c r="USX1534" s="229" t="s">
        <v>223</v>
      </c>
      <c r="USY1534" s="229" t="s">
        <v>172</v>
      </c>
      <c r="USZ1534" s="229" t="s">
        <v>289</v>
      </c>
      <c r="UTA1534" s="229" t="s">
        <v>227</v>
      </c>
      <c r="UTE1534" s="229">
        <v>2024</v>
      </c>
      <c r="UTF1534" s="229" t="s">
        <v>57</v>
      </c>
      <c r="UTG1534" s="229" t="s">
        <v>3938</v>
      </c>
      <c r="UTH1534" s="229">
        <v>12973955</v>
      </c>
      <c r="UTI1534" s="229" t="s">
        <v>3948</v>
      </c>
      <c r="UTJ1534" s="229" t="s">
        <v>310</v>
      </c>
      <c r="UTK1534" s="229" t="s">
        <v>3949</v>
      </c>
      <c r="UTL1534" s="229" t="s">
        <v>394</v>
      </c>
      <c r="UTM1534" s="229" t="s">
        <v>52</v>
      </c>
      <c r="UTN1534" s="229" t="s">
        <v>3950</v>
      </c>
      <c r="UTP1534" s="229" t="s">
        <v>3951</v>
      </c>
      <c r="UTQ1534" s="229" t="s">
        <v>945</v>
      </c>
      <c r="UTR1534" s="229" t="s">
        <v>466</v>
      </c>
      <c r="UTS1534" s="229" t="s">
        <v>3952</v>
      </c>
      <c r="UTT1534" s="229" t="s">
        <v>3573</v>
      </c>
      <c r="UTU1534" s="229" t="s">
        <v>396</v>
      </c>
      <c r="UTV1534" s="229" t="s">
        <v>289</v>
      </c>
      <c r="UTW1534" s="229" t="s">
        <v>35</v>
      </c>
      <c r="UTX1534" s="229" t="s">
        <v>27</v>
      </c>
      <c r="UTY1534" s="229" t="s">
        <v>87</v>
      </c>
      <c r="UTZ1534" s="229" t="s">
        <v>1400</v>
      </c>
      <c r="UUA1534" s="229" t="s">
        <v>254</v>
      </c>
      <c r="UUB1534" s="229" t="s">
        <v>3947</v>
      </c>
      <c r="UUC1534" s="229" t="s">
        <v>222</v>
      </c>
      <c r="UUD1534" s="229" t="s">
        <v>223</v>
      </c>
      <c r="UUE1534" s="229" t="s">
        <v>172</v>
      </c>
      <c r="UUF1534" s="229" t="s">
        <v>289</v>
      </c>
      <c r="UUG1534" s="229" t="s">
        <v>227</v>
      </c>
      <c r="UUK1534" s="229">
        <v>2024</v>
      </c>
      <c r="UUL1534" s="229" t="s">
        <v>57</v>
      </c>
      <c r="UUM1534" s="229" t="s">
        <v>3938</v>
      </c>
      <c r="UUN1534" s="229">
        <v>12973955</v>
      </c>
      <c r="UUO1534" s="229" t="s">
        <v>3948</v>
      </c>
      <c r="UUP1534" s="229" t="s">
        <v>310</v>
      </c>
      <c r="UUQ1534" s="229" t="s">
        <v>3949</v>
      </c>
      <c r="UUR1534" s="229" t="s">
        <v>394</v>
      </c>
      <c r="UUS1534" s="229" t="s">
        <v>52</v>
      </c>
      <c r="UUT1534" s="229" t="s">
        <v>3950</v>
      </c>
      <c r="UUV1534" s="229" t="s">
        <v>3951</v>
      </c>
      <c r="UUW1534" s="229" t="s">
        <v>945</v>
      </c>
      <c r="UUX1534" s="229" t="s">
        <v>466</v>
      </c>
      <c r="UUY1534" s="229" t="s">
        <v>3952</v>
      </c>
      <c r="UUZ1534" s="229" t="s">
        <v>3573</v>
      </c>
      <c r="UVA1534" s="229" t="s">
        <v>396</v>
      </c>
      <c r="UVB1534" s="229" t="s">
        <v>289</v>
      </c>
      <c r="UVC1534" s="229" t="s">
        <v>35</v>
      </c>
      <c r="UVD1534" s="229" t="s">
        <v>27</v>
      </c>
      <c r="UVE1534" s="229" t="s">
        <v>87</v>
      </c>
      <c r="UVF1534" s="229" t="s">
        <v>1400</v>
      </c>
      <c r="UVG1534" s="229" t="s">
        <v>254</v>
      </c>
      <c r="UVH1534" s="229" t="s">
        <v>3947</v>
      </c>
      <c r="UVI1534" s="229" t="s">
        <v>222</v>
      </c>
      <c r="UVJ1534" s="229" t="s">
        <v>223</v>
      </c>
      <c r="UVK1534" s="229" t="s">
        <v>172</v>
      </c>
      <c r="UVL1534" s="229" t="s">
        <v>289</v>
      </c>
      <c r="UVM1534" s="229" t="s">
        <v>227</v>
      </c>
      <c r="UVQ1534" s="229">
        <v>2024</v>
      </c>
      <c r="UVR1534" s="229" t="s">
        <v>57</v>
      </c>
      <c r="UVS1534" s="229" t="s">
        <v>3938</v>
      </c>
      <c r="UVT1534" s="229">
        <v>12973955</v>
      </c>
      <c r="UVU1534" s="229" t="s">
        <v>3948</v>
      </c>
      <c r="UVV1534" s="229" t="s">
        <v>310</v>
      </c>
      <c r="UVW1534" s="229" t="s">
        <v>3949</v>
      </c>
      <c r="UVX1534" s="229" t="s">
        <v>394</v>
      </c>
      <c r="UVY1534" s="229" t="s">
        <v>52</v>
      </c>
      <c r="UVZ1534" s="229" t="s">
        <v>3950</v>
      </c>
      <c r="UWB1534" s="229" t="s">
        <v>3951</v>
      </c>
      <c r="UWC1534" s="229" t="s">
        <v>945</v>
      </c>
      <c r="UWD1534" s="229" t="s">
        <v>466</v>
      </c>
      <c r="UWE1534" s="229" t="s">
        <v>3952</v>
      </c>
      <c r="UWF1534" s="229" t="s">
        <v>3573</v>
      </c>
      <c r="UWG1534" s="229" t="s">
        <v>396</v>
      </c>
      <c r="UWH1534" s="229" t="s">
        <v>289</v>
      </c>
      <c r="UWI1534" s="229" t="s">
        <v>35</v>
      </c>
      <c r="UWJ1534" s="229" t="s">
        <v>27</v>
      </c>
      <c r="UWK1534" s="229" t="s">
        <v>87</v>
      </c>
      <c r="UWL1534" s="229" t="s">
        <v>1400</v>
      </c>
      <c r="UWM1534" s="229" t="s">
        <v>254</v>
      </c>
      <c r="UWN1534" s="229" t="s">
        <v>3947</v>
      </c>
      <c r="UWO1534" s="229" t="s">
        <v>222</v>
      </c>
      <c r="UWP1534" s="229" t="s">
        <v>223</v>
      </c>
      <c r="UWQ1534" s="229" t="s">
        <v>172</v>
      </c>
      <c r="UWR1534" s="229" t="s">
        <v>289</v>
      </c>
      <c r="UWS1534" s="229" t="s">
        <v>227</v>
      </c>
      <c r="UWW1534" s="229">
        <v>2024</v>
      </c>
      <c r="UWX1534" s="229" t="s">
        <v>57</v>
      </c>
      <c r="UWY1534" s="229" t="s">
        <v>3938</v>
      </c>
      <c r="UWZ1534" s="229">
        <v>12973955</v>
      </c>
      <c r="UXA1534" s="229" t="s">
        <v>3948</v>
      </c>
      <c r="UXB1534" s="229" t="s">
        <v>310</v>
      </c>
      <c r="UXC1534" s="229" t="s">
        <v>3949</v>
      </c>
      <c r="UXD1534" s="229" t="s">
        <v>394</v>
      </c>
      <c r="UXE1534" s="229" t="s">
        <v>52</v>
      </c>
      <c r="UXF1534" s="229" t="s">
        <v>3950</v>
      </c>
      <c r="UXH1534" s="229" t="s">
        <v>3951</v>
      </c>
      <c r="UXI1534" s="229" t="s">
        <v>945</v>
      </c>
      <c r="UXJ1534" s="229" t="s">
        <v>466</v>
      </c>
      <c r="UXK1534" s="229" t="s">
        <v>3952</v>
      </c>
      <c r="UXL1534" s="229" t="s">
        <v>3573</v>
      </c>
      <c r="UXM1534" s="229" t="s">
        <v>396</v>
      </c>
      <c r="UXN1534" s="229" t="s">
        <v>289</v>
      </c>
      <c r="UXO1534" s="229" t="s">
        <v>35</v>
      </c>
      <c r="UXP1534" s="229" t="s">
        <v>27</v>
      </c>
      <c r="UXQ1534" s="229" t="s">
        <v>87</v>
      </c>
      <c r="UXR1534" s="229" t="s">
        <v>1400</v>
      </c>
      <c r="UXS1534" s="229" t="s">
        <v>254</v>
      </c>
      <c r="UXT1534" s="229" t="s">
        <v>3947</v>
      </c>
      <c r="UXU1534" s="229" t="s">
        <v>222</v>
      </c>
      <c r="UXV1534" s="229" t="s">
        <v>223</v>
      </c>
      <c r="UXW1534" s="229" t="s">
        <v>172</v>
      </c>
      <c r="UXX1534" s="229" t="s">
        <v>289</v>
      </c>
      <c r="UXY1534" s="229" t="s">
        <v>227</v>
      </c>
      <c r="UYC1534" s="229">
        <v>2024</v>
      </c>
      <c r="UYD1534" s="229" t="s">
        <v>57</v>
      </c>
      <c r="UYE1534" s="229" t="s">
        <v>3938</v>
      </c>
      <c r="UYF1534" s="229">
        <v>12973955</v>
      </c>
      <c r="UYG1534" s="229" t="s">
        <v>3948</v>
      </c>
      <c r="UYH1534" s="229" t="s">
        <v>310</v>
      </c>
      <c r="UYI1534" s="229" t="s">
        <v>3949</v>
      </c>
      <c r="UYJ1534" s="229" t="s">
        <v>394</v>
      </c>
      <c r="UYK1534" s="229" t="s">
        <v>52</v>
      </c>
      <c r="UYL1534" s="229" t="s">
        <v>3950</v>
      </c>
      <c r="UYN1534" s="229" t="s">
        <v>3951</v>
      </c>
      <c r="UYO1534" s="229" t="s">
        <v>945</v>
      </c>
      <c r="UYP1534" s="229" t="s">
        <v>466</v>
      </c>
      <c r="UYQ1534" s="229" t="s">
        <v>3952</v>
      </c>
      <c r="UYR1534" s="229" t="s">
        <v>3573</v>
      </c>
      <c r="UYS1534" s="229" t="s">
        <v>396</v>
      </c>
      <c r="UYT1534" s="229" t="s">
        <v>289</v>
      </c>
      <c r="UYU1534" s="229" t="s">
        <v>35</v>
      </c>
      <c r="UYV1534" s="229" t="s">
        <v>27</v>
      </c>
      <c r="UYW1534" s="229" t="s">
        <v>87</v>
      </c>
      <c r="UYX1534" s="229" t="s">
        <v>1400</v>
      </c>
      <c r="UYY1534" s="229" t="s">
        <v>254</v>
      </c>
      <c r="UYZ1534" s="229" t="s">
        <v>3947</v>
      </c>
      <c r="UZA1534" s="229" t="s">
        <v>222</v>
      </c>
      <c r="UZB1534" s="229" t="s">
        <v>223</v>
      </c>
      <c r="UZC1534" s="229" t="s">
        <v>172</v>
      </c>
      <c r="UZD1534" s="229" t="s">
        <v>289</v>
      </c>
      <c r="UZE1534" s="229" t="s">
        <v>227</v>
      </c>
      <c r="UZI1534" s="229">
        <v>2024</v>
      </c>
      <c r="UZJ1534" s="229" t="s">
        <v>57</v>
      </c>
      <c r="UZK1534" s="229" t="s">
        <v>3938</v>
      </c>
      <c r="UZL1534" s="229">
        <v>12973955</v>
      </c>
      <c r="UZM1534" s="229" t="s">
        <v>3948</v>
      </c>
      <c r="UZN1534" s="229" t="s">
        <v>310</v>
      </c>
      <c r="UZO1534" s="229" t="s">
        <v>3949</v>
      </c>
      <c r="UZP1534" s="229" t="s">
        <v>394</v>
      </c>
      <c r="UZQ1534" s="229" t="s">
        <v>52</v>
      </c>
      <c r="UZR1534" s="229" t="s">
        <v>3950</v>
      </c>
      <c r="UZT1534" s="229" t="s">
        <v>3951</v>
      </c>
      <c r="UZU1534" s="229" t="s">
        <v>945</v>
      </c>
      <c r="UZV1534" s="229" t="s">
        <v>466</v>
      </c>
      <c r="UZW1534" s="229" t="s">
        <v>3952</v>
      </c>
      <c r="UZX1534" s="229" t="s">
        <v>3573</v>
      </c>
      <c r="UZY1534" s="229" t="s">
        <v>396</v>
      </c>
      <c r="UZZ1534" s="229" t="s">
        <v>289</v>
      </c>
      <c r="VAA1534" s="229" t="s">
        <v>35</v>
      </c>
      <c r="VAB1534" s="229" t="s">
        <v>27</v>
      </c>
      <c r="VAC1534" s="229" t="s">
        <v>87</v>
      </c>
      <c r="VAD1534" s="229" t="s">
        <v>1400</v>
      </c>
      <c r="VAE1534" s="229" t="s">
        <v>254</v>
      </c>
      <c r="VAF1534" s="229" t="s">
        <v>3947</v>
      </c>
      <c r="VAG1534" s="229" t="s">
        <v>222</v>
      </c>
      <c r="VAH1534" s="229" t="s">
        <v>223</v>
      </c>
      <c r="VAI1534" s="229" t="s">
        <v>172</v>
      </c>
      <c r="VAJ1534" s="229" t="s">
        <v>289</v>
      </c>
      <c r="VAK1534" s="229" t="s">
        <v>227</v>
      </c>
      <c r="VAO1534" s="229">
        <v>2024</v>
      </c>
      <c r="VAP1534" s="229" t="s">
        <v>57</v>
      </c>
      <c r="VAQ1534" s="229" t="s">
        <v>3938</v>
      </c>
      <c r="VAR1534" s="229">
        <v>12973955</v>
      </c>
      <c r="VAS1534" s="229" t="s">
        <v>3948</v>
      </c>
      <c r="VAT1534" s="229" t="s">
        <v>310</v>
      </c>
      <c r="VAU1534" s="229" t="s">
        <v>3949</v>
      </c>
      <c r="VAV1534" s="229" t="s">
        <v>394</v>
      </c>
      <c r="VAW1534" s="229" t="s">
        <v>52</v>
      </c>
      <c r="VAX1534" s="229" t="s">
        <v>3950</v>
      </c>
      <c r="VAZ1534" s="229" t="s">
        <v>3951</v>
      </c>
      <c r="VBA1534" s="229" t="s">
        <v>945</v>
      </c>
      <c r="VBB1534" s="229" t="s">
        <v>466</v>
      </c>
      <c r="VBC1534" s="229" t="s">
        <v>3952</v>
      </c>
      <c r="VBD1534" s="229" t="s">
        <v>3573</v>
      </c>
      <c r="VBE1534" s="229" t="s">
        <v>396</v>
      </c>
      <c r="VBF1534" s="229" t="s">
        <v>289</v>
      </c>
      <c r="VBG1534" s="229" t="s">
        <v>35</v>
      </c>
      <c r="VBH1534" s="229" t="s">
        <v>27</v>
      </c>
      <c r="VBI1534" s="229" t="s">
        <v>87</v>
      </c>
      <c r="VBJ1534" s="229" t="s">
        <v>1400</v>
      </c>
      <c r="VBK1534" s="229" t="s">
        <v>254</v>
      </c>
      <c r="VBL1534" s="229" t="s">
        <v>3947</v>
      </c>
      <c r="VBM1534" s="229" t="s">
        <v>222</v>
      </c>
      <c r="VBN1534" s="229" t="s">
        <v>223</v>
      </c>
      <c r="VBO1534" s="229" t="s">
        <v>172</v>
      </c>
      <c r="VBP1534" s="229" t="s">
        <v>289</v>
      </c>
      <c r="VBQ1534" s="229" t="s">
        <v>227</v>
      </c>
      <c r="VBU1534" s="229">
        <v>2024</v>
      </c>
      <c r="VBV1534" s="229" t="s">
        <v>57</v>
      </c>
      <c r="VBW1534" s="229" t="s">
        <v>3938</v>
      </c>
      <c r="VBX1534" s="229">
        <v>12973955</v>
      </c>
      <c r="VBY1534" s="229" t="s">
        <v>3948</v>
      </c>
      <c r="VBZ1534" s="229" t="s">
        <v>310</v>
      </c>
      <c r="VCA1534" s="229" t="s">
        <v>3949</v>
      </c>
      <c r="VCB1534" s="229" t="s">
        <v>394</v>
      </c>
      <c r="VCC1534" s="229" t="s">
        <v>52</v>
      </c>
      <c r="VCD1534" s="229" t="s">
        <v>3950</v>
      </c>
      <c r="VCF1534" s="229" t="s">
        <v>3951</v>
      </c>
      <c r="VCG1534" s="229" t="s">
        <v>945</v>
      </c>
      <c r="VCH1534" s="229" t="s">
        <v>466</v>
      </c>
      <c r="VCI1534" s="229" t="s">
        <v>3952</v>
      </c>
      <c r="VCJ1534" s="229" t="s">
        <v>3573</v>
      </c>
      <c r="VCK1534" s="229" t="s">
        <v>396</v>
      </c>
      <c r="VCL1534" s="229" t="s">
        <v>289</v>
      </c>
      <c r="VCM1534" s="229" t="s">
        <v>35</v>
      </c>
      <c r="VCN1534" s="229" t="s">
        <v>27</v>
      </c>
      <c r="VCO1534" s="229" t="s">
        <v>87</v>
      </c>
      <c r="VCP1534" s="229" t="s">
        <v>1400</v>
      </c>
      <c r="VCQ1534" s="229" t="s">
        <v>254</v>
      </c>
      <c r="VCR1534" s="229" t="s">
        <v>3947</v>
      </c>
      <c r="VCS1534" s="229" t="s">
        <v>222</v>
      </c>
      <c r="VCT1534" s="229" t="s">
        <v>223</v>
      </c>
      <c r="VCU1534" s="229" t="s">
        <v>172</v>
      </c>
      <c r="VCV1534" s="229" t="s">
        <v>289</v>
      </c>
      <c r="VCW1534" s="229" t="s">
        <v>227</v>
      </c>
      <c r="VDA1534" s="229">
        <v>2024</v>
      </c>
      <c r="VDB1534" s="229" t="s">
        <v>57</v>
      </c>
      <c r="VDC1534" s="229" t="s">
        <v>3938</v>
      </c>
      <c r="VDD1534" s="229">
        <v>12973955</v>
      </c>
      <c r="VDE1534" s="229" t="s">
        <v>3948</v>
      </c>
      <c r="VDF1534" s="229" t="s">
        <v>310</v>
      </c>
      <c r="VDG1534" s="229" t="s">
        <v>3949</v>
      </c>
      <c r="VDH1534" s="229" t="s">
        <v>394</v>
      </c>
      <c r="VDI1534" s="229" t="s">
        <v>52</v>
      </c>
      <c r="VDJ1534" s="229" t="s">
        <v>3950</v>
      </c>
      <c r="VDL1534" s="229" t="s">
        <v>3951</v>
      </c>
      <c r="VDM1534" s="229" t="s">
        <v>945</v>
      </c>
      <c r="VDN1534" s="229" t="s">
        <v>466</v>
      </c>
      <c r="VDO1534" s="229" t="s">
        <v>3952</v>
      </c>
      <c r="VDP1534" s="229" t="s">
        <v>3573</v>
      </c>
      <c r="VDQ1534" s="229" t="s">
        <v>396</v>
      </c>
      <c r="VDR1534" s="229" t="s">
        <v>289</v>
      </c>
      <c r="VDS1534" s="229" t="s">
        <v>35</v>
      </c>
      <c r="VDT1534" s="229" t="s">
        <v>27</v>
      </c>
      <c r="VDU1534" s="229" t="s">
        <v>87</v>
      </c>
      <c r="VDV1534" s="229" t="s">
        <v>1400</v>
      </c>
      <c r="VDW1534" s="229" t="s">
        <v>254</v>
      </c>
      <c r="VDX1534" s="229" t="s">
        <v>3947</v>
      </c>
      <c r="VDY1534" s="229" t="s">
        <v>222</v>
      </c>
      <c r="VDZ1534" s="229" t="s">
        <v>223</v>
      </c>
      <c r="VEA1534" s="229" t="s">
        <v>172</v>
      </c>
      <c r="VEB1534" s="229" t="s">
        <v>289</v>
      </c>
      <c r="VEC1534" s="229" t="s">
        <v>227</v>
      </c>
      <c r="VEG1534" s="229">
        <v>2024</v>
      </c>
      <c r="VEH1534" s="229" t="s">
        <v>57</v>
      </c>
      <c r="VEI1534" s="229" t="s">
        <v>3938</v>
      </c>
      <c r="VEJ1534" s="229">
        <v>12973955</v>
      </c>
      <c r="VEK1534" s="229" t="s">
        <v>3948</v>
      </c>
      <c r="VEL1534" s="229" t="s">
        <v>310</v>
      </c>
      <c r="VEM1534" s="229" t="s">
        <v>3949</v>
      </c>
      <c r="VEN1534" s="229" t="s">
        <v>394</v>
      </c>
      <c r="VEO1534" s="229" t="s">
        <v>52</v>
      </c>
      <c r="VEP1534" s="229" t="s">
        <v>3950</v>
      </c>
      <c r="VER1534" s="229" t="s">
        <v>3951</v>
      </c>
      <c r="VES1534" s="229" t="s">
        <v>945</v>
      </c>
      <c r="VET1534" s="229" t="s">
        <v>466</v>
      </c>
      <c r="VEU1534" s="229" t="s">
        <v>3952</v>
      </c>
      <c r="VEV1534" s="229" t="s">
        <v>3573</v>
      </c>
      <c r="VEW1534" s="229" t="s">
        <v>396</v>
      </c>
      <c r="VEX1534" s="229" t="s">
        <v>289</v>
      </c>
      <c r="VEY1534" s="229" t="s">
        <v>35</v>
      </c>
      <c r="VEZ1534" s="229" t="s">
        <v>27</v>
      </c>
      <c r="VFA1534" s="229" t="s">
        <v>87</v>
      </c>
      <c r="VFB1534" s="229" t="s">
        <v>1400</v>
      </c>
      <c r="VFC1534" s="229" t="s">
        <v>254</v>
      </c>
      <c r="VFD1534" s="229" t="s">
        <v>3947</v>
      </c>
      <c r="VFE1534" s="229" t="s">
        <v>222</v>
      </c>
      <c r="VFF1534" s="229" t="s">
        <v>223</v>
      </c>
      <c r="VFG1534" s="229" t="s">
        <v>172</v>
      </c>
      <c r="VFH1534" s="229" t="s">
        <v>289</v>
      </c>
      <c r="VFI1534" s="229" t="s">
        <v>227</v>
      </c>
      <c r="VFM1534" s="229">
        <v>2024</v>
      </c>
      <c r="VFN1534" s="229" t="s">
        <v>57</v>
      </c>
      <c r="VFO1534" s="229" t="s">
        <v>3938</v>
      </c>
      <c r="VFP1534" s="229">
        <v>12973955</v>
      </c>
      <c r="VFQ1534" s="229" t="s">
        <v>3948</v>
      </c>
      <c r="VFR1534" s="229" t="s">
        <v>310</v>
      </c>
      <c r="VFS1534" s="229" t="s">
        <v>3949</v>
      </c>
      <c r="VFT1534" s="229" t="s">
        <v>394</v>
      </c>
      <c r="VFU1534" s="229" t="s">
        <v>52</v>
      </c>
      <c r="VFV1534" s="229" t="s">
        <v>3950</v>
      </c>
      <c r="VFX1534" s="229" t="s">
        <v>3951</v>
      </c>
      <c r="VFY1534" s="229" t="s">
        <v>945</v>
      </c>
      <c r="VFZ1534" s="229" t="s">
        <v>466</v>
      </c>
      <c r="VGA1534" s="229" t="s">
        <v>3952</v>
      </c>
      <c r="VGB1534" s="229" t="s">
        <v>3573</v>
      </c>
      <c r="VGC1534" s="229" t="s">
        <v>396</v>
      </c>
      <c r="VGD1534" s="229" t="s">
        <v>289</v>
      </c>
      <c r="VGE1534" s="229" t="s">
        <v>35</v>
      </c>
      <c r="VGF1534" s="229" t="s">
        <v>27</v>
      </c>
      <c r="VGG1534" s="229" t="s">
        <v>87</v>
      </c>
      <c r="VGH1534" s="229" t="s">
        <v>1400</v>
      </c>
      <c r="VGI1534" s="229" t="s">
        <v>254</v>
      </c>
      <c r="VGJ1534" s="229" t="s">
        <v>3947</v>
      </c>
      <c r="VGK1534" s="229" t="s">
        <v>222</v>
      </c>
      <c r="VGL1534" s="229" t="s">
        <v>223</v>
      </c>
      <c r="VGM1534" s="229" t="s">
        <v>172</v>
      </c>
      <c r="VGN1534" s="229" t="s">
        <v>289</v>
      </c>
      <c r="VGO1534" s="229" t="s">
        <v>227</v>
      </c>
      <c r="VGS1534" s="229">
        <v>2024</v>
      </c>
      <c r="VGT1534" s="229" t="s">
        <v>57</v>
      </c>
      <c r="VGU1534" s="229" t="s">
        <v>3938</v>
      </c>
      <c r="VGV1534" s="229">
        <v>12973955</v>
      </c>
      <c r="VGW1534" s="229" t="s">
        <v>3948</v>
      </c>
      <c r="VGX1534" s="229" t="s">
        <v>310</v>
      </c>
      <c r="VGY1534" s="229" t="s">
        <v>3949</v>
      </c>
      <c r="VGZ1534" s="229" t="s">
        <v>394</v>
      </c>
      <c r="VHA1534" s="229" t="s">
        <v>52</v>
      </c>
      <c r="VHB1534" s="229" t="s">
        <v>3950</v>
      </c>
      <c r="VHD1534" s="229" t="s">
        <v>3951</v>
      </c>
      <c r="VHE1534" s="229" t="s">
        <v>945</v>
      </c>
      <c r="VHF1534" s="229" t="s">
        <v>466</v>
      </c>
      <c r="VHG1534" s="229" t="s">
        <v>3952</v>
      </c>
      <c r="VHH1534" s="229" t="s">
        <v>3573</v>
      </c>
      <c r="VHI1534" s="229" t="s">
        <v>396</v>
      </c>
      <c r="VHJ1534" s="229" t="s">
        <v>289</v>
      </c>
      <c r="VHK1534" s="229" t="s">
        <v>35</v>
      </c>
      <c r="VHL1534" s="229" t="s">
        <v>27</v>
      </c>
      <c r="VHM1534" s="229" t="s">
        <v>87</v>
      </c>
      <c r="VHN1534" s="229" t="s">
        <v>1400</v>
      </c>
      <c r="VHO1534" s="229" t="s">
        <v>254</v>
      </c>
      <c r="VHP1534" s="229" t="s">
        <v>3947</v>
      </c>
      <c r="VHQ1534" s="229" t="s">
        <v>222</v>
      </c>
      <c r="VHR1534" s="229" t="s">
        <v>223</v>
      </c>
      <c r="VHS1534" s="229" t="s">
        <v>172</v>
      </c>
      <c r="VHT1534" s="229" t="s">
        <v>289</v>
      </c>
      <c r="VHU1534" s="229" t="s">
        <v>227</v>
      </c>
      <c r="VHY1534" s="229">
        <v>2024</v>
      </c>
      <c r="VHZ1534" s="229" t="s">
        <v>57</v>
      </c>
      <c r="VIA1534" s="229" t="s">
        <v>3938</v>
      </c>
      <c r="VIB1534" s="229">
        <v>12973955</v>
      </c>
      <c r="VIC1534" s="229" t="s">
        <v>3948</v>
      </c>
      <c r="VID1534" s="229" t="s">
        <v>310</v>
      </c>
      <c r="VIE1534" s="229" t="s">
        <v>3949</v>
      </c>
      <c r="VIF1534" s="229" t="s">
        <v>394</v>
      </c>
      <c r="VIG1534" s="229" t="s">
        <v>52</v>
      </c>
      <c r="VIH1534" s="229" t="s">
        <v>3950</v>
      </c>
      <c r="VIJ1534" s="229" t="s">
        <v>3951</v>
      </c>
      <c r="VIK1534" s="229" t="s">
        <v>945</v>
      </c>
      <c r="VIL1534" s="229" t="s">
        <v>466</v>
      </c>
      <c r="VIM1534" s="229" t="s">
        <v>3952</v>
      </c>
      <c r="VIN1534" s="229" t="s">
        <v>3573</v>
      </c>
      <c r="VIO1534" s="229" t="s">
        <v>396</v>
      </c>
      <c r="VIP1534" s="229" t="s">
        <v>289</v>
      </c>
      <c r="VIQ1534" s="229" t="s">
        <v>35</v>
      </c>
      <c r="VIR1534" s="229" t="s">
        <v>27</v>
      </c>
      <c r="VIS1534" s="229" t="s">
        <v>87</v>
      </c>
      <c r="VIT1534" s="229" t="s">
        <v>1400</v>
      </c>
      <c r="VIU1534" s="229" t="s">
        <v>254</v>
      </c>
      <c r="VIV1534" s="229" t="s">
        <v>3947</v>
      </c>
      <c r="VIW1534" s="229" t="s">
        <v>222</v>
      </c>
      <c r="VIX1534" s="229" t="s">
        <v>223</v>
      </c>
      <c r="VIY1534" s="229" t="s">
        <v>172</v>
      </c>
      <c r="VIZ1534" s="229" t="s">
        <v>289</v>
      </c>
      <c r="VJA1534" s="229" t="s">
        <v>227</v>
      </c>
      <c r="VJE1534" s="229">
        <v>2024</v>
      </c>
      <c r="VJF1534" s="229" t="s">
        <v>57</v>
      </c>
      <c r="VJG1534" s="229" t="s">
        <v>3938</v>
      </c>
      <c r="VJH1534" s="229">
        <v>12973955</v>
      </c>
      <c r="VJI1534" s="229" t="s">
        <v>3948</v>
      </c>
      <c r="VJJ1534" s="229" t="s">
        <v>310</v>
      </c>
      <c r="VJK1534" s="229" t="s">
        <v>3949</v>
      </c>
      <c r="VJL1534" s="229" t="s">
        <v>394</v>
      </c>
      <c r="VJM1534" s="229" t="s">
        <v>52</v>
      </c>
      <c r="VJN1534" s="229" t="s">
        <v>3950</v>
      </c>
      <c r="VJP1534" s="229" t="s">
        <v>3951</v>
      </c>
      <c r="VJQ1534" s="229" t="s">
        <v>945</v>
      </c>
      <c r="VJR1534" s="229" t="s">
        <v>466</v>
      </c>
      <c r="VJS1534" s="229" t="s">
        <v>3952</v>
      </c>
      <c r="VJT1534" s="229" t="s">
        <v>3573</v>
      </c>
      <c r="VJU1534" s="229" t="s">
        <v>396</v>
      </c>
      <c r="VJV1534" s="229" t="s">
        <v>289</v>
      </c>
      <c r="VJW1534" s="229" t="s">
        <v>35</v>
      </c>
      <c r="VJX1534" s="229" t="s">
        <v>27</v>
      </c>
      <c r="VJY1534" s="229" t="s">
        <v>87</v>
      </c>
      <c r="VJZ1534" s="229" t="s">
        <v>1400</v>
      </c>
      <c r="VKA1534" s="229" t="s">
        <v>254</v>
      </c>
      <c r="VKB1534" s="229" t="s">
        <v>3947</v>
      </c>
      <c r="VKC1534" s="229" t="s">
        <v>222</v>
      </c>
      <c r="VKD1534" s="229" t="s">
        <v>223</v>
      </c>
      <c r="VKE1534" s="229" t="s">
        <v>172</v>
      </c>
      <c r="VKF1534" s="229" t="s">
        <v>289</v>
      </c>
      <c r="VKG1534" s="229" t="s">
        <v>227</v>
      </c>
      <c r="VKK1534" s="229">
        <v>2024</v>
      </c>
      <c r="VKL1534" s="229" t="s">
        <v>57</v>
      </c>
      <c r="VKM1534" s="229" t="s">
        <v>3938</v>
      </c>
      <c r="VKN1534" s="229">
        <v>12973955</v>
      </c>
      <c r="VKO1534" s="229" t="s">
        <v>3948</v>
      </c>
      <c r="VKP1534" s="229" t="s">
        <v>310</v>
      </c>
      <c r="VKQ1534" s="229" t="s">
        <v>3949</v>
      </c>
      <c r="VKR1534" s="229" t="s">
        <v>394</v>
      </c>
      <c r="VKS1534" s="229" t="s">
        <v>52</v>
      </c>
      <c r="VKT1534" s="229" t="s">
        <v>3950</v>
      </c>
      <c r="VKV1534" s="229" t="s">
        <v>3951</v>
      </c>
      <c r="VKW1534" s="229" t="s">
        <v>945</v>
      </c>
      <c r="VKX1534" s="229" t="s">
        <v>466</v>
      </c>
      <c r="VKY1534" s="229" t="s">
        <v>3952</v>
      </c>
      <c r="VKZ1534" s="229" t="s">
        <v>3573</v>
      </c>
      <c r="VLA1534" s="229" t="s">
        <v>396</v>
      </c>
      <c r="VLB1534" s="229" t="s">
        <v>289</v>
      </c>
      <c r="VLC1534" s="229" t="s">
        <v>35</v>
      </c>
      <c r="VLD1534" s="229" t="s">
        <v>27</v>
      </c>
      <c r="VLE1534" s="229" t="s">
        <v>87</v>
      </c>
      <c r="VLF1534" s="229" t="s">
        <v>1400</v>
      </c>
      <c r="VLG1534" s="229" t="s">
        <v>254</v>
      </c>
      <c r="VLH1534" s="229" t="s">
        <v>3947</v>
      </c>
      <c r="VLI1534" s="229" t="s">
        <v>222</v>
      </c>
      <c r="VLJ1534" s="229" t="s">
        <v>223</v>
      </c>
      <c r="VLK1534" s="229" t="s">
        <v>172</v>
      </c>
      <c r="VLL1534" s="229" t="s">
        <v>289</v>
      </c>
      <c r="VLM1534" s="229" t="s">
        <v>227</v>
      </c>
      <c r="VLQ1534" s="229">
        <v>2024</v>
      </c>
      <c r="VLR1534" s="229" t="s">
        <v>57</v>
      </c>
      <c r="VLS1534" s="229" t="s">
        <v>3938</v>
      </c>
      <c r="VLT1534" s="229">
        <v>12973955</v>
      </c>
      <c r="VLU1534" s="229" t="s">
        <v>3948</v>
      </c>
      <c r="VLV1534" s="229" t="s">
        <v>310</v>
      </c>
      <c r="VLW1534" s="229" t="s">
        <v>3949</v>
      </c>
      <c r="VLX1534" s="229" t="s">
        <v>394</v>
      </c>
      <c r="VLY1534" s="229" t="s">
        <v>52</v>
      </c>
      <c r="VLZ1534" s="229" t="s">
        <v>3950</v>
      </c>
      <c r="VMB1534" s="229" t="s">
        <v>3951</v>
      </c>
      <c r="VMC1534" s="229" t="s">
        <v>945</v>
      </c>
      <c r="VMD1534" s="229" t="s">
        <v>466</v>
      </c>
      <c r="VME1534" s="229" t="s">
        <v>3952</v>
      </c>
      <c r="VMF1534" s="229" t="s">
        <v>3573</v>
      </c>
      <c r="VMG1534" s="229" t="s">
        <v>396</v>
      </c>
      <c r="VMH1534" s="229" t="s">
        <v>289</v>
      </c>
      <c r="VMI1534" s="229" t="s">
        <v>35</v>
      </c>
      <c r="VMJ1534" s="229" t="s">
        <v>27</v>
      </c>
      <c r="VMK1534" s="229" t="s">
        <v>87</v>
      </c>
      <c r="VML1534" s="229" t="s">
        <v>1400</v>
      </c>
      <c r="VMM1534" s="229" t="s">
        <v>254</v>
      </c>
      <c r="VMN1534" s="229" t="s">
        <v>3947</v>
      </c>
      <c r="VMO1534" s="229" t="s">
        <v>222</v>
      </c>
      <c r="VMP1534" s="229" t="s">
        <v>223</v>
      </c>
      <c r="VMQ1534" s="229" t="s">
        <v>172</v>
      </c>
      <c r="VMR1534" s="229" t="s">
        <v>289</v>
      </c>
      <c r="VMS1534" s="229" t="s">
        <v>227</v>
      </c>
      <c r="VMW1534" s="229">
        <v>2024</v>
      </c>
      <c r="VMX1534" s="229" t="s">
        <v>57</v>
      </c>
      <c r="VMY1534" s="229" t="s">
        <v>3938</v>
      </c>
      <c r="VMZ1534" s="229">
        <v>12973955</v>
      </c>
      <c r="VNA1534" s="229" t="s">
        <v>3948</v>
      </c>
      <c r="VNB1534" s="229" t="s">
        <v>310</v>
      </c>
      <c r="VNC1534" s="229" t="s">
        <v>3949</v>
      </c>
      <c r="VND1534" s="229" t="s">
        <v>394</v>
      </c>
      <c r="VNE1534" s="229" t="s">
        <v>52</v>
      </c>
      <c r="VNF1534" s="229" t="s">
        <v>3950</v>
      </c>
      <c r="VNH1534" s="229" t="s">
        <v>3951</v>
      </c>
      <c r="VNI1534" s="229" t="s">
        <v>945</v>
      </c>
      <c r="VNJ1534" s="229" t="s">
        <v>466</v>
      </c>
      <c r="VNK1534" s="229" t="s">
        <v>3952</v>
      </c>
      <c r="VNL1534" s="229" t="s">
        <v>3573</v>
      </c>
      <c r="VNM1534" s="229" t="s">
        <v>396</v>
      </c>
      <c r="VNN1534" s="229" t="s">
        <v>289</v>
      </c>
      <c r="VNO1534" s="229" t="s">
        <v>35</v>
      </c>
      <c r="VNP1534" s="229" t="s">
        <v>27</v>
      </c>
      <c r="VNQ1534" s="229" t="s">
        <v>87</v>
      </c>
      <c r="VNR1534" s="229" t="s">
        <v>1400</v>
      </c>
      <c r="VNS1534" s="229" t="s">
        <v>254</v>
      </c>
      <c r="VNT1534" s="229" t="s">
        <v>3947</v>
      </c>
      <c r="VNU1534" s="229" t="s">
        <v>222</v>
      </c>
      <c r="VNV1534" s="229" t="s">
        <v>223</v>
      </c>
      <c r="VNW1534" s="229" t="s">
        <v>172</v>
      </c>
      <c r="VNX1534" s="229" t="s">
        <v>289</v>
      </c>
      <c r="VNY1534" s="229" t="s">
        <v>227</v>
      </c>
      <c r="VOC1534" s="229">
        <v>2024</v>
      </c>
      <c r="VOD1534" s="229" t="s">
        <v>57</v>
      </c>
      <c r="VOE1534" s="229" t="s">
        <v>3938</v>
      </c>
      <c r="VOF1534" s="229">
        <v>12973955</v>
      </c>
      <c r="VOG1534" s="229" t="s">
        <v>3948</v>
      </c>
      <c r="VOH1534" s="229" t="s">
        <v>310</v>
      </c>
      <c r="VOI1534" s="229" t="s">
        <v>3949</v>
      </c>
      <c r="VOJ1534" s="229" t="s">
        <v>394</v>
      </c>
      <c r="VOK1534" s="229" t="s">
        <v>52</v>
      </c>
      <c r="VOL1534" s="229" t="s">
        <v>3950</v>
      </c>
      <c r="VON1534" s="229" t="s">
        <v>3951</v>
      </c>
      <c r="VOO1534" s="229" t="s">
        <v>945</v>
      </c>
      <c r="VOP1534" s="229" t="s">
        <v>466</v>
      </c>
      <c r="VOQ1534" s="229" t="s">
        <v>3952</v>
      </c>
      <c r="VOR1534" s="229" t="s">
        <v>3573</v>
      </c>
      <c r="VOS1534" s="229" t="s">
        <v>396</v>
      </c>
      <c r="VOT1534" s="229" t="s">
        <v>289</v>
      </c>
      <c r="VOU1534" s="229" t="s">
        <v>35</v>
      </c>
      <c r="VOV1534" s="229" t="s">
        <v>27</v>
      </c>
      <c r="VOW1534" s="229" t="s">
        <v>87</v>
      </c>
      <c r="VOX1534" s="229" t="s">
        <v>1400</v>
      </c>
      <c r="VOY1534" s="229" t="s">
        <v>254</v>
      </c>
      <c r="VOZ1534" s="229" t="s">
        <v>3947</v>
      </c>
      <c r="VPA1534" s="229" t="s">
        <v>222</v>
      </c>
      <c r="VPB1534" s="229" t="s">
        <v>223</v>
      </c>
      <c r="VPC1534" s="229" t="s">
        <v>172</v>
      </c>
      <c r="VPD1534" s="229" t="s">
        <v>289</v>
      </c>
      <c r="VPE1534" s="229" t="s">
        <v>227</v>
      </c>
      <c r="VPI1534" s="229">
        <v>2024</v>
      </c>
      <c r="VPJ1534" s="229" t="s">
        <v>57</v>
      </c>
      <c r="VPK1534" s="229" t="s">
        <v>3938</v>
      </c>
      <c r="VPL1534" s="229">
        <v>12973955</v>
      </c>
      <c r="VPM1534" s="229" t="s">
        <v>3948</v>
      </c>
      <c r="VPN1534" s="229" t="s">
        <v>310</v>
      </c>
      <c r="VPO1534" s="229" t="s">
        <v>3949</v>
      </c>
      <c r="VPP1534" s="229" t="s">
        <v>394</v>
      </c>
      <c r="VPQ1534" s="229" t="s">
        <v>52</v>
      </c>
      <c r="VPR1534" s="229" t="s">
        <v>3950</v>
      </c>
      <c r="VPT1534" s="229" t="s">
        <v>3951</v>
      </c>
      <c r="VPU1534" s="229" t="s">
        <v>945</v>
      </c>
      <c r="VPV1534" s="229" t="s">
        <v>466</v>
      </c>
      <c r="VPW1534" s="229" t="s">
        <v>3952</v>
      </c>
      <c r="VPX1534" s="229" t="s">
        <v>3573</v>
      </c>
      <c r="VPY1534" s="229" t="s">
        <v>396</v>
      </c>
      <c r="VPZ1534" s="229" t="s">
        <v>289</v>
      </c>
      <c r="VQA1534" s="229" t="s">
        <v>35</v>
      </c>
      <c r="VQB1534" s="229" t="s">
        <v>27</v>
      </c>
      <c r="VQC1534" s="229" t="s">
        <v>87</v>
      </c>
      <c r="VQD1534" s="229" t="s">
        <v>1400</v>
      </c>
      <c r="VQE1534" s="229" t="s">
        <v>254</v>
      </c>
      <c r="VQF1534" s="229" t="s">
        <v>3947</v>
      </c>
      <c r="VQG1534" s="229" t="s">
        <v>222</v>
      </c>
      <c r="VQH1534" s="229" t="s">
        <v>223</v>
      </c>
      <c r="VQI1534" s="229" t="s">
        <v>172</v>
      </c>
      <c r="VQJ1534" s="229" t="s">
        <v>289</v>
      </c>
      <c r="VQK1534" s="229" t="s">
        <v>227</v>
      </c>
      <c r="VQO1534" s="229">
        <v>2024</v>
      </c>
      <c r="VQP1534" s="229" t="s">
        <v>57</v>
      </c>
      <c r="VQQ1534" s="229" t="s">
        <v>3938</v>
      </c>
      <c r="VQR1534" s="229">
        <v>12973955</v>
      </c>
      <c r="VQS1534" s="229" t="s">
        <v>3948</v>
      </c>
      <c r="VQT1534" s="229" t="s">
        <v>310</v>
      </c>
      <c r="VQU1534" s="229" t="s">
        <v>3949</v>
      </c>
      <c r="VQV1534" s="229" t="s">
        <v>394</v>
      </c>
      <c r="VQW1534" s="229" t="s">
        <v>52</v>
      </c>
      <c r="VQX1534" s="229" t="s">
        <v>3950</v>
      </c>
      <c r="VQZ1534" s="229" t="s">
        <v>3951</v>
      </c>
      <c r="VRA1534" s="229" t="s">
        <v>945</v>
      </c>
      <c r="VRB1534" s="229" t="s">
        <v>466</v>
      </c>
      <c r="VRC1534" s="229" t="s">
        <v>3952</v>
      </c>
      <c r="VRD1534" s="229" t="s">
        <v>3573</v>
      </c>
      <c r="VRE1534" s="229" t="s">
        <v>396</v>
      </c>
      <c r="VRF1534" s="229" t="s">
        <v>289</v>
      </c>
      <c r="VRG1534" s="229" t="s">
        <v>35</v>
      </c>
      <c r="VRH1534" s="229" t="s">
        <v>27</v>
      </c>
      <c r="VRI1534" s="229" t="s">
        <v>87</v>
      </c>
      <c r="VRJ1534" s="229" t="s">
        <v>1400</v>
      </c>
      <c r="VRK1534" s="229" t="s">
        <v>254</v>
      </c>
      <c r="VRL1534" s="229" t="s">
        <v>3947</v>
      </c>
      <c r="VRM1534" s="229" t="s">
        <v>222</v>
      </c>
      <c r="VRN1534" s="229" t="s">
        <v>223</v>
      </c>
      <c r="VRO1534" s="229" t="s">
        <v>172</v>
      </c>
      <c r="VRP1534" s="229" t="s">
        <v>289</v>
      </c>
      <c r="VRQ1534" s="229" t="s">
        <v>227</v>
      </c>
      <c r="VRU1534" s="229">
        <v>2024</v>
      </c>
      <c r="VRV1534" s="229" t="s">
        <v>57</v>
      </c>
      <c r="VRW1534" s="229" t="s">
        <v>3938</v>
      </c>
      <c r="VRX1534" s="229">
        <v>12973955</v>
      </c>
      <c r="VRY1534" s="229" t="s">
        <v>3948</v>
      </c>
      <c r="VRZ1534" s="229" t="s">
        <v>310</v>
      </c>
      <c r="VSA1534" s="229" t="s">
        <v>3949</v>
      </c>
      <c r="VSB1534" s="229" t="s">
        <v>394</v>
      </c>
      <c r="VSC1534" s="229" t="s">
        <v>52</v>
      </c>
      <c r="VSD1534" s="229" t="s">
        <v>3950</v>
      </c>
      <c r="VSF1534" s="229" t="s">
        <v>3951</v>
      </c>
      <c r="VSG1534" s="229" t="s">
        <v>945</v>
      </c>
      <c r="VSH1534" s="229" t="s">
        <v>466</v>
      </c>
      <c r="VSI1534" s="229" t="s">
        <v>3952</v>
      </c>
      <c r="VSJ1534" s="229" t="s">
        <v>3573</v>
      </c>
      <c r="VSK1534" s="229" t="s">
        <v>396</v>
      </c>
      <c r="VSL1534" s="229" t="s">
        <v>289</v>
      </c>
      <c r="VSM1534" s="229" t="s">
        <v>35</v>
      </c>
      <c r="VSN1534" s="229" t="s">
        <v>27</v>
      </c>
      <c r="VSO1534" s="229" t="s">
        <v>87</v>
      </c>
      <c r="VSP1534" s="229" t="s">
        <v>1400</v>
      </c>
      <c r="VSQ1534" s="229" t="s">
        <v>254</v>
      </c>
      <c r="VSR1534" s="229" t="s">
        <v>3947</v>
      </c>
      <c r="VSS1534" s="229" t="s">
        <v>222</v>
      </c>
      <c r="VST1534" s="229" t="s">
        <v>223</v>
      </c>
      <c r="VSU1534" s="229" t="s">
        <v>172</v>
      </c>
      <c r="VSV1534" s="229" t="s">
        <v>289</v>
      </c>
      <c r="VSW1534" s="229" t="s">
        <v>227</v>
      </c>
      <c r="VTA1534" s="229">
        <v>2024</v>
      </c>
      <c r="VTB1534" s="229" t="s">
        <v>57</v>
      </c>
      <c r="VTC1534" s="229" t="s">
        <v>3938</v>
      </c>
      <c r="VTD1534" s="229">
        <v>12973955</v>
      </c>
      <c r="VTE1534" s="229" t="s">
        <v>3948</v>
      </c>
      <c r="VTF1534" s="229" t="s">
        <v>310</v>
      </c>
      <c r="VTG1534" s="229" t="s">
        <v>3949</v>
      </c>
      <c r="VTH1534" s="229" t="s">
        <v>394</v>
      </c>
      <c r="VTI1534" s="229" t="s">
        <v>52</v>
      </c>
      <c r="VTJ1534" s="229" t="s">
        <v>3950</v>
      </c>
      <c r="VTL1534" s="229" t="s">
        <v>3951</v>
      </c>
      <c r="VTM1534" s="229" t="s">
        <v>945</v>
      </c>
      <c r="VTN1534" s="229" t="s">
        <v>466</v>
      </c>
      <c r="VTO1534" s="229" t="s">
        <v>3952</v>
      </c>
      <c r="VTP1534" s="229" t="s">
        <v>3573</v>
      </c>
      <c r="VTQ1534" s="229" t="s">
        <v>396</v>
      </c>
      <c r="VTR1534" s="229" t="s">
        <v>289</v>
      </c>
      <c r="VTS1534" s="229" t="s">
        <v>35</v>
      </c>
      <c r="VTT1534" s="229" t="s">
        <v>27</v>
      </c>
      <c r="VTU1534" s="229" t="s">
        <v>87</v>
      </c>
      <c r="VTV1534" s="229" t="s">
        <v>1400</v>
      </c>
      <c r="VTW1534" s="229" t="s">
        <v>254</v>
      </c>
      <c r="VTX1534" s="229" t="s">
        <v>3947</v>
      </c>
      <c r="VTY1534" s="229" t="s">
        <v>222</v>
      </c>
      <c r="VTZ1534" s="229" t="s">
        <v>223</v>
      </c>
      <c r="VUA1534" s="229" t="s">
        <v>172</v>
      </c>
      <c r="VUB1534" s="229" t="s">
        <v>289</v>
      </c>
      <c r="VUC1534" s="229" t="s">
        <v>227</v>
      </c>
      <c r="VUG1534" s="229">
        <v>2024</v>
      </c>
      <c r="VUH1534" s="229" t="s">
        <v>57</v>
      </c>
      <c r="VUI1534" s="229" t="s">
        <v>3938</v>
      </c>
      <c r="VUJ1534" s="229">
        <v>12973955</v>
      </c>
      <c r="VUK1534" s="229" t="s">
        <v>3948</v>
      </c>
      <c r="VUL1534" s="229" t="s">
        <v>310</v>
      </c>
      <c r="VUM1534" s="229" t="s">
        <v>3949</v>
      </c>
      <c r="VUN1534" s="229" t="s">
        <v>394</v>
      </c>
      <c r="VUO1534" s="229" t="s">
        <v>52</v>
      </c>
      <c r="VUP1534" s="229" t="s">
        <v>3950</v>
      </c>
      <c r="VUR1534" s="229" t="s">
        <v>3951</v>
      </c>
      <c r="VUS1534" s="229" t="s">
        <v>945</v>
      </c>
      <c r="VUT1534" s="229" t="s">
        <v>466</v>
      </c>
      <c r="VUU1534" s="229" t="s">
        <v>3952</v>
      </c>
      <c r="VUV1534" s="229" t="s">
        <v>3573</v>
      </c>
      <c r="VUW1534" s="229" t="s">
        <v>396</v>
      </c>
      <c r="VUX1534" s="229" t="s">
        <v>289</v>
      </c>
      <c r="VUY1534" s="229" t="s">
        <v>35</v>
      </c>
      <c r="VUZ1534" s="229" t="s">
        <v>27</v>
      </c>
      <c r="VVA1534" s="229" t="s">
        <v>87</v>
      </c>
      <c r="VVB1534" s="229" t="s">
        <v>1400</v>
      </c>
      <c r="VVC1534" s="229" t="s">
        <v>254</v>
      </c>
      <c r="VVD1534" s="229" t="s">
        <v>3947</v>
      </c>
      <c r="VVE1534" s="229" t="s">
        <v>222</v>
      </c>
      <c r="VVF1534" s="229" t="s">
        <v>223</v>
      </c>
      <c r="VVG1534" s="229" t="s">
        <v>172</v>
      </c>
      <c r="VVH1534" s="229" t="s">
        <v>289</v>
      </c>
      <c r="VVI1534" s="229" t="s">
        <v>227</v>
      </c>
      <c r="VVM1534" s="229">
        <v>2024</v>
      </c>
      <c r="VVN1534" s="229" t="s">
        <v>57</v>
      </c>
      <c r="VVO1534" s="229" t="s">
        <v>3938</v>
      </c>
      <c r="VVP1534" s="229">
        <v>12973955</v>
      </c>
      <c r="VVQ1534" s="229" t="s">
        <v>3948</v>
      </c>
      <c r="VVR1534" s="229" t="s">
        <v>310</v>
      </c>
      <c r="VVS1534" s="229" t="s">
        <v>3949</v>
      </c>
      <c r="VVT1534" s="229" t="s">
        <v>394</v>
      </c>
      <c r="VVU1534" s="229" t="s">
        <v>52</v>
      </c>
      <c r="VVV1534" s="229" t="s">
        <v>3950</v>
      </c>
      <c r="VVX1534" s="229" t="s">
        <v>3951</v>
      </c>
      <c r="VVY1534" s="229" t="s">
        <v>945</v>
      </c>
      <c r="VVZ1534" s="229" t="s">
        <v>466</v>
      </c>
      <c r="VWA1534" s="229" t="s">
        <v>3952</v>
      </c>
      <c r="VWB1534" s="229" t="s">
        <v>3573</v>
      </c>
      <c r="VWC1534" s="229" t="s">
        <v>396</v>
      </c>
      <c r="VWD1534" s="229" t="s">
        <v>289</v>
      </c>
      <c r="VWE1534" s="229" t="s">
        <v>35</v>
      </c>
      <c r="VWF1534" s="229" t="s">
        <v>27</v>
      </c>
      <c r="VWG1534" s="229" t="s">
        <v>87</v>
      </c>
      <c r="VWH1534" s="229" t="s">
        <v>1400</v>
      </c>
      <c r="VWI1534" s="229" t="s">
        <v>254</v>
      </c>
      <c r="VWJ1534" s="229" t="s">
        <v>3947</v>
      </c>
      <c r="VWK1534" s="229" t="s">
        <v>222</v>
      </c>
      <c r="VWL1534" s="229" t="s">
        <v>223</v>
      </c>
      <c r="VWM1534" s="229" t="s">
        <v>172</v>
      </c>
      <c r="VWN1534" s="229" t="s">
        <v>289</v>
      </c>
      <c r="VWO1534" s="229" t="s">
        <v>227</v>
      </c>
      <c r="VWS1534" s="229">
        <v>2024</v>
      </c>
      <c r="VWT1534" s="229" t="s">
        <v>57</v>
      </c>
      <c r="VWU1534" s="229" t="s">
        <v>3938</v>
      </c>
      <c r="VWV1534" s="229">
        <v>12973955</v>
      </c>
      <c r="VWW1534" s="229" t="s">
        <v>3948</v>
      </c>
      <c r="VWX1534" s="229" t="s">
        <v>310</v>
      </c>
      <c r="VWY1534" s="229" t="s">
        <v>3949</v>
      </c>
      <c r="VWZ1534" s="229" t="s">
        <v>394</v>
      </c>
      <c r="VXA1534" s="229" t="s">
        <v>52</v>
      </c>
      <c r="VXB1534" s="229" t="s">
        <v>3950</v>
      </c>
      <c r="VXD1534" s="229" t="s">
        <v>3951</v>
      </c>
      <c r="VXE1534" s="229" t="s">
        <v>945</v>
      </c>
      <c r="VXF1534" s="229" t="s">
        <v>466</v>
      </c>
      <c r="VXG1534" s="229" t="s">
        <v>3952</v>
      </c>
      <c r="VXH1534" s="229" t="s">
        <v>3573</v>
      </c>
      <c r="VXI1534" s="229" t="s">
        <v>396</v>
      </c>
      <c r="VXJ1534" s="229" t="s">
        <v>289</v>
      </c>
      <c r="VXK1534" s="229" t="s">
        <v>35</v>
      </c>
      <c r="VXL1534" s="229" t="s">
        <v>27</v>
      </c>
      <c r="VXM1534" s="229" t="s">
        <v>87</v>
      </c>
      <c r="VXN1534" s="229" t="s">
        <v>1400</v>
      </c>
      <c r="VXO1534" s="229" t="s">
        <v>254</v>
      </c>
      <c r="VXP1534" s="229" t="s">
        <v>3947</v>
      </c>
      <c r="VXQ1534" s="229" t="s">
        <v>222</v>
      </c>
      <c r="VXR1534" s="229" t="s">
        <v>223</v>
      </c>
      <c r="VXS1534" s="229" t="s">
        <v>172</v>
      </c>
      <c r="VXT1534" s="229" t="s">
        <v>289</v>
      </c>
      <c r="VXU1534" s="229" t="s">
        <v>227</v>
      </c>
      <c r="VXY1534" s="229">
        <v>2024</v>
      </c>
      <c r="VXZ1534" s="229" t="s">
        <v>57</v>
      </c>
      <c r="VYA1534" s="229" t="s">
        <v>3938</v>
      </c>
      <c r="VYB1534" s="229">
        <v>12973955</v>
      </c>
      <c r="VYC1534" s="229" t="s">
        <v>3948</v>
      </c>
      <c r="VYD1534" s="229" t="s">
        <v>310</v>
      </c>
      <c r="VYE1534" s="229" t="s">
        <v>3949</v>
      </c>
      <c r="VYF1534" s="229" t="s">
        <v>394</v>
      </c>
      <c r="VYG1534" s="229" t="s">
        <v>52</v>
      </c>
      <c r="VYH1534" s="229" t="s">
        <v>3950</v>
      </c>
      <c r="VYJ1534" s="229" t="s">
        <v>3951</v>
      </c>
      <c r="VYK1534" s="229" t="s">
        <v>945</v>
      </c>
      <c r="VYL1534" s="229" t="s">
        <v>466</v>
      </c>
      <c r="VYM1534" s="229" t="s">
        <v>3952</v>
      </c>
      <c r="VYN1534" s="229" t="s">
        <v>3573</v>
      </c>
      <c r="VYO1534" s="229" t="s">
        <v>396</v>
      </c>
      <c r="VYP1534" s="229" t="s">
        <v>289</v>
      </c>
      <c r="VYQ1534" s="229" t="s">
        <v>35</v>
      </c>
      <c r="VYR1534" s="229" t="s">
        <v>27</v>
      </c>
      <c r="VYS1534" s="229" t="s">
        <v>87</v>
      </c>
      <c r="VYT1534" s="229" t="s">
        <v>1400</v>
      </c>
      <c r="VYU1534" s="229" t="s">
        <v>254</v>
      </c>
      <c r="VYV1534" s="229" t="s">
        <v>3947</v>
      </c>
      <c r="VYW1534" s="229" t="s">
        <v>222</v>
      </c>
      <c r="VYX1534" s="229" t="s">
        <v>223</v>
      </c>
      <c r="VYY1534" s="229" t="s">
        <v>172</v>
      </c>
      <c r="VYZ1534" s="229" t="s">
        <v>289</v>
      </c>
      <c r="VZA1534" s="229" t="s">
        <v>227</v>
      </c>
      <c r="VZE1534" s="229">
        <v>2024</v>
      </c>
      <c r="VZF1534" s="229" t="s">
        <v>57</v>
      </c>
      <c r="VZG1534" s="229" t="s">
        <v>3938</v>
      </c>
      <c r="VZH1534" s="229">
        <v>12973955</v>
      </c>
      <c r="VZI1534" s="229" t="s">
        <v>3948</v>
      </c>
      <c r="VZJ1534" s="229" t="s">
        <v>310</v>
      </c>
      <c r="VZK1534" s="229" t="s">
        <v>3949</v>
      </c>
      <c r="VZL1534" s="229" t="s">
        <v>394</v>
      </c>
      <c r="VZM1534" s="229" t="s">
        <v>52</v>
      </c>
      <c r="VZN1534" s="229" t="s">
        <v>3950</v>
      </c>
      <c r="VZP1534" s="229" t="s">
        <v>3951</v>
      </c>
      <c r="VZQ1534" s="229" t="s">
        <v>945</v>
      </c>
      <c r="VZR1534" s="229" t="s">
        <v>466</v>
      </c>
      <c r="VZS1534" s="229" t="s">
        <v>3952</v>
      </c>
      <c r="VZT1534" s="229" t="s">
        <v>3573</v>
      </c>
      <c r="VZU1534" s="229" t="s">
        <v>396</v>
      </c>
      <c r="VZV1534" s="229" t="s">
        <v>289</v>
      </c>
      <c r="VZW1534" s="229" t="s">
        <v>35</v>
      </c>
      <c r="VZX1534" s="229" t="s">
        <v>27</v>
      </c>
      <c r="VZY1534" s="229" t="s">
        <v>87</v>
      </c>
      <c r="VZZ1534" s="229" t="s">
        <v>1400</v>
      </c>
      <c r="WAA1534" s="229" t="s">
        <v>254</v>
      </c>
      <c r="WAB1534" s="229" t="s">
        <v>3947</v>
      </c>
      <c r="WAC1534" s="229" t="s">
        <v>222</v>
      </c>
      <c r="WAD1534" s="229" t="s">
        <v>223</v>
      </c>
      <c r="WAE1534" s="229" t="s">
        <v>172</v>
      </c>
      <c r="WAF1534" s="229" t="s">
        <v>289</v>
      </c>
      <c r="WAG1534" s="229" t="s">
        <v>227</v>
      </c>
      <c r="WAK1534" s="229">
        <v>2024</v>
      </c>
      <c r="WAL1534" s="229" t="s">
        <v>57</v>
      </c>
      <c r="WAM1534" s="229" t="s">
        <v>3938</v>
      </c>
      <c r="WAN1534" s="229">
        <v>12973955</v>
      </c>
      <c r="WAO1534" s="229" t="s">
        <v>3948</v>
      </c>
      <c r="WAP1534" s="229" t="s">
        <v>310</v>
      </c>
      <c r="WAQ1534" s="229" t="s">
        <v>3949</v>
      </c>
      <c r="WAR1534" s="229" t="s">
        <v>394</v>
      </c>
      <c r="WAS1534" s="229" t="s">
        <v>52</v>
      </c>
      <c r="WAT1534" s="229" t="s">
        <v>3950</v>
      </c>
      <c r="WAV1534" s="229" t="s">
        <v>3951</v>
      </c>
      <c r="WAW1534" s="229" t="s">
        <v>945</v>
      </c>
      <c r="WAX1534" s="229" t="s">
        <v>466</v>
      </c>
      <c r="WAY1534" s="229" t="s">
        <v>3952</v>
      </c>
      <c r="WAZ1534" s="229" t="s">
        <v>3573</v>
      </c>
      <c r="WBA1534" s="229" t="s">
        <v>396</v>
      </c>
      <c r="WBB1534" s="229" t="s">
        <v>289</v>
      </c>
      <c r="WBC1534" s="229" t="s">
        <v>35</v>
      </c>
      <c r="WBD1534" s="229" t="s">
        <v>27</v>
      </c>
      <c r="WBE1534" s="229" t="s">
        <v>87</v>
      </c>
      <c r="WBF1534" s="229" t="s">
        <v>1400</v>
      </c>
      <c r="WBG1534" s="229" t="s">
        <v>254</v>
      </c>
      <c r="WBH1534" s="229" t="s">
        <v>3947</v>
      </c>
      <c r="WBI1534" s="229" t="s">
        <v>222</v>
      </c>
      <c r="WBJ1534" s="229" t="s">
        <v>223</v>
      </c>
      <c r="WBK1534" s="229" t="s">
        <v>172</v>
      </c>
      <c r="WBL1534" s="229" t="s">
        <v>289</v>
      </c>
      <c r="WBM1534" s="229" t="s">
        <v>227</v>
      </c>
      <c r="WBQ1534" s="229">
        <v>2024</v>
      </c>
      <c r="WBR1534" s="229" t="s">
        <v>57</v>
      </c>
      <c r="WBS1534" s="229" t="s">
        <v>3938</v>
      </c>
      <c r="WBT1534" s="229">
        <v>12973955</v>
      </c>
      <c r="WBU1534" s="229" t="s">
        <v>3948</v>
      </c>
      <c r="WBV1534" s="229" t="s">
        <v>310</v>
      </c>
      <c r="WBW1534" s="229" t="s">
        <v>3949</v>
      </c>
      <c r="WBX1534" s="229" t="s">
        <v>394</v>
      </c>
      <c r="WBY1534" s="229" t="s">
        <v>52</v>
      </c>
      <c r="WBZ1534" s="229" t="s">
        <v>3950</v>
      </c>
      <c r="WCB1534" s="229" t="s">
        <v>3951</v>
      </c>
      <c r="WCC1534" s="229" t="s">
        <v>945</v>
      </c>
      <c r="WCD1534" s="229" t="s">
        <v>466</v>
      </c>
      <c r="WCE1534" s="229" t="s">
        <v>3952</v>
      </c>
      <c r="WCF1534" s="229" t="s">
        <v>3573</v>
      </c>
      <c r="WCG1534" s="229" t="s">
        <v>396</v>
      </c>
      <c r="WCH1534" s="229" t="s">
        <v>289</v>
      </c>
      <c r="WCI1534" s="229" t="s">
        <v>35</v>
      </c>
      <c r="WCJ1534" s="229" t="s">
        <v>27</v>
      </c>
      <c r="WCK1534" s="229" t="s">
        <v>87</v>
      </c>
      <c r="WCL1534" s="229" t="s">
        <v>1400</v>
      </c>
      <c r="WCM1534" s="229" t="s">
        <v>254</v>
      </c>
      <c r="WCN1534" s="229" t="s">
        <v>3947</v>
      </c>
      <c r="WCO1534" s="229" t="s">
        <v>222</v>
      </c>
      <c r="WCP1534" s="229" t="s">
        <v>223</v>
      </c>
      <c r="WCQ1534" s="229" t="s">
        <v>172</v>
      </c>
      <c r="WCR1534" s="229" t="s">
        <v>289</v>
      </c>
      <c r="WCS1534" s="229" t="s">
        <v>227</v>
      </c>
      <c r="WCW1534" s="229">
        <v>2024</v>
      </c>
      <c r="WCX1534" s="229" t="s">
        <v>57</v>
      </c>
      <c r="WCY1534" s="229" t="s">
        <v>3938</v>
      </c>
      <c r="WCZ1534" s="229">
        <v>12973955</v>
      </c>
      <c r="WDA1534" s="229" t="s">
        <v>3948</v>
      </c>
      <c r="WDB1534" s="229" t="s">
        <v>310</v>
      </c>
      <c r="WDC1534" s="229" t="s">
        <v>3949</v>
      </c>
      <c r="WDD1534" s="229" t="s">
        <v>394</v>
      </c>
      <c r="WDE1534" s="229" t="s">
        <v>52</v>
      </c>
      <c r="WDF1534" s="229" t="s">
        <v>3950</v>
      </c>
      <c r="WDH1534" s="229" t="s">
        <v>3951</v>
      </c>
      <c r="WDI1534" s="229" t="s">
        <v>945</v>
      </c>
      <c r="WDJ1534" s="229" t="s">
        <v>466</v>
      </c>
      <c r="WDK1534" s="229" t="s">
        <v>3952</v>
      </c>
      <c r="WDL1534" s="229" t="s">
        <v>3573</v>
      </c>
      <c r="WDM1534" s="229" t="s">
        <v>396</v>
      </c>
      <c r="WDN1534" s="229" t="s">
        <v>289</v>
      </c>
      <c r="WDO1534" s="229" t="s">
        <v>35</v>
      </c>
      <c r="WDP1534" s="229" t="s">
        <v>27</v>
      </c>
      <c r="WDQ1534" s="229" t="s">
        <v>87</v>
      </c>
      <c r="WDR1534" s="229" t="s">
        <v>1400</v>
      </c>
      <c r="WDS1534" s="229" t="s">
        <v>254</v>
      </c>
      <c r="WDT1534" s="229" t="s">
        <v>3947</v>
      </c>
      <c r="WDU1534" s="229" t="s">
        <v>222</v>
      </c>
      <c r="WDV1534" s="229" t="s">
        <v>223</v>
      </c>
      <c r="WDW1534" s="229" t="s">
        <v>172</v>
      </c>
      <c r="WDX1534" s="229" t="s">
        <v>289</v>
      </c>
      <c r="WDY1534" s="229" t="s">
        <v>227</v>
      </c>
      <c r="WEC1534" s="229">
        <v>2024</v>
      </c>
      <c r="WED1534" s="229" t="s">
        <v>57</v>
      </c>
      <c r="WEE1534" s="229" t="s">
        <v>3938</v>
      </c>
      <c r="WEF1534" s="229">
        <v>12973955</v>
      </c>
      <c r="WEG1534" s="229" t="s">
        <v>3948</v>
      </c>
      <c r="WEH1534" s="229" t="s">
        <v>310</v>
      </c>
      <c r="WEI1534" s="229" t="s">
        <v>3949</v>
      </c>
      <c r="WEJ1534" s="229" t="s">
        <v>394</v>
      </c>
      <c r="WEK1534" s="229" t="s">
        <v>52</v>
      </c>
      <c r="WEL1534" s="229" t="s">
        <v>3950</v>
      </c>
      <c r="WEN1534" s="229" t="s">
        <v>3951</v>
      </c>
      <c r="WEO1534" s="229" t="s">
        <v>945</v>
      </c>
      <c r="WEP1534" s="229" t="s">
        <v>466</v>
      </c>
      <c r="WEQ1534" s="229" t="s">
        <v>3952</v>
      </c>
      <c r="WER1534" s="229" t="s">
        <v>3573</v>
      </c>
      <c r="WES1534" s="229" t="s">
        <v>396</v>
      </c>
      <c r="WET1534" s="229" t="s">
        <v>289</v>
      </c>
      <c r="WEU1534" s="229" t="s">
        <v>35</v>
      </c>
      <c r="WEV1534" s="229" t="s">
        <v>27</v>
      </c>
      <c r="WEW1534" s="229" t="s">
        <v>87</v>
      </c>
      <c r="WEX1534" s="229" t="s">
        <v>1400</v>
      </c>
      <c r="WEY1534" s="229" t="s">
        <v>254</v>
      </c>
      <c r="WEZ1534" s="229" t="s">
        <v>3947</v>
      </c>
      <c r="WFA1534" s="229" t="s">
        <v>222</v>
      </c>
      <c r="WFB1534" s="229" t="s">
        <v>223</v>
      </c>
      <c r="WFC1534" s="229" t="s">
        <v>172</v>
      </c>
      <c r="WFD1534" s="229" t="s">
        <v>289</v>
      </c>
      <c r="WFE1534" s="229" t="s">
        <v>227</v>
      </c>
      <c r="WFI1534" s="229">
        <v>2024</v>
      </c>
      <c r="WFJ1534" s="229" t="s">
        <v>57</v>
      </c>
      <c r="WFK1534" s="229" t="s">
        <v>3938</v>
      </c>
      <c r="WFL1534" s="229">
        <v>12973955</v>
      </c>
      <c r="WFM1534" s="229" t="s">
        <v>3948</v>
      </c>
      <c r="WFN1534" s="229" t="s">
        <v>310</v>
      </c>
      <c r="WFO1534" s="229" t="s">
        <v>3949</v>
      </c>
      <c r="WFP1534" s="229" t="s">
        <v>394</v>
      </c>
      <c r="WFQ1534" s="229" t="s">
        <v>52</v>
      </c>
      <c r="WFR1534" s="229" t="s">
        <v>3950</v>
      </c>
      <c r="WFT1534" s="229" t="s">
        <v>3951</v>
      </c>
      <c r="WFU1534" s="229" t="s">
        <v>945</v>
      </c>
      <c r="WFV1534" s="229" t="s">
        <v>466</v>
      </c>
      <c r="WFW1534" s="229" t="s">
        <v>3952</v>
      </c>
      <c r="WFX1534" s="229" t="s">
        <v>3573</v>
      </c>
      <c r="WFY1534" s="229" t="s">
        <v>396</v>
      </c>
      <c r="WFZ1534" s="229" t="s">
        <v>289</v>
      </c>
      <c r="WGA1534" s="229" t="s">
        <v>35</v>
      </c>
      <c r="WGB1534" s="229" t="s">
        <v>27</v>
      </c>
      <c r="WGC1534" s="229" t="s">
        <v>87</v>
      </c>
      <c r="WGD1534" s="229" t="s">
        <v>1400</v>
      </c>
      <c r="WGE1534" s="229" t="s">
        <v>254</v>
      </c>
      <c r="WGF1534" s="229" t="s">
        <v>3947</v>
      </c>
      <c r="WGG1534" s="229" t="s">
        <v>222</v>
      </c>
      <c r="WGH1534" s="229" t="s">
        <v>223</v>
      </c>
      <c r="WGI1534" s="229" t="s">
        <v>172</v>
      </c>
      <c r="WGJ1534" s="229" t="s">
        <v>289</v>
      </c>
      <c r="WGK1534" s="229" t="s">
        <v>227</v>
      </c>
      <c r="WGO1534" s="229">
        <v>2024</v>
      </c>
      <c r="WGP1534" s="229" t="s">
        <v>57</v>
      </c>
      <c r="WGQ1534" s="229" t="s">
        <v>3938</v>
      </c>
      <c r="WGR1534" s="229">
        <v>12973955</v>
      </c>
      <c r="WGS1534" s="229" t="s">
        <v>3948</v>
      </c>
      <c r="WGT1534" s="229" t="s">
        <v>310</v>
      </c>
      <c r="WGU1534" s="229" t="s">
        <v>3949</v>
      </c>
      <c r="WGV1534" s="229" t="s">
        <v>394</v>
      </c>
      <c r="WGW1534" s="229" t="s">
        <v>52</v>
      </c>
      <c r="WGX1534" s="229" t="s">
        <v>3950</v>
      </c>
      <c r="WGZ1534" s="229" t="s">
        <v>3951</v>
      </c>
      <c r="WHA1534" s="229" t="s">
        <v>945</v>
      </c>
      <c r="WHB1534" s="229" t="s">
        <v>466</v>
      </c>
      <c r="WHC1534" s="229" t="s">
        <v>3952</v>
      </c>
      <c r="WHD1534" s="229" t="s">
        <v>3573</v>
      </c>
      <c r="WHE1534" s="229" t="s">
        <v>396</v>
      </c>
      <c r="WHF1534" s="229" t="s">
        <v>289</v>
      </c>
      <c r="WHG1534" s="229" t="s">
        <v>35</v>
      </c>
      <c r="WHH1534" s="229" t="s">
        <v>27</v>
      </c>
      <c r="WHI1534" s="229" t="s">
        <v>87</v>
      </c>
      <c r="WHJ1534" s="229" t="s">
        <v>1400</v>
      </c>
      <c r="WHK1534" s="229" t="s">
        <v>254</v>
      </c>
      <c r="WHL1534" s="229" t="s">
        <v>3947</v>
      </c>
      <c r="WHM1534" s="229" t="s">
        <v>222</v>
      </c>
      <c r="WHN1534" s="229" t="s">
        <v>223</v>
      </c>
      <c r="WHO1534" s="229" t="s">
        <v>172</v>
      </c>
      <c r="WHP1534" s="229" t="s">
        <v>289</v>
      </c>
      <c r="WHQ1534" s="229" t="s">
        <v>227</v>
      </c>
      <c r="WHU1534" s="229">
        <v>2024</v>
      </c>
      <c r="WHV1534" s="229" t="s">
        <v>57</v>
      </c>
      <c r="WHW1534" s="229" t="s">
        <v>3938</v>
      </c>
      <c r="WHX1534" s="229">
        <v>12973955</v>
      </c>
      <c r="WHY1534" s="229" t="s">
        <v>3948</v>
      </c>
      <c r="WHZ1534" s="229" t="s">
        <v>310</v>
      </c>
      <c r="WIA1534" s="229" t="s">
        <v>3949</v>
      </c>
      <c r="WIB1534" s="229" t="s">
        <v>394</v>
      </c>
      <c r="WIC1534" s="229" t="s">
        <v>52</v>
      </c>
      <c r="WID1534" s="229" t="s">
        <v>3950</v>
      </c>
      <c r="WIF1534" s="229" t="s">
        <v>3951</v>
      </c>
      <c r="WIG1534" s="229" t="s">
        <v>945</v>
      </c>
      <c r="WIH1534" s="229" t="s">
        <v>466</v>
      </c>
      <c r="WII1534" s="229" t="s">
        <v>3952</v>
      </c>
      <c r="WIJ1534" s="229" t="s">
        <v>3573</v>
      </c>
      <c r="WIK1534" s="229" t="s">
        <v>396</v>
      </c>
      <c r="WIL1534" s="229" t="s">
        <v>289</v>
      </c>
      <c r="WIM1534" s="229" t="s">
        <v>35</v>
      </c>
      <c r="WIN1534" s="229" t="s">
        <v>27</v>
      </c>
      <c r="WIO1534" s="229" t="s">
        <v>87</v>
      </c>
      <c r="WIP1534" s="229" t="s">
        <v>1400</v>
      </c>
      <c r="WIQ1534" s="229" t="s">
        <v>254</v>
      </c>
      <c r="WIR1534" s="229" t="s">
        <v>3947</v>
      </c>
      <c r="WIS1534" s="229" t="s">
        <v>222</v>
      </c>
      <c r="WIT1534" s="229" t="s">
        <v>223</v>
      </c>
      <c r="WIU1534" s="229" t="s">
        <v>172</v>
      </c>
      <c r="WIV1534" s="229" t="s">
        <v>289</v>
      </c>
      <c r="WIW1534" s="229" t="s">
        <v>227</v>
      </c>
      <c r="WJA1534" s="229">
        <v>2024</v>
      </c>
      <c r="WJB1534" s="229" t="s">
        <v>57</v>
      </c>
      <c r="WJC1534" s="229" t="s">
        <v>3938</v>
      </c>
      <c r="WJD1534" s="229">
        <v>12973955</v>
      </c>
      <c r="WJE1534" s="229" t="s">
        <v>3948</v>
      </c>
      <c r="WJF1534" s="229" t="s">
        <v>310</v>
      </c>
      <c r="WJG1534" s="229" t="s">
        <v>3949</v>
      </c>
      <c r="WJH1534" s="229" t="s">
        <v>394</v>
      </c>
      <c r="WJI1534" s="229" t="s">
        <v>52</v>
      </c>
      <c r="WJJ1534" s="229" t="s">
        <v>3950</v>
      </c>
      <c r="WJL1534" s="229" t="s">
        <v>3951</v>
      </c>
      <c r="WJM1534" s="229" t="s">
        <v>945</v>
      </c>
      <c r="WJN1534" s="229" t="s">
        <v>466</v>
      </c>
      <c r="WJO1534" s="229" t="s">
        <v>3952</v>
      </c>
      <c r="WJP1534" s="229" t="s">
        <v>3573</v>
      </c>
      <c r="WJQ1534" s="229" t="s">
        <v>396</v>
      </c>
      <c r="WJR1534" s="229" t="s">
        <v>289</v>
      </c>
      <c r="WJS1534" s="229" t="s">
        <v>35</v>
      </c>
      <c r="WJT1534" s="229" t="s">
        <v>27</v>
      </c>
      <c r="WJU1534" s="229" t="s">
        <v>87</v>
      </c>
      <c r="WJV1534" s="229" t="s">
        <v>1400</v>
      </c>
      <c r="WJW1534" s="229" t="s">
        <v>254</v>
      </c>
      <c r="WJX1534" s="229" t="s">
        <v>3947</v>
      </c>
      <c r="WJY1534" s="229" t="s">
        <v>222</v>
      </c>
      <c r="WJZ1534" s="229" t="s">
        <v>223</v>
      </c>
      <c r="WKA1534" s="229" t="s">
        <v>172</v>
      </c>
      <c r="WKB1534" s="229" t="s">
        <v>289</v>
      </c>
      <c r="WKC1534" s="229" t="s">
        <v>227</v>
      </c>
      <c r="WKG1534" s="229">
        <v>2024</v>
      </c>
      <c r="WKH1534" s="229" t="s">
        <v>57</v>
      </c>
      <c r="WKI1534" s="229" t="s">
        <v>3938</v>
      </c>
      <c r="WKJ1534" s="229">
        <v>12973955</v>
      </c>
      <c r="WKK1534" s="229" t="s">
        <v>3948</v>
      </c>
      <c r="WKL1534" s="229" t="s">
        <v>310</v>
      </c>
      <c r="WKM1534" s="229" t="s">
        <v>3949</v>
      </c>
      <c r="WKN1534" s="229" t="s">
        <v>394</v>
      </c>
      <c r="WKO1534" s="229" t="s">
        <v>52</v>
      </c>
      <c r="WKP1534" s="229" t="s">
        <v>3950</v>
      </c>
      <c r="WKR1534" s="229" t="s">
        <v>3951</v>
      </c>
      <c r="WKS1534" s="229" t="s">
        <v>945</v>
      </c>
      <c r="WKT1534" s="229" t="s">
        <v>466</v>
      </c>
      <c r="WKU1534" s="229" t="s">
        <v>3952</v>
      </c>
      <c r="WKV1534" s="229" t="s">
        <v>3573</v>
      </c>
      <c r="WKW1534" s="229" t="s">
        <v>396</v>
      </c>
      <c r="WKX1534" s="229" t="s">
        <v>289</v>
      </c>
      <c r="WKY1534" s="229" t="s">
        <v>35</v>
      </c>
      <c r="WKZ1534" s="229" t="s">
        <v>27</v>
      </c>
      <c r="WLA1534" s="229" t="s">
        <v>87</v>
      </c>
      <c r="WLB1534" s="229" t="s">
        <v>1400</v>
      </c>
      <c r="WLC1534" s="229" t="s">
        <v>254</v>
      </c>
      <c r="WLD1534" s="229" t="s">
        <v>3947</v>
      </c>
      <c r="WLE1534" s="229" t="s">
        <v>222</v>
      </c>
      <c r="WLF1534" s="229" t="s">
        <v>223</v>
      </c>
      <c r="WLG1534" s="229" t="s">
        <v>172</v>
      </c>
      <c r="WLH1534" s="229" t="s">
        <v>289</v>
      </c>
      <c r="WLI1534" s="229" t="s">
        <v>227</v>
      </c>
      <c r="WLM1534" s="229">
        <v>2024</v>
      </c>
      <c r="WLN1534" s="229" t="s">
        <v>57</v>
      </c>
      <c r="WLO1534" s="229" t="s">
        <v>3938</v>
      </c>
      <c r="WLP1534" s="229">
        <v>12973955</v>
      </c>
      <c r="WLQ1534" s="229" t="s">
        <v>3948</v>
      </c>
      <c r="WLR1534" s="229" t="s">
        <v>310</v>
      </c>
      <c r="WLS1534" s="229" t="s">
        <v>3949</v>
      </c>
      <c r="WLT1534" s="229" t="s">
        <v>394</v>
      </c>
      <c r="WLU1534" s="229" t="s">
        <v>52</v>
      </c>
      <c r="WLV1534" s="229" t="s">
        <v>3950</v>
      </c>
      <c r="WLX1534" s="229" t="s">
        <v>3951</v>
      </c>
      <c r="WLY1534" s="229" t="s">
        <v>945</v>
      </c>
      <c r="WLZ1534" s="229" t="s">
        <v>466</v>
      </c>
      <c r="WMA1534" s="229" t="s">
        <v>3952</v>
      </c>
      <c r="WMB1534" s="229" t="s">
        <v>3573</v>
      </c>
      <c r="WMC1534" s="229" t="s">
        <v>396</v>
      </c>
      <c r="WMD1534" s="229" t="s">
        <v>289</v>
      </c>
      <c r="WME1534" s="229" t="s">
        <v>35</v>
      </c>
      <c r="WMF1534" s="229" t="s">
        <v>27</v>
      </c>
      <c r="WMG1534" s="229" t="s">
        <v>87</v>
      </c>
      <c r="WMH1534" s="229" t="s">
        <v>1400</v>
      </c>
      <c r="WMI1534" s="229" t="s">
        <v>254</v>
      </c>
      <c r="WMJ1534" s="229" t="s">
        <v>3947</v>
      </c>
      <c r="WMK1534" s="229" t="s">
        <v>222</v>
      </c>
      <c r="WML1534" s="229" t="s">
        <v>223</v>
      </c>
      <c r="WMM1534" s="229" t="s">
        <v>172</v>
      </c>
      <c r="WMN1534" s="229" t="s">
        <v>289</v>
      </c>
      <c r="WMO1534" s="229" t="s">
        <v>227</v>
      </c>
      <c r="WMS1534" s="229">
        <v>2024</v>
      </c>
      <c r="WMT1534" s="229" t="s">
        <v>57</v>
      </c>
      <c r="WMU1534" s="229" t="s">
        <v>3938</v>
      </c>
      <c r="WMV1534" s="229">
        <v>12973955</v>
      </c>
      <c r="WMW1534" s="229" t="s">
        <v>3948</v>
      </c>
      <c r="WMX1534" s="229" t="s">
        <v>310</v>
      </c>
      <c r="WMY1534" s="229" t="s">
        <v>3949</v>
      </c>
      <c r="WMZ1534" s="229" t="s">
        <v>394</v>
      </c>
      <c r="WNA1534" s="229" t="s">
        <v>52</v>
      </c>
      <c r="WNB1534" s="229" t="s">
        <v>3950</v>
      </c>
      <c r="WND1534" s="229" t="s">
        <v>3951</v>
      </c>
      <c r="WNE1534" s="229" t="s">
        <v>945</v>
      </c>
      <c r="WNF1534" s="229" t="s">
        <v>466</v>
      </c>
      <c r="WNG1534" s="229" t="s">
        <v>3952</v>
      </c>
      <c r="WNH1534" s="229" t="s">
        <v>3573</v>
      </c>
      <c r="WNI1534" s="229" t="s">
        <v>396</v>
      </c>
      <c r="WNJ1534" s="229" t="s">
        <v>289</v>
      </c>
      <c r="WNK1534" s="229" t="s">
        <v>35</v>
      </c>
      <c r="WNL1534" s="229" t="s">
        <v>27</v>
      </c>
      <c r="WNM1534" s="229" t="s">
        <v>87</v>
      </c>
      <c r="WNN1534" s="229" t="s">
        <v>1400</v>
      </c>
      <c r="WNO1534" s="229" t="s">
        <v>254</v>
      </c>
      <c r="WNP1534" s="229" t="s">
        <v>3947</v>
      </c>
      <c r="WNQ1534" s="229" t="s">
        <v>222</v>
      </c>
      <c r="WNR1534" s="229" t="s">
        <v>223</v>
      </c>
      <c r="WNS1534" s="229" t="s">
        <v>172</v>
      </c>
      <c r="WNT1534" s="229" t="s">
        <v>289</v>
      </c>
      <c r="WNU1534" s="229" t="s">
        <v>227</v>
      </c>
      <c r="WNY1534" s="229">
        <v>2024</v>
      </c>
      <c r="WNZ1534" s="229" t="s">
        <v>57</v>
      </c>
      <c r="WOA1534" s="229" t="s">
        <v>3938</v>
      </c>
      <c r="WOB1534" s="229">
        <v>12973955</v>
      </c>
      <c r="WOC1534" s="229" t="s">
        <v>3948</v>
      </c>
      <c r="WOD1534" s="229" t="s">
        <v>310</v>
      </c>
      <c r="WOE1534" s="229" t="s">
        <v>3949</v>
      </c>
      <c r="WOF1534" s="229" t="s">
        <v>394</v>
      </c>
      <c r="WOG1534" s="229" t="s">
        <v>52</v>
      </c>
      <c r="WOH1534" s="229" t="s">
        <v>3950</v>
      </c>
      <c r="WOJ1534" s="229" t="s">
        <v>3951</v>
      </c>
      <c r="WOK1534" s="229" t="s">
        <v>945</v>
      </c>
      <c r="WOL1534" s="229" t="s">
        <v>466</v>
      </c>
      <c r="WOM1534" s="229" t="s">
        <v>3952</v>
      </c>
      <c r="WON1534" s="229" t="s">
        <v>3573</v>
      </c>
      <c r="WOO1534" s="229" t="s">
        <v>396</v>
      </c>
      <c r="WOP1534" s="229" t="s">
        <v>289</v>
      </c>
      <c r="WOQ1534" s="229" t="s">
        <v>35</v>
      </c>
      <c r="WOR1534" s="229" t="s">
        <v>27</v>
      </c>
      <c r="WOS1534" s="229" t="s">
        <v>87</v>
      </c>
      <c r="WOT1534" s="229" t="s">
        <v>1400</v>
      </c>
      <c r="WOU1534" s="229" t="s">
        <v>254</v>
      </c>
      <c r="WOV1534" s="229" t="s">
        <v>3947</v>
      </c>
      <c r="WOW1534" s="229" t="s">
        <v>222</v>
      </c>
      <c r="WOX1534" s="229" t="s">
        <v>223</v>
      </c>
      <c r="WOY1534" s="229" t="s">
        <v>172</v>
      </c>
      <c r="WOZ1534" s="229" t="s">
        <v>289</v>
      </c>
      <c r="WPA1534" s="229" t="s">
        <v>227</v>
      </c>
      <c r="WPE1534" s="229">
        <v>2024</v>
      </c>
      <c r="WPF1534" s="229" t="s">
        <v>57</v>
      </c>
      <c r="WPG1534" s="229" t="s">
        <v>3938</v>
      </c>
      <c r="WPH1534" s="229">
        <v>12973955</v>
      </c>
      <c r="WPI1534" s="229" t="s">
        <v>3948</v>
      </c>
      <c r="WPJ1534" s="229" t="s">
        <v>310</v>
      </c>
      <c r="WPK1534" s="229" t="s">
        <v>3949</v>
      </c>
      <c r="WPL1534" s="229" t="s">
        <v>394</v>
      </c>
      <c r="WPM1534" s="229" t="s">
        <v>52</v>
      </c>
      <c r="WPN1534" s="229" t="s">
        <v>3950</v>
      </c>
      <c r="WPP1534" s="229" t="s">
        <v>3951</v>
      </c>
      <c r="WPQ1534" s="229" t="s">
        <v>945</v>
      </c>
      <c r="WPR1534" s="229" t="s">
        <v>466</v>
      </c>
      <c r="WPS1534" s="229" t="s">
        <v>3952</v>
      </c>
      <c r="WPT1534" s="229" t="s">
        <v>3573</v>
      </c>
      <c r="WPU1534" s="229" t="s">
        <v>396</v>
      </c>
      <c r="WPV1534" s="229" t="s">
        <v>289</v>
      </c>
      <c r="WPW1534" s="229" t="s">
        <v>35</v>
      </c>
      <c r="WPX1534" s="229" t="s">
        <v>27</v>
      </c>
      <c r="WPY1534" s="229" t="s">
        <v>87</v>
      </c>
      <c r="WPZ1534" s="229" t="s">
        <v>1400</v>
      </c>
      <c r="WQA1534" s="229" t="s">
        <v>254</v>
      </c>
      <c r="WQB1534" s="229" t="s">
        <v>3947</v>
      </c>
      <c r="WQC1534" s="229" t="s">
        <v>222</v>
      </c>
      <c r="WQD1534" s="229" t="s">
        <v>223</v>
      </c>
      <c r="WQE1534" s="229" t="s">
        <v>172</v>
      </c>
      <c r="WQF1534" s="229" t="s">
        <v>289</v>
      </c>
      <c r="WQG1534" s="229" t="s">
        <v>227</v>
      </c>
      <c r="WQK1534" s="229">
        <v>2024</v>
      </c>
      <c r="WQL1534" s="229" t="s">
        <v>57</v>
      </c>
      <c r="WQM1534" s="229" t="s">
        <v>3938</v>
      </c>
      <c r="WQN1534" s="229">
        <v>12973955</v>
      </c>
      <c r="WQO1534" s="229" t="s">
        <v>3948</v>
      </c>
      <c r="WQP1534" s="229" t="s">
        <v>310</v>
      </c>
      <c r="WQQ1534" s="229" t="s">
        <v>3949</v>
      </c>
      <c r="WQR1534" s="229" t="s">
        <v>394</v>
      </c>
      <c r="WQS1534" s="229" t="s">
        <v>52</v>
      </c>
      <c r="WQT1534" s="229" t="s">
        <v>3950</v>
      </c>
      <c r="WQV1534" s="229" t="s">
        <v>3951</v>
      </c>
      <c r="WQW1534" s="229" t="s">
        <v>945</v>
      </c>
      <c r="WQX1534" s="229" t="s">
        <v>466</v>
      </c>
      <c r="WQY1534" s="229" t="s">
        <v>3952</v>
      </c>
      <c r="WQZ1534" s="229" t="s">
        <v>3573</v>
      </c>
      <c r="WRA1534" s="229" t="s">
        <v>396</v>
      </c>
      <c r="WRB1534" s="229" t="s">
        <v>289</v>
      </c>
      <c r="WRC1534" s="229" t="s">
        <v>35</v>
      </c>
      <c r="WRD1534" s="229" t="s">
        <v>27</v>
      </c>
      <c r="WRE1534" s="229" t="s">
        <v>87</v>
      </c>
      <c r="WRF1534" s="229" t="s">
        <v>1400</v>
      </c>
      <c r="WRG1534" s="229" t="s">
        <v>254</v>
      </c>
      <c r="WRH1534" s="229" t="s">
        <v>3947</v>
      </c>
      <c r="WRI1534" s="229" t="s">
        <v>222</v>
      </c>
      <c r="WRJ1534" s="229" t="s">
        <v>223</v>
      </c>
      <c r="WRK1534" s="229" t="s">
        <v>172</v>
      </c>
      <c r="WRL1534" s="229" t="s">
        <v>289</v>
      </c>
      <c r="WRM1534" s="229" t="s">
        <v>227</v>
      </c>
      <c r="WRQ1534" s="229">
        <v>2024</v>
      </c>
      <c r="WRR1534" s="229" t="s">
        <v>57</v>
      </c>
      <c r="WRS1534" s="229" t="s">
        <v>3938</v>
      </c>
      <c r="WRT1534" s="229">
        <v>12973955</v>
      </c>
      <c r="WRU1534" s="229" t="s">
        <v>3948</v>
      </c>
      <c r="WRV1534" s="229" t="s">
        <v>310</v>
      </c>
      <c r="WRW1534" s="229" t="s">
        <v>3949</v>
      </c>
      <c r="WRX1534" s="229" t="s">
        <v>394</v>
      </c>
      <c r="WRY1534" s="229" t="s">
        <v>52</v>
      </c>
      <c r="WRZ1534" s="229" t="s">
        <v>3950</v>
      </c>
      <c r="WSB1534" s="229" t="s">
        <v>3951</v>
      </c>
      <c r="WSC1534" s="229" t="s">
        <v>945</v>
      </c>
      <c r="WSD1534" s="229" t="s">
        <v>466</v>
      </c>
      <c r="WSE1534" s="229" t="s">
        <v>3952</v>
      </c>
      <c r="WSF1534" s="229" t="s">
        <v>3573</v>
      </c>
      <c r="WSG1534" s="229" t="s">
        <v>396</v>
      </c>
      <c r="WSH1534" s="229" t="s">
        <v>289</v>
      </c>
      <c r="WSI1534" s="229" t="s">
        <v>35</v>
      </c>
      <c r="WSJ1534" s="229" t="s">
        <v>27</v>
      </c>
      <c r="WSK1534" s="229" t="s">
        <v>87</v>
      </c>
      <c r="WSL1534" s="229" t="s">
        <v>1400</v>
      </c>
      <c r="WSM1534" s="229" t="s">
        <v>254</v>
      </c>
      <c r="WSN1534" s="229" t="s">
        <v>3947</v>
      </c>
      <c r="WSO1534" s="229" t="s">
        <v>222</v>
      </c>
      <c r="WSP1534" s="229" t="s">
        <v>223</v>
      </c>
      <c r="WSQ1534" s="229" t="s">
        <v>172</v>
      </c>
      <c r="WSR1534" s="229" t="s">
        <v>289</v>
      </c>
      <c r="WSS1534" s="229" t="s">
        <v>227</v>
      </c>
      <c r="WSW1534" s="229">
        <v>2024</v>
      </c>
      <c r="WSX1534" s="229" t="s">
        <v>57</v>
      </c>
      <c r="WSY1534" s="229" t="s">
        <v>3938</v>
      </c>
      <c r="WSZ1534" s="229">
        <v>12973955</v>
      </c>
      <c r="WTA1534" s="229" t="s">
        <v>3948</v>
      </c>
      <c r="WTB1534" s="229" t="s">
        <v>310</v>
      </c>
      <c r="WTC1534" s="229" t="s">
        <v>3949</v>
      </c>
      <c r="WTD1534" s="229" t="s">
        <v>394</v>
      </c>
      <c r="WTE1534" s="229" t="s">
        <v>52</v>
      </c>
      <c r="WTF1534" s="229" t="s">
        <v>3950</v>
      </c>
      <c r="WTH1534" s="229" t="s">
        <v>3951</v>
      </c>
      <c r="WTI1534" s="229" t="s">
        <v>945</v>
      </c>
      <c r="WTJ1534" s="229" t="s">
        <v>466</v>
      </c>
      <c r="WTK1534" s="229" t="s">
        <v>3952</v>
      </c>
      <c r="WTL1534" s="229" t="s">
        <v>3573</v>
      </c>
      <c r="WTM1534" s="229" t="s">
        <v>396</v>
      </c>
      <c r="WTN1534" s="229" t="s">
        <v>289</v>
      </c>
      <c r="WTO1534" s="229" t="s">
        <v>35</v>
      </c>
      <c r="WTP1534" s="229" t="s">
        <v>27</v>
      </c>
      <c r="WTQ1534" s="229" t="s">
        <v>87</v>
      </c>
      <c r="WTR1534" s="229" t="s">
        <v>1400</v>
      </c>
      <c r="WTS1534" s="229" t="s">
        <v>254</v>
      </c>
      <c r="WTT1534" s="229" t="s">
        <v>3947</v>
      </c>
      <c r="WTU1534" s="229" t="s">
        <v>222</v>
      </c>
      <c r="WTV1534" s="229" t="s">
        <v>223</v>
      </c>
      <c r="WTW1534" s="229" t="s">
        <v>172</v>
      </c>
      <c r="WTX1534" s="229" t="s">
        <v>289</v>
      </c>
      <c r="WTY1534" s="229" t="s">
        <v>227</v>
      </c>
      <c r="WUC1534" s="229">
        <v>2024</v>
      </c>
      <c r="WUD1534" s="229" t="s">
        <v>57</v>
      </c>
      <c r="WUE1534" s="229" t="s">
        <v>3938</v>
      </c>
      <c r="WUF1534" s="229">
        <v>12973955</v>
      </c>
      <c r="WUG1534" s="229" t="s">
        <v>3948</v>
      </c>
      <c r="WUH1534" s="229" t="s">
        <v>310</v>
      </c>
      <c r="WUI1534" s="229" t="s">
        <v>3949</v>
      </c>
      <c r="WUJ1534" s="229" t="s">
        <v>394</v>
      </c>
      <c r="WUK1534" s="229" t="s">
        <v>52</v>
      </c>
      <c r="WUL1534" s="229" t="s">
        <v>3950</v>
      </c>
      <c r="WUN1534" s="229" t="s">
        <v>3951</v>
      </c>
      <c r="WUO1534" s="229" t="s">
        <v>945</v>
      </c>
      <c r="WUP1534" s="229" t="s">
        <v>466</v>
      </c>
      <c r="WUQ1534" s="229" t="s">
        <v>3952</v>
      </c>
      <c r="WUR1534" s="229" t="s">
        <v>3573</v>
      </c>
      <c r="WUS1534" s="229" t="s">
        <v>396</v>
      </c>
      <c r="WUT1534" s="229" t="s">
        <v>289</v>
      </c>
      <c r="WUU1534" s="229" t="s">
        <v>35</v>
      </c>
      <c r="WUV1534" s="229" t="s">
        <v>27</v>
      </c>
      <c r="WUW1534" s="229" t="s">
        <v>87</v>
      </c>
      <c r="WUX1534" s="229" t="s">
        <v>1400</v>
      </c>
      <c r="WUY1534" s="229" t="s">
        <v>254</v>
      </c>
      <c r="WUZ1534" s="229" t="s">
        <v>3947</v>
      </c>
      <c r="WVA1534" s="229" t="s">
        <v>222</v>
      </c>
      <c r="WVB1534" s="229" t="s">
        <v>223</v>
      </c>
      <c r="WVC1534" s="229" t="s">
        <v>172</v>
      </c>
      <c r="WVD1534" s="229" t="s">
        <v>289</v>
      </c>
      <c r="WVE1534" s="229" t="s">
        <v>227</v>
      </c>
      <c r="WVI1534" s="229">
        <v>2024</v>
      </c>
      <c r="WVJ1534" s="229" t="s">
        <v>57</v>
      </c>
      <c r="WVK1534" s="229" t="s">
        <v>3938</v>
      </c>
      <c r="WVL1534" s="229">
        <v>12973955</v>
      </c>
      <c r="WVM1534" s="229" t="s">
        <v>3948</v>
      </c>
      <c r="WVN1534" s="229" t="s">
        <v>310</v>
      </c>
      <c r="WVO1534" s="229" t="s">
        <v>3949</v>
      </c>
      <c r="WVP1534" s="229" t="s">
        <v>394</v>
      </c>
      <c r="WVQ1534" s="229" t="s">
        <v>52</v>
      </c>
      <c r="WVR1534" s="229" t="s">
        <v>3950</v>
      </c>
      <c r="WVT1534" s="229" t="s">
        <v>3951</v>
      </c>
      <c r="WVU1534" s="229" t="s">
        <v>945</v>
      </c>
      <c r="WVV1534" s="229" t="s">
        <v>466</v>
      </c>
      <c r="WVW1534" s="229" t="s">
        <v>3952</v>
      </c>
      <c r="WVX1534" s="229" t="s">
        <v>3573</v>
      </c>
      <c r="WVY1534" s="229" t="s">
        <v>396</v>
      </c>
      <c r="WVZ1534" s="229" t="s">
        <v>289</v>
      </c>
      <c r="WWA1534" s="229" t="s">
        <v>35</v>
      </c>
      <c r="WWB1534" s="229" t="s">
        <v>27</v>
      </c>
      <c r="WWC1534" s="229" t="s">
        <v>87</v>
      </c>
      <c r="WWD1534" s="229" t="s">
        <v>1400</v>
      </c>
      <c r="WWE1534" s="229" t="s">
        <v>254</v>
      </c>
      <c r="WWF1534" s="229" t="s">
        <v>3947</v>
      </c>
      <c r="WWG1534" s="229" t="s">
        <v>222</v>
      </c>
      <c r="WWH1534" s="229" t="s">
        <v>223</v>
      </c>
      <c r="WWI1534" s="229" t="s">
        <v>172</v>
      </c>
      <c r="WWJ1534" s="229" t="s">
        <v>289</v>
      </c>
      <c r="WWK1534" s="229" t="s">
        <v>227</v>
      </c>
      <c r="WWO1534" s="229">
        <v>2024</v>
      </c>
      <c r="WWP1534" s="229" t="s">
        <v>57</v>
      </c>
      <c r="WWQ1534" s="229" t="s">
        <v>3938</v>
      </c>
      <c r="WWR1534" s="229">
        <v>12973955</v>
      </c>
      <c r="WWS1534" s="229" t="s">
        <v>3948</v>
      </c>
      <c r="WWT1534" s="229" t="s">
        <v>310</v>
      </c>
      <c r="WWU1534" s="229" t="s">
        <v>3949</v>
      </c>
      <c r="WWV1534" s="229" t="s">
        <v>394</v>
      </c>
      <c r="WWW1534" s="229" t="s">
        <v>52</v>
      </c>
      <c r="WWX1534" s="229" t="s">
        <v>3950</v>
      </c>
      <c r="WWZ1534" s="229" t="s">
        <v>3951</v>
      </c>
      <c r="WXA1534" s="229" t="s">
        <v>945</v>
      </c>
      <c r="WXB1534" s="229" t="s">
        <v>466</v>
      </c>
      <c r="WXC1534" s="229" t="s">
        <v>3952</v>
      </c>
      <c r="WXD1534" s="229" t="s">
        <v>3573</v>
      </c>
      <c r="WXE1534" s="229" t="s">
        <v>396</v>
      </c>
      <c r="WXF1534" s="229" t="s">
        <v>289</v>
      </c>
      <c r="WXG1534" s="229" t="s">
        <v>35</v>
      </c>
      <c r="WXH1534" s="229" t="s">
        <v>27</v>
      </c>
      <c r="WXI1534" s="229" t="s">
        <v>87</v>
      </c>
      <c r="WXJ1534" s="229" t="s">
        <v>1400</v>
      </c>
      <c r="WXK1534" s="229" t="s">
        <v>254</v>
      </c>
      <c r="WXL1534" s="229" t="s">
        <v>3947</v>
      </c>
      <c r="WXM1534" s="229" t="s">
        <v>222</v>
      </c>
      <c r="WXN1534" s="229" t="s">
        <v>223</v>
      </c>
      <c r="WXO1534" s="229" t="s">
        <v>172</v>
      </c>
      <c r="WXP1534" s="229" t="s">
        <v>289</v>
      </c>
      <c r="WXQ1534" s="229" t="s">
        <v>227</v>
      </c>
      <c r="WXU1534" s="229">
        <v>2024</v>
      </c>
      <c r="WXV1534" s="229" t="s">
        <v>57</v>
      </c>
      <c r="WXW1534" s="229" t="s">
        <v>3938</v>
      </c>
      <c r="WXX1534" s="229">
        <v>12973955</v>
      </c>
      <c r="WXY1534" s="229" t="s">
        <v>3948</v>
      </c>
      <c r="WXZ1534" s="229" t="s">
        <v>310</v>
      </c>
      <c r="WYA1534" s="229" t="s">
        <v>3949</v>
      </c>
      <c r="WYB1534" s="229" t="s">
        <v>394</v>
      </c>
      <c r="WYC1534" s="229" t="s">
        <v>52</v>
      </c>
      <c r="WYD1534" s="229" t="s">
        <v>3950</v>
      </c>
      <c r="WYF1534" s="229" t="s">
        <v>3951</v>
      </c>
      <c r="WYG1534" s="229" t="s">
        <v>945</v>
      </c>
      <c r="WYH1534" s="229" t="s">
        <v>466</v>
      </c>
      <c r="WYI1534" s="229" t="s">
        <v>3952</v>
      </c>
      <c r="WYJ1534" s="229" t="s">
        <v>3573</v>
      </c>
      <c r="WYK1534" s="229" t="s">
        <v>396</v>
      </c>
      <c r="WYL1534" s="229" t="s">
        <v>289</v>
      </c>
      <c r="WYM1534" s="229" t="s">
        <v>35</v>
      </c>
      <c r="WYN1534" s="229" t="s">
        <v>27</v>
      </c>
      <c r="WYO1534" s="229" t="s">
        <v>87</v>
      </c>
      <c r="WYP1534" s="229" t="s">
        <v>1400</v>
      </c>
      <c r="WYQ1534" s="229" t="s">
        <v>254</v>
      </c>
      <c r="WYR1534" s="229" t="s">
        <v>3947</v>
      </c>
      <c r="WYS1534" s="229" t="s">
        <v>222</v>
      </c>
      <c r="WYT1534" s="229" t="s">
        <v>223</v>
      </c>
      <c r="WYU1534" s="229" t="s">
        <v>172</v>
      </c>
      <c r="WYV1534" s="229" t="s">
        <v>289</v>
      </c>
      <c r="WYW1534" s="229" t="s">
        <v>227</v>
      </c>
      <c r="WZA1534" s="229">
        <v>2024</v>
      </c>
      <c r="WZB1534" s="229" t="s">
        <v>57</v>
      </c>
      <c r="WZC1534" s="229" t="s">
        <v>3938</v>
      </c>
      <c r="WZD1534" s="229">
        <v>12973955</v>
      </c>
      <c r="WZE1534" s="229" t="s">
        <v>3948</v>
      </c>
      <c r="WZF1534" s="229" t="s">
        <v>310</v>
      </c>
      <c r="WZG1534" s="229" t="s">
        <v>3949</v>
      </c>
      <c r="WZH1534" s="229" t="s">
        <v>394</v>
      </c>
      <c r="WZI1534" s="229" t="s">
        <v>52</v>
      </c>
      <c r="WZJ1534" s="229" t="s">
        <v>3950</v>
      </c>
      <c r="WZL1534" s="229" t="s">
        <v>3951</v>
      </c>
      <c r="WZM1534" s="229" t="s">
        <v>945</v>
      </c>
      <c r="WZN1534" s="229" t="s">
        <v>466</v>
      </c>
      <c r="WZO1534" s="229" t="s">
        <v>3952</v>
      </c>
      <c r="WZP1534" s="229" t="s">
        <v>3573</v>
      </c>
      <c r="WZQ1534" s="229" t="s">
        <v>396</v>
      </c>
      <c r="WZR1534" s="229" t="s">
        <v>289</v>
      </c>
      <c r="WZS1534" s="229" t="s">
        <v>35</v>
      </c>
      <c r="WZT1534" s="229" t="s">
        <v>27</v>
      </c>
      <c r="WZU1534" s="229" t="s">
        <v>87</v>
      </c>
      <c r="WZV1534" s="229" t="s">
        <v>1400</v>
      </c>
      <c r="WZW1534" s="229" t="s">
        <v>254</v>
      </c>
      <c r="WZX1534" s="229" t="s">
        <v>3947</v>
      </c>
      <c r="WZY1534" s="229" t="s">
        <v>222</v>
      </c>
      <c r="WZZ1534" s="229" t="s">
        <v>223</v>
      </c>
      <c r="XAA1534" s="229" t="s">
        <v>172</v>
      </c>
      <c r="XAB1534" s="229" t="s">
        <v>289</v>
      </c>
      <c r="XAC1534" s="229" t="s">
        <v>227</v>
      </c>
      <c r="XAG1534" s="229">
        <v>2024</v>
      </c>
      <c r="XAH1534" s="229" t="s">
        <v>57</v>
      </c>
      <c r="XAI1534" s="229" t="s">
        <v>3938</v>
      </c>
      <c r="XAJ1534" s="229">
        <v>12973955</v>
      </c>
      <c r="XAK1534" s="229" t="s">
        <v>3948</v>
      </c>
      <c r="XAL1534" s="229" t="s">
        <v>310</v>
      </c>
      <c r="XAM1534" s="229" t="s">
        <v>3949</v>
      </c>
      <c r="XAN1534" s="229" t="s">
        <v>394</v>
      </c>
      <c r="XAO1534" s="229" t="s">
        <v>52</v>
      </c>
      <c r="XAP1534" s="229" t="s">
        <v>3950</v>
      </c>
      <c r="XAR1534" s="229" t="s">
        <v>3951</v>
      </c>
      <c r="XAS1534" s="229" t="s">
        <v>945</v>
      </c>
      <c r="XAT1534" s="229" t="s">
        <v>466</v>
      </c>
      <c r="XAU1534" s="229" t="s">
        <v>3952</v>
      </c>
      <c r="XAV1534" s="229" t="s">
        <v>3573</v>
      </c>
      <c r="XAW1534" s="229" t="s">
        <v>396</v>
      </c>
      <c r="XAX1534" s="229" t="s">
        <v>289</v>
      </c>
      <c r="XAY1534" s="229" t="s">
        <v>35</v>
      </c>
      <c r="XAZ1534" s="229" t="s">
        <v>27</v>
      </c>
      <c r="XBA1534" s="229" t="s">
        <v>87</v>
      </c>
      <c r="XBB1534" s="229" t="s">
        <v>1400</v>
      </c>
      <c r="XBC1534" s="229" t="s">
        <v>254</v>
      </c>
      <c r="XBD1534" s="229" t="s">
        <v>3947</v>
      </c>
      <c r="XBE1534" s="229" t="s">
        <v>222</v>
      </c>
      <c r="XBF1534" s="229" t="s">
        <v>223</v>
      </c>
      <c r="XBG1534" s="229" t="s">
        <v>172</v>
      </c>
      <c r="XBH1534" s="229" t="s">
        <v>289</v>
      </c>
      <c r="XBI1534" s="229" t="s">
        <v>227</v>
      </c>
      <c r="XBM1534" s="229">
        <v>2024</v>
      </c>
      <c r="XBN1534" s="229" t="s">
        <v>57</v>
      </c>
      <c r="XBO1534" s="229" t="s">
        <v>3938</v>
      </c>
      <c r="XBP1534" s="229">
        <v>12973955</v>
      </c>
      <c r="XBQ1534" s="229" t="s">
        <v>3948</v>
      </c>
      <c r="XBR1534" s="229" t="s">
        <v>310</v>
      </c>
      <c r="XBS1534" s="229" t="s">
        <v>3949</v>
      </c>
      <c r="XBT1534" s="229" t="s">
        <v>394</v>
      </c>
      <c r="XBU1534" s="229" t="s">
        <v>52</v>
      </c>
      <c r="XBV1534" s="229" t="s">
        <v>3950</v>
      </c>
      <c r="XBX1534" s="229" t="s">
        <v>3951</v>
      </c>
      <c r="XBY1534" s="229" t="s">
        <v>945</v>
      </c>
      <c r="XBZ1534" s="229" t="s">
        <v>466</v>
      </c>
      <c r="XCA1534" s="229" t="s">
        <v>3952</v>
      </c>
      <c r="XCB1534" s="229" t="s">
        <v>3573</v>
      </c>
      <c r="XCC1534" s="229" t="s">
        <v>396</v>
      </c>
      <c r="XCD1534" s="229" t="s">
        <v>289</v>
      </c>
      <c r="XCE1534" s="229" t="s">
        <v>35</v>
      </c>
      <c r="XCF1534" s="229" t="s">
        <v>27</v>
      </c>
      <c r="XCG1534" s="229" t="s">
        <v>87</v>
      </c>
      <c r="XCH1534" s="229" t="s">
        <v>1400</v>
      </c>
      <c r="XCI1534" s="229" t="s">
        <v>254</v>
      </c>
      <c r="XCJ1534" s="229" t="s">
        <v>3947</v>
      </c>
      <c r="XCK1534" s="229" t="s">
        <v>222</v>
      </c>
      <c r="XCL1534" s="229" t="s">
        <v>223</v>
      </c>
      <c r="XCM1534" s="229" t="s">
        <v>172</v>
      </c>
      <c r="XCN1534" s="229" t="s">
        <v>289</v>
      </c>
      <c r="XCO1534" s="229" t="s">
        <v>227</v>
      </c>
      <c r="XCS1534" s="229">
        <v>2024</v>
      </c>
      <c r="XCT1534" s="229" t="s">
        <v>57</v>
      </c>
      <c r="XCU1534" s="229" t="s">
        <v>3938</v>
      </c>
      <c r="XCV1534" s="229">
        <v>12973955</v>
      </c>
      <c r="XCW1534" s="229" t="s">
        <v>3948</v>
      </c>
      <c r="XCX1534" s="229" t="s">
        <v>310</v>
      </c>
      <c r="XCY1534" s="229" t="s">
        <v>3949</v>
      </c>
      <c r="XCZ1534" s="229" t="s">
        <v>394</v>
      </c>
      <c r="XDA1534" s="229" t="s">
        <v>52</v>
      </c>
      <c r="XDB1534" s="229" t="s">
        <v>3950</v>
      </c>
      <c r="XDD1534" s="229" t="s">
        <v>3951</v>
      </c>
      <c r="XDE1534" s="229" t="s">
        <v>945</v>
      </c>
      <c r="XDF1534" s="229" t="s">
        <v>466</v>
      </c>
      <c r="XDG1534" s="229" t="s">
        <v>3952</v>
      </c>
      <c r="XDH1534" s="229" t="s">
        <v>3573</v>
      </c>
      <c r="XDI1534" s="229" t="s">
        <v>396</v>
      </c>
      <c r="XDJ1534" s="229" t="s">
        <v>289</v>
      </c>
      <c r="XDK1534" s="229" t="s">
        <v>35</v>
      </c>
      <c r="XDL1534" s="229" t="s">
        <v>27</v>
      </c>
      <c r="XDM1534" s="229" t="s">
        <v>87</v>
      </c>
      <c r="XDN1534" s="229" t="s">
        <v>1400</v>
      </c>
      <c r="XDO1534" s="229" t="s">
        <v>254</v>
      </c>
      <c r="XDP1534" s="229" t="s">
        <v>3947</v>
      </c>
      <c r="XDQ1534" s="229" t="s">
        <v>222</v>
      </c>
      <c r="XDR1534" s="229" t="s">
        <v>223</v>
      </c>
      <c r="XDS1534" s="229" t="s">
        <v>172</v>
      </c>
      <c r="XDT1534" s="229" t="s">
        <v>289</v>
      </c>
      <c r="XDU1534" s="229" t="s">
        <v>227</v>
      </c>
      <c r="XDY1534" s="229">
        <v>2024</v>
      </c>
      <c r="XDZ1534" s="229" t="s">
        <v>57</v>
      </c>
      <c r="XEA1534" s="229" t="s">
        <v>3938</v>
      </c>
      <c r="XEB1534" s="229">
        <v>12973955</v>
      </c>
      <c r="XEC1534" s="229" t="s">
        <v>3948</v>
      </c>
      <c r="XED1534" s="229" t="s">
        <v>310</v>
      </c>
      <c r="XEE1534" s="229" t="s">
        <v>3949</v>
      </c>
      <c r="XEF1534" s="229" t="s">
        <v>394</v>
      </c>
      <c r="XEG1534" s="229" t="s">
        <v>52</v>
      </c>
      <c r="XEH1534" s="229" t="s">
        <v>3950</v>
      </c>
      <c r="XEJ1534" s="229" t="s">
        <v>3951</v>
      </c>
      <c r="XEK1534" s="229" t="s">
        <v>945</v>
      </c>
      <c r="XEL1534" s="229" t="s">
        <v>466</v>
      </c>
      <c r="XEM1534" s="229" t="s">
        <v>3952</v>
      </c>
      <c r="XEN1534" s="229" t="s">
        <v>3573</v>
      </c>
      <c r="XEO1534" s="229" t="s">
        <v>396</v>
      </c>
      <c r="XEP1534" s="229" t="s">
        <v>289</v>
      </c>
      <c r="XEQ1534" s="229" t="s">
        <v>35</v>
      </c>
      <c r="XER1534" s="229" t="s">
        <v>27</v>
      </c>
      <c r="XES1534" s="229" t="s">
        <v>87</v>
      </c>
      <c r="XET1534" s="229" t="s">
        <v>1400</v>
      </c>
      <c r="XEU1534" s="229" t="s">
        <v>254</v>
      </c>
      <c r="XEV1534" s="229" t="s">
        <v>3947</v>
      </c>
      <c r="XEW1534" s="229" t="s">
        <v>222</v>
      </c>
      <c r="XEX1534" s="229" t="s">
        <v>223</v>
      </c>
      <c r="XEY1534" s="229" t="s">
        <v>172</v>
      </c>
      <c r="XEZ1534" s="229" t="s">
        <v>289</v>
      </c>
      <c r="XFA1534" s="229" t="s">
        <v>227</v>
      </c>
    </row>
    <row r="1535" spans="1:1021 1025:2045 2049:3069 3073:4093 4097:5117 5121:6141 6145:7165 7169:8189 8193:9213 9217:10237 10241:11261 11265:12285 12289:13309 13313:14333 14337:15357 15361:16381" s="229" customFormat="1" ht="15" customHeight="1">
      <c r="A1535" s="239">
        <v>2024</v>
      </c>
      <c r="B1535" s="239" t="s">
        <v>57</v>
      </c>
      <c r="C1535" s="218" t="s">
        <v>3938</v>
      </c>
      <c r="D1535" s="217">
        <v>1234</v>
      </c>
      <c r="E1535" s="219" t="s">
        <v>4234</v>
      </c>
      <c r="F1535" s="217" t="s">
        <v>310</v>
      </c>
      <c r="G1535" s="217" t="s">
        <v>3954</v>
      </c>
      <c r="H1535" s="220" t="s">
        <v>4233</v>
      </c>
      <c r="I1535" s="249" t="s">
        <v>52</v>
      </c>
      <c r="J1535" s="220" t="s">
        <v>4232</v>
      </c>
      <c r="K1535" s="220"/>
      <c r="L1535" s="219" t="s">
        <v>4235</v>
      </c>
      <c r="M1535" s="222" t="s">
        <v>4233</v>
      </c>
      <c r="N1535" s="222" t="s">
        <v>4233</v>
      </c>
      <c r="O1535" s="222" t="s">
        <v>4236</v>
      </c>
      <c r="P1535" s="269" t="s">
        <v>2189</v>
      </c>
      <c r="Q1535" s="269" t="s">
        <v>294</v>
      </c>
      <c r="R1535" s="221" t="s">
        <v>289</v>
      </c>
      <c r="S1535" s="223" t="s">
        <v>35</v>
      </c>
      <c r="T1535" s="223" t="s">
        <v>29</v>
      </c>
      <c r="U1535" s="223" t="s">
        <v>181</v>
      </c>
      <c r="V1535" s="221" t="s">
        <v>3958</v>
      </c>
      <c r="W1535" s="220" t="s">
        <v>239</v>
      </c>
      <c r="X1535" s="269" t="s">
        <v>1186</v>
      </c>
      <c r="Y1535" s="220" t="s">
        <v>222</v>
      </c>
      <c r="Z1535" s="271" t="s">
        <v>223</v>
      </c>
      <c r="AA1535" s="220" t="s">
        <v>172</v>
      </c>
      <c r="AB1535" s="239" t="s">
        <v>289</v>
      </c>
      <c r="AC1535" s="273" t="s">
        <v>227</v>
      </c>
      <c r="AD1535" s="227"/>
      <c r="AG1535" s="229">
        <v>2024</v>
      </c>
      <c r="AH1535" s="229" t="s">
        <v>57</v>
      </c>
      <c r="AI1535" s="229" t="s">
        <v>3938</v>
      </c>
      <c r="AJ1535" s="229">
        <v>12974601</v>
      </c>
      <c r="AK1535" s="229" t="s">
        <v>3953</v>
      </c>
      <c r="AL1535" s="229" t="s">
        <v>310</v>
      </c>
      <c r="AM1535" s="229" t="s">
        <v>3954</v>
      </c>
      <c r="AN1535" s="229" t="s">
        <v>305</v>
      </c>
      <c r="AO1535" s="229" t="s">
        <v>52</v>
      </c>
      <c r="AP1535" s="229" t="s">
        <v>3955</v>
      </c>
      <c r="AR1535" s="229" t="s">
        <v>3956</v>
      </c>
      <c r="AS1535" s="229" t="s">
        <v>682</v>
      </c>
      <c r="AT1535" s="229" t="s">
        <v>354</v>
      </c>
      <c r="AU1535" s="229" t="s">
        <v>3957</v>
      </c>
      <c r="AV1535" s="229" t="s">
        <v>2189</v>
      </c>
      <c r="AW1535" s="229" t="s">
        <v>294</v>
      </c>
      <c r="AX1535" s="229" t="s">
        <v>289</v>
      </c>
      <c r="AY1535" s="229" t="s">
        <v>35</v>
      </c>
      <c r="AZ1535" s="229" t="s">
        <v>29</v>
      </c>
      <c r="BA1535" s="229" t="s">
        <v>181</v>
      </c>
      <c r="BB1535" s="229" t="s">
        <v>3958</v>
      </c>
      <c r="BC1535" s="229" t="s">
        <v>239</v>
      </c>
      <c r="BD1535" s="229" t="s">
        <v>1186</v>
      </c>
      <c r="BE1535" s="229" t="s">
        <v>222</v>
      </c>
      <c r="BF1535" s="229" t="s">
        <v>223</v>
      </c>
      <c r="BG1535" s="229" t="s">
        <v>172</v>
      </c>
      <c r="BH1535" s="229" t="s">
        <v>289</v>
      </c>
      <c r="BI1535" s="229" t="s">
        <v>227</v>
      </c>
      <c r="BM1535" s="229">
        <v>2024</v>
      </c>
      <c r="BN1535" s="229" t="s">
        <v>57</v>
      </c>
      <c r="BO1535" s="229" t="s">
        <v>3938</v>
      </c>
      <c r="BP1535" s="229">
        <v>12974601</v>
      </c>
      <c r="BQ1535" s="229" t="s">
        <v>3953</v>
      </c>
      <c r="BR1535" s="229" t="s">
        <v>310</v>
      </c>
      <c r="BS1535" s="229" t="s">
        <v>3954</v>
      </c>
      <c r="BT1535" s="229" t="s">
        <v>305</v>
      </c>
      <c r="BU1535" s="229" t="s">
        <v>52</v>
      </c>
      <c r="BV1535" s="229" t="s">
        <v>3955</v>
      </c>
      <c r="BX1535" s="229" t="s">
        <v>3956</v>
      </c>
      <c r="BY1535" s="229" t="s">
        <v>682</v>
      </c>
      <c r="BZ1535" s="229" t="s">
        <v>354</v>
      </c>
      <c r="CA1535" s="229" t="s">
        <v>3957</v>
      </c>
      <c r="CB1535" s="229" t="s">
        <v>2189</v>
      </c>
      <c r="CC1535" s="229" t="s">
        <v>294</v>
      </c>
      <c r="CD1535" s="229" t="s">
        <v>289</v>
      </c>
      <c r="CE1535" s="229" t="s">
        <v>35</v>
      </c>
      <c r="CF1535" s="229" t="s">
        <v>29</v>
      </c>
      <c r="CG1535" s="229" t="s">
        <v>181</v>
      </c>
      <c r="CH1535" s="229" t="s">
        <v>3958</v>
      </c>
      <c r="CI1535" s="229" t="s">
        <v>239</v>
      </c>
      <c r="CJ1535" s="229" t="s">
        <v>1186</v>
      </c>
      <c r="CK1535" s="229" t="s">
        <v>222</v>
      </c>
      <c r="CL1535" s="229" t="s">
        <v>223</v>
      </c>
      <c r="CM1535" s="229" t="s">
        <v>172</v>
      </c>
      <c r="CN1535" s="229" t="s">
        <v>289</v>
      </c>
      <c r="CO1535" s="229" t="s">
        <v>227</v>
      </c>
      <c r="CS1535" s="229">
        <v>2024</v>
      </c>
      <c r="CT1535" s="229" t="s">
        <v>57</v>
      </c>
      <c r="CU1535" s="229" t="s">
        <v>3938</v>
      </c>
      <c r="CV1535" s="229">
        <v>12974601</v>
      </c>
      <c r="CW1535" s="229" t="s">
        <v>3953</v>
      </c>
      <c r="CX1535" s="229" t="s">
        <v>310</v>
      </c>
      <c r="CY1535" s="229" t="s">
        <v>3954</v>
      </c>
      <c r="CZ1535" s="229" t="s">
        <v>305</v>
      </c>
      <c r="DA1535" s="229" t="s">
        <v>52</v>
      </c>
      <c r="DB1535" s="229" t="s">
        <v>3955</v>
      </c>
      <c r="DD1535" s="229" t="s">
        <v>3956</v>
      </c>
      <c r="DE1535" s="229" t="s">
        <v>682</v>
      </c>
      <c r="DF1535" s="229" t="s">
        <v>354</v>
      </c>
      <c r="DG1535" s="229" t="s">
        <v>3957</v>
      </c>
      <c r="DH1535" s="229" t="s">
        <v>2189</v>
      </c>
      <c r="DI1535" s="229" t="s">
        <v>294</v>
      </c>
      <c r="DJ1535" s="229" t="s">
        <v>289</v>
      </c>
      <c r="DK1535" s="229" t="s">
        <v>35</v>
      </c>
      <c r="DL1535" s="229" t="s">
        <v>29</v>
      </c>
      <c r="DM1535" s="229" t="s">
        <v>181</v>
      </c>
      <c r="DN1535" s="229" t="s">
        <v>3958</v>
      </c>
      <c r="DO1535" s="229" t="s">
        <v>239</v>
      </c>
      <c r="DP1535" s="229" t="s">
        <v>1186</v>
      </c>
      <c r="DQ1535" s="229" t="s">
        <v>222</v>
      </c>
      <c r="DR1535" s="229" t="s">
        <v>223</v>
      </c>
      <c r="DS1535" s="229" t="s">
        <v>172</v>
      </c>
      <c r="DT1535" s="229" t="s">
        <v>289</v>
      </c>
      <c r="DU1535" s="229" t="s">
        <v>227</v>
      </c>
      <c r="DY1535" s="229">
        <v>2024</v>
      </c>
      <c r="DZ1535" s="229" t="s">
        <v>57</v>
      </c>
      <c r="EA1535" s="229" t="s">
        <v>3938</v>
      </c>
      <c r="EB1535" s="229">
        <v>12974601</v>
      </c>
      <c r="EC1535" s="229" t="s">
        <v>3953</v>
      </c>
      <c r="ED1535" s="229" t="s">
        <v>310</v>
      </c>
      <c r="EE1535" s="229" t="s">
        <v>3954</v>
      </c>
      <c r="EF1535" s="229" t="s">
        <v>305</v>
      </c>
      <c r="EG1535" s="229" t="s">
        <v>52</v>
      </c>
      <c r="EH1535" s="229" t="s">
        <v>3955</v>
      </c>
      <c r="EJ1535" s="229" t="s">
        <v>3956</v>
      </c>
      <c r="EK1535" s="229" t="s">
        <v>682</v>
      </c>
      <c r="EL1535" s="229" t="s">
        <v>354</v>
      </c>
      <c r="EM1535" s="229" t="s">
        <v>3957</v>
      </c>
      <c r="EN1535" s="229" t="s">
        <v>2189</v>
      </c>
      <c r="EO1535" s="229" t="s">
        <v>294</v>
      </c>
      <c r="EP1535" s="229" t="s">
        <v>289</v>
      </c>
      <c r="EQ1535" s="229" t="s">
        <v>35</v>
      </c>
      <c r="ER1535" s="229" t="s">
        <v>29</v>
      </c>
      <c r="ES1535" s="229" t="s">
        <v>181</v>
      </c>
      <c r="ET1535" s="229" t="s">
        <v>3958</v>
      </c>
      <c r="EU1535" s="229" t="s">
        <v>239</v>
      </c>
      <c r="EV1535" s="229" t="s">
        <v>1186</v>
      </c>
      <c r="EW1535" s="229" t="s">
        <v>222</v>
      </c>
      <c r="EX1535" s="229" t="s">
        <v>223</v>
      </c>
      <c r="EY1535" s="229" t="s">
        <v>172</v>
      </c>
      <c r="EZ1535" s="229" t="s">
        <v>289</v>
      </c>
      <c r="FA1535" s="229" t="s">
        <v>227</v>
      </c>
      <c r="FE1535" s="229">
        <v>2024</v>
      </c>
      <c r="FF1535" s="229" t="s">
        <v>57</v>
      </c>
      <c r="FG1535" s="229" t="s">
        <v>3938</v>
      </c>
      <c r="FH1535" s="229">
        <v>12974601</v>
      </c>
      <c r="FI1535" s="229" t="s">
        <v>3953</v>
      </c>
      <c r="FJ1535" s="229" t="s">
        <v>310</v>
      </c>
      <c r="FK1535" s="229" t="s">
        <v>3954</v>
      </c>
      <c r="FL1535" s="229" t="s">
        <v>305</v>
      </c>
      <c r="FM1535" s="229" t="s">
        <v>52</v>
      </c>
      <c r="FN1535" s="229" t="s">
        <v>3955</v>
      </c>
      <c r="FP1535" s="229" t="s">
        <v>3956</v>
      </c>
      <c r="FQ1535" s="229" t="s">
        <v>682</v>
      </c>
      <c r="FR1535" s="229" t="s">
        <v>354</v>
      </c>
      <c r="FS1535" s="229" t="s">
        <v>3957</v>
      </c>
      <c r="FT1535" s="229" t="s">
        <v>2189</v>
      </c>
      <c r="FU1535" s="229" t="s">
        <v>294</v>
      </c>
      <c r="FV1535" s="229" t="s">
        <v>289</v>
      </c>
      <c r="FW1535" s="229" t="s">
        <v>35</v>
      </c>
      <c r="FX1535" s="229" t="s">
        <v>29</v>
      </c>
      <c r="FY1535" s="229" t="s">
        <v>181</v>
      </c>
      <c r="FZ1535" s="229" t="s">
        <v>3958</v>
      </c>
      <c r="GA1535" s="229" t="s">
        <v>239</v>
      </c>
      <c r="GB1535" s="229" t="s">
        <v>1186</v>
      </c>
      <c r="GC1535" s="229" t="s">
        <v>222</v>
      </c>
      <c r="GD1535" s="229" t="s">
        <v>223</v>
      </c>
      <c r="GE1535" s="229" t="s">
        <v>172</v>
      </c>
      <c r="GF1535" s="229" t="s">
        <v>289</v>
      </c>
      <c r="GG1535" s="229" t="s">
        <v>227</v>
      </c>
      <c r="GK1535" s="229">
        <v>2024</v>
      </c>
      <c r="GL1535" s="229" t="s">
        <v>57</v>
      </c>
      <c r="GM1535" s="229" t="s">
        <v>3938</v>
      </c>
      <c r="GN1535" s="229">
        <v>12974601</v>
      </c>
      <c r="GO1535" s="229" t="s">
        <v>3953</v>
      </c>
      <c r="GP1535" s="229" t="s">
        <v>310</v>
      </c>
      <c r="GQ1535" s="229" t="s">
        <v>3954</v>
      </c>
      <c r="GR1535" s="229" t="s">
        <v>305</v>
      </c>
      <c r="GS1535" s="229" t="s">
        <v>52</v>
      </c>
      <c r="GT1535" s="229" t="s">
        <v>3955</v>
      </c>
      <c r="GV1535" s="229" t="s">
        <v>3956</v>
      </c>
      <c r="GW1535" s="229" t="s">
        <v>682</v>
      </c>
      <c r="GX1535" s="229" t="s">
        <v>354</v>
      </c>
      <c r="GY1535" s="229" t="s">
        <v>3957</v>
      </c>
      <c r="GZ1535" s="229" t="s">
        <v>2189</v>
      </c>
      <c r="HA1535" s="229" t="s">
        <v>294</v>
      </c>
      <c r="HB1535" s="229" t="s">
        <v>289</v>
      </c>
      <c r="HC1535" s="229" t="s">
        <v>35</v>
      </c>
      <c r="HD1535" s="229" t="s">
        <v>29</v>
      </c>
      <c r="HE1535" s="229" t="s">
        <v>181</v>
      </c>
      <c r="HF1535" s="229" t="s">
        <v>3958</v>
      </c>
      <c r="HG1535" s="229" t="s">
        <v>239</v>
      </c>
      <c r="HH1535" s="229" t="s">
        <v>1186</v>
      </c>
      <c r="HI1535" s="229" t="s">
        <v>222</v>
      </c>
      <c r="HJ1535" s="229" t="s">
        <v>223</v>
      </c>
      <c r="HK1535" s="229" t="s">
        <v>172</v>
      </c>
      <c r="HL1535" s="229" t="s">
        <v>289</v>
      </c>
      <c r="HM1535" s="229" t="s">
        <v>227</v>
      </c>
      <c r="HQ1535" s="229">
        <v>2024</v>
      </c>
      <c r="HR1535" s="229" t="s">
        <v>57</v>
      </c>
      <c r="HS1535" s="229" t="s">
        <v>3938</v>
      </c>
      <c r="HT1535" s="229">
        <v>12974601</v>
      </c>
      <c r="HU1535" s="229" t="s">
        <v>3953</v>
      </c>
      <c r="HV1535" s="229" t="s">
        <v>310</v>
      </c>
      <c r="HW1535" s="229" t="s">
        <v>3954</v>
      </c>
      <c r="HX1535" s="229" t="s">
        <v>305</v>
      </c>
      <c r="HY1535" s="229" t="s">
        <v>52</v>
      </c>
      <c r="HZ1535" s="229" t="s">
        <v>3955</v>
      </c>
      <c r="IB1535" s="229" t="s">
        <v>3956</v>
      </c>
      <c r="IC1535" s="229" t="s">
        <v>682</v>
      </c>
      <c r="ID1535" s="229" t="s">
        <v>354</v>
      </c>
      <c r="IE1535" s="229" t="s">
        <v>3957</v>
      </c>
      <c r="IF1535" s="229" t="s">
        <v>2189</v>
      </c>
      <c r="IG1535" s="229" t="s">
        <v>294</v>
      </c>
      <c r="IH1535" s="229" t="s">
        <v>289</v>
      </c>
      <c r="II1535" s="229" t="s">
        <v>35</v>
      </c>
      <c r="IJ1535" s="229" t="s">
        <v>29</v>
      </c>
      <c r="IK1535" s="229" t="s">
        <v>181</v>
      </c>
      <c r="IL1535" s="229" t="s">
        <v>3958</v>
      </c>
      <c r="IM1535" s="229" t="s">
        <v>239</v>
      </c>
      <c r="IN1535" s="229" t="s">
        <v>1186</v>
      </c>
      <c r="IO1535" s="229" t="s">
        <v>222</v>
      </c>
      <c r="IP1535" s="229" t="s">
        <v>223</v>
      </c>
      <c r="IQ1535" s="229" t="s">
        <v>172</v>
      </c>
      <c r="IR1535" s="229" t="s">
        <v>289</v>
      </c>
      <c r="IS1535" s="229" t="s">
        <v>227</v>
      </c>
      <c r="IW1535" s="229">
        <v>2024</v>
      </c>
      <c r="IX1535" s="229" t="s">
        <v>57</v>
      </c>
      <c r="IY1535" s="229" t="s">
        <v>3938</v>
      </c>
      <c r="IZ1535" s="229">
        <v>12974601</v>
      </c>
      <c r="JA1535" s="229" t="s">
        <v>3953</v>
      </c>
      <c r="JB1535" s="229" t="s">
        <v>310</v>
      </c>
      <c r="JC1535" s="229" t="s">
        <v>3954</v>
      </c>
      <c r="JD1535" s="229" t="s">
        <v>305</v>
      </c>
      <c r="JE1535" s="229" t="s">
        <v>52</v>
      </c>
      <c r="JF1535" s="229" t="s">
        <v>3955</v>
      </c>
      <c r="JH1535" s="229" t="s">
        <v>3956</v>
      </c>
      <c r="JI1535" s="229" t="s">
        <v>682</v>
      </c>
      <c r="JJ1535" s="229" t="s">
        <v>354</v>
      </c>
      <c r="JK1535" s="229" t="s">
        <v>3957</v>
      </c>
      <c r="JL1535" s="229" t="s">
        <v>2189</v>
      </c>
      <c r="JM1535" s="229" t="s">
        <v>294</v>
      </c>
      <c r="JN1535" s="229" t="s">
        <v>289</v>
      </c>
      <c r="JO1535" s="229" t="s">
        <v>35</v>
      </c>
      <c r="JP1535" s="229" t="s">
        <v>29</v>
      </c>
      <c r="JQ1535" s="229" t="s">
        <v>181</v>
      </c>
      <c r="JR1535" s="229" t="s">
        <v>3958</v>
      </c>
      <c r="JS1535" s="229" t="s">
        <v>239</v>
      </c>
      <c r="JT1535" s="229" t="s">
        <v>1186</v>
      </c>
      <c r="JU1535" s="229" t="s">
        <v>222</v>
      </c>
      <c r="JV1535" s="229" t="s">
        <v>223</v>
      </c>
      <c r="JW1535" s="229" t="s">
        <v>172</v>
      </c>
      <c r="JX1535" s="229" t="s">
        <v>289</v>
      </c>
      <c r="JY1535" s="229" t="s">
        <v>227</v>
      </c>
      <c r="KC1535" s="229">
        <v>2024</v>
      </c>
      <c r="KD1535" s="229" t="s">
        <v>57</v>
      </c>
      <c r="KE1535" s="229" t="s">
        <v>3938</v>
      </c>
      <c r="KF1535" s="229">
        <v>12974601</v>
      </c>
      <c r="KG1535" s="229" t="s">
        <v>3953</v>
      </c>
      <c r="KH1535" s="229" t="s">
        <v>310</v>
      </c>
      <c r="KI1535" s="229" t="s">
        <v>3954</v>
      </c>
      <c r="KJ1535" s="229" t="s">
        <v>305</v>
      </c>
      <c r="KK1535" s="229" t="s">
        <v>52</v>
      </c>
      <c r="KL1535" s="229" t="s">
        <v>3955</v>
      </c>
      <c r="KN1535" s="229" t="s">
        <v>3956</v>
      </c>
      <c r="KO1535" s="229" t="s">
        <v>682</v>
      </c>
      <c r="KP1535" s="229" t="s">
        <v>354</v>
      </c>
      <c r="KQ1535" s="229" t="s">
        <v>3957</v>
      </c>
      <c r="KR1535" s="229" t="s">
        <v>2189</v>
      </c>
      <c r="KS1535" s="229" t="s">
        <v>294</v>
      </c>
      <c r="KT1535" s="229" t="s">
        <v>289</v>
      </c>
      <c r="KU1535" s="229" t="s">
        <v>35</v>
      </c>
      <c r="KV1535" s="229" t="s">
        <v>29</v>
      </c>
      <c r="KW1535" s="229" t="s">
        <v>181</v>
      </c>
      <c r="KX1535" s="229" t="s">
        <v>3958</v>
      </c>
      <c r="KY1535" s="229" t="s">
        <v>239</v>
      </c>
      <c r="KZ1535" s="229" t="s">
        <v>1186</v>
      </c>
      <c r="LA1535" s="229" t="s">
        <v>222</v>
      </c>
      <c r="LB1535" s="229" t="s">
        <v>223</v>
      </c>
      <c r="LC1535" s="229" t="s">
        <v>172</v>
      </c>
      <c r="LD1535" s="229" t="s">
        <v>289</v>
      </c>
      <c r="LE1535" s="229" t="s">
        <v>227</v>
      </c>
      <c r="LI1535" s="229">
        <v>2024</v>
      </c>
      <c r="LJ1535" s="229" t="s">
        <v>57</v>
      </c>
      <c r="LK1535" s="229" t="s">
        <v>3938</v>
      </c>
      <c r="LL1535" s="229">
        <v>12974601</v>
      </c>
      <c r="LM1535" s="229" t="s">
        <v>3953</v>
      </c>
      <c r="LN1535" s="229" t="s">
        <v>310</v>
      </c>
      <c r="LO1535" s="229" t="s">
        <v>3954</v>
      </c>
      <c r="LP1535" s="229" t="s">
        <v>305</v>
      </c>
      <c r="LQ1535" s="229" t="s">
        <v>52</v>
      </c>
      <c r="LR1535" s="229" t="s">
        <v>3955</v>
      </c>
      <c r="LT1535" s="229" t="s">
        <v>3956</v>
      </c>
      <c r="LU1535" s="229" t="s">
        <v>682</v>
      </c>
      <c r="LV1535" s="229" t="s">
        <v>354</v>
      </c>
      <c r="LW1535" s="229" t="s">
        <v>3957</v>
      </c>
      <c r="LX1535" s="229" t="s">
        <v>2189</v>
      </c>
      <c r="LY1535" s="229" t="s">
        <v>294</v>
      </c>
      <c r="LZ1535" s="229" t="s">
        <v>289</v>
      </c>
      <c r="MA1535" s="229" t="s">
        <v>35</v>
      </c>
      <c r="MB1535" s="229" t="s">
        <v>29</v>
      </c>
      <c r="MC1535" s="229" t="s">
        <v>181</v>
      </c>
      <c r="MD1535" s="229" t="s">
        <v>3958</v>
      </c>
      <c r="ME1535" s="229" t="s">
        <v>239</v>
      </c>
      <c r="MF1535" s="229" t="s">
        <v>1186</v>
      </c>
      <c r="MG1535" s="229" t="s">
        <v>222</v>
      </c>
      <c r="MH1535" s="229" t="s">
        <v>223</v>
      </c>
      <c r="MI1535" s="229" t="s">
        <v>172</v>
      </c>
      <c r="MJ1535" s="229" t="s">
        <v>289</v>
      </c>
      <c r="MK1535" s="229" t="s">
        <v>227</v>
      </c>
      <c r="MO1535" s="229">
        <v>2024</v>
      </c>
      <c r="MP1535" s="229" t="s">
        <v>57</v>
      </c>
      <c r="MQ1535" s="229" t="s">
        <v>3938</v>
      </c>
      <c r="MR1535" s="229">
        <v>12974601</v>
      </c>
      <c r="MS1535" s="229" t="s">
        <v>3953</v>
      </c>
      <c r="MT1535" s="229" t="s">
        <v>310</v>
      </c>
      <c r="MU1535" s="229" t="s">
        <v>3954</v>
      </c>
      <c r="MV1535" s="229" t="s">
        <v>305</v>
      </c>
      <c r="MW1535" s="229" t="s">
        <v>52</v>
      </c>
      <c r="MX1535" s="229" t="s">
        <v>3955</v>
      </c>
      <c r="MZ1535" s="229" t="s">
        <v>3956</v>
      </c>
      <c r="NA1535" s="229" t="s">
        <v>682</v>
      </c>
      <c r="NB1535" s="229" t="s">
        <v>354</v>
      </c>
      <c r="NC1535" s="229" t="s">
        <v>3957</v>
      </c>
      <c r="ND1535" s="229" t="s">
        <v>2189</v>
      </c>
      <c r="NE1535" s="229" t="s">
        <v>294</v>
      </c>
      <c r="NF1535" s="229" t="s">
        <v>289</v>
      </c>
      <c r="NG1535" s="229" t="s">
        <v>35</v>
      </c>
      <c r="NH1535" s="229" t="s">
        <v>29</v>
      </c>
      <c r="NI1535" s="229" t="s">
        <v>181</v>
      </c>
      <c r="NJ1535" s="229" t="s">
        <v>3958</v>
      </c>
      <c r="NK1535" s="229" t="s">
        <v>239</v>
      </c>
      <c r="NL1535" s="229" t="s">
        <v>1186</v>
      </c>
      <c r="NM1535" s="229" t="s">
        <v>222</v>
      </c>
      <c r="NN1535" s="229" t="s">
        <v>223</v>
      </c>
      <c r="NO1535" s="229" t="s">
        <v>172</v>
      </c>
      <c r="NP1535" s="229" t="s">
        <v>289</v>
      </c>
      <c r="NQ1535" s="229" t="s">
        <v>227</v>
      </c>
      <c r="NU1535" s="229">
        <v>2024</v>
      </c>
      <c r="NV1535" s="229" t="s">
        <v>57</v>
      </c>
      <c r="NW1535" s="229" t="s">
        <v>3938</v>
      </c>
      <c r="NX1535" s="229">
        <v>12974601</v>
      </c>
      <c r="NY1535" s="229" t="s">
        <v>3953</v>
      </c>
      <c r="NZ1535" s="229" t="s">
        <v>310</v>
      </c>
      <c r="OA1535" s="229" t="s">
        <v>3954</v>
      </c>
      <c r="OB1535" s="229" t="s">
        <v>305</v>
      </c>
      <c r="OC1535" s="229" t="s">
        <v>52</v>
      </c>
      <c r="OD1535" s="229" t="s">
        <v>3955</v>
      </c>
      <c r="OF1535" s="229" t="s">
        <v>3956</v>
      </c>
      <c r="OG1535" s="229" t="s">
        <v>682</v>
      </c>
      <c r="OH1535" s="229" t="s">
        <v>354</v>
      </c>
      <c r="OI1535" s="229" t="s">
        <v>3957</v>
      </c>
      <c r="OJ1535" s="229" t="s">
        <v>2189</v>
      </c>
      <c r="OK1535" s="229" t="s">
        <v>294</v>
      </c>
      <c r="OL1535" s="229" t="s">
        <v>289</v>
      </c>
      <c r="OM1535" s="229" t="s">
        <v>35</v>
      </c>
      <c r="ON1535" s="229" t="s">
        <v>29</v>
      </c>
      <c r="OO1535" s="229" t="s">
        <v>181</v>
      </c>
      <c r="OP1535" s="229" t="s">
        <v>3958</v>
      </c>
      <c r="OQ1535" s="229" t="s">
        <v>239</v>
      </c>
      <c r="OR1535" s="229" t="s">
        <v>1186</v>
      </c>
      <c r="OS1535" s="229" t="s">
        <v>222</v>
      </c>
      <c r="OT1535" s="229" t="s">
        <v>223</v>
      </c>
      <c r="OU1535" s="229" t="s">
        <v>172</v>
      </c>
      <c r="OV1535" s="229" t="s">
        <v>289</v>
      </c>
      <c r="OW1535" s="229" t="s">
        <v>227</v>
      </c>
      <c r="PA1535" s="229">
        <v>2024</v>
      </c>
      <c r="PB1535" s="229" t="s">
        <v>57</v>
      </c>
      <c r="PC1535" s="229" t="s">
        <v>3938</v>
      </c>
      <c r="PD1535" s="229">
        <v>12974601</v>
      </c>
      <c r="PE1535" s="229" t="s">
        <v>3953</v>
      </c>
      <c r="PF1535" s="229" t="s">
        <v>310</v>
      </c>
      <c r="PG1535" s="229" t="s">
        <v>3954</v>
      </c>
      <c r="PH1535" s="229" t="s">
        <v>305</v>
      </c>
      <c r="PI1535" s="229" t="s">
        <v>52</v>
      </c>
      <c r="PJ1535" s="229" t="s">
        <v>3955</v>
      </c>
      <c r="PL1535" s="229" t="s">
        <v>3956</v>
      </c>
      <c r="PM1535" s="229" t="s">
        <v>682</v>
      </c>
      <c r="PN1535" s="229" t="s">
        <v>354</v>
      </c>
      <c r="PO1535" s="229" t="s">
        <v>3957</v>
      </c>
      <c r="PP1535" s="229" t="s">
        <v>2189</v>
      </c>
      <c r="PQ1535" s="229" t="s">
        <v>294</v>
      </c>
      <c r="PR1535" s="229" t="s">
        <v>289</v>
      </c>
      <c r="PS1535" s="229" t="s">
        <v>35</v>
      </c>
      <c r="PT1535" s="229" t="s">
        <v>29</v>
      </c>
      <c r="PU1535" s="229" t="s">
        <v>181</v>
      </c>
      <c r="PV1535" s="229" t="s">
        <v>3958</v>
      </c>
      <c r="PW1535" s="229" t="s">
        <v>239</v>
      </c>
      <c r="PX1535" s="229" t="s">
        <v>1186</v>
      </c>
      <c r="PY1535" s="229" t="s">
        <v>222</v>
      </c>
      <c r="PZ1535" s="229" t="s">
        <v>223</v>
      </c>
      <c r="QA1535" s="229" t="s">
        <v>172</v>
      </c>
      <c r="QB1535" s="229" t="s">
        <v>289</v>
      </c>
      <c r="QC1535" s="229" t="s">
        <v>227</v>
      </c>
      <c r="QG1535" s="229">
        <v>2024</v>
      </c>
      <c r="QH1535" s="229" t="s">
        <v>57</v>
      </c>
      <c r="QI1535" s="229" t="s">
        <v>3938</v>
      </c>
      <c r="QJ1535" s="229">
        <v>12974601</v>
      </c>
      <c r="QK1535" s="229" t="s">
        <v>3953</v>
      </c>
      <c r="QL1535" s="229" t="s">
        <v>310</v>
      </c>
      <c r="QM1535" s="229" t="s">
        <v>3954</v>
      </c>
      <c r="QN1535" s="229" t="s">
        <v>305</v>
      </c>
      <c r="QO1535" s="229" t="s">
        <v>52</v>
      </c>
      <c r="QP1535" s="229" t="s">
        <v>3955</v>
      </c>
      <c r="QR1535" s="229" t="s">
        <v>3956</v>
      </c>
      <c r="QS1535" s="229" t="s">
        <v>682</v>
      </c>
      <c r="QT1535" s="229" t="s">
        <v>354</v>
      </c>
      <c r="QU1535" s="229" t="s">
        <v>3957</v>
      </c>
      <c r="QV1535" s="229" t="s">
        <v>2189</v>
      </c>
      <c r="QW1535" s="229" t="s">
        <v>294</v>
      </c>
      <c r="QX1535" s="229" t="s">
        <v>289</v>
      </c>
      <c r="QY1535" s="229" t="s">
        <v>35</v>
      </c>
      <c r="QZ1535" s="229" t="s">
        <v>29</v>
      </c>
      <c r="RA1535" s="229" t="s">
        <v>181</v>
      </c>
      <c r="RB1535" s="229" t="s">
        <v>3958</v>
      </c>
      <c r="RC1535" s="229" t="s">
        <v>239</v>
      </c>
      <c r="RD1535" s="229" t="s">
        <v>1186</v>
      </c>
      <c r="RE1535" s="229" t="s">
        <v>222</v>
      </c>
      <c r="RF1535" s="229" t="s">
        <v>223</v>
      </c>
      <c r="RG1535" s="229" t="s">
        <v>172</v>
      </c>
      <c r="RH1535" s="229" t="s">
        <v>289</v>
      </c>
      <c r="RI1535" s="229" t="s">
        <v>227</v>
      </c>
      <c r="RM1535" s="229">
        <v>2024</v>
      </c>
      <c r="RN1535" s="229" t="s">
        <v>57</v>
      </c>
      <c r="RO1535" s="229" t="s">
        <v>3938</v>
      </c>
      <c r="RP1535" s="229">
        <v>12974601</v>
      </c>
      <c r="RQ1535" s="229" t="s">
        <v>3953</v>
      </c>
      <c r="RR1535" s="229" t="s">
        <v>310</v>
      </c>
      <c r="RS1535" s="229" t="s">
        <v>3954</v>
      </c>
      <c r="RT1535" s="229" t="s">
        <v>305</v>
      </c>
      <c r="RU1535" s="229" t="s">
        <v>52</v>
      </c>
      <c r="RV1535" s="229" t="s">
        <v>3955</v>
      </c>
      <c r="RX1535" s="229" t="s">
        <v>3956</v>
      </c>
      <c r="RY1535" s="229" t="s">
        <v>682</v>
      </c>
      <c r="RZ1535" s="229" t="s">
        <v>354</v>
      </c>
      <c r="SA1535" s="229" t="s">
        <v>3957</v>
      </c>
      <c r="SB1535" s="229" t="s">
        <v>2189</v>
      </c>
      <c r="SC1535" s="229" t="s">
        <v>294</v>
      </c>
      <c r="SD1535" s="229" t="s">
        <v>289</v>
      </c>
      <c r="SE1535" s="229" t="s">
        <v>35</v>
      </c>
      <c r="SF1535" s="229" t="s">
        <v>29</v>
      </c>
      <c r="SG1535" s="229" t="s">
        <v>181</v>
      </c>
      <c r="SH1535" s="229" t="s">
        <v>3958</v>
      </c>
      <c r="SI1535" s="229" t="s">
        <v>239</v>
      </c>
      <c r="SJ1535" s="229" t="s">
        <v>1186</v>
      </c>
      <c r="SK1535" s="229" t="s">
        <v>222</v>
      </c>
      <c r="SL1535" s="229" t="s">
        <v>223</v>
      </c>
      <c r="SM1535" s="229" t="s">
        <v>172</v>
      </c>
      <c r="SN1535" s="229" t="s">
        <v>289</v>
      </c>
      <c r="SO1535" s="229" t="s">
        <v>227</v>
      </c>
      <c r="SS1535" s="229">
        <v>2024</v>
      </c>
      <c r="ST1535" s="229" t="s">
        <v>57</v>
      </c>
      <c r="SU1535" s="229" t="s">
        <v>3938</v>
      </c>
      <c r="SV1535" s="229">
        <v>12974601</v>
      </c>
      <c r="SW1535" s="229" t="s">
        <v>3953</v>
      </c>
      <c r="SX1535" s="229" t="s">
        <v>310</v>
      </c>
      <c r="SY1535" s="229" t="s">
        <v>3954</v>
      </c>
      <c r="SZ1535" s="229" t="s">
        <v>305</v>
      </c>
      <c r="TA1535" s="229" t="s">
        <v>52</v>
      </c>
      <c r="TB1535" s="229" t="s">
        <v>3955</v>
      </c>
      <c r="TD1535" s="229" t="s">
        <v>3956</v>
      </c>
      <c r="TE1535" s="229" t="s">
        <v>682</v>
      </c>
      <c r="TF1535" s="229" t="s">
        <v>354</v>
      </c>
      <c r="TG1535" s="229" t="s">
        <v>3957</v>
      </c>
      <c r="TH1535" s="229" t="s">
        <v>2189</v>
      </c>
      <c r="TI1535" s="229" t="s">
        <v>294</v>
      </c>
      <c r="TJ1535" s="229" t="s">
        <v>289</v>
      </c>
      <c r="TK1535" s="229" t="s">
        <v>35</v>
      </c>
      <c r="TL1535" s="229" t="s">
        <v>29</v>
      </c>
      <c r="TM1535" s="229" t="s">
        <v>181</v>
      </c>
      <c r="TN1535" s="229" t="s">
        <v>3958</v>
      </c>
      <c r="TO1535" s="229" t="s">
        <v>239</v>
      </c>
      <c r="TP1535" s="229" t="s">
        <v>1186</v>
      </c>
      <c r="TQ1535" s="229" t="s">
        <v>222</v>
      </c>
      <c r="TR1535" s="229" t="s">
        <v>223</v>
      </c>
      <c r="TS1535" s="229" t="s">
        <v>172</v>
      </c>
      <c r="TT1535" s="229" t="s">
        <v>289</v>
      </c>
      <c r="TU1535" s="229" t="s">
        <v>227</v>
      </c>
      <c r="TY1535" s="229">
        <v>2024</v>
      </c>
      <c r="TZ1535" s="229" t="s">
        <v>57</v>
      </c>
      <c r="UA1535" s="229" t="s">
        <v>3938</v>
      </c>
      <c r="UB1535" s="229">
        <v>12974601</v>
      </c>
      <c r="UC1535" s="229" t="s">
        <v>3953</v>
      </c>
      <c r="UD1535" s="229" t="s">
        <v>310</v>
      </c>
      <c r="UE1535" s="229" t="s">
        <v>3954</v>
      </c>
      <c r="UF1535" s="229" t="s">
        <v>305</v>
      </c>
      <c r="UG1535" s="229" t="s">
        <v>52</v>
      </c>
      <c r="UH1535" s="229" t="s">
        <v>3955</v>
      </c>
      <c r="UJ1535" s="229" t="s">
        <v>3956</v>
      </c>
      <c r="UK1535" s="229" t="s">
        <v>682</v>
      </c>
      <c r="UL1535" s="229" t="s">
        <v>354</v>
      </c>
      <c r="UM1535" s="229" t="s">
        <v>3957</v>
      </c>
      <c r="UN1535" s="229" t="s">
        <v>2189</v>
      </c>
      <c r="UO1535" s="229" t="s">
        <v>294</v>
      </c>
      <c r="UP1535" s="229" t="s">
        <v>289</v>
      </c>
      <c r="UQ1535" s="229" t="s">
        <v>35</v>
      </c>
      <c r="UR1535" s="229" t="s">
        <v>29</v>
      </c>
      <c r="US1535" s="229" t="s">
        <v>181</v>
      </c>
      <c r="UT1535" s="229" t="s">
        <v>3958</v>
      </c>
      <c r="UU1535" s="229" t="s">
        <v>239</v>
      </c>
      <c r="UV1535" s="229" t="s">
        <v>1186</v>
      </c>
      <c r="UW1535" s="229" t="s">
        <v>222</v>
      </c>
      <c r="UX1535" s="229" t="s">
        <v>223</v>
      </c>
      <c r="UY1535" s="229" t="s">
        <v>172</v>
      </c>
      <c r="UZ1535" s="229" t="s">
        <v>289</v>
      </c>
      <c r="VA1535" s="229" t="s">
        <v>227</v>
      </c>
      <c r="VE1535" s="229">
        <v>2024</v>
      </c>
      <c r="VF1535" s="229" t="s">
        <v>57</v>
      </c>
      <c r="VG1535" s="229" t="s">
        <v>3938</v>
      </c>
      <c r="VH1535" s="229">
        <v>12974601</v>
      </c>
      <c r="VI1535" s="229" t="s">
        <v>3953</v>
      </c>
      <c r="VJ1535" s="229" t="s">
        <v>310</v>
      </c>
      <c r="VK1535" s="229" t="s">
        <v>3954</v>
      </c>
      <c r="VL1535" s="229" t="s">
        <v>305</v>
      </c>
      <c r="VM1535" s="229" t="s">
        <v>52</v>
      </c>
      <c r="VN1535" s="229" t="s">
        <v>3955</v>
      </c>
      <c r="VP1535" s="229" t="s">
        <v>3956</v>
      </c>
      <c r="VQ1535" s="229" t="s">
        <v>682</v>
      </c>
      <c r="VR1535" s="229" t="s">
        <v>354</v>
      </c>
      <c r="VS1535" s="229" t="s">
        <v>3957</v>
      </c>
      <c r="VT1535" s="229" t="s">
        <v>2189</v>
      </c>
      <c r="VU1535" s="229" t="s">
        <v>294</v>
      </c>
      <c r="VV1535" s="229" t="s">
        <v>289</v>
      </c>
      <c r="VW1535" s="229" t="s">
        <v>35</v>
      </c>
      <c r="VX1535" s="229" t="s">
        <v>29</v>
      </c>
      <c r="VY1535" s="229" t="s">
        <v>181</v>
      </c>
      <c r="VZ1535" s="229" t="s">
        <v>3958</v>
      </c>
      <c r="WA1535" s="229" t="s">
        <v>239</v>
      </c>
      <c r="WB1535" s="229" t="s">
        <v>1186</v>
      </c>
      <c r="WC1535" s="229" t="s">
        <v>222</v>
      </c>
      <c r="WD1535" s="229" t="s">
        <v>223</v>
      </c>
      <c r="WE1535" s="229" t="s">
        <v>172</v>
      </c>
      <c r="WF1535" s="229" t="s">
        <v>289</v>
      </c>
      <c r="WG1535" s="229" t="s">
        <v>227</v>
      </c>
      <c r="WK1535" s="229">
        <v>2024</v>
      </c>
      <c r="WL1535" s="229" t="s">
        <v>57</v>
      </c>
      <c r="WM1535" s="229" t="s">
        <v>3938</v>
      </c>
      <c r="WN1535" s="229">
        <v>12974601</v>
      </c>
      <c r="WO1535" s="229" t="s">
        <v>3953</v>
      </c>
      <c r="WP1535" s="229" t="s">
        <v>310</v>
      </c>
      <c r="WQ1535" s="229" t="s">
        <v>3954</v>
      </c>
      <c r="WR1535" s="229" t="s">
        <v>305</v>
      </c>
      <c r="WS1535" s="229" t="s">
        <v>52</v>
      </c>
      <c r="WT1535" s="229" t="s">
        <v>3955</v>
      </c>
      <c r="WV1535" s="229" t="s">
        <v>3956</v>
      </c>
      <c r="WW1535" s="229" t="s">
        <v>682</v>
      </c>
      <c r="WX1535" s="229" t="s">
        <v>354</v>
      </c>
      <c r="WY1535" s="229" t="s">
        <v>3957</v>
      </c>
      <c r="WZ1535" s="229" t="s">
        <v>2189</v>
      </c>
      <c r="XA1535" s="229" t="s">
        <v>294</v>
      </c>
      <c r="XB1535" s="229" t="s">
        <v>289</v>
      </c>
      <c r="XC1535" s="229" t="s">
        <v>35</v>
      </c>
      <c r="XD1535" s="229" t="s">
        <v>29</v>
      </c>
      <c r="XE1535" s="229" t="s">
        <v>181</v>
      </c>
      <c r="XF1535" s="229" t="s">
        <v>3958</v>
      </c>
      <c r="XG1535" s="229" t="s">
        <v>239</v>
      </c>
      <c r="XH1535" s="229" t="s">
        <v>1186</v>
      </c>
      <c r="XI1535" s="229" t="s">
        <v>222</v>
      </c>
      <c r="XJ1535" s="229" t="s">
        <v>223</v>
      </c>
      <c r="XK1535" s="229" t="s">
        <v>172</v>
      </c>
      <c r="XL1535" s="229" t="s">
        <v>289</v>
      </c>
      <c r="XM1535" s="229" t="s">
        <v>227</v>
      </c>
      <c r="XQ1535" s="229">
        <v>2024</v>
      </c>
      <c r="XR1535" s="229" t="s">
        <v>57</v>
      </c>
      <c r="XS1535" s="229" t="s">
        <v>3938</v>
      </c>
      <c r="XT1535" s="229">
        <v>12974601</v>
      </c>
      <c r="XU1535" s="229" t="s">
        <v>3953</v>
      </c>
      <c r="XV1535" s="229" t="s">
        <v>310</v>
      </c>
      <c r="XW1535" s="229" t="s">
        <v>3954</v>
      </c>
      <c r="XX1535" s="229" t="s">
        <v>305</v>
      </c>
      <c r="XY1535" s="229" t="s">
        <v>52</v>
      </c>
      <c r="XZ1535" s="229" t="s">
        <v>3955</v>
      </c>
      <c r="YB1535" s="229" t="s">
        <v>3956</v>
      </c>
      <c r="YC1535" s="229" t="s">
        <v>682</v>
      </c>
      <c r="YD1535" s="229" t="s">
        <v>354</v>
      </c>
      <c r="YE1535" s="229" t="s">
        <v>3957</v>
      </c>
      <c r="YF1535" s="229" t="s">
        <v>2189</v>
      </c>
      <c r="YG1535" s="229" t="s">
        <v>294</v>
      </c>
      <c r="YH1535" s="229" t="s">
        <v>289</v>
      </c>
      <c r="YI1535" s="229" t="s">
        <v>35</v>
      </c>
      <c r="YJ1535" s="229" t="s">
        <v>29</v>
      </c>
      <c r="YK1535" s="229" t="s">
        <v>181</v>
      </c>
      <c r="YL1535" s="229" t="s">
        <v>3958</v>
      </c>
      <c r="YM1535" s="229" t="s">
        <v>239</v>
      </c>
      <c r="YN1535" s="229" t="s">
        <v>1186</v>
      </c>
      <c r="YO1535" s="229" t="s">
        <v>222</v>
      </c>
      <c r="YP1535" s="229" t="s">
        <v>223</v>
      </c>
      <c r="YQ1535" s="229" t="s">
        <v>172</v>
      </c>
      <c r="YR1535" s="229" t="s">
        <v>289</v>
      </c>
      <c r="YS1535" s="229" t="s">
        <v>227</v>
      </c>
      <c r="YW1535" s="229">
        <v>2024</v>
      </c>
      <c r="YX1535" s="229" t="s">
        <v>57</v>
      </c>
      <c r="YY1535" s="229" t="s">
        <v>3938</v>
      </c>
      <c r="YZ1535" s="229">
        <v>12974601</v>
      </c>
      <c r="ZA1535" s="229" t="s">
        <v>3953</v>
      </c>
      <c r="ZB1535" s="229" t="s">
        <v>310</v>
      </c>
      <c r="ZC1535" s="229" t="s">
        <v>3954</v>
      </c>
      <c r="ZD1535" s="229" t="s">
        <v>305</v>
      </c>
      <c r="ZE1535" s="229" t="s">
        <v>52</v>
      </c>
      <c r="ZF1535" s="229" t="s">
        <v>3955</v>
      </c>
      <c r="ZH1535" s="229" t="s">
        <v>3956</v>
      </c>
      <c r="ZI1535" s="229" t="s">
        <v>682</v>
      </c>
      <c r="ZJ1535" s="229" t="s">
        <v>354</v>
      </c>
      <c r="ZK1535" s="229" t="s">
        <v>3957</v>
      </c>
      <c r="ZL1535" s="229" t="s">
        <v>2189</v>
      </c>
      <c r="ZM1535" s="229" t="s">
        <v>294</v>
      </c>
      <c r="ZN1535" s="229" t="s">
        <v>289</v>
      </c>
      <c r="ZO1535" s="229" t="s">
        <v>35</v>
      </c>
      <c r="ZP1535" s="229" t="s">
        <v>29</v>
      </c>
      <c r="ZQ1535" s="229" t="s">
        <v>181</v>
      </c>
      <c r="ZR1535" s="229" t="s">
        <v>3958</v>
      </c>
      <c r="ZS1535" s="229" t="s">
        <v>239</v>
      </c>
      <c r="ZT1535" s="229" t="s">
        <v>1186</v>
      </c>
      <c r="ZU1535" s="229" t="s">
        <v>222</v>
      </c>
      <c r="ZV1535" s="229" t="s">
        <v>223</v>
      </c>
      <c r="ZW1535" s="229" t="s">
        <v>172</v>
      </c>
      <c r="ZX1535" s="229" t="s">
        <v>289</v>
      </c>
      <c r="ZY1535" s="229" t="s">
        <v>227</v>
      </c>
      <c r="AAC1535" s="229">
        <v>2024</v>
      </c>
      <c r="AAD1535" s="229" t="s">
        <v>57</v>
      </c>
      <c r="AAE1535" s="229" t="s">
        <v>3938</v>
      </c>
      <c r="AAF1535" s="229">
        <v>12974601</v>
      </c>
      <c r="AAG1535" s="229" t="s">
        <v>3953</v>
      </c>
      <c r="AAH1535" s="229" t="s">
        <v>310</v>
      </c>
      <c r="AAI1535" s="229" t="s">
        <v>3954</v>
      </c>
      <c r="AAJ1535" s="229" t="s">
        <v>305</v>
      </c>
      <c r="AAK1535" s="229" t="s">
        <v>52</v>
      </c>
      <c r="AAL1535" s="229" t="s">
        <v>3955</v>
      </c>
      <c r="AAN1535" s="229" t="s">
        <v>3956</v>
      </c>
      <c r="AAO1535" s="229" t="s">
        <v>682</v>
      </c>
      <c r="AAP1535" s="229" t="s">
        <v>354</v>
      </c>
      <c r="AAQ1535" s="229" t="s">
        <v>3957</v>
      </c>
      <c r="AAR1535" s="229" t="s">
        <v>2189</v>
      </c>
      <c r="AAS1535" s="229" t="s">
        <v>294</v>
      </c>
      <c r="AAT1535" s="229" t="s">
        <v>289</v>
      </c>
      <c r="AAU1535" s="229" t="s">
        <v>35</v>
      </c>
      <c r="AAV1535" s="229" t="s">
        <v>29</v>
      </c>
      <c r="AAW1535" s="229" t="s">
        <v>181</v>
      </c>
      <c r="AAX1535" s="229" t="s">
        <v>3958</v>
      </c>
      <c r="AAY1535" s="229" t="s">
        <v>239</v>
      </c>
      <c r="AAZ1535" s="229" t="s">
        <v>1186</v>
      </c>
      <c r="ABA1535" s="229" t="s">
        <v>222</v>
      </c>
      <c r="ABB1535" s="229" t="s">
        <v>223</v>
      </c>
      <c r="ABC1535" s="229" t="s">
        <v>172</v>
      </c>
      <c r="ABD1535" s="229" t="s">
        <v>289</v>
      </c>
      <c r="ABE1535" s="229" t="s">
        <v>227</v>
      </c>
      <c r="ABI1535" s="229">
        <v>2024</v>
      </c>
      <c r="ABJ1535" s="229" t="s">
        <v>57</v>
      </c>
      <c r="ABK1535" s="229" t="s">
        <v>3938</v>
      </c>
      <c r="ABL1535" s="229">
        <v>12974601</v>
      </c>
      <c r="ABM1535" s="229" t="s">
        <v>3953</v>
      </c>
      <c r="ABN1535" s="229" t="s">
        <v>310</v>
      </c>
      <c r="ABO1535" s="229" t="s">
        <v>3954</v>
      </c>
      <c r="ABP1535" s="229" t="s">
        <v>305</v>
      </c>
      <c r="ABQ1535" s="229" t="s">
        <v>52</v>
      </c>
      <c r="ABR1535" s="229" t="s">
        <v>3955</v>
      </c>
      <c r="ABT1535" s="229" t="s">
        <v>3956</v>
      </c>
      <c r="ABU1535" s="229" t="s">
        <v>682</v>
      </c>
      <c r="ABV1535" s="229" t="s">
        <v>354</v>
      </c>
      <c r="ABW1535" s="229" t="s">
        <v>3957</v>
      </c>
      <c r="ABX1535" s="229" t="s">
        <v>2189</v>
      </c>
      <c r="ABY1535" s="229" t="s">
        <v>294</v>
      </c>
      <c r="ABZ1535" s="229" t="s">
        <v>289</v>
      </c>
      <c r="ACA1535" s="229" t="s">
        <v>35</v>
      </c>
      <c r="ACB1535" s="229" t="s">
        <v>29</v>
      </c>
      <c r="ACC1535" s="229" t="s">
        <v>181</v>
      </c>
      <c r="ACD1535" s="229" t="s">
        <v>3958</v>
      </c>
      <c r="ACE1535" s="229" t="s">
        <v>239</v>
      </c>
      <c r="ACF1535" s="229" t="s">
        <v>1186</v>
      </c>
      <c r="ACG1535" s="229" t="s">
        <v>222</v>
      </c>
      <c r="ACH1535" s="229" t="s">
        <v>223</v>
      </c>
      <c r="ACI1535" s="229" t="s">
        <v>172</v>
      </c>
      <c r="ACJ1535" s="229" t="s">
        <v>289</v>
      </c>
      <c r="ACK1535" s="229" t="s">
        <v>227</v>
      </c>
      <c r="ACO1535" s="229">
        <v>2024</v>
      </c>
      <c r="ACP1535" s="229" t="s">
        <v>57</v>
      </c>
      <c r="ACQ1535" s="229" t="s">
        <v>3938</v>
      </c>
      <c r="ACR1535" s="229">
        <v>12974601</v>
      </c>
      <c r="ACS1535" s="229" t="s">
        <v>3953</v>
      </c>
      <c r="ACT1535" s="229" t="s">
        <v>310</v>
      </c>
      <c r="ACU1535" s="229" t="s">
        <v>3954</v>
      </c>
      <c r="ACV1535" s="229" t="s">
        <v>305</v>
      </c>
      <c r="ACW1535" s="229" t="s">
        <v>52</v>
      </c>
      <c r="ACX1535" s="229" t="s">
        <v>3955</v>
      </c>
      <c r="ACZ1535" s="229" t="s">
        <v>3956</v>
      </c>
      <c r="ADA1535" s="229" t="s">
        <v>682</v>
      </c>
      <c r="ADB1535" s="229" t="s">
        <v>354</v>
      </c>
      <c r="ADC1535" s="229" t="s">
        <v>3957</v>
      </c>
      <c r="ADD1535" s="229" t="s">
        <v>2189</v>
      </c>
      <c r="ADE1535" s="229" t="s">
        <v>294</v>
      </c>
      <c r="ADF1535" s="229" t="s">
        <v>289</v>
      </c>
      <c r="ADG1535" s="229" t="s">
        <v>35</v>
      </c>
      <c r="ADH1535" s="229" t="s">
        <v>29</v>
      </c>
      <c r="ADI1535" s="229" t="s">
        <v>181</v>
      </c>
      <c r="ADJ1535" s="229" t="s">
        <v>3958</v>
      </c>
      <c r="ADK1535" s="229" t="s">
        <v>239</v>
      </c>
      <c r="ADL1535" s="229" t="s">
        <v>1186</v>
      </c>
      <c r="ADM1535" s="229" t="s">
        <v>222</v>
      </c>
      <c r="ADN1535" s="229" t="s">
        <v>223</v>
      </c>
      <c r="ADO1535" s="229" t="s">
        <v>172</v>
      </c>
      <c r="ADP1535" s="229" t="s">
        <v>289</v>
      </c>
      <c r="ADQ1535" s="229" t="s">
        <v>227</v>
      </c>
      <c r="ADU1535" s="229">
        <v>2024</v>
      </c>
      <c r="ADV1535" s="229" t="s">
        <v>57</v>
      </c>
      <c r="ADW1535" s="229" t="s">
        <v>3938</v>
      </c>
      <c r="ADX1535" s="229">
        <v>12974601</v>
      </c>
      <c r="ADY1535" s="229" t="s">
        <v>3953</v>
      </c>
      <c r="ADZ1535" s="229" t="s">
        <v>310</v>
      </c>
      <c r="AEA1535" s="229" t="s">
        <v>3954</v>
      </c>
      <c r="AEB1535" s="229" t="s">
        <v>305</v>
      </c>
      <c r="AEC1535" s="229" t="s">
        <v>52</v>
      </c>
      <c r="AED1535" s="229" t="s">
        <v>3955</v>
      </c>
      <c r="AEF1535" s="229" t="s">
        <v>3956</v>
      </c>
      <c r="AEG1535" s="229" t="s">
        <v>682</v>
      </c>
      <c r="AEH1535" s="229" t="s">
        <v>354</v>
      </c>
      <c r="AEI1535" s="229" t="s">
        <v>3957</v>
      </c>
      <c r="AEJ1535" s="229" t="s">
        <v>2189</v>
      </c>
      <c r="AEK1535" s="229" t="s">
        <v>294</v>
      </c>
      <c r="AEL1535" s="229" t="s">
        <v>289</v>
      </c>
      <c r="AEM1535" s="229" t="s">
        <v>35</v>
      </c>
      <c r="AEN1535" s="229" t="s">
        <v>29</v>
      </c>
      <c r="AEO1535" s="229" t="s">
        <v>181</v>
      </c>
      <c r="AEP1535" s="229" t="s">
        <v>3958</v>
      </c>
      <c r="AEQ1535" s="229" t="s">
        <v>239</v>
      </c>
      <c r="AER1535" s="229" t="s">
        <v>1186</v>
      </c>
      <c r="AES1535" s="229" t="s">
        <v>222</v>
      </c>
      <c r="AET1535" s="229" t="s">
        <v>223</v>
      </c>
      <c r="AEU1535" s="229" t="s">
        <v>172</v>
      </c>
      <c r="AEV1535" s="229" t="s">
        <v>289</v>
      </c>
      <c r="AEW1535" s="229" t="s">
        <v>227</v>
      </c>
      <c r="AFA1535" s="229">
        <v>2024</v>
      </c>
      <c r="AFB1535" s="229" t="s">
        <v>57</v>
      </c>
      <c r="AFC1535" s="229" t="s">
        <v>3938</v>
      </c>
      <c r="AFD1535" s="229">
        <v>12974601</v>
      </c>
      <c r="AFE1535" s="229" t="s">
        <v>3953</v>
      </c>
      <c r="AFF1535" s="229" t="s">
        <v>310</v>
      </c>
      <c r="AFG1535" s="229" t="s">
        <v>3954</v>
      </c>
      <c r="AFH1535" s="229" t="s">
        <v>305</v>
      </c>
      <c r="AFI1535" s="229" t="s">
        <v>52</v>
      </c>
      <c r="AFJ1535" s="229" t="s">
        <v>3955</v>
      </c>
      <c r="AFL1535" s="229" t="s">
        <v>3956</v>
      </c>
      <c r="AFM1535" s="229" t="s">
        <v>682</v>
      </c>
      <c r="AFN1535" s="229" t="s">
        <v>354</v>
      </c>
      <c r="AFO1535" s="229" t="s">
        <v>3957</v>
      </c>
      <c r="AFP1535" s="229" t="s">
        <v>2189</v>
      </c>
      <c r="AFQ1535" s="229" t="s">
        <v>294</v>
      </c>
      <c r="AFR1535" s="229" t="s">
        <v>289</v>
      </c>
      <c r="AFS1535" s="229" t="s">
        <v>35</v>
      </c>
      <c r="AFT1535" s="229" t="s">
        <v>29</v>
      </c>
      <c r="AFU1535" s="229" t="s">
        <v>181</v>
      </c>
      <c r="AFV1535" s="229" t="s">
        <v>3958</v>
      </c>
      <c r="AFW1535" s="229" t="s">
        <v>239</v>
      </c>
      <c r="AFX1535" s="229" t="s">
        <v>1186</v>
      </c>
      <c r="AFY1535" s="229" t="s">
        <v>222</v>
      </c>
      <c r="AFZ1535" s="229" t="s">
        <v>223</v>
      </c>
      <c r="AGA1535" s="229" t="s">
        <v>172</v>
      </c>
      <c r="AGB1535" s="229" t="s">
        <v>289</v>
      </c>
      <c r="AGC1535" s="229" t="s">
        <v>227</v>
      </c>
      <c r="AGG1535" s="229">
        <v>2024</v>
      </c>
      <c r="AGH1535" s="229" t="s">
        <v>57</v>
      </c>
      <c r="AGI1535" s="229" t="s">
        <v>3938</v>
      </c>
      <c r="AGJ1535" s="229">
        <v>12974601</v>
      </c>
      <c r="AGK1535" s="229" t="s">
        <v>3953</v>
      </c>
      <c r="AGL1535" s="229" t="s">
        <v>310</v>
      </c>
      <c r="AGM1535" s="229" t="s">
        <v>3954</v>
      </c>
      <c r="AGN1535" s="229" t="s">
        <v>305</v>
      </c>
      <c r="AGO1535" s="229" t="s">
        <v>52</v>
      </c>
      <c r="AGP1535" s="229" t="s">
        <v>3955</v>
      </c>
      <c r="AGR1535" s="229" t="s">
        <v>3956</v>
      </c>
      <c r="AGS1535" s="229" t="s">
        <v>682</v>
      </c>
      <c r="AGT1535" s="229" t="s">
        <v>354</v>
      </c>
      <c r="AGU1535" s="229" t="s">
        <v>3957</v>
      </c>
      <c r="AGV1535" s="229" t="s">
        <v>2189</v>
      </c>
      <c r="AGW1535" s="229" t="s">
        <v>294</v>
      </c>
      <c r="AGX1535" s="229" t="s">
        <v>289</v>
      </c>
      <c r="AGY1535" s="229" t="s">
        <v>35</v>
      </c>
      <c r="AGZ1535" s="229" t="s">
        <v>29</v>
      </c>
      <c r="AHA1535" s="229" t="s">
        <v>181</v>
      </c>
      <c r="AHB1535" s="229" t="s">
        <v>3958</v>
      </c>
      <c r="AHC1535" s="229" t="s">
        <v>239</v>
      </c>
      <c r="AHD1535" s="229" t="s">
        <v>1186</v>
      </c>
      <c r="AHE1535" s="229" t="s">
        <v>222</v>
      </c>
      <c r="AHF1535" s="229" t="s">
        <v>223</v>
      </c>
      <c r="AHG1535" s="229" t="s">
        <v>172</v>
      </c>
      <c r="AHH1535" s="229" t="s">
        <v>289</v>
      </c>
      <c r="AHI1535" s="229" t="s">
        <v>227</v>
      </c>
      <c r="AHM1535" s="229">
        <v>2024</v>
      </c>
      <c r="AHN1535" s="229" t="s">
        <v>57</v>
      </c>
      <c r="AHO1535" s="229" t="s">
        <v>3938</v>
      </c>
      <c r="AHP1535" s="229">
        <v>12974601</v>
      </c>
      <c r="AHQ1535" s="229" t="s">
        <v>3953</v>
      </c>
      <c r="AHR1535" s="229" t="s">
        <v>310</v>
      </c>
      <c r="AHS1535" s="229" t="s">
        <v>3954</v>
      </c>
      <c r="AHT1535" s="229" t="s">
        <v>305</v>
      </c>
      <c r="AHU1535" s="229" t="s">
        <v>52</v>
      </c>
      <c r="AHV1535" s="229" t="s">
        <v>3955</v>
      </c>
      <c r="AHX1535" s="229" t="s">
        <v>3956</v>
      </c>
      <c r="AHY1535" s="229" t="s">
        <v>682</v>
      </c>
      <c r="AHZ1535" s="229" t="s">
        <v>354</v>
      </c>
      <c r="AIA1535" s="229" t="s">
        <v>3957</v>
      </c>
      <c r="AIB1535" s="229" t="s">
        <v>2189</v>
      </c>
      <c r="AIC1535" s="229" t="s">
        <v>294</v>
      </c>
      <c r="AID1535" s="229" t="s">
        <v>289</v>
      </c>
      <c r="AIE1535" s="229" t="s">
        <v>35</v>
      </c>
      <c r="AIF1535" s="229" t="s">
        <v>29</v>
      </c>
      <c r="AIG1535" s="229" t="s">
        <v>181</v>
      </c>
      <c r="AIH1535" s="229" t="s">
        <v>3958</v>
      </c>
      <c r="AII1535" s="229" t="s">
        <v>239</v>
      </c>
      <c r="AIJ1535" s="229" t="s">
        <v>1186</v>
      </c>
      <c r="AIK1535" s="229" t="s">
        <v>222</v>
      </c>
      <c r="AIL1535" s="229" t="s">
        <v>223</v>
      </c>
      <c r="AIM1535" s="229" t="s">
        <v>172</v>
      </c>
      <c r="AIN1535" s="229" t="s">
        <v>289</v>
      </c>
      <c r="AIO1535" s="229" t="s">
        <v>227</v>
      </c>
      <c r="AIS1535" s="229">
        <v>2024</v>
      </c>
      <c r="AIT1535" s="229" t="s">
        <v>57</v>
      </c>
      <c r="AIU1535" s="229" t="s">
        <v>3938</v>
      </c>
      <c r="AIV1535" s="229">
        <v>12974601</v>
      </c>
      <c r="AIW1535" s="229" t="s">
        <v>3953</v>
      </c>
      <c r="AIX1535" s="229" t="s">
        <v>310</v>
      </c>
      <c r="AIY1535" s="229" t="s">
        <v>3954</v>
      </c>
      <c r="AIZ1535" s="229" t="s">
        <v>305</v>
      </c>
      <c r="AJA1535" s="229" t="s">
        <v>52</v>
      </c>
      <c r="AJB1535" s="229" t="s">
        <v>3955</v>
      </c>
      <c r="AJD1535" s="229" t="s">
        <v>3956</v>
      </c>
      <c r="AJE1535" s="229" t="s">
        <v>682</v>
      </c>
      <c r="AJF1535" s="229" t="s">
        <v>354</v>
      </c>
      <c r="AJG1535" s="229" t="s">
        <v>3957</v>
      </c>
      <c r="AJH1535" s="229" t="s">
        <v>2189</v>
      </c>
      <c r="AJI1535" s="229" t="s">
        <v>294</v>
      </c>
      <c r="AJJ1535" s="229" t="s">
        <v>289</v>
      </c>
      <c r="AJK1535" s="229" t="s">
        <v>35</v>
      </c>
      <c r="AJL1535" s="229" t="s">
        <v>29</v>
      </c>
      <c r="AJM1535" s="229" t="s">
        <v>181</v>
      </c>
      <c r="AJN1535" s="229" t="s">
        <v>3958</v>
      </c>
      <c r="AJO1535" s="229" t="s">
        <v>239</v>
      </c>
      <c r="AJP1535" s="229" t="s">
        <v>1186</v>
      </c>
      <c r="AJQ1535" s="229" t="s">
        <v>222</v>
      </c>
      <c r="AJR1535" s="229" t="s">
        <v>223</v>
      </c>
      <c r="AJS1535" s="229" t="s">
        <v>172</v>
      </c>
      <c r="AJT1535" s="229" t="s">
        <v>289</v>
      </c>
      <c r="AJU1535" s="229" t="s">
        <v>227</v>
      </c>
      <c r="AJY1535" s="229">
        <v>2024</v>
      </c>
      <c r="AJZ1535" s="229" t="s">
        <v>57</v>
      </c>
      <c r="AKA1535" s="229" t="s">
        <v>3938</v>
      </c>
      <c r="AKB1535" s="229">
        <v>12974601</v>
      </c>
      <c r="AKC1535" s="229" t="s">
        <v>3953</v>
      </c>
      <c r="AKD1535" s="229" t="s">
        <v>310</v>
      </c>
      <c r="AKE1535" s="229" t="s">
        <v>3954</v>
      </c>
      <c r="AKF1535" s="229" t="s">
        <v>305</v>
      </c>
      <c r="AKG1535" s="229" t="s">
        <v>52</v>
      </c>
      <c r="AKH1535" s="229" t="s">
        <v>3955</v>
      </c>
      <c r="AKJ1535" s="229" t="s">
        <v>3956</v>
      </c>
      <c r="AKK1535" s="229" t="s">
        <v>682</v>
      </c>
      <c r="AKL1535" s="229" t="s">
        <v>354</v>
      </c>
      <c r="AKM1535" s="229" t="s">
        <v>3957</v>
      </c>
      <c r="AKN1535" s="229" t="s">
        <v>2189</v>
      </c>
      <c r="AKO1535" s="229" t="s">
        <v>294</v>
      </c>
      <c r="AKP1535" s="229" t="s">
        <v>289</v>
      </c>
      <c r="AKQ1535" s="229" t="s">
        <v>35</v>
      </c>
      <c r="AKR1535" s="229" t="s">
        <v>29</v>
      </c>
      <c r="AKS1535" s="229" t="s">
        <v>181</v>
      </c>
      <c r="AKT1535" s="229" t="s">
        <v>3958</v>
      </c>
      <c r="AKU1535" s="229" t="s">
        <v>239</v>
      </c>
      <c r="AKV1535" s="229" t="s">
        <v>1186</v>
      </c>
      <c r="AKW1535" s="229" t="s">
        <v>222</v>
      </c>
      <c r="AKX1535" s="229" t="s">
        <v>223</v>
      </c>
      <c r="AKY1535" s="229" t="s">
        <v>172</v>
      </c>
      <c r="AKZ1535" s="229" t="s">
        <v>289</v>
      </c>
      <c r="ALA1535" s="229" t="s">
        <v>227</v>
      </c>
      <c r="ALE1535" s="229">
        <v>2024</v>
      </c>
      <c r="ALF1535" s="229" t="s">
        <v>57</v>
      </c>
      <c r="ALG1535" s="229" t="s">
        <v>3938</v>
      </c>
      <c r="ALH1535" s="229">
        <v>12974601</v>
      </c>
      <c r="ALI1535" s="229" t="s">
        <v>3953</v>
      </c>
      <c r="ALJ1535" s="229" t="s">
        <v>310</v>
      </c>
      <c r="ALK1535" s="229" t="s">
        <v>3954</v>
      </c>
      <c r="ALL1535" s="229" t="s">
        <v>305</v>
      </c>
      <c r="ALM1535" s="229" t="s">
        <v>52</v>
      </c>
      <c r="ALN1535" s="229" t="s">
        <v>3955</v>
      </c>
      <c r="ALP1535" s="229" t="s">
        <v>3956</v>
      </c>
      <c r="ALQ1535" s="229" t="s">
        <v>682</v>
      </c>
      <c r="ALR1535" s="229" t="s">
        <v>354</v>
      </c>
      <c r="ALS1535" s="229" t="s">
        <v>3957</v>
      </c>
      <c r="ALT1535" s="229" t="s">
        <v>2189</v>
      </c>
      <c r="ALU1535" s="229" t="s">
        <v>294</v>
      </c>
      <c r="ALV1535" s="229" t="s">
        <v>289</v>
      </c>
      <c r="ALW1535" s="229" t="s">
        <v>35</v>
      </c>
      <c r="ALX1535" s="229" t="s">
        <v>29</v>
      </c>
      <c r="ALY1535" s="229" t="s">
        <v>181</v>
      </c>
      <c r="ALZ1535" s="229" t="s">
        <v>3958</v>
      </c>
      <c r="AMA1535" s="229" t="s">
        <v>239</v>
      </c>
      <c r="AMB1535" s="229" t="s">
        <v>1186</v>
      </c>
      <c r="AMC1535" s="229" t="s">
        <v>222</v>
      </c>
      <c r="AMD1535" s="229" t="s">
        <v>223</v>
      </c>
      <c r="AME1535" s="229" t="s">
        <v>172</v>
      </c>
      <c r="AMF1535" s="229" t="s">
        <v>289</v>
      </c>
      <c r="AMG1535" s="229" t="s">
        <v>227</v>
      </c>
      <c r="AMK1535" s="229">
        <v>2024</v>
      </c>
      <c r="AML1535" s="229" t="s">
        <v>57</v>
      </c>
      <c r="AMM1535" s="229" t="s">
        <v>3938</v>
      </c>
      <c r="AMN1535" s="229">
        <v>12974601</v>
      </c>
      <c r="AMO1535" s="229" t="s">
        <v>3953</v>
      </c>
      <c r="AMP1535" s="229" t="s">
        <v>310</v>
      </c>
      <c r="AMQ1535" s="229" t="s">
        <v>3954</v>
      </c>
      <c r="AMR1535" s="229" t="s">
        <v>305</v>
      </c>
      <c r="AMS1535" s="229" t="s">
        <v>52</v>
      </c>
      <c r="AMT1535" s="229" t="s">
        <v>3955</v>
      </c>
      <c r="AMV1535" s="229" t="s">
        <v>3956</v>
      </c>
      <c r="AMW1535" s="229" t="s">
        <v>682</v>
      </c>
      <c r="AMX1535" s="229" t="s">
        <v>354</v>
      </c>
      <c r="AMY1535" s="229" t="s">
        <v>3957</v>
      </c>
      <c r="AMZ1535" s="229" t="s">
        <v>2189</v>
      </c>
      <c r="ANA1535" s="229" t="s">
        <v>294</v>
      </c>
      <c r="ANB1535" s="229" t="s">
        <v>289</v>
      </c>
      <c r="ANC1535" s="229" t="s">
        <v>35</v>
      </c>
      <c r="AND1535" s="229" t="s">
        <v>29</v>
      </c>
      <c r="ANE1535" s="229" t="s">
        <v>181</v>
      </c>
      <c r="ANF1535" s="229" t="s">
        <v>3958</v>
      </c>
      <c r="ANG1535" s="229" t="s">
        <v>239</v>
      </c>
      <c r="ANH1535" s="229" t="s">
        <v>1186</v>
      </c>
      <c r="ANI1535" s="229" t="s">
        <v>222</v>
      </c>
      <c r="ANJ1535" s="229" t="s">
        <v>223</v>
      </c>
      <c r="ANK1535" s="229" t="s">
        <v>172</v>
      </c>
      <c r="ANL1535" s="229" t="s">
        <v>289</v>
      </c>
      <c r="ANM1535" s="229" t="s">
        <v>227</v>
      </c>
      <c r="ANQ1535" s="229">
        <v>2024</v>
      </c>
      <c r="ANR1535" s="229" t="s">
        <v>57</v>
      </c>
      <c r="ANS1535" s="229" t="s">
        <v>3938</v>
      </c>
      <c r="ANT1535" s="229">
        <v>12974601</v>
      </c>
      <c r="ANU1535" s="229" t="s">
        <v>3953</v>
      </c>
      <c r="ANV1535" s="229" t="s">
        <v>310</v>
      </c>
      <c r="ANW1535" s="229" t="s">
        <v>3954</v>
      </c>
      <c r="ANX1535" s="229" t="s">
        <v>305</v>
      </c>
      <c r="ANY1535" s="229" t="s">
        <v>52</v>
      </c>
      <c r="ANZ1535" s="229" t="s">
        <v>3955</v>
      </c>
      <c r="AOB1535" s="229" t="s">
        <v>3956</v>
      </c>
      <c r="AOC1535" s="229" t="s">
        <v>682</v>
      </c>
      <c r="AOD1535" s="229" t="s">
        <v>354</v>
      </c>
      <c r="AOE1535" s="229" t="s">
        <v>3957</v>
      </c>
      <c r="AOF1535" s="229" t="s">
        <v>2189</v>
      </c>
      <c r="AOG1535" s="229" t="s">
        <v>294</v>
      </c>
      <c r="AOH1535" s="229" t="s">
        <v>289</v>
      </c>
      <c r="AOI1535" s="229" t="s">
        <v>35</v>
      </c>
      <c r="AOJ1535" s="229" t="s">
        <v>29</v>
      </c>
      <c r="AOK1535" s="229" t="s">
        <v>181</v>
      </c>
      <c r="AOL1535" s="229" t="s">
        <v>3958</v>
      </c>
      <c r="AOM1535" s="229" t="s">
        <v>239</v>
      </c>
      <c r="AON1535" s="229" t="s">
        <v>1186</v>
      </c>
      <c r="AOO1535" s="229" t="s">
        <v>222</v>
      </c>
      <c r="AOP1535" s="229" t="s">
        <v>223</v>
      </c>
      <c r="AOQ1535" s="229" t="s">
        <v>172</v>
      </c>
      <c r="AOR1535" s="229" t="s">
        <v>289</v>
      </c>
      <c r="AOS1535" s="229" t="s">
        <v>227</v>
      </c>
      <c r="AOW1535" s="229">
        <v>2024</v>
      </c>
      <c r="AOX1535" s="229" t="s">
        <v>57</v>
      </c>
      <c r="AOY1535" s="229" t="s">
        <v>3938</v>
      </c>
      <c r="AOZ1535" s="229">
        <v>12974601</v>
      </c>
      <c r="APA1535" s="229" t="s">
        <v>3953</v>
      </c>
      <c r="APB1535" s="229" t="s">
        <v>310</v>
      </c>
      <c r="APC1535" s="229" t="s">
        <v>3954</v>
      </c>
      <c r="APD1535" s="229" t="s">
        <v>305</v>
      </c>
      <c r="APE1535" s="229" t="s">
        <v>52</v>
      </c>
      <c r="APF1535" s="229" t="s">
        <v>3955</v>
      </c>
      <c r="APH1535" s="229" t="s">
        <v>3956</v>
      </c>
      <c r="API1535" s="229" t="s">
        <v>682</v>
      </c>
      <c r="APJ1535" s="229" t="s">
        <v>354</v>
      </c>
      <c r="APK1535" s="229" t="s">
        <v>3957</v>
      </c>
      <c r="APL1535" s="229" t="s">
        <v>2189</v>
      </c>
      <c r="APM1535" s="229" t="s">
        <v>294</v>
      </c>
      <c r="APN1535" s="229" t="s">
        <v>289</v>
      </c>
      <c r="APO1535" s="229" t="s">
        <v>35</v>
      </c>
      <c r="APP1535" s="229" t="s">
        <v>29</v>
      </c>
      <c r="APQ1535" s="229" t="s">
        <v>181</v>
      </c>
      <c r="APR1535" s="229" t="s">
        <v>3958</v>
      </c>
      <c r="APS1535" s="229" t="s">
        <v>239</v>
      </c>
      <c r="APT1535" s="229" t="s">
        <v>1186</v>
      </c>
      <c r="APU1535" s="229" t="s">
        <v>222</v>
      </c>
      <c r="APV1535" s="229" t="s">
        <v>223</v>
      </c>
      <c r="APW1535" s="229" t="s">
        <v>172</v>
      </c>
      <c r="APX1535" s="229" t="s">
        <v>289</v>
      </c>
      <c r="APY1535" s="229" t="s">
        <v>227</v>
      </c>
      <c r="AQC1535" s="229">
        <v>2024</v>
      </c>
      <c r="AQD1535" s="229" t="s">
        <v>57</v>
      </c>
      <c r="AQE1535" s="229" t="s">
        <v>3938</v>
      </c>
      <c r="AQF1535" s="229">
        <v>12974601</v>
      </c>
      <c r="AQG1535" s="229" t="s">
        <v>3953</v>
      </c>
      <c r="AQH1535" s="229" t="s">
        <v>310</v>
      </c>
      <c r="AQI1535" s="229" t="s">
        <v>3954</v>
      </c>
      <c r="AQJ1535" s="229" t="s">
        <v>305</v>
      </c>
      <c r="AQK1535" s="229" t="s">
        <v>52</v>
      </c>
      <c r="AQL1535" s="229" t="s">
        <v>3955</v>
      </c>
      <c r="AQN1535" s="229" t="s">
        <v>3956</v>
      </c>
      <c r="AQO1535" s="229" t="s">
        <v>682</v>
      </c>
      <c r="AQP1535" s="229" t="s">
        <v>354</v>
      </c>
      <c r="AQQ1535" s="229" t="s">
        <v>3957</v>
      </c>
      <c r="AQR1535" s="229" t="s">
        <v>2189</v>
      </c>
      <c r="AQS1535" s="229" t="s">
        <v>294</v>
      </c>
      <c r="AQT1535" s="229" t="s">
        <v>289</v>
      </c>
      <c r="AQU1535" s="229" t="s">
        <v>35</v>
      </c>
      <c r="AQV1535" s="229" t="s">
        <v>29</v>
      </c>
      <c r="AQW1535" s="229" t="s">
        <v>181</v>
      </c>
      <c r="AQX1535" s="229" t="s">
        <v>3958</v>
      </c>
      <c r="AQY1535" s="229" t="s">
        <v>239</v>
      </c>
      <c r="AQZ1535" s="229" t="s">
        <v>1186</v>
      </c>
      <c r="ARA1535" s="229" t="s">
        <v>222</v>
      </c>
      <c r="ARB1535" s="229" t="s">
        <v>223</v>
      </c>
      <c r="ARC1535" s="229" t="s">
        <v>172</v>
      </c>
      <c r="ARD1535" s="229" t="s">
        <v>289</v>
      </c>
      <c r="ARE1535" s="229" t="s">
        <v>227</v>
      </c>
      <c r="ARI1535" s="229">
        <v>2024</v>
      </c>
      <c r="ARJ1535" s="229" t="s">
        <v>57</v>
      </c>
      <c r="ARK1535" s="229" t="s">
        <v>3938</v>
      </c>
      <c r="ARL1535" s="229">
        <v>12974601</v>
      </c>
      <c r="ARM1535" s="229" t="s">
        <v>3953</v>
      </c>
      <c r="ARN1535" s="229" t="s">
        <v>310</v>
      </c>
      <c r="ARO1535" s="229" t="s">
        <v>3954</v>
      </c>
      <c r="ARP1535" s="229" t="s">
        <v>305</v>
      </c>
      <c r="ARQ1535" s="229" t="s">
        <v>52</v>
      </c>
      <c r="ARR1535" s="229" t="s">
        <v>3955</v>
      </c>
      <c r="ART1535" s="229" t="s">
        <v>3956</v>
      </c>
      <c r="ARU1535" s="229" t="s">
        <v>682</v>
      </c>
      <c r="ARV1535" s="229" t="s">
        <v>354</v>
      </c>
      <c r="ARW1535" s="229" t="s">
        <v>3957</v>
      </c>
      <c r="ARX1535" s="229" t="s">
        <v>2189</v>
      </c>
      <c r="ARY1535" s="229" t="s">
        <v>294</v>
      </c>
      <c r="ARZ1535" s="229" t="s">
        <v>289</v>
      </c>
      <c r="ASA1535" s="229" t="s">
        <v>35</v>
      </c>
      <c r="ASB1535" s="229" t="s">
        <v>29</v>
      </c>
      <c r="ASC1535" s="229" t="s">
        <v>181</v>
      </c>
      <c r="ASD1535" s="229" t="s">
        <v>3958</v>
      </c>
      <c r="ASE1535" s="229" t="s">
        <v>239</v>
      </c>
      <c r="ASF1535" s="229" t="s">
        <v>1186</v>
      </c>
      <c r="ASG1535" s="229" t="s">
        <v>222</v>
      </c>
      <c r="ASH1535" s="229" t="s">
        <v>223</v>
      </c>
      <c r="ASI1535" s="229" t="s">
        <v>172</v>
      </c>
      <c r="ASJ1535" s="229" t="s">
        <v>289</v>
      </c>
      <c r="ASK1535" s="229" t="s">
        <v>227</v>
      </c>
      <c r="ASO1535" s="229">
        <v>2024</v>
      </c>
      <c r="ASP1535" s="229" t="s">
        <v>57</v>
      </c>
      <c r="ASQ1535" s="229" t="s">
        <v>3938</v>
      </c>
      <c r="ASR1535" s="229">
        <v>12974601</v>
      </c>
      <c r="ASS1535" s="229" t="s">
        <v>3953</v>
      </c>
      <c r="AST1535" s="229" t="s">
        <v>310</v>
      </c>
      <c r="ASU1535" s="229" t="s">
        <v>3954</v>
      </c>
      <c r="ASV1535" s="229" t="s">
        <v>305</v>
      </c>
      <c r="ASW1535" s="229" t="s">
        <v>52</v>
      </c>
      <c r="ASX1535" s="229" t="s">
        <v>3955</v>
      </c>
      <c r="ASZ1535" s="229" t="s">
        <v>3956</v>
      </c>
      <c r="ATA1535" s="229" t="s">
        <v>682</v>
      </c>
      <c r="ATB1535" s="229" t="s">
        <v>354</v>
      </c>
      <c r="ATC1535" s="229" t="s">
        <v>3957</v>
      </c>
      <c r="ATD1535" s="229" t="s">
        <v>2189</v>
      </c>
      <c r="ATE1535" s="229" t="s">
        <v>294</v>
      </c>
      <c r="ATF1535" s="229" t="s">
        <v>289</v>
      </c>
      <c r="ATG1535" s="229" t="s">
        <v>35</v>
      </c>
      <c r="ATH1535" s="229" t="s">
        <v>29</v>
      </c>
      <c r="ATI1535" s="229" t="s">
        <v>181</v>
      </c>
      <c r="ATJ1535" s="229" t="s">
        <v>3958</v>
      </c>
      <c r="ATK1535" s="229" t="s">
        <v>239</v>
      </c>
      <c r="ATL1535" s="229" t="s">
        <v>1186</v>
      </c>
      <c r="ATM1535" s="229" t="s">
        <v>222</v>
      </c>
      <c r="ATN1535" s="229" t="s">
        <v>223</v>
      </c>
      <c r="ATO1535" s="229" t="s">
        <v>172</v>
      </c>
      <c r="ATP1535" s="229" t="s">
        <v>289</v>
      </c>
      <c r="ATQ1535" s="229" t="s">
        <v>227</v>
      </c>
      <c r="ATU1535" s="229">
        <v>2024</v>
      </c>
      <c r="ATV1535" s="229" t="s">
        <v>57</v>
      </c>
      <c r="ATW1535" s="229" t="s">
        <v>3938</v>
      </c>
      <c r="ATX1535" s="229">
        <v>12974601</v>
      </c>
      <c r="ATY1535" s="229" t="s">
        <v>3953</v>
      </c>
      <c r="ATZ1535" s="229" t="s">
        <v>310</v>
      </c>
      <c r="AUA1535" s="229" t="s">
        <v>3954</v>
      </c>
      <c r="AUB1535" s="229" t="s">
        <v>305</v>
      </c>
      <c r="AUC1535" s="229" t="s">
        <v>52</v>
      </c>
      <c r="AUD1535" s="229" t="s">
        <v>3955</v>
      </c>
      <c r="AUF1535" s="229" t="s">
        <v>3956</v>
      </c>
      <c r="AUG1535" s="229" t="s">
        <v>682</v>
      </c>
      <c r="AUH1535" s="229" t="s">
        <v>354</v>
      </c>
      <c r="AUI1535" s="229" t="s">
        <v>3957</v>
      </c>
      <c r="AUJ1535" s="229" t="s">
        <v>2189</v>
      </c>
      <c r="AUK1535" s="229" t="s">
        <v>294</v>
      </c>
      <c r="AUL1535" s="229" t="s">
        <v>289</v>
      </c>
      <c r="AUM1535" s="229" t="s">
        <v>35</v>
      </c>
      <c r="AUN1535" s="229" t="s">
        <v>29</v>
      </c>
      <c r="AUO1535" s="229" t="s">
        <v>181</v>
      </c>
      <c r="AUP1535" s="229" t="s">
        <v>3958</v>
      </c>
      <c r="AUQ1535" s="229" t="s">
        <v>239</v>
      </c>
      <c r="AUR1535" s="229" t="s">
        <v>1186</v>
      </c>
      <c r="AUS1535" s="229" t="s">
        <v>222</v>
      </c>
      <c r="AUT1535" s="229" t="s">
        <v>223</v>
      </c>
      <c r="AUU1535" s="229" t="s">
        <v>172</v>
      </c>
      <c r="AUV1535" s="229" t="s">
        <v>289</v>
      </c>
      <c r="AUW1535" s="229" t="s">
        <v>227</v>
      </c>
      <c r="AVA1535" s="229">
        <v>2024</v>
      </c>
      <c r="AVB1535" s="229" t="s">
        <v>57</v>
      </c>
      <c r="AVC1535" s="229" t="s">
        <v>3938</v>
      </c>
      <c r="AVD1535" s="229">
        <v>12974601</v>
      </c>
      <c r="AVE1535" s="229" t="s">
        <v>3953</v>
      </c>
      <c r="AVF1535" s="229" t="s">
        <v>310</v>
      </c>
      <c r="AVG1535" s="229" t="s">
        <v>3954</v>
      </c>
      <c r="AVH1535" s="229" t="s">
        <v>305</v>
      </c>
      <c r="AVI1535" s="229" t="s">
        <v>52</v>
      </c>
      <c r="AVJ1535" s="229" t="s">
        <v>3955</v>
      </c>
      <c r="AVL1535" s="229" t="s">
        <v>3956</v>
      </c>
      <c r="AVM1535" s="229" t="s">
        <v>682</v>
      </c>
      <c r="AVN1535" s="229" t="s">
        <v>354</v>
      </c>
      <c r="AVO1535" s="229" t="s">
        <v>3957</v>
      </c>
      <c r="AVP1535" s="229" t="s">
        <v>2189</v>
      </c>
      <c r="AVQ1535" s="229" t="s">
        <v>294</v>
      </c>
      <c r="AVR1535" s="229" t="s">
        <v>289</v>
      </c>
      <c r="AVS1535" s="229" t="s">
        <v>35</v>
      </c>
      <c r="AVT1535" s="229" t="s">
        <v>29</v>
      </c>
      <c r="AVU1535" s="229" t="s">
        <v>181</v>
      </c>
      <c r="AVV1535" s="229" t="s">
        <v>3958</v>
      </c>
      <c r="AVW1535" s="229" t="s">
        <v>239</v>
      </c>
      <c r="AVX1535" s="229" t="s">
        <v>1186</v>
      </c>
      <c r="AVY1535" s="229" t="s">
        <v>222</v>
      </c>
      <c r="AVZ1535" s="229" t="s">
        <v>223</v>
      </c>
      <c r="AWA1535" s="229" t="s">
        <v>172</v>
      </c>
      <c r="AWB1535" s="229" t="s">
        <v>289</v>
      </c>
      <c r="AWC1535" s="229" t="s">
        <v>227</v>
      </c>
      <c r="AWG1535" s="229">
        <v>2024</v>
      </c>
      <c r="AWH1535" s="229" t="s">
        <v>57</v>
      </c>
      <c r="AWI1535" s="229" t="s">
        <v>3938</v>
      </c>
      <c r="AWJ1535" s="229">
        <v>12974601</v>
      </c>
      <c r="AWK1535" s="229" t="s">
        <v>3953</v>
      </c>
      <c r="AWL1535" s="229" t="s">
        <v>310</v>
      </c>
      <c r="AWM1535" s="229" t="s">
        <v>3954</v>
      </c>
      <c r="AWN1535" s="229" t="s">
        <v>305</v>
      </c>
      <c r="AWO1535" s="229" t="s">
        <v>52</v>
      </c>
      <c r="AWP1535" s="229" t="s">
        <v>3955</v>
      </c>
      <c r="AWR1535" s="229" t="s">
        <v>3956</v>
      </c>
      <c r="AWS1535" s="229" t="s">
        <v>682</v>
      </c>
      <c r="AWT1535" s="229" t="s">
        <v>354</v>
      </c>
      <c r="AWU1535" s="229" t="s">
        <v>3957</v>
      </c>
      <c r="AWV1535" s="229" t="s">
        <v>2189</v>
      </c>
      <c r="AWW1535" s="229" t="s">
        <v>294</v>
      </c>
      <c r="AWX1535" s="229" t="s">
        <v>289</v>
      </c>
      <c r="AWY1535" s="229" t="s">
        <v>35</v>
      </c>
      <c r="AWZ1535" s="229" t="s">
        <v>29</v>
      </c>
      <c r="AXA1535" s="229" t="s">
        <v>181</v>
      </c>
      <c r="AXB1535" s="229" t="s">
        <v>3958</v>
      </c>
      <c r="AXC1535" s="229" t="s">
        <v>239</v>
      </c>
      <c r="AXD1535" s="229" t="s">
        <v>1186</v>
      </c>
      <c r="AXE1535" s="229" t="s">
        <v>222</v>
      </c>
      <c r="AXF1535" s="229" t="s">
        <v>223</v>
      </c>
      <c r="AXG1535" s="229" t="s">
        <v>172</v>
      </c>
      <c r="AXH1535" s="229" t="s">
        <v>289</v>
      </c>
      <c r="AXI1535" s="229" t="s">
        <v>227</v>
      </c>
      <c r="AXM1535" s="229">
        <v>2024</v>
      </c>
      <c r="AXN1535" s="229" t="s">
        <v>57</v>
      </c>
      <c r="AXO1535" s="229" t="s">
        <v>3938</v>
      </c>
      <c r="AXP1535" s="229">
        <v>12974601</v>
      </c>
      <c r="AXQ1535" s="229" t="s">
        <v>3953</v>
      </c>
      <c r="AXR1535" s="229" t="s">
        <v>310</v>
      </c>
      <c r="AXS1535" s="229" t="s">
        <v>3954</v>
      </c>
      <c r="AXT1535" s="229" t="s">
        <v>305</v>
      </c>
      <c r="AXU1535" s="229" t="s">
        <v>52</v>
      </c>
      <c r="AXV1535" s="229" t="s">
        <v>3955</v>
      </c>
      <c r="AXX1535" s="229" t="s">
        <v>3956</v>
      </c>
      <c r="AXY1535" s="229" t="s">
        <v>682</v>
      </c>
      <c r="AXZ1535" s="229" t="s">
        <v>354</v>
      </c>
      <c r="AYA1535" s="229" t="s">
        <v>3957</v>
      </c>
      <c r="AYB1535" s="229" t="s">
        <v>2189</v>
      </c>
      <c r="AYC1535" s="229" t="s">
        <v>294</v>
      </c>
      <c r="AYD1535" s="229" t="s">
        <v>289</v>
      </c>
      <c r="AYE1535" s="229" t="s">
        <v>35</v>
      </c>
      <c r="AYF1535" s="229" t="s">
        <v>29</v>
      </c>
      <c r="AYG1535" s="229" t="s">
        <v>181</v>
      </c>
      <c r="AYH1535" s="229" t="s">
        <v>3958</v>
      </c>
      <c r="AYI1535" s="229" t="s">
        <v>239</v>
      </c>
      <c r="AYJ1535" s="229" t="s">
        <v>1186</v>
      </c>
      <c r="AYK1535" s="229" t="s">
        <v>222</v>
      </c>
      <c r="AYL1535" s="229" t="s">
        <v>223</v>
      </c>
      <c r="AYM1535" s="229" t="s">
        <v>172</v>
      </c>
      <c r="AYN1535" s="229" t="s">
        <v>289</v>
      </c>
      <c r="AYO1535" s="229" t="s">
        <v>227</v>
      </c>
      <c r="AYS1535" s="229">
        <v>2024</v>
      </c>
      <c r="AYT1535" s="229" t="s">
        <v>57</v>
      </c>
      <c r="AYU1535" s="229" t="s">
        <v>3938</v>
      </c>
      <c r="AYV1535" s="229">
        <v>12974601</v>
      </c>
      <c r="AYW1535" s="229" t="s">
        <v>3953</v>
      </c>
      <c r="AYX1535" s="229" t="s">
        <v>310</v>
      </c>
      <c r="AYY1535" s="229" t="s">
        <v>3954</v>
      </c>
      <c r="AYZ1535" s="229" t="s">
        <v>305</v>
      </c>
      <c r="AZA1535" s="229" t="s">
        <v>52</v>
      </c>
      <c r="AZB1535" s="229" t="s">
        <v>3955</v>
      </c>
      <c r="AZD1535" s="229" t="s">
        <v>3956</v>
      </c>
      <c r="AZE1535" s="229" t="s">
        <v>682</v>
      </c>
      <c r="AZF1535" s="229" t="s">
        <v>354</v>
      </c>
      <c r="AZG1535" s="229" t="s">
        <v>3957</v>
      </c>
      <c r="AZH1535" s="229" t="s">
        <v>2189</v>
      </c>
      <c r="AZI1535" s="229" t="s">
        <v>294</v>
      </c>
      <c r="AZJ1535" s="229" t="s">
        <v>289</v>
      </c>
      <c r="AZK1535" s="229" t="s">
        <v>35</v>
      </c>
      <c r="AZL1535" s="229" t="s">
        <v>29</v>
      </c>
      <c r="AZM1535" s="229" t="s">
        <v>181</v>
      </c>
      <c r="AZN1535" s="229" t="s">
        <v>3958</v>
      </c>
      <c r="AZO1535" s="229" t="s">
        <v>239</v>
      </c>
      <c r="AZP1535" s="229" t="s">
        <v>1186</v>
      </c>
      <c r="AZQ1535" s="229" t="s">
        <v>222</v>
      </c>
      <c r="AZR1535" s="229" t="s">
        <v>223</v>
      </c>
      <c r="AZS1535" s="229" t="s">
        <v>172</v>
      </c>
      <c r="AZT1535" s="229" t="s">
        <v>289</v>
      </c>
      <c r="AZU1535" s="229" t="s">
        <v>227</v>
      </c>
      <c r="AZY1535" s="229">
        <v>2024</v>
      </c>
      <c r="AZZ1535" s="229" t="s">
        <v>57</v>
      </c>
      <c r="BAA1535" s="229" t="s">
        <v>3938</v>
      </c>
      <c r="BAB1535" s="229">
        <v>12974601</v>
      </c>
      <c r="BAC1535" s="229" t="s">
        <v>3953</v>
      </c>
      <c r="BAD1535" s="229" t="s">
        <v>310</v>
      </c>
      <c r="BAE1535" s="229" t="s">
        <v>3954</v>
      </c>
      <c r="BAF1535" s="229" t="s">
        <v>305</v>
      </c>
      <c r="BAG1535" s="229" t="s">
        <v>52</v>
      </c>
      <c r="BAH1535" s="229" t="s">
        <v>3955</v>
      </c>
      <c r="BAJ1535" s="229" t="s">
        <v>3956</v>
      </c>
      <c r="BAK1535" s="229" t="s">
        <v>682</v>
      </c>
      <c r="BAL1535" s="229" t="s">
        <v>354</v>
      </c>
      <c r="BAM1535" s="229" t="s">
        <v>3957</v>
      </c>
      <c r="BAN1535" s="229" t="s">
        <v>2189</v>
      </c>
      <c r="BAO1535" s="229" t="s">
        <v>294</v>
      </c>
      <c r="BAP1535" s="229" t="s">
        <v>289</v>
      </c>
      <c r="BAQ1535" s="229" t="s">
        <v>35</v>
      </c>
      <c r="BAR1535" s="229" t="s">
        <v>29</v>
      </c>
      <c r="BAS1535" s="229" t="s">
        <v>181</v>
      </c>
      <c r="BAT1535" s="229" t="s">
        <v>3958</v>
      </c>
      <c r="BAU1535" s="229" t="s">
        <v>239</v>
      </c>
      <c r="BAV1535" s="229" t="s">
        <v>1186</v>
      </c>
      <c r="BAW1535" s="229" t="s">
        <v>222</v>
      </c>
      <c r="BAX1535" s="229" t="s">
        <v>223</v>
      </c>
      <c r="BAY1535" s="229" t="s">
        <v>172</v>
      </c>
      <c r="BAZ1535" s="229" t="s">
        <v>289</v>
      </c>
      <c r="BBA1535" s="229" t="s">
        <v>227</v>
      </c>
      <c r="BBE1535" s="229">
        <v>2024</v>
      </c>
      <c r="BBF1535" s="229" t="s">
        <v>57</v>
      </c>
      <c r="BBG1535" s="229" t="s">
        <v>3938</v>
      </c>
      <c r="BBH1535" s="229">
        <v>12974601</v>
      </c>
      <c r="BBI1535" s="229" t="s">
        <v>3953</v>
      </c>
      <c r="BBJ1535" s="229" t="s">
        <v>310</v>
      </c>
      <c r="BBK1535" s="229" t="s">
        <v>3954</v>
      </c>
      <c r="BBL1535" s="229" t="s">
        <v>305</v>
      </c>
      <c r="BBM1535" s="229" t="s">
        <v>52</v>
      </c>
      <c r="BBN1535" s="229" t="s">
        <v>3955</v>
      </c>
      <c r="BBP1535" s="229" t="s">
        <v>3956</v>
      </c>
      <c r="BBQ1535" s="229" t="s">
        <v>682</v>
      </c>
      <c r="BBR1535" s="229" t="s">
        <v>354</v>
      </c>
      <c r="BBS1535" s="229" t="s">
        <v>3957</v>
      </c>
      <c r="BBT1535" s="229" t="s">
        <v>2189</v>
      </c>
      <c r="BBU1535" s="229" t="s">
        <v>294</v>
      </c>
      <c r="BBV1535" s="229" t="s">
        <v>289</v>
      </c>
      <c r="BBW1535" s="229" t="s">
        <v>35</v>
      </c>
      <c r="BBX1535" s="229" t="s">
        <v>29</v>
      </c>
      <c r="BBY1535" s="229" t="s">
        <v>181</v>
      </c>
      <c r="BBZ1535" s="229" t="s">
        <v>3958</v>
      </c>
      <c r="BCA1535" s="229" t="s">
        <v>239</v>
      </c>
      <c r="BCB1535" s="229" t="s">
        <v>1186</v>
      </c>
      <c r="BCC1535" s="229" t="s">
        <v>222</v>
      </c>
      <c r="BCD1535" s="229" t="s">
        <v>223</v>
      </c>
      <c r="BCE1535" s="229" t="s">
        <v>172</v>
      </c>
      <c r="BCF1535" s="229" t="s">
        <v>289</v>
      </c>
      <c r="BCG1535" s="229" t="s">
        <v>227</v>
      </c>
      <c r="BCK1535" s="229">
        <v>2024</v>
      </c>
      <c r="BCL1535" s="229" t="s">
        <v>57</v>
      </c>
      <c r="BCM1535" s="229" t="s">
        <v>3938</v>
      </c>
      <c r="BCN1535" s="229">
        <v>12974601</v>
      </c>
      <c r="BCO1535" s="229" t="s">
        <v>3953</v>
      </c>
      <c r="BCP1535" s="229" t="s">
        <v>310</v>
      </c>
      <c r="BCQ1535" s="229" t="s">
        <v>3954</v>
      </c>
      <c r="BCR1535" s="229" t="s">
        <v>305</v>
      </c>
      <c r="BCS1535" s="229" t="s">
        <v>52</v>
      </c>
      <c r="BCT1535" s="229" t="s">
        <v>3955</v>
      </c>
      <c r="BCV1535" s="229" t="s">
        <v>3956</v>
      </c>
      <c r="BCW1535" s="229" t="s">
        <v>682</v>
      </c>
      <c r="BCX1535" s="229" t="s">
        <v>354</v>
      </c>
      <c r="BCY1535" s="229" t="s">
        <v>3957</v>
      </c>
      <c r="BCZ1535" s="229" t="s">
        <v>2189</v>
      </c>
      <c r="BDA1535" s="229" t="s">
        <v>294</v>
      </c>
      <c r="BDB1535" s="229" t="s">
        <v>289</v>
      </c>
      <c r="BDC1535" s="229" t="s">
        <v>35</v>
      </c>
      <c r="BDD1535" s="229" t="s">
        <v>29</v>
      </c>
      <c r="BDE1535" s="229" t="s">
        <v>181</v>
      </c>
      <c r="BDF1535" s="229" t="s">
        <v>3958</v>
      </c>
      <c r="BDG1535" s="229" t="s">
        <v>239</v>
      </c>
      <c r="BDH1535" s="229" t="s">
        <v>1186</v>
      </c>
      <c r="BDI1535" s="229" t="s">
        <v>222</v>
      </c>
      <c r="BDJ1535" s="229" t="s">
        <v>223</v>
      </c>
      <c r="BDK1535" s="229" t="s">
        <v>172</v>
      </c>
      <c r="BDL1535" s="229" t="s">
        <v>289</v>
      </c>
      <c r="BDM1535" s="229" t="s">
        <v>227</v>
      </c>
      <c r="BDQ1535" s="229">
        <v>2024</v>
      </c>
      <c r="BDR1535" s="229" t="s">
        <v>57</v>
      </c>
      <c r="BDS1535" s="229" t="s">
        <v>3938</v>
      </c>
      <c r="BDT1535" s="229">
        <v>12974601</v>
      </c>
      <c r="BDU1535" s="229" t="s">
        <v>3953</v>
      </c>
      <c r="BDV1535" s="229" t="s">
        <v>310</v>
      </c>
      <c r="BDW1535" s="229" t="s">
        <v>3954</v>
      </c>
      <c r="BDX1535" s="229" t="s">
        <v>305</v>
      </c>
      <c r="BDY1535" s="229" t="s">
        <v>52</v>
      </c>
      <c r="BDZ1535" s="229" t="s">
        <v>3955</v>
      </c>
      <c r="BEB1535" s="229" t="s">
        <v>3956</v>
      </c>
      <c r="BEC1535" s="229" t="s">
        <v>682</v>
      </c>
      <c r="BED1535" s="229" t="s">
        <v>354</v>
      </c>
      <c r="BEE1535" s="229" t="s">
        <v>3957</v>
      </c>
      <c r="BEF1535" s="229" t="s">
        <v>2189</v>
      </c>
      <c r="BEG1535" s="229" t="s">
        <v>294</v>
      </c>
      <c r="BEH1535" s="229" t="s">
        <v>289</v>
      </c>
      <c r="BEI1535" s="229" t="s">
        <v>35</v>
      </c>
      <c r="BEJ1535" s="229" t="s">
        <v>29</v>
      </c>
      <c r="BEK1535" s="229" t="s">
        <v>181</v>
      </c>
      <c r="BEL1535" s="229" t="s">
        <v>3958</v>
      </c>
      <c r="BEM1535" s="229" t="s">
        <v>239</v>
      </c>
      <c r="BEN1535" s="229" t="s">
        <v>1186</v>
      </c>
      <c r="BEO1535" s="229" t="s">
        <v>222</v>
      </c>
      <c r="BEP1535" s="229" t="s">
        <v>223</v>
      </c>
      <c r="BEQ1535" s="229" t="s">
        <v>172</v>
      </c>
      <c r="BER1535" s="229" t="s">
        <v>289</v>
      </c>
      <c r="BES1535" s="229" t="s">
        <v>227</v>
      </c>
      <c r="BEW1535" s="229">
        <v>2024</v>
      </c>
      <c r="BEX1535" s="229" t="s">
        <v>57</v>
      </c>
      <c r="BEY1535" s="229" t="s">
        <v>3938</v>
      </c>
      <c r="BEZ1535" s="229">
        <v>12974601</v>
      </c>
      <c r="BFA1535" s="229" t="s">
        <v>3953</v>
      </c>
      <c r="BFB1535" s="229" t="s">
        <v>310</v>
      </c>
      <c r="BFC1535" s="229" t="s">
        <v>3954</v>
      </c>
      <c r="BFD1535" s="229" t="s">
        <v>305</v>
      </c>
      <c r="BFE1535" s="229" t="s">
        <v>52</v>
      </c>
      <c r="BFF1535" s="229" t="s">
        <v>3955</v>
      </c>
      <c r="BFH1535" s="229" t="s">
        <v>3956</v>
      </c>
      <c r="BFI1535" s="229" t="s">
        <v>682</v>
      </c>
      <c r="BFJ1535" s="229" t="s">
        <v>354</v>
      </c>
      <c r="BFK1535" s="229" t="s">
        <v>3957</v>
      </c>
      <c r="BFL1535" s="229" t="s">
        <v>2189</v>
      </c>
      <c r="BFM1535" s="229" t="s">
        <v>294</v>
      </c>
      <c r="BFN1535" s="229" t="s">
        <v>289</v>
      </c>
      <c r="BFO1535" s="229" t="s">
        <v>35</v>
      </c>
      <c r="BFP1535" s="229" t="s">
        <v>29</v>
      </c>
      <c r="BFQ1535" s="229" t="s">
        <v>181</v>
      </c>
      <c r="BFR1535" s="229" t="s">
        <v>3958</v>
      </c>
      <c r="BFS1535" s="229" t="s">
        <v>239</v>
      </c>
      <c r="BFT1535" s="229" t="s">
        <v>1186</v>
      </c>
      <c r="BFU1535" s="229" t="s">
        <v>222</v>
      </c>
      <c r="BFV1535" s="229" t="s">
        <v>223</v>
      </c>
      <c r="BFW1535" s="229" t="s">
        <v>172</v>
      </c>
      <c r="BFX1535" s="229" t="s">
        <v>289</v>
      </c>
      <c r="BFY1535" s="229" t="s">
        <v>227</v>
      </c>
      <c r="BGC1535" s="229">
        <v>2024</v>
      </c>
      <c r="BGD1535" s="229" t="s">
        <v>57</v>
      </c>
      <c r="BGE1535" s="229" t="s">
        <v>3938</v>
      </c>
      <c r="BGF1535" s="229">
        <v>12974601</v>
      </c>
      <c r="BGG1535" s="229" t="s">
        <v>3953</v>
      </c>
      <c r="BGH1535" s="229" t="s">
        <v>310</v>
      </c>
      <c r="BGI1535" s="229" t="s">
        <v>3954</v>
      </c>
      <c r="BGJ1535" s="229" t="s">
        <v>305</v>
      </c>
      <c r="BGK1535" s="229" t="s">
        <v>52</v>
      </c>
      <c r="BGL1535" s="229" t="s">
        <v>3955</v>
      </c>
      <c r="BGN1535" s="229" t="s">
        <v>3956</v>
      </c>
      <c r="BGO1535" s="229" t="s">
        <v>682</v>
      </c>
      <c r="BGP1535" s="229" t="s">
        <v>354</v>
      </c>
      <c r="BGQ1535" s="229" t="s">
        <v>3957</v>
      </c>
      <c r="BGR1535" s="229" t="s">
        <v>2189</v>
      </c>
      <c r="BGS1535" s="229" t="s">
        <v>294</v>
      </c>
      <c r="BGT1535" s="229" t="s">
        <v>289</v>
      </c>
      <c r="BGU1535" s="229" t="s">
        <v>35</v>
      </c>
      <c r="BGV1535" s="229" t="s">
        <v>29</v>
      </c>
      <c r="BGW1535" s="229" t="s">
        <v>181</v>
      </c>
      <c r="BGX1535" s="229" t="s">
        <v>3958</v>
      </c>
      <c r="BGY1535" s="229" t="s">
        <v>239</v>
      </c>
      <c r="BGZ1535" s="229" t="s">
        <v>1186</v>
      </c>
      <c r="BHA1535" s="229" t="s">
        <v>222</v>
      </c>
      <c r="BHB1535" s="229" t="s">
        <v>223</v>
      </c>
      <c r="BHC1535" s="229" t="s">
        <v>172</v>
      </c>
      <c r="BHD1535" s="229" t="s">
        <v>289</v>
      </c>
      <c r="BHE1535" s="229" t="s">
        <v>227</v>
      </c>
      <c r="BHI1535" s="229">
        <v>2024</v>
      </c>
      <c r="BHJ1535" s="229" t="s">
        <v>57</v>
      </c>
      <c r="BHK1535" s="229" t="s">
        <v>3938</v>
      </c>
      <c r="BHL1535" s="229">
        <v>12974601</v>
      </c>
      <c r="BHM1535" s="229" t="s">
        <v>3953</v>
      </c>
      <c r="BHN1535" s="229" t="s">
        <v>310</v>
      </c>
      <c r="BHO1535" s="229" t="s">
        <v>3954</v>
      </c>
      <c r="BHP1535" s="229" t="s">
        <v>305</v>
      </c>
      <c r="BHQ1535" s="229" t="s">
        <v>52</v>
      </c>
      <c r="BHR1535" s="229" t="s">
        <v>3955</v>
      </c>
      <c r="BHT1535" s="229" t="s">
        <v>3956</v>
      </c>
      <c r="BHU1535" s="229" t="s">
        <v>682</v>
      </c>
      <c r="BHV1535" s="229" t="s">
        <v>354</v>
      </c>
      <c r="BHW1535" s="229" t="s">
        <v>3957</v>
      </c>
      <c r="BHX1535" s="229" t="s">
        <v>2189</v>
      </c>
      <c r="BHY1535" s="229" t="s">
        <v>294</v>
      </c>
      <c r="BHZ1535" s="229" t="s">
        <v>289</v>
      </c>
      <c r="BIA1535" s="229" t="s">
        <v>35</v>
      </c>
      <c r="BIB1535" s="229" t="s">
        <v>29</v>
      </c>
      <c r="BIC1535" s="229" t="s">
        <v>181</v>
      </c>
      <c r="BID1535" s="229" t="s">
        <v>3958</v>
      </c>
      <c r="BIE1535" s="229" t="s">
        <v>239</v>
      </c>
      <c r="BIF1535" s="229" t="s">
        <v>1186</v>
      </c>
      <c r="BIG1535" s="229" t="s">
        <v>222</v>
      </c>
      <c r="BIH1535" s="229" t="s">
        <v>223</v>
      </c>
      <c r="BII1535" s="229" t="s">
        <v>172</v>
      </c>
      <c r="BIJ1535" s="229" t="s">
        <v>289</v>
      </c>
      <c r="BIK1535" s="229" t="s">
        <v>227</v>
      </c>
      <c r="BIO1535" s="229">
        <v>2024</v>
      </c>
      <c r="BIP1535" s="229" t="s">
        <v>57</v>
      </c>
      <c r="BIQ1535" s="229" t="s">
        <v>3938</v>
      </c>
      <c r="BIR1535" s="229">
        <v>12974601</v>
      </c>
      <c r="BIS1535" s="229" t="s">
        <v>3953</v>
      </c>
      <c r="BIT1535" s="229" t="s">
        <v>310</v>
      </c>
      <c r="BIU1535" s="229" t="s">
        <v>3954</v>
      </c>
      <c r="BIV1535" s="229" t="s">
        <v>305</v>
      </c>
      <c r="BIW1535" s="229" t="s">
        <v>52</v>
      </c>
      <c r="BIX1535" s="229" t="s">
        <v>3955</v>
      </c>
      <c r="BIZ1535" s="229" t="s">
        <v>3956</v>
      </c>
      <c r="BJA1535" s="229" t="s">
        <v>682</v>
      </c>
      <c r="BJB1535" s="229" t="s">
        <v>354</v>
      </c>
      <c r="BJC1535" s="229" t="s">
        <v>3957</v>
      </c>
      <c r="BJD1535" s="229" t="s">
        <v>2189</v>
      </c>
      <c r="BJE1535" s="229" t="s">
        <v>294</v>
      </c>
      <c r="BJF1535" s="229" t="s">
        <v>289</v>
      </c>
      <c r="BJG1535" s="229" t="s">
        <v>35</v>
      </c>
      <c r="BJH1535" s="229" t="s">
        <v>29</v>
      </c>
      <c r="BJI1535" s="229" t="s">
        <v>181</v>
      </c>
      <c r="BJJ1535" s="229" t="s">
        <v>3958</v>
      </c>
      <c r="BJK1535" s="229" t="s">
        <v>239</v>
      </c>
      <c r="BJL1535" s="229" t="s">
        <v>1186</v>
      </c>
      <c r="BJM1535" s="229" t="s">
        <v>222</v>
      </c>
      <c r="BJN1535" s="229" t="s">
        <v>223</v>
      </c>
      <c r="BJO1535" s="229" t="s">
        <v>172</v>
      </c>
      <c r="BJP1535" s="229" t="s">
        <v>289</v>
      </c>
      <c r="BJQ1535" s="229" t="s">
        <v>227</v>
      </c>
      <c r="BJU1535" s="229">
        <v>2024</v>
      </c>
      <c r="BJV1535" s="229" t="s">
        <v>57</v>
      </c>
      <c r="BJW1535" s="229" t="s">
        <v>3938</v>
      </c>
      <c r="BJX1535" s="229">
        <v>12974601</v>
      </c>
      <c r="BJY1535" s="229" t="s">
        <v>3953</v>
      </c>
      <c r="BJZ1535" s="229" t="s">
        <v>310</v>
      </c>
      <c r="BKA1535" s="229" t="s">
        <v>3954</v>
      </c>
      <c r="BKB1535" s="229" t="s">
        <v>305</v>
      </c>
      <c r="BKC1535" s="229" t="s">
        <v>52</v>
      </c>
      <c r="BKD1535" s="229" t="s">
        <v>3955</v>
      </c>
      <c r="BKF1535" s="229" t="s">
        <v>3956</v>
      </c>
      <c r="BKG1535" s="229" t="s">
        <v>682</v>
      </c>
      <c r="BKH1535" s="229" t="s">
        <v>354</v>
      </c>
      <c r="BKI1535" s="229" t="s">
        <v>3957</v>
      </c>
      <c r="BKJ1535" s="229" t="s">
        <v>2189</v>
      </c>
      <c r="BKK1535" s="229" t="s">
        <v>294</v>
      </c>
      <c r="BKL1535" s="229" t="s">
        <v>289</v>
      </c>
      <c r="BKM1535" s="229" t="s">
        <v>35</v>
      </c>
      <c r="BKN1535" s="229" t="s">
        <v>29</v>
      </c>
      <c r="BKO1535" s="229" t="s">
        <v>181</v>
      </c>
      <c r="BKP1535" s="229" t="s">
        <v>3958</v>
      </c>
      <c r="BKQ1535" s="229" t="s">
        <v>239</v>
      </c>
      <c r="BKR1535" s="229" t="s">
        <v>1186</v>
      </c>
      <c r="BKS1535" s="229" t="s">
        <v>222</v>
      </c>
      <c r="BKT1535" s="229" t="s">
        <v>223</v>
      </c>
      <c r="BKU1535" s="229" t="s">
        <v>172</v>
      </c>
      <c r="BKV1535" s="229" t="s">
        <v>289</v>
      </c>
      <c r="BKW1535" s="229" t="s">
        <v>227</v>
      </c>
      <c r="BLA1535" s="229">
        <v>2024</v>
      </c>
      <c r="BLB1535" s="229" t="s">
        <v>57</v>
      </c>
      <c r="BLC1535" s="229" t="s">
        <v>3938</v>
      </c>
      <c r="BLD1535" s="229">
        <v>12974601</v>
      </c>
      <c r="BLE1535" s="229" t="s">
        <v>3953</v>
      </c>
      <c r="BLF1535" s="229" t="s">
        <v>310</v>
      </c>
      <c r="BLG1535" s="229" t="s">
        <v>3954</v>
      </c>
      <c r="BLH1535" s="229" t="s">
        <v>305</v>
      </c>
      <c r="BLI1535" s="229" t="s">
        <v>52</v>
      </c>
      <c r="BLJ1535" s="229" t="s">
        <v>3955</v>
      </c>
      <c r="BLL1535" s="229" t="s">
        <v>3956</v>
      </c>
      <c r="BLM1535" s="229" t="s">
        <v>682</v>
      </c>
      <c r="BLN1535" s="229" t="s">
        <v>354</v>
      </c>
      <c r="BLO1535" s="229" t="s">
        <v>3957</v>
      </c>
      <c r="BLP1535" s="229" t="s">
        <v>2189</v>
      </c>
      <c r="BLQ1535" s="229" t="s">
        <v>294</v>
      </c>
      <c r="BLR1535" s="229" t="s">
        <v>289</v>
      </c>
      <c r="BLS1535" s="229" t="s">
        <v>35</v>
      </c>
      <c r="BLT1535" s="229" t="s">
        <v>29</v>
      </c>
      <c r="BLU1535" s="229" t="s">
        <v>181</v>
      </c>
      <c r="BLV1535" s="229" t="s">
        <v>3958</v>
      </c>
      <c r="BLW1535" s="229" t="s">
        <v>239</v>
      </c>
      <c r="BLX1535" s="229" t="s">
        <v>1186</v>
      </c>
      <c r="BLY1535" s="229" t="s">
        <v>222</v>
      </c>
      <c r="BLZ1535" s="229" t="s">
        <v>223</v>
      </c>
      <c r="BMA1535" s="229" t="s">
        <v>172</v>
      </c>
      <c r="BMB1535" s="229" t="s">
        <v>289</v>
      </c>
      <c r="BMC1535" s="229" t="s">
        <v>227</v>
      </c>
      <c r="BMG1535" s="229">
        <v>2024</v>
      </c>
      <c r="BMH1535" s="229" t="s">
        <v>57</v>
      </c>
      <c r="BMI1535" s="229" t="s">
        <v>3938</v>
      </c>
      <c r="BMJ1535" s="229">
        <v>12974601</v>
      </c>
      <c r="BMK1535" s="229" t="s">
        <v>3953</v>
      </c>
      <c r="BML1535" s="229" t="s">
        <v>310</v>
      </c>
      <c r="BMM1535" s="229" t="s">
        <v>3954</v>
      </c>
      <c r="BMN1535" s="229" t="s">
        <v>305</v>
      </c>
      <c r="BMO1535" s="229" t="s">
        <v>52</v>
      </c>
      <c r="BMP1535" s="229" t="s">
        <v>3955</v>
      </c>
      <c r="BMR1535" s="229" t="s">
        <v>3956</v>
      </c>
      <c r="BMS1535" s="229" t="s">
        <v>682</v>
      </c>
      <c r="BMT1535" s="229" t="s">
        <v>354</v>
      </c>
      <c r="BMU1535" s="229" t="s">
        <v>3957</v>
      </c>
      <c r="BMV1535" s="229" t="s">
        <v>2189</v>
      </c>
      <c r="BMW1535" s="229" t="s">
        <v>294</v>
      </c>
      <c r="BMX1535" s="229" t="s">
        <v>289</v>
      </c>
      <c r="BMY1535" s="229" t="s">
        <v>35</v>
      </c>
      <c r="BMZ1535" s="229" t="s">
        <v>29</v>
      </c>
      <c r="BNA1535" s="229" t="s">
        <v>181</v>
      </c>
      <c r="BNB1535" s="229" t="s">
        <v>3958</v>
      </c>
      <c r="BNC1535" s="229" t="s">
        <v>239</v>
      </c>
      <c r="BND1535" s="229" t="s">
        <v>1186</v>
      </c>
      <c r="BNE1535" s="229" t="s">
        <v>222</v>
      </c>
      <c r="BNF1535" s="229" t="s">
        <v>223</v>
      </c>
      <c r="BNG1535" s="229" t="s">
        <v>172</v>
      </c>
      <c r="BNH1535" s="229" t="s">
        <v>289</v>
      </c>
      <c r="BNI1535" s="229" t="s">
        <v>227</v>
      </c>
      <c r="BNM1535" s="229">
        <v>2024</v>
      </c>
      <c r="BNN1535" s="229" t="s">
        <v>57</v>
      </c>
      <c r="BNO1535" s="229" t="s">
        <v>3938</v>
      </c>
      <c r="BNP1535" s="229">
        <v>12974601</v>
      </c>
      <c r="BNQ1535" s="229" t="s">
        <v>3953</v>
      </c>
      <c r="BNR1535" s="229" t="s">
        <v>310</v>
      </c>
      <c r="BNS1535" s="229" t="s">
        <v>3954</v>
      </c>
      <c r="BNT1535" s="229" t="s">
        <v>305</v>
      </c>
      <c r="BNU1535" s="229" t="s">
        <v>52</v>
      </c>
      <c r="BNV1535" s="229" t="s">
        <v>3955</v>
      </c>
      <c r="BNX1535" s="229" t="s">
        <v>3956</v>
      </c>
      <c r="BNY1535" s="229" t="s">
        <v>682</v>
      </c>
      <c r="BNZ1535" s="229" t="s">
        <v>354</v>
      </c>
      <c r="BOA1535" s="229" t="s">
        <v>3957</v>
      </c>
      <c r="BOB1535" s="229" t="s">
        <v>2189</v>
      </c>
      <c r="BOC1535" s="229" t="s">
        <v>294</v>
      </c>
      <c r="BOD1535" s="229" t="s">
        <v>289</v>
      </c>
      <c r="BOE1535" s="229" t="s">
        <v>35</v>
      </c>
      <c r="BOF1535" s="229" t="s">
        <v>29</v>
      </c>
      <c r="BOG1535" s="229" t="s">
        <v>181</v>
      </c>
      <c r="BOH1535" s="229" t="s">
        <v>3958</v>
      </c>
      <c r="BOI1535" s="229" t="s">
        <v>239</v>
      </c>
      <c r="BOJ1535" s="229" t="s">
        <v>1186</v>
      </c>
      <c r="BOK1535" s="229" t="s">
        <v>222</v>
      </c>
      <c r="BOL1535" s="229" t="s">
        <v>223</v>
      </c>
      <c r="BOM1535" s="229" t="s">
        <v>172</v>
      </c>
      <c r="BON1535" s="229" t="s">
        <v>289</v>
      </c>
      <c r="BOO1535" s="229" t="s">
        <v>227</v>
      </c>
      <c r="BOS1535" s="229">
        <v>2024</v>
      </c>
      <c r="BOT1535" s="229" t="s">
        <v>57</v>
      </c>
      <c r="BOU1535" s="229" t="s">
        <v>3938</v>
      </c>
      <c r="BOV1535" s="229">
        <v>12974601</v>
      </c>
      <c r="BOW1535" s="229" t="s">
        <v>3953</v>
      </c>
      <c r="BOX1535" s="229" t="s">
        <v>310</v>
      </c>
      <c r="BOY1535" s="229" t="s">
        <v>3954</v>
      </c>
      <c r="BOZ1535" s="229" t="s">
        <v>305</v>
      </c>
      <c r="BPA1535" s="229" t="s">
        <v>52</v>
      </c>
      <c r="BPB1535" s="229" t="s">
        <v>3955</v>
      </c>
      <c r="BPD1535" s="229" t="s">
        <v>3956</v>
      </c>
      <c r="BPE1535" s="229" t="s">
        <v>682</v>
      </c>
      <c r="BPF1535" s="229" t="s">
        <v>354</v>
      </c>
      <c r="BPG1535" s="229" t="s">
        <v>3957</v>
      </c>
      <c r="BPH1535" s="229" t="s">
        <v>2189</v>
      </c>
      <c r="BPI1535" s="229" t="s">
        <v>294</v>
      </c>
      <c r="BPJ1535" s="229" t="s">
        <v>289</v>
      </c>
      <c r="BPK1535" s="229" t="s">
        <v>35</v>
      </c>
      <c r="BPL1535" s="229" t="s">
        <v>29</v>
      </c>
      <c r="BPM1535" s="229" t="s">
        <v>181</v>
      </c>
      <c r="BPN1535" s="229" t="s">
        <v>3958</v>
      </c>
      <c r="BPO1535" s="229" t="s">
        <v>239</v>
      </c>
      <c r="BPP1535" s="229" t="s">
        <v>1186</v>
      </c>
      <c r="BPQ1535" s="229" t="s">
        <v>222</v>
      </c>
      <c r="BPR1535" s="229" t="s">
        <v>223</v>
      </c>
      <c r="BPS1535" s="229" t="s">
        <v>172</v>
      </c>
      <c r="BPT1535" s="229" t="s">
        <v>289</v>
      </c>
      <c r="BPU1535" s="229" t="s">
        <v>227</v>
      </c>
      <c r="BPY1535" s="229">
        <v>2024</v>
      </c>
      <c r="BPZ1535" s="229" t="s">
        <v>57</v>
      </c>
      <c r="BQA1535" s="229" t="s">
        <v>3938</v>
      </c>
      <c r="BQB1535" s="229">
        <v>12974601</v>
      </c>
      <c r="BQC1535" s="229" t="s">
        <v>3953</v>
      </c>
      <c r="BQD1535" s="229" t="s">
        <v>310</v>
      </c>
      <c r="BQE1535" s="229" t="s">
        <v>3954</v>
      </c>
      <c r="BQF1535" s="229" t="s">
        <v>305</v>
      </c>
      <c r="BQG1535" s="229" t="s">
        <v>52</v>
      </c>
      <c r="BQH1535" s="229" t="s">
        <v>3955</v>
      </c>
      <c r="BQJ1535" s="229" t="s">
        <v>3956</v>
      </c>
      <c r="BQK1535" s="229" t="s">
        <v>682</v>
      </c>
      <c r="BQL1535" s="229" t="s">
        <v>354</v>
      </c>
      <c r="BQM1535" s="229" t="s">
        <v>3957</v>
      </c>
      <c r="BQN1535" s="229" t="s">
        <v>2189</v>
      </c>
      <c r="BQO1535" s="229" t="s">
        <v>294</v>
      </c>
      <c r="BQP1535" s="229" t="s">
        <v>289</v>
      </c>
      <c r="BQQ1535" s="229" t="s">
        <v>35</v>
      </c>
      <c r="BQR1535" s="229" t="s">
        <v>29</v>
      </c>
      <c r="BQS1535" s="229" t="s">
        <v>181</v>
      </c>
      <c r="BQT1535" s="229" t="s">
        <v>3958</v>
      </c>
      <c r="BQU1535" s="229" t="s">
        <v>239</v>
      </c>
      <c r="BQV1535" s="229" t="s">
        <v>1186</v>
      </c>
      <c r="BQW1535" s="229" t="s">
        <v>222</v>
      </c>
      <c r="BQX1535" s="229" t="s">
        <v>223</v>
      </c>
      <c r="BQY1535" s="229" t="s">
        <v>172</v>
      </c>
      <c r="BQZ1535" s="229" t="s">
        <v>289</v>
      </c>
      <c r="BRA1535" s="229" t="s">
        <v>227</v>
      </c>
      <c r="BRE1535" s="229">
        <v>2024</v>
      </c>
      <c r="BRF1535" s="229" t="s">
        <v>57</v>
      </c>
      <c r="BRG1535" s="229" t="s">
        <v>3938</v>
      </c>
      <c r="BRH1535" s="229">
        <v>12974601</v>
      </c>
      <c r="BRI1535" s="229" t="s">
        <v>3953</v>
      </c>
      <c r="BRJ1535" s="229" t="s">
        <v>310</v>
      </c>
      <c r="BRK1535" s="229" t="s">
        <v>3954</v>
      </c>
      <c r="BRL1535" s="229" t="s">
        <v>305</v>
      </c>
      <c r="BRM1535" s="229" t="s">
        <v>52</v>
      </c>
      <c r="BRN1535" s="229" t="s">
        <v>3955</v>
      </c>
      <c r="BRP1535" s="229" t="s">
        <v>3956</v>
      </c>
      <c r="BRQ1535" s="229" t="s">
        <v>682</v>
      </c>
      <c r="BRR1535" s="229" t="s">
        <v>354</v>
      </c>
      <c r="BRS1535" s="229" t="s">
        <v>3957</v>
      </c>
      <c r="BRT1535" s="229" t="s">
        <v>2189</v>
      </c>
      <c r="BRU1535" s="229" t="s">
        <v>294</v>
      </c>
      <c r="BRV1535" s="229" t="s">
        <v>289</v>
      </c>
      <c r="BRW1535" s="229" t="s">
        <v>35</v>
      </c>
      <c r="BRX1535" s="229" t="s">
        <v>29</v>
      </c>
      <c r="BRY1535" s="229" t="s">
        <v>181</v>
      </c>
      <c r="BRZ1535" s="229" t="s">
        <v>3958</v>
      </c>
      <c r="BSA1535" s="229" t="s">
        <v>239</v>
      </c>
      <c r="BSB1535" s="229" t="s">
        <v>1186</v>
      </c>
      <c r="BSC1535" s="229" t="s">
        <v>222</v>
      </c>
      <c r="BSD1535" s="229" t="s">
        <v>223</v>
      </c>
      <c r="BSE1535" s="229" t="s">
        <v>172</v>
      </c>
      <c r="BSF1535" s="229" t="s">
        <v>289</v>
      </c>
      <c r="BSG1535" s="229" t="s">
        <v>227</v>
      </c>
      <c r="BSK1535" s="229">
        <v>2024</v>
      </c>
      <c r="BSL1535" s="229" t="s">
        <v>57</v>
      </c>
      <c r="BSM1535" s="229" t="s">
        <v>3938</v>
      </c>
      <c r="BSN1535" s="229">
        <v>12974601</v>
      </c>
      <c r="BSO1535" s="229" t="s">
        <v>3953</v>
      </c>
      <c r="BSP1535" s="229" t="s">
        <v>310</v>
      </c>
      <c r="BSQ1535" s="229" t="s">
        <v>3954</v>
      </c>
      <c r="BSR1535" s="229" t="s">
        <v>305</v>
      </c>
      <c r="BSS1535" s="229" t="s">
        <v>52</v>
      </c>
      <c r="BST1535" s="229" t="s">
        <v>3955</v>
      </c>
      <c r="BSV1535" s="229" t="s">
        <v>3956</v>
      </c>
      <c r="BSW1535" s="229" t="s">
        <v>682</v>
      </c>
      <c r="BSX1535" s="229" t="s">
        <v>354</v>
      </c>
      <c r="BSY1535" s="229" t="s">
        <v>3957</v>
      </c>
      <c r="BSZ1535" s="229" t="s">
        <v>2189</v>
      </c>
      <c r="BTA1535" s="229" t="s">
        <v>294</v>
      </c>
      <c r="BTB1535" s="229" t="s">
        <v>289</v>
      </c>
      <c r="BTC1535" s="229" t="s">
        <v>35</v>
      </c>
      <c r="BTD1535" s="229" t="s">
        <v>29</v>
      </c>
      <c r="BTE1535" s="229" t="s">
        <v>181</v>
      </c>
      <c r="BTF1535" s="229" t="s">
        <v>3958</v>
      </c>
      <c r="BTG1535" s="229" t="s">
        <v>239</v>
      </c>
      <c r="BTH1535" s="229" t="s">
        <v>1186</v>
      </c>
      <c r="BTI1535" s="229" t="s">
        <v>222</v>
      </c>
      <c r="BTJ1535" s="229" t="s">
        <v>223</v>
      </c>
      <c r="BTK1535" s="229" t="s">
        <v>172</v>
      </c>
      <c r="BTL1535" s="229" t="s">
        <v>289</v>
      </c>
      <c r="BTM1535" s="229" t="s">
        <v>227</v>
      </c>
      <c r="BTQ1535" s="229">
        <v>2024</v>
      </c>
      <c r="BTR1535" s="229" t="s">
        <v>57</v>
      </c>
      <c r="BTS1535" s="229" t="s">
        <v>3938</v>
      </c>
      <c r="BTT1535" s="229">
        <v>12974601</v>
      </c>
      <c r="BTU1535" s="229" t="s">
        <v>3953</v>
      </c>
      <c r="BTV1535" s="229" t="s">
        <v>310</v>
      </c>
      <c r="BTW1535" s="229" t="s">
        <v>3954</v>
      </c>
      <c r="BTX1535" s="229" t="s">
        <v>305</v>
      </c>
      <c r="BTY1535" s="229" t="s">
        <v>52</v>
      </c>
      <c r="BTZ1535" s="229" t="s">
        <v>3955</v>
      </c>
      <c r="BUB1535" s="229" t="s">
        <v>3956</v>
      </c>
      <c r="BUC1535" s="229" t="s">
        <v>682</v>
      </c>
      <c r="BUD1535" s="229" t="s">
        <v>354</v>
      </c>
      <c r="BUE1535" s="229" t="s">
        <v>3957</v>
      </c>
      <c r="BUF1535" s="229" t="s">
        <v>2189</v>
      </c>
      <c r="BUG1535" s="229" t="s">
        <v>294</v>
      </c>
      <c r="BUH1535" s="229" t="s">
        <v>289</v>
      </c>
      <c r="BUI1535" s="229" t="s">
        <v>35</v>
      </c>
      <c r="BUJ1535" s="229" t="s">
        <v>29</v>
      </c>
      <c r="BUK1535" s="229" t="s">
        <v>181</v>
      </c>
      <c r="BUL1535" s="229" t="s">
        <v>3958</v>
      </c>
      <c r="BUM1535" s="229" t="s">
        <v>239</v>
      </c>
      <c r="BUN1535" s="229" t="s">
        <v>1186</v>
      </c>
      <c r="BUO1535" s="229" t="s">
        <v>222</v>
      </c>
      <c r="BUP1535" s="229" t="s">
        <v>223</v>
      </c>
      <c r="BUQ1535" s="229" t="s">
        <v>172</v>
      </c>
      <c r="BUR1535" s="229" t="s">
        <v>289</v>
      </c>
      <c r="BUS1535" s="229" t="s">
        <v>227</v>
      </c>
      <c r="BUW1535" s="229">
        <v>2024</v>
      </c>
      <c r="BUX1535" s="229" t="s">
        <v>57</v>
      </c>
      <c r="BUY1535" s="229" t="s">
        <v>3938</v>
      </c>
      <c r="BUZ1535" s="229">
        <v>12974601</v>
      </c>
      <c r="BVA1535" s="229" t="s">
        <v>3953</v>
      </c>
      <c r="BVB1535" s="229" t="s">
        <v>310</v>
      </c>
      <c r="BVC1535" s="229" t="s">
        <v>3954</v>
      </c>
      <c r="BVD1535" s="229" t="s">
        <v>305</v>
      </c>
      <c r="BVE1535" s="229" t="s">
        <v>52</v>
      </c>
      <c r="BVF1535" s="229" t="s">
        <v>3955</v>
      </c>
      <c r="BVH1535" s="229" t="s">
        <v>3956</v>
      </c>
      <c r="BVI1535" s="229" t="s">
        <v>682</v>
      </c>
      <c r="BVJ1535" s="229" t="s">
        <v>354</v>
      </c>
      <c r="BVK1535" s="229" t="s">
        <v>3957</v>
      </c>
      <c r="BVL1535" s="229" t="s">
        <v>2189</v>
      </c>
      <c r="BVM1535" s="229" t="s">
        <v>294</v>
      </c>
      <c r="BVN1535" s="229" t="s">
        <v>289</v>
      </c>
      <c r="BVO1535" s="229" t="s">
        <v>35</v>
      </c>
      <c r="BVP1535" s="229" t="s">
        <v>29</v>
      </c>
      <c r="BVQ1535" s="229" t="s">
        <v>181</v>
      </c>
      <c r="BVR1535" s="229" t="s">
        <v>3958</v>
      </c>
      <c r="BVS1535" s="229" t="s">
        <v>239</v>
      </c>
      <c r="BVT1535" s="229" t="s">
        <v>1186</v>
      </c>
      <c r="BVU1535" s="229" t="s">
        <v>222</v>
      </c>
      <c r="BVV1535" s="229" t="s">
        <v>223</v>
      </c>
      <c r="BVW1535" s="229" t="s">
        <v>172</v>
      </c>
      <c r="BVX1535" s="229" t="s">
        <v>289</v>
      </c>
      <c r="BVY1535" s="229" t="s">
        <v>227</v>
      </c>
      <c r="BWC1535" s="229">
        <v>2024</v>
      </c>
      <c r="BWD1535" s="229" t="s">
        <v>57</v>
      </c>
      <c r="BWE1535" s="229" t="s">
        <v>3938</v>
      </c>
      <c r="BWF1535" s="229">
        <v>12974601</v>
      </c>
      <c r="BWG1535" s="229" t="s">
        <v>3953</v>
      </c>
      <c r="BWH1535" s="229" t="s">
        <v>310</v>
      </c>
      <c r="BWI1535" s="229" t="s">
        <v>3954</v>
      </c>
      <c r="BWJ1535" s="229" t="s">
        <v>305</v>
      </c>
      <c r="BWK1535" s="229" t="s">
        <v>52</v>
      </c>
      <c r="BWL1535" s="229" t="s">
        <v>3955</v>
      </c>
      <c r="BWN1535" s="229" t="s">
        <v>3956</v>
      </c>
      <c r="BWO1535" s="229" t="s">
        <v>682</v>
      </c>
      <c r="BWP1535" s="229" t="s">
        <v>354</v>
      </c>
      <c r="BWQ1535" s="229" t="s">
        <v>3957</v>
      </c>
      <c r="BWR1535" s="229" t="s">
        <v>2189</v>
      </c>
      <c r="BWS1535" s="229" t="s">
        <v>294</v>
      </c>
      <c r="BWT1535" s="229" t="s">
        <v>289</v>
      </c>
      <c r="BWU1535" s="229" t="s">
        <v>35</v>
      </c>
      <c r="BWV1535" s="229" t="s">
        <v>29</v>
      </c>
      <c r="BWW1535" s="229" t="s">
        <v>181</v>
      </c>
      <c r="BWX1535" s="229" t="s">
        <v>3958</v>
      </c>
      <c r="BWY1535" s="229" t="s">
        <v>239</v>
      </c>
      <c r="BWZ1535" s="229" t="s">
        <v>1186</v>
      </c>
      <c r="BXA1535" s="229" t="s">
        <v>222</v>
      </c>
      <c r="BXB1535" s="229" t="s">
        <v>223</v>
      </c>
      <c r="BXC1535" s="229" t="s">
        <v>172</v>
      </c>
      <c r="BXD1535" s="229" t="s">
        <v>289</v>
      </c>
      <c r="BXE1535" s="229" t="s">
        <v>227</v>
      </c>
      <c r="BXI1535" s="229">
        <v>2024</v>
      </c>
      <c r="BXJ1535" s="229" t="s">
        <v>57</v>
      </c>
      <c r="BXK1535" s="229" t="s">
        <v>3938</v>
      </c>
      <c r="BXL1535" s="229">
        <v>12974601</v>
      </c>
      <c r="BXM1535" s="229" t="s">
        <v>3953</v>
      </c>
      <c r="BXN1535" s="229" t="s">
        <v>310</v>
      </c>
      <c r="BXO1535" s="229" t="s">
        <v>3954</v>
      </c>
      <c r="BXP1535" s="229" t="s">
        <v>305</v>
      </c>
      <c r="BXQ1535" s="229" t="s">
        <v>52</v>
      </c>
      <c r="BXR1535" s="229" t="s">
        <v>3955</v>
      </c>
      <c r="BXT1535" s="229" t="s">
        <v>3956</v>
      </c>
      <c r="BXU1535" s="229" t="s">
        <v>682</v>
      </c>
      <c r="BXV1535" s="229" t="s">
        <v>354</v>
      </c>
      <c r="BXW1535" s="229" t="s">
        <v>3957</v>
      </c>
      <c r="BXX1535" s="229" t="s">
        <v>2189</v>
      </c>
      <c r="BXY1535" s="229" t="s">
        <v>294</v>
      </c>
      <c r="BXZ1535" s="229" t="s">
        <v>289</v>
      </c>
      <c r="BYA1535" s="229" t="s">
        <v>35</v>
      </c>
      <c r="BYB1535" s="229" t="s">
        <v>29</v>
      </c>
      <c r="BYC1535" s="229" t="s">
        <v>181</v>
      </c>
      <c r="BYD1535" s="229" t="s">
        <v>3958</v>
      </c>
      <c r="BYE1535" s="229" t="s">
        <v>239</v>
      </c>
      <c r="BYF1535" s="229" t="s">
        <v>1186</v>
      </c>
      <c r="BYG1535" s="229" t="s">
        <v>222</v>
      </c>
      <c r="BYH1535" s="229" t="s">
        <v>223</v>
      </c>
      <c r="BYI1535" s="229" t="s">
        <v>172</v>
      </c>
      <c r="BYJ1535" s="229" t="s">
        <v>289</v>
      </c>
      <c r="BYK1535" s="229" t="s">
        <v>227</v>
      </c>
      <c r="BYO1535" s="229">
        <v>2024</v>
      </c>
      <c r="BYP1535" s="229" t="s">
        <v>57</v>
      </c>
      <c r="BYQ1535" s="229" t="s">
        <v>3938</v>
      </c>
      <c r="BYR1535" s="229">
        <v>12974601</v>
      </c>
      <c r="BYS1535" s="229" t="s">
        <v>3953</v>
      </c>
      <c r="BYT1535" s="229" t="s">
        <v>310</v>
      </c>
      <c r="BYU1535" s="229" t="s">
        <v>3954</v>
      </c>
      <c r="BYV1535" s="229" t="s">
        <v>305</v>
      </c>
      <c r="BYW1535" s="229" t="s">
        <v>52</v>
      </c>
      <c r="BYX1535" s="229" t="s">
        <v>3955</v>
      </c>
      <c r="BYZ1535" s="229" t="s">
        <v>3956</v>
      </c>
      <c r="BZA1535" s="229" t="s">
        <v>682</v>
      </c>
      <c r="BZB1535" s="229" t="s">
        <v>354</v>
      </c>
      <c r="BZC1535" s="229" t="s">
        <v>3957</v>
      </c>
      <c r="BZD1535" s="229" t="s">
        <v>2189</v>
      </c>
      <c r="BZE1535" s="229" t="s">
        <v>294</v>
      </c>
      <c r="BZF1535" s="229" t="s">
        <v>289</v>
      </c>
      <c r="BZG1535" s="229" t="s">
        <v>35</v>
      </c>
      <c r="BZH1535" s="229" t="s">
        <v>29</v>
      </c>
      <c r="BZI1535" s="229" t="s">
        <v>181</v>
      </c>
      <c r="BZJ1535" s="229" t="s">
        <v>3958</v>
      </c>
      <c r="BZK1535" s="229" t="s">
        <v>239</v>
      </c>
      <c r="BZL1535" s="229" t="s">
        <v>1186</v>
      </c>
      <c r="BZM1535" s="229" t="s">
        <v>222</v>
      </c>
      <c r="BZN1535" s="229" t="s">
        <v>223</v>
      </c>
      <c r="BZO1535" s="229" t="s">
        <v>172</v>
      </c>
      <c r="BZP1535" s="229" t="s">
        <v>289</v>
      </c>
      <c r="BZQ1535" s="229" t="s">
        <v>227</v>
      </c>
      <c r="BZU1535" s="229">
        <v>2024</v>
      </c>
      <c r="BZV1535" s="229" t="s">
        <v>57</v>
      </c>
      <c r="BZW1535" s="229" t="s">
        <v>3938</v>
      </c>
      <c r="BZX1535" s="229">
        <v>12974601</v>
      </c>
      <c r="BZY1535" s="229" t="s">
        <v>3953</v>
      </c>
      <c r="BZZ1535" s="229" t="s">
        <v>310</v>
      </c>
      <c r="CAA1535" s="229" t="s">
        <v>3954</v>
      </c>
      <c r="CAB1535" s="229" t="s">
        <v>305</v>
      </c>
      <c r="CAC1535" s="229" t="s">
        <v>52</v>
      </c>
      <c r="CAD1535" s="229" t="s">
        <v>3955</v>
      </c>
      <c r="CAF1535" s="229" t="s">
        <v>3956</v>
      </c>
      <c r="CAG1535" s="229" t="s">
        <v>682</v>
      </c>
      <c r="CAH1535" s="229" t="s">
        <v>354</v>
      </c>
      <c r="CAI1535" s="229" t="s">
        <v>3957</v>
      </c>
      <c r="CAJ1535" s="229" t="s">
        <v>2189</v>
      </c>
      <c r="CAK1535" s="229" t="s">
        <v>294</v>
      </c>
      <c r="CAL1535" s="229" t="s">
        <v>289</v>
      </c>
      <c r="CAM1535" s="229" t="s">
        <v>35</v>
      </c>
      <c r="CAN1535" s="229" t="s">
        <v>29</v>
      </c>
      <c r="CAO1535" s="229" t="s">
        <v>181</v>
      </c>
      <c r="CAP1535" s="229" t="s">
        <v>3958</v>
      </c>
      <c r="CAQ1535" s="229" t="s">
        <v>239</v>
      </c>
      <c r="CAR1535" s="229" t="s">
        <v>1186</v>
      </c>
      <c r="CAS1535" s="229" t="s">
        <v>222</v>
      </c>
      <c r="CAT1535" s="229" t="s">
        <v>223</v>
      </c>
      <c r="CAU1535" s="229" t="s">
        <v>172</v>
      </c>
      <c r="CAV1535" s="229" t="s">
        <v>289</v>
      </c>
      <c r="CAW1535" s="229" t="s">
        <v>227</v>
      </c>
      <c r="CBA1535" s="229">
        <v>2024</v>
      </c>
      <c r="CBB1535" s="229" t="s">
        <v>57</v>
      </c>
      <c r="CBC1535" s="229" t="s">
        <v>3938</v>
      </c>
      <c r="CBD1535" s="229">
        <v>12974601</v>
      </c>
      <c r="CBE1535" s="229" t="s">
        <v>3953</v>
      </c>
      <c r="CBF1535" s="229" t="s">
        <v>310</v>
      </c>
      <c r="CBG1535" s="229" t="s">
        <v>3954</v>
      </c>
      <c r="CBH1535" s="229" t="s">
        <v>305</v>
      </c>
      <c r="CBI1535" s="229" t="s">
        <v>52</v>
      </c>
      <c r="CBJ1535" s="229" t="s">
        <v>3955</v>
      </c>
      <c r="CBL1535" s="229" t="s">
        <v>3956</v>
      </c>
      <c r="CBM1535" s="229" t="s">
        <v>682</v>
      </c>
      <c r="CBN1535" s="229" t="s">
        <v>354</v>
      </c>
      <c r="CBO1535" s="229" t="s">
        <v>3957</v>
      </c>
      <c r="CBP1535" s="229" t="s">
        <v>2189</v>
      </c>
      <c r="CBQ1535" s="229" t="s">
        <v>294</v>
      </c>
      <c r="CBR1535" s="229" t="s">
        <v>289</v>
      </c>
      <c r="CBS1535" s="229" t="s">
        <v>35</v>
      </c>
      <c r="CBT1535" s="229" t="s">
        <v>29</v>
      </c>
      <c r="CBU1535" s="229" t="s">
        <v>181</v>
      </c>
      <c r="CBV1535" s="229" t="s">
        <v>3958</v>
      </c>
      <c r="CBW1535" s="229" t="s">
        <v>239</v>
      </c>
      <c r="CBX1535" s="229" t="s">
        <v>1186</v>
      </c>
      <c r="CBY1535" s="229" t="s">
        <v>222</v>
      </c>
      <c r="CBZ1535" s="229" t="s">
        <v>223</v>
      </c>
      <c r="CCA1535" s="229" t="s">
        <v>172</v>
      </c>
      <c r="CCB1535" s="229" t="s">
        <v>289</v>
      </c>
      <c r="CCC1535" s="229" t="s">
        <v>227</v>
      </c>
      <c r="CCG1535" s="229">
        <v>2024</v>
      </c>
      <c r="CCH1535" s="229" t="s">
        <v>57</v>
      </c>
      <c r="CCI1535" s="229" t="s">
        <v>3938</v>
      </c>
      <c r="CCJ1535" s="229">
        <v>12974601</v>
      </c>
      <c r="CCK1535" s="229" t="s">
        <v>3953</v>
      </c>
      <c r="CCL1535" s="229" t="s">
        <v>310</v>
      </c>
      <c r="CCM1535" s="229" t="s">
        <v>3954</v>
      </c>
      <c r="CCN1535" s="229" t="s">
        <v>305</v>
      </c>
      <c r="CCO1535" s="229" t="s">
        <v>52</v>
      </c>
      <c r="CCP1535" s="229" t="s">
        <v>3955</v>
      </c>
      <c r="CCR1535" s="229" t="s">
        <v>3956</v>
      </c>
      <c r="CCS1535" s="229" t="s">
        <v>682</v>
      </c>
      <c r="CCT1535" s="229" t="s">
        <v>354</v>
      </c>
      <c r="CCU1535" s="229" t="s">
        <v>3957</v>
      </c>
      <c r="CCV1535" s="229" t="s">
        <v>2189</v>
      </c>
      <c r="CCW1535" s="229" t="s">
        <v>294</v>
      </c>
      <c r="CCX1535" s="229" t="s">
        <v>289</v>
      </c>
      <c r="CCY1535" s="229" t="s">
        <v>35</v>
      </c>
      <c r="CCZ1535" s="229" t="s">
        <v>29</v>
      </c>
      <c r="CDA1535" s="229" t="s">
        <v>181</v>
      </c>
      <c r="CDB1535" s="229" t="s">
        <v>3958</v>
      </c>
      <c r="CDC1535" s="229" t="s">
        <v>239</v>
      </c>
      <c r="CDD1535" s="229" t="s">
        <v>1186</v>
      </c>
      <c r="CDE1535" s="229" t="s">
        <v>222</v>
      </c>
      <c r="CDF1535" s="229" t="s">
        <v>223</v>
      </c>
      <c r="CDG1535" s="229" t="s">
        <v>172</v>
      </c>
      <c r="CDH1535" s="229" t="s">
        <v>289</v>
      </c>
      <c r="CDI1535" s="229" t="s">
        <v>227</v>
      </c>
      <c r="CDM1535" s="229">
        <v>2024</v>
      </c>
      <c r="CDN1535" s="229" t="s">
        <v>57</v>
      </c>
      <c r="CDO1535" s="229" t="s">
        <v>3938</v>
      </c>
      <c r="CDP1535" s="229">
        <v>12974601</v>
      </c>
      <c r="CDQ1535" s="229" t="s">
        <v>3953</v>
      </c>
      <c r="CDR1535" s="229" t="s">
        <v>310</v>
      </c>
      <c r="CDS1535" s="229" t="s">
        <v>3954</v>
      </c>
      <c r="CDT1535" s="229" t="s">
        <v>305</v>
      </c>
      <c r="CDU1535" s="229" t="s">
        <v>52</v>
      </c>
      <c r="CDV1535" s="229" t="s">
        <v>3955</v>
      </c>
      <c r="CDX1535" s="229" t="s">
        <v>3956</v>
      </c>
      <c r="CDY1535" s="229" t="s">
        <v>682</v>
      </c>
      <c r="CDZ1535" s="229" t="s">
        <v>354</v>
      </c>
      <c r="CEA1535" s="229" t="s">
        <v>3957</v>
      </c>
      <c r="CEB1535" s="229" t="s">
        <v>2189</v>
      </c>
      <c r="CEC1535" s="229" t="s">
        <v>294</v>
      </c>
      <c r="CED1535" s="229" t="s">
        <v>289</v>
      </c>
      <c r="CEE1535" s="229" t="s">
        <v>35</v>
      </c>
      <c r="CEF1535" s="229" t="s">
        <v>29</v>
      </c>
      <c r="CEG1535" s="229" t="s">
        <v>181</v>
      </c>
      <c r="CEH1535" s="229" t="s">
        <v>3958</v>
      </c>
      <c r="CEI1535" s="229" t="s">
        <v>239</v>
      </c>
      <c r="CEJ1535" s="229" t="s">
        <v>1186</v>
      </c>
      <c r="CEK1535" s="229" t="s">
        <v>222</v>
      </c>
      <c r="CEL1535" s="229" t="s">
        <v>223</v>
      </c>
      <c r="CEM1535" s="229" t="s">
        <v>172</v>
      </c>
      <c r="CEN1535" s="229" t="s">
        <v>289</v>
      </c>
      <c r="CEO1535" s="229" t="s">
        <v>227</v>
      </c>
      <c r="CES1535" s="229">
        <v>2024</v>
      </c>
      <c r="CET1535" s="229" t="s">
        <v>57</v>
      </c>
      <c r="CEU1535" s="229" t="s">
        <v>3938</v>
      </c>
      <c r="CEV1535" s="229">
        <v>12974601</v>
      </c>
      <c r="CEW1535" s="229" t="s">
        <v>3953</v>
      </c>
      <c r="CEX1535" s="229" t="s">
        <v>310</v>
      </c>
      <c r="CEY1535" s="229" t="s">
        <v>3954</v>
      </c>
      <c r="CEZ1535" s="229" t="s">
        <v>305</v>
      </c>
      <c r="CFA1535" s="229" t="s">
        <v>52</v>
      </c>
      <c r="CFB1535" s="229" t="s">
        <v>3955</v>
      </c>
      <c r="CFD1535" s="229" t="s">
        <v>3956</v>
      </c>
      <c r="CFE1535" s="229" t="s">
        <v>682</v>
      </c>
      <c r="CFF1535" s="229" t="s">
        <v>354</v>
      </c>
      <c r="CFG1535" s="229" t="s">
        <v>3957</v>
      </c>
      <c r="CFH1535" s="229" t="s">
        <v>2189</v>
      </c>
      <c r="CFI1535" s="229" t="s">
        <v>294</v>
      </c>
      <c r="CFJ1535" s="229" t="s">
        <v>289</v>
      </c>
      <c r="CFK1535" s="229" t="s">
        <v>35</v>
      </c>
      <c r="CFL1535" s="229" t="s">
        <v>29</v>
      </c>
      <c r="CFM1535" s="229" t="s">
        <v>181</v>
      </c>
      <c r="CFN1535" s="229" t="s">
        <v>3958</v>
      </c>
      <c r="CFO1535" s="229" t="s">
        <v>239</v>
      </c>
      <c r="CFP1535" s="229" t="s">
        <v>1186</v>
      </c>
      <c r="CFQ1535" s="229" t="s">
        <v>222</v>
      </c>
      <c r="CFR1535" s="229" t="s">
        <v>223</v>
      </c>
      <c r="CFS1535" s="229" t="s">
        <v>172</v>
      </c>
      <c r="CFT1535" s="229" t="s">
        <v>289</v>
      </c>
      <c r="CFU1535" s="229" t="s">
        <v>227</v>
      </c>
      <c r="CFY1535" s="229">
        <v>2024</v>
      </c>
      <c r="CFZ1535" s="229" t="s">
        <v>57</v>
      </c>
      <c r="CGA1535" s="229" t="s">
        <v>3938</v>
      </c>
      <c r="CGB1535" s="229">
        <v>12974601</v>
      </c>
      <c r="CGC1535" s="229" t="s">
        <v>3953</v>
      </c>
      <c r="CGD1535" s="229" t="s">
        <v>310</v>
      </c>
      <c r="CGE1535" s="229" t="s">
        <v>3954</v>
      </c>
      <c r="CGF1535" s="229" t="s">
        <v>305</v>
      </c>
      <c r="CGG1535" s="229" t="s">
        <v>52</v>
      </c>
      <c r="CGH1535" s="229" t="s">
        <v>3955</v>
      </c>
      <c r="CGJ1535" s="229" t="s">
        <v>3956</v>
      </c>
      <c r="CGK1535" s="229" t="s">
        <v>682</v>
      </c>
      <c r="CGL1535" s="229" t="s">
        <v>354</v>
      </c>
      <c r="CGM1535" s="229" t="s">
        <v>3957</v>
      </c>
      <c r="CGN1535" s="229" t="s">
        <v>2189</v>
      </c>
      <c r="CGO1535" s="229" t="s">
        <v>294</v>
      </c>
      <c r="CGP1535" s="229" t="s">
        <v>289</v>
      </c>
      <c r="CGQ1535" s="229" t="s">
        <v>35</v>
      </c>
      <c r="CGR1535" s="229" t="s">
        <v>29</v>
      </c>
      <c r="CGS1535" s="229" t="s">
        <v>181</v>
      </c>
      <c r="CGT1535" s="229" t="s">
        <v>3958</v>
      </c>
      <c r="CGU1535" s="229" t="s">
        <v>239</v>
      </c>
      <c r="CGV1535" s="229" t="s">
        <v>1186</v>
      </c>
      <c r="CGW1535" s="229" t="s">
        <v>222</v>
      </c>
      <c r="CGX1535" s="229" t="s">
        <v>223</v>
      </c>
      <c r="CGY1535" s="229" t="s">
        <v>172</v>
      </c>
      <c r="CGZ1535" s="229" t="s">
        <v>289</v>
      </c>
      <c r="CHA1535" s="229" t="s">
        <v>227</v>
      </c>
      <c r="CHE1535" s="229">
        <v>2024</v>
      </c>
      <c r="CHF1535" s="229" t="s">
        <v>57</v>
      </c>
      <c r="CHG1535" s="229" t="s">
        <v>3938</v>
      </c>
      <c r="CHH1535" s="229">
        <v>12974601</v>
      </c>
      <c r="CHI1535" s="229" t="s">
        <v>3953</v>
      </c>
      <c r="CHJ1535" s="229" t="s">
        <v>310</v>
      </c>
      <c r="CHK1535" s="229" t="s">
        <v>3954</v>
      </c>
      <c r="CHL1535" s="229" t="s">
        <v>305</v>
      </c>
      <c r="CHM1535" s="229" t="s">
        <v>52</v>
      </c>
      <c r="CHN1535" s="229" t="s">
        <v>3955</v>
      </c>
      <c r="CHP1535" s="229" t="s">
        <v>3956</v>
      </c>
      <c r="CHQ1535" s="229" t="s">
        <v>682</v>
      </c>
      <c r="CHR1535" s="229" t="s">
        <v>354</v>
      </c>
      <c r="CHS1535" s="229" t="s">
        <v>3957</v>
      </c>
      <c r="CHT1535" s="229" t="s">
        <v>2189</v>
      </c>
      <c r="CHU1535" s="229" t="s">
        <v>294</v>
      </c>
      <c r="CHV1535" s="229" t="s">
        <v>289</v>
      </c>
      <c r="CHW1535" s="229" t="s">
        <v>35</v>
      </c>
      <c r="CHX1535" s="229" t="s">
        <v>29</v>
      </c>
      <c r="CHY1535" s="229" t="s">
        <v>181</v>
      </c>
      <c r="CHZ1535" s="229" t="s">
        <v>3958</v>
      </c>
      <c r="CIA1535" s="229" t="s">
        <v>239</v>
      </c>
      <c r="CIB1535" s="229" t="s">
        <v>1186</v>
      </c>
      <c r="CIC1535" s="229" t="s">
        <v>222</v>
      </c>
      <c r="CID1535" s="229" t="s">
        <v>223</v>
      </c>
      <c r="CIE1535" s="229" t="s">
        <v>172</v>
      </c>
      <c r="CIF1535" s="229" t="s">
        <v>289</v>
      </c>
      <c r="CIG1535" s="229" t="s">
        <v>227</v>
      </c>
      <c r="CIK1535" s="229">
        <v>2024</v>
      </c>
      <c r="CIL1535" s="229" t="s">
        <v>57</v>
      </c>
      <c r="CIM1535" s="229" t="s">
        <v>3938</v>
      </c>
      <c r="CIN1535" s="229">
        <v>12974601</v>
      </c>
      <c r="CIO1535" s="229" t="s">
        <v>3953</v>
      </c>
      <c r="CIP1535" s="229" t="s">
        <v>310</v>
      </c>
      <c r="CIQ1535" s="229" t="s">
        <v>3954</v>
      </c>
      <c r="CIR1535" s="229" t="s">
        <v>305</v>
      </c>
      <c r="CIS1535" s="229" t="s">
        <v>52</v>
      </c>
      <c r="CIT1535" s="229" t="s">
        <v>3955</v>
      </c>
      <c r="CIV1535" s="229" t="s">
        <v>3956</v>
      </c>
      <c r="CIW1535" s="229" t="s">
        <v>682</v>
      </c>
      <c r="CIX1535" s="229" t="s">
        <v>354</v>
      </c>
      <c r="CIY1535" s="229" t="s">
        <v>3957</v>
      </c>
      <c r="CIZ1535" s="229" t="s">
        <v>2189</v>
      </c>
      <c r="CJA1535" s="229" t="s">
        <v>294</v>
      </c>
      <c r="CJB1535" s="229" t="s">
        <v>289</v>
      </c>
      <c r="CJC1535" s="229" t="s">
        <v>35</v>
      </c>
      <c r="CJD1535" s="229" t="s">
        <v>29</v>
      </c>
      <c r="CJE1535" s="229" t="s">
        <v>181</v>
      </c>
      <c r="CJF1535" s="229" t="s">
        <v>3958</v>
      </c>
      <c r="CJG1535" s="229" t="s">
        <v>239</v>
      </c>
      <c r="CJH1535" s="229" t="s">
        <v>1186</v>
      </c>
      <c r="CJI1535" s="229" t="s">
        <v>222</v>
      </c>
      <c r="CJJ1535" s="229" t="s">
        <v>223</v>
      </c>
      <c r="CJK1535" s="229" t="s">
        <v>172</v>
      </c>
      <c r="CJL1535" s="229" t="s">
        <v>289</v>
      </c>
      <c r="CJM1535" s="229" t="s">
        <v>227</v>
      </c>
      <c r="CJQ1535" s="229">
        <v>2024</v>
      </c>
      <c r="CJR1535" s="229" t="s">
        <v>57</v>
      </c>
      <c r="CJS1535" s="229" t="s">
        <v>3938</v>
      </c>
      <c r="CJT1535" s="229">
        <v>12974601</v>
      </c>
      <c r="CJU1535" s="229" t="s">
        <v>3953</v>
      </c>
      <c r="CJV1535" s="229" t="s">
        <v>310</v>
      </c>
      <c r="CJW1535" s="229" t="s">
        <v>3954</v>
      </c>
      <c r="CJX1535" s="229" t="s">
        <v>305</v>
      </c>
      <c r="CJY1535" s="229" t="s">
        <v>52</v>
      </c>
      <c r="CJZ1535" s="229" t="s">
        <v>3955</v>
      </c>
      <c r="CKB1535" s="229" t="s">
        <v>3956</v>
      </c>
      <c r="CKC1535" s="229" t="s">
        <v>682</v>
      </c>
      <c r="CKD1535" s="229" t="s">
        <v>354</v>
      </c>
      <c r="CKE1535" s="229" t="s">
        <v>3957</v>
      </c>
      <c r="CKF1535" s="229" t="s">
        <v>2189</v>
      </c>
      <c r="CKG1535" s="229" t="s">
        <v>294</v>
      </c>
      <c r="CKH1535" s="229" t="s">
        <v>289</v>
      </c>
      <c r="CKI1535" s="229" t="s">
        <v>35</v>
      </c>
      <c r="CKJ1535" s="229" t="s">
        <v>29</v>
      </c>
      <c r="CKK1535" s="229" t="s">
        <v>181</v>
      </c>
      <c r="CKL1535" s="229" t="s">
        <v>3958</v>
      </c>
      <c r="CKM1535" s="229" t="s">
        <v>239</v>
      </c>
      <c r="CKN1535" s="229" t="s">
        <v>1186</v>
      </c>
      <c r="CKO1535" s="229" t="s">
        <v>222</v>
      </c>
      <c r="CKP1535" s="229" t="s">
        <v>223</v>
      </c>
      <c r="CKQ1535" s="229" t="s">
        <v>172</v>
      </c>
      <c r="CKR1535" s="229" t="s">
        <v>289</v>
      </c>
      <c r="CKS1535" s="229" t="s">
        <v>227</v>
      </c>
      <c r="CKW1535" s="229">
        <v>2024</v>
      </c>
      <c r="CKX1535" s="229" t="s">
        <v>57</v>
      </c>
      <c r="CKY1535" s="229" t="s">
        <v>3938</v>
      </c>
      <c r="CKZ1535" s="229">
        <v>12974601</v>
      </c>
      <c r="CLA1535" s="229" t="s">
        <v>3953</v>
      </c>
      <c r="CLB1535" s="229" t="s">
        <v>310</v>
      </c>
      <c r="CLC1535" s="229" t="s">
        <v>3954</v>
      </c>
      <c r="CLD1535" s="229" t="s">
        <v>305</v>
      </c>
      <c r="CLE1535" s="229" t="s">
        <v>52</v>
      </c>
      <c r="CLF1535" s="229" t="s">
        <v>3955</v>
      </c>
      <c r="CLH1535" s="229" t="s">
        <v>3956</v>
      </c>
      <c r="CLI1535" s="229" t="s">
        <v>682</v>
      </c>
      <c r="CLJ1535" s="229" t="s">
        <v>354</v>
      </c>
      <c r="CLK1535" s="229" t="s">
        <v>3957</v>
      </c>
      <c r="CLL1535" s="229" t="s">
        <v>2189</v>
      </c>
      <c r="CLM1535" s="229" t="s">
        <v>294</v>
      </c>
      <c r="CLN1535" s="229" t="s">
        <v>289</v>
      </c>
      <c r="CLO1535" s="229" t="s">
        <v>35</v>
      </c>
      <c r="CLP1535" s="229" t="s">
        <v>29</v>
      </c>
      <c r="CLQ1535" s="229" t="s">
        <v>181</v>
      </c>
      <c r="CLR1535" s="229" t="s">
        <v>3958</v>
      </c>
      <c r="CLS1535" s="229" t="s">
        <v>239</v>
      </c>
      <c r="CLT1535" s="229" t="s">
        <v>1186</v>
      </c>
      <c r="CLU1535" s="229" t="s">
        <v>222</v>
      </c>
      <c r="CLV1535" s="229" t="s">
        <v>223</v>
      </c>
      <c r="CLW1535" s="229" t="s">
        <v>172</v>
      </c>
      <c r="CLX1535" s="229" t="s">
        <v>289</v>
      </c>
      <c r="CLY1535" s="229" t="s">
        <v>227</v>
      </c>
      <c r="CMC1535" s="229">
        <v>2024</v>
      </c>
      <c r="CMD1535" s="229" t="s">
        <v>57</v>
      </c>
      <c r="CME1535" s="229" t="s">
        <v>3938</v>
      </c>
      <c r="CMF1535" s="229">
        <v>12974601</v>
      </c>
      <c r="CMG1535" s="229" t="s">
        <v>3953</v>
      </c>
      <c r="CMH1535" s="229" t="s">
        <v>310</v>
      </c>
      <c r="CMI1535" s="229" t="s">
        <v>3954</v>
      </c>
      <c r="CMJ1535" s="229" t="s">
        <v>305</v>
      </c>
      <c r="CMK1535" s="229" t="s">
        <v>52</v>
      </c>
      <c r="CML1535" s="229" t="s">
        <v>3955</v>
      </c>
      <c r="CMN1535" s="229" t="s">
        <v>3956</v>
      </c>
      <c r="CMO1535" s="229" t="s">
        <v>682</v>
      </c>
      <c r="CMP1535" s="229" t="s">
        <v>354</v>
      </c>
      <c r="CMQ1535" s="229" t="s">
        <v>3957</v>
      </c>
      <c r="CMR1535" s="229" t="s">
        <v>2189</v>
      </c>
      <c r="CMS1535" s="229" t="s">
        <v>294</v>
      </c>
      <c r="CMT1535" s="229" t="s">
        <v>289</v>
      </c>
      <c r="CMU1535" s="229" t="s">
        <v>35</v>
      </c>
      <c r="CMV1535" s="229" t="s">
        <v>29</v>
      </c>
      <c r="CMW1535" s="229" t="s">
        <v>181</v>
      </c>
      <c r="CMX1535" s="229" t="s">
        <v>3958</v>
      </c>
      <c r="CMY1535" s="229" t="s">
        <v>239</v>
      </c>
      <c r="CMZ1535" s="229" t="s">
        <v>1186</v>
      </c>
      <c r="CNA1535" s="229" t="s">
        <v>222</v>
      </c>
      <c r="CNB1535" s="229" t="s">
        <v>223</v>
      </c>
      <c r="CNC1535" s="229" t="s">
        <v>172</v>
      </c>
      <c r="CND1535" s="229" t="s">
        <v>289</v>
      </c>
      <c r="CNE1535" s="229" t="s">
        <v>227</v>
      </c>
      <c r="CNI1535" s="229">
        <v>2024</v>
      </c>
      <c r="CNJ1535" s="229" t="s">
        <v>57</v>
      </c>
      <c r="CNK1535" s="229" t="s">
        <v>3938</v>
      </c>
      <c r="CNL1535" s="229">
        <v>12974601</v>
      </c>
      <c r="CNM1535" s="229" t="s">
        <v>3953</v>
      </c>
      <c r="CNN1535" s="229" t="s">
        <v>310</v>
      </c>
      <c r="CNO1535" s="229" t="s">
        <v>3954</v>
      </c>
      <c r="CNP1535" s="229" t="s">
        <v>305</v>
      </c>
      <c r="CNQ1535" s="229" t="s">
        <v>52</v>
      </c>
      <c r="CNR1535" s="229" t="s">
        <v>3955</v>
      </c>
      <c r="CNT1535" s="229" t="s">
        <v>3956</v>
      </c>
      <c r="CNU1535" s="229" t="s">
        <v>682</v>
      </c>
      <c r="CNV1535" s="229" t="s">
        <v>354</v>
      </c>
      <c r="CNW1535" s="229" t="s">
        <v>3957</v>
      </c>
      <c r="CNX1535" s="229" t="s">
        <v>2189</v>
      </c>
      <c r="CNY1535" s="229" t="s">
        <v>294</v>
      </c>
      <c r="CNZ1535" s="229" t="s">
        <v>289</v>
      </c>
      <c r="COA1535" s="229" t="s">
        <v>35</v>
      </c>
      <c r="COB1535" s="229" t="s">
        <v>29</v>
      </c>
      <c r="COC1535" s="229" t="s">
        <v>181</v>
      </c>
      <c r="COD1535" s="229" t="s">
        <v>3958</v>
      </c>
      <c r="COE1535" s="229" t="s">
        <v>239</v>
      </c>
      <c r="COF1535" s="229" t="s">
        <v>1186</v>
      </c>
      <c r="COG1535" s="229" t="s">
        <v>222</v>
      </c>
      <c r="COH1535" s="229" t="s">
        <v>223</v>
      </c>
      <c r="COI1535" s="229" t="s">
        <v>172</v>
      </c>
      <c r="COJ1535" s="229" t="s">
        <v>289</v>
      </c>
      <c r="COK1535" s="229" t="s">
        <v>227</v>
      </c>
      <c r="COO1535" s="229">
        <v>2024</v>
      </c>
      <c r="COP1535" s="229" t="s">
        <v>57</v>
      </c>
      <c r="COQ1535" s="229" t="s">
        <v>3938</v>
      </c>
      <c r="COR1535" s="229">
        <v>12974601</v>
      </c>
      <c r="COS1535" s="229" t="s">
        <v>3953</v>
      </c>
      <c r="COT1535" s="229" t="s">
        <v>310</v>
      </c>
      <c r="COU1535" s="229" t="s">
        <v>3954</v>
      </c>
      <c r="COV1535" s="229" t="s">
        <v>305</v>
      </c>
      <c r="COW1535" s="229" t="s">
        <v>52</v>
      </c>
      <c r="COX1535" s="229" t="s">
        <v>3955</v>
      </c>
      <c r="COZ1535" s="229" t="s">
        <v>3956</v>
      </c>
      <c r="CPA1535" s="229" t="s">
        <v>682</v>
      </c>
      <c r="CPB1535" s="229" t="s">
        <v>354</v>
      </c>
      <c r="CPC1535" s="229" t="s">
        <v>3957</v>
      </c>
      <c r="CPD1535" s="229" t="s">
        <v>2189</v>
      </c>
      <c r="CPE1535" s="229" t="s">
        <v>294</v>
      </c>
      <c r="CPF1535" s="229" t="s">
        <v>289</v>
      </c>
      <c r="CPG1535" s="229" t="s">
        <v>35</v>
      </c>
      <c r="CPH1535" s="229" t="s">
        <v>29</v>
      </c>
      <c r="CPI1535" s="229" t="s">
        <v>181</v>
      </c>
      <c r="CPJ1535" s="229" t="s">
        <v>3958</v>
      </c>
      <c r="CPK1535" s="229" t="s">
        <v>239</v>
      </c>
      <c r="CPL1535" s="229" t="s">
        <v>1186</v>
      </c>
      <c r="CPM1535" s="229" t="s">
        <v>222</v>
      </c>
      <c r="CPN1535" s="229" t="s">
        <v>223</v>
      </c>
      <c r="CPO1535" s="229" t="s">
        <v>172</v>
      </c>
      <c r="CPP1535" s="229" t="s">
        <v>289</v>
      </c>
      <c r="CPQ1535" s="229" t="s">
        <v>227</v>
      </c>
      <c r="CPU1535" s="229">
        <v>2024</v>
      </c>
      <c r="CPV1535" s="229" t="s">
        <v>57</v>
      </c>
      <c r="CPW1535" s="229" t="s">
        <v>3938</v>
      </c>
      <c r="CPX1535" s="229">
        <v>12974601</v>
      </c>
      <c r="CPY1535" s="229" t="s">
        <v>3953</v>
      </c>
      <c r="CPZ1535" s="229" t="s">
        <v>310</v>
      </c>
      <c r="CQA1535" s="229" t="s">
        <v>3954</v>
      </c>
      <c r="CQB1535" s="229" t="s">
        <v>305</v>
      </c>
      <c r="CQC1535" s="229" t="s">
        <v>52</v>
      </c>
      <c r="CQD1535" s="229" t="s">
        <v>3955</v>
      </c>
      <c r="CQF1535" s="229" t="s">
        <v>3956</v>
      </c>
      <c r="CQG1535" s="229" t="s">
        <v>682</v>
      </c>
      <c r="CQH1535" s="229" t="s">
        <v>354</v>
      </c>
      <c r="CQI1535" s="229" t="s">
        <v>3957</v>
      </c>
      <c r="CQJ1535" s="229" t="s">
        <v>2189</v>
      </c>
      <c r="CQK1535" s="229" t="s">
        <v>294</v>
      </c>
      <c r="CQL1535" s="229" t="s">
        <v>289</v>
      </c>
      <c r="CQM1535" s="229" t="s">
        <v>35</v>
      </c>
      <c r="CQN1535" s="229" t="s">
        <v>29</v>
      </c>
      <c r="CQO1535" s="229" t="s">
        <v>181</v>
      </c>
      <c r="CQP1535" s="229" t="s">
        <v>3958</v>
      </c>
      <c r="CQQ1535" s="229" t="s">
        <v>239</v>
      </c>
      <c r="CQR1535" s="229" t="s">
        <v>1186</v>
      </c>
      <c r="CQS1535" s="229" t="s">
        <v>222</v>
      </c>
      <c r="CQT1535" s="229" t="s">
        <v>223</v>
      </c>
      <c r="CQU1535" s="229" t="s">
        <v>172</v>
      </c>
      <c r="CQV1535" s="229" t="s">
        <v>289</v>
      </c>
      <c r="CQW1535" s="229" t="s">
        <v>227</v>
      </c>
      <c r="CRA1535" s="229">
        <v>2024</v>
      </c>
      <c r="CRB1535" s="229" t="s">
        <v>57</v>
      </c>
      <c r="CRC1535" s="229" t="s">
        <v>3938</v>
      </c>
      <c r="CRD1535" s="229">
        <v>12974601</v>
      </c>
      <c r="CRE1535" s="229" t="s">
        <v>3953</v>
      </c>
      <c r="CRF1535" s="229" t="s">
        <v>310</v>
      </c>
      <c r="CRG1535" s="229" t="s">
        <v>3954</v>
      </c>
      <c r="CRH1535" s="229" t="s">
        <v>305</v>
      </c>
      <c r="CRI1535" s="229" t="s">
        <v>52</v>
      </c>
      <c r="CRJ1535" s="229" t="s">
        <v>3955</v>
      </c>
      <c r="CRL1535" s="229" t="s">
        <v>3956</v>
      </c>
      <c r="CRM1535" s="229" t="s">
        <v>682</v>
      </c>
      <c r="CRN1535" s="229" t="s">
        <v>354</v>
      </c>
      <c r="CRO1535" s="229" t="s">
        <v>3957</v>
      </c>
      <c r="CRP1535" s="229" t="s">
        <v>2189</v>
      </c>
      <c r="CRQ1535" s="229" t="s">
        <v>294</v>
      </c>
      <c r="CRR1535" s="229" t="s">
        <v>289</v>
      </c>
      <c r="CRS1535" s="229" t="s">
        <v>35</v>
      </c>
      <c r="CRT1535" s="229" t="s">
        <v>29</v>
      </c>
      <c r="CRU1535" s="229" t="s">
        <v>181</v>
      </c>
      <c r="CRV1535" s="229" t="s">
        <v>3958</v>
      </c>
      <c r="CRW1535" s="229" t="s">
        <v>239</v>
      </c>
      <c r="CRX1535" s="229" t="s">
        <v>1186</v>
      </c>
      <c r="CRY1535" s="229" t="s">
        <v>222</v>
      </c>
      <c r="CRZ1535" s="229" t="s">
        <v>223</v>
      </c>
      <c r="CSA1535" s="229" t="s">
        <v>172</v>
      </c>
      <c r="CSB1535" s="229" t="s">
        <v>289</v>
      </c>
      <c r="CSC1535" s="229" t="s">
        <v>227</v>
      </c>
      <c r="CSG1535" s="229">
        <v>2024</v>
      </c>
      <c r="CSH1535" s="229" t="s">
        <v>57</v>
      </c>
      <c r="CSI1535" s="229" t="s">
        <v>3938</v>
      </c>
      <c r="CSJ1535" s="229">
        <v>12974601</v>
      </c>
      <c r="CSK1535" s="229" t="s">
        <v>3953</v>
      </c>
      <c r="CSL1535" s="229" t="s">
        <v>310</v>
      </c>
      <c r="CSM1535" s="229" t="s">
        <v>3954</v>
      </c>
      <c r="CSN1535" s="229" t="s">
        <v>305</v>
      </c>
      <c r="CSO1535" s="229" t="s">
        <v>52</v>
      </c>
      <c r="CSP1535" s="229" t="s">
        <v>3955</v>
      </c>
      <c r="CSR1535" s="229" t="s">
        <v>3956</v>
      </c>
      <c r="CSS1535" s="229" t="s">
        <v>682</v>
      </c>
      <c r="CST1535" s="229" t="s">
        <v>354</v>
      </c>
      <c r="CSU1535" s="229" t="s">
        <v>3957</v>
      </c>
      <c r="CSV1535" s="229" t="s">
        <v>2189</v>
      </c>
      <c r="CSW1535" s="229" t="s">
        <v>294</v>
      </c>
      <c r="CSX1535" s="229" t="s">
        <v>289</v>
      </c>
      <c r="CSY1535" s="229" t="s">
        <v>35</v>
      </c>
      <c r="CSZ1535" s="229" t="s">
        <v>29</v>
      </c>
      <c r="CTA1535" s="229" t="s">
        <v>181</v>
      </c>
      <c r="CTB1535" s="229" t="s">
        <v>3958</v>
      </c>
      <c r="CTC1535" s="229" t="s">
        <v>239</v>
      </c>
      <c r="CTD1535" s="229" t="s">
        <v>1186</v>
      </c>
      <c r="CTE1535" s="229" t="s">
        <v>222</v>
      </c>
      <c r="CTF1535" s="229" t="s">
        <v>223</v>
      </c>
      <c r="CTG1535" s="229" t="s">
        <v>172</v>
      </c>
      <c r="CTH1535" s="229" t="s">
        <v>289</v>
      </c>
      <c r="CTI1535" s="229" t="s">
        <v>227</v>
      </c>
      <c r="CTM1535" s="229">
        <v>2024</v>
      </c>
      <c r="CTN1535" s="229" t="s">
        <v>57</v>
      </c>
      <c r="CTO1535" s="229" t="s">
        <v>3938</v>
      </c>
      <c r="CTP1535" s="229">
        <v>12974601</v>
      </c>
      <c r="CTQ1535" s="229" t="s">
        <v>3953</v>
      </c>
      <c r="CTR1535" s="229" t="s">
        <v>310</v>
      </c>
      <c r="CTS1535" s="229" t="s">
        <v>3954</v>
      </c>
      <c r="CTT1535" s="229" t="s">
        <v>305</v>
      </c>
      <c r="CTU1535" s="229" t="s">
        <v>52</v>
      </c>
      <c r="CTV1535" s="229" t="s">
        <v>3955</v>
      </c>
      <c r="CTX1535" s="229" t="s">
        <v>3956</v>
      </c>
      <c r="CTY1535" s="229" t="s">
        <v>682</v>
      </c>
      <c r="CTZ1535" s="229" t="s">
        <v>354</v>
      </c>
      <c r="CUA1535" s="229" t="s">
        <v>3957</v>
      </c>
      <c r="CUB1535" s="229" t="s">
        <v>2189</v>
      </c>
      <c r="CUC1535" s="229" t="s">
        <v>294</v>
      </c>
      <c r="CUD1535" s="229" t="s">
        <v>289</v>
      </c>
      <c r="CUE1535" s="229" t="s">
        <v>35</v>
      </c>
      <c r="CUF1535" s="229" t="s">
        <v>29</v>
      </c>
      <c r="CUG1535" s="229" t="s">
        <v>181</v>
      </c>
      <c r="CUH1535" s="229" t="s">
        <v>3958</v>
      </c>
      <c r="CUI1535" s="229" t="s">
        <v>239</v>
      </c>
      <c r="CUJ1535" s="229" t="s">
        <v>1186</v>
      </c>
      <c r="CUK1535" s="229" t="s">
        <v>222</v>
      </c>
      <c r="CUL1535" s="229" t="s">
        <v>223</v>
      </c>
      <c r="CUM1535" s="229" t="s">
        <v>172</v>
      </c>
      <c r="CUN1535" s="229" t="s">
        <v>289</v>
      </c>
      <c r="CUO1535" s="229" t="s">
        <v>227</v>
      </c>
      <c r="CUS1535" s="229">
        <v>2024</v>
      </c>
      <c r="CUT1535" s="229" t="s">
        <v>57</v>
      </c>
      <c r="CUU1535" s="229" t="s">
        <v>3938</v>
      </c>
      <c r="CUV1535" s="229">
        <v>12974601</v>
      </c>
      <c r="CUW1535" s="229" t="s">
        <v>3953</v>
      </c>
      <c r="CUX1535" s="229" t="s">
        <v>310</v>
      </c>
      <c r="CUY1535" s="229" t="s">
        <v>3954</v>
      </c>
      <c r="CUZ1535" s="229" t="s">
        <v>305</v>
      </c>
      <c r="CVA1535" s="229" t="s">
        <v>52</v>
      </c>
      <c r="CVB1535" s="229" t="s">
        <v>3955</v>
      </c>
      <c r="CVD1535" s="229" t="s">
        <v>3956</v>
      </c>
      <c r="CVE1535" s="229" t="s">
        <v>682</v>
      </c>
      <c r="CVF1535" s="229" t="s">
        <v>354</v>
      </c>
      <c r="CVG1535" s="229" t="s">
        <v>3957</v>
      </c>
      <c r="CVH1535" s="229" t="s">
        <v>2189</v>
      </c>
      <c r="CVI1535" s="229" t="s">
        <v>294</v>
      </c>
      <c r="CVJ1535" s="229" t="s">
        <v>289</v>
      </c>
      <c r="CVK1535" s="229" t="s">
        <v>35</v>
      </c>
      <c r="CVL1535" s="229" t="s">
        <v>29</v>
      </c>
      <c r="CVM1535" s="229" t="s">
        <v>181</v>
      </c>
      <c r="CVN1535" s="229" t="s">
        <v>3958</v>
      </c>
      <c r="CVO1535" s="229" t="s">
        <v>239</v>
      </c>
      <c r="CVP1535" s="229" t="s">
        <v>1186</v>
      </c>
      <c r="CVQ1535" s="229" t="s">
        <v>222</v>
      </c>
      <c r="CVR1535" s="229" t="s">
        <v>223</v>
      </c>
      <c r="CVS1535" s="229" t="s">
        <v>172</v>
      </c>
      <c r="CVT1535" s="229" t="s">
        <v>289</v>
      </c>
      <c r="CVU1535" s="229" t="s">
        <v>227</v>
      </c>
      <c r="CVY1535" s="229">
        <v>2024</v>
      </c>
      <c r="CVZ1535" s="229" t="s">
        <v>57</v>
      </c>
      <c r="CWA1535" s="229" t="s">
        <v>3938</v>
      </c>
      <c r="CWB1535" s="229">
        <v>12974601</v>
      </c>
      <c r="CWC1535" s="229" t="s">
        <v>3953</v>
      </c>
      <c r="CWD1535" s="229" t="s">
        <v>310</v>
      </c>
      <c r="CWE1535" s="229" t="s">
        <v>3954</v>
      </c>
      <c r="CWF1535" s="229" t="s">
        <v>305</v>
      </c>
      <c r="CWG1535" s="229" t="s">
        <v>52</v>
      </c>
      <c r="CWH1535" s="229" t="s">
        <v>3955</v>
      </c>
      <c r="CWJ1535" s="229" t="s">
        <v>3956</v>
      </c>
      <c r="CWK1535" s="229" t="s">
        <v>682</v>
      </c>
      <c r="CWL1535" s="229" t="s">
        <v>354</v>
      </c>
      <c r="CWM1535" s="229" t="s">
        <v>3957</v>
      </c>
      <c r="CWN1535" s="229" t="s">
        <v>2189</v>
      </c>
      <c r="CWO1535" s="229" t="s">
        <v>294</v>
      </c>
      <c r="CWP1535" s="229" t="s">
        <v>289</v>
      </c>
      <c r="CWQ1535" s="229" t="s">
        <v>35</v>
      </c>
      <c r="CWR1535" s="229" t="s">
        <v>29</v>
      </c>
      <c r="CWS1535" s="229" t="s">
        <v>181</v>
      </c>
      <c r="CWT1535" s="229" t="s">
        <v>3958</v>
      </c>
      <c r="CWU1535" s="229" t="s">
        <v>239</v>
      </c>
      <c r="CWV1535" s="229" t="s">
        <v>1186</v>
      </c>
      <c r="CWW1535" s="229" t="s">
        <v>222</v>
      </c>
      <c r="CWX1535" s="229" t="s">
        <v>223</v>
      </c>
      <c r="CWY1535" s="229" t="s">
        <v>172</v>
      </c>
      <c r="CWZ1535" s="229" t="s">
        <v>289</v>
      </c>
      <c r="CXA1535" s="229" t="s">
        <v>227</v>
      </c>
      <c r="CXE1535" s="229">
        <v>2024</v>
      </c>
      <c r="CXF1535" s="229" t="s">
        <v>57</v>
      </c>
      <c r="CXG1535" s="229" t="s">
        <v>3938</v>
      </c>
      <c r="CXH1535" s="229">
        <v>12974601</v>
      </c>
      <c r="CXI1535" s="229" t="s">
        <v>3953</v>
      </c>
      <c r="CXJ1535" s="229" t="s">
        <v>310</v>
      </c>
      <c r="CXK1535" s="229" t="s">
        <v>3954</v>
      </c>
      <c r="CXL1535" s="229" t="s">
        <v>305</v>
      </c>
      <c r="CXM1535" s="229" t="s">
        <v>52</v>
      </c>
      <c r="CXN1535" s="229" t="s">
        <v>3955</v>
      </c>
      <c r="CXP1535" s="229" t="s">
        <v>3956</v>
      </c>
      <c r="CXQ1535" s="229" t="s">
        <v>682</v>
      </c>
      <c r="CXR1535" s="229" t="s">
        <v>354</v>
      </c>
      <c r="CXS1535" s="229" t="s">
        <v>3957</v>
      </c>
      <c r="CXT1535" s="229" t="s">
        <v>2189</v>
      </c>
      <c r="CXU1535" s="229" t="s">
        <v>294</v>
      </c>
      <c r="CXV1535" s="229" t="s">
        <v>289</v>
      </c>
      <c r="CXW1535" s="229" t="s">
        <v>35</v>
      </c>
      <c r="CXX1535" s="229" t="s">
        <v>29</v>
      </c>
      <c r="CXY1535" s="229" t="s">
        <v>181</v>
      </c>
      <c r="CXZ1535" s="229" t="s">
        <v>3958</v>
      </c>
      <c r="CYA1535" s="229" t="s">
        <v>239</v>
      </c>
      <c r="CYB1535" s="229" t="s">
        <v>1186</v>
      </c>
      <c r="CYC1535" s="229" t="s">
        <v>222</v>
      </c>
      <c r="CYD1535" s="229" t="s">
        <v>223</v>
      </c>
      <c r="CYE1535" s="229" t="s">
        <v>172</v>
      </c>
      <c r="CYF1535" s="229" t="s">
        <v>289</v>
      </c>
      <c r="CYG1535" s="229" t="s">
        <v>227</v>
      </c>
      <c r="CYK1535" s="229">
        <v>2024</v>
      </c>
      <c r="CYL1535" s="229" t="s">
        <v>57</v>
      </c>
      <c r="CYM1535" s="229" t="s">
        <v>3938</v>
      </c>
      <c r="CYN1535" s="229">
        <v>12974601</v>
      </c>
      <c r="CYO1535" s="229" t="s">
        <v>3953</v>
      </c>
      <c r="CYP1535" s="229" t="s">
        <v>310</v>
      </c>
      <c r="CYQ1535" s="229" t="s">
        <v>3954</v>
      </c>
      <c r="CYR1535" s="229" t="s">
        <v>305</v>
      </c>
      <c r="CYS1535" s="229" t="s">
        <v>52</v>
      </c>
      <c r="CYT1535" s="229" t="s">
        <v>3955</v>
      </c>
      <c r="CYV1535" s="229" t="s">
        <v>3956</v>
      </c>
      <c r="CYW1535" s="229" t="s">
        <v>682</v>
      </c>
      <c r="CYX1535" s="229" t="s">
        <v>354</v>
      </c>
      <c r="CYY1535" s="229" t="s">
        <v>3957</v>
      </c>
      <c r="CYZ1535" s="229" t="s">
        <v>2189</v>
      </c>
      <c r="CZA1535" s="229" t="s">
        <v>294</v>
      </c>
      <c r="CZB1535" s="229" t="s">
        <v>289</v>
      </c>
      <c r="CZC1535" s="229" t="s">
        <v>35</v>
      </c>
      <c r="CZD1535" s="229" t="s">
        <v>29</v>
      </c>
      <c r="CZE1535" s="229" t="s">
        <v>181</v>
      </c>
      <c r="CZF1535" s="229" t="s">
        <v>3958</v>
      </c>
      <c r="CZG1535" s="229" t="s">
        <v>239</v>
      </c>
      <c r="CZH1535" s="229" t="s">
        <v>1186</v>
      </c>
      <c r="CZI1535" s="229" t="s">
        <v>222</v>
      </c>
      <c r="CZJ1535" s="229" t="s">
        <v>223</v>
      </c>
      <c r="CZK1535" s="229" t="s">
        <v>172</v>
      </c>
      <c r="CZL1535" s="229" t="s">
        <v>289</v>
      </c>
      <c r="CZM1535" s="229" t="s">
        <v>227</v>
      </c>
      <c r="CZQ1535" s="229">
        <v>2024</v>
      </c>
      <c r="CZR1535" s="229" t="s">
        <v>57</v>
      </c>
      <c r="CZS1535" s="229" t="s">
        <v>3938</v>
      </c>
      <c r="CZT1535" s="229">
        <v>12974601</v>
      </c>
      <c r="CZU1535" s="229" t="s">
        <v>3953</v>
      </c>
      <c r="CZV1535" s="229" t="s">
        <v>310</v>
      </c>
      <c r="CZW1535" s="229" t="s">
        <v>3954</v>
      </c>
      <c r="CZX1535" s="229" t="s">
        <v>305</v>
      </c>
      <c r="CZY1535" s="229" t="s">
        <v>52</v>
      </c>
      <c r="CZZ1535" s="229" t="s">
        <v>3955</v>
      </c>
      <c r="DAB1535" s="229" t="s">
        <v>3956</v>
      </c>
      <c r="DAC1535" s="229" t="s">
        <v>682</v>
      </c>
      <c r="DAD1535" s="229" t="s">
        <v>354</v>
      </c>
      <c r="DAE1535" s="229" t="s">
        <v>3957</v>
      </c>
      <c r="DAF1535" s="229" t="s">
        <v>2189</v>
      </c>
      <c r="DAG1535" s="229" t="s">
        <v>294</v>
      </c>
      <c r="DAH1535" s="229" t="s">
        <v>289</v>
      </c>
      <c r="DAI1535" s="229" t="s">
        <v>35</v>
      </c>
      <c r="DAJ1535" s="229" t="s">
        <v>29</v>
      </c>
      <c r="DAK1535" s="229" t="s">
        <v>181</v>
      </c>
      <c r="DAL1535" s="229" t="s">
        <v>3958</v>
      </c>
      <c r="DAM1535" s="229" t="s">
        <v>239</v>
      </c>
      <c r="DAN1535" s="229" t="s">
        <v>1186</v>
      </c>
      <c r="DAO1535" s="229" t="s">
        <v>222</v>
      </c>
      <c r="DAP1535" s="229" t="s">
        <v>223</v>
      </c>
      <c r="DAQ1535" s="229" t="s">
        <v>172</v>
      </c>
      <c r="DAR1535" s="229" t="s">
        <v>289</v>
      </c>
      <c r="DAS1535" s="229" t="s">
        <v>227</v>
      </c>
      <c r="DAW1535" s="229">
        <v>2024</v>
      </c>
      <c r="DAX1535" s="229" t="s">
        <v>57</v>
      </c>
      <c r="DAY1535" s="229" t="s">
        <v>3938</v>
      </c>
      <c r="DAZ1535" s="229">
        <v>12974601</v>
      </c>
      <c r="DBA1535" s="229" t="s">
        <v>3953</v>
      </c>
      <c r="DBB1535" s="229" t="s">
        <v>310</v>
      </c>
      <c r="DBC1535" s="229" t="s">
        <v>3954</v>
      </c>
      <c r="DBD1535" s="229" t="s">
        <v>305</v>
      </c>
      <c r="DBE1535" s="229" t="s">
        <v>52</v>
      </c>
      <c r="DBF1535" s="229" t="s">
        <v>3955</v>
      </c>
      <c r="DBH1535" s="229" t="s">
        <v>3956</v>
      </c>
      <c r="DBI1535" s="229" t="s">
        <v>682</v>
      </c>
      <c r="DBJ1535" s="229" t="s">
        <v>354</v>
      </c>
      <c r="DBK1535" s="229" t="s">
        <v>3957</v>
      </c>
      <c r="DBL1535" s="229" t="s">
        <v>2189</v>
      </c>
      <c r="DBM1535" s="229" t="s">
        <v>294</v>
      </c>
      <c r="DBN1535" s="229" t="s">
        <v>289</v>
      </c>
      <c r="DBO1535" s="229" t="s">
        <v>35</v>
      </c>
      <c r="DBP1535" s="229" t="s">
        <v>29</v>
      </c>
      <c r="DBQ1535" s="229" t="s">
        <v>181</v>
      </c>
      <c r="DBR1535" s="229" t="s">
        <v>3958</v>
      </c>
      <c r="DBS1535" s="229" t="s">
        <v>239</v>
      </c>
      <c r="DBT1535" s="229" t="s">
        <v>1186</v>
      </c>
      <c r="DBU1535" s="229" t="s">
        <v>222</v>
      </c>
      <c r="DBV1535" s="229" t="s">
        <v>223</v>
      </c>
      <c r="DBW1535" s="229" t="s">
        <v>172</v>
      </c>
      <c r="DBX1535" s="229" t="s">
        <v>289</v>
      </c>
      <c r="DBY1535" s="229" t="s">
        <v>227</v>
      </c>
      <c r="DCC1535" s="229">
        <v>2024</v>
      </c>
      <c r="DCD1535" s="229" t="s">
        <v>57</v>
      </c>
      <c r="DCE1535" s="229" t="s">
        <v>3938</v>
      </c>
      <c r="DCF1535" s="229">
        <v>12974601</v>
      </c>
      <c r="DCG1535" s="229" t="s">
        <v>3953</v>
      </c>
      <c r="DCH1535" s="229" t="s">
        <v>310</v>
      </c>
      <c r="DCI1535" s="229" t="s">
        <v>3954</v>
      </c>
      <c r="DCJ1535" s="229" t="s">
        <v>305</v>
      </c>
      <c r="DCK1535" s="229" t="s">
        <v>52</v>
      </c>
      <c r="DCL1535" s="229" t="s">
        <v>3955</v>
      </c>
      <c r="DCN1535" s="229" t="s">
        <v>3956</v>
      </c>
      <c r="DCO1535" s="229" t="s">
        <v>682</v>
      </c>
      <c r="DCP1535" s="229" t="s">
        <v>354</v>
      </c>
      <c r="DCQ1535" s="229" t="s">
        <v>3957</v>
      </c>
      <c r="DCR1535" s="229" t="s">
        <v>2189</v>
      </c>
      <c r="DCS1535" s="229" t="s">
        <v>294</v>
      </c>
      <c r="DCT1535" s="229" t="s">
        <v>289</v>
      </c>
      <c r="DCU1535" s="229" t="s">
        <v>35</v>
      </c>
      <c r="DCV1535" s="229" t="s">
        <v>29</v>
      </c>
      <c r="DCW1535" s="229" t="s">
        <v>181</v>
      </c>
      <c r="DCX1535" s="229" t="s">
        <v>3958</v>
      </c>
      <c r="DCY1535" s="229" t="s">
        <v>239</v>
      </c>
      <c r="DCZ1535" s="229" t="s">
        <v>1186</v>
      </c>
      <c r="DDA1535" s="229" t="s">
        <v>222</v>
      </c>
      <c r="DDB1535" s="229" t="s">
        <v>223</v>
      </c>
      <c r="DDC1535" s="229" t="s">
        <v>172</v>
      </c>
      <c r="DDD1535" s="229" t="s">
        <v>289</v>
      </c>
      <c r="DDE1535" s="229" t="s">
        <v>227</v>
      </c>
      <c r="DDI1535" s="229">
        <v>2024</v>
      </c>
      <c r="DDJ1535" s="229" t="s">
        <v>57</v>
      </c>
      <c r="DDK1535" s="229" t="s">
        <v>3938</v>
      </c>
      <c r="DDL1535" s="229">
        <v>12974601</v>
      </c>
      <c r="DDM1535" s="229" t="s">
        <v>3953</v>
      </c>
      <c r="DDN1535" s="229" t="s">
        <v>310</v>
      </c>
      <c r="DDO1535" s="229" t="s">
        <v>3954</v>
      </c>
      <c r="DDP1535" s="229" t="s">
        <v>305</v>
      </c>
      <c r="DDQ1535" s="229" t="s">
        <v>52</v>
      </c>
      <c r="DDR1535" s="229" t="s">
        <v>3955</v>
      </c>
      <c r="DDT1535" s="229" t="s">
        <v>3956</v>
      </c>
      <c r="DDU1535" s="229" t="s">
        <v>682</v>
      </c>
      <c r="DDV1535" s="229" t="s">
        <v>354</v>
      </c>
      <c r="DDW1535" s="229" t="s">
        <v>3957</v>
      </c>
      <c r="DDX1535" s="229" t="s">
        <v>2189</v>
      </c>
      <c r="DDY1535" s="229" t="s">
        <v>294</v>
      </c>
      <c r="DDZ1535" s="229" t="s">
        <v>289</v>
      </c>
      <c r="DEA1535" s="229" t="s">
        <v>35</v>
      </c>
      <c r="DEB1535" s="229" t="s">
        <v>29</v>
      </c>
      <c r="DEC1535" s="229" t="s">
        <v>181</v>
      </c>
      <c r="DED1535" s="229" t="s">
        <v>3958</v>
      </c>
      <c r="DEE1535" s="229" t="s">
        <v>239</v>
      </c>
      <c r="DEF1535" s="229" t="s">
        <v>1186</v>
      </c>
      <c r="DEG1535" s="229" t="s">
        <v>222</v>
      </c>
      <c r="DEH1535" s="229" t="s">
        <v>223</v>
      </c>
      <c r="DEI1535" s="229" t="s">
        <v>172</v>
      </c>
      <c r="DEJ1535" s="229" t="s">
        <v>289</v>
      </c>
      <c r="DEK1535" s="229" t="s">
        <v>227</v>
      </c>
      <c r="DEO1535" s="229">
        <v>2024</v>
      </c>
      <c r="DEP1535" s="229" t="s">
        <v>57</v>
      </c>
      <c r="DEQ1535" s="229" t="s">
        <v>3938</v>
      </c>
      <c r="DER1535" s="229">
        <v>12974601</v>
      </c>
      <c r="DES1535" s="229" t="s">
        <v>3953</v>
      </c>
      <c r="DET1535" s="229" t="s">
        <v>310</v>
      </c>
      <c r="DEU1535" s="229" t="s">
        <v>3954</v>
      </c>
      <c r="DEV1535" s="229" t="s">
        <v>305</v>
      </c>
      <c r="DEW1535" s="229" t="s">
        <v>52</v>
      </c>
      <c r="DEX1535" s="229" t="s">
        <v>3955</v>
      </c>
      <c r="DEZ1535" s="229" t="s">
        <v>3956</v>
      </c>
      <c r="DFA1535" s="229" t="s">
        <v>682</v>
      </c>
      <c r="DFB1535" s="229" t="s">
        <v>354</v>
      </c>
      <c r="DFC1535" s="229" t="s">
        <v>3957</v>
      </c>
      <c r="DFD1535" s="229" t="s">
        <v>2189</v>
      </c>
      <c r="DFE1535" s="229" t="s">
        <v>294</v>
      </c>
      <c r="DFF1535" s="229" t="s">
        <v>289</v>
      </c>
      <c r="DFG1535" s="229" t="s">
        <v>35</v>
      </c>
      <c r="DFH1535" s="229" t="s">
        <v>29</v>
      </c>
      <c r="DFI1535" s="229" t="s">
        <v>181</v>
      </c>
      <c r="DFJ1535" s="229" t="s">
        <v>3958</v>
      </c>
      <c r="DFK1535" s="229" t="s">
        <v>239</v>
      </c>
      <c r="DFL1535" s="229" t="s">
        <v>1186</v>
      </c>
      <c r="DFM1535" s="229" t="s">
        <v>222</v>
      </c>
      <c r="DFN1535" s="229" t="s">
        <v>223</v>
      </c>
      <c r="DFO1535" s="229" t="s">
        <v>172</v>
      </c>
      <c r="DFP1535" s="229" t="s">
        <v>289</v>
      </c>
      <c r="DFQ1535" s="229" t="s">
        <v>227</v>
      </c>
      <c r="DFU1535" s="229">
        <v>2024</v>
      </c>
      <c r="DFV1535" s="229" t="s">
        <v>57</v>
      </c>
      <c r="DFW1535" s="229" t="s">
        <v>3938</v>
      </c>
      <c r="DFX1535" s="229">
        <v>12974601</v>
      </c>
      <c r="DFY1535" s="229" t="s">
        <v>3953</v>
      </c>
      <c r="DFZ1535" s="229" t="s">
        <v>310</v>
      </c>
      <c r="DGA1535" s="229" t="s">
        <v>3954</v>
      </c>
      <c r="DGB1535" s="229" t="s">
        <v>305</v>
      </c>
      <c r="DGC1535" s="229" t="s">
        <v>52</v>
      </c>
      <c r="DGD1535" s="229" t="s">
        <v>3955</v>
      </c>
      <c r="DGF1535" s="229" t="s">
        <v>3956</v>
      </c>
      <c r="DGG1535" s="229" t="s">
        <v>682</v>
      </c>
      <c r="DGH1535" s="229" t="s">
        <v>354</v>
      </c>
      <c r="DGI1535" s="229" t="s">
        <v>3957</v>
      </c>
      <c r="DGJ1535" s="229" t="s">
        <v>2189</v>
      </c>
      <c r="DGK1535" s="229" t="s">
        <v>294</v>
      </c>
      <c r="DGL1535" s="229" t="s">
        <v>289</v>
      </c>
      <c r="DGM1535" s="229" t="s">
        <v>35</v>
      </c>
      <c r="DGN1535" s="229" t="s">
        <v>29</v>
      </c>
      <c r="DGO1535" s="229" t="s">
        <v>181</v>
      </c>
      <c r="DGP1535" s="229" t="s">
        <v>3958</v>
      </c>
      <c r="DGQ1535" s="229" t="s">
        <v>239</v>
      </c>
      <c r="DGR1535" s="229" t="s">
        <v>1186</v>
      </c>
      <c r="DGS1535" s="229" t="s">
        <v>222</v>
      </c>
      <c r="DGT1535" s="229" t="s">
        <v>223</v>
      </c>
      <c r="DGU1535" s="229" t="s">
        <v>172</v>
      </c>
      <c r="DGV1535" s="229" t="s">
        <v>289</v>
      </c>
      <c r="DGW1535" s="229" t="s">
        <v>227</v>
      </c>
      <c r="DHA1535" s="229">
        <v>2024</v>
      </c>
      <c r="DHB1535" s="229" t="s">
        <v>57</v>
      </c>
      <c r="DHC1535" s="229" t="s">
        <v>3938</v>
      </c>
      <c r="DHD1535" s="229">
        <v>12974601</v>
      </c>
      <c r="DHE1535" s="229" t="s">
        <v>3953</v>
      </c>
      <c r="DHF1535" s="229" t="s">
        <v>310</v>
      </c>
      <c r="DHG1535" s="229" t="s">
        <v>3954</v>
      </c>
      <c r="DHH1535" s="229" t="s">
        <v>305</v>
      </c>
      <c r="DHI1535" s="229" t="s">
        <v>52</v>
      </c>
      <c r="DHJ1535" s="229" t="s">
        <v>3955</v>
      </c>
      <c r="DHL1535" s="229" t="s">
        <v>3956</v>
      </c>
      <c r="DHM1535" s="229" t="s">
        <v>682</v>
      </c>
      <c r="DHN1535" s="229" t="s">
        <v>354</v>
      </c>
      <c r="DHO1535" s="229" t="s">
        <v>3957</v>
      </c>
      <c r="DHP1535" s="229" t="s">
        <v>2189</v>
      </c>
      <c r="DHQ1535" s="229" t="s">
        <v>294</v>
      </c>
      <c r="DHR1535" s="229" t="s">
        <v>289</v>
      </c>
      <c r="DHS1535" s="229" t="s">
        <v>35</v>
      </c>
      <c r="DHT1535" s="229" t="s">
        <v>29</v>
      </c>
      <c r="DHU1535" s="229" t="s">
        <v>181</v>
      </c>
      <c r="DHV1535" s="229" t="s">
        <v>3958</v>
      </c>
      <c r="DHW1535" s="229" t="s">
        <v>239</v>
      </c>
      <c r="DHX1535" s="229" t="s">
        <v>1186</v>
      </c>
      <c r="DHY1535" s="229" t="s">
        <v>222</v>
      </c>
      <c r="DHZ1535" s="229" t="s">
        <v>223</v>
      </c>
      <c r="DIA1535" s="229" t="s">
        <v>172</v>
      </c>
      <c r="DIB1535" s="229" t="s">
        <v>289</v>
      </c>
      <c r="DIC1535" s="229" t="s">
        <v>227</v>
      </c>
      <c r="DIG1535" s="229">
        <v>2024</v>
      </c>
      <c r="DIH1535" s="229" t="s">
        <v>57</v>
      </c>
      <c r="DII1535" s="229" t="s">
        <v>3938</v>
      </c>
      <c r="DIJ1535" s="229">
        <v>12974601</v>
      </c>
      <c r="DIK1535" s="229" t="s">
        <v>3953</v>
      </c>
      <c r="DIL1535" s="229" t="s">
        <v>310</v>
      </c>
      <c r="DIM1535" s="229" t="s">
        <v>3954</v>
      </c>
      <c r="DIN1535" s="229" t="s">
        <v>305</v>
      </c>
      <c r="DIO1535" s="229" t="s">
        <v>52</v>
      </c>
      <c r="DIP1535" s="229" t="s">
        <v>3955</v>
      </c>
      <c r="DIR1535" s="229" t="s">
        <v>3956</v>
      </c>
      <c r="DIS1535" s="229" t="s">
        <v>682</v>
      </c>
      <c r="DIT1535" s="229" t="s">
        <v>354</v>
      </c>
      <c r="DIU1535" s="229" t="s">
        <v>3957</v>
      </c>
      <c r="DIV1535" s="229" t="s">
        <v>2189</v>
      </c>
      <c r="DIW1535" s="229" t="s">
        <v>294</v>
      </c>
      <c r="DIX1535" s="229" t="s">
        <v>289</v>
      </c>
      <c r="DIY1535" s="229" t="s">
        <v>35</v>
      </c>
      <c r="DIZ1535" s="229" t="s">
        <v>29</v>
      </c>
      <c r="DJA1535" s="229" t="s">
        <v>181</v>
      </c>
      <c r="DJB1535" s="229" t="s">
        <v>3958</v>
      </c>
      <c r="DJC1535" s="229" t="s">
        <v>239</v>
      </c>
      <c r="DJD1535" s="229" t="s">
        <v>1186</v>
      </c>
      <c r="DJE1535" s="229" t="s">
        <v>222</v>
      </c>
      <c r="DJF1535" s="229" t="s">
        <v>223</v>
      </c>
      <c r="DJG1535" s="229" t="s">
        <v>172</v>
      </c>
      <c r="DJH1535" s="229" t="s">
        <v>289</v>
      </c>
      <c r="DJI1535" s="229" t="s">
        <v>227</v>
      </c>
      <c r="DJM1535" s="229">
        <v>2024</v>
      </c>
      <c r="DJN1535" s="229" t="s">
        <v>57</v>
      </c>
      <c r="DJO1535" s="229" t="s">
        <v>3938</v>
      </c>
      <c r="DJP1535" s="229">
        <v>12974601</v>
      </c>
      <c r="DJQ1535" s="229" t="s">
        <v>3953</v>
      </c>
      <c r="DJR1535" s="229" t="s">
        <v>310</v>
      </c>
      <c r="DJS1535" s="229" t="s">
        <v>3954</v>
      </c>
      <c r="DJT1535" s="229" t="s">
        <v>305</v>
      </c>
      <c r="DJU1535" s="229" t="s">
        <v>52</v>
      </c>
      <c r="DJV1535" s="229" t="s">
        <v>3955</v>
      </c>
      <c r="DJX1535" s="229" t="s">
        <v>3956</v>
      </c>
      <c r="DJY1535" s="229" t="s">
        <v>682</v>
      </c>
      <c r="DJZ1535" s="229" t="s">
        <v>354</v>
      </c>
      <c r="DKA1535" s="229" t="s">
        <v>3957</v>
      </c>
      <c r="DKB1535" s="229" t="s">
        <v>2189</v>
      </c>
      <c r="DKC1535" s="229" t="s">
        <v>294</v>
      </c>
      <c r="DKD1535" s="229" t="s">
        <v>289</v>
      </c>
      <c r="DKE1535" s="229" t="s">
        <v>35</v>
      </c>
      <c r="DKF1535" s="229" t="s">
        <v>29</v>
      </c>
      <c r="DKG1535" s="229" t="s">
        <v>181</v>
      </c>
      <c r="DKH1535" s="229" t="s">
        <v>3958</v>
      </c>
      <c r="DKI1535" s="229" t="s">
        <v>239</v>
      </c>
      <c r="DKJ1535" s="229" t="s">
        <v>1186</v>
      </c>
      <c r="DKK1535" s="229" t="s">
        <v>222</v>
      </c>
      <c r="DKL1535" s="229" t="s">
        <v>223</v>
      </c>
      <c r="DKM1535" s="229" t="s">
        <v>172</v>
      </c>
      <c r="DKN1535" s="229" t="s">
        <v>289</v>
      </c>
      <c r="DKO1535" s="229" t="s">
        <v>227</v>
      </c>
      <c r="DKS1535" s="229">
        <v>2024</v>
      </c>
      <c r="DKT1535" s="229" t="s">
        <v>57</v>
      </c>
      <c r="DKU1535" s="229" t="s">
        <v>3938</v>
      </c>
      <c r="DKV1535" s="229">
        <v>12974601</v>
      </c>
      <c r="DKW1535" s="229" t="s">
        <v>3953</v>
      </c>
      <c r="DKX1535" s="229" t="s">
        <v>310</v>
      </c>
      <c r="DKY1535" s="229" t="s">
        <v>3954</v>
      </c>
      <c r="DKZ1535" s="229" t="s">
        <v>305</v>
      </c>
      <c r="DLA1535" s="229" t="s">
        <v>52</v>
      </c>
      <c r="DLB1535" s="229" t="s">
        <v>3955</v>
      </c>
      <c r="DLD1535" s="229" t="s">
        <v>3956</v>
      </c>
      <c r="DLE1535" s="229" t="s">
        <v>682</v>
      </c>
      <c r="DLF1535" s="229" t="s">
        <v>354</v>
      </c>
      <c r="DLG1535" s="229" t="s">
        <v>3957</v>
      </c>
      <c r="DLH1535" s="229" t="s">
        <v>2189</v>
      </c>
      <c r="DLI1535" s="229" t="s">
        <v>294</v>
      </c>
      <c r="DLJ1535" s="229" t="s">
        <v>289</v>
      </c>
      <c r="DLK1535" s="229" t="s">
        <v>35</v>
      </c>
      <c r="DLL1535" s="229" t="s">
        <v>29</v>
      </c>
      <c r="DLM1535" s="229" t="s">
        <v>181</v>
      </c>
      <c r="DLN1535" s="229" t="s">
        <v>3958</v>
      </c>
      <c r="DLO1535" s="229" t="s">
        <v>239</v>
      </c>
      <c r="DLP1535" s="229" t="s">
        <v>1186</v>
      </c>
      <c r="DLQ1535" s="229" t="s">
        <v>222</v>
      </c>
      <c r="DLR1535" s="229" t="s">
        <v>223</v>
      </c>
      <c r="DLS1535" s="229" t="s">
        <v>172</v>
      </c>
      <c r="DLT1535" s="229" t="s">
        <v>289</v>
      </c>
      <c r="DLU1535" s="229" t="s">
        <v>227</v>
      </c>
      <c r="DLY1535" s="229">
        <v>2024</v>
      </c>
      <c r="DLZ1535" s="229" t="s">
        <v>57</v>
      </c>
      <c r="DMA1535" s="229" t="s">
        <v>3938</v>
      </c>
      <c r="DMB1535" s="229">
        <v>12974601</v>
      </c>
      <c r="DMC1535" s="229" t="s">
        <v>3953</v>
      </c>
      <c r="DMD1535" s="229" t="s">
        <v>310</v>
      </c>
      <c r="DME1535" s="229" t="s">
        <v>3954</v>
      </c>
      <c r="DMF1535" s="229" t="s">
        <v>305</v>
      </c>
      <c r="DMG1535" s="229" t="s">
        <v>52</v>
      </c>
      <c r="DMH1535" s="229" t="s">
        <v>3955</v>
      </c>
      <c r="DMJ1535" s="229" t="s">
        <v>3956</v>
      </c>
      <c r="DMK1535" s="229" t="s">
        <v>682</v>
      </c>
      <c r="DML1535" s="229" t="s">
        <v>354</v>
      </c>
      <c r="DMM1535" s="229" t="s">
        <v>3957</v>
      </c>
      <c r="DMN1535" s="229" t="s">
        <v>2189</v>
      </c>
      <c r="DMO1535" s="229" t="s">
        <v>294</v>
      </c>
      <c r="DMP1535" s="229" t="s">
        <v>289</v>
      </c>
      <c r="DMQ1535" s="229" t="s">
        <v>35</v>
      </c>
      <c r="DMR1535" s="229" t="s">
        <v>29</v>
      </c>
      <c r="DMS1535" s="229" t="s">
        <v>181</v>
      </c>
      <c r="DMT1535" s="229" t="s">
        <v>3958</v>
      </c>
      <c r="DMU1535" s="229" t="s">
        <v>239</v>
      </c>
      <c r="DMV1535" s="229" t="s">
        <v>1186</v>
      </c>
      <c r="DMW1535" s="229" t="s">
        <v>222</v>
      </c>
      <c r="DMX1535" s="229" t="s">
        <v>223</v>
      </c>
      <c r="DMY1535" s="229" t="s">
        <v>172</v>
      </c>
      <c r="DMZ1535" s="229" t="s">
        <v>289</v>
      </c>
      <c r="DNA1535" s="229" t="s">
        <v>227</v>
      </c>
      <c r="DNE1535" s="229">
        <v>2024</v>
      </c>
      <c r="DNF1535" s="229" t="s">
        <v>57</v>
      </c>
      <c r="DNG1535" s="229" t="s">
        <v>3938</v>
      </c>
      <c r="DNH1535" s="229">
        <v>12974601</v>
      </c>
      <c r="DNI1535" s="229" t="s">
        <v>3953</v>
      </c>
      <c r="DNJ1535" s="229" t="s">
        <v>310</v>
      </c>
      <c r="DNK1535" s="229" t="s">
        <v>3954</v>
      </c>
      <c r="DNL1535" s="229" t="s">
        <v>305</v>
      </c>
      <c r="DNM1535" s="229" t="s">
        <v>52</v>
      </c>
      <c r="DNN1535" s="229" t="s">
        <v>3955</v>
      </c>
      <c r="DNP1535" s="229" t="s">
        <v>3956</v>
      </c>
      <c r="DNQ1535" s="229" t="s">
        <v>682</v>
      </c>
      <c r="DNR1535" s="229" t="s">
        <v>354</v>
      </c>
      <c r="DNS1535" s="229" t="s">
        <v>3957</v>
      </c>
      <c r="DNT1535" s="229" t="s">
        <v>2189</v>
      </c>
      <c r="DNU1535" s="229" t="s">
        <v>294</v>
      </c>
      <c r="DNV1535" s="229" t="s">
        <v>289</v>
      </c>
      <c r="DNW1535" s="229" t="s">
        <v>35</v>
      </c>
      <c r="DNX1535" s="229" t="s">
        <v>29</v>
      </c>
      <c r="DNY1535" s="229" t="s">
        <v>181</v>
      </c>
      <c r="DNZ1535" s="229" t="s">
        <v>3958</v>
      </c>
      <c r="DOA1535" s="229" t="s">
        <v>239</v>
      </c>
      <c r="DOB1535" s="229" t="s">
        <v>1186</v>
      </c>
      <c r="DOC1535" s="229" t="s">
        <v>222</v>
      </c>
      <c r="DOD1535" s="229" t="s">
        <v>223</v>
      </c>
      <c r="DOE1535" s="229" t="s">
        <v>172</v>
      </c>
      <c r="DOF1535" s="229" t="s">
        <v>289</v>
      </c>
      <c r="DOG1535" s="229" t="s">
        <v>227</v>
      </c>
      <c r="DOK1535" s="229">
        <v>2024</v>
      </c>
      <c r="DOL1535" s="229" t="s">
        <v>57</v>
      </c>
      <c r="DOM1535" s="229" t="s">
        <v>3938</v>
      </c>
      <c r="DON1535" s="229">
        <v>12974601</v>
      </c>
      <c r="DOO1535" s="229" t="s">
        <v>3953</v>
      </c>
      <c r="DOP1535" s="229" t="s">
        <v>310</v>
      </c>
      <c r="DOQ1535" s="229" t="s">
        <v>3954</v>
      </c>
      <c r="DOR1535" s="229" t="s">
        <v>305</v>
      </c>
      <c r="DOS1535" s="229" t="s">
        <v>52</v>
      </c>
      <c r="DOT1535" s="229" t="s">
        <v>3955</v>
      </c>
      <c r="DOV1535" s="229" t="s">
        <v>3956</v>
      </c>
      <c r="DOW1535" s="229" t="s">
        <v>682</v>
      </c>
      <c r="DOX1535" s="229" t="s">
        <v>354</v>
      </c>
      <c r="DOY1535" s="229" t="s">
        <v>3957</v>
      </c>
      <c r="DOZ1535" s="229" t="s">
        <v>2189</v>
      </c>
      <c r="DPA1535" s="229" t="s">
        <v>294</v>
      </c>
      <c r="DPB1535" s="229" t="s">
        <v>289</v>
      </c>
      <c r="DPC1535" s="229" t="s">
        <v>35</v>
      </c>
      <c r="DPD1535" s="229" t="s">
        <v>29</v>
      </c>
      <c r="DPE1535" s="229" t="s">
        <v>181</v>
      </c>
      <c r="DPF1535" s="229" t="s">
        <v>3958</v>
      </c>
      <c r="DPG1535" s="229" t="s">
        <v>239</v>
      </c>
      <c r="DPH1535" s="229" t="s">
        <v>1186</v>
      </c>
      <c r="DPI1535" s="229" t="s">
        <v>222</v>
      </c>
      <c r="DPJ1535" s="229" t="s">
        <v>223</v>
      </c>
      <c r="DPK1535" s="229" t="s">
        <v>172</v>
      </c>
      <c r="DPL1535" s="229" t="s">
        <v>289</v>
      </c>
      <c r="DPM1535" s="229" t="s">
        <v>227</v>
      </c>
      <c r="DPQ1535" s="229">
        <v>2024</v>
      </c>
      <c r="DPR1535" s="229" t="s">
        <v>57</v>
      </c>
      <c r="DPS1535" s="229" t="s">
        <v>3938</v>
      </c>
      <c r="DPT1535" s="229">
        <v>12974601</v>
      </c>
      <c r="DPU1535" s="229" t="s">
        <v>3953</v>
      </c>
      <c r="DPV1535" s="229" t="s">
        <v>310</v>
      </c>
      <c r="DPW1535" s="229" t="s">
        <v>3954</v>
      </c>
      <c r="DPX1535" s="229" t="s">
        <v>305</v>
      </c>
      <c r="DPY1535" s="229" t="s">
        <v>52</v>
      </c>
      <c r="DPZ1535" s="229" t="s">
        <v>3955</v>
      </c>
      <c r="DQB1535" s="229" t="s">
        <v>3956</v>
      </c>
      <c r="DQC1535" s="229" t="s">
        <v>682</v>
      </c>
      <c r="DQD1535" s="229" t="s">
        <v>354</v>
      </c>
      <c r="DQE1535" s="229" t="s">
        <v>3957</v>
      </c>
      <c r="DQF1535" s="229" t="s">
        <v>2189</v>
      </c>
      <c r="DQG1535" s="229" t="s">
        <v>294</v>
      </c>
      <c r="DQH1535" s="229" t="s">
        <v>289</v>
      </c>
      <c r="DQI1535" s="229" t="s">
        <v>35</v>
      </c>
      <c r="DQJ1535" s="229" t="s">
        <v>29</v>
      </c>
      <c r="DQK1535" s="229" t="s">
        <v>181</v>
      </c>
      <c r="DQL1535" s="229" t="s">
        <v>3958</v>
      </c>
      <c r="DQM1535" s="229" t="s">
        <v>239</v>
      </c>
      <c r="DQN1535" s="229" t="s">
        <v>1186</v>
      </c>
      <c r="DQO1535" s="229" t="s">
        <v>222</v>
      </c>
      <c r="DQP1535" s="229" t="s">
        <v>223</v>
      </c>
      <c r="DQQ1535" s="229" t="s">
        <v>172</v>
      </c>
      <c r="DQR1535" s="229" t="s">
        <v>289</v>
      </c>
      <c r="DQS1535" s="229" t="s">
        <v>227</v>
      </c>
      <c r="DQW1535" s="229">
        <v>2024</v>
      </c>
      <c r="DQX1535" s="229" t="s">
        <v>57</v>
      </c>
      <c r="DQY1535" s="229" t="s">
        <v>3938</v>
      </c>
      <c r="DQZ1535" s="229">
        <v>12974601</v>
      </c>
      <c r="DRA1535" s="229" t="s">
        <v>3953</v>
      </c>
      <c r="DRB1535" s="229" t="s">
        <v>310</v>
      </c>
      <c r="DRC1535" s="229" t="s">
        <v>3954</v>
      </c>
      <c r="DRD1535" s="229" t="s">
        <v>305</v>
      </c>
      <c r="DRE1535" s="229" t="s">
        <v>52</v>
      </c>
      <c r="DRF1535" s="229" t="s">
        <v>3955</v>
      </c>
      <c r="DRH1535" s="229" t="s">
        <v>3956</v>
      </c>
      <c r="DRI1535" s="229" t="s">
        <v>682</v>
      </c>
      <c r="DRJ1535" s="229" t="s">
        <v>354</v>
      </c>
      <c r="DRK1535" s="229" t="s">
        <v>3957</v>
      </c>
      <c r="DRL1535" s="229" t="s">
        <v>2189</v>
      </c>
      <c r="DRM1535" s="229" t="s">
        <v>294</v>
      </c>
      <c r="DRN1535" s="229" t="s">
        <v>289</v>
      </c>
      <c r="DRO1535" s="229" t="s">
        <v>35</v>
      </c>
      <c r="DRP1535" s="229" t="s">
        <v>29</v>
      </c>
      <c r="DRQ1535" s="229" t="s">
        <v>181</v>
      </c>
      <c r="DRR1535" s="229" t="s">
        <v>3958</v>
      </c>
      <c r="DRS1535" s="229" t="s">
        <v>239</v>
      </c>
      <c r="DRT1535" s="229" t="s">
        <v>1186</v>
      </c>
      <c r="DRU1535" s="229" t="s">
        <v>222</v>
      </c>
      <c r="DRV1535" s="229" t="s">
        <v>223</v>
      </c>
      <c r="DRW1535" s="229" t="s">
        <v>172</v>
      </c>
      <c r="DRX1535" s="229" t="s">
        <v>289</v>
      </c>
      <c r="DRY1535" s="229" t="s">
        <v>227</v>
      </c>
      <c r="DSC1535" s="229">
        <v>2024</v>
      </c>
      <c r="DSD1535" s="229" t="s">
        <v>57</v>
      </c>
      <c r="DSE1535" s="229" t="s">
        <v>3938</v>
      </c>
      <c r="DSF1535" s="229">
        <v>12974601</v>
      </c>
      <c r="DSG1535" s="229" t="s">
        <v>3953</v>
      </c>
      <c r="DSH1535" s="229" t="s">
        <v>310</v>
      </c>
      <c r="DSI1535" s="229" t="s">
        <v>3954</v>
      </c>
      <c r="DSJ1535" s="229" t="s">
        <v>305</v>
      </c>
      <c r="DSK1535" s="229" t="s">
        <v>52</v>
      </c>
      <c r="DSL1535" s="229" t="s">
        <v>3955</v>
      </c>
      <c r="DSN1535" s="229" t="s">
        <v>3956</v>
      </c>
      <c r="DSO1535" s="229" t="s">
        <v>682</v>
      </c>
      <c r="DSP1535" s="229" t="s">
        <v>354</v>
      </c>
      <c r="DSQ1535" s="229" t="s">
        <v>3957</v>
      </c>
      <c r="DSR1535" s="229" t="s">
        <v>2189</v>
      </c>
      <c r="DSS1535" s="229" t="s">
        <v>294</v>
      </c>
      <c r="DST1535" s="229" t="s">
        <v>289</v>
      </c>
      <c r="DSU1535" s="229" t="s">
        <v>35</v>
      </c>
      <c r="DSV1535" s="229" t="s">
        <v>29</v>
      </c>
      <c r="DSW1535" s="229" t="s">
        <v>181</v>
      </c>
      <c r="DSX1535" s="229" t="s">
        <v>3958</v>
      </c>
      <c r="DSY1535" s="229" t="s">
        <v>239</v>
      </c>
      <c r="DSZ1535" s="229" t="s">
        <v>1186</v>
      </c>
      <c r="DTA1535" s="229" t="s">
        <v>222</v>
      </c>
      <c r="DTB1535" s="229" t="s">
        <v>223</v>
      </c>
      <c r="DTC1535" s="229" t="s">
        <v>172</v>
      </c>
      <c r="DTD1535" s="229" t="s">
        <v>289</v>
      </c>
      <c r="DTE1535" s="229" t="s">
        <v>227</v>
      </c>
      <c r="DTI1535" s="229">
        <v>2024</v>
      </c>
      <c r="DTJ1535" s="229" t="s">
        <v>57</v>
      </c>
      <c r="DTK1535" s="229" t="s">
        <v>3938</v>
      </c>
      <c r="DTL1535" s="229">
        <v>12974601</v>
      </c>
      <c r="DTM1535" s="229" t="s">
        <v>3953</v>
      </c>
      <c r="DTN1535" s="229" t="s">
        <v>310</v>
      </c>
      <c r="DTO1535" s="229" t="s">
        <v>3954</v>
      </c>
      <c r="DTP1535" s="229" t="s">
        <v>305</v>
      </c>
      <c r="DTQ1535" s="229" t="s">
        <v>52</v>
      </c>
      <c r="DTR1535" s="229" t="s">
        <v>3955</v>
      </c>
      <c r="DTT1535" s="229" t="s">
        <v>3956</v>
      </c>
      <c r="DTU1535" s="229" t="s">
        <v>682</v>
      </c>
      <c r="DTV1535" s="229" t="s">
        <v>354</v>
      </c>
      <c r="DTW1535" s="229" t="s">
        <v>3957</v>
      </c>
      <c r="DTX1535" s="229" t="s">
        <v>2189</v>
      </c>
      <c r="DTY1535" s="229" t="s">
        <v>294</v>
      </c>
      <c r="DTZ1535" s="229" t="s">
        <v>289</v>
      </c>
      <c r="DUA1535" s="229" t="s">
        <v>35</v>
      </c>
      <c r="DUB1535" s="229" t="s">
        <v>29</v>
      </c>
      <c r="DUC1535" s="229" t="s">
        <v>181</v>
      </c>
      <c r="DUD1535" s="229" t="s">
        <v>3958</v>
      </c>
      <c r="DUE1535" s="229" t="s">
        <v>239</v>
      </c>
      <c r="DUF1535" s="229" t="s">
        <v>1186</v>
      </c>
      <c r="DUG1535" s="229" t="s">
        <v>222</v>
      </c>
      <c r="DUH1535" s="229" t="s">
        <v>223</v>
      </c>
      <c r="DUI1535" s="229" t="s">
        <v>172</v>
      </c>
      <c r="DUJ1535" s="229" t="s">
        <v>289</v>
      </c>
      <c r="DUK1535" s="229" t="s">
        <v>227</v>
      </c>
      <c r="DUO1535" s="229">
        <v>2024</v>
      </c>
      <c r="DUP1535" s="229" t="s">
        <v>57</v>
      </c>
      <c r="DUQ1535" s="229" t="s">
        <v>3938</v>
      </c>
      <c r="DUR1535" s="229">
        <v>12974601</v>
      </c>
      <c r="DUS1535" s="229" t="s">
        <v>3953</v>
      </c>
      <c r="DUT1535" s="229" t="s">
        <v>310</v>
      </c>
      <c r="DUU1535" s="229" t="s">
        <v>3954</v>
      </c>
      <c r="DUV1535" s="229" t="s">
        <v>305</v>
      </c>
      <c r="DUW1535" s="229" t="s">
        <v>52</v>
      </c>
      <c r="DUX1535" s="229" t="s">
        <v>3955</v>
      </c>
      <c r="DUZ1535" s="229" t="s">
        <v>3956</v>
      </c>
      <c r="DVA1535" s="229" t="s">
        <v>682</v>
      </c>
      <c r="DVB1535" s="229" t="s">
        <v>354</v>
      </c>
      <c r="DVC1535" s="229" t="s">
        <v>3957</v>
      </c>
      <c r="DVD1535" s="229" t="s">
        <v>2189</v>
      </c>
      <c r="DVE1535" s="229" t="s">
        <v>294</v>
      </c>
      <c r="DVF1535" s="229" t="s">
        <v>289</v>
      </c>
      <c r="DVG1535" s="229" t="s">
        <v>35</v>
      </c>
      <c r="DVH1535" s="229" t="s">
        <v>29</v>
      </c>
      <c r="DVI1535" s="229" t="s">
        <v>181</v>
      </c>
      <c r="DVJ1535" s="229" t="s">
        <v>3958</v>
      </c>
      <c r="DVK1535" s="229" t="s">
        <v>239</v>
      </c>
      <c r="DVL1535" s="229" t="s">
        <v>1186</v>
      </c>
      <c r="DVM1535" s="229" t="s">
        <v>222</v>
      </c>
      <c r="DVN1535" s="229" t="s">
        <v>223</v>
      </c>
      <c r="DVO1535" s="229" t="s">
        <v>172</v>
      </c>
      <c r="DVP1535" s="229" t="s">
        <v>289</v>
      </c>
      <c r="DVQ1535" s="229" t="s">
        <v>227</v>
      </c>
      <c r="DVU1535" s="229">
        <v>2024</v>
      </c>
      <c r="DVV1535" s="229" t="s">
        <v>57</v>
      </c>
      <c r="DVW1535" s="229" t="s">
        <v>3938</v>
      </c>
      <c r="DVX1535" s="229">
        <v>12974601</v>
      </c>
      <c r="DVY1535" s="229" t="s">
        <v>3953</v>
      </c>
      <c r="DVZ1535" s="229" t="s">
        <v>310</v>
      </c>
      <c r="DWA1535" s="229" t="s">
        <v>3954</v>
      </c>
      <c r="DWB1535" s="229" t="s">
        <v>305</v>
      </c>
      <c r="DWC1535" s="229" t="s">
        <v>52</v>
      </c>
      <c r="DWD1535" s="229" t="s">
        <v>3955</v>
      </c>
      <c r="DWF1535" s="229" t="s">
        <v>3956</v>
      </c>
      <c r="DWG1535" s="229" t="s">
        <v>682</v>
      </c>
      <c r="DWH1535" s="229" t="s">
        <v>354</v>
      </c>
      <c r="DWI1535" s="229" t="s">
        <v>3957</v>
      </c>
      <c r="DWJ1535" s="229" t="s">
        <v>2189</v>
      </c>
      <c r="DWK1535" s="229" t="s">
        <v>294</v>
      </c>
      <c r="DWL1535" s="229" t="s">
        <v>289</v>
      </c>
      <c r="DWM1535" s="229" t="s">
        <v>35</v>
      </c>
      <c r="DWN1535" s="229" t="s">
        <v>29</v>
      </c>
      <c r="DWO1535" s="229" t="s">
        <v>181</v>
      </c>
      <c r="DWP1535" s="229" t="s">
        <v>3958</v>
      </c>
      <c r="DWQ1535" s="229" t="s">
        <v>239</v>
      </c>
      <c r="DWR1535" s="229" t="s">
        <v>1186</v>
      </c>
      <c r="DWS1535" s="229" t="s">
        <v>222</v>
      </c>
      <c r="DWT1535" s="229" t="s">
        <v>223</v>
      </c>
      <c r="DWU1535" s="229" t="s">
        <v>172</v>
      </c>
      <c r="DWV1535" s="229" t="s">
        <v>289</v>
      </c>
      <c r="DWW1535" s="229" t="s">
        <v>227</v>
      </c>
      <c r="DXA1535" s="229">
        <v>2024</v>
      </c>
      <c r="DXB1535" s="229" t="s">
        <v>57</v>
      </c>
      <c r="DXC1535" s="229" t="s">
        <v>3938</v>
      </c>
      <c r="DXD1535" s="229">
        <v>12974601</v>
      </c>
      <c r="DXE1535" s="229" t="s">
        <v>3953</v>
      </c>
      <c r="DXF1535" s="229" t="s">
        <v>310</v>
      </c>
      <c r="DXG1535" s="229" t="s">
        <v>3954</v>
      </c>
      <c r="DXH1535" s="229" t="s">
        <v>305</v>
      </c>
      <c r="DXI1535" s="229" t="s">
        <v>52</v>
      </c>
      <c r="DXJ1535" s="229" t="s">
        <v>3955</v>
      </c>
      <c r="DXL1535" s="229" t="s">
        <v>3956</v>
      </c>
      <c r="DXM1535" s="229" t="s">
        <v>682</v>
      </c>
      <c r="DXN1535" s="229" t="s">
        <v>354</v>
      </c>
      <c r="DXO1535" s="229" t="s">
        <v>3957</v>
      </c>
      <c r="DXP1535" s="229" t="s">
        <v>2189</v>
      </c>
      <c r="DXQ1535" s="229" t="s">
        <v>294</v>
      </c>
      <c r="DXR1535" s="229" t="s">
        <v>289</v>
      </c>
      <c r="DXS1535" s="229" t="s">
        <v>35</v>
      </c>
      <c r="DXT1535" s="229" t="s">
        <v>29</v>
      </c>
      <c r="DXU1535" s="229" t="s">
        <v>181</v>
      </c>
      <c r="DXV1535" s="229" t="s">
        <v>3958</v>
      </c>
      <c r="DXW1535" s="229" t="s">
        <v>239</v>
      </c>
      <c r="DXX1535" s="229" t="s">
        <v>1186</v>
      </c>
      <c r="DXY1535" s="229" t="s">
        <v>222</v>
      </c>
      <c r="DXZ1535" s="229" t="s">
        <v>223</v>
      </c>
      <c r="DYA1535" s="229" t="s">
        <v>172</v>
      </c>
      <c r="DYB1535" s="229" t="s">
        <v>289</v>
      </c>
      <c r="DYC1535" s="229" t="s">
        <v>227</v>
      </c>
      <c r="DYG1535" s="229">
        <v>2024</v>
      </c>
      <c r="DYH1535" s="229" t="s">
        <v>57</v>
      </c>
      <c r="DYI1535" s="229" t="s">
        <v>3938</v>
      </c>
      <c r="DYJ1535" s="229">
        <v>12974601</v>
      </c>
      <c r="DYK1535" s="229" t="s">
        <v>3953</v>
      </c>
      <c r="DYL1535" s="229" t="s">
        <v>310</v>
      </c>
      <c r="DYM1535" s="229" t="s">
        <v>3954</v>
      </c>
      <c r="DYN1535" s="229" t="s">
        <v>305</v>
      </c>
      <c r="DYO1535" s="229" t="s">
        <v>52</v>
      </c>
      <c r="DYP1535" s="229" t="s">
        <v>3955</v>
      </c>
      <c r="DYR1535" s="229" t="s">
        <v>3956</v>
      </c>
      <c r="DYS1535" s="229" t="s">
        <v>682</v>
      </c>
      <c r="DYT1535" s="229" t="s">
        <v>354</v>
      </c>
      <c r="DYU1535" s="229" t="s">
        <v>3957</v>
      </c>
      <c r="DYV1535" s="229" t="s">
        <v>2189</v>
      </c>
      <c r="DYW1535" s="229" t="s">
        <v>294</v>
      </c>
      <c r="DYX1535" s="229" t="s">
        <v>289</v>
      </c>
      <c r="DYY1535" s="229" t="s">
        <v>35</v>
      </c>
      <c r="DYZ1535" s="229" t="s">
        <v>29</v>
      </c>
      <c r="DZA1535" s="229" t="s">
        <v>181</v>
      </c>
      <c r="DZB1535" s="229" t="s">
        <v>3958</v>
      </c>
      <c r="DZC1535" s="229" t="s">
        <v>239</v>
      </c>
      <c r="DZD1535" s="229" t="s">
        <v>1186</v>
      </c>
      <c r="DZE1535" s="229" t="s">
        <v>222</v>
      </c>
      <c r="DZF1535" s="229" t="s">
        <v>223</v>
      </c>
      <c r="DZG1535" s="229" t="s">
        <v>172</v>
      </c>
      <c r="DZH1535" s="229" t="s">
        <v>289</v>
      </c>
      <c r="DZI1535" s="229" t="s">
        <v>227</v>
      </c>
      <c r="DZM1535" s="229">
        <v>2024</v>
      </c>
      <c r="DZN1535" s="229" t="s">
        <v>57</v>
      </c>
      <c r="DZO1535" s="229" t="s">
        <v>3938</v>
      </c>
      <c r="DZP1535" s="229">
        <v>12974601</v>
      </c>
      <c r="DZQ1535" s="229" t="s">
        <v>3953</v>
      </c>
      <c r="DZR1535" s="229" t="s">
        <v>310</v>
      </c>
      <c r="DZS1535" s="229" t="s">
        <v>3954</v>
      </c>
      <c r="DZT1535" s="229" t="s">
        <v>305</v>
      </c>
      <c r="DZU1535" s="229" t="s">
        <v>52</v>
      </c>
      <c r="DZV1535" s="229" t="s">
        <v>3955</v>
      </c>
      <c r="DZX1535" s="229" t="s">
        <v>3956</v>
      </c>
      <c r="DZY1535" s="229" t="s">
        <v>682</v>
      </c>
      <c r="DZZ1535" s="229" t="s">
        <v>354</v>
      </c>
      <c r="EAA1535" s="229" t="s">
        <v>3957</v>
      </c>
      <c r="EAB1535" s="229" t="s">
        <v>2189</v>
      </c>
      <c r="EAC1535" s="229" t="s">
        <v>294</v>
      </c>
      <c r="EAD1535" s="229" t="s">
        <v>289</v>
      </c>
      <c r="EAE1535" s="229" t="s">
        <v>35</v>
      </c>
      <c r="EAF1535" s="229" t="s">
        <v>29</v>
      </c>
      <c r="EAG1535" s="229" t="s">
        <v>181</v>
      </c>
      <c r="EAH1535" s="229" t="s">
        <v>3958</v>
      </c>
      <c r="EAI1535" s="229" t="s">
        <v>239</v>
      </c>
      <c r="EAJ1535" s="229" t="s">
        <v>1186</v>
      </c>
      <c r="EAK1535" s="229" t="s">
        <v>222</v>
      </c>
      <c r="EAL1535" s="229" t="s">
        <v>223</v>
      </c>
      <c r="EAM1535" s="229" t="s">
        <v>172</v>
      </c>
      <c r="EAN1535" s="229" t="s">
        <v>289</v>
      </c>
      <c r="EAO1535" s="229" t="s">
        <v>227</v>
      </c>
      <c r="EAS1535" s="229">
        <v>2024</v>
      </c>
      <c r="EAT1535" s="229" t="s">
        <v>57</v>
      </c>
      <c r="EAU1535" s="229" t="s">
        <v>3938</v>
      </c>
      <c r="EAV1535" s="229">
        <v>12974601</v>
      </c>
      <c r="EAW1535" s="229" t="s">
        <v>3953</v>
      </c>
      <c r="EAX1535" s="229" t="s">
        <v>310</v>
      </c>
      <c r="EAY1535" s="229" t="s">
        <v>3954</v>
      </c>
      <c r="EAZ1535" s="229" t="s">
        <v>305</v>
      </c>
      <c r="EBA1535" s="229" t="s">
        <v>52</v>
      </c>
      <c r="EBB1535" s="229" t="s">
        <v>3955</v>
      </c>
      <c r="EBD1535" s="229" t="s">
        <v>3956</v>
      </c>
      <c r="EBE1535" s="229" t="s">
        <v>682</v>
      </c>
      <c r="EBF1535" s="229" t="s">
        <v>354</v>
      </c>
      <c r="EBG1535" s="229" t="s">
        <v>3957</v>
      </c>
      <c r="EBH1535" s="229" t="s">
        <v>2189</v>
      </c>
      <c r="EBI1535" s="229" t="s">
        <v>294</v>
      </c>
      <c r="EBJ1535" s="229" t="s">
        <v>289</v>
      </c>
      <c r="EBK1535" s="229" t="s">
        <v>35</v>
      </c>
      <c r="EBL1535" s="229" t="s">
        <v>29</v>
      </c>
      <c r="EBM1535" s="229" t="s">
        <v>181</v>
      </c>
      <c r="EBN1535" s="229" t="s">
        <v>3958</v>
      </c>
      <c r="EBO1535" s="229" t="s">
        <v>239</v>
      </c>
      <c r="EBP1535" s="229" t="s">
        <v>1186</v>
      </c>
      <c r="EBQ1535" s="229" t="s">
        <v>222</v>
      </c>
      <c r="EBR1535" s="229" t="s">
        <v>223</v>
      </c>
      <c r="EBS1535" s="229" t="s">
        <v>172</v>
      </c>
      <c r="EBT1535" s="229" t="s">
        <v>289</v>
      </c>
      <c r="EBU1535" s="229" t="s">
        <v>227</v>
      </c>
      <c r="EBY1535" s="229">
        <v>2024</v>
      </c>
      <c r="EBZ1535" s="229" t="s">
        <v>57</v>
      </c>
      <c r="ECA1535" s="229" t="s">
        <v>3938</v>
      </c>
      <c r="ECB1535" s="229">
        <v>12974601</v>
      </c>
      <c r="ECC1535" s="229" t="s">
        <v>3953</v>
      </c>
      <c r="ECD1535" s="229" t="s">
        <v>310</v>
      </c>
      <c r="ECE1535" s="229" t="s">
        <v>3954</v>
      </c>
      <c r="ECF1535" s="229" t="s">
        <v>305</v>
      </c>
      <c r="ECG1535" s="229" t="s">
        <v>52</v>
      </c>
      <c r="ECH1535" s="229" t="s">
        <v>3955</v>
      </c>
      <c r="ECJ1535" s="229" t="s">
        <v>3956</v>
      </c>
      <c r="ECK1535" s="229" t="s">
        <v>682</v>
      </c>
      <c r="ECL1535" s="229" t="s">
        <v>354</v>
      </c>
      <c r="ECM1535" s="229" t="s">
        <v>3957</v>
      </c>
      <c r="ECN1535" s="229" t="s">
        <v>2189</v>
      </c>
      <c r="ECO1535" s="229" t="s">
        <v>294</v>
      </c>
      <c r="ECP1535" s="229" t="s">
        <v>289</v>
      </c>
      <c r="ECQ1535" s="229" t="s">
        <v>35</v>
      </c>
      <c r="ECR1535" s="229" t="s">
        <v>29</v>
      </c>
      <c r="ECS1535" s="229" t="s">
        <v>181</v>
      </c>
      <c r="ECT1535" s="229" t="s">
        <v>3958</v>
      </c>
      <c r="ECU1535" s="229" t="s">
        <v>239</v>
      </c>
      <c r="ECV1535" s="229" t="s">
        <v>1186</v>
      </c>
      <c r="ECW1535" s="229" t="s">
        <v>222</v>
      </c>
      <c r="ECX1535" s="229" t="s">
        <v>223</v>
      </c>
      <c r="ECY1535" s="229" t="s">
        <v>172</v>
      </c>
      <c r="ECZ1535" s="229" t="s">
        <v>289</v>
      </c>
      <c r="EDA1535" s="229" t="s">
        <v>227</v>
      </c>
      <c r="EDE1535" s="229">
        <v>2024</v>
      </c>
      <c r="EDF1535" s="229" t="s">
        <v>57</v>
      </c>
      <c r="EDG1535" s="229" t="s">
        <v>3938</v>
      </c>
      <c r="EDH1535" s="229">
        <v>12974601</v>
      </c>
      <c r="EDI1535" s="229" t="s">
        <v>3953</v>
      </c>
      <c r="EDJ1535" s="229" t="s">
        <v>310</v>
      </c>
      <c r="EDK1535" s="229" t="s">
        <v>3954</v>
      </c>
      <c r="EDL1535" s="229" t="s">
        <v>305</v>
      </c>
      <c r="EDM1535" s="229" t="s">
        <v>52</v>
      </c>
      <c r="EDN1535" s="229" t="s">
        <v>3955</v>
      </c>
      <c r="EDP1535" s="229" t="s">
        <v>3956</v>
      </c>
      <c r="EDQ1535" s="229" t="s">
        <v>682</v>
      </c>
      <c r="EDR1535" s="229" t="s">
        <v>354</v>
      </c>
      <c r="EDS1535" s="229" t="s">
        <v>3957</v>
      </c>
      <c r="EDT1535" s="229" t="s">
        <v>2189</v>
      </c>
      <c r="EDU1535" s="229" t="s">
        <v>294</v>
      </c>
      <c r="EDV1535" s="229" t="s">
        <v>289</v>
      </c>
      <c r="EDW1535" s="229" t="s">
        <v>35</v>
      </c>
      <c r="EDX1535" s="229" t="s">
        <v>29</v>
      </c>
      <c r="EDY1535" s="229" t="s">
        <v>181</v>
      </c>
      <c r="EDZ1535" s="229" t="s">
        <v>3958</v>
      </c>
      <c r="EEA1535" s="229" t="s">
        <v>239</v>
      </c>
      <c r="EEB1535" s="229" t="s">
        <v>1186</v>
      </c>
      <c r="EEC1535" s="229" t="s">
        <v>222</v>
      </c>
      <c r="EED1535" s="229" t="s">
        <v>223</v>
      </c>
      <c r="EEE1535" s="229" t="s">
        <v>172</v>
      </c>
      <c r="EEF1535" s="229" t="s">
        <v>289</v>
      </c>
      <c r="EEG1535" s="229" t="s">
        <v>227</v>
      </c>
      <c r="EEK1535" s="229">
        <v>2024</v>
      </c>
      <c r="EEL1535" s="229" t="s">
        <v>57</v>
      </c>
      <c r="EEM1535" s="229" t="s">
        <v>3938</v>
      </c>
      <c r="EEN1535" s="229">
        <v>12974601</v>
      </c>
      <c r="EEO1535" s="229" t="s">
        <v>3953</v>
      </c>
      <c r="EEP1535" s="229" t="s">
        <v>310</v>
      </c>
      <c r="EEQ1535" s="229" t="s">
        <v>3954</v>
      </c>
      <c r="EER1535" s="229" t="s">
        <v>305</v>
      </c>
      <c r="EES1535" s="229" t="s">
        <v>52</v>
      </c>
      <c r="EET1535" s="229" t="s">
        <v>3955</v>
      </c>
      <c r="EEV1535" s="229" t="s">
        <v>3956</v>
      </c>
      <c r="EEW1535" s="229" t="s">
        <v>682</v>
      </c>
      <c r="EEX1535" s="229" t="s">
        <v>354</v>
      </c>
      <c r="EEY1535" s="229" t="s">
        <v>3957</v>
      </c>
      <c r="EEZ1535" s="229" t="s">
        <v>2189</v>
      </c>
      <c r="EFA1535" s="229" t="s">
        <v>294</v>
      </c>
      <c r="EFB1535" s="229" t="s">
        <v>289</v>
      </c>
      <c r="EFC1535" s="229" t="s">
        <v>35</v>
      </c>
      <c r="EFD1535" s="229" t="s">
        <v>29</v>
      </c>
      <c r="EFE1535" s="229" t="s">
        <v>181</v>
      </c>
      <c r="EFF1535" s="229" t="s">
        <v>3958</v>
      </c>
      <c r="EFG1535" s="229" t="s">
        <v>239</v>
      </c>
      <c r="EFH1535" s="229" t="s">
        <v>1186</v>
      </c>
      <c r="EFI1535" s="229" t="s">
        <v>222</v>
      </c>
      <c r="EFJ1535" s="229" t="s">
        <v>223</v>
      </c>
      <c r="EFK1535" s="229" t="s">
        <v>172</v>
      </c>
      <c r="EFL1535" s="229" t="s">
        <v>289</v>
      </c>
      <c r="EFM1535" s="229" t="s">
        <v>227</v>
      </c>
      <c r="EFQ1535" s="229">
        <v>2024</v>
      </c>
      <c r="EFR1535" s="229" t="s">
        <v>57</v>
      </c>
      <c r="EFS1535" s="229" t="s">
        <v>3938</v>
      </c>
      <c r="EFT1535" s="229">
        <v>12974601</v>
      </c>
      <c r="EFU1535" s="229" t="s">
        <v>3953</v>
      </c>
      <c r="EFV1535" s="229" t="s">
        <v>310</v>
      </c>
      <c r="EFW1535" s="229" t="s">
        <v>3954</v>
      </c>
      <c r="EFX1535" s="229" t="s">
        <v>305</v>
      </c>
      <c r="EFY1535" s="229" t="s">
        <v>52</v>
      </c>
      <c r="EFZ1535" s="229" t="s">
        <v>3955</v>
      </c>
      <c r="EGB1535" s="229" t="s">
        <v>3956</v>
      </c>
      <c r="EGC1535" s="229" t="s">
        <v>682</v>
      </c>
      <c r="EGD1535" s="229" t="s">
        <v>354</v>
      </c>
      <c r="EGE1535" s="229" t="s">
        <v>3957</v>
      </c>
      <c r="EGF1535" s="229" t="s">
        <v>2189</v>
      </c>
      <c r="EGG1535" s="229" t="s">
        <v>294</v>
      </c>
      <c r="EGH1535" s="229" t="s">
        <v>289</v>
      </c>
      <c r="EGI1535" s="229" t="s">
        <v>35</v>
      </c>
      <c r="EGJ1535" s="229" t="s">
        <v>29</v>
      </c>
      <c r="EGK1535" s="229" t="s">
        <v>181</v>
      </c>
      <c r="EGL1535" s="229" t="s">
        <v>3958</v>
      </c>
      <c r="EGM1535" s="229" t="s">
        <v>239</v>
      </c>
      <c r="EGN1535" s="229" t="s">
        <v>1186</v>
      </c>
      <c r="EGO1535" s="229" t="s">
        <v>222</v>
      </c>
      <c r="EGP1535" s="229" t="s">
        <v>223</v>
      </c>
      <c r="EGQ1535" s="229" t="s">
        <v>172</v>
      </c>
      <c r="EGR1535" s="229" t="s">
        <v>289</v>
      </c>
      <c r="EGS1535" s="229" t="s">
        <v>227</v>
      </c>
      <c r="EGW1535" s="229">
        <v>2024</v>
      </c>
      <c r="EGX1535" s="229" t="s">
        <v>57</v>
      </c>
      <c r="EGY1535" s="229" t="s">
        <v>3938</v>
      </c>
      <c r="EGZ1535" s="229">
        <v>12974601</v>
      </c>
      <c r="EHA1535" s="229" t="s">
        <v>3953</v>
      </c>
      <c r="EHB1535" s="229" t="s">
        <v>310</v>
      </c>
      <c r="EHC1535" s="229" t="s">
        <v>3954</v>
      </c>
      <c r="EHD1535" s="229" t="s">
        <v>305</v>
      </c>
      <c r="EHE1535" s="229" t="s">
        <v>52</v>
      </c>
      <c r="EHF1535" s="229" t="s">
        <v>3955</v>
      </c>
      <c r="EHH1535" s="229" t="s">
        <v>3956</v>
      </c>
      <c r="EHI1535" s="229" t="s">
        <v>682</v>
      </c>
      <c r="EHJ1535" s="229" t="s">
        <v>354</v>
      </c>
      <c r="EHK1535" s="229" t="s">
        <v>3957</v>
      </c>
      <c r="EHL1535" s="229" t="s">
        <v>2189</v>
      </c>
      <c r="EHM1535" s="229" t="s">
        <v>294</v>
      </c>
      <c r="EHN1535" s="229" t="s">
        <v>289</v>
      </c>
      <c r="EHO1535" s="229" t="s">
        <v>35</v>
      </c>
      <c r="EHP1535" s="229" t="s">
        <v>29</v>
      </c>
      <c r="EHQ1535" s="229" t="s">
        <v>181</v>
      </c>
      <c r="EHR1535" s="229" t="s">
        <v>3958</v>
      </c>
      <c r="EHS1535" s="229" t="s">
        <v>239</v>
      </c>
      <c r="EHT1535" s="229" t="s">
        <v>1186</v>
      </c>
      <c r="EHU1535" s="229" t="s">
        <v>222</v>
      </c>
      <c r="EHV1535" s="229" t="s">
        <v>223</v>
      </c>
      <c r="EHW1535" s="229" t="s">
        <v>172</v>
      </c>
      <c r="EHX1535" s="229" t="s">
        <v>289</v>
      </c>
      <c r="EHY1535" s="229" t="s">
        <v>227</v>
      </c>
      <c r="EIC1535" s="229">
        <v>2024</v>
      </c>
      <c r="EID1535" s="229" t="s">
        <v>57</v>
      </c>
      <c r="EIE1535" s="229" t="s">
        <v>3938</v>
      </c>
      <c r="EIF1535" s="229">
        <v>12974601</v>
      </c>
      <c r="EIG1535" s="229" t="s">
        <v>3953</v>
      </c>
      <c r="EIH1535" s="229" t="s">
        <v>310</v>
      </c>
      <c r="EII1535" s="229" t="s">
        <v>3954</v>
      </c>
      <c r="EIJ1535" s="229" t="s">
        <v>305</v>
      </c>
      <c r="EIK1535" s="229" t="s">
        <v>52</v>
      </c>
      <c r="EIL1535" s="229" t="s">
        <v>3955</v>
      </c>
      <c r="EIN1535" s="229" t="s">
        <v>3956</v>
      </c>
      <c r="EIO1535" s="229" t="s">
        <v>682</v>
      </c>
      <c r="EIP1535" s="229" t="s">
        <v>354</v>
      </c>
      <c r="EIQ1535" s="229" t="s">
        <v>3957</v>
      </c>
      <c r="EIR1535" s="229" t="s">
        <v>2189</v>
      </c>
      <c r="EIS1535" s="229" t="s">
        <v>294</v>
      </c>
      <c r="EIT1535" s="229" t="s">
        <v>289</v>
      </c>
      <c r="EIU1535" s="229" t="s">
        <v>35</v>
      </c>
      <c r="EIV1535" s="229" t="s">
        <v>29</v>
      </c>
      <c r="EIW1535" s="229" t="s">
        <v>181</v>
      </c>
      <c r="EIX1535" s="229" t="s">
        <v>3958</v>
      </c>
      <c r="EIY1535" s="229" t="s">
        <v>239</v>
      </c>
      <c r="EIZ1535" s="229" t="s">
        <v>1186</v>
      </c>
      <c r="EJA1535" s="229" t="s">
        <v>222</v>
      </c>
      <c r="EJB1535" s="229" t="s">
        <v>223</v>
      </c>
      <c r="EJC1535" s="229" t="s">
        <v>172</v>
      </c>
      <c r="EJD1535" s="229" t="s">
        <v>289</v>
      </c>
      <c r="EJE1535" s="229" t="s">
        <v>227</v>
      </c>
      <c r="EJI1535" s="229">
        <v>2024</v>
      </c>
      <c r="EJJ1535" s="229" t="s">
        <v>57</v>
      </c>
      <c r="EJK1535" s="229" t="s">
        <v>3938</v>
      </c>
      <c r="EJL1535" s="229">
        <v>12974601</v>
      </c>
      <c r="EJM1535" s="229" t="s">
        <v>3953</v>
      </c>
      <c r="EJN1535" s="229" t="s">
        <v>310</v>
      </c>
      <c r="EJO1535" s="229" t="s">
        <v>3954</v>
      </c>
      <c r="EJP1535" s="229" t="s">
        <v>305</v>
      </c>
      <c r="EJQ1535" s="229" t="s">
        <v>52</v>
      </c>
      <c r="EJR1535" s="229" t="s">
        <v>3955</v>
      </c>
      <c r="EJT1535" s="229" t="s">
        <v>3956</v>
      </c>
      <c r="EJU1535" s="229" t="s">
        <v>682</v>
      </c>
      <c r="EJV1535" s="229" t="s">
        <v>354</v>
      </c>
      <c r="EJW1535" s="229" t="s">
        <v>3957</v>
      </c>
      <c r="EJX1535" s="229" t="s">
        <v>2189</v>
      </c>
      <c r="EJY1535" s="229" t="s">
        <v>294</v>
      </c>
      <c r="EJZ1535" s="229" t="s">
        <v>289</v>
      </c>
      <c r="EKA1535" s="229" t="s">
        <v>35</v>
      </c>
      <c r="EKB1535" s="229" t="s">
        <v>29</v>
      </c>
      <c r="EKC1535" s="229" t="s">
        <v>181</v>
      </c>
      <c r="EKD1535" s="229" t="s">
        <v>3958</v>
      </c>
      <c r="EKE1535" s="229" t="s">
        <v>239</v>
      </c>
      <c r="EKF1535" s="229" t="s">
        <v>1186</v>
      </c>
      <c r="EKG1535" s="229" t="s">
        <v>222</v>
      </c>
      <c r="EKH1535" s="229" t="s">
        <v>223</v>
      </c>
      <c r="EKI1535" s="229" t="s">
        <v>172</v>
      </c>
      <c r="EKJ1535" s="229" t="s">
        <v>289</v>
      </c>
      <c r="EKK1535" s="229" t="s">
        <v>227</v>
      </c>
      <c r="EKO1535" s="229">
        <v>2024</v>
      </c>
      <c r="EKP1535" s="229" t="s">
        <v>57</v>
      </c>
      <c r="EKQ1535" s="229" t="s">
        <v>3938</v>
      </c>
      <c r="EKR1535" s="229">
        <v>12974601</v>
      </c>
      <c r="EKS1535" s="229" t="s">
        <v>3953</v>
      </c>
      <c r="EKT1535" s="229" t="s">
        <v>310</v>
      </c>
      <c r="EKU1535" s="229" t="s">
        <v>3954</v>
      </c>
      <c r="EKV1535" s="229" t="s">
        <v>305</v>
      </c>
      <c r="EKW1535" s="229" t="s">
        <v>52</v>
      </c>
      <c r="EKX1535" s="229" t="s">
        <v>3955</v>
      </c>
      <c r="EKZ1535" s="229" t="s">
        <v>3956</v>
      </c>
      <c r="ELA1535" s="229" t="s">
        <v>682</v>
      </c>
      <c r="ELB1535" s="229" t="s">
        <v>354</v>
      </c>
      <c r="ELC1535" s="229" t="s">
        <v>3957</v>
      </c>
      <c r="ELD1535" s="229" t="s">
        <v>2189</v>
      </c>
      <c r="ELE1535" s="229" t="s">
        <v>294</v>
      </c>
      <c r="ELF1535" s="229" t="s">
        <v>289</v>
      </c>
      <c r="ELG1535" s="229" t="s">
        <v>35</v>
      </c>
      <c r="ELH1535" s="229" t="s">
        <v>29</v>
      </c>
      <c r="ELI1535" s="229" t="s">
        <v>181</v>
      </c>
      <c r="ELJ1535" s="229" t="s">
        <v>3958</v>
      </c>
      <c r="ELK1535" s="229" t="s">
        <v>239</v>
      </c>
      <c r="ELL1535" s="229" t="s">
        <v>1186</v>
      </c>
      <c r="ELM1535" s="229" t="s">
        <v>222</v>
      </c>
      <c r="ELN1535" s="229" t="s">
        <v>223</v>
      </c>
      <c r="ELO1535" s="229" t="s">
        <v>172</v>
      </c>
      <c r="ELP1535" s="229" t="s">
        <v>289</v>
      </c>
      <c r="ELQ1535" s="229" t="s">
        <v>227</v>
      </c>
      <c r="ELU1535" s="229">
        <v>2024</v>
      </c>
      <c r="ELV1535" s="229" t="s">
        <v>57</v>
      </c>
      <c r="ELW1535" s="229" t="s">
        <v>3938</v>
      </c>
      <c r="ELX1535" s="229">
        <v>12974601</v>
      </c>
      <c r="ELY1535" s="229" t="s">
        <v>3953</v>
      </c>
      <c r="ELZ1535" s="229" t="s">
        <v>310</v>
      </c>
      <c r="EMA1535" s="229" t="s">
        <v>3954</v>
      </c>
      <c r="EMB1535" s="229" t="s">
        <v>305</v>
      </c>
      <c r="EMC1535" s="229" t="s">
        <v>52</v>
      </c>
      <c r="EMD1535" s="229" t="s">
        <v>3955</v>
      </c>
      <c r="EMF1535" s="229" t="s">
        <v>3956</v>
      </c>
      <c r="EMG1535" s="229" t="s">
        <v>682</v>
      </c>
      <c r="EMH1535" s="229" t="s">
        <v>354</v>
      </c>
      <c r="EMI1535" s="229" t="s">
        <v>3957</v>
      </c>
      <c r="EMJ1535" s="229" t="s">
        <v>2189</v>
      </c>
      <c r="EMK1535" s="229" t="s">
        <v>294</v>
      </c>
      <c r="EML1535" s="229" t="s">
        <v>289</v>
      </c>
      <c r="EMM1535" s="229" t="s">
        <v>35</v>
      </c>
      <c r="EMN1535" s="229" t="s">
        <v>29</v>
      </c>
      <c r="EMO1535" s="229" t="s">
        <v>181</v>
      </c>
      <c r="EMP1535" s="229" t="s">
        <v>3958</v>
      </c>
      <c r="EMQ1535" s="229" t="s">
        <v>239</v>
      </c>
      <c r="EMR1535" s="229" t="s">
        <v>1186</v>
      </c>
      <c r="EMS1535" s="229" t="s">
        <v>222</v>
      </c>
      <c r="EMT1535" s="229" t="s">
        <v>223</v>
      </c>
      <c r="EMU1535" s="229" t="s">
        <v>172</v>
      </c>
      <c r="EMV1535" s="229" t="s">
        <v>289</v>
      </c>
      <c r="EMW1535" s="229" t="s">
        <v>227</v>
      </c>
      <c r="ENA1535" s="229">
        <v>2024</v>
      </c>
      <c r="ENB1535" s="229" t="s">
        <v>57</v>
      </c>
      <c r="ENC1535" s="229" t="s">
        <v>3938</v>
      </c>
      <c r="END1535" s="229">
        <v>12974601</v>
      </c>
      <c r="ENE1535" s="229" t="s">
        <v>3953</v>
      </c>
      <c r="ENF1535" s="229" t="s">
        <v>310</v>
      </c>
      <c r="ENG1535" s="229" t="s">
        <v>3954</v>
      </c>
      <c r="ENH1535" s="229" t="s">
        <v>305</v>
      </c>
      <c r="ENI1535" s="229" t="s">
        <v>52</v>
      </c>
      <c r="ENJ1535" s="229" t="s">
        <v>3955</v>
      </c>
      <c r="ENL1535" s="229" t="s">
        <v>3956</v>
      </c>
      <c r="ENM1535" s="229" t="s">
        <v>682</v>
      </c>
      <c r="ENN1535" s="229" t="s">
        <v>354</v>
      </c>
      <c r="ENO1535" s="229" t="s">
        <v>3957</v>
      </c>
      <c r="ENP1535" s="229" t="s">
        <v>2189</v>
      </c>
      <c r="ENQ1535" s="229" t="s">
        <v>294</v>
      </c>
      <c r="ENR1535" s="229" t="s">
        <v>289</v>
      </c>
      <c r="ENS1535" s="229" t="s">
        <v>35</v>
      </c>
      <c r="ENT1535" s="229" t="s">
        <v>29</v>
      </c>
      <c r="ENU1535" s="229" t="s">
        <v>181</v>
      </c>
      <c r="ENV1535" s="229" t="s">
        <v>3958</v>
      </c>
      <c r="ENW1535" s="229" t="s">
        <v>239</v>
      </c>
      <c r="ENX1535" s="229" t="s">
        <v>1186</v>
      </c>
      <c r="ENY1535" s="229" t="s">
        <v>222</v>
      </c>
      <c r="ENZ1535" s="229" t="s">
        <v>223</v>
      </c>
      <c r="EOA1535" s="229" t="s">
        <v>172</v>
      </c>
      <c r="EOB1535" s="229" t="s">
        <v>289</v>
      </c>
      <c r="EOC1535" s="229" t="s">
        <v>227</v>
      </c>
      <c r="EOG1535" s="229">
        <v>2024</v>
      </c>
      <c r="EOH1535" s="229" t="s">
        <v>57</v>
      </c>
      <c r="EOI1535" s="229" t="s">
        <v>3938</v>
      </c>
      <c r="EOJ1535" s="229">
        <v>12974601</v>
      </c>
      <c r="EOK1535" s="229" t="s">
        <v>3953</v>
      </c>
      <c r="EOL1535" s="229" t="s">
        <v>310</v>
      </c>
      <c r="EOM1535" s="229" t="s">
        <v>3954</v>
      </c>
      <c r="EON1535" s="229" t="s">
        <v>305</v>
      </c>
      <c r="EOO1535" s="229" t="s">
        <v>52</v>
      </c>
      <c r="EOP1535" s="229" t="s">
        <v>3955</v>
      </c>
      <c r="EOR1535" s="229" t="s">
        <v>3956</v>
      </c>
      <c r="EOS1535" s="229" t="s">
        <v>682</v>
      </c>
      <c r="EOT1535" s="229" t="s">
        <v>354</v>
      </c>
      <c r="EOU1535" s="229" t="s">
        <v>3957</v>
      </c>
      <c r="EOV1535" s="229" t="s">
        <v>2189</v>
      </c>
      <c r="EOW1535" s="229" t="s">
        <v>294</v>
      </c>
      <c r="EOX1535" s="229" t="s">
        <v>289</v>
      </c>
      <c r="EOY1535" s="229" t="s">
        <v>35</v>
      </c>
      <c r="EOZ1535" s="229" t="s">
        <v>29</v>
      </c>
      <c r="EPA1535" s="229" t="s">
        <v>181</v>
      </c>
      <c r="EPB1535" s="229" t="s">
        <v>3958</v>
      </c>
      <c r="EPC1535" s="229" t="s">
        <v>239</v>
      </c>
      <c r="EPD1535" s="229" t="s">
        <v>1186</v>
      </c>
      <c r="EPE1535" s="229" t="s">
        <v>222</v>
      </c>
      <c r="EPF1535" s="229" t="s">
        <v>223</v>
      </c>
      <c r="EPG1535" s="229" t="s">
        <v>172</v>
      </c>
      <c r="EPH1535" s="229" t="s">
        <v>289</v>
      </c>
      <c r="EPI1535" s="229" t="s">
        <v>227</v>
      </c>
      <c r="EPM1535" s="229">
        <v>2024</v>
      </c>
      <c r="EPN1535" s="229" t="s">
        <v>57</v>
      </c>
      <c r="EPO1535" s="229" t="s">
        <v>3938</v>
      </c>
      <c r="EPP1535" s="229">
        <v>12974601</v>
      </c>
      <c r="EPQ1535" s="229" t="s">
        <v>3953</v>
      </c>
      <c r="EPR1535" s="229" t="s">
        <v>310</v>
      </c>
      <c r="EPS1535" s="229" t="s">
        <v>3954</v>
      </c>
      <c r="EPT1535" s="229" t="s">
        <v>305</v>
      </c>
      <c r="EPU1535" s="229" t="s">
        <v>52</v>
      </c>
      <c r="EPV1535" s="229" t="s">
        <v>3955</v>
      </c>
      <c r="EPX1535" s="229" t="s">
        <v>3956</v>
      </c>
      <c r="EPY1535" s="229" t="s">
        <v>682</v>
      </c>
      <c r="EPZ1535" s="229" t="s">
        <v>354</v>
      </c>
      <c r="EQA1535" s="229" t="s">
        <v>3957</v>
      </c>
      <c r="EQB1535" s="229" t="s">
        <v>2189</v>
      </c>
      <c r="EQC1535" s="229" t="s">
        <v>294</v>
      </c>
      <c r="EQD1535" s="229" t="s">
        <v>289</v>
      </c>
      <c r="EQE1535" s="229" t="s">
        <v>35</v>
      </c>
      <c r="EQF1535" s="229" t="s">
        <v>29</v>
      </c>
      <c r="EQG1535" s="229" t="s">
        <v>181</v>
      </c>
      <c r="EQH1535" s="229" t="s">
        <v>3958</v>
      </c>
      <c r="EQI1535" s="229" t="s">
        <v>239</v>
      </c>
      <c r="EQJ1535" s="229" t="s">
        <v>1186</v>
      </c>
      <c r="EQK1535" s="229" t="s">
        <v>222</v>
      </c>
      <c r="EQL1535" s="229" t="s">
        <v>223</v>
      </c>
      <c r="EQM1535" s="229" t="s">
        <v>172</v>
      </c>
      <c r="EQN1535" s="229" t="s">
        <v>289</v>
      </c>
      <c r="EQO1535" s="229" t="s">
        <v>227</v>
      </c>
      <c r="EQS1535" s="229">
        <v>2024</v>
      </c>
      <c r="EQT1535" s="229" t="s">
        <v>57</v>
      </c>
      <c r="EQU1535" s="229" t="s">
        <v>3938</v>
      </c>
      <c r="EQV1535" s="229">
        <v>12974601</v>
      </c>
      <c r="EQW1535" s="229" t="s">
        <v>3953</v>
      </c>
      <c r="EQX1535" s="229" t="s">
        <v>310</v>
      </c>
      <c r="EQY1535" s="229" t="s">
        <v>3954</v>
      </c>
      <c r="EQZ1535" s="229" t="s">
        <v>305</v>
      </c>
      <c r="ERA1535" s="229" t="s">
        <v>52</v>
      </c>
      <c r="ERB1535" s="229" t="s">
        <v>3955</v>
      </c>
      <c r="ERD1535" s="229" t="s">
        <v>3956</v>
      </c>
      <c r="ERE1535" s="229" t="s">
        <v>682</v>
      </c>
      <c r="ERF1535" s="229" t="s">
        <v>354</v>
      </c>
      <c r="ERG1535" s="229" t="s">
        <v>3957</v>
      </c>
      <c r="ERH1535" s="229" t="s">
        <v>2189</v>
      </c>
      <c r="ERI1535" s="229" t="s">
        <v>294</v>
      </c>
      <c r="ERJ1535" s="229" t="s">
        <v>289</v>
      </c>
      <c r="ERK1535" s="229" t="s">
        <v>35</v>
      </c>
      <c r="ERL1535" s="229" t="s">
        <v>29</v>
      </c>
      <c r="ERM1535" s="229" t="s">
        <v>181</v>
      </c>
      <c r="ERN1535" s="229" t="s">
        <v>3958</v>
      </c>
      <c r="ERO1535" s="229" t="s">
        <v>239</v>
      </c>
      <c r="ERP1535" s="229" t="s">
        <v>1186</v>
      </c>
      <c r="ERQ1535" s="229" t="s">
        <v>222</v>
      </c>
      <c r="ERR1535" s="229" t="s">
        <v>223</v>
      </c>
      <c r="ERS1535" s="229" t="s">
        <v>172</v>
      </c>
      <c r="ERT1535" s="229" t="s">
        <v>289</v>
      </c>
      <c r="ERU1535" s="229" t="s">
        <v>227</v>
      </c>
      <c r="ERY1535" s="229">
        <v>2024</v>
      </c>
      <c r="ERZ1535" s="229" t="s">
        <v>57</v>
      </c>
      <c r="ESA1535" s="229" t="s">
        <v>3938</v>
      </c>
      <c r="ESB1535" s="229">
        <v>12974601</v>
      </c>
      <c r="ESC1535" s="229" t="s">
        <v>3953</v>
      </c>
      <c r="ESD1535" s="229" t="s">
        <v>310</v>
      </c>
      <c r="ESE1535" s="229" t="s">
        <v>3954</v>
      </c>
      <c r="ESF1535" s="229" t="s">
        <v>305</v>
      </c>
      <c r="ESG1535" s="229" t="s">
        <v>52</v>
      </c>
      <c r="ESH1535" s="229" t="s">
        <v>3955</v>
      </c>
      <c r="ESJ1535" s="229" t="s">
        <v>3956</v>
      </c>
      <c r="ESK1535" s="229" t="s">
        <v>682</v>
      </c>
      <c r="ESL1535" s="229" t="s">
        <v>354</v>
      </c>
      <c r="ESM1535" s="229" t="s">
        <v>3957</v>
      </c>
      <c r="ESN1535" s="229" t="s">
        <v>2189</v>
      </c>
      <c r="ESO1535" s="229" t="s">
        <v>294</v>
      </c>
      <c r="ESP1535" s="229" t="s">
        <v>289</v>
      </c>
      <c r="ESQ1535" s="229" t="s">
        <v>35</v>
      </c>
      <c r="ESR1535" s="229" t="s">
        <v>29</v>
      </c>
      <c r="ESS1535" s="229" t="s">
        <v>181</v>
      </c>
      <c r="EST1535" s="229" t="s">
        <v>3958</v>
      </c>
      <c r="ESU1535" s="229" t="s">
        <v>239</v>
      </c>
      <c r="ESV1535" s="229" t="s">
        <v>1186</v>
      </c>
      <c r="ESW1535" s="229" t="s">
        <v>222</v>
      </c>
      <c r="ESX1535" s="229" t="s">
        <v>223</v>
      </c>
      <c r="ESY1535" s="229" t="s">
        <v>172</v>
      </c>
      <c r="ESZ1535" s="229" t="s">
        <v>289</v>
      </c>
      <c r="ETA1535" s="229" t="s">
        <v>227</v>
      </c>
      <c r="ETE1535" s="229">
        <v>2024</v>
      </c>
      <c r="ETF1535" s="229" t="s">
        <v>57</v>
      </c>
      <c r="ETG1535" s="229" t="s">
        <v>3938</v>
      </c>
      <c r="ETH1535" s="229">
        <v>12974601</v>
      </c>
      <c r="ETI1535" s="229" t="s">
        <v>3953</v>
      </c>
      <c r="ETJ1535" s="229" t="s">
        <v>310</v>
      </c>
      <c r="ETK1535" s="229" t="s">
        <v>3954</v>
      </c>
      <c r="ETL1535" s="229" t="s">
        <v>305</v>
      </c>
      <c r="ETM1535" s="229" t="s">
        <v>52</v>
      </c>
      <c r="ETN1535" s="229" t="s">
        <v>3955</v>
      </c>
      <c r="ETP1535" s="229" t="s">
        <v>3956</v>
      </c>
      <c r="ETQ1535" s="229" t="s">
        <v>682</v>
      </c>
      <c r="ETR1535" s="229" t="s">
        <v>354</v>
      </c>
      <c r="ETS1535" s="229" t="s">
        <v>3957</v>
      </c>
      <c r="ETT1535" s="229" t="s">
        <v>2189</v>
      </c>
      <c r="ETU1535" s="229" t="s">
        <v>294</v>
      </c>
      <c r="ETV1535" s="229" t="s">
        <v>289</v>
      </c>
      <c r="ETW1535" s="229" t="s">
        <v>35</v>
      </c>
      <c r="ETX1535" s="229" t="s">
        <v>29</v>
      </c>
      <c r="ETY1535" s="229" t="s">
        <v>181</v>
      </c>
      <c r="ETZ1535" s="229" t="s">
        <v>3958</v>
      </c>
      <c r="EUA1535" s="229" t="s">
        <v>239</v>
      </c>
      <c r="EUB1535" s="229" t="s">
        <v>1186</v>
      </c>
      <c r="EUC1535" s="229" t="s">
        <v>222</v>
      </c>
      <c r="EUD1535" s="229" t="s">
        <v>223</v>
      </c>
      <c r="EUE1535" s="229" t="s">
        <v>172</v>
      </c>
      <c r="EUF1535" s="229" t="s">
        <v>289</v>
      </c>
      <c r="EUG1535" s="229" t="s">
        <v>227</v>
      </c>
      <c r="EUK1535" s="229">
        <v>2024</v>
      </c>
      <c r="EUL1535" s="229" t="s">
        <v>57</v>
      </c>
      <c r="EUM1535" s="229" t="s">
        <v>3938</v>
      </c>
      <c r="EUN1535" s="229">
        <v>12974601</v>
      </c>
      <c r="EUO1535" s="229" t="s">
        <v>3953</v>
      </c>
      <c r="EUP1535" s="229" t="s">
        <v>310</v>
      </c>
      <c r="EUQ1535" s="229" t="s">
        <v>3954</v>
      </c>
      <c r="EUR1535" s="229" t="s">
        <v>305</v>
      </c>
      <c r="EUS1535" s="229" t="s">
        <v>52</v>
      </c>
      <c r="EUT1535" s="229" t="s">
        <v>3955</v>
      </c>
      <c r="EUV1535" s="229" t="s">
        <v>3956</v>
      </c>
      <c r="EUW1535" s="229" t="s">
        <v>682</v>
      </c>
      <c r="EUX1535" s="229" t="s">
        <v>354</v>
      </c>
      <c r="EUY1535" s="229" t="s">
        <v>3957</v>
      </c>
      <c r="EUZ1535" s="229" t="s">
        <v>2189</v>
      </c>
      <c r="EVA1535" s="229" t="s">
        <v>294</v>
      </c>
      <c r="EVB1535" s="229" t="s">
        <v>289</v>
      </c>
      <c r="EVC1535" s="229" t="s">
        <v>35</v>
      </c>
      <c r="EVD1535" s="229" t="s">
        <v>29</v>
      </c>
      <c r="EVE1535" s="229" t="s">
        <v>181</v>
      </c>
      <c r="EVF1535" s="229" t="s">
        <v>3958</v>
      </c>
      <c r="EVG1535" s="229" t="s">
        <v>239</v>
      </c>
      <c r="EVH1535" s="229" t="s">
        <v>1186</v>
      </c>
      <c r="EVI1535" s="229" t="s">
        <v>222</v>
      </c>
      <c r="EVJ1535" s="229" t="s">
        <v>223</v>
      </c>
      <c r="EVK1535" s="229" t="s">
        <v>172</v>
      </c>
      <c r="EVL1535" s="229" t="s">
        <v>289</v>
      </c>
      <c r="EVM1535" s="229" t="s">
        <v>227</v>
      </c>
      <c r="EVQ1535" s="229">
        <v>2024</v>
      </c>
      <c r="EVR1535" s="229" t="s">
        <v>57</v>
      </c>
      <c r="EVS1535" s="229" t="s">
        <v>3938</v>
      </c>
      <c r="EVT1535" s="229">
        <v>12974601</v>
      </c>
      <c r="EVU1535" s="229" t="s">
        <v>3953</v>
      </c>
      <c r="EVV1535" s="229" t="s">
        <v>310</v>
      </c>
      <c r="EVW1535" s="229" t="s">
        <v>3954</v>
      </c>
      <c r="EVX1535" s="229" t="s">
        <v>305</v>
      </c>
      <c r="EVY1535" s="229" t="s">
        <v>52</v>
      </c>
      <c r="EVZ1535" s="229" t="s">
        <v>3955</v>
      </c>
      <c r="EWB1535" s="229" t="s">
        <v>3956</v>
      </c>
      <c r="EWC1535" s="229" t="s">
        <v>682</v>
      </c>
      <c r="EWD1535" s="229" t="s">
        <v>354</v>
      </c>
      <c r="EWE1535" s="229" t="s">
        <v>3957</v>
      </c>
      <c r="EWF1535" s="229" t="s">
        <v>2189</v>
      </c>
      <c r="EWG1535" s="229" t="s">
        <v>294</v>
      </c>
      <c r="EWH1535" s="229" t="s">
        <v>289</v>
      </c>
      <c r="EWI1535" s="229" t="s">
        <v>35</v>
      </c>
      <c r="EWJ1535" s="229" t="s">
        <v>29</v>
      </c>
      <c r="EWK1535" s="229" t="s">
        <v>181</v>
      </c>
      <c r="EWL1535" s="229" t="s">
        <v>3958</v>
      </c>
      <c r="EWM1535" s="229" t="s">
        <v>239</v>
      </c>
      <c r="EWN1535" s="229" t="s">
        <v>1186</v>
      </c>
      <c r="EWO1535" s="229" t="s">
        <v>222</v>
      </c>
      <c r="EWP1535" s="229" t="s">
        <v>223</v>
      </c>
      <c r="EWQ1535" s="229" t="s">
        <v>172</v>
      </c>
      <c r="EWR1535" s="229" t="s">
        <v>289</v>
      </c>
      <c r="EWS1535" s="229" t="s">
        <v>227</v>
      </c>
      <c r="EWW1535" s="229">
        <v>2024</v>
      </c>
      <c r="EWX1535" s="229" t="s">
        <v>57</v>
      </c>
      <c r="EWY1535" s="229" t="s">
        <v>3938</v>
      </c>
      <c r="EWZ1535" s="229">
        <v>12974601</v>
      </c>
      <c r="EXA1535" s="229" t="s">
        <v>3953</v>
      </c>
      <c r="EXB1535" s="229" t="s">
        <v>310</v>
      </c>
      <c r="EXC1535" s="229" t="s">
        <v>3954</v>
      </c>
      <c r="EXD1535" s="229" t="s">
        <v>305</v>
      </c>
      <c r="EXE1535" s="229" t="s">
        <v>52</v>
      </c>
      <c r="EXF1535" s="229" t="s">
        <v>3955</v>
      </c>
      <c r="EXH1535" s="229" t="s">
        <v>3956</v>
      </c>
      <c r="EXI1535" s="229" t="s">
        <v>682</v>
      </c>
      <c r="EXJ1535" s="229" t="s">
        <v>354</v>
      </c>
      <c r="EXK1535" s="229" t="s">
        <v>3957</v>
      </c>
      <c r="EXL1535" s="229" t="s">
        <v>2189</v>
      </c>
      <c r="EXM1535" s="229" t="s">
        <v>294</v>
      </c>
      <c r="EXN1535" s="229" t="s">
        <v>289</v>
      </c>
      <c r="EXO1535" s="229" t="s">
        <v>35</v>
      </c>
      <c r="EXP1535" s="229" t="s">
        <v>29</v>
      </c>
      <c r="EXQ1535" s="229" t="s">
        <v>181</v>
      </c>
      <c r="EXR1535" s="229" t="s">
        <v>3958</v>
      </c>
      <c r="EXS1535" s="229" t="s">
        <v>239</v>
      </c>
      <c r="EXT1535" s="229" t="s">
        <v>1186</v>
      </c>
      <c r="EXU1535" s="229" t="s">
        <v>222</v>
      </c>
      <c r="EXV1535" s="229" t="s">
        <v>223</v>
      </c>
      <c r="EXW1535" s="229" t="s">
        <v>172</v>
      </c>
      <c r="EXX1535" s="229" t="s">
        <v>289</v>
      </c>
      <c r="EXY1535" s="229" t="s">
        <v>227</v>
      </c>
      <c r="EYC1535" s="229">
        <v>2024</v>
      </c>
      <c r="EYD1535" s="229" t="s">
        <v>57</v>
      </c>
      <c r="EYE1535" s="229" t="s">
        <v>3938</v>
      </c>
      <c r="EYF1535" s="229">
        <v>12974601</v>
      </c>
      <c r="EYG1535" s="229" t="s">
        <v>3953</v>
      </c>
      <c r="EYH1535" s="229" t="s">
        <v>310</v>
      </c>
      <c r="EYI1535" s="229" t="s">
        <v>3954</v>
      </c>
      <c r="EYJ1535" s="229" t="s">
        <v>305</v>
      </c>
      <c r="EYK1535" s="229" t="s">
        <v>52</v>
      </c>
      <c r="EYL1535" s="229" t="s">
        <v>3955</v>
      </c>
      <c r="EYN1535" s="229" t="s">
        <v>3956</v>
      </c>
      <c r="EYO1535" s="229" t="s">
        <v>682</v>
      </c>
      <c r="EYP1535" s="229" t="s">
        <v>354</v>
      </c>
      <c r="EYQ1535" s="229" t="s">
        <v>3957</v>
      </c>
      <c r="EYR1535" s="229" t="s">
        <v>2189</v>
      </c>
      <c r="EYS1535" s="229" t="s">
        <v>294</v>
      </c>
      <c r="EYT1535" s="229" t="s">
        <v>289</v>
      </c>
      <c r="EYU1535" s="229" t="s">
        <v>35</v>
      </c>
      <c r="EYV1535" s="229" t="s">
        <v>29</v>
      </c>
      <c r="EYW1535" s="229" t="s">
        <v>181</v>
      </c>
      <c r="EYX1535" s="229" t="s">
        <v>3958</v>
      </c>
      <c r="EYY1535" s="229" t="s">
        <v>239</v>
      </c>
      <c r="EYZ1535" s="229" t="s">
        <v>1186</v>
      </c>
      <c r="EZA1535" s="229" t="s">
        <v>222</v>
      </c>
      <c r="EZB1535" s="229" t="s">
        <v>223</v>
      </c>
      <c r="EZC1535" s="229" t="s">
        <v>172</v>
      </c>
      <c r="EZD1535" s="229" t="s">
        <v>289</v>
      </c>
      <c r="EZE1535" s="229" t="s">
        <v>227</v>
      </c>
      <c r="EZI1535" s="229">
        <v>2024</v>
      </c>
      <c r="EZJ1535" s="229" t="s">
        <v>57</v>
      </c>
      <c r="EZK1535" s="229" t="s">
        <v>3938</v>
      </c>
      <c r="EZL1535" s="229">
        <v>12974601</v>
      </c>
      <c r="EZM1535" s="229" t="s">
        <v>3953</v>
      </c>
      <c r="EZN1535" s="229" t="s">
        <v>310</v>
      </c>
      <c r="EZO1535" s="229" t="s">
        <v>3954</v>
      </c>
      <c r="EZP1535" s="229" t="s">
        <v>305</v>
      </c>
      <c r="EZQ1535" s="229" t="s">
        <v>52</v>
      </c>
      <c r="EZR1535" s="229" t="s">
        <v>3955</v>
      </c>
      <c r="EZT1535" s="229" t="s">
        <v>3956</v>
      </c>
      <c r="EZU1535" s="229" t="s">
        <v>682</v>
      </c>
      <c r="EZV1535" s="229" t="s">
        <v>354</v>
      </c>
      <c r="EZW1535" s="229" t="s">
        <v>3957</v>
      </c>
      <c r="EZX1535" s="229" t="s">
        <v>2189</v>
      </c>
      <c r="EZY1535" s="229" t="s">
        <v>294</v>
      </c>
      <c r="EZZ1535" s="229" t="s">
        <v>289</v>
      </c>
      <c r="FAA1535" s="229" t="s">
        <v>35</v>
      </c>
      <c r="FAB1535" s="229" t="s">
        <v>29</v>
      </c>
      <c r="FAC1535" s="229" t="s">
        <v>181</v>
      </c>
      <c r="FAD1535" s="229" t="s">
        <v>3958</v>
      </c>
      <c r="FAE1535" s="229" t="s">
        <v>239</v>
      </c>
      <c r="FAF1535" s="229" t="s">
        <v>1186</v>
      </c>
      <c r="FAG1535" s="229" t="s">
        <v>222</v>
      </c>
      <c r="FAH1535" s="229" t="s">
        <v>223</v>
      </c>
      <c r="FAI1535" s="229" t="s">
        <v>172</v>
      </c>
      <c r="FAJ1535" s="229" t="s">
        <v>289</v>
      </c>
      <c r="FAK1535" s="229" t="s">
        <v>227</v>
      </c>
      <c r="FAO1535" s="229">
        <v>2024</v>
      </c>
      <c r="FAP1535" s="229" t="s">
        <v>57</v>
      </c>
      <c r="FAQ1535" s="229" t="s">
        <v>3938</v>
      </c>
      <c r="FAR1535" s="229">
        <v>12974601</v>
      </c>
      <c r="FAS1535" s="229" t="s">
        <v>3953</v>
      </c>
      <c r="FAT1535" s="229" t="s">
        <v>310</v>
      </c>
      <c r="FAU1535" s="229" t="s">
        <v>3954</v>
      </c>
      <c r="FAV1535" s="229" t="s">
        <v>305</v>
      </c>
      <c r="FAW1535" s="229" t="s">
        <v>52</v>
      </c>
      <c r="FAX1535" s="229" t="s">
        <v>3955</v>
      </c>
      <c r="FAZ1535" s="229" t="s">
        <v>3956</v>
      </c>
      <c r="FBA1535" s="229" t="s">
        <v>682</v>
      </c>
      <c r="FBB1535" s="229" t="s">
        <v>354</v>
      </c>
      <c r="FBC1535" s="229" t="s">
        <v>3957</v>
      </c>
      <c r="FBD1535" s="229" t="s">
        <v>2189</v>
      </c>
      <c r="FBE1535" s="229" t="s">
        <v>294</v>
      </c>
      <c r="FBF1535" s="229" t="s">
        <v>289</v>
      </c>
      <c r="FBG1535" s="229" t="s">
        <v>35</v>
      </c>
      <c r="FBH1535" s="229" t="s">
        <v>29</v>
      </c>
      <c r="FBI1535" s="229" t="s">
        <v>181</v>
      </c>
      <c r="FBJ1535" s="229" t="s">
        <v>3958</v>
      </c>
      <c r="FBK1535" s="229" t="s">
        <v>239</v>
      </c>
      <c r="FBL1535" s="229" t="s">
        <v>1186</v>
      </c>
      <c r="FBM1535" s="229" t="s">
        <v>222</v>
      </c>
      <c r="FBN1535" s="229" t="s">
        <v>223</v>
      </c>
      <c r="FBO1535" s="229" t="s">
        <v>172</v>
      </c>
      <c r="FBP1535" s="229" t="s">
        <v>289</v>
      </c>
      <c r="FBQ1535" s="229" t="s">
        <v>227</v>
      </c>
      <c r="FBU1535" s="229">
        <v>2024</v>
      </c>
      <c r="FBV1535" s="229" t="s">
        <v>57</v>
      </c>
      <c r="FBW1535" s="229" t="s">
        <v>3938</v>
      </c>
      <c r="FBX1535" s="229">
        <v>12974601</v>
      </c>
      <c r="FBY1535" s="229" t="s">
        <v>3953</v>
      </c>
      <c r="FBZ1535" s="229" t="s">
        <v>310</v>
      </c>
      <c r="FCA1535" s="229" t="s">
        <v>3954</v>
      </c>
      <c r="FCB1535" s="229" t="s">
        <v>305</v>
      </c>
      <c r="FCC1535" s="229" t="s">
        <v>52</v>
      </c>
      <c r="FCD1535" s="229" t="s">
        <v>3955</v>
      </c>
      <c r="FCF1535" s="229" t="s">
        <v>3956</v>
      </c>
      <c r="FCG1535" s="229" t="s">
        <v>682</v>
      </c>
      <c r="FCH1535" s="229" t="s">
        <v>354</v>
      </c>
      <c r="FCI1535" s="229" t="s">
        <v>3957</v>
      </c>
      <c r="FCJ1535" s="229" t="s">
        <v>2189</v>
      </c>
      <c r="FCK1535" s="229" t="s">
        <v>294</v>
      </c>
      <c r="FCL1535" s="229" t="s">
        <v>289</v>
      </c>
      <c r="FCM1535" s="229" t="s">
        <v>35</v>
      </c>
      <c r="FCN1535" s="229" t="s">
        <v>29</v>
      </c>
      <c r="FCO1535" s="229" t="s">
        <v>181</v>
      </c>
      <c r="FCP1535" s="229" t="s">
        <v>3958</v>
      </c>
      <c r="FCQ1535" s="229" t="s">
        <v>239</v>
      </c>
      <c r="FCR1535" s="229" t="s">
        <v>1186</v>
      </c>
      <c r="FCS1535" s="229" t="s">
        <v>222</v>
      </c>
      <c r="FCT1535" s="229" t="s">
        <v>223</v>
      </c>
      <c r="FCU1535" s="229" t="s">
        <v>172</v>
      </c>
      <c r="FCV1535" s="229" t="s">
        <v>289</v>
      </c>
      <c r="FCW1535" s="229" t="s">
        <v>227</v>
      </c>
      <c r="FDA1535" s="229">
        <v>2024</v>
      </c>
      <c r="FDB1535" s="229" t="s">
        <v>57</v>
      </c>
      <c r="FDC1535" s="229" t="s">
        <v>3938</v>
      </c>
      <c r="FDD1535" s="229">
        <v>12974601</v>
      </c>
      <c r="FDE1535" s="229" t="s">
        <v>3953</v>
      </c>
      <c r="FDF1535" s="229" t="s">
        <v>310</v>
      </c>
      <c r="FDG1535" s="229" t="s">
        <v>3954</v>
      </c>
      <c r="FDH1535" s="229" t="s">
        <v>305</v>
      </c>
      <c r="FDI1535" s="229" t="s">
        <v>52</v>
      </c>
      <c r="FDJ1535" s="229" t="s">
        <v>3955</v>
      </c>
      <c r="FDL1535" s="229" t="s">
        <v>3956</v>
      </c>
      <c r="FDM1535" s="229" t="s">
        <v>682</v>
      </c>
      <c r="FDN1535" s="229" t="s">
        <v>354</v>
      </c>
      <c r="FDO1535" s="229" t="s">
        <v>3957</v>
      </c>
      <c r="FDP1535" s="229" t="s">
        <v>2189</v>
      </c>
      <c r="FDQ1535" s="229" t="s">
        <v>294</v>
      </c>
      <c r="FDR1535" s="229" t="s">
        <v>289</v>
      </c>
      <c r="FDS1535" s="229" t="s">
        <v>35</v>
      </c>
      <c r="FDT1535" s="229" t="s">
        <v>29</v>
      </c>
      <c r="FDU1535" s="229" t="s">
        <v>181</v>
      </c>
      <c r="FDV1535" s="229" t="s">
        <v>3958</v>
      </c>
      <c r="FDW1535" s="229" t="s">
        <v>239</v>
      </c>
      <c r="FDX1535" s="229" t="s">
        <v>1186</v>
      </c>
      <c r="FDY1535" s="229" t="s">
        <v>222</v>
      </c>
      <c r="FDZ1535" s="229" t="s">
        <v>223</v>
      </c>
      <c r="FEA1535" s="229" t="s">
        <v>172</v>
      </c>
      <c r="FEB1535" s="229" t="s">
        <v>289</v>
      </c>
      <c r="FEC1535" s="229" t="s">
        <v>227</v>
      </c>
      <c r="FEG1535" s="229">
        <v>2024</v>
      </c>
      <c r="FEH1535" s="229" t="s">
        <v>57</v>
      </c>
      <c r="FEI1535" s="229" t="s">
        <v>3938</v>
      </c>
      <c r="FEJ1535" s="229">
        <v>12974601</v>
      </c>
      <c r="FEK1535" s="229" t="s">
        <v>3953</v>
      </c>
      <c r="FEL1535" s="229" t="s">
        <v>310</v>
      </c>
      <c r="FEM1535" s="229" t="s">
        <v>3954</v>
      </c>
      <c r="FEN1535" s="229" t="s">
        <v>305</v>
      </c>
      <c r="FEO1535" s="229" t="s">
        <v>52</v>
      </c>
      <c r="FEP1535" s="229" t="s">
        <v>3955</v>
      </c>
      <c r="FER1535" s="229" t="s">
        <v>3956</v>
      </c>
      <c r="FES1535" s="229" t="s">
        <v>682</v>
      </c>
      <c r="FET1535" s="229" t="s">
        <v>354</v>
      </c>
      <c r="FEU1535" s="229" t="s">
        <v>3957</v>
      </c>
      <c r="FEV1535" s="229" t="s">
        <v>2189</v>
      </c>
      <c r="FEW1535" s="229" t="s">
        <v>294</v>
      </c>
      <c r="FEX1535" s="229" t="s">
        <v>289</v>
      </c>
      <c r="FEY1535" s="229" t="s">
        <v>35</v>
      </c>
      <c r="FEZ1535" s="229" t="s">
        <v>29</v>
      </c>
      <c r="FFA1535" s="229" t="s">
        <v>181</v>
      </c>
      <c r="FFB1535" s="229" t="s">
        <v>3958</v>
      </c>
      <c r="FFC1535" s="229" t="s">
        <v>239</v>
      </c>
      <c r="FFD1535" s="229" t="s">
        <v>1186</v>
      </c>
      <c r="FFE1535" s="229" t="s">
        <v>222</v>
      </c>
      <c r="FFF1535" s="229" t="s">
        <v>223</v>
      </c>
      <c r="FFG1535" s="229" t="s">
        <v>172</v>
      </c>
      <c r="FFH1535" s="229" t="s">
        <v>289</v>
      </c>
      <c r="FFI1535" s="229" t="s">
        <v>227</v>
      </c>
      <c r="FFM1535" s="229">
        <v>2024</v>
      </c>
      <c r="FFN1535" s="229" t="s">
        <v>57</v>
      </c>
      <c r="FFO1535" s="229" t="s">
        <v>3938</v>
      </c>
      <c r="FFP1535" s="229">
        <v>12974601</v>
      </c>
      <c r="FFQ1535" s="229" t="s">
        <v>3953</v>
      </c>
      <c r="FFR1535" s="229" t="s">
        <v>310</v>
      </c>
      <c r="FFS1535" s="229" t="s">
        <v>3954</v>
      </c>
      <c r="FFT1535" s="229" t="s">
        <v>305</v>
      </c>
      <c r="FFU1535" s="229" t="s">
        <v>52</v>
      </c>
      <c r="FFV1535" s="229" t="s">
        <v>3955</v>
      </c>
      <c r="FFX1535" s="229" t="s">
        <v>3956</v>
      </c>
      <c r="FFY1535" s="229" t="s">
        <v>682</v>
      </c>
      <c r="FFZ1535" s="229" t="s">
        <v>354</v>
      </c>
      <c r="FGA1535" s="229" t="s">
        <v>3957</v>
      </c>
      <c r="FGB1535" s="229" t="s">
        <v>2189</v>
      </c>
      <c r="FGC1535" s="229" t="s">
        <v>294</v>
      </c>
      <c r="FGD1535" s="229" t="s">
        <v>289</v>
      </c>
      <c r="FGE1535" s="229" t="s">
        <v>35</v>
      </c>
      <c r="FGF1535" s="229" t="s">
        <v>29</v>
      </c>
      <c r="FGG1535" s="229" t="s">
        <v>181</v>
      </c>
      <c r="FGH1535" s="229" t="s">
        <v>3958</v>
      </c>
      <c r="FGI1535" s="229" t="s">
        <v>239</v>
      </c>
      <c r="FGJ1535" s="229" t="s">
        <v>1186</v>
      </c>
      <c r="FGK1535" s="229" t="s">
        <v>222</v>
      </c>
      <c r="FGL1535" s="229" t="s">
        <v>223</v>
      </c>
      <c r="FGM1535" s="229" t="s">
        <v>172</v>
      </c>
      <c r="FGN1535" s="229" t="s">
        <v>289</v>
      </c>
      <c r="FGO1535" s="229" t="s">
        <v>227</v>
      </c>
      <c r="FGS1535" s="229">
        <v>2024</v>
      </c>
      <c r="FGT1535" s="229" t="s">
        <v>57</v>
      </c>
      <c r="FGU1535" s="229" t="s">
        <v>3938</v>
      </c>
      <c r="FGV1535" s="229">
        <v>12974601</v>
      </c>
      <c r="FGW1535" s="229" t="s">
        <v>3953</v>
      </c>
      <c r="FGX1535" s="229" t="s">
        <v>310</v>
      </c>
      <c r="FGY1535" s="229" t="s">
        <v>3954</v>
      </c>
      <c r="FGZ1535" s="229" t="s">
        <v>305</v>
      </c>
      <c r="FHA1535" s="229" t="s">
        <v>52</v>
      </c>
      <c r="FHB1535" s="229" t="s">
        <v>3955</v>
      </c>
      <c r="FHD1535" s="229" t="s">
        <v>3956</v>
      </c>
      <c r="FHE1535" s="229" t="s">
        <v>682</v>
      </c>
      <c r="FHF1535" s="229" t="s">
        <v>354</v>
      </c>
      <c r="FHG1535" s="229" t="s">
        <v>3957</v>
      </c>
      <c r="FHH1535" s="229" t="s">
        <v>2189</v>
      </c>
      <c r="FHI1535" s="229" t="s">
        <v>294</v>
      </c>
      <c r="FHJ1535" s="229" t="s">
        <v>289</v>
      </c>
      <c r="FHK1535" s="229" t="s">
        <v>35</v>
      </c>
      <c r="FHL1535" s="229" t="s">
        <v>29</v>
      </c>
      <c r="FHM1535" s="229" t="s">
        <v>181</v>
      </c>
      <c r="FHN1535" s="229" t="s">
        <v>3958</v>
      </c>
      <c r="FHO1535" s="229" t="s">
        <v>239</v>
      </c>
      <c r="FHP1535" s="229" t="s">
        <v>1186</v>
      </c>
      <c r="FHQ1535" s="229" t="s">
        <v>222</v>
      </c>
      <c r="FHR1535" s="229" t="s">
        <v>223</v>
      </c>
      <c r="FHS1535" s="229" t="s">
        <v>172</v>
      </c>
      <c r="FHT1535" s="229" t="s">
        <v>289</v>
      </c>
      <c r="FHU1535" s="229" t="s">
        <v>227</v>
      </c>
      <c r="FHY1535" s="229">
        <v>2024</v>
      </c>
      <c r="FHZ1535" s="229" t="s">
        <v>57</v>
      </c>
      <c r="FIA1535" s="229" t="s">
        <v>3938</v>
      </c>
      <c r="FIB1535" s="229">
        <v>12974601</v>
      </c>
      <c r="FIC1535" s="229" t="s">
        <v>3953</v>
      </c>
      <c r="FID1535" s="229" t="s">
        <v>310</v>
      </c>
      <c r="FIE1535" s="229" t="s">
        <v>3954</v>
      </c>
      <c r="FIF1535" s="229" t="s">
        <v>305</v>
      </c>
      <c r="FIG1535" s="229" t="s">
        <v>52</v>
      </c>
      <c r="FIH1535" s="229" t="s">
        <v>3955</v>
      </c>
      <c r="FIJ1535" s="229" t="s">
        <v>3956</v>
      </c>
      <c r="FIK1535" s="229" t="s">
        <v>682</v>
      </c>
      <c r="FIL1535" s="229" t="s">
        <v>354</v>
      </c>
      <c r="FIM1535" s="229" t="s">
        <v>3957</v>
      </c>
      <c r="FIN1535" s="229" t="s">
        <v>2189</v>
      </c>
      <c r="FIO1535" s="229" t="s">
        <v>294</v>
      </c>
      <c r="FIP1535" s="229" t="s">
        <v>289</v>
      </c>
      <c r="FIQ1535" s="229" t="s">
        <v>35</v>
      </c>
      <c r="FIR1535" s="229" t="s">
        <v>29</v>
      </c>
      <c r="FIS1535" s="229" t="s">
        <v>181</v>
      </c>
      <c r="FIT1535" s="229" t="s">
        <v>3958</v>
      </c>
      <c r="FIU1535" s="229" t="s">
        <v>239</v>
      </c>
      <c r="FIV1535" s="229" t="s">
        <v>1186</v>
      </c>
      <c r="FIW1535" s="229" t="s">
        <v>222</v>
      </c>
      <c r="FIX1535" s="229" t="s">
        <v>223</v>
      </c>
      <c r="FIY1535" s="229" t="s">
        <v>172</v>
      </c>
      <c r="FIZ1535" s="229" t="s">
        <v>289</v>
      </c>
      <c r="FJA1535" s="229" t="s">
        <v>227</v>
      </c>
      <c r="FJE1535" s="229">
        <v>2024</v>
      </c>
      <c r="FJF1535" s="229" t="s">
        <v>57</v>
      </c>
      <c r="FJG1535" s="229" t="s">
        <v>3938</v>
      </c>
      <c r="FJH1535" s="229">
        <v>12974601</v>
      </c>
      <c r="FJI1535" s="229" t="s">
        <v>3953</v>
      </c>
      <c r="FJJ1535" s="229" t="s">
        <v>310</v>
      </c>
      <c r="FJK1535" s="229" t="s">
        <v>3954</v>
      </c>
      <c r="FJL1535" s="229" t="s">
        <v>305</v>
      </c>
      <c r="FJM1535" s="229" t="s">
        <v>52</v>
      </c>
      <c r="FJN1535" s="229" t="s">
        <v>3955</v>
      </c>
      <c r="FJP1535" s="229" t="s">
        <v>3956</v>
      </c>
      <c r="FJQ1535" s="229" t="s">
        <v>682</v>
      </c>
      <c r="FJR1535" s="229" t="s">
        <v>354</v>
      </c>
      <c r="FJS1535" s="229" t="s">
        <v>3957</v>
      </c>
      <c r="FJT1535" s="229" t="s">
        <v>2189</v>
      </c>
      <c r="FJU1535" s="229" t="s">
        <v>294</v>
      </c>
      <c r="FJV1535" s="229" t="s">
        <v>289</v>
      </c>
      <c r="FJW1535" s="229" t="s">
        <v>35</v>
      </c>
      <c r="FJX1535" s="229" t="s">
        <v>29</v>
      </c>
      <c r="FJY1535" s="229" t="s">
        <v>181</v>
      </c>
      <c r="FJZ1535" s="229" t="s">
        <v>3958</v>
      </c>
      <c r="FKA1535" s="229" t="s">
        <v>239</v>
      </c>
      <c r="FKB1535" s="229" t="s">
        <v>1186</v>
      </c>
      <c r="FKC1535" s="229" t="s">
        <v>222</v>
      </c>
      <c r="FKD1535" s="229" t="s">
        <v>223</v>
      </c>
      <c r="FKE1535" s="229" t="s">
        <v>172</v>
      </c>
      <c r="FKF1535" s="229" t="s">
        <v>289</v>
      </c>
      <c r="FKG1535" s="229" t="s">
        <v>227</v>
      </c>
      <c r="FKK1535" s="229">
        <v>2024</v>
      </c>
      <c r="FKL1535" s="229" t="s">
        <v>57</v>
      </c>
      <c r="FKM1535" s="229" t="s">
        <v>3938</v>
      </c>
      <c r="FKN1535" s="229">
        <v>12974601</v>
      </c>
      <c r="FKO1535" s="229" t="s">
        <v>3953</v>
      </c>
      <c r="FKP1535" s="229" t="s">
        <v>310</v>
      </c>
      <c r="FKQ1535" s="229" t="s">
        <v>3954</v>
      </c>
      <c r="FKR1535" s="229" t="s">
        <v>305</v>
      </c>
      <c r="FKS1535" s="229" t="s">
        <v>52</v>
      </c>
      <c r="FKT1535" s="229" t="s">
        <v>3955</v>
      </c>
      <c r="FKV1535" s="229" t="s">
        <v>3956</v>
      </c>
      <c r="FKW1535" s="229" t="s">
        <v>682</v>
      </c>
      <c r="FKX1535" s="229" t="s">
        <v>354</v>
      </c>
      <c r="FKY1535" s="229" t="s">
        <v>3957</v>
      </c>
      <c r="FKZ1535" s="229" t="s">
        <v>2189</v>
      </c>
      <c r="FLA1535" s="229" t="s">
        <v>294</v>
      </c>
      <c r="FLB1535" s="229" t="s">
        <v>289</v>
      </c>
      <c r="FLC1535" s="229" t="s">
        <v>35</v>
      </c>
      <c r="FLD1535" s="229" t="s">
        <v>29</v>
      </c>
      <c r="FLE1535" s="229" t="s">
        <v>181</v>
      </c>
      <c r="FLF1535" s="229" t="s">
        <v>3958</v>
      </c>
      <c r="FLG1535" s="229" t="s">
        <v>239</v>
      </c>
      <c r="FLH1535" s="229" t="s">
        <v>1186</v>
      </c>
      <c r="FLI1535" s="229" t="s">
        <v>222</v>
      </c>
      <c r="FLJ1535" s="229" t="s">
        <v>223</v>
      </c>
      <c r="FLK1535" s="229" t="s">
        <v>172</v>
      </c>
      <c r="FLL1535" s="229" t="s">
        <v>289</v>
      </c>
      <c r="FLM1535" s="229" t="s">
        <v>227</v>
      </c>
      <c r="FLQ1535" s="229">
        <v>2024</v>
      </c>
      <c r="FLR1535" s="229" t="s">
        <v>57</v>
      </c>
      <c r="FLS1535" s="229" t="s">
        <v>3938</v>
      </c>
      <c r="FLT1535" s="229">
        <v>12974601</v>
      </c>
      <c r="FLU1535" s="229" t="s">
        <v>3953</v>
      </c>
      <c r="FLV1535" s="229" t="s">
        <v>310</v>
      </c>
      <c r="FLW1535" s="229" t="s">
        <v>3954</v>
      </c>
      <c r="FLX1535" s="229" t="s">
        <v>305</v>
      </c>
      <c r="FLY1535" s="229" t="s">
        <v>52</v>
      </c>
      <c r="FLZ1535" s="229" t="s">
        <v>3955</v>
      </c>
      <c r="FMB1535" s="229" t="s">
        <v>3956</v>
      </c>
      <c r="FMC1535" s="229" t="s">
        <v>682</v>
      </c>
      <c r="FMD1535" s="229" t="s">
        <v>354</v>
      </c>
      <c r="FME1535" s="229" t="s">
        <v>3957</v>
      </c>
      <c r="FMF1535" s="229" t="s">
        <v>2189</v>
      </c>
      <c r="FMG1535" s="229" t="s">
        <v>294</v>
      </c>
      <c r="FMH1535" s="229" t="s">
        <v>289</v>
      </c>
      <c r="FMI1535" s="229" t="s">
        <v>35</v>
      </c>
      <c r="FMJ1535" s="229" t="s">
        <v>29</v>
      </c>
      <c r="FMK1535" s="229" t="s">
        <v>181</v>
      </c>
      <c r="FML1535" s="229" t="s">
        <v>3958</v>
      </c>
      <c r="FMM1535" s="229" t="s">
        <v>239</v>
      </c>
      <c r="FMN1535" s="229" t="s">
        <v>1186</v>
      </c>
      <c r="FMO1535" s="229" t="s">
        <v>222</v>
      </c>
      <c r="FMP1535" s="229" t="s">
        <v>223</v>
      </c>
      <c r="FMQ1535" s="229" t="s">
        <v>172</v>
      </c>
      <c r="FMR1535" s="229" t="s">
        <v>289</v>
      </c>
      <c r="FMS1535" s="229" t="s">
        <v>227</v>
      </c>
      <c r="FMW1535" s="229">
        <v>2024</v>
      </c>
      <c r="FMX1535" s="229" t="s">
        <v>57</v>
      </c>
      <c r="FMY1535" s="229" t="s">
        <v>3938</v>
      </c>
      <c r="FMZ1535" s="229">
        <v>12974601</v>
      </c>
      <c r="FNA1535" s="229" t="s">
        <v>3953</v>
      </c>
      <c r="FNB1535" s="229" t="s">
        <v>310</v>
      </c>
      <c r="FNC1535" s="229" t="s">
        <v>3954</v>
      </c>
      <c r="FND1535" s="229" t="s">
        <v>305</v>
      </c>
      <c r="FNE1535" s="229" t="s">
        <v>52</v>
      </c>
      <c r="FNF1535" s="229" t="s">
        <v>3955</v>
      </c>
      <c r="FNH1535" s="229" t="s">
        <v>3956</v>
      </c>
      <c r="FNI1535" s="229" t="s">
        <v>682</v>
      </c>
      <c r="FNJ1535" s="229" t="s">
        <v>354</v>
      </c>
      <c r="FNK1535" s="229" t="s">
        <v>3957</v>
      </c>
      <c r="FNL1535" s="229" t="s">
        <v>2189</v>
      </c>
      <c r="FNM1535" s="229" t="s">
        <v>294</v>
      </c>
      <c r="FNN1535" s="229" t="s">
        <v>289</v>
      </c>
      <c r="FNO1535" s="229" t="s">
        <v>35</v>
      </c>
      <c r="FNP1535" s="229" t="s">
        <v>29</v>
      </c>
      <c r="FNQ1535" s="229" t="s">
        <v>181</v>
      </c>
      <c r="FNR1535" s="229" t="s">
        <v>3958</v>
      </c>
      <c r="FNS1535" s="229" t="s">
        <v>239</v>
      </c>
      <c r="FNT1535" s="229" t="s">
        <v>1186</v>
      </c>
      <c r="FNU1535" s="229" t="s">
        <v>222</v>
      </c>
      <c r="FNV1535" s="229" t="s">
        <v>223</v>
      </c>
      <c r="FNW1535" s="229" t="s">
        <v>172</v>
      </c>
      <c r="FNX1535" s="229" t="s">
        <v>289</v>
      </c>
      <c r="FNY1535" s="229" t="s">
        <v>227</v>
      </c>
      <c r="FOC1535" s="229">
        <v>2024</v>
      </c>
      <c r="FOD1535" s="229" t="s">
        <v>57</v>
      </c>
      <c r="FOE1535" s="229" t="s">
        <v>3938</v>
      </c>
      <c r="FOF1535" s="229">
        <v>12974601</v>
      </c>
      <c r="FOG1535" s="229" t="s">
        <v>3953</v>
      </c>
      <c r="FOH1535" s="229" t="s">
        <v>310</v>
      </c>
      <c r="FOI1535" s="229" t="s">
        <v>3954</v>
      </c>
      <c r="FOJ1535" s="229" t="s">
        <v>305</v>
      </c>
      <c r="FOK1535" s="229" t="s">
        <v>52</v>
      </c>
      <c r="FOL1535" s="229" t="s">
        <v>3955</v>
      </c>
      <c r="FON1535" s="229" t="s">
        <v>3956</v>
      </c>
      <c r="FOO1535" s="229" t="s">
        <v>682</v>
      </c>
      <c r="FOP1535" s="229" t="s">
        <v>354</v>
      </c>
      <c r="FOQ1535" s="229" t="s">
        <v>3957</v>
      </c>
      <c r="FOR1535" s="229" t="s">
        <v>2189</v>
      </c>
      <c r="FOS1535" s="229" t="s">
        <v>294</v>
      </c>
      <c r="FOT1535" s="229" t="s">
        <v>289</v>
      </c>
      <c r="FOU1535" s="229" t="s">
        <v>35</v>
      </c>
      <c r="FOV1535" s="229" t="s">
        <v>29</v>
      </c>
      <c r="FOW1535" s="229" t="s">
        <v>181</v>
      </c>
      <c r="FOX1535" s="229" t="s">
        <v>3958</v>
      </c>
      <c r="FOY1535" s="229" t="s">
        <v>239</v>
      </c>
      <c r="FOZ1535" s="229" t="s">
        <v>1186</v>
      </c>
      <c r="FPA1535" s="229" t="s">
        <v>222</v>
      </c>
      <c r="FPB1535" s="229" t="s">
        <v>223</v>
      </c>
      <c r="FPC1535" s="229" t="s">
        <v>172</v>
      </c>
      <c r="FPD1535" s="229" t="s">
        <v>289</v>
      </c>
      <c r="FPE1535" s="229" t="s">
        <v>227</v>
      </c>
      <c r="FPI1535" s="229">
        <v>2024</v>
      </c>
      <c r="FPJ1535" s="229" t="s">
        <v>57</v>
      </c>
      <c r="FPK1535" s="229" t="s">
        <v>3938</v>
      </c>
      <c r="FPL1535" s="229">
        <v>12974601</v>
      </c>
      <c r="FPM1535" s="229" t="s">
        <v>3953</v>
      </c>
      <c r="FPN1535" s="229" t="s">
        <v>310</v>
      </c>
      <c r="FPO1535" s="229" t="s">
        <v>3954</v>
      </c>
      <c r="FPP1535" s="229" t="s">
        <v>305</v>
      </c>
      <c r="FPQ1535" s="229" t="s">
        <v>52</v>
      </c>
      <c r="FPR1535" s="229" t="s">
        <v>3955</v>
      </c>
      <c r="FPT1535" s="229" t="s">
        <v>3956</v>
      </c>
      <c r="FPU1535" s="229" t="s">
        <v>682</v>
      </c>
      <c r="FPV1535" s="229" t="s">
        <v>354</v>
      </c>
      <c r="FPW1535" s="229" t="s">
        <v>3957</v>
      </c>
      <c r="FPX1535" s="229" t="s">
        <v>2189</v>
      </c>
      <c r="FPY1535" s="229" t="s">
        <v>294</v>
      </c>
      <c r="FPZ1535" s="229" t="s">
        <v>289</v>
      </c>
      <c r="FQA1535" s="229" t="s">
        <v>35</v>
      </c>
      <c r="FQB1535" s="229" t="s">
        <v>29</v>
      </c>
      <c r="FQC1535" s="229" t="s">
        <v>181</v>
      </c>
      <c r="FQD1535" s="229" t="s">
        <v>3958</v>
      </c>
      <c r="FQE1535" s="229" t="s">
        <v>239</v>
      </c>
      <c r="FQF1535" s="229" t="s">
        <v>1186</v>
      </c>
      <c r="FQG1535" s="229" t="s">
        <v>222</v>
      </c>
      <c r="FQH1535" s="229" t="s">
        <v>223</v>
      </c>
      <c r="FQI1535" s="229" t="s">
        <v>172</v>
      </c>
      <c r="FQJ1535" s="229" t="s">
        <v>289</v>
      </c>
      <c r="FQK1535" s="229" t="s">
        <v>227</v>
      </c>
      <c r="FQO1535" s="229">
        <v>2024</v>
      </c>
      <c r="FQP1535" s="229" t="s">
        <v>57</v>
      </c>
      <c r="FQQ1535" s="229" t="s">
        <v>3938</v>
      </c>
      <c r="FQR1535" s="229">
        <v>12974601</v>
      </c>
      <c r="FQS1535" s="229" t="s">
        <v>3953</v>
      </c>
      <c r="FQT1535" s="229" t="s">
        <v>310</v>
      </c>
      <c r="FQU1535" s="229" t="s">
        <v>3954</v>
      </c>
      <c r="FQV1535" s="229" t="s">
        <v>305</v>
      </c>
      <c r="FQW1535" s="229" t="s">
        <v>52</v>
      </c>
      <c r="FQX1535" s="229" t="s">
        <v>3955</v>
      </c>
      <c r="FQZ1535" s="229" t="s">
        <v>3956</v>
      </c>
      <c r="FRA1535" s="229" t="s">
        <v>682</v>
      </c>
      <c r="FRB1535" s="229" t="s">
        <v>354</v>
      </c>
      <c r="FRC1535" s="229" t="s">
        <v>3957</v>
      </c>
      <c r="FRD1535" s="229" t="s">
        <v>2189</v>
      </c>
      <c r="FRE1535" s="229" t="s">
        <v>294</v>
      </c>
      <c r="FRF1535" s="229" t="s">
        <v>289</v>
      </c>
      <c r="FRG1535" s="229" t="s">
        <v>35</v>
      </c>
      <c r="FRH1535" s="229" t="s">
        <v>29</v>
      </c>
      <c r="FRI1535" s="229" t="s">
        <v>181</v>
      </c>
      <c r="FRJ1535" s="229" t="s">
        <v>3958</v>
      </c>
      <c r="FRK1535" s="229" t="s">
        <v>239</v>
      </c>
      <c r="FRL1535" s="229" t="s">
        <v>1186</v>
      </c>
      <c r="FRM1535" s="229" t="s">
        <v>222</v>
      </c>
      <c r="FRN1535" s="229" t="s">
        <v>223</v>
      </c>
      <c r="FRO1535" s="229" t="s">
        <v>172</v>
      </c>
      <c r="FRP1535" s="229" t="s">
        <v>289</v>
      </c>
      <c r="FRQ1535" s="229" t="s">
        <v>227</v>
      </c>
      <c r="FRU1535" s="229">
        <v>2024</v>
      </c>
      <c r="FRV1535" s="229" t="s">
        <v>57</v>
      </c>
      <c r="FRW1535" s="229" t="s">
        <v>3938</v>
      </c>
      <c r="FRX1535" s="229">
        <v>12974601</v>
      </c>
      <c r="FRY1535" s="229" t="s">
        <v>3953</v>
      </c>
      <c r="FRZ1535" s="229" t="s">
        <v>310</v>
      </c>
      <c r="FSA1535" s="229" t="s">
        <v>3954</v>
      </c>
      <c r="FSB1535" s="229" t="s">
        <v>305</v>
      </c>
      <c r="FSC1535" s="229" t="s">
        <v>52</v>
      </c>
      <c r="FSD1535" s="229" t="s">
        <v>3955</v>
      </c>
      <c r="FSF1535" s="229" t="s">
        <v>3956</v>
      </c>
      <c r="FSG1535" s="229" t="s">
        <v>682</v>
      </c>
      <c r="FSH1535" s="229" t="s">
        <v>354</v>
      </c>
      <c r="FSI1535" s="229" t="s">
        <v>3957</v>
      </c>
      <c r="FSJ1535" s="229" t="s">
        <v>2189</v>
      </c>
      <c r="FSK1535" s="229" t="s">
        <v>294</v>
      </c>
      <c r="FSL1535" s="229" t="s">
        <v>289</v>
      </c>
      <c r="FSM1535" s="229" t="s">
        <v>35</v>
      </c>
      <c r="FSN1535" s="229" t="s">
        <v>29</v>
      </c>
      <c r="FSO1535" s="229" t="s">
        <v>181</v>
      </c>
      <c r="FSP1535" s="229" t="s">
        <v>3958</v>
      </c>
      <c r="FSQ1535" s="229" t="s">
        <v>239</v>
      </c>
      <c r="FSR1535" s="229" t="s">
        <v>1186</v>
      </c>
      <c r="FSS1535" s="229" t="s">
        <v>222</v>
      </c>
      <c r="FST1535" s="229" t="s">
        <v>223</v>
      </c>
      <c r="FSU1535" s="229" t="s">
        <v>172</v>
      </c>
      <c r="FSV1535" s="229" t="s">
        <v>289</v>
      </c>
      <c r="FSW1535" s="229" t="s">
        <v>227</v>
      </c>
      <c r="FTA1535" s="229">
        <v>2024</v>
      </c>
      <c r="FTB1535" s="229" t="s">
        <v>57</v>
      </c>
      <c r="FTC1535" s="229" t="s">
        <v>3938</v>
      </c>
      <c r="FTD1535" s="229">
        <v>12974601</v>
      </c>
      <c r="FTE1535" s="229" t="s">
        <v>3953</v>
      </c>
      <c r="FTF1535" s="229" t="s">
        <v>310</v>
      </c>
      <c r="FTG1535" s="229" t="s">
        <v>3954</v>
      </c>
      <c r="FTH1535" s="229" t="s">
        <v>305</v>
      </c>
      <c r="FTI1535" s="229" t="s">
        <v>52</v>
      </c>
      <c r="FTJ1535" s="229" t="s">
        <v>3955</v>
      </c>
      <c r="FTL1535" s="229" t="s">
        <v>3956</v>
      </c>
      <c r="FTM1535" s="229" t="s">
        <v>682</v>
      </c>
      <c r="FTN1535" s="229" t="s">
        <v>354</v>
      </c>
      <c r="FTO1535" s="229" t="s">
        <v>3957</v>
      </c>
      <c r="FTP1535" s="229" t="s">
        <v>2189</v>
      </c>
      <c r="FTQ1535" s="229" t="s">
        <v>294</v>
      </c>
      <c r="FTR1535" s="229" t="s">
        <v>289</v>
      </c>
      <c r="FTS1535" s="229" t="s">
        <v>35</v>
      </c>
      <c r="FTT1535" s="229" t="s">
        <v>29</v>
      </c>
      <c r="FTU1535" s="229" t="s">
        <v>181</v>
      </c>
      <c r="FTV1535" s="229" t="s">
        <v>3958</v>
      </c>
      <c r="FTW1535" s="229" t="s">
        <v>239</v>
      </c>
      <c r="FTX1535" s="229" t="s">
        <v>1186</v>
      </c>
      <c r="FTY1535" s="229" t="s">
        <v>222</v>
      </c>
      <c r="FTZ1535" s="229" t="s">
        <v>223</v>
      </c>
      <c r="FUA1535" s="229" t="s">
        <v>172</v>
      </c>
      <c r="FUB1535" s="229" t="s">
        <v>289</v>
      </c>
      <c r="FUC1535" s="229" t="s">
        <v>227</v>
      </c>
      <c r="FUG1535" s="229">
        <v>2024</v>
      </c>
      <c r="FUH1535" s="229" t="s">
        <v>57</v>
      </c>
      <c r="FUI1535" s="229" t="s">
        <v>3938</v>
      </c>
      <c r="FUJ1535" s="229">
        <v>12974601</v>
      </c>
      <c r="FUK1535" s="229" t="s">
        <v>3953</v>
      </c>
      <c r="FUL1535" s="229" t="s">
        <v>310</v>
      </c>
      <c r="FUM1535" s="229" t="s">
        <v>3954</v>
      </c>
      <c r="FUN1535" s="229" t="s">
        <v>305</v>
      </c>
      <c r="FUO1535" s="229" t="s">
        <v>52</v>
      </c>
      <c r="FUP1535" s="229" t="s">
        <v>3955</v>
      </c>
      <c r="FUR1535" s="229" t="s">
        <v>3956</v>
      </c>
      <c r="FUS1535" s="229" t="s">
        <v>682</v>
      </c>
      <c r="FUT1535" s="229" t="s">
        <v>354</v>
      </c>
      <c r="FUU1535" s="229" t="s">
        <v>3957</v>
      </c>
      <c r="FUV1535" s="229" t="s">
        <v>2189</v>
      </c>
      <c r="FUW1535" s="229" t="s">
        <v>294</v>
      </c>
      <c r="FUX1535" s="229" t="s">
        <v>289</v>
      </c>
      <c r="FUY1535" s="229" t="s">
        <v>35</v>
      </c>
      <c r="FUZ1535" s="229" t="s">
        <v>29</v>
      </c>
      <c r="FVA1535" s="229" t="s">
        <v>181</v>
      </c>
      <c r="FVB1535" s="229" t="s">
        <v>3958</v>
      </c>
      <c r="FVC1535" s="229" t="s">
        <v>239</v>
      </c>
      <c r="FVD1535" s="229" t="s">
        <v>1186</v>
      </c>
      <c r="FVE1535" s="229" t="s">
        <v>222</v>
      </c>
      <c r="FVF1535" s="229" t="s">
        <v>223</v>
      </c>
      <c r="FVG1535" s="229" t="s">
        <v>172</v>
      </c>
      <c r="FVH1535" s="229" t="s">
        <v>289</v>
      </c>
      <c r="FVI1535" s="229" t="s">
        <v>227</v>
      </c>
      <c r="FVM1535" s="229">
        <v>2024</v>
      </c>
      <c r="FVN1535" s="229" t="s">
        <v>57</v>
      </c>
      <c r="FVO1535" s="229" t="s">
        <v>3938</v>
      </c>
      <c r="FVP1535" s="229">
        <v>12974601</v>
      </c>
      <c r="FVQ1535" s="229" t="s">
        <v>3953</v>
      </c>
      <c r="FVR1535" s="229" t="s">
        <v>310</v>
      </c>
      <c r="FVS1535" s="229" t="s">
        <v>3954</v>
      </c>
      <c r="FVT1535" s="229" t="s">
        <v>305</v>
      </c>
      <c r="FVU1535" s="229" t="s">
        <v>52</v>
      </c>
      <c r="FVV1535" s="229" t="s">
        <v>3955</v>
      </c>
      <c r="FVX1535" s="229" t="s">
        <v>3956</v>
      </c>
      <c r="FVY1535" s="229" t="s">
        <v>682</v>
      </c>
      <c r="FVZ1535" s="229" t="s">
        <v>354</v>
      </c>
      <c r="FWA1535" s="229" t="s">
        <v>3957</v>
      </c>
      <c r="FWB1535" s="229" t="s">
        <v>2189</v>
      </c>
      <c r="FWC1535" s="229" t="s">
        <v>294</v>
      </c>
      <c r="FWD1535" s="229" t="s">
        <v>289</v>
      </c>
      <c r="FWE1535" s="229" t="s">
        <v>35</v>
      </c>
      <c r="FWF1535" s="229" t="s">
        <v>29</v>
      </c>
      <c r="FWG1535" s="229" t="s">
        <v>181</v>
      </c>
      <c r="FWH1535" s="229" t="s">
        <v>3958</v>
      </c>
      <c r="FWI1535" s="229" t="s">
        <v>239</v>
      </c>
      <c r="FWJ1535" s="229" t="s">
        <v>1186</v>
      </c>
      <c r="FWK1535" s="229" t="s">
        <v>222</v>
      </c>
      <c r="FWL1535" s="229" t="s">
        <v>223</v>
      </c>
      <c r="FWM1535" s="229" t="s">
        <v>172</v>
      </c>
      <c r="FWN1535" s="229" t="s">
        <v>289</v>
      </c>
      <c r="FWO1535" s="229" t="s">
        <v>227</v>
      </c>
      <c r="FWS1535" s="229">
        <v>2024</v>
      </c>
      <c r="FWT1535" s="229" t="s">
        <v>57</v>
      </c>
      <c r="FWU1535" s="229" t="s">
        <v>3938</v>
      </c>
      <c r="FWV1535" s="229">
        <v>12974601</v>
      </c>
      <c r="FWW1535" s="229" t="s">
        <v>3953</v>
      </c>
      <c r="FWX1535" s="229" t="s">
        <v>310</v>
      </c>
      <c r="FWY1535" s="229" t="s">
        <v>3954</v>
      </c>
      <c r="FWZ1535" s="229" t="s">
        <v>305</v>
      </c>
      <c r="FXA1535" s="229" t="s">
        <v>52</v>
      </c>
      <c r="FXB1535" s="229" t="s">
        <v>3955</v>
      </c>
      <c r="FXD1535" s="229" t="s">
        <v>3956</v>
      </c>
      <c r="FXE1535" s="229" t="s">
        <v>682</v>
      </c>
      <c r="FXF1535" s="229" t="s">
        <v>354</v>
      </c>
      <c r="FXG1535" s="229" t="s">
        <v>3957</v>
      </c>
      <c r="FXH1535" s="229" t="s">
        <v>2189</v>
      </c>
      <c r="FXI1535" s="229" t="s">
        <v>294</v>
      </c>
      <c r="FXJ1535" s="229" t="s">
        <v>289</v>
      </c>
      <c r="FXK1535" s="229" t="s">
        <v>35</v>
      </c>
      <c r="FXL1535" s="229" t="s">
        <v>29</v>
      </c>
      <c r="FXM1535" s="229" t="s">
        <v>181</v>
      </c>
      <c r="FXN1535" s="229" t="s">
        <v>3958</v>
      </c>
      <c r="FXO1535" s="229" t="s">
        <v>239</v>
      </c>
      <c r="FXP1535" s="229" t="s">
        <v>1186</v>
      </c>
      <c r="FXQ1535" s="229" t="s">
        <v>222</v>
      </c>
      <c r="FXR1535" s="229" t="s">
        <v>223</v>
      </c>
      <c r="FXS1535" s="229" t="s">
        <v>172</v>
      </c>
      <c r="FXT1535" s="229" t="s">
        <v>289</v>
      </c>
      <c r="FXU1535" s="229" t="s">
        <v>227</v>
      </c>
      <c r="FXY1535" s="229">
        <v>2024</v>
      </c>
      <c r="FXZ1535" s="229" t="s">
        <v>57</v>
      </c>
      <c r="FYA1535" s="229" t="s">
        <v>3938</v>
      </c>
      <c r="FYB1535" s="229">
        <v>12974601</v>
      </c>
      <c r="FYC1535" s="229" t="s">
        <v>3953</v>
      </c>
      <c r="FYD1535" s="229" t="s">
        <v>310</v>
      </c>
      <c r="FYE1535" s="229" t="s">
        <v>3954</v>
      </c>
      <c r="FYF1535" s="229" t="s">
        <v>305</v>
      </c>
      <c r="FYG1535" s="229" t="s">
        <v>52</v>
      </c>
      <c r="FYH1535" s="229" t="s">
        <v>3955</v>
      </c>
      <c r="FYJ1535" s="229" t="s">
        <v>3956</v>
      </c>
      <c r="FYK1535" s="229" t="s">
        <v>682</v>
      </c>
      <c r="FYL1535" s="229" t="s">
        <v>354</v>
      </c>
      <c r="FYM1535" s="229" t="s">
        <v>3957</v>
      </c>
      <c r="FYN1535" s="229" t="s">
        <v>2189</v>
      </c>
      <c r="FYO1535" s="229" t="s">
        <v>294</v>
      </c>
      <c r="FYP1535" s="229" t="s">
        <v>289</v>
      </c>
      <c r="FYQ1535" s="229" t="s">
        <v>35</v>
      </c>
      <c r="FYR1535" s="229" t="s">
        <v>29</v>
      </c>
      <c r="FYS1535" s="229" t="s">
        <v>181</v>
      </c>
      <c r="FYT1535" s="229" t="s">
        <v>3958</v>
      </c>
      <c r="FYU1535" s="229" t="s">
        <v>239</v>
      </c>
      <c r="FYV1535" s="229" t="s">
        <v>1186</v>
      </c>
      <c r="FYW1535" s="229" t="s">
        <v>222</v>
      </c>
      <c r="FYX1535" s="229" t="s">
        <v>223</v>
      </c>
      <c r="FYY1535" s="229" t="s">
        <v>172</v>
      </c>
      <c r="FYZ1535" s="229" t="s">
        <v>289</v>
      </c>
      <c r="FZA1535" s="229" t="s">
        <v>227</v>
      </c>
      <c r="FZE1535" s="229">
        <v>2024</v>
      </c>
      <c r="FZF1535" s="229" t="s">
        <v>57</v>
      </c>
      <c r="FZG1535" s="229" t="s">
        <v>3938</v>
      </c>
      <c r="FZH1535" s="229">
        <v>12974601</v>
      </c>
      <c r="FZI1535" s="229" t="s">
        <v>3953</v>
      </c>
      <c r="FZJ1535" s="229" t="s">
        <v>310</v>
      </c>
      <c r="FZK1535" s="229" t="s">
        <v>3954</v>
      </c>
      <c r="FZL1535" s="229" t="s">
        <v>305</v>
      </c>
      <c r="FZM1535" s="229" t="s">
        <v>52</v>
      </c>
      <c r="FZN1535" s="229" t="s">
        <v>3955</v>
      </c>
      <c r="FZP1535" s="229" t="s">
        <v>3956</v>
      </c>
      <c r="FZQ1535" s="229" t="s">
        <v>682</v>
      </c>
      <c r="FZR1535" s="229" t="s">
        <v>354</v>
      </c>
      <c r="FZS1535" s="229" t="s">
        <v>3957</v>
      </c>
      <c r="FZT1535" s="229" t="s">
        <v>2189</v>
      </c>
      <c r="FZU1535" s="229" t="s">
        <v>294</v>
      </c>
      <c r="FZV1535" s="229" t="s">
        <v>289</v>
      </c>
      <c r="FZW1535" s="229" t="s">
        <v>35</v>
      </c>
      <c r="FZX1535" s="229" t="s">
        <v>29</v>
      </c>
      <c r="FZY1535" s="229" t="s">
        <v>181</v>
      </c>
      <c r="FZZ1535" s="229" t="s">
        <v>3958</v>
      </c>
      <c r="GAA1535" s="229" t="s">
        <v>239</v>
      </c>
      <c r="GAB1535" s="229" t="s">
        <v>1186</v>
      </c>
      <c r="GAC1535" s="229" t="s">
        <v>222</v>
      </c>
      <c r="GAD1535" s="229" t="s">
        <v>223</v>
      </c>
      <c r="GAE1535" s="229" t="s">
        <v>172</v>
      </c>
      <c r="GAF1535" s="229" t="s">
        <v>289</v>
      </c>
      <c r="GAG1535" s="229" t="s">
        <v>227</v>
      </c>
      <c r="GAK1535" s="229">
        <v>2024</v>
      </c>
      <c r="GAL1535" s="229" t="s">
        <v>57</v>
      </c>
      <c r="GAM1535" s="229" t="s">
        <v>3938</v>
      </c>
      <c r="GAN1535" s="229">
        <v>12974601</v>
      </c>
      <c r="GAO1535" s="229" t="s">
        <v>3953</v>
      </c>
      <c r="GAP1535" s="229" t="s">
        <v>310</v>
      </c>
      <c r="GAQ1535" s="229" t="s">
        <v>3954</v>
      </c>
      <c r="GAR1535" s="229" t="s">
        <v>305</v>
      </c>
      <c r="GAS1535" s="229" t="s">
        <v>52</v>
      </c>
      <c r="GAT1535" s="229" t="s">
        <v>3955</v>
      </c>
      <c r="GAV1535" s="229" t="s">
        <v>3956</v>
      </c>
      <c r="GAW1535" s="229" t="s">
        <v>682</v>
      </c>
      <c r="GAX1535" s="229" t="s">
        <v>354</v>
      </c>
      <c r="GAY1535" s="229" t="s">
        <v>3957</v>
      </c>
      <c r="GAZ1535" s="229" t="s">
        <v>2189</v>
      </c>
      <c r="GBA1535" s="229" t="s">
        <v>294</v>
      </c>
      <c r="GBB1535" s="229" t="s">
        <v>289</v>
      </c>
      <c r="GBC1535" s="229" t="s">
        <v>35</v>
      </c>
      <c r="GBD1535" s="229" t="s">
        <v>29</v>
      </c>
      <c r="GBE1535" s="229" t="s">
        <v>181</v>
      </c>
      <c r="GBF1535" s="229" t="s">
        <v>3958</v>
      </c>
      <c r="GBG1535" s="229" t="s">
        <v>239</v>
      </c>
      <c r="GBH1535" s="229" t="s">
        <v>1186</v>
      </c>
      <c r="GBI1535" s="229" t="s">
        <v>222</v>
      </c>
      <c r="GBJ1535" s="229" t="s">
        <v>223</v>
      </c>
      <c r="GBK1535" s="229" t="s">
        <v>172</v>
      </c>
      <c r="GBL1535" s="229" t="s">
        <v>289</v>
      </c>
      <c r="GBM1535" s="229" t="s">
        <v>227</v>
      </c>
      <c r="GBQ1535" s="229">
        <v>2024</v>
      </c>
      <c r="GBR1535" s="229" t="s">
        <v>57</v>
      </c>
      <c r="GBS1535" s="229" t="s">
        <v>3938</v>
      </c>
      <c r="GBT1535" s="229">
        <v>12974601</v>
      </c>
      <c r="GBU1535" s="229" t="s">
        <v>3953</v>
      </c>
      <c r="GBV1535" s="229" t="s">
        <v>310</v>
      </c>
      <c r="GBW1535" s="229" t="s">
        <v>3954</v>
      </c>
      <c r="GBX1535" s="229" t="s">
        <v>305</v>
      </c>
      <c r="GBY1535" s="229" t="s">
        <v>52</v>
      </c>
      <c r="GBZ1535" s="229" t="s">
        <v>3955</v>
      </c>
      <c r="GCB1535" s="229" t="s">
        <v>3956</v>
      </c>
      <c r="GCC1535" s="229" t="s">
        <v>682</v>
      </c>
      <c r="GCD1535" s="229" t="s">
        <v>354</v>
      </c>
      <c r="GCE1535" s="229" t="s">
        <v>3957</v>
      </c>
      <c r="GCF1535" s="229" t="s">
        <v>2189</v>
      </c>
      <c r="GCG1535" s="229" t="s">
        <v>294</v>
      </c>
      <c r="GCH1535" s="229" t="s">
        <v>289</v>
      </c>
      <c r="GCI1535" s="229" t="s">
        <v>35</v>
      </c>
      <c r="GCJ1535" s="229" t="s">
        <v>29</v>
      </c>
      <c r="GCK1535" s="229" t="s">
        <v>181</v>
      </c>
      <c r="GCL1535" s="229" t="s">
        <v>3958</v>
      </c>
      <c r="GCM1535" s="229" t="s">
        <v>239</v>
      </c>
      <c r="GCN1535" s="229" t="s">
        <v>1186</v>
      </c>
      <c r="GCO1535" s="229" t="s">
        <v>222</v>
      </c>
      <c r="GCP1535" s="229" t="s">
        <v>223</v>
      </c>
      <c r="GCQ1535" s="229" t="s">
        <v>172</v>
      </c>
      <c r="GCR1535" s="229" t="s">
        <v>289</v>
      </c>
      <c r="GCS1535" s="229" t="s">
        <v>227</v>
      </c>
      <c r="GCW1535" s="229">
        <v>2024</v>
      </c>
      <c r="GCX1535" s="229" t="s">
        <v>57</v>
      </c>
      <c r="GCY1535" s="229" t="s">
        <v>3938</v>
      </c>
      <c r="GCZ1535" s="229">
        <v>12974601</v>
      </c>
      <c r="GDA1535" s="229" t="s">
        <v>3953</v>
      </c>
      <c r="GDB1535" s="229" t="s">
        <v>310</v>
      </c>
      <c r="GDC1535" s="229" t="s">
        <v>3954</v>
      </c>
      <c r="GDD1535" s="229" t="s">
        <v>305</v>
      </c>
      <c r="GDE1535" s="229" t="s">
        <v>52</v>
      </c>
      <c r="GDF1535" s="229" t="s">
        <v>3955</v>
      </c>
      <c r="GDH1535" s="229" t="s">
        <v>3956</v>
      </c>
      <c r="GDI1535" s="229" t="s">
        <v>682</v>
      </c>
      <c r="GDJ1535" s="229" t="s">
        <v>354</v>
      </c>
      <c r="GDK1535" s="229" t="s">
        <v>3957</v>
      </c>
      <c r="GDL1535" s="229" t="s">
        <v>2189</v>
      </c>
      <c r="GDM1535" s="229" t="s">
        <v>294</v>
      </c>
      <c r="GDN1535" s="229" t="s">
        <v>289</v>
      </c>
      <c r="GDO1535" s="229" t="s">
        <v>35</v>
      </c>
      <c r="GDP1535" s="229" t="s">
        <v>29</v>
      </c>
      <c r="GDQ1535" s="229" t="s">
        <v>181</v>
      </c>
      <c r="GDR1535" s="229" t="s">
        <v>3958</v>
      </c>
      <c r="GDS1535" s="229" t="s">
        <v>239</v>
      </c>
      <c r="GDT1535" s="229" t="s">
        <v>1186</v>
      </c>
      <c r="GDU1535" s="229" t="s">
        <v>222</v>
      </c>
      <c r="GDV1535" s="229" t="s">
        <v>223</v>
      </c>
      <c r="GDW1535" s="229" t="s">
        <v>172</v>
      </c>
      <c r="GDX1535" s="229" t="s">
        <v>289</v>
      </c>
      <c r="GDY1535" s="229" t="s">
        <v>227</v>
      </c>
      <c r="GEC1535" s="229">
        <v>2024</v>
      </c>
      <c r="GED1535" s="229" t="s">
        <v>57</v>
      </c>
      <c r="GEE1535" s="229" t="s">
        <v>3938</v>
      </c>
      <c r="GEF1535" s="229">
        <v>12974601</v>
      </c>
      <c r="GEG1535" s="229" t="s">
        <v>3953</v>
      </c>
      <c r="GEH1535" s="229" t="s">
        <v>310</v>
      </c>
      <c r="GEI1535" s="229" t="s">
        <v>3954</v>
      </c>
      <c r="GEJ1535" s="229" t="s">
        <v>305</v>
      </c>
      <c r="GEK1535" s="229" t="s">
        <v>52</v>
      </c>
      <c r="GEL1535" s="229" t="s">
        <v>3955</v>
      </c>
      <c r="GEN1535" s="229" t="s">
        <v>3956</v>
      </c>
      <c r="GEO1535" s="229" t="s">
        <v>682</v>
      </c>
      <c r="GEP1535" s="229" t="s">
        <v>354</v>
      </c>
      <c r="GEQ1535" s="229" t="s">
        <v>3957</v>
      </c>
      <c r="GER1535" s="229" t="s">
        <v>2189</v>
      </c>
      <c r="GES1535" s="229" t="s">
        <v>294</v>
      </c>
      <c r="GET1535" s="229" t="s">
        <v>289</v>
      </c>
      <c r="GEU1535" s="229" t="s">
        <v>35</v>
      </c>
      <c r="GEV1535" s="229" t="s">
        <v>29</v>
      </c>
      <c r="GEW1535" s="229" t="s">
        <v>181</v>
      </c>
      <c r="GEX1535" s="229" t="s">
        <v>3958</v>
      </c>
      <c r="GEY1535" s="229" t="s">
        <v>239</v>
      </c>
      <c r="GEZ1535" s="229" t="s">
        <v>1186</v>
      </c>
      <c r="GFA1535" s="229" t="s">
        <v>222</v>
      </c>
      <c r="GFB1535" s="229" t="s">
        <v>223</v>
      </c>
      <c r="GFC1535" s="229" t="s">
        <v>172</v>
      </c>
      <c r="GFD1535" s="229" t="s">
        <v>289</v>
      </c>
      <c r="GFE1535" s="229" t="s">
        <v>227</v>
      </c>
      <c r="GFI1535" s="229">
        <v>2024</v>
      </c>
      <c r="GFJ1535" s="229" t="s">
        <v>57</v>
      </c>
      <c r="GFK1535" s="229" t="s">
        <v>3938</v>
      </c>
      <c r="GFL1535" s="229">
        <v>12974601</v>
      </c>
      <c r="GFM1535" s="229" t="s">
        <v>3953</v>
      </c>
      <c r="GFN1535" s="229" t="s">
        <v>310</v>
      </c>
      <c r="GFO1535" s="229" t="s">
        <v>3954</v>
      </c>
      <c r="GFP1535" s="229" t="s">
        <v>305</v>
      </c>
      <c r="GFQ1535" s="229" t="s">
        <v>52</v>
      </c>
      <c r="GFR1535" s="229" t="s">
        <v>3955</v>
      </c>
      <c r="GFT1535" s="229" t="s">
        <v>3956</v>
      </c>
      <c r="GFU1535" s="229" t="s">
        <v>682</v>
      </c>
      <c r="GFV1535" s="229" t="s">
        <v>354</v>
      </c>
      <c r="GFW1535" s="229" t="s">
        <v>3957</v>
      </c>
      <c r="GFX1535" s="229" t="s">
        <v>2189</v>
      </c>
      <c r="GFY1535" s="229" t="s">
        <v>294</v>
      </c>
      <c r="GFZ1535" s="229" t="s">
        <v>289</v>
      </c>
      <c r="GGA1535" s="229" t="s">
        <v>35</v>
      </c>
      <c r="GGB1535" s="229" t="s">
        <v>29</v>
      </c>
      <c r="GGC1535" s="229" t="s">
        <v>181</v>
      </c>
      <c r="GGD1535" s="229" t="s">
        <v>3958</v>
      </c>
      <c r="GGE1535" s="229" t="s">
        <v>239</v>
      </c>
      <c r="GGF1535" s="229" t="s">
        <v>1186</v>
      </c>
      <c r="GGG1535" s="229" t="s">
        <v>222</v>
      </c>
      <c r="GGH1535" s="229" t="s">
        <v>223</v>
      </c>
      <c r="GGI1535" s="229" t="s">
        <v>172</v>
      </c>
      <c r="GGJ1535" s="229" t="s">
        <v>289</v>
      </c>
      <c r="GGK1535" s="229" t="s">
        <v>227</v>
      </c>
      <c r="GGO1535" s="229">
        <v>2024</v>
      </c>
      <c r="GGP1535" s="229" t="s">
        <v>57</v>
      </c>
      <c r="GGQ1535" s="229" t="s">
        <v>3938</v>
      </c>
      <c r="GGR1535" s="229">
        <v>12974601</v>
      </c>
      <c r="GGS1535" s="229" t="s">
        <v>3953</v>
      </c>
      <c r="GGT1535" s="229" t="s">
        <v>310</v>
      </c>
      <c r="GGU1535" s="229" t="s">
        <v>3954</v>
      </c>
      <c r="GGV1535" s="229" t="s">
        <v>305</v>
      </c>
      <c r="GGW1535" s="229" t="s">
        <v>52</v>
      </c>
      <c r="GGX1535" s="229" t="s">
        <v>3955</v>
      </c>
      <c r="GGZ1535" s="229" t="s">
        <v>3956</v>
      </c>
      <c r="GHA1535" s="229" t="s">
        <v>682</v>
      </c>
      <c r="GHB1535" s="229" t="s">
        <v>354</v>
      </c>
      <c r="GHC1535" s="229" t="s">
        <v>3957</v>
      </c>
      <c r="GHD1535" s="229" t="s">
        <v>2189</v>
      </c>
      <c r="GHE1535" s="229" t="s">
        <v>294</v>
      </c>
      <c r="GHF1535" s="229" t="s">
        <v>289</v>
      </c>
      <c r="GHG1535" s="229" t="s">
        <v>35</v>
      </c>
      <c r="GHH1535" s="229" t="s">
        <v>29</v>
      </c>
      <c r="GHI1535" s="229" t="s">
        <v>181</v>
      </c>
      <c r="GHJ1535" s="229" t="s">
        <v>3958</v>
      </c>
      <c r="GHK1535" s="229" t="s">
        <v>239</v>
      </c>
      <c r="GHL1535" s="229" t="s">
        <v>1186</v>
      </c>
      <c r="GHM1535" s="229" t="s">
        <v>222</v>
      </c>
      <c r="GHN1535" s="229" t="s">
        <v>223</v>
      </c>
      <c r="GHO1535" s="229" t="s">
        <v>172</v>
      </c>
      <c r="GHP1535" s="229" t="s">
        <v>289</v>
      </c>
      <c r="GHQ1535" s="229" t="s">
        <v>227</v>
      </c>
      <c r="GHU1535" s="229">
        <v>2024</v>
      </c>
      <c r="GHV1535" s="229" t="s">
        <v>57</v>
      </c>
      <c r="GHW1535" s="229" t="s">
        <v>3938</v>
      </c>
      <c r="GHX1535" s="229">
        <v>12974601</v>
      </c>
      <c r="GHY1535" s="229" t="s">
        <v>3953</v>
      </c>
      <c r="GHZ1535" s="229" t="s">
        <v>310</v>
      </c>
      <c r="GIA1535" s="229" t="s">
        <v>3954</v>
      </c>
      <c r="GIB1535" s="229" t="s">
        <v>305</v>
      </c>
      <c r="GIC1535" s="229" t="s">
        <v>52</v>
      </c>
      <c r="GID1535" s="229" t="s">
        <v>3955</v>
      </c>
      <c r="GIF1535" s="229" t="s">
        <v>3956</v>
      </c>
      <c r="GIG1535" s="229" t="s">
        <v>682</v>
      </c>
      <c r="GIH1535" s="229" t="s">
        <v>354</v>
      </c>
      <c r="GII1535" s="229" t="s">
        <v>3957</v>
      </c>
      <c r="GIJ1535" s="229" t="s">
        <v>2189</v>
      </c>
      <c r="GIK1535" s="229" t="s">
        <v>294</v>
      </c>
      <c r="GIL1535" s="229" t="s">
        <v>289</v>
      </c>
      <c r="GIM1535" s="229" t="s">
        <v>35</v>
      </c>
      <c r="GIN1535" s="229" t="s">
        <v>29</v>
      </c>
      <c r="GIO1535" s="229" t="s">
        <v>181</v>
      </c>
      <c r="GIP1535" s="229" t="s">
        <v>3958</v>
      </c>
      <c r="GIQ1535" s="229" t="s">
        <v>239</v>
      </c>
      <c r="GIR1535" s="229" t="s">
        <v>1186</v>
      </c>
      <c r="GIS1535" s="229" t="s">
        <v>222</v>
      </c>
      <c r="GIT1535" s="229" t="s">
        <v>223</v>
      </c>
      <c r="GIU1535" s="229" t="s">
        <v>172</v>
      </c>
      <c r="GIV1535" s="229" t="s">
        <v>289</v>
      </c>
      <c r="GIW1535" s="229" t="s">
        <v>227</v>
      </c>
      <c r="GJA1535" s="229">
        <v>2024</v>
      </c>
      <c r="GJB1535" s="229" t="s">
        <v>57</v>
      </c>
      <c r="GJC1535" s="229" t="s">
        <v>3938</v>
      </c>
      <c r="GJD1535" s="229">
        <v>12974601</v>
      </c>
      <c r="GJE1535" s="229" t="s">
        <v>3953</v>
      </c>
      <c r="GJF1535" s="229" t="s">
        <v>310</v>
      </c>
      <c r="GJG1535" s="229" t="s">
        <v>3954</v>
      </c>
      <c r="GJH1535" s="229" t="s">
        <v>305</v>
      </c>
      <c r="GJI1535" s="229" t="s">
        <v>52</v>
      </c>
      <c r="GJJ1535" s="229" t="s">
        <v>3955</v>
      </c>
      <c r="GJL1535" s="229" t="s">
        <v>3956</v>
      </c>
      <c r="GJM1535" s="229" t="s">
        <v>682</v>
      </c>
      <c r="GJN1535" s="229" t="s">
        <v>354</v>
      </c>
      <c r="GJO1535" s="229" t="s">
        <v>3957</v>
      </c>
      <c r="GJP1535" s="229" t="s">
        <v>2189</v>
      </c>
      <c r="GJQ1535" s="229" t="s">
        <v>294</v>
      </c>
      <c r="GJR1535" s="229" t="s">
        <v>289</v>
      </c>
      <c r="GJS1535" s="229" t="s">
        <v>35</v>
      </c>
      <c r="GJT1535" s="229" t="s">
        <v>29</v>
      </c>
      <c r="GJU1535" s="229" t="s">
        <v>181</v>
      </c>
      <c r="GJV1535" s="229" t="s">
        <v>3958</v>
      </c>
      <c r="GJW1535" s="229" t="s">
        <v>239</v>
      </c>
      <c r="GJX1535" s="229" t="s">
        <v>1186</v>
      </c>
      <c r="GJY1535" s="229" t="s">
        <v>222</v>
      </c>
      <c r="GJZ1535" s="229" t="s">
        <v>223</v>
      </c>
      <c r="GKA1535" s="229" t="s">
        <v>172</v>
      </c>
      <c r="GKB1535" s="229" t="s">
        <v>289</v>
      </c>
      <c r="GKC1535" s="229" t="s">
        <v>227</v>
      </c>
      <c r="GKG1535" s="229">
        <v>2024</v>
      </c>
      <c r="GKH1535" s="229" t="s">
        <v>57</v>
      </c>
      <c r="GKI1535" s="229" t="s">
        <v>3938</v>
      </c>
      <c r="GKJ1535" s="229">
        <v>12974601</v>
      </c>
      <c r="GKK1535" s="229" t="s">
        <v>3953</v>
      </c>
      <c r="GKL1535" s="229" t="s">
        <v>310</v>
      </c>
      <c r="GKM1535" s="229" t="s">
        <v>3954</v>
      </c>
      <c r="GKN1535" s="229" t="s">
        <v>305</v>
      </c>
      <c r="GKO1535" s="229" t="s">
        <v>52</v>
      </c>
      <c r="GKP1535" s="229" t="s">
        <v>3955</v>
      </c>
      <c r="GKR1535" s="229" t="s">
        <v>3956</v>
      </c>
      <c r="GKS1535" s="229" t="s">
        <v>682</v>
      </c>
      <c r="GKT1535" s="229" t="s">
        <v>354</v>
      </c>
      <c r="GKU1535" s="229" t="s">
        <v>3957</v>
      </c>
      <c r="GKV1535" s="229" t="s">
        <v>2189</v>
      </c>
      <c r="GKW1535" s="229" t="s">
        <v>294</v>
      </c>
      <c r="GKX1535" s="229" t="s">
        <v>289</v>
      </c>
      <c r="GKY1535" s="229" t="s">
        <v>35</v>
      </c>
      <c r="GKZ1535" s="229" t="s">
        <v>29</v>
      </c>
      <c r="GLA1535" s="229" t="s">
        <v>181</v>
      </c>
      <c r="GLB1535" s="229" t="s">
        <v>3958</v>
      </c>
      <c r="GLC1535" s="229" t="s">
        <v>239</v>
      </c>
      <c r="GLD1535" s="229" t="s">
        <v>1186</v>
      </c>
      <c r="GLE1535" s="229" t="s">
        <v>222</v>
      </c>
      <c r="GLF1535" s="229" t="s">
        <v>223</v>
      </c>
      <c r="GLG1535" s="229" t="s">
        <v>172</v>
      </c>
      <c r="GLH1535" s="229" t="s">
        <v>289</v>
      </c>
      <c r="GLI1535" s="229" t="s">
        <v>227</v>
      </c>
      <c r="GLM1535" s="229">
        <v>2024</v>
      </c>
      <c r="GLN1535" s="229" t="s">
        <v>57</v>
      </c>
      <c r="GLO1535" s="229" t="s">
        <v>3938</v>
      </c>
      <c r="GLP1535" s="229">
        <v>12974601</v>
      </c>
      <c r="GLQ1535" s="229" t="s">
        <v>3953</v>
      </c>
      <c r="GLR1535" s="229" t="s">
        <v>310</v>
      </c>
      <c r="GLS1535" s="229" t="s">
        <v>3954</v>
      </c>
      <c r="GLT1535" s="229" t="s">
        <v>305</v>
      </c>
      <c r="GLU1535" s="229" t="s">
        <v>52</v>
      </c>
      <c r="GLV1535" s="229" t="s">
        <v>3955</v>
      </c>
      <c r="GLX1535" s="229" t="s">
        <v>3956</v>
      </c>
      <c r="GLY1535" s="229" t="s">
        <v>682</v>
      </c>
      <c r="GLZ1535" s="229" t="s">
        <v>354</v>
      </c>
      <c r="GMA1535" s="229" t="s">
        <v>3957</v>
      </c>
      <c r="GMB1535" s="229" t="s">
        <v>2189</v>
      </c>
      <c r="GMC1535" s="229" t="s">
        <v>294</v>
      </c>
      <c r="GMD1535" s="229" t="s">
        <v>289</v>
      </c>
      <c r="GME1535" s="229" t="s">
        <v>35</v>
      </c>
      <c r="GMF1535" s="229" t="s">
        <v>29</v>
      </c>
      <c r="GMG1535" s="229" t="s">
        <v>181</v>
      </c>
      <c r="GMH1535" s="229" t="s">
        <v>3958</v>
      </c>
      <c r="GMI1535" s="229" t="s">
        <v>239</v>
      </c>
      <c r="GMJ1535" s="229" t="s">
        <v>1186</v>
      </c>
      <c r="GMK1535" s="229" t="s">
        <v>222</v>
      </c>
      <c r="GML1535" s="229" t="s">
        <v>223</v>
      </c>
      <c r="GMM1535" s="229" t="s">
        <v>172</v>
      </c>
      <c r="GMN1535" s="229" t="s">
        <v>289</v>
      </c>
      <c r="GMO1535" s="229" t="s">
        <v>227</v>
      </c>
      <c r="GMS1535" s="229">
        <v>2024</v>
      </c>
      <c r="GMT1535" s="229" t="s">
        <v>57</v>
      </c>
      <c r="GMU1535" s="229" t="s">
        <v>3938</v>
      </c>
      <c r="GMV1535" s="229">
        <v>12974601</v>
      </c>
      <c r="GMW1535" s="229" t="s">
        <v>3953</v>
      </c>
      <c r="GMX1535" s="229" t="s">
        <v>310</v>
      </c>
      <c r="GMY1535" s="229" t="s">
        <v>3954</v>
      </c>
      <c r="GMZ1535" s="229" t="s">
        <v>305</v>
      </c>
      <c r="GNA1535" s="229" t="s">
        <v>52</v>
      </c>
      <c r="GNB1535" s="229" t="s">
        <v>3955</v>
      </c>
      <c r="GND1535" s="229" t="s">
        <v>3956</v>
      </c>
      <c r="GNE1535" s="229" t="s">
        <v>682</v>
      </c>
      <c r="GNF1535" s="229" t="s">
        <v>354</v>
      </c>
      <c r="GNG1535" s="229" t="s">
        <v>3957</v>
      </c>
      <c r="GNH1535" s="229" t="s">
        <v>2189</v>
      </c>
      <c r="GNI1535" s="229" t="s">
        <v>294</v>
      </c>
      <c r="GNJ1535" s="229" t="s">
        <v>289</v>
      </c>
      <c r="GNK1535" s="229" t="s">
        <v>35</v>
      </c>
      <c r="GNL1535" s="229" t="s">
        <v>29</v>
      </c>
      <c r="GNM1535" s="229" t="s">
        <v>181</v>
      </c>
      <c r="GNN1535" s="229" t="s">
        <v>3958</v>
      </c>
      <c r="GNO1535" s="229" t="s">
        <v>239</v>
      </c>
      <c r="GNP1535" s="229" t="s">
        <v>1186</v>
      </c>
      <c r="GNQ1535" s="229" t="s">
        <v>222</v>
      </c>
      <c r="GNR1535" s="229" t="s">
        <v>223</v>
      </c>
      <c r="GNS1535" s="229" t="s">
        <v>172</v>
      </c>
      <c r="GNT1535" s="229" t="s">
        <v>289</v>
      </c>
      <c r="GNU1535" s="229" t="s">
        <v>227</v>
      </c>
      <c r="GNY1535" s="229">
        <v>2024</v>
      </c>
      <c r="GNZ1535" s="229" t="s">
        <v>57</v>
      </c>
      <c r="GOA1535" s="229" t="s">
        <v>3938</v>
      </c>
      <c r="GOB1535" s="229">
        <v>12974601</v>
      </c>
      <c r="GOC1535" s="229" t="s">
        <v>3953</v>
      </c>
      <c r="GOD1535" s="229" t="s">
        <v>310</v>
      </c>
      <c r="GOE1535" s="229" t="s">
        <v>3954</v>
      </c>
      <c r="GOF1535" s="229" t="s">
        <v>305</v>
      </c>
      <c r="GOG1535" s="229" t="s">
        <v>52</v>
      </c>
      <c r="GOH1535" s="229" t="s">
        <v>3955</v>
      </c>
      <c r="GOJ1535" s="229" t="s">
        <v>3956</v>
      </c>
      <c r="GOK1535" s="229" t="s">
        <v>682</v>
      </c>
      <c r="GOL1535" s="229" t="s">
        <v>354</v>
      </c>
      <c r="GOM1535" s="229" t="s">
        <v>3957</v>
      </c>
      <c r="GON1535" s="229" t="s">
        <v>2189</v>
      </c>
      <c r="GOO1535" s="229" t="s">
        <v>294</v>
      </c>
      <c r="GOP1535" s="229" t="s">
        <v>289</v>
      </c>
      <c r="GOQ1535" s="229" t="s">
        <v>35</v>
      </c>
      <c r="GOR1535" s="229" t="s">
        <v>29</v>
      </c>
      <c r="GOS1535" s="229" t="s">
        <v>181</v>
      </c>
      <c r="GOT1535" s="229" t="s">
        <v>3958</v>
      </c>
      <c r="GOU1535" s="229" t="s">
        <v>239</v>
      </c>
      <c r="GOV1535" s="229" t="s">
        <v>1186</v>
      </c>
      <c r="GOW1535" s="229" t="s">
        <v>222</v>
      </c>
      <c r="GOX1535" s="229" t="s">
        <v>223</v>
      </c>
      <c r="GOY1535" s="229" t="s">
        <v>172</v>
      </c>
      <c r="GOZ1535" s="229" t="s">
        <v>289</v>
      </c>
      <c r="GPA1535" s="229" t="s">
        <v>227</v>
      </c>
      <c r="GPE1535" s="229">
        <v>2024</v>
      </c>
      <c r="GPF1535" s="229" t="s">
        <v>57</v>
      </c>
      <c r="GPG1535" s="229" t="s">
        <v>3938</v>
      </c>
      <c r="GPH1535" s="229">
        <v>12974601</v>
      </c>
      <c r="GPI1535" s="229" t="s">
        <v>3953</v>
      </c>
      <c r="GPJ1535" s="229" t="s">
        <v>310</v>
      </c>
      <c r="GPK1535" s="229" t="s">
        <v>3954</v>
      </c>
      <c r="GPL1535" s="229" t="s">
        <v>305</v>
      </c>
      <c r="GPM1535" s="229" t="s">
        <v>52</v>
      </c>
      <c r="GPN1535" s="229" t="s">
        <v>3955</v>
      </c>
      <c r="GPP1535" s="229" t="s">
        <v>3956</v>
      </c>
      <c r="GPQ1535" s="229" t="s">
        <v>682</v>
      </c>
      <c r="GPR1535" s="229" t="s">
        <v>354</v>
      </c>
      <c r="GPS1535" s="229" t="s">
        <v>3957</v>
      </c>
      <c r="GPT1535" s="229" t="s">
        <v>2189</v>
      </c>
      <c r="GPU1535" s="229" t="s">
        <v>294</v>
      </c>
      <c r="GPV1535" s="229" t="s">
        <v>289</v>
      </c>
      <c r="GPW1535" s="229" t="s">
        <v>35</v>
      </c>
      <c r="GPX1535" s="229" t="s">
        <v>29</v>
      </c>
      <c r="GPY1535" s="229" t="s">
        <v>181</v>
      </c>
      <c r="GPZ1535" s="229" t="s">
        <v>3958</v>
      </c>
      <c r="GQA1535" s="229" t="s">
        <v>239</v>
      </c>
      <c r="GQB1535" s="229" t="s">
        <v>1186</v>
      </c>
      <c r="GQC1535" s="229" t="s">
        <v>222</v>
      </c>
      <c r="GQD1535" s="229" t="s">
        <v>223</v>
      </c>
      <c r="GQE1535" s="229" t="s">
        <v>172</v>
      </c>
      <c r="GQF1535" s="229" t="s">
        <v>289</v>
      </c>
      <c r="GQG1535" s="229" t="s">
        <v>227</v>
      </c>
      <c r="GQK1535" s="229">
        <v>2024</v>
      </c>
      <c r="GQL1535" s="229" t="s">
        <v>57</v>
      </c>
      <c r="GQM1535" s="229" t="s">
        <v>3938</v>
      </c>
      <c r="GQN1535" s="229">
        <v>12974601</v>
      </c>
      <c r="GQO1535" s="229" t="s">
        <v>3953</v>
      </c>
      <c r="GQP1535" s="229" t="s">
        <v>310</v>
      </c>
      <c r="GQQ1535" s="229" t="s">
        <v>3954</v>
      </c>
      <c r="GQR1535" s="229" t="s">
        <v>305</v>
      </c>
      <c r="GQS1535" s="229" t="s">
        <v>52</v>
      </c>
      <c r="GQT1535" s="229" t="s">
        <v>3955</v>
      </c>
      <c r="GQV1535" s="229" t="s">
        <v>3956</v>
      </c>
      <c r="GQW1535" s="229" t="s">
        <v>682</v>
      </c>
      <c r="GQX1535" s="229" t="s">
        <v>354</v>
      </c>
      <c r="GQY1535" s="229" t="s">
        <v>3957</v>
      </c>
      <c r="GQZ1535" s="229" t="s">
        <v>2189</v>
      </c>
      <c r="GRA1535" s="229" t="s">
        <v>294</v>
      </c>
      <c r="GRB1535" s="229" t="s">
        <v>289</v>
      </c>
      <c r="GRC1535" s="229" t="s">
        <v>35</v>
      </c>
      <c r="GRD1535" s="229" t="s">
        <v>29</v>
      </c>
      <c r="GRE1535" s="229" t="s">
        <v>181</v>
      </c>
      <c r="GRF1535" s="229" t="s">
        <v>3958</v>
      </c>
      <c r="GRG1535" s="229" t="s">
        <v>239</v>
      </c>
      <c r="GRH1535" s="229" t="s">
        <v>1186</v>
      </c>
      <c r="GRI1535" s="229" t="s">
        <v>222</v>
      </c>
      <c r="GRJ1535" s="229" t="s">
        <v>223</v>
      </c>
      <c r="GRK1535" s="229" t="s">
        <v>172</v>
      </c>
      <c r="GRL1535" s="229" t="s">
        <v>289</v>
      </c>
      <c r="GRM1535" s="229" t="s">
        <v>227</v>
      </c>
      <c r="GRQ1535" s="229">
        <v>2024</v>
      </c>
      <c r="GRR1535" s="229" t="s">
        <v>57</v>
      </c>
      <c r="GRS1535" s="229" t="s">
        <v>3938</v>
      </c>
      <c r="GRT1535" s="229">
        <v>12974601</v>
      </c>
      <c r="GRU1535" s="229" t="s">
        <v>3953</v>
      </c>
      <c r="GRV1535" s="229" t="s">
        <v>310</v>
      </c>
      <c r="GRW1535" s="229" t="s">
        <v>3954</v>
      </c>
      <c r="GRX1535" s="229" t="s">
        <v>305</v>
      </c>
      <c r="GRY1535" s="229" t="s">
        <v>52</v>
      </c>
      <c r="GRZ1535" s="229" t="s">
        <v>3955</v>
      </c>
      <c r="GSB1535" s="229" t="s">
        <v>3956</v>
      </c>
      <c r="GSC1535" s="229" t="s">
        <v>682</v>
      </c>
      <c r="GSD1535" s="229" t="s">
        <v>354</v>
      </c>
      <c r="GSE1535" s="229" t="s">
        <v>3957</v>
      </c>
      <c r="GSF1535" s="229" t="s">
        <v>2189</v>
      </c>
      <c r="GSG1535" s="229" t="s">
        <v>294</v>
      </c>
      <c r="GSH1535" s="229" t="s">
        <v>289</v>
      </c>
      <c r="GSI1535" s="229" t="s">
        <v>35</v>
      </c>
      <c r="GSJ1535" s="229" t="s">
        <v>29</v>
      </c>
      <c r="GSK1535" s="229" t="s">
        <v>181</v>
      </c>
      <c r="GSL1535" s="229" t="s">
        <v>3958</v>
      </c>
      <c r="GSM1535" s="229" t="s">
        <v>239</v>
      </c>
      <c r="GSN1535" s="229" t="s">
        <v>1186</v>
      </c>
      <c r="GSO1535" s="229" t="s">
        <v>222</v>
      </c>
      <c r="GSP1535" s="229" t="s">
        <v>223</v>
      </c>
      <c r="GSQ1535" s="229" t="s">
        <v>172</v>
      </c>
      <c r="GSR1535" s="229" t="s">
        <v>289</v>
      </c>
      <c r="GSS1535" s="229" t="s">
        <v>227</v>
      </c>
      <c r="GSW1535" s="229">
        <v>2024</v>
      </c>
      <c r="GSX1535" s="229" t="s">
        <v>57</v>
      </c>
      <c r="GSY1535" s="229" t="s">
        <v>3938</v>
      </c>
      <c r="GSZ1535" s="229">
        <v>12974601</v>
      </c>
      <c r="GTA1535" s="229" t="s">
        <v>3953</v>
      </c>
      <c r="GTB1535" s="229" t="s">
        <v>310</v>
      </c>
      <c r="GTC1535" s="229" t="s">
        <v>3954</v>
      </c>
      <c r="GTD1535" s="229" t="s">
        <v>305</v>
      </c>
      <c r="GTE1535" s="229" t="s">
        <v>52</v>
      </c>
      <c r="GTF1535" s="229" t="s">
        <v>3955</v>
      </c>
      <c r="GTH1535" s="229" t="s">
        <v>3956</v>
      </c>
      <c r="GTI1535" s="229" t="s">
        <v>682</v>
      </c>
      <c r="GTJ1535" s="229" t="s">
        <v>354</v>
      </c>
      <c r="GTK1535" s="229" t="s">
        <v>3957</v>
      </c>
      <c r="GTL1535" s="229" t="s">
        <v>2189</v>
      </c>
      <c r="GTM1535" s="229" t="s">
        <v>294</v>
      </c>
      <c r="GTN1535" s="229" t="s">
        <v>289</v>
      </c>
      <c r="GTO1535" s="229" t="s">
        <v>35</v>
      </c>
      <c r="GTP1535" s="229" t="s">
        <v>29</v>
      </c>
      <c r="GTQ1535" s="229" t="s">
        <v>181</v>
      </c>
      <c r="GTR1535" s="229" t="s">
        <v>3958</v>
      </c>
      <c r="GTS1535" s="229" t="s">
        <v>239</v>
      </c>
      <c r="GTT1535" s="229" t="s">
        <v>1186</v>
      </c>
      <c r="GTU1535" s="229" t="s">
        <v>222</v>
      </c>
      <c r="GTV1535" s="229" t="s">
        <v>223</v>
      </c>
      <c r="GTW1535" s="229" t="s">
        <v>172</v>
      </c>
      <c r="GTX1535" s="229" t="s">
        <v>289</v>
      </c>
      <c r="GTY1535" s="229" t="s">
        <v>227</v>
      </c>
      <c r="GUC1535" s="229">
        <v>2024</v>
      </c>
      <c r="GUD1535" s="229" t="s">
        <v>57</v>
      </c>
      <c r="GUE1535" s="229" t="s">
        <v>3938</v>
      </c>
      <c r="GUF1535" s="229">
        <v>12974601</v>
      </c>
      <c r="GUG1535" s="229" t="s">
        <v>3953</v>
      </c>
      <c r="GUH1535" s="229" t="s">
        <v>310</v>
      </c>
      <c r="GUI1535" s="229" t="s">
        <v>3954</v>
      </c>
      <c r="GUJ1535" s="229" t="s">
        <v>305</v>
      </c>
      <c r="GUK1535" s="229" t="s">
        <v>52</v>
      </c>
      <c r="GUL1535" s="229" t="s">
        <v>3955</v>
      </c>
      <c r="GUN1535" s="229" t="s">
        <v>3956</v>
      </c>
      <c r="GUO1535" s="229" t="s">
        <v>682</v>
      </c>
      <c r="GUP1535" s="229" t="s">
        <v>354</v>
      </c>
      <c r="GUQ1535" s="229" t="s">
        <v>3957</v>
      </c>
      <c r="GUR1535" s="229" t="s">
        <v>2189</v>
      </c>
      <c r="GUS1535" s="229" t="s">
        <v>294</v>
      </c>
      <c r="GUT1535" s="229" t="s">
        <v>289</v>
      </c>
      <c r="GUU1535" s="229" t="s">
        <v>35</v>
      </c>
      <c r="GUV1535" s="229" t="s">
        <v>29</v>
      </c>
      <c r="GUW1535" s="229" t="s">
        <v>181</v>
      </c>
      <c r="GUX1535" s="229" t="s">
        <v>3958</v>
      </c>
      <c r="GUY1535" s="229" t="s">
        <v>239</v>
      </c>
      <c r="GUZ1535" s="229" t="s">
        <v>1186</v>
      </c>
      <c r="GVA1535" s="229" t="s">
        <v>222</v>
      </c>
      <c r="GVB1535" s="229" t="s">
        <v>223</v>
      </c>
      <c r="GVC1535" s="229" t="s">
        <v>172</v>
      </c>
      <c r="GVD1535" s="229" t="s">
        <v>289</v>
      </c>
      <c r="GVE1535" s="229" t="s">
        <v>227</v>
      </c>
      <c r="GVI1535" s="229">
        <v>2024</v>
      </c>
      <c r="GVJ1535" s="229" t="s">
        <v>57</v>
      </c>
      <c r="GVK1535" s="229" t="s">
        <v>3938</v>
      </c>
      <c r="GVL1535" s="229">
        <v>12974601</v>
      </c>
      <c r="GVM1535" s="229" t="s">
        <v>3953</v>
      </c>
      <c r="GVN1535" s="229" t="s">
        <v>310</v>
      </c>
      <c r="GVO1535" s="229" t="s">
        <v>3954</v>
      </c>
      <c r="GVP1535" s="229" t="s">
        <v>305</v>
      </c>
      <c r="GVQ1535" s="229" t="s">
        <v>52</v>
      </c>
      <c r="GVR1535" s="229" t="s">
        <v>3955</v>
      </c>
      <c r="GVT1535" s="229" t="s">
        <v>3956</v>
      </c>
      <c r="GVU1535" s="229" t="s">
        <v>682</v>
      </c>
      <c r="GVV1535" s="229" t="s">
        <v>354</v>
      </c>
      <c r="GVW1535" s="229" t="s">
        <v>3957</v>
      </c>
      <c r="GVX1535" s="229" t="s">
        <v>2189</v>
      </c>
      <c r="GVY1535" s="229" t="s">
        <v>294</v>
      </c>
      <c r="GVZ1535" s="229" t="s">
        <v>289</v>
      </c>
      <c r="GWA1535" s="229" t="s">
        <v>35</v>
      </c>
      <c r="GWB1535" s="229" t="s">
        <v>29</v>
      </c>
      <c r="GWC1535" s="229" t="s">
        <v>181</v>
      </c>
      <c r="GWD1535" s="229" t="s">
        <v>3958</v>
      </c>
      <c r="GWE1535" s="229" t="s">
        <v>239</v>
      </c>
      <c r="GWF1535" s="229" t="s">
        <v>1186</v>
      </c>
      <c r="GWG1535" s="229" t="s">
        <v>222</v>
      </c>
      <c r="GWH1535" s="229" t="s">
        <v>223</v>
      </c>
      <c r="GWI1535" s="229" t="s">
        <v>172</v>
      </c>
      <c r="GWJ1535" s="229" t="s">
        <v>289</v>
      </c>
      <c r="GWK1535" s="229" t="s">
        <v>227</v>
      </c>
      <c r="GWO1535" s="229">
        <v>2024</v>
      </c>
      <c r="GWP1535" s="229" t="s">
        <v>57</v>
      </c>
      <c r="GWQ1535" s="229" t="s">
        <v>3938</v>
      </c>
      <c r="GWR1535" s="229">
        <v>12974601</v>
      </c>
      <c r="GWS1535" s="229" t="s">
        <v>3953</v>
      </c>
      <c r="GWT1535" s="229" t="s">
        <v>310</v>
      </c>
      <c r="GWU1535" s="229" t="s">
        <v>3954</v>
      </c>
      <c r="GWV1535" s="229" t="s">
        <v>305</v>
      </c>
      <c r="GWW1535" s="229" t="s">
        <v>52</v>
      </c>
      <c r="GWX1535" s="229" t="s">
        <v>3955</v>
      </c>
      <c r="GWZ1535" s="229" t="s">
        <v>3956</v>
      </c>
      <c r="GXA1535" s="229" t="s">
        <v>682</v>
      </c>
      <c r="GXB1535" s="229" t="s">
        <v>354</v>
      </c>
      <c r="GXC1535" s="229" t="s">
        <v>3957</v>
      </c>
      <c r="GXD1535" s="229" t="s">
        <v>2189</v>
      </c>
      <c r="GXE1535" s="229" t="s">
        <v>294</v>
      </c>
      <c r="GXF1535" s="229" t="s">
        <v>289</v>
      </c>
      <c r="GXG1535" s="229" t="s">
        <v>35</v>
      </c>
      <c r="GXH1535" s="229" t="s">
        <v>29</v>
      </c>
      <c r="GXI1535" s="229" t="s">
        <v>181</v>
      </c>
      <c r="GXJ1535" s="229" t="s">
        <v>3958</v>
      </c>
      <c r="GXK1535" s="229" t="s">
        <v>239</v>
      </c>
      <c r="GXL1535" s="229" t="s">
        <v>1186</v>
      </c>
      <c r="GXM1535" s="229" t="s">
        <v>222</v>
      </c>
      <c r="GXN1535" s="229" t="s">
        <v>223</v>
      </c>
      <c r="GXO1535" s="229" t="s">
        <v>172</v>
      </c>
      <c r="GXP1535" s="229" t="s">
        <v>289</v>
      </c>
      <c r="GXQ1535" s="229" t="s">
        <v>227</v>
      </c>
      <c r="GXU1535" s="229">
        <v>2024</v>
      </c>
      <c r="GXV1535" s="229" t="s">
        <v>57</v>
      </c>
      <c r="GXW1535" s="229" t="s">
        <v>3938</v>
      </c>
      <c r="GXX1535" s="229">
        <v>12974601</v>
      </c>
      <c r="GXY1535" s="229" t="s">
        <v>3953</v>
      </c>
      <c r="GXZ1535" s="229" t="s">
        <v>310</v>
      </c>
      <c r="GYA1535" s="229" t="s">
        <v>3954</v>
      </c>
      <c r="GYB1535" s="229" t="s">
        <v>305</v>
      </c>
      <c r="GYC1535" s="229" t="s">
        <v>52</v>
      </c>
      <c r="GYD1535" s="229" t="s">
        <v>3955</v>
      </c>
      <c r="GYF1535" s="229" t="s">
        <v>3956</v>
      </c>
      <c r="GYG1535" s="229" t="s">
        <v>682</v>
      </c>
      <c r="GYH1535" s="229" t="s">
        <v>354</v>
      </c>
      <c r="GYI1535" s="229" t="s">
        <v>3957</v>
      </c>
      <c r="GYJ1535" s="229" t="s">
        <v>2189</v>
      </c>
      <c r="GYK1535" s="229" t="s">
        <v>294</v>
      </c>
      <c r="GYL1535" s="229" t="s">
        <v>289</v>
      </c>
      <c r="GYM1535" s="229" t="s">
        <v>35</v>
      </c>
      <c r="GYN1535" s="229" t="s">
        <v>29</v>
      </c>
      <c r="GYO1535" s="229" t="s">
        <v>181</v>
      </c>
      <c r="GYP1535" s="229" t="s">
        <v>3958</v>
      </c>
      <c r="GYQ1535" s="229" t="s">
        <v>239</v>
      </c>
      <c r="GYR1535" s="229" t="s">
        <v>1186</v>
      </c>
      <c r="GYS1535" s="229" t="s">
        <v>222</v>
      </c>
      <c r="GYT1535" s="229" t="s">
        <v>223</v>
      </c>
      <c r="GYU1535" s="229" t="s">
        <v>172</v>
      </c>
      <c r="GYV1535" s="229" t="s">
        <v>289</v>
      </c>
      <c r="GYW1535" s="229" t="s">
        <v>227</v>
      </c>
      <c r="GZA1535" s="229">
        <v>2024</v>
      </c>
      <c r="GZB1535" s="229" t="s">
        <v>57</v>
      </c>
      <c r="GZC1535" s="229" t="s">
        <v>3938</v>
      </c>
      <c r="GZD1535" s="229">
        <v>12974601</v>
      </c>
      <c r="GZE1535" s="229" t="s">
        <v>3953</v>
      </c>
      <c r="GZF1535" s="229" t="s">
        <v>310</v>
      </c>
      <c r="GZG1535" s="229" t="s">
        <v>3954</v>
      </c>
      <c r="GZH1535" s="229" t="s">
        <v>305</v>
      </c>
      <c r="GZI1535" s="229" t="s">
        <v>52</v>
      </c>
      <c r="GZJ1535" s="229" t="s">
        <v>3955</v>
      </c>
      <c r="GZL1535" s="229" t="s">
        <v>3956</v>
      </c>
      <c r="GZM1535" s="229" t="s">
        <v>682</v>
      </c>
      <c r="GZN1535" s="229" t="s">
        <v>354</v>
      </c>
      <c r="GZO1535" s="229" t="s">
        <v>3957</v>
      </c>
      <c r="GZP1535" s="229" t="s">
        <v>2189</v>
      </c>
      <c r="GZQ1535" s="229" t="s">
        <v>294</v>
      </c>
      <c r="GZR1535" s="229" t="s">
        <v>289</v>
      </c>
      <c r="GZS1535" s="229" t="s">
        <v>35</v>
      </c>
      <c r="GZT1535" s="229" t="s">
        <v>29</v>
      </c>
      <c r="GZU1535" s="229" t="s">
        <v>181</v>
      </c>
      <c r="GZV1535" s="229" t="s">
        <v>3958</v>
      </c>
      <c r="GZW1535" s="229" t="s">
        <v>239</v>
      </c>
      <c r="GZX1535" s="229" t="s">
        <v>1186</v>
      </c>
      <c r="GZY1535" s="229" t="s">
        <v>222</v>
      </c>
      <c r="GZZ1535" s="229" t="s">
        <v>223</v>
      </c>
      <c r="HAA1535" s="229" t="s">
        <v>172</v>
      </c>
      <c r="HAB1535" s="229" t="s">
        <v>289</v>
      </c>
      <c r="HAC1535" s="229" t="s">
        <v>227</v>
      </c>
      <c r="HAG1535" s="229">
        <v>2024</v>
      </c>
      <c r="HAH1535" s="229" t="s">
        <v>57</v>
      </c>
      <c r="HAI1535" s="229" t="s">
        <v>3938</v>
      </c>
      <c r="HAJ1535" s="229">
        <v>12974601</v>
      </c>
      <c r="HAK1535" s="229" t="s">
        <v>3953</v>
      </c>
      <c r="HAL1535" s="229" t="s">
        <v>310</v>
      </c>
      <c r="HAM1535" s="229" t="s">
        <v>3954</v>
      </c>
      <c r="HAN1535" s="229" t="s">
        <v>305</v>
      </c>
      <c r="HAO1535" s="229" t="s">
        <v>52</v>
      </c>
      <c r="HAP1535" s="229" t="s">
        <v>3955</v>
      </c>
      <c r="HAR1535" s="229" t="s">
        <v>3956</v>
      </c>
      <c r="HAS1535" s="229" t="s">
        <v>682</v>
      </c>
      <c r="HAT1535" s="229" t="s">
        <v>354</v>
      </c>
      <c r="HAU1535" s="229" t="s">
        <v>3957</v>
      </c>
      <c r="HAV1535" s="229" t="s">
        <v>2189</v>
      </c>
      <c r="HAW1535" s="229" t="s">
        <v>294</v>
      </c>
      <c r="HAX1535" s="229" t="s">
        <v>289</v>
      </c>
      <c r="HAY1535" s="229" t="s">
        <v>35</v>
      </c>
      <c r="HAZ1535" s="229" t="s">
        <v>29</v>
      </c>
      <c r="HBA1535" s="229" t="s">
        <v>181</v>
      </c>
      <c r="HBB1535" s="229" t="s">
        <v>3958</v>
      </c>
      <c r="HBC1535" s="229" t="s">
        <v>239</v>
      </c>
      <c r="HBD1535" s="229" t="s">
        <v>1186</v>
      </c>
      <c r="HBE1535" s="229" t="s">
        <v>222</v>
      </c>
      <c r="HBF1535" s="229" t="s">
        <v>223</v>
      </c>
      <c r="HBG1535" s="229" t="s">
        <v>172</v>
      </c>
      <c r="HBH1535" s="229" t="s">
        <v>289</v>
      </c>
      <c r="HBI1535" s="229" t="s">
        <v>227</v>
      </c>
      <c r="HBM1535" s="229">
        <v>2024</v>
      </c>
      <c r="HBN1535" s="229" t="s">
        <v>57</v>
      </c>
      <c r="HBO1535" s="229" t="s">
        <v>3938</v>
      </c>
      <c r="HBP1535" s="229">
        <v>12974601</v>
      </c>
      <c r="HBQ1535" s="229" t="s">
        <v>3953</v>
      </c>
      <c r="HBR1535" s="229" t="s">
        <v>310</v>
      </c>
      <c r="HBS1535" s="229" t="s">
        <v>3954</v>
      </c>
      <c r="HBT1535" s="229" t="s">
        <v>305</v>
      </c>
      <c r="HBU1535" s="229" t="s">
        <v>52</v>
      </c>
      <c r="HBV1535" s="229" t="s">
        <v>3955</v>
      </c>
      <c r="HBX1535" s="229" t="s">
        <v>3956</v>
      </c>
      <c r="HBY1535" s="229" t="s">
        <v>682</v>
      </c>
      <c r="HBZ1535" s="229" t="s">
        <v>354</v>
      </c>
      <c r="HCA1535" s="229" t="s">
        <v>3957</v>
      </c>
      <c r="HCB1535" s="229" t="s">
        <v>2189</v>
      </c>
      <c r="HCC1535" s="229" t="s">
        <v>294</v>
      </c>
      <c r="HCD1535" s="229" t="s">
        <v>289</v>
      </c>
      <c r="HCE1535" s="229" t="s">
        <v>35</v>
      </c>
      <c r="HCF1535" s="229" t="s">
        <v>29</v>
      </c>
      <c r="HCG1535" s="229" t="s">
        <v>181</v>
      </c>
      <c r="HCH1535" s="229" t="s">
        <v>3958</v>
      </c>
      <c r="HCI1535" s="229" t="s">
        <v>239</v>
      </c>
      <c r="HCJ1535" s="229" t="s">
        <v>1186</v>
      </c>
      <c r="HCK1535" s="229" t="s">
        <v>222</v>
      </c>
      <c r="HCL1535" s="229" t="s">
        <v>223</v>
      </c>
      <c r="HCM1535" s="229" t="s">
        <v>172</v>
      </c>
      <c r="HCN1535" s="229" t="s">
        <v>289</v>
      </c>
      <c r="HCO1535" s="229" t="s">
        <v>227</v>
      </c>
      <c r="HCS1535" s="229">
        <v>2024</v>
      </c>
      <c r="HCT1535" s="229" t="s">
        <v>57</v>
      </c>
      <c r="HCU1535" s="229" t="s">
        <v>3938</v>
      </c>
      <c r="HCV1535" s="229">
        <v>12974601</v>
      </c>
      <c r="HCW1535" s="229" t="s">
        <v>3953</v>
      </c>
      <c r="HCX1535" s="229" t="s">
        <v>310</v>
      </c>
      <c r="HCY1535" s="229" t="s">
        <v>3954</v>
      </c>
      <c r="HCZ1535" s="229" t="s">
        <v>305</v>
      </c>
      <c r="HDA1535" s="229" t="s">
        <v>52</v>
      </c>
      <c r="HDB1535" s="229" t="s">
        <v>3955</v>
      </c>
      <c r="HDD1535" s="229" t="s">
        <v>3956</v>
      </c>
      <c r="HDE1535" s="229" t="s">
        <v>682</v>
      </c>
      <c r="HDF1535" s="229" t="s">
        <v>354</v>
      </c>
      <c r="HDG1535" s="229" t="s">
        <v>3957</v>
      </c>
      <c r="HDH1535" s="229" t="s">
        <v>2189</v>
      </c>
      <c r="HDI1535" s="229" t="s">
        <v>294</v>
      </c>
      <c r="HDJ1535" s="229" t="s">
        <v>289</v>
      </c>
      <c r="HDK1535" s="229" t="s">
        <v>35</v>
      </c>
      <c r="HDL1535" s="229" t="s">
        <v>29</v>
      </c>
      <c r="HDM1535" s="229" t="s">
        <v>181</v>
      </c>
      <c r="HDN1535" s="229" t="s">
        <v>3958</v>
      </c>
      <c r="HDO1535" s="229" t="s">
        <v>239</v>
      </c>
      <c r="HDP1535" s="229" t="s">
        <v>1186</v>
      </c>
      <c r="HDQ1535" s="229" t="s">
        <v>222</v>
      </c>
      <c r="HDR1535" s="229" t="s">
        <v>223</v>
      </c>
      <c r="HDS1535" s="229" t="s">
        <v>172</v>
      </c>
      <c r="HDT1535" s="229" t="s">
        <v>289</v>
      </c>
      <c r="HDU1535" s="229" t="s">
        <v>227</v>
      </c>
      <c r="HDY1535" s="229">
        <v>2024</v>
      </c>
      <c r="HDZ1535" s="229" t="s">
        <v>57</v>
      </c>
      <c r="HEA1535" s="229" t="s">
        <v>3938</v>
      </c>
      <c r="HEB1535" s="229">
        <v>12974601</v>
      </c>
      <c r="HEC1535" s="229" t="s">
        <v>3953</v>
      </c>
      <c r="HED1535" s="229" t="s">
        <v>310</v>
      </c>
      <c r="HEE1535" s="229" t="s">
        <v>3954</v>
      </c>
      <c r="HEF1535" s="229" t="s">
        <v>305</v>
      </c>
      <c r="HEG1535" s="229" t="s">
        <v>52</v>
      </c>
      <c r="HEH1535" s="229" t="s">
        <v>3955</v>
      </c>
      <c r="HEJ1535" s="229" t="s">
        <v>3956</v>
      </c>
      <c r="HEK1535" s="229" t="s">
        <v>682</v>
      </c>
      <c r="HEL1535" s="229" t="s">
        <v>354</v>
      </c>
      <c r="HEM1535" s="229" t="s">
        <v>3957</v>
      </c>
      <c r="HEN1535" s="229" t="s">
        <v>2189</v>
      </c>
      <c r="HEO1535" s="229" t="s">
        <v>294</v>
      </c>
      <c r="HEP1535" s="229" t="s">
        <v>289</v>
      </c>
      <c r="HEQ1535" s="229" t="s">
        <v>35</v>
      </c>
      <c r="HER1535" s="229" t="s">
        <v>29</v>
      </c>
      <c r="HES1535" s="229" t="s">
        <v>181</v>
      </c>
      <c r="HET1535" s="229" t="s">
        <v>3958</v>
      </c>
      <c r="HEU1535" s="229" t="s">
        <v>239</v>
      </c>
      <c r="HEV1535" s="229" t="s">
        <v>1186</v>
      </c>
      <c r="HEW1535" s="229" t="s">
        <v>222</v>
      </c>
      <c r="HEX1535" s="229" t="s">
        <v>223</v>
      </c>
      <c r="HEY1535" s="229" t="s">
        <v>172</v>
      </c>
      <c r="HEZ1535" s="229" t="s">
        <v>289</v>
      </c>
      <c r="HFA1535" s="229" t="s">
        <v>227</v>
      </c>
      <c r="HFE1535" s="229">
        <v>2024</v>
      </c>
      <c r="HFF1535" s="229" t="s">
        <v>57</v>
      </c>
      <c r="HFG1535" s="229" t="s">
        <v>3938</v>
      </c>
      <c r="HFH1535" s="229">
        <v>12974601</v>
      </c>
      <c r="HFI1535" s="229" t="s">
        <v>3953</v>
      </c>
      <c r="HFJ1535" s="229" t="s">
        <v>310</v>
      </c>
      <c r="HFK1535" s="229" t="s">
        <v>3954</v>
      </c>
      <c r="HFL1535" s="229" t="s">
        <v>305</v>
      </c>
      <c r="HFM1535" s="229" t="s">
        <v>52</v>
      </c>
      <c r="HFN1535" s="229" t="s">
        <v>3955</v>
      </c>
      <c r="HFP1535" s="229" t="s">
        <v>3956</v>
      </c>
      <c r="HFQ1535" s="229" t="s">
        <v>682</v>
      </c>
      <c r="HFR1535" s="229" t="s">
        <v>354</v>
      </c>
      <c r="HFS1535" s="229" t="s">
        <v>3957</v>
      </c>
      <c r="HFT1535" s="229" t="s">
        <v>2189</v>
      </c>
      <c r="HFU1535" s="229" t="s">
        <v>294</v>
      </c>
      <c r="HFV1535" s="229" t="s">
        <v>289</v>
      </c>
      <c r="HFW1535" s="229" t="s">
        <v>35</v>
      </c>
      <c r="HFX1535" s="229" t="s">
        <v>29</v>
      </c>
      <c r="HFY1535" s="229" t="s">
        <v>181</v>
      </c>
      <c r="HFZ1535" s="229" t="s">
        <v>3958</v>
      </c>
      <c r="HGA1535" s="229" t="s">
        <v>239</v>
      </c>
      <c r="HGB1535" s="229" t="s">
        <v>1186</v>
      </c>
      <c r="HGC1535" s="229" t="s">
        <v>222</v>
      </c>
      <c r="HGD1535" s="229" t="s">
        <v>223</v>
      </c>
      <c r="HGE1535" s="229" t="s">
        <v>172</v>
      </c>
      <c r="HGF1535" s="229" t="s">
        <v>289</v>
      </c>
      <c r="HGG1535" s="229" t="s">
        <v>227</v>
      </c>
      <c r="HGK1535" s="229">
        <v>2024</v>
      </c>
      <c r="HGL1535" s="229" t="s">
        <v>57</v>
      </c>
      <c r="HGM1535" s="229" t="s">
        <v>3938</v>
      </c>
      <c r="HGN1535" s="229">
        <v>12974601</v>
      </c>
      <c r="HGO1535" s="229" t="s">
        <v>3953</v>
      </c>
      <c r="HGP1535" s="229" t="s">
        <v>310</v>
      </c>
      <c r="HGQ1535" s="229" t="s">
        <v>3954</v>
      </c>
      <c r="HGR1535" s="229" t="s">
        <v>305</v>
      </c>
      <c r="HGS1535" s="229" t="s">
        <v>52</v>
      </c>
      <c r="HGT1535" s="229" t="s">
        <v>3955</v>
      </c>
      <c r="HGV1535" s="229" t="s">
        <v>3956</v>
      </c>
      <c r="HGW1535" s="229" t="s">
        <v>682</v>
      </c>
      <c r="HGX1535" s="229" t="s">
        <v>354</v>
      </c>
      <c r="HGY1535" s="229" t="s">
        <v>3957</v>
      </c>
      <c r="HGZ1535" s="229" t="s">
        <v>2189</v>
      </c>
      <c r="HHA1535" s="229" t="s">
        <v>294</v>
      </c>
      <c r="HHB1535" s="229" t="s">
        <v>289</v>
      </c>
      <c r="HHC1535" s="229" t="s">
        <v>35</v>
      </c>
      <c r="HHD1535" s="229" t="s">
        <v>29</v>
      </c>
      <c r="HHE1535" s="229" t="s">
        <v>181</v>
      </c>
      <c r="HHF1535" s="229" t="s">
        <v>3958</v>
      </c>
      <c r="HHG1535" s="229" t="s">
        <v>239</v>
      </c>
      <c r="HHH1535" s="229" t="s">
        <v>1186</v>
      </c>
      <c r="HHI1535" s="229" t="s">
        <v>222</v>
      </c>
      <c r="HHJ1535" s="229" t="s">
        <v>223</v>
      </c>
      <c r="HHK1535" s="229" t="s">
        <v>172</v>
      </c>
      <c r="HHL1535" s="229" t="s">
        <v>289</v>
      </c>
      <c r="HHM1535" s="229" t="s">
        <v>227</v>
      </c>
      <c r="HHQ1535" s="229">
        <v>2024</v>
      </c>
      <c r="HHR1535" s="229" t="s">
        <v>57</v>
      </c>
      <c r="HHS1535" s="229" t="s">
        <v>3938</v>
      </c>
      <c r="HHT1535" s="229">
        <v>12974601</v>
      </c>
      <c r="HHU1535" s="229" t="s">
        <v>3953</v>
      </c>
      <c r="HHV1535" s="229" t="s">
        <v>310</v>
      </c>
      <c r="HHW1535" s="229" t="s">
        <v>3954</v>
      </c>
      <c r="HHX1535" s="229" t="s">
        <v>305</v>
      </c>
      <c r="HHY1535" s="229" t="s">
        <v>52</v>
      </c>
      <c r="HHZ1535" s="229" t="s">
        <v>3955</v>
      </c>
      <c r="HIB1535" s="229" t="s">
        <v>3956</v>
      </c>
      <c r="HIC1535" s="229" t="s">
        <v>682</v>
      </c>
      <c r="HID1535" s="229" t="s">
        <v>354</v>
      </c>
      <c r="HIE1535" s="229" t="s">
        <v>3957</v>
      </c>
      <c r="HIF1535" s="229" t="s">
        <v>2189</v>
      </c>
      <c r="HIG1535" s="229" t="s">
        <v>294</v>
      </c>
      <c r="HIH1535" s="229" t="s">
        <v>289</v>
      </c>
      <c r="HII1535" s="229" t="s">
        <v>35</v>
      </c>
      <c r="HIJ1535" s="229" t="s">
        <v>29</v>
      </c>
      <c r="HIK1535" s="229" t="s">
        <v>181</v>
      </c>
      <c r="HIL1535" s="229" t="s">
        <v>3958</v>
      </c>
      <c r="HIM1535" s="229" t="s">
        <v>239</v>
      </c>
      <c r="HIN1535" s="229" t="s">
        <v>1186</v>
      </c>
      <c r="HIO1535" s="229" t="s">
        <v>222</v>
      </c>
      <c r="HIP1535" s="229" t="s">
        <v>223</v>
      </c>
      <c r="HIQ1535" s="229" t="s">
        <v>172</v>
      </c>
      <c r="HIR1535" s="229" t="s">
        <v>289</v>
      </c>
      <c r="HIS1535" s="229" t="s">
        <v>227</v>
      </c>
      <c r="HIW1535" s="229">
        <v>2024</v>
      </c>
      <c r="HIX1535" s="229" t="s">
        <v>57</v>
      </c>
      <c r="HIY1535" s="229" t="s">
        <v>3938</v>
      </c>
      <c r="HIZ1535" s="229">
        <v>12974601</v>
      </c>
      <c r="HJA1535" s="229" t="s">
        <v>3953</v>
      </c>
      <c r="HJB1535" s="229" t="s">
        <v>310</v>
      </c>
      <c r="HJC1535" s="229" t="s">
        <v>3954</v>
      </c>
      <c r="HJD1535" s="229" t="s">
        <v>305</v>
      </c>
      <c r="HJE1535" s="229" t="s">
        <v>52</v>
      </c>
      <c r="HJF1535" s="229" t="s">
        <v>3955</v>
      </c>
      <c r="HJH1535" s="229" t="s">
        <v>3956</v>
      </c>
      <c r="HJI1535" s="229" t="s">
        <v>682</v>
      </c>
      <c r="HJJ1535" s="229" t="s">
        <v>354</v>
      </c>
      <c r="HJK1535" s="229" t="s">
        <v>3957</v>
      </c>
      <c r="HJL1535" s="229" t="s">
        <v>2189</v>
      </c>
      <c r="HJM1535" s="229" t="s">
        <v>294</v>
      </c>
      <c r="HJN1535" s="229" t="s">
        <v>289</v>
      </c>
      <c r="HJO1535" s="229" t="s">
        <v>35</v>
      </c>
      <c r="HJP1535" s="229" t="s">
        <v>29</v>
      </c>
      <c r="HJQ1535" s="229" t="s">
        <v>181</v>
      </c>
      <c r="HJR1535" s="229" t="s">
        <v>3958</v>
      </c>
      <c r="HJS1535" s="229" t="s">
        <v>239</v>
      </c>
      <c r="HJT1535" s="229" t="s">
        <v>1186</v>
      </c>
      <c r="HJU1535" s="229" t="s">
        <v>222</v>
      </c>
      <c r="HJV1535" s="229" t="s">
        <v>223</v>
      </c>
      <c r="HJW1535" s="229" t="s">
        <v>172</v>
      </c>
      <c r="HJX1535" s="229" t="s">
        <v>289</v>
      </c>
      <c r="HJY1535" s="229" t="s">
        <v>227</v>
      </c>
      <c r="HKC1535" s="229">
        <v>2024</v>
      </c>
      <c r="HKD1535" s="229" t="s">
        <v>57</v>
      </c>
      <c r="HKE1535" s="229" t="s">
        <v>3938</v>
      </c>
      <c r="HKF1535" s="229">
        <v>12974601</v>
      </c>
      <c r="HKG1535" s="229" t="s">
        <v>3953</v>
      </c>
      <c r="HKH1535" s="229" t="s">
        <v>310</v>
      </c>
      <c r="HKI1535" s="229" t="s">
        <v>3954</v>
      </c>
      <c r="HKJ1535" s="229" t="s">
        <v>305</v>
      </c>
      <c r="HKK1535" s="229" t="s">
        <v>52</v>
      </c>
      <c r="HKL1535" s="229" t="s">
        <v>3955</v>
      </c>
      <c r="HKN1535" s="229" t="s">
        <v>3956</v>
      </c>
      <c r="HKO1535" s="229" t="s">
        <v>682</v>
      </c>
      <c r="HKP1535" s="229" t="s">
        <v>354</v>
      </c>
      <c r="HKQ1535" s="229" t="s">
        <v>3957</v>
      </c>
      <c r="HKR1535" s="229" t="s">
        <v>2189</v>
      </c>
      <c r="HKS1535" s="229" t="s">
        <v>294</v>
      </c>
      <c r="HKT1535" s="229" t="s">
        <v>289</v>
      </c>
      <c r="HKU1535" s="229" t="s">
        <v>35</v>
      </c>
      <c r="HKV1535" s="229" t="s">
        <v>29</v>
      </c>
      <c r="HKW1535" s="229" t="s">
        <v>181</v>
      </c>
      <c r="HKX1535" s="229" t="s">
        <v>3958</v>
      </c>
      <c r="HKY1535" s="229" t="s">
        <v>239</v>
      </c>
      <c r="HKZ1535" s="229" t="s">
        <v>1186</v>
      </c>
      <c r="HLA1535" s="229" t="s">
        <v>222</v>
      </c>
      <c r="HLB1535" s="229" t="s">
        <v>223</v>
      </c>
      <c r="HLC1535" s="229" t="s">
        <v>172</v>
      </c>
      <c r="HLD1535" s="229" t="s">
        <v>289</v>
      </c>
      <c r="HLE1535" s="229" t="s">
        <v>227</v>
      </c>
      <c r="HLI1535" s="229">
        <v>2024</v>
      </c>
      <c r="HLJ1535" s="229" t="s">
        <v>57</v>
      </c>
      <c r="HLK1535" s="229" t="s">
        <v>3938</v>
      </c>
      <c r="HLL1535" s="229">
        <v>12974601</v>
      </c>
      <c r="HLM1535" s="229" t="s">
        <v>3953</v>
      </c>
      <c r="HLN1535" s="229" t="s">
        <v>310</v>
      </c>
      <c r="HLO1535" s="229" t="s">
        <v>3954</v>
      </c>
      <c r="HLP1535" s="229" t="s">
        <v>305</v>
      </c>
      <c r="HLQ1535" s="229" t="s">
        <v>52</v>
      </c>
      <c r="HLR1535" s="229" t="s">
        <v>3955</v>
      </c>
      <c r="HLT1535" s="229" t="s">
        <v>3956</v>
      </c>
      <c r="HLU1535" s="229" t="s">
        <v>682</v>
      </c>
      <c r="HLV1535" s="229" t="s">
        <v>354</v>
      </c>
      <c r="HLW1535" s="229" t="s">
        <v>3957</v>
      </c>
      <c r="HLX1535" s="229" t="s">
        <v>2189</v>
      </c>
      <c r="HLY1535" s="229" t="s">
        <v>294</v>
      </c>
      <c r="HLZ1535" s="229" t="s">
        <v>289</v>
      </c>
      <c r="HMA1535" s="229" t="s">
        <v>35</v>
      </c>
      <c r="HMB1535" s="229" t="s">
        <v>29</v>
      </c>
      <c r="HMC1535" s="229" t="s">
        <v>181</v>
      </c>
      <c r="HMD1535" s="229" t="s">
        <v>3958</v>
      </c>
      <c r="HME1535" s="229" t="s">
        <v>239</v>
      </c>
      <c r="HMF1535" s="229" t="s">
        <v>1186</v>
      </c>
      <c r="HMG1535" s="229" t="s">
        <v>222</v>
      </c>
      <c r="HMH1535" s="229" t="s">
        <v>223</v>
      </c>
      <c r="HMI1535" s="229" t="s">
        <v>172</v>
      </c>
      <c r="HMJ1535" s="229" t="s">
        <v>289</v>
      </c>
      <c r="HMK1535" s="229" t="s">
        <v>227</v>
      </c>
      <c r="HMO1535" s="229">
        <v>2024</v>
      </c>
      <c r="HMP1535" s="229" t="s">
        <v>57</v>
      </c>
      <c r="HMQ1535" s="229" t="s">
        <v>3938</v>
      </c>
      <c r="HMR1535" s="229">
        <v>12974601</v>
      </c>
      <c r="HMS1535" s="229" t="s">
        <v>3953</v>
      </c>
      <c r="HMT1535" s="229" t="s">
        <v>310</v>
      </c>
      <c r="HMU1535" s="229" t="s">
        <v>3954</v>
      </c>
      <c r="HMV1535" s="229" t="s">
        <v>305</v>
      </c>
      <c r="HMW1535" s="229" t="s">
        <v>52</v>
      </c>
      <c r="HMX1535" s="229" t="s">
        <v>3955</v>
      </c>
      <c r="HMZ1535" s="229" t="s">
        <v>3956</v>
      </c>
      <c r="HNA1535" s="229" t="s">
        <v>682</v>
      </c>
      <c r="HNB1535" s="229" t="s">
        <v>354</v>
      </c>
      <c r="HNC1535" s="229" t="s">
        <v>3957</v>
      </c>
      <c r="HND1535" s="229" t="s">
        <v>2189</v>
      </c>
      <c r="HNE1535" s="229" t="s">
        <v>294</v>
      </c>
      <c r="HNF1535" s="229" t="s">
        <v>289</v>
      </c>
      <c r="HNG1535" s="229" t="s">
        <v>35</v>
      </c>
      <c r="HNH1535" s="229" t="s">
        <v>29</v>
      </c>
      <c r="HNI1535" s="229" t="s">
        <v>181</v>
      </c>
      <c r="HNJ1535" s="229" t="s">
        <v>3958</v>
      </c>
      <c r="HNK1535" s="229" t="s">
        <v>239</v>
      </c>
      <c r="HNL1535" s="229" t="s">
        <v>1186</v>
      </c>
      <c r="HNM1535" s="229" t="s">
        <v>222</v>
      </c>
      <c r="HNN1535" s="229" t="s">
        <v>223</v>
      </c>
      <c r="HNO1535" s="229" t="s">
        <v>172</v>
      </c>
      <c r="HNP1535" s="229" t="s">
        <v>289</v>
      </c>
      <c r="HNQ1535" s="229" t="s">
        <v>227</v>
      </c>
      <c r="HNU1535" s="229">
        <v>2024</v>
      </c>
      <c r="HNV1535" s="229" t="s">
        <v>57</v>
      </c>
      <c r="HNW1535" s="229" t="s">
        <v>3938</v>
      </c>
      <c r="HNX1535" s="229">
        <v>12974601</v>
      </c>
      <c r="HNY1535" s="229" t="s">
        <v>3953</v>
      </c>
      <c r="HNZ1535" s="229" t="s">
        <v>310</v>
      </c>
      <c r="HOA1535" s="229" t="s">
        <v>3954</v>
      </c>
      <c r="HOB1535" s="229" t="s">
        <v>305</v>
      </c>
      <c r="HOC1535" s="229" t="s">
        <v>52</v>
      </c>
      <c r="HOD1535" s="229" t="s">
        <v>3955</v>
      </c>
      <c r="HOF1535" s="229" t="s">
        <v>3956</v>
      </c>
      <c r="HOG1535" s="229" t="s">
        <v>682</v>
      </c>
      <c r="HOH1535" s="229" t="s">
        <v>354</v>
      </c>
      <c r="HOI1535" s="229" t="s">
        <v>3957</v>
      </c>
      <c r="HOJ1535" s="229" t="s">
        <v>2189</v>
      </c>
      <c r="HOK1535" s="229" t="s">
        <v>294</v>
      </c>
      <c r="HOL1535" s="229" t="s">
        <v>289</v>
      </c>
      <c r="HOM1535" s="229" t="s">
        <v>35</v>
      </c>
      <c r="HON1535" s="229" t="s">
        <v>29</v>
      </c>
      <c r="HOO1535" s="229" t="s">
        <v>181</v>
      </c>
      <c r="HOP1535" s="229" t="s">
        <v>3958</v>
      </c>
      <c r="HOQ1535" s="229" t="s">
        <v>239</v>
      </c>
      <c r="HOR1535" s="229" t="s">
        <v>1186</v>
      </c>
      <c r="HOS1535" s="229" t="s">
        <v>222</v>
      </c>
      <c r="HOT1535" s="229" t="s">
        <v>223</v>
      </c>
      <c r="HOU1535" s="229" t="s">
        <v>172</v>
      </c>
      <c r="HOV1535" s="229" t="s">
        <v>289</v>
      </c>
      <c r="HOW1535" s="229" t="s">
        <v>227</v>
      </c>
      <c r="HPA1535" s="229">
        <v>2024</v>
      </c>
      <c r="HPB1535" s="229" t="s">
        <v>57</v>
      </c>
      <c r="HPC1535" s="229" t="s">
        <v>3938</v>
      </c>
      <c r="HPD1535" s="229">
        <v>12974601</v>
      </c>
      <c r="HPE1535" s="229" t="s">
        <v>3953</v>
      </c>
      <c r="HPF1535" s="229" t="s">
        <v>310</v>
      </c>
      <c r="HPG1535" s="229" t="s">
        <v>3954</v>
      </c>
      <c r="HPH1535" s="229" t="s">
        <v>305</v>
      </c>
      <c r="HPI1535" s="229" t="s">
        <v>52</v>
      </c>
      <c r="HPJ1535" s="229" t="s">
        <v>3955</v>
      </c>
      <c r="HPL1535" s="229" t="s">
        <v>3956</v>
      </c>
      <c r="HPM1535" s="229" t="s">
        <v>682</v>
      </c>
      <c r="HPN1535" s="229" t="s">
        <v>354</v>
      </c>
      <c r="HPO1535" s="229" t="s">
        <v>3957</v>
      </c>
      <c r="HPP1535" s="229" t="s">
        <v>2189</v>
      </c>
      <c r="HPQ1535" s="229" t="s">
        <v>294</v>
      </c>
      <c r="HPR1535" s="229" t="s">
        <v>289</v>
      </c>
      <c r="HPS1535" s="229" t="s">
        <v>35</v>
      </c>
      <c r="HPT1535" s="229" t="s">
        <v>29</v>
      </c>
      <c r="HPU1535" s="229" t="s">
        <v>181</v>
      </c>
      <c r="HPV1535" s="229" t="s">
        <v>3958</v>
      </c>
      <c r="HPW1535" s="229" t="s">
        <v>239</v>
      </c>
      <c r="HPX1535" s="229" t="s">
        <v>1186</v>
      </c>
      <c r="HPY1535" s="229" t="s">
        <v>222</v>
      </c>
      <c r="HPZ1535" s="229" t="s">
        <v>223</v>
      </c>
      <c r="HQA1535" s="229" t="s">
        <v>172</v>
      </c>
      <c r="HQB1535" s="229" t="s">
        <v>289</v>
      </c>
      <c r="HQC1535" s="229" t="s">
        <v>227</v>
      </c>
      <c r="HQG1535" s="229">
        <v>2024</v>
      </c>
      <c r="HQH1535" s="229" t="s">
        <v>57</v>
      </c>
      <c r="HQI1535" s="229" t="s">
        <v>3938</v>
      </c>
      <c r="HQJ1535" s="229">
        <v>12974601</v>
      </c>
      <c r="HQK1535" s="229" t="s">
        <v>3953</v>
      </c>
      <c r="HQL1535" s="229" t="s">
        <v>310</v>
      </c>
      <c r="HQM1535" s="229" t="s">
        <v>3954</v>
      </c>
      <c r="HQN1535" s="229" t="s">
        <v>305</v>
      </c>
      <c r="HQO1535" s="229" t="s">
        <v>52</v>
      </c>
      <c r="HQP1535" s="229" t="s">
        <v>3955</v>
      </c>
      <c r="HQR1535" s="229" t="s">
        <v>3956</v>
      </c>
      <c r="HQS1535" s="229" t="s">
        <v>682</v>
      </c>
      <c r="HQT1535" s="229" t="s">
        <v>354</v>
      </c>
      <c r="HQU1535" s="229" t="s">
        <v>3957</v>
      </c>
      <c r="HQV1535" s="229" t="s">
        <v>2189</v>
      </c>
      <c r="HQW1535" s="229" t="s">
        <v>294</v>
      </c>
      <c r="HQX1535" s="229" t="s">
        <v>289</v>
      </c>
      <c r="HQY1535" s="229" t="s">
        <v>35</v>
      </c>
      <c r="HQZ1535" s="229" t="s">
        <v>29</v>
      </c>
      <c r="HRA1535" s="229" t="s">
        <v>181</v>
      </c>
      <c r="HRB1535" s="229" t="s">
        <v>3958</v>
      </c>
      <c r="HRC1535" s="229" t="s">
        <v>239</v>
      </c>
      <c r="HRD1535" s="229" t="s">
        <v>1186</v>
      </c>
      <c r="HRE1535" s="229" t="s">
        <v>222</v>
      </c>
      <c r="HRF1535" s="229" t="s">
        <v>223</v>
      </c>
      <c r="HRG1535" s="229" t="s">
        <v>172</v>
      </c>
      <c r="HRH1535" s="229" t="s">
        <v>289</v>
      </c>
      <c r="HRI1535" s="229" t="s">
        <v>227</v>
      </c>
      <c r="HRM1535" s="229">
        <v>2024</v>
      </c>
      <c r="HRN1535" s="229" t="s">
        <v>57</v>
      </c>
      <c r="HRO1535" s="229" t="s">
        <v>3938</v>
      </c>
      <c r="HRP1535" s="229">
        <v>12974601</v>
      </c>
      <c r="HRQ1535" s="229" t="s">
        <v>3953</v>
      </c>
      <c r="HRR1535" s="229" t="s">
        <v>310</v>
      </c>
      <c r="HRS1535" s="229" t="s">
        <v>3954</v>
      </c>
      <c r="HRT1535" s="229" t="s">
        <v>305</v>
      </c>
      <c r="HRU1535" s="229" t="s">
        <v>52</v>
      </c>
      <c r="HRV1535" s="229" t="s">
        <v>3955</v>
      </c>
      <c r="HRX1535" s="229" t="s">
        <v>3956</v>
      </c>
      <c r="HRY1535" s="229" t="s">
        <v>682</v>
      </c>
      <c r="HRZ1535" s="229" t="s">
        <v>354</v>
      </c>
      <c r="HSA1535" s="229" t="s">
        <v>3957</v>
      </c>
      <c r="HSB1535" s="229" t="s">
        <v>2189</v>
      </c>
      <c r="HSC1535" s="229" t="s">
        <v>294</v>
      </c>
      <c r="HSD1535" s="229" t="s">
        <v>289</v>
      </c>
      <c r="HSE1535" s="229" t="s">
        <v>35</v>
      </c>
      <c r="HSF1535" s="229" t="s">
        <v>29</v>
      </c>
      <c r="HSG1535" s="229" t="s">
        <v>181</v>
      </c>
      <c r="HSH1535" s="229" t="s">
        <v>3958</v>
      </c>
      <c r="HSI1535" s="229" t="s">
        <v>239</v>
      </c>
      <c r="HSJ1535" s="229" t="s">
        <v>1186</v>
      </c>
      <c r="HSK1535" s="229" t="s">
        <v>222</v>
      </c>
      <c r="HSL1535" s="229" t="s">
        <v>223</v>
      </c>
      <c r="HSM1535" s="229" t="s">
        <v>172</v>
      </c>
      <c r="HSN1535" s="229" t="s">
        <v>289</v>
      </c>
      <c r="HSO1535" s="229" t="s">
        <v>227</v>
      </c>
      <c r="HSS1535" s="229">
        <v>2024</v>
      </c>
      <c r="HST1535" s="229" t="s">
        <v>57</v>
      </c>
      <c r="HSU1535" s="229" t="s">
        <v>3938</v>
      </c>
      <c r="HSV1535" s="229">
        <v>12974601</v>
      </c>
      <c r="HSW1535" s="229" t="s">
        <v>3953</v>
      </c>
      <c r="HSX1535" s="229" t="s">
        <v>310</v>
      </c>
      <c r="HSY1535" s="229" t="s">
        <v>3954</v>
      </c>
      <c r="HSZ1535" s="229" t="s">
        <v>305</v>
      </c>
      <c r="HTA1535" s="229" t="s">
        <v>52</v>
      </c>
      <c r="HTB1535" s="229" t="s">
        <v>3955</v>
      </c>
      <c r="HTD1535" s="229" t="s">
        <v>3956</v>
      </c>
      <c r="HTE1535" s="229" t="s">
        <v>682</v>
      </c>
      <c r="HTF1535" s="229" t="s">
        <v>354</v>
      </c>
      <c r="HTG1535" s="229" t="s">
        <v>3957</v>
      </c>
      <c r="HTH1535" s="229" t="s">
        <v>2189</v>
      </c>
      <c r="HTI1535" s="229" t="s">
        <v>294</v>
      </c>
      <c r="HTJ1535" s="229" t="s">
        <v>289</v>
      </c>
      <c r="HTK1535" s="229" t="s">
        <v>35</v>
      </c>
      <c r="HTL1535" s="229" t="s">
        <v>29</v>
      </c>
      <c r="HTM1535" s="229" t="s">
        <v>181</v>
      </c>
      <c r="HTN1535" s="229" t="s">
        <v>3958</v>
      </c>
      <c r="HTO1535" s="229" t="s">
        <v>239</v>
      </c>
      <c r="HTP1535" s="229" t="s">
        <v>1186</v>
      </c>
      <c r="HTQ1535" s="229" t="s">
        <v>222</v>
      </c>
      <c r="HTR1535" s="229" t="s">
        <v>223</v>
      </c>
      <c r="HTS1535" s="229" t="s">
        <v>172</v>
      </c>
      <c r="HTT1535" s="229" t="s">
        <v>289</v>
      </c>
      <c r="HTU1535" s="229" t="s">
        <v>227</v>
      </c>
      <c r="HTY1535" s="229">
        <v>2024</v>
      </c>
      <c r="HTZ1535" s="229" t="s">
        <v>57</v>
      </c>
      <c r="HUA1535" s="229" t="s">
        <v>3938</v>
      </c>
      <c r="HUB1535" s="229">
        <v>12974601</v>
      </c>
      <c r="HUC1535" s="229" t="s">
        <v>3953</v>
      </c>
      <c r="HUD1535" s="229" t="s">
        <v>310</v>
      </c>
      <c r="HUE1535" s="229" t="s">
        <v>3954</v>
      </c>
      <c r="HUF1535" s="229" t="s">
        <v>305</v>
      </c>
      <c r="HUG1535" s="229" t="s">
        <v>52</v>
      </c>
      <c r="HUH1535" s="229" t="s">
        <v>3955</v>
      </c>
      <c r="HUJ1535" s="229" t="s">
        <v>3956</v>
      </c>
      <c r="HUK1535" s="229" t="s">
        <v>682</v>
      </c>
      <c r="HUL1535" s="229" t="s">
        <v>354</v>
      </c>
      <c r="HUM1535" s="229" t="s">
        <v>3957</v>
      </c>
      <c r="HUN1535" s="229" t="s">
        <v>2189</v>
      </c>
      <c r="HUO1535" s="229" t="s">
        <v>294</v>
      </c>
      <c r="HUP1535" s="229" t="s">
        <v>289</v>
      </c>
      <c r="HUQ1535" s="229" t="s">
        <v>35</v>
      </c>
      <c r="HUR1535" s="229" t="s">
        <v>29</v>
      </c>
      <c r="HUS1535" s="229" t="s">
        <v>181</v>
      </c>
      <c r="HUT1535" s="229" t="s">
        <v>3958</v>
      </c>
      <c r="HUU1535" s="229" t="s">
        <v>239</v>
      </c>
      <c r="HUV1535" s="229" t="s">
        <v>1186</v>
      </c>
      <c r="HUW1535" s="229" t="s">
        <v>222</v>
      </c>
      <c r="HUX1535" s="229" t="s">
        <v>223</v>
      </c>
      <c r="HUY1535" s="229" t="s">
        <v>172</v>
      </c>
      <c r="HUZ1535" s="229" t="s">
        <v>289</v>
      </c>
      <c r="HVA1535" s="229" t="s">
        <v>227</v>
      </c>
      <c r="HVE1535" s="229">
        <v>2024</v>
      </c>
      <c r="HVF1535" s="229" t="s">
        <v>57</v>
      </c>
      <c r="HVG1535" s="229" t="s">
        <v>3938</v>
      </c>
      <c r="HVH1535" s="229">
        <v>12974601</v>
      </c>
      <c r="HVI1535" s="229" t="s">
        <v>3953</v>
      </c>
      <c r="HVJ1535" s="229" t="s">
        <v>310</v>
      </c>
      <c r="HVK1535" s="229" t="s">
        <v>3954</v>
      </c>
      <c r="HVL1535" s="229" t="s">
        <v>305</v>
      </c>
      <c r="HVM1535" s="229" t="s">
        <v>52</v>
      </c>
      <c r="HVN1535" s="229" t="s">
        <v>3955</v>
      </c>
      <c r="HVP1535" s="229" t="s">
        <v>3956</v>
      </c>
      <c r="HVQ1535" s="229" t="s">
        <v>682</v>
      </c>
      <c r="HVR1535" s="229" t="s">
        <v>354</v>
      </c>
      <c r="HVS1535" s="229" t="s">
        <v>3957</v>
      </c>
      <c r="HVT1535" s="229" t="s">
        <v>2189</v>
      </c>
      <c r="HVU1535" s="229" t="s">
        <v>294</v>
      </c>
      <c r="HVV1535" s="229" t="s">
        <v>289</v>
      </c>
      <c r="HVW1535" s="229" t="s">
        <v>35</v>
      </c>
      <c r="HVX1535" s="229" t="s">
        <v>29</v>
      </c>
      <c r="HVY1535" s="229" t="s">
        <v>181</v>
      </c>
      <c r="HVZ1535" s="229" t="s">
        <v>3958</v>
      </c>
      <c r="HWA1535" s="229" t="s">
        <v>239</v>
      </c>
      <c r="HWB1535" s="229" t="s">
        <v>1186</v>
      </c>
      <c r="HWC1535" s="229" t="s">
        <v>222</v>
      </c>
      <c r="HWD1535" s="229" t="s">
        <v>223</v>
      </c>
      <c r="HWE1535" s="229" t="s">
        <v>172</v>
      </c>
      <c r="HWF1535" s="229" t="s">
        <v>289</v>
      </c>
      <c r="HWG1535" s="229" t="s">
        <v>227</v>
      </c>
      <c r="HWK1535" s="229">
        <v>2024</v>
      </c>
      <c r="HWL1535" s="229" t="s">
        <v>57</v>
      </c>
      <c r="HWM1535" s="229" t="s">
        <v>3938</v>
      </c>
      <c r="HWN1535" s="229">
        <v>12974601</v>
      </c>
      <c r="HWO1535" s="229" t="s">
        <v>3953</v>
      </c>
      <c r="HWP1535" s="229" t="s">
        <v>310</v>
      </c>
      <c r="HWQ1535" s="229" t="s">
        <v>3954</v>
      </c>
      <c r="HWR1535" s="229" t="s">
        <v>305</v>
      </c>
      <c r="HWS1535" s="229" t="s">
        <v>52</v>
      </c>
      <c r="HWT1535" s="229" t="s">
        <v>3955</v>
      </c>
      <c r="HWV1535" s="229" t="s">
        <v>3956</v>
      </c>
      <c r="HWW1535" s="229" t="s">
        <v>682</v>
      </c>
      <c r="HWX1535" s="229" t="s">
        <v>354</v>
      </c>
      <c r="HWY1535" s="229" t="s">
        <v>3957</v>
      </c>
      <c r="HWZ1535" s="229" t="s">
        <v>2189</v>
      </c>
      <c r="HXA1535" s="229" t="s">
        <v>294</v>
      </c>
      <c r="HXB1535" s="229" t="s">
        <v>289</v>
      </c>
      <c r="HXC1535" s="229" t="s">
        <v>35</v>
      </c>
      <c r="HXD1535" s="229" t="s">
        <v>29</v>
      </c>
      <c r="HXE1535" s="229" t="s">
        <v>181</v>
      </c>
      <c r="HXF1535" s="229" t="s">
        <v>3958</v>
      </c>
      <c r="HXG1535" s="229" t="s">
        <v>239</v>
      </c>
      <c r="HXH1535" s="229" t="s">
        <v>1186</v>
      </c>
      <c r="HXI1535" s="229" t="s">
        <v>222</v>
      </c>
      <c r="HXJ1535" s="229" t="s">
        <v>223</v>
      </c>
      <c r="HXK1535" s="229" t="s">
        <v>172</v>
      </c>
      <c r="HXL1535" s="229" t="s">
        <v>289</v>
      </c>
      <c r="HXM1535" s="229" t="s">
        <v>227</v>
      </c>
      <c r="HXQ1535" s="229">
        <v>2024</v>
      </c>
      <c r="HXR1535" s="229" t="s">
        <v>57</v>
      </c>
      <c r="HXS1535" s="229" t="s">
        <v>3938</v>
      </c>
      <c r="HXT1535" s="229">
        <v>12974601</v>
      </c>
      <c r="HXU1535" s="229" t="s">
        <v>3953</v>
      </c>
      <c r="HXV1535" s="229" t="s">
        <v>310</v>
      </c>
      <c r="HXW1535" s="229" t="s">
        <v>3954</v>
      </c>
      <c r="HXX1535" s="229" t="s">
        <v>305</v>
      </c>
      <c r="HXY1535" s="229" t="s">
        <v>52</v>
      </c>
      <c r="HXZ1535" s="229" t="s">
        <v>3955</v>
      </c>
      <c r="HYB1535" s="229" t="s">
        <v>3956</v>
      </c>
      <c r="HYC1535" s="229" t="s">
        <v>682</v>
      </c>
      <c r="HYD1535" s="229" t="s">
        <v>354</v>
      </c>
      <c r="HYE1535" s="229" t="s">
        <v>3957</v>
      </c>
      <c r="HYF1535" s="229" t="s">
        <v>2189</v>
      </c>
      <c r="HYG1535" s="229" t="s">
        <v>294</v>
      </c>
      <c r="HYH1535" s="229" t="s">
        <v>289</v>
      </c>
      <c r="HYI1535" s="229" t="s">
        <v>35</v>
      </c>
      <c r="HYJ1535" s="229" t="s">
        <v>29</v>
      </c>
      <c r="HYK1535" s="229" t="s">
        <v>181</v>
      </c>
      <c r="HYL1535" s="229" t="s">
        <v>3958</v>
      </c>
      <c r="HYM1535" s="229" t="s">
        <v>239</v>
      </c>
      <c r="HYN1535" s="229" t="s">
        <v>1186</v>
      </c>
      <c r="HYO1535" s="229" t="s">
        <v>222</v>
      </c>
      <c r="HYP1535" s="229" t="s">
        <v>223</v>
      </c>
      <c r="HYQ1535" s="229" t="s">
        <v>172</v>
      </c>
      <c r="HYR1535" s="229" t="s">
        <v>289</v>
      </c>
      <c r="HYS1535" s="229" t="s">
        <v>227</v>
      </c>
      <c r="HYW1535" s="229">
        <v>2024</v>
      </c>
      <c r="HYX1535" s="229" t="s">
        <v>57</v>
      </c>
      <c r="HYY1535" s="229" t="s">
        <v>3938</v>
      </c>
      <c r="HYZ1535" s="229">
        <v>12974601</v>
      </c>
      <c r="HZA1535" s="229" t="s">
        <v>3953</v>
      </c>
      <c r="HZB1535" s="229" t="s">
        <v>310</v>
      </c>
      <c r="HZC1535" s="229" t="s">
        <v>3954</v>
      </c>
      <c r="HZD1535" s="229" t="s">
        <v>305</v>
      </c>
      <c r="HZE1535" s="229" t="s">
        <v>52</v>
      </c>
      <c r="HZF1535" s="229" t="s">
        <v>3955</v>
      </c>
      <c r="HZH1535" s="229" t="s">
        <v>3956</v>
      </c>
      <c r="HZI1535" s="229" t="s">
        <v>682</v>
      </c>
      <c r="HZJ1535" s="229" t="s">
        <v>354</v>
      </c>
      <c r="HZK1535" s="229" t="s">
        <v>3957</v>
      </c>
      <c r="HZL1535" s="229" t="s">
        <v>2189</v>
      </c>
      <c r="HZM1535" s="229" t="s">
        <v>294</v>
      </c>
      <c r="HZN1535" s="229" t="s">
        <v>289</v>
      </c>
      <c r="HZO1535" s="229" t="s">
        <v>35</v>
      </c>
      <c r="HZP1535" s="229" t="s">
        <v>29</v>
      </c>
      <c r="HZQ1535" s="229" t="s">
        <v>181</v>
      </c>
      <c r="HZR1535" s="229" t="s">
        <v>3958</v>
      </c>
      <c r="HZS1535" s="229" t="s">
        <v>239</v>
      </c>
      <c r="HZT1535" s="229" t="s">
        <v>1186</v>
      </c>
      <c r="HZU1535" s="229" t="s">
        <v>222</v>
      </c>
      <c r="HZV1535" s="229" t="s">
        <v>223</v>
      </c>
      <c r="HZW1535" s="229" t="s">
        <v>172</v>
      </c>
      <c r="HZX1535" s="229" t="s">
        <v>289</v>
      </c>
      <c r="HZY1535" s="229" t="s">
        <v>227</v>
      </c>
      <c r="IAC1535" s="229">
        <v>2024</v>
      </c>
      <c r="IAD1535" s="229" t="s">
        <v>57</v>
      </c>
      <c r="IAE1535" s="229" t="s">
        <v>3938</v>
      </c>
      <c r="IAF1535" s="229">
        <v>12974601</v>
      </c>
      <c r="IAG1535" s="229" t="s">
        <v>3953</v>
      </c>
      <c r="IAH1535" s="229" t="s">
        <v>310</v>
      </c>
      <c r="IAI1535" s="229" t="s">
        <v>3954</v>
      </c>
      <c r="IAJ1535" s="229" t="s">
        <v>305</v>
      </c>
      <c r="IAK1535" s="229" t="s">
        <v>52</v>
      </c>
      <c r="IAL1535" s="229" t="s">
        <v>3955</v>
      </c>
      <c r="IAN1535" s="229" t="s">
        <v>3956</v>
      </c>
      <c r="IAO1535" s="229" t="s">
        <v>682</v>
      </c>
      <c r="IAP1535" s="229" t="s">
        <v>354</v>
      </c>
      <c r="IAQ1535" s="229" t="s">
        <v>3957</v>
      </c>
      <c r="IAR1535" s="229" t="s">
        <v>2189</v>
      </c>
      <c r="IAS1535" s="229" t="s">
        <v>294</v>
      </c>
      <c r="IAT1535" s="229" t="s">
        <v>289</v>
      </c>
      <c r="IAU1535" s="229" t="s">
        <v>35</v>
      </c>
      <c r="IAV1535" s="229" t="s">
        <v>29</v>
      </c>
      <c r="IAW1535" s="229" t="s">
        <v>181</v>
      </c>
      <c r="IAX1535" s="229" t="s">
        <v>3958</v>
      </c>
      <c r="IAY1535" s="229" t="s">
        <v>239</v>
      </c>
      <c r="IAZ1535" s="229" t="s">
        <v>1186</v>
      </c>
      <c r="IBA1535" s="229" t="s">
        <v>222</v>
      </c>
      <c r="IBB1535" s="229" t="s">
        <v>223</v>
      </c>
      <c r="IBC1535" s="229" t="s">
        <v>172</v>
      </c>
      <c r="IBD1535" s="229" t="s">
        <v>289</v>
      </c>
      <c r="IBE1535" s="229" t="s">
        <v>227</v>
      </c>
      <c r="IBI1535" s="229">
        <v>2024</v>
      </c>
      <c r="IBJ1535" s="229" t="s">
        <v>57</v>
      </c>
      <c r="IBK1535" s="229" t="s">
        <v>3938</v>
      </c>
      <c r="IBL1535" s="229">
        <v>12974601</v>
      </c>
      <c r="IBM1535" s="229" t="s">
        <v>3953</v>
      </c>
      <c r="IBN1535" s="229" t="s">
        <v>310</v>
      </c>
      <c r="IBO1535" s="229" t="s">
        <v>3954</v>
      </c>
      <c r="IBP1535" s="229" t="s">
        <v>305</v>
      </c>
      <c r="IBQ1535" s="229" t="s">
        <v>52</v>
      </c>
      <c r="IBR1535" s="229" t="s">
        <v>3955</v>
      </c>
      <c r="IBT1535" s="229" t="s">
        <v>3956</v>
      </c>
      <c r="IBU1535" s="229" t="s">
        <v>682</v>
      </c>
      <c r="IBV1535" s="229" t="s">
        <v>354</v>
      </c>
      <c r="IBW1535" s="229" t="s">
        <v>3957</v>
      </c>
      <c r="IBX1535" s="229" t="s">
        <v>2189</v>
      </c>
      <c r="IBY1535" s="229" t="s">
        <v>294</v>
      </c>
      <c r="IBZ1535" s="229" t="s">
        <v>289</v>
      </c>
      <c r="ICA1535" s="229" t="s">
        <v>35</v>
      </c>
      <c r="ICB1535" s="229" t="s">
        <v>29</v>
      </c>
      <c r="ICC1535" s="229" t="s">
        <v>181</v>
      </c>
      <c r="ICD1535" s="229" t="s">
        <v>3958</v>
      </c>
      <c r="ICE1535" s="229" t="s">
        <v>239</v>
      </c>
      <c r="ICF1535" s="229" t="s">
        <v>1186</v>
      </c>
      <c r="ICG1535" s="229" t="s">
        <v>222</v>
      </c>
      <c r="ICH1535" s="229" t="s">
        <v>223</v>
      </c>
      <c r="ICI1535" s="229" t="s">
        <v>172</v>
      </c>
      <c r="ICJ1535" s="229" t="s">
        <v>289</v>
      </c>
      <c r="ICK1535" s="229" t="s">
        <v>227</v>
      </c>
      <c r="ICO1535" s="229">
        <v>2024</v>
      </c>
      <c r="ICP1535" s="229" t="s">
        <v>57</v>
      </c>
      <c r="ICQ1535" s="229" t="s">
        <v>3938</v>
      </c>
      <c r="ICR1535" s="229">
        <v>12974601</v>
      </c>
      <c r="ICS1535" s="229" t="s">
        <v>3953</v>
      </c>
      <c r="ICT1535" s="229" t="s">
        <v>310</v>
      </c>
      <c r="ICU1535" s="229" t="s">
        <v>3954</v>
      </c>
      <c r="ICV1535" s="229" t="s">
        <v>305</v>
      </c>
      <c r="ICW1535" s="229" t="s">
        <v>52</v>
      </c>
      <c r="ICX1535" s="229" t="s">
        <v>3955</v>
      </c>
      <c r="ICZ1535" s="229" t="s">
        <v>3956</v>
      </c>
      <c r="IDA1535" s="229" t="s">
        <v>682</v>
      </c>
      <c r="IDB1535" s="229" t="s">
        <v>354</v>
      </c>
      <c r="IDC1535" s="229" t="s">
        <v>3957</v>
      </c>
      <c r="IDD1535" s="229" t="s">
        <v>2189</v>
      </c>
      <c r="IDE1535" s="229" t="s">
        <v>294</v>
      </c>
      <c r="IDF1535" s="229" t="s">
        <v>289</v>
      </c>
      <c r="IDG1535" s="229" t="s">
        <v>35</v>
      </c>
      <c r="IDH1535" s="229" t="s">
        <v>29</v>
      </c>
      <c r="IDI1535" s="229" t="s">
        <v>181</v>
      </c>
      <c r="IDJ1535" s="229" t="s">
        <v>3958</v>
      </c>
      <c r="IDK1535" s="229" t="s">
        <v>239</v>
      </c>
      <c r="IDL1535" s="229" t="s">
        <v>1186</v>
      </c>
      <c r="IDM1535" s="229" t="s">
        <v>222</v>
      </c>
      <c r="IDN1535" s="229" t="s">
        <v>223</v>
      </c>
      <c r="IDO1535" s="229" t="s">
        <v>172</v>
      </c>
      <c r="IDP1535" s="229" t="s">
        <v>289</v>
      </c>
      <c r="IDQ1535" s="229" t="s">
        <v>227</v>
      </c>
      <c r="IDU1535" s="229">
        <v>2024</v>
      </c>
      <c r="IDV1535" s="229" t="s">
        <v>57</v>
      </c>
      <c r="IDW1535" s="229" t="s">
        <v>3938</v>
      </c>
      <c r="IDX1535" s="229">
        <v>12974601</v>
      </c>
      <c r="IDY1535" s="229" t="s">
        <v>3953</v>
      </c>
      <c r="IDZ1535" s="229" t="s">
        <v>310</v>
      </c>
      <c r="IEA1535" s="229" t="s">
        <v>3954</v>
      </c>
      <c r="IEB1535" s="229" t="s">
        <v>305</v>
      </c>
      <c r="IEC1535" s="229" t="s">
        <v>52</v>
      </c>
      <c r="IED1535" s="229" t="s">
        <v>3955</v>
      </c>
      <c r="IEF1535" s="229" t="s">
        <v>3956</v>
      </c>
      <c r="IEG1535" s="229" t="s">
        <v>682</v>
      </c>
      <c r="IEH1535" s="229" t="s">
        <v>354</v>
      </c>
      <c r="IEI1535" s="229" t="s">
        <v>3957</v>
      </c>
      <c r="IEJ1535" s="229" t="s">
        <v>2189</v>
      </c>
      <c r="IEK1535" s="229" t="s">
        <v>294</v>
      </c>
      <c r="IEL1535" s="229" t="s">
        <v>289</v>
      </c>
      <c r="IEM1535" s="229" t="s">
        <v>35</v>
      </c>
      <c r="IEN1535" s="229" t="s">
        <v>29</v>
      </c>
      <c r="IEO1535" s="229" t="s">
        <v>181</v>
      </c>
      <c r="IEP1535" s="229" t="s">
        <v>3958</v>
      </c>
      <c r="IEQ1535" s="229" t="s">
        <v>239</v>
      </c>
      <c r="IER1535" s="229" t="s">
        <v>1186</v>
      </c>
      <c r="IES1535" s="229" t="s">
        <v>222</v>
      </c>
      <c r="IET1535" s="229" t="s">
        <v>223</v>
      </c>
      <c r="IEU1535" s="229" t="s">
        <v>172</v>
      </c>
      <c r="IEV1535" s="229" t="s">
        <v>289</v>
      </c>
      <c r="IEW1535" s="229" t="s">
        <v>227</v>
      </c>
      <c r="IFA1535" s="229">
        <v>2024</v>
      </c>
      <c r="IFB1535" s="229" t="s">
        <v>57</v>
      </c>
      <c r="IFC1535" s="229" t="s">
        <v>3938</v>
      </c>
      <c r="IFD1535" s="229">
        <v>12974601</v>
      </c>
      <c r="IFE1535" s="229" t="s">
        <v>3953</v>
      </c>
      <c r="IFF1535" s="229" t="s">
        <v>310</v>
      </c>
      <c r="IFG1535" s="229" t="s">
        <v>3954</v>
      </c>
      <c r="IFH1535" s="229" t="s">
        <v>305</v>
      </c>
      <c r="IFI1535" s="229" t="s">
        <v>52</v>
      </c>
      <c r="IFJ1535" s="229" t="s">
        <v>3955</v>
      </c>
      <c r="IFL1535" s="229" t="s">
        <v>3956</v>
      </c>
      <c r="IFM1535" s="229" t="s">
        <v>682</v>
      </c>
      <c r="IFN1535" s="229" t="s">
        <v>354</v>
      </c>
      <c r="IFO1535" s="229" t="s">
        <v>3957</v>
      </c>
      <c r="IFP1535" s="229" t="s">
        <v>2189</v>
      </c>
      <c r="IFQ1535" s="229" t="s">
        <v>294</v>
      </c>
      <c r="IFR1535" s="229" t="s">
        <v>289</v>
      </c>
      <c r="IFS1535" s="229" t="s">
        <v>35</v>
      </c>
      <c r="IFT1535" s="229" t="s">
        <v>29</v>
      </c>
      <c r="IFU1535" s="229" t="s">
        <v>181</v>
      </c>
      <c r="IFV1535" s="229" t="s">
        <v>3958</v>
      </c>
      <c r="IFW1535" s="229" t="s">
        <v>239</v>
      </c>
      <c r="IFX1535" s="229" t="s">
        <v>1186</v>
      </c>
      <c r="IFY1535" s="229" t="s">
        <v>222</v>
      </c>
      <c r="IFZ1535" s="229" t="s">
        <v>223</v>
      </c>
      <c r="IGA1535" s="229" t="s">
        <v>172</v>
      </c>
      <c r="IGB1535" s="229" t="s">
        <v>289</v>
      </c>
      <c r="IGC1535" s="229" t="s">
        <v>227</v>
      </c>
      <c r="IGG1535" s="229">
        <v>2024</v>
      </c>
      <c r="IGH1535" s="229" t="s">
        <v>57</v>
      </c>
      <c r="IGI1535" s="229" t="s">
        <v>3938</v>
      </c>
      <c r="IGJ1535" s="229">
        <v>12974601</v>
      </c>
      <c r="IGK1535" s="229" t="s">
        <v>3953</v>
      </c>
      <c r="IGL1535" s="229" t="s">
        <v>310</v>
      </c>
      <c r="IGM1535" s="229" t="s">
        <v>3954</v>
      </c>
      <c r="IGN1535" s="229" t="s">
        <v>305</v>
      </c>
      <c r="IGO1535" s="229" t="s">
        <v>52</v>
      </c>
      <c r="IGP1535" s="229" t="s">
        <v>3955</v>
      </c>
      <c r="IGR1535" s="229" t="s">
        <v>3956</v>
      </c>
      <c r="IGS1535" s="229" t="s">
        <v>682</v>
      </c>
      <c r="IGT1535" s="229" t="s">
        <v>354</v>
      </c>
      <c r="IGU1535" s="229" t="s">
        <v>3957</v>
      </c>
      <c r="IGV1535" s="229" t="s">
        <v>2189</v>
      </c>
      <c r="IGW1535" s="229" t="s">
        <v>294</v>
      </c>
      <c r="IGX1535" s="229" t="s">
        <v>289</v>
      </c>
      <c r="IGY1535" s="229" t="s">
        <v>35</v>
      </c>
      <c r="IGZ1535" s="229" t="s">
        <v>29</v>
      </c>
      <c r="IHA1535" s="229" t="s">
        <v>181</v>
      </c>
      <c r="IHB1535" s="229" t="s">
        <v>3958</v>
      </c>
      <c r="IHC1535" s="229" t="s">
        <v>239</v>
      </c>
      <c r="IHD1535" s="229" t="s">
        <v>1186</v>
      </c>
      <c r="IHE1535" s="229" t="s">
        <v>222</v>
      </c>
      <c r="IHF1535" s="229" t="s">
        <v>223</v>
      </c>
      <c r="IHG1535" s="229" t="s">
        <v>172</v>
      </c>
      <c r="IHH1535" s="229" t="s">
        <v>289</v>
      </c>
      <c r="IHI1535" s="229" t="s">
        <v>227</v>
      </c>
      <c r="IHM1535" s="229">
        <v>2024</v>
      </c>
      <c r="IHN1535" s="229" t="s">
        <v>57</v>
      </c>
      <c r="IHO1535" s="229" t="s">
        <v>3938</v>
      </c>
      <c r="IHP1535" s="229">
        <v>12974601</v>
      </c>
      <c r="IHQ1535" s="229" t="s">
        <v>3953</v>
      </c>
      <c r="IHR1535" s="229" t="s">
        <v>310</v>
      </c>
      <c r="IHS1535" s="229" t="s">
        <v>3954</v>
      </c>
      <c r="IHT1535" s="229" t="s">
        <v>305</v>
      </c>
      <c r="IHU1535" s="229" t="s">
        <v>52</v>
      </c>
      <c r="IHV1535" s="229" t="s">
        <v>3955</v>
      </c>
      <c r="IHX1535" s="229" t="s">
        <v>3956</v>
      </c>
      <c r="IHY1535" s="229" t="s">
        <v>682</v>
      </c>
      <c r="IHZ1535" s="229" t="s">
        <v>354</v>
      </c>
      <c r="IIA1535" s="229" t="s">
        <v>3957</v>
      </c>
      <c r="IIB1535" s="229" t="s">
        <v>2189</v>
      </c>
      <c r="IIC1535" s="229" t="s">
        <v>294</v>
      </c>
      <c r="IID1535" s="229" t="s">
        <v>289</v>
      </c>
      <c r="IIE1535" s="229" t="s">
        <v>35</v>
      </c>
      <c r="IIF1535" s="229" t="s">
        <v>29</v>
      </c>
      <c r="IIG1535" s="229" t="s">
        <v>181</v>
      </c>
      <c r="IIH1535" s="229" t="s">
        <v>3958</v>
      </c>
      <c r="III1535" s="229" t="s">
        <v>239</v>
      </c>
      <c r="IIJ1535" s="229" t="s">
        <v>1186</v>
      </c>
      <c r="IIK1535" s="229" t="s">
        <v>222</v>
      </c>
      <c r="IIL1535" s="229" t="s">
        <v>223</v>
      </c>
      <c r="IIM1535" s="229" t="s">
        <v>172</v>
      </c>
      <c r="IIN1535" s="229" t="s">
        <v>289</v>
      </c>
      <c r="IIO1535" s="229" t="s">
        <v>227</v>
      </c>
      <c r="IIS1535" s="229">
        <v>2024</v>
      </c>
      <c r="IIT1535" s="229" t="s">
        <v>57</v>
      </c>
      <c r="IIU1535" s="229" t="s">
        <v>3938</v>
      </c>
      <c r="IIV1535" s="229">
        <v>12974601</v>
      </c>
      <c r="IIW1535" s="229" t="s">
        <v>3953</v>
      </c>
      <c r="IIX1535" s="229" t="s">
        <v>310</v>
      </c>
      <c r="IIY1535" s="229" t="s">
        <v>3954</v>
      </c>
      <c r="IIZ1535" s="229" t="s">
        <v>305</v>
      </c>
      <c r="IJA1535" s="229" t="s">
        <v>52</v>
      </c>
      <c r="IJB1535" s="229" t="s">
        <v>3955</v>
      </c>
      <c r="IJD1535" s="229" t="s">
        <v>3956</v>
      </c>
      <c r="IJE1535" s="229" t="s">
        <v>682</v>
      </c>
      <c r="IJF1535" s="229" t="s">
        <v>354</v>
      </c>
      <c r="IJG1535" s="229" t="s">
        <v>3957</v>
      </c>
      <c r="IJH1535" s="229" t="s">
        <v>2189</v>
      </c>
      <c r="IJI1535" s="229" t="s">
        <v>294</v>
      </c>
      <c r="IJJ1535" s="229" t="s">
        <v>289</v>
      </c>
      <c r="IJK1535" s="229" t="s">
        <v>35</v>
      </c>
      <c r="IJL1535" s="229" t="s">
        <v>29</v>
      </c>
      <c r="IJM1535" s="229" t="s">
        <v>181</v>
      </c>
      <c r="IJN1535" s="229" t="s">
        <v>3958</v>
      </c>
      <c r="IJO1535" s="229" t="s">
        <v>239</v>
      </c>
      <c r="IJP1535" s="229" t="s">
        <v>1186</v>
      </c>
      <c r="IJQ1535" s="229" t="s">
        <v>222</v>
      </c>
      <c r="IJR1535" s="229" t="s">
        <v>223</v>
      </c>
      <c r="IJS1535" s="229" t="s">
        <v>172</v>
      </c>
      <c r="IJT1535" s="229" t="s">
        <v>289</v>
      </c>
      <c r="IJU1535" s="229" t="s">
        <v>227</v>
      </c>
      <c r="IJY1535" s="229">
        <v>2024</v>
      </c>
      <c r="IJZ1535" s="229" t="s">
        <v>57</v>
      </c>
      <c r="IKA1535" s="229" t="s">
        <v>3938</v>
      </c>
      <c r="IKB1535" s="229">
        <v>12974601</v>
      </c>
      <c r="IKC1535" s="229" t="s">
        <v>3953</v>
      </c>
      <c r="IKD1535" s="229" t="s">
        <v>310</v>
      </c>
      <c r="IKE1535" s="229" t="s">
        <v>3954</v>
      </c>
      <c r="IKF1535" s="229" t="s">
        <v>305</v>
      </c>
      <c r="IKG1535" s="229" t="s">
        <v>52</v>
      </c>
      <c r="IKH1535" s="229" t="s">
        <v>3955</v>
      </c>
      <c r="IKJ1535" s="229" t="s">
        <v>3956</v>
      </c>
      <c r="IKK1535" s="229" t="s">
        <v>682</v>
      </c>
      <c r="IKL1535" s="229" t="s">
        <v>354</v>
      </c>
      <c r="IKM1535" s="229" t="s">
        <v>3957</v>
      </c>
      <c r="IKN1535" s="229" t="s">
        <v>2189</v>
      </c>
      <c r="IKO1535" s="229" t="s">
        <v>294</v>
      </c>
      <c r="IKP1535" s="229" t="s">
        <v>289</v>
      </c>
      <c r="IKQ1535" s="229" t="s">
        <v>35</v>
      </c>
      <c r="IKR1535" s="229" t="s">
        <v>29</v>
      </c>
      <c r="IKS1535" s="229" t="s">
        <v>181</v>
      </c>
      <c r="IKT1535" s="229" t="s">
        <v>3958</v>
      </c>
      <c r="IKU1535" s="229" t="s">
        <v>239</v>
      </c>
      <c r="IKV1535" s="229" t="s">
        <v>1186</v>
      </c>
      <c r="IKW1535" s="229" t="s">
        <v>222</v>
      </c>
      <c r="IKX1535" s="229" t="s">
        <v>223</v>
      </c>
      <c r="IKY1535" s="229" t="s">
        <v>172</v>
      </c>
      <c r="IKZ1535" s="229" t="s">
        <v>289</v>
      </c>
      <c r="ILA1535" s="229" t="s">
        <v>227</v>
      </c>
      <c r="ILE1535" s="229">
        <v>2024</v>
      </c>
      <c r="ILF1535" s="229" t="s">
        <v>57</v>
      </c>
      <c r="ILG1535" s="229" t="s">
        <v>3938</v>
      </c>
      <c r="ILH1535" s="229">
        <v>12974601</v>
      </c>
      <c r="ILI1535" s="229" t="s">
        <v>3953</v>
      </c>
      <c r="ILJ1535" s="229" t="s">
        <v>310</v>
      </c>
      <c r="ILK1535" s="229" t="s">
        <v>3954</v>
      </c>
      <c r="ILL1535" s="229" t="s">
        <v>305</v>
      </c>
      <c r="ILM1535" s="229" t="s">
        <v>52</v>
      </c>
      <c r="ILN1535" s="229" t="s">
        <v>3955</v>
      </c>
      <c r="ILP1535" s="229" t="s">
        <v>3956</v>
      </c>
      <c r="ILQ1535" s="229" t="s">
        <v>682</v>
      </c>
      <c r="ILR1535" s="229" t="s">
        <v>354</v>
      </c>
      <c r="ILS1535" s="229" t="s">
        <v>3957</v>
      </c>
      <c r="ILT1535" s="229" t="s">
        <v>2189</v>
      </c>
      <c r="ILU1535" s="229" t="s">
        <v>294</v>
      </c>
      <c r="ILV1535" s="229" t="s">
        <v>289</v>
      </c>
      <c r="ILW1535" s="229" t="s">
        <v>35</v>
      </c>
      <c r="ILX1535" s="229" t="s">
        <v>29</v>
      </c>
      <c r="ILY1535" s="229" t="s">
        <v>181</v>
      </c>
      <c r="ILZ1535" s="229" t="s">
        <v>3958</v>
      </c>
      <c r="IMA1535" s="229" t="s">
        <v>239</v>
      </c>
      <c r="IMB1535" s="229" t="s">
        <v>1186</v>
      </c>
      <c r="IMC1535" s="229" t="s">
        <v>222</v>
      </c>
      <c r="IMD1535" s="229" t="s">
        <v>223</v>
      </c>
      <c r="IME1535" s="229" t="s">
        <v>172</v>
      </c>
      <c r="IMF1535" s="229" t="s">
        <v>289</v>
      </c>
      <c r="IMG1535" s="229" t="s">
        <v>227</v>
      </c>
      <c r="IMK1535" s="229">
        <v>2024</v>
      </c>
      <c r="IML1535" s="229" t="s">
        <v>57</v>
      </c>
      <c r="IMM1535" s="229" t="s">
        <v>3938</v>
      </c>
      <c r="IMN1535" s="229">
        <v>12974601</v>
      </c>
      <c r="IMO1535" s="229" t="s">
        <v>3953</v>
      </c>
      <c r="IMP1535" s="229" t="s">
        <v>310</v>
      </c>
      <c r="IMQ1535" s="229" t="s">
        <v>3954</v>
      </c>
      <c r="IMR1535" s="229" t="s">
        <v>305</v>
      </c>
      <c r="IMS1535" s="229" t="s">
        <v>52</v>
      </c>
      <c r="IMT1535" s="229" t="s">
        <v>3955</v>
      </c>
      <c r="IMV1535" s="229" t="s">
        <v>3956</v>
      </c>
      <c r="IMW1535" s="229" t="s">
        <v>682</v>
      </c>
      <c r="IMX1535" s="229" t="s">
        <v>354</v>
      </c>
      <c r="IMY1535" s="229" t="s">
        <v>3957</v>
      </c>
      <c r="IMZ1535" s="229" t="s">
        <v>2189</v>
      </c>
      <c r="INA1535" s="229" t="s">
        <v>294</v>
      </c>
      <c r="INB1535" s="229" t="s">
        <v>289</v>
      </c>
      <c r="INC1535" s="229" t="s">
        <v>35</v>
      </c>
      <c r="IND1535" s="229" t="s">
        <v>29</v>
      </c>
      <c r="INE1535" s="229" t="s">
        <v>181</v>
      </c>
      <c r="INF1535" s="229" t="s">
        <v>3958</v>
      </c>
      <c r="ING1535" s="229" t="s">
        <v>239</v>
      </c>
      <c r="INH1535" s="229" t="s">
        <v>1186</v>
      </c>
      <c r="INI1535" s="229" t="s">
        <v>222</v>
      </c>
      <c r="INJ1535" s="229" t="s">
        <v>223</v>
      </c>
      <c r="INK1535" s="229" t="s">
        <v>172</v>
      </c>
      <c r="INL1535" s="229" t="s">
        <v>289</v>
      </c>
      <c r="INM1535" s="229" t="s">
        <v>227</v>
      </c>
      <c r="INQ1535" s="229">
        <v>2024</v>
      </c>
      <c r="INR1535" s="229" t="s">
        <v>57</v>
      </c>
      <c r="INS1535" s="229" t="s">
        <v>3938</v>
      </c>
      <c r="INT1535" s="229">
        <v>12974601</v>
      </c>
      <c r="INU1535" s="229" t="s">
        <v>3953</v>
      </c>
      <c r="INV1535" s="229" t="s">
        <v>310</v>
      </c>
      <c r="INW1535" s="229" t="s">
        <v>3954</v>
      </c>
      <c r="INX1535" s="229" t="s">
        <v>305</v>
      </c>
      <c r="INY1535" s="229" t="s">
        <v>52</v>
      </c>
      <c r="INZ1535" s="229" t="s">
        <v>3955</v>
      </c>
      <c r="IOB1535" s="229" t="s">
        <v>3956</v>
      </c>
      <c r="IOC1535" s="229" t="s">
        <v>682</v>
      </c>
      <c r="IOD1535" s="229" t="s">
        <v>354</v>
      </c>
      <c r="IOE1535" s="229" t="s">
        <v>3957</v>
      </c>
      <c r="IOF1535" s="229" t="s">
        <v>2189</v>
      </c>
      <c r="IOG1535" s="229" t="s">
        <v>294</v>
      </c>
      <c r="IOH1535" s="229" t="s">
        <v>289</v>
      </c>
      <c r="IOI1535" s="229" t="s">
        <v>35</v>
      </c>
      <c r="IOJ1535" s="229" t="s">
        <v>29</v>
      </c>
      <c r="IOK1535" s="229" t="s">
        <v>181</v>
      </c>
      <c r="IOL1535" s="229" t="s">
        <v>3958</v>
      </c>
      <c r="IOM1535" s="229" t="s">
        <v>239</v>
      </c>
      <c r="ION1535" s="229" t="s">
        <v>1186</v>
      </c>
      <c r="IOO1535" s="229" t="s">
        <v>222</v>
      </c>
      <c r="IOP1535" s="229" t="s">
        <v>223</v>
      </c>
      <c r="IOQ1535" s="229" t="s">
        <v>172</v>
      </c>
      <c r="IOR1535" s="229" t="s">
        <v>289</v>
      </c>
      <c r="IOS1535" s="229" t="s">
        <v>227</v>
      </c>
      <c r="IOW1535" s="229">
        <v>2024</v>
      </c>
      <c r="IOX1535" s="229" t="s">
        <v>57</v>
      </c>
      <c r="IOY1535" s="229" t="s">
        <v>3938</v>
      </c>
      <c r="IOZ1535" s="229">
        <v>12974601</v>
      </c>
      <c r="IPA1535" s="229" t="s">
        <v>3953</v>
      </c>
      <c r="IPB1535" s="229" t="s">
        <v>310</v>
      </c>
      <c r="IPC1535" s="229" t="s">
        <v>3954</v>
      </c>
      <c r="IPD1535" s="229" t="s">
        <v>305</v>
      </c>
      <c r="IPE1535" s="229" t="s">
        <v>52</v>
      </c>
      <c r="IPF1535" s="229" t="s">
        <v>3955</v>
      </c>
      <c r="IPH1535" s="229" t="s">
        <v>3956</v>
      </c>
      <c r="IPI1535" s="229" t="s">
        <v>682</v>
      </c>
      <c r="IPJ1535" s="229" t="s">
        <v>354</v>
      </c>
      <c r="IPK1535" s="229" t="s">
        <v>3957</v>
      </c>
      <c r="IPL1535" s="229" t="s">
        <v>2189</v>
      </c>
      <c r="IPM1535" s="229" t="s">
        <v>294</v>
      </c>
      <c r="IPN1535" s="229" t="s">
        <v>289</v>
      </c>
      <c r="IPO1535" s="229" t="s">
        <v>35</v>
      </c>
      <c r="IPP1535" s="229" t="s">
        <v>29</v>
      </c>
      <c r="IPQ1535" s="229" t="s">
        <v>181</v>
      </c>
      <c r="IPR1535" s="229" t="s">
        <v>3958</v>
      </c>
      <c r="IPS1535" s="229" t="s">
        <v>239</v>
      </c>
      <c r="IPT1535" s="229" t="s">
        <v>1186</v>
      </c>
      <c r="IPU1535" s="229" t="s">
        <v>222</v>
      </c>
      <c r="IPV1535" s="229" t="s">
        <v>223</v>
      </c>
      <c r="IPW1535" s="229" t="s">
        <v>172</v>
      </c>
      <c r="IPX1535" s="229" t="s">
        <v>289</v>
      </c>
      <c r="IPY1535" s="229" t="s">
        <v>227</v>
      </c>
      <c r="IQC1535" s="229">
        <v>2024</v>
      </c>
      <c r="IQD1535" s="229" t="s">
        <v>57</v>
      </c>
      <c r="IQE1535" s="229" t="s">
        <v>3938</v>
      </c>
      <c r="IQF1535" s="229">
        <v>12974601</v>
      </c>
      <c r="IQG1535" s="229" t="s">
        <v>3953</v>
      </c>
      <c r="IQH1535" s="229" t="s">
        <v>310</v>
      </c>
      <c r="IQI1535" s="229" t="s">
        <v>3954</v>
      </c>
      <c r="IQJ1535" s="229" t="s">
        <v>305</v>
      </c>
      <c r="IQK1535" s="229" t="s">
        <v>52</v>
      </c>
      <c r="IQL1535" s="229" t="s">
        <v>3955</v>
      </c>
      <c r="IQN1535" s="229" t="s">
        <v>3956</v>
      </c>
      <c r="IQO1535" s="229" t="s">
        <v>682</v>
      </c>
      <c r="IQP1535" s="229" t="s">
        <v>354</v>
      </c>
      <c r="IQQ1535" s="229" t="s">
        <v>3957</v>
      </c>
      <c r="IQR1535" s="229" t="s">
        <v>2189</v>
      </c>
      <c r="IQS1535" s="229" t="s">
        <v>294</v>
      </c>
      <c r="IQT1535" s="229" t="s">
        <v>289</v>
      </c>
      <c r="IQU1535" s="229" t="s">
        <v>35</v>
      </c>
      <c r="IQV1535" s="229" t="s">
        <v>29</v>
      </c>
      <c r="IQW1535" s="229" t="s">
        <v>181</v>
      </c>
      <c r="IQX1535" s="229" t="s">
        <v>3958</v>
      </c>
      <c r="IQY1535" s="229" t="s">
        <v>239</v>
      </c>
      <c r="IQZ1535" s="229" t="s">
        <v>1186</v>
      </c>
      <c r="IRA1535" s="229" t="s">
        <v>222</v>
      </c>
      <c r="IRB1535" s="229" t="s">
        <v>223</v>
      </c>
      <c r="IRC1535" s="229" t="s">
        <v>172</v>
      </c>
      <c r="IRD1535" s="229" t="s">
        <v>289</v>
      </c>
      <c r="IRE1535" s="229" t="s">
        <v>227</v>
      </c>
      <c r="IRI1535" s="229">
        <v>2024</v>
      </c>
      <c r="IRJ1535" s="229" t="s">
        <v>57</v>
      </c>
      <c r="IRK1535" s="229" t="s">
        <v>3938</v>
      </c>
      <c r="IRL1535" s="229">
        <v>12974601</v>
      </c>
      <c r="IRM1535" s="229" t="s">
        <v>3953</v>
      </c>
      <c r="IRN1535" s="229" t="s">
        <v>310</v>
      </c>
      <c r="IRO1535" s="229" t="s">
        <v>3954</v>
      </c>
      <c r="IRP1535" s="229" t="s">
        <v>305</v>
      </c>
      <c r="IRQ1535" s="229" t="s">
        <v>52</v>
      </c>
      <c r="IRR1535" s="229" t="s">
        <v>3955</v>
      </c>
      <c r="IRT1535" s="229" t="s">
        <v>3956</v>
      </c>
      <c r="IRU1535" s="229" t="s">
        <v>682</v>
      </c>
      <c r="IRV1535" s="229" t="s">
        <v>354</v>
      </c>
      <c r="IRW1535" s="229" t="s">
        <v>3957</v>
      </c>
      <c r="IRX1535" s="229" t="s">
        <v>2189</v>
      </c>
      <c r="IRY1535" s="229" t="s">
        <v>294</v>
      </c>
      <c r="IRZ1535" s="229" t="s">
        <v>289</v>
      </c>
      <c r="ISA1535" s="229" t="s">
        <v>35</v>
      </c>
      <c r="ISB1535" s="229" t="s">
        <v>29</v>
      </c>
      <c r="ISC1535" s="229" t="s">
        <v>181</v>
      </c>
      <c r="ISD1535" s="229" t="s">
        <v>3958</v>
      </c>
      <c r="ISE1535" s="229" t="s">
        <v>239</v>
      </c>
      <c r="ISF1535" s="229" t="s">
        <v>1186</v>
      </c>
      <c r="ISG1535" s="229" t="s">
        <v>222</v>
      </c>
      <c r="ISH1535" s="229" t="s">
        <v>223</v>
      </c>
      <c r="ISI1535" s="229" t="s">
        <v>172</v>
      </c>
      <c r="ISJ1535" s="229" t="s">
        <v>289</v>
      </c>
      <c r="ISK1535" s="229" t="s">
        <v>227</v>
      </c>
      <c r="ISO1535" s="229">
        <v>2024</v>
      </c>
      <c r="ISP1535" s="229" t="s">
        <v>57</v>
      </c>
      <c r="ISQ1535" s="229" t="s">
        <v>3938</v>
      </c>
      <c r="ISR1535" s="229">
        <v>12974601</v>
      </c>
      <c r="ISS1535" s="229" t="s">
        <v>3953</v>
      </c>
      <c r="IST1535" s="229" t="s">
        <v>310</v>
      </c>
      <c r="ISU1535" s="229" t="s">
        <v>3954</v>
      </c>
      <c r="ISV1535" s="229" t="s">
        <v>305</v>
      </c>
      <c r="ISW1535" s="229" t="s">
        <v>52</v>
      </c>
      <c r="ISX1535" s="229" t="s">
        <v>3955</v>
      </c>
      <c r="ISZ1535" s="229" t="s">
        <v>3956</v>
      </c>
      <c r="ITA1535" s="229" t="s">
        <v>682</v>
      </c>
      <c r="ITB1535" s="229" t="s">
        <v>354</v>
      </c>
      <c r="ITC1535" s="229" t="s">
        <v>3957</v>
      </c>
      <c r="ITD1535" s="229" t="s">
        <v>2189</v>
      </c>
      <c r="ITE1535" s="229" t="s">
        <v>294</v>
      </c>
      <c r="ITF1535" s="229" t="s">
        <v>289</v>
      </c>
      <c r="ITG1535" s="229" t="s">
        <v>35</v>
      </c>
      <c r="ITH1535" s="229" t="s">
        <v>29</v>
      </c>
      <c r="ITI1535" s="229" t="s">
        <v>181</v>
      </c>
      <c r="ITJ1535" s="229" t="s">
        <v>3958</v>
      </c>
      <c r="ITK1535" s="229" t="s">
        <v>239</v>
      </c>
      <c r="ITL1535" s="229" t="s">
        <v>1186</v>
      </c>
      <c r="ITM1535" s="229" t="s">
        <v>222</v>
      </c>
      <c r="ITN1535" s="229" t="s">
        <v>223</v>
      </c>
      <c r="ITO1535" s="229" t="s">
        <v>172</v>
      </c>
      <c r="ITP1535" s="229" t="s">
        <v>289</v>
      </c>
      <c r="ITQ1535" s="229" t="s">
        <v>227</v>
      </c>
      <c r="ITU1535" s="229">
        <v>2024</v>
      </c>
      <c r="ITV1535" s="229" t="s">
        <v>57</v>
      </c>
      <c r="ITW1535" s="229" t="s">
        <v>3938</v>
      </c>
      <c r="ITX1535" s="229">
        <v>12974601</v>
      </c>
      <c r="ITY1535" s="229" t="s">
        <v>3953</v>
      </c>
      <c r="ITZ1535" s="229" t="s">
        <v>310</v>
      </c>
      <c r="IUA1535" s="229" t="s">
        <v>3954</v>
      </c>
      <c r="IUB1535" s="229" t="s">
        <v>305</v>
      </c>
      <c r="IUC1535" s="229" t="s">
        <v>52</v>
      </c>
      <c r="IUD1535" s="229" t="s">
        <v>3955</v>
      </c>
      <c r="IUF1535" s="229" t="s">
        <v>3956</v>
      </c>
      <c r="IUG1535" s="229" t="s">
        <v>682</v>
      </c>
      <c r="IUH1535" s="229" t="s">
        <v>354</v>
      </c>
      <c r="IUI1535" s="229" t="s">
        <v>3957</v>
      </c>
      <c r="IUJ1535" s="229" t="s">
        <v>2189</v>
      </c>
      <c r="IUK1535" s="229" t="s">
        <v>294</v>
      </c>
      <c r="IUL1535" s="229" t="s">
        <v>289</v>
      </c>
      <c r="IUM1535" s="229" t="s">
        <v>35</v>
      </c>
      <c r="IUN1535" s="229" t="s">
        <v>29</v>
      </c>
      <c r="IUO1535" s="229" t="s">
        <v>181</v>
      </c>
      <c r="IUP1535" s="229" t="s">
        <v>3958</v>
      </c>
      <c r="IUQ1535" s="229" t="s">
        <v>239</v>
      </c>
      <c r="IUR1535" s="229" t="s">
        <v>1186</v>
      </c>
      <c r="IUS1535" s="229" t="s">
        <v>222</v>
      </c>
      <c r="IUT1535" s="229" t="s">
        <v>223</v>
      </c>
      <c r="IUU1535" s="229" t="s">
        <v>172</v>
      </c>
      <c r="IUV1535" s="229" t="s">
        <v>289</v>
      </c>
      <c r="IUW1535" s="229" t="s">
        <v>227</v>
      </c>
      <c r="IVA1535" s="229">
        <v>2024</v>
      </c>
      <c r="IVB1535" s="229" t="s">
        <v>57</v>
      </c>
      <c r="IVC1535" s="229" t="s">
        <v>3938</v>
      </c>
      <c r="IVD1535" s="229">
        <v>12974601</v>
      </c>
      <c r="IVE1535" s="229" t="s">
        <v>3953</v>
      </c>
      <c r="IVF1535" s="229" t="s">
        <v>310</v>
      </c>
      <c r="IVG1535" s="229" t="s">
        <v>3954</v>
      </c>
      <c r="IVH1535" s="229" t="s">
        <v>305</v>
      </c>
      <c r="IVI1535" s="229" t="s">
        <v>52</v>
      </c>
      <c r="IVJ1535" s="229" t="s">
        <v>3955</v>
      </c>
      <c r="IVL1535" s="229" t="s">
        <v>3956</v>
      </c>
      <c r="IVM1535" s="229" t="s">
        <v>682</v>
      </c>
      <c r="IVN1535" s="229" t="s">
        <v>354</v>
      </c>
      <c r="IVO1535" s="229" t="s">
        <v>3957</v>
      </c>
      <c r="IVP1535" s="229" t="s">
        <v>2189</v>
      </c>
      <c r="IVQ1535" s="229" t="s">
        <v>294</v>
      </c>
      <c r="IVR1535" s="229" t="s">
        <v>289</v>
      </c>
      <c r="IVS1535" s="229" t="s">
        <v>35</v>
      </c>
      <c r="IVT1535" s="229" t="s">
        <v>29</v>
      </c>
      <c r="IVU1535" s="229" t="s">
        <v>181</v>
      </c>
      <c r="IVV1535" s="229" t="s">
        <v>3958</v>
      </c>
      <c r="IVW1535" s="229" t="s">
        <v>239</v>
      </c>
      <c r="IVX1535" s="229" t="s">
        <v>1186</v>
      </c>
      <c r="IVY1535" s="229" t="s">
        <v>222</v>
      </c>
      <c r="IVZ1535" s="229" t="s">
        <v>223</v>
      </c>
      <c r="IWA1535" s="229" t="s">
        <v>172</v>
      </c>
      <c r="IWB1535" s="229" t="s">
        <v>289</v>
      </c>
      <c r="IWC1535" s="229" t="s">
        <v>227</v>
      </c>
      <c r="IWG1535" s="229">
        <v>2024</v>
      </c>
      <c r="IWH1535" s="229" t="s">
        <v>57</v>
      </c>
      <c r="IWI1535" s="229" t="s">
        <v>3938</v>
      </c>
      <c r="IWJ1535" s="229">
        <v>12974601</v>
      </c>
      <c r="IWK1535" s="229" t="s">
        <v>3953</v>
      </c>
      <c r="IWL1535" s="229" t="s">
        <v>310</v>
      </c>
      <c r="IWM1535" s="229" t="s">
        <v>3954</v>
      </c>
      <c r="IWN1535" s="229" t="s">
        <v>305</v>
      </c>
      <c r="IWO1535" s="229" t="s">
        <v>52</v>
      </c>
      <c r="IWP1535" s="229" t="s">
        <v>3955</v>
      </c>
      <c r="IWR1535" s="229" t="s">
        <v>3956</v>
      </c>
      <c r="IWS1535" s="229" t="s">
        <v>682</v>
      </c>
      <c r="IWT1535" s="229" t="s">
        <v>354</v>
      </c>
      <c r="IWU1535" s="229" t="s">
        <v>3957</v>
      </c>
      <c r="IWV1535" s="229" t="s">
        <v>2189</v>
      </c>
      <c r="IWW1535" s="229" t="s">
        <v>294</v>
      </c>
      <c r="IWX1535" s="229" t="s">
        <v>289</v>
      </c>
      <c r="IWY1535" s="229" t="s">
        <v>35</v>
      </c>
      <c r="IWZ1535" s="229" t="s">
        <v>29</v>
      </c>
      <c r="IXA1535" s="229" t="s">
        <v>181</v>
      </c>
      <c r="IXB1535" s="229" t="s">
        <v>3958</v>
      </c>
      <c r="IXC1535" s="229" t="s">
        <v>239</v>
      </c>
      <c r="IXD1535" s="229" t="s">
        <v>1186</v>
      </c>
      <c r="IXE1535" s="229" t="s">
        <v>222</v>
      </c>
      <c r="IXF1535" s="229" t="s">
        <v>223</v>
      </c>
      <c r="IXG1535" s="229" t="s">
        <v>172</v>
      </c>
      <c r="IXH1535" s="229" t="s">
        <v>289</v>
      </c>
      <c r="IXI1535" s="229" t="s">
        <v>227</v>
      </c>
      <c r="IXM1535" s="229">
        <v>2024</v>
      </c>
      <c r="IXN1535" s="229" t="s">
        <v>57</v>
      </c>
      <c r="IXO1535" s="229" t="s">
        <v>3938</v>
      </c>
      <c r="IXP1535" s="229">
        <v>12974601</v>
      </c>
      <c r="IXQ1535" s="229" t="s">
        <v>3953</v>
      </c>
      <c r="IXR1535" s="229" t="s">
        <v>310</v>
      </c>
      <c r="IXS1535" s="229" t="s">
        <v>3954</v>
      </c>
      <c r="IXT1535" s="229" t="s">
        <v>305</v>
      </c>
      <c r="IXU1535" s="229" t="s">
        <v>52</v>
      </c>
      <c r="IXV1535" s="229" t="s">
        <v>3955</v>
      </c>
      <c r="IXX1535" s="229" t="s">
        <v>3956</v>
      </c>
      <c r="IXY1535" s="229" t="s">
        <v>682</v>
      </c>
      <c r="IXZ1535" s="229" t="s">
        <v>354</v>
      </c>
      <c r="IYA1535" s="229" t="s">
        <v>3957</v>
      </c>
      <c r="IYB1535" s="229" t="s">
        <v>2189</v>
      </c>
      <c r="IYC1535" s="229" t="s">
        <v>294</v>
      </c>
      <c r="IYD1535" s="229" t="s">
        <v>289</v>
      </c>
      <c r="IYE1535" s="229" t="s">
        <v>35</v>
      </c>
      <c r="IYF1535" s="229" t="s">
        <v>29</v>
      </c>
      <c r="IYG1535" s="229" t="s">
        <v>181</v>
      </c>
      <c r="IYH1535" s="229" t="s">
        <v>3958</v>
      </c>
      <c r="IYI1535" s="229" t="s">
        <v>239</v>
      </c>
      <c r="IYJ1535" s="229" t="s">
        <v>1186</v>
      </c>
      <c r="IYK1535" s="229" t="s">
        <v>222</v>
      </c>
      <c r="IYL1535" s="229" t="s">
        <v>223</v>
      </c>
      <c r="IYM1535" s="229" t="s">
        <v>172</v>
      </c>
      <c r="IYN1535" s="229" t="s">
        <v>289</v>
      </c>
      <c r="IYO1535" s="229" t="s">
        <v>227</v>
      </c>
      <c r="IYS1535" s="229">
        <v>2024</v>
      </c>
      <c r="IYT1535" s="229" t="s">
        <v>57</v>
      </c>
      <c r="IYU1535" s="229" t="s">
        <v>3938</v>
      </c>
      <c r="IYV1535" s="229">
        <v>12974601</v>
      </c>
      <c r="IYW1535" s="229" t="s">
        <v>3953</v>
      </c>
      <c r="IYX1535" s="229" t="s">
        <v>310</v>
      </c>
      <c r="IYY1535" s="229" t="s">
        <v>3954</v>
      </c>
      <c r="IYZ1535" s="229" t="s">
        <v>305</v>
      </c>
      <c r="IZA1535" s="229" t="s">
        <v>52</v>
      </c>
      <c r="IZB1535" s="229" t="s">
        <v>3955</v>
      </c>
      <c r="IZD1535" s="229" t="s">
        <v>3956</v>
      </c>
      <c r="IZE1535" s="229" t="s">
        <v>682</v>
      </c>
      <c r="IZF1535" s="229" t="s">
        <v>354</v>
      </c>
      <c r="IZG1535" s="229" t="s">
        <v>3957</v>
      </c>
      <c r="IZH1535" s="229" t="s">
        <v>2189</v>
      </c>
      <c r="IZI1535" s="229" t="s">
        <v>294</v>
      </c>
      <c r="IZJ1535" s="229" t="s">
        <v>289</v>
      </c>
      <c r="IZK1535" s="229" t="s">
        <v>35</v>
      </c>
      <c r="IZL1535" s="229" t="s">
        <v>29</v>
      </c>
      <c r="IZM1535" s="229" t="s">
        <v>181</v>
      </c>
      <c r="IZN1535" s="229" t="s">
        <v>3958</v>
      </c>
      <c r="IZO1535" s="229" t="s">
        <v>239</v>
      </c>
      <c r="IZP1535" s="229" t="s">
        <v>1186</v>
      </c>
      <c r="IZQ1535" s="229" t="s">
        <v>222</v>
      </c>
      <c r="IZR1535" s="229" t="s">
        <v>223</v>
      </c>
      <c r="IZS1535" s="229" t="s">
        <v>172</v>
      </c>
      <c r="IZT1535" s="229" t="s">
        <v>289</v>
      </c>
      <c r="IZU1535" s="229" t="s">
        <v>227</v>
      </c>
      <c r="IZY1535" s="229">
        <v>2024</v>
      </c>
      <c r="IZZ1535" s="229" t="s">
        <v>57</v>
      </c>
      <c r="JAA1535" s="229" t="s">
        <v>3938</v>
      </c>
      <c r="JAB1535" s="229">
        <v>12974601</v>
      </c>
      <c r="JAC1535" s="229" t="s">
        <v>3953</v>
      </c>
      <c r="JAD1535" s="229" t="s">
        <v>310</v>
      </c>
      <c r="JAE1535" s="229" t="s">
        <v>3954</v>
      </c>
      <c r="JAF1535" s="229" t="s">
        <v>305</v>
      </c>
      <c r="JAG1535" s="229" t="s">
        <v>52</v>
      </c>
      <c r="JAH1535" s="229" t="s">
        <v>3955</v>
      </c>
      <c r="JAJ1535" s="229" t="s">
        <v>3956</v>
      </c>
      <c r="JAK1535" s="229" t="s">
        <v>682</v>
      </c>
      <c r="JAL1535" s="229" t="s">
        <v>354</v>
      </c>
      <c r="JAM1535" s="229" t="s">
        <v>3957</v>
      </c>
      <c r="JAN1535" s="229" t="s">
        <v>2189</v>
      </c>
      <c r="JAO1535" s="229" t="s">
        <v>294</v>
      </c>
      <c r="JAP1535" s="229" t="s">
        <v>289</v>
      </c>
      <c r="JAQ1535" s="229" t="s">
        <v>35</v>
      </c>
      <c r="JAR1535" s="229" t="s">
        <v>29</v>
      </c>
      <c r="JAS1535" s="229" t="s">
        <v>181</v>
      </c>
      <c r="JAT1535" s="229" t="s">
        <v>3958</v>
      </c>
      <c r="JAU1535" s="229" t="s">
        <v>239</v>
      </c>
      <c r="JAV1535" s="229" t="s">
        <v>1186</v>
      </c>
      <c r="JAW1535" s="229" t="s">
        <v>222</v>
      </c>
      <c r="JAX1535" s="229" t="s">
        <v>223</v>
      </c>
      <c r="JAY1535" s="229" t="s">
        <v>172</v>
      </c>
      <c r="JAZ1535" s="229" t="s">
        <v>289</v>
      </c>
      <c r="JBA1535" s="229" t="s">
        <v>227</v>
      </c>
      <c r="JBE1535" s="229">
        <v>2024</v>
      </c>
      <c r="JBF1535" s="229" t="s">
        <v>57</v>
      </c>
      <c r="JBG1535" s="229" t="s">
        <v>3938</v>
      </c>
      <c r="JBH1535" s="229">
        <v>12974601</v>
      </c>
      <c r="JBI1535" s="229" t="s">
        <v>3953</v>
      </c>
      <c r="JBJ1535" s="229" t="s">
        <v>310</v>
      </c>
      <c r="JBK1535" s="229" t="s">
        <v>3954</v>
      </c>
      <c r="JBL1535" s="229" t="s">
        <v>305</v>
      </c>
      <c r="JBM1535" s="229" t="s">
        <v>52</v>
      </c>
      <c r="JBN1535" s="229" t="s">
        <v>3955</v>
      </c>
      <c r="JBP1535" s="229" t="s">
        <v>3956</v>
      </c>
      <c r="JBQ1535" s="229" t="s">
        <v>682</v>
      </c>
      <c r="JBR1535" s="229" t="s">
        <v>354</v>
      </c>
      <c r="JBS1535" s="229" t="s">
        <v>3957</v>
      </c>
      <c r="JBT1535" s="229" t="s">
        <v>2189</v>
      </c>
      <c r="JBU1535" s="229" t="s">
        <v>294</v>
      </c>
      <c r="JBV1535" s="229" t="s">
        <v>289</v>
      </c>
      <c r="JBW1535" s="229" t="s">
        <v>35</v>
      </c>
      <c r="JBX1535" s="229" t="s">
        <v>29</v>
      </c>
      <c r="JBY1535" s="229" t="s">
        <v>181</v>
      </c>
      <c r="JBZ1535" s="229" t="s">
        <v>3958</v>
      </c>
      <c r="JCA1535" s="229" t="s">
        <v>239</v>
      </c>
      <c r="JCB1535" s="229" t="s">
        <v>1186</v>
      </c>
      <c r="JCC1535" s="229" t="s">
        <v>222</v>
      </c>
      <c r="JCD1535" s="229" t="s">
        <v>223</v>
      </c>
      <c r="JCE1535" s="229" t="s">
        <v>172</v>
      </c>
      <c r="JCF1535" s="229" t="s">
        <v>289</v>
      </c>
      <c r="JCG1535" s="229" t="s">
        <v>227</v>
      </c>
      <c r="JCK1535" s="229">
        <v>2024</v>
      </c>
      <c r="JCL1535" s="229" t="s">
        <v>57</v>
      </c>
      <c r="JCM1535" s="229" t="s">
        <v>3938</v>
      </c>
      <c r="JCN1535" s="229">
        <v>12974601</v>
      </c>
      <c r="JCO1535" s="229" t="s">
        <v>3953</v>
      </c>
      <c r="JCP1535" s="229" t="s">
        <v>310</v>
      </c>
      <c r="JCQ1535" s="229" t="s">
        <v>3954</v>
      </c>
      <c r="JCR1535" s="229" t="s">
        <v>305</v>
      </c>
      <c r="JCS1535" s="229" t="s">
        <v>52</v>
      </c>
      <c r="JCT1535" s="229" t="s">
        <v>3955</v>
      </c>
      <c r="JCV1535" s="229" t="s">
        <v>3956</v>
      </c>
      <c r="JCW1535" s="229" t="s">
        <v>682</v>
      </c>
      <c r="JCX1535" s="229" t="s">
        <v>354</v>
      </c>
      <c r="JCY1535" s="229" t="s">
        <v>3957</v>
      </c>
      <c r="JCZ1535" s="229" t="s">
        <v>2189</v>
      </c>
      <c r="JDA1535" s="229" t="s">
        <v>294</v>
      </c>
      <c r="JDB1535" s="229" t="s">
        <v>289</v>
      </c>
      <c r="JDC1535" s="229" t="s">
        <v>35</v>
      </c>
      <c r="JDD1535" s="229" t="s">
        <v>29</v>
      </c>
      <c r="JDE1535" s="229" t="s">
        <v>181</v>
      </c>
      <c r="JDF1535" s="229" t="s">
        <v>3958</v>
      </c>
      <c r="JDG1535" s="229" t="s">
        <v>239</v>
      </c>
      <c r="JDH1535" s="229" t="s">
        <v>1186</v>
      </c>
      <c r="JDI1535" s="229" t="s">
        <v>222</v>
      </c>
      <c r="JDJ1535" s="229" t="s">
        <v>223</v>
      </c>
      <c r="JDK1535" s="229" t="s">
        <v>172</v>
      </c>
      <c r="JDL1535" s="229" t="s">
        <v>289</v>
      </c>
      <c r="JDM1535" s="229" t="s">
        <v>227</v>
      </c>
      <c r="JDQ1535" s="229">
        <v>2024</v>
      </c>
      <c r="JDR1535" s="229" t="s">
        <v>57</v>
      </c>
      <c r="JDS1535" s="229" t="s">
        <v>3938</v>
      </c>
      <c r="JDT1535" s="229">
        <v>12974601</v>
      </c>
      <c r="JDU1535" s="229" t="s">
        <v>3953</v>
      </c>
      <c r="JDV1535" s="229" t="s">
        <v>310</v>
      </c>
      <c r="JDW1535" s="229" t="s">
        <v>3954</v>
      </c>
      <c r="JDX1535" s="229" t="s">
        <v>305</v>
      </c>
      <c r="JDY1535" s="229" t="s">
        <v>52</v>
      </c>
      <c r="JDZ1535" s="229" t="s">
        <v>3955</v>
      </c>
      <c r="JEB1535" s="229" t="s">
        <v>3956</v>
      </c>
      <c r="JEC1535" s="229" t="s">
        <v>682</v>
      </c>
      <c r="JED1535" s="229" t="s">
        <v>354</v>
      </c>
      <c r="JEE1535" s="229" t="s">
        <v>3957</v>
      </c>
      <c r="JEF1535" s="229" t="s">
        <v>2189</v>
      </c>
      <c r="JEG1535" s="229" t="s">
        <v>294</v>
      </c>
      <c r="JEH1535" s="229" t="s">
        <v>289</v>
      </c>
      <c r="JEI1535" s="229" t="s">
        <v>35</v>
      </c>
      <c r="JEJ1535" s="229" t="s">
        <v>29</v>
      </c>
      <c r="JEK1535" s="229" t="s">
        <v>181</v>
      </c>
      <c r="JEL1535" s="229" t="s">
        <v>3958</v>
      </c>
      <c r="JEM1535" s="229" t="s">
        <v>239</v>
      </c>
      <c r="JEN1535" s="229" t="s">
        <v>1186</v>
      </c>
      <c r="JEO1535" s="229" t="s">
        <v>222</v>
      </c>
      <c r="JEP1535" s="229" t="s">
        <v>223</v>
      </c>
      <c r="JEQ1535" s="229" t="s">
        <v>172</v>
      </c>
      <c r="JER1535" s="229" t="s">
        <v>289</v>
      </c>
      <c r="JES1535" s="229" t="s">
        <v>227</v>
      </c>
      <c r="JEW1535" s="229">
        <v>2024</v>
      </c>
      <c r="JEX1535" s="229" t="s">
        <v>57</v>
      </c>
      <c r="JEY1535" s="229" t="s">
        <v>3938</v>
      </c>
      <c r="JEZ1535" s="229">
        <v>12974601</v>
      </c>
      <c r="JFA1535" s="229" t="s">
        <v>3953</v>
      </c>
      <c r="JFB1535" s="229" t="s">
        <v>310</v>
      </c>
      <c r="JFC1535" s="229" t="s">
        <v>3954</v>
      </c>
      <c r="JFD1535" s="229" t="s">
        <v>305</v>
      </c>
      <c r="JFE1535" s="229" t="s">
        <v>52</v>
      </c>
      <c r="JFF1535" s="229" t="s">
        <v>3955</v>
      </c>
      <c r="JFH1535" s="229" t="s">
        <v>3956</v>
      </c>
      <c r="JFI1535" s="229" t="s">
        <v>682</v>
      </c>
      <c r="JFJ1535" s="229" t="s">
        <v>354</v>
      </c>
      <c r="JFK1535" s="229" t="s">
        <v>3957</v>
      </c>
      <c r="JFL1535" s="229" t="s">
        <v>2189</v>
      </c>
      <c r="JFM1535" s="229" t="s">
        <v>294</v>
      </c>
      <c r="JFN1535" s="229" t="s">
        <v>289</v>
      </c>
      <c r="JFO1535" s="229" t="s">
        <v>35</v>
      </c>
      <c r="JFP1535" s="229" t="s">
        <v>29</v>
      </c>
      <c r="JFQ1535" s="229" t="s">
        <v>181</v>
      </c>
      <c r="JFR1535" s="229" t="s">
        <v>3958</v>
      </c>
      <c r="JFS1535" s="229" t="s">
        <v>239</v>
      </c>
      <c r="JFT1535" s="229" t="s">
        <v>1186</v>
      </c>
      <c r="JFU1535" s="229" t="s">
        <v>222</v>
      </c>
      <c r="JFV1535" s="229" t="s">
        <v>223</v>
      </c>
      <c r="JFW1535" s="229" t="s">
        <v>172</v>
      </c>
      <c r="JFX1535" s="229" t="s">
        <v>289</v>
      </c>
      <c r="JFY1535" s="229" t="s">
        <v>227</v>
      </c>
      <c r="JGC1535" s="229">
        <v>2024</v>
      </c>
      <c r="JGD1535" s="229" t="s">
        <v>57</v>
      </c>
      <c r="JGE1535" s="229" t="s">
        <v>3938</v>
      </c>
      <c r="JGF1535" s="229">
        <v>12974601</v>
      </c>
      <c r="JGG1535" s="229" t="s">
        <v>3953</v>
      </c>
      <c r="JGH1535" s="229" t="s">
        <v>310</v>
      </c>
      <c r="JGI1535" s="229" t="s">
        <v>3954</v>
      </c>
      <c r="JGJ1535" s="229" t="s">
        <v>305</v>
      </c>
      <c r="JGK1535" s="229" t="s">
        <v>52</v>
      </c>
      <c r="JGL1535" s="229" t="s">
        <v>3955</v>
      </c>
      <c r="JGN1535" s="229" t="s">
        <v>3956</v>
      </c>
      <c r="JGO1535" s="229" t="s">
        <v>682</v>
      </c>
      <c r="JGP1535" s="229" t="s">
        <v>354</v>
      </c>
      <c r="JGQ1535" s="229" t="s">
        <v>3957</v>
      </c>
      <c r="JGR1535" s="229" t="s">
        <v>2189</v>
      </c>
      <c r="JGS1535" s="229" t="s">
        <v>294</v>
      </c>
      <c r="JGT1535" s="229" t="s">
        <v>289</v>
      </c>
      <c r="JGU1535" s="229" t="s">
        <v>35</v>
      </c>
      <c r="JGV1535" s="229" t="s">
        <v>29</v>
      </c>
      <c r="JGW1535" s="229" t="s">
        <v>181</v>
      </c>
      <c r="JGX1535" s="229" t="s">
        <v>3958</v>
      </c>
      <c r="JGY1535" s="229" t="s">
        <v>239</v>
      </c>
      <c r="JGZ1535" s="229" t="s">
        <v>1186</v>
      </c>
      <c r="JHA1535" s="229" t="s">
        <v>222</v>
      </c>
      <c r="JHB1535" s="229" t="s">
        <v>223</v>
      </c>
      <c r="JHC1535" s="229" t="s">
        <v>172</v>
      </c>
      <c r="JHD1535" s="229" t="s">
        <v>289</v>
      </c>
      <c r="JHE1535" s="229" t="s">
        <v>227</v>
      </c>
      <c r="JHI1535" s="229">
        <v>2024</v>
      </c>
      <c r="JHJ1535" s="229" t="s">
        <v>57</v>
      </c>
      <c r="JHK1535" s="229" t="s">
        <v>3938</v>
      </c>
      <c r="JHL1535" s="229">
        <v>12974601</v>
      </c>
      <c r="JHM1535" s="229" t="s">
        <v>3953</v>
      </c>
      <c r="JHN1535" s="229" t="s">
        <v>310</v>
      </c>
      <c r="JHO1535" s="229" t="s">
        <v>3954</v>
      </c>
      <c r="JHP1535" s="229" t="s">
        <v>305</v>
      </c>
      <c r="JHQ1535" s="229" t="s">
        <v>52</v>
      </c>
      <c r="JHR1535" s="229" t="s">
        <v>3955</v>
      </c>
      <c r="JHT1535" s="229" t="s">
        <v>3956</v>
      </c>
      <c r="JHU1535" s="229" t="s">
        <v>682</v>
      </c>
      <c r="JHV1535" s="229" t="s">
        <v>354</v>
      </c>
      <c r="JHW1535" s="229" t="s">
        <v>3957</v>
      </c>
      <c r="JHX1535" s="229" t="s">
        <v>2189</v>
      </c>
      <c r="JHY1535" s="229" t="s">
        <v>294</v>
      </c>
      <c r="JHZ1535" s="229" t="s">
        <v>289</v>
      </c>
      <c r="JIA1535" s="229" t="s">
        <v>35</v>
      </c>
      <c r="JIB1535" s="229" t="s">
        <v>29</v>
      </c>
      <c r="JIC1535" s="229" t="s">
        <v>181</v>
      </c>
      <c r="JID1535" s="229" t="s">
        <v>3958</v>
      </c>
      <c r="JIE1535" s="229" t="s">
        <v>239</v>
      </c>
      <c r="JIF1535" s="229" t="s">
        <v>1186</v>
      </c>
      <c r="JIG1535" s="229" t="s">
        <v>222</v>
      </c>
      <c r="JIH1535" s="229" t="s">
        <v>223</v>
      </c>
      <c r="JII1535" s="229" t="s">
        <v>172</v>
      </c>
      <c r="JIJ1535" s="229" t="s">
        <v>289</v>
      </c>
      <c r="JIK1535" s="229" t="s">
        <v>227</v>
      </c>
      <c r="JIO1535" s="229">
        <v>2024</v>
      </c>
      <c r="JIP1535" s="229" t="s">
        <v>57</v>
      </c>
      <c r="JIQ1535" s="229" t="s">
        <v>3938</v>
      </c>
      <c r="JIR1535" s="229">
        <v>12974601</v>
      </c>
      <c r="JIS1535" s="229" t="s">
        <v>3953</v>
      </c>
      <c r="JIT1535" s="229" t="s">
        <v>310</v>
      </c>
      <c r="JIU1535" s="229" t="s">
        <v>3954</v>
      </c>
      <c r="JIV1535" s="229" t="s">
        <v>305</v>
      </c>
      <c r="JIW1535" s="229" t="s">
        <v>52</v>
      </c>
      <c r="JIX1535" s="229" t="s">
        <v>3955</v>
      </c>
      <c r="JIZ1535" s="229" t="s">
        <v>3956</v>
      </c>
      <c r="JJA1535" s="229" t="s">
        <v>682</v>
      </c>
      <c r="JJB1535" s="229" t="s">
        <v>354</v>
      </c>
      <c r="JJC1535" s="229" t="s">
        <v>3957</v>
      </c>
      <c r="JJD1535" s="229" t="s">
        <v>2189</v>
      </c>
      <c r="JJE1535" s="229" t="s">
        <v>294</v>
      </c>
      <c r="JJF1535" s="229" t="s">
        <v>289</v>
      </c>
      <c r="JJG1535" s="229" t="s">
        <v>35</v>
      </c>
      <c r="JJH1535" s="229" t="s">
        <v>29</v>
      </c>
      <c r="JJI1535" s="229" t="s">
        <v>181</v>
      </c>
      <c r="JJJ1535" s="229" t="s">
        <v>3958</v>
      </c>
      <c r="JJK1535" s="229" t="s">
        <v>239</v>
      </c>
      <c r="JJL1535" s="229" t="s">
        <v>1186</v>
      </c>
      <c r="JJM1535" s="229" t="s">
        <v>222</v>
      </c>
      <c r="JJN1535" s="229" t="s">
        <v>223</v>
      </c>
      <c r="JJO1535" s="229" t="s">
        <v>172</v>
      </c>
      <c r="JJP1535" s="229" t="s">
        <v>289</v>
      </c>
      <c r="JJQ1535" s="229" t="s">
        <v>227</v>
      </c>
      <c r="JJU1535" s="229">
        <v>2024</v>
      </c>
      <c r="JJV1535" s="229" t="s">
        <v>57</v>
      </c>
      <c r="JJW1535" s="229" t="s">
        <v>3938</v>
      </c>
      <c r="JJX1535" s="229">
        <v>12974601</v>
      </c>
      <c r="JJY1535" s="229" t="s">
        <v>3953</v>
      </c>
      <c r="JJZ1535" s="229" t="s">
        <v>310</v>
      </c>
      <c r="JKA1535" s="229" t="s">
        <v>3954</v>
      </c>
      <c r="JKB1535" s="229" t="s">
        <v>305</v>
      </c>
      <c r="JKC1535" s="229" t="s">
        <v>52</v>
      </c>
      <c r="JKD1535" s="229" t="s">
        <v>3955</v>
      </c>
      <c r="JKF1535" s="229" t="s">
        <v>3956</v>
      </c>
      <c r="JKG1535" s="229" t="s">
        <v>682</v>
      </c>
      <c r="JKH1535" s="229" t="s">
        <v>354</v>
      </c>
      <c r="JKI1535" s="229" t="s">
        <v>3957</v>
      </c>
      <c r="JKJ1535" s="229" t="s">
        <v>2189</v>
      </c>
      <c r="JKK1535" s="229" t="s">
        <v>294</v>
      </c>
      <c r="JKL1535" s="229" t="s">
        <v>289</v>
      </c>
      <c r="JKM1535" s="229" t="s">
        <v>35</v>
      </c>
      <c r="JKN1535" s="229" t="s">
        <v>29</v>
      </c>
      <c r="JKO1535" s="229" t="s">
        <v>181</v>
      </c>
      <c r="JKP1535" s="229" t="s">
        <v>3958</v>
      </c>
      <c r="JKQ1535" s="229" t="s">
        <v>239</v>
      </c>
      <c r="JKR1535" s="229" t="s">
        <v>1186</v>
      </c>
      <c r="JKS1535" s="229" t="s">
        <v>222</v>
      </c>
      <c r="JKT1535" s="229" t="s">
        <v>223</v>
      </c>
      <c r="JKU1535" s="229" t="s">
        <v>172</v>
      </c>
      <c r="JKV1535" s="229" t="s">
        <v>289</v>
      </c>
      <c r="JKW1535" s="229" t="s">
        <v>227</v>
      </c>
      <c r="JLA1535" s="229">
        <v>2024</v>
      </c>
      <c r="JLB1535" s="229" t="s">
        <v>57</v>
      </c>
      <c r="JLC1535" s="229" t="s">
        <v>3938</v>
      </c>
      <c r="JLD1535" s="229">
        <v>12974601</v>
      </c>
      <c r="JLE1535" s="229" t="s">
        <v>3953</v>
      </c>
      <c r="JLF1535" s="229" t="s">
        <v>310</v>
      </c>
      <c r="JLG1535" s="229" t="s">
        <v>3954</v>
      </c>
      <c r="JLH1535" s="229" t="s">
        <v>305</v>
      </c>
      <c r="JLI1535" s="229" t="s">
        <v>52</v>
      </c>
      <c r="JLJ1535" s="229" t="s">
        <v>3955</v>
      </c>
      <c r="JLL1535" s="229" t="s">
        <v>3956</v>
      </c>
      <c r="JLM1535" s="229" t="s">
        <v>682</v>
      </c>
      <c r="JLN1535" s="229" t="s">
        <v>354</v>
      </c>
      <c r="JLO1535" s="229" t="s">
        <v>3957</v>
      </c>
      <c r="JLP1535" s="229" t="s">
        <v>2189</v>
      </c>
      <c r="JLQ1535" s="229" t="s">
        <v>294</v>
      </c>
      <c r="JLR1535" s="229" t="s">
        <v>289</v>
      </c>
      <c r="JLS1535" s="229" t="s">
        <v>35</v>
      </c>
      <c r="JLT1535" s="229" t="s">
        <v>29</v>
      </c>
      <c r="JLU1535" s="229" t="s">
        <v>181</v>
      </c>
      <c r="JLV1535" s="229" t="s">
        <v>3958</v>
      </c>
      <c r="JLW1535" s="229" t="s">
        <v>239</v>
      </c>
      <c r="JLX1535" s="229" t="s">
        <v>1186</v>
      </c>
      <c r="JLY1535" s="229" t="s">
        <v>222</v>
      </c>
      <c r="JLZ1535" s="229" t="s">
        <v>223</v>
      </c>
      <c r="JMA1535" s="229" t="s">
        <v>172</v>
      </c>
      <c r="JMB1535" s="229" t="s">
        <v>289</v>
      </c>
      <c r="JMC1535" s="229" t="s">
        <v>227</v>
      </c>
      <c r="JMG1535" s="229">
        <v>2024</v>
      </c>
      <c r="JMH1535" s="229" t="s">
        <v>57</v>
      </c>
      <c r="JMI1535" s="229" t="s">
        <v>3938</v>
      </c>
      <c r="JMJ1535" s="229">
        <v>12974601</v>
      </c>
      <c r="JMK1535" s="229" t="s">
        <v>3953</v>
      </c>
      <c r="JML1535" s="229" t="s">
        <v>310</v>
      </c>
      <c r="JMM1535" s="229" t="s">
        <v>3954</v>
      </c>
      <c r="JMN1535" s="229" t="s">
        <v>305</v>
      </c>
      <c r="JMO1535" s="229" t="s">
        <v>52</v>
      </c>
      <c r="JMP1535" s="229" t="s">
        <v>3955</v>
      </c>
      <c r="JMR1535" s="229" t="s">
        <v>3956</v>
      </c>
      <c r="JMS1535" s="229" t="s">
        <v>682</v>
      </c>
      <c r="JMT1535" s="229" t="s">
        <v>354</v>
      </c>
      <c r="JMU1535" s="229" t="s">
        <v>3957</v>
      </c>
      <c r="JMV1535" s="229" t="s">
        <v>2189</v>
      </c>
      <c r="JMW1535" s="229" t="s">
        <v>294</v>
      </c>
      <c r="JMX1535" s="229" t="s">
        <v>289</v>
      </c>
      <c r="JMY1535" s="229" t="s">
        <v>35</v>
      </c>
      <c r="JMZ1535" s="229" t="s">
        <v>29</v>
      </c>
      <c r="JNA1535" s="229" t="s">
        <v>181</v>
      </c>
      <c r="JNB1535" s="229" t="s">
        <v>3958</v>
      </c>
      <c r="JNC1535" s="229" t="s">
        <v>239</v>
      </c>
      <c r="JND1535" s="229" t="s">
        <v>1186</v>
      </c>
      <c r="JNE1535" s="229" t="s">
        <v>222</v>
      </c>
      <c r="JNF1535" s="229" t="s">
        <v>223</v>
      </c>
      <c r="JNG1535" s="229" t="s">
        <v>172</v>
      </c>
      <c r="JNH1535" s="229" t="s">
        <v>289</v>
      </c>
      <c r="JNI1535" s="229" t="s">
        <v>227</v>
      </c>
      <c r="JNM1535" s="229">
        <v>2024</v>
      </c>
      <c r="JNN1535" s="229" t="s">
        <v>57</v>
      </c>
      <c r="JNO1535" s="229" t="s">
        <v>3938</v>
      </c>
      <c r="JNP1535" s="229">
        <v>12974601</v>
      </c>
      <c r="JNQ1535" s="229" t="s">
        <v>3953</v>
      </c>
      <c r="JNR1535" s="229" t="s">
        <v>310</v>
      </c>
      <c r="JNS1535" s="229" t="s">
        <v>3954</v>
      </c>
      <c r="JNT1535" s="229" t="s">
        <v>305</v>
      </c>
      <c r="JNU1535" s="229" t="s">
        <v>52</v>
      </c>
      <c r="JNV1535" s="229" t="s">
        <v>3955</v>
      </c>
      <c r="JNX1535" s="229" t="s">
        <v>3956</v>
      </c>
      <c r="JNY1535" s="229" t="s">
        <v>682</v>
      </c>
      <c r="JNZ1535" s="229" t="s">
        <v>354</v>
      </c>
      <c r="JOA1535" s="229" t="s">
        <v>3957</v>
      </c>
      <c r="JOB1535" s="229" t="s">
        <v>2189</v>
      </c>
      <c r="JOC1535" s="229" t="s">
        <v>294</v>
      </c>
      <c r="JOD1535" s="229" t="s">
        <v>289</v>
      </c>
      <c r="JOE1535" s="229" t="s">
        <v>35</v>
      </c>
      <c r="JOF1535" s="229" t="s">
        <v>29</v>
      </c>
      <c r="JOG1535" s="229" t="s">
        <v>181</v>
      </c>
      <c r="JOH1535" s="229" t="s">
        <v>3958</v>
      </c>
      <c r="JOI1535" s="229" t="s">
        <v>239</v>
      </c>
      <c r="JOJ1535" s="229" t="s">
        <v>1186</v>
      </c>
      <c r="JOK1535" s="229" t="s">
        <v>222</v>
      </c>
      <c r="JOL1535" s="229" t="s">
        <v>223</v>
      </c>
      <c r="JOM1535" s="229" t="s">
        <v>172</v>
      </c>
      <c r="JON1535" s="229" t="s">
        <v>289</v>
      </c>
      <c r="JOO1535" s="229" t="s">
        <v>227</v>
      </c>
      <c r="JOS1535" s="229">
        <v>2024</v>
      </c>
      <c r="JOT1535" s="229" t="s">
        <v>57</v>
      </c>
      <c r="JOU1535" s="229" t="s">
        <v>3938</v>
      </c>
      <c r="JOV1535" s="229">
        <v>12974601</v>
      </c>
      <c r="JOW1535" s="229" t="s">
        <v>3953</v>
      </c>
      <c r="JOX1535" s="229" t="s">
        <v>310</v>
      </c>
      <c r="JOY1535" s="229" t="s">
        <v>3954</v>
      </c>
      <c r="JOZ1535" s="229" t="s">
        <v>305</v>
      </c>
      <c r="JPA1535" s="229" t="s">
        <v>52</v>
      </c>
      <c r="JPB1535" s="229" t="s">
        <v>3955</v>
      </c>
      <c r="JPD1535" s="229" t="s">
        <v>3956</v>
      </c>
      <c r="JPE1535" s="229" t="s">
        <v>682</v>
      </c>
      <c r="JPF1535" s="229" t="s">
        <v>354</v>
      </c>
      <c r="JPG1535" s="229" t="s">
        <v>3957</v>
      </c>
      <c r="JPH1535" s="229" t="s">
        <v>2189</v>
      </c>
      <c r="JPI1535" s="229" t="s">
        <v>294</v>
      </c>
      <c r="JPJ1535" s="229" t="s">
        <v>289</v>
      </c>
      <c r="JPK1535" s="229" t="s">
        <v>35</v>
      </c>
      <c r="JPL1535" s="229" t="s">
        <v>29</v>
      </c>
      <c r="JPM1535" s="229" t="s">
        <v>181</v>
      </c>
      <c r="JPN1535" s="229" t="s">
        <v>3958</v>
      </c>
      <c r="JPO1535" s="229" t="s">
        <v>239</v>
      </c>
      <c r="JPP1535" s="229" t="s">
        <v>1186</v>
      </c>
      <c r="JPQ1535" s="229" t="s">
        <v>222</v>
      </c>
      <c r="JPR1535" s="229" t="s">
        <v>223</v>
      </c>
      <c r="JPS1535" s="229" t="s">
        <v>172</v>
      </c>
      <c r="JPT1535" s="229" t="s">
        <v>289</v>
      </c>
      <c r="JPU1535" s="229" t="s">
        <v>227</v>
      </c>
      <c r="JPY1535" s="229">
        <v>2024</v>
      </c>
      <c r="JPZ1535" s="229" t="s">
        <v>57</v>
      </c>
      <c r="JQA1535" s="229" t="s">
        <v>3938</v>
      </c>
      <c r="JQB1535" s="229">
        <v>12974601</v>
      </c>
      <c r="JQC1535" s="229" t="s">
        <v>3953</v>
      </c>
      <c r="JQD1535" s="229" t="s">
        <v>310</v>
      </c>
      <c r="JQE1535" s="229" t="s">
        <v>3954</v>
      </c>
      <c r="JQF1535" s="229" t="s">
        <v>305</v>
      </c>
      <c r="JQG1535" s="229" t="s">
        <v>52</v>
      </c>
      <c r="JQH1535" s="229" t="s">
        <v>3955</v>
      </c>
      <c r="JQJ1535" s="229" t="s">
        <v>3956</v>
      </c>
      <c r="JQK1535" s="229" t="s">
        <v>682</v>
      </c>
      <c r="JQL1535" s="229" t="s">
        <v>354</v>
      </c>
      <c r="JQM1535" s="229" t="s">
        <v>3957</v>
      </c>
      <c r="JQN1535" s="229" t="s">
        <v>2189</v>
      </c>
      <c r="JQO1535" s="229" t="s">
        <v>294</v>
      </c>
      <c r="JQP1535" s="229" t="s">
        <v>289</v>
      </c>
      <c r="JQQ1535" s="229" t="s">
        <v>35</v>
      </c>
      <c r="JQR1535" s="229" t="s">
        <v>29</v>
      </c>
      <c r="JQS1535" s="229" t="s">
        <v>181</v>
      </c>
      <c r="JQT1535" s="229" t="s">
        <v>3958</v>
      </c>
      <c r="JQU1535" s="229" t="s">
        <v>239</v>
      </c>
      <c r="JQV1535" s="229" t="s">
        <v>1186</v>
      </c>
      <c r="JQW1535" s="229" t="s">
        <v>222</v>
      </c>
      <c r="JQX1535" s="229" t="s">
        <v>223</v>
      </c>
      <c r="JQY1535" s="229" t="s">
        <v>172</v>
      </c>
      <c r="JQZ1535" s="229" t="s">
        <v>289</v>
      </c>
      <c r="JRA1535" s="229" t="s">
        <v>227</v>
      </c>
      <c r="JRE1535" s="229">
        <v>2024</v>
      </c>
      <c r="JRF1535" s="229" t="s">
        <v>57</v>
      </c>
      <c r="JRG1535" s="229" t="s">
        <v>3938</v>
      </c>
      <c r="JRH1535" s="229">
        <v>12974601</v>
      </c>
      <c r="JRI1535" s="229" t="s">
        <v>3953</v>
      </c>
      <c r="JRJ1535" s="229" t="s">
        <v>310</v>
      </c>
      <c r="JRK1535" s="229" t="s">
        <v>3954</v>
      </c>
      <c r="JRL1535" s="229" t="s">
        <v>305</v>
      </c>
      <c r="JRM1535" s="229" t="s">
        <v>52</v>
      </c>
      <c r="JRN1535" s="229" t="s">
        <v>3955</v>
      </c>
      <c r="JRP1535" s="229" t="s">
        <v>3956</v>
      </c>
      <c r="JRQ1535" s="229" t="s">
        <v>682</v>
      </c>
      <c r="JRR1535" s="229" t="s">
        <v>354</v>
      </c>
      <c r="JRS1535" s="229" t="s">
        <v>3957</v>
      </c>
      <c r="JRT1535" s="229" t="s">
        <v>2189</v>
      </c>
      <c r="JRU1535" s="229" t="s">
        <v>294</v>
      </c>
      <c r="JRV1535" s="229" t="s">
        <v>289</v>
      </c>
      <c r="JRW1535" s="229" t="s">
        <v>35</v>
      </c>
      <c r="JRX1535" s="229" t="s">
        <v>29</v>
      </c>
      <c r="JRY1535" s="229" t="s">
        <v>181</v>
      </c>
      <c r="JRZ1535" s="229" t="s">
        <v>3958</v>
      </c>
      <c r="JSA1535" s="229" t="s">
        <v>239</v>
      </c>
      <c r="JSB1535" s="229" t="s">
        <v>1186</v>
      </c>
      <c r="JSC1535" s="229" t="s">
        <v>222</v>
      </c>
      <c r="JSD1535" s="229" t="s">
        <v>223</v>
      </c>
      <c r="JSE1535" s="229" t="s">
        <v>172</v>
      </c>
      <c r="JSF1535" s="229" t="s">
        <v>289</v>
      </c>
      <c r="JSG1535" s="229" t="s">
        <v>227</v>
      </c>
      <c r="JSK1535" s="229">
        <v>2024</v>
      </c>
      <c r="JSL1535" s="229" t="s">
        <v>57</v>
      </c>
      <c r="JSM1535" s="229" t="s">
        <v>3938</v>
      </c>
      <c r="JSN1535" s="229">
        <v>12974601</v>
      </c>
      <c r="JSO1535" s="229" t="s">
        <v>3953</v>
      </c>
      <c r="JSP1535" s="229" t="s">
        <v>310</v>
      </c>
      <c r="JSQ1535" s="229" t="s">
        <v>3954</v>
      </c>
      <c r="JSR1535" s="229" t="s">
        <v>305</v>
      </c>
      <c r="JSS1535" s="229" t="s">
        <v>52</v>
      </c>
      <c r="JST1535" s="229" t="s">
        <v>3955</v>
      </c>
      <c r="JSV1535" s="229" t="s">
        <v>3956</v>
      </c>
      <c r="JSW1535" s="229" t="s">
        <v>682</v>
      </c>
      <c r="JSX1535" s="229" t="s">
        <v>354</v>
      </c>
      <c r="JSY1535" s="229" t="s">
        <v>3957</v>
      </c>
      <c r="JSZ1535" s="229" t="s">
        <v>2189</v>
      </c>
      <c r="JTA1535" s="229" t="s">
        <v>294</v>
      </c>
      <c r="JTB1535" s="229" t="s">
        <v>289</v>
      </c>
      <c r="JTC1535" s="229" t="s">
        <v>35</v>
      </c>
      <c r="JTD1535" s="229" t="s">
        <v>29</v>
      </c>
      <c r="JTE1535" s="229" t="s">
        <v>181</v>
      </c>
      <c r="JTF1535" s="229" t="s">
        <v>3958</v>
      </c>
      <c r="JTG1535" s="229" t="s">
        <v>239</v>
      </c>
      <c r="JTH1535" s="229" t="s">
        <v>1186</v>
      </c>
      <c r="JTI1535" s="229" t="s">
        <v>222</v>
      </c>
      <c r="JTJ1535" s="229" t="s">
        <v>223</v>
      </c>
      <c r="JTK1535" s="229" t="s">
        <v>172</v>
      </c>
      <c r="JTL1535" s="229" t="s">
        <v>289</v>
      </c>
      <c r="JTM1535" s="229" t="s">
        <v>227</v>
      </c>
      <c r="JTQ1535" s="229">
        <v>2024</v>
      </c>
      <c r="JTR1535" s="229" t="s">
        <v>57</v>
      </c>
      <c r="JTS1535" s="229" t="s">
        <v>3938</v>
      </c>
      <c r="JTT1535" s="229">
        <v>12974601</v>
      </c>
      <c r="JTU1535" s="229" t="s">
        <v>3953</v>
      </c>
      <c r="JTV1535" s="229" t="s">
        <v>310</v>
      </c>
      <c r="JTW1535" s="229" t="s">
        <v>3954</v>
      </c>
      <c r="JTX1535" s="229" t="s">
        <v>305</v>
      </c>
      <c r="JTY1535" s="229" t="s">
        <v>52</v>
      </c>
      <c r="JTZ1535" s="229" t="s">
        <v>3955</v>
      </c>
      <c r="JUB1535" s="229" t="s">
        <v>3956</v>
      </c>
      <c r="JUC1535" s="229" t="s">
        <v>682</v>
      </c>
      <c r="JUD1535" s="229" t="s">
        <v>354</v>
      </c>
      <c r="JUE1535" s="229" t="s">
        <v>3957</v>
      </c>
      <c r="JUF1535" s="229" t="s">
        <v>2189</v>
      </c>
      <c r="JUG1535" s="229" t="s">
        <v>294</v>
      </c>
      <c r="JUH1535" s="229" t="s">
        <v>289</v>
      </c>
      <c r="JUI1535" s="229" t="s">
        <v>35</v>
      </c>
      <c r="JUJ1535" s="229" t="s">
        <v>29</v>
      </c>
      <c r="JUK1535" s="229" t="s">
        <v>181</v>
      </c>
      <c r="JUL1535" s="229" t="s">
        <v>3958</v>
      </c>
      <c r="JUM1535" s="229" t="s">
        <v>239</v>
      </c>
      <c r="JUN1535" s="229" t="s">
        <v>1186</v>
      </c>
      <c r="JUO1535" s="229" t="s">
        <v>222</v>
      </c>
      <c r="JUP1535" s="229" t="s">
        <v>223</v>
      </c>
      <c r="JUQ1535" s="229" t="s">
        <v>172</v>
      </c>
      <c r="JUR1535" s="229" t="s">
        <v>289</v>
      </c>
      <c r="JUS1535" s="229" t="s">
        <v>227</v>
      </c>
      <c r="JUW1535" s="229">
        <v>2024</v>
      </c>
      <c r="JUX1535" s="229" t="s">
        <v>57</v>
      </c>
      <c r="JUY1535" s="229" t="s">
        <v>3938</v>
      </c>
      <c r="JUZ1535" s="229">
        <v>12974601</v>
      </c>
      <c r="JVA1535" s="229" t="s">
        <v>3953</v>
      </c>
      <c r="JVB1535" s="229" t="s">
        <v>310</v>
      </c>
      <c r="JVC1535" s="229" t="s">
        <v>3954</v>
      </c>
      <c r="JVD1535" s="229" t="s">
        <v>305</v>
      </c>
      <c r="JVE1535" s="229" t="s">
        <v>52</v>
      </c>
      <c r="JVF1535" s="229" t="s">
        <v>3955</v>
      </c>
      <c r="JVH1535" s="229" t="s">
        <v>3956</v>
      </c>
      <c r="JVI1535" s="229" t="s">
        <v>682</v>
      </c>
      <c r="JVJ1535" s="229" t="s">
        <v>354</v>
      </c>
      <c r="JVK1535" s="229" t="s">
        <v>3957</v>
      </c>
      <c r="JVL1535" s="229" t="s">
        <v>2189</v>
      </c>
      <c r="JVM1535" s="229" t="s">
        <v>294</v>
      </c>
      <c r="JVN1535" s="229" t="s">
        <v>289</v>
      </c>
      <c r="JVO1535" s="229" t="s">
        <v>35</v>
      </c>
      <c r="JVP1535" s="229" t="s">
        <v>29</v>
      </c>
      <c r="JVQ1535" s="229" t="s">
        <v>181</v>
      </c>
      <c r="JVR1535" s="229" t="s">
        <v>3958</v>
      </c>
      <c r="JVS1535" s="229" t="s">
        <v>239</v>
      </c>
      <c r="JVT1535" s="229" t="s">
        <v>1186</v>
      </c>
      <c r="JVU1535" s="229" t="s">
        <v>222</v>
      </c>
      <c r="JVV1535" s="229" t="s">
        <v>223</v>
      </c>
      <c r="JVW1535" s="229" t="s">
        <v>172</v>
      </c>
      <c r="JVX1535" s="229" t="s">
        <v>289</v>
      </c>
      <c r="JVY1535" s="229" t="s">
        <v>227</v>
      </c>
      <c r="JWC1535" s="229">
        <v>2024</v>
      </c>
      <c r="JWD1535" s="229" t="s">
        <v>57</v>
      </c>
      <c r="JWE1535" s="229" t="s">
        <v>3938</v>
      </c>
      <c r="JWF1535" s="229">
        <v>12974601</v>
      </c>
      <c r="JWG1535" s="229" t="s">
        <v>3953</v>
      </c>
      <c r="JWH1535" s="229" t="s">
        <v>310</v>
      </c>
      <c r="JWI1535" s="229" t="s">
        <v>3954</v>
      </c>
      <c r="JWJ1535" s="229" t="s">
        <v>305</v>
      </c>
      <c r="JWK1535" s="229" t="s">
        <v>52</v>
      </c>
      <c r="JWL1535" s="229" t="s">
        <v>3955</v>
      </c>
      <c r="JWN1535" s="229" t="s">
        <v>3956</v>
      </c>
      <c r="JWO1535" s="229" t="s">
        <v>682</v>
      </c>
      <c r="JWP1535" s="229" t="s">
        <v>354</v>
      </c>
      <c r="JWQ1535" s="229" t="s">
        <v>3957</v>
      </c>
      <c r="JWR1535" s="229" t="s">
        <v>2189</v>
      </c>
      <c r="JWS1535" s="229" t="s">
        <v>294</v>
      </c>
      <c r="JWT1535" s="229" t="s">
        <v>289</v>
      </c>
      <c r="JWU1535" s="229" t="s">
        <v>35</v>
      </c>
      <c r="JWV1535" s="229" t="s">
        <v>29</v>
      </c>
      <c r="JWW1535" s="229" t="s">
        <v>181</v>
      </c>
      <c r="JWX1535" s="229" t="s">
        <v>3958</v>
      </c>
      <c r="JWY1535" s="229" t="s">
        <v>239</v>
      </c>
      <c r="JWZ1535" s="229" t="s">
        <v>1186</v>
      </c>
      <c r="JXA1535" s="229" t="s">
        <v>222</v>
      </c>
      <c r="JXB1535" s="229" t="s">
        <v>223</v>
      </c>
      <c r="JXC1535" s="229" t="s">
        <v>172</v>
      </c>
      <c r="JXD1535" s="229" t="s">
        <v>289</v>
      </c>
      <c r="JXE1535" s="229" t="s">
        <v>227</v>
      </c>
      <c r="JXI1535" s="229">
        <v>2024</v>
      </c>
      <c r="JXJ1535" s="229" t="s">
        <v>57</v>
      </c>
      <c r="JXK1535" s="229" t="s">
        <v>3938</v>
      </c>
      <c r="JXL1535" s="229">
        <v>12974601</v>
      </c>
      <c r="JXM1535" s="229" t="s">
        <v>3953</v>
      </c>
      <c r="JXN1535" s="229" t="s">
        <v>310</v>
      </c>
      <c r="JXO1535" s="229" t="s">
        <v>3954</v>
      </c>
      <c r="JXP1535" s="229" t="s">
        <v>305</v>
      </c>
      <c r="JXQ1535" s="229" t="s">
        <v>52</v>
      </c>
      <c r="JXR1535" s="229" t="s">
        <v>3955</v>
      </c>
      <c r="JXT1535" s="229" t="s">
        <v>3956</v>
      </c>
      <c r="JXU1535" s="229" t="s">
        <v>682</v>
      </c>
      <c r="JXV1535" s="229" t="s">
        <v>354</v>
      </c>
      <c r="JXW1535" s="229" t="s">
        <v>3957</v>
      </c>
      <c r="JXX1535" s="229" t="s">
        <v>2189</v>
      </c>
      <c r="JXY1535" s="229" t="s">
        <v>294</v>
      </c>
      <c r="JXZ1535" s="229" t="s">
        <v>289</v>
      </c>
      <c r="JYA1535" s="229" t="s">
        <v>35</v>
      </c>
      <c r="JYB1535" s="229" t="s">
        <v>29</v>
      </c>
      <c r="JYC1535" s="229" t="s">
        <v>181</v>
      </c>
      <c r="JYD1535" s="229" t="s">
        <v>3958</v>
      </c>
      <c r="JYE1535" s="229" t="s">
        <v>239</v>
      </c>
      <c r="JYF1535" s="229" t="s">
        <v>1186</v>
      </c>
      <c r="JYG1535" s="229" t="s">
        <v>222</v>
      </c>
      <c r="JYH1535" s="229" t="s">
        <v>223</v>
      </c>
      <c r="JYI1535" s="229" t="s">
        <v>172</v>
      </c>
      <c r="JYJ1535" s="229" t="s">
        <v>289</v>
      </c>
      <c r="JYK1535" s="229" t="s">
        <v>227</v>
      </c>
      <c r="JYO1535" s="229">
        <v>2024</v>
      </c>
      <c r="JYP1535" s="229" t="s">
        <v>57</v>
      </c>
      <c r="JYQ1535" s="229" t="s">
        <v>3938</v>
      </c>
      <c r="JYR1535" s="229">
        <v>12974601</v>
      </c>
      <c r="JYS1535" s="229" t="s">
        <v>3953</v>
      </c>
      <c r="JYT1535" s="229" t="s">
        <v>310</v>
      </c>
      <c r="JYU1535" s="229" t="s">
        <v>3954</v>
      </c>
      <c r="JYV1535" s="229" t="s">
        <v>305</v>
      </c>
      <c r="JYW1535" s="229" t="s">
        <v>52</v>
      </c>
      <c r="JYX1535" s="229" t="s">
        <v>3955</v>
      </c>
      <c r="JYZ1535" s="229" t="s">
        <v>3956</v>
      </c>
      <c r="JZA1535" s="229" t="s">
        <v>682</v>
      </c>
      <c r="JZB1535" s="229" t="s">
        <v>354</v>
      </c>
      <c r="JZC1535" s="229" t="s">
        <v>3957</v>
      </c>
      <c r="JZD1535" s="229" t="s">
        <v>2189</v>
      </c>
      <c r="JZE1535" s="229" t="s">
        <v>294</v>
      </c>
      <c r="JZF1535" s="229" t="s">
        <v>289</v>
      </c>
      <c r="JZG1535" s="229" t="s">
        <v>35</v>
      </c>
      <c r="JZH1535" s="229" t="s">
        <v>29</v>
      </c>
      <c r="JZI1535" s="229" t="s">
        <v>181</v>
      </c>
      <c r="JZJ1535" s="229" t="s">
        <v>3958</v>
      </c>
      <c r="JZK1535" s="229" t="s">
        <v>239</v>
      </c>
      <c r="JZL1535" s="229" t="s">
        <v>1186</v>
      </c>
      <c r="JZM1535" s="229" t="s">
        <v>222</v>
      </c>
      <c r="JZN1535" s="229" t="s">
        <v>223</v>
      </c>
      <c r="JZO1535" s="229" t="s">
        <v>172</v>
      </c>
      <c r="JZP1535" s="229" t="s">
        <v>289</v>
      </c>
      <c r="JZQ1535" s="229" t="s">
        <v>227</v>
      </c>
      <c r="JZU1535" s="229">
        <v>2024</v>
      </c>
      <c r="JZV1535" s="229" t="s">
        <v>57</v>
      </c>
      <c r="JZW1535" s="229" t="s">
        <v>3938</v>
      </c>
      <c r="JZX1535" s="229">
        <v>12974601</v>
      </c>
      <c r="JZY1535" s="229" t="s">
        <v>3953</v>
      </c>
      <c r="JZZ1535" s="229" t="s">
        <v>310</v>
      </c>
      <c r="KAA1535" s="229" t="s">
        <v>3954</v>
      </c>
      <c r="KAB1535" s="229" t="s">
        <v>305</v>
      </c>
      <c r="KAC1535" s="229" t="s">
        <v>52</v>
      </c>
      <c r="KAD1535" s="229" t="s">
        <v>3955</v>
      </c>
      <c r="KAF1535" s="229" t="s">
        <v>3956</v>
      </c>
      <c r="KAG1535" s="229" t="s">
        <v>682</v>
      </c>
      <c r="KAH1535" s="229" t="s">
        <v>354</v>
      </c>
      <c r="KAI1535" s="229" t="s">
        <v>3957</v>
      </c>
      <c r="KAJ1535" s="229" t="s">
        <v>2189</v>
      </c>
      <c r="KAK1535" s="229" t="s">
        <v>294</v>
      </c>
      <c r="KAL1535" s="229" t="s">
        <v>289</v>
      </c>
      <c r="KAM1535" s="229" t="s">
        <v>35</v>
      </c>
      <c r="KAN1535" s="229" t="s">
        <v>29</v>
      </c>
      <c r="KAO1535" s="229" t="s">
        <v>181</v>
      </c>
      <c r="KAP1535" s="229" t="s">
        <v>3958</v>
      </c>
      <c r="KAQ1535" s="229" t="s">
        <v>239</v>
      </c>
      <c r="KAR1535" s="229" t="s">
        <v>1186</v>
      </c>
      <c r="KAS1535" s="229" t="s">
        <v>222</v>
      </c>
      <c r="KAT1535" s="229" t="s">
        <v>223</v>
      </c>
      <c r="KAU1535" s="229" t="s">
        <v>172</v>
      </c>
      <c r="KAV1535" s="229" t="s">
        <v>289</v>
      </c>
      <c r="KAW1535" s="229" t="s">
        <v>227</v>
      </c>
      <c r="KBA1535" s="229">
        <v>2024</v>
      </c>
      <c r="KBB1535" s="229" t="s">
        <v>57</v>
      </c>
      <c r="KBC1535" s="229" t="s">
        <v>3938</v>
      </c>
      <c r="KBD1535" s="229">
        <v>12974601</v>
      </c>
      <c r="KBE1535" s="229" t="s">
        <v>3953</v>
      </c>
      <c r="KBF1535" s="229" t="s">
        <v>310</v>
      </c>
      <c r="KBG1535" s="229" t="s">
        <v>3954</v>
      </c>
      <c r="KBH1535" s="229" t="s">
        <v>305</v>
      </c>
      <c r="KBI1535" s="229" t="s">
        <v>52</v>
      </c>
      <c r="KBJ1535" s="229" t="s">
        <v>3955</v>
      </c>
      <c r="KBL1535" s="229" t="s">
        <v>3956</v>
      </c>
      <c r="KBM1535" s="229" t="s">
        <v>682</v>
      </c>
      <c r="KBN1535" s="229" t="s">
        <v>354</v>
      </c>
      <c r="KBO1535" s="229" t="s">
        <v>3957</v>
      </c>
      <c r="KBP1535" s="229" t="s">
        <v>2189</v>
      </c>
      <c r="KBQ1535" s="229" t="s">
        <v>294</v>
      </c>
      <c r="KBR1535" s="229" t="s">
        <v>289</v>
      </c>
      <c r="KBS1535" s="229" t="s">
        <v>35</v>
      </c>
      <c r="KBT1535" s="229" t="s">
        <v>29</v>
      </c>
      <c r="KBU1535" s="229" t="s">
        <v>181</v>
      </c>
      <c r="KBV1535" s="229" t="s">
        <v>3958</v>
      </c>
      <c r="KBW1535" s="229" t="s">
        <v>239</v>
      </c>
      <c r="KBX1535" s="229" t="s">
        <v>1186</v>
      </c>
      <c r="KBY1535" s="229" t="s">
        <v>222</v>
      </c>
      <c r="KBZ1535" s="229" t="s">
        <v>223</v>
      </c>
      <c r="KCA1535" s="229" t="s">
        <v>172</v>
      </c>
      <c r="KCB1535" s="229" t="s">
        <v>289</v>
      </c>
      <c r="KCC1535" s="229" t="s">
        <v>227</v>
      </c>
      <c r="KCG1535" s="229">
        <v>2024</v>
      </c>
      <c r="KCH1535" s="229" t="s">
        <v>57</v>
      </c>
      <c r="KCI1535" s="229" t="s">
        <v>3938</v>
      </c>
      <c r="KCJ1535" s="229">
        <v>12974601</v>
      </c>
      <c r="KCK1535" s="229" t="s">
        <v>3953</v>
      </c>
      <c r="KCL1535" s="229" t="s">
        <v>310</v>
      </c>
      <c r="KCM1535" s="229" t="s">
        <v>3954</v>
      </c>
      <c r="KCN1535" s="229" t="s">
        <v>305</v>
      </c>
      <c r="KCO1535" s="229" t="s">
        <v>52</v>
      </c>
      <c r="KCP1535" s="229" t="s">
        <v>3955</v>
      </c>
      <c r="KCR1535" s="229" t="s">
        <v>3956</v>
      </c>
      <c r="KCS1535" s="229" t="s">
        <v>682</v>
      </c>
      <c r="KCT1535" s="229" t="s">
        <v>354</v>
      </c>
      <c r="KCU1535" s="229" t="s">
        <v>3957</v>
      </c>
      <c r="KCV1535" s="229" t="s">
        <v>2189</v>
      </c>
      <c r="KCW1535" s="229" t="s">
        <v>294</v>
      </c>
      <c r="KCX1535" s="229" t="s">
        <v>289</v>
      </c>
      <c r="KCY1535" s="229" t="s">
        <v>35</v>
      </c>
      <c r="KCZ1535" s="229" t="s">
        <v>29</v>
      </c>
      <c r="KDA1535" s="229" t="s">
        <v>181</v>
      </c>
      <c r="KDB1535" s="229" t="s">
        <v>3958</v>
      </c>
      <c r="KDC1535" s="229" t="s">
        <v>239</v>
      </c>
      <c r="KDD1535" s="229" t="s">
        <v>1186</v>
      </c>
      <c r="KDE1535" s="229" t="s">
        <v>222</v>
      </c>
      <c r="KDF1535" s="229" t="s">
        <v>223</v>
      </c>
      <c r="KDG1535" s="229" t="s">
        <v>172</v>
      </c>
      <c r="KDH1535" s="229" t="s">
        <v>289</v>
      </c>
      <c r="KDI1535" s="229" t="s">
        <v>227</v>
      </c>
      <c r="KDM1535" s="229">
        <v>2024</v>
      </c>
      <c r="KDN1535" s="229" t="s">
        <v>57</v>
      </c>
      <c r="KDO1535" s="229" t="s">
        <v>3938</v>
      </c>
      <c r="KDP1535" s="229">
        <v>12974601</v>
      </c>
      <c r="KDQ1535" s="229" t="s">
        <v>3953</v>
      </c>
      <c r="KDR1535" s="229" t="s">
        <v>310</v>
      </c>
      <c r="KDS1535" s="229" t="s">
        <v>3954</v>
      </c>
      <c r="KDT1535" s="229" t="s">
        <v>305</v>
      </c>
      <c r="KDU1535" s="229" t="s">
        <v>52</v>
      </c>
      <c r="KDV1535" s="229" t="s">
        <v>3955</v>
      </c>
      <c r="KDX1535" s="229" t="s">
        <v>3956</v>
      </c>
      <c r="KDY1535" s="229" t="s">
        <v>682</v>
      </c>
      <c r="KDZ1535" s="229" t="s">
        <v>354</v>
      </c>
      <c r="KEA1535" s="229" t="s">
        <v>3957</v>
      </c>
      <c r="KEB1535" s="229" t="s">
        <v>2189</v>
      </c>
      <c r="KEC1535" s="229" t="s">
        <v>294</v>
      </c>
      <c r="KED1535" s="229" t="s">
        <v>289</v>
      </c>
      <c r="KEE1535" s="229" t="s">
        <v>35</v>
      </c>
      <c r="KEF1535" s="229" t="s">
        <v>29</v>
      </c>
      <c r="KEG1535" s="229" t="s">
        <v>181</v>
      </c>
      <c r="KEH1535" s="229" t="s">
        <v>3958</v>
      </c>
      <c r="KEI1535" s="229" t="s">
        <v>239</v>
      </c>
      <c r="KEJ1535" s="229" t="s">
        <v>1186</v>
      </c>
      <c r="KEK1535" s="229" t="s">
        <v>222</v>
      </c>
      <c r="KEL1535" s="229" t="s">
        <v>223</v>
      </c>
      <c r="KEM1535" s="229" t="s">
        <v>172</v>
      </c>
      <c r="KEN1535" s="229" t="s">
        <v>289</v>
      </c>
      <c r="KEO1535" s="229" t="s">
        <v>227</v>
      </c>
      <c r="KES1535" s="229">
        <v>2024</v>
      </c>
      <c r="KET1535" s="229" t="s">
        <v>57</v>
      </c>
      <c r="KEU1535" s="229" t="s">
        <v>3938</v>
      </c>
      <c r="KEV1535" s="229">
        <v>12974601</v>
      </c>
      <c r="KEW1535" s="229" t="s">
        <v>3953</v>
      </c>
      <c r="KEX1535" s="229" t="s">
        <v>310</v>
      </c>
      <c r="KEY1535" s="229" t="s">
        <v>3954</v>
      </c>
      <c r="KEZ1535" s="229" t="s">
        <v>305</v>
      </c>
      <c r="KFA1535" s="229" t="s">
        <v>52</v>
      </c>
      <c r="KFB1535" s="229" t="s">
        <v>3955</v>
      </c>
      <c r="KFD1535" s="229" t="s">
        <v>3956</v>
      </c>
      <c r="KFE1535" s="229" t="s">
        <v>682</v>
      </c>
      <c r="KFF1535" s="229" t="s">
        <v>354</v>
      </c>
      <c r="KFG1535" s="229" t="s">
        <v>3957</v>
      </c>
      <c r="KFH1535" s="229" t="s">
        <v>2189</v>
      </c>
      <c r="KFI1535" s="229" t="s">
        <v>294</v>
      </c>
      <c r="KFJ1535" s="229" t="s">
        <v>289</v>
      </c>
      <c r="KFK1535" s="229" t="s">
        <v>35</v>
      </c>
      <c r="KFL1535" s="229" t="s">
        <v>29</v>
      </c>
      <c r="KFM1535" s="229" t="s">
        <v>181</v>
      </c>
      <c r="KFN1535" s="229" t="s">
        <v>3958</v>
      </c>
      <c r="KFO1535" s="229" t="s">
        <v>239</v>
      </c>
      <c r="KFP1535" s="229" t="s">
        <v>1186</v>
      </c>
      <c r="KFQ1535" s="229" t="s">
        <v>222</v>
      </c>
      <c r="KFR1535" s="229" t="s">
        <v>223</v>
      </c>
      <c r="KFS1535" s="229" t="s">
        <v>172</v>
      </c>
      <c r="KFT1535" s="229" t="s">
        <v>289</v>
      </c>
      <c r="KFU1535" s="229" t="s">
        <v>227</v>
      </c>
      <c r="KFY1535" s="229">
        <v>2024</v>
      </c>
      <c r="KFZ1535" s="229" t="s">
        <v>57</v>
      </c>
      <c r="KGA1535" s="229" t="s">
        <v>3938</v>
      </c>
      <c r="KGB1535" s="229">
        <v>12974601</v>
      </c>
      <c r="KGC1535" s="229" t="s">
        <v>3953</v>
      </c>
      <c r="KGD1535" s="229" t="s">
        <v>310</v>
      </c>
      <c r="KGE1535" s="229" t="s">
        <v>3954</v>
      </c>
      <c r="KGF1535" s="229" t="s">
        <v>305</v>
      </c>
      <c r="KGG1535" s="229" t="s">
        <v>52</v>
      </c>
      <c r="KGH1535" s="229" t="s">
        <v>3955</v>
      </c>
      <c r="KGJ1535" s="229" t="s">
        <v>3956</v>
      </c>
      <c r="KGK1535" s="229" t="s">
        <v>682</v>
      </c>
      <c r="KGL1535" s="229" t="s">
        <v>354</v>
      </c>
      <c r="KGM1535" s="229" t="s">
        <v>3957</v>
      </c>
      <c r="KGN1535" s="229" t="s">
        <v>2189</v>
      </c>
      <c r="KGO1535" s="229" t="s">
        <v>294</v>
      </c>
      <c r="KGP1535" s="229" t="s">
        <v>289</v>
      </c>
      <c r="KGQ1535" s="229" t="s">
        <v>35</v>
      </c>
      <c r="KGR1535" s="229" t="s">
        <v>29</v>
      </c>
      <c r="KGS1535" s="229" t="s">
        <v>181</v>
      </c>
      <c r="KGT1535" s="229" t="s">
        <v>3958</v>
      </c>
      <c r="KGU1535" s="229" t="s">
        <v>239</v>
      </c>
      <c r="KGV1535" s="229" t="s">
        <v>1186</v>
      </c>
      <c r="KGW1535" s="229" t="s">
        <v>222</v>
      </c>
      <c r="KGX1535" s="229" t="s">
        <v>223</v>
      </c>
      <c r="KGY1535" s="229" t="s">
        <v>172</v>
      </c>
      <c r="KGZ1535" s="229" t="s">
        <v>289</v>
      </c>
      <c r="KHA1535" s="229" t="s">
        <v>227</v>
      </c>
      <c r="KHE1535" s="229">
        <v>2024</v>
      </c>
      <c r="KHF1535" s="229" t="s">
        <v>57</v>
      </c>
      <c r="KHG1535" s="229" t="s">
        <v>3938</v>
      </c>
      <c r="KHH1535" s="229">
        <v>12974601</v>
      </c>
      <c r="KHI1535" s="229" t="s">
        <v>3953</v>
      </c>
      <c r="KHJ1535" s="229" t="s">
        <v>310</v>
      </c>
      <c r="KHK1535" s="229" t="s">
        <v>3954</v>
      </c>
      <c r="KHL1535" s="229" t="s">
        <v>305</v>
      </c>
      <c r="KHM1535" s="229" t="s">
        <v>52</v>
      </c>
      <c r="KHN1535" s="229" t="s">
        <v>3955</v>
      </c>
      <c r="KHP1535" s="229" t="s">
        <v>3956</v>
      </c>
      <c r="KHQ1535" s="229" t="s">
        <v>682</v>
      </c>
      <c r="KHR1535" s="229" t="s">
        <v>354</v>
      </c>
      <c r="KHS1535" s="229" t="s">
        <v>3957</v>
      </c>
      <c r="KHT1535" s="229" t="s">
        <v>2189</v>
      </c>
      <c r="KHU1535" s="229" t="s">
        <v>294</v>
      </c>
      <c r="KHV1535" s="229" t="s">
        <v>289</v>
      </c>
      <c r="KHW1535" s="229" t="s">
        <v>35</v>
      </c>
      <c r="KHX1535" s="229" t="s">
        <v>29</v>
      </c>
      <c r="KHY1535" s="229" t="s">
        <v>181</v>
      </c>
      <c r="KHZ1535" s="229" t="s">
        <v>3958</v>
      </c>
      <c r="KIA1535" s="229" t="s">
        <v>239</v>
      </c>
      <c r="KIB1535" s="229" t="s">
        <v>1186</v>
      </c>
      <c r="KIC1535" s="229" t="s">
        <v>222</v>
      </c>
      <c r="KID1535" s="229" t="s">
        <v>223</v>
      </c>
      <c r="KIE1535" s="229" t="s">
        <v>172</v>
      </c>
      <c r="KIF1535" s="229" t="s">
        <v>289</v>
      </c>
      <c r="KIG1535" s="229" t="s">
        <v>227</v>
      </c>
      <c r="KIK1535" s="229">
        <v>2024</v>
      </c>
      <c r="KIL1535" s="229" t="s">
        <v>57</v>
      </c>
      <c r="KIM1535" s="229" t="s">
        <v>3938</v>
      </c>
      <c r="KIN1535" s="229">
        <v>12974601</v>
      </c>
      <c r="KIO1535" s="229" t="s">
        <v>3953</v>
      </c>
      <c r="KIP1535" s="229" t="s">
        <v>310</v>
      </c>
      <c r="KIQ1535" s="229" t="s">
        <v>3954</v>
      </c>
      <c r="KIR1535" s="229" t="s">
        <v>305</v>
      </c>
      <c r="KIS1535" s="229" t="s">
        <v>52</v>
      </c>
      <c r="KIT1535" s="229" t="s">
        <v>3955</v>
      </c>
      <c r="KIV1535" s="229" t="s">
        <v>3956</v>
      </c>
      <c r="KIW1535" s="229" t="s">
        <v>682</v>
      </c>
      <c r="KIX1535" s="229" t="s">
        <v>354</v>
      </c>
      <c r="KIY1535" s="229" t="s">
        <v>3957</v>
      </c>
      <c r="KIZ1535" s="229" t="s">
        <v>2189</v>
      </c>
      <c r="KJA1535" s="229" t="s">
        <v>294</v>
      </c>
      <c r="KJB1535" s="229" t="s">
        <v>289</v>
      </c>
      <c r="KJC1535" s="229" t="s">
        <v>35</v>
      </c>
      <c r="KJD1535" s="229" t="s">
        <v>29</v>
      </c>
      <c r="KJE1535" s="229" t="s">
        <v>181</v>
      </c>
      <c r="KJF1535" s="229" t="s">
        <v>3958</v>
      </c>
      <c r="KJG1535" s="229" t="s">
        <v>239</v>
      </c>
      <c r="KJH1535" s="229" t="s">
        <v>1186</v>
      </c>
      <c r="KJI1535" s="229" t="s">
        <v>222</v>
      </c>
      <c r="KJJ1535" s="229" t="s">
        <v>223</v>
      </c>
      <c r="KJK1535" s="229" t="s">
        <v>172</v>
      </c>
      <c r="KJL1535" s="229" t="s">
        <v>289</v>
      </c>
      <c r="KJM1535" s="229" t="s">
        <v>227</v>
      </c>
      <c r="KJQ1535" s="229">
        <v>2024</v>
      </c>
      <c r="KJR1535" s="229" t="s">
        <v>57</v>
      </c>
      <c r="KJS1535" s="229" t="s">
        <v>3938</v>
      </c>
      <c r="KJT1535" s="229">
        <v>12974601</v>
      </c>
      <c r="KJU1535" s="229" t="s">
        <v>3953</v>
      </c>
      <c r="KJV1535" s="229" t="s">
        <v>310</v>
      </c>
      <c r="KJW1535" s="229" t="s">
        <v>3954</v>
      </c>
      <c r="KJX1535" s="229" t="s">
        <v>305</v>
      </c>
      <c r="KJY1535" s="229" t="s">
        <v>52</v>
      </c>
      <c r="KJZ1535" s="229" t="s">
        <v>3955</v>
      </c>
      <c r="KKB1535" s="229" t="s">
        <v>3956</v>
      </c>
      <c r="KKC1535" s="229" t="s">
        <v>682</v>
      </c>
      <c r="KKD1535" s="229" t="s">
        <v>354</v>
      </c>
      <c r="KKE1535" s="229" t="s">
        <v>3957</v>
      </c>
      <c r="KKF1535" s="229" t="s">
        <v>2189</v>
      </c>
      <c r="KKG1535" s="229" t="s">
        <v>294</v>
      </c>
      <c r="KKH1535" s="229" t="s">
        <v>289</v>
      </c>
      <c r="KKI1535" s="229" t="s">
        <v>35</v>
      </c>
      <c r="KKJ1535" s="229" t="s">
        <v>29</v>
      </c>
      <c r="KKK1535" s="229" t="s">
        <v>181</v>
      </c>
      <c r="KKL1535" s="229" t="s">
        <v>3958</v>
      </c>
      <c r="KKM1535" s="229" t="s">
        <v>239</v>
      </c>
      <c r="KKN1535" s="229" t="s">
        <v>1186</v>
      </c>
      <c r="KKO1535" s="229" t="s">
        <v>222</v>
      </c>
      <c r="KKP1535" s="229" t="s">
        <v>223</v>
      </c>
      <c r="KKQ1535" s="229" t="s">
        <v>172</v>
      </c>
      <c r="KKR1535" s="229" t="s">
        <v>289</v>
      </c>
      <c r="KKS1535" s="229" t="s">
        <v>227</v>
      </c>
      <c r="KKW1535" s="229">
        <v>2024</v>
      </c>
      <c r="KKX1535" s="229" t="s">
        <v>57</v>
      </c>
      <c r="KKY1535" s="229" t="s">
        <v>3938</v>
      </c>
      <c r="KKZ1535" s="229">
        <v>12974601</v>
      </c>
      <c r="KLA1535" s="229" t="s">
        <v>3953</v>
      </c>
      <c r="KLB1535" s="229" t="s">
        <v>310</v>
      </c>
      <c r="KLC1535" s="229" t="s">
        <v>3954</v>
      </c>
      <c r="KLD1535" s="229" t="s">
        <v>305</v>
      </c>
      <c r="KLE1535" s="229" t="s">
        <v>52</v>
      </c>
      <c r="KLF1535" s="229" t="s">
        <v>3955</v>
      </c>
      <c r="KLH1535" s="229" t="s">
        <v>3956</v>
      </c>
      <c r="KLI1535" s="229" t="s">
        <v>682</v>
      </c>
      <c r="KLJ1535" s="229" t="s">
        <v>354</v>
      </c>
      <c r="KLK1535" s="229" t="s">
        <v>3957</v>
      </c>
      <c r="KLL1535" s="229" t="s">
        <v>2189</v>
      </c>
      <c r="KLM1535" s="229" t="s">
        <v>294</v>
      </c>
      <c r="KLN1535" s="229" t="s">
        <v>289</v>
      </c>
      <c r="KLO1535" s="229" t="s">
        <v>35</v>
      </c>
      <c r="KLP1535" s="229" t="s">
        <v>29</v>
      </c>
      <c r="KLQ1535" s="229" t="s">
        <v>181</v>
      </c>
      <c r="KLR1535" s="229" t="s">
        <v>3958</v>
      </c>
      <c r="KLS1535" s="229" t="s">
        <v>239</v>
      </c>
      <c r="KLT1535" s="229" t="s">
        <v>1186</v>
      </c>
      <c r="KLU1535" s="229" t="s">
        <v>222</v>
      </c>
      <c r="KLV1535" s="229" t="s">
        <v>223</v>
      </c>
      <c r="KLW1535" s="229" t="s">
        <v>172</v>
      </c>
      <c r="KLX1535" s="229" t="s">
        <v>289</v>
      </c>
      <c r="KLY1535" s="229" t="s">
        <v>227</v>
      </c>
      <c r="KMC1535" s="229">
        <v>2024</v>
      </c>
      <c r="KMD1535" s="229" t="s">
        <v>57</v>
      </c>
      <c r="KME1535" s="229" t="s">
        <v>3938</v>
      </c>
      <c r="KMF1535" s="229">
        <v>12974601</v>
      </c>
      <c r="KMG1535" s="229" t="s">
        <v>3953</v>
      </c>
      <c r="KMH1535" s="229" t="s">
        <v>310</v>
      </c>
      <c r="KMI1535" s="229" t="s">
        <v>3954</v>
      </c>
      <c r="KMJ1535" s="229" t="s">
        <v>305</v>
      </c>
      <c r="KMK1535" s="229" t="s">
        <v>52</v>
      </c>
      <c r="KML1535" s="229" t="s">
        <v>3955</v>
      </c>
      <c r="KMN1535" s="229" t="s">
        <v>3956</v>
      </c>
      <c r="KMO1535" s="229" t="s">
        <v>682</v>
      </c>
      <c r="KMP1535" s="229" t="s">
        <v>354</v>
      </c>
      <c r="KMQ1535" s="229" t="s">
        <v>3957</v>
      </c>
      <c r="KMR1535" s="229" t="s">
        <v>2189</v>
      </c>
      <c r="KMS1535" s="229" t="s">
        <v>294</v>
      </c>
      <c r="KMT1535" s="229" t="s">
        <v>289</v>
      </c>
      <c r="KMU1535" s="229" t="s">
        <v>35</v>
      </c>
      <c r="KMV1535" s="229" t="s">
        <v>29</v>
      </c>
      <c r="KMW1535" s="229" t="s">
        <v>181</v>
      </c>
      <c r="KMX1535" s="229" t="s">
        <v>3958</v>
      </c>
      <c r="KMY1535" s="229" t="s">
        <v>239</v>
      </c>
      <c r="KMZ1535" s="229" t="s">
        <v>1186</v>
      </c>
      <c r="KNA1535" s="229" t="s">
        <v>222</v>
      </c>
      <c r="KNB1535" s="229" t="s">
        <v>223</v>
      </c>
      <c r="KNC1535" s="229" t="s">
        <v>172</v>
      </c>
      <c r="KND1535" s="229" t="s">
        <v>289</v>
      </c>
      <c r="KNE1535" s="229" t="s">
        <v>227</v>
      </c>
      <c r="KNI1535" s="229">
        <v>2024</v>
      </c>
      <c r="KNJ1535" s="229" t="s">
        <v>57</v>
      </c>
      <c r="KNK1535" s="229" t="s">
        <v>3938</v>
      </c>
      <c r="KNL1535" s="229">
        <v>12974601</v>
      </c>
      <c r="KNM1535" s="229" t="s">
        <v>3953</v>
      </c>
      <c r="KNN1535" s="229" t="s">
        <v>310</v>
      </c>
      <c r="KNO1535" s="229" t="s">
        <v>3954</v>
      </c>
      <c r="KNP1535" s="229" t="s">
        <v>305</v>
      </c>
      <c r="KNQ1535" s="229" t="s">
        <v>52</v>
      </c>
      <c r="KNR1535" s="229" t="s">
        <v>3955</v>
      </c>
      <c r="KNT1535" s="229" t="s">
        <v>3956</v>
      </c>
      <c r="KNU1535" s="229" t="s">
        <v>682</v>
      </c>
      <c r="KNV1535" s="229" t="s">
        <v>354</v>
      </c>
      <c r="KNW1535" s="229" t="s">
        <v>3957</v>
      </c>
      <c r="KNX1535" s="229" t="s">
        <v>2189</v>
      </c>
      <c r="KNY1535" s="229" t="s">
        <v>294</v>
      </c>
      <c r="KNZ1535" s="229" t="s">
        <v>289</v>
      </c>
      <c r="KOA1535" s="229" t="s">
        <v>35</v>
      </c>
      <c r="KOB1535" s="229" t="s">
        <v>29</v>
      </c>
      <c r="KOC1535" s="229" t="s">
        <v>181</v>
      </c>
      <c r="KOD1535" s="229" t="s">
        <v>3958</v>
      </c>
      <c r="KOE1535" s="229" t="s">
        <v>239</v>
      </c>
      <c r="KOF1535" s="229" t="s">
        <v>1186</v>
      </c>
      <c r="KOG1535" s="229" t="s">
        <v>222</v>
      </c>
      <c r="KOH1535" s="229" t="s">
        <v>223</v>
      </c>
      <c r="KOI1535" s="229" t="s">
        <v>172</v>
      </c>
      <c r="KOJ1535" s="229" t="s">
        <v>289</v>
      </c>
      <c r="KOK1535" s="229" t="s">
        <v>227</v>
      </c>
      <c r="KOO1535" s="229">
        <v>2024</v>
      </c>
      <c r="KOP1535" s="229" t="s">
        <v>57</v>
      </c>
      <c r="KOQ1535" s="229" t="s">
        <v>3938</v>
      </c>
      <c r="KOR1535" s="229">
        <v>12974601</v>
      </c>
      <c r="KOS1535" s="229" t="s">
        <v>3953</v>
      </c>
      <c r="KOT1535" s="229" t="s">
        <v>310</v>
      </c>
      <c r="KOU1535" s="229" t="s">
        <v>3954</v>
      </c>
      <c r="KOV1535" s="229" t="s">
        <v>305</v>
      </c>
      <c r="KOW1535" s="229" t="s">
        <v>52</v>
      </c>
      <c r="KOX1535" s="229" t="s">
        <v>3955</v>
      </c>
      <c r="KOZ1535" s="229" t="s">
        <v>3956</v>
      </c>
      <c r="KPA1535" s="229" t="s">
        <v>682</v>
      </c>
      <c r="KPB1535" s="229" t="s">
        <v>354</v>
      </c>
      <c r="KPC1535" s="229" t="s">
        <v>3957</v>
      </c>
      <c r="KPD1535" s="229" t="s">
        <v>2189</v>
      </c>
      <c r="KPE1535" s="229" t="s">
        <v>294</v>
      </c>
      <c r="KPF1535" s="229" t="s">
        <v>289</v>
      </c>
      <c r="KPG1535" s="229" t="s">
        <v>35</v>
      </c>
      <c r="KPH1535" s="229" t="s">
        <v>29</v>
      </c>
      <c r="KPI1535" s="229" t="s">
        <v>181</v>
      </c>
      <c r="KPJ1535" s="229" t="s">
        <v>3958</v>
      </c>
      <c r="KPK1535" s="229" t="s">
        <v>239</v>
      </c>
      <c r="KPL1535" s="229" t="s">
        <v>1186</v>
      </c>
      <c r="KPM1535" s="229" t="s">
        <v>222</v>
      </c>
      <c r="KPN1535" s="229" t="s">
        <v>223</v>
      </c>
      <c r="KPO1535" s="229" t="s">
        <v>172</v>
      </c>
      <c r="KPP1535" s="229" t="s">
        <v>289</v>
      </c>
      <c r="KPQ1535" s="229" t="s">
        <v>227</v>
      </c>
      <c r="KPU1535" s="229">
        <v>2024</v>
      </c>
      <c r="KPV1535" s="229" t="s">
        <v>57</v>
      </c>
      <c r="KPW1535" s="229" t="s">
        <v>3938</v>
      </c>
      <c r="KPX1535" s="229">
        <v>12974601</v>
      </c>
      <c r="KPY1535" s="229" t="s">
        <v>3953</v>
      </c>
      <c r="KPZ1535" s="229" t="s">
        <v>310</v>
      </c>
      <c r="KQA1535" s="229" t="s">
        <v>3954</v>
      </c>
      <c r="KQB1535" s="229" t="s">
        <v>305</v>
      </c>
      <c r="KQC1535" s="229" t="s">
        <v>52</v>
      </c>
      <c r="KQD1535" s="229" t="s">
        <v>3955</v>
      </c>
      <c r="KQF1535" s="229" t="s">
        <v>3956</v>
      </c>
      <c r="KQG1535" s="229" t="s">
        <v>682</v>
      </c>
      <c r="KQH1535" s="229" t="s">
        <v>354</v>
      </c>
      <c r="KQI1535" s="229" t="s">
        <v>3957</v>
      </c>
      <c r="KQJ1535" s="229" t="s">
        <v>2189</v>
      </c>
      <c r="KQK1535" s="229" t="s">
        <v>294</v>
      </c>
      <c r="KQL1535" s="229" t="s">
        <v>289</v>
      </c>
      <c r="KQM1535" s="229" t="s">
        <v>35</v>
      </c>
      <c r="KQN1535" s="229" t="s">
        <v>29</v>
      </c>
      <c r="KQO1535" s="229" t="s">
        <v>181</v>
      </c>
      <c r="KQP1535" s="229" t="s">
        <v>3958</v>
      </c>
      <c r="KQQ1535" s="229" t="s">
        <v>239</v>
      </c>
      <c r="KQR1535" s="229" t="s">
        <v>1186</v>
      </c>
      <c r="KQS1535" s="229" t="s">
        <v>222</v>
      </c>
      <c r="KQT1535" s="229" t="s">
        <v>223</v>
      </c>
      <c r="KQU1535" s="229" t="s">
        <v>172</v>
      </c>
      <c r="KQV1535" s="229" t="s">
        <v>289</v>
      </c>
      <c r="KQW1535" s="229" t="s">
        <v>227</v>
      </c>
      <c r="KRA1535" s="229">
        <v>2024</v>
      </c>
      <c r="KRB1535" s="229" t="s">
        <v>57</v>
      </c>
      <c r="KRC1535" s="229" t="s">
        <v>3938</v>
      </c>
      <c r="KRD1535" s="229">
        <v>12974601</v>
      </c>
      <c r="KRE1535" s="229" t="s">
        <v>3953</v>
      </c>
      <c r="KRF1535" s="229" t="s">
        <v>310</v>
      </c>
      <c r="KRG1535" s="229" t="s">
        <v>3954</v>
      </c>
      <c r="KRH1535" s="229" t="s">
        <v>305</v>
      </c>
      <c r="KRI1535" s="229" t="s">
        <v>52</v>
      </c>
      <c r="KRJ1535" s="229" t="s">
        <v>3955</v>
      </c>
      <c r="KRL1535" s="229" t="s">
        <v>3956</v>
      </c>
      <c r="KRM1535" s="229" t="s">
        <v>682</v>
      </c>
      <c r="KRN1535" s="229" t="s">
        <v>354</v>
      </c>
      <c r="KRO1535" s="229" t="s">
        <v>3957</v>
      </c>
      <c r="KRP1535" s="229" t="s">
        <v>2189</v>
      </c>
      <c r="KRQ1535" s="229" t="s">
        <v>294</v>
      </c>
      <c r="KRR1535" s="229" t="s">
        <v>289</v>
      </c>
      <c r="KRS1535" s="229" t="s">
        <v>35</v>
      </c>
      <c r="KRT1535" s="229" t="s">
        <v>29</v>
      </c>
      <c r="KRU1535" s="229" t="s">
        <v>181</v>
      </c>
      <c r="KRV1535" s="229" t="s">
        <v>3958</v>
      </c>
      <c r="KRW1535" s="229" t="s">
        <v>239</v>
      </c>
      <c r="KRX1535" s="229" t="s">
        <v>1186</v>
      </c>
      <c r="KRY1535" s="229" t="s">
        <v>222</v>
      </c>
      <c r="KRZ1535" s="229" t="s">
        <v>223</v>
      </c>
      <c r="KSA1535" s="229" t="s">
        <v>172</v>
      </c>
      <c r="KSB1535" s="229" t="s">
        <v>289</v>
      </c>
      <c r="KSC1535" s="229" t="s">
        <v>227</v>
      </c>
      <c r="KSG1535" s="229">
        <v>2024</v>
      </c>
      <c r="KSH1535" s="229" t="s">
        <v>57</v>
      </c>
      <c r="KSI1535" s="229" t="s">
        <v>3938</v>
      </c>
      <c r="KSJ1535" s="229">
        <v>12974601</v>
      </c>
      <c r="KSK1535" s="229" t="s">
        <v>3953</v>
      </c>
      <c r="KSL1535" s="229" t="s">
        <v>310</v>
      </c>
      <c r="KSM1535" s="229" t="s">
        <v>3954</v>
      </c>
      <c r="KSN1535" s="229" t="s">
        <v>305</v>
      </c>
      <c r="KSO1535" s="229" t="s">
        <v>52</v>
      </c>
      <c r="KSP1535" s="229" t="s">
        <v>3955</v>
      </c>
      <c r="KSR1535" s="229" t="s">
        <v>3956</v>
      </c>
      <c r="KSS1535" s="229" t="s">
        <v>682</v>
      </c>
      <c r="KST1535" s="229" t="s">
        <v>354</v>
      </c>
      <c r="KSU1535" s="229" t="s">
        <v>3957</v>
      </c>
      <c r="KSV1535" s="229" t="s">
        <v>2189</v>
      </c>
      <c r="KSW1535" s="229" t="s">
        <v>294</v>
      </c>
      <c r="KSX1535" s="229" t="s">
        <v>289</v>
      </c>
      <c r="KSY1535" s="229" t="s">
        <v>35</v>
      </c>
      <c r="KSZ1535" s="229" t="s">
        <v>29</v>
      </c>
      <c r="KTA1535" s="229" t="s">
        <v>181</v>
      </c>
      <c r="KTB1535" s="229" t="s">
        <v>3958</v>
      </c>
      <c r="KTC1535" s="229" t="s">
        <v>239</v>
      </c>
      <c r="KTD1535" s="229" t="s">
        <v>1186</v>
      </c>
      <c r="KTE1535" s="229" t="s">
        <v>222</v>
      </c>
      <c r="KTF1535" s="229" t="s">
        <v>223</v>
      </c>
      <c r="KTG1535" s="229" t="s">
        <v>172</v>
      </c>
      <c r="KTH1535" s="229" t="s">
        <v>289</v>
      </c>
      <c r="KTI1535" s="229" t="s">
        <v>227</v>
      </c>
      <c r="KTM1535" s="229">
        <v>2024</v>
      </c>
      <c r="KTN1535" s="229" t="s">
        <v>57</v>
      </c>
      <c r="KTO1535" s="229" t="s">
        <v>3938</v>
      </c>
      <c r="KTP1535" s="229">
        <v>12974601</v>
      </c>
      <c r="KTQ1535" s="229" t="s">
        <v>3953</v>
      </c>
      <c r="KTR1535" s="229" t="s">
        <v>310</v>
      </c>
      <c r="KTS1535" s="229" t="s">
        <v>3954</v>
      </c>
      <c r="KTT1535" s="229" t="s">
        <v>305</v>
      </c>
      <c r="KTU1535" s="229" t="s">
        <v>52</v>
      </c>
      <c r="KTV1535" s="229" t="s">
        <v>3955</v>
      </c>
      <c r="KTX1535" s="229" t="s">
        <v>3956</v>
      </c>
      <c r="KTY1535" s="229" t="s">
        <v>682</v>
      </c>
      <c r="KTZ1535" s="229" t="s">
        <v>354</v>
      </c>
      <c r="KUA1535" s="229" t="s">
        <v>3957</v>
      </c>
      <c r="KUB1535" s="229" t="s">
        <v>2189</v>
      </c>
      <c r="KUC1535" s="229" t="s">
        <v>294</v>
      </c>
      <c r="KUD1535" s="229" t="s">
        <v>289</v>
      </c>
      <c r="KUE1535" s="229" t="s">
        <v>35</v>
      </c>
      <c r="KUF1535" s="229" t="s">
        <v>29</v>
      </c>
      <c r="KUG1535" s="229" t="s">
        <v>181</v>
      </c>
      <c r="KUH1535" s="229" t="s">
        <v>3958</v>
      </c>
      <c r="KUI1535" s="229" t="s">
        <v>239</v>
      </c>
      <c r="KUJ1535" s="229" t="s">
        <v>1186</v>
      </c>
      <c r="KUK1535" s="229" t="s">
        <v>222</v>
      </c>
      <c r="KUL1535" s="229" t="s">
        <v>223</v>
      </c>
      <c r="KUM1535" s="229" t="s">
        <v>172</v>
      </c>
      <c r="KUN1535" s="229" t="s">
        <v>289</v>
      </c>
      <c r="KUO1535" s="229" t="s">
        <v>227</v>
      </c>
      <c r="KUS1535" s="229">
        <v>2024</v>
      </c>
      <c r="KUT1535" s="229" t="s">
        <v>57</v>
      </c>
      <c r="KUU1535" s="229" t="s">
        <v>3938</v>
      </c>
      <c r="KUV1535" s="229">
        <v>12974601</v>
      </c>
      <c r="KUW1535" s="229" t="s">
        <v>3953</v>
      </c>
      <c r="KUX1535" s="229" t="s">
        <v>310</v>
      </c>
      <c r="KUY1535" s="229" t="s">
        <v>3954</v>
      </c>
      <c r="KUZ1535" s="229" t="s">
        <v>305</v>
      </c>
      <c r="KVA1535" s="229" t="s">
        <v>52</v>
      </c>
      <c r="KVB1535" s="229" t="s">
        <v>3955</v>
      </c>
      <c r="KVD1535" s="229" t="s">
        <v>3956</v>
      </c>
      <c r="KVE1535" s="229" t="s">
        <v>682</v>
      </c>
      <c r="KVF1535" s="229" t="s">
        <v>354</v>
      </c>
      <c r="KVG1535" s="229" t="s">
        <v>3957</v>
      </c>
      <c r="KVH1535" s="229" t="s">
        <v>2189</v>
      </c>
      <c r="KVI1535" s="229" t="s">
        <v>294</v>
      </c>
      <c r="KVJ1535" s="229" t="s">
        <v>289</v>
      </c>
      <c r="KVK1535" s="229" t="s">
        <v>35</v>
      </c>
      <c r="KVL1535" s="229" t="s">
        <v>29</v>
      </c>
      <c r="KVM1535" s="229" t="s">
        <v>181</v>
      </c>
      <c r="KVN1535" s="229" t="s">
        <v>3958</v>
      </c>
      <c r="KVO1535" s="229" t="s">
        <v>239</v>
      </c>
      <c r="KVP1535" s="229" t="s">
        <v>1186</v>
      </c>
      <c r="KVQ1535" s="229" t="s">
        <v>222</v>
      </c>
      <c r="KVR1535" s="229" t="s">
        <v>223</v>
      </c>
      <c r="KVS1535" s="229" t="s">
        <v>172</v>
      </c>
      <c r="KVT1535" s="229" t="s">
        <v>289</v>
      </c>
      <c r="KVU1535" s="229" t="s">
        <v>227</v>
      </c>
      <c r="KVY1535" s="229">
        <v>2024</v>
      </c>
      <c r="KVZ1535" s="229" t="s">
        <v>57</v>
      </c>
      <c r="KWA1535" s="229" t="s">
        <v>3938</v>
      </c>
      <c r="KWB1535" s="229">
        <v>12974601</v>
      </c>
      <c r="KWC1535" s="229" t="s">
        <v>3953</v>
      </c>
      <c r="KWD1535" s="229" t="s">
        <v>310</v>
      </c>
      <c r="KWE1535" s="229" t="s">
        <v>3954</v>
      </c>
      <c r="KWF1535" s="229" t="s">
        <v>305</v>
      </c>
      <c r="KWG1535" s="229" t="s">
        <v>52</v>
      </c>
      <c r="KWH1535" s="229" t="s">
        <v>3955</v>
      </c>
      <c r="KWJ1535" s="229" t="s">
        <v>3956</v>
      </c>
      <c r="KWK1535" s="229" t="s">
        <v>682</v>
      </c>
      <c r="KWL1535" s="229" t="s">
        <v>354</v>
      </c>
      <c r="KWM1535" s="229" t="s">
        <v>3957</v>
      </c>
      <c r="KWN1535" s="229" t="s">
        <v>2189</v>
      </c>
      <c r="KWO1535" s="229" t="s">
        <v>294</v>
      </c>
      <c r="KWP1535" s="229" t="s">
        <v>289</v>
      </c>
      <c r="KWQ1535" s="229" t="s">
        <v>35</v>
      </c>
      <c r="KWR1535" s="229" t="s">
        <v>29</v>
      </c>
      <c r="KWS1535" s="229" t="s">
        <v>181</v>
      </c>
      <c r="KWT1535" s="229" t="s">
        <v>3958</v>
      </c>
      <c r="KWU1535" s="229" t="s">
        <v>239</v>
      </c>
      <c r="KWV1535" s="229" t="s">
        <v>1186</v>
      </c>
      <c r="KWW1535" s="229" t="s">
        <v>222</v>
      </c>
      <c r="KWX1535" s="229" t="s">
        <v>223</v>
      </c>
      <c r="KWY1535" s="229" t="s">
        <v>172</v>
      </c>
      <c r="KWZ1535" s="229" t="s">
        <v>289</v>
      </c>
      <c r="KXA1535" s="229" t="s">
        <v>227</v>
      </c>
      <c r="KXE1535" s="229">
        <v>2024</v>
      </c>
      <c r="KXF1535" s="229" t="s">
        <v>57</v>
      </c>
      <c r="KXG1535" s="229" t="s">
        <v>3938</v>
      </c>
      <c r="KXH1535" s="229">
        <v>12974601</v>
      </c>
      <c r="KXI1535" s="229" t="s">
        <v>3953</v>
      </c>
      <c r="KXJ1535" s="229" t="s">
        <v>310</v>
      </c>
      <c r="KXK1535" s="229" t="s">
        <v>3954</v>
      </c>
      <c r="KXL1535" s="229" t="s">
        <v>305</v>
      </c>
      <c r="KXM1535" s="229" t="s">
        <v>52</v>
      </c>
      <c r="KXN1535" s="229" t="s">
        <v>3955</v>
      </c>
      <c r="KXP1535" s="229" t="s">
        <v>3956</v>
      </c>
      <c r="KXQ1535" s="229" t="s">
        <v>682</v>
      </c>
      <c r="KXR1535" s="229" t="s">
        <v>354</v>
      </c>
      <c r="KXS1535" s="229" t="s">
        <v>3957</v>
      </c>
      <c r="KXT1535" s="229" t="s">
        <v>2189</v>
      </c>
      <c r="KXU1535" s="229" t="s">
        <v>294</v>
      </c>
      <c r="KXV1535" s="229" t="s">
        <v>289</v>
      </c>
      <c r="KXW1535" s="229" t="s">
        <v>35</v>
      </c>
      <c r="KXX1535" s="229" t="s">
        <v>29</v>
      </c>
      <c r="KXY1535" s="229" t="s">
        <v>181</v>
      </c>
      <c r="KXZ1535" s="229" t="s">
        <v>3958</v>
      </c>
      <c r="KYA1535" s="229" t="s">
        <v>239</v>
      </c>
      <c r="KYB1535" s="229" t="s">
        <v>1186</v>
      </c>
      <c r="KYC1535" s="229" t="s">
        <v>222</v>
      </c>
      <c r="KYD1535" s="229" t="s">
        <v>223</v>
      </c>
      <c r="KYE1535" s="229" t="s">
        <v>172</v>
      </c>
      <c r="KYF1535" s="229" t="s">
        <v>289</v>
      </c>
      <c r="KYG1535" s="229" t="s">
        <v>227</v>
      </c>
      <c r="KYK1535" s="229">
        <v>2024</v>
      </c>
      <c r="KYL1535" s="229" t="s">
        <v>57</v>
      </c>
      <c r="KYM1535" s="229" t="s">
        <v>3938</v>
      </c>
      <c r="KYN1535" s="229">
        <v>12974601</v>
      </c>
      <c r="KYO1535" s="229" t="s">
        <v>3953</v>
      </c>
      <c r="KYP1535" s="229" t="s">
        <v>310</v>
      </c>
      <c r="KYQ1535" s="229" t="s">
        <v>3954</v>
      </c>
      <c r="KYR1535" s="229" t="s">
        <v>305</v>
      </c>
      <c r="KYS1535" s="229" t="s">
        <v>52</v>
      </c>
      <c r="KYT1535" s="229" t="s">
        <v>3955</v>
      </c>
      <c r="KYV1535" s="229" t="s">
        <v>3956</v>
      </c>
      <c r="KYW1535" s="229" t="s">
        <v>682</v>
      </c>
      <c r="KYX1535" s="229" t="s">
        <v>354</v>
      </c>
      <c r="KYY1535" s="229" t="s">
        <v>3957</v>
      </c>
      <c r="KYZ1535" s="229" t="s">
        <v>2189</v>
      </c>
      <c r="KZA1535" s="229" t="s">
        <v>294</v>
      </c>
      <c r="KZB1535" s="229" t="s">
        <v>289</v>
      </c>
      <c r="KZC1535" s="229" t="s">
        <v>35</v>
      </c>
      <c r="KZD1535" s="229" t="s">
        <v>29</v>
      </c>
      <c r="KZE1535" s="229" t="s">
        <v>181</v>
      </c>
      <c r="KZF1535" s="229" t="s">
        <v>3958</v>
      </c>
      <c r="KZG1535" s="229" t="s">
        <v>239</v>
      </c>
      <c r="KZH1535" s="229" t="s">
        <v>1186</v>
      </c>
      <c r="KZI1535" s="229" t="s">
        <v>222</v>
      </c>
      <c r="KZJ1535" s="229" t="s">
        <v>223</v>
      </c>
      <c r="KZK1535" s="229" t="s">
        <v>172</v>
      </c>
      <c r="KZL1535" s="229" t="s">
        <v>289</v>
      </c>
      <c r="KZM1535" s="229" t="s">
        <v>227</v>
      </c>
      <c r="KZQ1535" s="229">
        <v>2024</v>
      </c>
      <c r="KZR1535" s="229" t="s">
        <v>57</v>
      </c>
      <c r="KZS1535" s="229" t="s">
        <v>3938</v>
      </c>
      <c r="KZT1535" s="229">
        <v>12974601</v>
      </c>
      <c r="KZU1535" s="229" t="s">
        <v>3953</v>
      </c>
      <c r="KZV1535" s="229" t="s">
        <v>310</v>
      </c>
      <c r="KZW1535" s="229" t="s">
        <v>3954</v>
      </c>
      <c r="KZX1535" s="229" t="s">
        <v>305</v>
      </c>
      <c r="KZY1535" s="229" t="s">
        <v>52</v>
      </c>
      <c r="KZZ1535" s="229" t="s">
        <v>3955</v>
      </c>
      <c r="LAB1535" s="229" t="s">
        <v>3956</v>
      </c>
      <c r="LAC1535" s="229" t="s">
        <v>682</v>
      </c>
      <c r="LAD1535" s="229" t="s">
        <v>354</v>
      </c>
      <c r="LAE1535" s="229" t="s">
        <v>3957</v>
      </c>
      <c r="LAF1535" s="229" t="s">
        <v>2189</v>
      </c>
      <c r="LAG1535" s="229" t="s">
        <v>294</v>
      </c>
      <c r="LAH1535" s="229" t="s">
        <v>289</v>
      </c>
      <c r="LAI1535" s="229" t="s">
        <v>35</v>
      </c>
      <c r="LAJ1535" s="229" t="s">
        <v>29</v>
      </c>
      <c r="LAK1535" s="229" t="s">
        <v>181</v>
      </c>
      <c r="LAL1535" s="229" t="s">
        <v>3958</v>
      </c>
      <c r="LAM1535" s="229" t="s">
        <v>239</v>
      </c>
      <c r="LAN1535" s="229" t="s">
        <v>1186</v>
      </c>
      <c r="LAO1535" s="229" t="s">
        <v>222</v>
      </c>
      <c r="LAP1535" s="229" t="s">
        <v>223</v>
      </c>
      <c r="LAQ1535" s="229" t="s">
        <v>172</v>
      </c>
      <c r="LAR1535" s="229" t="s">
        <v>289</v>
      </c>
      <c r="LAS1535" s="229" t="s">
        <v>227</v>
      </c>
      <c r="LAW1535" s="229">
        <v>2024</v>
      </c>
      <c r="LAX1535" s="229" t="s">
        <v>57</v>
      </c>
      <c r="LAY1535" s="229" t="s">
        <v>3938</v>
      </c>
      <c r="LAZ1535" s="229">
        <v>12974601</v>
      </c>
      <c r="LBA1535" s="229" t="s">
        <v>3953</v>
      </c>
      <c r="LBB1535" s="229" t="s">
        <v>310</v>
      </c>
      <c r="LBC1535" s="229" t="s">
        <v>3954</v>
      </c>
      <c r="LBD1535" s="229" t="s">
        <v>305</v>
      </c>
      <c r="LBE1535" s="229" t="s">
        <v>52</v>
      </c>
      <c r="LBF1535" s="229" t="s">
        <v>3955</v>
      </c>
      <c r="LBH1535" s="229" t="s">
        <v>3956</v>
      </c>
      <c r="LBI1535" s="229" t="s">
        <v>682</v>
      </c>
      <c r="LBJ1535" s="229" t="s">
        <v>354</v>
      </c>
      <c r="LBK1535" s="229" t="s">
        <v>3957</v>
      </c>
      <c r="LBL1535" s="229" t="s">
        <v>2189</v>
      </c>
      <c r="LBM1535" s="229" t="s">
        <v>294</v>
      </c>
      <c r="LBN1535" s="229" t="s">
        <v>289</v>
      </c>
      <c r="LBO1535" s="229" t="s">
        <v>35</v>
      </c>
      <c r="LBP1535" s="229" t="s">
        <v>29</v>
      </c>
      <c r="LBQ1535" s="229" t="s">
        <v>181</v>
      </c>
      <c r="LBR1535" s="229" t="s">
        <v>3958</v>
      </c>
      <c r="LBS1535" s="229" t="s">
        <v>239</v>
      </c>
      <c r="LBT1535" s="229" t="s">
        <v>1186</v>
      </c>
      <c r="LBU1535" s="229" t="s">
        <v>222</v>
      </c>
      <c r="LBV1535" s="229" t="s">
        <v>223</v>
      </c>
      <c r="LBW1535" s="229" t="s">
        <v>172</v>
      </c>
      <c r="LBX1535" s="229" t="s">
        <v>289</v>
      </c>
      <c r="LBY1535" s="229" t="s">
        <v>227</v>
      </c>
      <c r="LCC1535" s="229">
        <v>2024</v>
      </c>
      <c r="LCD1535" s="229" t="s">
        <v>57</v>
      </c>
      <c r="LCE1535" s="229" t="s">
        <v>3938</v>
      </c>
      <c r="LCF1535" s="229">
        <v>12974601</v>
      </c>
      <c r="LCG1535" s="229" t="s">
        <v>3953</v>
      </c>
      <c r="LCH1535" s="229" t="s">
        <v>310</v>
      </c>
      <c r="LCI1535" s="229" t="s">
        <v>3954</v>
      </c>
      <c r="LCJ1535" s="229" t="s">
        <v>305</v>
      </c>
      <c r="LCK1535" s="229" t="s">
        <v>52</v>
      </c>
      <c r="LCL1535" s="229" t="s">
        <v>3955</v>
      </c>
      <c r="LCN1535" s="229" t="s">
        <v>3956</v>
      </c>
      <c r="LCO1535" s="229" t="s">
        <v>682</v>
      </c>
      <c r="LCP1535" s="229" t="s">
        <v>354</v>
      </c>
      <c r="LCQ1535" s="229" t="s">
        <v>3957</v>
      </c>
      <c r="LCR1535" s="229" t="s">
        <v>2189</v>
      </c>
      <c r="LCS1535" s="229" t="s">
        <v>294</v>
      </c>
      <c r="LCT1535" s="229" t="s">
        <v>289</v>
      </c>
      <c r="LCU1535" s="229" t="s">
        <v>35</v>
      </c>
      <c r="LCV1535" s="229" t="s">
        <v>29</v>
      </c>
      <c r="LCW1535" s="229" t="s">
        <v>181</v>
      </c>
      <c r="LCX1535" s="229" t="s">
        <v>3958</v>
      </c>
      <c r="LCY1535" s="229" t="s">
        <v>239</v>
      </c>
      <c r="LCZ1535" s="229" t="s">
        <v>1186</v>
      </c>
      <c r="LDA1535" s="229" t="s">
        <v>222</v>
      </c>
      <c r="LDB1535" s="229" t="s">
        <v>223</v>
      </c>
      <c r="LDC1535" s="229" t="s">
        <v>172</v>
      </c>
      <c r="LDD1535" s="229" t="s">
        <v>289</v>
      </c>
      <c r="LDE1535" s="229" t="s">
        <v>227</v>
      </c>
      <c r="LDI1535" s="229">
        <v>2024</v>
      </c>
      <c r="LDJ1535" s="229" t="s">
        <v>57</v>
      </c>
      <c r="LDK1535" s="229" t="s">
        <v>3938</v>
      </c>
      <c r="LDL1535" s="229">
        <v>12974601</v>
      </c>
      <c r="LDM1535" s="229" t="s">
        <v>3953</v>
      </c>
      <c r="LDN1535" s="229" t="s">
        <v>310</v>
      </c>
      <c r="LDO1535" s="229" t="s">
        <v>3954</v>
      </c>
      <c r="LDP1535" s="229" t="s">
        <v>305</v>
      </c>
      <c r="LDQ1535" s="229" t="s">
        <v>52</v>
      </c>
      <c r="LDR1535" s="229" t="s">
        <v>3955</v>
      </c>
      <c r="LDT1535" s="229" t="s">
        <v>3956</v>
      </c>
      <c r="LDU1535" s="229" t="s">
        <v>682</v>
      </c>
      <c r="LDV1535" s="229" t="s">
        <v>354</v>
      </c>
      <c r="LDW1535" s="229" t="s">
        <v>3957</v>
      </c>
      <c r="LDX1535" s="229" t="s">
        <v>2189</v>
      </c>
      <c r="LDY1535" s="229" t="s">
        <v>294</v>
      </c>
      <c r="LDZ1535" s="229" t="s">
        <v>289</v>
      </c>
      <c r="LEA1535" s="229" t="s">
        <v>35</v>
      </c>
      <c r="LEB1535" s="229" t="s">
        <v>29</v>
      </c>
      <c r="LEC1535" s="229" t="s">
        <v>181</v>
      </c>
      <c r="LED1535" s="229" t="s">
        <v>3958</v>
      </c>
      <c r="LEE1535" s="229" t="s">
        <v>239</v>
      </c>
      <c r="LEF1535" s="229" t="s">
        <v>1186</v>
      </c>
      <c r="LEG1535" s="229" t="s">
        <v>222</v>
      </c>
      <c r="LEH1535" s="229" t="s">
        <v>223</v>
      </c>
      <c r="LEI1535" s="229" t="s">
        <v>172</v>
      </c>
      <c r="LEJ1535" s="229" t="s">
        <v>289</v>
      </c>
      <c r="LEK1535" s="229" t="s">
        <v>227</v>
      </c>
      <c r="LEO1535" s="229">
        <v>2024</v>
      </c>
      <c r="LEP1535" s="229" t="s">
        <v>57</v>
      </c>
      <c r="LEQ1535" s="229" t="s">
        <v>3938</v>
      </c>
      <c r="LER1535" s="229">
        <v>12974601</v>
      </c>
      <c r="LES1535" s="229" t="s">
        <v>3953</v>
      </c>
      <c r="LET1535" s="229" t="s">
        <v>310</v>
      </c>
      <c r="LEU1535" s="229" t="s">
        <v>3954</v>
      </c>
      <c r="LEV1535" s="229" t="s">
        <v>305</v>
      </c>
      <c r="LEW1535" s="229" t="s">
        <v>52</v>
      </c>
      <c r="LEX1535" s="229" t="s">
        <v>3955</v>
      </c>
      <c r="LEZ1535" s="229" t="s">
        <v>3956</v>
      </c>
      <c r="LFA1535" s="229" t="s">
        <v>682</v>
      </c>
      <c r="LFB1535" s="229" t="s">
        <v>354</v>
      </c>
      <c r="LFC1535" s="229" t="s">
        <v>3957</v>
      </c>
      <c r="LFD1535" s="229" t="s">
        <v>2189</v>
      </c>
      <c r="LFE1535" s="229" t="s">
        <v>294</v>
      </c>
      <c r="LFF1535" s="229" t="s">
        <v>289</v>
      </c>
      <c r="LFG1535" s="229" t="s">
        <v>35</v>
      </c>
      <c r="LFH1535" s="229" t="s">
        <v>29</v>
      </c>
      <c r="LFI1535" s="229" t="s">
        <v>181</v>
      </c>
      <c r="LFJ1535" s="229" t="s">
        <v>3958</v>
      </c>
      <c r="LFK1535" s="229" t="s">
        <v>239</v>
      </c>
      <c r="LFL1535" s="229" t="s">
        <v>1186</v>
      </c>
      <c r="LFM1535" s="229" t="s">
        <v>222</v>
      </c>
      <c r="LFN1535" s="229" t="s">
        <v>223</v>
      </c>
      <c r="LFO1535" s="229" t="s">
        <v>172</v>
      </c>
      <c r="LFP1535" s="229" t="s">
        <v>289</v>
      </c>
      <c r="LFQ1535" s="229" t="s">
        <v>227</v>
      </c>
      <c r="LFU1535" s="229">
        <v>2024</v>
      </c>
      <c r="LFV1535" s="229" t="s">
        <v>57</v>
      </c>
      <c r="LFW1535" s="229" t="s">
        <v>3938</v>
      </c>
      <c r="LFX1535" s="229">
        <v>12974601</v>
      </c>
      <c r="LFY1535" s="229" t="s">
        <v>3953</v>
      </c>
      <c r="LFZ1535" s="229" t="s">
        <v>310</v>
      </c>
      <c r="LGA1535" s="229" t="s">
        <v>3954</v>
      </c>
      <c r="LGB1535" s="229" t="s">
        <v>305</v>
      </c>
      <c r="LGC1535" s="229" t="s">
        <v>52</v>
      </c>
      <c r="LGD1535" s="229" t="s">
        <v>3955</v>
      </c>
      <c r="LGF1535" s="229" t="s">
        <v>3956</v>
      </c>
      <c r="LGG1535" s="229" t="s">
        <v>682</v>
      </c>
      <c r="LGH1535" s="229" t="s">
        <v>354</v>
      </c>
      <c r="LGI1535" s="229" t="s">
        <v>3957</v>
      </c>
      <c r="LGJ1535" s="229" t="s">
        <v>2189</v>
      </c>
      <c r="LGK1535" s="229" t="s">
        <v>294</v>
      </c>
      <c r="LGL1535" s="229" t="s">
        <v>289</v>
      </c>
      <c r="LGM1535" s="229" t="s">
        <v>35</v>
      </c>
      <c r="LGN1535" s="229" t="s">
        <v>29</v>
      </c>
      <c r="LGO1535" s="229" t="s">
        <v>181</v>
      </c>
      <c r="LGP1535" s="229" t="s">
        <v>3958</v>
      </c>
      <c r="LGQ1535" s="229" t="s">
        <v>239</v>
      </c>
      <c r="LGR1535" s="229" t="s">
        <v>1186</v>
      </c>
      <c r="LGS1535" s="229" t="s">
        <v>222</v>
      </c>
      <c r="LGT1535" s="229" t="s">
        <v>223</v>
      </c>
      <c r="LGU1535" s="229" t="s">
        <v>172</v>
      </c>
      <c r="LGV1535" s="229" t="s">
        <v>289</v>
      </c>
      <c r="LGW1535" s="229" t="s">
        <v>227</v>
      </c>
      <c r="LHA1535" s="229">
        <v>2024</v>
      </c>
      <c r="LHB1535" s="229" t="s">
        <v>57</v>
      </c>
      <c r="LHC1535" s="229" t="s">
        <v>3938</v>
      </c>
      <c r="LHD1535" s="229">
        <v>12974601</v>
      </c>
      <c r="LHE1535" s="229" t="s">
        <v>3953</v>
      </c>
      <c r="LHF1535" s="229" t="s">
        <v>310</v>
      </c>
      <c r="LHG1535" s="229" t="s">
        <v>3954</v>
      </c>
      <c r="LHH1535" s="229" t="s">
        <v>305</v>
      </c>
      <c r="LHI1535" s="229" t="s">
        <v>52</v>
      </c>
      <c r="LHJ1535" s="229" t="s">
        <v>3955</v>
      </c>
      <c r="LHL1535" s="229" t="s">
        <v>3956</v>
      </c>
      <c r="LHM1535" s="229" t="s">
        <v>682</v>
      </c>
      <c r="LHN1535" s="229" t="s">
        <v>354</v>
      </c>
      <c r="LHO1535" s="229" t="s">
        <v>3957</v>
      </c>
      <c r="LHP1535" s="229" t="s">
        <v>2189</v>
      </c>
      <c r="LHQ1535" s="229" t="s">
        <v>294</v>
      </c>
      <c r="LHR1535" s="229" t="s">
        <v>289</v>
      </c>
      <c r="LHS1535" s="229" t="s">
        <v>35</v>
      </c>
      <c r="LHT1535" s="229" t="s">
        <v>29</v>
      </c>
      <c r="LHU1535" s="229" t="s">
        <v>181</v>
      </c>
      <c r="LHV1535" s="229" t="s">
        <v>3958</v>
      </c>
      <c r="LHW1535" s="229" t="s">
        <v>239</v>
      </c>
      <c r="LHX1535" s="229" t="s">
        <v>1186</v>
      </c>
      <c r="LHY1535" s="229" t="s">
        <v>222</v>
      </c>
      <c r="LHZ1535" s="229" t="s">
        <v>223</v>
      </c>
      <c r="LIA1535" s="229" t="s">
        <v>172</v>
      </c>
      <c r="LIB1535" s="229" t="s">
        <v>289</v>
      </c>
      <c r="LIC1535" s="229" t="s">
        <v>227</v>
      </c>
      <c r="LIG1535" s="229">
        <v>2024</v>
      </c>
      <c r="LIH1535" s="229" t="s">
        <v>57</v>
      </c>
      <c r="LII1535" s="229" t="s">
        <v>3938</v>
      </c>
      <c r="LIJ1535" s="229">
        <v>12974601</v>
      </c>
      <c r="LIK1535" s="229" t="s">
        <v>3953</v>
      </c>
      <c r="LIL1535" s="229" t="s">
        <v>310</v>
      </c>
      <c r="LIM1535" s="229" t="s">
        <v>3954</v>
      </c>
      <c r="LIN1535" s="229" t="s">
        <v>305</v>
      </c>
      <c r="LIO1535" s="229" t="s">
        <v>52</v>
      </c>
      <c r="LIP1535" s="229" t="s">
        <v>3955</v>
      </c>
      <c r="LIR1535" s="229" t="s">
        <v>3956</v>
      </c>
      <c r="LIS1535" s="229" t="s">
        <v>682</v>
      </c>
      <c r="LIT1535" s="229" t="s">
        <v>354</v>
      </c>
      <c r="LIU1535" s="229" t="s">
        <v>3957</v>
      </c>
      <c r="LIV1535" s="229" t="s">
        <v>2189</v>
      </c>
      <c r="LIW1535" s="229" t="s">
        <v>294</v>
      </c>
      <c r="LIX1535" s="229" t="s">
        <v>289</v>
      </c>
      <c r="LIY1535" s="229" t="s">
        <v>35</v>
      </c>
      <c r="LIZ1535" s="229" t="s">
        <v>29</v>
      </c>
      <c r="LJA1535" s="229" t="s">
        <v>181</v>
      </c>
      <c r="LJB1535" s="229" t="s">
        <v>3958</v>
      </c>
      <c r="LJC1535" s="229" t="s">
        <v>239</v>
      </c>
      <c r="LJD1535" s="229" t="s">
        <v>1186</v>
      </c>
      <c r="LJE1535" s="229" t="s">
        <v>222</v>
      </c>
      <c r="LJF1535" s="229" t="s">
        <v>223</v>
      </c>
      <c r="LJG1535" s="229" t="s">
        <v>172</v>
      </c>
      <c r="LJH1535" s="229" t="s">
        <v>289</v>
      </c>
      <c r="LJI1535" s="229" t="s">
        <v>227</v>
      </c>
      <c r="LJM1535" s="229">
        <v>2024</v>
      </c>
      <c r="LJN1535" s="229" t="s">
        <v>57</v>
      </c>
      <c r="LJO1535" s="229" t="s">
        <v>3938</v>
      </c>
      <c r="LJP1535" s="229">
        <v>12974601</v>
      </c>
      <c r="LJQ1535" s="229" t="s">
        <v>3953</v>
      </c>
      <c r="LJR1535" s="229" t="s">
        <v>310</v>
      </c>
      <c r="LJS1535" s="229" t="s">
        <v>3954</v>
      </c>
      <c r="LJT1535" s="229" t="s">
        <v>305</v>
      </c>
      <c r="LJU1535" s="229" t="s">
        <v>52</v>
      </c>
      <c r="LJV1535" s="229" t="s">
        <v>3955</v>
      </c>
      <c r="LJX1535" s="229" t="s">
        <v>3956</v>
      </c>
      <c r="LJY1535" s="229" t="s">
        <v>682</v>
      </c>
      <c r="LJZ1535" s="229" t="s">
        <v>354</v>
      </c>
      <c r="LKA1535" s="229" t="s">
        <v>3957</v>
      </c>
      <c r="LKB1535" s="229" t="s">
        <v>2189</v>
      </c>
      <c r="LKC1535" s="229" t="s">
        <v>294</v>
      </c>
      <c r="LKD1535" s="229" t="s">
        <v>289</v>
      </c>
      <c r="LKE1535" s="229" t="s">
        <v>35</v>
      </c>
      <c r="LKF1535" s="229" t="s">
        <v>29</v>
      </c>
      <c r="LKG1535" s="229" t="s">
        <v>181</v>
      </c>
      <c r="LKH1535" s="229" t="s">
        <v>3958</v>
      </c>
      <c r="LKI1535" s="229" t="s">
        <v>239</v>
      </c>
      <c r="LKJ1535" s="229" t="s">
        <v>1186</v>
      </c>
      <c r="LKK1535" s="229" t="s">
        <v>222</v>
      </c>
      <c r="LKL1535" s="229" t="s">
        <v>223</v>
      </c>
      <c r="LKM1535" s="229" t="s">
        <v>172</v>
      </c>
      <c r="LKN1535" s="229" t="s">
        <v>289</v>
      </c>
      <c r="LKO1535" s="229" t="s">
        <v>227</v>
      </c>
      <c r="LKS1535" s="229">
        <v>2024</v>
      </c>
      <c r="LKT1535" s="229" t="s">
        <v>57</v>
      </c>
      <c r="LKU1535" s="229" t="s">
        <v>3938</v>
      </c>
      <c r="LKV1535" s="229">
        <v>12974601</v>
      </c>
      <c r="LKW1535" s="229" t="s">
        <v>3953</v>
      </c>
      <c r="LKX1535" s="229" t="s">
        <v>310</v>
      </c>
      <c r="LKY1535" s="229" t="s">
        <v>3954</v>
      </c>
      <c r="LKZ1535" s="229" t="s">
        <v>305</v>
      </c>
      <c r="LLA1535" s="229" t="s">
        <v>52</v>
      </c>
      <c r="LLB1535" s="229" t="s">
        <v>3955</v>
      </c>
      <c r="LLD1535" s="229" t="s">
        <v>3956</v>
      </c>
      <c r="LLE1535" s="229" t="s">
        <v>682</v>
      </c>
      <c r="LLF1535" s="229" t="s">
        <v>354</v>
      </c>
      <c r="LLG1535" s="229" t="s">
        <v>3957</v>
      </c>
      <c r="LLH1535" s="229" t="s">
        <v>2189</v>
      </c>
      <c r="LLI1535" s="229" t="s">
        <v>294</v>
      </c>
      <c r="LLJ1535" s="229" t="s">
        <v>289</v>
      </c>
      <c r="LLK1535" s="229" t="s">
        <v>35</v>
      </c>
      <c r="LLL1535" s="229" t="s">
        <v>29</v>
      </c>
      <c r="LLM1535" s="229" t="s">
        <v>181</v>
      </c>
      <c r="LLN1535" s="229" t="s">
        <v>3958</v>
      </c>
      <c r="LLO1535" s="229" t="s">
        <v>239</v>
      </c>
      <c r="LLP1535" s="229" t="s">
        <v>1186</v>
      </c>
      <c r="LLQ1535" s="229" t="s">
        <v>222</v>
      </c>
      <c r="LLR1535" s="229" t="s">
        <v>223</v>
      </c>
      <c r="LLS1535" s="229" t="s">
        <v>172</v>
      </c>
      <c r="LLT1535" s="229" t="s">
        <v>289</v>
      </c>
      <c r="LLU1535" s="229" t="s">
        <v>227</v>
      </c>
      <c r="LLY1535" s="229">
        <v>2024</v>
      </c>
      <c r="LLZ1535" s="229" t="s">
        <v>57</v>
      </c>
      <c r="LMA1535" s="229" t="s">
        <v>3938</v>
      </c>
      <c r="LMB1535" s="229">
        <v>12974601</v>
      </c>
      <c r="LMC1535" s="229" t="s">
        <v>3953</v>
      </c>
      <c r="LMD1535" s="229" t="s">
        <v>310</v>
      </c>
      <c r="LME1535" s="229" t="s">
        <v>3954</v>
      </c>
      <c r="LMF1535" s="229" t="s">
        <v>305</v>
      </c>
      <c r="LMG1535" s="229" t="s">
        <v>52</v>
      </c>
      <c r="LMH1535" s="229" t="s">
        <v>3955</v>
      </c>
      <c r="LMJ1535" s="229" t="s">
        <v>3956</v>
      </c>
      <c r="LMK1535" s="229" t="s">
        <v>682</v>
      </c>
      <c r="LML1535" s="229" t="s">
        <v>354</v>
      </c>
      <c r="LMM1535" s="229" t="s">
        <v>3957</v>
      </c>
      <c r="LMN1535" s="229" t="s">
        <v>2189</v>
      </c>
      <c r="LMO1535" s="229" t="s">
        <v>294</v>
      </c>
      <c r="LMP1535" s="229" t="s">
        <v>289</v>
      </c>
      <c r="LMQ1535" s="229" t="s">
        <v>35</v>
      </c>
      <c r="LMR1535" s="229" t="s">
        <v>29</v>
      </c>
      <c r="LMS1535" s="229" t="s">
        <v>181</v>
      </c>
      <c r="LMT1535" s="229" t="s">
        <v>3958</v>
      </c>
      <c r="LMU1535" s="229" t="s">
        <v>239</v>
      </c>
      <c r="LMV1535" s="229" t="s">
        <v>1186</v>
      </c>
      <c r="LMW1535" s="229" t="s">
        <v>222</v>
      </c>
      <c r="LMX1535" s="229" t="s">
        <v>223</v>
      </c>
      <c r="LMY1535" s="229" t="s">
        <v>172</v>
      </c>
      <c r="LMZ1535" s="229" t="s">
        <v>289</v>
      </c>
      <c r="LNA1535" s="229" t="s">
        <v>227</v>
      </c>
      <c r="LNE1535" s="229">
        <v>2024</v>
      </c>
      <c r="LNF1535" s="229" t="s">
        <v>57</v>
      </c>
      <c r="LNG1535" s="229" t="s">
        <v>3938</v>
      </c>
      <c r="LNH1535" s="229">
        <v>12974601</v>
      </c>
      <c r="LNI1535" s="229" t="s">
        <v>3953</v>
      </c>
      <c r="LNJ1535" s="229" t="s">
        <v>310</v>
      </c>
      <c r="LNK1535" s="229" t="s">
        <v>3954</v>
      </c>
      <c r="LNL1535" s="229" t="s">
        <v>305</v>
      </c>
      <c r="LNM1535" s="229" t="s">
        <v>52</v>
      </c>
      <c r="LNN1535" s="229" t="s">
        <v>3955</v>
      </c>
      <c r="LNP1535" s="229" t="s">
        <v>3956</v>
      </c>
      <c r="LNQ1535" s="229" t="s">
        <v>682</v>
      </c>
      <c r="LNR1535" s="229" t="s">
        <v>354</v>
      </c>
      <c r="LNS1535" s="229" t="s">
        <v>3957</v>
      </c>
      <c r="LNT1535" s="229" t="s">
        <v>2189</v>
      </c>
      <c r="LNU1535" s="229" t="s">
        <v>294</v>
      </c>
      <c r="LNV1535" s="229" t="s">
        <v>289</v>
      </c>
      <c r="LNW1535" s="229" t="s">
        <v>35</v>
      </c>
      <c r="LNX1535" s="229" t="s">
        <v>29</v>
      </c>
      <c r="LNY1535" s="229" t="s">
        <v>181</v>
      </c>
      <c r="LNZ1535" s="229" t="s">
        <v>3958</v>
      </c>
      <c r="LOA1535" s="229" t="s">
        <v>239</v>
      </c>
      <c r="LOB1535" s="229" t="s">
        <v>1186</v>
      </c>
      <c r="LOC1535" s="229" t="s">
        <v>222</v>
      </c>
      <c r="LOD1535" s="229" t="s">
        <v>223</v>
      </c>
      <c r="LOE1535" s="229" t="s">
        <v>172</v>
      </c>
      <c r="LOF1535" s="229" t="s">
        <v>289</v>
      </c>
      <c r="LOG1535" s="229" t="s">
        <v>227</v>
      </c>
      <c r="LOK1535" s="229">
        <v>2024</v>
      </c>
      <c r="LOL1535" s="229" t="s">
        <v>57</v>
      </c>
      <c r="LOM1535" s="229" t="s">
        <v>3938</v>
      </c>
      <c r="LON1535" s="229">
        <v>12974601</v>
      </c>
      <c r="LOO1535" s="229" t="s">
        <v>3953</v>
      </c>
      <c r="LOP1535" s="229" t="s">
        <v>310</v>
      </c>
      <c r="LOQ1535" s="229" t="s">
        <v>3954</v>
      </c>
      <c r="LOR1535" s="229" t="s">
        <v>305</v>
      </c>
      <c r="LOS1535" s="229" t="s">
        <v>52</v>
      </c>
      <c r="LOT1535" s="229" t="s">
        <v>3955</v>
      </c>
      <c r="LOV1535" s="229" t="s">
        <v>3956</v>
      </c>
      <c r="LOW1535" s="229" t="s">
        <v>682</v>
      </c>
      <c r="LOX1535" s="229" t="s">
        <v>354</v>
      </c>
      <c r="LOY1535" s="229" t="s">
        <v>3957</v>
      </c>
      <c r="LOZ1535" s="229" t="s">
        <v>2189</v>
      </c>
      <c r="LPA1535" s="229" t="s">
        <v>294</v>
      </c>
      <c r="LPB1535" s="229" t="s">
        <v>289</v>
      </c>
      <c r="LPC1535" s="229" t="s">
        <v>35</v>
      </c>
      <c r="LPD1535" s="229" t="s">
        <v>29</v>
      </c>
      <c r="LPE1535" s="229" t="s">
        <v>181</v>
      </c>
      <c r="LPF1535" s="229" t="s">
        <v>3958</v>
      </c>
      <c r="LPG1535" s="229" t="s">
        <v>239</v>
      </c>
      <c r="LPH1535" s="229" t="s">
        <v>1186</v>
      </c>
      <c r="LPI1535" s="229" t="s">
        <v>222</v>
      </c>
      <c r="LPJ1535" s="229" t="s">
        <v>223</v>
      </c>
      <c r="LPK1535" s="229" t="s">
        <v>172</v>
      </c>
      <c r="LPL1535" s="229" t="s">
        <v>289</v>
      </c>
      <c r="LPM1535" s="229" t="s">
        <v>227</v>
      </c>
      <c r="LPQ1535" s="229">
        <v>2024</v>
      </c>
      <c r="LPR1535" s="229" t="s">
        <v>57</v>
      </c>
      <c r="LPS1535" s="229" t="s">
        <v>3938</v>
      </c>
      <c r="LPT1535" s="229">
        <v>12974601</v>
      </c>
      <c r="LPU1535" s="229" t="s">
        <v>3953</v>
      </c>
      <c r="LPV1535" s="229" t="s">
        <v>310</v>
      </c>
      <c r="LPW1535" s="229" t="s">
        <v>3954</v>
      </c>
      <c r="LPX1535" s="229" t="s">
        <v>305</v>
      </c>
      <c r="LPY1535" s="229" t="s">
        <v>52</v>
      </c>
      <c r="LPZ1535" s="229" t="s">
        <v>3955</v>
      </c>
      <c r="LQB1535" s="229" t="s">
        <v>3956</v>
      </c>
      <c r="LQC1535" s="229" t="s">
        <v>682</v>
      </c>
      <c r="LQD1535" s="229" t="s">
        <v>354</v>
      </c>
      <c r="LQE1535" s="229" t="s">
        <v>3957</v>
      </c>
      <c r="LQF1535" s="229" t="s">
        <v>2189</v>
      </c>
      <c r="LQG1535" s="229" t="s">
        <v>294</v>
      </c>
      <c r="LQH1535" s="229" t="s">
        <v>289</v>
      </c>
      <c r="LQI1535" s="229" t="s">
        <v>35</v>
      </c>
      <c r="LQJ1535" s="229" t="s">
        <v>29</v>
      </c>
      <c r="LQK1535" s="229" t="s">
        <v>181</v>
      </c>
      <c r="LQL1535" s="229" t="s">
        <v>3958</v>
      </c>
      <c r="LQM1535" s="229" t="s">
        <v>239</v>
      </c>
      <c r="LQN1535" s="229" t="s">
        <v>1186</v>
      </c>
      <c r="LQO1535" s="229" t="s">
        <v>222</v>
      </c>
      <c r="LQP1535" s="229" t="s">
        <v>223</v>
      </c>
      <c r="LQQ1535" s="229" t="s">
        <v>172</v>
      </c>
      <c r="LQR1535" s="229" t="s">
        <v>289</v>
      </c>
      <c r="LQS1535" s="229" t="s">
        <v>227</v>
      </c>
      <c r="LQW1535" s="229">
        <v>2024</v>
      </c>
      <c r="LQX1535" s="229" t="s">
        <v>57</v>
      </c>
      <c r="LQY1535" s="229" t="s">
        <v>3938</v>
      </c>
      <c r="LQZ1535" s="229">
        <v>12974601</v>
      </c>
      <c r="LRA1535" s="229" t="s">
        <v>3953</v>
      </c>
      <c r="LRB1535" s="229" t="s">
        <v>310</v>
      </c>
      <c r="LRC1535" s="229" t="s">
        <v>3954</v>
      </c>
      <c r="LRD1535" s="229" t="s">
        <v>305</v>
      </c>
      <c r="LRE1535" s="229" t="s">
        <v>52</v>
      </c>
      <c r="LRF1535" s="229" t="s">
        <v>3955</v>
      </c>
      <c r="LRH1535" s="229" t="s">
        <v>3956</v>
      </c>
      <c r="LRI1535" s="229" t="s">
        <v>682</v>
      </c>
      <c r="LRJ1535" s="229" t="s">
        <v>354</v>
      </c>
      <c r="LRK1535" s="229" t="s">
        <v>3957</v>
      </c>
      <c r="LRL1535" s="229" t="s">
        <v>2189</v>
      </c>
      <c r="LRM1535" s="229" t="s">
        <v>294</v>
      </c>
      <c r="LRN1535" s="229" t="s">
        <v>289</v>
      </c>
      <c r="LRO1535" s="229" t="s">
        <v>35</v>
      </c>
      <c r="LRP1535" s="229" t="s">
        <v>29</v>
      </c>
      <c r="LRQ1535" s="229" t="s">
        <v>181</v>
      </c>
      <c r="LRR1535" s="229" t="s">
        <v>3958</v>
      </c>
      <c r="LRS1535" s="229" t="s">
        <v>239</v>
      </c>
      <c r="LRT1535" s="229" t="s">
        <v>1186</v>
      </c>
      <c r="LRU1535" s="229" t="s">
        <v>222</v>
      </c>
      <c r="LRV1535" s="229" t="s">
        <v>223</v>
      </c>
      <c r="LRW1535" s="229" t="s">
        <v>172</v>
      </c>
      <c r="LRX1535" s="229" t="s">
        <v>289</v>
      </c>
      <c r="LRY1535" s="229" t="s">
        <v>227</v>
      </c>
      <c r="LSC1535" s="229">
        <v>2024</v>
      </c>
      <c r="LSD1535" s="229" t="s">
        <v>57</v>
      </c>
      <c r="LSE1535" s="229" t="s">
        <v>3938</v>
      </c>
      <c r="LSF1535" s="229">
        <v>12974601</v>
      </c>
      <c r="LSG1535" s="229" t="s">
        <v>3953</v>
      </c>
      <c r="LSH1535" s="229" t="s">
        <v>310</v>
      </c>
      <c r="LSI1535" s="229" t="s">
        <v>3954</v>
      </c>
      <c r="LSJ1535" s="229" t="s">
        <v>305</v>
      </c>
      <c r="LSK1535" s="229" t="s">
        <v>52</v>
      </c>
      <c r="LSL1535" s="229" t="s">
        <v>3955</v>
      </c>
      <c r="LSN1535" s="229" t="s">
        <v>3956</v>
      </c>
      <c r="LSO1535" s="229" t="s">
        <v>682</v>
      </c>
      <c r="LSP1535" s="229" t="s">
        <v>354</v>
      </c>
      <c r="LSQ1535" s="229" t="s">
        <v>3957</v>
      </c>
      <c r="LSR1535" s="229" t="s">
        <v>2189</v>
      </c>
      <c r="LSS1535" s="229" t="s">
        <v>294</v>
      </c>
      <c r="LST1535" s="229" t="s">
        <v>289</v>
      </c>
      <c r="LSU1535" s="229" t="s">
        <v>35</v>
      </c>
      <c r="LSV1535" s="229" t="s">
        <v>29</v>
      </c>
      <c r="LSW1535" s="229" t="s">
        <v>181</v>
      </c>
      <c r="LSX1535" s="229" t="s">
        <v>3958</v>
      </c>
      <c r="LSY1535" s="229" t="s">
        <v>239</v>
      </c>
      <c r="LSZ1535" s="229" t="s">
        <v>1186</v>
      </c>
      <c r="LTA1535" s="229" t="s">
        <v>222</v>
      </c>
      <c r="LTB1535" s="229" t="s">
        <v>223</v>
      </c>
      <c r="LTC1535" s="229" t="s">
        <v>172</v>
      </c>
      <c r="LTD1535" s="229" t="s">
        <v>289</v>
      </c>
      <c r="LTE1535" s="229" t="s">
        <v>227</v>
      </c>
      <c r="LTI1535" s="229">
        <v>2024</v>
      </c>
      <c r="LTJ1535" s="229" t="s">
        <v>57</v>
      </c>
      <c r="LTK1535" s="229" t="s">
        <v>3938</v>
      </c>
      <c r="LTL1535" s="229">
        <v>12974601</v>
      </c>
      <c r="LTM1535" s="229" t="s">
        <v>3953</v>
      </c>
      <c r="LTN1535" s="229" t="s">
        <v>310</v>
      </c>
      <c r="LTO1535" s="229" t="s">
        <v>3954</v>
      </c>
      <c r="LTP1535" s="229" t="s">
        <v>305</v>
      </c>
      <c r="LTQ1535" s="229" t="s">
        <v>52</v>
      </c>
      <c r="LTR1535" s="229" t="s">
        <v>3955</v>
      </c>
      <c r="LTT1535" s="229" t="s">
        <v>3956</v>
      </c>
      <c r="LTU1535" s="229" t="s">
        <v>682</v>
      </c>
      <c r="LTV1535" s="229" t="s">
        <v>354</v>
      </c>
      <c r="LTW1535" s="229" t="s">
        <v>3957</v>
      </c>
      <c r="LTX1535" s="229" t="s">
        <v>2189</v>
      </c>
      <c r="LTY1535" s="229" t="s">
        <v>294</v>
      </c>
      <c r="LTZ1535" s="229" t="s">
        <v>289</v>
      </c>
      <c r="LUA1535" s="229" t="s">
        <v>35</v>
      </c>
      <c r="LUB1535" s="229" t="s">
        <v>29</v>
      </c>
      <c r="LUC1535" s="229" t="s">
        <v>181</v>
      </c>
      <c r="LUD1535" s="229" t="s">
        <v>3958</v>
      </c>
      <c r="LUE1535" s="229" t="s">
        <v>239</v>
      </c>
      <c r="LUF1535" s="229" t="s">
        <v>1186</v>
      </c>
      <c r="LUG1535" s="229" t="s">
        <v>222</v>
      </c>
      <c r="LUH1535" s="229" t="s">
        <v>223</v>
      </c>
      <c r="LUI1535" s="229" t="s">
        <v>172</v>
      </c>
      <c r="LUJ1535" s="229" t="s">
        <v>289</v>
      </c>
      <c r="LUK1535" s="229" t="s">
        <v>227</v>
      </c>
      <c r="LUO1535" s="229">
        <v>2024</v>
      </c>
      <c r="LUP1535" s="229" t="s">
        <v>57</v>
      </c>
      <c r="LUQ1535" s="229" t="s">
        <v>3938</v>
      </c>
      <c r="LUR1535" s="229">
        <v>12974601</v>
      </c>
      <c r="LUS1535" s="229" t="s">
        <v>3953</v>
      </c>
      <c r="LUT1535" s="229" t="s">
        <v>310</v>
      </c>
      <c r="LUU1535" s="229" t="s">
        <v>3954</v>
      </c>
      <c r="LUV1535" s="229" t="s">
        <v>305</v>
      </c>
      <c r="LUW1535" s="229" t="s">
        <v>52</v>
      </c>
      <c r="LUX1535" s="229" t="s">
        <v>3955</v>
      </c>
      <c r="LUZ1535" s="229" t="s">
        <v>3956</v>
      </c>
      <c r="LVA1535" s="229" t="s">
        <v>682</v>
      </c>
      <c r="LVB1535" s="229" t="s">
        <v>354</v>
      </c>
      <c r="LVC1535" s="229" t="s">
        <v>3957</v>
      </c>
      <c r="LVD1535" s="229" t="s">
        <v>2189</v>
      </c>
      <c r="LVE1535" s="229" t="s">
        <v>294</v>
      </c>
      <c r="LVF1535" s="229" t="s">
        <v>289</v>
      </c>
      <c r="LVG1535" s="229" t="s">
        <v>35</v>
      </c>
      <c r="LVH1535" s="229" t="s">
        <v>29</v>
      </c>
      <c r="LVI1535" s="229" t="s">
        <v>181</v>
      </c>
      <c r="LVJ1535" s="229" t="s">
        <v>3958</v>
      </c>
      <c r="LVK1535" s="229" t="s">
        <v>239</v>
      </c>
      <c r="LVL1535" s="229" t="s">
        <v>1186</v>
      </c>
      <c r="LVM1535" s="229" t="s">
        <v>222</v>
      </c>
      <c r="LVN1535" s="229" t="s">
        <v>223</v>
      </c>
      <c r="LVO1535" s="229" t="s">
        <v>172</v>
      </c>
      <c r="LVP1535" s="229" t="s">
        <v>289</v>
      </c>
      <c r="LVQ1535" s="229" t="s">
        <v>227</v>
      </c>
      <c r="LVU1535" s="229">
        <v>2024</v>
      </c>
      <c r="LVV1535" s="229" t="s">
        <v>57</v>
      </c>
      <c r="LVW1535" s="229" t="s">
        <v>3938</v>
      </c>
      <c r="LVX1535" s="229">
        <v>12974601</v>
      </c>
      <c r="LVY1535" s="229" t="s">
        <v>3953</v>
      </c>
      <c r="LVZ1535" s="229" t="s">
        <v>310</v>
      </c>
      <c r="LWA1535" s="229" t="s">
        <v>3954</v>
      </c>
      <c r="LWB1535" s="229" t="s">
        <v>305</v>
      </c>
      <c r="LWC1535" s="229" t="s">
        <v>52</v>
      </c>
      <c r="LWD1535" s="229" t="s">
        <v>3955</v>
      </c>
      <c r="LWF1535" s="229" t="s">
        <v>3956</v>
      </c>
      <c r="LWG1535" s="229" t="s">
        <v>682</v>
      </c>
      <c r="LWH1535" s="229" t="s">
        <v>354</v>
      </c>
      <c r="LWI1535" s="229" t="s">
        <v>3957</v>
      </c>
      <c r="LWJ1535" s="229" t="s">
        <v>2189</v>
      </c>
      <c r="LWK1535" s="229" t="s">
        <v>294</v>
      </c>
      <c r="LWL1535" s="229" t="s">
        <v>289</v>
      </c>
      <c r="LWM1535" s="229" t="s">
        <v>35</v>
      </c>
      <c r="LWN1535" s="229" t="s">
        <v>29</v>
      </c>
      <c r="LWO1535" s="229" t="s">
        <v>181</v>
      </c>
      <c r="LWP1535" s="229" t="s">
        <v>3958</v>
      </c>
      <c r="LWQ1535" s="229" t="s">
        <v>239</v>
      </c>
      <c r="LWR1535" s="229" t="s">
        <v>1186</v>
      </c>
      <c r="LWS1535" s="229" t="s">
        <v>222</v>
      </c>
      <c r="LWT1535" s="229" t="s">
        <v>223</v>
      </c>
      <c r="LWU1535" s="229" t="s">
        <v>172</v>
      </c>
      <c r="LWV1535" s="229" t="s">
        <v>289</v>
      </c>
      <c r="LWW1535" s="229" t="s">
        <v>227</v>
      </c>
      <c r="LXA1535" s="229">
        <v>2024</v>
      </c>
      <c r="LXB1535" s="229" t="s">
        <v>57</v>
      </c>
      <c r="LXC1535" s="229" t="s">
        <v>3938</v>
      </c>
      <c r="LXD1535" s="229">
        <v>12974601</v>
      </c>
      <c r="LXE1535" s="229" t="s">
        <v>3953</v>
      </c>
      <c r="LXF1535" s="229" t="s">
        <v>310</v>
      </c>
      <c r="LXG1535" s="229" t="s">
        <v>3954</v>
      </c>
      <c r="LXH1535" s="229" t="s">
        <v>305</v>
      </c>
      <c r="LXI1535" s="229" t="s">
        <v>52</v>
      </c>
      <c r="LXJ1535" s="229" t="s">
        <v>3955</v>
      </c>
      <c r="LXL1535" s="229" t="s">
        <v>3956</v>
      </c>
      <c r="LXM1535" s="229" t="s">
        <v>682</v>
      </c>
      <c r="LXN1535" s="229" t="s">
        <v>354</v>
      </c>
      <c r="LXO1535" s="229" t="s">
        <v>3957</v>
      </c>
      <c r="LXP1535" s="229" t="s">
        <v>2189</v>
      </c>
      <c r="LXQ1535" s="229" t="s">
        <v>294</v>
      </c>
      <c r="LXR1535" s="229" t="s">
        <v>289</v>
      </c>
      <c r="LXS1535" s="229" t="s">
        <v>35</v>
      </c>
      <c r="LXT1535" s="229" t="s">
        <v>29</v>
      </c>
      <c r="LXU1535" s="229" t="s">
        <v>181</v>
      </c>
      <c r="LXV1535" s="229" t="s">
        <v>3958</v>
      </c>
      <c r="LXW1535" s="229" t="s">
        <v>239</v>
      </c>
      <c r="LXX1535" s="229" t="s">
        <v>1186</v>
      </c>
      <c r="LXY1535" s="229" t="s">
        <v>222</v>
      </c>
      <c r="LXZ1535" s="229" t="s">
        <v>223</v>
      </c>
      <c r="LYA1535" s="229" t="s">
        <v>172</v>
      </c>
      <c r="LYB1535" s="229" t="s">
        <v>289</v>
      </c>
      <c r="LYC1535" s="229" t="s">
        <v>227</v>
      </c>
      <c r="LYG1535" s="229">
        <v>2024</v>
      </c>
      <c r="LYH1535" s="229" t="s">
        <v>57</v>
      </c>
      <c r="LYI1535" s="229" t="s">
        <v>3938</v>
      </c>
      <c r="LYJ1535" s="229">
        <v>12974601</v>
      </c>
      <c r="LYK1535" s="229" t="s">
        <v>3953</v>
      </c>
      <c r="LYL1535" s="229" t="s">
        <v>310</v>
      </c>
      <c r="LYM1535" s="229" t="s">
        <v>3954</v>
      </c>
      <c r="LYN1535" s="229" t="s">
        <v>305</v>
      </c>
      <c r="LYO1535" s="229" t="s">
        <v>52</v>
      </c>
      <c r="LYP1535" s="229" t="s">
        <v>3955</v>
      </c>
      <c r="LYR1535" s="229" t="s">
        <v>3956</v>
      </c>
      <c r="LYS1535" s="229" t="s">
        <v>682</v>
      </c>
      <c r="LYT1535" s="229" t="s">
        <v>354</v>
      </c>
      <c r="LYU1535" s="229" t="s">
        <v>3957</v>
      </c>
      <c r="LYV1535" s="229" t="s">
        <v>2189</v>
      </c>
      <c r="LYW1535" s="229" t="s">
        <v>294</v>
      </c>
      <c r="LYX1535" s="229" t="s">
        <v>289</v>
      </c>
      <c r="LYY1535" s="229" t="s">
        <v>35</v>
      </c>
      <c r="LYZ1535" s="229" t="s">
        <v>29</v>
      </c>
      <c r="LZA1535" s="229" t="s">
        <v>181</v>
      </c>
      <c r="LZB1535" s="229" t="s">
        <v>3958</v>
      </c>
      <c r="LZC1535" s="229" t="s">
        <v>239</v>
      </c>
      <c r="LZD1535" s="229" t="s">
        <v>1186</v>
      </c>
      <c r="LZE1535" s="229" t="s">
        <v>222</v>
      </c>
      <c r="LZF1535" s="229" t="s">
        <v>223</v>
      </c>
      <c r="LZG1535" s="229" t="s">
        <v>172</v>
      </c>
      <c r="LZH1535" s="229" t="s">
        <v>289</v>
      </c>
      <c r="LZI1535" s="229" t="s">
        <v>227</v>
      </c>
      <c r="LZM1535" s="229">
        <v>2024</v>
      </c>
      <c r="LZN1535" s="229" t="s">
        <v>57</v>
      </c>
      <c r="LZO1535" s="229" t="s">
        <v>3938</v>
      </c>
      <c r="LZP1535" s="229">
        <v>12974601</v>
      </c>
      <c r="LZQ1535" s="229" t="s">
        <v>3953</v>
      </c>
      <c r="LZR1535" s="229" t="s">
        <v>310</v>
      </c>
      <c r="LZS1535" s="229" t="s">
        <v>3954</v>
      </c>
      <c r="LZT1535" s="229" t="s">
        <v>305</v>
      </c>
      <c r="LZU1535" s="229" t="s">
        <v>52</v>
      </c>
      <c r="LZV1535" s="229" t="s">
        <v>3955</v>
      </c>
      <c r="LZX1535" s="229" t="s">
        <v>3956</v>
      </c>
      <c r="LZY1535" s="229" t="s">
        <v>682</v>
      </c>
      <c r="LZZ1535" s="229" t="s">
        <v>354</v>
      </c>
      <c r="MAA1535" s="229" t="s">
        <v>3957</v>
      </c>
      <c r="MAB1535" s="229" t="s">
        <v>2189</v>
      </c>
      <c r="MAC1535" s="229" t="s">
        <v>294</v>
      </c>
      <c r="MAD1535" s="229" t="s">
        <v>289</v>
      </c>
      <c r="MAE1535" s="229" t="s">
        <v>35</v>
      </c>
      <c r="MAF1535" s="229" t="s">
        <v>29</v>
      </c>
      <c r="MAG1535" s="229" t="s">
        <v>181</v>
      </c>
      <c r="MAH1535" s="229" t="s">
        <v>3958</v>
      </c>
      <c r="MAI1535" s="229" t="s">
        <v>239</v>
      </c>
      <c r="MAJ1535" s="229" t="s">
        <v>1186</v>
      </c>
      <c r="MAK1535" s="229" t="s">
        <v>222</v>
      </c>
      <c r="MAL1535" s="229" t="s">
        <v>223</v>
      </c>
      <c r="MAM1535" s="229" t="s">
        <v>172</v>
      </c>
      <c r="MAN1535" s="229" t="s">
        <v>289</v>
      </c>
      <c r="MAO1535" s="229" t="s">
        <v>227</v>
      </c>
      <c r="MAS1535" s="229">
        <v>2024</v>
      </c>
      <c r="MAT1535" s="229" t="s">
        <v>57</v>
      </c>
      <c r="MAU1535" s="229" t="s">
        <v>3938</v>
      </c>
      <c r="MAV1535" s="229">
        <v>12974601</v>
      </c>
      <c r="MAW1535" s="229" t="s">
        <v>3953</v>
      </c>
      <c r="MAX1535" s="229" t="s">
        <v>310</v>
      </c>
      <c r="MAY1535" s="229" t="s">
        <v>3954</v>
      </c>
      <c r="MAZ1535" s="229" t="s">
        <v>305</v>
      </c>
      <c r="MBA1535" s="229" t="s">
        <v>52</v>
      </c>
      <c r="MBB1535" s="229" t="s">
        <v>3955</v>
      </c>
      <c r="MBD1535" s="229" t="s">
        <v>3956</v>
      </c>
      <c r="MBE1535" s="229" t="s">
        <v>682</v>
      </c>
      <c r="MBF1535" s="229" t="s">
        <v>354</v>
      </c>
      <c r="MBG1535" s="229" t="s">
        <v>3957</v>
      </c>
      <c r="MBH1535" s="229" t="s">
        <v>2189</v>
      </c>
      <c r="MBI1535" s="229" t="s">
        <v>294</v>
      </c>
      <c r="MBJ1535" s="229" t="s">
        <v>289</v>
      </c>
      <c r="MBK1535" s="229" t="s">
        <v>35</v>
      </c>
      <c r="MBL1535" s="229" t="s">
        <v>29</v>
      </c>
      <c r="MBM1535" s="229" t="s">
        <v>181</v>
      </c>
      <c r="MBN1535" s="229" t="s">
        <v>3958</v>
      </c>
      <c r="MBO1535" s="229" t="s">
        <v>239</v>
      </c>
      <c r="MBP1535" s="229" t="s">
        <v>1186</v>
      </c>
      <c r="MBQ1535" s="229" t="s">
        <v>222</v>
      </c>
      <c r="MBR1535" s="229" t="s">
        <v>223</v>
      </c>
      <c r="MBS1535" s="229" t="s">
        <v>172</v>
      </c>
      <c r="MBT1535" s="229" t="s">
        <v>289</v>
      </c>
      <c r="MBU1535" s="229" t="s">
        <v>227</v>
      </c>
      <c r="MBY1535" s="229">
        <v>2024</v>
      </c>
      <c r="MBZ1535" s="229" t="s">
        <v>57</v>
      </c>
      <c r="MCA1535" s="229" t="s">
        <v>3938</v>
      </c>
      <c r="MCB1535" s="229">
        <v>12974601</v>
      </c>
      <c r="MCC1535" s="229" t="s">
        <v>3953</v>
      </c>
      <c r="MCD1535" s="229" t="s">
        <v>310</v>
      </c>
      <c r="MCE1535" s="229" t="s">
        <v>3954</v>
      </c>
      <c r="MCF1535" s="229" t="s">
        <v>305</v>
      </c>
      <c r="MCG1535" s="229" t="s">
        <v>52</v>
      </c>
      <c r="MCH1535" s="229" t="s">
        <v>3955</v>
      </c>
      <c r="MCJ1535" s="229" t="s">
        <v>3956</v>
      </c>
      <c r="MCK1535" s="229" t="s">
        <v>682</v>
      </c>
      <c r="MCL1535" s="229" t="s">
        <v>354</v>
      </c>
      <c r="MCM1535" s="229" t="s">
        <v>3957</v>
      </c>
      <c r="MCN1535" s="229" t="s">
        <v>2189</v>
      </c>
      <c r="MCO1535" s="229" t="s">
        <v>294</v>
      </c>
      <c r="MCP1535" s="229" t="s">
        <v>289</v>
      </c>
      <c r="MCQ1535" s="229" t="s">
        <v>35</v>
      </c>
      <c r="MCR1535" s="229" t="s">
        <v>29</v>
      </c>
      <c r="MCS1535" s="229" t="s">
        <v>181</v>
      </c>
      <c r="MCT1535" s="229" t="s">
        <v>3958</v>
      </c>
      <c r="MCU1535" s="229" t="s">
        <v>239</v>
      </c>
      <c r="MCV1535" s="229" t="s">
        <v>1186</v>
      </c>
      <c r="MCW1535" s="229" t="s">
        <v>222</v>
      </c>
      <c r="MCX1535" s="229" t="s">
        <v>223</v>
      </c>
      <c r="MCY1535" s="229" t="s">
        <v>172</v>
      </c>
      <c r="MCZ1535" s="229" t="s">
        <v>289</v>
      </c>
      <c r="MDA1535" s="229" t="s">
        <v>227</v>
      </c>
      <c r="MDE1535" s="229">
        <v>2024</v>
      </c>
      <c r="MDF1535" s="229" t="s">
        <v>57</v>
      </c>
      <c r="MDG1535" s="229" t="s">
        <v>3938</v>
      </c>
      <c r="MDH1535" s="229">
        <v>12974601</v>
      </c>
      <c r="MDI1535" s="229" t="s">
        <v>3953</v>
      </c>
      <c r="MDJ1535" s="229" t="s">
        <v>310</v>
      </c>
      <c r="MDK1535" s="229" t="s">
        <v>3954</v>
      </c>
      <c r="MDL1535" s="229" t="s">
        <v>305</v>
      </c>
      <c r="MDM1535" s="229" t="s">
        <v>52</v>
      </c>
      <c r="MDN1535" s="229" t="s">
        <v>3955</v>
      </c>
      <c r="MDP1535" s="229" t="s">
        <v>3956</v>
      </c>
      <c r="MDQ1535" s="229" t="s">
        <v>682</v>
      </c>
      <c r="MDR1535" s="229" t="s">
        <v>354</v>
      </c>
      <c r="MDS1535" s="229" t="s">
        <v>3957</v>
      </c>
      <c r="MDT1535" s="229" t="s">
        <v>2189</v>
      </c>
      <c r="MDU1535" s="229" t="s">
        <v>294</v>
      </c>
      <c r="MDV1535" s="229" t="s">
        <v>289</v>
      </c>
      <c r="MDW1535" s="229" t="s">
        <v>35</v>
      </c>
      <c r="MDX1535" s="229" t="s">
        <v>29</v>
      </c>
      <c r="MDY1535" s="229" t="s">
        <v>181</v>
      </c>
      <c r="MDZ1535" s="229" t="s">
        <v>3958</v>
      </c>
      <c r="MEA1535" s="229" t="s">
        <v>239</v>
      </c>
      <c r="MEB1535" s="229" t="s">
        <v>1186</v>
      </c>
      <c r="MEC1535" s="229" t="s">
        <v>222</v>
      </c>
      <c r="MED1535" s="229" t="s">
        <v>223</v>
      </c>
      <c r="MEE1535" s="229" t="s">
        <v>172</v>
      </c>
      <c r="MEF1535" s="229" t="s">
        <v>289</v>
      </c>
      <c r="MEG1535" s="229" t="s">
        <v>227</v>
      </c>
      <c r="MEK1535" s="229">
        <v>2024</v>
      </c>
      <c r="MEL1535" s="229" t="s">
        <v>57</v>
      </c>
      <c r="MEM1535" s="229" t="s">
        <v>3938</v>
      </c>
      <c r="MEN1535" s="229">
        <v>12974601</v>
      </c>
      <c r="MEO1535" s="229" t="s">
        <v>3953</v>
      </c>
      <c r="MEP1535" s="229" t="s">
        <v>310</v>
      </c>
      <c r="MEQ1535" s="229" t="s">
        <v>3954</v>
      </c>
      <c r="MER1535" s="229" t="s">
        <v>305</v>
      </c>
      <c r="MES1535" s="229" t="s">
        <v>52</v>
      </c>
      <c r="MET1535" s="229" t="s">
        <v>3955</v>
      </c>
      <c r="MEV1535" s="229" t="s">
        <v>3956</v>
      </c>
      <c r="MEW1535" s="229" t="s">
        <v>682</v>
      </c>
      <c r="MEX1535" s="229" t="s">
        <v>354</v>
      </c>
      <c r="MEY1535" s="229" t="s">
        <v>3957</v>
      </c>
      <c r="MEZ1535" s="229" t="s">
        <v>2189</v>
      </c>
      <c r="MFA1535" s="229" t="s">
        <v>294</v>
      </c>
      <c r="MFB1535" s="229" t="s">
        <v>289</v>
      </c>
      <c r="MFC1535" s="229" t="s">
        <v>35</v>
      </c>
      <c r="MFD1535" s="229" t="s">
        <v>29</v>
      </c>
      <c r="MFE1535" s="229" t="s">
        <v>181</v>
      </c>
      <c r="MFF1535" s="229" t="s">
        <v>3958</v>
      </c>
      <c r="MFG1535" s="229" t="s">
        <v>239</v>
      </c>
      <c r="MFH1535" s="229" t="s">
        <v>1186</v>
      </c>
      <c r="MFI1535" s="229" t="s">
        <v>222</v>
      </c>
      <c r="MFJ1535" s="229" t="s">
        <v>223</v>
      </c>
      <c r="MFK1535" s="229" t="s">
        <v>172</v>
      </c>
      <c r="MFL1535" s="229" t="s">
        <v>289</v>
      </c>
      <c r="MFM1535" s="229" t="s">
        <v>227</v>
      </c>
      <c r="MFQ1535" s="229">
        <v>2024</v>
      </c>
      <c r="MFR1535" s="229" t="s">
        <v>57</v>
      </c>
      <c r="MFS1535" s="229" t="s">
        <v>3938</v>
      </c>
      <c r="MFT1535" s="229">
        <v>12974601</v>
      </c>
      <c r="MFU1535" s="229" t="s">
        <v>3953</v>
      </c>
      <c r="MFV1535" s="229" t="s">
        <v>310</v>
      </c>
      <c r="MFW1535" s="229" t="s">
        <v>3954</v>
      </c>
      <c r="MFX1535" s="229" t="s">
        <v>305</v>
      </c>
      <c r="MFY1535" s="229" t="s">
        <v>52</v>
      </c>
      <c r="MFZ1535" s="229" t="s">
        <v>3955</v>
      </c>
      <c r="MGB1535" s="229" t="s">
        <v>3956</v>
      </c>
      <c r="MGC1535" s="229" t="s">
        <v>682</v>
      </c>
      <c r="MGD1535" s="229" t="s">
        <v>354</v>
      </c>
      <c r="MGE1535" s="229" t="s">
        <v>3957</v>
      </c>
      <c r="MGF1535" s="229" t="s">
        <v>2189</v>
      </c>
      <c r="MGG1535" s="229" t="s">
        <v>294</v>
      </c>
      <c r="MGH1535" s="229" t="s">
        <v>289</v>
      </c>
      <c r="MGI1535" s="229" t="s">
        <v>35</v>
      </c>
      <c r="MGJ1535" s="229" t="s">
        <v>29</v>
      </c>
      <c r="MGK1535" s="229" t="s">
        <v>181</v>
      </c>
      <c r="MGL1535" s="229" t="s">
        <v>3958</v>
      </c>
      <c r="MGM1535" s="229" t="s">
        <v>239</v>
      </c>
      <c r="MGN1535" s="229" t="s">
        <v>1186</v>
      </c>
      <c r="MGO1535" s="229" t="s">
        <v>222</v>
      </c>
      <c r="MGP1535" s="229" t="s">
        <v>223</v>
      </c>
      <c r="MGQ1535" s="229" t="s">
        <v>172</v>
      </c>
      <c r="MGR1535" s="229" t="s">
        <v>289</v>
      </c>
      <c r="MGS1535" s="229" t="s">
        <v>227</v>
      </c>
      <c r="MGW1535" s="229">
        <v>2024</v>
      </c>
      <c r="MGX1535" s="229" t="s">
        <v>57</v>
      </c>
      <c r="MGY1535" s="229" t="s">
        <v>3938</v>
      </c>
      <c r="MGZ1535" s="229">
        <v>12974601</v>
      </c>
      <c r="MHA1535" s="229" t="s">
        <v>3953</v>
      </c>
      <c r="MHB1535" s="229" t="s">
        <v>310</v>
      </c>
      <c r="MHC1535" s="229" t="s">
        <v>3954</v>
      </c>
      <c r="MHD1535" s="229" t="s">
        <v>305</v>
      </c>
      <c r="MHE1535" s="229" t="s">
        <v>52</v>
      </c>
      <c r="MHF1535" s="229" t="s">
        <v>3955</v>
      </c>
      <c r="MHH1535" s="229" t="s">
        <v>3956</v>
      </c>
      <c r="MHI1535" s="229" t="s">
        <v>682</v>
      </c>
      <c r="MHJ1535" s="229" t="s">
        <v>354</v>
      </c>
      <c r="MHK1535" s="229" t="s">
        <v>3957</v>
      </c>
      <c r="MHL1535" s="229" t="s">
        <v>2189</v>
      </c>
      <c r="MHM1535" s="229" t="s">
        <v>294</v>
      </c>
      <c r="MHN1535" s="229" t="s">
        <v>289</v>
      </c>
      <c r="MHO1535" s="229" t="s">
        <v>35</v>
      </c>
      <c r="MHP1535" s="229" t="s">
        <v>29</v>
      </c>
      <c r="MHQ1535" s="229" t="s">
        <v>181</v>
      </c>
      <c r="MHR1535" s="229" t="s">
        <v>3958</v>
      </c>
      <c r="MHS1535" s="229" t="s">
        <v>239</v>
      </c>
      <c r="MHT1535" s="229" t="s">
        <v>1186</v>
      </c>
      <c r="MHU1535" s="229" t="s">
        <v>222</v>
      </c>
      <c r="MHV1535" s="229" t="s">
        <v>223</v>
      </c>
      <c r="MHW1535" s="229" t="s">
        <v>172</v>
      </c>
      <c r="MHX1535" s="229" t="s">
        <v>289</v>
      </c>
      <c r="MHY1535" s="229" t="s">
        <v>227</v>
      </c>
      <c r="MIC1535" s="229">
        <v>2024</v>
      </c>
      <c r="MID1535" s="229" t="s">
        <v>57</v>
      </c>
      <c r="MIE1535" s="229" t="s">
        <v>3938</v>
      </c>
      <c r="MIF1535" s="229">
        <v>12974601</v>
      </c>
      <c r="MIG1535" s="229" t="s">
        <v>3953</v>
      </c>
      <c r="MIH1535" s="229" t="s">
        <v>310</v>
      </c>
      <c r="MII1535" s="229" t="s">
        <v>3954</v>
      </c>
      <c r="MIJ1535" s="229" t="s">
        <v>305</v>
      </c>
      <c r="MIK1535" s="229" t="s">
        <v>52</v>
      </c>
      <c r="MIL1535" s="229" t="s">
        <v>3955</v>
      </c>
      <c r="MIN1535" s="229" t="s">
        <v>3956</v>
      </c>
      <c r="MIO1535" s="229" t="s">
        <v>682</v>
      </c>
      <c r="MIP1535" s="229" t="s">
        <v>354</v>
      </c>
      <c r="MIQ1535" s="229" t="s">
        <v>3957</v>
      </c>
      <c r="MIR1535" s="229" t="s">
        <v>2189</v>
      </c>
      <c r="MIS1535" s="229" t="s">
        <v>294</v>
      </c>
      <c r="MIT1535" s="229" t="s">
        <v>289</v>
      </c>
      <c r="MIU1535" s="229" t="s">
        <v>35</v>
      </c>
      <c r="MIV1535" s="229" t="s">
        <v>29</v>
      </c>
      <c r="MIW1535" s="229" t="s">
        <v>181</v>
      </c>
      <c r="MIX1535" s="229" t="s">
        <v>3958</v>
      </c>
      <c r="MIY1535" s="229" t="s">
        <v>239</v>
      </c>
      <c r="MIZ1535" s="229" t="s">
        <v>1186</v>
      </c>
      <c r="MJA1535" s="229" t="s">
        <v>222</v>
      </c>
      <c r="MJB1535" s="229" t="s">
        <v>223</v>
      </c>
      <c r="MJC1535" s="229" t="s">
        <v>172</v>
      </c>
      <c r="MJD1535" s="229" t="s">
        <v>289</v>
      </c>
      <c r="MJE1535" s="229" t="s">
        <v>227</v>
      </c>
      <c r="MJI1535" s="229">
        <v>2024</v>
      </c>
      <c r="MJJ1535" s="229" t="s">
        <v>57</v>
      </c>
      <c r="MJK1535" s="229" t="s">
        <v>3938</v>
      </c>
      <c r="MJL1535" s="229">
        <v>12974601</v>
      </c>
      <c r="MJM1535" s="229" t="s">
        <v>3953</v>
      </c>
      <c r="MJN1535" s="229" t="s">
        <v>310</v>
      </c>
      <c r="MJO1535" s="229" t="s">
        <v>3954</v>
      </c>
      <c r="MJP1535" s="229" t="s">
        <v>305</v>
      </c>
      <c r="MJQ1535" s="229" t="s">
        <v>52</v>
      </c>
      <c r="MJR1535" s="229" t="s">
        <v>3955</v>
      </c>
      <c r="MJT1535" s="229" t="s">
        <v>3956</v>
      </c>
      <c r="MJU1535" s="229" t="s">
        <v>682</v>
      </c>
      <c r="MJV1535" s="229" t="s">
        <v>354</v>
      </c>
      <c r="MJW1535" s="229" t="s">
        <v>3957</v>
      </c>
      <c r="MJX1535" s="229" t="s">
        <v>2189</v>
      </c>
      <c r="MJY1535" s="229" t="s">
        <v>294</v>
      </c>
      <c r="MJZ1535" s="229" t="s">
        <v>289</v>
      </c>
      <c r="MKA1535" s="229" t="s">
        <v>35</v>
      </c>
      <c r="MKB1535" s="229" t="s">
        <v>29</v>
      </c>
      <c r="MKC1535" s="229" t="s">
        <v>181</v>
      </c>
      <c r="MKD1535" s="229" t="s">
        <v>3958</v>
      </c>
      <c r="MKE1535" s="229" t="s">
        <v>239</v>
      </c>
      <c r="MKF1535" s="229" t="s">
        <v>1186</v>
      </c>
      <c r="MKG1535" s="229" t="s">
        <v>222</v>
      </c>
      <c r="MKH1535" s="229" t="s">
        <v>223</v>
      </c>
      <c r="MKI1535" s="229" t="s">
        <v>172</v>
      </c>
      <c r="MKJ1535" s="229" t="s">
        <v>289</v>
      </c>
      <c r="MKK1535" s="229" t="s">
        <v>227</v>
      </c>
      <c r="MKO1535" s="229">
        <v>2024</v>
      </c>
      <c r="MKP1535" s="229" t="s">
        <v>57</v>
      </c>
      <c r="MKQ1535" s="229" t="s">
        <v>3938</v>
      </c>
      <c r="MKR1535" s="229">
        <v>12974601</v>
      </c>
      <c r="MKS1535" s="229" t="s">
        <v>3953</v>
      </c>
      <c r="MKT1535" s="229" t="s">
        <v>310</v>
      </c>
      <c r="MKU1535" s="229" t="s">
        <v>3954</v>
      </c>
      <c r="MKV1535" s="229" t="s">
        <v>305</v>
      </c>
      <c r="MKW1535" s="229" t="s">
        <v>52</v>
      </c>
      <c r="MKX1535" s="229" t="s">
        <v>3955</v>
      </c>
      <c r="MKZ1535" s="229" t="s">
        <v>3956</v>
      </c>
      <c r="MLA1535" s="229" t="s">
        <v>682</v>
      </c>
      <c r="MLB1535" s="229" t="s">
        <v>354</v>
      </c>
      <c r="MLC1535" s="229" t="s">
        <v>3957</v>
      </c>
      <c r="MLD1535" s="229" t="s">
        <v>2189</v>
      </c>
      <c r="MLE1535" s="229" t="s">
        <v>294</v>
      </c>
      <c r="MLF1535" s="229" t="s">
        <v>289</v>
      </c>
      <c r="MLG1535" s="229" t="s">
        <v>35</v>
      </c>
      <c r="MLH1535" s="229" t="s">
        <v>29</v>
      </c>
      <c r="MLI1535" s="229" t="s">
        <v>181</v>
      </c>
      <c r="MLJ1535" s="229" t="s">
        <v>3958</v>
      </c>
      <c r="MLK1535" s="229" t="s">
        <v>239</v>
      </c>
      <c r="MLL1535" s="229" t="s">
        <v>1186</v>
      </c>
      <c r="MLM1535" s="229" t="s">
        <v>222</v>
      </c>
      <c r="MLN1535" s="229" t="s">
        <v>223</v>
      </c>
      <c r="MLO1535" s="229" t="s">
        <v>172</v>
      </c>
      <c r="MLP1535" s="229" t="s">
        <v>289</v>
      </c>
      <c r="MLQ1535" s="229" t="s">
        <v>227</v>
      </c>
      <c r="MLU1535" s="229">
        <v>2024</v>
      </c>
      <c r="MLV1535" s="229" t="s">
        <v>57</v>
      </c>
      <c r="MLW1535" s="229" t="s">
        <v>3938</v>
      </c>
      <c r="MLX1535" s="229">
        <v>12974601</v>
      </c>
      <c r="MLY1535" s="229" t="s">
        <v>3953</v>
      </c>
      <c r="MLZ1535" s="229" t="s">
        <v>310</v>
      </c>
      <c r="MMA1535" s="229" t="s">
        <v>3954</v>
      </c>
      <c r="MMB1535" s="229" t="s">
        <v>305</v>
      </c>
      <c r="MMC1535" s="229" t="s">
        <v>52</v>
      </c>
      <c r="MMD1535" s="229" t="s">
        <v>3955</v>
      </c>
      <c r="MMF1535" s="229" t="s">
        <v>3956</v>
      </c>
      <c r="MMG1535" s="229" t="s">
        <v>682</v>
      </c>
      <c r="MMH1535" s="229" t="s">
        <v>354</v>
      </c>
      <c r="MMI1535" s="229" t="s">
        <v>3957</v>
      </c>
      <c r="MMJ1535" s="229" t="s">
        <v>2189</v>
      </c>
      <c r="MMK1535" s="229" t="s">
        <v>294</v>
      </c>
      <c r="MML1535" s="229" t="s">
        <v>289</v>
      </c>
      <c r="MMM1535" s="229" t="s">
        <v>35</v>
      </c>
      <c r="MMN1535" s="229" t="s">
        <v>29</v>
      </c>
      <c r="MMO1535" s="229" t="s">
        <v>181</v>
      </c>
      <c r="MMP1535" s="229" t="s">
        <v>3958</v>
      </c>
      <c r="MMQ1535" s="229" t="s">
        <v>239</v>
      </c>
      <c r="MMR1535" s="229" t="s">
        <v>1186</v>
      </c>
      <c r="MMS1535" s="229" t="s">
        <v>222</v>
      </c>
      <c r="MMT1535" s="229" t="s">
        <v>223</v>
      </c>
      <c r="MMU1535" s="229" t="s">
        <v>172</v>
      </c>
      <c r="MMV1535" s="229" t="s">
        <v>289</v>
      </c>
      <c r="MMW1535" s="229" t="s">
        <v>227</v>
      </c>
      <c r="MNA1535" s="229">
        <v>2024</v>
      </c>
      <c r="MNB1535" s="229" t="s">
        <v>57</v>
      </c>
      <c r="MNC1535" s="229" t="s">
        <v>3938</v>
      </c>
      <c r="MND1535" s="229">
        <v>12974601</v>
      </c>
      <c r="MNE1535" s="229" t="s">
        <v>3953</v>
      </c>
      <c r="MNF1535" s="229" t="s">
        <v>310</v>
      </c>
      <c r="MNG1535" s="229" t="s">
        <v>3954</v>
      </c>
      <c r="MNH1535" s="229" t="s">
        <v>305</v>
      </c>
      <c r="MNI1535" s="229" t="s">
        <v>52</v>
      </c>
      <c r="MNJ1535" s="229" t="s">
        <v>3955</v>
      </c>
      <c r="MNL1535" s="229" t="s">
        <v>3956</v>
      </c>
      <c r="MNM1535" s="229" t="s">
        <v>682</v>
      </c>
      <c r="MNN1535" s="229" t="s">
        <v>354</v>
      </c>
      <c r="MNO1535" s="229" t="s">
        <v>3957</v>
      </c>
      <c r="MNP1535" s="229" t="s">
        <v>2189</v>
      </c>
      <c r="MNQ1535" s="229" t="s">
        <v>294</v>
      </c>
      <c r="MNR1535" s="229" t="s">
        <v>289</v>
      </c>
      <c r="MNS1535" s="229" t="s">
        <v>35</v>
      </c>
      <c r="MNT1535" s="229" t="s">
        <v>29</v>
      </c>
      <c r="MNU1535" s="229" t="s">
        <v>181</v>
      </c>
      <c r="MNV1535" s="229" t="s">
        <v>3958</v>
      </c>
      <c r="MNW1535" s="229" t="s">
        <v>239</v>
      </c>
      <c r="MNX1535" s="229" t="s">
        <v>1186</v>
      </c>
      <c r="MNY1535" s="229" t="s">
        <v>222</v>
      </c>
      <c r="MNZ1535" s="229" t="s">
        <v>223</v>
      </c>
      <c r="MOA1535" s="229" t="s">
        <v>172</v>
      </c>
      <c r="MOB1535" s="229" t="s">
        <v>289</v>
      </c>
      <c r="MOC1535" s="229" t="s">
        <v>227</v>
      </c>
      <c r="MOG1535" s="229">
        <v>2024</v>
      </c>
      <c r="MOH1535" s="229" t="s">
        <v>57</v>
      </c>
      <c r="MOI1535" s="229" t="s">
        <v>3938</v>
      </c>
      <c r="MOJ1535" s="229">
        <v>12974601</v>
      </c>
      <c r="MOK1535" s="229" t="s">
        <v>3953</v>
      </c>
      <c r="MOL1535" s="229" t="s">
        <v>310</v>
      </c>
      <c r="MOM1535" s="229" t="s">
        <v>3954</v>
      </c>
      <c r="MON1535" s="229" t="s">
        <v>305</v>
      </c>
      <c r="MOO1535" s="229" t="s">
        <v>52</v>
      </c>
      <c r="MOP1535" s="229" t="s">
        <v>3955</v>
      </c>
      <c r="MOR1535" s="229" t="s">
        <v>3956</v>
      </c>
      <c r="MOS1535" s="229" t="s">
        <v>682</v>
      </c>
      <c r="MOT1535" s="229" t="s">
        <v>354</v>
      </c>
      <c r="MOU1535" s="229" t="s">
        <v>3957</v>
      </c>
      <c r="MOV1535" s="229" t="s">
        <v>2189</v>
      </c>
      <c r="MOW1535" s="229" t="s">
        <v>294</v>
      </c>
      <c r="MOX1535" s="229" t="s">
        <v>289</v>
      </c>
      <c r="MOY1535" s="229" t="s">
        <v>35</v>
      </c>
      <c r="MOZ1535" s="229" t="s">
        <v>29</v>
      </c>
      <c r="MPA1535" s="229" t="s">
        <v>181</v>
      </c>
      <c r="MPB1535" s="229" t="s">
        <v>3958</v>
      </c>
      <c r="MPC1535" s="229" t="s">
        <v>239</v>
      </c>
      <c r="MPD1535" s="229" t="s">
        <v>1186</v>
      </c>
      <c r="MPE1535" s="229" t="s">
        <v>222</v>
      </c>
      <c r="MPF1535" s="229" t="s">
        <v>223</v>
      </c>
      <c r="MPG1535" s="229" t="s">
        <v>172</v>
      </c>
      <c r="MPH1535" s="229" t="s">
        <v>289</v>
      </c>
      <c r="MPI1535" s="229" t="s">
        <v>227</v>
      </c>
      <c r="MPM1535" s="229">
        <v>2024</v>
      </c>
      <c r="MPN1535" s="229" t="s">
        <v>57</v>
      </c>
      <c r="MPO1535" s="229" t="s">
        <v>3938</v>
      </c>
      <c r="MPP1535" s="229">
        <v>12974601</v>
      </c>
      <c r="MPQ1535" s="229" t="s">
        <v>3953</v>
      </c>
      <c r="MPR1535" s="229" t="s">
        <v>310</v>
      </c>
      <c r="MPS1535" s="229" t="s">
        <v>3954</v>
      </c>
      <c r="MPT1535" s="229" t="s">
        <v>305</v>
      </c>
      <c r="MPU1535" s="229" t="s">
        <v>52</v>
      </c>
      <c r="MPV1535" s="229" t="s">
        <v>3955</v>
      </c>
      <c r="MPX1535" s="229" t="s">
        <v>3956</v>
      </c>
      <c r="MPY1535" s="229" t="s">
        <v>682</v>
      </c>
      <c r="MPZ1535" s="229" t="s">
        <v>354</v>
      </c>
      <c r="MQA1535" s="229" t="s">
        <v>3957</v>
      </c>
      <c r="MQB1535" s="229" t="s">
        <v>2189</v>
      </c>
      <c r="MQC1535" s="229" t="s">
        <v>294</v>
      </c>
      <c r="MQD1535" s="229" t="s">
        <v>289</v>
      </c>
      <c r="MQE1535" s="229" t="s">
        <v>35</v>
      </c>
      <c r="MQF1535" s="229" t="s">
        <v>29</v>
      </c>
      <c r="MQG1535" s="229" t="s">
        <v>181</v>
      </c>
      <c r="MQH1535" s="229" t="s">
        <v>3958</v>
      </c>
      <c r="MQI1535" s="229" t="s">
        <v>239</v>
      </c>
      <c r="MQJ1535" s="229" t="s">
        <v>1186</v>
      </c>
      <c r="MQK1535" s="229" t="s">
        <v>222</v>
      </c>
      <c r="MQL1535" s="229" t="s">
        <v>223</v>
      </c>
      <c r="MQM1535" s="229" t="s">
        <v>172</v>
      </c>
      <c r="MQN1535" s="229" t="s">
        <v>289</v>
      </c>
      <c r="MQO1535" s="229" t="s">
        <v>227</v>
      </c>
      <c r="MQS1535" s="229">
        <v>2024</v>
      </c>
      <c r="MQT1535" s="229" t="s">
        <v>57</v>
      </c>
      <c r="MQU1535" s="229" t="s">
        <v>3938</v>
      </c>
      <c r="MQV1535" s="229">
        <v>12974601</v>
      </c>
      <c r="MQW1535" s="229" t="s">
        <v>3953</v>
      </c>
      <c r="MQX1535" s="229" t="s">
        <v>310</v>
      </c>
      <c r="MQY1535" s="229" t="s">
        <v>3954</v>
      </c>
      <c r="MQZ1535" s="229" t="s">
        <v>305</v>
      </c>
      <c r="MRA1535" s="229" t="s">
        <v>52</v>
      </c>
      <c r="MRB1535" s="229" t="s">
        <v>3955</v>
      </c>
      <c r="MRD1535" s="229" t="s">
        <v>3956</v>
      </c>
      <c r="MRE1535" s="229" t="s">
        <v>682</v>
      </c>
      <c r="MRF1535" s="229" t="s">
        <v>354</v>
      </c>
      <c r="MRG1535" s="229" t="s">
        <v>3957</v>
      </c>
      <c r="MRH1535" s="229" t="s">
        <v>2189</v>
      </c>
      <c r="MRI1535" s="229" t="s">
        <v>294</v>
      </c>
      <c r="MRJ1535" s="229" t="s">
        <v>289</v>
      </c>
      <c r="MRK1535" s="229" t="s">
        <v>35</v>
      </c>
      <c r="MRL1535" s="229" t="s">
        <v>29</v>
      </c>
      <c r="MRM1535" s="229" t="s">
        <v>181</v>
      </c>
      <c r="MRN1535" s="229" t="s">
        <v>3958</v>
      </c>
      <c r="MRO1535" s="229" t="s">
        <v>239</v>
      </c>
      <c r="MRP1535" s="229" t="s">
        <v>1186</v>
      </c>
      <c r="MRQ1535" s="229" t="s">
        <v>222</v>
      </c>
      <c r="MRR1535" s="229" t="s">
        <v>223</v>
      </c>
      <c r="MRS1535" s="229" t="s">
        <v>172</v>
      </c>
      <c r="MRT1535" s="229" t="s">
        <v>289</v>
      </c>
      <c r="MRU1535" s="229" t="s">
        <v>227</v>
      </c>
      <c r="MRY1535" s="229">
        <v>2024</v>
      </c>
      <c r="MRZ1535" s="229" t="s">
        <v>57</v>
      </c>
      <c r="MSA1535" s="229" t="s">
        <v>3938</v>
      </c>
      <c r="MSB1535" s="229">
        <v>12974601</v>
      </c>
      <c r="MSC1535" s="229" t="s">
        <v>3953</v>
      </c>
      <c r="MSD1535" s="229" t="s">
        <v>310</v>
      </c>
      <c r="MSE1535" s="229" t="s">
        <v>3954</v>
      </c>
      <c r="MSF1535" s="229" t="s">
        <v>305</v>
      </c>
      <c r="MSG1535" s="229" t="s">
        <v>52</v>
      </c>
      <c r="MSH1535" s="229" t="s">
        <v>3955</v>
      </c>
      <c r="MSJ1535" s="229" t="s">
        <v>3956</v>
      </c>
      <c r="MSK1535" s="229" t="s">
        <v>682</v>
      </c>
      <c r="MSL1535" s="229" t="s">
        <v>354</v>
      </c>
      <c r="MSM1535" s="229" t="s">
        <v>3957</v>
      </c>
      <c r="MSN1535" s="229" t="s">
        <v>2189</v>
      </c>
      <c r="MSO1535" s="229" t="s">
        <v>294</v>
      </c>
      <c r="MSP1535" s="229" t="s">
        <v>289</v>
      </c>
      <c r="MSQ1535" s="229" t="s">
        <v>35</v>
      </c>
      <c r="MSR1535" s="229" t="s">
        <v>29</v>
      </c>
      <c r="MSS1535" s="229" t="s">
        <v>181</v>
      </c>
      <c r="MST1535" s="229" t="s">
        <v>3958</v>
      </c>
      <c r="MSU1535" s="229" t="s">
        <v>239</v>
      </c>
      <c r="MSV1535" s="229" t="s">
        <v>1186</v>
      </c>
      <c r="MSW1535" s="229" t="s">
        <v>222</v>
      </c>
      <c r="MSX1535" s="229" t="s">
        <v>223</v>
      </c>
      <c r="MSY1535" s="229" t="s">
        <v>172</v>
      </c>
      <c r="MSZ1535" s="229" t="s">
        <v>289</v>
      </c>
      <c r="MTA1535" s="229" t="s">
        <v>227</v>
      </c>
      <c r="MTE1535" s="229">
        <v>2024</v>
      </c>
      <c r="MTF1535" s="229" t="s">
        <v>57</v>
      </c>
      <c r="MTG1535" s="229" t="s">
        <v>3938</v>
      </c>
      <c r="MTH1535" s="229">
        <v>12974601</v>
      </c>
      <c r="MTI1535" s="229" t="s">
        <v>3953</v>
      </c>
      <c r="MTJ1535" s="229" t="s">
        <v>310</v>
      </c>
      <c r="MTK1535" s="229" t="s">
        <v>3954</v>
      </c>
      <c r="MTL1535" s="229" t="s">
        <v>305</v>
      </c>
      <c r="MTM1535" s="229" t="s">
        <v>52</v>
      </c>
      <c r="MTN1535" s="229" t="s">
        <v>3955</v>
      </c>
      <c r="MTP1535" s="229" t="s">
        <v>3956</v>
      </c>
      <c r="MTQ1535" s="229" t="s">
        <v>682</v>
      </c>
      <c r="MTR1535" s="229" t="s">
        <v>354</v>
      </c>
      <c r="MTS1535" s="229" t="s">
        <v>3957</v>
      </c>
      <c r="MTT1535" s="229" t="s">
        <v>2189</v>
      </c>
      <c r="MTU1535" s="229" t="s">
        <v>294</v>
      </c>
      <c r="MTV1535" s="229" t="s">
        <v>289</v>
      </c>
      <c r="MTW1535" s="229" t="s">
        <v>35</v>
      </c>
      <c r="MTX1535" s="229" t="s">
        <v>29</v>
      </c>
      <c r="MTY1535" s="229" t="s">
        <v>181</v>
      </c>
      <c r="MTZ1535" s="229" t="s">
        <v>3958</v>
      </c>
      <c r="MUA1535" s="229" t="s">
        <v>239</v>
      </c>
      <c r="MUB1535" s="229" t="s">
        <v>1186</v>
      </c>
      <c r="MUC1535" s="229" t="s">
        <v>222</v>
      </c>
      <c r="MUD1535" s="229" t="s">
        <v>223</v>
      </c>
      <c r="MUE1535" s="229" t="s">
        <v>172</v>
      </c>
      <c r="MUF1535" s="229" t="s">
        <v>289</v>
      </c>
      <c r="MUG1535" s="229" t="s">
        <v>227</v>
      </c>
      <c r="MUK1535" s="229">
        <v>2024</v>
      </c>
      <c r="MUL1535" s="229" t="s">
        <v>57</v>
      </c>
      <c r="MUM1535" s="229" t="s">
        <v>3938</v>
      </c>
      <c r="MUN1535" s="229">
        <v>12974601</v>
      </c>
      <c r="MUO1535" s="229" t="s">
        <v>3953</v>
      </c>
      <c r="MUP1535" s="229" t="s">
        <v>310</v>
      </c>
      <c r="MUQ1535" s="229" t="s">
        <v>3954</v>
      </c>
      <c r="MUR1535" s="229" t="s">
        <v>305</v>
      </c>
      <c r="MUS1535" s="229" t="s">
        <v>52</v>
      </c>
      <c r="MUT1535" s="229" t="s">
        <v>3955</v>
      </c>
      <c r="MUV1535" s="229" t="s">
        <v>3956</v>
      </c>
      <c r="MUW1535" s="229" t="s">
        <v>682</v>
      </c>
      <c r="MUX1535" s="229" t="s">
        <v>354</v>
      </c>
      <c r="MUY1535" s="229" t="s">
        <v>3957</v>
      </c>
      <c r="MUZ1535" s="229" t="s">
        <v>2189</v>
      </c>
      <c r="MVA1535" s="229" t="s">
        <v>294</v>
      </c>
      <c r="MVB1535" s="229" t="s">
        <v>289</v>
      </c>
      <c r="MVC1535" s="229" t="s">
        <v>35</v>
      </c>
      <c r="MVD1535" s="229" t="s">
        <v>29</v>
      </c>
      <c r="MVE1535" s="229" t="s">
        <v>181</v>
      </c>
      <c r="MVF1535" s="229" t="s">
        <v>3958</v>
      </c>
      <c r="MVG1535" s="229" t="s">
        <v>239</v>
      </c>
      <c r="MVH1535" s="229" t="s">
        <v>1186</v>
      </c>
      <c r="MVI1535" s="229" t="s">
        <v>222</v>
      </c>
      <c r="MVJ1535" s="229" t="s">
        <v>223</v>
      </c>
      <c r="MVK1535" s="229" t="s">
        <v>172</v>
      </c>
      <c r="MVL1535" s="229" t="s">
        <v>289</v>
      </c>
      <c r="MVM1535" s="229" t="s">
        <v>227</v>
      </c>
      <c r="MVQ1535" s="229">
        <v>2024</v>
      </c>
      <c r="MVR1535" s="229" t="s">
        <v>57</v>
      </c>
      <c r="MVS1535" s="229" t="s">
        <v>3938</v>
      </c>
      <c r="MVT1535" s="229">
        <v>12974601</v>
      </c>
      <c r="MVU1535" s="229" t="s">
        <v>3953</v>
      </c>
      <c r="MVV1535" s="229" t="s">
        <v>310</v>
      </c>
      <c r="MVW1535" s="229" t="s">
        <v>3954</v>
      </c>
      <c r="MVX1535" s="229" t="s">
        <v>305</v>
      </c>
      <c r="MVY1535" s="229" t="s">
        <v>52</v>
      </c>
      <c r="MVZ1535" s="229" t="s">
        <v>3955</v>
      </c>
      <c r="MWB1535" s="229" t="s">
        <v>3956</v>
      </c>
      <c r="MWC1535" s="229" t="s">
        <v>682</v>
      </c>
      <c r="MWD1535" s="229" t="s">
        <v>354</v>
      </c>
      <c r="MWE1535" s="229" t="s">
        <v>3957</v>
      </c>
      <c r="MWF1535" s="229" t="s">
        <v>2189</v>
      </c>
      <c r="MWG1535" s="229" t="s">
        <v>294</v>
      </c>
      <c r="MWH1535" s="229" t="s">
        <v>289</v>
      </c>
      <c r="MWI1535" s="229" t="s">
        <v>35</v>
      </c>
      <c r="MWJ1535" s="229" t="s">
        <v>29</v>
      </c>
      <c r="MWK1535" s="229" t="s">
        <v>181</v>
      </c>
      <c r="MWL1535" s="229" t="s">
        <v>3958</v>
      </c>
      <c r="MWM1535" s="229" t="s">
        <v>239</v>
      </c>
      <c r="MWN1535" s="229" t="s">
        <v>1186</v>
      </c>
      <c r="MWO1535" s="229" t="s">
        <v>222</v>
      </c>
      <c r="MWP1535" s="229" t="s">
        <v>223</v>
      </c>
      <c r="MWQ1535" s="229" t="s">
        <v>172</v>
      </c>
      <c r="MWR1535" s="229" t="s">
        <v>289</v>
      </c>
      <c r="MWS1535" s="229" t="s">
        <v>227</v>
      </c>
      <c r="MWW1535" s="229">
        <v>2024</v>
      </c>
      <c r="MWX1535" s="229" t="s">
        <v>57</v>
      </c>
      <c r="MWY1535" s="229" t="s">
        <v>3938</v>
      </c>
      <c r="MWZ1535" s="229">
        <v>12974601</v>
      </c>
      <c r="MXA1535" s="229" t="s">
        <v>3953</v>
      </c>
      <c r="MXB1535" s="229" t="s">
        <v>310</v>
      </c>
      <c r="MXC1535" s="229" t="s">
        <v>3954</v>
      </c>
      <c r="MXD1535" s="229" t="s">
        <v>305</v>
      </c>
      <c r="MXE1535" s="229" t="s">
        <v>52</v>
      </c>
      <c r="MXF1535" s="229" t="s">
        <v>3955</v>
      </c>
      <c r="MXH1535" s="229" t="s">
        <v>3956</v>
      </c>
      <c r="MXI1535" s="229" t="s">
        <v>682</v>
      </c>
      <c r="MXJ1535" s="229" t="s">
        <v>354</v>
      </c>
      <c r="MXK1535" s="229" t="s">
        <v>3957</v>
      </c>
      <c r="MXL1535" s="229" t="s">
        <v>2189</v>
      </c>
      <c r="MXM1535" s="229" t="s">
        <v>294</v>
      </c>
      <c r="MXN1535" s="229" t="s">
        <v>289</v>
      </c>
      <c r="MXO1535" s="229" t="s">
        <v>35</v>
      </c>
      <c r="MXP1535" s="229" t="s">
        <v>29</v>
      </c>
      <c r="MXQ1535" s="229" t="s">
        <v>181</v>
      </c>
      <c r="MXR1535" s="229" t="s">
        <v>3958</v>
      </c>
      <c r="MXS1535" s="229" t="s">
        <v>239</v>
      </c>
      <c r="MXT1535" s="229" t="s">
        <v>1186</v>
      </c>
      <c r="MXU1535" s="229" t="s">
        <v>222</v>
      </c>
      <c r="MXV1535" s="229" t="s">
        <v>223</v>
      </c>
      <c r="MXW1535" s="229" t="s">
        <v>172</v>
      </c>
      <c r="MXX1535" s="229" t="s">
        <v>289</v>
      </c>
      <c r="MXY1535" s="229" t="s">
        <v>227</v>
      </c>
      <c r="MYC1535" s="229">
        <v>2024</v>
      </c>
      <c r="MYD1535" s="229" t="s">
        <v>57</v>
      </c>
      <c r="MYE1535" s="229" t="s">
        <v>3938</v>
      </c>
      <c r="MYF1535" s="229">
        <v>12974601</v>
      </c>
      <c r="MYG1535" s="229" t="s">
        <v>3953</v>
      </c>
      <c r="MYH1535" s="229" t="s">
        <v>310</v>
      </c>
      <c r="MYI1535" s="229" t="s">
        <v>3954</v>
      </c>
      <c r="MYJ1535" s="229" t="s">
        <v>305</v>
      </c>
      <c r="MYK1535" s="229" t="s">
        <v>52</v>
      </c>
      <c r="MYL1535" s="229" t="s">
        <v>3955</v>
      </c>
      <c r="MYN1535" s="229" t="s">
        <v>3956</v>
      </c>
      <c r="MYO1535" s="229" t="s">
        <v>682</v>
      </c>
      <c r="MYP1535" s="229" t="s">
        <v>354</v>
      </c>
      <c r="MYQ1535" s="229" t="s">
        <v>3957</v>
      </c>
      <c r="MYR1535" s="229" t="s">
        <v>2189</v>
      </c>
      <c r="MYS1535" s="229" t="s">
        <v>294</v>
      </c>
      <c r="MYT1535" s="229" t="s">
        <v>289</v>
      </c>
      <c r="MYU1535" s="229" t="s">
        <v>35</v>
      </c>
      <c r="MYV1535" s="229" t="s">
        <v>29</v>
      </c>
      <c r="MYW1535" s="229" t="s">
        <v>181</v>
      </c>
      <c r="MYX1535" s="229" t="s">
        <v>3958</v>
      </c>
      <c r="MYY1535" s="229" t="s">
        <v>239</v>
      </c>
      <c r="MYZ1535" s="229" t="s">
        <v>1186</v>
      </c>
      <c r="MZA1535" s="229" t="s">
        <v>222</v>
      </c>
      <c r="MZB1535" s="229" t="s">
        <v>223</v>
      </c>
      <c r="MZC1535" s="229" t="s">
        <v>172</v>
      </c>
      <c r="MZD1535" s="229" t="s">
        <v>289</v>
      </c>
      <c r="MZE1535" s="229" t="s">
        <v>227</v>
      </c>
      <c r="MZI1535" s="229">
        <v>2024</v>
      </c>
      <c r="MZJ1535" s="229" t="s">
        <v>57</v>
      </c>
      <c r="MZK1535" s="229" t="s">
        <v>3938</v>
      </c>
      <c r="MZL1535" s="229">
        <v>12974601</v>
      </c>
      <c r="MZM1535" s="229" t="s">
        <v>3953</v>
      </c>
      <c r="MZN1535" s="229" t="s">
        <v>310</v>
      </c>
      <c r="MZO1535" s="229" t="s">
        <v>3954</v>
      </c>
      <c r="MZP1535" s="229" t="s">
        <v>305</v>
      </c>
      <c r="MZQ1535" s="229" t="s">
        <v>52</v>
      </c>
      <c r="MZR1535" s="229" t="s">
        <v>3955</v>
      </c>
      <c r="MZT1535" s="229" t="s">
        <v>3956</v>
      </c>
      <c r="MZU1535" s="229" t="s">
        <v>682</v>
      </c>
      <c r="MZV1535" s="229" t="s">
        <v>354</v>
      </c>
      <c r="MZW1535" s="229" t="s">
        <v>3957</v>
      </c>
      <c r="MZX1535" s="229" t="s">
        <v>2189</v>
      </c>
      <c r="MZY1535" s="229" t="s">
        <v>294</v>
      </c>
      <c r="MZZ1535" s="229" t="s">
        <v>289</v>
      </c>
      <c r="NAA1535" s="229" t="s">
        <v>35</v>
      </c>
      <c r="NAB1535" s="229" t="s">
        <v>29</v>
      </c>
      <c r="NAC1535" s="229" t="s">
        <v>181</v>
      </c>
      <c r="NAD1535" s="229" t="s">
        <v>3958</v>
      </c>
      <c r="NAE1535" s="229" t="s">
        <v>239</v>
      </c>
      <c r="NAF1535" s="229" t="s">
        <v>1186</v>
      </c>
      <c r="NAG1535" s="229" t="s">
        <v>222</v>
      </c>
      <c r="NAH1535" s="229" t="s">
        <v>223</v>
      </c>
      <c r="NAI1535" s="229" t="s">
        <v>172</v>
      </c>
      <c r="NAJ1535" s="229" t="s">
        <v>289</v>
      </c>
      <c r="NAK1535" s="229" t="s">
        <v>227</v>
      </c>
      <c r="NAO1535" s="229">
        <v>2024</v>
      </c>
      <c r="NAP1535" s="229" t="s">
        <v>57</v>
      </c>
      <c r="NAQ1535" s="229" t="s">
        <v>3938</v>
      </c>
      <c r="NAR1535" s="229">
        <v>12974601</v>
      </c>
      <c r="NAS1535" s="229" t="s">
        <v>3953</v>
      </c>
      <c r="NAT1535" s="229" t="s">
        <v>310</v>
      </c>
      <c r="NAU1535" s="229" t="s">
        <v>3954</v>
      </c>
      <c r="NAV1535" s="229" t="s">
        <v>305</v>
      </c>
      <c r="NAW1535" s="229" t="s">
        <v>52</v>
      </c>
      <c r="NAX1535" s="229" t="s">
        <v>3955</v>
      </c>
      <c r="NAZ1535" s="229" t="s">
        <v>3956</v>
      </c>
      <c r="NBA1535" s="229" t="s">
        <v>682</v>
      </c>
      <c r="NBB1535" s="229" t="s">
        <v>354</v>
      </c>
      <c r="NBC1535" s="229" t="s">
        <v>3957</v>
      </c>
      <c r="NBD1535" s="229" t="s">
        <v>2189</v>
      </c>
      <c r="NBE1535" s="229" t="s">
        <v>294</v>
      </c>
      <c r="NBF1535" s="229" t="s">
        <v>289</v>
      </c>
      <c r="NBG1535" s="229" t="s">
        <v>35</v>
      </c>
      <c r="NBH1535" s="229" t="s">
        <v>29</v>
      </c>
      <c r="NBI1535" s="229" t="s">
        <v>181</v>
      </c>
      <c r="NBJ1535" s="229" t="s">
        <v>3958</v>
      </c>
      <c r="NBK1535" s="229" t="s">
        <v>239</v>
      </c>
      <c r="NBL1535" s="229" t="s">
        <v>1186</v>
      </c>
      <c r="NBM1535" s="229" t="s">
        <v>222</v>
      </c>
      <c r="NBN1535" s="229" t="s">
        <v>223</v>
      </c>
      <c r="NBO1535" s="229" t="s">
        <v>172</v>
      </c>
      <c r="NBP1535" s="229" t="s">
        <v>289</v>
      </c>
      <c r="NBQ1535" s="229" t="s">
        <v>227</v>
      </c>
      <c r="NBU1535" s="229">
        <v>2024</v>
      </c>
      <c r="NBV1535" s="229" t="s">
        <v>57</v>
      </c>
      <c r="NBW1535" s="229" t="s">
        <v>3938</v>
      </c>
      <c r="NBX1535" s="229">
        <v>12974601</v>
      </c>
      <c r="NBY1535" s="229" t="s">
        <v>3953</v>
      </c>
      <c r="NBZ1535" s="229" t="s">
        <v>310</v>
      </c>
      <c r="NCA1535" s="229" t="s">
        <v>3954</v>
      </c>
      <c r="NCB1535" s="229" t="s">
        <v>305</v>
      </c>
      <c r="NCC1535" s="229" t="s">
        <v>52</v>
      </c>
      <c r="NCD1535" s="229" t="s">
        <v>3955</v>
      </c>
      <c r="NCF1535" s="229" t="s">
        <v>3956</v>
      </c>
      <c r="NCG1535" s="229" t="s">
        <v>682</v>
      </c>
      <c r="NCH1535" s="229" t="s">
        <v>354</v>
      </c>
      <c r="NCI1535" s="229" t="s">
        <v>3957</v>
      </c>
      <c r="NCJ1535" s="229" t="s">
        <v>2189</v>
      </c>
      <c r="NCK1535" s="229" t="s">
        <v>294</v>
      </c>
      <c r="NCL1535" s="229" t="s">
        <v>289</v>
      </c>
      <c r="NCM1535" s="229" t="s">
        <v>35</v>
      </c>
      <c r="NCN1535" s="229" t="s">
        <v>29</v>
      </c>
      <c r="NCO1535" s="229" t="s">
        <v>181</v>
      </c>
      <c r="NCP1535" s="229" t="s">
        <v>3958</v>
      </c>
      <c r="NCQ1535" s="229" t="s">
        <v>239</v>
      </c>
      <c r="NCR1535" s="229" t="s">
        <v>1186</v>
      </c>
      <c r="NCS1535" s="229" t="s">
        <v>222</v>
      </c>
      <c r="NCT1535" s="229" t="s">
        <v>223</v>
      </c>
      <c r="NCU1535" s="229" t="s">
        <v>172</v>
      </c>
      <c r="NCV1535" s="229" t="s">
        <v>289</v>
      </c>
      <c r="NCW1535" s="229" t="s">
        <v>227</v>
      </c>
      <c r="NDA1535" s="229">
        <v>2024</v>
      </c>
      <c r="NDB1535" s="229" t="s">
        <v>57</v>
      </c>
      <c r="NDC1535" s="229" t="s">
        <v>3938</v>
      </c>
      <c r="NDD1535" s="229">
        <v>12974601</v>
      </c>
      <c r="NDE1535" s="229" t="s">
        <v>3953</v>
      </c>
      <c r="NDF1535" s="229" t="s">
        <v>310</v>
      </c>
      <c r="NDG1535" s="229" t="s">
        <v>3954</v>
      </c>
      <c r="NDH1535" s="229" t="s">
        <v>305</v>
      </c>
      <c r="NDI1535" s="229" t="s">
        <v>52</v>
      </c>
      <c r="NDJ1535" s="229" t="s">
        <v>3955</v>
      </c>
      <c r="NDL1535" s="229" t="s">
        <v>3956</v>
      </c>
      <c r="NDM1535" s="229" t="s">
        <v>682</v>
      </c>
      <c r="NDN1535" s="229" t="s">
        <v>354</v>
      </c>
      <c r="NDO1535" s="229" t="s">
        <v>3957</v>
      </c>
      <c r="NDP1535" s="229" t="s">
        <v>2189</v>
      </c>
      <c r="NDQ1535" s="229" t="s">
        <v>294</v>
      </c>
      <c r="NDR1535" s="229" t="s">
        <v>289</v>
      </c>
      <c r="NDS1535" s="229" t="s">
        <v>35</v>
      </c>
      <c r="NDT1535" s="229" t="s">
        <v>29</v>
      </c>
      <c r="NDU1535" s="229" t="s">
        <v>181</v>
      </c>
      <c r="NDV1535" s="229" t="s">
        <v>3958</v>
      </c>
      <c r="NDW1535" s="229" t="s">
        <v>239</v>
      </c>
      <c r="NDX1535" s="229" t="s">
        <v>1186</v>
      </c>
      <c r="NDY1535" s="229" t="s">
        <v>222</v>
      </c>
      <c r="NDZ1535" s="229" t="s">
        <v>223</v>
      </c>
      <c r="NEA1535" s="229" t="s">
        <v>172</v>
      </c>
      <c r="NEB1535" s="229" t="s">
        <v>289</v>
      </c>
      <c r="NEC1535" s="229" t="s">
        <v>227</v>
      </c>
      <c r="NEG1535" s="229">
        <v>2024</v>
      </c>
      <c r="NEH1535" s="229" t="s">
        <v>57</v>
      </c>
      <c r="NEI1535" s="229" t="s">
        <v>3938</v>
      </c>
      <c r="NEJ1535" s="229">
        <v>12974601</v>
      </c>
      <c r="NEK1535" s="229" t="s">
        <v>3953</v>
      </c>
      <c r="NEL1535" s="229" t="s">
        <v>310</v>
      </c>
      <c r="NEM1535" s="229" t="s">
        <v>3954</v>
      </c>
      <c r="NEN1535" s="229" t="s">
        <v>305</v>
      </c>
      <c r="NEO1535" s="229" t="s">
        <v>52</v>
      </c>
      <c r="NEP1535" s="229" t="s">
        <v>3955</v>
      </c>
      <c r="NER1535" s="229" t="s">
        <v>3956</v>
      </c>
      <c r="NES1535" s="229" t="s">
        <v>682</v>
      </c>
      <c r="NET1535" s="229" t="s">
        <v>354</v>
      </c>
      <c r="NEU1535" s="229" t="s">
        <v>3957</v>
      </c>
      <c r="NEV1535" s="229" t="s">
        <v>2189</v>
      </c>
      <c r="NEW1535" s="229" t="s">
        <v>294</v>
      </c>
      <c r="NEX1535" s="229" t="s">
        <v>289</v>
      </c>
      <c r="NEY1535" s="229" t="s">
        <v>35</v>
      </c>
      <c r="NEZ1535" s="229" t="s">
        <v>29</v>
      </c>
      <c r="NFA1535" s="229" t="s">
        <v>181</v>
      </c>
      <c r="NFB1535" s="229" t="s">
        <v>3958</v>
      </c>
      <c r="NFC1535" s="229" t="s">
        <v>239</v>
      </c>
      <c r="NFD1535" s="229" t="s">
        <v>1186</v>
      </c>
      <c r="NFE1535" s="229" t="s">
        <v>222</v>
      </c>
      <c r="NFF1535" s="229" t="s">
        <v>223</v>
      </c>
      <c r="NFG1535" s="229" t="s">
        <v>172</v>
      </c>
      <c r="NFH1535" s="229" t="s">
        <v>289</v>
      </c>
      <c r="NFI1535" s="229" t="s">
        <v>227</v>
      </c>
      <c r="NFM1535" s="229">
        <v>2024</v>
      </c>
      <c r="NFN1535" s="229" t="s">
        <v>57</v>
      </c>
      <c r="NFO1535" s="229" t="s">
        <v>3938</v>
      </c>
      <c r="NFP1535" s="229">
        <v>12974601</v>
      </c>
      <c r="NFQ1535" s="229" t="s">
        <v>3953</v>
      </c>
      <c r="NFR1535" s="229" t="s">
        <v>310</v>
      </c>
      <c r="NFS1535" s="229" t="s">
        <v>3954</v>
      </c>
      <c r="NFT1535" s="229" t="s">
        <v>305</v>
      </c>
      <c r="NFU1535" s="229" t="s">
        <v>52</v>
      </c>
      <c r="NFV1535" s="229" t="s">
        <v>3955</v>
      </c>
      <c r="NFX1535" s="229" t="s">
        <v>3956</v>
      </c>
      <c r="NFY1535" s="229" t="s">
        <v>682</v>
      </c>
      <c r="NFZ1535" s="229" t="s">
        <v>354</v>
      </c>
      <c r="NGA1535" s="229" t="s">
        <v>3957</v>
      </c>
      <c r="NGB1535" s="229" t="s">
        <v>2189</v>
      </c>
      <c r="NGC1535" s="229" t="s">
        <v>294</v>
      </c>
      <c r="NGD1535" s="229" t="s">
        <v>289</v>
      </c>
      <c r="NGE1535" s="229" t="s">
        <v>35</v>
      </c>
      <c r="NGF1535" s="229" t="s">
        <v>29</v>
      </c>
      <c r="NGG1535" s="229" t="s">
        <v>181</v>
      </c>
      <c r="NGH1535" s="229" t="s">
        <v>3958</v>
      </c>
      <c r="NGI1535" s="229" t="s">
        <v>239</v>
      </c>
      <c r="NGJ1535" s="229" t="s">
        <v>1186</v>
      </c>
      <c r="NGK1535" s="229" t="s">
        <v>222</v>
      </c>
      <c r="NGL1535" s="229" t="s">
        <v>223</v>
      </c>
      <c r="NGM1535" s="229" t="s">
        <v>172</v>
      </c>
      <c r="NGN1535" s="229" t="s">
        <v>289</v>
      </c>
      <c r="NGO1535" s="229" t="s">
        <v>227</v>
      </c>
      <c r="NGS1535" s="229">
        <v>2024</v>
      </c>
      <c r="NGT1535" s="229" t="s">
        <v>57</v>
      </c>
      <c r="NGU1535" s="229" t="s">
        <v>3938</v>
      </c>
      <c r="NGV1535" s="229">
        <v>12974601</v>
      </c>
      <c r="NGW1535" s="229" t="s">
        <v>3953</v>
      </c>
      <c r="NGX1535" s="229" t="s">
        <v>310</v>
      </c>
      <c r="NGY1535" s="229" t="s">
        <v>3954</v>
      </c>
      <c r="NGZ1535" s="229" t="s">
        <v>305</v>
      </c>
      <c r="NHA1535" s="229" t="s">
        <v>52</v>
      </c>
      <c r="NHB1535" s="229" t="s">
        <v>3955</v>
      </c>
      <c r="NHD1535" s="229" t="s">
        <v>3956</v>
      </c>
      <c r="NHE1535" s="229" t="s">
        <v>682</v>
      </c>
      <c r="NHF1535" s="229" t="s">
        <v>354</v>
      </c>
      <c r="NHG1535" s="229" t="s">
        <v>3957</v>
      </c>
      <c r="NHH1535" s="229" t="s">
        <v>2189</v>
      </c>
      <c r="NHI1535" s="229" t="s">
        <v>294</v>
      </c>
      <c r="NHJ1535" s="229" t="s">
        <v>289</v>
      </c>
      <c r="NHK1535" s="229" t="s">
        <v>35</v>
      </c>
      <c r="NHL1535" s="229" t="s">
        <v>29</v>
      </c>
      <c r="NHM1535" s="229" t="s">
        <v>181</v>
      </c>
      <c r="NHN1535" s="229" t="s">
        <v>3958</v>
      </c>
      <c r="NHO1535" s="229" t="s">
        <v>239</v>
      </c>
      <c r="NHP1535" s="229" t="s">
        <v>1186</v>
      </c>
      <c r="NHQ1535" s="229" t="s">
        <v>222</v>
      </c>
      <c r="NHR1535" s="229" t="s">
        <v>223</v>
      </c>
      <c r="NHS1535" s="229" t="s">
        <v>172</v>
      </c>
      <c r="NHT1535" s="229" t="s">
        <v>289</v>
      </c>
      <c r="NHU1535" s="229" t="s">
        <v>227</v>
      </c>
      <c r="NHY1535" s="229">
        <v>2024</v>
      </c>
      <c r="NHZ1535" s="229" t="s">
        <v>57</v>
      </c>
      <c r="NIA1535" s="229" t="s">
        <v>3938</v>
      </c>
      <c r="NIB1535" s="229">
        <v>12974601</v>
      </c>
      <c r="NIC1535" s="229" t="s">
        <v>3953</v>
      </c>
      <c r="NID1535" s="229" t="s">
        <v>310</v>
      </c>
      <c r="NIE1535" s="229" t="s">
        <v>3954</v>
      </c>
      <c r="NIF1535" s="229" t="s">
        <v>305</v>
      </c>
      <c r="NIG1535" s="229" t="s">
        <v>52</v>
      </c>
      <c r="NIH1535" s="229" t="s">
        <v>3955</v>
      </c>
      <c r="NIJ1535" s="229" t="s">
        <v>3956</v>
      </c>
      <c r="NIK1535" s="229" t="s">
        <v>682</v>
      </c>
      <c r="NIL1535" s="229" t="s">
        <v>354</v>
      </c>
      <c r="NIM1535" s="229" t="s">
        <v>3957</v>
      </c>
      <c r="NIN1535" s="229" t="s">
        <v>2189</v>
      </c>
      <c r="NIO1535" s="229" t="s">
        <v>294</v>
      </c>
      <c r="NIP1535" s="229" t="s">
        <v>289</v>
      </c>
      <c r="NIQ1535" s="229" t="s">
        <v>35</v>
      </c>
      <c r="NIR1535" s="229" t="s">
        <v>29</v>
      </c>
      <c r="NIS1535" s="229" t="s">
        <v>181</v>
      </c>
      <c r="NIT1535" s="229" t="s">
        <v>3958</v>
      </c>
      <c r="NIU1535" s="229" t="s">
        <v>239</v>
      </c>
      <c r="NIV1535" s="229" t="s">
        <v>1186</v>
      </c>
      <c r="NIW1535" s="229" t="s">
        <v>222</v>
      </c>
      <c r="NIX1535" s="229" t="s">
        <v>223</v>
      </c>
      <c r="NIY1535" s="229" t="s">
        <v>172</v>
      </c>
      <c r="NIZ1535" s="229" t="s">
        <v>289</v>
      </c>
      <c r="NJA1535" s="229" t="s">
        <v>227</v>
      </c>
      <c r="NJE1535" s="229">
        <v>2024</v>
      </c>
      <c r="NJF1535" s="229" t="s">
        <v>57</v>
      </c>
      <c r="NJG1535" s="229" t="s">
        <v>3938</v>
      </c>
      <c r="NJH1535" s="229">
        <v>12974601</v>
      </c>
      <c r="NJI1535" s="229" t="s">
        <v>3953</v>
      </c>
      <c r="NJJ1535" s="229" t="s">
        <v>310</v>
      </c>
      <c r="NJK1535" s="229" t="s">
        <v>3954</v>
      </c>
      <c r="NJL1535" s="229" t="s">
        <v>305</v>
      </c>
      <c r="NJM1535" s="229" t="s">
        <v>52</v>
      </c>
      <c r="NJN1535" s="229" t="s">
        <v>3955</v>
      </c>
      <c r="NJP1535" s="229" t="s">
        <v>3956</v>
      </c>
      <c r="NJQ1535" s="229" t="s">
        <v>682</v>
      </c>
      <c r="NJR1535" s="229" t="s">
        <v>354</v>
      </c>
      <c r="NJS1535" s="229" t="s">
        <v>3957</v>
      </c>
      <c r="NJT1535" s="229" t="s">
        <v>2189</v>
      </c>
      <c r="NJU1535" s="229" t="s">
        <v>294</v>
      </c>
      <c r="NJV1535" s="229" t="s">
        <v>289</v>
      </c>
      <c r="NJW1535" s="229" t="s">
        <v>35</v>
      </c>
      <c r="NJX1535" s="229" t="s">
        <v>29</v>
      </c>
      <c r="NJY1535" s="229" t="s">
        <v>181</v>
      </c>
      <c r="NJZ1535" s="229" t="s">
        <v>3958</v>
      </c>
      <c r="NKA1535" s="229" t="s">
        <v>239</v>
      </c>
      <c r="NKB1535" s="229" t="s">
        <v>1186</v>
      </c>
      <c r="NKC1535" s="229" t="s">
        <v>222</v>
      </c>
      <c r="NKD1535" s="229" t="s">
        <v>223</v>
      </c>
      <c r="NKE1535" s="229" t="s">
        <v>172</v>
      </c>
      <c r="NKF1535" s="229" t="s">
        <v>289</v>
      </c>
      <c r="NKG1535" s="229" t="s">
        <v>227</v>
      </c>
      <c r="NKK1535" s="229">
        <v>2024</v>
      </c>
      <c r="NKL1535" s="229" t="s">
        <v>57</v>
      </c>
      <c r="NKM1535" s="229" t="s">
        <v>3938</v>
      </c>
      <c r="NKN1535" s="229">
        <v>12974601</v>
      </c>
      <c r="NKO1535" s="229" t="s">
        <v>3953</v>
      </c>
      <c r="NKP1535" s="229" t="s">
        <v>310</v>
      </c>
      <c r="NKQ1535" s="229" t="s">
        <v>3954</v>
      </c>
      <c r="NKR1535" s="229" t="s">
        <v>305</v>
      </c>
      <c r="NKS1535" s="229" t="s">
        <v>52</v>
      </c>
      <c r="NKT1535" s="229" t="s">
        <v>3955</v>
      </c>
      <c r="NKV1535" s="229" t="s">
        <v>3956</v>
      </c>
      <c r="NKW1535" s="229" t="s">
        <v>682</v>
      </c>
      <c r="NKX1535" s="229" t="s">
        <v>354</v>
      </c>
      <c r="NKY1535" s="229" t="s">
        <v>3957</v>
      </c>
      <c r="NKZ1535" s="229" t="s">
        <v>2189</v>
      </c>
      <c r="NLA1535" s="229" t="s">
        <v>294</v>
      </c>
      <c r="NLB1535" s="229" t="s">
        <v>289</v>
      </c>
      <c r="NLC1535" s="229" t="s">
        <v>35</v>
      </c>
      <c r="NLD1535" s="229" t="s">
        <v>29</v>
      </c>
      <c r="NLE1535" s="229" t="s">
        <v>181</v>
      </c>
      <c r="NLF1535" s="229" t="s">
        <v>3958</v>
      </c>
      <c r="NLG1535" s="229" t="s">
        <v>239</v>
      </c>
      <c r="NLH1535" s="229" t="s">
        <v>1186</v>
      </c>
      <c r="NLI1535" s="229" t="s">
        <v>222</v>
      </c>
      <c r="NLJ1535" s="229" t="s">
        <v>223</v>
      </c>
      <c r="NLK1535" s="229" t="s">
        <v>172</v>
      </c>
      <c r="NLL1535" s="229" t="s">
        <v>289</v>
      </c>
      <c r="NLM1535" s="229" t="s">
        <v>227</v>
      </c>
      <c r="NLQ1535" s="229">
        <v>2024</v>
      </c>
      <c r="NLR1535" s="229" t="s">
        <v>57</v>
      </c>
      <c r="NLS1535" s="229" t="s">
        <v>3938</v>
      </c>
      <c r="NLT1535" s="229">
        <v>12974601</v>
      </c>
      <c r="NLU1535" s="229" t="s">
        <v>3953</v>
      </c>
      <c r="NLV1535" s="229" t="s">
        <v>310</v>
      </c>
      <c r="NLW1535" s="229" t="s">
        <v>3954</v>
      </c>
      <c r="NLX1535" s="229" t="s">
        <v>305</v>
      </c>
      <c r="NLY1535" s="229" t="s">
        <v>52</v>
      </c>
      <c r="NLZ1535" s="229" t="s">
        <v>3955</v>
      </c>
      <c r="NMB1535" s="229" t="s">
        <v>3956</v>
      </c>
      <c r="NMC1535" s="229" t="s">
        <v>682</v>
      </c>
      <c r="NMD1535" s="229" t="s">
        <v>354</v>
      </c>
      <c r="NME1535" s="229" t="s">
        <v>3957</v>
      </c>
      <c r="NMF1535" s="229" t="s">
        <v>2189</v>
      </c>
      <c r="NMG1535" s="229" t="s">
        <v>294</v>
      </c>
      <c r="NMH1535" s="229" t="s">
        <v>289</v>
      </c>
      <c r="NMI1535" s="229" t="s">
        <v>35</v>
      </c>
      <c r="NMJ1535" s="229" t="s">
        <v>29</v>
      </c>
      <c r="NMK1535" s="229" t="s">
        <v>181</v>
      </c>
      <c r="NML1535" s="229" t="s">
        <v>3958</v>
      </c>
      <c r="NMM1535" s="229" t="s">
        <v>239</v>
      </c>
      <c r="NMN1535" s="229" t="s">
        <v>1186</v>
      </c>
      <c r="NMO1535" s="229" t="s">
        <v>222</v>
      </c>
      <c r="NMP1535" s="229" t="s">
        <v>223</v>
      </c>
      <c r="NMQ1535" s="229" t="s">
        <v>172</v>
      </c>
      <c r="NMR1535" s="229" t="s">
        <v>289</v>
      </c>
      <c r="NMS1535" s="229" t="s">
        <v>227</v>
      </c>
      <c r="NMW1535" s="229">
        <v>2024</v>
      </c>
      <c r="NMX1535" s="229" t="s">
        <v>57</v>
      </c>
      <c r="NMY1535" s="229" t="s">
        <v>3938</v>
      </c>
      <c r="NMZ1535" s="229">
        <v>12974601</v>
      </c>
      <c r="NNA1535" s="229" t="s">
        <v>3953</v>
      </c>
      <c r="NNB1535" s="229" t="s">
        <v>310</v>
      </c>
      <c r="NNC1535" s="229" t="s">
        <v>3954</v>
      </c>
      <c r="NND1535" s="229" t="s">
        <v>305</v>
      </c>
      <c r="NNE1535" s="229" t="s">
        <v>52</v>
      </c>
      <c r="NNF1535" s="229" t="s">
        <v>3955</v>
      </c>
      <c r="NNH1535" s="229" t="s">
        <v>3956</v>
      </c>
      <c r="NNI1535" s="229" t="s">
        <v>682</v>
      </c>
      <c r="NNJ1535" s="229" t="s">
        <v>354</v>
      </c>
      <c r="NNK1535" s="229" t="s">
        <v>3957</v>
      </c>
      <c r="NNL1535" s="229" t="s">
        <v>2189</v>
      </c>
      <c r="NNM1535" s="229" t="s">
        <v>294</v>
      </c>
      <c r="NNN1535" s="229" t="s">
        <v>289</v>
      </c>
      <c r="NNO1535" s="229" t="s">
        <v>35</v>
      </c>
      <c r="NNP1535" s="229" t="s">
        <v>29</v>
      </c>
      <c r="NNQ1535" s="229" t="s">
        <v>181</v>
      </c>
      <c r="NNR1535" s="229" t="s">
        <v>3958</v>
      </c>
      <c r="NNS1535" s="229" t="s">
        <v>239</v>
      </c>
      <c r="NNT1535" s="229" t="s">
        <v>1186</v>
      </c>
      <c r="NNU1535" s="229" t="s">
        <v>222</v>
      </c>
      <c r="NNV1535" s="229" t="s">
        <v>223</v>
      </c>
      <c r="NNW1535" s="229" t="s">
        <v>172</v>
      </c>
      <c r="NNX1535" s="229" t="s">
        <v>289</v>
      </c>
      <c r="NNY1535" s="229" t="s">
        <v>227</v>
      </c>
      <c r="NOC1535" s="229">
        <v>2024</v>
      </c>
      <c r="NOD1535" s="229" t="s">
        <v>57</v>
      </c>
      <c r="NOE1535" s="229" t="s">
        <v>3938</v>
      </c>
      <c r="NOF1535" s="229">
        <v>12974601</v>
      </c>
      <c r="NOG1535" s="229" t="s">
        <v>3953</v>
      </c>
      <c r="NOH1535" s="229" t="s">
        <v>310</v>
      </c>
      <c r="NOI1535" s="229" t="s">
        <v>3954</v>
      </c>
      <c r="NOJ1535" s="229" t="s">
        <v>305</v>
      </c>
      <c r="NOK1535" s="229" t="s">
        <v>52</v>
      </c>
      <c r="NOL1535" s="229" t="s">
        <v>3955</v>
      </c>
      <c r="NON1535" s="229" t="s">
        <v>3956</v>
      </c>
      <c r="NOO1535" s="229" t="s">
        <v>682</v>
      </c>
      <c r="NOP1535" s="229" t="s">
        <v>354</v>
      </c>
      <c r="NOQ1535" s="229" t="s">
        <v>3957</v>
      </c>
      <c r="NOR1535" s="229" t="s">
        <v>2189</v>
      </c>
      <c r="NOS1535" s="229" t="s">
        <v>294</v>
      </c>
      <c r="NOT1535" s="229" t="s">
        <v>289</v>
      </c>
      <c r="NOU1535" s="229" t="s">
        <v>35</v>
      </c>
      <c r="NOV1535" s="229" t="s">
        <v>29</v>
      </c>
      <c r="NOW1535" s="229" t="s">
        <v>181</v>
      </c>
      <c r="NOX1535" s="229" t="s">
        <v>3958</v>
      </c>
      <c r="NOY1535" s="229" t="s">
        <v>239</v>
      </c>
      <c r="NOZ1535" s="229" t="s">
        <v>1186</v>
      </c>
      <c r="NPA1535" s="229" t="s">
        <v>222</v>
      </c>
      <c r="NPB1535" s="229" t="s">
        <v>223</v>
      </c>
      <c r="NPC1535" s="229" t="s">
        <v>172</v>
      </c>
      <c r="NPD1535" s="229" t="s">
        <v>289</v>
      </c>
      <c r="NPE1535" s="229" t="s">
        <v>227</v>
      </c>
      <c r="NPI1535" s="229">
        <v>2024</v>
      </c>
      <c r="NPJ1535" s="229" t="s">
        <v>57</v>
      </c>
      <c r="NPK1535" s="229" t="s">
        <v>3938</v>
      </c>
      <c r="NPL1535" s="229">
        <v>12974601</v>
      </c>
      <c r="NPM1535" s="229" t="s">
        <v>3953</v>
      </c>
      <c r="NPN1535" s="229" t="s">
        <v>310</v>
      </c>
      <c r="NPO1535" s="229" t="s">
        <v>3954</v>
      </c>
      <c r="NPP1535" s="229" t="s">
        <v>305</v>
      </c>
      <c r="NPQ1535" s="229" t="s">
        <v>52</v>
      </c>
      <c r="NPR1535" s="229" t="s">
        <v>3955</v>
      </c>
      <c r="NPT1535" s="229" t="s">
        <v>3956</v>
      </c>
      <c r="NPU1535" s="229" t="s">
        <v>682</v>
      </c>
      <c r="NPV1535" s="229" t="s">
        <v>354</v>
      </c>
      <c r="NPW1535" s="229" t="s">
        <v>3957</v>
      </c>
      <c r="NPX1535" s="229" t="s">
        <v>2189</v>
      </c>
      <c r="NPY1535" s="229" t="s">
        <v>294</v>
      </c>
      <c r="NPZ1535" s="229" t="s">
        <v>289</v>
      </c>
      <c r="NQA1535" s="229" t="s">
        <v>35</v>
      </c>
      <c r="NQB1535" s="229" t="s">
        <v>29</v>
      </c>
      <c r="NQC1535" s="229" t="s">
        <v>181</v>
      </c>
      <c r="NQD1535" s="229" t="s">
        <v>3958</v>
      </c>
      <c r="NQE1535" s="229" t="s">
        <v>239</v>
      </c>
      <c r="NQF1535" s="229" t="s">
        <v>1186</v>
      </c>
      <c r="NQG1535" s="229" t="s">
        <v>222</v>
      </c>
      <c r="NQH1535" s="229" t="s">
        <v>223</v>
      </c>
      <c r="NQI1535" s="229" t="s">
        <v>172</v>
      </c>
      <c r="NQJ1535" s="229" t="s">
        <v>289</v>
      </c>
      <c r="NQK1535" s="229" t="s">
        <v>227</v>
      </c>
      <c r="NQO1535" s="229">
        <v>2024</v>
      </c>
      <c r="NQP1535" s="229" t="s">
        <v>57</v>
      </c>
      <c r="NQQ1535" s="229" t="s">
        <v>3938</v>
      </c>
      <c r="NQR1535" s="229">
        <v>12974601</v>
      </c>
      <c r="NQS1535" s="229" t="s">
        <v>3953</v>
      </c>
      <c r="NQT1535" s="229" t="s">
        <v>310</v>
      </c>
      <c r="NQU1535" s="229" t="s">
        <v>3954</v>
      </c>
      <c r="NQV1535" s="229" t="s">
        <v>305</v>
      </c>
      <c r="NQW1535" s="229" t="s">
        <v>52</v>
      </c>
      <c r="NQX1535" s="229" t="s">
        <v>3955</v>
      </c>
      <c r="NQZ1535" s="229" t="s">
        <v>3956</v>
      </c>
      <c r="NRA1535" s="229" t="s">
        <v>682</v>
      </c>
      <c r="NRB1535" s="229" t="s">
        <v>354</v>
      </c>
      <c r="NRC1535" s="229" t="s">
        <v>3957</v>
      </c>
      <c r="NRD1535" s="229" t="s">
        <v>2189</v>
      </c>
      <c r="NRE1535" s="229" t="s">
        <v>294</v>
      </c>
      <c r="NRF1535" s="229" t="s">
        <v>289</v>
      </c>
      <c r="NRG1535" s="229" t="s">
        <v>35</v>
      </c>
      <c r="NRH1535" s="229" t="s">
        <v>29</v>
      </c>
      <c r="NRI1535" s="229" t="s">
        <v>181</v>
      </c>
      <c r="NRJ1535" s="229" t="s">
        <v>3958</v>
      </c>
      <c r="NRK1535" s="229" t="s">
        <v>239</v>
      </c>
      <c r="NRL1535" s="229" t="s">
        <v>1186</v>
      </c>
      <c r="NRM1535" s="229" t="s">
        <v>222</v>
      </c>
      <c r="NRN1535" s="229" t="s">
        <v>223</v>
      </c>
      <c r="NRO1535" s="229" t="s">
        <v>172</v>
      </c>
      <c r="NRP1535" s="229" t="s">
        <v>289</v>
      </c>
      <c r="NRQ1535" s="229" t="s">
        <v>227</v>
      </c>
      <c r="NRU1535" s="229">
        <v>2024</v>
      </c>
      <c r="NRV1535" s="229" t="s">
        <v>57</v>
      </c>
      <c r="NRW1535" s="229" t="s">
        <v>3938</v>
      </c>
      <c r="NRX1535" s="229">
        <v>12974601</v>
      </c>
      <c r="NRY1535" s="229" t="s">
        <v>3953</v>
      </c>
      <c r="NRZ1535" s="229" t="s">
        <v>310</v>
      </c>
      <c r="NSA1535" s="229" t="s">
        <v>3954</v>
      </c>
      <c r="NSB1535" s="229" t="s">
        <v>305</v>
      </c>
      <c r="NSC1535" s="229" t="s">
        <v>52</v>
      </c>
      <c r="NSD1535" s="229" t="s">
        <v>3955</v>
      </c>
      <c r="NSF1535" s="229" t="s">
        <v>3956</v>
      </c>
      <c r="NSG1535" s="229" t="s">
        <v>682</v>
      </c>
      <c r="NSH1535" s="229" t="s">
        <v>354</v>
      </c>
      <c r="NSI1535" s="229" t="s">
        <v>3957</v>
      </c>
      <c r="NSJ1535" s="229" t="s">
        <v>2189</v>
      </c>
      <c r="NSK1535" s="229" t="s">
        <v>294</v>
      </c>
      <c r="NSL1535" s="229" t="s">
        <v>289</v>
      </c>
      <c r="NSM1535" s="229" t="s">
        <v>35</v>
      </c>
      <c r="NSN1535" s="229" t="s">
        <v>29</v>
      </c>
      <c r="NSO1535" s="229" t="s">
        <v>181</v>
      </c>
      <c r="NSP1535" s="229" t="s">
        <v>3958</v>
      </c>
      <c r="NSQ1535" s="229" t="s">
        <v>239</v>
      </c>
      <c r="NSR1535" s="229" t="s">
        <v>1186</v>
      </c>
      <c r="NSS1535" s="229" t="s">
        <v>222</v>
      </c>
      <c r="NST1535" s="229" t="s">
        <v>223</v>
      </c>
      <c r="NSU1535" s="229" t="s">
        <v>172</v>
      </c>
      <c r="NSV1535" s="229" t="s">
        <v>289</v>
      </c>
      <c r="NSW1535" s="229" t="s">
        <v>227</v>
      </c>
      <c r="NTA1535" s="229">
        <v>2024</v>
      </c>
      <c r="NTB1535" s="229" t="s">
        <v>57</v>
      </c>
      <c r="NTC1535" s="229" t="s">
        <v>3938</v>
      </c>
      <c r="NTD1535" s="229">
        <v>12974601</v>
      </c>
      <c r="NTE1535" s="229" t="s">
        <v>3953</v>
      </c>
      <c r="NTF1535" s="229" t="s">
        <v>310</v>
      </c>
      <c r="NTG1535" s="229" t="s">
        <v>3954</v>
      </c>
      <c r="NTH1535" s="229" t="s">
        <v>305</v>
      </c>
      <c r="NTI1535" s="229" t="s">
        <v>52</v>
      </c>
      <c r="NTJ1535" s="229" t="s">
        <v>3955</v>
      </c>
      <c r="NTL1535" s="229" t="s">
        <v>3956</v>
      </c>
      <c r="NTM1535" s="229" t="s">
        <v>682</v>
      </c>
      <c r="NTN1535" s="229" t="s">
        <v>354</v>
      </c>
      <c r="NTO1535" s="229" t="s">
        <v>3957</v>
      </c>
      <c r="NTP1535" s="229" t="s">
        <v>2189</v>
      </c>
      <c r="NTQ1535" s="229" t="s">
        <v>294</v>
      </c>
      <c r="NTR1535" s="229" t="s">
        <v>289</v>
      </c>
      <c r="NTS1535" s="229" t="s">
        <v>35</v>
      </c>
      <c r="NTT1535" s="229" t="s">
        <v>29</v>
      </c>
      <c r="NTU1535" s="229" t="s">
        <v>181</v>
      </c>
      <c r="NTV1535" s="229" t="s">
        <v>3958</v>
      </c>
      <c r="NTW1535" s="229" t="s">
        <v>239</v>
      </c>
      <c r="NTX1535" s="229" t="s">
        <v>1186</v>
      </c>
      <c r="NTY1535" s="229" t="s">
        <v>222</v>
      </c>
      <c r="NTZ1535" s="229" t="s">
        <v>223</v>
      </c>
      <c r="NUA1535" s="229" t="s">
        <v>172</v>
      </c>
      <c r="NUB1535" s="229" t="s">
        <v>289</v>
      </c>
      <c r="NUC1535" s="229" t="s">
        <v>227</v>
      </c>
      <c r="NUG1535" s="229">
        <v>2024</v>
      </c>
      <c r="NUH1535" s="229" t="s">
        <v>57</v>
      </c>
      <c r="NUI1535" s="229" t="s">
        <v>3938</v>
      </c>
      <c r="NUJ1535" s="229">
        <v>12974601</v>
      </c>
      <c r="NUK1535" s="229" t="s">
        <v>3953</v>
      </c>
      <c r="NUL1535" s="229" t="s">
        <v>310</v>
      </c>
      <c r="NUM1535" s="229" t="s">
        <v>3954</v>
      </c>
      <c r="NUN1535" s="229" t="s">
        <v>305</v>
      </c>
      <c r="NUO1535" s="229" t="s">
        <v>52</v>
      </c>
      <c r="NUP1535" s="229" t="s">
        <v>3955</v>
      </c>
      <c r="NUR1535" s="229" t="s">
        <v>3956</v>
      </c>
      <c r="NUS1535" s="229" t="s">
        <v>682</v>
      </c>
      <c r="NUT1535" s="229" t="s">
        <v>354</v>
      </c>
      <c r="NUU1535" s="229" t="s">
        <v>3957</v>
      </c>
      <c r="NUV1535" s="229" t="s">
        <v>2189</v>
      </c>
      <c r="NUW1535" s="229" t="s">
        <v>294</v>
      </c>
      <c r="NUX1535" s="229" t="s">
        <v>289</v>
      </c>
      <c r="NUY1535" s="229" t="s">
        <v>35</v>
      </c>
      <c r="NUZ1535" s="229" t="s">
        <v>29</v>
      </c>
      <c r="NVA1535" s="229" t="s">
        <v>181</v>
      </c>
      <c r="NVB1535" s="229" t="s">
        <v>3958</v>
      </c>
      <c r="NVC1535" s="229" t="s">
        <v>239</v>
      </c>
      <c r="NVD1535" s="229" t="s">
        <v>1186</v>
      </c>
      <c r="NVE1535" s="229" t="s">
        <v>222</v>
      </c>
      <c r="NVF1535" s="229" t="s">
        <v>223</v>
      </c>
      <c r="NVG1535" s="229" t="s">
        <v>172</v>
      </c>
      <c r="NVH1535" s="229" t="s">
        <v>289</v>
      </c>
      <c r="NVI1535" s="229" t="s">
        <v>227</v>
      </c>
      <c r="NVM1535" s="229">
        <v>2024</v>
      </c>
      <c r="NVN1535" s="229" t="s">
        <v>57</v>
      </c>
      <c r="NVO1535" s="229" t="s">
        <v>3938</v>
      </c>
      <c r="NVP1535" s="229">
        <v>12974601</v>
      </c>
      <c r="NVQ1535" s="229" t="s">
        <v>3953</v>
      </c>
      <c r="NVR1535" s="229" t="s">
        <v>310</v>
      </c>
      <c r="NVS1535" s="229" t="s">
        <v>3954</v>
      </c>
      <c r="NVT1535" s="229" t="s">
        <v>305</v>
      </c>
      <c r="NVU1535" s="229" t="s">
        <v>52</v>
      </c>
      <c r="NVV1535" s="229" t="s">
        <v>3955</v>
      </c>
      <c r="NVX1535" s="229" t="s">
        <v>3956</v>
      </c>
      <c r="NVY1535" s="229" t="s">
        <v>682</v>
      </c>
      <c r="NVZ1535" s="229" t="s">
        <v>354</v>
      </c>
      <c r="NWA1535" s="229" t="s">
        <v>3957</v>
      </c>
      <c r="NWB1535" s="229" t="s">
        <v>2189</v>
      </c>
      <c r="NWC1535" s="229" t="s">
        <v>294</v>
      </c>
      <c r="NWD1535" s="229" t="s">
        <v>289</v>
      </c>
      <c r="NWE1535" s="229" t="s">
        <v>35</v>
      </c>
      <c r="NWF1535" s="229" t="s">
        <v>29</v>
      </c>
      <c r="NWG1535" s="229" t="s">
        <v>181</v>
      </c>
      <c r="NWH1535" s="229" t="s">
        <v>3958</v>
      </c>
      <c r="NWI1535" s="229" t="s">
        <v>239</v>
      </c>
      <c r="NWJ1535" s="229" t="s">
        <v>1186</v>
      </c>
      <c r="NWK1535" s="229" t="s">
        <v>222</v>
      </c>
      <c r="NWL1535" s="229" t="s">
        <v>223</v>
      </c>
      <c r="NWM1535" s="229" t="s">
        <v>172</v>
      </c>
      <c r="NWN1535" s="229" t="s">
        <v>289</v>
      </c>
      <c r="NWO1535" s="229" t="s">
        <v>227</v>
      </c>
      <c r="NWS1535" s="229">
        <v>2024</v>
      </c>
      <c r="NWT1535" s="229" t="s">
        <v>57</v>
      </c>
      <c r="NWU1535" s="229" t="s">
        <v>3938</v>
      </c>
      <c r="NWV1535" s="229">
        <v>12974601</v>
      </c>
      <c r="NWW1535" s="229" t="s">
        <v>3953</v>
      </c>
      <c r="NWX1535" s="229" t="s">
        <v>310</v>
      </c>
      <c r="NWY1535" s="229" t="s">
        <v>3954</v>
      </c>
      <c r="NWZ1535" s="229" t="s">
        <v>305</v>
      </c>
      <c r="NXA1535" s="229" t="s">
        <v>52</v>
      </c>
      <c r="NXB1535" s="229" t="s">
        <v>3955</v>
      </c>
      <c r="NXD1535" s="229" t="s">
        <v>3956</v>
      </c>
      <c r="NXE1535" s="229" t="s">
        <v>682</v>
      </c>
      <c r="NXF1535" s="229" t="s">
        <v>354</v>
      </c>
      <c r="NXG1535" s="229" t="s">
        <v>3957</v>
      </c>
      <c r="NXH1535" s="229" t="s">
        <v>2189</v>
      </c>
      <c r="NXI1535" s="229" t="s">
        <v>294</v>
      </c>
      <c r="NXJ1535" s="229" t="s">
        <v>289</v>
      </c>
      <c r="NXK1535" s="229" t="s">
        <v>35</v>
      </c>
      <c r="NXL1535" s="229" t="s">
        <v>29</v>
      </c>
      <c r="NXM1535" s="229" t="s">
        <v>181</v>
      </c>
      <c r="NXN1535" s="229" t="s">
        <v>3958</v>
      </c>
      <c r="NXO1535" s="229" t="s">
        <v>239</v>
      </c>
      <c r="NXP1535" s="229" t="s">
        <v>1186</v>
      </c>
      <c r="NXQ1535" s="229" t="s">
        <v>222</v>
      </c>
      <c r="NXR1535" s="229" t="s">
        <v>223</v>
      </c>
      <c r="NXS1535" s="229" t="s">
        <v>172</v>
      </c>
      <c r="NXT1535" s="229" t="s">
        <v>289</v>
      </c>
      <c r="NXU1535" s="229" t="s">
        <v>227</v>
      </c>
      <c r="NXY1535" s="229">
        <v>2024</v>
      </c>
      <c r="NXZ1535" s="229" t="s">
        <v>57</v>
      </c>
      <c r="NYA1535" s="229" t="s">
        <v>3938</v>
      </c>
      <c r="NYB1535" s="229">
        <v>12974601</v>
      </c>
      <c r="NYC1535" s="229" t="s">
        <v>3953</v>
      </c>
      <c r="NYD1535" s="229" t="s">
        <v>310</v>
      </c>
      <c r="NYE1535" s="229" t="s">
        <v>3954</v>
      </c>
      <c r="NYF1535" s="229" t="s">
        <v>305</v>
      </c>
      <c r="NYG1535" s="229" t="s">
        <v>52</v>
      </c>
      <c r="NYH1535" s="229" t="s">
        <v>3955</v>
      </c>
      <c r="NYJ1535" s="229" t="s">
        <v>3956</v>
      </c>
      <c r="NYK1535" s="229" t="s">
        <v>682</v>
      </c>
      <c r="NYL1535" s="229" t="s">
        <v>354</v>
      </c>
      <c r="NYM1535" s="229" t="s">
        <v>3957</v>
      </c>
      <c r="NYN1535" s="229" t="s">
        <v>2189</v>
      </c>
      <c r="NYO1535" s="229" t="s">
        <v>294</v>
      </c>
      <c r="NYP1535" s="229" t="s">
        <v>289</v>
      </c>
      <c r="NYQ1535" s="229" t="s">
        <v>35</v>
      </c>
      <c r="NYR1535" s="229" t="s">
        <v>29</v>
      </c>
      <c r="NYS1535" s="229" t="s">
        <v>181</v>
      </c>
      <c r="NYT1535" s="229" t="s">
        <v>3958</v>
      </c>
      <c r="NYU1535" s="229" t="s">
        <v>239</v>
      </c>
      <c r="NYV1535" s="229" t="s">
        <v>1186</v>
      </c>
      <c r="NYW1535" s="229" t="s">
        <v>222</v>
      </c>
      <c r="NYX1535" s="229" t="s">
        <v>223</v>
      </c>
      <c r="NYY1535" s="229" t="s">
        <v>172</v>
      </c>
      <c r="NYZ1535" s="229" t="s">
        <v>289</v>
      </c>
      <c r="NZA1535" s="229" t="s">
        <v>227</v>
      </c>
      <c r="NZE1535" s="229">
        <v>2024</v>
      </c>
      <c r="NZF1535" s="229" t="s">
        <v>57</v>
      </c>
      <c r="NZG1535" s="229" t="s">
        <v>3938</v>
      </c>
      <c r="NZH1535" s="229">
        <v>12974601</v>
      </c>
      <c r="NZI1535" s="229" t="s">
        <v>3953</v>
      </c>
      <c r="NZJ1535" s="229" t="s">
        <v>310</v>
      </c>
      <c r="NZK1535" s="229" t="s">
        <v>3954</v>
      </c>
      <c r="NZL1535" s="229" t="s">
        <v>305</v>
      </c>
      <c r="NZM1535" s="229" t="s">
        <v>52</v>
      </c>
      <c r="NZN1535" s="229" t="s">
        <v>3955</v>
      </c>
      <c r="NZP1535" s="229" t="s">
        <v>3956</v>
      </c>
      <c r="NZQ1535" s="229" t="s">
        <v>682</v>
      </c>
      <c r="NZR1535" s="229" t="s">
        <v>354</v>
      </c>
      <c r="NZS1535" s="229" t="s">
        <v>3957</v>
      </c>
      <c r="NZT1535" s="229" t="s">
        <v>2189</v>
      </c>
      <c r="NZU1535" s="229" t="s">
        <v>294</v>
      </c>
      <c r="NZV1535" s="229" t="s">
        <v>289</v>
      </c>
      <c r="NZW1535" s="229" t="s">
        <v>35</v>
      </c>
      <c r="NZX1535" s="229" t="s">
        <v>29</v>
      </c>
      <c r="NZY1535" s="229" t="s">
        <v>181</v>
      </c>
      <c r="NZZ1535" s="229" t="s">
        <v>3958</v>
      </c>
      <c r="OAA1535" s="229" t="s">
        <v>239</v>
      </c>
      <c r="OAB1535" s="229" t="s">
        <v>1186</v>
      </c>
      <c r="OAC1535" s="229" t="s">
        <v>222</v>
      </c>
      <c r="OAD1535" s="229" t="s">
        <v>223</v>
      </c>
      <c r="OAE1535" s="229" t="s">
        <v>172</v>
      </c>
      <c r="OAF1535" s="229" t="s">
        <v>289</v>
      </c>
      <c r="OAG1535" s="229" t="s">
        <v>227</v>
      </c>
      <c r="OAK1535" s="229">
        <v>2024</v>
      </c>
      <c r="OAL1535" s="229" t="s">
        <v>57</v>
      </c>
      <c r="OAM1535" s="229" t="s">
        <v>3938</v>
      </c>
      <c r="OAN1535" s="229">
        <v>12974601</v>
      </c>
      <c r="OAO1535" s="229" t="s">
        <v>3953</v>
      </c>
      <c r="OAP1535" s="229" t="s">
        <v>310</v>
      </c>
      <c r="OAQ1535" s="229" t="s">
        <v>3954</v>
      </c>
      <c r="OAR1535" s="229" t="s">
        <v>305</v>
      </c>
      <c r="OAS1535" s="229" t="s">
        <v>52</v>
      </c>
      <c r="OAT1535" s="229" t="s">
        <v>3955</v>
      </c>
      <c r="OAV1535" s="229" t="s">
        <v>3956</v>
      </c>
      <c r="OAW1535" s="229" t="s">
        <v>682</v>
      </c>
      <c r="OAX1535" s="229" t="s">
        <v>354</v>
      </c>
      <c r="OAY1535" s="229" t="s">
        <v>3957</v>
      </c>
      <c r="OAZ1535" s="229" t="s">
        <v>2189</v>
      </c>
      <c r="OBA1535" s="229" t="s">
        <v>294</v>
      </c>
      <c r="OBB1535" s="229" t="s">
        <v>289</v>
      </c>
      <c r="OBC1535" s="229" t="s">
        <v>35</v>
      </c>
      <c r="OBD1535" s="229" t="s">
        <v>29</v>
      </c>
      <c r="OBE1535" s="229" t="s">
        <v>181</v>
      </c>
      <c r="OBF1535" s="229" t="s">
        <v>3958</v>
      </c>
      <c r="OBG1535" s="229" t="s">
        <v>239</v>
      </c>
      <c r="OBH1535" s="229" t="s">
        <v>1186</v>
      </c>
      <c r="OBI1535" s="229" t="s">
        <v>222</v>
      </c>
      <c r="OBJ1535" s="229" t="s">
        <v>223</v>
      </c>
      <c r="OBK1535" s="229" t="s">
        <v>172</v>
      </c>
      <c r="OBL1535" s="229" t="s">
        <v>289</v>
      </c>
      <c r="OBM1535" s="229" t="s">
        <v>227</v>
      </c>
      <c r="OBQ1535" s="229">
        <v>2024</v>
      </c>
      <c r="OBR1535" s="229" t="s">
        <v>57</v>
      </c>
      <c r="OBS1535" s="229" t="s">
        <v>3938</v>
      </c>
      <c r="OBT1535" s="229">
        <v>12974601</v>
      </c>
      <c r="OBU1535" s="229" t="s">
        <v>3953</v>
      </c>
      <c r="OBV1535" s="229" t="s">
        <v>310</v>
      </c>
      <c r="OBW1535" s="229" t="s">
        <v>3954</v>
      </c>
      <c r="OBX1535" s="229" t="s">
        <v>305</v>
      </c>
      <c r="OBY1535" s="229" t="s">
        <v>52</v>
      </c>
      <c r="OBZ1535" s="229" t="s">
        <v>3955</v>
      </c>
      <c r="OCB1535" s="229" t="s">
        <v>3956</v>
      </c>
      <c r="OCC1535" s="229" t="s">
        <v>682</v>
      </c>
      <c r="OCD1535" s="229" t="s">
        <v>354</v>
      </c>
      <c r="OCE1535" s="229" t="s">
        <v>3957</v>
      </c>
      <c r="OCF1535" s="229" t="s">
        <v>2189</v>
      </c>
      <c r="OCG1535" s="229" t="s">
        <v>294</v>
      </c>
      <c r="OCH1535" s="229" t="s">
        <v>289</v>
      </c>
      <c r="OCI1535" s="229" t="s">
        <v>35</v>
      </c>
      <c r="OCJ1535" s="229" t="s">
        <v>29</v>
      </c>
      <c r="OCK1535" s="229" t="s">
        <v>181</v>
      </c>
      <c r="OCL1535" s="229" t="s">
        <v>3958</v>
      </c>
      <c r="OCM1535" s="229" t="s">
        <v>239</v>
      </c>
      <c r="OCN1535" s="229" t="s">
        <v>1186</v>
      </c>
      <c r="OCO1535" s="229" t="s">
        <v>222</v>
      </c>
      <c r="OCP1535" s="229" t="s">
        <v>223</v>
      </c>
      <c r="OCQ1535" s="229" t="s">
        <v>172</v>
      </c>
      <c r="OCR1535" s="229" t="s">
        <v>289</v>
      </c>
      <c r="OCS1535" s="229" t="s">
        <v>227</v>
      </c>
      <c r="OCW1535" s="229">
        <v>2024</v>
      </c>
      <c r="OCX1535" s="229" t="s">
        <v>57</v>
      </c>
      <c r="OCY1535" s="229" t="s">
        <v>3938</v>
      </c>
      <c r="OCZ1535" s="229">
        <v>12974601</v>
      </c>
      <c r="ODA1535" s="229" t="s">
        <v>3953</v>
      </c>
      <c r="ODB1535" s="229" t="s">
        <v>310</v>
      </c>
      <c r="ODC1535" s="229" t="s">
        <v>3954</v>
      </c>
      <c r="ODD1535" s="229" t="s">
        <v>305</v>
      </c>
      <c r="ODE1535" s="229" t="s">
        <v>52</v>
      </c>
      <c r="ODF1535" s="229" t="s">
        <v>3955</v>
      </c>
      <c r="ODH1535" s="229" t="s">
        <v>3956</v>
      </c>
      <c r="ODI1535" s="229" t="s">
        <v>682</v>
      </c>
      <c r="ODJ1535" s="229" t="s">
        <v>354</v>
      </c>
      <c r="ODK1535" s="229" t="s">
        <v>3957</v>
      </c>
      <c r="ODL1535" s="229" t="s">
        <v>2189</v>
      </c>
      <c r="ODM1535" s="229" t="s">
        <v>294</v>
      </c>
      <c r="ODN1535" s="229" t="s">
        <v>289</v>
      </c>
      <c r="ODO1535" s="229" t="s">
        <v>35</v>
      </c>
      <c r="ODP1535" s="229" t="s">
        <v>29</v>
      </c>
      <c r="ODQ1535" s="229" t="s">
        <v>181</v>
      </c>
      <c r="ODR1535" s="229" t="s">
        <v>3958</v>
      </c>
      <c r="ODS1535" s="229" t="s">
        <v>239</v>
      </c>
      <c r="ODT1535" s="229" t="s">
        <v>1186</v>
      </c>
      <c r="ODU1535" s="229" t="s">
        <v>222</v>
      </c>
      <c r="ODV1535" s="229" t="s">
        <v>223</v>
      </c>
      <c r="ODW1535" s="229" t="s">
        <v>172</v>
      </c>
      <c r="ODX1535" s="229" t="s">
        <v>289</v>
      </c>
      <c r="ODY1535" s="229" t="s">
        <v>227</v>
      </c>
      <c r="OEC1535" s="229">
        <v>2024</v>
      </c>
      <c r="OED1535" s="229" t="s">
        <v>57</v>
      </c>
      <c r="OEE1535" s="229" t="s">
        <v>3938</v>
      </c>
      <c r="OEF1535" s="229">
        <v>12974601</v>
      </c>
      <c r="OEG1535" s="229" t="s">
        <v>3953</v>
      </c>
      <c r="OEH1535" s="229" t="s">
        <v>310</v>
      </c>
      <c r="OEI1535" s="229" t="s">
        <v>3954</v>
      </c>
      <c r="OEJ1535" s="229" t="s">
        <v>305</v>
      </c>
      <c r="OEK1535" s="229" t="s">
        <v>52</v>
      </c>
      <c r="OEL1535" s="229" t="s">
        <v>3955</v>
      </c>
      <c r="OEN1535" s="229" t="s">
        <v>3956</v>
      </c>
      <c r="OEO1535" s="229" t="s">
        <v>682</v>
      </c>
      <c r="OEP1535" s="229" t="s">
        <v>354</v>
      </c>
      <c r="OEQ1535" s="229" t="s">
        <v>3957</v>
      </c>
      <c r="OER1535" s="229" t="s">
        <v>2189</v>
      </c>
      <c r="OES1535" s="229" t="s">
        <v>294</v>
      </c>
      <c r="OET1535" s="229" t="s">
        <v>289</v>
      </c>
      <c r="OEU1535" s="229" t="s">
        <v>35</v>
      </c>
      <c r="OEV1535" s="229" t="s">
        <v>29</v>
      </c>
      <c r="OEW1535" s="229" t="s">
        <v>181</v>
      </c>
      <c r="OEX1535" s="229" t="s">
        <v>3958</v>
      </c>
      <c r="OEY1535" s="229" t="s">
        <v>239</v>
      </c>
      <c r="OEZ1535" s="229" t="s">
        <v>1186</v>
      </c>
      <c r="OFA1535" s="229" t="s">
        <v>222</v>
      </c>
      <c r="OFB1535" s="229" t="s">
        <v>223</v>
      </c>
      <c r="OFC1535" s="229" t="s">
        <v>172</v>
      </c>
      <c r="OFD1535" s="229" t="s">
        <v>289</v>
      </c>
      <c r="OFE1535" s="229" t="s">
        <v>227</v>
      </c>
      <c r="OFI1535" s="229">
        <v>2024</v>
      </c>
      <c r="OFJ1535" s="229" t="s">
        <v>57</v>
      </c>
      <c r="OFK1535" s="229" t="s">
        <v>3938</v>
      </c>
      <c r="OFL1535" s="229">
        <v>12974601</v>
      </c>
      <c r="OFM1535" s="229" t="s">
        <v>3953</v>
      </c>
      <c r="OFN1535" s="229" t="s">
        <v>310</v>
      </c>
      <c r="OFO1535" s="229" t="s">
        <v>3954</v>
      </c>
      <c r="OFP1535" s="229" t="s">
        <v>305</v>
      </c>
      <c r="OFQ1535" s="229" t="s">
        <v>52</v>
      </c>
      <c r="OFR1535" s="229" t="s">
        <v>3955</v>
      </c>
      <c r="OFT1535" s="229" t="s">
        <v>3956</v>
      </c>
      <c r="OFU1535" s="229" t="s">
        <v>682</v>
      </c>
      <c r="OFV1535" s="229" t="s">
        <v>354</v>
      </c>
      <c r="OFW1535" s="229" t="s">
        <v>3957</v>
      </c>
      <c r="OFX1535" s="229" t="s">
        <v>2189</v>
      </c>
      <c r="OFY1535" s="229" t="s">
        <v>294</v>
      </c>
      <c r="OFZ1535" s="229" t="s">
        <v>289</v>
      </c>
      <c r="OGA1535" s="229" t="s">
        <v>35</v>
      </c>
      <c r="OGB1535" s="229" t="s">
        <v>29</v>
      </c>
      <c r="OGC1535" s="229" t="s">
        <v>181</v>
      </c>
      <c r="OGD1535" s="229" t="s">
        <v>3958</v>
      </c>
      <c r="OGE1535" s="229" t="s">
        <v>239</v>
      </c>
      <c r="OGF1535" s="229" t="s">
        <v>1186</v>
      </c>
      <c r="OGG1535" s="229" t="s">
        <v>222</v>
      </c>
      <c r="OGH1535" s="229" t="s">
        <v>223</v>
      </c>
      <c r="OGI1535" s="229" t="s">
        <v>172</v>
      </c>
      <c r="OGJ1535" s="229" t="s">
        <v>289</v>
      </c>
      <c r="OGK1535" s="229" t="s">
        <v>227</v>
      </c>
      <c r="OGO1535" s="229">
        <v>2024</v>
      </c>
      <c r="OGP1535" s="229" t="s">
        <v>57</v>
      </c>
      <c r="OGQ1535" s="229" t="s">
        <v>3938</v>
      </c>
      <c r="OGR1535" s="229">
        <v>12974601</v>
      </c>
      <c r="OGS1535" s="229" t="s">
        <v>3953</v>
      </c>
      <c r="OGT1535" s="229" t="s">
        <v>310</v>
      </c>
      <c r="OGU1535" s="229" t="s">
        <v>3954</v>
      </c>
      <c r="OGV1535" s="229" t="s">
        <v>305</v>
      </c>
      <c r="OGW1535" s="229" t="s">
        <v>52</v>
      </c>
      <c r="OGX1535" s="229" t="s">
        <v>3955</v>
      </c>
      <c r="OGZ1535" s="229" t="s">
        <v>3956</v>
      </c>
      <c r="OHA1535" s="229" t="s">
        <v>682</v>
      </c>
      <c r="OHB1535" s="229" t="s">
        <v>354</v>
      </c>
      <c r="OHC1535" s="229" t="s">
        <v>3957</v>
      </c>
      <c r="OHD1535" s="229" t="s">
        <v>2189</v>
      </c>
      <c r="OHE1535" s="229" t="s">
        <v>294</v>
      </c>
      <c r="OHF1535" s="229" t="s">
        <v>289</v>
      </c>
      <c r="OHG1535" s="229" t="s">
        <v>35</v>
      </c>
      <c r="OHH1535" s="229" t="s">
        <v>29</v>
      </c>
      <c r="OHI1535" s="229" t="s">
        <v>181</v>
      </c>
      <c r="OHJ1535" s="229" t="s">
        <v>3958</v>
      </c>
      <c r="OHK1535" s="229" t="s">
        <v>239</v>
      </c>
      <c r="OHL1535" s="229" t="s">
        <v>1186</v>
      </c>
      <c r="OHM1535" s="229" t="s">
        <v>222</v>
      </c>
      <c r="OHN1535" s="229" t="s">
        <v>223</v>
      </c>
      <c r="OHO1535" s="229" t="s">
        <v>172</v>
      </c>
      <c r="OHP1535" s="229" t="s">
        <v>289</v>
      </c>
      <c r="OHQ1535" s="229" t="s">
        <v>227</v>
      </c>
      <c r="OHU1535" s="229">
        <v>2024</v>
      </c>
      <c r="OHV1535" s="229" t="s">
        <v>57</v>
      </c>
      <c r="OHW1535" s="229" t="s">
        <v>3938</v>
      </c>
      <c r="OHX1535" s="229">
        <v>12974601</v>
      </c>
      <c r="OHY1535" s="229" t="s">
        <v>3953</v>
      </c>
      <c r="OHZ1535" s="229" t="s">
        <v>310</v>
      </c>
      <c r="OIA1535" s="229" t="s">
        <v>3954</v>
      </c>
      <c r="OIB1535" s="229" t="s">
        <v>305</v>
      </c>
      <c r="OIC1535" s="229" t="s">
        <v>52</v>
      </c>
      <c r="OID1535" s="229" t="s">
        <v>3955</v>
      </c>
      <c r="OIF1535" s="229" t="s">
        <v>3956</v>
      </c>
      <c r="OIG1535" s="229" t="s">
        <v>682</v>
      </c>
      <c r="OIH1535" s="229" t="s">
        <v>354</v>
      </c>
      <c r="OII1535" s="229" t="s">
        <v>3957</v>
      </c>
      <c r="OIJ1535" s="229" t="s">
        <v>2189</v>
      </c>
      <c r="OIK1535" s="229" t="s">
        <v>294</v>
      </c>
      <c r="OIL1535" s="229" t="s">
        <v>289</v>
      </c>
      <c r="OIM1535" s="229" t="s">
        <v>35</v>
      </c>
      <c r="OIN1535" s="229" t="s">
        <v>29</v>
      </c>
      <c r="OIO1535" s="229" t="s">
        <v>181</v>
      </c>
      <c r="OIP1535" s="229" t="s">
        <v>3958</v>
      </c>
      <c r="OIQ1535" s="229" t="s">
        <v>239</v>
      </c>
      <c r="OIR1535" s="229" t="s">
        <v>1186</v>
      </c>
      <c r="OIS1535" s="229" t="s">
        <v>222</v>
      </c>
      <c r="OIT1535" s="229" t="s">
        <v>223</v>
      </c>
      <c r="OIU1535" s="229" t="s">
        <v>172</v>
      </c>
      <c r="OIV1535" s="229" t="s">
        <v>289</v>
      </c>
      <c r="OIW1535" s="229" t="s">
        <v>227</v>
      </c>
      <c r="OJA1535" s="229">
        <v>2024</v>
      </c>
      <c r="OJB1535" s="229" t="s">
        <v>57</v>
      </c>
      <c r="OJC1535" s="229" t="s">
        <v>3938</v>
      </c>
      <c r="OJD1535" s="229">
        <v>12974601</v>
      </c>
      <c r="OJE1535" s="229" t="s">
        <v>3953</v>
      </c>
      <c r="OJF1535" s="229" t="s">
        <v>310</v>
      </c>
      <c r="OJG1535" s="229" t="s">
        <v>3954</v>
      </c>
      <c r="OJH1535" s="229" t="s">
        <v>305</v>
      </c>
      <c r="OJI1535" s="229" t="s">
        <v>52</v>
      </c>
      <c r="OJJ1535" s="229" t="s">
        <v>3955</v>
      </c>
      <c r="OJL1535" s="229" t="s">
        <v>3956</v>
      </c>
      <c r="OJM1535" s="229" t="s">
        <v>682</v>
      </c>
      <c r="OJN1535" s="229" t="s">
        <v>354</v>
      </c>
      <c r="OJO1535" s="229" t="s">
        <v>3957</v>
      </c>
      <c r="OJP1535" s="229" t="s">
        <v>2189</v>
      </c>
      <c r="OJQ1535" s="229" t="s">
        <v>294</v>
      </c>
      <c r="OJR1535" s="229" t="s">
        <v>289</v>
      </c>
      <c r="OJS1535" s="229" t="s">
        <v>35</v>
      </c>
      <c r="OJT1535" s="229" t="s">
        <v>29</v>
      </c>
      <c r="OJU1535" s="229" t="s">
        <v>181</v>
      </c>
      <c r="OJV1535" s="229" t="s">
        <v>3958</v>
      </c>
      <c r="OJW1535" s="229" t="s">
        <v>239</v>
      </c>
      <c r="OJX1535" s="229" t="s">
        <v>1186</v>
      </c>
      <c r="OJY1535" s="229" t="s">
        <v>222</v>
      </c>
      <c r="OJZ1535" s="229" t="s">
        <v>223</v>
      </c>
      <c r="OKA1535" s="229" t="s">
        <v>172</v>
      </c>
      <c r="OKB1535" s="229" t="s">
        <v>289</v>
      </c>
      <c r="OKC1535" s="229" t="s">
        <v>227</v>
      </c>
      <c r="OKG1535" s="229">
        <v>2024</v>
      </c>
      <c r="OKH1535" s="229" t="s">
        <v>57</v>
      </c>
      <c r="OKI1535" s="229" t="s">
        <v>3938</v>
      </c>
      <c r="OKJ1535" s="229">
        <v>12974601</v>
      </c>
      <c r="OKK1535" s="229" t="s">
        <v>3953</v>
      </c>
      <c r="OKL1535" s="229" t="s">
        <v>310</v>
      </c>
      <c r="OKM1535" s="229" t="s">
        <v>3954</v>
      </c>
      <c r="OKN1535" s="229" t="s">
        <v>305</v>
      </c>
      <c r="OKO1535" s="229" t="s">
        <v>52</v>
      </c>
      <c r="OKP1535" s="229" t="s">
        <v>3955</v>
      </c>
      <c r="OKR1535" s="229" t="s">
        <v>3956</v>
      </c>
      <c r="OKS1535" s="229" t="s">
        <v>682</v>
      </c>
      <c r="OKT1535" s="229" t="s">
        <v>354</v>
      </c>
      <c r="OKU1535" s="229" t="s">
        <v>3957</v>
      </c>
      <c r="OKV1535" s="229" t="s">
        <v>2189</v>
      </c>
      <c r="OKW1535" s="229" t="s">
        <v>294</v>
      </c>
      <c r="OKX1535" s="229" t="s">
        <v>289</v>
      </c>
      <c r="OKY1535" s="229" t="s">
        <v>35</v>
      </c>
      <c r="OKZ1535" s="229" t="s">
        <v>29</v>
      </c>
      <c r="OLA1535" s="229" t="s">
        <v>181</v>
      </c>
      <c r="OLB1535" s="229" t="s">
        <v>3958</v>
      </c>
      <c r="OLC1535" s="229" t="s">
        <v>239</v>
      </c>
      <c r="OLD1535" s="229" t="s">
        <v>1186</v>
      </c>
      <c r="OLE1535" s="229" t="s">
        <v>222</v>
      </c>
      <c r="OLF1535" s="229" t="s">
        <v>223</v>
      </c>
      <c r="OLG1535" s="229" t="s">
        <v>172</v>
      </c>
      <c r="OLH1535" s="229" t="s">
        <v>289</v>
      </c>
      <c r="OLI1535" s="229" t="s">
        <v>227</v>
      </c>
      <c r="OLM1535" s="229">
        <v>2024</v>
      </c>
      <c r="OLN1535" s="229" t="s">
        <v>57</v>
      </c>
      <c r="OLO1535" s="229" t="s">
        <v>3938</v>
      </c>
      <c r="OLP1535" s="229">
        <v>12974601</v>
      </c>
      <c r="OLQ1535" s="229" t="s">
        <v>3953</v>
      </c>
      <c r="OLR1535" s="229" t="s">
        <v>310</v>
      </c>
      <c r="OLS1535" s="229" t="s">
        <v>3954</v>
      </c>
      <c r="OLT1535" s="229" t="s">
        <v>305</v>
      </c>
      <c r="OLU1535" s="229" t="s">
        <v>52</v>
      </c>
      <c r="OLV1535" s="229" t="s">
        <v>3955</v>
      </c>
      <c r="OLX1535" s="229" t="s">
        <v>3956</v>
      </c>
      <c r="OLY1535" s="229" t="s">
        <v>682</v>
      </c>
      <c r="OLZ1535" s="229" t="s">
        <v>354</v>
      </c>
      <c r="OMA1535" s="229" t="s">
        <v>3957</v>
      </c>
      <c r="OMB1535" s="229" t="s">
        <v>2189</v>
      </c>
      <c r="OMC1535" s="229" t="s">
        <v>294</v>
      </c>
      <c r="OMD1535" s="229" t="s">
        <v>289</v>
      </c>
      <c r="OME1535" s="229" t="s">
        <v>35</v>
      </c>
      <c r="OMF1535" s="229" t="s">
        <v>29</v>
      </c>
      <c r="OMG1535" s="229" t="s">
        <v>181</v>
      </c>
      <c r="OMH1535" s="229" t="s">
        <v>3958</v>
      </c>
      <c r="OMI1535" s="229" t="s">
        <v>239</v>
      </c>
      <c r="OMJ1535" s="229" t="s">
        <v>1186</v>
      </c>
      <c r="OMK1535" s="229" t="s">
        <v>222</v>
      </c>
      <c r="OML1535" s="229" t="s">
        <v>223</v>
      </c>
      <c r="OMM1535" s="229" t="s">
        <v>172</v>
      </c>
      <c r="OMN1535" s="229" t="s">
        <v>289</v>
      </c>
      <c r="OMO1535" s="229" t="s">
        <v>227</v>
      </c>
      <c r="OMS1535" s="229">
        <v>2024</v>
      </c>
      <c r="OMT1535" s="229" t="s">
        <v>57</v>
      </c>
      <c r="OMU1535" s="229" t="s">
        <v>3938</v>
      </c>
      <c r="OMV1535" s="229">
        <v>12974601</v>
      </c>
      <c r="OMW1535" s="229" t="s">
        <v>3953</v>
      </c>
      <c r="OMX1535" s="229" t="s">
        <v>310</v>
      </c>
      <c r="OMY1535" s="229" t="s">
        <v>3954</v>
      </c>
      <c r="OMZ1535" s="229" t="s">
        <v>305</v>
      </c>
      <c r="ONA1535" s="229" t="s">
        <v>52</v>
      </c>
      <c r="ONB1535" s="229" t="s">
        <v>3955</v>
      </c>
      <c r="OND1535" s="229" t="s">
        <v>3956</v>
      </c>
      <c r="ONE1535" s="229" t="s">
        <v>682</v>
      </c>
      <c r="ONF1535" s="229" t="s">
        <v>354</v>
      </c>
      <c r="ONG1535" s="229" t="s">
        <v>3957</v>
      </c>
      <c r="ONH1535" s="229" t="s">
        <v>2189</v>
      </c>
      <c r="ONI1535" s="229" t="s">
        <v>294</v>
      </c>
      <c r="ONJ1535" s="229" t="s">
        <v>289</v>
      </c>
      <c r="ONK1535" s="229" t="s">
        <v>35</v>
      </c>
      <c r="ONL1535" s="229" t="s">
        <v>29</v>
      </c>
      <c r="ONM1535" s="229" t="s">
        <v>181</v>
      </c>
      <c r="ONN1535" s="229" t="s">
        <v>3958</v>
      </c>
      <c r="ONO1535" s="229" t="s">
        <v>239</v>
      </c>
      <c r="ONP1535" s="229" t="s">
        <v>1186</v>
      </c>
      <c r="ONQ1535" s="229" t="s">
        <v>222</v>
      </c>
      <c r="ONR1535" s="229" t="s">
        <v>223</v>
      </c>
      <c r="ONS1535" s="229" t="s">
        <v>172</v>
      </c>
      <c r="ONT1535" s="229" t="s">
        <v>289</v>
      </c>
      <c r="ONU1535" s="229" t="s">
        <v>227</v>
      </c>
      <c r="ONY1535" s="229">
        <v>2024</v>
      </c>
      <c r="ONZ1535" s="229" t="s">
        <v>57</v>
      </c>
      <c r="OOA1535" s="229" t="s">
        <v>3938</v>
      </c>
      <c r="OOB1535" s="229">
        <v>12974601</v>
      </c>
      <c r="OOC1535" s="229" t="s">
        <v>3953</v>
      </c>
      <c r="OOD1535" s="229" t="s">
        <v>310</v>
      </c>
      <c r="OOE1535" s="229" t="s">
        <v>3954</v>
      </c>
      <c r="OOF1535" s="229" t="s">
        <v>305</v>
      </c>
      <c r="OOG1535" s="229" t="s">
        <v>52</v>
      </c>
      <c r="OOH1535" s="229" t="s">
        <v>3955</v>
      </c>
      <c r="OOJ1535" s="229" t="s">
        <v>3956</v>
      </c>
      <c r="OOK1535" s="229" t="s">
        <v>682</v>
      </c>
      <c r="OOL1535" s="229" t="s">
        <v>354</v>
      </c>
      <c r="OOM1535" s="229" t="s">
        <v>3957</v>
      </c>
      <c r="OON1535" s="229" t="s">
        <v>2189</v>
      </c>
      <c r="OOO1535" s="229" t="s">
        <v>294</v>
      </c>
      <c r="OOP1535" s="229" t="s">
        <v>289</v>
      </c>
      <c r="OOQ1535" s="229" t="s">
        <v>35</v>
      </c>
      <c r="OOR1535" s="229" t="s">
        <v>29</v>
      </c>
      <c r="OOS1535" s="229" t="s">
        <v>181</v>
      </c>
      <c r="OOT1535" s="229" t="s">
        <v>3958</v>
      </c>
      <c r="OOU1535" s="229" t="s">
        <v>239</v>
      </c>
      <c r="OOV1535" s="229" t="s">
        <v>1186</v>
      </c>
      <c r="OOW1535" s="229" t="s">
        <v>222</v>
      </c>
      <c r="OOX1535" s="229" t="s">
        <v>223</v>
      </c>
      <c r="OOY1535" s="229" t="s">
        <v>172</v>
      </c>
      <c r="OOZ1535" s="229" t="s">
        <v>289</v>
      </c>
      <c r="OPA1535" s="229" t="s">
        <v>227</v>
      </c>
      <c r="OPE1535" s="229">
        <v>2024</v>
      </c>
      <c r="OPF1535" s="229" t="s">
        <v>57</v>
      </c>
      <c r="OPG1535" s="229" t="s">
        <v>3938</v>
      </c>
      <c r="OPH1535" s="229">
        <v>12974601</v>
      </c>
      <c r="OPI1535" s="229" t="s">
        <v>3953</v>
      </c>
      <c r="OPJ1535" s="229" t="s">
        <v>310</v>
      </c>
      <c r="OPK1535" s="229" t="s">
        <v>3954</v>
      </c>
      <c r="OPL1535" s="229" t="s">
        <v>305</v>
      </c>
      <c r="OPM1535" s="229" t="s">
        <v>52</v>
      </c>
      <c r="OPN1535" s="229" t="s">
        <v>3955</v>
      </c>
      <c r="OPP1535" s="229" t="s">
        <v>3956</v>
      </c>
      <c r="OPQ1535" s="229" t="s">
        <v>682</v>
      </c>
      <c r="OPR1535" s="229" t="s">
        <v>354</v>
      </c>
      <c r="OPS1535" s="229" t="s">
        <v>3957</v>
      </c>
      <c r="OPT1535" s="229" t="s">
        <v>2189</v>
      </c>
      <c r="OPU1535" s="229" t="s">
        <v>294</v>
      </c>
      <c r="OPV1535" s="229" t="s">
        <v>289</v>
      </c>
      <c r="OPW1535" s="229" t="s">
        <v>35</v>
      </c>
      <c r="OPX1535" s="229" t="s">
        <v>29</v>
      </c>
      <c r="OPY1535" s="229" t="s">
        <v>181</v>
      </c>
      <c r="OPZ1535" s="229" t="s">
        <v>3958</v>
      </c>
      <c r="OQA1535" s="229" t="s">
        <v>239</v>
      </c>
      <c r="OQB1535" s="229" t="s">
        <v>1186</v>
      </c>
      <c r="OQC1535" s="229" t="s">
        <v>222</v>
      </c>
      <c r="OQD1535" s="229" t="s">
        <v>223</v>
      </c>
      <c r="OQE1535" s="229" t="s">
        <v>172</v>
      </c>
      <c r="OQF1535" s="229" t="s">
        <v>289</v>
      </c>
      <c r="OQG1535" s="229" t="s">
        <v>227</v>
      </c>
      <c r="OQK1535" s="229">
        <v>2024</v>
      </c>
      <c r="OQL1535" s="229" t="s">
        <v>57</v>
      </c>
      <c r="OQM1535" s="229" t="s">
        <v>3938</v>
      </c>
      <c r="OQN1535" s="229">
        <v>12974601</v>
      </c>
      <c r="OQO1535" s="229" t="s">
        <v>3953</v>
      </c>
      <c r="OQP1535" s="229" t="s">
        <v>310</v>
      </c>
      <c r="OQQ1535" s="229" t="s">
        <v>3954</v>
      </c>
      <c r="OQR1535" s="229" t="s">
        <v>305</v>
      </c>
      <c r="OQS1535" s="229" t="s">
        <v>52</v>
      </c>
      <c r="OQT1535" s="229" t="s">
        <v>3955</v>
      </c>
      <c r="OQV1535" s="229" t="s">
        <v>3956</v>
      </c>
      <c r="OQW1535" s="229" t="s">
        <v>682</v>
      </c>
      <c r="OQX1535" s="229" t="s">
        <v>354</v>
      </c>
      <c r="OQY1535" s="229" t="s">
        <v>3957</v>
      </c>
      <c r="OQZ1535" s="229" t="s">
        <v>2189</v>
      </c>
      <c r="ORA1535" s="229" t="s">
        <v>294</v>
      </c>
      <c r="ORB1535" s="229" t="s">
        <v>289</v>
      </c>
      <c r="ORC1535" s="229" t="s">
        <v>35</v>
      </c>
      <c r="ORD1535" s="229" t="s">
        <v>29</v>
      </c>
      <c r="ORE1535" s="229" t="s">
        <v>181</v>
      </c>
      <c r="ORF1535" s="229" t="s">
        <v>3958</v>
      </c>
      <c r="ORG1535" s="229" t="s">
        <v>239</v>
      </c>
      <c r="ORH1535" s="229" t="s">
        <v>1186</v>
      </c>
      <c r="ORI1535" s="229" t="s">
        <v>222</v>
      </c>
      <c r="ORJ1535" s="229" t="s">
        <v>223</v>
      </c>
      <c r="ORK1535" s="229" t="s">
        <v>172</v>
      </c>
      <c r="ORL1535" s="229" t="s">
        <v>289</v>
      </c>
      <c r="ORM1535" s="229" t="s">
        <v>227</v>
      </c>
      <c r="ORQ1535" s="229">
        <v>2024</v>
      </c>
      <c r="ORR1535" s="229" t="s">
        <v>57</v>
      </c>
      <c r="ORS1535" s="229" t="s">
        <v>3938</v>
      </c>
      <c r="ORT1535" s="229">
        <v>12974601</v>
      </c>
      <c r="ORU1535" s="229" t="s">
        <v>3953</v>
      </c>
      <c r="ORV1535" s="229" t="s">
        <v>310</v>
      </c>
      <c r="ORW1535" s="229" t="s">
        <v>3954</v>
      </c>
      <c r="ORX1535" s="229" t="s">
        <v>305</v>
      </c>
      <c r="ORY1535" s="229" t="s">
        <v>52</v>
      </c>
      <c r="ORZ1535" s="229" t="s">
        <v>3955</v>
      </c>
      <c r="OSB1535" s="229" t="s">
        <v>3956</v>
      </c>
      <c r="OSC1535" s="229" t="s">
        <v>682</v>
      </c>
      <c r="OSD1535" s="229" t="s">
        <v>354</v>
      </c>
      <c r="OSE1535" s="229" t="s">
        <v>3957</v>
      </c>
      <c r="OSF1535" s="229" t="s">
        <v>2189</v>
      </c>
      <c r="OSG1535" s="229" t="s">
        <v>294</v>
      </c>
      <c r="OSH1535" s="229" t="s">
        <v>289</v>
      </c>
      <c r="OSI1535" s="229" t="s">
        <v>35</v>
      </c>
      <c r="OSJ1535" s="229" t="s">
        <v>29</v>
      </c>
      <c r="OSK1535" s="229" t="s">
        <v>181</v>
      </c>
      <c r="OSL1535" s="229" t="s">
        <v>3958</v>
      </c>
      <c r="OSM1535" s="229" t="s">
        <v>239</v>
      </c>
      <c r="OSN1535" s="229" t="s">
        <v>1186</v>
      </c>
      <c r="OSO1535" s="229" t="s">
        <v>222</v>
      </c>
      <c r="OSP1535" s="229" t="s">
        <v>223</v>
      </c>
      <c r="OSQ1535" s="229" t="s">
        <v>172</v>
      </c>
      <c r="OSR1535" s="229" t="s">
        <v>289</v>
      </c>
      <c r="OSS1535" s="229" t="s">
        <v>227</v>
      </c>
      <c r="OSW1535" s="229">
        <v>2024</v>
      </c>
      <c r="OSX1535" s="229" t="s">
        <v>57</v>
      </c>
      <c r="OSY1535" s="229" t="s">
        <v>3938</v>
      </c>
      <c r="OSZ1535" s="229">
        <v>12974601</v>
      </c>
      <c r="OTA1535" s="229" t="s">
        <v>3953</v>
      </c>
      <c r="OTB1535" s="229" t="s">
        <v>310</v>
      </c>
      <c r="OTC1535" s="229" t="s">
        <v>3954</v>
      </c>
      <c r="OTD1535" s="229" t="s">
        <v>305</v>
      </c>
      <c r="OTE1535" s="229" t="s">
        <v>52</v>
      </c>
      <c r="OTF1535" s="229" t="s">
        <v>3955</v>
      </c>
      <c r="OTH1535" s="229" t="s">
        <v>3956</v>
      </c>
      <c r="OTI1535" s="229" t="s">
        <v>682</v>
      </c>
      <c r="OTJ1535" s="229" t="s">
        <v>354</v>
      </c>
      <c r="OTK1535" s="229" t="s">
        <v>3957</v>
      </c>
      <c r="OTL1535" s="229" t="s">
        <v>2189</v>
      </c>
      <c r="OTM1535" s="229" t="s">
        <v>294</v>
      </c>
      <c r="OTN1535" s="229" t="s">
        <v>289</v>
      </c>
      <c r="OTO1535" s="229" t="s">
        <v>35</v>
      </c>
      <c r="OTP1535" s="229" t="s">
        <v>29</v>
      </c>
      <c r="OTQ1535" s="229" t="s">
        <v>181</v>
      </c>
      <c r="OTR1535" s="229" t="s">
        <v>3958</v>
      </c>
      <c r="OTS1535" s="229" t="s">
        <v>239</v>
      </c>
      <c r="OTT1535" s="229" t="s">
        <v>1186</v>
      </c>
      <c r="OTU1535" s="229" t="s">
        <v>222</v>
      </c>
      <c r="OTV1535" s="229" t="s">
        <v>223</v>
      </c>
      <c r="OTW1535" s="229" t="s">
        <v>172</v>
      </c>
      <c r="OTX1535" s="229" t="s">
        <v>289</v>
      </c>
      <c r="OTY1535" s="229" t="s">
        <v>227</v>
      </c>
      <c r="OUC1535" s="229">
        <v>2024</v>
      </c>
      <c r="OUD1535" s="229" t="s">
        <v>57</v>
      </c>
      <c r="OUE1535" s="229" t="s">
        <v>3938</v>
      </c>
      <c r="OUF1535" s="229">
        <v>12974601</v>
      </c>
      <c r="OUG1535" s="229" t="s">
        <v>3953</v>
      </c>
      <c r="OUH1535" s="229" t="s">
        <v>310</v>
      </c>
      <c r="OUI1535" s="229" t="s">
        <v>3954</v>
      </c>
      <c r="OUJ1535" s="229" t="s">
        <v>305</v>
      </c>
      <c r="OUK1535" s="229" t="s">
        <v>52</v>
      </c>
      <c r="OUL1535" s="229" t="s">
        <v>3955</v>
      </c>
      <c r="OUN1535" s="229" t="s">
        <v>3956</v>
      </c>
      <c r="OUO1535" s="229" t="s">
        <v>682</v>
      </c>
      <c r="OUP1535" s="229" t="s">
        <v>354</v>
      </c>
      <c r="OUQ1535" s="229" t="s">
        <v>3957</v>
      </c>
      <c r="OUR1535" s="229" t="s">
        <v>2189</v>
      </c>
      <c r="OUS1535" s="229" t="s">
        <v>294</v>
      </c>
      <c r="OUT1535" s="229" t="s">
        <v>289</v>
      </c>
      <c r="OUU1535" s="229" t="s">
        <v>35</v>
      </c>
      <c r="OUV1535" s="229" t="s">
        <v>29</v>
      </c>
      <c r="OUW1535" s="229" t="s">
        <v>181</v>
      </c>
      <c r="OUX1535" s="229" t="s">
        <v>3958</v>
      </c>
      <c r="OUY1535" s="229" t="s">
        <v>239</v>
      </c>
      <c r="OUZ1535" s="229" t="s">
        <v>1186</v>
      </c>
      <c r="OVA1535" s="229" t="s">
        <v>222</v>
      </c>
      <c r="OVB1535" s="229" t="s">
        <v>223</v>
      </c>
      <c r="OVC1535" s="229" t="s">
        <v>172</v>
      </c>
      <c r="OVD1535" s="229" t="s">
        <v>289</v>
      </c>
      <c r="OVE1535" s="229" t="s">
        <v>227</v>
      </c>
      <c r="OVI1535" s="229">
        <v>2024</v>
      </c>
      <c r="OVJ1535" s="229" t="s">
        <v>57</v>
      </c>
      <c r="OVK1535" s="229" t="s">
        <v>3938</v>
      </c>
      <c r="OVL1535" s="229">
        <v>12974601</v>
      </c>
      <c r="OVM1535" s="229" t="s">
        <v>3953</v>
      </c>
      <c r="OVN1535" s="229" t="s">
        <v>310</v>
      </c>
      <c r="OVO1535" s="229" t="s">
        <v>3954</v>
      </c>
      <c r="OVP1535" s="229" t="s">
        <v>305</v>
      </c>
      <c r="OVQ1535" s="229" t="s">
        <v>52</v>
      </c>
      <c r="OVR1535" s="229" t="s">
        <v>3955</v>
      </c>
      <c r="OVT1535" s="229" t="s">
        <v>3956</v>
      </c>
      <c r="OVU1535" s="229" t="s">
        <v>682</v>
      </c>
      <c r="OVV1535" s="229" t="s">
        <v>354</v>
      </c>
      <c r="OVW1535" s="229" t="s">
        <v>3957</v>
      </c>
      <c r="OVX1535" s="229" t="s">
        <v>2189</v>
      </c>
      <c r="OVY1535" s="229" t="s">
        <v>294</v>
      </c>
      <c r="OVZ1535" s="229" t="s">
        <v>289</v>
      </c>
      <c r="OWA1535" s="229" t="s">
        <v>35</v>
      </c>
      <c r="OWB1535" s="229" t="s">
        <v>29</v>
      </c>
      <c r="OWC1535" s="229" t="s">
        <v>181</v>
      </c>
      <c r="OWD1535" s="229" t="s">
        <v>3958</v>
      </c>
      <c r="OWE1535" s="229" t="s">
        <v>239</v>
      </c>
      <c r="OWF1535" s="229" t="s">
        <v>1186</v>
      </c>
      <c r="OWG1535" s="229" t="s">
        <v>222</v>
      </c>
      <c r="OWH1535" s="229" t="s">
        <v>223</v>
      </c>
      <c r="OWI1535" s="229" t="s">
        <v>172</v>
      </c>
      <c r="OWJ1535" s="229" t="s">
        <v>289</v>
      </c>
      <c r="OWK1535" s="229" t="s">
        <v>227</v>
      </c>
      <c r="OWO1535" s="229">
        <v>2024</v>
      </c>
      <c r="OWP1535" s="229" t="s">
        <v>57</v>
      </c>
      <c r="OWQ1535" s="229" t="s">
        <v>3938</v>
      </c>
      <c r="OWR1535" s="229">
        <v>12974601</v>
      </c>
      <c r="OWS1535" s="229" t="s">
        <v>3953</v>
      </c>
      <c r="OWT1535" s="229" t="s">
        <v>310</v>
      </c>
      <c r="OWU1535" s="229" t="s">
        <v>3954</v>
      </c>
      <c r="OWV1535" s="229" t="s">
        <v>305</v>
      </c>
      <c r="OWW1535" s="229" t="s">
        <v>52</v>
      </c>
      <c r="OWX1535" s="229" t="s">
        <v>3955</v>
      </c>
      <c r="OWZ1535" s="229" t="s">
        <v>3956</v>
      </c>
      <c r="OXA1535" s="229" t="s">
        <v>682</v>
      </c>
      <c r="OXB1535" s="229" t="s">
        <v>354</v>
      </c>
      <c r="OXC1535" s="229" t="s">
        <v>3957</v>
      </c>
      <c r="OXD1535" s="229" t="s">
        <v>2189</v>
      </c>
      <c r="OXE1535" s="229" t="s">
        <v>294</v>
      </c>
      <c r="OXF1535" s="229" t="s">
        <v>289</v>
      </c>
      <c r="OXG1535" s="229" t="s">
        <v>35</v>
      </c>
      <c r="OXH1535" s="229" t="s">
        <v>29</v>
      </c>
      <c r="OXI1535" s="229" t="s">
        <v>181</v>
      </c>
      <c r="OXJ1535" s="229" t="s">
        <v>3958</v>
      </c>
      <c r="OXK1535" s="229" t="s">
        <v>239</v>
      </c>
      <c r="OXL1535" s="229" t="s">
        <v>1186</v>
      </c>
      <c r="OXM1535" s="229" t="s">
        <v>222</v>
      </c>
      <c r="OXN1535" s="229" t="s">
        <v>223</v>
      </c>
      <c r="OXO1535" s="229" t="s">
        <v>172</v>
      </c>
      <c r="OXP1535" s="229" t="s">
        <v>289</v>
      </c>
      <c r="OXQ1535" s="229" t="s">
        <v>227</v>
      </c>
      <c r="OXU1535" s="229">
        <v>2024</v>
      </c>
      <c r="OXV1535" s="229" t="s">
        <v>57</v>
      </c>
      <c r="OXW1535" s="229" t="s">
        <v>3938</v>
      </c>
      <c r="OXX1535" s="229">
        <v>12974601</v>
      </c>
      <c r="OXY1535" s="229" t="s">
        <v>3953</v>
      </c>
      <c r="OXZ1535" s="229" t="s">
        <v>310</v>
      </c>
      <c r="OYA1535" s="229" t="s">
        <v>3954</v>
      </c>
      <c r="OYB1535" s="229" t="s">
        <v>305</v>
      </c>
      <c r="OYC1535" s="229" t="s">
        <v>52</v>
      </c>
      <c r="OYD1535" s="229" t="s">
        <v>3955</v>
      </c>
      <c r="OYF1535" s="229" t="s">
        <v>3956</v>
      </c>
      <c r="OYG1535" s="229" t="s">
        <v>682</v>
      </c>
      <c r="OYH1535" s="229" t="s">
        <v>354</v>
      </c>
      <c r="OYI1535" s="229" t="s">
        <v>3957</v>
      </c>
      <c r="OYJ1535" s="229" t="s">
        <v>2189</v>
      </c>
      <c r="OYK1535" s="229" t="s">
        <v>294</v>
      </c>
      <c r="OYL1535" s="229" t="s">
        <v>289</v>
      </c>
      <c r="OYM1535" s="229" t="s">
        <v>35</v>
      </c>
      <c r="OYN1535" s="229" t="s">
        <v>29</v>
      </c>
      <c r="OYO1535" s="229" t="s">
        <v>181</v>
      </c>
      <c r="OYP1535" s="229" t="s">
        <v>3958</v>
      </c>
      <c r="OYQ1535" s="229" t="s">
        <v>239</v>
      </c>
      <c r="OYR1535" s="229" t="s">
        <v>1186</v>
      </c>
      <c r="OYS1535" s="229" t="s">
        <v>222</v>
      </c>
      <c r="OYT1535" s="229" t="s">
        <v>223</v>
      </c>
      <c r="OYU1535" s="229" t="s">
        <v>172</v>
      </c>
      <c r="OYV1535" s="229" t="s">
        <v>289</v>
      </c>
      <c r="OYW1535" s="229" t="s">
        <v>227</v>
      </c>
      <c r="OZA1535" s="229">
        <v>2024</v>
      </c>
      <c r="OZB1535" s="229" t="s">
        <v>57</v>
      </c>
      <c r="OZC1535" s="229" t="s">
        <v>3938</v>
      </c>
      <c r="OZD1535" s="229">
        <v>12974601</v>
      </c>
      <c r="OZE1535" s="229" t="s">
        <v>3953</v>
      </c>
      <c r="OZF1535" s="229" t="s">
        <v>310</v>
      </c>
      <c r="OZG1535" s="229" t="s">
        <v>3954</v>
      </c>
      <c r="OZH1535" s="229" t="s">
        <v>305</v>
      </c>
      <c r="OZI1535" s="229" t="s">
        <v>52</v>
      </c>
      <c r="OZJ1535" s="229" t="s">
        <v>3955</v>
      </c>
      <c r="OZL1535" s="229" t="s">
        <v>3956</v>
      </c>
      <c r="OZM1535" s="229" t="s">
        <v>682</v>
      </c>
      <c r="OZN1535" s="229" t="s">
        <v>354</v>
      </c>
      <c r="OZO1535" s="229" t="s">
        <v>3957</v>
      </c>
      <c r="OZP1535" s="229" t="s">
        <v>2189</v>
      </c>
      <c r="OZQ1535" s="229" t="s">
        <v>294</v>
      </c>
      <c r="OZR1535" s="229" t="s">
        <v>289</v>
      </c>
      <c r="OZS1535" s="229" t="s">
        <v>35</v>
      </c>
      <c r="OZT1535" s="229" t="s">
        <v>29</v>
      </c>
      <c r="OZU1535" s="229" t="s">
        <v>181</v>
      </c>
      <c r="OZV1535" s="229" t="s">
        <v>3958</v>
      </c>
      <c r="OZW1535" s="229" t="s">
        <v>239</v>
      </c>
      <c r="OZX1535" s="229" t="s">
        <v>1186</v>
      </c>
      <c r="OZY1535" s="229" t="s">
        <v>222</v>
      </c>
      <c r="OZZ1535" s="229" t="s">
        <v>223</v>
      </c>
      <c r="PAA1535" s="229" t="s">
        <v>172</v>
      </c>
      <c r="PAB1535" s="229" t="s">
        <v>289</v>
      </c>
      <c r="PAC1535" s="229" t="s">
        <v>227</v>
      </c>
      <c r="PAG1535" s="229">
        <v>2024</v>
      </c>
      <c r="PAH1535" s="229" t="s">
        <v>57</v>
      </c>
      <c r="PAI1535" s="229" t="s">
        <v>3938</v>
      </c>
      <c r="PAJ1535" s="229">
        <v>12974601</v>
      </c>
      <c r="PAK1535" s="229" t="s">
        <v>3953</v>
      </c>
      <c r="PAL1535" s="229" t="s">
        <v>310</v>
      </c>
      <c r="PAM1535" s="229" t="s">
        <v>3954</v>
      </c>
      <c r="PAN1535" s="229" t="s">
        <v>305</v>
      </c>
      <c r="PAO1535" s="229" t="s">
        <v>52</v>
      </c>
      <c r="PAP1535" s="229" t="s">
        <v>3955</v>
      </c>
      <c r="PAR1535" s="229" t="s">
        <v>3956</v>
      </c>
      <c r="PAS1535" s="229" t="s">
        <v>682</v>
      </c>
      <c r="PAT1535" s="229" t="s">
        <v>354</v>
      </c>
      <c r="PAU1535" s="229" t="s">
        <v>3957</v>
      </c>
      <c r="PAV1535" s="229" t="s">
        <v>2189</v>
      </c>
      <c r="PAW1535" s="229" t="s">
        <v>294</v>
      </c>
      <c r="PAX1535" s="229" t="s">
        <v>289</v>
      </c>
      <c r="PAY1535" s="229" t="s">
        <v>35</v>
      </c>
      <c r="PAZ1535" s="229" t="s">
        <v>29</v>
      </c>
      <c r="PBA1535" s="229" t="s">
        <v>181</v>
      </c>
      <c r="PBB1535" s="229" t="s">
        <v>3958</v>
      </c>
      <c r="PBC1535" s="229" t="s">
        <v>239</v>
      </c>
      <c r="PBD1535" s="229" t="s">
        <v>1186</v>
      </c>
      <c r="PBE1535" s="229" t="s">
        <v>222</v>
      </c>
      <c r="PBF1535" s="229" t="s">
        <v>223</v>
      </c>
      <c r="PBG1535" s="229" t="s">
        <v>172</v>
      </c>
      <c r="PBH1535" s="229" t="s">
        <v>289</v>
      </c>
      <c r="PBI1535" s="229" t="s">
        <v>227</v>
      </c>
      <c r="PBM1535" s="229">
        <v>2024</v>
      </c>
      <c r="PBN1535" s="229" t="s">
        <v>57</v>
      </c>
      <c r="PBO1535" s="229" t="s">
        <v>3938</v>
      </c>
      <c r="PBP1535" s="229">
        <v>12974601</v>
      </c>
      <c r="PBQ1535" s="229" t="s">
        <v>3953</v>
      </c>
      <c r="PBR1535" s="229" t="s">
        <v>310</v>
      </c>
      <c r="PBS1535" s="229" t="s">
        <v>3954</v>
      </c>
      <c r="PBT1535" s="229" t="s">
        <v>305</v>
      </c>
      <c r="PBU1535" s="229" t="s">
        <v>52</v>
      </c>
      <c r="PBV1535" s="229" t="s">
        <v>3955</v>
      </c>
      <c r="PBX1535" s="229" t="s">
        <v>3956</v>
      </c>
      <c r="PBY1535" s="229" t="s">
        <v>682</v>
      </c>
      <c r="PBZ1535" s="229" t="s">
        <v>354</v>
      </c>
      <c r="PCA1535" s="229" t="s">
        <v>3957</v>
      </c>
      <c r="PCB1535" s="229" t="s">
        <v>2189</v>
      </c>
      <c r="PCC1535" s="229" t="s">
        <v>294</v>
      </c>
      <c r="PCD1535" s="229" t="s">
        <v>289</v>
      </c>
      <c r="PCE1535" s="229" t="s">
        <v>35</v>
      </c>
      <c r="PCF1535" s="229" t="s">
        <v>29</v>
      </c>
      <c r="PCG1535" s="229" t="s">
        <v>181</v>
      </c>
      <c r="PCH1535" s="229" t="s">
        <v>3958</v>
      </c>
      <c r="PCI1535" s="229" t="s">
        <v>239</v>
      </c>
      <c r="PCJ1535" s="229" t="s">
        <v>1186</v>
      </c>
      <c r="PCK1535" s="229" t="s">
        <v>222</v>
      </c>
      <c r="PCL1535" s="229" t="s">
        <v>223</v>
      </c>
      <c r="PCM1535" s="229" t="s">
        <v>172</v>
      </c>
      <c r="PCN1535" s="229" t="s">
        <v>289</v>
      </c>
      <c r="PCO1535" s="229" t="s">
        <v>227</v>
      </c>
      <c r="PCS1535" s="229">
        <v>2024</v>
      </c>
      <c r="PCT1535" s="229" t="s">
        <v>57</v>
      </c>
      <c r="PCU1535" s="229" t="s">
        <v>3938</v>
      </c>
      <c r="PCV1535" s="229">
        <v>12974601</v>
      </c>
      <c r="PCW1535" s="229" t="s">
        <v>3953</v>
      </c>
      <c r="PCX1535" s="229" t="s">
        <v>310</v>
      </c>
      <c r="PCY1535" s="229" t="s">
        <v>3954</v>
      </c>
      <c r="PCZ1535" s="229" t="s">
        <v>305</v>
      </c>
      <c r="PDA1535" s="229" t="s">
        <v>52</v>
      </c>
      <c r="PDB1535" s="229" t="s">
        <v>3955</v>
      </c>
      <c r="PDD1535" s="229" t="s">
        <v>3956</v>
      </c>
      <c r="PDE1535" s="229" t="s">
        <v>682</v>
      </c>
      <c r="PDF1535" s="229" t="s">
        <v>354</v>
      </c>
      <c r="PDG1535" s="229" t="s">
        <v>3957</v>
      </c>
      <c r="PDH1535" s="229" t="s">
        <v>2189</v>
      </c>
      <c r="PDI1535" s="229" t="s">
        <v>294</v>
      </c>
      <c r="PDJ1535" s="229" t="s">
        <v>289</v>
      </c>
      <c r="PDK1535" s="229" t="s">
        <v>35</v>
      </c>
      <c r="PDL1535" s="229" t="s">
        <v>29</v>
      </c>
      <c r="PDM1535" s="229" t="s">
        <v>181</v>
      </c>
      <c r="PDN1535" s="229" t="s">
        <v>3958</v>
      </c>
      <c r="PDO1535" s="229" t="s">
        <v>239</v>
      </c>
      <c r="PDP1535" s="229" t="s">
        <v>1186</v>
      </c>
      <c r="PDQ1535" s="229" t="s">
        <v>222</v>
      </c>
      <c r="PDR1535" s="229" t="s">
        <v>223</v>
      </c>
      <c r="PDS1535" s="229" t="s">
        <v>172</v>
      </c>
      <c r="PDT1535" s="229" t="s">
        <v>289</v>
      </c>
      <c r="PDU1535" s="229" t="s">
        <v>227</v>
      </c>
      <c r="PDY1535" s="229">
        <v>2024</v>
      </c>
      <c r="PDZ1535" s="229" t="s">
        <v>57</v>
      </c>
      <c r="PEA1535" s="229" t="s">
        <v>3938</v>
      </c>
      <c r="PEB1535" s="229">
        <v>12974601</v>
      </c>
      <c r="PEC1535" s="229" t="s">
        <v>3953</v>
      </c>
      <c r="PED1535" s="229" t="s">
        <v>310</v>
      </c>
      <c r="PEE1535" s="229" t="s">
        <v>3954</v>
      </c>
      <c r="PEF1535" s="229" t="s">
        <v>305</v>
      </c>
      <c r="PEG1535" s="229" t="s">
        <v>52</v>
      </c>
      <c r="PEH1535" s="229" t="s">
        <v>3955</v>
      </c>
      <c r="PEJ1535" s="229" t="s">
        <v>3956</v>
      </c>
      <c r="PEK1535" s="229" t="s">
        <v>682</v>
      </c>
      <c r="PEL1535" s="229" t="s">
        <v>354</v>
      </c>
      <c r="PEM1535" s="229" t="s">
        <v>3957</v>
      </c>
      <c r="PEN1535" s="229" t="s">
        <v>2189</v>
      </c>
      <c r="PEO1535" s="229" t="s">
        <v>294</v>
      </c>
      <c r="PEP1535" s="229" t="s">
        <v>289</v>
      </c>
      <c r="PEQ1535" s="229" t="s">
        <v>35</v>
      </c>
      <c r="PER1535" s="229" t="s">
        <v>29</v>
      </c>
      <c r="PES1535" s="229" t="s">
        <v>181</v>
      </c>
      <c r="PET1535" s="229" t="s">
        <v>3958</v>
      </c>
      <c r="PEU1535" s="229" t="s">
        <v>239</v>
      </c>
      <c r="PEV1535" s="229" t="s">
        <v>1186</v>
      </c>
      <c r="PEW1535" s="229" t="s">
        <v>222</v>
      </c>
      <c r="PEX1535" s="229" t="s">
        <v>223</v>
      </c>
      <c r="PEY1535" s="229" t="s">
        <v>172</v>
      </c>
      <c r="PEZ1535" s="229" t="s">
        <v>289</v>
      </c>
      <c r="PFA1535" s="229" t="s">
        <v>227</v>
      </c>
      <c r="PFE1535" s="229">
        <v>2024</v>
      </c>
      <c r="PFF1535" s="229" t="s">
        <v>57</v>
      </c>
      <c r="PFG1535" s="229" t="s">
        <v>3938</v>
      </c>
      <c r="PFH1535" s="229">
        <v>12974601</v>
      </c>
      <c r="PFI1535" s="229" t="s">
        <v>3953</v>
      </c>
      <c r="PFJ1535" s="229" t="s">
        <v>310</v>
      </c>
      <c r="PFK1535" s="229" t="s">
        <v>3954</v>
      </c>
      <c r="PFL1535" s="229" t="s">
        <v>305</v>
      </c>
      <c r="PFM1535" s="229" t="s">
        <v>52</v>
      </c>
      <c r="PFN1535" s="229" t="s">
        <v>3955</v>
      </c>
      <c r="PFP1535" s="229" t="s">
        <v>3956</v>
      </c>
      <c r="PFQ1535" s="229" t="s">
        <v>682</v>
      </c>
      <c r="PFR1535" s="229" t="s">
        <v>354</v>
      </c>
      <c r="PFS1535" s="229" t="s">
        <v>3957</v>
      </c>
      <c r="PFT1535" s="229" t="s">
        <v>2189</v>
      </c>
      <c r="PFU1535" s="229" t="s">
        <v>294</v>
      </c>
      <c r="PFV1535" s="229" t="s">
        <v>289</v>
      </c>
      <c r="PFW1535" s="229" t="s">
        <v>35</v>
      </c>
      <c r="PFX1535" s="229" t="s">
        <v>29</v>
      </c>
      <c r="PFY1535" s="229" t="s">
        <v>181</v>
      </c>
      <c r="PFZ1535" s="229" t="s">
        <v>3958</v>
      </c>
      <c r="PGA1535" s="229" t="s">
        <v>239</v>
      </c>
      <c r="PGB1535" s="229" t="s">
        <v>1186</v>
      </c>
      <c r="PGC1535" s="229" t="s">
        <v>222</v>
      </c>
      <c r="PGD1535" s="229" t="s">
        <v>223</v>
      </c>
      <c r="PGE1535" s="229" t="s">
        <v>172</v>
      </c>
      <c r="PGF1535" s="229" t="s">
        <v>289</v>
      </c>
      <c r="PGG1535" s="229" t="s">
        <v>227</v>
      </c>
      <c r="PGK1535" s="229">
        <v>2024</v>
      </c>
      <c r="PGL1535" s="229" t="s">
        <v>57</v>
      </c>
      <c r="PGM1535" s="229" t="s">
        <v>3938</v>
      </c>
      <c r="PGN1535" s="229">
        <v>12974601</v>
      </c>
      <c r="PGO1535" s="229" t="s">
        <v>3953</v>
      </c>
      <c r="PGP1535" s="229" t="s">
        <v>310</v>
      </c>
      <c r="PGQ1535" s="229" t="s">
        <v>3954</v>
      </c>
      <c r="PGR1535" s="229" t="s">
        <v>305</v>
      </c>
      <c r="PGS1535" s="229" t="s">
        <v>52</v>
      </c>
      <c r="PGT1535" s="229" t="s">
        <v>3955</v>
      </c>
      <c r="PGV1535" s="229" t="s">
        <v>3956</v>
      </c>
      <c r="PGW1535" s="229" t="s">
        <v>682</v>
      </c>
      <c r="PGX1535" s="229" t="s">
        <v>354</v>
      </c>
      <c r="PGY1535" s="229" t="s">
        <v>3957</v>
      </c>
      <c r="PGZ1535" s="229" t="s">
        <v>2189</v>
      </c>
      <c r="PHA1535" s="229" t="s">
        <v>294</v>
      </c>
      <c r="PHB1535" s="229" t="s">
        <v>289</v>
      </c>
      <c r="PHC1535" s="229" t="s">
        <v>35</v>
      </c>
      <c r="PHD1535" s="229" t="s">
        <v>29</v>
      </c>
      <c r="PHE1535" s="229" t="s">
        <v>181</v>
      </c>
      <c r="PHF1535" s="229" t="s">
        <v>3958</v>
      </c>
      <c r="PHG1535" s="229" t="s">
        <v>239</v>
      </c>
      <c r="PHH1535" s="229" t="s">
        <v>1186</v>
      </c>
      <c r="PHI1535" s="229" t="s">
        <v>222</v>
      </c>
      <c r="PHJ1535" s="229" t="s">
        <v>223</v>
      </c>
      <c r="PHK1535" s="229" t="s">
        <v>172</v>
      </c>
      <c r="PHL1535" s="229" t="s">
        <v>289</v>
      </c>
      <c r="PHM1535" s="229" t="s">
        <v>227</v>
      </c>
      <c r="PHQ1535" s="229">
        <v>2024</v>
      </c>
      <c r="PHR1535" s="229" t="s">
        <v>57</v>
      </c>
      <c r="PHS1535" s="229" t="s">
        <v>3938</v>
      </c>
      <c r="PHT1535" s="229">
        <v>12974601</v>
      </c>
      <c r="PHU1535" s="229" t="s">
        <v>3953</v>
      </c>
      <c r="PHV1535" s="229" t="s">
        <v>310</v>
      </c>
      <c r="PHW1535" s="229" t="s">
        <v>3954</v>
      </c>
      <c r="PHX1535" s="229" t="s">
        <v>305</v>
      </c>
      <c r="PHY1535" s="229" t="s">
        <v>52</v>
      </c>
      <c r="PHZ1535" s="229" t="s">
        <v>3955</v>
      </c>
      <c r="PIB1535" s="229" t="s">
        <v>3956</v>
      </c>
      <c r="PIC1535" s="229" t="s">
        <v>682</v>
      </c>
      <c r="PID1535" s="229" t="s">
        <v>354</v>
      </c>
      <c r="PIE1535" s="229" t="s">
        <v>3957</v>
      </c>
      <c r="PIF1535" s="229" t="s">
        <v>2189</v>
      </c>
      <c r="PIG1535" s="229" t="s">
        <v>294</v>
      </c>
      <c r="PIH1535" s="229" t="s">
        <v>289</v>
      </c>
      <c r="PII1535" s="229" t="s">
        <v>35</v>
      </c>
      <c r="PIJ1535" s="229" t="s">
        <v>29</v>
      </c>
      <c r="PIK1535" s="229" t="s">
        <v>181</v>
      </c>
      <c r="PIL1535" s="229" t="s">
        <v>3958</v>
      </c>
      <c r="PIM1535" s="229" t="s">
        <v>239</v>
      </c>
      <c r="PIN1535" s="229" t="s">
        <v>1186</v>
      </c>
      <c r="PIO1535" s="229" t="s">
        <v>222</v>
      </c>
      <c r="PIP1535" s="229" t="s">
        <v>223</v>
      </c>
      <c r="PIQ1535" s="229" t="s">
        <v>172</v>
      </c>
      <c r="PIR1535" s="229" t="s">
        <v>289</v>
      </c>
      <c r="PIS1535" s="229" t="s">
        <v>227</v>
      </c>
      <c r="PIW1535" s="229">
        <v>2024</v>
      </c>
      <c r="PIX1535" s="229" t="s">
        <v>57</v>
      </c>
      <c r="PIY1535" s="229" t="s">
        <v>3938</v>
      </c>
      <c r="PIZ1535" s="229">
        <v>12974601</v>
      </c>
      <c r="PJA1535" s="229" t="s">
        <v>3953</v>
      </c>
      <c r="PJB1535" s="229" t="s">
        <v>310</v>
      </c>
      <c r="PJC1535" s="229" t="s">
        <v>3954</v>
      </c>
      <c r="PJD1535" s="229" t="s">
        <v>305</v>
      </c>
      <c r="PJE1535" s="229" t="s">
        <v>52</v>
      </c>
      <c r="PJF1535" s="229" t="s">
        <v>3955</v>
      </c>
      <c r="PJH1535" s="229" t="s">
        <v>3956</v>
      </c>
      <c r="PJI1535" s="229" t="s">
        <v>682</v>
      </c>
      <c r="PJJ1535" s="229" t="s">
        <v>354</v>
      </c>
      <c r="PJK1535" s="229" t="s">
        <v>3957</v>
      </c>
      <c r="PJL1535" s="229" t="s">
        <v>2189</v>
      </c>
      <c r="PJM1535" s="229" t="s">
        <v>294</v>
      </c>
      <c r="PJN1535" s="229" t="s">
        <v>289</v>
      </c>
      <c r="PJO1535" s="229" t="s">
        <v>35</v>
      </c>
      <c r="PJP1535" s="229" t="s">
        <v>29</v>
      </c>
      <c r="PJQ1535" s="229" t="s">
        <v>181</v>
      </c>
      <c r="PJR1535" s="229" t="s">
        <v>3958</v>
      </c>
      <c r="PJS1535" s="229" t="s">
        <v>239</v>
      </c>
      <c r="PJT1535" s="229" t="s">
        <v>1186</v>
      </c>
      <c r="PJU1535" s="229" t="s">
        <v>222</v>
      </c>
      <c r="PJV1535" s="229" t="s">
        <v>223</v>
      </c>
      <c r="PJW1535" s="229" t="s">
        <v>172</v>
      </c>
      <c r="PJX1535" s="229" t="s">
        <v>289</v>
      </c>
      <c r="PJY1535" s="229" t="s">
        <v>227</v>
      </c>
      <c r="PKC1535" s="229">
        <v>2024</v>
      </c>
      <c r="PKD1535" s="229" t="s">
        <v>57</v>
      </c>
      <c r="PKE1535" s="229" t="s">
        <v>3938</v>
      </c>
      <c r="PKF1535" s="229">
        <v>12974601</v>
      </c>
      <c r="PKG1535" s="229" t="s">
        <v>3953</v>
      </c>
      <c r="PKH1535" s="229" t="s">
        <v>310</v>
      </c>
      <c r="PKI1535" s="229" t="s">
        <v>3954</v>
      </c>
      <c r="PKJ1535" s="229" t="s">
        <v>305</v>
      </c>
      <c r="PKK1535" s="229" t="s">
        <v>52</v>
      </c>
      <c r="PKL1535" s="229" t="s">
        <v>3955</v>
      </c>
      <c r="PKN1535" s="229" t="s">
        <v>3956</v>
      </c>
      <c r="PKO1535" s="229" t="s">
        <v>682</v>
      </c>
      <c r="PKP1535" s="229" t="s">
        <v>354</v>
      </c>
      <c r="PKQ1535" s="229" t="s">
        <v>3957</v>
      </c>
      <c r="PKR1535" s="229" t="s">
        <v>2189</v>
      </c>
      <c r="PKS1535" s="229" t="s">
        <v>294</v>
      </c>
      <c r="PKT1535" s="229" t="s">
        <v>289</v>
      </c>
      <c r="PKU1535" s="229" t="s">
        <v>35</v>
      </c>
      <c r="PKV1535" s="229" t="s">
        <v>29</v>
      </c>
      <c r="PKW1535" s="229" t="s">
        <v>181</v>
      </c>
      <c r="PKX1535" s="229" t="s">
        <v>3958</v>
      </c>
      <c r="PKY1535" s="229" t="s">
        <v>239</v>
      </c>
      <c r="PKZ1535" s="229" t="s">
        <v>1186</v>
      </c>
      <c r="PLA1535" s="229" t="s">
        <v>222</v>
      </c>
      <c r="PLB1535" s="229" t="s">
        <v>223</v>
      </c>
      <c r="PLC1535" s="229" t="s">
        <v>172</v>
      </c>
      <c r="PLD1535" s="229" t="s">
        <v>289</v>
      </c>
      <c r="PLE1535" s="229" t="s">
        <v>227</v>
      </c>
      <c r="PLI1535" s="229">
        <v>2024</v>
      </c>
      <c r="PLJ1535" s="229" t="s">
        <v>57</v>
      </c>
      <c r="PLK1535" s="229" t="s">
        <v>3938</v>
      </c>
      <c r="PLL1535" s="229">
        <v>12974601</v>
      </c>
      <c r="PLM1535" s="229" t="s">
        <v>3953</v>
      </c>
      <c r="PLN1535" s="229" t="s">
        <v>310</v>
      </c>
      <c r="PLO1535" s="229" t="s">
        <v>3954</v>
      </c>
      <c r="PLP1535" s="229" t="s">
        <v>305</v>
      </c>
      <c r="PLQ1535" s="229" t="s">
        <v>52</v>
      </c>
      <c r="PLR1535" s="229" t="s">
        <v>3955</v>
      </c>
      <c r="PLT1535" s="229" t="s">
        <v>3956</v>
      </c>
      <c r="PLU1535" s="229" t="s">
        <v>682</v>
      </c>
      <c r="PLV1535" s="229" t="s">
        <v>354</v>
      </c>
      <c r="PLW1535" s="229" t="s">
        <v>3957</v>
      </c>
      <c r="PLX1535" s="229" t="s">
        <v>2189</v>
      </c>
      <c r="PLY1535" s="229" t="s">
        <v>294</v>
      </c>
      <c r="PLZ1535" s="229" t="s">
        <v>289</v>
      </c>
      <c r="PMA1535" s="229" t="s">
        <v>35</v>
      </c>
      <c r="PMB1535" s="229" t="s">
        <v>29</v>
      </c>
      <c r="PMC1535" s="229" t="s">
        <v>181</v>
      </c>
      <c r="PMD1535" s="229" t="s">
        <v>3958</v>
      </c>
      <c r="PME1535" s="229" t="s">
        <v>239</v>
      </c>
      <c r="PMF1535" s="229" t="s">
        <v>1186</v>
      </c>
      <c r="PMG1535" s="229" t="s">
        <v>222</v>
      </c>
      <c r="PMH1535" s="229" t="s">
        <v>223</v>
      </c>
      <c r="PMI1535" s="229" t="s">
        <v>172</v>
      </c>
      <c r="PMJ1535" s="229" t="s">
        <v>289</v>
      </c>
      <c r="PMK1535" s="229" t="s">
        <v>227</v>
      </c>
      <c r="PMO1535" s="229">
        <v>2024</v>
      </c>
      <c r="PMP1535" s="229" t="s">
        <v>57</v>
      </c>
      <c r="PMQ1535" s="229" t="s">
        <v>3938</v>
      </c>
      <c r="PMR1535" s="229">
        <v>12974601</v>
      </c>
      <c r="PMS1535" s="229" t="s">
        <v>3953</v>
      </c>
      <c r="PMT1535" s="229" t="s">
        <v>310</v>
      </c>
      <c r="PMU1535" s="229" t="s">
        <v>3954</v>
      </c>
      <c r="PMV1535" s="229" t="s">
        <v>305</v>
      </c>
      <c r="PMW1535" s="229" t="s">
        <v>52</v>
      </c>
      <c r="PMX1535" s="229" t="s">
        <v>3955</v>
      </c>
      <c r="PMZ1535" s="229" t="s">
        <v>3956</v>
      </c>
      <c r="PNA1535" s="229" t="s">
        <v>682</v>
      </c>
      <c r="PNB1535" s="229" t="s">
        <v>354</v>
      </c>
      <c r="PNC1535" s="229" t="s">
        <v>3957</v>
      </c>
      <c r="PND1535" s="229" t="s">
        <v>2189</v>
      </c>
      <c r="PNE1535" s="229" t="s">
        <v>294</v>
      </c>
      <c r="PNF1535" s="229" t="s">
        <v>289</v>
      </c>
      <c r="PNG1535" s="229" t="s">
        <v>35</v>
      </c>
      <c r="PNH1535" s="229" t="s">
        <v>29</v>
      </c>
      <c r="PNI1535" s="229" t="s">
        <v>181</v>
      </c>
      <c r="PNJ1535" s="229" t="s">
        <v>3958</v>
      </c>
      <c r="PNK1535" s="229" t="s">
        <v>239</v>
      </c>
      <c r="PNL1535" s="229" t="s">
        <v>1186</v>
      </c>
      <c r="PNM1535" s="229" t="s">
        <v>222</v>
      </c>
      <c r="PNN1535" s="229" t="s">
        <v>223</v>
      </c>
      <c r="PNO1535" s="229" t="s">
        <v>172</v>
      </c>
      <c r="PNP1535" s="229" t="s">
        <v>289</v>
      </c>
      <c r="PNQ1535" s="229" t="s">
        <v>227</v>
      </c>
      <c r="PNU1535" s="229">
        <v>2024</v>
      </c>
      <c r="PNV1535" s="229" t="s">
        <v>57</v>
      </c>
      <c r="PNW1535" s="229" t="s">
        <v>3938</v>
      </c>
      <c r="PNX1535" s="229">
        <v>12974601</v>
      </c>
      <c r="PNY1535" s="229" t="s">
        <v>3953</v>
      </c>
      <c r="PNZ1535" s="229" t="s">
        <v>310</v>
      </c>
      <c r="POA1535" s="229" t="s">
        <v>3954</v>
      </c>
      <c r="POB1535" s="229" t="s">
        <v>305</v>
      </c>
      <c r="POC1535" s="229" t="s">
        <v>52</v>
      </c>
      <c r="POD1535" s="229" t="s">
        <v>3955</v>
      </c>
      <c r="POF1535" s="229" t="s">
        <v>3956</v>
      </c>
      <c r="POG1535" s="229" t="s">
        <v>682</v>
      </c>
      <c r="POH1535" s="229" t="s">
        <v>354</v>
      </c>
      <c r="POI1535" s="229" t="s">
        <v>3957</v>
      </c>
      <c r="POJ1535" s="229" t="s">
        <v>2189</v>
      </c>
      <c r="POK1535" s="229" t="s">
        <v>294</v>
      </c>
      <c r="POL1535" s="229" t="s">
        <v>289</v>
      </c>
      <c r="POM1535" s="229" t="s">
        <v>35</v>
      </c>
      <c r="PON1535" s="229" t="s">
        <v>29</v>
      </c>
      <c r="POO1535" s="229" t="s">
        <v>181</v>
      </c>
      <c r="POP1535" s="229" t="s">
        <v>3958</v>
      </c>
      <c r="POQ1535" s="229" t="s">
        <v>239</v>
      </c>
      <c r="POR1535" s="229" t="s">
        <v>1186</v>
      </c>
      <c r="POS1535" s="229" t="s">
        <v>222</v>
      </c>
      <c r="POT1535" s="229" t="s">
        <v>223</v>
      </c>
      <c r="POU1535" s="229" t="s">
        <v>172</v>
      </c>
      <c r="POV1535" s="229" t="s">
        <v>289</v>
      </c>
      <c r="POW1535" s="229" t="s">
        <v>227</v>
      </c>
      <c r="PPA1535" s="229">
        <v>2024</v>
      </c>
      <c r="PPB1535" s="229" t="s">
        <v>57</v>
      </c>
      <c r="PPC1535" s="229" t="s">
        <v>3938</v>
      </c>
      <c r="PPD1535" s="229">
        <v>12974601</v>
      </c>
      <c r="PPE1535" s="229" t="s">
        <v>3953</v>
      </c>
      <c r="PPF1535" s="229" t="s">
        <v>310</v>
      </c>
      <c r="PPG1535" s="229" t="s">
        <v>3954</v>
      </c>
      <c r="PPH1535" s="229" t="s">
        <v>305</v>
      </c>
      <c r="PPI1535" s="229" t="s">
        <v>52</v>
      </c>
      <c r="PPJ1535" s="229" t="s">
        <v>3955</v>
      </c>
      <c r="PPL1535" s="229" t="s">
        <v>3956</v>
      </c>
      <c r="PPM1535" s="229" t="s">
        <v>682</v>
      </c>
      <c r="PPN1535" s="229" t="s">
        <v>354</v>
      </c>
      <c r="PPO1535" s="229" t="s">
        <v>3957</v>
      </c>
      <c r="PPP1535" s="229" t="s">
        <v>2189</v>
      </c>
      <c r="PPQ1535" s="229" t="s">
        <v>294</v>
      </c>
      <c r="PPR1535" s="229" t="s">
        <v>289</v>
      </c>
      <c r="PPS1535" s="229" t="s">
        <v>35</v>
      </c>
      <c r="PPT1535" s="229" t="s">
        <v>29</v>
      </c>
      <c r="PPU1535" s="229" t="s">
        <v>181</v>
      </c>
      <c r="PPV1535" s="229" t="s">
        <v>3958</v>
      </c>
      <c r="PPW1535" s="229" t="s">
        <v>239</v>
      </c>
      <c r="PPX1535" s="229" t="s">
        <v>1186</v>
      </c>
      <c r="PPY1535" s="229" t="s">
        <v>222</v>
      </c>
      <c r="PPZ1535" s="229" t="s">
        <v>223</v>
      </c>
      <c r="PQA1535" s="229" t="s">
        <v>172</v>
      </c>
      <c r="PQB1535" s="229" t="s">
        <v>289</v>
      </c>
      <c r="PQC1535" s="229" t="s">
        <v>227</v>
      </c>
      <c r="PQG1535" s="229">
        <v>2024</v>
      </c>
      <c r="PQH1535" s="229" t="s">
        <v>57</v>
      </c>
      <c r="PQI1535" s="229" t="s">
        <v>3938</v>
      </c>
      <c r="PQJ1535" s="229">
        <v>12974601</v>
      </c>
      <c r="PQK1535" s="229" t="s">
        <v>3953</v>
      </c>
      <c r="PQL1535" s="229" t="s">
        <v>310</v>
      </c>
      <c r="PQM1535" s="229" t="s">
        <v>3954</v>
      </c>
      <c r="PQN1535" s="229" t="s">
        <v>305</v>
      </c>
      <c r="PQO1535" s="229" t="s">
        <v>52</v>
      </c>
      <c r="PQP1535" s="229" t="s">
        <v>3955</v>
      </c>
      <c r="PQR1535" s="229" t="s">
        <v>3956</v>
      </c>
      <c r="PQS1535" s="229" t="s">
        <v>682</v>
      </c>
      <c r="PQT1535" s="229" t="s">
        <v>354</v>
      </c>
      <c r="PQU1535" s="229" t="s">
        <v>3957</v>
      </c>
      <c r="PQV1535" s="229" t="s">
        <v>2189</v>
      </c>
      <c r="PQW1535" s="229" t="s">
        <v>294</v>
      </c>
      <c r="PQX1535" s="229" t="s">
        <v>289</v>
      </c>
      <c r="PQY1535" s="229" t="s">
        <v>35</v>
      </c>
      <c r="PQZ1535" s="229" t="s">
        <v>29</v>
      </c>
      <c r="PRA1535" s="229" t="s">
        <v>181</v>
      </c>
      <c r="PRB1535" s="229" t="s">
        <v>3958</v>
      </c>
      <c r="PRC1535" s="229" t="s">
        <v>239</v>
      </c>
      <c r="PRD1535" s="229" t="s">
        <v>1186</v>
      </c>
      <c r="PRE1535" s="229" t="s">
        <v>222</v>
      </c>
      <c r="PRF1535" s="229" t="s">
        <v>223</v>
      </c>
      <c r="PRG1535" s="229" t="s">
        <v>172</v>
      </c>
      <c r="PRH1535" s="229" t="s">
        <v>289</v>
      </c>
      <c r="PRI1535" s="229" t="s">
        <v>227</v>
      </c>
      <c r="PRM1535" s="229">
        <v>2024</v>
      </c>
      <c r="PRN1535" s="229" t="s">
        <v>57</v>
      </c>
      <c r="PRO1535" s="229" t="s">
        <v>3938</v>
      </c>
      <c r="PRP1535" s="229">
        <v>12974601</v>
      </c>
      <c r="PRQ1535" s="229" t="s">
        <v>3953</v>
      </c>
      <c r="PRR1535" s="229" t="s">
        <v>310</v>
      </c>
      <c r="PRS1535" s="229" t="s">
        <v>3954</v>
      </c>
      <c r="PRT1535" s="229" t="s">
        <v>305</v>
      </c>
      <c r="PRU1535" s="229" t="s">
        <v>52</v>
      </c>
      <c r="PRV1535" s="229" t="s">
        <v>3955</v>
      </c>
      <c r="PRX1535" s="229" t="s">
        <v>3956</v>
      </c>
      <c r="PRY1535" s="229" t="s">
        <v>682</v>
      </c>
      <c r="PRZ1535" s="229" t="s">
        <v>354</v>
      </c>
      <c r="PSA1535" s="229" t="s">
        <v>3957</v>
      </c>
      <c r="PSB1535" s="229" t="s">
        <v>2189</v>
      </c>
      <c r="PSC1535" s="229" t="s">
        <v>294</v>
      </c>
      <c r="PSD1535" s="229" t="s">
        <v>289</v>
      </c>
      <c r="PSE1535" s="229" t="s">
        <v>35</v>
      </c>
      <c r="PSF1535" s="229" t="s">
        <v>29</v>
      </c>
      <c r="PSG1535" s="229" t="s">
        <v>181</v>
      </c>
      <c r="PSH1535" s="229" t="s">
        <v>3958</v>
      </c>
      <c r="PSI1535" s="229" t="s">
        <v>239</v>
      </c>
      <c r="PSJ1535" s="229" t="s">
        <v>1186</v>
      </c>
      <c r="PSK1535" s="229" t="s">
        <v>222</v>
      </c>
      <c r="PSL1535" s="229" t="s">
        <v>223</v>
      </c>
      <c r="PSM1535" s="229" t="s">
        <v>172</v>
      </c>
      <c r="PSN1535" s="229" t="s">
        <v>289</v>
      </c>
      <c r="PSO1535" s="229" t="s">
        <v>227</v>
      </c>
      <c r="PSS1535" s="229">
        <v>2024</v>
      </c>
      <c r="PST1535" s="229" t="s">
        <v>57</v>
      </c>
      <c r="PSU1535" s="229" t="s">
        <v>3938</v>
      </c>
      <c r="PSV1535" s="229">
        <v>12974601</v>
      </c>
      <c r="PSW1535" s="229" t="s">
        <v>3953</v>
      </c>
      <c r="PSX1535" s="229" t="s">
        <v>310</v>
      </c>
      <c r="PSY1535" s="229" t="s">
        <v>3954</v>
      </c>
      <c r="PSZ1535" s="229" t="s">
        <v>305</v>
      </c>
      <c r="PTA1535" s="229" t="s">
        <v>52</v>
      </c>
      <c r="PTB1535" s="229" t="s">
        <v>3955</v>
      </c>
      <c r="PTD1535" s="229" t="s">
        <v>3956</v>
      </c>
      <c r="PTE1535" s="229" t="s">
        <v>682</v>
      </c>
      <c r="PTF1535" s="229" t="s">
        <v>354</v>
      </c>
      <c r="PTG1535" s="229" t="s">
        <v>3957</v>
      </c>
      <c r="PTH1535" s="229" t="s">
        <v>2189</v>
      </c>
      <c r="PTI1535" s="229" t="s">
        <v>294</v>
      </c>
      <c r="PTJ1535" s="229" t="s">
        <v>289</v>
      </c>
      <c r="PTK1535" s="229" t="s">
        <v>35</v>
      </c>
      <c r="PTL1535" s="229" t="s">
        <v>29</v>
      </c>
      <c r="PTM1535" s="229" t="s">
        <v>181</v>
      </c>
      <c r="PTN1535" s="229" t="s">
        <v>3958</v>
      </c>
      <c r="PTO1535" s="229" t="s">
        <v>239</v>
      </c>
      <c r="PTP1535" s="229" t="s">
        <v>1186</v>
      </c>
      <c r="PTQ1535" s="229" t="s">
        <v>222</v>
      </c>
      <c r="PTR1535" s="229" t="s">
        <v>223</v>
      </c>
      <c r="PTS1535" s="229" t="s">
        <v>172</v>
      </c>
      <c r="PTT1535" s="229" t="s">
        <v>289</v>
      </c>
      <c r="PTU1535" s="229" t="s">
        <v>227</v>
      </c>
      <c r="PTY1535" s="229">
        <v>2024</v>
      </c>
      <c r="PTZ1535" s="229" t="s">
        <v>57</v>
      </c>
      <c r="PUA1535" s="229" t="s">
        <v>3938</v>
      </c>
      <c r="PUB1535" s="229">
        <v>12974601</v>
      </c>
      <c r="PUC1535" s="229" t="s">
        <v>3953</v>
      </c>
      <c r="PUD1535" s="229" t="s">
        <v>310</v>
      </c>
      <c r="PUE1535" s="229" t="s">
        <v>3954</v>
      </c>
      <c r="PUF1535" s="229" t="s">
        <v>305</v>
      </c>
      <c r="PUG1535" s="229" t="s">
        <v>52</v>
      </c>
      <c r="PUH1535" s="229" t="s">
        <v>3955</v>
      </c>
      <c r="PUJ1535" s="229" t="s">
        <v>3956</v>
      </c>
      <c r="PUK1535" s="229" t="s">
        <v>682</v>
      </c>
      <c r="PUL1535" s="229" t="s">
        <v>354</v>
      </c>
      <c r="PUM1535" s="229" t="s">
        <v>3957</v>
      </c>
      <c r="PUN1535" s="229" t="s">
        <v>2189</v>
      </c>
      <c r="PUO1535" s="229" t="s">
        <v>294</v>
      </c>
      <c r="PUP1535" s="229" t="s">
        <v>289</v>
      </c>
      <c r="PUQ1535" s="229" t="s">
        <v>35</v>
      </c>
      <c r="PUR1535" s="229" t="s">
        <v>29</v>
      </c>
      <c r="PUS1535" s="229" t="s">
        <v>181</v>
      </c>
      <c r="PUT1535" s="229" t="s">
        <v>3958</v>
      </c>
      <c r="PUU1535" s="229" t="s">
        <v>239</v>
      </c>
      <c r="PUV1535" s="229" t="s">
        <v>1186</v>
      </c>
      <c r="PUW1535" s="229" t="s">
        <v>222</v>
      </c>
      <c r="PUX1535" s="229" t="s">
        <v>223</v>
      </c>
      <c r="PUY1535" s="229" t="s">
        <v>172</v>
      </c>
      <c r="PUZ1535" s="229" t="s">
        <v>289</v>
      </c>
      <c r="PVA1535" s="229" t="s">
        <v>227</v>
      </c>
      <c r="PVE1535" s="229">
        <v>2024</v>
      </c>
      <c r="PVF1535" s="229" t="s">
        <v>57</v>
      </c>
      <c r="PVG1535" s="229" t="s">
        <v>3938</v>
      </c>
      <c r="PVH1535" s="229">
        <v>12974601</v>
      </c>
      <c r="PVI1535" s="229" t="s">
        <v>3953</v>
      </c>
      <c r="PVJ1535" s="229" t="s">
        <v>310</v>
      </c>
      <c r="PVK1535" s="229" t="s">
        <v>3954</v>
      </c>
      <c r="PVL1535" s="229" t="s">
        <v>305</v>
      </c>
      <c r="PVM1535" s="229" t="s">
        <v>52</v>
      </c>
      <c r="PVN1535" s="229" t="s">
        <v>3955</v>
      </c>
      <c r="PVP1535" s="229" t="s">
        <v>3956</v>
      </c>
      <c r="PVQ1535" s="229" t="s">
        <v>682</v>
      </c>
      <c r="PVR1535" s="229" t="s">
        <v>354</v>
      </c>
      <c r="PVS1535" s="229" t="s">
        <v>3957</v>
      </c>
      <c r="PVT1535" s="229" t="s">
        <v>2189</v>
      </c>
      <c r="PVU1535" s="229" t="s">
        <v>294</v>
      </c>
      <c r="PVV1535" s="229" t="s">
        <v>289</v>
      </c>
      <c r="PVW1535" s="229" t="s">
        <v>35</v>
      </c>
      <c r="PVX1535" s="229" t="s">
        <v>29</v>
      </c>
      <c r="PVY1535" s="229" t="s">
        <v>181</v>
      </c>
      <c r="PVZ1535" s="229" t="s">
        <v>3958</v>
      </c>
      <c r="PWA1535" s="229" t="s">
        <v>239</v>
      </c>
      <c r="PWB1535" s="229" t="s">
        <v>1186</v>
      </c>
      <c r="PWC1535" s="229" t="s">
        <v>222</v>
      </c>
      <c r="PWD1535" s="229" t="s">
        <v>223</v>
      </c>
      <c r="PWE1535" s="229" t="s">
        <v>172</v>
      </c>
      <c r="PWF1535" s="229" t="s">
        <v>289</v>
      </c>
      <c r="PWG1535" s="229" t="s">
        <v>227</v>
      </c>
      <c r="PWK1535" s="229">
        <v>2024</v>
      </c>
      <c r="PWL1535" s="229" t="s">
        <v>57</v>
      </c>
      <c r="PWM1535" s="229" t="s">
        <v>3938</v>
      </c>
      <c r="PWN1535" s="229">
        <v>12974601</v>
      </c>
      <c r="PWO1535" s="229" t="s">
        <v>3953</v>
      </c>
      <c r="PWP1535" s="229" t="s">
        <v>310</v>
      </c>
      <c r="PWQ1535" s="229" t="s">
        <v>3954</v>
      </c>
      <c r="PWR1535" s="229" t="s">
        <v>305</v>
      </c>
      <c r="PWS1535" s="229" t="s">
        <v>52</v>
      </c>
      <c r="PWT1535" s="229" t="s">
        <v>3955</v>
      </c>
      <c r="PWV1535" s="229" t="s">
        <v>3956</v>
      </c>
      <c r="PWW1535" s="229" t="s">
        <v>682</v>
      </c>
      <c r="PWX1535" s="229" t="s">
        <v>354</v>
      </c>
      <c r="PWY1535" s="229" t="s">
        <v>3957</v>
      </c>
      <c r="PWZ1535" s="229" t="s">
        <v>2189</v>
      </c>
      <c r="PXA1535" s="229" t="s">
        <v>294</v>
      </c>
      <c r="PXB1535" s="229" t="s">
        <v>289</v>
      </c>
      <c r="PXC1535" s="229" t="s">
        <v>35</v>
      </c>
      <c r="PXD1535" s="229" t="s">
        <v>29</v>
      </c>
      <c r="PXE1535" s="229" t="s">
        <v>181</v>
      </c>
      <c r="PXF1535" s="229" t="s">
        <v>3958</v>
      </c>
      <c r="PXG1535" s="229" t="s">
        <v>239</v>
      </c>
      <c r="PXH1535" s="229" t="s">
        <v>1186</v>
      </c>
      <c r="PXI1535" s="229" t="s">
        <v>222</v>
      </c>
      <c r="PXJ1535" s="229" t="s">
        <v>223</v>
      </c>
      <c r="PXK1535" s="229" t="s">
        <v>172</v>
      </c>
      <c r="PXL1535" s="229" t="s">
        <v>289</v>
      </c>
      <c r="PXM1535" s="229" t="s">
        <v>227</v>
      </c>
      <c r="PXQ1535" s="229">
        <v>2024</v>
      </c>
      <c r="PXR1535" s="229" t="s">
        <v>57</v>
      </c>
      <c r="PXS1535" s="229" t="s">
        <v>3938</v>
      </c>
      <c r="PXT1535" s="229">
        <v>12974601</v>
      </c>
      <c r="PXU1535" s="229" t="s">
        <v>3953</v>
      </c>
      <c r="PXV1535" s="229" t="s">
        <v>310</v>
      </c>
      <c r="PXW1535" s="229" t="s">
        <v>3954</v>
      </c>
      <c r="PXX1535" s="229" t="s">
        <v>305</v>
      </c>
      <c r="PXY1535" s="229" t="s">
        <v>52</v>
      </c>
      <c r="PXZ1535" s="229" t="s">
        <v>3955</v>
      </c>
      <c r="PYB1535" s="229" t="s">
        <v>3956</v>
      </c>
      <c r="PYC1535" s="229" t="s">
        <v>682</v>
      </c>
      <c r="PYD1535" s="229" t="s">
        <v>354</v>
      </c>
      <c r="PYE1535" s="229" t="s">
        <v>3957</v>
      </c>
      <c r="PYF1535" s="229" t="s">
        <v>2189</v>
      </c>
      <c r="PYG1535" s="229" t="s">
        <v>294</v>
      </c>
      <c r="PYH1535" s="229" t="s">
        <v>289</v>
      </c>
      <c r="PYI1535" s="229" t="s">
        <v>35</v>
      </c>
      <c r="PYJ1535" s="229" t="s">
        <v>29</v>
      </c>
      <c r="PYK1535" s="229" t="s">
        <v>181</v>
      </c>
      <c r="PYL1535" s="229" t="s">
        <v>3958</v>
      </c>
      <c r="PYM1535" s="229" t="s">
        <v>239</v>
      </c>
      <c r="PYN1535" s="229" t="s">
        <v>1186</v>
      </c>
      <c r="PYO1535" s="229" t="s">
        <v>222</v>
      </c>
      <c r="PYP1535" s="229" t="s">
        <v>223</v>
      </c>
      <c r="PYQ1535" s="229" t="s">
        <v>172</v>
      </c>
      <c r="PYR1535" s="229" t="s">
        <v>289</v>
      </c>
      <c r="PYS1535" s="229" t="s">
        <v>227</v>
      </c>
      <c r="PYW1535" s="229">
        <v>2024</v>
      </c>
      <c r="PYX1535" s="229" t="s">
        <v>57</v>
      </c>
      <c r="PYY1535" s="229" t="s">
        <v>3938</v>
      </c>
      <c r="PYZ1535" s="229">
        <v>12974601</v>
      </c>
      <c r="PZA1535" s="229" t="s">
        <v>3953</v>
      </c>
      <c r="PZB1535" s="229" t="s">
        <v>310</v>
      </c>
      <c r="PZC1535" s="229" t="s">
        <v>3954</v>
      </c>
      <c r="PZD1535" s="229" t="s">
        <v>305</v>
      </c>
      <c r="PZE1535" s="229" t="s">
        <v>52</v>
      </c>
      <c r="PZF1535" s="229" t="s">
        <v>3955</v>
      </c>
      <c r="PZH1535" s="229" t="s">
        <v>3956</v>
      </c>
      <c r="PZI1535" s="229" t="s">
        <v>682</v>
      </c>
      <c r="PZJ1535" s="229" t="s">
        <v>354</v>
      </c>
      <c r="PZK1535" s="229" t="s">
        <v>3957</v>
      </c>
      <c r="PZL1535" s="229" t="s">
        <v>2189</v>
      </c>
      <c r="PZM1535" s="229" t="s">
        <v>294</v>
      </c>
      <c r="PZN1535" s="229" t="s">
        <v>289</v>
      </c>
      <c r="PZO1535" s="229" t="s">
        <v>35</v>
      </c>
      <c r="PZP1535" s="229" t="s">
        <v>29</v>
      </c>
      <c r="PZQ1535" s="229" t="s">
        <v>181</v>
      </c>
      <c r="PZR1535" s="229" t="s">
        <v>3958</v>
      </c>
      <c r="PZS1535" s="229" t="s">
        <v>239</v>
      </c>
      <c r="PZT1535" s="229" t="s">
        <v>1186</v>
      </c>
      <c r="PZU1535" s="229" t="s">
        <v>222</v>
      </c>
      <c r="PZV1535" s="229" t="s">
        <v>223</v>
      </c>
      <c r="PZW1535" s="229" t="s">
        <v>172</v>
      </c>
      <c r="PZX1535" s="229" t="s">
        <v>289</v>
      </c>
      <c r="PZY1535" s="229" t="s">
        <v>227</v>
      </c>
      <c r="QAC1535" s="229">
        <v>2024</v>
      </c>
      <c r="QAD1535" s="229" t="s">
        <v>57</v>
      </c>
      <c r="QAE1535" s="229" t="s">
        <v>3938</v>
      </c>
      <c r="QAF1535" s="229">
        <v>12974601</v>
      </c>
      <c r="QAG1535" s="229" t="s">
        <v>3953</v>
      </c>
      <c r="QAH1535" s="229" t="s">
        <v>310</v>
      </c>
      <c r="QAI1535" s="229" t="s">
        <v>3954</v>
      </c>
      <c r="QAJ1535" s="229" t="s">
        <v>305</v>
      </c>
      <c r="QAK1535" s="229" t="s">
        <v>52</v>
      </c>
      <c r="QAL1535" s="229" t="s">
        <v>3955</v>
      </c>
      <c r="QAN1535" s="229" t="s">
        <v>3956</v>
      </c>
      <c r="QAO1535" s="229" t="s">
        <v>682</v>
      </c>
      <c r="QAP1535" s="229" t="s">
        <v>354</v>
      </c>
      <c r="QAQ1535" s="229" t="s">
        <v>3957</v>
      </c>
      <c r="QAR1535" s="229" t="s">
        <v>2189</v>
      </c>
      <c r="QAS1535" s="229" t="s">
        <v>294</v>
      </c>
      <c r="QAT1535" s="229" t="s">
        <v>289</v>
      </c>
      <c r="QAU1535" s="229" t="s">
        <v>35</v>
      </c>
      <c r="QAV1535" s="229" t="s">
        <v>29</v>
      </c>
      <c r="QAW1535" s="229" t="s">
        <v>181</v>
      </c>
      <c r="QAX1535" s="229" t="s">
        <v>3958</v>
      </c>
      <c r="QAY1535" s="229" t="s">
        <v>239</v>
      </c>
      <c r="QAZ1535" s="229" t="s">
        <v>1186</v>
      </c>
      <c r="QBA1535" s="229" t="s">
        <v>222</v>
      </c>
      <c r="QBB1535" s="229" t="s">
        <v>223</v>
      </c>
      <c r="QBC1535" s="229" t="s">
        <v>172</v>
      </c>
      <c r="QBD1535" s="229" t="s">
        <v>289</v>
      </c>
      <c r="QBE1535" s="229" t="s">
        <v>227</v>
      </c>
      <c r="QBI1535" s="229">
        <v>2024</v>
      </c>
      <c r="QBJ1535" s="229" t="s">
        <v>57</v>
      </c>
      <c r="QBK1535" s="229" t="s">
        <v>3938</v>
      </c>
      <c r="QBL1535" s="229">
        <v>12974601</v>
      </c>
      <c r="QBM1535" s="229" t="s">
        <v>3953</v>
      </c>
      <c r="QBN1535" s="229" t="s">
        <v>310</v>
      </c>
      <c r="QBO1535" s="229" t="s">
        <v>3954</v>
      </c>
      <c r="QBP1535" s="229" t="s">
        <v>305</v>
      </c>
      <c r="QBQ1535" s="229" t="s">
        <v>52</v>
      </c>
      <c r="QBR1535" s="229" t="s">
        <v>3955</v>
      </c>
      <c r="QBT1535" s="229" t="s">
        <v>3956</v>
      </c>
      <c r="QBU1535" s="229" t="s">
        <v>682</v>
      </c>
      <c r="QBV1535" s="229" t="s">
        <v>354</v>
      </c>
      <c r="QBW1535" s="229" t="s">
        <v>3957</v>
      </c>
      <c r="QBX1535" s="229" t="s">
        <v>2189</v>
      </c>
      <c r="QBY1535" s="229" t="s">
        <v>294</v>
      </c>
      <c r="QBZ1535" s="229" t="s">
        <v>289</v>
      </c>
      <c r="QCA1535" s="229" t="s">
        <v>35</v>
      </c>
      <c r="QCB1535" s="229" t="s">
        <v>29</v>
      </c>
      <c r="QCC1535" s="229" t="s">
        <v>181</v>
      </c>
      <c r="QCD1535" s="229" t="s">
        <v>3958</v>
      </c>
      <c r="QCE1535" s="229" t="s">
        <v>239</v>
      </c>
      <c r="QCF1535" s="229" t="s">
        <v>1186</v>
      </c>
      <c r="QCG1535" s="229" t="s">
        <v>222</v>
      </c>
      <c r="QCH1535" s="229" t="s">
        <v>223</v>
      </c>
      <c r="QCI1535" s="229" t="s">
        <v>172</v>
      </c>
      <c r="QCJ1535" s="229" t="s">
        <v>289</v>
      </c>
      <c r="QCK1535" s="229" t="s">
        <v>227</v>
      </c>
      <c r="QCO1535" s="229">
        <v>2024</v>
      </c>
      <c r="QCP1535" s="229" t="s">
        <v>57</v>
      </c>
      <c r="QCQ1535" s="229" t="s">
        <v>3938</v>
      </c>
      <c r="QCR1535" s="229">
        <v>12974601</v>
      </c>
      <c r="QCS1535" s="229" t="s">
        <v>3953</v>
      </c>
      <c r="QCT1535" s="229" t="s">
        <v>310</v>
      </c>
      <c r="QCU1535" s="229" t="s">
        <v>3954</v>
      </c>
      <c r="QCV1535" s="229" t="s">
        <v>305</v>
      </c>
      <c r="QCW1535" s="229" t="s">
        <v>52</v>
      </c>
      <c r="QCX1535" s="229" t="s">
        <v>3955</v>
      </c>
      <c r="QCZ1535" s="229" t="s">
        <v>3956</v>
      </c>
      <c r="QDA1535" s="229" t="s">
        <v>682</v>
      </c>
      <c r="QDB1535" s="229" t="s">
        <v>354</v>
      </c>
      <c r="QDC1535" s="229" t="s">
        <v>3957</v>
      </c>
      <c r="QDD1535" s="229" t="s">
        <v>2189</v>
      </c>
      <c r="QDE1535" s="229" t="s">
        <v>294</v>
      </c>
      <c r="QDF1535" s="229" t="s">
        <v>289</v>
      </c>
      <c r="QDG1535" s="229" t="s">
        <v>35</v>
      </c>
      <c r="QDH1535" s="229" t="s">
        <v>29</v>
      </c>
      <c r="QDI1535" s="229" t="s">
        <v>181</v>
      </c>
      <c r="QDJ1535" s="229" t="s">
        <v>3958</v>
      </c>
      <c r="QDK1535" s="229" t="s">
        <v>239</v>
      </c>
      <c r="QDL1535" s="229" t="s">
        <v>1186</v>
      </c>
      <c r="QDM1535" s="229" t="s">
        <v>222</v>
      </c>
      <c r="QDN1535" s="229" t="s">
        <v>223</v>
      </c>
      <c r="QDO1535" s="229" t="s">
        <v>172</v>
      </c>
      <c r="QDP1535" s="229" t="s">
        <v>289</v>
      </c>
      <c r="QDQ1535" s="229" t="s">
        <v>227</v>
      </c>
      <c r="QDU1535" s="229">
        <v>2024</v>
      </c>
      <c r="QDV1535" s="229" t="s">
        <v>57</v>
      </c>
      <c r="QDW1535" s="229" t="s">
        <v>3938</v>
      </c>
      <c r="QDX1535" s="229">
        <v>12974601</v>
      </c>
      <c r="QDY1535" s="229" t="s">
        <v>3953</v>
      </c>
      <c r="QDZ1535" s="229" t="s">
        <v>310</v>
      </c>
      <c r="QEA1535" s="229" t="s">
        <v>3954</v>
      </c>
      <c r="QEB1535" s="229" t="s">
        <v>305</v>
      </c>
      <c r="QEC1535" s="229" t="s">
        <v>52</v>
      </c>
      <c r="QED1535" s="229" t="s">
        <v>3955</v>
      </c>
      <c r="QEF1535" s="229" t="s">
        <v>3956</v>
      </c>
      <c r="QEG1535" s="229" t="s">
        <v>682</v>
      </c>
      <c r="QEH1535" s="229" t="s">
        <v>354</v>
      </c>
      <c r="QEI1535" s="229" t="s">
        <v>3957</v>
      </c>
      <c r="QEJ1535" s="229" t="s">
        <v>2189</v>
      </c>
      <c r="QEK1535" s="229" t="s">
        <v>294</v>
      </c>
      <c r="QEL1535" s="229" t="s">
        <v>289</v>
      </c>
      <c r="QEM1535" s="229" t="s">
        <v>35</v>
      </c>
      <c r="QEN1535" s="229" t="s">
        <v>29</v>
      </c>
      <c r="QEO1535" s="229" t="s">
        <v>181</v>
      </c>
      <c r="QEP1535" s="229" t="s">
        <v>3958</v>
      </c>
      <c r="QEQ1535" s="229" t="s">
        <v>239</v>
      </c>
      <c r="QER1535" s="229" t="s">
        <v>1186</v>
      </c>
      <c r="QES1535" s="229" t="s">
        <v>222</v>
      </c>
      <c r="QET1535" s="229" t="s">
        <v>223</v>
      </c>
      <c r="QEU1535" s="229" t="s">
        <v>172</v>
      </c>
      <c r="QEV1535" s="229" t="s">
        <v>289</v>
      </c>
      <c r="QEW1535" s="229" t="s">
        <v>227</v>
      </c>
      <c r="QFA1535" s="229">
        <v>2024</v>
      </c>
      <c r="QFB1535" s="229" t="s">
        <v>57</v>
      </c>
      <c r="QFC1535" s="229" t="s">
        <v>3938</v>
      </c>
      <c r="QFD1535" s="229">
        <v>12974601</v>
      </c>
      <c r="QFE1535" s="229" t="s">
        <v>3953</v>
      </c>
      <c r="QFF1535" s="229" t="s">
        <v>310</v>
      </c>
      <c r="QFG1535" s="229" t="s">
        <v>3954</v>
      </c>
      <c r="QFH1535" s="229" t="s">
        <v>305</v>
      </c>
      <c r="QFI1535" s="229" t="s">
        <v>52</v>
      </c>
      <c r="QFJ1535" s="229" t="s">
        <v>3955</v>
      </c>
      <c r="QFL1535" s="229" t="s">
        <v>3956</v>
      </c>
      <c r="QFM1535" s="229" t="s">
        <v>682</v>
      </c>
      <c r="QFN1535" s="229" t="s">
        <v>354</v>
      </c>
      <c r="QFO1535" s="229" t="s">
        <v>3957</v>
      </c>
      <c r="QFP1535" s="229" t="s">
        <v>2189</v>
      </c>
      <c r="QFQ1535" s="229" t="s">
        <v>294</v>
      </c>
      <c r="QFR1535" s="229" t="s">
        <v>289</v>
      </c>
      <c r="QFS1535" s="229" t="s">
        <v>35</v>
      </c>
      <c r="QFT1535" s="229" t="s">
        <v>29</v>
      </c>
      <c r="QFU1535" s="229" t="s">
        <v>181</v>
      </c>
      <c r="QFV1535" s="229" t="s">
        <v>3958</v>
      </c>
      <c r="QFW1535" s="229" t="s">
        <v>239</v>
      </c>
      <c r="QFX1535" s="229" t="s">
        <v>1186</v>
      </c>
      <c r="QFY1535" s="229" t="s">
        <v>222</v>
      </c>
      <c r="QFZ1535" s="229" t="s">
        <v>223</v>
      </c>
      <c r="QGA1535" s="229" t="s">
        <v>172</v>
      </c>
      <c r="QGB1535" s="229" t="s">
        <v>289</v>
      </c>
      <c r="QGC1535" s="229" t="s">
        <v>227</v>
      </c>
      <c r="QGG1535" s="229">
        <v>2024</v>
      </c>
      <c r="QGH1535" s="229" t="s">
        <v>57</v>
      </c>
      <c r="QGI1535" s="229" t="s">
        <v>3938</v>
      </c>
      <c r="QGJ1535" s="229">
        <v>12974601</v>
      </c>
      <c r="QGK1535" s="229" t="s">
        <v>3953</v>
      </c>
      <c r="QGL1535" s="229" t="s">
        <v>310</v>
      </c>
      <c r="QGM1535" s="229" t="s">
        <v>3954</v>
      </c>
      <c r="QGN1535" s="229" t="s">
        <v>305</v>
      </c>
      <c r="QGO1535" s="229" t="s">
        <v>52</v>
      </c>
      <c r="QGP1535" s="229" t="s">
        <v>3955</v>
      </c>
      <c r="QGR1535" s="229" t="s">
        <v>3956</v>
      </c>
      <c r="QGS1535" s="229" t="s">
        <v>682</v>
      </c>
      <c r="QGT1535" s="229" t="s">
        <v>354</v>
      </c>
      <c r="QGU1535" s="229" t="s">
        <v>3957</v>
      </c>
      <c r="QGV1535" s="229" t="s">
        <v>2189</v>
      </c>
      <c r="QGW1535" s="229" t="s">
        <v>294</v>
      </c>
      <c r="QGX1535" s="229" t="s">
        <v>289</v>
      </c>
      <c r="QGY1535" s="229" t="s">
        <v>35</v>
      </c>
      <c r="QGZ1535" s="229" t="s">
        <v>29</v>
      </c>
      <c r="QHA1535" s="229" t="s">
        <v>181</v>
      </c>
      <c r="QHB1535" s="229" t="s">
        <v>3958</v>
      </c>
      <c r="QHC1535" s="229" t="s">
        <v>239</v>
      </c>
      <c r="QHD1535" s="229" t="s">
        <v>1186</v>
      </c>
      <c r="QHE1535" s="229" t="s">
        <v>222</v>
      </c>
      <c r="QHF1535" s="229" t="s">
        <v>223</v>
      </c>
      <c r="QHG1535" s="229" t="s">
        <v>172</v>
      </c>
      <c r="QHH1535" s="229" t="s">
        <v>289</v>
      </c>
      <c r="QHI1535" s="229" t="s">
        <v>227</v>
      </c>
      <c r="QHM1535" s="229">
        <v>2024</v>
      </c>
      <c r="QHN1535" s="229" t="s">
        <v>57</v>
      </c>
      <c r="QHO1535" s="229" t="s">
        <v>3938</v>
      </c>
      <c r="QHP1535" s="229">
        <v>12974601</v>
      </c>
      <c r="QHQ1535" s="229" t="s">
        <v>3953</v>
      </c>
      <c r="QHR1535" s="229" t="s">
        <v>310</v>
      </c>
      <c r="QHS1535" s="229" t="s">
        <v>3954</v>
      </c>
      <c r="QHT1535" s="229" t="s">
        <v>305</v>
      </c>
      <c r="QHU1535" s="229" t="s">
        <v>52</v>
      </c>
      <c r="QHV1535" s="229" t="s">
        <v>3955</v>
      </c>
      <c r="QHX1535" s="229" t="s">
        <v>3956</v>
      </c>
      <c r="QHY1535" s="229" t="s">
        <v>682</v>
      </c>
      <c r="QHZ1535" s="229" t="s">
        <v>354</v>
      </c>
      <c r="QIA1535" s="229" t="s">
        <v>3957</v>
      </c>
      <c r="QIB1535" s="229" t="s">
        <v>2189</v>
      </c>
      <c r="QIC1535" s="229" t="s">
        <v>294</v>
      </c>
      <c r="QID1535" s="229" t="s">
        <v>289</v>
      </c>
      <c r="QIE1535" s="229" t="s">
        <v>35</v>
      </c>
      <c r="QIF1535" s="229" t="s">
        <v>29</v>
      </c>
      <c r="QIG1535" s="229" t="s">
        <v>181</v>
      </c>
      <c r="QIH1535" s="229" t="s">
        <v>3958</v>
      </c>
      <c r="QII1535" s="229" t="s">
        <v>239</v>
      </c>
      <c r="QIJ1535" s="229" t="s">
        <v>1186</v>
      </c>
      <c r="QIK1535" s="229" t="s">
        <v>222</v>
      </c>
      <c r="QIL1535" s="229" t="s">
        <v>223</v>
      </c>
      <c r="QIM1535" s="229" t="s">
        <v>172</v>
      </c>
      <c r="QIN1535" s="229" t="s">
        <v>289</v>
      </c>
      <c r="QIO1535" s="229" t="s">
        <v>227</v>
      </c>
      <c r="QIS1535" s="229">
        <v>2024</v>
      </c>
      <c r="QIT1535" s="229" t="s">
        <v>57</v>
      </c>
      <c r="QIU1535" s="229" t="s">
        <v>3938</v>
      </c>
      <c r="QIV1535" s="229">
        <v>12974601</v>
      </c>
      <c r="QIW1535" s="229" t="s">
        <v>3953</v>
      </c>
      <c r="QIX1535" s="229" t="s">
        <v>310</v>
      </c>
      <c r="QIY1535" s="229" t="s">
        <v>3954</v>
      </c>
      <c r="QIZ1535" s="229" t="s">
        <v>305</v>
      </c>
      <c r="QJA1535" s="229" t="s">
        <v>52</v>
      </c>
      <c r="QJB1535" s="229" t="s">
        <v>3955</v>
      </c>
      <c r="QJD1535" s="229" t="s">
        <v>3956</v>
      </c>
      <c r="QJE1535" s="229" t="s">
        <v>682</v>
      </c>
      <c r="QJF1535" s="229" t="s">
        <v>354</v>
      </c>
      <c r="QJG1535" s="229" t="s">
        <v>3957</v>
      </c>
      <c r="QJH1535" s="229" t="s">
        <v>2189</v>
      </c>
      <c r="QJI1535" s="229" t="s">
        <v>294</v>
      </c>
      <c r="QJJ1535" s="229" t="s">
        <v>289</v>
      </c>
      <c r="QJK1535" s="229" t="s">
        <v>35</v>
      </c>
      <c r="QJL1535" s="229" t="s">
        <v>29</v>
      </c>
      <c r="QJM1535" s="229" t="s">
        <v>181</v>
      </c>
      <c r="QJN1535" s="229" t="s">
        <v>3958</v>
      </c>
      <c r="QJO1535" s="229" t="s">
        <v>239</v>
      </c>
      <c r="QJP1535" s="229" t="s">
        <v>1186</v>
      </c>
      <c r="QJQ1535" s="229" t="s">
        <v>222</v>
      </c>
      <c r="QJR1535" s="229" t="s">
        <v>223</v>
      </c>
      <c r="QJS1535" s="229" t="s">
        <v>172</v>
      </c>
      <c r="QJT1535" s="229" t="s">
        <v>289</v>
      </c>
      <c r="QJU1535" s="229" t="s">
        <v>227</v>
      </c>
      <c r="QJY1535" s="229">
        <v>2024</v>
      </c>
      <c r="QJZ1535" s="229" t="s">
        <v>57</v>
      </c>
      <c r="QKA1535" s="229" t="s">
        <v>3938</v>
      </c>
      <c r="QKB1535" s="229">
        <v>12974601</v>
      </c>
      <c r="QKC1535" s="229" t="s">
        <v>3953</v>
      </c>
      <c r="QKD1535" s="229" t="s">
        <v>310</v>
      </c>
      <c r="QKE1535" s="229" t="s">
        <v>3954</v>
      </c>
      <c r="QKF1535" s="229" t="s">
        <v>305</v>
      </c>
      <c r="QKG1535" s="229" t="s">
        <v>52</v>
      </c>
      <c r="QKH1535" s="229" t="s">
        <v>3955</v>
      </c>
      <c r="QKJ1535" s="229" t="s">
        <v>3956</v>
      </c>
      <c r="QKK1535" s="229" t="s">
        <v>682</v>
      </c>
      <c r="QKL1535" s="229" t="s">
        <v>354</v>
      </c>
      <c r="QKM1535" s="229" t="s">
        <v>3957</v>
      </c>
      <c r="QKN1535" s="229" t="s">
        <v>2189</v>
      </c>
      <c r="QKO1535" s="229" t="s">
        <v>294</v>
      </c>
      <c r="QKP1535" s="229" t="s">
        <v>289</v>
      </c>
      <c r="QKQ1535" s="229" t="s">
        <v>35</v>
      </c>
      <c r="QKR1535" s="229" t="s">
        <v>29</v>
      </c>
      <c r="QKS1535" s="229" t="s">
        <v>181</v>
      </c>
      <c r="QKT1535" s="229" t="s">
        <v>3958</v>
      </c>
      <c r="QKU1535" s="229" t="s">
        <v>239</v>
      </c>
      <c r="QKV1535" s="229" t="s">
        <v>1186</v>
      </c>
      <c r="QKW1535" s="229" t="s">
        <v>222</v>
      </c>
      <c r="QKX1535" s="229" t="s">
        <v>223</v>
      </c>
      <c r="QKY1535" s="229" t="s">
        <v>172</v>
      </c>
      <c r="QKZ1535" s="229" t="s">
        <v>289</v>
      </c>
      <c r="QLA1535" s="229" t="s">
        <v>227</v>
      </c>
      <c r="QLE1535" s="229">
        <v>2024</v>
      </c>
      <c r="QLF1535" s="229" t="s">
        <v>57</v>
      </c>
      <c r="QLG1535" s="229" t="s">
        <v>3938</v>
      </c>
      <c r="QLH1535" s="229">
        <v>12974601</v>
      </c>
      <c r="QLI1535" s="229" t="s">
        <v>3953</v>
      </c>
      <c r="QLJ1535" s="229" t="s">
        <v>310</v>
      </c>
      <c r="QLK1535" s="229" t="s">
        <v>3954</v>
      </c>
      <c r="QLL1535" s="229" t="s">
        <v>305</v>
      </c>
      <c r="QLM1535" s="229" t="s">
        <v>52</v>
      </c>
      <c r="QLN1535" s="229" t="s">
        <v>3955</v>
      </c>
      <c r="QLP1535" s="229" t="s">
        <v>3956</v>
      </c>
      <c r="QLQ1535" s="229" t="s">
        <v>682</v>
      </c>
      <c r="QLR1535" s="229" t="s">
        <v>354</v>
      </c>
      <c r="QLS1535" s="229" t="s">
        <v>3957</v>
      </c>
      <c r="QLT1535" s="229" t="s">
        <v>2189</v>
      </c>
      <c r="QLU1535" s="229" t="s">
        <v>294</v>
      </c>
      <c r="QLV1535" s="229" t="s">
        <v>289</v>
      </c>
      <c r="QLW1535" s="229" t="s">
        <v>35</v>
      </c>
      <c r="QLX1535" s="229" t="s">
        <v>29</v>
      </c>
      <c r="QLY1535" s="229" t="s">
        <v>181</v>
      </c>
      <c r="QLZ1535" s="229" t="s">
        <v>3958</v>
      </c>
      <c r="QMA1535" s="229" t="s">
        <v>239</v>
      </c>
      <c r="QMB1535" s="229" t="s">
        <v>1186</v>
      </c>
      <c r="QMC1535" s="229" t="s">
        <v>222</v>
      </c>
      <c r="QMD1535" s="229" t="s">
        <v>223</v>
      </c>
      <c r="QME1535" s="229" t="s">
        <v>172</v>
      </c>
      <c r="QMF1535" s="229" t="s">
        <v>289</v>
      </c>
      <c r="QMG1535" s="229" t="s">
        <v>227</v>
      </c>
      <c r="QMK1535" s="229">
        <v>2024</v>
      </c>
      <c r="QML1535" s="229" t="s">
        <v>57</v>
      </c>
      <c r="QMM1535" s="229" t="s">
        <v>3938</v>
      </c>
      <c r="QMN1535" s="229">
        <v>12974601</v>
      </c>
      <c r="QMO1535" s="229" t="s">
        <v>3953</v>
      </c>
      <c r="QMP1535" s="229" t="s">
        <v>310</v>
      </c>
      <c r="QMQ1535" s="229" t="s">
        <v>3954</v>
      </c>
      <c r="QMR1535" s="229" t="s">
        <v>305</v>
      </c>
      <c r="QMS1535" s="229" t="s">
        <v>52</v>
      </c>
      <c r="QMT1535" s="229" t="s">
        <v>3955</v>
      </c>
      <c r="QMV1535" s="229" t="s">
        <v>3956</v>
      </c>
      <c r="QMW1535" s="229" t="s">
        <v>682</v>
      </c>
      <c r="QMX1535" s="229" t="s">
        <v>354</v>
      </c>
      <c r="QMY1535" s="229" t="s">
        <v>3957</v>
      </c>
      <c r="QMZ1535" s="229" t="s">
        <v>2189</v>
      </c>
      <c r="QNA1535" s="229" t="s">
        <v>294</v>
      </c>
      <c r="QNB1535" s="229" t="s">
        <v>289</v>
      </c>
      <c r="QNC1535" s="229" t="s">
        <v>35</v>
      </c>
      <c r="QND1535" s="229" t="s">
        <v>29</v>
      </c>
      <c r="QNE1535" s="229" t="s">
        <v>181</v>
      </c>
      <c r="QNF1535" s="229" t="s">
        <v>3958</v>
      </c>
      <c r="QNG1535" s="229" t="s">
        <v>239</v>
      </c>
      <c r="QNH1535" s="229" t="s">
        <v>1186</v>
      </c>
      <c r="QNI1535" s="229" t="s">
        <v>222</v>
      </c>
      <c r="QNJ1535" s="229" t="s">
        <v>223</v>
      </c>
      <c r="QNK1535" s="229" t="s">
        <v>172</v>
      </c>
      <c r="QNL1535" s="229" t="s">
        <v>289</v>
      </c>
      <c r="QNM1535" s="229" t="s">
        <v>227</v>
      </c>
      <c r="QNQ1535" s="229">
        <v>2024</v>
      </c>
      <c r="QNR1535" s="229" t="s">
        <v>57</v>
      </c>
      <c r="QNS1535" s="229" t="s">
        <v>3938</v>
      </c>
      <c r="QNT1535" s="229">
        <v>12974601</v>
      </c>
      <c r="QNU1535" s="229" t="s">
        <v>3953</v>
      </c>
      <c r="QNV1535" s="229" t="s">
        <v>310</v>
      </c>
      <c r="QNW1535" s="229" t="s">
        <v>3954</v>
      </c>
      <c r="QNX1535" s="229" t="s">
        <v>305</v>
      </c>
      <c r="QNY1535" s="229" t="s">
        <v>52</v>
      </c>
      <c r="QNZ1535" s="229" t="s">
        <v>3955</v>
      </c>
      <c r="QOB1535" s="229" t="s">
        <v>3956</v>
      </c>
      <c r="QOC1535" s="229" t="s">
        <v>682</v>
      </c>
      <c r="QOD1535" s="229" t="s">
        <v>354</v>
      </c>
      <c r="QOE1535" s="229" t="s">
        <v>3957</v>
      </c>
      <c r="QOF1535" s="229" t="s">
        <v>2189</v>
      </c>
      <c r="QOG1535" s="229" t="s">
        <v>294</v>
      </c>
      <c r="QOH1535" s="229" t="s">
        <v>289</v>
      </c>
      <c r="QOI1535" s="229" t="s">
        <v>35</v>
      </c>
      <c r="QOJ1535" s="229" t="s">
        <v>29</v>
      </c>
      <c r="QOK1535" s="229" t="s">
        <v>181</v>
      </c>
      <c r="QOL1535" s="229" t="s">
        <v>3958</v>
      </c>
      <c r="QOM1535" s="229" t="s">
        <v>239</v>
      </c>
      <c r="QON1535" s="229" t="s">
        <v>1186</v>
      </c>
      <c r="QOO1535" s="229" t="s">
        <v>222</v>
      </c>
      <c r="QOP1535" s="229" t="s">
        <v>223</v>
      </c>
      <c r="QOQ1535" s="229" t="s">
        <v>172</v>
      </c>
      <c r="QOR1535" s="229" t="s">
        <v>289</v>
      </c>
      <c r="QOS1535" s="229" t="s">
        <v>227</v>
      </c>
      <c r="QOW1535" s="229">
        <v>2024</v>
      </c>
      <c r="QOX1535" s="229" t="s">
        <v>57</v>
      </c>
      <c r="QOY1535" s="229" t="s">
        <v>3938</v>
      </c>
      <c r="QOZ1535" s="229">
        <v>12974601</v>
      </c>
      <c r="QPA1535" s="229" t="s">
        <v>3953</v>
      </c>
      <c r="QPB1535" s="229" t="s">
        <v>310</v>
      </c>
      <c r="QPC1535" s="229" t="s">
        <v>3954</v>
      </c>
      <c r="QPD1535" s="229" t="s">
        <v>305</v>
      </c>
      <c r="QPE1535" s="229" t="s">
        <v>52</v>
      </c>
      <c r="QPF1535" s="229" t="s">
        <v>3955</v>
      </c>
      <c r="QPH1535" s="229" t="s">
        <v>3956</v>
      </c>
      <c r="QPI1535" s="229" t="s">
        <v>682</v>
      </c>
      <c r="QPJ1535" s="229" t="s">
        <v>354</v>
      </c>
      <c r="QPK1535" s="229" t="s">
        <v>3957</v>
      </c>
      <c r="QPL1535" s="229" t="s">
        <v>2189</v>
      </c>
      <c r="QPM1535" s="229" t="s">
        <v>294</v>
      </c>
      <c r="QPN1535" s="229" t="s">
        <v>289</v>
      </c>
      <c r="QPO1535" s="229" t="s">
        <v>35</v>
      </c>
      <c r="QPP1535" s="229" t="s">
        <v>29</v>
      </c>
      <c r="QPQ1535" s="229" t="s">
        <v>181</v>
      </c>
      <c r="QPR1535" s="229" t="s">
        <v>3958</v>
      </c>
      <c r="QPS1535" s="229" t="s">
        <v>239</v>
      </c>
      <c r="QPT1535" s="229" t="s">
        <v>1186</v>
      </c>
      <c r="QPU1535" s="229" t="s">
        <v>222</v>
      </c>
      <c r="QPV1535" s="229" t="s">
        <v>223</v>
      </c>
      <c r="QPW1535" s="229" t="s">
        <v>172</v>
      </c>
      <c r="QPX1535" s="229" t="s">
        <v>289</v>
      </c>
      <c r="QPY1535" s="229" t="s">
        <v>227</v>
      </c>
      <c r="QQC1535" s="229">
        <v>2024</v>
      </c>
      <c r="QQD1535" s="229" t="s">
        <v>57</v>
      </c>
      <c r="QQE1535" s="229" t="s">
        <v>3938</v>
      </c>
      <c r="QQF1535" s="229">
        <v>12974601</v>
      </c>
      <c r="QQG1535" s="229" t="s">
        <v>3953</v>
      </c>
      <c r="QQH1535" s="229" t="s">
        <v>310</v>
      </c>
      <c r="QQI1535" s="229" t="s">
        <v>3954</v>
      </c>
      <c r="QQJ1535" s="229" t="s">
        <v>305</v>
      </c>
      <c r="QQK1535" s="229" t="s">
        <v>52</v>
      </c>
      <c r="QQL1535" s="229" t="s">
        <v>3955</v>
      </c>
      <c r="QQN1535" s="229" t="s">
        <v>3956</v>
      </c>
      <c r="QQO1535" s="229" t="s">
        <v>682</v>
      </c>
      <c r="QQP1535" s="229" t="s">
        <v>354</v>
      </c>
      <c r="QQQ1535" s="229" t="s">
        <v>3957</v>
      </c>
      <c r="QQR1535" s="229" t="s">
        <v>2189</v>
      </c>
      <c r="QQS1535" s="229" t="s">
        <v>294</v>
      </c>
      <c r="QQT1535" s="229" t="s">
        <v>289</v>
      </c>
      <c r="QQU1535" s="229" t="s">
        <v>35</v>
      </c>
      <c r="QQV1535" s="229" t="s">
        <v>29</v>
      </c>
      <c r="QQW1535" s="229" t="s">
        <v>181</v>
      </c>
      <c r="QQX1535" s="229" t="s">
        <v>3958</v>
      </c>
      <c r="QQY1535" s="229" t="s">
        <v>239</v>
      </c>
      <c r="QQZ1535" s="229" t="s">
        <v>1186</v>
      </c>
      <c r="QRA1535" s="229" t="s">
        <v>222</v>
      </c>
      <c r="QRB1535" s="229" t="s">
        <v>223</v>
      </c>
      <c r="QRC1535" s="229" t="s">
        <v>172</v>
      </c>
      <c r="QRD1535" s="229" t="s">
        <v>289</v>
      </c>
      <c r="QRE1535" s="229" t="s">
        <v>227</v>
      </c>
      <c r="QRI1535" s="229">
        <v>2024</v>
      </c>
      <c r="QRJ1535" s="229" t="s">
        <v>57</v>
      </c>
      <c r="QRK1535" s="229" t="s">
        <v>3938</v>
      </c>
      <c r="QRL1535" s="229">
        <v>12974601</v>
      </c>
      <c r="QRM1535" s="229" t="s">
        <v>3953</v>
      </c>
      <c r="QRN1535" s="229" t="s">
        <v>310</v>
      </c>
      <c r="QRO1535" s="229" t="s">
        <v>3954</v>
      </c>
      <c r="QRP1535" s="229" t="s">
        <v>305</v>
      </c>
      <c r="QRQ1535" s="229" t="s">
        <v>52</v>
      </c>
      <c r="QRR1535" s="229" t="s">
        <v>3955</v>
      </c>
      <c r="QRT1535" s="229" t="s">
        <v>3956</v>
      </c>
      <c r="QRU1535" s="229" t="s">
        <v>682</v>
      </c>
      <c r="QRV1535" s="229" t="s">
        <v>354</v>
      </c>
      <c r="QRW1535" s="229" t="s">
        <v>3957</v>
      </c>
      <c r="QRX1535" s="229" t="s">
        <v>2189</v>
      </c>
      <c r="QRY1535" s="229" t="s">
        <v>294</v>
      </c>
      <c r="QRZ1535" s="229" t="s">
        <v>289</v>
      </c>
      <c r="QSA1535" s="229" t="s">
        <v>35</v>
      </c>
      <c r="QSB1535" s="229" t="s">
        <v>29</v>
      </c>
      <c r="QSC1535" s="229" t="s">
        <v>181</v>
      </c>
      <c r="QSD1535" s="229" t="s">
        <v>3958</v>
      </c>
      <c r="QSE1535" s="229" t="s">
        <v>239</v>
      </c>
      <c r="QSF1535" s="229" t="s">
        <v>1186</v>
      </c>
      <c r="QSG1535" s="229" t="s">
        <v>222</v>
      </c>
      <c r="QSH1535" s="229" t="s">
        <v>223</v>
      </c>
      <c r="QSI1535" s="229" t="s">
        <v>172</v>
      </c>
      <c r="QSJ1535" s="229" t="s">
        <v>289</v>
      </c>
      <c r="QSK1535" s="229" t="s">
        <v>227</v>
      </c>
      <c r="QSO1535" s="229">
        <v>2024</v>
      </c>
      <c r="QSP1535" s="229" t="s">
        <v>57</v>
      </c>
      <c r="QSQ1535" s="229" t="s">
        <v>3938</v>
      </c>
      <c r="QSR1535" s="229">
        <v>12974601</v>
      </c>
      <c r="QSS1535" s="229" t="s">
        <v>3953</v>
      </c>
      <c r="QST1535" s="229" t="s">
        <v>310</v>
      </c>
      <c r="QSU1535" s="229" t="s">
        <v>3954</v>
      </c>
      <c r="QSV1535" s="229" t="s">
        <v>305</v>
      </c>
      <c r="QSW1535" s="229" t="s">
        <v>52</v>
      </c>
      <c r="QSX1535" s="229" t="s">
        <v>3955</v>
      </c>
      <c r="QSZ1535" s="229" t="s">
        <v>3956</v>
      </c>
      <c r="QTA1535" s="229" t="s">
        <v>682</v>
      </c>
      <c r="QTB1535" s="229" t="s">
        <v>354</v>
      </c>
      <c r="QTC1535" s="229" t="s">
        <v>3957</v>
      </c>
      <c r="QTD1535" s="229" t="s">
        <v>2189</v>
      </c>
      <c r="QTE1535" s="229" t="s">
        <v>294</v>
      </c>
      <c r="QTF1535" s="229" t="s">
        <v>289</v>
      </c>
      <c r="QTG1535" s="229" t="s">
        <v>35</v>
      </c>
      <c r="QTH1535" s="229" t="s">
        <v>29</v>
      </c>
      <c r="QTI1535" s="229" t="s">
        <v>181</v>
      </c>
      <c r="QTJ1535" s="229" t="s">
        <v>3958</v>
      </c>
      <c r="QTK1535" s="229" t="s">
        <v>239</v>
      </c>
      <c r="QTL1535" s="229" t="s">
        <v>1186</v>
      </c>
      <c r="QTM1535" s="229" t="s">
        <v>222</v>
      </c>
      <c r="QTN1535" s="229" t="s">
        <v>223</v>
      </c>
      <c r="QTO1535" s="229" t="s">
        <v>172</v>
      </c>
      <c r="QTP1535" s="229" t="s">
        <v>289</v>
      </c>
      <c r="QTQ1535" s="229" t="s">
        <v>227</v>
      </c>
      <c r="QTU1535" s="229">
        <v>2024</v>
      </c>
      <c r="QTV1535" s="229" t="s">
        <v>57</v>
      </c>
      <c r="QTW1535" s="229" t="s">
        <v>3938</v>
      </c>
      <c r="QTX1535" s="229">
        <v>12974601</v>
      </c>
      <c r="QTY1535" s="229" t="s">
        <v>3953</v>
      </c>
      <c r="QTZ1535" s="229" t="s">
        <v>310</v>
      </c>
      <c r="QUA1535" s="229" t="s">
        <v>3954</v>
      </c>
      <c r="QUB1535" s="229" t="s">
        <v>305</v>
      </c>
      <c r="QUC1535" s="229" t="s">
        <v>52</v>
      </c>
      <c r="QUD1535" s="229" t="s">
        <v>3955</v>
      </c>
      <c r="QUF1535" s="229" t="s">
        <v>3956</v>
      </c>
      <c r="QUG1535" s="229" t="s">
        <v>682</v>
      </c>
      <c r="QUH1535" s="229" t="s">
        <v>354</v>
      </c>
      <c r="QUI1535" s="229" t="s">
        <v>3957</v>
      </c>
      <c r="QUJ1535" s="229" t="s">
        <v>2189</v>
      </c>
      <c r="QUK1535" s="229" t="s">
        <v>294</v>
      </c>
      <c r="QUL1535" s="229" t="s">
        <v>289</v>
      </c>
      <c r="QUM1535" s="229" t="s">
        <v>35</v>
      </c>
      <c r="QUN1535" s="229" t="s">
        <v>29</v>
      </c>
      <c r="QUO1535" s="229" t="s">
        <v>181</v>
      </c>
      <c r="QUP1535" s="229" t="s">
        <v>3958</v>
      </c>
      <c r="QUQ1535" s="229" t="s">
        <v>239</v>
      </c>
      <c r="QUR1535" s="229" t="s">
        <v>1186</v>
      </c>
      <c r="QUS1535" s="229" t="s">
        <v>222</v>
      </c>
      <c r="QUT1535" s="229" t="s">
        <v>223</v>
      </c>
      <c r="QUU1535" s="229" t="s">
        <v>172</v>
      </c>
      <c r="QUV1535" s="229" t="s">
        <v>289</v>
      </c>
      <c r="QUW1535" s="229" t="s">
        <v>227</v>
      </c>
      <c r="QVA1535" s="229">
        <v>2024</v>
      </c>
      <c r="QVB1535" s="229" t="s">
        <v>57</v>
      </c>
      <c r="QVC1535" s="229" t="s">
        <v>3938</v>
      </c>
      <c r="QVD1535" s="229">
        <v>12974601</v>
      </c>
      <c r="QVE1535" s="229" t="s">
        <v>3953</v>
      </c>
      <c r="QVF1535" s="229" t="s">
        <v>310</v>
      </c>
      <c r="QVG1535" s="229" t="s">
        <v>3954</v>
      </c>
      <c r="QVH1535" s="229" t="s">
        <v>305</v>
      </c>
      <c r="QVI1535" s="229" t="s">
        <v>52</v>
      </c>
      <c r="QVJ1535" s="229" t="s">
        <v>3955</v>
      </c>
      <c r="QVL1535" s="229" t="s">
        <v>3956</v>
      </c>
      <c r="QVM1535" s="229" t="s">
        <v>682</v>
      </c>
      <c r="QVN1535" s="229" t="s">
        <v>354</v>
      </c>
      <c r="QVO1535" s="229" t="s">
        <v>3957</v>
      </c>
      <c r="QVP1535" s="229" t="s">
        <v>2189</v>
      </c>
      <c r="QVQ1535" s="229" t="s">
        <v>294</v>
      </c>
      <c r="QVR1535" s="229" t="s">
        <v>289</v>
      </c>
      <c r="QVS1535" s="229" t="s">
        <v>35</v>
      </c>
      <c r="QVT1535" s="229" t="s">
        <v>29</v>
      </c>
      <c r="QVU1535" s="229" t="s">
        <v>181</v>
      </c>
      <c r="QVV1535" s="229" t="s">
        <v>3958</v>
      </c>
      <c r="QVW1535" s="229" t="s">
        <v>239</v>
      </c>
      <c r="QVX1535" s="229" t="s">
        <v>1186</v>
      </c>
      <c r="QVY1535" s="229" t="s">
        <v>222</v>
      </c>
      <c r="QVZ1535" s="229" t="s">
        <v>223</v>
      </c>
      <c r="QWA1535" s="229" t="s">
        <v>172</v>
      </c>
      <c r="QWB1535" s="229" t="s">
        <v>289</v>
      </c>
      <c r="QWC1535" s="229" t="s">
        <v>227</v>
      </c>
      <c r="QWG1535" s="229">
        <v>2024</v>
      </c>
      <c r="QWH1535" s="229" t="s">
        <v>57</v>
      </c>
      <c r="QWI1535" s="229" t="s">
        <v>3938</v>
      </c>
      <c r="QWJ1535" s="229">
        <v>12974601</v>
      </c>
      <c r="QWK1535" s="229" t="s">
        <v>3953</v>
      </c>
      <c r="QWL1535" s="229" t="s">
        <v>310</v>
      </c>
      <c r="QWM1535" s="229" t="s">
        <v>3954</v>
      </c>
      <c r="QWN1535" s="229" t="s">
        <v>305</v>
      </c>
      <c r="QWO1535" s="229" t="s">
        <v>52</v>
      </c>
      <c r="QWP1535" s="229" t="s">
        <v>3955</v>
      </c>
      <c r="QWR1535" s="229" t="s">
        <v>3956</v>
      </c>
      <c r="QWS1535" s="229" t="s">
        <v>682</v>
      </c>
      <c r="QWT1535" s="229" t="s">
        <v>354</v>
      </c>
      <c r="QWU1535" s="229" t="s">
        <v>3957</v>
      </c>
      <c r="QWV1535" s="229" t="s">
        <v>2189</v>
      </c>
      <c r="QWW1535" s="229" t="s">
        <v>294</v>
      </c>
      <c r="QWX1535" s="229" t="s">
        <v>289</v>
      </c>
      <c r="QWY1535" s="229" t="s">
        <v>35</v>
      </c>
      <c r="QWZ1535" s="229" t="s">
        <v>29</v>
      </c>
      <c r="QXA1535" s="229" t="s">
        <v>181</v>
      </c>
      <c r="QXB1535" s="229" t="s">
        <v>3958</v>
      </c>
      <c r="QXC1535" s="229" t="s">
        <v>239</v>
      </c>
      <c r="QXD1535" s="229" t="s">
        <v>1186</v>
      </c>
      <c r="QXE1535" s="229" t="s">
        <v>222</v>
      </c>
      <c r="QXF1535" s="229" t="s">
        <v>223</v>
      </c>
      <c r="QXG1535" s="229" t="s">
        <v>172</v>
      </c>
      <c r="QXH1535" s="229" t="s">
        <v>289</v>
      </c>
      <c r="QXI1535" s="229" t="s">
        <v>227</v>
      </c>
      <c r="QXM1535" s="229">
        <v>2024</v>
      </c>
      <c r="QXN1535" s="229" t="s">
        <v>57</v>
      </c>
      <c r="QXO1535" s="229" t="s">
        <v>3938</v>
      </c>
      <c r="QXP1535" s="229">
        <v>12974601</v>
      </c>
      <c r="QXQ1535" s="229" t="s">
        <v>3953</v>
      </c>
      <c r="QXR1535" s="229" t="s">
        <v>310</v>
      </c>
      <c r="QXS1535" s="229" t="s">
        <v>3954</v>
      </c>
      <c r="QXT1535" s="229" t="s">
        <v>305</v>
      </c>
      <c r="QXU1535" s="229" t="s">
        <v>52</v>
      </c>
      <c r="QXV1535" s="229" t="s">
        <v>3955</v>
      </c>
      <c r="QXX1535" s="229" t="s">
        <v>3956</v>
      </c>
      <c r="QXY1535" s="229" t="s">
        <v>682</v>
      </c>
      <c r="QXZ1535" s="229" t="s">
        <v>354</v>
      </c>
      <c r="QYA1535" s="229" t="s">
        <v>3957</v>
      </c>
      <c r="QYB1535" s="229" t="s">
        <v>2189</v>
      </c>
      <c r="QYC1535" s="229" t="s">
        <v>294</v>
      </c>
      <c r="QYD1535" s="229" t="s">
        <v>289</v>
      </c>
      <c r="QYE1535" s="229" t="s">
        <v>35</v>
      </c>
      <c r="QYF1535" s="229" t="s">
        <v>29</v>
      </c>
      <c r="QYG1535" s="229" t="s">
        <v>181</v>
      </c>
      <c r="QYH1535" s="229" t="s">
        <v>3958</v>
      </c>
      <c r="QYI1535" s="229" t="s">
        <v>239</v>
      </c>
      <c r="QYJ1535" s="229" t="s">
        <v>1186</v>
      </c>
      <c r="QYK1535" s="229" t="s">
        <v>222</v>
      </c>
      <c r="QYL1535" s="229" t="s">
        <v>223</v>
      </c>
      <c r="QYM1535" s="229" t="s">
        <v>172</v>
      </c>
      <c r="QYN1535" s="229" t="s">
        <v>289</v>
      </c>
      <c r="QYO1535" s="229" t="s">
        <v>227</v>
      </c>
      <c r="QYS1535" s="229">
        <v>2024</v>
      </c>
      <c r="QYT1535" s="229" t="s">
        <v>57</v>
      </c>
      <c r="QYU1535" s="229" t="s">
        <v>3938</v>
      </c>
      <c r="QYV1535" s="229">
        <v>12974601</v>
      </c>
      <c r="QYW1535" s="229" t="s">
        <v>3953</v>
      </c>
      <c r="QYX1535" s="229" t="s">
        <v>310</v>
      </c>
      <c r="QYY1535" s="229" t="s">
        <v>3954</v>
      </c>
      <c r="QYZ1535" s="229" t="s">
        <v>305</v>
      </c>
      <c r="QZA1535" s="229" t="s">
        <v>52</v>
      </c>
      <c r="QZB1535" s="229" t="s">
        <v>3955</v>
      </c>
      <c r="QZD1535" s="229" t="s">
        <v>3956</v>
      </c>
      <c r="QZE1535" s="229" t="s">
        <v>682</v>
      </c>
      <c r="QZF1535" s="229" t="s">
        <v>354</v>
      </c>
      <c r="QZG1535" s="229" t="s">
        <v>3957</v>
      </c>
      <c r="QZH1535" s="229" t="s">
        <v>2189</v>
      </c>
      <c r="QZI1535" s="229" t="s">
        <v>294</v>
      </c>
      <c r="QZJ1535" s="229" t="s">
        <v>289</v>
      </c>
      <c r="QZK1535" s="229" t="s">
        <v>35</v>
      </c>
      <c r="QZL1535" s="229" t="s">
        <v>29</v>
      </c>
      <c r="QZM1535" s="229" t="s">
        <v>181</v>
      </c>
      <c r="QZN1535" s="229" t="s">
        <v>3958</v>
      </c>
      <c r="QZO1535" s="229" t="s">
        <v>239</v>
      </c>
      <c r="QZP1535" s="229" t="s">
        <v>1186</v>
      </c>
      <c r="QZQ1535" s="229" t="s">
        <v>222</v>
      </c>
      <c r="QZR1535" s="229" t="s">
        <v>223</v>
      </c>
      <c r="QZS1535" s="229" t="s">
        <v>172</v>
      </c>
      <c r="QZT1535" s="229" t="s">
        <v>289</v>
      </c>
      <c r="QZU1535" s="229" t="s">
        <v>227</v>
      </c>
      <c r="QZY1535" s="229">
        <v>2024</v>
      </c>
      <c r="QZZ1535" s="229" t="s">
        <v>57</v>
      </c>
      <c r="RAA1535" s="229" t="s">
        <v>3938</v>
      </c>
      <c r="RAB1535" s="229">
        <v>12974601</v>
      </c>
      <c r="RAC1535" s="229" t="s">
        <v>3953</v>
      </c>
      <c r="RAD1535" s="229" t="s">
        <v>310</v>
      </c>
      <c r="RAE1535" s="229" t="s">
        <v>3954</v>
      </c>
      <c r="RAF1535" s="229" t="s">
        <v>305</v>
      </c>
      <c r="RAG1535" s="229" t="s">
        <v>52</v>
      </c>
      <c r="RAH1535" s="229" t="s">
        <v>3955</v>
      </c>
      <c r="RAJ1535" s="229" t="s">
        <v>3956</v>
      </c>
      <c r="RAK1535" s="229" t="s">
        <v>682</v>
      </c>
      <c r="RAL1535" s="229" t="s">
        <v>354</v>
      </c>
      <c r="RAM1535" s="229" t="s">
        <v>3957</v>
      </c>
      <c r="RAN1535" s="229" t="s">
        <v>2189</v>
      </c>
      <c r="RAO1535" s="229" t="s">
        <v>294</v>
      </c>
      <c r="RAP1535" s="229" t="s">
        <v>289</v>
      </c>
      <c r="RAQ1535" s="229" t="s">
        <v>35</v>
      </c>
      <c r="RAR1535" s="229" t="s">
        <v>29</v>
      </c>
      <c r="RAS1535" s="229" t="s">
        <v>181</v>
      </c>
      <c r="RAT1535" s="229" t="s">
        <v>3958</v>
      </c>
      <c r="RAU1535" s="229" t="s">
        <v>239</v>
      </c>
      <c r="RAV1535" s="229" t="s">
        <v>1186</v>
      </c>
      <c r="RAW1535" s="229" t="s">
        <v>222</v>
      </c>
      <c r="RAX1535" s="229" t="s">
        <v>223</v>
      </c>
      <c r="RAY1535" s="229" t="s">
        <v>172</v>
      </c>
      <c r="RAZ1535" s="229" t="s">
        <v>289</v>
      </c>
      <c r="RBA1535" s="229" t="s">
        <v>227</v>
      </c>
      <c r="RBE1535" s="229">
        <v>2024</v>
      </c>
      <c r="RBF1535" s="229" t="s">
        <v>57</v>
      </c>
      <c r="RBG1535" s="229" t="s">
        <v>3938</v>
      </c>
      <c r="RBH1535" s="229">
        <v>12974601</v>
      </c>
      <c r="RBI1535" s="229" t="s">
        <v>3953</v>
      </c>
      <c r="RBJ1535" s="229" t="s">
        <v>310</v>
      </c>
      <c r="RBK1535" s="229" t="s">
        <v>3954</v>
      </c>
      <c r="RBL1535" s="229" t="s">
        <v>305</v>
      </c>
      <c r="RBM1535" s="229" t="s">
        <v>52</v>
      </c>
      <c r="RBN1535" s="229" t="s">
        <v>3955</v>
      </c>
      <c r="RBP1535" s="229" t="s">
        <v>3956</v>
      </c>
      <c r="RBQ1535" s="229" t="s">
        <v>682</v>
      </c>
      <c r="RBR1535" s="229" t="s">
        <v>354</v>
      </c>
      <c r="RBS1535" s="229" t="s">
        <v>3957</v>
      </c>
      <c r="RBT1535" s="229" t="s">
        <v>2189</v>
      </c>
      <c r="RBU1535" s="229" t="s">
        <v>294</v>
      </c>
      <c r="RBV1535" s="229" t="s">
        <v>289</v>
      </c>
      <c r="RBW1535" s="229" t="s">
        <v>35</v>
      </c>
      <c r="RBX1535" s="229" t="s">
        <v>29</v>
      </c>
      <c r="RBY1535" s="229" t="s">
        <v>181</v>
      </c>
      <c r="RBZ1535" s="229" t="s">
        <v>3958</v>
      </c>
      <c r="RCA1535" s="229" t="s">
        <v>239</v>
      </c>
      <c r="RCB1535" s="229" t="s">
        <v>1186</v>
      </c>
      <c r="RCC1535" s="229" t="s">
        <v>222</v>
      </c>
      <c r="RCD1535" s="229" t="s">
        <v>223</v>
      </c>
      <c r="RCE1535" s="229" t="s">
        <v>172</v>
      </c>
      <c r="RCF1535" s="229" t="s">
        <v>289</v>
      </c>
      <c r="RCG1535" s="229" t="s">
        <v>227</v>
      </c>
      <c r="RCK1535" s="229">
        <v>2024</v>
      </c>
      <c r="RCL1535" s="229" t="s">
        <v>57</v>
      </c>
      <c r="RCM1535" s="229" t="s">
        <v>3938</v>
      </c>
      <c r="RCN1535" s="229">
        <v>12974601</v>
      </c>
      <c r="RCO1535" s="229" t="s">
        <v>3953</v>
      </c>
      <c r="RCP1535" s="229" t="s">
        <v>310</v>
      </c>
      <c r="RCQ1535" s="229" t="s">
        <v>3954</v>
      </c>
      <c r="RCR1535" s="229" t="s">
        <v>305</v>
      </c>
      <c r="RCS1535" s="229" t="s">
        <v>52</v>
      </c>
      <c r="RCT1535" s="229" t="s">
        <v>3955</v>
      </c>
      <c r="RCV1535" s="229" t="s">
        <v>3956</v>
      </c>
      <c r="RCW1535" s="229" t="s">
        <v>682</v>
      </c>
      <c r="RCX1535" s="229" t="s">
        <v>354</v>
      </c>
      <c r="RCY1535" s="229" t="s">
        <v>3957</v>
      </c>
      <c r="RCZ1535" s="229" t="s">
        <v>2189</v>
      </c>
      <c r="RDA1535" s="229" t="s">
        <v>294</v>
      </c>
      <c r="RDB1535" s="229" t="s">
        <v>289</v>
      </c>
      <c r="RDC1535" s="229" t="s">
        <v>35</v>
      </c>
      <c r="RDD1535" s="229" t="s">
        <v>29</v>
      </c>
      <c r="RDE1535" s="229" t="s">
        <v>181</v>
      </c>
      <c r="RDF1535" s="229" t="s">
        <v>3958</v>
      </c>
      <c r="RDG1535" s="229" t="s">
        <v>239</v>
      </c>
      <c r="RDH1535" s="229" t="s">
        <v>1186</v>
      </c>
      <c r="RDI1535" s="229" t="s">
        <v>222</v>
      </c>
      <c r="RDJ1535" s="229" t="s">
        <v>223</v>
      </c>
      <c r="RDK1535" s="229" t="s">
        <v>172</v>
      </c>
      <c r="RDL1535" s="229" t="s">
        <v>289</v>
      </c>
      <c r="RDM1535" s="229" t="s">
        <v>227</v>
      </c>
      <c r="RDQ1535" s="229">
        <v>2024</v>
      </c>
      <c r="RDR1535" s="229" t="s">
        <v>57</v>
      </c>
      <c r="RDS1535" s="229" t="s">
        <v>3938</v>
      </c>
      <c r="RDT1535" s="229">
        <v>12974601</v>
      </c>
      <c r="RDU1535" s="229" t="s">
        <v>3953</v>
      </c>
      <c r="RDV1535" s="229" t="s">
        <v>310</v>
      </c>
      <c r="RDW1535" s="229" t="s">
        <v>3954</v>
      </c>
      <c r="RDX1535" s="229" t="s">
        <v>305</v>
      </c>
      <c r="RDY1535" s="229" t="s">
        <v>52</v>
      </c>
      <c r="RDZ1535" s="229" t="s">
        <v>3955</v>
      </c>
      <c r="REB1535" s="229" t="s">
        <v>3956</v>
      </c>
      <c r="REC1535" s="229" t="s">
        <v>682</v>
      </c>
      <c r="RED1535" s="229" t="s">
        <v>354</v>
      </c>
      <c r="REE1535" s="229" t="s">
        <v>3957</v>
      </c>
      <c r="REF1535" s="229" t="s">
        <v>2189</v>
      </c>
      <c r="REG1535" s="229" t="s">
        <v>294</v>
      </c>
      <c r="REH1535" s="229" t="s">
        <v>289</v>
      </c>
      <c r="REI1535" s="229" t="s">
        <v>35</v>
      </c>
      <c r="REJ1535" s="229" t="s">
        <v>29</v>
      </c>
      <c r="REK1535" s="229" t="s">
        <v>181</v>
      </c>
      <c r="REL1535" s="229" t="s">
        <v>3958</v>
      </c>
      <c r="REM1535" s="229" t="s">
        <v>239</v>
      </c>
      <c r="REN1535" s="229" t="s">
        <v>1186</v>
      </c>
      <c r="REO1535" s="229" t="s">
        <v>222</v>
      </c>
      <c r="REP1535" s="229" t="s">
        <v>223</v>
      </c>
      <c r="REQ1535" s="229" t="s">
        <v>172</v>
      </c>
      <c r="RER1535" s="229" t="s">
        <v>289</v>
      </c>
      <c r="RES1535" s="229" t="s">
        <v>227</v>
      </c>
      <c r="REW1535" s="229">
        <v>2024</v>
      </c>
      <c r="REX1535" s="229" t="s">
        <v>57</v>
      </c>
      <c r="REY1535" s="229" t="s">
        <v>3938</v>
      </c>
      <c r="REZ1535" s="229">
        <v>12974601</v>
      </c>
      <c r="RFA1535" s="229" t="s">
        <v>3953</v>
      </c>
      <c r="RFB1535" s="229" t="s">
        <v>310</v>
      </c>
      <c r="RFC1535" s="229" t="s">
        <v>3954</v>
      </c>
      <c r="RFD1535" s="229" t="s">
        <v>305</v>
      </c>
      <c r="RFE1535" s="229" t="s">
        <v>52</v>
      </c>
      <c r="RFF1535" s="229" t="s">
        <v>3955</v>
      </c>
      <c r="RFH1535" s="229" t="s">
        <v>3956</v>
      </c>
      <c r="RFI1535" s="229" t="s">
        <v>682</v>
      </c>
      <c r="RFJ1535" s="229" t="s">
        <v>354</v>
      </c>
      <c r="RFK1535" s="229" t="s">
        <v>3957</v>
      </c>
      <c r="RFL1535" s="229" t="s">
        <v>2189</v>
      </c>
      <c r="RFM1535" s="229" t="s">
        <v>294</v>
      </c>
      <c r="RFN1535" s="229" t="s">
        <v>289</v>
      </c>
      <c r="RFO1535" s="229" t="s">
        <v>35</v>
      </c>
      <c r="RFP1535" s="229" t="s">
        <v>29</v>
      </c>
      <c r="RFQ1535" s="229" t="s">
        <v>181</v>
      </c>
      <c r="RFR1535" s="229" t="s">
        <v>3958</v>
      </c>
      <c r="RFS1535" s="229" t="s">
        <v>239</v>
      </c>
      <c r="RFT1535" s="229" t="s">
        <v>1186</v>
      </c>
      <c r="RFU1535" s="229" t="s">
        <v>222</v>
      </c>
      <c r="RFV1535" s="229" t="s">
        <v>223</v>
      </c>
      <c r="RFW1535" s="229" t="s">
        <v>172</v>
      </c>
      <c r="RFX1535" s="229" t="s">
        <v>289</v>
      </c>
      <c r="RFY1535" s="229" t="s">
        <v>227</v>
      </c>
      <c r="RGC1535" s="229">
        <v>2024</v>
      </c>
      <c r="RGD1535" s="229" t="s">
        <v>57</v>
      </c>
      <c r="RGE1535" s="229" t="s">
        <v>3938</v>
      </c>
      <c r="RGF1535" s="229">
        <v>12974601</v>
      </c>
      <c r="RGG1535" s="229" t="s">
        <v>3953</v>
      </c>
      <c r="RGH1535" s="229" t="s">
        <v>310</v>
      </c>
      <c r="RGI1535" s="229" t="s">
        <v>3954</v>
      </c>
      <c r="RGJ1535" s="229" t="s">
        <v>305</v>
      </c>
      <c r="RGK1535" s="229" t="s">
        <v>52</v>
      </c>
      <c r="RGL1535" s="229" t="s">
        <v>3955</v>
      </c>
      <c r="RGN1535" s="229" t="s">
        <v>3956</v>
      </c>
      <c r="RGO1535" s="229" t="s">
        <v>682</v>
      </c>
      <c r="RGP1535" s="229" t="s">
        <v>354</v>
      </c>
      <c r="RGQ1535" s="229" t="s">
        <v>3957</v>
      </c>
      <c r="RGR1535" s="229" t="s">
        <v>2189</v>
      </c>
      <c r="RGS1535" s="229" t="s">
        <v>294</v>
      </c>
      <c r="RGT1535" s="229" t="s">
        <v>289</v>
      </c>
      <c r="RGU1535" s="229" t="s">
        <v>35</v>
      </c>
      <c r="RGV1535" s="229" t="s">
        <v>29</v>
      </c>
      <c r="RGW1535" s="229" t="s">
        <v>181</v>
      </c>
      <c r="RGX1535" s="229" t="s">
        <v>3958</v>
      </c>
      <c r="RGY1535" s="229" t="s">
        <v>239</v>
      </c>
      <c r="RGZ1535" s="229" t="s">
        <v>1186</v>
      </c>
      <c r="RHA1535" s="229" t="s">
        <v>222</v>
      </c>
      <c r="RHB1535" s="229" t="s">
        <v>223</v>
      </c>
      <c r="RHC1535" s="229" t="s">
        <v>172</v>
      </c>
      <c r="RHD1535" s="229" t="s">
        <v>289</v>
      </c>
      <c r="RHE1535" s="229" t="s">
        <v>227</v>
      </c>
      <c r="RHI1535" s="229">
        <v>2024</v>
      </c>
      <c r="RHJ1535" s="229" t="s">
        <v>57</v>
      </c>
      <c r="RHK1535" s="229" t="s">
        <v>3938</v>
      </c>
      <c r="RHL1535" s="229">
        <v>12974601</v>
      </c>
      <c r="RHM1535" s="229" t="s">
        <v>3953</v>
      </c>
      <c r="RHN1535" s="229" t="s">
        <v>310</v>
      </c>
      <c r="RHO1535" s="229" t="s">
        <v>3954</v>
      </c>
      <c r="RHP1535" s="229" t="s">
        <v>305</v>
      </c>
      <c r="RHQ1535" s="229" t="s">
        <v>52</v>
      </c>
      <c r="RHR1535" s="229" t="s">
        <v>3955</v>
      </c>
      <c r="RHT1535" s="229" t="s">
        <v>3956</v>
      </c>
      <c r="RHU1535" s="229" t="s">
        <v>682</v>
      </c>
      <c r="RHV1535" s="229" t="s">
        <v>354</v>
      </c>
      <c r="RHW1535" s="229" t="s">
        <v>3957</v>
      </c>
      <c r="RHX1535" s="229" t="s">
        <v>2189</v>
      </c>
      <c r="RHY1535" s="229" t="s">
        <v>294</v>
      </c>
      <c r="RHZ1535" s="229" t="s">
        <v>289</v>
      </c>
      <c r="RIA1535" s="229" t="s">
        <v>35</v>
      </c>
      <c r="RIB1535" s="229" t="s">
        <v>29</v>
      </c>
      <c r="RIC1535" s="229" t="s">
        <v>181</v>
      </c>
      <c r="RID1535" s="229" t="s">
        <v>3958</v>
      </c>
      <c r="RIE1535" s="229" t="s">
        <v>239</v>
      </c>
      <c r="RIF1535" s="229" t="s">
        <v>1186</v>
      </c>
      <c r="RIG1535" s="229" t="s">
        <v>222</v>
      </c>
      <c r="RIH1535" s="229" t="s">
        <v>223</v>
      </c>
      <c r="RII1535" s="229" t="s">
        <v>172</v>
      </c>
      <c r="RIJ1535" s="229" t="s">
        <v>289</v>
      </c>
      <c r="RIK1535" s="229" t="s">
        <v>227</v>
      </c>
      <c r="RIO1535" s="229">
        <v>2024</v>
      </c>
      <c r="RIP1535" s="229" t="s">
        <v>57</v>
      </c>
      <c r="RIQ1535" s="229" t="s">
        <v>3938</v>
      </c>
      <c r="RIR1535" s="229">
        <v>12974601</v>
      </c>
      <c r="RIS1535" s="229" t="s">
        <v>3953</v>
      </c>
      <c r="RIT1535" s="229" t="s">
        <v>310</v>
      </c>
      <c r="RIU1535" s="229" t="s">
        <v>3954</v>
      </c>
      <c r="RIV1535" s="229" t="s">
        <v>305</v>
      </c>
      <c r="RIW1535" s="229" t="s">
        <v>52</v>
      </c>
      <c r="RIX1535" s="229" t="s">
        <v>3955</v>
      </c>
      <c r="RIZ1535" s="229" t="s">
        <v>3956</v>
      </c>
      <c r="RJA1535" s="229" t="s">
        <v>682</v>
      </c>
      <c r="RJB1535" s="229" t="s">
        <v>354</v>
      </c>
      <c r="RJC1535" s="229" t="s">
        <v>3957</v>
      </c>
      <c r="RJD1535" s="229" t="s">
        <v>2189</v>
      </c>
      <c r="RJE1535" s="229" t="s">
        <v>294</v>
      </c>
      <c r="RJF1535" s="229" t="s">
        <v>289</v>
      </c>
      <c r="RJG1535" s="229" t="s">
        <v>35</v>
      </c>
      <c r="RJH1535" s="229" t="s">
        <v>29</v>
      </c>
      <c r="RJI1535" s="229" t="s">
        <v>181</v>
      </c>
      <c r="RJJ1535" s="229" t="s">
        <v>3958</v>
      </c>
      <c r="RJK1535" s="229" t="s">
        <v>239</v>
      </c>
      <c r="RJL1535" s="229" t="s">
        <v>1186</v>
      </c>
      <c r="RJM1535" s="229" t="s">
        <v>222</v>
      </c>
      <c r="RJN1535" s="229" t="s">
        <v>223</v>
      </c>
      <c r="RJO1535" s="229" t="s">
        <v>172</v>
      </c>
      <c r="RJP1535" s="229" t="s">
        <v>289</v>
      </c>
      <c r="RJQ1535" s="229" t="s">
        <v>227</v>
      </c>
      <c r="RJU1535" s="229">
        <v>2024</v>
      </c>
      <c r="RJV1535" s="229" t="s">
        <v>57</v>
      </c>
      <c r="RJW1535" s="229" t="s">
        <v>3938</v>
      </c>
      <c r="RJX1535" s="229">
        <v>12974601</v>
      </c>
      <c r="RJY1535" s="229" t="s">
        <v>3953</v>
      </c>
      <c r="RJZ1535" s="229" t="s">
        <v>310</v>
      </c>
      <c r="RKA1535" s="229" t="s">
        <v>3954</v>
      </c>
      <c r="RKB1535" s="229" t="s">
        <v>305</v>
      </c>
      <c r="RKC1535" s="229" t="s">
        <v>52</v>
      </c>
      <c r="RKD1535" s="229" t="s">
        <v>3955</v>
      </c>
      <c r="RKF1535" s="229" t="s">
        <v>3956</v>
      </c>
      <c r="RKG1535" s="229" t="s">
        <v>682</v>
      </c>
      <c r="RKH1535" s="229" t="s">
        <v>354</v>
      </c>
      <c r="RKI1535" s="229" t="s">
        <v>3957</v>
      </c>
      <c r="RKJ1535" s="229" t="s">
        <v>2189</v>
      </c>
      <c r="RKK1535" s="229" t="s">
        <v>294</v>
      </c>
      <c r="RKL1535" s="229" t="s">
        <v>289</v>
      </c>
      <c r="RKM1535" s="229" t="s">
        <v>35</v>
      </c>
      <c r="RKN1535" s="229" t="s">
        <v>29</v>
      </c>
      <c r="RKO1535" s="229" t="s">
        <v>181</v>
      </c>
      <c r="RKP1535" s="229" t="s">
        <v>3958</v>
      </c>
      <c r="RKQ1535" s="229" t="s">
        <v>239</v>
      </c>
      <c r="RKR1535" s="229" t="s">
        <v>1186</v>
      </c>
      <c r="RKS1535" s="229" t="s">
        <v>222</v>
      </c>
      <c r="RKT1535" s="229" t="s">
        <v>223</v>
      </c>
      <c r="RKU1535" s="229" t="s">
        <v>172</v>
      </c>
      <c r="RKV1535" s="229" t="s">
        <v>289</v>
      </c>
      <c r="RKW1535" s="229" t="s">
        <v>227</v>
      </c>
      <c r="RLA1535" s="229">
        <v>2024</v>
      </c>
      <c r="RLB1535" s="229" t="s">
        <v>57</v>
      </c>
      <c r="RLC1535" s="229" t="s">
        <v>3938</v>
      </c>
      <c r="RLD1535" s="229">
        <v>12974601</v>
      </c>
      <c r="RLE1535" s="229" t="s">
        <v>3953</v>
      </c>
      <c r="RLF1535" s="229" t="s">
        <v>310</v>
      </c>
      <c r="RLG1535" s="229" t="s">
        <v>3954</v>
      </c>
      <c r="RLH1535" s="229" t="s">
        <v>305</v>
      </c>
      <c r="RLI1535" s="229" t="s">
        <v>52</v>
      </c>
      <c r="RLJ1535" s="229" t="s">
        <v>3955</v>
      </c>
      <c r="RLL1535" s="229" t="s">
        <v>3956</v>
      </c>
      <c r="RLM1535" s="229" t="s">
        <v>682</v>
      </c>
      <c r="RLN1535" s="229" t="s">
        <v>354</v>
      </c>
      <c r="RLO1535" s="229" t="s">
        <v>3957</v>
      </c>
      <c r="RLP1535" s="229" t="s">
        <v>2189</v>
      </c>
      <c r="RLQ1535" s="229" t="s">
        <v>294</v>
      </c>
      <c r="RLR1535" s="229" t="s">
        <v>289</v>
      </c>
      <c r="RLS1535" s="229" t="s">
        <v>35</v>
      </c>
      <c r="RLT1535" s="229" t="s">
        <v>29</v>
      </c>
      <c r="RLU1535" s="229" t="s">
        <v>181</v>
      </c>
      <c r="RLV1535" s="229" t="s">
        <v>3958</v>
      </c>
      <c r="RLW1535" s="229" t="s">
        <v>239</v>
      </c>
      <c r="RLX1535" s="229" t="s">
        <v>1186</v>
      </c>
      <c r="RLY1535" s="229" t="s">
        <v>222</v>
      </c>
      <c r="RLZ1535" s="229" t="s">
        <v>223</v>
      </c>
      <c r="RMA1535" s="229" t="s">
        <v>172</v>
      </c>
      <c r="RMB1535" s="229" t="s">
        <v>289</v>
      </c>
      <c r="RMC1535" s="229" t="s">
        <v>227</v>
      </c>
      <c r="RMG1535" s="229">
        <v>2024</v>
      </c>
      <c r="RMH1535" s="229" t="s">
        <v>57</v>
      </c>
      <c r="RMI1535" s="229" t="s">
        <v>3938</v>
      </c>
      <c r="RMJ1535" s="229">
        <v>12974601</v>
      </c>
      <c r="RMK1535" s="229" t="s">
        <v>3953</v>
      </c>
      <c r="RML1535" s="229" t="s">
        <v>310</v>
      </c>
      <c r="RMM1535" s="229" t="s">
        <v>3954</v>
      </c>
      <c r="RMN1535" s="229" t="s">
        <v>305</v>
      </c>
      <c r="RMO1535" s="229" t="s">
        <v>52</v>
      </c>
      <c r="RMP1535" s="229" t="s">
        <v>3955</v>
      </c>
      <c r="RMR1535" s="229" t="s">
        <v>3956</v>
      </c>
      <c r="RMS1535" s="229" t="s">
        <v>682</v>
      </c>
      <c r="RMT1535" s="229" t="s">
        <v>354</v>
      </c>
      <c r="RMU1535" s="229" t="s">
        <v>3957</v>
      </c>
      <c r="RMV1535" s="229" t="s">
        <v>2189</v>
      </c>
      <c r="RMW1535" s="229" t="s">
        <v>294</v>
      </c>
      <c r="RMX1535" s="229" t="s">
        <v>289</v>
      </c>
      <c r="RMY1535" s="229" t="s">
        <v>35</v>
      </c>
      <c r="RMZ1535" s="229" t="s">
        <v>29</v>
      </c>
      <c r="RNA1535" s="229" t="s">
        <v>181</v>
      </c>
      <c r="RNB1535" s="229" t="s">
        <v>3958</v>
      </c>
      <c r="RNC1535" s="229" t="s">
        <v>239</v>
      </c>
      <c r="RND1535" s="229" t="s">
        <v>1186</v>
      </c>
      <c r="RNE1535" s="229" t="s">
        <v>222</v>
      </c>
      <c r="RNF1535" s="229" t="s">
        <v>223</v>
      </c>
      <c r="RNG1535" s="229" t="s">
        <v>172</v>
      </c>
      <c r="RNH1535" s="229" t="s">
        <v>289</v>
      </c>
      <c r="RNI1535" s="229" t="s">
        <v>227</v>
      </c>
      <c r="RNM1535" s="229">
        <v>2024</v>
      </c>
      <c r="RNN1535" s="229" t="s">
        <v>57</v>
      </c>
      <c r="RNO1535" s="229" t="s">
        <v>3938</v>
      </c>
      <c r="RNP1535" s="229">
        <v>12974601</v>
      </c>
      <c r="RNQ1535" s="229" t="s">
        <v>3953</v>
      </c>
      <c r="RNR1535" s="229" t="s">
        <v>310</v>
      </c>
      <c r="RNS1535" s="229" t="s">
        <v>3954</v>
      </c>
      <c r="RNT1535" s="229" t="s">
        <v>305</v>
      </c>
      <c r="RNU1535" s="229" t="s">
        <v>52</v>
      </c>
      <c r="RNV1535" s="229" t="s">
        <v>3955</v>
      </c>
      <c r="RNX1535" s="229" t="s">
        <v>3956</v>
      </c>
      <c r="RNY1535" s="229" t="s">
        <v>682</v>
      </c>
      <c r="RNZ1535" s="229" t="s">
        <v>354</v>
      </c>
      <c r="ROA1535" s="229" t="s">
        <v>3957</v>
      </c>
      <c r="ROB1535" s="229" t="s">
        <v>2189</v>
      </c>
      <c r="ROC1535" s="229" t="s">
        <v>294</v>
      </c>
      <c r="ROD1535" s="229" t="s">
        <v>289</v>
      </c>
      <c r="ROE1535" s="229" t="s">
        <v>35</v>
      </c>
      <c r="ROF1535" s="229" t="s">
        <v>29</v>
      </c>
      <c r="ROG1535" s="229" t="s">
        <v>181</v>
      </c>
      <c r="ROH1535" s="229" t="s">
        <v>3958</v>
      </c>
      <c r="ROI1535" s="229" t="s">
        <v>239</v>
      </c>
      <c r="ROJ1535" s="229" t="s">
        <v>1186</v>
      </c>
      <c r="ROK1535" s="229" t="s">
        <v>222</v>
      </c>
      <c r="ROL1535" s="229" t="s">
        <v>223</v>
      </c>
      <c r="ROM1535" s="229" t="s">
        <v>172</v>
      </c>
      <c r="RON1535" s="229" t="s">
        <v>289</v>
      </c>
      <c r="ROO1535" s="229" t="s">
        <v>227</v>
      </c>
      <c r="ROS1535" s="229">
        <v>2024</v>
      </c>
      <c r="ROT1535" s="229" t="s">
        <v>57</v>
      </c>
      <c r="ROU1535" s="229" t="s">
        <v>3938</v>
      </c>
      <c r="ROV1535" s="229">
        <v>12974601</v>
      </c>
      <c r="ROW1535" s="229" t="s">
        <v>3953</v>
      </c>
      <c r="ROX1535" s="229" t="s">
        <v>310</v>
      </c>
      <c r="ROY1535" s="229" t="s">
        <v>3954</v>
      </c>
      <c r="ROZ1535" s="229" t="s">
        <v>305</v>
      </c>
      <c r="RPA1535" s="229" t="s">
        <v>52</v>
      </c>
      <c r="RPB1535" s="229" t="s">
        <v>3955</v>
      </c>
      <c r="RPD1535" s="229" t="s">
        <v>3956</v>
      </c>
      <c r="RPE1535" s="229" t="s">
        <v>682</v>
      </c>
      <c r="RPF1535" s="229" t="s">
        <v>354</v>
      </c>
      <c r="RPG1535" s="229" t="s">
        <v>3957</v>
      </c>
      <c r="RPH1535" s="229" t="s">
        <v>2189</v>
      </c>
      <c r="RPI1535" s="229" t="s">
        <v>294</v>
      </c>
      <c r="RPJ1535" s="229" t="s">
        <v>289</v>
      </c>
      <c r="RPK1535" s="229" t="s">
        <v>35</v>
      </c>
      <c r="RPL1535" s="229" t="s">
        <v>29</v>
      </c>
      <c r="RPM1535" s="229" t="s">
        <v>181</v>
      </c>
      <c r="RPN1535" s="229" t="s">
        <v>3958</v>
      </c>
      <c r="RPO1535" s="229" t="s">
        <v>239</v>
      </c>
      <c r="RPP1535" s="229" t="s">
        <v>1186</v>
      </c>
      <c r="RPQ1535" s="229" t="s">
        <v>222</v>
      </c>
      <c r="RPR1535" s="229" t="s">
        <v>223</v>
      </c>
      <c r="RPS1535" s="229" t="s">
        <v>172</v>
      </c>
      <c r="RPT1535" s="229" t="s">
        <v>289</v>
      </c>
      <c r="RPU1535" s="229" t="s">
        <v>227</v>
      </c>
      <c r="RPY1535" s="229">
        <v>2024</v>
      </c>
      <c r="RPZ1535" s="229" t="s">
        <v>57</v>
      </c>
      <c r="RQA1535" s="229" t="s">
        <v>3938</v>
      </c>
      <c r="RQB1535" s="229">
        <v>12974601</v>
      </c>
      <c r="RQC1535" s="229" t="s">
        <v>3953</v>
      </c>
      <c r="RQD1535" s="229" t="s">
        <v>310</v>
      </c>
      <c r="RQE1535" s="229" t="s">
        <v>3954</v>
      </c>
      <c r="RQF1535" s="229" t="s">
        <v>305</v>
      </c>
      <c r="RQG1535" s="229" t="s">
        <v>52</v>
      </c>
      <c r="RQH1535" s="229" t="s">
        <v>3955</v>
      </c>
      <c r="RQJ1535" s="229" t="s">
        <v>3956</v>
      </c>
      <c r="RQK1535" s="229" t="s">
        <v>682</v>
      </c>
      <c r="RQL1535" s="229" t="s">
        <v>354</v>
      </c>
      <c r="RQM1535" s="229" t="s">
        <v>3957</v>
      </c>
      <c r="RQN1535" s="229" t="s">
        <v>2189</v>
      </c>
      <c r="RQO1535" s="229" t="s">
        <v>294</v>
      </c>
      <c r="RQP1535" s="229" t="s">
        <v>289</v>
      </c>
      <c r="RQQ1535" s="229" t="s">
        <v>35</v>
      </c>
      <c r="RQR1535" s="229" t="s">
        <v>29</v>
      </c>
      <c r="RQS1535" s="229" t="s">
        <v>181</v>
      </c>
      <c r="RQT1535" s="229" t="s">
        <v>3958</v>
      </c>
      <c r="RQU1535" s="229" t="s">
        <v>239</v>
      </c>
      <c r="RQV1535" s="229" t="s">
        <v>1186</v>
      </c>
      <c r="RQW1535" s="229" t="s">
        <v>222</v>
      </c>
      <c r="RQX1535" s="229" t="s">
        <v>223</v>
      </c>
      <c r="RQY1535" s="229" t="s">
        <v>172</v>
      </c>
      <c r="RQZ1535" s="229" t="s">
        <v>289</v>
      </c>
      <c r="RRA1535" s="229" t="s">
        <v>227</v>
      </c>
      <c r="RRE1535" s="229">
        <v>2024</v>
      </c>
      <c r="RRF1535" s="229" t="s">
        <v>57</v>
      </c>
      <c r="RRG1535" s="229" t="s">
        <v>3938</v>
      </c>
      <c r="RRH1535" s="229">
        <v>12974601</v>
      </c>
      <c r="RRI1535" s="229" t="s">
        <v>3953</v>
      </c>
      <c r="RRJ1535" s="229" t="s">
        <v>310</v>
      </c>
      <c r="RRK1535" s="229" t="s">
        <v>3954</v>
      </c>
      <c r="RRL1535" s="229" t="s">
        <v>305</v>
      </c>
      <c r="RRM1535" s="229" t="s">
        <v>52</v>
      </c>
      <c r="RRN1535" s="229" t="s">
        <v>3955</v>
      </c>
      <c r="RRP1535" s="229" t="s">
        <v>3956</v>
      </c>
      <c r="RRQ1535" s="229" t="s">
        <v>682</v>
      </c>
      <c r="RRR1535" s="229" t="s">
        <v>354</v>
      </c>
      <c r="RRS1535" s="229" t="s">
        <v>3957</v>
      </c>
      <c r="RRT1535" s="229" t="s">
        <v>2189</v>
      </c>
      <c r="RRU1535" s="229" t="s">
        <v>294</v>
      </c>
      <c r="RRV1535" s="229" t="s">
        <v>289</v>
      </c>
      <c r="RRW1535" s="229" t="s">
        <v>35</v>
      </c>
      <c r="RRX1535" s="229" t="s">
        <v>29</v>
      </c>
      <c r="RRY1535" s="229" t="s">
        <v>181</v>
      </c>
      <c r="RRZ1535" s="229" t="s">
        <v>3958</v>
      </c>
      <c r="RSA1535" s="229" t="s">
        <v>239</v>
      </c>
      <c r="RSB1535" s="229" t="s">
        <v>1186</v>
      </c>
      <c r="RSC1535" s="229" t="s">
        <v>222</v>
      </c>
      <c r="RSD1535" s="229" t="s">
        <v>223</v>
      </c>
      <c r="RSE1535" s="229" t="s">
        <v>172</v>
      </c>
      <c r="RSF1535" s="229" t="s">
        <v>289</v>
      </c>
      <c r="RSG1535" s="229" t="s">
        <v>227</v>
      </c>
      <c r="RSK1535" s="229">
        <v>2024</v>
      </c>
      <c r="RSL1535" s="229" t="s">
        <v>57</v>
      </c>
      <c r="RSM1535" s="229" t="s">
        <v>3938</v>
      </c>
      <c r="RSN1535" s="229">
        <v>12974601</v>
      </c>
      <c r="RSO1535" s="229" t="s">
        <v>3953</v>
      </c>
      <c r="RSP1535" s="229" t="s">
        <v>310</v>
      </c>
      <c r="RSQ1535" s="229" t="s">
        <v>3954</v>
      </c>
      <c r="RSR1535" s="229" t="s">
        <v>305</v>
      </c>
      <c r="RSS1535" s="229" t="s">
        <v>52</v>
      </c>
      <c r="RST1535" s="229" t="s">
        <v>3955</v>
      </c>
      <c r="RSV1535" s="229" t="s">
        <v>3956</v>
      </c>
      <c r="RSW1535" s="229" t="s">
        <v>682</v>
      </c>
      <c r="RSX1535" s="229" t="s">
        <v>354</v>
      </c>
      <c r="RSY1535" s="229" t="s">
        <v>3957</v>
      </c>
      <c r="RSZ1535" s="229" t="s">
        <v>2189</v>
      </c>
      <c r="RTA1535" s="229" t="s">
        <v>294</v>
      </c>
      <c r="RTB1535" s="229" t="s">
        <v>289</v>
      </c>
      <c r="RTC1535" s="229" t="s">
        <v>35</v>
      </c>
      <c r="RTD1535" s="229" t="s">
        <v>29</v>
      </c>
      <c r="RTE1535" s="229" t="s">
        <v>181</v>
      </c>
      <c r="RTF1535" s="229" t="s">
        <v>3958</v>
      </c>
      <c r="RTG1535" s="229" t="s">
        <v>239</v>
      </c>
      <c r="RTH1535" s="229" t="s">
        <v>1186</v>
      </c>
      <c r="RTI1535" s="229" t="s">
        <v>222</v>
      </c>
      <c r="RTJ1535" s="229" t="s">
        <v>223</v>
      </c>
      <c r="RTK1535" s="229" t="s">
        <v>172</v>
      </c>
      <c r="RTL1535" s="229" t="s">
        <v>289</v>
      </c>
      <c r="RTM1535" s="229" t="s">
        <v>227</v>
      </c>
      <c r="RTQ1535" s="229">
        <v>2024</v>
      </c>
      <c r="RTR1535" s="229" t="s">
        <v>57</v>
      </c>
      <c r="RTS1535" s="229" t="s">
        <v>3938</v>
      </c>
      <c r="RTT1535" s="229">
        <v>12974601</v>
      </c>
      <c r="RTU1535" s="229" t="s">
        <v>3953</v>
      </c>
      <c r="RTV1535" s="229" t="s">
        <v>310</v>
      </c>
      <c r="RTW1535" s="229" t="s">
        <v>3954</v>
      </c>
      <c r="RTX1535" s="229" t="s">
        <v>305</v>
      </c>
      <c r="RTY1535" s="229" t="s">
        <v>52</v>
      </c>
      <c r="RTZ1535" s="229" t="s">
        <v>3955</v>
      </c>
      <c r="RUB1535" s="229" t="s">
        <v>3956</v>
      </c>
      <c r="RUC1535" s="229" t="s">
        <v>682</v>
      </c>
      <c r="RUD1535" s="229" t="s">
        <v>354</v>
      </c>
      <c r="RUE1535" s="229" t="s">
        <v>3957</v>
      </c>
      <c r="RUF1535" s="229" t="s">
        <v>2189</v>
      </c>
      <c r="RUG1535" s="229" t="s">
        <v>294</v>
      </c>
      <c r="RUH1535" s="229" t="s">
        <v>289</v>
      </c>
      <c r="RUI1535" s="229" t="s">
        <v>35</v>
      </c>
      <c r="RUJ1535" s="229" t="s">
        <v>29</v>
      </c>
      <c r="RUK1535" s="229" t="s">
        <v>181</v>
      </c>
      <c r="RUL1535" s="229" t="s">
        <v>3958</v>
      </c>
      <c r="RUM1535" s="229" t="s">
        <v>239</v>
      </c>
      <c r="RUN1535" s="229" t="s">
        <v>1186</v>
      </c>
      <c r="RUO1535" s="229" t="s">
        <v>222</v>
      </c>
      <c r="RUP1535" s="229" t="s">
        <v>223</v>
      </c>
      <c r="RUQ1535" s="229" t="s">
        <v>172</v>
      </c>
      <c r="RUR1535" s="229" t="s">
        <v>289</v>
      </c>
      <c r="RUS1535" s="229" t="s">
        <v>227</v>
      </c>
      <c r="RUW1535" s="229">
        <v>2024</v>
      </c>
      <c r="RUX1535" s="229" t="s">
        <v>57</v>
      </c>
      <c r="RUY1535" s="229" t="s">
        <v>3938</v>
      </c>
      <c r="RUZ1535" s="229">
        <v>12974601</v>
      </c>
      <c r="RVA1535" s="229" t="s">
        <v>3953</v>
      </c>
      <c r="RVB1535" s="229" t="s">
        <v>310</v>
      </c>
      <c r="RVC1535" s="229" t="s">
        <v>3954</v>
      </c>
      <c r="RVD1535" s="229" t="s">
        <v>305</v>
      </c>
      <c r="RVE1535" s="229" t="s">
        <v>52</v>
      </c>
      <c r="RVF1535" s="229" t="s">
        <v>3955</v>
      </c>
      <c r="RVH1535" s="229" t="s">
        <v>3956</v>
      </c>
      <c r="RVI1535" s="229" t="s">
        <v>682</v>
      </c>
      <c r="RVJ1535" s="229" t="s">
        <v>354</v>
      </c>
      <c r="RVK1535" s="229" t="s">
        <v>3957</v>
      </c>
      <c r="RVL1535" s="229" t="s">
        <v>2189</v>
      </c>
      <c r="RVM1535" s="229" t="s">
        <v>294</v>
      </c>
      <c r="RVN1535" s="229" t="s">
        <v>289</v>
      </c>
      <c r="RVO1535" s="229" t="s">
        <v>35</v>
      </c>
      <c r="RVP1535" s="229" t="s">
        <v>29</v>
      </c>
      <c r="RVQ1535" s="229" t="s">
        <v>181</v>
      </c>
      <c r="RVR1535" s="229" t="s">
        <v>3958</v>
      </c>
      <c r="RVS1535" s="229" t="s">
        <v>239</v>
      </c>
      <c r="RVT1535" s="229" t="s">
        <v>1186</v>
      </c>
      <c r="RVU1535" s="229" t="s">
        <v>222</v>
      </c>
      <c r="RVV1535" s="229" t="s">
        <v>223</v>
      </c>
      <c r="RVW1535" s="229" t="s">
        <v>172</v>
      </c>
      <c r="RVX1535" s="229" t="s">
        <v>289</v>
      </c>
      <c r="RVY1535" s="229" t="s">
        <v>227</v>
      </c>
      <c r="RWC1535" s="229">
        <v>2024</v>
      </c>
      <c r="RWD1535" s="229" t="s">
        <v>57</v>
      </c>
      <c r="RWE1535" s="229" t="s">
        <v>3938</v>
      </c>
      <c r="RWF1535" s="229">
        <v>12974601</v>
      </c>
      <c r="RWG1535" s="229" t="s">
        <v>3953</v>
      </c>
      <c r="RWH1535" s="229" t="s">
        <v>310</v>
      </c>
      <c r="RWI1535" s="229" t="s">
        <v>3954</v>
      </c>
      <c r="RWJ1535" s="229" t="s">
        <v>305</v>
      </c>
      <c r="RWK1535" s="229" t="s">
        <v>52</v>
      </c>
      <c r="RWL1535" s="229" t="s">
        <v>3955</v>
      </c>
      <c r="RWN1535" s="229" t="s">
        <v>3956</v>
      </c>
      <c r="RWO1535" s="229" t="s">
        <v>682</v>
      </c>
      <c r="RWP1535" s="229" t="s">
        <v>354</v>
      </c>
      <c r="RWQ1535" s="229" t="s">
        <v>3957</v>
      </c>
      <c r="RWR1535" s="229" t="s">
        <v>2189</v>
      </c>
      <c r="RWS1535" s="229" t="s">
        <v>294</v>
      </c>
      <c r="RWT1535" s="229" t="s">
        <v>289</v>
      </c>
      <c r="RWU1535" s="229" t="s">
        <v>35</v>
      </c>
      <c r="RWV1535" s="229" t="s">
        <v>29</v>
      </c>
      <c r="RWW1535" s="229" t="s">
        <v>181</v>
      </c>
      <c r="RWX1535" s="229" t="s">
        <v>3958</v>
      </c>
      <c r="RWY1535" s="229" t="s">
        <v>239</v>
      </c>
      <c r="RWZ1535" s="229" t="s">
        <v>1186</v>
      </c>
      <c r="RXA1535" s="229" t="s">
        <v>222</v>
      </c>
      <c r="RXB1535" s="229" t="s">
        <v>223</v>
      </c>
      <c r="RXC1535" s="229" t="s">
        <v>172</v>
      </c>
      <c r="RXD1535" s="229" t="s">
        <v>289</v>
      </c>
      <c r="RXE1535" s="229" t="s">
        <v>227</v>
      </c>
      <c r="RXI1535" s="229">
        <v>2024</v>
      </c>
      <c r="RXJ1535" s="229" t="s">
        <v>57</v>
      </c>
      <c r="RXK1535" s="229" t="s">
        <v>3938</v>
      </c>
      <c r="RXL1535" s="229">
        <v>12974601</v>
      </c>
      <c r="RXM1535" s="229" t="s">
        <v>3953</v>
      </c>
      <c r="RXN1535" s="229" t="s">
        <v>310</v>
      </c>
      <c r="RXO1535" s="229" t="s">
        <v>3954</v>
      </c>
      <c r="RXP1535" s="229" t="s">
        <v>305</v>
      </c>
      <c r="RXQ1535" s="229" t="s">
        <v>52</v>
      </c>
      <c r="RXR1535" s="229" t="s">
        <v>3955</v>
      </c>
      <c r="RXT1535" s="229" t="s">
        <v>3956</v>
      </c>
      <c r="RXU1535" s="229" t="s">
        <v>682</v>
      </c>
      <c r="RXV1535" s="229" t="s">
        <v>354</v>
      </c>
      <c r="RXW1535" s="229" t="s">
        <v>3957</v>
      </c>
      <c r="RXX1535" s="229" t="s">
        <v>2189</v>
      </c>
      <c r="RXY1535" s="229" t="s">
        <v>294</v>
      </c>
      <c r="RXZ1535" s="229" t="s">
        <v>289</v>
      </c>
      <c r="RYA1535" s="229" t="s">
        <v>35</v>
      </c>
      <c r="RYB1535" s="229" t="s">
        <v>29</v>
      </c>
      <c r="RYC1535" s="229" t="s">
        <v>181</v>
      </c>
      <c r="RYD1535" s="229" t="s">
        <v>3958</v>
      </c>
      <c r="RYE1535" s="229" t="s">
        <v>239</v>
      </c>
      <c r="RYF1535" s="229" t="s">
        <v>1186</v>
      </c>
      <c r="RYG1535" s="229" t="s">
        <v>222</v>
      </c>
      <c r="RYH1535" s="229" t="s">
        <v>223</v>
      </c>
      <c r="RYI1535" s="229" t="s">
        <v>172</v>
      </c>
      <c r="RYJ1535" s="229" t="s">
        <v>289</v>
      </c>
      <c r="RYK1535" s="229" t="s">
        <v>227</v>
      </c>
      <c r="RYO1535" s="229">
        <v>2024</v>
      </c>
      <c r="RYP1535" s="229" t="s">
        <v>57</v>
      </c>
      <c r="RYQ1535" s="229" t="s">
        <v>3938</v>
      </c>
      <c r="RYR1535" s="229">
        <v>12974601</v>
      </c>
      <c r="RYS1535" s="229" t="s">
        <v>3953</v>
      </c>
      <c r="RYT1535" s="229" t="s">
        <v>310</v>
      </c>
      <c r="RYU1535" s="229" t="s">
        <v>3954</v>
      </c>
      <c r="RYV1535" s="229" t="s">
        <v>305</v>
      </c>
      <c r="RYW1535" s="229" t="s">
        <v>52</v>
      </c>
      <c r="RYX1535" s="229" t="s">
        <v>3955</v>
      </c>
      <c r="RYZ1535" s="229" t="s">
        <v>3956</v>
      </c>
      <c r="RZA1535" s="229" t="s">
        <v>682</v>
      </c>
      <c r="RZB1535" s="229" t="s">
        <v>354</v>
      </c>
      <c r="RZC1535" s="229" t="s">
        <v>3957</v>
      </c>
      <c r="RZD1535" s="229" t="s">
        <v>2189</v>
      </c>
      <c r="RZE1535" s="229" t="s">
        <v>294</v>
      </c>
      <c r="RZF1535" s="229" t="s">
        <v>289</v>
      </c>
      <c r="RZG1535" s="229" t="s">
        <v>35</v>
      </c>
      <c r="RZH1535" s="229" t="s">
        <v>29</v>
      </c>
      <c r="RZI1535" s="229" t="s">
        <v>181</v>
      </c>
      <c r="RZJ1535" s="229" t="s">
        <v>3958</v>
      </c>
      <c r="RZK1535" s="229" t="s">
        <v>239</v>
      </c>
      <c r="RZL1535" s="229" t="s">
        <v>1186</v>
      </c>
      <c r="RZM1535" s="229" t="s">
        <v>222</v>
      </c>
      <c r="RZN1535" s="229" t="s">
        <v>223</v>
      </c>
      <c r="RZO1535" s="229" t="s">
        <v>172</v>
      </c>
      <c r="RZP1535" s="229" t="s">
        <v>289</v>
      </c>
      <c r="RZQ1535" s="229" t="s">
        <v>227</v>
      </c>
      <c r="RZU1535" s="229">
        <v>2024</v>
      </c>
      <c r="RZV1535" s="229" t="s">
        <v>57</v>
      </c>
      <c r="RZW1535" s="229" t="s">
        <v>3938</v>
      </c>
      <c r="RZX1535" s="229">
        <v>12974601</v>
      </c>
      <c r="RZY1535" s="229" t="s">
        <v>3953</v>
      </c>
      <c r="RZZ1535" s="229" t="s">
        <v>310</v>
      </c>
      <c r="SAA1535" s="229" t="s">
        <v>3954</v>
      </c>
      <c r="SAB1535" s="229" t="s">
        <v>305</v>
      </c>
      <c r="SAC1535" s="229" t="s">
        <v>52</v>
      </c>
      <c r="SAD1535" s="229" t="s">
        <v>3955</v>
      </c>
      <c r="SAF1535" s="229" t="s">
        <v>3956</v>
      </c>
      <c r="SAG1535" s="229" t="s">
        <v>682</v>
      </c>
      <c r="SAH1535" s="229" t="s">
        <v>354</v>
      </c>
      <c r="SAI1535" s="229" t="s">
        <v>3957</v>
      </c>
      <c r="SAJ1535" s="229" t="s">
        <v>2189</v>
      </c>
      <c r="SAK1535" s="229" t="s">
        <v>294</v>
      </c>
      <c r="SAL1535" s="229" t="s">
        <v>289</v>
      </c>
      <c r="SAM1535" s="229" t="s">
        <v>35</v>
      </c>
      <c r="SAN1535" s="229" t="s">
        <v>29</v>
      </c>
      <c r="SAO1535" s="229" t="s">
        <v>181</v>
      </c>
      <c r="SAP1535" s="229" t="s">
        <v>3958</v>
      </c>
      <c r="SAQ1535" s="229" t="s">
        <v>239</v>
      </c>
      <c r="SAR1535" s="229" t="s">
        <v>1186</v>
      </c>
      <c r="SAS1535" s="229" t="s">
        <v>222</v>
      </c>
      <c r="SAT1535" s="229" t="s">
        <v>223</v>
      </c>
      <c r="SAU1535" s="229" t="s">
        <v>172</v>
      </c>
      <c r="SAV1535" s="229" t="s">
        <v>289</v>
      </c>
      <c r="SAW1535" s="229" t="s">
        <v>227</v>
      </c>
      <c r="SBA1535" s="229">
        <v>2024</v>
      </c>
      <c r="SBB1535" s="229" t="s">
        <v>57</v>
      </c>
      <c r="SBC1535" s="229" t="s">
        <v>3938</v>
      </c>
      <c r="SBD1535" s="229">
        <v>12974601</v>
      </c>
      <c r="SBE1535" s="229" t="s">
        <v>3953</v>
      </c>
      <c r="SBF1535" s="229" t="s">
        <v>310</v>
      </c>
      <c r="SBG1535" s="229" t="s">
        <v>3954</v>
      </c>
      <c r="SBH1535" s="229" t="s">
        <v>305</v>
      </c>
      <c r="SBI1535" s="229" t="s">
        <v>52</v>
      </c>
      <c r="SBJ1535" s="229" t="s">
        <v>3955</v>
      </c>
      <c r="SBL1535" s="229" t="s">
        <v>3956</v>
      </c>
      <c r="SBM1535" s="229" t="s">
        <v>682</v>
      </c>
      <c r="SBN1535" s="229" t="s">
        <v>354</v>
      </c>
      <c r="SBO1535" s="229" t="s">
        <v>3957</v>
      </c>
      <c r="SBP1535" s="229" t="s">
        <v>2189</v>
      </c>
      <c r="SBQ1535" s="229" t="s">
        <v>294</v>
      </c>
      <c r="SBR1535" s="229" t="s">
        <v>289</v>
      </c>
      <c r="SBS1535" s="229" t="s">
        <v>35</v>
      </c>
      <c r="SBT1535" s="229" t="s">
        <v>29</v>
      </c>
      <c r="SBU1535" s="229" t="s">
        <v>181</v>
      </c>
      <c r="SBV1535" s="229" t="s">
        <v>3958</v>
      </c>
      <c r="SBW1535" s="229" t="s">
        <v>239</v>
      </c>
      <c r="SBX1535" s="229" t="s">
        <v>1186</v>
      </c>
      <c r="SBY1535" s="229" t="s">
        <v>222</v>
      </c>
      <c r="SBZ1535" s="229" t="s">
        <v>223</v>
      </c>
      <c r="SCA1535" s="229" t="s">
        <v>172</v>
      </c>
      <c r="SCB1535" s="229" t="s">
        <v>289</v>
      </c>
      <c r="SCC1535" s="229" t="s">
        <v>227</v>
      </c>
      <c r="SCG1535" s="229">
        <v>2024</v>
      </c>
      <c r="SCH1535" s="229" t="s">
        <v>57</v>
      </c>
      <c r="SCI1535" s="229" t="s">
        <v>3938</v>
      </c>
      <c r="SCJ1535" s="229">
        <v>12974601</v>
      </c>
      <c r="SCK1535" s="229" t="s">
        <v>3953</v>
      </c>
      <c r="SCL1535" s="229" t="s">
        <v>310</v>
      </c>
      <c r="SCM1535" s="229" t="s">
        <v>3954</v>
      </c>
      <c r="SCN1535" s="229" t="s">
        <v>305</v>
      </c>
      <c r="SCO1535" s="229" t="s">
        <v>52</v>
      </c>
      <c r="SCP1535" s="229" t="s">
        <v>3955</v>
      </c>
      <c r="SCR1535" s="229" t="s">
        <v>3956</v>
      </c>
      <c r="SCS1535" s="229" t="s">
        <v>682</v>
      </c>
      <c r="SCT1535" s="229" t="s">
        <v>354</v>
      </c>
      <c r="SCU1535" s="229" t="s">
        <v>3957</v>
      </c>
      <c r="SCV1535" s="229" t="s">
        <v>2189</v>
      </c>
      <c r="SCW1535" s="229" t="s">
        <v>294</v>
      </c>
      <c r="SCX1535" s="229" t="s">
        <v>289</v>
      </c>
      <c r="SCY1535" s="229" t="s">
        <v>35</v>
      </c>
      <c r="SCZ1535" s="229" t="s">
        <v>29</v>
      </c>
      <c r="SDA1535" s="229" t="s">
        <v>181</v>
      </c>
      <c r="SDB1535" s="229" t="s">
        <v>3958</v>
      </c>
      <c r="SDC1535" s="229" t="s">
        <v>239</v>
      </c>
      <c r="SDD1535" s="229" t="s">
        <v>1186</v>
      </c>
      <c r="SDE1535" s="229" t="s">
        <v>222</v>
      </c>
      <c r="SDF1535" s="229" t="s">
        <v>223</v>
      </c>
      <c r="SDG1535" s="229" t="s">
        <v>172</v>
      </c>
      <c r="SDH1535" s="229" t="s">
        <v>289</v>
      </c>
      <c r="SDI1535" s="229" t="s">
        <v>227</v>
      </c>
      <c r="SDM1535" s="229">
        <v>2024</v>
      </c>
      <c r="SDN1535" s="229" t="s">
        <v>57</v>
      </c>
      <c r="SDO1535" s="229" t="s">
        <v>3938</v>
      </c>
      <c r="SDP1535" s="229">
        <v>12974601</v>
      </c>
      <c r="SDQ1535" s="229" t="s">
        <v>3953</v>
      </c>
      <c r="SDR1535" s="229" t="s">
        <v>310</v>
      </c>
      <c r="SDS1535" s="229" t="s">
        <v>3954</v>
      </c>
      <c r="SDT1535" s="229" t="s">
        <v>305</v>
      </c>
      <c r="SDU1535" s="229" t="s">
        <v>52</v>
      </c>
      <c r="SDV1535" s="229" t="s">
        <v>3955</v>
      </c>
      <c r="SDX1535" s="229" t="s">
        <v>3956</v>
      </c>
      <c r="SDY1535" s="229" t="s">
        <v>682</v>
      </c>
      <c r="SDZ1535" s="229" t="s">
        <v>354</v>
      </c>
      <c r="SEA1535" s="229" t="s">
        <v>3957</v>
      </c>
      <c r="SEB1535" s="229" t="s">
        <v>2189</v>
      </c>
      <c r="SEC1535" s="229" t="s">
        <v>294</v>
      </c>
      <c r="SED1535" s="229" t="s">
        <v>289</v>
      </c>
      <c r="SEE1535" s="229" t="s">
        <v>35</v>
      </c>
      <c r="SEF1535" s="229" t="s">
        <v>29</v>
      </c>
      <c r="SEG1535" s="229" t="s">
        <v>181</v>
      </c>
      <c r="SEH1535" s="229" t="s">
        <v>3958</v>
      </c>
      <c r="SEI1535" s="229" t="s">
        <v>239</v>
      </c>
      <c r="SEJ1535" s="229" t="s">
        <v>1186</v>
      </c>
      <c r="SEK1535" s="229" t="s">
        <v>222</v>
      </c>
      <c r="SEL1535" s="229" t="s">
        <v>223</v>
      </c>
      <c r="SEM1535" s="229" t="s">
        <v>172</v>
      </c>
      <c r="SEN1535" s="229" t="s">
        <v>289</v>
      </c>
      <c r="SEO1535" s="229" t="s">
        <v>227</v>
      </c>
      <c r="SES1535" s="229">
        <v>2024</v>
      </c>
      <c r="SET1535" s="229" t="s">
        <v>57</v>
      </c>
      <c r="SEU1535" s="229" t="s">
        <v>3938</v>
      </c>
      <c r="SEV1535" s="229">
        <v>12974601</v>
      </c>
      <c r="SEW1535" s="229" t="s">
        <v>3953</v>
      </c>
      <c r="SEX1535" s="229" t="s">
        <v>310</v>
      </c>
      <c r="SEY1535" s="229" t="s">
        <v>3954</v>
      </c>
      <c r="SEZ1535" s="229" t="s">
        <v>305</v>
      </c>
      <c r="SFA1535" s="229" t="s">
        <v>52</v>
      </c>
      <c r="SFB1535" s="229" t="s">
        <v>3955</v>
      </c>
      <c r="SFD1535" s="229" t="s">
        <v>3956</v>
      </c>
      <c r="SFE1535" s="229" t="s">
        <v>682</v>
      </c>
      <c r="SFF1535" s="229" t="s">
        <v>354</v>
      </c>
      <c r="SFG1535" s="229" t="s">
        <v>3957</v>
      </c>
      <c r="SFH1535" s="229" t="s">
        <v>2189</v>
      </c>
      <c r="SFI1535" s="229" t="s">
        <v>294</v>
      </c>
      <c r="SFJ1535" s="229" t="s">
        <v>289</v>
      </c>
      <c r="SFK1535" s="229" t="s">
        <v>35</v>
      </c>
      <c r="SFL1535" s="229" t="s">
        <v>29</v>
      </c>
      <c r="SFM1535" s="229" t="s">
        <v>181</v>
      </c>
      <c r="SFN1535" s="229" t="s">
        <v>3958</v>
      </c>
      <c r="SFO1535" s="229" t="s">
        <v>239</v>
      </c>
      <c r="SFP1535" s="229" t="s">
        <v>1186</v>
      </c>
      <c r="SFQ1535" s="229" t="s">
        <v>222</v>
      </c>
      <c r="SFR1535" s="229" t="s">
        <v>223</v>
      </c>
      <c r="SFS1535" s="229" t="s">
        <v>172</v>
      </c>
      <c r="SFT1535" s="229" t="s">
        <v>289</v>
      </c>
      <c r="SFU1535" s="229" t="s">
        <v>227</v>
      </c>
      <c r="SFY1535" s="229">
        <v>2024</v>
      </c>
      <c r="SFZ1535" s="229" t="s">
        <v>57</v>
      </c>
      <c r="SGA1535" s="229" t="s">
        <v>3938</v>
      </c>
      <c r="SGB1535" s="229">
        <v>12974601</v>
      </c>
      <c r="SGC1535" s="229" t="s">
        <v>3953</v>
      </c>
      <c r="SGD1535" s="229" t="s">
        <v>310</v>
      </c>
      <c r="SGE1535" s="229" t="s">
        <v>3954</v>
      </c>
      <c r="SGF1535" s="229" t="s">
        <v>305</v>
      </c>
      <c r="SGG1535" s="229" t="s">
        <v>52</v>
      </c>
      <c r="SGH1535" s="229" t="s">
        <v>3955</v>
      </c>
      <c r="SGJ1535" s="229" t="s">
        <v>3956</v>
      </c>
      <c r="SGK1535" s="229" t="s">
        <v>682</v>
      </c>
      <c r="SGL1535" s="229" t="s">
        <v>354</v>
      </c>
      <c r="SGM1535" s="229" t="s">
        <v>3957</v>
      </c>
      <c r="SGN1535" s="229" t="s">
        <v>2189</v>
      </c>
      <c r="SGO1535" s="229" t="s">
        <v>294</v>
      </c>
      <c r="SGP1535" s="229" t="s">
        <v>289</v>
      </c>
      <c r="SGQ1535" s="229" t="s">
        <v>35</v>
      </c>
      <c r="SGR1535" s="229" t="s">
        <v>29</v>
      </c>
      <c r="SGS1535" s="229" t="s">
        <v>181</v>
      </c>
      <c r="SGT1535" s="229" t="s">
        <v>3958</v>
      </c>
      <c r="SGU1535" s="229" t="s">
        <v>239</v>
      </c>
      <c r="SGV1535" s="229" t="s">
        <v>1186</v>
      </c>
      <c r="SGW1535" s="229" t="s">
        <v>222</v>
      </c>
      <c r="SGX1535" s="229" t="s">
        <v>223</v>
      </c>
      <c r="SGY1535" s="229" t="s">
        <v>172</v>
      </c>
      <c r="SGZ1535" s="229" t="s">
        <v>289</v>
      </c>
      <c r="SHA1535" s="229" t="s">
        <v>227</v>
      </c>
      <c r="SHE1535" s="229">
        <v>2024</v>
      </c>
      <c r="SHF1535" s="229" t="s">
        <v>57</v>
      </c>
      <c r="SHG1535" s="229" t="s">
        <v>3938</v>
      </c>
      <c r="SHH1535" s="229">
        <v>12974601</v>
      </c>
      <c r="SHI1535" s="229" t="s">
        <v>3953</v>
      </c>
      <c r="SHJ1535" s="229" t="s">
        <v>310</v>
      </c>
      <c r="SHK1535" s="229" t="s">
        <v>3954</v>
      </c>
      <c r="SHL1535" s="229" t="s">
        <v>305</v>
      </c>
      <c r="SHM1535" s="229" t="s">
        <v>52</v>
      </c>
      <c r="SHN1535" s="229" t="s">
        <v>3955</v>
      </c>
      <c r="SHP1535" s="229" t="s">
        <v>3956</v>
      </c>
      <c r="SHQ1535" s="229" t="s">
        <v>682</v>
      </c>
      <c r="SHR1535" s="229" t="s">
        <v>354</v>
      </c>
      <c r="SHS1535" s="229" t="s">
        <v>3957</v>
      </c>
      <c r="SHT1535" s="229" t="s">
        <v>2189</v>
      </c>
      <c r="SHU1535" s="229" t="s">
        <v>294</v>
      </c>
      <c r="SHV1535" s="229" t="s">
        <v>289</v>
      </c>
      <c r="SHW1535" s="229" t="s">
        <v>35</v>
      </c>
      <c r="SHX1535" s="229" t="s">
        <v>29</v>
      </c>
      <c r="SHY1535" s="229" t="s">
        <v>181</v>
      </c>
      <c r="SHZ1535" s="229" t="s">
        <v>3958</v>
      </c>
      <c r="SIA1535" s="229" t="s">
        <v>239</v>
      </c>
      <c r="SIB1535" s="229" t="s">
        <v>1186</v>
      </c>
      <c r="SIC1535" s="229" t="s">
        <v>222</v>
      </c>
      <c r="SID1535" s="229" t="s">
        <v>223</v>
      </c>
      <c r="SIE1535" s="229" t="s">
        <v>172</v>
      </c>
      <c r="SIF1535" s="229" t="s">
        <v>289</v>
      </c>
      <c r="SIG1535" s="229" t="s">
        <v>227</v>
      </c>
      <c r="SIK1535" s="229">
        <v>2024</v>
      </c>
      <c r="SIL1535" s="229" t="s">
        <v>57</v>
      </c>
      <c r="SIM1535" s="229" t="s">
        <v>3938</v>
      </c>
      <c r="SIN1535" s="229">
        <v>12974601</v>
      </c>
      <c r="SIO1535" s="229" t="s">
        <v>3953</v>
      </c>
      <c r="SIP1535" s="229" t="s">
        <v>310</v>
      </c>
      <c r="SIQ1535" s="229" t="s">
        <v>3954</v>
      </c>
      <c r="SIR1535" s="229" t="s">
        <v>305</v>
      </c>
      <c r="SIS1535" s="229" t="s">
        <v>52</v>
      </c>
      <c r="SIT1535" s="229" t="s">
        <v>3955</v>
      </c>
      <c r="SIV1535" s="229" t="s">
        <v>3956</v>
      </c>
      <c r="SIW1535" s="229" t="s">
        <v>682</v>
      </c>
      <c r="SIX1535" s="229" t="s">
        <v>354</v>
      </c>
      <c r="SIY1535" s="229" t="s">
        <v>3957</v>
      </c>
      <c r="SIZ1535" s="229" t="s">
        <v>2189</v>
      </c>
      <c r="SJA1535" s="229" t="s">
        <v>294</v>
      </c>
      <c r="SJB1535" s="229" t="s">
        <v>289</v>
      </c>
      <c r="SJC1535" s="229" t="s">
        <v>35</v>
      </c>
      <c r="SJD1535" s="229" t="s">
        <v>29</v>
      </c>
      <c r="SJE1535" s="229" t="s">
        <v>181</v>
      </c>
      <c r="SJF1535" s="229" t="s">
        <v>3958</v>
      </c>
      <c r="SJG1535" s="229" t="s">
        <v>239</v>
      </c>
      <c r="SJH1535" s="229" t="s">
        <v>1186</v>
      </c>
      <c r="SJI1535" s="229" t="s">
        <v>222</v>
      </c>
      <c r="SJJ1535" s="229" t="s">
        <v>223</v>
      </c>
      <c r="SJK1535" s="229" t="s">
        <v>172</v>
      </c>
      <c r="SJL1535" s="229" t="s">
        <v>289</v>
      </c>
      <c r="SJM1535" s="229" t="s">
        <v>227</v>
      </c>
      <c r="SJQ1535" s="229">
        <v>2024</v>
      </c>
      <c r="SJR1535" s="229" t="s">
        <v>57</v>
      </c>
      <c r="SJS1535" s="229" t="s">
        <v>3938</v>
      </c>
      <c r="SJT1535" s="229">
        <v>12974601</v>
      </c>
      <c r="SJU1535" s="229" t="s">
        <v>3953</v>
      </c>
      <c r="SJV1535" s="229" t="s">
        <v>310</v>
      </c>
      <c r="SJW1535" s="229" t="s">
        <v>3954</v>
      </c>
      <c r="SJX1535" s="229" t="s">
        <v>305</v>
      </c>
      <c r="SJY1535" s="229" t="s">
        <v>52</v>
      </c>
      <c r="SJZ1535" s="229" t="s">
        <v>3955</v>
      </c>
      <c r="SKB1535" s="229" t="s">
        <v>3956</v>
      </c>
      <c r="SKC1535" s="229" t="s">
        <v>682</v>
      </c>
      <c r="SKD1535" s="229" t="s">
        <v>354</v>
      </c>
      <c r="SKE1535" s="229" t="s">
        <v>3957</v>
      </c>
      <c r="SKF1535" s="229" t="s">
        <v>2189</v>
      </c>
      <c r="SKG1535" s="229" t="s">
        <v>294</v>
      </c>
      <c r="SKH1535" s="229" t="s">
        <v>289</v>
      </c>
      <c r="SKI1535" s="229" t="s">
        <v>35</v>
      </c>
      <c r="SKJ1535" s="229" t="s">
        <v>29</v>
      </c>
      <c r="SKK1535" s="229" t="s">
        <v>181</v>
      </c>
      <c r="SKL1535" s="229" t="s">
        <v>3958</v>
      </c>
      <c r="SKM1535" s="229" t="s">
        <v>239</v>
      </c>
      <c r="SKN1535" s="229" t="s">
        <v>1186</v>
      </c>
      <c r="SKO1535" s="229" t="s">
        <v>222</v>
      </c>
      <c r="SKP1535" s="229" t="s">
        <v>223</v>
      </c>
      <c r="SKQ1535" s="229" t="s">
        <v>172</v>
      </c>
      <c r="SKR1535" s="229" t="s">
        <v>289</v>
      </c>
      <c r="SKS1535" s="229" t="s">
        <v>227</v>
      </c>
      <c r="SKW1535" s="229">
        <v>2024</v>
      </c>
      <c r="SKX1535" s="229" t="s">
        <v>57</v>
      </c>
      <c r="SKY1535" s="229" t="s">
        <v>3938</v>
      </c>
      <c r="SKZ1535" s="229">
        <v>12974601</v>
      </c>
      <c r="SLA1535" s="229" t="s">
        <v>3953</v>
      </c>
      <c r="SLB1535" s="229" t="s">
        <v>310</v>
      </c>
      <c r="SLC1535" s="229" t="s">
        <v>3954</v>
      </c>
      <c r="SLD1535" s="229" t="s">
        <v>305</v>
      </c>
      <c r="SLE1535" s="229" t="s">
        <v>52</v>
      </c>
      <c r="SLF1535" s="229" t="s">
        <v>3955</v>
      </c>
      <c r="SLH1535" s="229" t="s">
        <v>3956</v>
      </c>
      <c r="SLI1535" s="229" t="s">
        <v>682</v>
      </c>
      <c r="SLJ1535" s="229" t="s">
        <v>354</v>
      </c>
      <c r="SLK1535" s="229" t="s">
        <v>3957</v>
      </c>
      <c r="SLL1535" s="229" t="s">
        <v>2189</v>
      </c>
      <c r="SLM1535" s="229" t="s">
        <v>294</v>
      </c>
      <c r="SLN1535" s="229" t="s">
        <v>289</v>
      </c>
      <c r="SLO1535" s="229" t="s">
        <v>35</v>
      </c>
      <c r="SLP1535" s="229" t="s">
        <v>29</v>
      </c>
      <c r="SLQ1535" s="229" t="s">
        <v>181</v>
      </c>
      <c r="SLR1535" s="229" t="s">
        <v>3958</v>
      </c>
      <c r="SLS1535" s="229" t="s">
        <v>239</v>
      </c>
      <c r="SLT1535" s="229" t="s">
        <v>1186</v>
      </c>
      <c r="SLU1535" s="229" t="s">
        <v>222</v>
      </c>
      <c r="SLV1535" s="229" t="s">
        <v>223</v>
      </c>
      <c r="SLW1535" s="229" t="s">
        <v>172</v>
      </c>
      <c r="SLX1535" s="229" t="s">
        <v>289</v>
      </c>
      <c r="SLY1535" s="229" t="s">
        <v>227</v>
      </c>
      <c r="SMC1535" s="229">
        <v>2024</v>
      </c>
      <c r="SMD1535" s="229" t="s">
        <v>57</v>
      </c>
      <c r="SME1535" s="229" t="s">
        <v>3938</v>
      </c>
      <c r="SMF1535" s="229">
        <v>12974601</v>
      </c>
      <c r="SMG1535" s="229" t="s">
        <v>3953</v>
      </c>
      <c r="SMH1535" s="229" t="s">
        <v>310</v>
      </c>
      <c r="SMI1535" s="229" t="s">
        <v>3954</v>
      </c>
      <c r="SMJ1535" s="229" t="s">
        <v>305</v>
      </c>
      <c r="SMK1535" s="229" t="s">
        <v>52</v>
      </c>
      <c r="SML1535" s="229" t="s">
        <v>3955</v>
      </c>
      <c r="SMN1535" s="229" t="s">
        <v>3956</v>
      </c>
      <c r="SMO1535" s="229" t="s">
        <v>682</v>
      </c>
      <c r="SMP1535" s="229" t="s">
        <v>354</v>
      </c>
      <c r="SMQ1535" s="229" t="s">
        <v>3957</v>
      </c>
      <c r="SMR1535" s="229" t="s">
        <v>2189</v>
      </c>
      <c r="SMS1535" s="229" t="s">
        <v>294</v>
      </c>
      <c r="SMT1535" s="229" t="s">
        <v>289</v>
      </c>
      <c r="SMU1535" s="229" t="s">
        <v>35</v>
      </c>
      <c r="SMV1535" s="229" t="s">
        <v>29</v>
      </c>
      <c r="SMW1535" s="229" t="s">
        <v>181</v>
      </c>
      <c r="SMX1535" s="229" t="s">
        <v>3958</v>
      </c>
      <c r="SMY1535" s="229" t="s">
        <v>239</v>
      </c>
      <c r="SMZ1535" s="229" t="s">
        <v>1186</v>
      </c>
      <c r="SNA1535" s="229" t="s">
        <v>222</v>
      </c>
      <c r="SNB1535" s="229" t="s">
        <v>223</v>
      </c>
      <c r="SNC1535" s="229" t="s">
        <v>172</v>
      </c>
      <c r="SND1535" s="229" t="s">
        <v>289</v>
      </c>
      <c r="SNE1535" s="229" t="s">
        <v>227</v>
      </c>
      <c r="SNI1535" s="229">
        <v>2024</v>
      </c>
      <c r="SNJ1535" s="229" t="s">
        <v>57</v>
      </c>
      <c r="SNK1535" s="229" t="s">
        <v>3938</v>
      </c>
      <c r="SNL1535" s="229">
        <v>12974601</v>
      </c>
      <c r="SNM1535" s="229" t="s">
        <v>3953</v>
      </c>
      <c r="SNN1535" s="229" t="s">
        <v>310</v>
      </c>
      <c r="SNO1535" s="229" t="s">
        <v>3954</v>
      </c>
      <c r="SNP1535" s="229" t="s">
        <v>305</v>
      </c>
      <c r="SNQ1535" s="229" t="s">
        <v>52</v>
      </c>
      <c r="SNR1535" s="229" t="s">
        <v>3955</v>
      </c>
      <c r="SNT1535" s="229" t="s">
        <v>3956</v>
      </c>
      <c r="SNU1535" s="229" t="s">
        <v>682</v>
      </c>
      <c r="SNV1535" s="229" t="s">
        <v>354</v>
      </c>
      <c r="SNW1535" s="229" t="s">
        <v>3957</v>
      </c>
      <c r="SNX1535" s="229" t="s">
        <v>2189</v>
      </c>
      <c r="SNY1535" s="229" t="s">
        <v>294</v>
      </c>
      <c r="SNZ1535" s="229" t="s">
        <v>289</v>
      </c>
      <c r="SOA1535" s="229" t="s">
        <v>35</v>
      </c>
      <c r="SOB1535" s="229" t="s">
        <v>29</v>
      </c>
      <c r="SOC1535" s="229" t="s">
        <v>181</v>
      </c>
      <c r="SOD1535" s="229" t="s">
        <v>3958</v>
      </c>
      <c r="SOE1535" s="229" t="s">
        <v>239</v>
      </c>
      <c r="SOF1535" s="229" t="s">
        <v>1186</v>
      </c>
      <c r="SOG1535" s="229" t="s">
        <v>222</v>
      </c>
      <c r="SOH1535" s="229" t="s">
        <v>223</v>
      </c>
      <c r="SOI1535" s="229" t="s">
        <v>172</v>
      </c>
      <c r="SOJ1535" s="229" t="s">
        <v>289</v>
      </c>
      <c r="SOK1535" s="229" t="s">
        <v>227</v>
      </c>
      <c r="SOO1535" s="229">
        <v>2024</v>
      </c>
      <c r="SOP1535" s="229" t="s">
        <v>57</v>
      </c>
      <c r="SOQ1535" s="229" t="s">
        <v>3938</v>
      </c>
      <c r="SOR1535" s="229">
        <v>12974601</v>
      </c>
      <c r="SOS1535" s="229" t="s">
        <v>3953</v>
      </c>
      <c r="SOT1535" s="229" t="s">
        <v>310</v>
      </c>
      <c r="SOU1535" s="229" t="s">
        <v>3954</v>
      </c>
      <c r="SOV1535" s="229" t="s">
        <v>305</v>
      </c>
      <c r="SOW1535" s="229" t="s">
        <v>52</v>
      </c>
      <c r="SOX1535" s="229" t="s">
        <v>3955</v>
      </c>
      <c r="SOZ1535" s="229" t="s">
        <v>3956</v>
      </c>
      <c r="SPA1535" s="229" t="s">
        <v>682</v>
      </c>
      <c r="SPB1535" s="229" t="s">
        <v>354</v>
      </c>
      <c r="SPC1535" s="229" t="s">
        <v>3957</v>
      </c>
      <c r="SPD1535" s="229" t="s">
        <v>2189</v>
      </c>
      <c r="SPE1535" s="229" t="s">
        <v>294</v>
      </c>
      <c r="SPF1535" s="229" t="s">
        <v>289</v>
      </c>
      <c r="SPG1535" s="229" t="s">
        <v>35</v>
      </c>
      <c r="SPH1535" s="229" t="s">
        <v>29</v>
      </c>
      <c r="SPI1535" s="229" t="s">
        <v>181</v>
      </c>
      <c r="SPJ1535" s="229" t="s">
        <v>3958</v>
      </c>
      <c r="SPK1535" s="229" t="s">
        <v>239</v>
      </c>
      <c r="SPL1535" s="229" t="s">
        <v>1186</v>
      </c>
      <c r="SPM1535" s="229" t="s">
        <v>222</v>
      </c>
      <c r="SPN1535" s="229" t="s">
        <v>223</v>
      </c>
      <c r="SPO1535" s="229" t="s">
        <v>172</v>
      </c>
      <c r="SPP1535" s="229" t="s">
        <v>289</v>
      </c>
      <c r="SPQ1535" s="229" t="s">
        <v>227</v>
      </c>
      <c r="SPU1535" s="229">
        <v>2024</v>
      </c>
      <c r="SPV1535" s="229" t="s">
        <v>57</v>
      </c>
      <c r="SPW1535" s="229" t="s">
        <v>3938</v>
      </c>
      <c r="SPX1535" s="229">
        <v>12974601</v>
      </c>
      <c r="SPY1535" s="229" t="s">
        <v>3953</v>
      </c>
      <c r="SPZ1535" s="229" t="s">
        <v>310</v>
      </c>
      <c r="SQA1535" s="229" t="s">
        <v>3954</v>
      </c>
      <c r="SQB1535" s="229" t="s">
        <v>305</v>
      </c>
      <c r="SQC1535" s="229" t="s">
        <v>52</v>
      </c>
      <c r="SQD1535" s="229" t="s">
        <v>3955</v>
      </c>
      <c r="SQF1535" s="229" t="s">
        <v>3956</v>
      </c>
      <c r="SQG1535" s="229" t="s">
        <v>682</v>
      </c>
      <c r="SQH1535" s="229" t="s">
        <v>354</v>
      </c>
      <c r="SQI1535" s="229" t="s">
        <v>3957</v>
      </c>
      <c r="SQJ1535" s="229" t="s">
        <v>2189</v>
      </c>
      <c r="SQK1535" s="229" t="s">
        <v>294</v>
      </c>
      <c r="SQL1535" s="229" t="s">
        <v>289</v>
      </c>
      <c r="SQM1535" s="229" t="s">
        <v>35</v>
      </c>
      <c r="SQN1535" s="229" t="s">
        <v>29</v>
      </c>
      <c r="SQO1535" s="229" t="s">
        <v>181</v>
      </c>
      <c r="SQP1535" s="229" t="s">
        <v>3958</v>
      </c>
      <c r="SQQ1535" s="229" t="s">
        <v>239</v>
      </c>
      <c r="SQR1535" s="229" t="s">
        <v>1186</v>
      </c>
      <c r="SQS1535" s="229" t="s">
        <v>222</v>
      </c>
      <c r="SQT1535" s="229" t="s">
        <v>223</v>
      </c>
      <c r="SQU1535" s="229" t="s">
        <v>172</v>
      </c>
      <c r="SQV1535" s="229" t="s">
        <v>289</v>
      </c>
      <c r="SQW1535" s="229" t="s">
        <v>227</v>
      </c>
      <c r="SRA1535" s="229">
        <v>2024</v>
      </c>
      <c r="SRB1535" s="229" t="s">
        <v>57</v>
      </c>
      <c r="SRC1535" s="229" t="s">
        <v>3938</v>
      </c>
      <c r="SRD1535" s="229">
        <v>12974601</v>
      </c>
      <c r="SRE1535" s="229" t="s">
        <v>3953</v>
      </c>
      <c r="SRF1535" s="229" t="s">
        <v>310</v>
      </c>
      <c r="SRG1535" s="229" t="s">
        <v>3954</v>
      </c>
      <c r="SRH1535" s="229" t="s">
        <v>305</v>
      </c>
      <c r="SRI1535" s="229" t="s">
        <v>52</v>
      </c>
      <c r="SRJ1535" s="229" t="s">
        <v>3955</v>
      </c>
      <c r="SRL1535" s="229" t="s">
        <v>3956</v>
      </c>
      <c r="SRM1535" s="229" t="s">
        <v>682</v>
      </c>
      <c r="SRN1535" s="229" t="s">
        <v>354</v>
      </c>
      <c r="SRO1535" s="229" t="s">
        <v>3957</v>
      </c>
      <c r="SRP1535" s="229" t="s">
        <v>2189</v>
      </c>
      <c r="SRQ1535" s="229" t="s">
        <v>294</v>
      </c>
      <c r="SRR1535" s="229" t="s">
        <v>289</v>
      </c>
      <c r="SRS1535" s="229" t="s">
        <v>35</v>
      </c>
      <c r="SRT1535" s="229" t="s">
        <v>29</v>
      </c>
      <c r="SRU1535" s="229" t="s">
        <v>181</v>
      </c>
      <c r="SRV1535" s="229" t="s">
        <v>3958</v>
      </c>
      <c r="SRW1535" s="229" t="s">
        <v>239</v>
      </c>
      <c r="SRX1535" s="229" t="s">
        <v>1186</v>
      </c>
      <c r="SRY1535" s="229" t="s">
        <v>222</v>
      </c>
      <c r="SRZ1535" s="229" t="s">
        <v>223</v>
      </c>
      <c r="SSA1535" s="229" t="s">
        <v>172</v>
      </c>
      <c r="SSB1535" s="229" t="s">
        <v>289</v>
      </c>
      <c r="SSC1535" s="229" t="s">
        <v>227</v>
      </c>
      <c r="SSG1535" s="229">
        <v>2024</v>
      </c>
      <c r="SSH1535" s="229" t="s">
        <v>57</v>
      </c>
      <c r="SSI1535" s="229" t="s">
        <v>3938</v>
      </c>
      <c r="SSJ1535" s="229">
        <v>12974601</v>
      </c>
      <c r="SSK1535" s="229" t="s">
        <v>3953</v>
      </c>
      <c r="SSL1535" s="229" t="s">
        <v>310</v>
      </c>
      <c r="SSM1535" s="229" t="s">
        <v>3954</v>
      </c>
      <c r="SSN1535" s="229" t="s">
        <v>305</v>
      </c>
      <c r="SSO1535" s="229" t="s">
        <v>52</v>
      </c>
      <c r="SSP1535" s="229" t="s">
        <v>3955</v>
      </c>
      <c r="SSR1535" s="229" t="s">
        <v>3956</v>
      </c>
      <c r="SSS1535" s="229" t="s">
        <v>682</v>
      </c>
      <c r="SST1535" s="229" t="s">
        <v>354</v>
      </c>
      <c r="SSU1535" s="229" t="s">
        <v>3957</v>
      </c>
      <c r="SSV1535" s="229" t="s">
        <v>2189</v>
      </c>
      <c r="SSW1535" s="229" t="s">
        <v>294</v>
      </c>
      <c r="SSX1535" s="229" t="s">
        <v>289</v>
      </c>
      <c r="SSY1535" s="229" t="s">
        <v>35</v>
      </c>
      <c r="SSZ1535" s="229" t="s">
        <v>29</v>
      </c>
      <c r="STA1535" s="229" t="s">
        <v>181</v>
      </c>
      <c r="STB1535" s="229" t="s">
        <v>3958</v>
      </c>
      <c r="STC1535" s="229" t="s">
        <v>239</v>
      </c>
      <c r="STD1535" s="229" t="s">
        <v>1186</v>
      </c>
      <c r="STE1535" s="229" t="s">
        <v>222</v>
      </c>
      <c r="STF1535" s="229" t="s">
        <v>223</v>
      </c>
      <c r="STG1535" s="229" t="s">
        <v>172</v>
      </c>
      <c r="STH1535" s="229" t="s">
        <v>289</v>
      </c>
      <c r="STI1535" s="229" t="s">
        <v>227</v>
      </c>
      <c r="STM1535" s="229">
        <v>2024</v>
      </c>
      <c r="STN1535" s="229" t="s">
        <v>57</v>
      </c>
      <c r="STO1535" s="229" t="s">
        <v>3938</v>
      </c>
      <c r="STP1535" s="229">
        <v>12974601</v>
      </c>
      <c r="STQ1535" s="229" t="s">
        <v>3953</v>
      </c>
      <c r="STR1535" s="229" t="s">
        <v>310</v>
      </c>
      <c r="STS1535" s="229" t="s">
        <v>3954</v>
      </c>
      <c r="STT1535" s="229" t="s">
        <v>305</v>
      </c>
      <c r="STU1535" s="229" t="s">
        <v>52</v>
      </c>
      <c r="STV1535" s="229" t="s">
        <v>3955</v>
      </c>
      <c r="STX1535" s="229" t="s">
        <v>3956</v>
      </c>
      <c r="STY1535" s="229" t="s">
        <v>682</v>
      </c>
      <c r="STZ1535" s="229" t="s">
        <v>354</v>
      </c>
      <c r="SUA1535" s="229" t="s">
        <v>3957</v>
      </c>
      <c r="SUB1535" s="229" t="s">
        <v>2189</v>
      </c>
      <c r="SUC1535" s="229" t="s">
        <v>294</v>
      </c>
      <c r="SUD1535" s="229" t="s">
        <v>289</v>
      </c>
      <c r="SUE1535" s="229" t="s">
        <v>35</v>
      </c>
      <c r="SUF1535" s="229" t="s">
        <v>29</v>
      </c>
      <c r="SUG1535" s="229" t="s">
        <v>181</v>
      </c>
      <c r="SUH1535" s="229" t="s">
        <v>3958</v>
      </c>
      <c r="SUI1535" s="229" t="s">
        <v>239</v>
      </c>
      <c r="SUJ1535" s="229" t="s">
        <v>1186</v>
      </c>
      <c r="SUK1535" s="229" t="s">
        <v>222</v>
      </c>
      <c r="SUL1535" s="229" t="s">
        <v>223</v>
      </c>
      <c r="SUM1535" s="229" t="s">
        <v>172</v>
      </c>
      <c r="SUN1535" s="229" t="s">
        <v>289</v>
      </c>
      <c r="SUO1535" s="229" t="s">
        <v>227</v>
      </c>
      <c r="SUS1535" s="229">
        <v>2024</v>
      </c>
      <c r="SUT1535" s="229" t="s">
        <v>57</v>
      </c>
      <c r="SUU1535" s="229" t="s">
        <v>3938</v>
      </c>
      <c r="SUV1535" s="229">
        <v>12974601</v>
      </c>
      <c r="SUW1535" s="229" t="s">
        <v>3953</v>
      </c>
      <c r="SUX1535" s="229" t="s">
        <v>310</v>
      </c>
      <c r="SUY1535" s="229" t="s">
        <v>3954</v>
      </c>
      <c r="SUZ1535" s="229" t="s">
        <v>305</v>
      </c>
      <c r="SVA1535" s="229" t="s">
        <v>52</v>
      </c>
      <c r="SVB1535" s="229" t="s">
        <v>3955</v>
      </c>
      <c r="SVD1535" s="229" t="s">
        <v>3956</v>
      </c>
      <c r="SVE1535" s="229" t="s">
        <v>682</v>
      </c>
      <c r="SVF1535" s="229" t="s">
        <v>354</v>
      </c>
      <c r="SVG1535" s="229" t="s">
        <v>3957</v>
      </c>
      <c r="SVH1535" s="229" t="s">
        <v>2189</v>
      </c>
      <c r="SVI1535" s="229" t="s">
        <v>294</v>
      </c>
      <c r="SVJ1535" s="229" t="s">
        <v>289</v>
      </c>
      <c r="SVK1535" s="229" t="s">
        <v>35</v>
      </c>
      <c r="SVL1535" s="229" t="s">
        <v>29</v>
      </c>
      <c r="SVM1535" s="229" t="s">
        <v>181</v>
      </c>
      <c r="SVN1535" s="229" t="s">
        <v>3958</v>
      </c>
      <c r="SVO1535" s="229" t="s">
        <v>239</v>
      </c>
      <c r="SVP1535" s="229" t="s">
        <v>1186</v>
      </c>
      <c r="SVQ1535" s="229" t="s">
        <v>222</v>
      </c>
      <c r="SVR1535" s="229" t="s">
        <v>223</v>
      </c>
      <c r="SVS1535" s="229" t="s">
        <v>172</v>
      </c>
      <c r="SVT1535" s="229" t="s">
        <v>289</v>
      </c>
      <c r="SVU1535" s="229" t="s">
        <v>227</v>
      </c>
      <c r="SVY1535" s="229">
        <v>2024</v>
      </c>
      <c r="SVZ1535" s="229" t="s">
        <v>57</v>
      </c>
      <c r="SWA1535" s="229" t="s">
        <v>3938</v>
      </c>
      <c r="SWB1535" s="229">
        <v>12974601</v>
      </c>
      <c r="SWC1535" s="229" t="s">
        <v>3953</v>
      </c>
      <c r="SWD1535" s="229" t="s">
        <v>310</v>
      </c>
      <c r="SWE1535" s="229" t="s">
        <v>3954</v>
      </c>
      <c r="SWF1535" s="229" t="s">
        <v>305</v>
      </c>
      <c r="SWG1535" s="229" t="s">
        <v>52</v>
      </c>
      <c r="SWH1535" s="229" t="s">
        <v>3955</v>
      </c>
      <c r="SWJ1535" s="229" t="s">
        <v>3956</v>
      </c>
      <c r="SWK1535" s="229" t="s">
        <v>682</v>
      </c>
      <c r="SWL1535" s="229" t="s">
        <v>354</v>
      </c>
      <c r="SWM1535" s="229" t="s">
        <v>3957</v>
      </c>
      <c r="SWN1535" s="229" t="s">
        <v>2189</v>
      </c>
      <c r="SWO1535" s="229" t="s">
        <v>294</v>
      </c>
      <c r="SWP1535" s="229" t="s">
        <v>289</v>
      </c>
      <c r="SWQ1535" s="229" t="s">
        <v>35</v>
      </c>
      <c r="SWR1535" s="229" t="s">
        <v>29</v>
      </c>
      <c r="SWS1535" s="229" t="s">
        <v>181</v>
      </c>
      <c r="SWT1535" s="229" t="s">
        <v>3958</v>
      </c>
      <c r="SWU1535" s="229" t="s">
        <v>239</v>
      </c>
      <c r="SWV1535" s="229" t="s">
        <v>1186</v>
      </c>
      <c r="SWW1535" s="229" t="s">
        <v>222</v>
      </c>
      <c r="SWX1535" s="229" t="s">
        <v>223</v>
      </c>
      <c r="SWY1535" s="229" t="s">
        <v>172</v>
      </c>
      <c r="SWZ1535" s="229" t="s">
        <v>289</v>
      </c>
      <c r="SXA1535" s="229" t="s">
        <v>227</v>
      </c>
      <c r="SXE1535" s="229">
        <v>2024</v>
      </c>
      <c r="SXF1535" s="229" t="s">
        <v>57</v>
      </c>
      <c r="SXG1535" s="229" t="s">
        <v>3938</v>
      </c>
      <c r="SXH1535" s="229">
        <v>12974601</v>
      </c>
      <c r="SXI1535" s="229" t="s">
        <v>3953</v>
      </c>
      <c r="SXJ1535" s="229" t="s">
        <v>310</v>
      </c>
      <c r="SXK1535" s="229" t="s">
        <v>3954</v>
      </c>
      <c r="SXL1535" s="229" t="s">
        <v>305</v>
      </c>
      <c r="SXM1535" s="229" t="s">
        <v>52</v>
      </c>
      <c r="SXN1535" s="229" t="s">
        <v>3955</v>
      </c>
      <c r="SXP1535" s="229" t="s">
        <v>3956</v>
      </c>
      <c r="SXQ1535" s="229" t="s">
        <v>682</v>
      </c>
      <c r="SXR1535" s="229" t="s">
        <v>354</v>
      </c>
      <c r="SXS1535" s="229" t="s">
        <v>3957</v>
      </c>
      <c r="SXT1535" s="229" t="s">
        <v>2189</v>
      </c>
      <c r="SXU1535" s="229" t="s">
        <v>294</v>
      </c>
      <c r="SXV1535" s="229" t="s">
        <v>289</v>
      </c>
      <c r="SXW1535" s="229" t="s">
        <v>35</v>
      </c>
      <c r="SXX1535" s="229" t="s">
        <v>29</v>
      </c>
      <c r="SXY1535" s="229" t="s">
        <v>181</v>
      </c>
      <c r="SXZ1535" s="229" t="s">
        <v>3958</v>
      </c>
      <c r="SYA1535" s="229" t="s">
        <v>239</v>
      </c>
      <c r="SYB1535" s="229" t="s">
        <v>1186</v>
      </c>
      <c r="SYC1535" s="229" t="s">
        <v>222</v>
      </c>
      <c r="SYD1535" s="229" t="s">
        <v>223</v>
      </c>
      <c r="SYE1535" s="229" t="s">
        <v>172</v>
      </c>
      <c r="SYF1535" s="229" t="s">
        <v>289</v>
      </c>
      <c r="SYG1535" s="229" t="s">
        <v>227</v>
      </c>
      <c r="SYK1535" s="229">
        <v>2024</v>
      </c>
      <c r="SYL1535" s="229" t="s">
        <v>57</v>
      </c>
      <c r="SYM1535" s="229" t="s">
        <v>3938</v>
      </c>
      <c r="SYN1535" s="229">
        <v>12974601</v>
      </c>
      <c r="SYO1535" s="229" t="s">
        <v>3953</v>
      </c>
      <c r="SYP1535" s="229" t="s">
        <v>310</v>
      </c>
      <c r="SYQ1535" s="229" t="s">
        <v>3954</v>
      </c>
      <c r="SYR1535" s="229" t="s">
        <v>305</v>
      </c>
      <c r="SYS1535" s="229" t="s">
        <v>52</v>
      </c>
      <c r="SYT1535" s="229" t="s">
        <v>3955</v>
      </c>
      <c r="SYV1535" s="229" t="s">
        <v>3956</v>
      </c>
      <c r="SYW1535" s="229" t="s">
        <v>682</v>
      </c>
      <c r="SYX1535" s="229" t="s">
        <v>354</v>
      </c>
      <c r="SYY1535" s="229" t="s">
        <v>3957</v>
      </c>
      <c r="SYZ1535" s="229" t="s">
        <v>2189</v>
      </c>
      <c r="SZA1535" s="229" t="s">
        <v>294</v>
      </c>
      <c r="SZB1535" s="229" t="s">
        <v>289</v>
      </c>
      <c r="SZC1535" s="229" t="s">
        <v>35</v>
      </c>
      <c r="SZD1535" s="229" t="s">
        <v>29</v>
      </c>
      <c r="SZE1535" s="229" t="s">
        <v>181</v>
      </c>
      <c r="SZF1535" s="229" t="s">
        <v>3958</v>
      </c>
      <c r="SZG1535" s="229" t="s">
        <v>239</v>
      </c>
      <c r="SZH1535" s="229" t="s">
        <v>1186</v>
      </c>
      <c r="SZI1535" s="229" t="s">
        <v>222</v>
      </c>
      <c r="SZJ1535" s="229" t="s">
        <v>223</v>
      </c>
      <c r="SZK1535" s="229" t="s">
        <v>172</v>
      </c>
      <c r="SZL1535" s="229" t="s">
        <v>289</v>
      </c>
      <c r="SZM1535" s="229" t="s">
        <v>227</v>
      </c>
      <c r="SZQ1535" s="229">
        <v>2024</v>
      </c>
      <c r="SZR1535" s="229" t="s">
        <v>57</v>
      </c>
      <c r="SZS1535" s="229" t="s">
        <v>3938</v>
      </c>
      <c r="SZT1535" s="229">
        <v>12974601</v>
      </c>
      <c r="SZU1535" s="229" t="s">
        <v>3953</v>
      </c>
      <c r="SZV1535" s="229" t="s">
        <v>310</v>
      </c>
      <c r="SZW1535" s="229" t="s">
        <v>3954</v>
      </c>
      <c r="SZX1535" s="229" t="s">
        <v>305</v>
      </c>
      <c r="SZY1535" s="229" t="s">
        <v>52</v>
      </c>
      <c r="SZZ1535" s="229" t="s">
        <v>3955</v>
      </c>
      <c r="TAB1535" s="229" t="s">
        <v>3956</v>
      </c>
      <c r="TAC1535" s="229" t="s">
        <v>682</v>
      </c>
      <c r="TAD1535" s="229" t="s">
        <v>354</v>
      </c>
      <c r="TAE1535" s="229" t="s">
        <v>3957</v>
      </c>
      <c r="TAF1535" s="229" t="s">
        <v>2189</v>
      </c>
      <c r="TAG1535" s="229" t="s">
        <v>294</v>
      </c>
      <c r="TAH1535" s="229" t="s">
        <v>289</v>
      </c>
      <c r="TAI1535" s="229" t="s">
        <v>35</v>
      </c>
      <c r="TAJ1535" s="229" t="s">
        <v>29</v>
      </c>
      <c r="TAK1535" s="229" t="s">
        <v>181</v>
      </c>
      <c r="TAL1535" s="229" t="s">
        <v>3958</v>
      </c>
      <c r="TAM1535" s="229" t="s">
        <v>239</v>
      </c>
      <c r="TAN1535" s="229" t="s">
        <v>1186</v>
      </c>
      <c r="TAO1535" s="229" t="s">
        <v>222</v>
      </c>
      <c r="TAP1535" s="229" t="s">
        <v>223</v>
      </c>
      <c r="TAQ1535" s="229" t="s">
        <v>172</v>
      </c>
      <c r="TAR1535" s="229" t="s">
        <v>289</v>
      </c>
      <c r="TAS1535" s="229" t="s">
        <v>227</v>
      </c>
      <c r="TAW1535" s="229">
        <v>2024</v>
      </c>
      <c r="TAX1535" s="229" t="s">
        <v>57</v>
      </c>
      <c r="TAY1535" s="229" t="s">
        <v>3938</v>
      </c>
      <c r="TAZ1535" s="229">
        <v>12974601</v>
      </c>
      <c r="TBA1535" s="229" t="s">
        <v>3953</v>
      </c>
      <c r="TBB1535" s="229" t="s">
        <v>310</v>
      </c>
      <c r="TBC1535" s="229" t="s">
        <v>3954</v>
      </c>
      <c r="TBD1535" s="229" t="s">
        <v>305</v>
      </c>
      <c r="TBE1535" s="229" t="s">
        <v>52</v>
      </c>
      <c r="TBF1535" s="229" t="s">
        <v>3955</v>
      </c>
      <c r="TBH1535" s="229" t="s">
        <v>3956</v>
      </c>
      <c r="TBI1535" s="229" t="s">
        <v>682</v>
      </c>
      <c r="TBJ1535" s="229" t="s">
        <v>354</v>
      </c>
      <c r="TBK1535" s="229" t="s">
        <v>3957</v>
      </c>
      <c r="TBL1535" s="229" t="s">
        <v>2189</v>
      </c>
      <c r="TBM1535" s="229" t="s">
        <v>294</v>
      </c>
      <c r="TBN1535" s="229" t="s">
        <v>289</v>
      </c>
      <c r="TBO1535" s="229" t="s">
        <v>35</v>
      </c>
      <c r="TBP1535" s="229" t="s">
        <v>29</v>
      </c>
      <c r="TBQ1535" s="229" t="s">
        <v>181</v>
      </c>
      <c r="TBR1535" s="229" t="s">
        <v>3958</v>
      </c>
      <c r="TBS1535" s="229" t="s">
        <v>239</v>
      </c>
      <c r="TBT1535" s="229" t="s">
        <v>1186</v>
      </c>
      <c r="TBU1535" s="229" t="s">
        <v>222</v>
      </c>
      <c r="TBV1535" s="229" t="s">
        <v>223</v>
      </c>
      <c r="TBW1535" s="229" t="s">
        <v>172</v>
      </c>
      <c r="TBX1535" s="229" t="s">
        <v>289</v>
      </c>
      <c r="TBY1535" s="229" t="s">
        <v>227</v>
      </c>
      <c r="TCC1535" s="229">
        <v>2024</v>
      </c>
      <c r="TCD1535" s="229" t="s">
        <v>57</v>
      </c>
      <c r="TCE1535" s="229" t="s">
        <v>3938</v>
      </c>
      <c r="TCF1535" s="229">
        <v>12974601</v>
      </c>
      <c r="TCG1535" s="229" t="s">
        <v>3953</v>
      </c>
      <c r="TCH1535" s="229" t="s">
        <v>310</v>
      </c>
      <c r="TCI1535" s="229" t="s">
        <v>3954</v>
      </c>
      <c r="TCJ1535" s="229" t="s">
        <v>305</v>
      </c>
      <c r="TCK1535" s="229" t="s">
        <v>52</v>
      </c>
      <c r="TCL1535" s="229" t="s">
        <v>3955</v>
      </c>
      <c r="TCN1535" s="229" t="s">
        <v>3956</v>
      </c>
      <c r="TCO1535" s="229" t="s">
        <v>682</v>
      </c>
      <c r="TCP1535" s="229" t="s">
        <v>354</v>
      </c>
      <c r="TCQ1535" s="229" t="s">
        <v>3957</v>
      </c>
      <c r="TCR1535" s="229" t="s">
        <v>2189</v>
      </c>
      <c r="TCS1535" s="229" t="s">
        <v>294</v>
      </c>
      <c r="TCT1535" s="229" t="s">
        <v>289</v>
      </c>
      <c r="TCU1535" s="229" t="s">
        <v>35</v>
      </c>
      <c r="TCV1535" s="229" t="s">
        <v>29</v>
      </c>
      <c r="TCW1535" s="229" t="s">
        <v>181</v>
      </c>
      <c r="TCX1535" s="229" t="s">
        <v>3958</v>
      </c>
      <c r="TCY1535" s="229" t="s">
        <v>239</v>
      </c>
      <c r="TCZ1535" s="229" t="s">
        <v>1186</v>
      </c>
      <c r="TDA1535" s="229" t="s">
        <v>222</v>
      </c>
      <c r="TDB1535" s="229" t="s">
        <v>223</v>
      </c>
      <c r="TDC1535" s="229" t="s">
        <v>172</v>
      </c>
      <c r="TDD1535" s="229" t="s">
        <v>289</v>
      </c>
      <c r="TDE1535" s="229" t="s">
        <v>227</v>
      </c>
      <c r="TDI1535" s="229">
        <v>2024</v>
      </c>
      <c r="TDJ1535" s="229" t="s">
        <v>57</v>
      </c>
      <c r="TDK1535" s="229" t="s">
        <v>3938</v>
      </c>
      <c r="TDL1535" s="229">
        <v>12974601</v>
      </c>
      <c r="TDM1535" s="229" t="s">
        <v>3953</v>
      </c>
      <c r="TDN1535" s="229" t="s">
        <v>310</v>
      </c>
      <c r="TDO1535" s="229" t="s">
        <v>3954</v>
      </c>
      <c r="TDP1535" s="229" t="s">
        <v>305</v>
      </c>
      <c r="TDQ1535" s="229" t="s">
        <v>52</v>
      </c>
      <c r="TDR1535" s="229" t="s">
        <v>3955</v>
      </c>
      <c r="TDT1535" s="229" t="s">
        <v>3956</v>
      </c>
      <c r="TDU1535" s="229" t="s">
        <v>682</v>
      </c>
      <c r="TDV1535" s="229" t="s">
        <v>354</v>
      </c>
      <c r="TDW1535" s="229" t="s">
        <v>3957</v>
      </c>
      <c r="TDX1535" s="229" t="s">
        <v>2189</v>
      </c>
      <c r="TDY1535" s="229" t="s">
        <v>294</v>
      </c>
      <c r="TDZ1535" s="229" t="s">
        <v>289</v>
      </c>
      <c r="TEA1535" s="229" t="s">
        <v>35</v>
      </c>
      <c r="TEB1535" s="229" t="s">
        <v>29</v>
      </c>
      <c r="TEC1535" s="229" t="s">
        <v>181</v>
      </c>
      <c r="TED1535" s="229" t="s">
        <v>3958</v>
      </c>
      <c r="TEE1535" s="229" t="s">
        <v>239</v>
      </c>
      <c r="TEF1535" s="229" t="s">
        <v>1186</v>
      </c>
      <c r="TEG1535" s="229" t="s">
        <v>222</v>
      </c>
      <c r="TEH1535" s="229" t="s">
        <v>223</v>
      </c>
      <c r="TEI1535" s="229" t="s">
        <v>172</v>
      </c>
      <c r="TEJ1535" s="229" t="s">
        <v>289</v>
      </c>
      <c r="TEK1535" s="229" t="s">
        <v>227</v>
      </c>
      <c r="TEO1535" s="229">
        <v>2024</v>
      </c>
      <c r="TEP1535" s="229" t="s">
        <v>57</v>
      </c>
      <c r="TEQ1535" s="229" t="s">
        <v>3938</v>
      </c>
      <c r="TER1535" s="229">
        <v>12974601</v>
      </c>
      <c r="TES1535" s="229" t="s">
        <v>3953</v>
      </c>
      <c r="TET1535" s="229" t="s">
        <v>310</v>
      </c>
      <c r="TEU1535" s="229" t="s">
        <v>3954</v>
      </c>
      <c r="TEV1535" s="229" t="s">
        <v>305</v>
      </c>
      <c r="TEW1535" s="229" t="s">
        <v>52</v>
      </c>
      <c r="TEX1535" s="229" t="s">
        <v>3955</v>
      </c>
      <c r="TEZ1535" s="229" t="s">
        <v>3956</v>
      </c>
      <c r="TFA1535" s="229" t="s">
        <v>682</v>
      </c>
      <c r="TFB1535" s="229" t="s">
        <v>354</v>
      </c>
      <c r="TFC1535" s="229" t="s">
        <v>3957</v>
      </c>
      <c r="TFD1535" s="229" t="s">
        <v>2189</v>
      </c>
      <c r="TFE1535" s="229" t="s">
        <v>294</v>
      </c>
      <c r="TFF1535" s="229" t="s">
        <v>289</v>
      </c>
      <c r="TFG1535" s="229" t="s">
        <v>35</v>
      </c>
      <c r="TFH1535" s="229" t="s">
        <v>29</v>
      </c>
      <c r="TFI1535" s="229" t="s">
        <v>181</v>
      </c>
      <c r="TFJ1535" s="229" t="s">
        <v>3958</v>
      </c>
      <c r="TFK1535" s="229" t="s">
        <v>239</v>
      </c>
      <c r="TFL1535" s="229" t="s">
        <v>1186</v>
      </c>
      <c r="TFM1535" s="229" t="s">
        <v>222</v>
      </c>
      <c r="TFN1535" s="229" t="s">
        <v>223</v>
      </c>
      <c r="TFO1535" s="229" t="s">
        <v>172</v>
      </c>
      <c r="TFP1535" s="229" t="s">
        <v>289</v>
      </c>
      <c r="TFQ1535" s="229" t="s">
        <v>227</v>
      </c>
      <c r="TFU1535" s="229">
        <v>2024</v>
      </c>
      <c r="TFV1535" s="229" t="s">
        <v>57</v>
      </c>
      <c r="TFW1535" s="229" t="s">
        <v>3938</v>
      </c>
      <c r="TFX1535" s="229">
        <v>12974601</v>
      </c>
      <c r="TFY1535" s="229" t="s">
        <v>3953</v>
      </c>
      <c r="TFZ1535" s="229" t="s">
        <v>310</v>
      </c>
      <c r="TGA1535" s="229" t="s">
        <v>3954</v>
      </c>
      <c r="TGB1535" s="229" t="s">
        <v>305</v>
      </c>
      <c r="TGC1535" s="229" t="s">
        <v>52</v>
      </c>
      <c r="TGD1535" s="229" t="s">
        <v>3955</v>
      </c>
      <c r="TGF1535" s="229" t="s">
        <v>3956</v>
      </c>
      <c r="TGG1535" s="229" t="s">
        <v>682</v>
      </c>
      <c r="TGH1535" s="229" t="s">
        <v>354</v>
      </c>
      <c r="TGI1535" s="229" t="s">
        <v>3957</v>
      </c>
      <c r="TGJ1535" s="229" t="s">
        <v>2189</v>
      </c>
      <c r="TGK1535" s="229" t="s">
        <v>294</v>
      </c>
      <c r="TGL1535" s="229" t="s">
        <v>289</v>
      </c>
      <c r="TGM1535" s="229" t="s">
        <v>35</v>
      </c>
      <c r="TGN1535" s="229" t="s">
        <v>29</v>
      </c>
      <c r="TGO1535" s="229" t="s">
        <v>181</v>
      </c>
      <c r="TGP1535" s="229" t="s">
        <v>3958</v>
      </c>
      <c r="TGQ1535" s="229" t="s">
        <v>239</v>
      </c>
      <c r="TGR1535" s="229" t="s">
        <v>1186</v>
      </c>
      <c r="TGS1535" s="229" t="s">
        <v>222</v>
      </c>
      <c r="TGT1535" s="229" t="s">
        <v>223</v>
      </c>
      <c r="TGU1535" s="229" t="s">
        <v>172</v>
      </c>
      <c r="TGV1535" s="229" t="s">
        <v>289</v>
      </c>
      <c r="TGW1535" s="229" t="s">
        <v>227</v>
      </c>
      <c r="THA1535" s="229">
        <v>2024</v>
      </c>
      <c r="THB1535" s="229" t="s">
        <v>57</v>
      </c>
      <c r="THC1535" s="229" t="s">
        <v>3938</v>
      </c>
      <c r="THD1535" s="229">
        <v>12974601</v>
      </c>
      <c r="THE1535" s="229" t="s">
        <v>3953</v>
      </c>
      <c r="THF1535" s="229" t="s">
        <v>310</v>
      </c>
      <c r="THG1535" s="229" t="s">
        <v>3954</v>
      </c>
      <c r="THH1535" s="229" t="s">
        <v>305</v>
      </c>
      <c r="THI1535" s="229" t="s">
        <v>52</v>
      </c>
      <c r="THJ1535" s="229" t="s">
        <v>3955</v>
      </c>
      <c r="THL1535" s="229" t="s">
        <v>3956</v>
      </c>
      <c r="THM1535" s="229" t="s">
        <v>682</v>
      </c>
      <c r="THN1535" s="229" t="s">
        <v>354</v>
      </c>
      <c r="THO1535" s="229" t="s">
        <v>3957</v>
      </c>
      <c r="THP1535" s="229" t="s">
        <v>2189</v>
      </c>
      <c r="THQ1535" s="229" t="s">
        <v>294</v>
      </c>
      <c r="THR1535" s="229" t="s">
        <v>289</v>
      </c>
      <c r="THS1535" s="229" t="s">
        <v>35</v>
      </c>
      <c r="THT1535" s="229" t="s">
        <v>29</v>
      </c>
      <c r="THU1535" s="229" t="s">
        <v>181</v>
      </c>
      <c r="THV1535" s="229" t="s">
        <v>3958</v>
      </c>
      <c r="THW1535" s="229" t="s">
        <v>239</v>
      </c>
      <c r="THX1535" s="229" t="s">
        <v>1186</v>
      </c>
      <c r="THY1535" s="229" t="s">
        <v>222</v>
      </c>
      <c r="THZ1535" s="229" t="s">
        <v>223</v>
      </c>
      <c r="TIA1535" s="229" t="s">
        <v>172</v>
      </c>
      <c r="TIB1535" s="229" t="s">
        <v>289</v>
      </c>
      <c r="TIC1535" s="229" t="s">
        <v>227</v>
      </c>
      <c r="TIG1535" s="229">
        <v>2024</v>
      </c>
      <c r="TIH1535" s="229" t="s">
        <v>57</v>
      </c>
      <c r="TII1535" s="229" t="s">
        <v>3938</v>
      </c>
      <c r="TIJ1535" s="229">
        <v>12974601</v>
      </c>
      <c r="TIK1535" s="229" t="s">
        <v>3953</v>
      </c>
      <c r="TIL1535" s="229" t="s">
        <v>310</v>
      </c>
      <c r="TIM1535" s="229" t="s">
        <v>3954</v>
      </c>
      <c r="TIN1535" s="229" t="s">
        <v>305</v>
      </c>
      <c r="TIO1535" s="229" t="s">
        <v>52</v>
      </c>
      <c r="TIP1535" s="229" t="s">
        <v>3955</v>
      </c>
      <c r="TIR1535" s="229" t="s">
        <v>3956</v>
      </c>
      <c r="TIS1535" s="229" t="s">
        <v>682</v>
      </c>
      <c r="TIT1535" s="229" t="s">
        <v>354</v>
      </c>
      <c r="TIU1535" s="229" t="s">
        <v>3957</v>
      </c>
      <c r="TIV1535" s="229" t="s">
        <v>2189</v>
      </c>
      <c r="TIW1535" s="229" t="s">
        <v>294</v>
      </c>
      <c r="TIX1535" s="229" t="s">
        <v>289</v>
      </c>
      <c r="TIY1535" s="229" t="s">
        <v>35</v>
      </c>
      <c r="TIZ1535" s="229" t="s">
        <v>29</v>
      </c>
      <c r="TJA1535" s="229" t="s">
        <v>181</v>
      </c>
      <c r="TJB1535" s="229" t="s">
        <v>3958</v>
      </c>
      <c r="TJC1535" s="229" t="s">
        <v>239</v>
      </c>
      <c r="TJD1535" s="229" t="s">
        <v>1186</v>
      </c>
      <c r="TJE1535" s="229" t="s">
        <v>222</v>
      </c>
      <c r="TJF1535" s="229" t="s">
        <v>223</v>
      </c>
      <c r="TJG1535" s="229" t="s">
        <v>172</v>
      </c>
      <c r="TJH1535" s="229" t="s">
        <v>289</v>
      </c>
      <c r="TJI1535" s="229" t="s">
        <v>227</v>
      </c>
      <c r="TJM1535" s="229">
        <v>2024</v>
      </c>
      <c r="TJN1535" s="229" t="s">
        <v>57</v>
      </c>
      <c r="TJO1535" s="229" t="s">
        <v>3938</v>
      </c>
      <c r="TJP1535" s="229">
        <v>12974601</v>
      </c>
      <c r="TJQ1535" s="229" t="s">
        <v>3953</v>
      </c>
      <c r="TJR1535" s="229" t="s">
        <v>310</v>
      </c>
      <c r="TJS1535" s="229" t="s">
        <v>3954</v>
      </c>
      <c r="TJT1535" s="229" t="s">
        <v>305</v>
      </c>
      <c r="TJU1535" s="229" t="s">
        <v>52</v>
      </c>
      <c r="TJV1535" s="229" t="s">
        <v>3955</v>
      </c>
      <c r="TJX1535" s="229" t="s">
        <v>3956</v>
      </c>
      <c r="TJY1535" s="229" t="s">
        <v>682</v>
      </c>
      <c r="TJZ1535" s="229" t="s">
        <v>354</v>
      </c>
      <c r="TKA1535" s="229" t="s">
        <v>3957</v>
      </c>
      <c r="TKB1535" s="229" t="s">
        <v>2189</v>
      </c>
      <c r="TKC1535" s="229" t="s">
        <v>294</v>
      </c>
      <c r="TKD1535" s="229" t="s">
        <v>289</v>
      </c>
      <c r="TKE1535" s="229" t="s">
        <v>35</v>
      </c>
      <c r="TKF1535" s="229" t="s">
        <v>29</v>
      </c>
      <c r="TKG1535" s="229" t="s">
        <v>181</v>
      </c>
      <c r="TKH1535" s="229" t="s">
        <v>3958</v>
      </c>
      <c r="TKI1535" s="229" t="s">
        <v>239</v>
      </c>
      <c r="TKJ1535" s="229" t="s">
        <v>1186</v>
      </c>
      <c r="TKK1535" s="229" t="s">
        <v>222</v>
      </c>
      <c r="TKL1535" s="229" t="s">
        <v>223</v>
      </c>
      <c r="TKM1535" s="229" t="s">
        <v>172</v>
      </c>
      <c r="TKN1535" s="229" t="s">
        <v>289</v>
      </c>
      <c r="TKO1535" s="229" t="s">
        <v>227</v>
      </c>
      <c r="TKS1535" s="229">
        <v>2024</v>
      </c>
      <c r="TKT1535" s="229" t="s">
        <v>57</v>
      </c>
      <c r="TKU1535" s="229" t="s">
        <v>3938</v>
      </c>
      <c r="TKV1535" s="229">
        <v>12974601</v>
      </c>
      <c r="TKW1535" s="229" t="s">
        <v>3953</v>
      </c>
      <c r="TKX1535" s="229" t="s">
        <v>310</v>
      </c>
      <c r="TKY1535" s="229" t="s">
        <v>3954</v>
      </c>
      <c r="TKZ1535" s="229" t="s">
        <v>305</v>
      </c>
      <c r="TLA1535" s="229" t="s">
        <v>52</v>
      </c>
      <c r="TLB1535" s="229" t="s">
        <v>3955</v>
      </c>
      <c r="TLD1535" s="229" t="s">
        <v>3956</v>
      </c>
      <c r="TLE1535" s="229" t="s">
        <v>682</v>
      </c>
      <c r="TLF1535" s="229" t="s">
        <v>354</v>
      </c>
      <c r="TLG1535" s="229" t="s">
        <v>3957</v>
      </c>
      <c r="TLH1535" s="229" t="s">
        <v>2189</v>
      </c>
      <c r="TLI1535" s="229" t="s">
        <v>294</v>
      </c>
      <c r="TLJ1535" s="229" t="s">
        <v>289</v>
      </c>
      <c r="TLK1535" s="229" t="s">
        <v>35</v>
      </c>
      <c r="TLL1535" s="229" t="s">
        <v>29</v>
      </c>
      <c r="TLM1535" s="229" t="s">
        <v>181</v>
      </c>
      <c r="TLN1535" s="229" t="s">
        <v>3958</v>
      </c>
      <c r="TLO1535" s="229" t="s">
        <v>239</v>
      </c>
      <c r="TLP1535" s="229" t="s">
        <v>1186</v>
      </c>
      <c r="TLQ1535" s="229" t="s">
        <v>222</v>
      </c>
      <c r="TLR1535" s="229" t="s">
        <v>223</v>
      </c>
      <c r="TLS1535" s="229" t="s">
        <v>172</v>
      </c>
      <c r="TLT1535" s="229" t="s">
        <v>289</v>
      </c>
      <c r="TLU1535" s="229" t="s">
        <v>227</v>
      </c>
      <c r="TLY1535" s="229">
        <v>2024</v>
      </c>
      <c r="TLZ1535" s="229" t="s">
        <v>57</v>
      </c>
      <c r="TMA1535" s="229" t="s">
        <v>3938</v>
      </c>
      <c r="TMB1535" s="229">
        <v>12974601</v>
      </c>
      <c r="TMC1535" s="229" t="s">
        <v>3953</v>
      </c>
      <c r="TMD1535" s="229" t="s">
        <v>310</v>
      </c>
      <c r="TME1535" s="229" t="s">
        <v>3954</v>
      </c>
      <c r="TMF1535" s="229" t="s">
        <v>305</v>
      </c>
      <c r="TMG1535" s="229" t="s">
        <v>52</v>
      </c>
      <c r="TMH1535" s="229" t="s">
        <v>3955</v>
      </c>
      <c r="TMJ1535" s="229" t="s">
        <v>3956</v>
      </c>
      <c r="TMK1535" s="229" t="s">
        <v>682</v>
      </c>
      <c r="TML1535" s="229" t="s">
        <v>354</v>
      </c>
      <c r="TMM1535" s="229" t="s">
        <v>3957</v>
      </c>
      <c r="TMN1535" s="229" t="s">
        <v>2189</v>
      </c>
      <c r="TMO1535" s="229" t="s">
        <v>294</v>
      </c>
      <c r="TMP1535" s="229" t="s">
        <v>289</v>
      </c>
      <c r="TMQ1535" s="229" t="s">
        <v>35</v>
      </c>
      <c r="TMR1535" s="229" t="s">
        <v>29</v>
      </c>
      <c r="TMS1535" s="229" t="s">
        <v>181</v>
      </c>
      <c r="TMT1535" s="229" t="s">
        <v>3958</v>
      </c>
      <c r="TMU1535" s="229" t="s">
        <v>239</v>
      </c>
      <c r="TMV1535" s="229" t="s">
        <v>1186</v>
      </c>
      <c r="TMW1535" s="229" t="s">
        <v>222</v>
      </c>
      <c r="TMX1535" s="229" t="s">
        <v>223</v>
      </c>
      <c r="TMY1535" s="229" t="s">
        <v>172</v>
      </c>
      <c r="TMZ1535" s="229" t="s">
        <v>289</v>
      </c>
      <c r="TNA1535" s="229" t="s">
        <v>227</v>
      </c>
      <c r="TNE1535" s="229">
        <v>2024</v>
      </c>
      <c r="TNF1535" s="229" t="s">
        <v>57</v>
      </c>
      <c r="TNG1535" s="229" t="s">
        <v>3938</v>
      </c>
      <c r="TNH1535" s="229">
        <v>12974601</v>
      </c>
      <c r="TNI1535" s="229" t="s">
        <v>3953</v>
      </c>
      <c r="TNJ1535" s="229" t="s">
        <v>310</v>
      </c>
      <c r="TNK1535" s="229" t="s">
        <v>3954</v>
      </c>
      <c r="TNL1535" s="229" t="s">
        <v>305</v>
      </c>
      <c r="TNM1535" s="229" t="s">
        <v>52</v>
      </c>
      <c r="TNN1535" s="229" t="s">
        <v>3955</v>
      </c>
      <c r="TNP1535" s="229" t="s">
        <v>3956</v>
      </c>
      <c r="TNQ1535" s="229" t="s">
        <v>682</v>
      </c>
      <c r="TNR1535" s="229" t="s">
        <v>354</v>
      </c>
      <c r="TNS1535" s="229" t="s">
        <v>3957</v>
      </c>
      <c r="TNT1535" s="229" t="s">
        <v>2189</v>
      </c>
      <c r="TNU1535" s="229" t="s">
        <v>294</v>
      </c>
      <c r="TNV1535" s="229" t="s">
        <v>289</v>
      </c>
      <c r="TNW1535" s="229" t="s">
        <v>35</v>
      </c>
      <c r="TNX1535" s="229" t="s">
        <v>29</v>
      </c>
      <c r="TNY1535" s="229" t="s">
        <v>181</v>
      </c>
      <c r="TNZ1535" s="229" t="s">
        <v>3958</v>
      </c>
      <c r="TOA1535" s="229" t="s">
        <v>239</v>
      </c>
      <c r="TOB1535" s="229" t="s">
        <v>1186</v>
      </c>
      <c r="TOC1535" s="229" t="s">
        <v>222</v>
      </c>
      <c r="TOD1535" s="229" t="s">
        <v>223</v>
      </c>
      <c r="TOE1535" s="229" t="s">
        <v>172</v>
      </c>
      <c r="TOF1535" s="229" t="s">
        <v>289</v>
      </c>
      <c r="TOG1535" s="229" t="s">
        <v>227</v>
      </c>
      <c r="TOK1535" s="229">
        <v>2024</v>
      </c>
      <c r="TOL1535" s="229" t="s">
        <v>57</v>
      </c>
      <c r="TOM1535" s="229" t="s">
        <v>3938</v>
      </c>
      <c r="TON1535" s="229">
        <v>12974601</v>
      </c>
      <c r="TOO1535" s="229" t="s">
        <v>3953</v>
      </c>
      <c r="TOP1535" s="229" t="s">
        <v>310</v>
      </c>
      <c r="TOQ1535" s="229" t="s">
        <v>3954</v>
      </c>
      <c r="TOR1535" s="229" t="s">
        <v>305</v>
      </c>
      <c r="TOS1535" s="229" t="s">
        <v>52</v>
      </c>
      <c r="TOT1535" s="229" t="s">
        <v>3955</v>
      </c>
      <c r="TOV1535" s="229" t="s">
        <v>3956</v>
      </c>
      <c r="TOW1535" s="229" t="s">
        <v>682</v>
      </c>
      <c r="TOX1535" s="229" t="s">
        <v>354</v>
      </c>
      <c r="TOY1535" s="229" t="s">
        <v>3957</v>
      </c>
      <c r="TOZ1535" s="229" t="s">
        <v>2189</v>
      </c>
      <c r="TPA1535" s="229" t="s">
        <v>294</v>
      </c>
      <c r="TPB1535" s="229" t="s">
        <v>289</v>
      </c>
      <c r="TPC1535" s="229" t="s">
        <v>35</v>
      </c>
      <c r="TPD1535" s="229" t="s">
        <v>29</v>
      </c>
      <c r="TPE1535" s="229" t="s">
        <v>181</v>
      </c>
      <c r="TPF1535" s="229" t="s">
        <v>3958</v>
      </c>
      <c r="TPG1535" s="229" t="s">
        <v>239</v>
      </c>
      <c r="TPH1535" s="229" t="s">
        <v>1186</v>
      </c>
      <c r="TPI1535" s="229" t="s">
        <v>222</v>
      </c>
      <c r="TPJ1535" s="229" t="s">
        <v>223</v>
      </c>
      <c r="TPK1535" s="229" t="s">
        <v>172</v>
      </c>
      <c r="TPL1535" s="229" t="s">
        <v>289</v>
      </c>
      <c r="TPM1535" s="229" t="s">
        <v>227</v>
      </c>
      <c r="TPQ1535" s="229">
        <v>2024</v>
      </c>
      <c r="TPR1535" s="229" t="s">
        <v>57</v>
      </c>
      <c r="TPS1535" s="229" t="s">
        <v>3938</v>
      </c>
      <c r="TPT1535" s="229">
        <v>12974601</v>
      </c>
      <c r="TPU1535" s="229" t="s">
        <v>3953</v>
      </c>
      <c r="TPV1535" s="229" t="s">
        <v>310</v>
      </c>
      <c r="TPW1535" s="229" t="s">
        <v>3954</v>
      </c>
      <c r="TPX1535" s="229" t="s">
        <v>305</v>
      </c>
      <c r="TPY1535" s="229" t="s">
        <v>52</v>
      </c>
      <c r="TPZ1535" s="229" t="s">
        <v>3955</v>
      </c>
      <c r="TQB1535" s="229" t="s">
        <v>3956</v>
      </c>
      <c r="TQC1535" s="229" t="s">
        <v>682</v>
      </c>
      <c r="TQD1535" s="229" t="s">
        <v>354</v>
      </c>
      <c r="TQE1535" s="229" t="s">
        <v>3957</v>
      </c>
      <c r="TQF1535" s="229" t="s">
        <v>2189</v>
      </c>
      <c r="TQG1535" s="229" t="s">
        <v>294</v>
      </c>
      <c r="TQH1535" s="229" t="s">
        <v>289</v>
      </c>
      <c r="TQI1535" s="229" t="s">
        <v>35</v>
      </c>
      <c r="TQJ1535" s="229" t="s">
        <v>29</v>
      </c>
      <c r="TQK1535" s="229" t="s">
        <v>181</v>
      </c>
      <c r="TQL1535" s="229" t="s">
        <v>3958</v>
      </c>
      <c r="TQM1535" s="229" t="s">
        <v>239</v>
      </c>
      <c r="TQN1535" s="229" t="s">
        <v>1186</v>
      </c>
      <c r="TQO1535" s="229" t="s">
        <v>222</v>
      </c>
      <c r="TQP1535" s="229" t="s">
        <v>223</v>
      </c>
      <c r="TQQ1535" s="229" t="s">
        <v>172</v>
      </c>
      <c r="TQR1535" s="229" t="s">
        <v>289</v>
      </c>
      <c r="TQS1535" s="229" t="s">
        <v>227</v>
      </c>
      <c r="TQW1535" s="229">
        <v>2024</v>
      </c>
      <c r="TQX1535" s="229" t="s">
        <v>57</v>
      </c>
      <c r="TQY1535" s="229" t="s">
        <v>3938</v>
      </c>
      <c r="TQZ1535" s="229">
        <v>12974601</v>
      </c>
      <c r="TRA1535" s="229" t="s">
        <v>3953</v>
      </c>
      <c r="TRB1535" s="229" t="s">
        <v>310</v>
      </c>
      <c r="TRC1535" s="229" t="s">
        <v>3954</v>
      </c>
      <c r="TRD1535" s="229" t="s">
        <v>305</v>
      </c>
      <c r="TRE1535" s="229" t="s">
        <v>52</v>
      </c>
      <c r="TRF1535" s="229" t="s">
        <v>3955</v>
      </c>
      <c r="TRH1535" s="229" t="s">
        <v>3956</v>
      </c>
      <c r="TRI1535" s="229" t="s">
        <v>682</v>
      </c>
      <c r="TRJ1535" s="229" t="s">
        <v>354</v>
      </c>
      <c r="TRK1535" s="229" t="s">
        <v>3957</v>
      </c>
      <c r="TRL1535" s="229" t="s">
        <v>2189</v>
      </c>
      <c r="TRM1535" s="229" t="s">
        <v>294</v>
      </c>
      <c r="TRN1535" s="229" t="s">
        <v>289</v>
      </c>
      <c r="TRO1535" s="229" t="s">
        <v>35</v>
      </c>
      <c r="TRP1535" s="229" t="s">
        <v>29</v>
      </c>
      <c r="TRQ1535" s="229" t="s">
        <v>181</v>
      </c>
      <c r="TRR1535" s="229" t="s">
        <v>3958</v>
      </c>
      <c r="TRS1535" s="229" t="s">
        <v>239</v>
      </c>
      <c r="TRT1535" s="229" t="s">
        <v>1186</v>
      </c>
      <c r="TRU1535" s="229" t="s">
        <v>222</v>
      </c>
      <c r="TRV1535" s="229" t="s">
        <v>223</v>
      </c>
      <c r="TRW1535" s="229" t="s">
        <v>172</v>
      </c>
      <c r="TRX1535" s="229" t="s">
        <v>289</v>
      </c>
      <c r="TRY1535" s="229" t="s">
        <v>227</v>
      </c>
      <c r="TSC1535" s="229">
        <v>2024</v>
      </c>
      <c r="TSD1535" s="229" t="s">
        <v>57</v>
      </c>
      <c r="TSE1535" s="229" t="s">
        <v>3938</v>
      </c>
      <c r="TSF1535" s="229">
        <v>12974601</v>
      </c>
      <c r="TSG1535" s="229" t="s">
        <v>3953</v>
      </c>
      <c r="TSH1535" s="229" t="s">
        <v>310</v>
      </c>
      <c r="TSI1535" s="229" t="s">
        <v>3954</v>
      </c>
      <c r="TSJ1535" s="229" t="s">
        <v>305</v>
      </c>
      <c r="TSK1535" s="229" t="s">
        <v>52</v>
      </c>
      <c r="TSL1535" s="229" t="s">
        <v>3955</v>
      </c>
      <c r="TSN1535" s="229" t="s">
        <v>3956</v>
      </c>
      <c r="TSO1535" s="229" t="s">
        <v>682</v>
      </c>
      <c r="TSP1535" s="229" t="s">
        <v>354</v>
      </c>
      <c r="TSQ1535" s="229" t="s">
        <v>3957</v>
      </c>
      <c r="TSR1535" s="229" t="s">
        <v>2189</v>
      </c>
      <c r="TSS1535" s="229" t="s">
        <v>294</v>
      </c>
      <c r="TST1535" s="229" t="s">
        <v>289</v>
      </c>
      <c r="TSU1535" s="229" t="s">
        <v>35</v>
      </c>
      <c r="TSV1535" s="229" t="s">
        <v>29</v>
      </c>
      <c r="TSW1535" s="229" t="s">
        <v>181</v>
      </c>
      <c r="TSX1535" s="229" t="s">
        <v>3958</v>
      </c>
      <c r="TSY1535" s="229" t="s">
        <v>239</v>
      </c>
      <c r="TSZ1535" s="229" t="s">
        <v>1186</v>
      </c>
      <c r="TTA1535" s="229" t="s">
        <v>222</v>
      </c>
      <c r="TTB1535" s="229" t="s">
        <v>223</v>
      </c>
      <c r="TTC1535" s="229" t="s">
        <v>172</v>
      </c>
      <c r="TTD1535" s="229" t="s">
        <v>289</v>
      </c>
      <c r="TTE1535" s="229" t="s">
        <v>227</v>
      </c>
      <c r="TTI1535" s="229">
        <v>2024</v>
      </c>
      <c r="TTJ1535" s="229" t="s">
        <v>57</v>
      </c>
      <c r="TTK1535" s="229" t="s">
        <v>3938</v>
      </c>
      <c r="TTL1535" s="229">
        <v>12974601</v>
      </c>
      <c r="TTM1535" s="229" t="s">
        <v>3953</v>
      </c>
      <c r="TTN1535" s="229" t="s">
        <v>310</v>
      </c>
      <c r="TTO1535" s="229" t="s">
        <v>3954</v>
      </c>
      <c r="TTP1535" s="229" t="s">
        <v>305</v>
      </c>
      <c r="TTQ1535" s="229" t="s">
        <v>52</v>
      </c>
      <c r="TTR1535" s="229" t="s">
        <v>3955</v>
      </c>
      <c r="TTT1535" s="229" t="s">
        <v>3956</v>
      </c>
      <c r="TTU1535" s="229" t="s">
        <v>682</v>
      </c>
      <c r="TTV1535" s="229" t="s">
        <v>354</v>
      </c>
      <c r="TTW1535" s="229" t="s">
        <v>3957</v>
      </c>
      <c r="TTX1535" s="229" t="s">
        <v>2189</v>
      </c>
      <c r="TTY1535" s="229" t="s">
        <v>294</v>
      </c>
      <c r="TTZ1535" s="229" t="s">
        <v>289</v>
      </c>
      <c r="TUA1535" s="229" t="s">
        <v>35</v>
      </c>
      <c r="TUB1535" s="229" t="s">
        <v>29</v>
      </c>
      <c r="TUC1535" s="229" t="s">
        <v>181</v>
      </c>
      <c r="TUD1535" s="229" t="s">
        <v>3958</v>
      </c>
      <c r="TUE1535" s="229" t="s">
        <v>239</v>
      </c>
      <c r="TUF1535" s="229" t="s">
        <v>1186</v>
      </c>
      <c r="TUG1535" s="229" t="s">
        <v>222</v>
      </c>
      <c r="TUH1535" s="229" t="s">
        <v>223</v>
      </c>
      <c r="TUI1535" s="229" t="s">
        <v>172</v>
      </c>
      <c r="TUJ1535" s="229" t="s">
        <v>289</v>
      </c>
      <c r="TUK1535" s="229" t="s">
        <v>227</v>
      </c>
      <c r="TUO1535" s="229">
        <v>2024</v>
      </c>
      <c r="TUP1535" s="229" t="s">
        <v>57</v>
      </c>
      <c r="TUQ1535" s="229" t="s">
        <v>3938</v>
      </c>
      <c r="TUR1535" s="229">
        <v>12974601</v>
      </c>
      <c r="TUS1535" s="229" t="s">
        <v>3953</v>
      </c>
      <c r="TUT1535" s="229" t="s">
        <v>310</v>
      </c>
      <c r="TUU1535" s="229" t="s">
        <v>3954</v>
      </c>
      <c r="TUV1535" s="229" t="s">
        <v>305</v>
      </c>
      <c r="TUW1535" s="229" t="s">
        <v>52</v>
      </c>
      <c r="TUX1535" s="229" t="s">
        <v>3955</v>
      </c>
      <c r="TUZ1535" s="229" t="s">
        <v>3956</v>
      </c>
      <c r="TVA1535" s="229" t="s">
        <v>682</v>
      </c>
      <c r="TVB1535" s="229" t="s">
        <v>354</v>
      </c>
      <c r="TVC1535" s="229" t="s">
        <v>3957</v>
      </c>
      <c r="TVD1535" s="229" t="s">
        <v>2189</v>
      </c>
      <c r="TVE1535" s="229" t="s">
        <v>294</v>
      </c>
      <c r="TVF1535" s="229" t="s">
        <v>289</v>
      </c>
      <c r="TVG1535" s="229" t="s">
        <v>35</v>
      </c>
      <c r="TVH1535" s="229" t="s">
        <v>29</v>
      </c>
      <c r="TVI1535" s="229" t="s">
        <v>181</v>
      </c>
      <c r="TVJ1535" s="229" t="s">
        <v>3958</v>
      </c>
      <c r="TVK1535" s="229" t="s">
        <v>239</v>
      </c>
      <c r="TVL1535" s="229" t="s">
        <v>1186</v>
      </c>
      <c r="TVM1535" s="229" t="s">
        <v>222</v>
      </c>
      <c r="TVN1535" s="229" t="s">
        <v>223</v>
      </c>
      <c r="TVO1535" s="229" t="s">
        <v>172</v>
      </c>
      <c r="TVP1535" s="229" t="s">
        <v>289</v>
      </c>
      <c r="TVQ1535" s="229" t="s">
        <v>227</v>
      </c>
      <c r="TVU1535" s="229">
        <v>2024</v>
      </c>
      <c r="TVV1535" s="229" t="s">
        <v>57</v>
      </c>
      <c r="TVW1535" s="229" t="s">
        <v>3938</v>
      </c>
      <c r="TVX1535" s="229">
        <v>12974601</v>
      </c>
      <c r="TVY1535" s="229" t="s">
        <v>3953</v>
      </c>
      <c r="TVZ1535" s="229" t="s">
        <v>310</v>
      </c>
      <c r="TWA1535" s="229" t="s">
        <v>3954</v>
      </c>
      <c r="TWB1535" s="229" t="s">
        <v>305</v>
      </c>
      <c r="TWC1535" s="229" t="s">
        <v>52</v>
      </c>
      <c r="TWD1535" s="229" t="s">
        <v>3955</v>
      </c>
      <c r="TWF1535" s="229" t="s">
        <v>3956</v>
      </c>
      <c r="TWG1535" s="229" t="s">
        <v>682</v>
      </c>
      <c r="TWH1535" s="229" t="s">
        <v>354</v>
      </c>
      <c r="TWI1535" s="229" t="s">
        <v>3957</v>
      </c>
      <c r="TWJ1535" s="229" t="s">
        <v>2189</v>
      </c>
      <c r="TWK1535" s="229" t="s">
        <v>294</v>
      </c>
      <c r="TWL1535" s="229" t="s">
        <v>289</v>
      </c>
      <c r="TWM1535" s="229" t="s">
        <v>35</v>
      </c>
      <c r="TWN1535" s="229" t="s">
        <v>29</v>
      </c>
      <c r="TWO1535" s="229" t="s">
        <v>181</v>
      </c>
      <c r="TWP1535" s="229" t="s">
        <v>3958</v>
      </c>
      <c r="TWQ1535" s="229" t="s">
        <v>239</v>
      </c>
      <c r="TWR1535" s="229" t="s">
        <v>1186</v>
      </c>
      <c r="TWS1535" s="229" t="s">
        <v>222</v>
      </c>
      <c r="TWT1535" s="229" t="s">
        <v>223</v>
      </c>
      <c r="TWU1535" s="229" t="s">
        <v>172</v>
      </c>
      <c r="TWV1535" s="229" t="s">
        <v>289</v>
      </c>
      <c r="TWW1535" s="229" t="s">
        <v>227</v>
      </c>
      <c r="TXA1535" s="229">
        <v>2024</v>
      </c>
      <c r="TXB1535" s="229" t="s">
        <v>57</v>
      </c>
      <c r="TXC1535" s="229" t="s">
        <v>3938</v>
      </c>
      <c r="TXD1535" s="229">
        <v>12974601</v>
      </c>
      <c r="TXE1535" s="229" t="s">
        <v>3953</v>
      </c>
      <c r="TXF1535" s="229" t="s">
        <v>310</v>
      </c>
      <c r="TXG1535" s="229" t="s">
        <v>3954</v>
      </c>
      <c r="TXH1535" s="229" t="s">
        <v>305</v>
      </c>
      <c r="TXI1535" s="229" t="s">
        <v>52</v>
      </c>
      <c r="TXJ1535" s="229" t="s">
        <v>3955</v>
      </c>
      <c r="TXL1535" s="229" t="s">
        <v>3956</v>
      </c>
      <c r="TXM1535" s="229" t="s">
        <v>682</v>
      </c>
      <c r="TXN1535" s="229" t="s">
        <v>354</v>
      </c>
      <c r="TXO1535" s="229" t="s">
        <v>3957</v>
      </c>
      <c r="TXP1535" s="229" t="s">
        <v>2189</v>
      </c>
      <c r="TXQ1535" s="229" t="s">
        <v>294</v>
      </c>
      <c r="TXR1535" s="229" t="s">
        <v>289</v>
      </c>
      <c r="TXS1535" s="229" t="s">
        <v>35</v>
      </c>
      <c r="TXT1535" s="229" t="s">
        <v>29</v>
      </c>
      <c r="TXU1535" s="229" t="s">
        <v>181</v>
      </c>
      <c r="TXV1535" s="229" t="s">
        <v>3958</v>
      </c>
      <c r="TXW1535" s="229" t="s">
        <v>239</v>
      </c>
      <c r="TXX1535" s="229" t="s">
        <v>1186</v>
      </c>
      <c r="TXY1535" s="229" t="s">
        <v>222</v>
      </c>
      <c r="TXZ1535" s="229" t="s">
        <v>223</v>
      </c>
      <c r="TYA1535" s="229" t="s">
        <v>172</v>
      </c>
      <c r="TYB1535" s="229" t="s">
        <v>289</v>
      </c>
      <c r="TYC1535" s="229" t="s">
        <v>227</v>
      </c>
      <c r="TYG1535" s="229">
        <v>2024</v>
      </c>
      <c r="TYH1535" s="229" t="s">
        <v>57</v>
      </c>
      <c r="TYI1535" s="229" t="s">
        <v>3938</v>
      </c>
      <c r="TYJ1535" s="229">
        <v>12974601</v>
      </c>
      <c r="TYK1535" s="229" t="s">
        <v>3953</v>
      </c>
      <c r="TYL1535" s="229" t="s">
        <v>310</v>
      </c>
      <c r="TYM1535" s="229" t="s">
        <v>3954</v>
      </c>
      <c r="TYN1535" s="229" t="s">
        <v>305</v>
      </c>
      <c r="TYO1535" s="229" t="s">
        <v>52</v>
      </c>
      <c r="TYP1535" s="229" t="s">
        <v>3955</v>
      </c>
      <c r="TYR1535" s="229" t="s">
        <v>3956</v>
      </c>
      <c r="TYS1535" s="229" t="s">
        <v>682</v>
      </c>
      <c r="TYT1535" s="229" t="s">
        <v>354</v>
      </c>
      <c r="TYU1535" s="229" t="s">
        <v>3957</v>
      </c>
      <c r="TYV1535" s="229" t="s">
        <v>2189</v>
      </c>
      <c r="TYW1535" s="229" t="s">
        <v>294</v>
      </c>
      <c r="TYX1535" s="229" t="s">
        <v>289</v>
      </c>
      <c r="TYY1535" s="229" t="s">
        <v>35</v>
      </c>
      <c r="TYZ1535" s="229" t="s">
        <v>29</v>
      </c>
      <c r="TZA1535" s="229" t="s">
        <v>181</v>
      </c>
      <c r="TZB1535" s="229" t="s">
        <v>3958</v>
      </c>
      <c r="TZC1535" s="229" t="s">
        <v>239</v>
      </c>
      <c r="TZD1535" s="229" t="s">
        <v>1186</v>
      </c>
      <c r="TZE1535" s="229" t="s">
        <v>222</v>
      </c>
      <c r="TZF1535" s="229" t="s">
        <v>223</v>
      </c>
      <c r="TZG1535" s="229" t="s">
        <v>172</v>
      </c>
      <c r="TZH1535" s="229" t="s">
        <v>289</v>
      </c>
      <c r="TZI1535" s="229" t="s">
        <v>227</v>
      </c>
      <c r="TZM1535" s="229">
        <v>2024</v>
      </c>
      <c r="TZN1535" s="229" t="s">
        <v>57</v>
      </c>
      <c r="TZO1535" s="229" t="s">
        <v>3938</v>
      </c>
      <c r="TZP1535" s="229">
        <v>12974601</v>
      </c>
      <c r="TZQ1535" s="229" t="s">
        <v>3953</v>
      </c>
      <c r="TZR1535" s="229" t="s">
        <v>310</v>
      </c>
      <c r="TZS1535" s="229" t="s">
        <v>3954</v>
      </c>
      <c r="TZT1535" s="229" t="s">
        <v>305</v>
      </c>
      <c r="TZU1535" s="229" t="s">
        <v>52</v>
      </c>
      <c r="TZV1535" s="229" t="s">
        <v>3955</v>
      </c>
      <c r="TZX1535" s="229" t="s">
        <v>3956</v>
      </c>
      <c r="TZY1535" s="229" t="s">
        <v>682</v>
      </c>
      <c r="TZZ1535" s="229" t="s">
        <v>354</v>
      </c>
      <c r="UAA1535" s="229" t="s">
        <v>3957</v>
      </c>
      <c r="UAB1535" s="229" t="s">
        <v>2189</v>
      </c>
      <c r="UAC1535" s="229" t="s">
        <v>294</v>
      </c>
      <c r="UAD1535" s="229" t="s">
        <v>289</v>
      </c>
      <c r="UAE1535" s="229" t="s">
        <v>35</v>
      </c>
      <c r="UAF1535" s="229" t="s">
        <v>29</v>
      </c>
      <c r="UAG1535" s="229" t="s">
        <v>181</v>
      </c>
      <c r="UAH1535" s="229" t="s">
        <v>3958</v>
      </c>
      <c r="UAI1535" s="229" t="s">
        <v>239</v>
      </c>
      <c r="UAJ1535" s="229" t="s">
        <v>1186</v>
      </c>
      <c r="UAK1535" s="229" t="s">
        <v>222</v>
      </c>
      <c r="UAL1535" s="229" t="s">
        <v>223</v>
      </c>
      <c r="UAM1535" s="229" t="s">
        <v>172</v>
      </c>
      <c r="UAN1535" s="229" t="s">
        <v>289</v>
      </c>
      <c r="UAO1535" s="229" t="s">
        <v>227</v>
      </c>
      <c r="UAS1535" s="229">
        <v>2024</v>
      </c>
      <c r="UAT1535" s="229" t="s">
        <v>57</v>
      </c>
      <c r="UAU1535" s="229" t="s">
        <v>3938</v>
      </c>
      <c r="UAV1535" s="229">
        <v>12974601</v>
      </c>
      <c r="UAW1535" s="229" t="s">
        <v>3953</v>
      </c>
      <c r="UAX1535" s="229" t="s">
        <v>310</v>
      </c>
      <c r="UAY1535" s="229" t="s">
        <v>3954</v>
      </c>
      <c r="UAZ1535" s="229" t="s">
        <v>305</v>
      </c>
      <c r="UBA1535" s="229" t="s">
        <v>52</v>
      </c>
      <c r="UBB1535" s="229" t="s">
        <v>3955</v>
      </c>
      <c r="UBD1535" s="229" t="s">
        <v>3956</v>
      </c>
      <c r="UBE1535" s="229" t="s">
        <v>682</v>
      </c>
      <c r="UBF1535" s="229" t="s">
        <v>354</v>
      </c>
      <c r="UBG1535" s="229" t="s">
        <v>3957</v>
      </c>
      <c r="UBH1535" s="229" t="s">
        <v>2189</v>
      </c>
      <c r="UBI1535" s="229" t="s">
        <v>294</v>
      </c>
      <c r="UBJ1535" s="229" t="s">
        <v>289</v>
      </c>
      <c r="UBK1535" s="229" t="s">
        <v>35</v>
      </c>
      <c r="UBL1535" s="229" t="s">
        <v>29</v>
      </c>
      <c r="UBM1535" s="229" t="s">
        <v>181</v>
      </c>
      <c r="UBN1535" s="229" t="s">
        <v>3958</v>
      </c>
      <c r="UBO1535" s="229" t="s">
        <v>239</v>
      </c>
      <c r="UBP1535" s="229" t="s">
        <v>1186</v>
      </c>
      <c r="UBQ1535" s="229" t="s">
        <v>222</v>
      </c>
      <c r="UBR1535" s="229" t="s">
        <v>223</v>
      </c>
      <c r="UBS1535" s="229" t="s">
        <v>172</v>
      </c>
      <c r="UBT1535" s="229" t="s">
        <v>289</v>
      </c>
      <c r="UBU1535" s="229" t="s">
        <v>227</v>
      </c>
      <c r="UBY1535" s="229">
        <v>2024</v>
      </c>
      <c r="UBZ1535" s="229" t="s">
        <v>57</v>
      </c>
      <c r="UCA1535" s="229" t="s">
        <v>3938</v>
      </c>
      <c r="UCB1535" s="229">
        <v>12974601</v>
      </c>
      <c r="UCC1535" s="229" t="s">
        <v>3953</v>
      </c>
      <c r="UCD1535" s="229" t="s">
        <v>310</v>
      </c>
      <c r="UCE1535" s="229" t="s">
        <v>3954</v>
      </c>
      <c r="UCF1535" s="229" t="s">
        <v>305</v>
      </c>
      <c r="UCG1535" s="229" t="s">
        <v>52</v>
      </c>
      <c r="UCH1535" s="229" t="s">
        <v>3955</v>
      </c>
      <c r="UCJ1535" s="229" t="s">
        <v>3956</v>
      </c>
      <c r="UCK1535" s="229" t="s">
        <v>682</v>
      </c>
      <c r="UCL1535" s="229" t="s">
        <v>354</v>
      </c>
      <c r="UCM1535" s="229" t="s">
        <v>3957</v>
      </c>
      <c r="UCN1535" s="229" t="s">
        <v>2189</v>
      </c>
      <c r="UCO1535" s="229" t="s">
        <v>294</v>
      </c>
      <c r="UCP1535" s="229" t="s">
        <v>289</v>
      </c>
      <c r="UCQ1535" s="229" t="s">
        <v>35</v>
      </c>
      <c r="UCR1535" s="229" t="s">
        <v>29</v>
      </c>
      <c r="UCS1535" s="229" t="s">
        <v>181</v>
      </c>
      <c r="UCT1535" s="229" t="s">
        <v>3958</v>
      </c>
      <c r="UCU1535" s="229" t="s">
        <v>239</v>
      </c>
      <c r="UCV1535" s="229" t="s">
        <v>1186</v>
      </c>
      <c r="UCW1535" s="229" t="s">
        <v>222</v>
      </c>
      <c r="UCX1535" s="229" t="s">
        <v>223</v>
      </c>
      <c r="UCY1535" s="229" t="s">
        <v>172</v>
      </c>
      <c r="UCZ1535" s="229" t="s">
        <v>289</v>
      </c>
      <c r="UDA1535" s="229" t="s">
        <v>227</v>
      </c>
      <c r="UDE1535" s="229">
        <v>2024</v>
      </c>
      <c r="UDF1535" s="229" t="s">
        <v>57</v>
      </c>
      <c r="UDG1535" s="229" t="s">
        <v>3938</v>
      </c>
      <c r="UDH1535" s="229">
        <v>12974601</v>
      </c>
      <c r="UDI1535" s="229" t="s">
        <v>3953</v>
      </c>
      <c r="UDJ1535" s="229" t="s">
        <v>310</v>
      </c>
      <c r="UDK1535" s="229" t="s">
        <v>3954</v>
      </c>
      <c r="UDL1535" s="229" t="s">
        <v>305</v>
      </c>
      <c r="UDM1535" s="229" t="s">
        <v>52</v>
      </c>
      <c r="UDN1535" s="229" t="s">
        <v>3955</v>
      </c>
      <c r="UDP1535" s="229" t="s">
        <v>3956</v>
      </c>
      <c r="UDQ1535" s="229" t="s">
        <v>682</v>
      </c>
      <c r="UDR1535" s="229" t="s">
        <v>354</v>
      </c>
      <c r="UDS1535" s="229" t="s">
        <v>3957</v>
      </c>
      <c r="UDT1535" s="229" t="s">
        <v>2189</v>
      </c>
      <c r="UDU1535" s="229" t="s">
        <v>294</v>
      </c>
      <c r="UDV1535" s="229" t="s">
        <v>289</v>
      </c>
      <c r="UDW1535" s="229" t="s">
        <v>35</v>
      </c>
      <c r="UDX1535" s="229" t="s">
        <v>29</v>
      </c>
      <c r="UDY1535" s="229" t="s">
        <v>181</v>
      </c>
      <c r="UDZ1535" s="229" t="s">
        <v>3958</v>
      </c>
      <c r="UEA1535" s="229" t="s">
        <v>239</v>
      </c>
      <c r="UEB1535" s="229" t="s">
        <v>1186</v>
      </c>
      <c r="UEC1535" s="229" t="s">
        <v>222</v>
      </c>
      <c r="UED1535" s="229" t="s">
        <v>223</v>
      </c>
      <c r="UEE1535" s="229" t="s">
        <v>172</v>
      </c>
      <c r="UEF1535" s="229" t="s">
        <v>289</v>
      </c>
      <c r="UEG1535" s="229" t="s">
        <v>227</v>
      </c>
      <c r="UEK1535" s="229">
        <v>2024</v>
      </c>
      <c r="UEL1535" s="229" t="s">
        <v>57</v>
      </c>
      <c r="UEM1535" s="229" t="s">
        <v>3938</v>
      </c>
      <c r="UEN1535" s="229">
        <v>12974601</v>
      </c>
      <c r="UEO1535" s="229" t="s">
        <v>3953</v>
      </c>
      <c r="UEP1535" s="229" t="s">
        <v>310</v>
      </c>
      <c r="UEQ1535" s="229" t="s">
        <v>3954</v>
      </c>
      <c r="UER1535" s="229" t="s">
        <v>305</v>
      </c>
      <c r="UES1535" s="229" t="s">
        <v>52</v>
      </c>
      <c r="UET1535" s="229" t="s">
        <v>3955</v>
      </c>
      <c r="UEV1535" s="229" t="s">
        <v>3956</v>
      </c>
      <c r="UEW1535" s="229" t="s">
        <v>682</v>
      </c>
      <c r="UEX1535" s="229" t="s">
        <v>354</v>
      </c>
      <c r="UEY1535" s="229" t="s">
        <v>3957</v>
      </c>
      <c r="UEZ1535" s="229" t="s">
        <v>2189</v>
      </c>
      <c r="UFA1535" s="229" t="s">
        <v>294</v>
      </c>
      <c r="UFB1535" s="229" t="s">
        <v>289</v>
      </c>
      <c r="UFC1535" s="229" t="s">
        <v>35</v>
      </c>
      <c r="UFD1535" s="229" t="s">
        <v>29</v>
      </c>
      <c r="UFE1535" s="229" t="s">
        <v>181</v>
      </c>
      <c r="UFF1535" s="229" t="s">
        <v>3958</v>
      </c>
      <c r="UFG1535" s="229" t="s">
        <v>239</v>
      </c>
      <c r="UFH1535" s="229" t="s">
        <v>1186</v>
      </c>
      <c r="UFI1535" s="229" t="s">
        <v>222</v>
      </c>
      <c r="UFJ1535" s="229" t="s">
        <v>223</v>
      </c>
      <c r="UFK1535" s="229" t="s">
        <v>172</v>
      </c>
      <c r="UFL1535" s="229" t="s">
        <v>289</v>
      </c>
      <c r="UFM1535" s="229" t="s">
        <v>227</v>
      </c>
      <c r="UFQ1535" s="229">
        <v>2024</v>
      </c>
      <c r="UFR1535" s="229" t="s">
        <v>57</v>
      </c>
      <c r="UFS1535" s="229" t="s">
        <v>3938</v>
      </c>
      <c r="UFT1535" s="229">
        <v>12974601</v>
      </c>
      <c r="UFU1535" s="229" t="s">
        <v>3953</v>
      </c>
      <c r="UFV1535" s="229" t="s">
        <v>310</v>
      </c>
      <c r="UFW1535" s="229" t="s">
        <v>3954</v>
      </c>
      <c r="UFX1535" s="229" t="s">
        <v>305</v>
      </c>
      <c r="UFY1535" s="229" t="s">
        <v>52</v>
      </c>
      <c r="UFZ1535" s="229" t="s">
        <v>3955</v>
      </c>
      <c r="UGB1535" s="229" t="s">
        <v>3956</v>
      </c>
      <c r="UGC1535" s="229" t="s">
        <v>682</v>
      </c>
      <c r="UGD1535" s="229" t="s">
        <v>354</v>
      </c>
      <c r="UGE1535" s="229" t="s">
        <v>3957</v>
      </c>
      <c r="UGF1535" s="229" t="s">
        <v>2189</v>
      </c>
      <c r="UGG1535" s="229" t="s">
        <v>294</v>
      </c>
      <c r="UGH1535" s="229" t="s">
        <v>289</v>
      </c>
      <c r="UGI1535" s="229" t="s">
        <v>35</v>
      </c>
      <c r="UGJ1535" s="229" t="s">
        <v>29</v>
      </c>
      <c r="UGK1535" s="229" t="s">
        <v>181</v>
      </c>
      <c r="UGL1535" s="229" t="s">
        <v>3958</v>
      </c>
      <c r="UGM1535" s="229" t="s">
        <v>239</v>
      </c>
      <c r="UGN1535" s="229" t="s">
        <v>1186</v>
      </c>
      <c r="UGO1535" s="229" t="s">
        <v>222</v>
      </c>
      <c r="UGP1535" s="229" t="s">
        <v>223</v>
      </c>
      <c r="UGQ1535" s="229" t="s">
        <v>172</v>
      </c>
      <c r="UGR1535" s="229" t="s">
        <v>289</v>
      </c>
      <c r="UGS1535" s="229" t="s">
        <v>227</v>
      </c>
      <c r="UGW1535" s="229">
        <v>2024</v>
      </c>
      <c r="UGX1535" s="229" t="s">
        <v>57</v>
      </c>
      <c r="UGY1535" s="229" t="s">
        <v>3938</v>
      </c>
      <c r="UGZ1535" s="229">
        <v>12974601</v>
      </c>
      <c r="UHA1535" s="229" t="s">
        <v>3953</v>
      </c>
      <c r="UHB1535" s="229" t="s">
        <v>310</v>
      </c>
      <c r="UHC1535" s="229" t="s">
        <v>3954</v>
      </c>
      <c r="UHD1535" s="229" t="s">
        <v>305</v>
      </c>
      <c r="UHE1535" s="229" t="s">
        <v>52</v>
      </c>
      <c r="UHF1535" s="229" t="s">
        <v>3955</v>
      </c>
      <c r="UHH1535" s="229" t="s">
        <v>3956</v>
      </c>
      <c r="UHI1535" s="229" t="s">
        <v>682</v>
      </c>
      <c r="UHJ1535" s="229" t="s">
        <v>354</v>
      </c>
      <c r="UHK1535" s="229" t="s">
        <v>3957</v>
      </c>
      <c r="UHL1535" s="229" t="s">
        <v>2189</v>
      </c>
      <c r="UHM1535" s="229" t="s">
        <v>294</v>
      </c>
      <c r="UHN1535" s="229" t="s">
        <v>289</v>
      </c>
      <c r="UHO1535" s="229" t="s">
        <v>35</v>
      </c>
      <c r="UHP1535" s="229" t="s">
        <v>29</v>
      </c>
      <c r="UHQ1535" s="229" t="s">
        <v>181</v>
      </c>
      <c r="UHR1535" s="229" t="s">
        <v>3958</v>
      </c>
      <c r="UHS1535" s="229" t="s">
        <v>239</v>
      </c>
      <c r="UHT1535" s="229" t="s">
        <v>1186</v>
      </c>
      <c r="UHU1535" s="229" t="s">
        <v>222</v>
      </c>
      <c r="UHV1535" s="229" t="s">
        <v>223</v>
      </c>
      <c r="UHW1535" s="229" t="s">
        <v>172</v>
      </c>
      <c r="UHX1535" s="229" t="s">
        <v>289</v>
      </c>
      <c r="UHY1535" s="229" t="s">
        <v>227</v>
      </c>
      <c r="UIC1535" s="229">
        <v>2024</v>
      </c>
      <c r="UID1535" s="229" t="s">
        <v>57</v>
      </c>
      <c r="UIE1535" s="229" t="s">
        <v>3938</v>
      </c>
      <c r="UIF1535" s="229">
        <v>12974601</v>
      </c>
      <c r="UIG1535" s="229" t="s">
        <v>3953</v>
      </c>
      <c r="UIH1535" s="229" t="s">
        <v>310</v>
      </c>
      <c r="UII1535" s="229" t="s">
        <v>3954</v>
      </c>
      <c r="UIJ1535" s="229" t="s">
        <v>305</v>
      </c>
      <c r="UIK1535" s="229" t="s">
        <v>52</v>
      </c>
      <c r="UIL1535" s="229" t="s">
        <v>3955</v>
      </c>
      <c r="UIN1535" s="229" t="s">
        <v>3956</v>
      </c>
      <c r="UIO1535" s="229" t="s">
        <v>682</v>
      </c>
      <c r="UIP1535" s="229" t="s">
        <v>354</v>
      </c>
      <c r="UIQ1535" s="229" t="s">
        <v>3957</v>
      </c>
      <c r="UIR1535" s="229" t="s">
        <v>2189</v>
      </c>
      <c r="UIS1535" s="229" t="s">
        <v>294</v>
      </c>
      <c r="UIT1535" s="229" t="s">
        <v>289</v>
      </c>
      <c r="UIU1535" s="229" t="s">
        <v>35</v>
      </c>
      <c r="UIV1535" s="229" t="s">
        <v>29</v>
      </c>
      <c r="UIW1535" s="229" t="s">
        <v>181</v>
      </c>
      <c r="UIX1535" s="229" t="s">
        <v>3958</v>
      </c>
      <c r="UIY1535" s="229" t="s">
        <v>239</v>
      </c>
      <c r="UIZ1535" s="229" t="s">
        <v>1186</v>
      </c>
      <c r="UJA1535" s="229" t="s">
        <v>222</v>
      </c>
      <c r="UJB1535" s="229" t="s">
        <v>223</v>
      </c>
      <c r="UJC1535" s="229" t="s">
        <v>172</v>
      </c>
      <c r="UJD1535" s="229" t="s">
        <v>289</v>
      </c>
      <c r="UJE1535" s="229" t="s">
        <v>227</v>
      </c>
      <c r="UJI1535" s="229">
        <v>2024</v>
      </c>
      <c r="UJJ1535" s="229" t="s">
        <v>57</v>
      </c>
      <c r="UJK1535" s="229" t="s">
        <v>3938</v>
      </c>
      <c r="UJL1535" s="229">
        <v>12974601</v>
      </c>
      <c r="UJM1535" s="229" t="s">
        <v>3953</v>
      </c>
      <c r="UJN1535" s="229" t="s">
        <v>310</v>
      </c>
      <c r="UJO1535" s="229" t="s">
        <v>3954</v>
      </c>
      <c r="UJP1535" s="229" t="s">
        <v>305</v>
      </c>
      <c r="UJQ1535" s="229" t="s">
        <v>52</v>
      </c>
      <c r="UJR1535" s="229" t="s">
        <v>3955</v>
      </c>
      <c r="UJT1535" s="229" t="s">
        <v>3956</v>
      </c>
      <c r="UJU1535" s="229" t="s">
        <v>682</v>
      </c>
      <c r="UJV1535" s="229" t="s">
        <v>354</v>
      </c>
      <c r="UJW1535" s="229" t="s">
        <v>3957</v>
      </c>
      <c r="UJX1535" s="229" t="s">
        <v>2189</v>
      </c>
      <c r="UJY1535" s="229" t="s">
        <v>294</v>
      </c>
      <c r="UJZ1535" s="229" t="s">
        <v>289</v>
      </c>
      <c r="UKA1535" s="229" t="s">
        <v>35</v>
      </c>
      <c r="UKB1535" s="229" t="s">
        <v>29</v>
      </c>
      <c r="UKC1535" s="229" t="s">
        <v>181</v>
      </c>
      <c r="UKD1535" s="229" t="s">
        <v>3958</v>
      </c>
      <c r="UKE1535" s="229" t="s">
        <v>239</v>
      </c>
      <c r="UKF1535" s="229" t="s">
        <v>1186</v>
      </c>
      <c r="UKG1535" s="229" t="s">
        <v>222</v>
      </c>
      <c r="UKH1535" s="229" t="s">
        <v>223</v>
      </c>
      <c r="UKI1535" s="229" t="s">
        <v>172</v>
      </c>
      <c r="UKJ1535" s="229" t="s">
        <v>289</v>
      </c>
      <c r="UKK1535" s="229" t="s">
        <v>227</v>
      </c>
      <c r="UKO1535" s="229">
        <v>2024</v>
      </c>
      <c r="UKP1535" s="229" t="s">
        <v>57</v>
      </c>
      <c r="UKQ1535" s="229" t="s">
        <v>3938</v>
      </c>
      <c r="UKR1535" s="229">
        <v>12974601</v>
      </c>
      <c r="UKS1535" s="229" t="s">
        <v>3953</v>
      </c>
      <c r="UKT1535" s="229" t="s">
        <v>310</v>
      </c>
      <c r="UKU1535" s="229" t="s">
        <v>3954</v>
      </c>
      <c r="UKV1535" s="229" t="s">
        <v>305</v>
      </c>
      <c r="UKW1535" s="229" t="s">
        <v>52</v>
      </c>
      <c r="UKX1535" s="229" t="s">
        <v>3955</v>
      </c>
      <c r="UKZ1535" s="229" t="s">
        <v>3956</v>
      </c>
      <c r="ULA1535" s="229" t="s">
        <v>682</v>
      </c>
      <c r="ULB1535" s="229" t="s">
        <v>354</v>
      </c>
      <c r="ULC1535" s="229" t="s">
        <v>3957</v>
      </c>
      <c r="ULD1535" s="229" t="s">
        <v>2189</v>
      </c>
      <c r="ULE1535" s="229" t="s">
        <v>294</v>
      </c>
      <c r="ULF1535" s="229" t="s">
        <v>289</v>
      </c>
      <c r="ULG1535" s="229" t="s">
        <v>35</v>
      </c>
      <c r="ULH1535" s="229" t="s">
        <v>29</v>
      </c>
      <c r="ULI1535" s="229" t="s">
        <v>181</v>
      </c>
      <c r="ULJ1535" s="229" t="s">
        <v>3958</v>
      </c>
      <c r="ULK1535" s="229" t="s">
        <v>239</v>
      </c>
      <c r="ULL1535" s="229" t="s">
        <v>1186</v>
      </c>
      <c r="ULM1535" s="229" t="s">
        <v>222</v>
      </c>
      <c r="ULN1535" s="229" t="s">
        <v>223</v>
      </c>
      <c r="ULO1535" s="229" t="s">
        <v>172</v>
      </c>
      <c r="ULP1535" s="229" t="s">
        <v>289</v>
      </c>
      <c r="ULQ1535" s="229" t="s">
        <v>227</v>
      </c>
      <c r="ULU1535" s="229">
        <v>2024</v>
      </c>
      <c r="ULV1535" s="229" t="s">
        <v>57</v>
      </c>
      <c r="ULW1535" s="229" t="s">
        <v>3938</v>
      </c>
      <c r="ULX1535" s="229">
        <v>12974601</v>
      </c>
      <c r="ULY1535" s="229" t="s">
        <v>3953</v>
      </c>
      <c r="ULZ1535" s="229" t="s">
        <v>310</v>
      </c>
      <c r="UMA1535" s="229" t="s">
        <v>3954</v>
      </c>
      <c r="UMB1535" s="229" t="s">
        <v>305</v>
      </c>
      <c r="UMC1535" s="229" t="s">
        <v>52</v>
      </c>
      <c r="UMD1535" s="229" t="s">
        <v>3955</v>
      </c>
      <c r="UMF1535" s="229" t="s">
        <v>3956</v>
      </c>
      <c r="UMG1535" s="229" t="s">
        <v>682</v>
      </c>
      <c r="UMH1535" s="229" t="s">
        <v>354</v>
      </c>
      <c r="UMI1535" s="229" t="s">
        <v>3957</v>
      </c>
      <c r="UMJ1535" s="229" t="s">
        <v>2189</v>
      </c>
      <c r="UMK1535" s="229" t="s">
        <v>294</v>
      </c>
      <c r="UML1535" s="229" t="s">
        <v>289</v>
      </c>
      <c r="UMM1535" s="229" t="s">
        <v>35</v>
      </c>
      <c r="UMN1535" s="229" t="s">
        <v>29</v>
      </c>
      <c r="UMO1535" s="229" t="s">
        <v>181</v>
      </c>
      <c r="UMP1535" s="229" t="s">
        <v>3958</v>
      </c>
      <c r="UMQ1535" s="229" t="s">
        <v>239</v>
      </c>
      <c r="UMR1535" s="229" t="s">
        <v>1186</v>
      </c>
      <c r="UMS1535" s="229" t="s">
        <v>222</v>
      </c>
      <c r="UMT1535" s="229" t="s">
        <v>223</v>
      </c>
      <c r="UMU1535" s="229" t="s">
        <v>172</v>
      </c>
      <c r="UMV1535" s="229" t="s">
        <v>289</v>
      </c>
      <c r="UMW1535" s="229" t="s">
        <v>227</v>
      </c>
      <c r="UNA1535" s="229">
        <v>2024</v>
      </c>
      <c r="UNB1535" s="229" t="s">
        <v>57</v>
      </c>
      <c r="UNC1535" s="229" t="s">
        <v>3938</v>
      </c>
      <c r="UND1535" s="229">
        <v>12974601</v>
      </c>
      <c r="UNE1535" s="229" t="s">
        <v>3953</v>
      </c>
      <c r="UNF1535" s="229" t="s">
        <v>310</v>
      </c>
      <c r="UNG1535" s="229" t="s">
        <v>3954</v>
      </c>
      <c r="UNH1535" s="229" t="s">
        <v>305</v>
      </c>
      <c r="UNI1535" s="229" t="s">
        <v>52</v>
      </c>
      <c r="UNJ1535" s="229" t="s">
        <v>3955</v>
      </c>
      <c r="UNL1535" s="229" t="s">
        <v>3956</v>
      </c>
      <c r="UNM1535" s="229" t="s">
        <v>682</v>
      </c>
      <c r="UNN1535" s="229" t="s">
        <v>354</v>
      </c>
      <c r="UNO1535" s="229" t="s">
        <v>3957</v>
      </c>
      <c r="UNP1535" s="229" t="s">
        <v>2189</v>
      </c>
      <c r="UNQ1535" s="229" t="s">
        <v>294</v>
      </c>
      <c r="UNR1535" s="229" t="s">
        <v>289</v>
      </c>
      <c r="UNS1535" s="229" t="s">
        <v>35</v>
      </c>
      <c r="UNT1535" s="229" t="s">
        <v>29</v>
      </c>
      <c r="UNU1535" s="229" t="s">
        <v>181</v>
      </c>
      <c r="UNV1535" s="229" t="s">
        <v>3958</v>
      </c>
      <c r="UNW1535" s="229" t="s">
        <v>239</v>
      </c>
      <c r="UNX1535" s="229" t="s">
        <v>1186</v>
      </c>
      <c r="UNY1535" s="229" t="s">
        <v>222</v>
      </c>
      <c r="UNZ1535" s="229" t="s">
        <v>223</v>
      </c>
      <c r="UOA1535" s="229" t="s">
        <v>172</v>
      </c>
      <c r="UOB1535" s="229" t="s">
        <v>289</v>
      </c>
      <c r="UOC1535" s="229" t="s">
        <v>227</v>
      </c>
      <c r="UOG1535" s="229">
        <v>2024</v>
      </c>
      <c r="UOH1535" s="229" t="s">
        <v>57</v>
      </c>
      <c r="UOI1535" s="229" t="s">
        <v>3938</v>
      </c>
      <c r="UOJ1535" s="229">
        <v>12974601</v>
      </c>
      <c r="UOK1535" s="229" t="s">
        <v>3953</v>
      </c>
      <c r="UOL1535" s="229" t="s">
        <v>310</v>
      </c>
      <c r="UOM1535" s="229" t="s">
        <v>3954</v>
      </c>
      <c r="UON1535" s="229" t="s">
        <v>305</v>
      </c>
      <c r="UOO1535" s="229" t="s">
        <v>52</v>
      </c>
      <c r="UOP1535" s="229" t="s">
        <v>3955</v>
      </c>
      <c r="UOR1535" s="229" t="s">
        <v>3956</v>
      </c>
      <c r="UOS1535" s="229" t="s">
        <v>682</v>
      </c>
      <c r="UOT1535" s="229" t="s">
        <v>354</v>
      </c>
      <c r="UOU1535" s="229" t="s">
        <v>3957</v>
      </c>
      <c r="UOV1535" s="229" t="s">
        <v>2189</v>
      </c>
      <c r="UOW1535" s="229" t="s">
        <v>294</v>
      </c>
      <c r="UOX1535" s="229" t="s">
        <v>289</v>
      </c>
      <c r="UOY1535" s="229" t="s">
        <v>35</v>
      </c>
      <c r="UOZ1535" s="229" t="s">
        <v>29</v>
      </c>
      <c r="UPA1535" s="229" t="s">
        <v>181</v>
      </c>
      <c r="UPB1535" s="229" t="s">
        <v>3958</v>
      </c>
      <c r="UPC1535" s="229" t="s">
        <v>239</v>
      </c>
      <c r="UPD1535" s="229" t="s">
        <v>1186</v>
      </c>
      <c r="UPE1535" s="229" t="s">
        <v>222</v>
      </c>
      <c r="UPF1535" s="229" t="s">
        <v>223</v>
      </c>
      <c r="UPG1535" s="229" t="s">
        <v>172</v>
      </c>
      <c r="UPH1535" s="229" t="s">
        <v>289</v>
      </c>
      <c r="UPI1535" s="229" t="s">
        <v>227</v>
      </c>
      <c r="UPM1535" s="229">
        <v>2024</v>
      </c>
      <c r="UPN1535" s="229" t="s">
        <v>57</v>
      </c>
      <c r="UPO1535" s="229" t="s">
        <v>3938</v>
      </c>
      <c r="UPP1535" s="229">
        <v>12974601</v>
      </c>
      <c r="UPQ1535" s="229" t="s">
        <v>3953</v>
      </c>
      <c r="UPR1535" s="229" t="s">
        <v>310</v>
      </c>
      <c r="UPS1535" s="229" t="s">
        <v>3954</v>
      </c>
      <c r="UPT1535" s="229" t="s">
        <v>305</v>
      </c>
      <c r="UPU1535" s="229" t="s">
        <v>52</v>
      </c>
      <c r="UPV1535" s="229" t="s">
        <v>3955</v>
      </c>
      <c r="UPX1535" s="229" t="s">
        <v>3956</v>
      </c>
      <c r="UPY1535" s="229" t="s">
        <v>682</v>
      </c>
      <c r="UPZ1535" s="229" t="s">
        <v>354</v>
      </c>
      <c r="UQA1535" s="229" t="s">
        <v>3957</v>
      </c>
      <c r="UQB1535" s="229" t="s">
        <v>2189</v>
      </c>
      <c r="UQC1535" s="229" t="s">
        <v>294</v>
      </c>
      <c r="UQD1535" s="229" t="s">
        <v>289</v>
      </c>
      <c r="UQE1535" s="229" t="s">
        <v>35</v>
      </c>
      <c r="UQF1535" s="229" t="s">
        <v>29</v>
      </c>
      <c r="UQG1535" s="229" t="s">
        <v>181</v>
      </c>
      <c r="UQH1535" s="229" t="s">
        <v>3958</v>
      </c>
      <c r="UQI1535" s="229" t="s">
        <v>239</v>
      </c>
      <c r="UQJ1535" s="229" t="s">
        <v>1186</v>
      </c>
      <c r="UQK1535" s="229" t="s">
        <v>222</v>
      </c>
      <c r="UQL1535" s="229" t="s">
        <v>223</v>
      </c>
      <c r="UQM1535" s="229" t="s">
        <v>172</v>
      </c>
      <c r="UQN1535" s="229" t="s">
        <v>289</v>
      </c>
      <c r="UQO1535" s="229" t="s">
        <v>227</v>
      </c>
      <c r="UQS1535" s="229">
        <v>2024</v>
      </c>
      <c r="UQT1535" s="229" t="s">
        <v>57</v>
      </c>
      <c r="UQU1535" s="229" t="s">
        <v>3938</v>
      </c>
      <c r="UQV1535" s="229">
        <v>12974601</v>
      </c>
      <c r="UQW1535" s="229" t="s">
        <v>3953</v>
      </c>
      <c r="UQX1535" s="229" t="s">
        <v>310</v>
      </c>
      <c r="UQY1535" s="229" t="s">
        <v>3954</v>
      </c>
      <c r="UQZ1535" s="229" t="s">
        <v>305</v>
      </c>
      <c r="URA1535" s="229" t="s">
        <v>52</v>
      </c>
      <c r="URB1535" s="229" t="s">
        <v>3955</v>
      </c>
      <c r="URD1535" s="229" t="s">
        <v>3956</v>
      </c>
      <c r="URE1535" s="229" t="s">
        <v>682</v>
      </c>
      <c r="URF1535" s="229" t="s">
        <v>354</v>
      </c>
      <c r="URG1535" s="229" t="s">
        <v>3957</v>
      </c>
      <c r="URH1535" s="229" t="s">
        <v>2189</v>
      </c>
      <c r="URI1535" s="229" t="s">
        <v>294</v>
      </c>
      <c r="URJ1535" s="229" t="s">
        <v>289</v>
      </c>
      <c r="URK1535" s="229" t="s">
        <v>35</v>
      </c>
      <c r="URL1535" s="229" t="s">
        <v>29</v>
      </c>
      <c r="URM1535" s="229" t="s">
        <v>181</v>
      </c>
      <c r="URN1535" s="229" t="s">
        <v>3958</v>
      </c>
      <c r="URO1535" s="229" t="s">
        <v>239</v>
      </c>
      <c r="URP1535" s="229" t="s">
        <v>1186</v>
      </c>
      <c r="URQ1535" s="229" t="s">
        <v>222</v>
      </c>
      <c r="URR1535" s="229" t="s">
        <v>223</v>
      </c>
      <c r="URS1535" s="229" t="s">
        <v>172</v>
      </c>
      <c r="URT1535" s="229" t="s">
        <v>289</v>
      </c>
      <c r="URU1535" s="229" t="s">
        <v>227</v>
      </c>
      <c r="URY1535" s="229">
        <v>2024</v>
      </c>
      <c r="URZ1535" s="229" t="s">
        <v>57</v>
      </c>
      <c r="USA1535" s="229" t="s">
        <v>3938</v>
      </c>
      <c r="USB1535" s="229">
        <v>12974601</v>
      </c>
      <c r="USC1535" s="229" t="s">
        <v>3953</v>
      </c>
      <c r="USD1535" s="229" t="s">
        <v>310</v>
      </c>
      <c r="USE1535" s="229" t="s">
        <v>3954</v>
      </c>
      <c r="USF1535" s="229" t="s">
        <v>305</v>
      </c>
      <c r="USG1535" s="229" t="s">
        <v>52</v>
      </c>
      <c r="USH1535" s="229" t="s">
        <v>3955</v>
      </c>
      <c r="USJ1535" s="229" t="s">
        <v>3956</v>
      </c>
      <c r="USK1535" s="229" t="s">
        <v>682</v>
      </c>
      <c r="USL1535" s="229" t="s">
        <v>354</v>
      </c>
      <c r="USM1535" s="229" t="s">
        <v>3957</v>
      </c>
      <c r="USN1535" s="229" t="s">
        <v>2189</v>
      </c>
      <c r="USO1535" s="229" t="s">
        <v>294</v>
      </c>
      <c r="USP1535" s="229" t="s">
        <v>289</v>
      </c>
      <c r="USQ1535" s="229" t="s">
        <v>35</v>
      </c>
      <c r="USR1535" s="229" t="s">
        <v>29</v>
      </c>
      <c r="USS1535" s="229" t="s">
        <v>181</v>
      </c>
      <c r="UST1535" s="229" t="s">
        <v>3958</v>
      </c>
      <c r="USU1535" s="229" t="s">
        <v>239</v>
      </c>
      <c r="USV1535" s="229" t="s">
        <v>1186</v>
      </c>
      <c r="USW1535" s="229" t="s">
        <v>222</v>
      </c>
      <c r="USX1535" s="229" t="s">
        <v>223</v>
      </c>
      <c r="USY1535" s="229" t="s">
        <v>172</v>
      </c>
      <c r="USZ1535" s="229" t="s">
        <v>289</v>
      </c>
      <c r="UTA1535" s="229" t="s">
        <v>227</v>
      </c>
      <c r="UTE1535" s="229">
        <v>2024</v>
      </c>
      <c r="UTF1535" s="229" t="s">
        <v>57</v>
      </c>
      <c r="UTG1535" s="229" t="s">
        <v>3938</v>
      </c>
      <c r="UTH1535" s="229">
        <v>12974601</v>
      </c>
      <c r="UTI1535" s="229" t="s">
        <v>3953</v>
      </c>
      <c r="UTJ1535" s="229" t="s">
        <v>310</v>
      </c>
      <c r="UTK1535" s="229" t="s">
        <v>3954</v>
      </c>
      <c r="UTL1535" s="229" t="s">
        <v>305</v>
      </c>
      <c r="UTM1535" s="229" t="s">
        <v>52</v>
      </c>
      <c r="UTN1535" s="229" t="s">
        <v>3955</v>
      </c>
      <c r="UTP1535" s="229" t="s">
        <v>3956</v>
      </c>
      <c r="UTQ1535" s="229" t="s">
        <v>682</v>
      </c>
      <c r="UTR1535" s="229" t="s">
        <v>354</v>
      </c>
      <c r="UTS1535" s="229" t="s">
        <v>3957</v>
      </c>
      <c r="UTT1535" s="229" t="s">
        <v>2189</v>
      </c>
      <c r="UTU1535" s="229" t="s">
        <v>294</v>
      </c>
      <c r="UTV1535" s="229" t="s">
        <v>289</v>
      </c>
      <c r="UTW1535" s="229" t="s">
        <v>35</v>
      </c>
      <c r="UTX1535" s="229" t="s">
        <v>29</v>
      </c>
      <c r="UTY1535" s="229" t="s">
        <v>181</v>
      </c>
      <c r="UTZ1535" s="229" t="s">
        <v>3958</v>
      </c>
      <c r="UUA1535" s="229" t="s">
        <v>239</v>
      </c>
      <c r="UUB1535" s="229" t="s">
        <v>1186</v>
      </c>
      <c r="UUC1535" s="229" t="s">
        <v>222</v>
      </c>
      <c r="UUD1535" s="229" t="s">
        <v>223</v>
      </c>
      <c r="UUE1535" s="229" t="s">
        <v>172</v>
      </c>
      <c r="UUF1535" s="229" t="s">
        <v>289</v>
      </c>
      <c r="UUG1535" s="229" t="s">
        <v>227</v>
      </c>
      <c r="UUK1535" s="229">
        <v>2024</v>
      </c>
      <c r="UUL1535" s="229" t="s">
        <v>57</v>
      </c>
      <c r="UUM1535" s="229" t="s">
        <v>3938</v>
      </c>
      <c r="UUN1535" s="229">
        <v>12974601</v>
      </c>
      <c r="UUO1535" s="229" t="s">
        <v>3953</v>
      </c>
      <c r="UUP1535" s="229" t="s">
        <v>310</v>
      </c>
      <c r="UUQ1535" s="229" t="s">
        <v>3954</v>
      </c>
      <c r="UUR1535" s="229" t="s">
        <v>305</v>
      </c>
      <c r="UUS1535" s="229" t="s">
        <v>52</v>
      </c>
      <c r="UUT1535" s="229" t="s">
        <v>3955</v>
      </c>
      <c r="UUV1535" s="229" t="s">
        <v>3956</v>
      </c>
      <c r="UUW1535" s="229" t="s">
        <v>682</v>
      </c>
      <c r="UUX1535" s="229" t="s">
        <v>354</v>
      </c>
      <c r="UUY1535" s="229" t="s">
        <v>3957</v>
      </c>
      <c r="UUZ1535" s="229" t="s">
        <v>2189</v>
      </c>
      <c r="UVA1535" s="229" t="s">
        <v>294</v>
      </c>
      <c r="UVB1535" s="229" t="s">
        <v>289</v>
      </c>
      <c r="UVC1535" s="229" t="s">
        <v>35</v>
      </c>
      <c r="UVD1535" s="229" t="s">
        <v>29</v>
      </c>
      <c r="UVE1535" s="229" t="s">
        <v>181</v>
      </c>
      <c r="UVF1535" s="229" t="s">
        <v>3958</v>
      </c>
      <c r="UVG1535" s="229" t="s">
        <v>239</v>
      </c>
      <c r="UVH1535" s="229" t="s">
        <v>1186</v>
      </c>
      <c r="UVI1535" s="229" t="s">
        <v>222</v>
      </c>
      <c r="UVJ1535" s="229" t="s">
        <v>223</v>
      </c>
      <c r="UVK1535" s="229" t="s">
        <v>172</v>
      </c>
      <c r="UVL1535" s="229" t="s">
        <v>289</v>
      </c>
      <c r="UVM1535" s="229" t="s">
        <v>227</v>
      </c>
      <c r="UVQ1535" s="229">
        <v>2024</v>
      </c>
      <c r="UVR1535" s="229" t="s">
        <v>57</v>
      </c>
      <c r="UVS1535" s="229" t="s">
        <v>3938</v>
      </c>
      <c r="UVT1535" s="229">
        <v>12974601</v>
      </c>
      <c r="UVU1535" s="229" t="s">
        <v>3953</v>
      </c>
      <c r="UVV1535" s="229" t="s">
        <v>310</v>
      </c>
      <c r="UVW1535" s="229" t="s">
        <v>3954</v>
      </c>
      <c r="UVX1535" s="229" t="s">
        <v>305</v>
      </c>
      <c r="UVY1535" s="229" t="s">
        <v>52</v>
      </c>
      <c r="UVZ1535" s="229" t="s">
        <v>3955</v>
      </c>
      <c r="UWB1535" s="229" t="s">
        <v>3956</v>
      </c>
      <c r="UWC1535" s="229" t="s">
        <v>682</v>
      </c>
      <c r="UWD1535" s="229" t="s">
        <v>354</v>
      </c>
      <c r="UWE1535" s="229" t="s">
        <v>3957</v>
      </c>
      <c r="UWF1535" s="229" t="s">
        <v>2189</v>
      </c>
      <c r="UWG1535" s="229" t="s">
        <v>294</v>
      </c>
      <c r="UWH1535" s="229" t="s">
        <v>289</v>
      </c>
      <c r="UWI1535" s="229" t="s">
        <v>35</v>
      </c>
      <c r="UWJ1535" s="229" t="s">
        <v>29</v>
      </c>
      <c r="UWK1535" s="229" t="s">
        <v>181</v>
      </c>
      <c r="UWL1535" s="229" t="s">
        <v>3958</v>
      </c>
      <c r="UWM1535" s="229" t="s">
        <v>239</v>
      </c>
      <c r="UWN1535" s="229" t="s">
        <v>1186</v>
      </c>
      <c r="UWO1535" s="229" t="s">
        <v>222</v>
      </c>
      <c r="UWP1535" s="229" t="s">
        <v>223</v>
      </c>
      <c r="UWQ1535" s="229" t="s">
        <v>172</v>
      </c>
      <c r="UWR1535" s="229" t="s">
        <v>289</v>
      </c>
      <c r="UWS1535" s="229" t="s">
        <v>227</v>
      </c>
      <c r="UWW1535" s="229">
        <v>2024</v>
      </c>
      <c r="UWX1535" s="229" t="s">
        <v>57</v>
      </c>
      <c r="UWY1535" s="229" t="s">
        <v>3938</v>
      </c>
      <c r="UWZ1535" s="229">
        <v>12974601</v>
      </c>
      <c r="UXA1535" s="229" t="s">
        <v>3953</v>
      </c>
      <c r="UXB1535" s="229" t="s">
        <v>310</v>
      </c>
      <c r="UXC1535" s="229" t="s">
        <v>3954</v>
      </c>
      <c r="UXD1535" s="229" t="s">
        <v>305</v>
      </c>
      <c r="UXE1535" s="229" t="s">
        <v>52</v>
      </c>
      <c r="UXF1535" s="229" t="s">
        <v>3955</v>
      </c>
      <c r="UXH1535" s="229" t="s">
        <v>3956</v>
      </c>
      <c r="UXI1535" s="229" t="s">
        <v>682</v>
      </c>
      <c r="UXJ1535" s="229" t="s">
        <v>354</v>
      </c>
      <c r="UXK1535" s="229" t="s">
        <v>3957</v>
      </c>
      <c r="UXL1535" s="229" t="s">
        <v>2189</v>
      </c>
      <c r="UXM1535" s="229" t="s">
        <v>294</v>
      </c>
      <c r="UXN1535" s="229" t="s">
        <v>289</v>
      </c>
      <c r="UXO1535" s="229" t="s">
        <v>35</v>
      </c>
      <c r="UXP1535" s="229" t="s">
        <v>29</v>
      </c>
      <c r="UXQ1535" s="229" t="s">
        <v>181</v>
      </c>
      <c r="UXR1535" s="229" t="s">
        <v>3958</v>
      </c>
      <c r="UXS1535" s="229" t="s">
        <v>239</v>
      </c>
      <c r="UXT1535" s="229" t="s">
        <v>1186</v>
      </c>
      <c r="UXU1535" s="229" t="s">
        <v>222</v>
      </c>
      <c r="UXV1535" s="229" t="s">
        <v>223</v>
      </c>
      <c r="UXW1535" s="229" t="s">
        <v>172</v>
      </c>
      <c r="UXX1535" s="229" t="s">
        <v>289</v>
      </c>
      <c r="UXY1535" s="229" t="s">
        <v>227</v>
      </c>
      <c r="UYC1535" s="229">
        <v>2024</v>
      </c>
      <c r="UYD1535" s="229" t="s">
        <v>57</v>
      </c>
      <c r="UYE1535" s="229" t="s">
        <v>3938</v>
      </c>
      <c r="UYF1535" s="229">
        <v>12974601</v>
      </c>
      <c r="UYG1535" s="229" t="s">
        <v>3953</v>
      </c>
      <c r="UYH1535" s="229" t="s">
        <v>310</v>
      </c>
      <c r="UYI1535" s="229" t="s">
        <v>3954</v>
      </c>
      <c r="UYJ1535" s="229" t="s">
        <v>305</v>
      </c>
      <c r="UYK1535" s="229" t="s">
        <v>52</v>
      </c>
      <c r="UYL1535" s="229" t="s">
        <v>3955</v>
      </c>
      <c r="UYN1535" s="229" t="s">
        <v>3956</v>
      </c>
      <c r="UYO1535" s="229" t="s">
        <v>682</v>
      </c>
      <c r="UYP1535" s="229" t="s">
        <v>354</v>
      </c>
      <c r="UYQ1535" s="229" t="s">
        <v>3957</v>
      </c>
      <c r="UYR1535" s="229" t="s">
        <v>2189</v>
      </c>
      <c r="UYS1535" s="229" t="s">
        <v>294</v>
      </c>
      <c r="UYT1535" s="229" t="s">
        <v>289</v>
      </c>
      <c r="UYU1535" s="229" t="s">
        <v>35</v>
      </c>
      <c r="UYV1535" s="229" t="s">
        <v>29</v>
      </c>
      <c r="UYW1535" s="229" t="s">
        <v>181</v>
      </c>
      <c r="UYX1535" s="229" t="s">
        <v>3958</v>
      </c>
      <c r="UYY1535" s="229" t="s">
        <v>239</v>
      </c>
      <c r="UYZ1535" s="229" t="s">
        <v>1186</v>
      </c>
      <c r="UZA1535" s="229" t="s">
        <v>222</v>
      </c>
      <c r="UZB1535" s="229" t="s">
        <v>223</v>
      </c>
      <c r="UZC1535" s="229" t="s">
        <v>172</v>
      </c>
      <c r="UZD1535" s="229" t="s">
        <v>289</v>
      </c>
      <c r="UZE1535" s="229" t="s">
        <v>227</v>
      </c>
      <c r="UZI1535" s="229">
        <v>2024</v>
      </c>
      <c r="UZJ1535" s="229" t="s">
        <v>57</v>
      </c>
      <c r="UZK1535" s="229" t="s">
        <v>3938</v>
      </c>
      <c r="UZL1535" s="229">
        <v>12974601</v>
      </c>
      <c r="UZM1535" s="229" t="s">
        <v>3953</v>
      </c>
      <c r="UZN1535" s="229" t="s">
        <v>310</v>
      </c>
      <c r="UZO1535" s="229" t="s">
        <v>3954</v>
      </c>
      <c r="UZP1535" s="229" t="s">
        <v>305</v>
      </c>
      <c r="UZQ1535" s="229" t="s">
        <v>52</v>
      </c>
      <c r="UZR1535" s="229" t="s">
        <v>3955</v>
      </c>
      <c r="UZT1535" s="229" t="s">
        <v>3956</v>
      </c>
      <c r="UZU1535" s="229" t="s">
        <v>682</v>
      </c>
      <c r="UZV1535" s="229" t="s">
        <v>354</v>
      </c>
      <c r="UZW1535" s="229" t="s">
        <v>3957</v>
      </c>
      <c r="UZX1535" s="229" t="s">
        <v>2189</v>
      </c>
      <c r="UZY1535" s="229" t="s">
        <v>294</v>
      </c>
      <c r="UZZ1535" s="229" t="s">
        <v>289</v>
      </c>
      <c r="VAA1535" s="229" t="s">
        <v>35</v>
      </c>
      <c r="VAB1535" s="229" t="s">
        <v>29</v>
      </c>
      <c r="VAC1535" s="229" t="s">
        <v>181</v>
      </c>
      <c r="VAD1535" s="229" t="s">
        <v>3958</v>
      </c>
      <c r="VAE1535" s="229" t="s">
        <v>239</v>
      </c>
      <c r="VAF1535" s="229" t="s">
        <v>1186</v>
      </c>
      <c r="VAG1535" s="229" t="s">
        <v>222</v>
      </c>
      <c r="VAH1535" s="229" t="s">
        <v>223</v>
      </c>
      <c r="VAI1535" s="229" t="s">
        <v>172</v>
      </c>
      <c r="VAJ1535" s="229" t="s">
        <v>289</v>
      </c>
      <c r="VAK1535" s="229" t="s">
        <v>227</v>
      </c>
      <c r="VAO1535" s="229">
        <v>2024</v>
      </c>
      <c r="VAP1535" s="229" t="s">
        <v>57</v>
      </c>
      <c r="VAQ1535" s="229" t="s">
        <v>3938</v>
      </c>
      <c r="VAR1535" s="229">
        <v>12974601</v>
      </c>
      <c r="VAS1535" s="229" t="s">
        <v>3953</v>
      </c>
      <c r="VAT1535" s="229" t="s">
        <v>310</v>
      </c>
      <c r="VAU1535" s="229" t="s">
        <v>3954</v>
      </c>
      <c r="VAV1535" s="229" t="s">
        <v>305</v>
      </c>
      <c r="VAW1535" s="229" t="s">
        <v>52</v>
      </c>
      <c r="VAX1535" s="229" t="s">
        <v>3955</v>
      </c>
      <c r="VAZ1535" s="229" t="s">
        <v>3956</v>
      </c>
      <c r="VBA1535" s="229" t="s">
        <v>682</v>
      </c>
      <c r="VBB1535" s="229" t="s">
        <v>354</v>
      </c>
      <c r="VBC1535" s="229" t="s">
        <v>3957</v>
      </c>
      <c r="VBD1535" s="229" t="s">
        <v>2189</v>
      </c>
      <c r="VBE1535" s="229" t="s">
        <v>294</v>
      </c>
      <c r="VBF1535" s="229" t="s">
        <v>289</v>
      </c>
      <c r="VBG1535" s="229" t="s">
        <v>35</v>
      </c>
      <c r="VBH1535" s="229" t="s">
        <v>29</v>
      </c>
      <c r="VBI1535" s="229" t="s">
        <v>181</v>
      </c>
      <c r="VBJ1535" s="229" t="s">
        <v>3958</v>
      </c>
      <c r="VBK1535" s="229" t="s">
        <v>239</v>
      </c>
      <c r="VBL1535" s="229" t="s">
        <v>1186</v>
      </c>
      <c r="VBM1535" s="229" t="s">
        <v>222</v>
      </c>
      <c r="VBN1535" s="229" t="s">
        <v>223</v>
      </c>
      <c r="VBO1535" s="229" t="s">
        <v>172</v>
      </c>
      <c r="VBP1535" s="229" t="s">
        <v>289</v>
      </c>
      <c r="VBQ1535" s="229" t="s">
        <v>227</v>
      </c>
      <c r="VBU1535" s="229">
        <v>2024</v>
      </c>
      <c r="VBV1535" s="229" t="s">
        <v>57</v>
      </c>
      <c r="VBW1535" s="229" t="s">
        <v>3938</v>
      </c>
      <c r="VBX1535" s="229">
        <v>12974601</v>
      </c>
      <c r="VBY1535" s="229" t="s">
        <v>3953</v>
      </c>
      <c r="VBZ1535" s="229" t="s">
        <v>310</v>
      </c>
      <c r="VCA1535" s="229" t="s">
        <v>3954</v>
      </c>
      <c r="VCB1535" s="229" t="s">
        <v>305</v>
      </c>
      <c r="VCC1535" s="229" t="s">
        <v>52</v>
      </c>
      <c r="VCD1535" s="229" t="s">
        <v>3955</v>
      </c>
      <c r="VCF1535" s="229" t="s">
        <v>3956</v>
      </c>
      <c r="VCG1535" s="229" t="s">
        <v>682</v>
      </c>
      <c r="VCH1535" s="229" t="s">
        <v>354</v>
      </c>
      <c r="VCI1535" s="229" t="s">
        <v>3957</v>
      </c>
      <c r="VCJ1535" s="229" t="s">
        <v>2189</v>
      </c>
      <c r="VCK1535" s="229" t="s">
        <v>294</v>
      </c>
      <c r="VCL1535" s="229" t="s">
        <v>289</v>
      </c>
      <c r="VCM1535" s="229" t="s">
        <v>35</v>
      </c>
      <c r="VCN1535" s="229" t="s">
        <v>29</v>
      </c>
      <c r="VCO1535" s="229" t="s">
        <v>181</v>
      </c>
      <c r="VCP1535" s="229" t="s">
        <v>3958</v>
      </c>
      <c r="VCQ1535" s="229" t="s">
        <v>239</v>
      </c>
      <c r="VCR1535" s="229" t="s">
        <v>1186</v>
      </c>
      <c r="VCS1535" s="229" t="s">
        <v>222</v>
      </c>
      <c r="VCT1535" s="229" t="s">
        <v>223</v>
      </c>
      <c r="VCU1535" s="229" t="s">
        <v>172</v>
      </c>
      <c r="VCV1535" s="229" t="s">
        <v>289</v>
      </c>
      <c r="VCW1535" s="229" t="s">
        <v>227</v>
      </c>
      <c r="VDA1535" s="229">
        <v>2024</v>
      </c>
      <c r="VDB1535" s="229" t="s">
        <v>57</v>
      </c>
      <c r="VDC1535" s="229" t="s">
        <v>3938</v>
      </c>
      <c r="VDD1535" s="229">
        <v>12974601</v>
      </c>
      <c r="VDE1535" s="229" t="s">
        <v>3953</v>
      </c>
      <c r="VDF1535" s="229" t="s">
        <v>310</v>
      </c>
      <c r="VDG1535" s="229" t="s">
        <v>3954</v>
      </c>
      <c r="VDH1535" s="229" t="s">
        <v>305</v>
      </c>
      <c r="VDI1535" s="229" t="s">
        <v>52</v>
      </c>
      <c r="VDJ1535" s="229" t="s">
        <v>3955</v>
      </c>
      <c r="VDL1535" s="229" t="s">
        <v>3956</v>
      </c>
      <c r="VDM1535" s="229" t="s">
        <v>682</v>
      </c>
      <c r="VDN1535" s="229" t="s">
        <v>354</v>
      </c>
      <c r="VDO1535" s="229" t="s">
        <v>3957</v>
      </c>
      <c r="VDP1535" s="229" t="s">
        <v>2189</v>
      </c>
      <c r="VDQ1535" s="229" t="s">
        <v>294</v>
      </c>
      <c r="VDR1535" s="229" t="s">
        <v>289</v>
      </c>
      <c r="VDS1535" s="229" t="s">
        <v>35</v>
      </c>
      <c r="VDT1535" s="229" t="s">
        <v>29</v>
      </c>
      <c r="VDU1535" s="229" t="s">
        <v>181</v>
      </c>
      <c r="VDV1535" s="229" t="s">
        <v>3958</v>
      </c>
      <c r="VDW1535" s="229" t="s">
        <v>239</v>
      </c>
      <c r="VDX1535" s="229" t="s">
        <v>1186</v>
      </c>
      <c r="VDY1535" s="229" t="s">
        <v>222</v>
      </c>
      <c r="VDZ1535" s="229" t="s">
        <v>223</v>
      </c>
      <c r="VEA1535" s="229" t="s">
        <v>172</v>
      </c>
      <c r="VEB1535" s="229" t="s">
        <v>289</v>
      </c>
      <c r="VEC1535" s="229" t="s">
        <v>227</v>
      </c>
      <c r="VEG1535" s="229">
        <v>2024</v>
      </c>
      <c r="VEH1535" s="229" t="s">
        <v>57</v>
      </c>
      <c r="VEI1535" s="229" t="s">
        <v>3938</v>
      </c>
      <c r="VEJ1535" s="229">
        <v>12974601</v>
      </c>
      <c r="VEK1535" s="229" t="s">
        <v>3953</v>
      </c>
      <c r="VEL1535" s="229" t="s">
        <v>310</v>
      </c>
      <c r="VEM1535" s="229" t="s">
        <v>3954</v>
      </c>
      <c r="VEN1535" s="229" t="s">
        <v>305</v>
      </c>
      <c r="VEO1535" s="229" t="s">
        <v>52</v>
      </c>
      <c r="VEP1535" s="229" t="s">
        <v>3955</v>
      </c>
      <c r="VER1535" s="229" t="s">
        <v>3956</v>
      </c>
      <c r="VES1535" s="229" t="s">
        <v>682</v>
      </c>
      <c r="VET1535" s="229" t="s">
        <v>354</v>
      </c>
      <c r="VEU1535" s="229" t="s">
        <v>3957</v>
      </c>
      <c r="VEV1535" s="229" t="s">
        <v>2189</v>
      </c>
      <c r="VEW1535" s="229" t="s">
        <v>294</v>
      </c>
      <c r="VEX1535" s="229" t="s">
        <v>289</v>
      </c>
      <c r="VEY1535" s="229" t="s">
        <v>35</v>
      </c>
      <c r="VEZ1535" s="229" t="s">
        <v>29</v>
      </c>
      <c r="VFA1535" s="229" t="s">
        <v>181</v>
      </c>
      <c r="VFB1535" s="229" t="s">
        <v>3958</v>
      </c>
      <c r="VFC1535" s="229" t="s">
        <v>239</v>
      </c>
      <c r="VFD1535" s="229" t="s">
        <v>1186</v>
      </c>
      <c r="VFE1535" s="229" t="s">
        <v>222</v>
      </c>
      <c r="VFF1535" s="229" t="s">
        <v>223</v>
      </c>
      <c r="VFG1535" s="229" t="s">
        <v>172</v>
      </c>
      <c r="VFH1535" s="229" t="s">
        <v>289</v>
      </c>
      <c r="VFI1535" s="229" t="s">
        <v>227</v>
      </c>
      <c r="VFM1535" s="229">
        <v>2024</v>
      </c>
      <c r="VFN1535" s="229" t="s">
        <v>57</v>
      </c>
      <c r="VFO1535" s="229" t="s">
        <v>3938</v>
      </c>
      <c r="VFP1535" s="229">
        <v>12974601</v>
      </c>
      <c r="VFQ1535" s="229" t="s">
        <v>3953</v>
      </c>
      <c r="VFR1535" s="229" t="s">
        <v>310</v>
      </c>
      <c r="VFS1535" s="229" t="s">
        <v>3954</v>
      </c>
      <c r="VFT1535" s="229" t="s">
        <v>305</v>
      </c>
      <c r="VFU1535" s="229" t="s">
        <v>52</v>
      </c>
      <c r="VFV1535" s="229" t="s">
        <v>3955</v>
      </c>
      <c r="VFX1535" s="229" t="s">
        <v>3956</v>
      </c>
      <c r="VFY1535" s="229" t="s">
        <v>682</v>
      </c>
      <c r="VFZ1535" s="229" t="s">
        <v>354</v>
      </c>
      <c r="VGA1535" s="229" t="s">
        <v>3957</v>
      </c>
      <c r="VGB1535" s="229" t="s">
        <v>2189</v>
      </c>
      <c r="VGC1535" s="229" t="s">
        <v>294</v>
      </c>
      <c r="VGD1535" s="229" t="s">
        <v>289</v>
      </c>
      <c r="VGE1535" s="229" t="s">
        <v>35</v>
      </c>
      <c r="VGF1535" s="229" t="s">
        <v>29</v>
      </c>
      <c r="VGG1535" s="229" t="s">
        <v>181</v>
      </c>
      <c r="VGH1535" s="229" t="s">
        <v>3958</v>
      </c>
      <c r="VGI1535" s="229" t="s">
        <v>239</v>
      </c>
      <c r="VGJ1535" s="229" t="s">
        <v>1186</v>
      </c>
      <c r="VGK1535" s="229" t="s">
        <v>222</v>
      </c>
      <c r="VGL1535" s="229" t="s">
        <v>223</v>
      </c>
      <c r="VGM1535" s="229" t="s">
        <v>172</v>
      </c>
      <c r="VGN1535" s="229" t="s">
        <v>289</v>
      </c>
      <c r="VGO1535" s="229" t="s">
        <v>227</v>
      </c>
      <c r="VGS1535" s="229">
        <v>2024</v>
      </c>
      <c r="VGT1535" s="229" t="s">
        <v>57</v>
      </c>
      <c r="VGU1535" s="229" t="s">
        <v>3938</v>
      </c>
      <c r="VGV1535" s="229">
        <v>12974601</v>
      </c>
      <c r="VGW1535" s="229" t="s">
        <v>3953</v>
      </c>
      <c r="VGX1535" s="229" t="s">
        <v>310</v>
      </c>
      <c r="VGY1535" s="229" t="s">
        <v>3954</v>
      </c>
      <c r="VGZ1535" s="229" t="s">
        <v>305</v>
      </c>
      <c r="VHA1535" s="229" t="s">
        <v>52</v>
      </c>
      <c r="VHB1535" s="229" t="s">
        <v>3955</v>
      </c>
      <c r="VHD1535" s="229" t="s">
        <v>3956</v>
      </c>
      <c r="VHE1535" s="229" t="s">
        <v>682</v>
      </c>
      <c r="VHF1535" s="229" t="s">
        <v>354</v>
      </c>
      <c r="VHG1535" s="229" t="s">
        <v>3957</v>
      </c>
      <c r="VHH1535" s="229" t="s">
        <v>2189</v>
      </c>
      <c r="VHI1535" s="229" t="s">
        <v>294</v>
      </c>
      <c r="VHJ1535" s="229" t="s">
        <v>289</v>
      </c>
      <c r="VHK1535" s="229" t="s">
        <v>35</v>
      </c>
      <c r="VHL1535" s="229" t="s">
        <v>29</v>
      </c>
      <c r="VHM1535" s="229" t="s">
        <v>181</v>
      </c>
      <c r="VHN1535" s="229" t="s">
        <v>3958</v>
      </c>
      <c r="VHO1535" s="229" t="s">
        <v>239</v>
      </c>
      <c r="VHP1535" s="229" t="s">
        <v>1186</v>
      </c>
      <c r="VHQ1535" s="229" t="s">
        <v>222</v>
      </c>
      <c r="VHR1535" s="229" t="s">
        <v>223</v>
      </c>
      <c r="VHS1535" s="229" t="s">
        <v>172</v>
      </c>
      <c r="VHT1535" s="229" t="s">
        <v>289</v>
      </c>
      <c r="VHU1535" s="229" t="s">
        <v>227</v>
      </c>
      <c r="VHY1535" s="229">
        <v>2024</v>
      </c>
      <c r="VHZ1535" s="229" t="s">
        <v>57</v>
      </c>
      <c r="VIA1535" s="229" t="s">
        <v>3938</v>
      </c>
      <c r="VIB1535" s="229">
        <v>12974601</v>
      </c>
      <c r="VIC1535" s="229" t="s">
        <v>3953</v>
      </c>
      <c r="VID1535" s="229" t="s">
        <v>310</v>
      </c>
      <c r="VIE1535" s="229" t="s">
        <v>3954</v>
      </c>
      <c r="VIF1535" s="229" t="s">
        <v>305</v>
      </c>
      <c r="VIG1535" s="229" t="s">
        <v>52</v>
      </c>
      <c r="VIH1535" s="229" t="s">
        <v>3955</v>
      </c>
      <c r="VIJ1535" s="229" t="s">
        <v>3956</v>
      </c>
      <c r="VIK1535" s="229" t="s">
        <v>682</v>
      </c>
      <c r="VIL1535" s="229" t="s">
        <v>354</v>
      </c>
      <c r="VIM1535" s="229" t="s">
        <v>3957</v>
      </c>
      <c r="VIN1535" s="229" t="s">
        <v>2189</v>
      </c>
      <c r="VIO1535" s="229" t="s">
        <v>294</v>
      </c>
      <c r="VIP1535" s="229" t="s">
        <v>289</v>
      </c>
      <c r="VIQ1535" s="229" t="s">
        <v>35</v>
      </c>
      <c r="VIR1535" s="229" t="s">
        <v>29</v>
      </c>
      <c r="VIS1535" s="229" t="s">
        <v>181</v>
      </c>
      <c r="VIT1535" s="229" t="s">
        <v>3958</v>
      </c>
      <c r="VIU1535" s="229" t="s">
        <v>239</v>
      </c>
      <c r="VIV1535" s="229" t="s">
        <v>1186</v>
      </c>
      <c r="VIW1535" s="229" t="s">
        <v>222</v>
      </c>
      <c r="VIX1535" s="229" t="s">
        <v>223</v>
      </c>
      <c r="VIY1535" s="229" t="s">
        <v>172</v>
      </c>
      <c r="VIZ1535" s="229" t="s">
        <v>289</v>
      </c>
      <c r="VJA1535" s="229" t="s">
        <v>227</v>
      </c>
      <c r="VJE1535" s="229">
        <v>2024</v>
      </c>
      <c r="VJF1535" s="229" t="s">
        <v>57</v>
      </c>
      <c r="VJG1535" s="229" t="s">
        <v>3938</v>
      </c>
      <c r="VJH1535" s="229">
        <v>12974601</v>
      </c>
      <c r="VJI1535" s="229" t="s">
        <v>3953</v>
      </c>
      <c r="VJJ1535" s="229" t="s">
        <v>310</v>
      </c>
      <c r="VJK1535" s="229" t="s">
        <v>3954</v>
      </c>
      <c r="VJL1535" s="229" t="s">
        <v>305</v>
      </c>
      <c r="VJM1535" s="229" t="s">
        <v>52</v>
      </c>
      <c r="VJN1535" s="229" t="s">
        <v>3955</v>
      </c>
      <c r="VJP1535" s="229" t="s">
        <v>3956</v>
      </c>
      <c r="VJQ1535" s="229" t="s">
        <v>682</v>
      </c>
      <c r="VJR1535" s="229" t="s">
        <v>354</v>
      </c>
      <c r="VJS1535" s="229" t="s">
        <v>3957</v>
      </c>
      <c r="VJT1535" s="229" t="s">
        <v>2189</v>
      </c>
      <c r="VJU1535" s="229" t="s">
        <v>294</v>
      </c>
      <c r="VJV1535" s="229" t="s">
        <v>289</v>
      </c>
      <c r="VJW1535" s="229" t="s">
        <v>35</v>
      </c>
      <c r="VJX1535" s="229" t="s">
        <v>29</v>
      </c>
      <c r="VJY1535" s="229" t="s">
        <v>181</v>
      </c>
      <c r="VJZ1535" s="229" t="s">
        <v>3958</v>
      </c>
      <c r="VKA1535" s="229" t="s">
        <v>239</v>
      </c>
      <c r="VKB1535" s="229" t="s">
        <v>1186</v>
      </c>
      <c r="VKC1535" s="229" t="s">
        <v>222</v>
      </c>
      <c r="VKD1535" s="229" t="s">
        <v>223</v>
      </c>
      <c r="VKE1535" s="229" t="s">
        <v>172</v>
      </c>
      <c r="VKF1535" s="229" t="s">
        <v>289</v>
      </c>
      <c r="VKG1535" s="229" t="s">
        <v>227</v>
      </c>
      <c r="VKK1535" s="229">
        <v>2024</v>
      </c>
      <c r="VKL1535" s="229" t="s">
        <v>57</v>
      </c>
      <c r="VKM1535" s="229" t="s">
        <v>3938</v>
      </c>
      <c r="VKN1535" s="229">
        <v>12974601</v>
      </c>
      <c r="VKO1535" s="229" t="s">
        <v>3953</v>
      </c>
      <c r="VKP1535" s="229" t="s">
        <v>310</v>
      </c>
      <c r="VKQ1535" s="229" t="s">
        <v>3954</v>
      </c>
      <c r="VKR1535" s="229" t="s">
        <v>305</v>
      </c>
      <c r="VKS1535" s="229" t="s">
        <v>52</v>
      </c>
      <c r="VKT1535" s="229" t="s">
        <v>3955</v>
      </c>
      <c r="VKV1535" s="229" t="s">
        <v>3956</v>
      </c>
      <c r="VKW1535" s="229" t="s">
        <v>682</v>
      </c>
      <c r="VKX1535" s="229" t="s">
        <v>354</v>
      </c>
      <c r="VKY1535" s="229" t="s">
        <v>3957</v>
      </c>
      <c r="VKZ1535" s="229" t="s">
        <v>2189</v>
      </c>
      <c r="VLA1535" s="229" t="s">
        <v>294</v>
      </c>
      <c r="VLB1535" s="229" t="s">
        <v>289</v>
      </c>
      <c r="VLC1535" s="229" t="s">
        <v>35</v>
      </c>
      <c r="VLD1535" s="229" t="s">
        <v>29</v>
      </c>
      <c r="VLE1535" s="229" t="s">
        <v>181</v>
      </c>
      <c r="VLF1535" s="229" t="s">
        <v>3958</v>
      </c>
      <c r="VLG1535" s="229" t="s">
        <v>239</v>
      </c>
      <c r="VLH1535" s="229" t="s">
        <v>1186</v>
      </c>
      <c r="VLI1535" s="229" t="s">
        <v>222</v>
      </c>
      <c r="VLJ1535" s="229" t="s">
        <v>223</v>
      </c>
      <c r="VLK1535" s="229" t="s">
        <v>172</v>
      </c>
      <c r="VLL1535" s="229" t="s">
        <v>289</v>
      </c>
      <c r="VLM1535" s="229" t="s">
        <v>227</v>
      </c>
      <c r="VLQ1535" s="229">
        <v>2024</v>
      </c>
      <c r="VLR1535" s="229" t="s">
        <v>57</v>
      </c>
      <c r="VLS1535" s="229" t="s">
        <v>3938</v>
      </c>
      <c r="VLT1535" s="229">
        <v>12974601</v>
      </c>
      <c r="VLU1535" s="229" t="s">
        <v>3953</v>
      </c>
      <c r="VLV1535" s="229" t="s">
        <v>310</v>
      </c>
      <c r="VLW1535" s="229" t="s">
        <v>3954</v>
      </c>
      <c r="VLX1535" s="229" t="s">
        <v>305</v>
      </c>
      <c r="VLY1535" s="229" t="s">
        <v>52</v>
      </c>
      <c r="VLZ1535" s="229" t="s">
        <v>3955</v>
      </c>
      <c r="VMB1535" s="229" t="s">
        <v>3956</v>
      </c>
      <c r="VMC1535" s="229" t="s">
        <v>682</v>
      </c>
      <c r="VMD1535" s="229" t="s">
        <v>354</v>
      </c>
      <c r="VME1535" s="229" t="s">
        <v>3957</v>
      </c>
      <c r="VMF1535" s="229" t="s">
        <v>2189</v>
      </c>
      <c r="VMG1535" s="229" t="s">
        <v>294</v>
      </c>
      <c r="VMH1535" s="229" t="s">
        <v>289</v>
      </c>
      <c r="VMI1535" s="229" t="s">
        <v>35</v>
      </c>
      <c r="VMJ1535" s="229" t="s">
        <v>29</v>
      </c>
      <c r="VMK1535" s="229" t="s">
        <v>181</v>
      </c>
      <c r="VML1535" s="229" t="s">
        <v>3958</v>
      </c>
      <c r="VMM1535" s="229" t="s">
        <v>239</v>
      </c>
      <c r="VMN1535" s="229" t="s">
        <v>1186</v>
      </c>
      <c r="VMO1535" s="229" t="s">
        <v>222</v>
      </c>
      <c r="VMP1535" s="229" t="s">
        <v>223</v>
      </c>
      <c r="VMQ1535" s="229" t="s">
        <v>172</v>
      </c>
      <c r="VMR1535" s="229" t="s">
        <v>289</v>
      </c>
      <c r="VMS1535" s="229" t="s">
        <v>227</v>
      </c>
      <c r="VMW1535" s="229">
        <v>2024</v>
      </c>
      <c r="VMX1535" s="229" t="s">
        <v>57</v>
      </c>
      <c r="VMY1535" s="229" t="s">
        <v>3938</v>
      </c>
      <c r="VMZ1535" s="229">
        <v>12974601</v>
      </c>
      <c r="VNA1535" s="229" t="s">
        <v>3953</v>
      </c>
      <c r="VNB1535" s="229" t="s">
        <v>310</v>
      </c>
      <c r="VNC1535" s="229" t="s">
        <v>3954</v>
      </c>
      <c r="VND1535" s="229" t="s">
        <v>305</v>
      </c>
      <c r="VNE1535" s="229" t="s">
        <v>52</v>
      </c>
      <c r="VNF1535" s="229" t="s">
        <v>3955</v>
      </c>
      <c r="VNH1535" s="229" t="s">
        <v>3956</v>
      </c>
      <c r="VNI1535" s="229" t="s">
        <v>682</v>
      </c>
      <c r="VNJ1535" s="229" t="s">
        <v>354</v>
      </c>
      <c r="VNK1535" s="229" t="s">
        <v>3957</v>
      </c>
      <c r="VNL1535" s="229" t="s">
        <v>2189</v>
      </c>
      <c r="VNM1535" s="229" t="s">
        <v>294</v>
      </c>
      <c r="VNN1535" s="229" t="s">
        <v>289</v>
      </c>
      <c r="VNO1535" s="229" t="s">
        <v>35</v>
      </c>
      <c r="VNP1535" s="229" t="s">
        <v>29</v>
      </c>
      <c r="VNQ1535" s="229" t="s">
        <v>181</v>
      </c>
      <c r="VNR1535" s="229" t="s">
        <v>3958</v>
      </c>
      <c r="VNS1535" s="229" t="s">
        <v>239</v>
      </c>
      <c r="VNT1535" s="229" t="s">
        <v>1186</v>
      </c>
      <c r="VNU1535" s="229" t="s">
        <v>222</v>
      </c>
      <c r="VNV1535" s="229" t="s">
        <v>223</v>
      </c>
      <c r="VNW1535" s="229" t="s">
        <v>172</v>
      </c>
      <c r="VNX1535" s="229" t="s">
        <v>289</v>
      </c>
      <c r="VNY1535" s="229" t="s">
        <v>227</v>
      </c>
      <c r="VOC1535" s="229">
        <v>2024</v>
      </c>
      <c r="VOD1535" s="229" t="s">
        <v>57</v>
      </c>
      <c r="VOE1535" s="229" t="s">
        <v>3938</v>
      </c>
      <c r="VOF1535" s="229">
        <v>12974601</v>
      </c>
      <c r="VOG1535" s="229" t="s">
        <v>3953</v>
      </c>
      <c r="VOH1535" s="229" t="s">
        <v>310</v>
      </c>
      <c r="VOI1535" s="229" t="s">
        <v>3954</v>
      </c>
      <c r="VOJ1535" s="229" t="s">
        <v>305</v>
      </c>
      <c r="VOK1535" s="229" t="s">
        <v>52</v>
      </c>
      <c r="VOL1535" s="229" t="s">
        <v>3955</v>
      </c>
      <c r="VON1535" s="229" t="s">
        <v>3956</v>
      </c>
      <c r="VOO1535" s="229" t="s">
        <v>682</v>
      </c>
      <c r="VOP1535" s="229" t="s">
        <v>354</v>
      </c>
      <c r="VOQ1535" s="229" t="s">
        <v>3957</v>
      </c>
      <c r="VOR1535" s="229" t="s">
        <v>2189</v>
      </c>
      <c r="VOS1535" s="229" t="s">
        <v>294</v>
      </c>
      <c r="VOT1535" s="229" t="s">
        <v>289</v>
      </c>
      <c r="VOU1535" s="229" t="s">
        <v>35</v>
      </c>
      <c r="VOV1535" s="229" t="s">
        <v>29</v>
      </c>
      <c r="VOW1535" s="229" t="s">
        <v>181</v>
      </c>
      <c r="VOX1535" s="229" t="s">
        <v>3958</v>
      </c>
      <c r="VOY1535" s="229" t="s">
        <v>239</v>
      </c>
      <c r="VOZ1535" s="229" t="s">
        <v>1186</v>
      </c>
      <c r="VPA1535" s="229" t="s">
        <v>222</v>
      </c>
      <c r="VPB1535" s="229" t="s">
        <v>223</v>
      </c>
      <c r="VPC1535" s="229" t="s">
        <v>172</v>
      </c>
      <c r="VPD1535" s="229" t="s">
        <v>289</v>
      </c>
      <c r="VPE1535" s="229" t="s">
        <v>227</v>
      </c>
      <c r="VPI1535" s="229">
        <v>2024</v>
      </c>
      <c r="VPJ1535" s="229" t="s">
        <v>57</v>
      </c>
      <c r="VPK1535" s="229" t="s">
        <v>3938</v>
      </c>
      <c r="VPL1535" s="229">
        <v>12974601</v>
      </c>
      <c r="VPM1535" s="229" t="s">
        <v>3953</v>
      </c>
      <c r="VPN1535" s="229" t="s">
        <v>310</v>
      </c>
      <c r="VPO1535" s="229" t="s">
        <v>3954</v>
      </c>
      <c r="VPP1535" s="229" t="s">
        <v>305</v>
      </c>
      <c r="VPQ1535" s="229" t="s">
        <v>52</v>
      </c>
      <c r="VPR1535" s="229" t="s">
        <v>3955</v>
      </c>
      <c r="VPT1535" s="229" t="s">
        <v>3956</v>
      </c>
      <c r="VPU1535" s="229" t="s">
        <v>682</v>
      </c>
      <c r="VPV1535" s="229" t="s">
        <v>354</v>
      </c>
      <c r="VPW1535" s="229" t="s">
        <v>3957</v>
      </c>
      <c r="VPX1535" s="229" t="s">
        <v>2189</v>
      </c>
      <c r="VPY1535" s="229" t="s">
        <v>294</v>
      </c>
      <c r="VPZ1535" s="229" t="s">
        <v>289</v>
      </c>
      <c r="VQA1535" s="229" t="s">
        <v>35</v>
      </c>
      <c r="VQB1535" s="229" t="s">
        <v>29</v>
      </c>
      <c r="VQC1535" s="229" t="s">
        <v>181</v>
      </c>
      <c r="VQD1535" s="229" t="s">
        <v>3958</v>
      </c>
      <c r="VQE1535" s="229" t="s">
        <v>239</v>
      </c>
      <c r="VQF1535" s="229" t="s">
        <v>1186</v>
      </c>
      <c r="VQG1535" s="229" t="s">
        <v>222</v>
      </c>
      <c r="VQH1535" s="229" t="s">
        <v>223</v>
      </c>
      <c r="VQI1535" s="229" t="s">
        <v>172</v>
      </c>
      <c r="VQJ1535" s="229" t="s">
        <v>289</v>
      </c>
      <c r="VQK1535" s="229" t="s">
        <v>227</v>
      </c>
      <c r="VQO1535" s="229">
        <v>2024</v>
      </c>
      <c r="VQP1535" s="229" t="s">
        <v>57</v>
      </c>
      <c r="VQQ1535" s="229" t="s">
        <v>3938</v>
      </c>
      <c r="VQR1535" s="229">
        <v>12974601</v>
      </c>
      <c r="VQS1535" s="229" t="s">
        <v>3953</v>
      </c>
      <c r="VQT1535" s="229" t="s">
        <v>310</v>
      </c>
      <c r="VQU1535" s="229" t="s">
        <v>3954</v>
      </c>
      <c r="VQV1535" s="229" t="s">
        <v>305</v>
      </c>
      <c r="VQW1535" s="229" t="s">
        <v>52</v>
      </c>
      <c r="VQX1535" s="229" t="s">
        <v>3955</v>
      </c>
      <c r="VQZ1535" s="229" t="s">
        <v>3956</v>
      </c>
      <c r="VRA1535" s="229" t="s">
        <v>682</v>
      </c>
      <c r="VRB1535" s="229" t="s">
        <v>354</v>
      </c>
      <c r="VRC1535" s="229" t="s">
        <v>3957</v>
      </c>
      <c r="VRD1535" s="229" t="s">
        <v>2189</v>
      </c>
      <c r="VRE1535" s="229" t="s">
        <v>294</v>
      </c>
      <c r="VRF1535" s="229" t="s">
        <v>289</v>
      </c>
      <c r="VRG1535" s="229" t="s">
        <v>35</v>
      </c>
      <c r="VRH1535" s="229" t="s">
        <v>29</v>
      </c>
      <c r="VRI1535" s="229" t="s">
        <v>181</v>
      </c>
      <c r="VRJ1535" s="229" t="s">
        <v>3958</v>
      </c>
      <c r="VRK1535" s="229" t="s">
        <v>239</v>
      </c>
      <c r="VRL1535" s="229" t="s">
        <v>1186</v>
      </c>
      <c r="VRM1535" s="229" t="s">
        <v>222</v>
      </c>
      <c r="VRN1535" s="229" t="s">
        <v>223</v>
      </c>
      <c r="VRO1535" s="229" t="s">
        <v>172</v>
      </c>
      <c r="VRP1535" s="229" t="s">
        <v>289</v>
      </c>
      <c r="VRQ1535" s="229" t="s">
        <v>227</v>
      </c>
      <c r="VRU1535" s="229">
        <v>2024</v>
      </c>
      <c r="VRV1535" s="229" t="s">
        <v>57</v>
      </c>
      <c r="VRW1535" s="229" t="s">
        <v>3938</v>
      </c>
      <c r="VRX1535" s="229">
        <v>12974601</v>
      </c>
      <c r="VRY1535" s="229" t="s">
        <v>3953</v>
      </c>
      <c r="VRZ1535" s="229" t="s">
        <v>310</v>
      </c>
      <c r="VSA1535" s="229" t="s">
        <v>3954</v>
      </c>
      <c r="VSB1535" s="229" t="s">
        <v>305</v>
      </c>
      <c r="VSC1535" s="229" t="s">
        <v>52</v>
      </c>
      <c r="VSD1535" s="229" t="s">
        <v>3955</v>
      </c>
      <c r="VSF1535" s="229" t="s">
        <v>3956</v>
      </c>
      <c r="VSG1535" s="229" t="s">
        <v>682</v>
      </c>
      <c r="VSH1535" s="229" t="s">
        <v>354</v>
      </c>
      <c r="VSI1535" s="229" t="s">
        <v>3957</v>
      </c>
      <c r="VSJ1535" s="229" t="s">
        <v>2189</v>
      </c>
      <c r="VSK1535" s="229" t="s">
        <v>294</v>
      </c>
      <c r="VSL1535" s="229" t="s">
        <v>289</v>
      </c>
      <c r="VSM1535" s="229" t="s">
        <v>35</v>
      </c>
      <c r="VSN1535" s="229" t="s">
        <v>29</v>
      </c>
      <c r="VSO1535" s="229" t="s">
        <v>181</v>
      </c>
      <c r="VSP1535" s="229" t="s">
        <v>3958</v>
      </c>
      <c r="VSQ1535" s="229" t="s">
        <v>239</v>
      </c>
      <c r="VSR1535" s="229" t="s">
        <v>1186</v>
      </c>
      <c r="VSS1535" s="229" t="s">
        <v>222</v>
      </c>
      <c r="VST1535" s="229" t="s">
        <v>223</v>
      </c>
      <c r="VSU1535" s="229" t="s">
        <v>172</v>
      </c>
      <c r="VSV1535" s="229" t="s">
        <v>289</v>
      </c>
      <c r="VSW1535" s="229" t="s">
        <v>227</v>
      </c>
      <c r="VTA1535" s="229">
        <v>2024</v>
      </c>
      <c r="VTB1535" s="229" t="s">
        <v>57</v>
      </c>
      <c r="VTC1535" s="229" t="s">
        <v>3938</v>
      </c>
      <c r="VTD1535" s="229">
        <v>12974601</v>
      </c>
      <c r="VTE1535" s="229" t="s">
        <v>3953</v>
      </c>
      <c r="VTF1535" s="229" t="s">
        <v>310</v>
      </c>
      <c r="VTG1535" s="229" t="s">
        <v>3954</v>
      </c>
      <c r="VTH1535" s="229" t="s">
        <v>305</v>
      </c>
      <c r="VTI1535" s="229" t="s">
        <v>52</v>
      </c>
      <c r="VTJ1535" s="229" t="s">
        <v>3955</v>
      </c>
      <c r="VTL1535" s="229" t="s">
        <v>3956</v>
      </c>
      <c r="VTM1535" s="229" t="s">
        <v>682</v>
      </c>
      <c r="VTN1535" s="229" t="s">
        <v>354</v>
      </c>
      <c r="VTO1535" s="229" t="s">
        <v>3957</v>
      </c>
      <c r="VTP1535" s="229" t="s">
        <v>2189</v>
      </c>
      <c r="VTQ1535" s="229" t="s">
        <v>294</v>
      </c>
      <c r="VTR1535" s="229" t="s">
        <v>289</v>
      </c>
      <c r="VTS1535" s="229" t="s">
        <v>35</v>
      </c>
      <c r="VTT1535" s="229" t="s">
        <v>29</v>
      </c>
      <c r="VTU1535" s="229" t="s">
        <v>181</v>
      </c>
      <c r="VTV1535" s="229" t="s">
        <v>3958</v>
      </c>
      <c r="VTW1535" s="229" t="s">
        <v>239</v>
      </c>
      <c r="VTX1535" s="229" t="s">
        <v>1186</v>
      </c>
      <c r="VTY1535" s="229" t="s">
        <v>222</v>
      </c>
      <c r="VTZ1535" s="229" t="s">
        <v>223</v>
      </c>
      <c r="VUA1535" s="229" t="s">
        <v>172</v>
      </c>
      <c r="VUB1535" s="229" t="s">
        <v>289</v>
      </c>
      <c r="VUC1535" s="229" t="s">
        <v>227</v>
      </c>
      <c r="VUG1535" s="229">
        <v>2024</v>
      </c>
      <c r="VUH1535" s="229" t="s">
        <v>57</v>
      </c>
      <c r="VUI1535" s="229" t="s">
        <v>3938</v>
      </c>
      <c r="VUJ1535" s="229">
        <v>12974601</v>
      </c>
      <c r="VUK1535" s="229" t="s">
        <v>3953</v>
      </c>
      <c r="VUL1535" s="229" t="s">
        <v>310</v>
      </c>
      <c r="VUM1535" s="229" t="s">
        <v>3954</v>
      </c>
      <c r="VUN1535" s="229" t="s">
        <v>305</v>
      </c>
      <c r="VUO1535" s="229" t="s">
        <v>52</v>
      </c>
      <c r="VUP1535" s="229" t="s">
        <v>3955</v>
      </c>
      <c r="VUR1535" s="229" t="s">
        <v>3956</v>
      </c>
      <c r="VUS1535" s="229" t="s">
        <v>682</v>
      </c>
      <c r="VUT1535" s="229" t="s">
        <v>354</v>
      </c>
      <c r="VUU1535" s="229" t="s">
        <v>3957</v>
      </c>
      <c r="VUV1535" s="229" t="s">
        <v>2189</v>
      </c>
      <c r="VUW1535" s="229" t="s">
        <v>294</v>
      </c>
      <c r="VUX1535" s="229" t="s">
        <v>289</v>
      </c>
      <c r="VUY1535" s="229" t="s">
        <v>35</v>
      </c>
      <c r="VUZ1535" s="229" t="s">
        <v>29</v>
      </c>
      <c r="VVA1535" s="229" t="s">
        <v>181</v>
      </c>
      <c r="VVB1535" s="229" t="s">
        <v>3958</v>
      </c>
      <c r="VVC1535" s="229" t="s">
        <v>239</v>
      </c>
      <c r="VVD1535" s="229" t="s">
        <v>1186</v>
      </c>
      <c r="VVE1535" s="229" t="s">
        <v>222</v>
      </c>
      <c r="VVF1535" s="229" t="s">
        <v>223</v>
      </c>
      <c r="VVG1535" s="229" t="s">
        <v>172</v>
      </c>
      <c r="VVH1535" s="229" t="s">
        <v>289</v>
      </c>
      <c r="VVI1535" s="229" t="s">
        <v>227</v>
      </c>
      <c r="VVM1535" s="229">
        <v>2024</v>
      </c>
      <c r="VVN1535" s="229" t="s">
        <v>57</v>
      </c>
      <c r="VVO1535" s="229" t="s">
        <v>3938</v>
      </c>
      <c r="VVP1535" s="229">
        <v>12974601</v>
      </c>
      <c r="VVQ1535" s="229" t="s">
        <v>3953</v>
      </c>
      <c r="VVR1535" s="229" t="s">
        <v>310</v>
      </c>
      <c r="VVS1535" s="229" t="s">
        <v>3954</v>
      </c>
      <c r="VVT1535" s="229" t="s">
        <v>305</v>
      </c>
      <c r="VVU1535" s="229" t="s">
        <v>52</v>
      </c>
      <c r="VVV1535" s="229" t="s">
        <v>3955</v>
      </c>
      <c r="VVX1535" s="229" t="s">
        <v>3956</v>
      </c>
      <c r="VVY1535" s="229" t="s">
        <v>682</v>
      </c>
      <c r="VVZ1535" s="229" t="s">
        <v>354</v>
      </c>
      <c r="VWA1535" s="229" t="s">
        <v>3957</v>
      </c>
      <c r="VWB1535" s="229" t="s">
        <v>2189</v>
      </c>
      <c r="VWC1535" s="229" t="s">
        <v>294</v>
      </c>
      <c r="VWD1535" s="229" t="s">
        <v>289</v>
      </c>
      <c r="VWE1535" s="229" t="s">
        <v>35</v>
      </c>
      <c r="VWF1535" s="229" t="s">
        <v>29</v>
      </c>
      <c r="VWG1535" s="229" t="s">
        <v>181</v>
      </c>
      <c r="VWH1535" s="229" t="s">
        <v>3958</v>
      </c>
      <c r="VWI1535" s="229" t="s">
        <v>239</v>
      </c>
      <c r="VWJ1535" s="229" t="s">
        <v>1186</v>
      </c>
      <c r="VWK1535" s="229" t="s">
        <v>222</v>
      </c>
      <c r="VWL1535" s="229" t="s">
        <v>223</v>
      </c>
      <c r="VWM1535" s="229" t="s">
        <v>172</v>
      </c>
      <c r="VWN1535" s="229" t="s">
        <v>289</v>
      </c>
      <c r="VWO1535" s="229" t="s">
        <v>227</v>
      </c>
      <c r="VWS1535" s="229">
        <v>2024</v>
      </c>
      <c r="VWT1535" s="229" t="s">
        <v>57</v>
      </c>
      <c r="VWU1535" s="229" t="s">
        <v>3938</v>
      </c>
      <c r="VWV1535" s="229">
        <v>12974601</v>
      </c>
      <c r="VWW1535" s="229" t="s">
        <v>3953</v>
      </c>
      <c r="VWX1535" s="229" t="s">
        <v>310</v>
      </c>
      <c r="VWY1535" s="229" t="s">
        <v>3954</v>
      </c>
      <c r="VWZ1535" s="229" t="s">
        <v>305</v>
      </c>
      <c r="VXA1535" s="229" t="s">
        <v>52</v>
      </c>
      <c r="VXB1535" s="229" t="s">
        <v>3955</v>
      </c>
      <c r="VXD1535" s="229" t="s">
        <v>3956</v>
      </c>
      <c r="VXE1535" s="229" t="s">
        <v>682</v>
      </c>
      <c r="VXF1535" s="229" t="s">
        <v>354</v>
      </c>
      <c r="VXG1535" s="229" t="s">
        <v>3957</v>
      </c>
      <c r="VXH1535" s="229" t="s">
        <v>2189</v>
      </c>
      <c r="VXI1535" s="229" t="s">
        <v>294</v>
      </c>
      <c r="VXJ1535" s="229" t="s">
        <v>289</v>
      </c>
      <c r="VXK1535" s="229" t="s">
        <v>35</v>
      </c>
      <c r="VXL1535" s="229" t="s">
        <v>29</v>
      </c>
      <c r="VXM1535" s="229" t="s">
        <v>181</v>
      </c>
      <c r="VXN1535" s="229" t="s">
        <v>3958</v>
      </c>
      <c r="VXO1535" s="229" t="s">
        <v>239</v>
      </c>
      <c r="VXP1535" s="229" t="s">
        <v>1186</v>
      </c>
      <c r="VXQ1535" s="229" t="s">
        <v>222</v>
      </c>
      <c r="VXR1535" s="229" t="s">
        <v>223</v>
      </c>
      <c r="VXS1535" s="229" t="s">
        <v>172</v>
      </c>
      <c r="VXT1535" s="229" t="s">
        <v>289</v>
      </c>
      <c r="VXU1535" s="229" t="s">
        <v>227</v>
      </c>
      <c r="VXY1535" s="229">
        <v>2024</v>
      </c>
      <c r="VXZ1535" s="229" t="s">
        <v>57</v>
      </c>
      <c r="VYA1535" s="229" t="s">
        <v>3938</v>
      </c>
      <c r="VYB1535" s="229">
        <v>12974601</v>
      </c>
      <c r="VYC1535" s="229" t="s">
        <v>3953</v>
      </c>
      <c r="VYD1535" s="229" t="s">
        <v>310</v>
      </c>
      <c r="VYE1535" s="229" t="s">
        <v>3954</v>
      </c>
      <c r="VYF1535" s="229" t="s">
        <v>305</v>
      </c>
      <c r="VYG1535" s="229" t="s">
        <v>52</v>
      </c>
      <c r="VYH1535" s="229" t="s">
        <v>3955</v>
      </c>
      <c r="VYJ1535" s="229" t="s">
        <v>3956</v>
      </c>
      <c r="VYK1535" s="229" t="s">
        <v>682</v>
      </c>
      <c r="VYL1535" s="229" t="s">
        <v>354</v>
      </c>
      <c r="VYM1535" s="229" t="s">
        <v>3957</v>
      </c>
      <c r="VYN1535" s="229" t="s">
        <v>2189</v>
      </c>
      <c r="VYO1535" s="229" t="s">
        <v>294</v>
      </c>
      <c r="VYP1535" s="229" t="s">
        <v>289</v>
      </c>
      <c r="VYQ1535" s="229" t="s">
        <v>35</v>
      </c>
      <c r="VYR1535" s="229" t="s">
        <v>29</v>
      </c>
      <c r="VYS1535" s="229" t="s">
        <v>181</v>
      </c>
      <c r="VYT1535" s="229" t="s">
        <v>3958</v>
      </c>
      <c r="VYU1535" s="229" t="s">
        <v>239</v>
      </c>
      <c r="VYV1535" s="229" t="s">
        <v>1186</v>
      </c>
      <c r="VYW1535" s="229" t="s">
        <v>222</v>
      </c>
      <c r="VYX1535" s="229" t="s">
        <v>223</v>
      </c>
      <c r="VYY1535" s="229" t="s">
        <v>172</v>
      </c>
      <c r="VYZ1535" s="229" t="s">
        <v>289</v>
      </c>
      <c r="VZA1535" s="229" t="s">
        <v>227</v>
      </c>
      <c r="VZE1535" s="229">
        <v>2024</v>
      </c>
      <c r="VZF1535" s="229" t="s">
        <v>57</v>
      </c>
      <c r="VZG1535" s="229" t="s">
        <v>3938</v>
      </c>
      <c r="VZH1535" s="229">
        <v>12974601</v>
      </c>
      <c r="VZI1535" s="229" t="s">
        <v>3953</v>
      </c>
      <c r="VZJ1535" s="229" t="s">
        <v>310</v>
      </c>
      <c r="VZK1535" s="229" t="s">
        <v>3954</v>
      </c>
      <c r="VZL1535" s="229" t="s">
        <v>305</v>
      </c>
      <c r="VZM1535" s="229" t="s">
        <v>52</v>
      </c>
      <c r="VZN1535" s="229" t="s">
        <v>3955</v>
      </c>
      <c r="VZP1535" s="229" t="s">
        <v>3956</v>
      </c>
      <c r="VZQ1535" s="229" t="s">
        <v>682</v>
      </c>
      <c r="VZR1535" s="229" t="s">
        <v>354</v>
      </c>
      <c r="VZS1535" s="229" t="s">
        <v>3957</v>
      </c>
      <c r="VZT1535" s="229" t="s">
        <v>2189</v>
      </c>
      <c r="VZU1535" s="229" t="s">
        <v>294</v>
      </c>
      <c r="VZV1535" s="229" t="s">
        <v>289</v>
      </c>
      <c r="VZW1535" s="229" t="s">
        <v>35</v>
      </c>
      <c r="VZX1535" s="229" t="s">
        <v>29</v>
      </c>
      <c r="VZY1535" s="229" t="s">
        <v>181</v>
      </c>
      <c r="VZZ1535" s="229" t="s">
        <v>3958</v>
      </c>
      <c r="WAA1535" s="229" t="s">
        <v>239</v>
      </c>
      <c r="WAB1535" s="229" t="s">
        <v>1186</v>
      </c>
      <c r="WAC1535" s="229" t="s">
        <v>222</v>
      </c>
      <c r="WAD1535" s="229" t="s">
        <v>223</v>
      </c>
      <c r="WAE1535" s="229" t="s">
        <v>172</v>
      </c>
      <c r="WAF1535" s="229" t="s">
        <v>289</v>
      </c>
      <c r="WAG1535" s="229" t="s">
        <v>227</v>
      </c>
      <c r="WAK1535" s="229">
        <v>2024</v>
      </c>
      <c r="WAL1535" s="229" t="s">
        <v>57</v>
      </c>
      <c r="WAM1535" s="229" t="s">
        <v>3938</v>
      </c>
      <c r="WAN1535" s="229">
        <v>12974601</v>
      </c>
      <c r="WAO1535" s="229" t="s">
        <v>3953</v>
      </c>
      <c r="WAP1535" s="229" t="s">
        <v>310</v>
      </c>
      <c r="WAQ1535" s="229" t="s">
        <v>3954</v>
      </c>
      <c r="WAR1535" s="229" t="s">
        <v>305</v>
      </c>
      <c r="WAS1535" s="229" t="s">
        <v>52</v>
      </c>
      <c r="WAT1535" s="229" t="s">
        <v>3955</v>
      </c>
      <c r="WAV1535" s="229" t="s">
        <v>3956</v>
      </c>
      <c r="WAW1535" s="229" t="s">
        <v>682</v>
      </c>
      <c r="WAX1535" s="229" t="s">
        <v>354</v>
      </c>
      <c r="WAY1535" s="229" t="s">
        <v>3957</v>
      </c>
      <c r="WAZ1535" s="229" t="s">
        <v>2189</v>
      </c>
      <c r="WBA1535" s="229" t="s">
        <v>294</v>
      </c>
      <c r="WBB1535" s="229" t="s">
        <v>289</v>
      </c>
      <c r="WBC1535" s="229" t="s">
        <v>35</v>
      </c>
      <c r="WBD1535" s="229" t="s">
        <v>29</v>
      </c>
      <c r="WBE1535" s="229" t="s">
        <v>181</v>
      </c>
      <c r="WBF1535" s="229" t="s">
        <v>3958</v>
      </c>
      <c r="WBG1535" s="229" t="s">
        <v>239</v>
      </c>
      <c r="WBH1535" s="229" t="s">
        <v>1186</v>
      </c>
      <c r="WBI1535" s="229" t="s">
        <v>222</v>
      </c>
      <c r="WBJ1535" s="229" t="s">
        <v>223</v>
      </c>
      <c r="WBK1535" s="229" t="s">
        <v>172</v>
      </c>
      <c r="WBL1535" s="229" t="s">
        <v>289</v>
      </c>
      <c r="WBM1535" s="229" t="s">
        <v>227</v>
      </c>
      <c r="WBQ1535" s="229">
        <v>2024</v>
      </c>
      <c r="WBR1535" s="229" t="s">
        <v>57</v>
      </c>
      <c r="WBS1535" s="229" t="s">
        <v>3938</v>
      </c>
      <c r="WBT1535" s="229">
        <v>12974601</v>
      </c>
      <c r="WBU1535" s="229" t="s">
        <v>3953</v>
      </c>
      <c r="WBV1535" s="229" t="s">
        <v>310</v>
      </c>
      <c r="WBW1535" s="229" t="s">
        <v>3954</v>
      </c>
      <c r="WBX1535" s="229" t="s">
        <v>305</v>
      </c>
      <c r="WBY1535" s="229" t="s">
        <v>52</v>
      </c>
      <c r="WBZ1535" s="229" t="s">
        <v>3955</v>
      </c>
      <c r="WCB1535" s="229" t="s">
        <v>3956</v>
      </c>
      <c r="WCC1535" s="229" t="s">
        <v>682</v>
      </c>
      <c r="WCD1535" s="229" t="s">
        <v>354</v>
      </c>
      <c r="WCE1535" s="229" t="s">
        <v>3957</v>
      </c>
      <c r="WCF1535" s="229" t="s">
        <v>2189</v>
      </c>
      <c r="WCG1535" s="229" t="s">
        <v>294</v>
      </c>
      <c r="WCH1535" s="229" t="s">
        <v>289</v>
      </c>
      <c r="WCI1535" s="229" t="s">
        <v>35</v>
      </c>
      <c r="WCJ1535" s="229" t="s">
        <v>29</v>
      </c>
      <c r="WCK1535" s="229" t="s">
        <v>181</v>
      </c>
      <c r="WCL1535" s="229" t="s">
        <v>3958</v>
      </c>
      <c r="WCM1535" s="229" t="s">
        <v>239</v>
      </c>
      <c r="WCN1535" s="229" t="s">
        <v>1186</v>
      </c>
      <c r="WCO1535" s="229" t="s">
        <v>222</v>
      </c>
      <c r="WCP1535" s="229" t="s">
        <v>223</v>
      </c>
      <c r="WCQ1535" s="229" t="s">
        <v>172</v>
      </c>
      <c r="WCR1535" s="229" t="s">
        <v>289</v>
      </c>
      <c r="WCS1535" s="229" t="s">
        <v>227</v>
      </c>
      <c r="WCW1535" s="229">
        <v>2024</v>
      </c>
      <c r="WCX1535" s="229" t="s">
        <v>57</v>
      </c>
      <c r="WCY1535" s="229" t="s">
        <v>3938</v>
      </c>
      <c r="WCZ1535" s="229">
        <v>12974601</v>
      </c>
      <c r="WDA1535" s="229" t="s">
        <v>3953</v>
      </c>
      <c r="WDB1535" s="229" t="s">
        <v>310</v>
      </c>
      <c r="WDC1535" s="229" t="s">
        <v>3954</v>
      </c>
      <c r="WDD1535" s="229" t="s">
        <v>305</v>
      </c>
      <c r="WDE1535" s="229" t="s">
        <v>52</v>
      </c>
      <c r="WDF1535" s="229" t="s">
        <v>3955</v>
      </c>
      <c r="WDH1535" s="229" t="s">
        <v>3956</v>
      </c>
      <c r="WDI1535" s="229" t="s">
        <v>682</v>
      </c>
      <c r="WDJ1535" s="229" t="s">
        <v>354</v>
      </c>
      <c r="WDK1535" s="229" t="s">
        <v>3957</v>
      </c>
      <c r="WDL1535" s="229" t="s">
        <v>2189</v>
      </c>
      <c r="WDM1535" s="229" t="s">
        <v>294</v>
      </c>
      <c r="WDN1535" s="229" t="s">
        <v>289</v>
      </c>
      <c r="WDO1535" s="229" t="s">
        <v>35</v>
      </c>
      <c r="WDP1535" s="229" t="s">
        <v>29</v>
      </c>
      <c r="WDQ1535" s="229" t="s">
        <v>181</v>
      </c>
      <c r="WDR1535" s="229" t="s">
        <v>3958</v>
      </c>
      <c r="WDS1535" s="229" t="s">
        <v>239</v>
      </c>
      <c r="WDT1535" s="229" t="s">
        <v>1186</v>
      </c>
      <c r="WDU1535" s="229" t="s">
        <v>222</v>
      </c>
      <c r="WDV1535" s="229" t="s">
        <v>223</v>
      </c>
      <c r="WDW1535" s="229" t="s">
        <v>172</v>
      </c>
      <c r="WDX1535" s="229" t="s">
        <v>289</v>
      </c>
      <c r="WDY1535" s="229" t="s">
        <v>227</v>
      </c>
      <c r="WEC1535" s="229">
        <v>2024</v>
      </c>
      <c r="WED1535" s="229" t="s">
        <v>57</v>
      </c>
      <c r="WEE1535" s="229" t="s">
        <v>3938</v>
      </c>
      <c r="WEF1535" s="229">
        <v>12974601</v>
      </c>
      <c r="WEG1535" s="229" t="s">
        <v>3953</v>
      </c>
      <c r="WEH1535" s="229" t="s">
        <v>310</v>
      </c>
      <c r="WEI1535" s="229" t="s">
        <v>3954</v>
      </c>
      <c r="WEJ1535" s="229" t="s">
        <v>305</v>
      </c>
      <c r="WEK1535" s="229" t="s">
        <v>52</v>
      </c>
      <c r="WEL1535" s="229" t="s">
        <v>3955</v>
      </c>
      <c r="WEN1535" s="229" t="s">
        <v>3956</v>
      </c>
      <c r="WEO1535" s="229" t="s">
        <v>682</v>
      </c>
      <c r="WEP1535" s="229" t="s">
        <v>354</v>
      </c>
      <c r="WEQ1535" s="229" t="s">
        <v>3957</v>
      </c>
      <c r="WER1535" s="229" t="s">
        <v>2189</v>
      </c>
      <c r="WES1535" s="229" t="s">
        <v>294</v>
      </c>
      <c r="WET1535" s="229" t="s">
        <v>289</v>
      </c>
      <c r="WEU1535" s="229" t="s">
        <v>35</v>
      </c>
      <c r="WEV1535" s="229" t="s">
        <v>29</v>
      </c>
      <c r="WEW1535" s="229" t="s">
        <v>181</v>
      </c>
      <c r="WEX1535" s="229" t="s">
        <v>3958</v>
      </c>
      <c r="WEY1535" s="229" t="s">
        <v>239</v>
      </c>
      <c r="WEZ1535" s="229" t="s">
        <v>1186</v>
      </c>
      <c r="WFA1535" s="229" t="s">
        <v>222</v>
      </c>
      <c r="WFB1535" s="229" t="s">
        <v>223</v>
      </c>
      <c r="WFC1535" s="229" t="s">
        <v>172</v>
      </c>
      <c r="WFD1535" s="229" t="s">
        <v>289</v>
      </c>
      <c r="WFE1535" s="229" t="s">
        <v>227</v>
      </c>
      <c r="WFI1535" s="229">
        <v>2024</v>
      </c>
      <c r="WFJ1535" s="229" t="s">
        <v>57</v>
      </c>
      <c r="WFK1535" s="229" t="s">
        <v>3938</v>
      </c>
      <c r="WFL1535" s="229">
        <v>12974601</v>
      </c>
      <c r="WFM1535" s="229" t="s">
        <v>3953</v>
      </c>
      <c r="WFN1535" s="229" t="s">
        <v>310</v>
      </c>
      <c r="WFO1535" s="229" t="s">
        <v>3954</v>
      </c>
      <c r="WFP1535" s="229" t="s">
        <v>305</v>
      </c>
      <c r="WFQ1535" s="229" t="s">
        <v>52</v>
      </c>
      <c r="WFR1535" s="229" t="s">
        <v>3955</v>
      </c>
      <c r="WFT1535" s="229" t="s">
        <v>3956</v>
      </c>
      <c r="WFU1535" s="229" t="s">
        <v>682</v>
      </c>
      <c r="WFV1535" s="229" t="s">
        <v>354</v>
      </c>
      <c r="WFW1535" s="229" t="s">
        <v>3957</v>
      </c>
      <c r="WFX1535" s="229" t="s">
        <v>2189</v>
      </c>
      <c r="WFY1535" s="229" t="s">
        <v>294</v>
      </c>
      <c r="WFZ1535" s="229" t="s">
        <v>289</v>
      </c>
      <c r="WGA1535" s="229" t="s">
        <v>35</v>
      </c>
      <c r="WGB1535" s="229" t="s">
        <v>29</v>
      </c>
      <c r="WGC1535" s="229" t="s">
        <v>181</v>
      </c>
      <c r="WGD1535" s="229" t="s">
        <v>3958</v>
      </c>
      <c r="WGE1535" s="229" t="s">
        <v>239</v>
      </c>
      <c r="WGF1535" s="229" t="s">
        <v>1186</v>
      </c>
      <c r="WGG1535" s="229" t="s">
        <v>222</v>
      </c>
      <c r="WGH1535" s="229" t="s">
        <v>223</v>
      </c>
      <c r="WGI1535" s="229" t="s">
        <v>172</v>
      </c>
      <c r="WGJ1535" s="229" t="s">
        <v>289</v>
      </c>
      <c r="WGK1535" s="229" t="s">
        <v>227</v>
      </c>
      <c r="WGO1535" s="229">
        <v>2024</v>
      </c>
      <c r="WGP1535" s="229" t="s">
        <v>57</v>
      </c>
      <c r="WGQ1535" s="229" t="s">
        <v>3938</v>
      </c>
      <c r="WGR1535" s="229">
        <v>12974601</v>
      </c>
      <c r="WGS1535" s="229" t="s">
        <v>3953</v>
      </c>
      <c r="WGT1535" s="229" t="s">
        <v>310</v>
      </c>
      <c r="WGU1535" s="229" t="s">
        <v>3954</v>
      </c>
      <c r="WGV1535" s="229" t="s">
        <v>305</v>
      </c>
      <c r="WGW1535" s="229" t="s">
        <v>52</v>
      </c>
      <c r="WGX1535" s="229" t="s">
        <v>3955</v>
      </c>
      <c r="WGZ1535" s="229" t="s">
        <v>3956</v>
      </c>
      <c r="WHA1535" s="229" t="s">
        <v>682</v>
      </c>
      <c r="WHB1535" s="229" t="s">
        <v>354</v>
      </c>
      <c r="WHC1535" s="229" t="s">
        <v>3957</v>
      </c>
      <c r="WHD1535" s="229" t="s">
        <v>2189</v>
      </c>
      <c r="WHE1535" s="229" t="s">
        <v>294</v>
      </c>
      <c r="WHF1535" s="229" t="s">
        <v>289</v>
      </c>
      <c r="WHG1535" s="229" t="s">
        <v>35</v>
      </c>
      <c r="WHH1535" s="229" t="s">
        <v>29</v>
      </c>
      <c r="WHI1535" s="229" t="s">
        <v>181</v>
      </c>
      <c r="WHJ1535" s="229" t="s">
        <v>3958</v>
      </c>
      <c r="WHK1535" s="229" t="s">
        <v>239</v>
      </c>
      <c r="WHL1535" s="229" t="s">
        <v>1186</v>
      </c>
      <c r="WHM1535" s="229" t="s">
        <v>222</v>
      </c>
      <c r="WHN1535" s="229" t="s">
        <v>223</v>
      </c>
      <c r="WHO1535" s="229" t="s">
        <v>172</v>
      </c>
      <c r="WHP1535" s="229" t="s">
        <v>289</v>
      </c>
      <c r="WHQ1535" s="229" t="s">
        <v>227</v>
      </c>
      <c r="WHU1535" s="229">
        <v>2024</v>
      </c>
      <c r="WHV1535" s="229" t="s">
        <v>57</v>
      </c>
      <c r="WHW1535" s="229" t="s">
        <v>3938</v>
      </c>
      <c r="WHX1535" s="229">
        <v>12974601</v>
      </c>
      <c r="WHY1535" s="229" t="s">
        <v>3953</v>
      </c>
      <c r="WHZ1535" s="229" t="s">
        <v>310</v>
      </c>
      <c r="WIA1535" s="229" t="s">
        <v>3954</v>
      </c>
      <c r="WIB1535" s="229" t="s">
        <v>305</v>
      </c>
      <c r="WIC1535" s="229" t="s">
        <v>52</v>
      </c>
      <c r="WID1535" s="229" t="s">
        <v>3955</v>
      </c>
      <c r="WIF1535" s="229" t="s">
        <v>3956</v>
      </c>
      <c r="WIG1535" s="229" t="s">
        <v>682</v>
      </c>
      <c r="WIH1535" s="229" t="s">
        <v>354</v>
      </c>
      <c r="WII1535" s="229" t="s">
        <v>3957</v>
      </c>
      <c r="WIJ1535" s="229" t="s">
        <v>2189</v>
      </c>
      <c r="WIK1535" s="229" t="s">
        <v>294</v>
      </c>
      <c r="WIL1535" s="229" t="s">
        <v>289</v>
      </c>
      <c r="WIM1535" s="229" t="s">
        <v>35</v>
      </c>
      <c r="WIN1535" s="229" t="s">
        <v>29</v>
      </c>
      <c r="WIO1535" s="229" t="s">
        <v>181</v>
      </c>
      <c r="WIP1535" s="229" t="s">
        <v>3958</v>
      </c>
      <c r="WIQ1535" s="229" t="s">
        <v>239</v>
      </c>
      <c r="WIR1535" s="229" t="s">
        <v>1186</v>
      </c>
      <c r="WIS1535" s="229" t="s">
        <v>222</v>
      </c>
      <c r="WIT1535" s="229" t="s">
        <v>223</v>
      </c>
      <c r="WIU1535" s="229" t="s">
        <v>172</v>
      </c>
      <c r="WIV1535" s="229" t="s">
        <v>289</v>
      </c>
      <c r="WIW1535" s="229" t="s">
        <v>227</v>
      </c>
      <c r="WJA1535" s="229">
        <v>2024</v>
      </c>
      <c r="WJB1535" s="229" t="s">
        <v>57</v>
      </c>
      <c r="WJC1535" s="229" t="s">
        <v>3938</v>
      </c>
      <c r="WJD1535" s="229">
        <v>12974601</v>
      </c>
      <c r="WJE1535" s="229" t="s">
        <v>3953</v>
      </c>
      <c r="WJF1535" s="229" t="s">
        <v>310</v>
      </c>
      <c r="WJG1535" s="229" t="s">
        <v>3954</v>
      </c>
      <c r="WJH1535" s="229" t="s">
        <v>305</v>
      </c>
      <c r="WJI1535" s="229" t="s">
        <v>52</v>
      </c>
      <c r="WJJ1535" s="229" t="s">
        <v>3955</v>
      </c>
      <c r="WJL1535" s="229" t="s">
        <v>3956</v>
      </c>
      <c r="WJM1535" s="229" t="s">
        <v>682</v>
      </c>
      <c r="WJN1535" s="229" t="s">
        <v>354</v>
      </c>
      <c r="WJO1535" s="229" t="s">
        <v>3957</v>
      </c>
      <c r="WJP1535" s="229" t="s">
        <v>2189</v>
      </c>
      <c r="WJQ1535" s="229" t="s">
        <v>294</v>
      </c>
      <c r="WJR1535" s="229" t="s">
        <v>289</v>
      </c>
      <c r="WJS1535" s="229" t="s">
        <v>35</v>
      </c>
      <c r="WJT1535" s="229" t="s">
        <v>29</v>
      </c>
      <c r="WJU1535" s="229" t="s">
        <v>181</v>
      </c>
      <c r="WJV1535" s="229" t="s">
        <v>3958</v>
      </c>
      <c r="WJW1535" s="229" t="s">
        <v>239</v>
      </c>
      <c r="WJX1535" s="229" t="s">
        <v>1186</v>
      </c>
      <c r="WJY1535" s="229" t="s">
        <v>222</v>
      </c>
      <c r="WJZ1535" s="229" t="s">
        <v>223</v>
      </c>
      <c r="WKA1535" s="229" t="s">
        <v>172</v>
      </c>
      <c r="WKB1535" s="229" t="s">
        <v>289</v>
      </c>
      <c r="WKC1535" s="229" t="s">
        <v>227</v>
      </c>
      <c r="WKG1535" s="229">
        <v>2024</v>
      </c>
      <c r="WKH1535" s="229" t="s">
        <v>57</v>
      </c>
      <c r="WKI1535" s="229" t="s">
        <v>3938</v>
      </c>
      <c r="WKJ1535" s="229">
        <v>12974601</v>
      </c>
      <c r="WKK1535" s="229" t="s">
        <v>3953</v>
      </c>
      <c r="WKL1535" s="229" t="s">
        <v>310</v>
      </c>
      <c r="WKM1535" s="229" t="s">
        <v>3954</v>
      </c>
      <c r="WKN1535" s="229" t="s">
        <v>305</v>
      </c>
      <c r="WKO1535" s="229" t="s">
        <v>52</v>
      </c>
      <c r="WKP1535" s="229" t="s">
        <v>3955</v>
      </c>
      <c r="WKR1535" s="229" t="s">
        <v>3956</v>
      </c>
      <c r="WKS1535" s="229" t="s">
        <v>682</v>
      </c>
      <c r="WKT1535" s="229" t="s">
        <v>354</v>
      </c>
      <c r="WKU1535" s="229" t="s">
        <v>3957</v>
      </c>
      <c r="WKV1535" s="229" t="s">
        <v>2189</v>
      </c>
      <c r="WKW1535" s="229" t="s">
        <v>294</v>
      </c>
      <c r="WKX1535" s="229" t="s">
        <v>289</v>
      </c>
      <c r="WKY1535" s="229" t="s">
        <v>35</v>
      </c>
      <c r="WKZ1535" s="229" t="s">
        <v>29</v>
      </c>
      <c r="WLA1535" s="229" t="s">
        <v>181</v>
      </c>
      <c r="WLB1535" s="229" t="s">
        <v>3958</v>
      </c>
      <c r="WLC1535" s="229" t="s">
        <v>239</v>
      </c>
      <c r="WLD1535" s="229" t="s">
        <v>1186</v>
      </c>
      <c r="WLE1535" s="229" t="s">
        <v>222</v>
      </c>
      <c r="WLF1535" s="229" t="s">
        <v>223</v>
      </c>
      <c r="WLG1535" s="229" t="s">
        <v>172</v>
      </c>
      <c r="WLH1535" s="229" t="s">
        <v>289</v>
      </c>
      <c r="WLI1535" s="229" t="s">
        <v>227</v>
      </c>
      <c r="WLM1535" s="229">
        <v>2024</v>
      </c>
      <c r="WLN1535" s="229" t="s">
        <v>57</v>
      </c>
      <c r="WLO1535" s="229" t="s">
        <v>3938</v>
      </c>
      <c r="WLP1535" s="229">
        <v>12974601</v>
      </c>
      <c r="WLQ1535" s="229" t="s">
        <v>3953</v>
      </c>
      <c r="WLR1535" s="229" t="s">
        <v>310</v>
      </c>
      <c r="WLS1535" s="229" t="s">
        <v>3954</v>
      </c>
      <c r="WLT1535" s="229" t="s">
        <v>305</v>
      </c>
      <c r="WLU1535" s="229" t="s">
        <v>52</v>
      </c>
      <c r="WLV1535" s="229" t="s">
        <v>3955</v>
      </c>
      <c r="WLX1535" s="229" t="s">
        <v>3956</v>
      </c>
      <c r="WLY1535" s="229" t="s">
        <v>682</v>
      </c>
      <c r="WLZ1535" s="229" t="s">
        <v>354</v>
      </c>
      <c r="WMA1535" s="229" t="s">
        <v>3957</v>
      </c>
      <c r="WMB1535" s="229" t="s">
        <v>2189</v>
      </c>
      <c r="WMC1535" s="229" t="s">
        <v>294</v>
      </c>
      <c r="WMD1535" s="229" t="s">
        <v>289</v>
      </c>
      <c r="WME1535" s="229" t="s">
        <v>35</v>
      </c>
      <c r="WMF1535" s="229" t="s">
        <v>29</v>
      </c>
      <c r="WMG1535" s="229" t="s">
        <v>181</v>
      </c>
      <c r="WMH1535" s="229" t="s">
        <v>3958</v>
      </c>
      <c r="WMI1535" s="229" t="s">
        <v>239</v>
      </c>
      <c r="WMJ1535" s="229" t="s">
        <v>1186</v>
      </c>
      <c r="WMK1535" s="229" t="s">
        <v>222</v>
      </c>
      <c r="WML1535" s="229" t="s">
        <v>223</v>
      </c>
      <c r="WMM1535" s="229" t="s">
        <v>172</v>
      </c>
      <c r="WMN1535" s="229" t="s">
        <v>289</v>
      </c>
      <c r="WMO1535" s="229" t="s">
        <v>227</v>
      </c>
      <c r="WMS1535" s="229">
        <v>2024</v>
      </c>
      <c r="WMT1535" s="229" t="s">
        <v>57</v>
      </c>
      <c r="WMU1535" s="229" t="s">
        <v>3938</v>
      </c>
      <c r="WMV1535" s="229">
        <v>12974601</v>
      </c>
      <c r="WMW1535" s="229" t="s">
        <v>3953</v>
      </c>
      <c r="WMX1535" s="229" t="s">
        <v>310</v>
      </c>
      <c r="WMY1535" s="229" t="s">
        <v>3954</v>
      </c>
      <c r="WMZ1535" s="229" t="s">
        <v>305</v>
      </c>
      <c r="WNA1535" s="229" t="s">
        <v>52</v>
      </c>
      <c r="WNB1535" s="229" t="s">
        <v>3955</v>
      </c>
      <c r="WND1535" s="229" t="s">
        <v>3956</v>
      </c>
      <c r="WNE1535" s="229" t="s">
        <v>682</v>
      </c>
      <c r="WNF1535" s="229" t="s">
        <v>354</v>
      </c>
      <c r="WNG1535" s="229" t="s">
        <v>3957</v>
      </c>
      <c r="WNH1535" s="229" t="s">
        <v>2189</v>
      </c>
      <c r="WNI1535" s="229" t="s">
        <v>294</v>
      </c>
      <c r="WNJ1535" s="229" t="s">
        <v>289</v>
      </c>
      <c r="WNK1535" s="229" t="s">
        <v>35</v>
      </c>
      <c r="WNL1535" s="229" t="s">
        <v>29</v>
      </c>
      <c r="WNM1535" s="229" t="s">
        <v>181</v>
      </c>
      <c r="WNN1535" s="229" t="s">
        <v>3958</v>
      </c>
      <c r="WNO1535" s="229" t="s">
        <v>239</v>
      </c>
      <c r="WNP1535" s="229" t="s">
        <v>1186</v>
      </c>
      <c r="WNQ1535" s="229" t="s">
        <v>222</v>
      </c>
      <c r="WNR1535" s="229" t="s">
        <v>223</v>
      </c>
      <c r="WNS1535" s="229" t="s">
        <v>172</v>
      </c>
      <c r="WNT1535" s="229" t="s">
        <v>289</v>
      </c>
      <c r="WNU1535" s="229" t="s">
        <v>227</v>
      </c>
      <c r="WNY1535" s="229">
        <v>2024</v>
      </c>
      <c r="WNZ1535" s="229" t="s">
        <v>57</v>
      </c>
      <c r="WOA1535" s="229" t="s">
        <v>3938</v>
      </c>
      <c r="WOB1535" s="229">
        <v>12974601</v>
      </c>
      <c r="WOC1535" s="229" t="s">
        <v>3953</v>
      </c>
      <c r="WOD1535" s="229" t="s">
        <v>310</v>
      </c>
      <c r="WOE1535" s="229" t="s">
        <v>3954</v>
      </c>
      <c r="WOF1535" s="229" t="s">
        <v>305</v>
      </c>
      <c r="WOG1535" s="229" t="s">
        <v>52</v>
      </c>
      <c r="WOH1535" s="229" t="s">
        <v>3955</v>
      </c>
      <c r="WOJ1535" s="229" t="s">
        <v>3956</v>
      </c>
      <c r="WOK1535" s="229" t="s">
        <v>682</v>
      </c>
      <c r="WOL1535" s="229" t="s">
        <v>354</v>
      </c>
      <c r="WOM1535" s="229" t="s">
        <v>3957</v>
      </c>
      <c r="WON1535" s="229" t="s">
        <v>2189</v>
      </c>
      <c r="WOO1535" s="229" t="s">
        <v>294</v>
      </c>
      <c r="WOP1535" s="229" t="s">
        <v>289</v>
      </c>
      <c r="WOQ1535" s="229" t="s">
        <v>35</v>
      </c>
      <c r="WOR1535" s="229" t="s">
        <v>29</v>
      </c>
      <c r="WOS1535" s="229" t="s">
        <v>181</v>
      </c>
      <c r="WOT1535" s="229" t="s">
        <v>3958</v>
      </c>
      <c r="WOU1535" s="229" t="s">
        <v>239</v>
      </c>
      <c r="WOV1535" s="229" t="s">
        <v>1186</v>
      </c>
      <c r="WOW1535" s="229" t="s">
        <v>222</v>
      </c>
      <c r="WOX1535" s="229" t="s">
        <v>223</v>
      </c>
      <c r="WOY1535" s="229" t="s">
        <v>172</v>
      </c>
      <c r="WOZ1535" s="229" t="s">
        <v>289</v>
      </c>
      <c r="WPA1535" s="229" t="s">
        <v>227</v>
      </c>
      <c r="WPE1535" s="229">
        <v>2024</v>
      </c>
      <c r="WPF1535" s="229" t="s">
        <v>57</v>
      </c>
      <c r="WPG1535" s="229" t="s">
        <v>3938</v>
      </c>
      <c r="WPH1535" s="229">
        <v>12974601</v>
      </c>
      <c r="WPI1535" s="229" t="s">
        <v>3953</v>
      </c>
      <c r="WPJ1535" s="229" t="s">
        <v>310</v>
      </c>
      <c r="WPK1535" s="229" t="s">
        <v>3954</v>
      </c>
      <c r="WPL1535" s="229" t="s">
        <v>305</v>
      </c>
      <c r="WPM1535" s="229" t="s">
        <v>52</v>
      </c>
      <c r="WPN1535" s="229" t="s">
        <v>3955</v>
      </c>
      <c r="WPP1535" s="229" t="s">
        <v>3956</v>
      </c>
      <c r="WPQ1535" s="229" t="s">
        <v>682</v>
      </c>
      <c r="WPR1535" s="229" t="s">
        <v>354</v>
      </c>
      <c r="WPS1535" s="229" t="s">
        <v>3957</v>
      </c>
      <c r="WPT1535" s="229" t="s">
        <v>2189</v>
      </c>
      <c r="WPU1535" s="229" t="s">
        <v>294</v>
      </c>
      <c r="WPV1535" s="229" t="s">
        <v>289</v>
      </c>
      <c r="WPW1535" s="229" t="s">
        <v>35</v>
      </c>
      <c r="WPX1535" s="229" t="s">
        <v>29</v>
      </c>
      <c r="WPY1535" s="229" t="s">
        <v>181</v>
      </c>
      <c r="WPZ1535" s="229" t="s">
        <v>3958</v>
      </c>
      <c r="WQA1535" s="229" t="s">
        <v>239</v>
      </c>
      <c r="WQB1535" s="229" t="s">
        <v>1186</v>
      </c>
      <c r="WQC1535" s="229" t="s">
        <v>222</v>
      </c>
      <c r="WQD1535" s="229" t="s">
        <v>223</v>
      </c>
      <c r="WQE1535" s="229" t="s">
        <v>172</v>
      </c>
      <c r="WQF1535" s="229" t="s">
        <v>289</v>
      </c>
      <c r="WQG1535" s="229" t="s">
        <v>227</v>
      </c>
      <c r="WQK1535" s="229">
        <v>2024</v>
      </c>
      <c r="WQL1535" s="229" t="s">
        <v>57</v>
      </c>
      <c r="WQM1535" s="229" t="s">
        <v>3938</v>
      </c>
      <c r="WQN1535" s="229">
        <v>12974601</v>
      </c>
      <c r="WQO1535" s="229" t="s">
        <v>3953</v>
      </c>
      <c r="WQP1535" s="229" t="s">
        <v>310</v>
      </c>
      <c r="WQQ1535" s="229" t="s">
        <v>3954</v>
      </c>
      <c r="WQR1535" s="229" t="s">
        <v>305</v>
      </c>
      <c r="WQS1535" s="229" t="s">
        <v>52</v>
      </c>
      <c r="WQT1535" s="229" t="s">
        <v>3955</v>
      </c>
      <c r="WQV1535" s="229" t="s">
        <v>3956</v>
      </c>
      <c r="WQW1535" s="229" t="s">
        <v>682</v>
      </c>
      <c r="WQX1535" s="229" t="s">
        <v>354</v>
      </c>
      <c r="WQY1535" s="229" t="s">
        <v>3957</v>
      </c>
      <c r="WQZ1535" s="229" t="s">
        <v>2189</v>
      </c>
      <c r="WRA1535" s="229" t="s">
        <v>294</v>
      </c>
      <c r="WRB1535" s="229" t="s">
        <v>289</v>
      </c>
      <c r="WRC1535" s="229" t="s">
        <v>35</v>
      </c>
      <c r="WRD1535" s="229" t="s">
        <v>29</v>
      </c>
      <c r="WRE1535" s="229" t="s">
        <v>181</v>
      </c>
      <c r="WRF1535" s="229" t="s">
        <v>3958</v>
      </c>
      <c r="WRG1535" s="229" t="s">
        <v>239</v>
      </c>
      <c r="WRH1535" s="229" t="s">
        <v>1186</v>
      </c>
      <c r="WRI1535" s="229" t="s">
        <v>222</v>
      </c>
      <c r="WRJ1535" s="229" t="s">
        <v>223</v>
      </c>
      <c r="WRK1535" s="229" t="s">
        <v>172</v>
      </c>
      <c r="WRL1535" s="229" t="s">
        <v>289</v>
      </c>
      <c r="WRM1535" s="229" t="s">
        <v>227</v>
      </c>
      <c r="WRQ1535" s="229">
        <v>2024</v>
      </c>
      <c r="WRR1535" s="229" t="s">
        <v>57</v>
      </c>
      <c r="WRS1535" s="229" t="s">
        <v>3938</v>
      </c>
      <c r="WRT1535" s="229">
        <v>12974601</v>
      </c>
      <c r="WRU1535" s="229" t="s">
        <v>3953</v>
      </c>
      <c r="WRV1535" s="229" t="s">
        <v>310</v>
      </c>
      <c r="WRW1535" s="229" t="s">
        <v>3954</v>
      </c>
      <c r="WRX1535" s="229" t="s">
        <v>305</v>
      </c>
      <c r="WRY1535" s="229" t="s">
        <v>52</v>
      </c>
      <c r="WRZ1535" s="229" t="s">
        <v>3955</v>
      </c>
      <c r="WSB1535" s="229" t="s">
        <v>3956</v>
      </c>
      <c r="WSC1535" s="229" t="s">
        <v>682</v>
      </c>
      <c r="WSD1535" s="229" t="s">
        <v>354</v>
      </c>
      <c r="WSE1535" s="229" t="s">
        <v>3957</v>
      </c>
      <c r="WSF1535" s="229" t="s">
        <v>2189</v>
      </c>
      <c r="WSG1535" s="229" t="s">
        <v>294</v>
      </c>
      <c r="WSH1535" s="229" t="s">
        <v>289</v>
      </c>
      <c r="WSI1535" s="229" t="s">
        <v>35</v>
      </c>
      <c r="WSJ1535" s="229" t="s">
        <v>29</v>
      </c>
      <c r="WSK1535" s="229" t="s">
        <v>181</v>
      </c>
      <c r="WSL1535" s="229" t="s">
        <v>3958</v>
      </c>
      <c r="WSM1535" s="229" t="s">
        <v>239</v>
      </c>
      <c r="WSN1535" s="229" t="s">
        <v>1186</v>
      </c>
      <c r="WSO1535" s="229" t="s">
        <v>222</v>
      </c>
      <c r="WSP1535" s="229" t="s">
        <v>223</v>
      </c>
      <c r="WSQ1535" s="229" t="s">
        <v>172</v>
      </c>
      <c r="WSR1535" s="229" t="s">
        <v>289</v>
      </c>
      <c r="WSS1535" s="229" t="s">
        <v>227</v>
      </c>
      <c r="WSW1535" s="229">
        <v>2024</v>
      </c>
      <c r="WSX1535" s="229" t="s">
        <v>57</v>
      </c>
      <c r="WSY1535" s="229" t="s">
        <v>3938</v>
      </c>
      <c r="WSZ1535" s="229">
        <v>12974601</v>
      </c>
      <c r="WTA1535" s="229" t="s">
        <v>3953</v>
      </c>
      <c r="WTB1535" s="229" t="s">
        <v>310</v>
      </c>
      <c r="WTC1535" s="229" t="s">
        <v>3954</v>
      </c>
      <c r="WTD1535" s="229" t="s">
        <v>305</v>
      </c>
      <c r="WTE1535" s="229" t="s">
        <v>52</v>
      </c>
      <c r="WTF1535" s="229" t="s">
        <v>3955</v>
      </c>
      <c r="WTH1535" s="229" t="s">
        <v>3956</v>
      </c>
      <c r="WTI1535" s="229" t="s">
        <v>682</v>
      </c>
      <c r="WTJ1535" s="229" t="s">
        <v>354</v>
      </c>
      <c r="WTK1535" s="229" t="s">
        <v>3957</v>
      </c>
      <c r="WTL1535" s="229" t="s">
        <v>2189</v>
      </c>
      <c r="WTM1535" s="229" t="s">
        <v>294</v>
      </c>
      <c r="WTN1535" s="229" t="s">
        <v>289</v>
      </c>
      <c r="WTO1535" s="229" t="s">
        <v>35</v>
      </c>
      <c r="WTP1535" s="229" t="s">
        <v>29</v>
      </c>
      <c r="WTQ1535" s="229" t="s">
        <v>181</v>
      </c>
      <c r="WTR1535" s="229" t="s">
        <v>3958</v>
      </c>
      <c r="WTS1535" s="229" t="s">
        <v>239</v>
      </c>
      <c r="WTT1535" s="229" t="s">
        <v>1186</v>
      </c>
      <c r="WTU1535" s="229" t="s">
        <v>222</v>
      </c>
      <c r="WTV1535" s="229" t="s">
        <v>223</v>
      </c>
      <c r="WTW1535" s="229" t="s">
        <v>172</v>
      </c>
      <c r="WTX1535" s="229" t="s">
        <v>289</v>
      </c>
      <c r="WTY1535" s="229" t="s">
        <v>227</v>
      </c>
      <c r="WUC1535" s="229">
        <v>2024</v>
      </c>
      <c r="WUD1535" s="229" t="s">
        <v>57</v>
      </c>
      <c r="WUE1535" s="229" t="s">
        <v>3938</v>
      </c>
      <c r="WUF1535" s="229">
        <v>12974601</v>
      </c>
      <c r="WUG1535" s="229" t="s">
        <v>3953</v>
      </c>
      <c r="WUH1535" s="229" t="s">
        <v>310</v>
      </c>
      <c r="WUI1535" s="229" t="s">
        <v>3954</v>
      </c>
      <c r="WUJ1535" s="229" t="s">
        <v>305</v>
      </c>
      <c r="WUK1535" s="229" t="s">
        <v>52</v>
      </c>
      <c r="WUL1535" s="229" t="s">
        <v>3955</v>
      </c>
      <c r="WUN1535" s="229" t="s">
        <v>3956</v>
      </c>
      <c r="WUO1535" s="229" t="s">
        <v>682</v>
      </c>
      <c r="WUP1535" s="229" t="s">
        <v>354</v>
      </c>
      <c r="WUQ1535" s="229" t="s">
        <v>3957</v>
      </c>
      <c r="WUR1535" s="229" t="s">
        <v>2189</v>
      </c>
      <c r="WUS1535" s="229" t="s">
        <v>294</v>
      </c>
      <c r="WUT1535" s="229" t="s">
        <v>289</v>
      </c>
      <c r="WUU1535" s="229" t="s">
        <v>35</v>
      </c>
      <c r="WUV1535" s="229" t="s">
        <v>29</v>
      </c>
      <c r="WUW1535" s="229" t="s">
        <v>181</v>
      </c>
      <c r="WUX1535" s="229" t="s">
        <v>3958</v>
      </c>
      <c r="WUY1535" s="229" t="s">
        <v>239</v>
      </c>
      <c r="WUZ1535" s="229" t="s">
        <v>1186</v>
      </c>
      <c r="WVA1535" s="229" t="s">
        <v>222</v>
      </c>
      <c r="WVB1535" s="229" t="s">
        <v>223</v>
      </c>
      <c r="WVC1535" s="229" t="s">
        <v>172</v>
      </c>
      <c r="WVD1535" s="229" t="s">
        <v>289</v>
      </c>
      <c r="WVE1535" s="229" t="s">
        <v>227</v>
      </c>
      <c r="WVI1535" s="229">
        <v>2024</v>
      </c>
      <c r="WVJ1535" s="229" t="s">
        <v>57</v>
      </c>
      <c r="WVK1535" s="229" t="s">
        <v>3938</v>
      </c>
      <c r="WVL1535" s="229">
        <v>12974601</v>
      </c>
      <c r="WVM1535" s="229" t="s">
        <v>3953</v>
      </c>
      <c r="WVN1535" s="229" t="s">
        <v>310</v>
      </c>
      <c r="WVO1535" s="229" t="s">
        <v>3954</v>
      </c>
      <c r="WVP1535" s="229" t="s">
        <v>305</v>
      </c>
      <c r="WVQ1535" s="229" t="s">
        <v>52</v>
      </c>
      <c r="WVR1535" s="229" t="s">
        <v>3955</v>
      </c>
      <c r="WVT1535" s="229" t="s">
        <v>3956</v>
      </c>
      <c r="WVU1535" s="229" t="s">
        <v>682</v>
      </c>
      <c r="WVV1535" s="229" t="s">
        <v>354</v>
      </c>
      <c r="WVW1535" s="229" t="s">
        <v>3957</v>
      </c>
      <c r="WVX1535" s="229" t="s">
        <v>2189</v>
      </c>
      <c r="WVY1535" s="229" t="s">
        <v>294</v>
      </c>
      <c r="WVZ1535" s="229" t="s">
        <v>289</v>
      </c>
      <c r="WWA1535" s="229" t="s">
        <v>35</v>
      </c>
      <c r="WWB1535" s="229" t="s">
        <v>29</v>
      </c>
      <c r="WWC1535" s="229" t="s">
        <v>181</v>
      </c>
      <c r="WWD1535" s="229" t="s">
        <v>3958</v>
      </c>
      <c r="WWE1535" s="229" t="s">
        <v>239</v>
      </c>
      <c r="WWF1535" s="229" t="s">
        <v>1186</v>
      </c>
      <c r="WWG1535" s="229" t="s">
        <v>222</v>
      </c>
      <c r="WWH1535" s="229" t="s">
        <v>223</v>
      </c>
      <c r="WWI1535" s="229" t="s">
        <v>172</v>
      </c>
      <c r="WWJ1535" s="229" t="s">
        <v>289</v>
      </c>
      <c r="WWK1535" s="229" t="s">
        <v>227</v>
      </c>
      <c r="WWO1535" s="229">
        <v>2024</v>
      </c>
      <c r="WWP1535" s="229" t="s">
        <v>57</v>
      </c>
      <c r="WWQ1535" s="229" t="s">
        <v>3938</v>
      </c>
      <c r="WWR1535" s="229">
        <v>12974601</v>
      </c>
      <c r="WWS1535" s="229" t="s">
        <v>3953</v>
      </c>
      <c r="WWT1535" s="229" t="s">
        <v>310</v>
      </c>
      <c r="WWU1535" s="229" t="s">
        <v>3954</v>
      </c>
      <c r="WWV1535" s="229" t="s">
        <v>305</v>
      </c>
      <c r="WWW1535" s="229" t="s">
        <v>52</v>
      </c>
      <c r="WWX1535" s="229" t="s">
        <v>3955</v>
      </c>
      <c r="WWZ1535" s="229" t="s">
        <v>3956</v>
      </c>
      <c r="WXA1535" s="229" t="s">
        <v>682</v>
      </c>
      <c r="WXB1535" s="229" t="s">
        <v>354</v>
      </c>
      <c r="WXC1535" s="229" t="s">
        <v>3957</v>
      </c>
      <c r="WXD1535" s="229" t="s">
        <v>2189</v>
      </c>
      <c r="WXE1535" s="229" t="s">
        <v>294</v>
      </c>
      <c r="WXF1535" s="229" t="s">
        <v>289</v>
      </c>
      <c r="WXG1535" s="229" t="s">
        <v>35</v>
      </c>
      <c r="WXH1535" s="229" t="s">
        <v>29</v>
      </c>
      <c r="WXI1535" s="229" t="s">
        <v>181</v>
      </c>
      <c r="WXJ1535" s="229" t="s">
        <v>3958</v>
      </c>
      <c r="WXK1535" s="229" t="s">
        <v>239</v>
      </c>
      <c r="WXL1535" s="229" t="s">
        <v>1186</v>
      </c>
      <c r="WXM1535" s="229" t="s">
        <v>222</v>
      </c>
      <c r="WXN1535" s="229" t="s">
        <v>223</v>
      </c>
      <c r="WXO1535" s="229" t="s">
        <v>172</v>
      </c>
      <c r="WXP1535" s="229" t="s">
        <v>289</v>
      </c>
      <c r="WXQ1535" s="229" t="s">
        <v>227</v>
      </c>
      <c r="WXU1535" s="229">
        <v>2024</v>
      </c>
      <c r="WXV1535" s="229" t="s">
        <v>57</v>
      </c>
      <c r="WXW1535" s="229" t="s">
        <v>3938</v>
      </c>
      <c r="WXX1535" s="229">
        <v>12974601</v>
      </c>
      <c r="WXY1535" s="229" t="s">
        <v>3953</v>
      </c>
      <c r="WXZ1535" s="229" t="s">
        <v>310</v>
      </c>
      <c r="WYA1535" s="229" t="s">
        <v>3954</v>
      </c>
      <c r="WYB1535" s="229" t="s">
        <v>305</v>
      </c>
      <c r="WYC1535" s="229" t="s">
        <v>52</v>
      </c>
      <c r="WYD1535" s="229" t="s">
        <v>3955</v>
      </c>
      <c r="WYF1535" s="229" t="s">
        <v>3956</v>
      </c>
      <c r="WYG1535" s="229" t="s">
        <v>682</v>
      </c>
      <c r="WYH1535" s="229" t="s">
        <v>354</v>
      </c>
      <c r="WYI1535" s="229" t="s">
        <v>3957</v>
      </c>
      <c r="WYJ1535" s="229" t="s">
        <v>2189</v>
      </c>
      <c r="WYK1535" s="229" t="s">
        <v>294</v>
      </c>
      <c r="WYL1535" s="229" t="s">
        <v>289</v>
      </c>
      <c r="WYM1535" s="229" t="s">
        <v>35</v>
      </c>
      <c r="WYN1535" s="229" t="s">
        <v>29</v>
      </c>
      <c r="WYO1535" s="229" t="s">
        <v>181</v>
      </c>
      <c r="WYP1535" s="229" t="s">
        <v>3958</v>
      </c>
      <c r="WYQ1535" s="229" t="s">
        <v>239</v>
      </c>
      <c r="WYR1535" s="229" t="s">
        <v>1186</v>
      </c>
      <c r="WYS1535" s="229" t="s">
        <v>222</v>
      </c>
      <c r="WYT1535" s="229" t="s">
        <v>223</v>
      </c>
      <c r="WYU1535" s="229" t="s">
        <v>172</v>
      </c>
      <c r="WYV1535" s="229" t="s">
        <v>289</v>
      </c>
      <c r="WYW1535" s="229" t="s">
        <v>227</v>
      </c>
      <c r="WZA1535" s="229">
        <v>2024</v>
      </c>
      <c r="WZB1535" s="229" t="s">
        <v>57</v>
      </c>
      <c r="WZC1535" s="229" t="s">
        <v>3938</v>
      </c>
      <c r="WZD1535" s="229">
        <v>12974601</v>
      </c>
      <c r="WZE1535" s="229" t="s">
        <v>3953</v>
      </c>
      <c r="WZF1535" s="229" t="s">
        <v>310</v>
      </c>
      <c r="WZG1535" s="229" t="s">
        <v>3954</v>
      </c>
      <c r="WZH1535" s="229" t="s">
        <v>305</v>
      </c>
      <c r="WZI1535" s="229" t="s">
        <v>52</v>
      </c>
      <c r="WZJ1535" s="229" t="s">
        <v>3955</v>
      </c>
      <c r="WZL1535" s="229" t="s">
        <v>3956</v>
      </c>
      <c r="WZM1535" s="229" t="s">
        <v>682</v>
      </c>
      <c r="WZN1535" s="229" t="s">
        <v>354</v>
      </c>
      <c r="WZO1535" s="229" t="s">
        <v>3957</v>
      </c>
      <c r="WZP1535" s="229" t="s">
        <v>2189</v>
      </c>
      <c r="WZQ1535" s="229" t="s">
        <v>294</v>
      </c>
      <c r="WZR1535" s="229" t="s">
        <v>289</v>
      </c>
      <c r="WZS1535" s="229" t="s">
        <v>35</v>
      </c>
      <c r="WZT1535" s="229" t="s">
        <v>29</v>
      </c>
      <c r="WZU1535" s="229" t="s">
        <v>181</v>
      </c>
      <c r="WZV1535" s="229" t="s">
        <v>3958</v>
      </c>
      <c r="WZW1535" s="229" t="s">
        <v>239</v>
      </c>
      <c r="WZX1535" s="229" t="s">
        <v>1186</v>
      </c>
      <c r="WZY1535" s="229" t="s">
        <v>222</v>
      </c>
      <c r="WZZ1535" s="229" t="s">
        <v>223</v>
      </c>
      <c r="XAA1535" s="229" t="s">
        <v>172</v>
      </c>
      <c r="XAB1535" s="229" t="s">
        <v>289</v>
      </c>
      <c r="XAC1535" s="229" t="s">
        <v>227</v>
      </c>
      <c r="XAG1535" s="229">
        <v>2024</v>
      </c>
      <c r="XAH1535" s="229" t="s">
        <v>57</v>
      </c>
      <c r="XAI1535" s="229" t="s">
        <v>3938</v>
      </c>
      <c r="XAJ1535" s="229">
        <v>12974601</v>
      </c>
      <c r="XAK1535" s="229" t="s">
        <v>3953</v>
      </c>
      <c r="XAL1535" s="229" t="s">
        <v>310</v>
      </c>
      <c r="XAM1535" s="229" t="s">
        <v>3954</v>
      </c>
      <c r="XAN1535" s="229" t="s">
        <v>305</v>
      </c>
      <c r="XAO1535" s="229" t="s">
        <v>52</v>
      </c>
      <c r="XAP1535" s="229" t="s">
        <v>3955</v>
      </c>
      <c r="XAR1535" s="229" t="s">
        <v>3956</v>
      </c>
      <c r="XAS1535" s="229" t="s">
        <v>682</v>
      </c>
      <c r="XAT1535" s="229" t="s">
        <v>354</v>
      </c>
      <c r="XAU1535" s="229" t="s">
        <v>3957</v>
      </c>
      <c r="XAV1535" s="229" t="s">
        <v>2189</v>
      </c>
      <c r="XAW1535" s="229" t="s">
        <v>294</v>
      </c>
      <c r="XAX1535" s="229" t="s">
        <v>289</v>
      </c>
      <c r="XAY1535" s="229" t="s">
        <v>35</v>
      </c>
      <c r="XAZ1535" s="229" t="s">
        <v>29</v>
      </c>
      <c r="XBA1535" s="229" t="s">
        <v>181</v>
      </c>
      <c r="XBB1535" s="229" t="s">
        <v>3958</v>
      </c>
      <c r="XBC1535" s="229" t="s">
        <v>239</v>
      </c>
      <c r="XBD1535" s="229" t="s">
        <v>1186</v>
      </c>
      <c r="XBE1535" s="229" t="s">
        <v>222</v>
      </c>
      <c r="XBF1535" s="229" t="s">
        <v>223</v>
      </c>
      <c r="XBG1535" s="229" t="s">
        <v>172</v>
      </c>
      <c r="XBH1535" s="229" t="s">
        <v>289</v>
      </c>
      <c r="XBI1535" s="229" t="s">
        <v>227</v>
      </c>
      <c r="XBM1535" s="229">
        <v>2024</v>
      </c>
      <c r="XBN1535" s="229" t="s">
        <v>57</v>
      </c>
      <c r="XBO1535" s="229" t="s">
        <v>3938</v>
      </c>
      <c r="XBP1535" s="229">
        <v>12974601</v>
      </c>
      <c r="XBQ1535" s="229" t="s">
        <v>3953</v>
      </c>
      <c r="XBR1535" s="229" t="s">
        <v>310</v>
      </c>
      <c r="XBS1535" s="229" t="s">
        <v>3954</v>
      </c>
      <c r="XBT1535" s="229" t="s">
        <v>305</v>
      </c>
      <c r="XBU1535" s="229" t="s">
        <v>52</v>
      </c>
      <c r="XBV1535" s="229" t="s">
        <v>3955</v>
      </c>
      <c r="XBX1535" s="229" t="s">
        <v>3956</v>
      </c>
      <c r="XBY1535" s="229" t="s">
        <v>682</v>
      </c>
      <c r="XBZ1535" s="229" t="s">
        <v>354</v>
      </c>
      <c r="XCA1535" s="229" t="s">
        <v>3957</v>
      </c>
      <c r="XCB1535" s="229" t="s">
        <v>2189</v>
      </c>
      <c r="XCC1535" s="229" t="s">
        <v>294</v>
      </c>
      <c r="XCD1535" s="229" t="s">
        <v>289</v>
      </c>
      <c r="XCE1535" s="229" t="s">
        <v>35</v>
      </c>
      <c r="XCF1535" s="229" t="s">
        <v>29</v>
      </c>
      <c r="XCG1535" s="229" t="s">
        <v>181</v>
      </c>
      <c r="XCH1535" s="229" t="s">
        <v>3958</v>
      </c>
      <c r="XCI1535" s="229" t="s">
        <v>239</v>
      </c>
      <c r="XCJ1535" s="229" t="s">
        <v>1186</v>
      </c>
      <c r="XCK1535" s="229" t="s">
        <v>222</v>
      </c>
      <c r="XCL1535" s="229" t="s">
        <v>223</v>
      </c>
      <c r="XCM1535" s="229" t="s">
        <v>172</v>
      </c>
      <c r="XCN1535" s="229" t="s">
        <v>289</v>
      </c>
      <c r="XCO1535" s="229" t="s">
        <v>227</v>
      </c>
      <c r="XCS1535" s="229">
        <v>2024</v>
      </c>
      <c r="XCT1535" s="229" t="s">
        <v>57</v>
      </c>
      <c r="XCU1535" s="229" t="s">
        <v>3938</v>
      </c>
      <c r="XCV1535" s="229">
        <v>12974601</v>
      </c>
      <c r="XCW1535" s="229" t="s">
        <v>3953</v>
      </c>
      <c r="XCX1535" s="229" t="s">
        <v>310</v>
      </c>
      <c r="XCY1535" s="229" t="s">
        <v>3954</v>
      </c>
      <c r="XCZ1535" s="229" t="s">
        <v>305</v>
      </c>
      <c r="XDA1535" s="229" t="s">
        <v>52</v>
      </c>
      <c r="XDB1535" s="229" t="s">
        <v>3955</v>
      </c>
      <c r="XDD1535" s="229" t="s">
        <v>3956</v>
      </c>
      <c r="XDE1535" s="229" t="s">
        <v>682</v>
      </c>
      <c r="XDF1535" s="229" t="s">
        <v>354</v>
      </c>
      <c r="XDG1535" s="229" t="s">
        <v>3957</v>
      </c>
      <c r="XDH1535" s="229" t="s">
        <v>2189</v>
      </c>
      <c r="XDI1535" s="229" t="s">
        <v>294</v>
      </c>
      <c r="XDJ1535" s="229" t="s">
        <v>289</v>
      </c>
      <c r="XDK1535" s="229" t="s">
        <v>35</v>
      </c>
      <c r="XDL1535" s="229" t="s">
        <v>29</v>
      </c>
      <c r="XDM1535" s="229" t="s">
        <v>181</v>
      </c>
      <c r="XDN1535" s="229" t="s">
        <v>3958</v>
      </c>
      <c r="XDO1535" s="229" t="s">
        <v>239</v>
      </c>
      <c r="XDP1535" s="229" t="s">
        <v>1186</v>
      </c>
      <c r="XDQ1535" s="229" t="s">
        <v>222</v>
      </c>
      <c r="XDR1535" s="229" t="s">
        <v>223</v>
      </c>
      <c r="XDS1535" s="229" t="s">
        <v>172</v>
      </c>
      <c r="XDT1535" s="229" t="s">
        <v>289</v>
      </c>
      <c r="XDU1535" s="229" t="s">
        <v>227</v>
      </c>
      <c r="XDY1535" s="229">
        <v>2024</v>
      </c>
      <c r="XDZ1535" s="229" t="s">
        <v>57</v>
      </c>
      <c r="XEA1535" s="229" t="s">
        <v>3938</v>
      </c>
      <c r="XEB1535" s="229">
        <v>12974601</v>
      </c>
      <c r="XEC1535" s="229" t="s">
        <v>3953</v>
      </c>
      <c r="XED1535" s="229" t="s">
        <v>310</v>
      </c>
      <c r="XEE1535" s="229" t="s">
        <v>3954</v>
      </c>
      <c r="XEF1535" s="229" t="s">
        <v>305</v>
      </c>
      <c r="XEG1535" s="229" t="s">
        <v>52</v>
      </c>
      <c r="XEH1535" s="229" t="s">
        <v>3955</v>
      </c>
      <c r="XEJ1535" s="229" t="s">
        <v>3956</v>
      </c>
      <c r="XEK1535" s="229" t="s">
        <v>682</v>
      </c>
      <c r="XEL1535" s="229" t="s">
        <v>354</v>
      </c>
      <c r="XEM1535" s="229" t="s">
        <v>3957</v>
      </c>
      <c r="XEN1535" s="229" t="s">
        <v>2189</v>
      </c>
      <c r="XEO1535" s="229" t="s">
        <v>294</v>
      </c>
      <c r="XEP1535" s="229" t="s">
        <v>289</v>
      </c>
      <c r="XEQ1535" s="229" t="s">
        <v>35</v>
      </c>
      <c r="XER1535" s="229" t="s">
        <v>29</v>
      </c>
      <c r="XES1535" s="229" t="s">
        <v>181</v>
      </c>
      <c r="XET1535" s="229" t="s">
        <v>3958</v>
      </c>
      <c r="XEU1535" s="229" t="s">
        <v>239</v>
      </c>
      <c r="XEV1535" s="229" t="s">
        <v>1186</v>
      </c>
      <c r="XEW1535" s="229" t="s">
        <v>222</v>
      </c>
      <c r="XEX1535" s="229" t="s">
        <v>223</v>
      </c>
      <c r="XEY1535" s="229" t="s">
        <v>172</v>
      </c>
      <c r="XEZ1535" s="229" t="s">
        <v>289</v>
      </c>
      <c r="XFA1535" s="229" t="s">
        <v>227</v>
      </c>
    </row>
    <row r="1536" spans="1:1021 1025:2045 2049:3069 3073:4093 4097:5117 5121:6141 6145:7165 7169:8189 8193:9213 9217:10237 10241:11261 11265:12285 12289:13309 13313:14333 14337:15357 15361:16381" s="229" customFormat="1" ht="15" customHeight="1">
      <c r="A1536" s="239">
        <v>2024</v>
      </c>
      <c r="B1536" s="239" t="s">
        <v>57</v>
      </c>
      <c r="C1536" s="218" t="s">
        <v>3938</v>
      </c>
      <c r="D1536" s="217">
        <v>1234</v>
      </c>
      <c r="E1536" s="219" t="s">
        <v>4234</v>
      </c>
      <c r="F1536" s="217" t="s">
        <v>310</v>
      </c>
      <c r="G1536" s="217" t="s">
        <v>3960</v>
      </c>
      <c r="H1536" s="220" t="s">
        <v>4233</v>
      </c>
      <c r="I1536" s="249" t="s">
        <v>52</v>
      </c>
      <c r="J1536" s="220" t="s">
        <v>4232</v>
      </c>
      <c r="K1536" s="220"/>
      <c r="L1536" s="219" t="s">
        <v>4235</v>
      </c>
      <c r="M1536" s="222" t="s">
        <v>4233</v>
      </c>
      <c r="N1536" s="222" t="s">
        <v>4233</v>
      </c>
      <c r="O1536" s="222" t="s">
        <v>4236</v>
      </c>
      <c r="P1536" s="269" t="s">
        <v>559</v>
      </c>
      <c r="Q1536" s="269" t="s">
        <v>294</v>
      </c>
      <c r="R1536" s="221" t="s">
        <v>289</v>
      </c>
      <c r="S1536" s="223" t="s">
        <v>35</v>
      </c>
      <c r="T1536" s="223" t="s">
        <v>29</v>
      </c>
      <c r="U1536" s="223" t="s">
        <v>181</v>
      </c>
      <c r="V1536" s="221" t="s">
        <v>3964</v>
      </c>
      <c r="W1536" s="220" t="s">
        <v>239</v>
      </c>
      <c r="X1536" s="269" t="s">
        <v>1186</v>
      </c>
      <c r="Y1536" s="220" t="s">
        <v>222</v>
      </c>
      <c r="Z1536" s="271" t="s">
        <v>223</v>
      </c>
      <c r="AA1536" s="220" t="s">
        <v>172</v>
      </c>
      <c r="AB1536" s="239" t="s">
        <v>289</v>
      </c>
      <c r="AC1536" s="273" t="s">
        <v>227</v>
      </c>
      <c r="AD1536" s="227"/>
      <c r="AG1536" s="229">
        <v>2024</v>
      </c>
      <c r="AH1536" s="229" t="s">
        <v>57</v>
      </c>
      <c r="AI1536" s="229" t="s">
        <v>3938</v>
      </c>
      <c r="AJ1536" s="229">
        <v>12974868</v>
      </c>
      <c r="AK1536" s="229" t="s">
        <v>3959</v>
      </c>
      <c r="AL1536" s="229" t="s">
        <v>310</v>
      </c>
      <c r="AM1536" s="229" t="s">
        <v>3960</v>
      </c>
      <c r="AN1536" s="229" t="s">
        <v>558</v>
      </c>
      <c r="AO1536" s="229" t="s">
        <v>52</v>
      </c>
      <c r="AP1536" s="229" t="s">
        <v>3961</v>
      </c>
      <c r="AR1536" s="229" t="s">
        <v>3962</v>
      </c>
      <c r="AS1536" s="229" t="s">
        <v>918</v>
      </c>
      <c r="AT1536" s="229" t="s">
        <v>919</v>
      </c>
      <c r="AU1536" s="229" t="s">
        <v>3963</v>
      </c>
      <c r="AV1536" s="229" t="s">
        <v>559</v>
      </c>
      <c r="AW1536" s="229" t="s">
        <v>294</v>
      </c>
      <c r="AX1536" s="229" t="s">
        <v>289</v>
      </c>
      <c r="AY1536" s="229" t="s">
        <v>35</v>
      </c>
      <c r="AZ1536" s="229" t="s">
        <v>29</v>
      </c>
      <c r="BA1536" s="229" t="s">
        <v>181</v>
      </c>
      <c r="BB1536" s="229" t="s">
        <v>3964</v>
      </c>
      <c r="BC1536" s="229" t="s">
        <v>239</v>
      </c>
      <c r="BD1536" s="229" t="s">
        <v>1186</v>
      </c>
      <c r="BE1536" s="229" t="s">
        <v>222</v>
      </c>
      <c r="BF1536" s="229" t="s">
        <v>223</v>
      </c>
      <c r="BG1536" s="229" t="s">
        <v>172</v>
      </c>
      <c r="BH1536" s="229" t="s">
        <v>289</v>
      </c>
      <c r="BI1536" s="229" t="s">
        <v>227</v>
      </c>
      <c r="BM1536" s="229">
        <v>2024</v>
      </c>
      <c r="BN1536" s="229" t="s">
        <v>57</v>
      </c>
      <c r="BO1536" s="229" t="s">
        <v>3938</v>
      </c>
      <c r="BP1536" s="229">
        <v>12974868</v>
      </c>
      <c r="BQ1536" s="229" t="s">
        <v>3959</v>
      </c>
      <c r="BR1536" s="229" t="s">
        <v>310</v>
      </c>
      <c r="BS1536" s="229" t="s">
        <v>3960</v>
      </c>
      <c r="BT1536" s="229" t="s">
        <v>558</v>
      </c>
      <c r="BU1536" s="229" t="s">
        <v>52</v>
      </c>
      <c r="BV1536" s="229" t="s">
        <v>3961</v>
      </c>
      <c r="BX1536" s="229" t="s">
        <v>3962</v>
      </c>
      <c r="BY1536" s="229" t="s">
        <v>918</v>
      </c>
      <c r="BZ1536" s="229" t="s">
        <v>919</v>
      </c>
      <c r="CA1536" s="229" t="s">
        <v>3963</v>
      </c>
      <c r="CB1536" s="229" t="s">
        <v>559</v>
      </c>
      <c r="CC1536" s="229" t="s">
        <v>294</v>
      </c>
      <c r="CD1536" s="229" t="s">
        <v>289</v>
      </c>
      <c r="CE1536" s="229" t="s">
        <v>35</v>
      </c>
      <c r="CF1536" s="229" t="s">
        <v>29</v>
      </c>
      <c r="CG1536" s="229" t="s">
        <v>181</v>
      </c>
      <c r="CH1536" s="229" t="s">
        <v>3964</v>
      </c>
      <c r="CI1536" s="229" t="s">
        <v>239</v>
      </c>
      <c r="CJ1536" s="229" t="s">
        <v>1186</v>
      </c>
      <c r="CK1536" s="229" t="s">
        <v>222</v>
      </c>
      <c r="CL1536" s="229" t="s">
        <v>223</v>
      </c>
      <c r="CM1536" s="229" t="s">
        <v>172</v>
      </c>
      <c r="CN1536" s="229" t="s">
        <v>289</v>
      </c>
      <c r="CO1536" s="229" t="s">
        <v>227</v>
      </c>
      <c r="CS1536" s="229">
        <v>2024</v>
      </c>
      <c r="CT1536" s="229" t="s">
        <v>57</v>
      </c>
      <c r="CU1536" s="229" t="s">
        <v>3938</v>
      </c>
      <c r="CV1536" s="229">
        <v>12974868</v>
      </c>
      <c r="CW1536" s="229" t="s">
        <v>3959</v>
      </c>
      <c r="CX1536" s="229" t="s">
        <v>310</v>
      </c>
      <c r="CY1536" s="229" t="s">
        <v>3960</v>
      </c>
      <c r="CZ1536" s="229" t="s">
        <v>558</v>
      </c>
      <c r="DA1536" s="229" t="s">
        <v>52</v>
      </c>
      <c r="DB1536" s="229" t="s">
        <v>3961</v>
      </c>
      <c r="DD1536" s="229" t="s">
        <v>3962</v>
      </c>
      <c r="DE1536" s="229" t="s">
        <v>918</v>
      </c>
      <c r="DF1536" s="229" t="s">
        <v>919</v>
      </c>
      <c r="DG1536" s="229" t="s">
        <v>3963</v>
      </c>
      <c r="DH1536" s="229" t="s">
        <v>559</v>
      </c>
      <c r="DI1536" s="229" t="s">
        <v>294</v>
      </c>
      <c r="DJ1536" s="229" t="s">
        <v>289</v>
      </c>
      <c r="DK1536" s="229" t="s">
        <v>35</v>
      </c>
      <c r="DL1536" s="229" t="s">
        <v>29</v>
      </c>
      <c r="DM1536" s="229" t="s">
        <v>181</v>
      </c>
      <c r="DN1536" s="229" t="s">
        <v>3964</v>
      </c>
      <c r="DO1536" s="229" t="s">
        <v>239</v>
      </c>
      <c r="DP1536" s="229" t="s">
        <v>1186</v>
      </c>
      <c r="DQ1536" s="229" t="s">
        <v>222</v>
      </c>
      <c r="DR1536" s="229" t="s">
        <v>223</v>
      </c>
      <c r="DS1536" s="229" t="s">
        <v>172</v>
      </c>
      <c r="DT1536" s="229" t="s">
        <v>289</v>
      </c>
      <c r="DU1536" s="229" t="s">
        <v>227</v>
      </c>
      <c r="DY1536" s="229">
        <v>2024</v>
      </c>
      <c r="DZ1536" s="229" t="s">
        <v>57</v>
      </c>
      <c r="EA1536" s="229" t="s">
        <v>3938</v>
      </c>
      <c r="EB1536" s="229">
        <v>12974868</v>
      </c>
      <c r="EC1536" s="229" t="s">
        <v>3959</v>
      </c>
      <c r="ED1536" s="229" t="s">
        <v>310</v>
      </c>
      <c r="EE1536" s="229" t="s">
        <v>3960</v>
      </c>
      <c r="EF1536" s="229" t="s">
        <v>558</v>
      </c>
      <c r="EG1536" s="229" t="s">
        <v>52</v>
      </c>
      <c r="EH1536" s="229" t="s">
        <v>3961</v>
      </c>
      <c r="EJ1536" s="229" t="s">
        <v>3962</v>
      </c>
      <c r="EK1536" s="229" t="s">
        <v>918</v>
      </c>
      <c r="EL1536" s="229" t="s">
        <v>919</v>
      </c>
      <c r="EM1536" s="229" t="s">
        <v>3963</v>
      </c>
      <c r="EN1536" s="229" t="s">
        <v>559</v>
      </c>
      <c r="EO1536" s="229" t="s">
        <v>294</v>
      </c>
      <c r="EP1536" s="229" t="s">
        <v>289</v>
      </c>
      <c r="EQ1536" s="229" t="s">
        <v>35</v>
      </c>
      <c r="ER1536" s="229" t="s">
        <v>29</v>
      </c>
      <c r="ES1536" s="229" t="s">
        <v>181</v>
      </c>
      <c r="ET1536" s="229" t="s">
        <v>3964</v>
      </c>
      <c r="EU1536" s="229" t="s">
        <v>239</v>
      </c>
      <c r="EV1536" s="229" t="s">
        <v>1186</v>
      </c>
      <c r="EW1536" s="229" t="s">
        <v>222</v>
      </c>
      <c r="EX1536" s="229" t="s">
        <v>223</v>
      </c>
      <c r="EY1536" s="229" t="s">
        <v>172</v>
      </c>
      <c r="EZ1536" s="229" t="s">
        <v>289</v>
      </c>
      <c r="FA1536" s="229" t="s">
        <v>227</v>
      </c>
      <c r="FE1536" s="229">
        <v>2024</v>
      </c>
      <c r="FF1536" s="229" t="s">
        <v>57</v>
      </c>
      <c r="FG1536" s="229" t="s">
        <v>3938</v>
      </c>
      <c r="FH1536" s="229">
        <v>12974868</v>
      </c>
      <c r="FI1536" s="229" t="s">
        <v>3959</v>
      </c>
      <c r="FJ1536" s="229" t="s">
        <v>310</v>
      </c>
      <c r="FK1536" s="229" t="s">
        <v>3960</v>
      </c>
      <c r="FL1536" s="229" t="s">
        <v>558</v>
      </c>
      <c r="FM1536" s="229" t="s">
        <v>52</v>
      </c>
      <c r="FN1536" s="229" t="s">
        <v>3961</v>
      </c>
      <c r="FP1536" s="229" t="s">
        <v>3962</v>
      </c>
      <c r="FQ1536" s="229" t="s">
        <v>918</v>
      </c>
      <c r="FR1536" s="229" t="s">
        <v>919</v>
      </c>
      <c r="FS1536" s="229" t="s">
        <v>3963</v>
      </c>
      <c r="FT1536" s="229" t="s">
        <v>559</v>
      </c>
      <c r="FU1536" s="229" t="s">
        <v>294</v>
      </c>
      <c r="FV1536" s="229" t="s">
        <v>289</v>
      </c>
      <c r="FW1536" s="229" t="s">
        <v>35</v>
      </c>
      <c r="FX1536" s="229" t="s">
        <v>29</v>
      </c>
      <c r="FY1536" s="229" t="s">
        <v>181</v>
      </c>
      <c r="FZ1536" s="229" t="s">
        <v>3964</v>
      </c>
      <c r="GA1536" s="229" t="s">
        <v>239</v>
      </c>
      <c r="GB1536" s="229" t="s">
        <v>1186</v>
      </c>
      <c r="GC1536" s="229" t="s">
        <v>222</v>
      </c>
      <c r="GD1536" s="229" t="s">
        <v>223</v>
      </c>
      <c r="GE1536" s="229" t="s">
        <v>172</v>
      </c>
      <c r="GF1536" s="229" t="s">
        <v>289</v>
      </c>
      <c r="GG1536" s="229" t="s">
        <v>227</v>
      </c>
      <c r="GK1536" s="229">
        <v>2024</v>
      </c>
      <c r="GL1536" s="229" t="s">
        <v>57</v>
      </c>
      <c r="GM1536" s="229" t="s">
        <v>3938</v>
      </c>
      <c r="GN1536" s="229">
        <v>12974868</v>
      </c>
      <c r="GO1536" s="229" t="s">
        <v>3959</v>
      </c>
      <c r="GP1536" s="229" t="s">
        <v>310</v>
      </c>
      <c r="GQ1536" s="229" t="s">
        <v>3960</v>
      </c>
      <c r="GR1536" s="229" t="s">
        <v>558</v>
      </c>
      <c r="GS1536" s="229" t="s">
        <v>52</v>
      </c>
      <c r="GT1536" s="229" t="s">
        <v>3961</v>
      </c>
      <c r="GV1536" s="229" t="s">
        <v>3962</v>
      </c>
      <c r="GW1536" s="229" t="s">
        <v>918</v>
      </c>
      <c r="GX1536" s="229" t="s">
        <v>919</v>
      </c>
      <c r="GY1536" s="229" t="s">
        <v>3963</v>
      </c>
      <c r="GZ1536" s="229" t="s">
        <v>559</v>
      </c>
      <c r="HA1536" s="229" t="s">
        <v>294</v>
      </c>
      <c r="HB1536" s="229" t="s">
        <v>289</v>
      </c>
      <c r="HC1536" s="229" t="s">
        <v>35</v>
      </c>
      <c r="HD1536" s="229" t="s">
        <v>29</v>
      </c>
      <c r="HE1536" s="229" t="s">
        <v>181</v>
      </c>
      <c r="HF1536" s="229" t="s">
        <v>3964</v>
      </c>
      <c r="HG1536" s="229" t="s">
        <v>239</v>
      </c>
      <c r="HH1536" s="229" t="s">
        <v>1186</v>
      </c>
      <c r="HI1536" s="229" t="s">
        <v>222</v>
      </c>
      <c r="HJ1536" s="229" t="s">
        <v>223</v>
      </c>
      <c r="HK1536" s="229" t="s">
        <v>172</v>
      </c>
      <c r="HL1536" s="229" t="s">
        <v>289</v>
      </c>
      <c r="HM1536" s="229" t="s">
        <v>227</v>
      </c>
      <c r="HQ1536" s="229">
        <v>2024</v>
      </c>
      <c r="HR1536" s="229" t="s">
        <v>57</v>
      </c>
      <c r="HS1536" s="229" t="s">
        <v>3938</v>
      </c>
      <c r="HT1536" s="229">
        <v>12974868</v>
      </c>
      <c r="HU1536" s="229" t="s">
        <v>3959</v>
      </c>
      <c r="HV1536" s="229" t="s">
        <v>310</v>
      </c>
      <c r="HW1536" s="229" t="s">
        <v>3960</v>
      </c>
      <c r="HX1536" s="229" t="s">
        <v>558</v>
      </c>
      <c r="HY1536" s="229" t="s">
        <v>52</v>
      </c>
      <c r="HZ1536" s="229" t="s">
        <v>3961</v>
      </c>
      <c r="IB1536" s="229" t="s">
        <v>3962</v>
      </c>
      <c r="IC1536" s="229" t="s">
        <v>918</v>
      </c>
      <c r="ID1536" s="229" t="s">
        <v>919</v>
      </c>
      <c r="IE1536" s="229" t="s">
        <v>3963</v>
      </c>
      <c r="IF1536" s="229" t="s">
        <v>559</v>
      </c>
      <c r="IG1536" s="229" t="s">
        <v>294</v>
      </c>
      <c r="IH1536" s="229" t="s">
        <v>289</v>
      </c>
      <c r="II1536" s="229" t="s">
        <v>35</v>
      </c>
      <c r="IJ1536" s="229" t="s">
        <v>29</v>
      </c>
      <c r="IK1536" s="229" t="s">
        <v>181</v>
      </c>
      <c r="IL1536" s="229" t="s">
        <v>3964</v>
      </c>
      <c r="IM1536" s="229" t="s">
        <v>239</v>
      </c>
      <c r="IN1536" s="229" t="s">
        <v>1186</v>
      </c>
      <c r="IO1536" s="229" t="s">
        <v>222</v>
      </c>
      <c r="IP1536" s="229" t="s">
        <v>223</v>
      </c>
      <c r="IQ1536" s="229" t="s">
        <v>172</v>
      </c>
      <c r="IR1536" s="229" t="s">
        <v>289</v>
      </c>
      <c r="IS1536" s="229" t="s">
        <v>227</v>
      </c>
      <c r="IW1536" s="229">
        <v>2024</v>
      </c>
      <c r="IX1536" s="229" t="s">
        <v>57</v>
      </c>
      <c r="IY1536" s="229" t="s">
        <v>3938</v>
      </c>
      <c r="IZ1536" s="229">
        <v>12974868</v>
      </c>
      <c r="JA1536" s="229" t="s">
        <v>3959</v>
      </c>
      <c r="JB1536" s="229" t="s">
        <v>310</v>
      </c>
      <c r="JC1536" s="229" t="s">
        <v>3960</v>
      </c>
      <c r="JD1536" s="229" t="s">
        <v>558</v>
      </c>
      <c r="JE1536" s="229" t="s">
        <v>52</v>
      </c>
      <c r="JF1536" s="229" t="s">
        <v>3961</v>
      </c>
      <c r="JH1536" s="229" t="s">
        <v>3962</v>
      </c>
      <c r="JI1536" s="229" t="s">
        <v>918</v>
      </c>
      <c r="JJ1536" s="229" t="s">
        <v>919</v>
      </c>
      <c r="JK1536" s="229" t="s">
        <v>3963</v>
      </c>
      <c r="JL1536" s="229" t="s">
        <v>559</v>
      </c>
      <c r="JM1536" s="229" t="s">
        <v>294</v>
      </c>
      <c r="JN1536" s="229" t="s">
        <v>289</v>
      </c>
      <c r="JO1536" s="229" t="s">
        <v>35</v>
      </c>
      <c r="JP1536" s="229" t="s">
        <v>29</v>
      </c>
      <c r="JQ1536" s="229" t="s">
        <v>181</v>
      </c>
      <c r="JR1536" s="229" t="s">
        <v>3964</v>
      </c>
      <c r="JS1536" s="229" t="s">
        <v>239</v>
      </c>
      <c r="JT1536" s="229" t="s">
        <v>1186</v>
      </c>
      <c r="JU1536" s="229" t="s">
        <v>222</v>
      </c>
      <c r="JV1536" s="229" t="s">
        <v>223</v>
      </c>
      <c r="JW1536" s="229" t="s">
        <v>172</v>
      </c>
      <c r="JX1536" s="229" t="s">
        <v>289</v>
      </c>
      <c r="JY1536" s="229" t="s">
        <v>227</v>
      </c>
      <c r="KC1536" s="229">
        <v>2024</v>
      </c>
      <c r="KD1536" s="229" t="s">
        <v>57</v>
      </c>
      <c r="KE1536" s="229" t="s">
        <v>3938</v>
      </c>
      <c r="KF1536" s="229">
        <v>12974868</v>
      </c>
      <c r="KG1536" s="229" t="s">
        <v>3959</v>
      </c>
      <c r="KH1536" s="229" t="s">
        <v>310</v>
      </c>
      <c r="KI1536" s="229" t="s">
        <v>3960</v>
      </c>
      <c r="KJ1536" s="229" t="s">
        <v>558</v>
      </c>
      <c r="KK1536" s="229" t="s">
        <v>52</v>
      </c>
      <c r="KL1536" s="229" t="s">
        <v>3961</v>
      </c>
      <c r="KN1536" s="229" t="s">
        <v>3962</v>
      </c>
      <c r="KO1536" s="229" t="s">
        <v>918</v>
      </c>
      <c r="KP1536" s="229" t="s">
        <v>919</v>
      </c>
      <c r="KQ1536" s="229" t="s">
        <v>3963</v>
      </c>
      <c r="KR1536" s="229" t="s">
        <v>559</v>
      </c>
      <c r="KS1536" s="229" t="s">
        <v>294</v>
      </c>
      <c r="KT1536" s="229" t="s">
        <v>289</v>
      </c>
      <c r="KU1536" s="229" t="s">
        <v>35</v>
      </c>
      <c r="KV1536" s="229" t="s">
        <v>29</v>
      </c>
      <c r="KW1536" s="229" t="s">
        <v>181</v>
      </c>
      <c r="KX1536" s="229" t="s">
        <v>3964</v>
      </c>
      <c r="KY1536" s="229" t="s">
        <v>239</v>
      </c>
      <c r="KZ1536" s="229" t="s">
        <v>1186</v>
      </c>
      <c r="LA1536" s="229" t="s">
        <v>222</v>
      </c>
      <c r="LB1536" s="229" t="s">
        <v>223</v>
      </c>
      <c r="LC1536" s="229" t="s">
        <v>172</v>
      </c>
      <c r="LD1536" s="229" t="s">
        <v>289</v>
      </c>
      <c r="LE1536" s="229" t="s">
        <v>227</v>
      </c>
      <c r="LI1536" s="229">
        <v>2024</v>
      </c>
      <c r="LJ1536" s="229" t="s">
        <v>57</v>
      </c>
      <c r="LK1536" s="229" t="s">
        <v>3938</v>
      </c>
      <c r="LL1536" s="229">
        <v>12974868</v>
      </c>
      <c r="LM1536" s="229" t="s">
        <v>3959</v>
      </c>
      <c r="LN1536" s="229" t="s">
        <v>310</v>
      </c>
      <c r="LO1536" s="229" t="s">
        <v>3960</v>
      </c>
      <c r="LP1536" s="229" t="s">
        <v>558</v>
      </c>
      <c r="LQ1536" s="229" t="s">
        <v>52</v>
      </c>
      <c r="LR1536" s="229" t="s">
        <v>3961</v>
      </c>
      <c r="LT1536" s="229" t="s">
        <v>3962</v>
      </c>
      <c r="LU1536" s="229" t="s">
        <v>918</v>
      </c>
      <c r="LV1536" s="229" t="s">
        <v>919</v>
      </c>
      <c r="LW1536" s="229" t="s">
        <v>3963</v>
      </c>
      <c r="LX1536" s="229" t="s">
        <v>559</v>
      </c>
      <c r="LY1536" s="229" t="s">
        <v>294</v>
      </c>
      <c r="LZ1536" s="229" t="s">
        <v>289</v>
      </c>
      <c r="MA1536" s="229" t="s">
        <v>35</v>
      </c>
      <c r="MB1536" s="229" t="s">
        <v>29</v>
      </c>
      <c r="MC1536" s="229" t="s">
        <v>181</v>
      </c>
      <c r="MD1536" s="229" t="s">
        <v>3964</v>
      </c>
      <c r="ME1536" s="229" t="s">
        <v>239</v>
      </c>
      <c r="MF1536" s="229" t="s">
        <v>1186</v>
      </c>
      <c r="MG1536" s="229" t="s">
        <v>222</v>
      </c>
      <c r="MH1536" s="229" t="s">
        <v>223</v>
      </c>
      <c r="MI1536" s="229" t="s">
        <v>172</v>
      </c>
      <c r="MJ1536" s="229" t="s">
        <v>289</v>
      </c>
      <c r="MK1536" s="229" t="s">
        <v>227</v>
      </c>
      <c r="MO1536" s="229">
        <v>2024</v>
      </c>
      <c r="MP1536" s="229" t="s">
        <v>57</v>
      </c>
      <c r="MQ1536" s="229" t="s">
        <v>3938</v>
      </c>
      <c r="MR1536" s="229">
        <v>12974868</v>
      </c>
      <c r="MS1536" s="229" t="s">
        <v>3959</v>
      </c>
      <c r="MT1536" s="229" t="s">
        <v>310</v>
      </c>
      <c r="MU1536" s="229" t="s">
        <v>3960</v>
      </c>
      <c r="MV1536" s="229" t="s">
        <v>558</v>
      </c>
      <c r="MW1536" s="229" t="s">
        <v>52</v>
      </c>
      <c r="MX1536" s="229" t="s">
        <v>3961</v>
      </c>
      <c r="MZ1536" s="229" t="s">
        <v>3962</v>
      </c>
      <c r="NA1536" s="229" t="s">
        <v>918</v>
      </c>
      <c r="NB1536" s="229" t="s">
        <v>919</v>
      </c>
      <c r="NC1536" s="229" t="s">
        <v>3963</v>
      </c>
      <c r="ND1536" s="229" t="s">
        <v>559</v>
      </c>
      <c r="NE1536" s="229" t="s">
        <v>294</v>
      </c>
      <c r="NF1536" s="229" t="s">
        <v>289</v>
      </c>
      <c r="NG1536" s="229" t="s">
        <v>35</v>
      </c>
      <c r="NH1536" s="229" t="s">
        <v>29</v>
      </c>
      <c r="NI1536" s="229" t="s">
        <v>181</v>
      </c>
      <c r="NJ1536" s="229" t="s">
        <v>3964</v>
      </c>
      <c r="NK1536" s="229" t="s">
        <v>239</v>
      </c>
      <c r="NL1536" s="229" t="s">
        <v>1186</v>
      </c>
      <c r="NM1536" s="229" t="s">
        <v>222</v>
      </c>
      <c r="NN1536" s="229" t="s">
        <v>223</v>
      </c>
      <c r="NO1536" s="229" t="s">
        <v>172</v>
      </c>
      <c r="NP1536" s="229" t="s">
        <v>289</v>
      </c>
      <c r="NQ1536" s="229" t="s">
        <v>227</v>
      </c>
      <c r="NU1536" s="229">
        <v>2024</v>
      </c>
      <c r="NV1536" s="229" t="s">
        <v>57</v>
      </c>
      <c r="NW1536" s="229" t="s">
        <v>3938</v>
      </c>
      <c r="NX1536" s="229">
        <v>12974868</v>
      </c>
      <c r="NY1536" s="229" t="s">
        <v>3959</v>
      </c>
      <c r="NZ1536" s="229" t="s">
        <v>310</v>
      </c>
      <c r="OA1536" s="229" t="s">
        <v>3960</v>
      </c>
      <c r="OB1536" s="229" t="s">
        <v>558</v>
      </c>
      <c r="OC1536" s="229" t="s">
        <v>52</v>
      </c>
      <c r="OD1536" s="229" t="s">
        <v>3961</v>
      </c>
      <c r="OF1536" s="229" t="s">
        <v>3962</v>
      </c>
      <c r="OG1536" s="229" t="s">
        <v>918</v>
      </c>
      <c r="OH1536" s="229" t="s">
        <v>919</v>
      </c>
      <c r="OI1536" s="229" t="s">
        <v>3963</v>
      </c>
      <c r="OJ1536" s="229" t="s">
        <v>559</v>
      </c>
      <c r="OK1536" s="229" t="s">
        <v>294</v>
      </c>
      <c r="OL1536" s="229" t="s">
        <v>289</v>
      </c>
      <c r="OM1536" s="229" t="s">
        <v>35</v>
      </c>
      <c r="ON1536" s="229" t="s">
        <v>29</v>
      </c>
      <c r="OO1536" s="229" t="s">
        <v>181</v>
      </c>
      <c r="OP1536" s="229" t="s">
        <v>3964</v>
      </c>
      <c r="OQ1536" s="229" t="s">
        <v>239</v>
      </c>
      <c r="OR1536" s="229" t="s">
        <v>1186</v>
      </c>
      <c r="OS1536" s="229" t="s">
        <v>222</v>
      </c>
      <c r="OT1536" s="229" t="s">
        <v>223</v>
      </c>
      <c r="OU1536" s="229" t="s">
        <v>172</v>
      </c>
      <c r="OV1536" s="229" t="s">
        <v>289</v>
      </c>
      <c r="OW1536" s="229" t="s">
        <v>227</v>
      </c>
      <c r="PA1536" s="229">
        <v>2024</v>
      </c>
      <c r="PB1536" s="229" t="s">
        <v>57</v>
      </c>
      <c r="PC1536" s="229" t="s">
        <v>3938</v>
      </c>
      <c r="PD1536" s="229">
        <v>12974868</v>
      </c>
      <c r="PE1536" s="229" t="s">
        <v>3959</v>
      </c>
      <c r="PF1536" s="229" t="s">
        <v>310</v>
      </c>
      <c r="PG1536" s="229" t="s">
        <v>3960</v>
      </c>
      <c r="PH1536" s="229" t="s">
        <v>558</v>
      </c>
      <c r="PI1536" s="229" t="s">
        <v>52</v>
      </c>
      <c r="PJ1536" s="229" t="s">
        <v>3961</v>
      </c>
      <c r="PL1536" s="229" t="s">
        <v>3962</v>
      </c>
      <c r="PM1536" s="229" t="s">
        <v>918</v>
      </c>
      <c r="PN1536" s="229" t="s">
        <v>919</v>
      </c>
      <c r="PO1536" s="229" t="s">
        <v>3963</v>
      </c>
      <c r="PP1536" s="229" t="s">
        <v>559</v>
      </c>
      <c r="PQ1536" s="229" t="s">
        <v>294</v>
      </c>
      <c r="PR1536" s="229" t="s">
        <v>289</v>
      </c>
      <c r="PS1536" s="229" t="s">
        <v>35</v>
      </c>
      <c r="PT1536" s="229" t="s">
        <v>29</v>
      </c>
      <c r="PU1536" s="229" t="s">
        <v>181</v>
      </c>
      <c r="PV1536" s="229" t="s">
        <v>3964</v>
      </c>
      <c r="PW1536" s="229" t="s">
        <v>239</v>
      </c>
      <c r="PX1536" s="229" t="s">
        <v>1186</v>
      </c>
      <c r="PY1536" s="229" t="s">
        <v>222</v>
      </c>
      <c r="PZ1536" s="229" t="s">
        <v>223</v>
      </c>
      <c r="QA1536" s="229" t="s">
        <v>172</v>
      </c>
      <c r="QB1536" s="229" t="s">
        <v>289</v>
      </c>
      <c r="QC1536" s="229" t="s">
        <v>227</v>
      </c>
      <c r="QG1536" s="229">
        <v>2024</v>
      </c>
      <c r="QH1536" s="229" t="s">
        <v>57</v>
      </c>
      <c r="QI1536" s="229" t="s">
        <v>3938</v>
      </c>
      <c r="QJ1536" s="229">
        <v>12974868</v>
      </c>
      <c r="QK1536" s="229" t="s">
        <v>3959</v>
      </c>
      <c r="QL1536" s="229" t="s">
        <v>310</v>
      </c>
      <c r="QM1536" s="229" t="s">
        <v>3960</v>
      </c>
      <c r="QN1536" s="229" t="s">
        <v>558</v>
      </c>
      <c r="QO1536" s="229" t="s">
        <v>52</v>
      </c>
      <c r="QP1536" s="229" t="s">
        <v>3961</v>
      </c>
      <c r="QR1536" s="229" t="s">
        <v>3962</v>
      </c>
      <c r="QS1536" s="229" t="s">
        <v>918</v>
      </c>
      <c r="QT1536" s="229" t="s">
        <v>919</v>
      </c>
      <c r="QU1536" s="229" t="s">
        <v>3963</v>
      </c>
      <c r="QV1536" s="229" t="s">
        <v>559</v>
      </c>
      <c r="QW1536" s="229" t="s">
        <v>294</v>
      </c>
      <c r="QX1536" s="229" t="s">
        <v>289</v>
      </c>
      <c r="QY1536" s="229" t="s">
        <v>35</v>
      </c>
      <c r="QZ1536" s="229" t="s">
        <v>29</v>
      </c>
      <c r="RA1536" s="229" t="s">
        <v>181</v>
      </c>
      <c r="RB1536" s="229" t="s">
        <v>3964</v>
      </c>
      <c r="RC1536" s="229" t="s">
        <v>239</v>
      </c>
      <c r="RD1536" s="229" t="s">
        <v>1186</v>
      </c>
      <c r="RE1536" s="229" t="s">
        <v>222</v>
      </c>
      <c r="RF1536" s="229" t="s">
        <v>223</v>
      </c>
      <c r="RG1536" s="229" t="s">
        <v>172</v>
      </c>
      <c r="RH1536" s="229" t="s">
        <v>289</v>
      </c>
      <c r="RI1536" s="229" t="s">
        <v>227</v>
      </c>
      <c r="RM1536" s="229">
        <v>2024</v>
      </c>
      <c r="RN1536" s="229" t="s">
        <v>57</v>
      </c>
      <c r="RO1536" s="229" t="s">
        <v>3938</v>
      </c>
      <c r="RP1536" s="229">
        <v>12974868</v>
      </c>
      <c r="RQ1536" s="229" t="s">
        <v>3959</v>
      </c>
      <c r="RR1536" s="229" t="s">
        <v>310</v>
      </c>
      <c r="RS1536" s="229" t="s">
        <v>3960</v>
      </c>
      <c r="RT1536" s="229" t="s">
        <v>558</v>
      </c>
      <c r="RU1536" s="229" t="s">
        <v>52</v>
      </c>
      <c r="RV1536" s="229" t="s">
        <v>3961</v>
      </c>
      <c r="RX1536" s="229" t="s">
        <v>3962</v>
      </c>
      <c r="RY1536" s="229" t="s">
        <v>918</v>
      </c>
      <c r="RZ1536" s="229" t="s">
        <v>919</v>
      </c>
      <c r="SA1536" s="229" t="s">
        <v>3963</v>
      </c>
      <c r="SB1536" s="229" t="s">
        <v>559</v>
      </c>
      <c r="SC1536" s="229" t="s">
        <v>294</v>
      </c>
      <c r="SD1536" s="229" t="s">
        <v>289</v>
      </c>
      <c r="SE1536" s="229" t="s">
        <v>35</v>
      </c>
      <c r="SF1536" s="229" t="s">
        <v>29</v>
      </c>
      <c r="SG1536" s="229" t="s">
        <v>181</v>
      </c>
      <c r="SH1536" s="229" t="s">
        <v>3964</v>
      </c>
      <c r="SI1536" s="229" t="s">
        <v>239</v>
      </c>
      <c r="SJ1536" s="229" t="s">
        <v>1186</v>
      </c>
      <c r="SK1536" s="229" t="s">
        <v>222</v>
      </c>
      <c r="SL1536" s="229" t="s">
        <v>223</v>
      </c>
      <c r="SM1536" s="229" t="s">
        <v>172</v>
      </c>
      <c r="SN1536" s="229" t="s">
        <v>289</v>
      </c>
      <c r="SO1536" s="229" t="s">
        <v>227</v>
      </c>
      <c r="SS1536" s="229">
        <v>2024</v>
      </c>
      <c r="ST1536" s="229" t="s">
        <v>57</v>
      </c>
      <c r="SU1536" s="229" t="s">
        <v>3938</v>
      </c>
      <c r="SV1536" s="229">
        <v>12974868</v>
      </c>
      <c r="SW1536" s="229" t="s">
        <v>3959</v>
      </c>
      <c r="SX1536" s="229" t="s">
        <v>310</v>
      </c>
      <c r="SY1536" s="229" t="s">
        <v>3960</v>
      </c>
      <c r="SZ1536" s="229" t="s">
        <v>558</v>
      </c>
      <c r="TA1536" s="229" t="s">
        <v>52</v>
      </c>
      <c r="TB1536" s="229" t="s">
        <v>3961</v>
      </c>
      <c r="TD1536" s="229" t="s">
        <v>3962</v>
      </c>
      <c r="TE1536" s="229" t="s">
        <v>918</v>
      </c>
      <c r="TF1536" s="229" t="s">
        <v>919</v>
      </c>
      <c r="TG1536" s="229" t="s">
        <v>3963</v>
      </c>
      <c r="TH1536" s="229" t="s">
        <v>559</v>
      </c>
      <c r="TI1536" s="229" t="s">
        <v>294</v>
      </c>
      <c r="TJ1536" s="229" t="s">
        <v>289</v>
      </c>
      <c r="TK1536" s="229" t="s">
        <v>35</v>
      </c>
      <c r="TL1536" s="229" t="s">
        <v>29</v>
      </c>
      <c r="TM1536" s="229" t="s">
        <v>181</v>
      </c>
      <c r="TN1536" s="229" t="s">
        <v>3964</v>
      </c>
      <c r="TO1536" s="229" t="s">
        <v>239</v>
      </c>
      <c r="TP1536" s="229" t="s">
        <v>1186</v>
      </c>
      <c r="TQ1536" s="229" t="s">
        <v>222</v>
      </c>
      <c r="TR1536" s="229" t="s">
        <v>223</v>
      </c>
      <c r="TS1536" s="229" t="s">
        <v>172</v>
      </c>
      <c r="TT1536" s="229" t="s">
        <v>289</v>
      </c>
      <c r="TU1536" s="229" t="s">
        <v>227</v>
      </c>
      <c r="TY1536" s="229">
        <v>2024</v>
      </c>
      <c r="TZ1536" s="229" t="s">
        <v>57</v>
      </c>
      <c r="UA1536" s="229" t="s">
        <v>3938</v>
      </c>
      <c r="UB1536" s="229">
        <v>12974868</v>
      </c>
      <c r="UC1536" s="229" t="s">
        <v>3959</v>
      </c>
      <c r="UD1536" s="229" t="s">
        <v>310</v>
      </c>
      <c r="UE1536" s="229" t="s">
        <v>3960</v>
      </c>
      <c r="UF1536" s="229" t="s">
        <v>558</v>
      </c>
      <c r="UG1536" s="229" t="s">
        <v>52</v>
      </c>
      <c r="UH1536" s="229" t="s">
        <v>3961</v>
      </c>
      <c r="UJ1536" s="229" t="s">
        <v>3962</v>
      </c>
      <c r="UK1536" s="229" t="s">
        <v>918</v>
      </c>
      <c r="UL1536" s="229" t="s">
        <v>919</v>
      </c>
      <c r="UM1536" s="229" t="s">
        <v>3963</v>
      </c>
      <c r="UN1536" s="229" t="s">
        <v>559</v>
      </c>
      <c r="UO1536" s="229" t="s">
        <v>294</v>
      </c>
      <c r="UP1536" s="229" t="s">
        <v>289</v>
      </c>
      <c r="UQ1536" s="229" t="s">
        <v>35</v>
      </c>
      <c r="UR1536" s="229" t="s">
        <v>29</v>
      </c>
      <c r="US1536" s="229" t="s">
        <v>181</v>
      </c>
      <c r="UT1536" s="229" t="s">
        <v>3964</v>
      </c>
      <c r="UU1536" s="229" t="s">
        <v>239</v>
      </c>
      <c r="UV1536" s="229" t="s">
        <v>1186</v>
      </c>
      <c r="UW1536" s="229" t="s">
        <v>222</v>
      </c>
      <c r="UX1536" s="229" t="s">
        <v>223</v>
      </c>
      <c r="UY1536" s="229" t="s">
        <v>172</v>
      </c>
      <c r="UZ1536" s="229" t="s">
        <v>289</v>
      </c>
      <c r="VA1536" s="229" t="s">
        <v>227</v>
      </c>
      <c r="VE1536" s="229">
        <v>2024</v>
      </c>
      <c r="VF1536" s="229" t="s">
        <v>57</v>
      </c>
      <c r="VG1536" s="229" t="s">
        <v>3938</v>
      </c>
      <c r="VH1536" s="229">
        <v>12974868</v>
      </c>
      <c r="VI1536" s="229" t="s">
        <v>3959</v>
      </c>
      <c r="VJ1536" s="229" t="s">
        <v>310</v>
      </c>
      <c r="VK1536" s="229" t="s">
        <v>3960</v>
      </c>
      <c r="VL1536" s="229" t="s">
        <v>558</v>
      </c>
      <c r="VM1536" s="229" t="s">
        <v>52</v>
      </c>
      <c r="VN1536" s="229" t="s">
        <v>3961</v>
      </c>
      <c r="VP1536" s="229" t="s">
        <v>3962</v>
      </c>
      <c r="VQ1536" s="229" t="s">
        <v>918</v>
      </c>
      <c r="VR1536" s="229" t="s">
        <v>919</v>
      </c>
      <c r="VS1536" s="229" t="s">
        <v>3963</v>
      </c>
      <c r="VT1536" s="229" t="s">
        <v>559</v>
      </c>
      <c r="VU1536" s="229" t="s">
        <v>294</v>
      </c>
      <c r="VV1536" s="229" t="s">
        <v>289</v>
      </c>
      <c r="VW1536" s="229" t="s">
        <v>35</v>
      </c>
      <c r="VX1536" s="229" t="s">
        <v>29</v>
      </c>
      <c r="VY1536" s="229" t="s">
        <v>181</v>
      </c>
      <c r="VZ1536" s="229" t="s">
        <v>3964</v>
      </c>
      <c r="WA1536" s="229" t="s">
        <v>239</v>
      </c>
      <c r="WB1536" s="229" t="s">
        <v>1186</v>
      </c>
      <c r="WC1536" s="229" t="s">
        <v>222</v>
      </c>
      <c r="WD1536" s="229" t="s">
        <v>223</v>
      </c>
      <c r="WE1536" s="229" t="s">
        <v>172</v>
      </c>
      <c r="WF1536" s="229" t="s">
        <v>289</v>
      </c>
      <c r="WG1536" s="229" t="s">
        <v>227</v>
      </c>
      <c r="WK1536" s="229">
        <v>2024</v>
      </c>
      <c r="WL1536" s="229" t="s">
        <v>57</v>
      </c>
      <c r="WM1536" s="229" t="s">
        <v>3938</v>
      </c>
      <c r="WN1536" s="229">
        <v>12974868</v>
      </c>
      <c r="WO1536" s="229" t="s">
        <v>3959</v>
      </c>
      <c r="WP1536" s="229" t="s">
        <v>310</v>
      </c>
      <c r="WQ1536" s="229" t="s">
        <v>3960</v>
      </c>
      <c r="WR1536" s="229" t="s">
        <v>558</v>
      </c>
      <c r="WS1536" s="229" t="s">
        <v>52</v>
      </c>
      <c r="WT1536" s="229" t="s">
        <v>3961</v>
      </c>
      <c r="WV1536" s="229" t="s">
        <v>3962</v>
      </c>
      <c r="WW1536" s="229" t="s">
        <v>918</v>
      </c>
      <c r="WX1536" s="229" t="s">
        <v>919</v>
      </c>
      <c r="WY1536" s="229" t="s">
        <v>3963</v>
      </c>
      <c r="WZ1536" s="229" t="s">
        <v>559</v>
      </c>
      <c r="XA1536" s="229" t="s">
        <v>294</v>
      </c>
      <c r="XB1536" s="229" t="s">
        <v>289</v>
      </c>
      <c r="XC1536" s="229" t="s">
        <v>35</v>
      </c>
      <c r="XD1536" s="229" t="s">
        <v>29</v>
      </c>
      <c r="XE1536" s="229" t="s">
        <v>181</v>
      </c>
      <c r="XF1536" s="229" t="s">
        <v>3964</v>
      </c>
      <c r="XG1536" s="229" t="s">
        <v>239</v>
      </c>
      <c r="XH1536" s="229" t="s">
        <v>1186</v>
      </c>
      <c r="XI1536" s="229" t="s">
        <v>222</v>
      </c>
      <c r="XJ1536" s="229" t="s">
        <v>223</v>
      </c>
      <c r="XK1536" s="229" t="s">
        <v>172</v>
      </c>
      <c r="XL1536" s="229" t="s">
        <v>289</v>
      </c>
      <c r="XM1536" s="229" t="s">
        <v>227</v>
      </c>
      <c r="XQ1536" s="229">
        <v>2024</v>
      </c>
      <c r="XR1536" s="229" t="s">
        <v>57</v>
      </c>
      <c r="XS1536" s="229" t="s">
        <v>3938</v>
      </c>
      <c r="XT1536" s="229">
        <v>12974868</v>
      </c>
      <c r="XU1536" s="229" t="s">
        <v>3959</v>
      </c>
      <c r="XV1536" s="229" t="s">
        <v>310</v>
      </c>
      <c r="XW1536" s="229" t="s">
        <v>3960</v>
      </c>
      <c r="XX1536" s="229" t="s">
        <v>558</v>
      </c>
      <c r="XY1536" s="229" t="s">
        <v>52</v>
      </c>
      <c r="XZ1536" s="229" t="s">
        <v>3961</v>
      </c>
      <c r="YB1536" s="229" t="s">
        <v>3962</v>
      </c>
      <c r="YC1536" s="229" t="s">
        <v>918</v>
      </c>
      <c r="YD1536" s="229" t="s">
        <v>919</v>
      </c>
      <c r="YE1536" s="229" t="s">
        <v>3963</v>
      </c>
      <c r="YF1536" s="229" t="s">
        <v>559</v>
      </c>
      <c r="YG1536" s="229" t="s">
        <v>294</v>
      </c>
      <c r="YH1536" s="229" t="s">
        <v>289</v>
      </c>
      <c r="YI1536" s="229" t="s">
        <v>35</v>
      </c>
      <c r="YJ1536" s="229" t="s">
        <v>29</v>
      </c>
      <c r="YK1536" s="229" t="s">
        <v>181</v>
      </c>
      <c r="YL1536" s="229" t="s">
        <v>3964</v>
      </c>
      <c r="YM1536" s="229" t="s">
        <v>239</v>
      </c>
      <c r="YN1536" s="229" t="s">
        <v>1186</v>
      </c>
      <c r="YO1536" s="229" t="s">
        <v>222</v>
      </c>
      <c r="YP1536" s="229" t="s">
        <v>223</v>
      </c>
      <c r="YQ1536" s="229" t="s">
        <v>172</v>
      </c>
      <c r="YR1536" s="229" t="s">
        <v>289</v>
      </c>
      <c r="YS1536" s="229" t="s">
        <v>227</v>
      </c>
      <c r="YW1536" s="229">
        <v>2024</v>
      </c>
      <c r="YX1536" s="229" t="s">
        <v>57</v>
      </c>
      <c r="YY1536" s="229" t="s">
        <v>3938</v>
      </c>
      <c r="YZ1536" s="229">
        <v>12974868</v>
      </c>
      <c r="ZA1536" s="229" t="s">
        <v>3959</v>
      </c>
      <c r="ZB1536" s="229" t="s">
        <v>310</v>
      </c>
      <c r="ZC1536" s="229" t="s">
        <v>3960</v>
      </c>
      <c r="ZD1536" s="229" t="s">
        <v>558</v>
      </c>
      <c r="ZE1536" s="229" t="s">
        <v>52</v>
      </c>
      <c r="ZF1536" s="229" t="s">
        <v>3961</v>
      </c>
      <c r="ZH1536" s="229" t="s">
        <v>3962</v>
      </c>
      <c r="ZI1536" s="229" t="s">
        <v>918</v>
      </c>
      <c r="ZJ1536" s="229" t="s">
        <v>919</v>
      </c>
      <c r="ZK1536" s="229" t="s">
        <v>3963</v>
      </c>
      <c r="ZL1536" s="229" t="s">
        <v>559</v>
      </c>
      <c r="ZM1536" s="229" t="s">
        <v>294</v>
      </c>
      <c r="ZN1536" s="229" t="s">
        <v>289</v>
      </c>
      <c r="ZO1536" s="229" t="s">
        <v>35</v>
      </c>
      <c r="ZP1536" s="229" t="s">
        <v>29</v>
      </c>
      <c r="ZQ1536" s="229" t="s">
        <v>181</v>
      </c>
      <c r="ZR1536" s="229" t="s">
        <v>3964</v>
      </c>
      <c r="ZS1536" s="229" t="s">
        <v>239</v>
      </c>
      <c r="ZT1536" s="229" t="s">
        <v>1186</v>
      </c>
      <c r="ZU1536" s="229" t="s">
        <v>222</v>
      </c>
      <c r="ZV1536" s="229" t="s">
        <v>223</v>
      </c>
      <c r="ZW1536" s="229" t="s">
        <v>172</v>
      </c>
      <c r="ZX1536" s="229" t="s">
        <v>289</v>
      </c>
      <c r="ZY1536" s="229" t="s">
        <v>227</v>
      </c>
      <c r="AAC1536" s="229">
        <v>2024</v>
      </c>
      <c r="AAD1536" s="229" t="s">
        <v>57</v>
      </c>
      <c r="AAE1536" s="229" t="s">
        <v>3938</v>
      </c>
      <c r="AAF1536" s="229">
        <v>12974868</v>
      </c>
      <c r="AAG1536" s="229" t="s">
        <v>3959</v>
      </c>
      <c r="AAH1536" s="229" t="s">
        <v>310</v>
      </c>
      <c r="AAI1536" s="229" t="s">
        <v>3960</v>
      </c>
      <c r="AAJ1536" s="229" t="s">
        <v>558</v>
      </c>
      <c r="AAK1536" s="229" t="s">
        <v>52</v>
      </c>
      <c r="AAL1536" s="229" t="s">
        <v>3961</v>
      </c>
      <c r="AAN1536" s="229" t="s">
        <v>3962</v>
      </c>
      <c r="AAO1536" s="229" t="s">
        <v>918</v>
      </c>
      <c r="AAP1536" s="229" t="s">
        <v>919</v>
      </c>
      <c r="AAQ1536" s="229" t="s">
        <v>3963</v>
      </c>
      <c r="AAR1536" s="229" t="s">
        <v>559</v>
      </c>
      <c r="AAS1536" s="229" t="s">
        <v>294</v>
      </c>
      <c r="AAT1536" s="229" t="s">
        <v>289</v>
      </c>
      <c r="AAU1536" s="229" t="s">
        <v>35</v>
      </c>
      <c r="AAV1536" s="229" t="s">
        <v>29</v>
      </c>
      <c r="AAW1536" s="229" t="s">
        <v>181</v>
      </c>
      <c r="AAX1536" s="229" t="s">
        <v>3964</v>
      </c>
      <c r="AAY1536" s="229" t="s">
        <v>239</v>
      </c>
      <c r="AAZ1536" s="229" t="s">
        <v>1186</v>
      </c>
      <c r="ABA1536" s="229" t="s">
        <v>222</v>
      </c>
      <c r="ABB1536" s="229" t="s">
        <v>223</v>
      </c>
      <c r="ABC1536" s="229" t="s">
        <v>172</v>
      </c>
      <c r="ABD1536" s="229" t="s">
        <v>289</v>
      </c>
      <c r="ABE1536" s="229" t="s">
        <v>227</v>
      </c>
      <c r="ABI1536" s="229">
        <v>2024</v>
      </c>
      <c r="ABJ1536" s="229" t="s">
        <v>57</v>
      </c>
      <c r="ABK1536" s="229" t="s">
        <v>3938</v>
      </c>
      <c r="ABL1536" s="229">
        <v>12974868</v>
      </c>
      <c r="ABM1536" s="229" t="s">
        <v>3959</v>
      </c>
      <c r="ABN1536" s="229" t="s">
        <v>310</v>
      </c>
      <c r="ABO1536" s="229" t="s">
        <v>3960</v>
      </c>
      <c r="ABP1536" s="229" t="s">
        <v>558</v>
      </c>
      <c r="ABQ1536" s="229" t="s">
        <v>52</v>
      </c>
      <c r="ABR1536" s="229" t="s">
        <v>3961</v>
      </c>
      <c r="ABT1536" s="229" t="s">
        <v>3962</v>
      </c>
      <c r="ABU1536" s="229" t="s">
        <v>918</v>
      </c>
      <c r="ABV1536" s="229" t="s">
        <v>919</v>
      </c>
      <c r="ABW1536" s="229" t="s">
        <v>3963</v>
      </c>
      <c r="ABX1536" s="229" t="s">
        <v>559</v>
      </c>
      <c r="ABY1536" s="229" t="s">
        <v>294</v>
      </c>
      <c r="ABZ1536" s="229" t="s">
        <v>289</v>
      </c>
      <c r="ACA1536" s="229" t="s">
        <v>35</v>
      </c>
      <c r="ACB1536" s="229" t="s">
        <v>29</v>
      </c>
      <c r="ACC1536" s="229" t="s">
        <v>181</v>
      </c>
      <c r="ACD1536" s="229" t="s">
        <v>3964</v>
      </c>
      <c r="ACE1536" s="229" t="s">
        <v>239</v>
      </c>
      <c r="ACF1536" s="229" t="s">
        <v>1186</v>
      </c>
      <c r="ACG1536" s="229" t="s">
        <v>222</v>
      </c>
      <c r="ACH1536" s="229" t="s">
        <v>223</v>
      </c>
      <c r="ACI1536" s="229" t="s">
        <v>172</v>
      </c>
      <c r="ACJ1536" s="229" t="s">
        <v>289</v>
      </c>
      <c r="ACK1536" s="229" t="s">
        <v>227</v>
      </c>
      <c r="ACO1536" s="229">
        <v>2024</v>
      </c>
      <c r="ACP1536" s="229" t="s">
        <v>57</v>
      </c>
      <c r="ACQ1536" s="229" t="s">
        <v>3938</v>
      </c>
      <c r="ACR1536" s="229">
        <v>12974868</v>
      </c>
      <c r="ACS1536" s="229" t="s">
        <v>3959</v>
      </c>
      <c r="ACT1536" s="229" t="s">
        <v>310</v>
      </c>
      <c r="ACU1536" s="229" t="s">
        <v>3960</v>
      </c>
      <c r="ACV1536" s="229" t="s">
        <v>558</v>
      </c>
      <c r="ACW1536" s="229" t="s">
        <v>52</v>
      </c>
      <c r="ACX1536" s="229" t="s">
        <v>3961</v>
      </c>
      <c r="ACZ1536" s="229" t="s">
        <v>3962</v>
      </c>
      <c r="ADA1536" s="229" t="s">
        <v>918</v>
      </c>
      <c r="ADB1536" s="229" t="s">
        <v>919</v>
      </c>
      <c r="ADC1536" s="229" t="s">
        <v>3963</v>
      </c>
      <c r="ADD1536" s="229" t="s">
        <v>559</v>
      </c>
      <c r="ADE1536" s="229" t="s">
        <v>294</v>
      </c>
      <c r="ADF1536" s="229" t="s">
        <v>289</v>
      </c>
      <c r="ADG1536" s="229" t="s">
        <v>35</v>
      </c>
      <c r="ADH1536" s="229" t="s">
        <v>29</v>
      </c>
      <c r="ADI1536" s="229" t="s">
        <v>181</v>
      </c>
      <c r="ADJ1536" s="229" t="s">
        <v>3964</v>
      </c>
      <c r="ADK1536" s="229" t="s">
        <v>239</v>
      </c>
      <c r="ADL1536" s="229" t="s">
        <v>1186</v>
      </c>
      <c r="ADM1536" s="229" t="s">
        <v>222</v>
      </c>
      <c r="ADN1536" s="229" t="s">
        <v>223</v>
      </c>
      <c r="ADO1536" s="229" t="s">
        <v>172</v>
      </c>
      <c r="ADP1536" s="229" t="s">
        <v>289</v>
      </c>
      <c r="ADQ1536" s="229" t="s">
        <v>227</v>
      </c>
      <c r="ADU1536" s="229">
        <v>2024</v>
      </c>
      <c r="ADV1536" s="229" t="s">
        <v>57</v>
      </c>
      <c r="ADW1536" s="229" t="s">
        <v>3938</v>
      </c>
      <c r="ADX1536" s="229">
        <v>12974868</v>
      </c>
      <c r="ADY1536" s="229" t="s">
        <v>3959</v>
      </c>
      <c r="ADZ1536" s="229" t="s">
        <v>310</v>
      </c>
      <c r="AEA1536" s="229" t="s">
        <v>3960</v>
      </c>
      <c r="AEB1536" s="229" t="s">
        <v>558</v>
      </c>
      <c r="AEC1536" s="229" t="s">
        <v>52</v>
      </c>
      <c r="AED1536" s="229" t="s">
        <v>3961</v>
      </c>
      <c r="AEF1536" s="229" t="s">
        <v>3962</v>
      </c>
      <c r="AEG1536" s="229" t="s">
        <v>918</v>
      </c>
      <c r="AEH1536" s="229" t="s">
        <v>919</v>
      </c>
      <c r="AEI1536" s="229" t="s">
        <v>3963</v>
      </c>
      <c r="AEJ1536" s="229" t="s">
        <v>559</v>
      </c>
      <c r="AEK1536" s="229" t="s">
        <v>294</v>
      </c>
      <c r="AEL1536" s="229" t="s">
        <v>289</v>
      </c>
      <c r="AEM1536" s="229" t="s">
        <v>35</v>
      </c>
      <c r="AEN1536" s="229" t="s">
        <v>29</v>
      </c>
      <c r="AEO1536" s="229" t="s">
        <v>181</v>
      </c>
      <c r="AEP1536" s="229" t="s">
        <v>3964</v>
      </c>
      <c r="AEQ1536" s="229" t="s">
        <v>239</v>
      </c>
      <c r="AER1536" s="229" t="s">
        <v>1186</v>
      </c>
      <c r="AES1536" s="229" t="s">
        <v>222</v>
      </c>
      <c r="AET1536" s="229" t="s">
        <v>223</v>
      </c>
      <c r="AEU1536" s="229" t="s">
        <v>172</v>
      </c>
      <c r="AEV1536" s="229" t="s">
        <v>289</v>
      </c>
      <c r="AEW1536" s="229" t="s">
        <v>227</v>
      </c>
      <c r="AFA1536" s="229">
        <v>2024</v>
      </c>
      <c r="AFB1536" s="229" t="s">
        <v>57</v>
      </c>
      <c r="AFC1536" s="229" t="s">
        <v>3938</v>
      </c>
      <c r="AFD1536" s="229">
        <v>12974868</v>
      </c>
      <c r="AFE1536" s="229" t="s">
        <v>3959</v>
      </c>
      <c r="AFF1536" s="229" t="s">
        <v>310</v>
      </c>
      <c r="AFG1536" s="229" t="s">
        <v>3960</v>
      </c>
      <c r="AFH1536" s="229" t="s">
        <v>558</v>
      </c>
      <c r="AFI1536" s="229" t="s">
        <v>52</v>
      </c>
      <c r="AFJ1536" s="229" t="s">
        <v>3961</v>
      </c>
      <c r="AFL1536" s="229" t="s">
        <v>3962</v>
      </c>
      <c r="AFM1536" s="229" t="s">
        <v>918</v>
      </c>
      <c r="AFN1536" s="229" t="s">
        <v>919</v>
      </c>
      <c r="AFO1536" s="229" t="s">
        <v>3963</v>
      </c>
      <c r="AFP1536" s="229" t="s">
        <v>559</v>
      </c>
      <c r="AFQ1536" s="229" t="s">
        <v>294</v>
      </c>
      <c r="AFR1536" s="229" t="s">
        <v>289</v>
      </c>
      <c r="AFS1536" s="229" t="s">
        <v>35</v>
      </c>
      <c r="AFT1536" s="229" t="s">
        <v>29</v>
      </c>
      <c r="AFU1536" s="229" t="s">
        <v>181</v>
      </c>
      <c r="AFV1536" s="229" t="s">
        <v>3964</v>
      </c>
      <c r="AFW1536" s="229" t="s">
        <v>239</v>
      </c>
      <c r="AFX1536" s="229" t="s">
        <v>1186</v>
      </c>
      <c r="AFY1536" s="229" t="s">
        <v>222</v>
      </c>
      <c r="AFZ1536" s="229" t="s">
        <v>223</v>
      </c>
      <c r="AGA1536" s="229" t="s">
        <v>172</v>
      </c>
      <c r="AGB1536" s="229" t="s">
        <v>289</v>
      </c>
      <c r="AGC1536" s="229" t="s">
        <v>227</v>
      </c>
      <c r="AGG1536" s="229">
        <v>2024</v>
      </c>
      <c r="AGH1536" s="229" t="s">
        <v>57</v>
      </c>
      <c r="AGI1536" s="229" t="s">
        <v>3938</v>
      </c>
      <c r="AGJ1536" s="229">
        <v>12974868</v>
      </c>
      <c r="AGK1536" s="229" t="s">
        <v>3959</v>
      </c>
      <c r="AGL1536" s="229" t="s">
        <v>310</v>
      </c>
      <c r="AGM1536" s="229" t="s">
        <v>3960</v>
      </c>
      <c r="AGN1536" s="229" t="s">
        <v>558</v>
      </c>
      <c r="AGO1536" s="229" t="s">
        <v>52</v>
      </c>
      <c r="AGP1536" s="229" t="s">
        <v>3961</v>
      </c>
      <c r="AGR1536" s="229" t="s">
        <v>3962</v>
      </c>
      <c r="AGS1536" s="229" t="s">
        <v>918</v>
      </c>
      <c r="AGT1536" s="229" t="s">
        <v>919</v>
      </c>
      <c r="AGU1536" s="229" t="s">
        <v>3963</v>
      </c>
      <c r="AGV1536" s="229" t="s">
        <v>559</v>
      </c>
      <c r="AGW1536" s="229" t="s">
        <v>294</v>
      </c>
      <c r="AGX1536" s="229" t="s">
        <v>289</v>
      </c>
      <c r="AGY1536" s="229" t="s">
        <v>35</v>
      </c>
      <c r="AGZ1536" s="229" t="s">
        <v>29</v>
      </c>
      <c r="AHA1536" s="229" t="s">
        <v>181</v>
      </c>
      <c r="AHB1536" s="229" t="s">
        <v>3964</v>
      </c>
      <c r="AHC1536" s="229" t="s">
        <v>239</v>
      </c>
      <c r="AHD1536" s="229" t="s">
        <v>1186</v>
      </c>
      <c r="AHE1536" s="229" t="s">
        <v>222</v>
      </c>
      <c r="AHF1536" s="229" t="s">
        <v>223</v>
      </c>
      <c r="AHG1536" s="229" t="s">
        <v>172</v>
      </c>
      <c r="AHH1536" s="229" t="s">
        <v>289</v>
      </c>
      <c r="AHI1536" s="229" t="s">
        <v>227</v>
      </c>
      <c r="AHM1536" s="229">
        <v>2024</v>
      </c>
      <c r="AHN1536" s="229" t="s">
        <v>57</v>
      </c>
      <c r="AHO1536" s="229" t="s">
        <v>3938</v>
      </c>
      <c r="AHP1536" s="229">
        <v>12974868</v>
      </c>
      <c r="AHQ1536" s="229" t="s">
        <v>3959</v>
      </c>
      <c r="AHR1536" s="229" t="s">
        <v>310</v>
      </c>
      <c r="AHS1536" s="229" t="s">
        <v>3960</v>
      </c>
      <c r="AHT1536" s="229" t="s">
        <v>558</v>
      </c>
      <c r="AHU1536" s="229" t="s">
        <v>52</v>
      </c>
      <c r="AHV1536" s="229" t="s">
        <v>3961</v>
      </c>
      <c r="AHX1536" s="229" t="s">
        <v>3962</v>
      </c>
      <c r="AHY1536" s="229" t="s">
        <v>918</v>
      </c>
      <c r="AHZ1536" s="229" t="s">
        <v>919</v>
      </c>
      <c r="AIA1536" s="229" t="s">
        <v>3963</v>
      </c>
      <c r="AIB1536" s="229" t="s">
        <v>559</v>
      </c>
      <c r="AIC1536" s="229" t="s">
        <v>294</v>
      </c>
      <c r="AID1536" s="229" t="s">
        <v>289</v>
      </c>
      <c r="AIE1536" s="229" t="s">
        <v>35</v>
      </c>
      <c r="AIF1536" s="229" t="s">
        <v>29</v>
      </c>
      <c r="AIG1536" s="229" t="s">
        <v>181</v>
      </c>
      <c r="AIH1536" s="229" t="s">
        <v>3964</v>
      </c>
      <c r="AII1536" s="229" t="s">
        <v>239</v>
      </c>
      <c r="AIJ1536" s="229" t="s">
        <v>1186</v>
      </c>
      <c r="AIK1536" s="229" t="s">
        <v>222</v>
      </c>
      <c r="AIL1536" s="229" t="s">
        <v>223</v>
      </c>
      <c r="AIM1536" s="229" t="s">
        <v>172</v>
      </c>
      <c r="AIN1536" s="229" t="s">
        <v>289</v>
      </c>
      <c r="AIO1536" s="229" t="s">
        <v>227</v>
      </c>
      <c r="AIS1536" s="229">
        <v>2024</v>
      </c>
      <c r="AIT1536" s="229" t="s">
        <v>57</v>
      </c>
      <c r="AIU1536" s="229" t="s">
        <v>3938</v>
      </c>
      <c r="AIV1536" s="229">
        <v>12974868</v>
      </c>
      <c r="AIW1536" s="229" t="s">
        <v>3959</v>
      </c>
      <c r="AIX1536" s="229" t="s">
        <v>310</v>
      </c>
      <c r="AIY1536" s="229" t="s">
        <v>3960</v>
      </c>
      <c r="AIZ1536" s="229" t="s">
        <v>558</v>
      </c>
      <c r="AJA1536" s="229" t="s">
        <v>52</v>
      </c>
      <c r="AJB1536" s="229" t="s">
        <v>3961</v>
      </c>
      <c r="AJD1536" s="229" t="s">
        <v>3962</v>
      </c>
      <c r="AJE1536" s="229" t="s">
        <v>918</v>
      </c>
      <c r="AJF1536" s="229" t="s">
        <v>919</v>
      </c>
      <c r="AJG1536" s="229" t="s">
        <v>3963</v>
      </c>
      <c r="AJH1536" s="229" t="s">
        <v>559</v>
      </c>
      <c r="AJI1536" s="229" t="s">
        <v>294</v>
      </c>
      <c r="AJJ1536" s="229" t="s">
        <v>289</v>
      </c>
      <c r="AJK1536" s="229" t="s">
        <v>35</v>
      </c>
      <c r="AJL1536" s="229" t="s">
        <v>29</v>
      </c>
      <c r="AJM1536" s="229" t="s">
        <v>181</v>
      </c>
      <c r="AJN1536" s="229" t="s">
        <v>3964</v>
      </c>
      <c r="AJO1536" s="229" t="s">
        <v>239</v>
      </c>
      <c r="AJP1536" s="229" t="s">
        <v>1186</v>
      </c>
      <c r="AJQ1536" s="229" t="s">
        <v>222</v>
      </c>
      <c r="AJR1536" s="229" t="s">
        <v>223</v>
      </c>
      <c r="AJS1536" s="229" t="s">
        <v>172</v>
      </c>
      <c r="AJT1536" s="229" t="s">
        <v>289</v>
      </c>
      <c r="AJU1536" s="229" t="s">
        <v>227</v>
      </c>
      <c r="AJY1536" s="229">
        <v>2024</v>
      </c>
      <c r="AJZ1536" s="229" t="s">
        <v>57</v>
      </c>
      <c r="AKA1536" s="229" t="s">
        <v>3938</v>
      </c>
      <c r="AKB1536" s="229">
        <v>12974868</v>
      </c>
      <c r="AKC1536" s="229" t="s">
        <v>3959</v>
      </c>
      <c r="AKD1536" s="229" t="s">
        <v>310</v>
      </c>
      <c r="AKE1536" s="229" t="s">
        <v>3960</v>
      </c>
      <c r="AKF1536" s="229" t="s">
        <v>558</v>
      </c>
      <c r="AKG1536" s="229" t="s">
        <v>52</v>
      </c>
      <c r="AKH1536" s="229" t="s">
        <v>3961</v>
      </c>
      <c r="AKJ1536" s="229" t="s">
        <v>3962</v>
      </c>
      <c r="AKK1536" s="229" t="s">
        <v>918</v>
      </c>
      <c r="AKL1536" s="229" t="s">
        <v>919</v>
      </c>
      <c r="AKM1536" s="229" t="s">
        <v>3963</v>
      </c>
      <c r="AKN1536" s="229" t="s">
        <v>559</v>
      </c>
      <c r="AKO1536" s="229" t="s">
        <v>294</v>
      </c>
      <c r="AKP1536" s="229" t="s">
        <v>289</v>
      </c>
      <c r="AKQ1536" s="229" t="s">
        <v>35</v>
      </c>
      <c r="AKR1536" s="229" t="s">
        <v>29</v>
      </c>
      <c r="AKS1536" s="229" t="s">
        <v>181</v>
      </c>
      <c r="AKT1536" s="229" t="s">
        <v>3964</v>
      </c>
      <c r="AKU1536" s="229" t="s">
        <v>239</v>
      </c>
      <c r="AKV1536" s="229" t="s">
        <v>1186</v>
      </c>
      <c r="AKW1536" s="229" t="s">
        <v>222</v>
      </c>
      <c r="AKX1536" s="229" t="s">
        <v>223</v>
      </c>
      <c r="AKY1536" s="229" t="s">
        <v>172</v>
      </c>
      <c r="AKZ1536" s="229" t="s">
        <v>289</v>
      </c>
      <c r="ALA1536" s="229" t="s">
        <v>227</v>
      </c>
      <c r="ALE1536" s="229">
        <v>2024</v>
      </c>
      <c r="ALF1536" s="229" t="s">
        <v>57</v>
      </c>
      <c r="ALG1536" s="229" t="s">
        <v>3938</v>
      </c>
      <c r="ALH1536" s="229">
        <v>12974868</v>
      </c>
      <c r="ALI1536" s="229" t="s">
        <v>3959</v>
      </c>
      <c r="ALJ1536" s="229" t="s">
        <v>310</v>
      </c>
      <c r="ALK1536" s="229" t="s">
        <v>3960</v>
      </c>
      <c r="ALL1536" s="229" t="s">
        <v>558</v>
      </c>
      <c r="ALM1536" s="229" t="s">
        <v>52</v>
      </c>
      <c r="ALN1536" s="229" t="s">
        <v>3961</v>
      </c>
      <c r="ALP1536" s="229" t="s">
        <v>3962</v>
      </c>
      <c r="ALQ1536" s="229" t="s">
        <v>918</v>
      </c>
      <c r="ALR1536" s="229" t="s">
        <v>919</v>
      </c>
      <c r="ALS1536" s="229" t="s">
        <v>3963</v>
      </c>
      <c r="ALT1536" s="229" t="s">
        <v>559</v>
      </c>
      <c r="ALU1536" s="229" t="s">
        <v>294</v>
      </c>
      <c r="ALV1536" s="229" t="s">
        <v>289</v>
      </c>
      <c r="ALW1536" s="229" t="s">
        <v>35</v>
      </c>
      <c r="ALX1536" s="229" t="s">
        <v>29</v>
      </c>
      <c r="ALY1536" s="229" t="s">
        <v>181</v>
      </c>
      <c r="ALZ1536" s="229" t="s">
        <v>3964</v>
      </c>
      <c r="AMA1536" s="229" t="s">
        <v>239</v>
      </c>
      <c r="AMB1536" s="229" t="s">
        <v>1186</v>
      </c>
      <c r="AMC1536" s="229" t="s">
        <v>222</v>
      </c>
      <c r="AMD1536" s="229" t="s">
        <v>223</v>
      </c>
      <c r="AME1536" s="229" t="s">
        <v>172</v>
      </c>
      <c r="AMF1536" s="229" t="s">
        <v>289</v>
      </c>
      <c r="AMG1536" s="229" t="s">
        <v>227</v>
      </c>
      <c r="AMK1536" s="229">
        <v>2024</v>
      </c>
      <c r="AML1536" s="229" t="s">
        <v>57</v>
      </c>
      <c r="AMM1536" s="229" t="s">
        <v>3938</v>
      </c>
      <c r="AMN1536" s="229">
        <v>12974868</v>
      </c>
      <c r="AMO1536" s="229" t="s">
        <v>3959</v>
      </c>
      <c r="AMP1536" s="229" t="s">
        <v>310</v>
      </c>
      <c r="AMQ1536" s="229" t="s">
        <v>3960</v>
      </c>
      <c r="AMR1536" s="229" t="s">
        <v>558</v>
      </c>
      <c r="AMS1536" s="229" t="s">
        <v>52</v>
      </c>
      <c r="AMT1536" s="229" t="s">
        <v>3961</v>
      </c>
      <c r="AMV1536" s="229" t="s">
        <v>3962</v>
      </c>
      <c r="AMW1536" s="229" t="s">
        <v>918</v>
      </c>
      <c r="AMX1536" s="229" t="s">
        <v>919</v>
      </c>
      <c r="AMY1536" s="229" t="s">
        <v>3963</v>
      </c>
      <c r="AMZ1536" s="229" t="s">
        <v>559</v>
      </c>
      <c r="ANA1536" s="229" t="s">
        <v>294</v>
      </c>
      <c r="ANB1536" s="229" t="s">
        <v>289</v>
      </c>
      <c r="ANC1536" s="229" t="s">
        <v>35</v>
      </c>
      <c r="AND1536" s="229" t="s">
        <v>29</v>
      </c>
      <c r="ANE1536" s="229" t="s">
        <v>181</v>
      </c>
      <c r="ANF1536" s="229" t="s">
        <v>3964</v>
      </c>
      <c r="ANG1536" s="229" t="s">
        <v>239</v>
      </c>
      <c r="ANH1536" s="229" t="s">
        <v>1186</v>
      </c>
      <c r="ANI1536" s="229" t="s">
        <v>222</v>
      </c>
      <c r="ANJ1536" s="229" t="s">
        <v>223</v>
      </c>
      <c r="ANK1536" s="229" t="s">
        <v>172</v>
      </c>
      <c r="ANL1536" s="229" t="s">
        <v>289</v>
      </c>
      <c r="ANM1536" s="229" t="s">
        <v>227</v>
      </c>
      <c r="ANQ1536" s="229">
        <v>2024</v>
      </c>
      <c r="ANR1536" s="229" t="s">
        <v>57</v>
      </c>
      <c r="ANS1536" s="229" t="s">
        <v>3938</v>
      </c>
      <c r="ANT1536" s="229">
        <v>12974868</v>
      </c>
      <c r="ANU1536" s="229" t="s">
        <v>3959</v>
      </c>
      <c r="ANV1536" s="229" t="s">
        <v>310</v>
      </c>
      <c r="ANW1536" s="229" t="s">
        <v>3960</v>
      </c>
      <c r="ANX1536" s="229" t="s">
        <v>558</v>
      </c>
      <c r="ANY1536" s="229" t="s">
        <v>52</v>
      </c>
      <c r="ANZ1536" s="229" t="s">
        <v>3961</v>
      </c>
      <c r="AOB1536" s="229" t="s">
        <v>3962</v>
      </c>
      <c r="AOC1536" s="229" t="s">
        <v>918</v>
      </c>
      <c r="AOD1536" s="229" t="s">
        <v>919</v>
      </c>
      <c r="AOE1536" s="229" t="s">
        <v>3963</v>
      </c>
      <c r="AOF1536" s="229" t="s">
        <v>559</v>
      </c>
      <c r="AOG1536" s="229" t="s">
        <v>294</v>
      </c>
      <c r="AOH1536" s="229" t="s">
        <v>289</v>
      </c>
      <c r="AOI1536" s="229" t="s">
        <v>35</v>
      </c>
      <c r="AOJ1536" s="229" t="s">
        <v>29</v>
      </c>
      <c r="AOK1536" s="229" t="s">
        <v>181</v>
      </c>
      <c r="AOL1536" s="229" t="s">
        <v>3964</v>
      </c>
      <c r="AOM1536" s="229" t="s">
        <v>239</v>
      </c>
      <c r="AON1536" s="229" t="s">
        <v>1186</v>
      </c>
      <c r="AOO1536" s="229" t="s">
        <v>222</v>
      </c>
      <c r="AOP1536" s="229" t="s">
        <v>223</v>
      </c>
      <c r="AOQ1536" s="229" t="s">
        <v>172</v>
      </c>
      <c r="AOR1536" s="229" t="s">
        <v>289</v>
      </c>
      <c r="AOS1536" s="229" t="s">
        <v>227</v>
      </c>
      <c r="AOW1536" s="229">
        <v>2024</v>
      </c>
      <c r="AOX1536" s="229" t="s">
        <v>57</v>
      </c>
      <c r="AOY1536" s="229" t="s">
        <v>3938</v>
      </c>
      <c r="AOZ1536" s="229">
        <v>12974868</v>
      </c>
      <c r="APA1536" s="229" t="s">
        <v>3959</v>
      </c>
      <c r="APB1536" s="229" t="s">
        <v>310</v>
      </c>
      <c r="APC1536" s="229" t="s">
        <v>3960</v>
      </c>
      <c r="APD1536" s="229" t="s">
        <v>558</v>
      </c>
      <c r="APE1536" s="229" t="s">
        <v>52</v>
      </c>
      <c r="APF1536" s="229" t="s">
        <v>3961</v>
      </c>
      <c r="APH1536" s="229" t="s">
        <v>3962</v>
      </c>
      <c r="API1536" s="229" t="s">
        <v>918</v>
      </c>
      <c r="APJ1536" s="229" t="s">
        <v>919</v>
      </c>
      <c r="APK1536" s="229" t="s">
        <v>3963</v>
      </c>
      <c r="APL1536" s="229" t="s">
        <v>559</v>
      </c>
      <c r="APM1536" s="229" t="s">
        <v>294</v>
      </c>
      <c r="APN1536" s="229" t="s">
        <v>289</v>
      </c>
      <c r="APO1536" s="229" t="s">
        <v>35</v>
      </c>
      <c r="APP1536" s="229" t="s">
        <v>29</v>
      </c>
      <c r="APQ1536" s="229" t="s">
        <v>181</v>
      </c>
      <c r="APR1536" s="229" t="s">
        <v>3964</v>
      </c>
      <c r="APS1536" s="229" t="s">
        <v>239</v>
      </c>
      <c r="APT1536" s="229" t="s">
        <v>1186</v>
      </c>
      <c r="APU1536" s="229" t="s">
        <v>222</v>
      </c>
      <c r="APV1536" s="229" t="s">
        <v>223</v>
      </c>
      <c r="APW1536" s="229" t="s">
        <v>172</v>
      </c>
      <c r="APX1536" s="229" t="s">
        <v>289</v>
      </c>
      <c r="APY1536" s="229" t="s">
        <v>227</v>
      </c>
      <c r="AQC1536" s="229">
        <v>2024</v>
      </c>
      <c r="AQD1536" s="229" t="s">
        <v>57</v>
      </c>
      <c r="AQE1536" s="229" t="s">
        <v>3938</v>
      </c>
      <c r="AQF1536" s="229">
        <v>12974868</v>
      </c>
      <c r="AQG1536" s="229" t="s">
        <v>3959</v>
      </c>
      <c r="AQH1536" s="229" t="s">
        <v>310</v>
      </c>
      <c r="AQI1536" s="229" t="s">
        <v>3960</v>
      </c>
      <c r="AQJ1536" s="229" t="s">
        <v>558</v>
      </c>
      <c r="AQK1536" s="229" t="s">
        <v>52</v>
      </c>
      <c r="AQL1536" s="229" t="s">
        <v>3961</v>
      </c>
      <c r="AQN1536" s="229" t="s">
        <v>3962</v>
      </c>
      <c r="AQO1536" s="229" t="s">
        <v>918</v>
      </c>
      <c r="AQP1536" s="229" t="s">
        <v>919</v>
      </c>
      <c r="AQQ1536" s="229" t="s">
        <v>3963</v>
      </c>
      <c r="AQR1536" s="229" t="s">
        <v>559</v>
      </c>
      <c r="AQS1536" s="229" t="s">
        <v>294</v>
      </c>
      <c r="AQT1536" s="229" t="s">
        <v>289</v>
      </c>
      <c r="AQU1536" s="229" t="s">
        <v>35</v>
      </c>
      <c r="AQV1536" s="229" t="s">
        <v>29</v>
      </c>
      <c r="AQW1536" s="229" t="s">
        <v>181</v>
      </c>
      <c r="AQX1536" s="229" t="s">
        <v>3964</v>
      </c>
      <c r="AQY1536" s="229" t="s">
        <v>239</v>
      </c>
      <c r="AQZ1536" s="229" t="s">
        <v>1186</v>
      </c>
      <c r="ARA1536" s="229" t="s">
        <v>222</v>
      </c>
      <c r="ARB1536" s="229" t="s">
        <v>223</v>
      </c>
      <c r="ARC1536" s="229" t="s">
        <v>172</v>
      </c>
      <c r="ARD1536" s="229" t="s">
        <v>289</v>
      </c>
      <c r="ARE1536" s="229" t="s">
        <v>227</v>
      </c>
      <c r="ARI1536" s="229">
        <v>2024</v>
      </c>
      <c r="ARJ1536" s="229" t="s">
        <v>57</v>
      </c>
      <c r="ARK1536" s="229" t="s">
        <v>3938</v>
      </c>
      <c r="ARL1536" s="229">
        <v>12974868</v>
      </c>
      <c r="ARM1536" s="229" t="s">
        <v>3959</v>
      </c>
      <c r="ARN1536" s="229" t="s">
        <v>310</v>
      </c>
      <c r="ARO1536" s="229" t="s">
        <v>3960</v>
      </c>
      <c r="ARP1536" s="229" t="s">
        <v>558</v>
      </c>
      <c r="ARQ1536" s="229" t="s">
        <v>52</v>
      </c>
      <c r="ARR1536" s="229" t="s">
        <v>3961</v>
      </c>
      <c r="ART1536" s="229" t="s">
        <v>3962</v>
      </c>
      <c r="ARU1536" s="229" t="s">
        <v>918</v>
      </c>
      <c r="ARV1536" s="229" t="s">
        <v>919</v>
      </c>
      <c r="ARW1536" s="229" t="s">
        <v>3963</v>
      </c>
      <c r="ARX1536" s="229" t="s">
        <v>559</v>
      </c>
      <c r="ARY1536" s="229" t="s">
        <v>294</v>
      </c>
      <c r="ARZ1536" s="229" t="s">
        <v>289</v>
      </c>
      <c r="ASA1536" s="229" t="s">
        <v>35</v>
      </c>
      <c r="ASB1536" s="229" t="s">
        <v>29</v>
      </c>
      <c r="ASC1536" s="229" t="s">
        <v>181</v>
      </c>
      <c r="ASD1536" s="229" t="s">
        <v>3964</v>
      </c>
      <c r="ASE1536" s="229" t="s">
        <v>239</v>
      </c>
      <c r="ASF1536" s="229" t="s">
        <v>1186</v>
      </c>
      <c r="ASG1536" s="229" t="s">
        <v>222</v>
      </c>
      <c r="ASH1536" s="229" t="s">
        <v>223</v>
      </c>
      <c r="ASI1536" s="229" t="s">
        <v>172</v>
      </c>
      <c r="ASJ1536" s="229" t="s">
        <v>289</v>
      </c>
      <c r="ASK1536" s="229" t="s">
        <v>227</v>
      </c>
      <c r="ASO1536" s="229">
        <v>2024</v>
      </c>
      <c r="ASP1536" s="229" t="s">
        <v>57</v>
      </c>
      <c r="ASQ1536" s="229" t="s">
        <v>3938</v>
      </c>
      <c r="ASR1536" s="229">
        <v>12974868</v>
      </c>
      <c r="ASS1536" s="229" t="s">
        <v>3959</v>
      </c>
      <c r="AST1536" s="229" t="s">
        <v>310</v>
      </c>
      <c r="ASU1536" s="229" t="s">
        <v>3960</v>
      </c>
      <c r="ASV1536" s="229" t="s">
        <v>558</v>
      </c>
      <c r="ASW1536" s="229" t="s">
        <v>52</v>
      </c>
      <c r="ASX1536" s="229" t="s">
        <v>3961</v>
      </c>
      <c r="ASZ1536" s="229" t="s">
        <v>3962</v>
      </c>
      <c r="ATA1536" s="229" t="s">
        <v>918</v>
      </c>
      <c r="ATB1536" s="229" t="s">
        <v>919</v>
      </c>
      <c r="ATC1536" s="229" t="s">
        <v>3963</v>
      </c>
      <c r="ATD1536" s="229" t="s">
        <v>559</v>
      </c>
      <c r="ATE1536" s="229" t="s">
        <v>294</v>
      </c>
      <c r="ATF1536" s="229" t="s">
        <v>289</v>
      </c>
      <c r="ATG1536" s="229" t="s">
        <v>35</v>
      </c>
      <c r="ATH1536" s="229" t="s">
        <v>29</v>
      </c>
      <c r="ATI1536" s="229" t="s">
        <v>181</v>
      </c>
      <c r="ATJ1536" s="229" t="s">
        <v>3964</v>
      </c>
      <c r="ATK1536" s="229" t="s">
        <v>239</v>
      </c>
      <c r="ATL1536" s="229" t="s">
        <v>1186</v>
      </c>
      <c r="ATM1536" s="229" t="s">
        <v>222</v>
      </c>
      <c r="ATN1536" s="229" t="s">
        <v>223</v>
      </c>
      <c r="ATO1536" s="229" t="s">
        <v>172</v>
      </c>
      <c r="ATP1536" s="229" t="s">
        <v>289</v>
      </c>
      <c r="ATQ1536" s="229" t="s">
        <v>227</v>
      </c>
      <c r="ATU1536" s="229">
        <v>2024</v>
      </c>
      <c r="ATV1536" s="229" t="s">
        <v>57</v>
      </c>
      <c r="ATW1536" s="229" t="s">
        <v>3938</v>
      </c>
      <c r="ATX1536" s="229">
        <v>12974868</v>
      </c>
      <c r="ATY1536" s="229" t="s">
        <v>3959</v>
      </c>
      <c r="ATZ1536" s="229" t="s">
        <v>310</v>
      </c>
      <c r="AUA1536" s="229" t="s">
        <v>3960</v>
      </c>
      <c r="AUB1536" s="229" t="s">
        <v>558</v>
      </c>
      <c r="AUC1536" s="229" t="s">
        <v>52</v>
      </c>
      <c r="AUD1536" s="229" t="s">
        <v>3961</v>
      </c>
      <c r="AUF1536" s="229" t="s">
        <v>3962</v>
      </c>
      <c r="AUG1536" s="229" t="s">
        <v>918</v>
      </c>
      <c r="AUH1536" s="229" t="s">
        <v>919</v>
      </c>
      <c r="AUI1536" s="229" t="s">
        <v>3963</v>
      </c>
      <c r="AUJ1536" s="229" t="s">
        <v>559</v>
      </c>
      <c r="AUK1536" s="229" t="s">
        <v>294</v>
      </c>
      <c r="AUL1536" s="229" t="s">
        <v>289</v>
      </c>
      <c r="AUM1536" s="229" t="s">
        <v>35</v>
      </c>
      <c r="AUN1536" s="229" t="s">
        <v>29</v>
      </c>
      <c r="AUO1536" s="229" t="s">
        <v>181</v>
      </c>
      <c r="AUP1536" s="229" t="s">
        <v>3964</v>
      </c>
      <c r="AUQ1536" s="229" t="s">
        <v>239</v>
      </c>
      <c r="AUR1536" s="229" t="s">
        <v>1186</v>
      </c>
      <c r="AUS1536" s="229" t="s">
        <v>222</v>
      </c>
      <c r="AUT1536" s="229" t="s">
        <v>223</v>
      </c>
      <c r="AUU1536" s="229" t="s">
        <v>172</v>
      </c>
      <c r="AUV1536" s="229" t="s">
        <v>289</v>
      </c>
      <c r="AUW1536" s="229" t="s">
        <v>227</v>
      </c>
      <c r="AVA1536" s="229">
        <v>2024</v>
      </c>
      <c r="AVB1536" s="229" t="s">
        <v>57</v>
      </c>
      <c r="AVC1536" s="229" t="s">
        <v>3938</v>
      </c>
      <c r="AVD1536" s="229">
        <v>12974868</v>
      </c>
      <c r="AVE1536" s="229" t="s">
        <v>3959</v>
      </c>
      <c r="AVF1536" s="229" t="s">
        <v>310</v>
      </c>
      <c r="AVG1536" s="229" t="s">
        <v>3960</v>
      </c>
      <c r="AVH1536" s="229" t="s">
        <v>558</v>
      </c>
      <c r="AVI1536" s="229" t="s">
        <v>52</v>
      </c>
      <c r="AVJ1536" s="229" t="s">
        <v>3961</v>
      </c>
      <c r="AVL1536" s="229" t="s">
        <v>3962</v>
      </c>
      <c r="AVM1536" s="229" t="s">
        <v>918</v>
      </c>
      <c r="AVN1536" s="229" t="s">
        <v>919</v>
      </c>
      <c r="AVO1536" s="229" t="s">
        <v>3963</v>
      </c>
      <c r="AVP1536" s="229" t="s">
        <v>559</v>
      </c>
      <c r="AVQ1536" s="229" t="s">
        <v>294</v>
      </c>
      <c r="AVR1536" s="229" t="s">
        <v>289</v>
      </c>
      <c r="AVS1536" s="229" t="s">
        <v>35</v>
      </c>
      <c r="AVT1536" s="229" t="s">
        <v>29</v>
      </c>
      <c r="AVU1536" s="229" t="s">
        <v>181</v>
      </c>
      <c r="AVV1536" s="229" t="s">
        <v>3964</v>
      </c>
      <c r="AVW1536" s="229" t="s">
        <v>239</v>
      </c>
      <c r="AVX1536" s="229" t="s">
        <v>1186</v>
      </c>
      <c r="AVY1536" s="229" t="s">
        <v>222</v>
      </c>
      <c r="AVZ1536" s="229" t="s">
        <v>223</v>
      </c>
      <c r="AWA1536" s="229" t="s">
        <v>172</v>
      </c>
      <c r="AWB1536" s="229" t="s">
        <v>289</v>
      </c>
      <c r="AWC1536" s="229" t="s">
        <v>227</v>
      </c>
      <c r="AWG1536" s="229">
        <v>2024</v>
      </c>
      <c r="AWH1536" s="229" t="s">
        <v>57</v>
      </c>
      <c r="AWI1536" s="229" t="s">
        <v>3938</v>
      </c>
      <c r="AWJ1536" s="229">
        <v>12974868</v>
      </c>
      <c r="AWK1536" s="229" t="s">
        <v>3959</v>
      </c>
      <c r="AWL1536" s="229" t="s">
        <v>310</v>
      </c>
      <c r="AWM1536" s="229" t="s">
        <v>3960</v>
      </c>
      <c r="AWN1536" s="229" t="s">
        <v>558</v>
      </c>
      <c r="AWO1536" s="229" t="s">
        <v>52</v>
      </c>
      <c r="AWP1536" s="229" t="s">
        <v>3961</v>
      </c>
      <c r="AWR1536" s="229" t="s">
        <v>3962</v>
      </c>
      <c r="AWS1536" s="229" t="s">
        <v>918</v>
      </c>
      <c r="AWT1536" s="229" t="s">
        <v>919</v>
      </c>
      <c r="AWU1536" s="229" t="s">
        <v>3963</v>
      </c>
      <c r="AWV1536" s="229" t="s">
        <v>559</v>
      </c>
      <c r="AWW1536" s="229" t="s">
        <v>294</v>
      </c>
      <c r="AWX1536" s="229" t="s">
        <v>289</v>
      </c>
      <c r="AWY1536" s="229" t="s">
        <v>35</v>
      </c>
      <c r="AWZ1536" s="229" t="s">
        <v>29</v>
      </c>
      <c r="AXA1536" s="229" t="s">
        <v>181</v>
      </c>
      <c r="AXB1536" s="229" t="s">
        <v>3964</v>
      </c>
      <c r="AXC1536" s="229" t="s">
        <v>239</v>
      </c>
      <c r="AXD1536" s="229" t="s">
        <v>1186</v>
      </c>
      <c r="AXE1536" s="229" t="s">
        <v>222</v>
      </c>
      <c r="AXF1536" s="229" t="s">
        <v>223</v>
      </c>
      <c r="AXG1536" s="229" t="s">
        <v>172</v>
      </c>
      <c r="AXH1536" s="229" t="s">
        <v>289</v>
      </c>
      <c r="AXI1536" s="229" t="s">
        <v>227</v>
      </c>
      <c r="AXM1536" s="229">
        <v>2024</v>
      </c>
      <c r="AXN1536" s="229" t="s">
        <v>57</v>
      </c>
      <c r="AXO1536" s="229" t="s">
        <v>3938</v>
      </c>
      <c r="AXP1536" s="229">
        <v>12974868</v>
      </c>
      <c r="AXQ1536" s="229" t="s">
        <v>3959</v>
      </c>
      <c r="AXR1536" s="229" t="s">
        <v>310</v>
      </c>
      <c r="AXS1536" s="229" t="s">
        <v>3960</v>
      </c>
      <c r="AXT1536" s="229" t="s">
        <v>558</v>
      </c>
      <c r="AXU1536" s="229" t="s">
        <v>52</v>
      </c>
      <c r="AXV1536" s="229" t="s">
        <v>3961</v>
      </c>
      <c r="AXX1536" s="229" t="s">
        <v>3962</v>
      </c>
      <c r="AXY1536" s="229" t="s">
        <v>918</v>
      </c>
      <c r="AXZ1536" s="229" t="s">
        <v>919</v>
      </c>
      <c r="AYA1536" s="229" t="s">
        <v>3963</v>
      </c>
      <c r="AYB1536" s="229" t="s">
        <v>559</v>
      </c>
      <c r="AYC1536" s="229" t="s">
        <v>294</v>
      </c>
      <c r="AYD1536" s="229" t="s">
        <v>289</v>
      </c>
      <c r="AYE1536" s="229" t="s">
        <v>35</v>
      </c>
      <c r="AYF1536" s="229" t="s">
        <v>29</v>
      </c>
      <c r="AYG1536" s="229" t="s">
        <v>181</v>
      </c>
      <c r="AYH1536" s="229" t="s">
        <v>3964</v>
      </c>
      <c r="AYI1536" s="229" t="s">
        <v>239</v>
      </c>
      <c r="AYJ1536" s="229" t="s">
        <v>1186</v>
      </c>
      <c r="AYK1536" s="229" t="s">
        <v>222</v>
      </c>
      <c r="AYL1536" s="229" t="s">
        <v>223</v>
      </c>
      <c r="AYM1536" s="229" t="s">
        <v>172</v>
      </c>
      <c r="AYN1536" s="229" t="s">
        <v>289</v>
      </c>
      <c r="AYO1536" s="229" t="s">
        <v>227</v>
      </c>
      <c r="AYS1536" s="229">
        <v>2024</v>
      </c>
      <c r="AYT1536" s="229" t="s">
        <v>57</v>
      </c>
      <c r="AYU1536" s="229" t="s">
        <v>3938</v>
      </c>
      <c r="AYV1536" s="229">
        <v>12974868</v>
      </c>
      <c r="AYW1536" s="229" t="s">
        <v>3959</v>
      </c>
      <c r="AYX1536" s="229" t="s">
        <v>310</v>
      </c>
      <c r="AYY1536" s="229" t="s">
        <v>3960</v>
      </c>
      <c r="AYZ1536" s="229" t="s">
        <v>558</v>
      </c>
      <c r="AZA1536" s="229" t="s">
        <v>52</v>
      </c>
      <c r="AZB1536" s="229" t="s">
        <v>3961</v>
      </c>
      <c r="AZD1536" s="229" t="s">
        <v>3962</v>
      </c>
      <c r="AZE1536" s="229" t="s">
        <v>918</v>
      </c>
      <c r="AZF1536" s="229" t="s">
        <v>919</v>
      </c>
      <c r="AZG1536" s="229" t="s">
        <v>3963</v>
      </c>
      <c r="AZH1536" s="229" t="s">
        <v>559</v>
      </c>
      <c r="AZI1536" s="229" t="s">
        <v>294</v>
      </c>
      <c r="AZJ1536" s="229" t="s">
        <v>289</v>
      </c>
      <c r="AZK1536" s="229" t="s">
        <v>35</v>
      </c>
      <c r="AZL1536" s="229" t="s">
        <v>29</v>
      </c>
      <c r="AZM1536" s="229" t="s">
        <v>181</v>
      </c>
      <c r="AZN1536" s="229" t="s">
        <v>3964</v>
      </c>
      <c r="AZO1536" s="229" t="s">
        <v>239</v>
      </c>
      <c r="AZP1536" s="229" t="s">
        <v>1186</v>
      </c>
      <c r="AZQ1536" s="229" t="s">
        <v>222</v>
      </c>
      <c r="AZR1536" s="229" t="s">
        <v>223</v>
      </c>
      <c r="AZS1536" s="229" t="s">
        <v>172</v>
      </c>
      <c r="AZT1536" s="229" t="s">
        <v>289</v>
      </c>
      <c r="AZU1536" s="229" t="s">
        <v>227</v>
      </c>
      <c r="AZY1536" s="229">
        <v>2024</v>
      </c>
      <c r="AZZ1536" s="229" t="s">
        <v>57</v>
      </c>
      <c r="BAA1536" s="229" t="s">
        <v>3938</v>
      </c>
      <c r="BAB1536" s="229">
        <v>12974868</v>
      </c>
      <c r="BAC1536" s="229" t="s">
        <v>3959</v>
      </c>
      <c r="BAD1536" s="229" t="s">
        <v>310</v>
      </c>
      <c r="BAE1536" s="229" t="s">
        <v>3960</v>
      </c>
      <c r="BAF1536" s="229" t="s">
        <v>558</v>
      </c>
      <c r="BAG1536" s="229" t="s">
        <v>52</v>
      </c>
      <c r="BAH1536" s="229" t="s">
        <v>3961</v>
      </c>
      <c r="BAJ1536" s="229" t="s">
        <v>3962</v>
      </c>
      <c r="BAK1536" s="229" t="s">
        <v>918</v>
      </c>
      <c r="BAL1536" s="229" t="s">
        <v>919</v>
      </c>
      <c r="BAM1536" s="229" t="s">
        <v>3963</v>
      </c>
      <c r="BAN1536" s="229" t="s">
        <v>559</v>
      </c>
      <c r="BAO1536" s="229" t="s">
        <v>294</v>
      </c>
      <c r="BAP1536" s="229" t="s">
        <v>289</v>
      </c>
      <c r="BAQ1536" s="229" t="s">
        <v>35</v>
      </c>
      <c r="BAR1536" s="229" t="s">
        <v>29</v>
      </c>
      <c r="BAS1536" s="229" t="s">
        <v>181</v>
      </c>
      <c r="BAT1536" s="229" t="s">
        <v>3964</v>
      </c>
      <c r="BAU1536" s="229" t="s">
        <v>239</v>
      </c>
      <c r="BAV1536" s="229" t="s">
        <v>1186</v>
      </c>
      <c r="BAW1536" s="229" t="s">
        <v>222</v>
      </c>
      <c r="BAX1536" s="229" t="s">
        <v>223</v>
      </c>
      <c r="BAY1536" s="229" t="s">
        <v>172</v>
      </c>
      <c r="BAZ1536" s="229" t="s">
        <v>289</v>
      </c>
      <c r="BBA1536" s="229" t="s">
        <v>227</v>
      </c>
      <c r="BBE1536" s="229">
        <v>2024</v>
      </c>
      <c r="BBF1536" s="229" t="s">
        <v>57</v>
      </c>
      <c r="BBG1536" s="229" t="s">
        <v>3938</v>
      </c>
      <c r="BBH1536" s="229">
        <v>12974868</v>
      </c>
      <c r="BBI1536" s="229" t="s">
        <v>3959</v>
      </c>
      <c r="BBJ1536" s="229" t="s">
        <v>310</v>
      </c>
      <c r="BBK1536" s="229" t="s">
        <v>3960</v>
      </c>
      <c r="BBL1536" s="229" t="s">
        <v>558</v>
      </c>
      <c r="BBM1536" s="229" t="s">
        <v>52</v>
      </c>
      <c r="BBN1536" s="229" t="s">
        <v>3961</v>
      </c>
      <c r="BBP1536" s="229" t="s">
        <v>3962</v>
      </c>
      <c r="BBQ1536" s="229" t="s">
        <v>918</v>
      </c>
      <c r="BBR1536" s="229" t="s">
        <v>919</v>
      </c>
      <c r="BBS1536" s="229" t="s">
        <v>3963</v>
      </c>
      <c r="BBT1536" s="229" t="s">
        <v>559</v>
      </c>
      <c r="BBU1536" s="229" t="s">
        <v>294</v>
      </c>
      <c r="BBV1536" s="229" t="s">
        <v>289</v>
      </c>
      <c r="BBW1536" s="229" t="s">
        <v>35</v>
      </c>
      <c r="BBX1536" s="229" t="s">
        <v>29</v>
      </c>
      <c r="BBY1536" s="229" t="s">
        <v>181</v>
      </c>
      <c r="BBZ1536" s="229" t="s">
        <v>3964</v>
      </c>
      <c r="BCA1536" s="229" t="s">
        <v>239</v>
      </c>
      <c r="BCB1536" s="229" t="s">
        <v>1186</v>
      </c>
      <c r="BCC1536" s="229" t="s">
        <v>222</v>
      </c>
      <c r="BCD1536" s="229" t="s">
        <v>223</v>
      </c>
      <c r="BCE1536" s="229" t="s">
        <v>172</v>
      </c>
      <c r="BCF1536" s="229" t="s">
        <v>289</v>
      </c>
      <c r="BCG1536" s="229" t="s">
        <v>227</v>
      </c>
      <c r="BCK1536" s="229">
        <v>2024</v>
      </c>
      <c r="BCL1536" s="229" t="s">
        <v>57</v>
      </c>
      <c r="BCM1536" s="229" t="s">
        <v>3938</v>
      </c>
      <c r="BCN1536" s="229">
        <v>12974868</v>
      </c>
      <c r="BCO1536" s="229" t="s">
        <v>3959</v>
      </c>
      <c r="BCP1536" s="229" t="s">
        <v>310</v>
      </c>
      <c r="BCQ1536" s="229" t="s">
        <v>3960</v>
      </c>
      <c r="BCR1536" s="229" t="s">
        <v>558</v>
      </c>
      <c r="BCS1536" s="229" t="s">
        <v>52</v>
      </c>
      <c r="BCT1536" s="229" t="s">
        <v>3961</v>
      </c>
      <c r="BCV1536" s="229" t="s">
        <v>3962</v>
      </c>
      <c r="BCW1536" s="229" t="s">
        <v>918</v>
      </c>
      <c r="BCX1536" s="229" t="s">
        <v>919</v>
      </c>
      <c r="BCY1536" s="229" t="s">
        <v>3963</v>
      </c>
      <c r="BCZ1536" s="229" t="s">
        <v>559</v>
      </c>
      <c r="BDA1536" s="229" t="s">
        <v>294</v>
      </c>
      <c r="BDB1536" s="229" t="s">
        <v>289</v>
      </c>
      <c r="BDC1536" s="229" t="s">
        <v>35</v>
      </c>
      <c r="BDD1536" s="229" t="s">
        <v>29</v>
      </c>
      <c r="BDE1536" s="229" t="s">
        <v>181</v>
      </c>
      <c r="BDF1536" s="229" t="s">
        <v>3964</v>
      </c>
      <c r="BDG1536" s="229" t="s">
        <v>239</v>
      </c>
      <c r="BDH1536" s="229" t="s">
        <v>1186</v>
      </c>
      <c r="BDI1536" s="229" t="s">
        <v>222</v>
      </c>
      <c r="BDJ1536" s="229" t="s">
        <v>223</v>
      </c>
      <c r="BDK1536" s="229" t="s">
        <v>172</v>
      </c>
      <c r="BDL1536" s="229" t="s">
        <v>289</v>
      </c>
      <c r="BDM1536" s="229" t="s">
        <v>227</v>
      </c>
      <c r="BDQ1536" s="229">
        <v>2024</v>
      </c>
      <c r="BDR1536" s="229" t="s">
        <v>57</v>
      </c>
      <c r="BDS1536" s="229" t="s">
        <v>3938</v>
      </c>
      <c r="BDT1536" s="229">
        <v>12974868</v>
      </c>
      <c r="BDU1536" s="229" t="s">
        <v>3959</v>
      </c>
      <c r="BDV1536" s="229" t="s">
        <v>310</v>
      </c>
      <c r="BDW1536" s="229" t="s">
        <v>3960</v>
      </c>
      <c r="BDX1536" s="229" t="s">
        <v>558</v>
      </c>
      <c r="BDY1536" s="229" t="s">
        <v>52</v>
      </c>
      <c r="BDZ1536" s="229" t="s">
        <v>3961</v>
      </c>
      <c r="BEB1536" s="229" t="s">
        <v>3962</v>
      </c>
      <c r="BEC1536" s="229" t="s">
        <v>918</v>
      </c>
      <c r="BED1536" s="229" t="s">
        <v>919</v>
      </c>
      <c r="BEE1536" s="229" t="s">
        <v>3963</v>
      </c>
      <c r="BEF1536" s="229" t="s">
        <v>559</v>
      </c>
      <c r="BEG1536" s="229" t="s">
        <v>294</v>
      </c>
      <c r="BEH1536" s="229" t="s">
        <v>289</v>
      </c>
      <c r="BEI1536" s="229" t="s">
        <v>35</v>
      </c>
      <c r="BEJ1536" s="229" t="s">
        <v>29</v>
      </c>
      <c r="BEK1536" s="229" t="s">
        <v>181</v>
      </c>
      <c r="BEL1536" s="229" t="s">
        <v>3964</v>
      </c>
      <c r="BEM1536" s="229" t="s">
        <v>239</v>
      </c>
      <c r="BEN1536" s="229" t="s">
        <v>1186</v>
      </c>
      <c r="BEO1536" s="229" t="s">
        <v>222</v>
      </c>
      <c r="BEP1536" s="229" t="s">
        <v>223</v>
      </c>
      <c r="BEQ1536" s="229" t="s">
        <v>172</v>
      </c>
      <c r="BER1536" s="229" t="s">
        <v>289</v>
      </c>
      <c r="BES1536" s="229" t="s">
        <v>227</v>
      </c>
      <c r="BEW1536" s="229">
        <v>2024</v>
      </c>
      <c r="BEX1536" s="229" t="s">
        <v>57</v>
      </c>
      <c r="BEY1536" s="229" t="s">
        <v>3938</v>
      </c>
      <c r="BEZ1536" s="229">
        <v>12974868</v>
      </c>
      <c r="BFA1536" s="229" t="s">
        <v>3959</v>
      </c>
      <c r="BFB1536" s="229" t="s">
        <v>310</v>
      </c>
      <c r="BFC1536" s="229" t="s">
        <v>3960</v>
      </c>
      <c r="BFD1536" s="229" t="s">
        <v>558</v>
      </c>
      <c r="BFE1536" s="229" t="s">
        <v>52</v>
      </c>
      <c r="BFF1536" s="229" t="s">
        <v>3961</v>
      </c>
      <c r="BFH1536" s="229" t="s">
        <v>3962</v>
      </c>
      <c r="BFI1536" s="229" t="s">
        <v>918</v>
      </c>
      <c r="BFJ1536" s="229" t="s">
        <v>919</v>
      </c>
      <c r="BFK1536" s="229" t="s">
        <v>3963</v>
      </c>
      <c r="BFL1536" s="229" t="s">
        <v>559</v>
      </c>
      <c r="BFM1536" s="229" t="s">
        <v>294</v>
      </c>
      <c r="BFN1536" s="229" t="s">
        <v>289</v>
      </c>
      <c r="BFO1536" s="229" t="s">
        <v>35</v>
      </c>
      <c r="BFP1536" s="229" t="s">
        <v>29</v>
      </c>
      <c r="BFQ1536" s="229" t="s">
        <v>181</v>
      </c>
      <c r="BFR1536" s="229" t="s">
        <v>3964</v>
      </c>
      <c r="BFS1536" s="229" t="s">
        <v>239</v>
      </c>
      <c r="BFT1536" s="229" t="s">
        <v>1186</v>
      </c>
      <c r="BFU1536" s="229" t="s">
        <v>222</v>
      </c>
      <c r="BFV1536" s="229" t="s">
        <v>223</v>
      </c>
      <c r="BFW1536" s="229" t="s">
        <v>172</v>
      </c>
      <c r="BFX1536" s="229" t="s">
        <v>289</v>
      </c>
      <c r="BFY1536" s="229" t="s">
        <v>227</v>
      </c>
      <c r="BGC1536" s="229">
        <v>2024</v>
      </c>
      <c r="BGD1536" s="229" t="s">
        <v>57</v>
      </c>
      <c r="BGE1536" s="229" t="s">
        <v>3938</v>
      </c>
      <c r="BGF1536" s="229">
        <v>12974868</v>
      </c>
      <c r="BGG1536" s="229" t="s">
        <v>3959</v>
      </c>
      <c r="BGH1536" s="229" t="s">
        <v>310</v>
      </c>
      <c r="BGI1536" s="229" t="s">
        <v>3960</v>
      </c>
      <c r="BGJ1536" s="229" t="s">
        <v>558</v>
      </c>
      <c r="BGK1536" s="229" t="s">
        <v>52</v>
      </c>
      <c r="BGL1536" s="229" t="s">
        <v>3961</v>
      </c>
      <c r="BGN1536" s="229" t="s">
        <v>3962</v>
      </c>
      <c r="BGO1536" s="229" t="s">
        <v>918</v>
      </c>
      <c r="BGP1536" s="229" t="s">
        <v>919</v>
      </c>
      <c r="BGQ1536" s="229" t="s">
        <v>3963</v>
      </c>
      <c r="BGR1536" s="229" t="s">
        <v>559</v>
      </c>
      <c r="BGS1536" s="229" t="s">
        <v>294</v>
      </c>
      <c r="BGT1536" s="229" t="s">
        <v>289</v>
      </c>
      <c r="BGU1536" s="229" t="s">
        <v>35</v>
      </c>
      <c r="BGV1536" s="229" t="s">
        <v>29</v>
      </c>
      <c r="BGW1536" s="229" t="s">
        <v>181</v>
      </c>
      <c r="BGX1536" s="229" t="s">
        <v>3964</v>
      </c>
      <c r="BGY1536" s="229" t="s">
        <v>239</v>
      </c>
      <c r="BGZ1536" s="229" t="s">
        <v>1186</v>
      </c>
      <c r="BHA1536" s="229" t="s">
        <v>222</v>
      </c>
      <c r="BHB1536" s="229" t="s">
        <v>223</v>
      </c>
      <c r="BHC1536" s="229" t="s">
        <v>172</v>
      </c>
      <c r="BHD1536" s="229" t="s">
        <v>289</v>
      </c>
      <c r="BHE1536" s="229" t="s">
        <v>227</v>
      </c>
      <c r="BHI1536" s="229">
        <v>2024</v>
      </c>
      <c r="BHJ1536" s="229" t="s">
        <v>57</v>
      </c>
      <c r="BHK1536" s="229" t="s">
        <v>3938</v>
      </c>
      <c r="BHL1536" s="229">
        <v>12974868</v>
      </c>
      <c r="BHM1536" s="229" t="s">
        <v>3959</v>
      </c>
      <c r="BHN1536" s="229" t="s">
        <v>310</v>
      </c>
      <c r="BHO1536" s="229" t="s">
        <v>3960</v>
      </c>
      <c r="BHP1536" s="229" t="s">
        <v>558</v>
      </c>
      <c r="BHQ1536" s="229" t="s">
        <v>52</v>
      </c>
      <c r="BHR1536" s="229" t="s">
        <v>3961</v>
      </c>
      <c r="BHT1536" s="229" t="s">
        <v>3962</v>
      </c>
      <c r="BHU1536" s="229" t="s">
        <v>918</v>
      </c>
      <c r="BHV1536" s="229" t="s">
        <v>919</v>
      </c>
      <c r="BHW1536" s="229" t="s">
        <v>3963</v>
      </c>
      <c r="BHX1536" s="229" t="s">
        <v>559</v>
      </c>
      <c r="BHY1536" s="229" t="s">
        <v>294</v>
      </c>
      <c r="BHZ1536" s="229" t="s">
        <v>289</v>
      </c>
      <c r="BIA1536" s="229" t="s">
        <v>35</v>
      </c>
      <c r="BIB1536" s="229" t="s">
        <v>29</v>
      </c>
      <c r="BIC1536" s="229" t="s">
        <v>181</v>
      </c>
      <c r="BID1536" s="229" t="s">
        <v>3964</v>
      </c>
      <c r="BIE1536" s="229" t="s">
        <v>239</v>
      </c>
      <c r="BIF1536" s="229" t="s">
        <v>1186</v>
      </c>
      <c r="BIG1536" s="229" t="s">
        <v>222</v>
      </c>
      <c r="BIH1536" s="229" t="s">
        <v>223</v>
      </c>
      <c r="BII1536" s="229" t="s">
        <v>172</v>
      </c>
      <c r="BIJ1536" s="229" t="s">
        <v>289</v>
      </c>
      <c r="BIK1536" s="229" t="s">
        <v>227</v>
      </c>
      <c r="BIO1536" s="229">
        <v>2024</v>
      </c>
      <c r="BIP1536" s="229" t="s">
        <v>57</v>
      </c>
      <c r="BIQ1536" s="229" t="s">
        <v>3938</v>
      </c>
      <c r="BIR1536" s="229">
        <v>12974868</v>
      </c>
      <c r="BIS1536" s="229" t="s">
        <v>3959</v>
      </c>
      <c r="BIT1536" s="229" t="s">
        <v>310</v>
      </c>
      <c r="BIU1536" s="229" t="s">
        <v>3960</v>
      </c>
      <c r="BIV1536" s="229" t="s">
        <v>558</v>
      </c>
      <c r="BIW1536" s="229" t="s">
        <v>52</v>
      </c>
      <c r="BIX1536" s="229" t="s">
        <v>3961</v>
      </c>
      <c r="BIZ1536" s="229" t="s">
        <v>3962</v>
      </c>
      <c r="BJA1536" s="229" t="s">
        <v>918</v>
      </c>
      <c r="BJB1536" s="229" t="s">
        <v>919</v>
      </c>
      <c r="BJC1536" s="229" t="s">
        <v>3963</v>
      </c>
      <c r="BJD1536" s="229" t="s">
        <v>559</v>
      </c>
      <c r="BJE1536" s="229" t="s">
        <v>294</v>
      </c>
      <c r="BJF1536" s="229" t="s">
        <v>289</v>
      </c>
      <c r="BJG1536" s="229" t="s">
        <v>35</v>
      </c>
      <c r="BJH1536" s="229" t="s">
        <v>29</v>
      </c>
      <c r="BJI1536" s="229" t="s">
        <v>181</v>
      </c>
      <c r="BJJ1536" s="229" t="s">
        <v>3964</v>
      </c>
      <c r="BJK1536" s="229" t="s">
        <v>239</v>
      </c>
      <c r="BJL1536" s="229" t="s">
        <v>1186</v>
      </c>
      <c r="BJM1536" s="229" t="s">
        <v>222</v>
      </c>
      <c r="BJN1536" s="229" t="s">
        <v>223</v>
      </c>
      <c r="BJO1536" s="229" t="s">
        <v>172</v>
      </c>
      <c r="BJP1536" s="229" t="s">
        <v>289</v>
      </c>
      <c r="BJQ1536" s="229" t="s">
        <v>227</v>
      </c>
      <c r="BJU1536" s="229">
        <v>2024</v>
      </c>
      <c r="BJV1536" s="229" t="s">
        <v>57</v>
      </c>
      <c r="BJW1536" s="229" t="s">
        <v>3938</v>
      </c>
      <c r="BJX1536" s="229">
        <v>12974868</v>
      </c>
      <c r="BJY1536" s="229" t="s">
        <v>3959</v>
      </c>
      <c r="BJZ1536" s="229" t="s">
        <v>310</v>
      </c>
      <c r="BKA1536" s="229" t="s">
        <v>3960</v>
      </c>
      <c r="BKB1536" s="229" t="s">
        <v>558</v>
      </c>
      <c r="BKC1536" s="229" t="s">
        <v>52</v>
      </c>
      <c r="BKD1536" s="229" t="s">
        <v>3961</v>
      </c>
      <c r="BKF1536" s="229" t="s">
        <v>3962</v>
      </c>
      <c r="BKG1536" s="229" t="s">
        <v>918</v>
      </c>
      <c r="BKH1536" s="229" t="s">
        <v>919</v>
      </c>
      <c r="BKI1536" s="229" t="s">
        <v>3963</v>
      </c>
      <c r="BKJ1536" s="229" t="s">
        <v>559</v>
      </c>
      <c r="BKK1536" s="229" t="s">
        <v>294</v>
      </c>
      <c r="BKL1536" s="229" t="s">
        <v>289</v>
      </c>
      <c r="BKM1536" s="229" t="s">
        <v>35</v>
      </c>
      <c r="BKN1536" s="229" t="s">
        <v>29</v>
      </c>
      <c r="BKO1536" s="229" t="s">
        <v>181</v>
      </c>
      <c r="BKP1536" s="229" t="s">
        <v>3964</v>
      </c>
      <c r="BKQ1536" s="229" t="s">
        <v>239</v>
      </c>
      <c r="BKR1536" s="229" t="s">
        <v>1186</v>
      </c>
      <c r="BKS1536" s="229" t="s">
        <v>222</v>
      </c>
      <c r="BKT1536" s="229" t="s">
        <v>223</v>
      </c>
      <c r="BKU1536" s="229" t="s">
        <v>172</v>
      </c>
      <c r="BKV1536" s="229" t="s">
        <v>289</v>
      </c>
      <c r="BKW1536" s="229" t="s">
        <v>227</v>
      </c>
      <c r="BLA1536" s="229">
        <v>2024</v>
      </c>
      <c r="BLB1536" s="229" t="s">
        <v>57</v>
      </c>
      <c r="BLC1536" s="229" t="s">
        <v>3938</v>
      </c>
      <c r="BLD1536" s="229">
        <v>12974868</v>
      </c>
      <c r="BLE1536" s="229" t="s">
        <v>3959</v>
      </c>
      <c r="BLF1536" s="229" t="s">
        <v>310</v>
      </c>
      <c r="BLG1536" s="229" t="s">
        <v>3960</v>
      </c>
      <c r="BLH1536" s="229" t="s">
        <v>558</v>
      </c>
      <c r="BLI1536" s="229" t="s">
        <v>52</v>
      </c>
      <c r="BLJ1536" s="229" t="s">
        <v>3961</v>
      </c>
      <c r="BLL1536" s="229" t="s">
        <v>3962</v>
      </c>
      <c r="BLM1536" s="229" t="s">
        <v>918</v>
      </c>
      <c r="BLN1536" s="229" t="s">
        <v>919</v>
      </c>
      <c r="BLO1536" s="229" t="s">
        <v>3963</v>
      </c>
      <c r="BLP1536" s="229" t="s">
        <v>559</v>
      </c>
      <c r="BLQ1536" s="229" t="s">
        <v>294</v>
      </c>
      <c r="BLR1536" s="229" t="s">
        <v>289</v>
      </c>
      <c r="BLS1536" s="229" t="s">
        <v>35</v>
      </c>
      <c r="BLT1536" s="229" t="s">
        <v>29</v>
      </c>
      <c r="BLU1536" s="229" t="s">
        <v>181</v>
      </c>
      <c r="BLV1536" s="229" t="s">
        <v>3964</v>
      </c>
      <c r="BLW1536" s="229" t="s">
        <v>239</v>
      </c>
      <c r="BLX1536" s="229" t="s">
        <v>1186</v>
      </c>
      <c r="BLY1536" s="229" t="s">
        <v>222</v>
      </c>
      <c r="BLZ1536" s="229" t="s">
        <v>223</v>
      </c>
      <c r="BMA1536" s="229" t="s">
        <v>172</v>
      </c>
      <c r="BMB1536" s="229" t="s">
        <v>289</v>
      </c>
      <c r="BMC1536" s="229" t="s">
        <v>227</v>
      </c>
      <c r="BMG1536" s="229">
        <v>2024</v>
      </c>
      <c r="BMH1536" s="229" t="s">
        <v>57</v>
      </c>
      <c r="BMI1536" s="229" t="s">
        <v>3938</v>
      </c>
      <c r="BMJ1536" s="229">
        <v>12974868</v>
      </c>
      <c r="BMK1536" s="229" t="s">
        <v>3959</v>
      </c>
      <c r="BML1536" s="229" t="s">
        <v>310</v>
      </c>
      <c r="BMM1536" s="229" t="s">
        <v>3960</v>
      </c>
      <c r="BMN1536" s="229" t="s">
        <v>558</v>
      </c>
      <c r="BMO1536" s="229" t="s">
        <v>52</v>
      </c>
      <c r="BMP1536" s="229" t="s">
        <v>3961</v>
      </c>
      <c r="BMR1536" s="229" t="s">
        <v>3962</v>
      </c>
      <c r="BMS1536" s="229" t="s">
        <v>918</v>
      </c>
      <c r="BMT1536" s="229" t="s">
        <v>919</v>
      </c>
      <c r="BMU1536" s="229" t="s">
        <v>3963</v>
      </c>
      <c r="BMV1536" s="229" t="s">
        <v>559</v>
      </c>
      <c r="BMW1536" s="229" t="s">
        <v>294</v>
      </c>
      <c r="BMX1536" s="229" t="s">
        <v>289</v>
      </c>
      <c r="BMY1536" s="229" t="s">
        <v>35</v>
      </c>
      <c r="BMZ1536" s="229" t="s">
        <v>29</v>
      </c>
      <c r="BNA1536" s="229" t="s">
        <v>181</v>
      </c>
      <c r="BNB1536" s="229" t="s">
        <v>3964</v>
      </c>
      <c r="BNC1536" s="229" t="s">
        <v>239</v>
      </c>
      <c r="BND1536" s="229" t="s">
        <v>1186</v>
      </c>
      <c r="BNE1536" s="229" t="s">
        <v>222</v>
      </c>
      <c r="BNF1536" s="229" t="s">
        <v>223</v>
      </c>
      <c r="BNG1536" s="229" t="s">
        <v>172</v>
      </c>
      <c r="BNH1536" s="229" t="s">
        <v>289</v>
      </c>
      <c r="BNI1536" s="229" t="s">
        <v>227</v>
      </c>
      <c r="BNM1536" s="229">
        <v>2024</v>
      </c>
      <c r="BNN1536" s="229" t="s">
        <v>57</v>
      </c>
      <c r="BNO1536" s="229" t="s">
        <v>3938</v>
      </c>
      <c r="BNP1536" s="229">
        <v>12974868</v>
      </c>
      <c r="BNQ1536" s="229" t="s">
        <v>3959</v>
      </c>
      <c r="BNR1536" s="229" t="s">
        <v>310</v>
      </c>
      <c r="BNS1536" s="229" t="s">
        <v>3960</v>
      </c>
      <c r="BNT1536" s="229" t="s">
        <v>558</v>
      </c>
      <c r="BNU1536" s="229" t="s">
        <v>52</v>
      </c>
      <c r="BNV1536" s="229" t="s">
        <v>3961</v>
      </c>
      <c r="BNX1536" s="229" t="s">
        <v>3962</v>
      </c>
      <c r="BNY1536" s="229" t="s">
        <v>918</v>
      </c>
      <c r="BNZ1536" s="229" t="s">
        <v>919</v>
      </c>
      <c r="BOA1536" s="229" t="s">
        <v>3963</v>
      </c>
      <c r="BOB1536" s="229" t="s">
        <v>559</v>
      </c>
      <c r="BOC1536" s="229" t="s">
        <v>294</v>
      </c>
      <c r="BOD1536" s="229" t="s">
        <v>289</v>
      </c>
      <c r="BOE1536" s="229" t="s">
        <v>35</v>
      </c>
      <c r="BOF1536" s="229" t="s">
        <v>29</v>
      </c>
      <c r="BOG1536" s="229" t="s">
        <v>181</v>
      </c>
      <c r="BOH1536" s="229" t="s">
        <v>3964</v>
      </c>
      <c r="BOI1536" s="229" t="s">
        <v>239</v>
      </c>
      <c r="BOJ1536" s="229" t="s">
        <v>1186</v>
      </c>
      <c r="BOK1536" s="229" t="s">
        <v>222</v>
      </c>
      <c r="BOL1536" s="229" t="s">
        <v>223</v>
      </c>
      <c r="BOM1536" s="229" t="s">
        <v>172</v>
      </c>
      <c r="BON1536" s="229" t="s">
        <v>289</v>
      </c>
      <c r="BOO1536" s="229" t="s">
        <v>227</v>
      </c>
      <c r="BOS1536" s="229">
        <v>2024</v>
      </c>
      <c r="BOT1536" s="229" t="s">
        <v>57</v>
      </c>
      <c r="BOU1536" s="229" t="s">
        <v>3938</v>
      </c>
      <c r="BOV1536" s="229">
        <v>12974868</v>
      </c>
      <c r="BOW1536" s="229" t="s">
        <v>3959</v>
      </c>
      <c r="BOX1536" s="229" t="s">
        <v>310</v>
      </c>
      <c r="BOY1536" s="229" t="s">
        <v>3960</v>
      </c>
      <c r="BOZ1536" s="229" t="s">
        <v>558</v>
      </c>
      <c r="BPA1536" s="229" t="s">
        <v>52</v>
      </c>
      <c r="BPB1536" s="229" t="s">
        <v>3961</v>
      </c>
      <c r="BPD1536" s="229" t="s">
        <v>3962</v>
      </c>
      <c r="BPE1536" s="229" t="s">
        <v>918</v>
      </c>
      <c r="BPF1536" s="229" t="s">
        <v>919</v>
      </c>
      <c r="BPG1536" s="229" t="s">
        <v>3963</v>
      </c>
      <c r="BPH1536" s="229" t="s">
        <v>559</v>
      </c>
      <c r="BPI1536" s="229" t="s">
        <v>294</v>
      </c>
      <c r="BPJ1536" s="229" t="s">
        <v>289</v>
      </c>
      <c r="BPK1536" s="229" t="s">
        <v>35</v>
      </c>
      <c r="BPL1536" s="229" t="s">
        <v>29</v>
      </c>
      <c r="BPM1536" s="229" t="s">
        <v>181</v>
      </c>
      <c r="BPN1536" s="229" t="s">
        <v>3964</v>
      </c>
      <c r="BPO1536" s="229" t="s">
        <v>239</v>
      </c>
      <c r="BPP1536" s="229" t="s">
        <v>1186</v>
      </c>
      <c r="BPQ1536" s="229" t="s">
        <v>222</v>
      </c>
      <c r="BPR1536" s="229" t="s">
        <v>223</v>
      </c>
      <c r="BPS1536" s="229" t="s">
        <v>172</v>
      </c>
      <c r="BPT1536" s="229" t="s">
        <v>289</v>
      </c>
      <c r="BPU1536" s="229" t="s">
        <v>227</v>
      </c>
      <c r="BPY1536" s="229">
        <v>2024</v>
      </c>
      <c r="BPZ1536" s="229" t="s">
        <v>57</v>
      </c>
      <c r="BQA1536" s="229" t="s">
        <v>3938</v>
      </c>
      <c r="BQB1536" s="229">
        <v>12974868</v>
      </c>
      <c r="BQC1536" s="229" t="s">
        <v>3959</v>
      </c>
      <c r="BQD1536" s="229" t="s">
        <v>310</v>
      </c>
      <c r="BQE1536" s="229" t="s">
        <v>3960</v>
      </c>
      <c r="BQF1536" s="229" t="s">
        <v>558</v>
      </c>
      <c r="BQG1536" s="229" t="s">
        <v>52</v>
      </c>
      <c r="BQH1536" s="229" t="s">
        <v>3961</v>
      </c>
      <c r="BQJ1536" s="229" t="s">
        <v>3962</v>
      </c>
      <c r="BQK1536" s="229" t="s">
        <v>918</v>
      </c>
      <c r="BQL1536" s="229" t="s">
        <v>919</v>
      </c>
      <c r="BQM1536" s="229" t="s">
        <v>3963</v>
      </c>
      <c r="BQN1536" s="229" t="s">
        <v>559</v>
      </c>
      <c r="BQO1536" s="229" t="s">
        <v>294</v>
      </c>
      <c r="BQP1536" s="229" t="s">
        <v>289</v>
      </c>
      <c r="BQQ1536" s="229" t="s">
        <v>35</v>
      </c>
      <c r="BQR1536" s="229" t="s">
        <v>29</v>
      </c>
      <c r="BQS1536" s="229" t="s">
        <v>181</v>
      </c>
      <c r="BQT1536" s="229" t="s">
        <v>3964</v>
      </c>
      <c r="BQU1536" s="229" t="s">
        <v>239</v>
      </c>
      <c r="BQV1536" s="229" t="s">
        <v>1186</v>
      </c>
      <c r="BQW1536" s="229" t="s">
        <v>222</v>
      </c>
      <c r="BQX1536" s="229" t="s">
        <v>223</v>
      </c>
      <c r="BQY1536" s="229" t="s">
        <v>172</v>
      </c>
      <c r="BQZ1536" s="229" t="s">
        <v>289</v>
      </c>
      <c r="BRA1536" s="229" t="s">
        <v>227</v>
      </c>
      <c r="BRE1536" s="229">
        <v>2024</v>
      </c>
      <c r="BRF1536" s="229" t="s">
        <v>57</v>
      </c>
      <c r="BRG1536" s="229" t="s">
        <v>3938</v>
      </c>
      <c r="BRH1536" s="229">
        <v>12974868</v>
      </c>
      <c r="BRI1536" s="229" t="s">
        <v>3959</v>
      </c>
      <c r="BRJ1536" s="229" t="s">
        <v>310</v>
      </c>
      <c r="BRK1536" s="229" t="s">
        <v>3960</v>
      </c>
      <c r="BRL1536" s="229" t="s">
        <v>558</v>
      </c>
      <c r="BRM1536" s="229" t="s">
        <v>52</v>
      </c>
      <c r="BRN1536" s="229" t="s">
        <v>3961</v>
      </c>
      <c r="BRP1536" s="229" t="s">
        <v>3962</v>
      </c>
      <c r="BRQ1536" s="229" t="s">
        <v>918</v>
      </c>
      <c r="BRR1536" s="229" t="s">
        <v>919</v>
      </c>
      <c r="BRS1536" s="229" t="s">
        <v>3963</v>
      </c>
      <c r="BRT1536" s="229" t="s">
        <v>559</v>
      </c>
      <c r="BRU1536" s="229" t="s">
        <v>294</v>
      </c>
      <c r="BRV1536" s="229" t="s">
        <v>289</v>
      </c>
      <c r="BRW1536" s="229" t="s">
        <v>35</v>
      </c>
      <c r="BRX1536" s="229" t="s">
        <v>29</v>
      </c>
      <c r="BRY1536" s="229" t="s">
        <v>181</v>
      </c>
      <c r="BRZ1536" s="229" t="s">
        <v>3964</v>
      </c>
      <c r="BSA1536" s="229" t="s">
        <v>239</v>
      </c>
      <c r="BSB1536" s="229" t="s">
        <v>1186</v>
      </c>
      <c r="BSC1536" s="229" t="s">
        <v>222</v>
      </c>
      <c r="BSD1536" s="229" t="s">
        <v>223</v>
      </c>
      <c r="BSE1536" s="229" t="s">
        <v>172</v>
      </c>
      <c r="BSF1536" s="229" t="s">
        <v>289</v>
      </c>
      <c r="BSG1536" s="229" t="s">
        <v>227</v>
      </c>
      <c r="BSK1536" s="229">
        <v>2024</v>
      </c>
      <c r="BSL1536" s="229" t="s">
        <v>57</v>
      </c>
      <c r="BSM1536" s="229" t="s">
        <v>3938</v>
      </c>
      <c r="BSN1536" s="229">
        <v>12974868</v>
      </c>
      <c r="BSO1536" s="229" t="s">
        <v>3959</v>
      </c>
      <c r="BSP1536" s="229" t="s">
        <v>310</v>
      </c>
      <c r="BSQ1536" s="229" t="s">
        <v>3960</v>
      </c>
      <c r="BSR1536" s="229" t="s">
        <v>558</v>
      </c>
      <c r="BSS1536" s="229" t="s">
        <v>52</v>
      </c>
      <c r="BST1536" s="229" t="s">
        <v>3961</v>
      </c>
      <c r="BSV1536" s="229" t="s">
        <v>3962</v>
      </c>
      <c r="BSW1536" s="229" t="s">
        <v>918</v>
      </c>
      <c r="BSX1536" s="229" t="s">
        <v>919</v>
      </c>
      <c r="BSY1536" s="229" t="s">
        <v>3963</v>
      </c>
      <c r="BSZ1536" s="229" t="s">
        <v>559</v>
      </c>
      <c r="BTA1536" s="229" t="s">
        <v>294</v>
      </c>
      <c r="BTB1536" s="229" t="s">
        <v>289</v>
      </c>
      <c r="BTC1536" s="229" t="s">
        <v>35</v>
      </c>
      <c r="BTD1536" s="229" t="s">
        <v>29</v>
      </c>
      <c r="BTE1536" s="229" t="s">
        <v>181</v>
      </c>
      <c r="BTF1536" s="229" t="s">
        <v>3964</v>
      </c>
      <c r="BTG1536" s="229" t="s">
        <v>239</v>
      </c>
      <c r="BTH1536" s="229" t="s">
        <v>1186</v>
      </c>
      <c r="BTI1536" s="229" t="s">
        <v>222</v>
      </c>
      <c r="BTJ1536" s="229" t="s">
        <v>223</v>
      </c>
      <c r="BTK1536" s="229" t="s">
        <v>172</v>
      </c>
      <c r="BTL1536" s="229" t="s">
        <v>289</v>
      </c>
      <c r="BTM1536" s="229" t="s">
        <v>227</v>
      </c>
      <c r="BTQ1536" s="229">
        <v>2024</v>
      </c>
      <c r="BTR1536" s="229" t="s">
        <v>57</v>
      </c>
      <c r="BTS1536" s="229" t="s">
        <v>3938</v>
      </c>
      <c r="BTT1536" s="229">
        <v>12974868</v>
      </c>
      <c r="BTU1536" s="229" t="s">
        <v>3959</v>
      </c>
      <c r="BTV1536" s="229" t="s">
        <v>310</v>
      </c>
      <c r="BTW1536" s="229" t="s">
        <v>3960</v>
      </c>
      <c r="BTX1536" s="229" t="s">
        <v>558</v>
      </c>
      <c r="BTY1536" s="229" t="s">
        <v>52</v>
      </c>
      <c r="BTZ1536" s="229" t="s">
        <v>3961</v>
      </c>
      <c r="BUB1536" s="229" t="s">
        <v>3962</v>
      </c>
      <c r="BUC1536" s="229" t="s">
        <v>918</v>
      </c>
      <c r="BUD1536" s="229" t="s">
        <v>919</v>
      </c>
      <c r="BUE1536" s="229" t="s">
        <v>3963</v>
      </c>
      <c r="BUF1536" s="229" t="s">
        <v>559</v>
      </c>
      <c r="BUG1536" s="229" t="s">
        <v>294</v>
      </c>
      <c r="BUH1536" s="229" t="s">
        <v>289</v>
      </c>
      <c r="BUI1536" s="229" t="s">
        <v>35</v>
      </c>
      <c r="BUJ1536" s="229" t="s">
        <v>29</v>
      </c>
      <c r="BUK1536" s="229" t="s">
        <v>181</v>
      </c>
      <c r="BUL1536" s="229" t="s">
        <v>3964</v>
      </c>
      <c r="BUM1536" s="229" t="s">
        <v>239</v>
      </c>
      <c r="BUN1536" s="229" t="s">
        <v>1186</v>
      </c>
      <c r="BUO1536" s="229" t="s">
        <v>222</v>
      </c>
      <c r="BUP1536" s="229" t="s">
        <v>223</v>
      </c>
      <c r="BUQ1536" s="229" t="s">
        <v>172</v>
      </c>
      <c r="BUR1536" s="229" t="s">
        <v>289</v>
      </c>
      <c r="BUS1536" s="229" t="s">
        <v>227</v>
      </c>
      <c r="BUW1536" s="229">
        <v>2024</v>
      </c>
      <c r="BUX1536" s="229" t="s">
        <v>57</v>
      </c>
      <c r="BUY1536" s="229" t="s">
        <v>3938</v>
      </c>
      <c r="BUZ1536" s="229">
        <v>12974868</v>
      </c>
      <c r="BVA1536" s="229" t="s">
        <v>3959</v>
      </c>
      <c r="BVB1536" s="229" t="s">
        <v>310</v>
      </c>
      <c r="BVC1536" s="229" t="s">
        <v>3960</v>
      </c>
      <c r="BVD1536" s="229" t="s">
        <v>558</v>
      </c>
      <c r="BVE1536" s="229" t="s">
        <v>52</v>
      </c>
      <c r="BVF1536" s="229" t="s">
        <v>3961</v>
      </c>
      <c r="BVH1536" s="229" t="s">
        <v>3962</v>
      </c>
      <c r="BVI1536" s="229" t="s">
        <v>918</v>
      </c>
      <c r="BVJ1536" s="229" t="s">
        <v>919</v>
      </c>
      <c r="BVK1536" s="229" t="s">
        <v>3963</v>
      </c>
      <c r="BVL1536" s="229" t="s">
        <v>559</v>
      </c>
      <c r="BVM1536" s="229" t="s">
        <v>294</v>
      </c>
      <c r="BVN1536" s="229" t="s">
        <v>289</v>
      </c>
      <c r="BVO1536" s="229" t="s">
        <v>35</v>
      </c>
      <c r="BVP1536" s="229" t="s">
        <v>29</v>
      </c>
      <c r="BVQ1536" s="229" t="s">
        <v>181</v>
      </c>
      <c r="BVR1536" s="229" t="s">
        <v>3964</v>
      </c>
      <c r="BVS1536" s="229" t="s">
        <v>239</v>
      </c>
      <c r="BVT1536" s="229" t="s">
        <v>1186</v>
      </c>
      <c r="BVU1536" s="229" t="s">
        <v>222</v>
      </c>
      <c r="BVV1536" s="229" t="s">
        <v>223</v>
      </c>
      <c r="BVW1536" s="229" t="s">
        <v>172</v>
      </c>
      <c r="BVX1536" s="229" t="s">
        <v>289</v>
      </c>
      <c r="BVY1536" s="229" t="s">
        <v>227</v>
      </c>
      <c r="BWC1536" s="229">
        <v>2024</v>
      </c>
      <c r="BWD1536" s="229" t="s">
        <v>57</v>
      </c>
      <c r="BWE1536" s="229" t="s">
        <v>3938</v>
      </c>
      <c r="BWF1536" s="229">
        <v>12974868</v>
      </c>
      <c r="BWG1536" s="229" t="s">
        <v>3959</v>
      </c>
      <c r="BWH1536" s="229" t="s">
        <v>310</v>
      </c>
      <c r="BWI1536" s="229" t="s">
        <v>3960</v>
      </c>
      <c r="BWJ1536" s="229" t="s">
        <v>558</v>
      </c>
      <c r="BWK1536" s="229" t="s">
        <v>52</v>
      </c>
      <c r="BWL1536" s="229" t="s">
        <v>3961</v>
      </c>
      <c r="BWN1536" s="229" t="s">
        <v>3962</v>
      </c>
      <c r="BWO1536" s="229" t="s">
        <v>918</v>
      </c>
      <c r="BWP1536" s="229" t="s">
        <v>919</v>
      </c>
      <c r="BWQ1536" s="229" t="s">
        <v>3963</v>
      </c>
      <c r="BWR1536" s="229" t="s">
        <v>559</v>
      </c>
      <c r="BWS1536" s="229" t="s">
        <v>294</v>
      </c>
      <c r="BWT1536" s="229" t="s">
        <v>289</v>
      </c>
      <c r="BWU1536" s="229" t="s">
        <v>35</v>
      </c>
      <c r="BWV1536" s="229" t="s">
        <v>29</v>
      </c>
      <c r="BWW1536" s="229" t="s">
        <v>181</v>
      </c>
      <c r="BWX1536" s="229" t="s">
        <v>3964</v>
      </c>
      <c r="BWY1536" s="229" t="s">
        <v>239</v>
      </c>
      <c r="BWZ1536" s="229" t="s">
        <v>1186</v>
      </c>
      <c r="BXA1536" s="229" t="s">
        <v>222</v>
      </c>
      <c r="BXB1536" s="229" t="s">
        <v>223</v>
      </c>
      <c r="BXC1536" s="229" t="s">
        <v>172</v>
      </c>
      <c r="BXD1536" s="229" t="s">
        <v>289</v>
      </c>
      <c r="BXE1536" s="229" t="s">
        <v>227</v>
      </c>
      <c r="BXI1536" s="229">
        <v>2024</v>
      </c>
      <c r="BXJ1536" s="229" t="s">
        <v>57</v>
      </c>
      <c r="BXK1536" s="229" t="s">
        <v>3938</v>
      </c>
      <c r="BXL1536" s="229">
        <v>12974868</v>
      </c>
      <c r="BXM1536" s="229" t="s">
        <v>3959</v>
      </c>
      <c r="BXN1536" s="229" t="s">
        <v>310</v>
      </c>
      <c r="BXO1536" s="229" t="s">
        <v>3960</v>
      </c>
      <c r="BXP1536" s="229" t="s">
        <v>558</v>
      </c>
      <c r="BXQ1536" s="229" t="s">
        <v>52</v>
      </c>
      <c r="BXR1536" s="229" t="s">
        <v>3961</v>
      </c>
      <c r="BXT1536" s="229" t="s">
        <v>3962</v>
      </c>
      <c r="BXU1536" s="229" t="s">
        <v>918</v>
      </c>
      <c r="BXV1536" s="229" t="s">
        <v>919</v>
      </c>
      <c r="BXW1536" s="229" t="s">
        <v>3963</v>
      </c>
      <c r="BXX1536" s="229" t="s">
        <v>559</v>
      </c>
      <c r="BXY1536" s="229" t="s">
        <v>294</v>
      </c>
      <c r="BXZ1536" s="229" t="s">
        <v>289</v>
      </c>
      <c r="BYA1536" s="229" t="s">
        <v>35</v>
      </c>
      <c r="BYB1536" s="229" t="s">
        <v>29</v>
      </c>
      <c r="BYC1536" s="229" t="s">
        <v>181</v>
      </c>
      <c r="BYD1536" s="229" t="s">
        <v>3964</v>
      </c>
      <c r="BYE1536" s="229" t="s">
        <v>239</v>
      </c>
      <c r="BYF1536" s="229" t="s">
        <v>1186</v>
      </c>
      <c r="BYG1536" s="229" t="s">
        <v>222</v>
      </c>
      <c r="BYH1536" s="229" t="s">
        <v>223</v>
      </c>
      <c r="BYI1536" s="229" t="s">
        <v>172</v>
      </c>
      <c r="BYJ1536" s="229" t="s">
        <v>289</v>
      </c>
      <c r="BYK1536" s="229" t="s">
        <v>227</v>
      </c>
      <c r="BYO1536" s="229">
        <v>2024</v>
      </c>
      <c r="BYP1536" s="229" t="s">
        <v>57</v>
      </c>
      <c r="BYQ1536" s="229" t="s">
        <v>3938</v>
      </c>
      <c r="BYR1536" s="229">
        <v>12974868</v>
      </c>
      <c r="BYS1536" s="229" t="s">
        <v>3959</v>
      </c>
      <c r="BYT1536" s="229" t="s">
        <v>310</v>
      </c>
      <c r="BYU1536" s="229" t="s">
        <v>3960</v>
      </c>
      <c r="BYV1536" s="229" t="s">
        <v>558</v>
      </c>
      <c r="BYW1536" s="229" t="s">
        <v>52</v>
      </c>
      <c r="BYX1536" s="229" t="s">
        <v>3961</v>
      </c>
      <c r="BYZ1536" s="229" t="s">
        <v>3962</v>
      </c>
      <c r="BZA1536" s="229" t="s">
        <v>918</v>
      </c>
      <c r="BZB1536" s="229" t="s">
        <v>919</v>
      </c>
      <c r="BZC1536" s="229" t="s">
        <v>3963</v>
      </c>
      <c r="BZD1536" s="229" t="s">
        <v>559</v>
      </c>
      <c r="BZE1536" s="229" t="s">
        <v>294</v>
      </c>
      <c r="BZF1536" s="229" t="s">
        <v>289</v>
      </c>
      <c r="BZG1536" s="229" t="s">
        <v>35</v>
      </c>
      <c r="BZH1536" s="229" t="s">
        <v>29</v>
      </c>
      <c r="BZI1536" s="229" t="s">
        <v>181</v>
      </c>
      <c r="BZJ1536" s="229" t="s">
        <v>3964</v>
      </c>
      <c r="BZK1536" s="229" t="s">
        <v>239</v>
      </c>
      <c r="BZL1536" s="229" t="s">
        <v>1186</v>
      </c>
      <c r="BZM1536" s="229" t="s">
        <v>222</v>
      </c>
      <c r="BZN1536" s="229" t="s">
        <v>223</v>
      </c>
      <c r="BZO1536" s="229" t="s">
        <v>172</v>
      </c>
      <c r="BZP1536" s="229" t="s">
        <v>289</v>
      </c>
      <c r="BZQ1536" s="229" t="s">
        <v>227</v>
      </c>
      <c r="BZU1536" s="229">
        <v>2024</v>
      </c>
      <c r="BZV1536" s="229" t="s">
        <v>57</v>
      </c>
      <c r="BZW1536" s="229" t="s">
        <v>3938</v>
      </c>
      <c r="BZX1536" s="229">
        <v>12974868</v>
      </c>
      <c r="BZY1536" s="229" t="s">
        <v>3959</v>
      </c>
      <c r="BZZ1536" s="229" t="s">
        <v>310</v>
      </c>
      <c r="CAA1536" s="229" t="s">
        <v>3960</v>
      </c>
      <c r="CAB1536" s="229" t="s">
        <v>558</v>
      </c>
      <c r="CAC1536" s="229" t="s">
        <v>52</v>
      </c>
      <c r="CAD1536" s="229" t="s">
        <v>3961</v>
      </c>
      <c r="CAF1536" s="229" t="s">
        <v>3962</v>
      </c>
      <c r="CAG1536" s="229" t="s">
        <v>918</v>
      </c>
      <c r="CAH1536" s="229" t="s">
        <v>919</v>
      </c>
      <c r="CAI1536" s="229" t="s">
        <v>3963</v>
      </c>
      <c r="CAJ1536" s="229" t="s">
        <v>559</v>
      </c>
      <c r="CAK1536" s="229" t="s">
        <v>294</v>
      </c>
      <c r="CAL1536" s="229" t="s">
        <v>289</v>
      </c>
      <c r="CAM1536" s="229" t="s">
        <v>35</v>
      </c>
      <c r="CAN1536" s="229" t="s">
        <v>29</v>
      </c>
      <c r="CAO1536" s="229" t="s">
        <v>181</v>
      </c>
      <c r="CAP1536" s="229" t="s">
        <v>3964</v>
      </c>
      <c r="CAQ1536" s="229" t="s">
        <v>239</v>
      </c>
      <c r="CAR1536" s="229" t="s">
        <v>1186</v>
      </c>
      <c r="CAS1536" s="229" t="s">
        <v>222</v>
      </c>
      <c r="CAT1536" s="229" t="s">
        <v>223</v>
      </c>
      <c r="CAU1536" s="229" t="s">
        <v>172</v>
      </c>
      <c r="CAV1536" s="229" t="s">
        <v>289</v>
      </c>
      <c r="CAW1536" s="229" t="s">
        <v>227</v>
      </c>
      <c r="CBA1536" s="229">
        <v>2024</v>
      </c>
      <c r="CBB1536" s="229" t="s">
        <v>57</v>
      </c>
      <c r="CBC1536" s="229" t="s">
        <v>3938</v>
      </c>
      <c r="CBD1536" s="229">
        <v>12974868</v>
      </c>
      <c r="CBE1536" s="229" t="s">
        <v>3959</v>
      </c>
      <c r="CBF1536" s="229" t="s">
        <v>310</v>
      </c>
      <c r="CBG1536" s="229" t="s">
        <v>3960</v>
      </c>
      <c r="CBH1536" s="229" t="s">
        <v>558</v>
      </c>
      <c r="CBI1536" s="229" t="s">
        <v>52</v>
      </c>
      <c r="CBJ1536" s="229" t="s">
        <v>3961</v>
      </c>
      <c r="CBL1536" s="229" t="s">
        <v>3962</v>
      </c>
      <c r="CBM1536" s="229" t="s">
        <v>918</v>
      </c>
      <c r="CBN1536" s="229" t="s">
        <v>919</v>
      </c>
      <c r="CBO1536" s="229" t="s">
        <v>3963</v>
      </c>
      <c r="CBP1536" s="229" t="s">
        <v>559</v>
      </c>
      <c r="CBQ1536" s="229" t="s">
        <v>294</v>
      </c>
      <c r="CBR1536" s="229" t="s">
        <v>289</v>
      </c>
      <c r="CBS1536" s="229" t="s">
        <v>35</v>
      </c>
      <c r="CBT1536" s="229" t="s">
        <v>29</v>
      </c>
      <c r="CBU1536" s="229" t="s">
        <v>181</v>
      </c>
      <c r="CBV1536" s="229" t="s">
        <v>3964</v>
      </c>
      <c r="CBW1536" s="229" t="s">
        <v>239</v>
      </c>
      <c r="CBX1536" s="229" t="s">
        <v>1186</v>
      </c>
      <c r="CBY1536" s="229" t="s">
        <v>222</v>
      </c>
      <c r="CBZ1536" s="229" t="s">
        <v>223</v>
      </c>
      <c r="CCA1536" s="229" t="s">
        <v>172</v>
      </c>
      <c r="CCB1536" s="229" t="s">
        <v>289</v>
      </c>
      <c r="CCC1536" s="229" t="s">
        <v>227</v>
      </c>
      <c r="CCG1536" s="229">
        <v>2024</v>
      </c>
      <c r="CCH1536" s="229" t="s">
        <v>57</v>
      </c>
      <c r="CCI1536" s="229" t="s">
        <v>3938</v>
      </c>
      <c r="CCJ1536" s="229">
        <v>12974868</v>
      </c>
      <c r="CCK1536" s="229" t="s">
        <v>3959</v>
      </c>
      <c r="CCL1536" s="229" t="s">
        <v>310</v>
      </c>
      <c r="CCM1536" s="229" t="s">
        <v>3960</v>
      </c>
      <c r="CCN1536" s="229" t="s">
        <v>558</v>
      </c>
      <c r="CCO1536" s="229" t="s">
        <v>52</v>
      </c>
      <c r="CCP1536" s="229" t="s">
        <v>3961</v>
      </c>
      <c r="CCR1536" s="229" t="s">
        <v>3962</v>
      </c>
      <c r="CCS1536" s="229" t="s">
        <v>918</v>
      </c>
      <c r="CCT1536" s="229" t="s">
        <v>919</v>
      </c>
      <c r="CCU1536" s="229" t="s">
        <v>3963</v>
      </c>
      <c r="CCV1536" s="229" t="s">
        <v>559</v>
      </c>
      <c r="CCW1536" s="229" t="s">
        <v>294</v>
      </c>
      <c r="CCX1536" s="229" t="s">
        <v>289</v>
      </c>
      <c r="CCY1536" s="229" t="s">
        <v>35</v>
      </c>
      <c r="CCZ1536" s="229" t="s">
        <v>29</v>
      </c>
      <c r="CDA1536" s="229" t="s">
        <v>181</v>
      </c>
      <c r="CDB1536" s="229" t="s">
        <v>3964</v>
      </c>
      <c r="CDC1536" s="229" t="s">
        <v>239</v>
      </c>
      <c r="CDD1536" s="229" t="s">
        <v>1186</v>
      </c>
      <c r="CDE1536" s="229" t="s">
        <v>222</v>
      </c>
      <c r="CDF1536" s="229" t="s">
        <v>223</v>
      </c>
      <c r="CDG1536" s="229" t="s">
        <v>172</v>
      </c>
      <c r="CDH1536" s="229" t="s">
        <v>289</v>
      </c>
      <c r="CDI1536" s="229" t="s">
        <v>227</v>
      </c>
      <c r="CDM1536" s="229">
        <v>2024</v>
      </c>
      <c r="CDN1536" s="229" t="s">
        <v>57</v>
      </c>
      <c r="CDO1536" s="229" t="s">
        <v>3938</v>
      </c>
      <c r="CDP1536" s="229">
        <v>12974868</v>
      </c>
      <c r="CDQ1536" s="229" t="s">
        <v>3959</v>
      </c>
      <c r="CDR1536" s="229" t="s">
        <v>310</v>
      </c>
      <c r="CDS1536" s="229" t="s">
        <v>3960</v>
      </c>
      <c r="CDT1536" s="229" t="s">
        <v>558</v>
      </c>
      <c r="CDU1536" s="229" t="s">
        <v>52</v>
      </c>
      <c r="CDV1536" s="229" t="s">
        <v>3961</v>
      </c>
      <c r="CDX1536" s="229" t="s">
        <v>3962</v>
      </c>
      <c r="CDY1536" s="229" t="s">
        <v>918</v>
      </c>
      <c r="CDZ1536" s="229" t="s">
        <v>919</v>
      </c>
      <c r="CEA1536" s="229" t="s">
        <v>3963</v>
      </c>
      <c r="CEB1536" s="229" t="s">
        <v>559</v>
      </c>
      <c r="CEC1536" s="229" t="s">
        <v>294</v>
      </c>
      <c r="CED1536" s="229" t="s">
        <v>289</v>
      </c>
      <c r="CEE1536" s="229" t="s">
        <v>35</v>
      </c>
      <c r="CEF1536" s="229" t="s">
        <v>29</v>
      </c>
      <c r="CEG1536" s="229" t="s">
        <v>181</v>
      </c>
      <c r="CEH1536" s="229" t="s">
        <v>3964</v>
      </c>
      <c r="CEI1536" s="229" t="s">
        <v>239</v>
      </c>
      <c r="CEJ1536" s="229" t="s">
        <v>1186</v>
      </c>
      <c r="CEK1536" s="229" t="s">
        <v>222</v>
      </c>
      <c r="CEL1536" s="229" t="s">
        <v>223</v>
      </c>
      <c r="CEM1536" s="229" t="s">
        <v>172</v>
      </c>
      <c r="CEN1536" s="229" t="s">
        <v>289</v>
      </c>
      <c r="CEO1536" s="229" t="s">
        <v>227</v>
      </c>
      <c r="CES1536" s="229">
        <v>2024</v>
      </c>
      <c r="CET1536" s="229" t="s">
        <v>57</v>
      </c>
      <c r="CEU1536" s="229" t="s">
        <v>3938</v>
      </c>
      <c r="CEV1536" s="229">
        <v>12974868</v>
      </c>
      <c r="CEW1536" s="229" t="s">
        <v>3959</v>
      </c>
      <c r="CEX1536" s="229" t="s">
        <v>310</v>
      </c>
      <c r="CEY1536" s="229" t="s">
        <v>3960</v>
      </c>
      <c r="CEZ1536" s="229" t="s">
        <v>558</v>
      </c>
      <c r="CFA1536" s="229" t="s">
        <v>52</v>
      </c>
      <c r="CFB1536" s="229" t="s">
        <v>3961</v>
      </c>
      <c r="CFD1536" s="229" t="s">
        <v>3962</v>
      </c>
      <c r="CFE1536" s="229" t="s">
        <v>918</v>
      </c>
      <c r="CFF1536" s="229" t="s">
        <v>919</v>
      </c>
      <c r="CFG1536" s="229" t="s">
        <v>3963</v>
      </c>
      <c r="CFH1536" s="229" t="s">
        <v>559</v>
      </c>
      <c r="CFI1536" s="229" t="s">
        <v>294</v>
      </c>
      <c r="CFJ1536" s="229" t="s">
        <v>289</v>
      </c>
      <c r="CFK1536" s="229" t="s">
        <v>35</v>
      </c>
      <c r="CFL1536" s="229" t="s">
        <v>29</v>
      </c>
      <c r="CFM1536" s="229" t="s">
        <v>181</v>
      </c>
      <c r="CFN1536" s="229" t="s">
        <v>3964</v>
      </c>
      <c r="CFO1536" s="229" t="s">
        <v>239</v>
      </c>
      <c r="CFP1536" s="229" t="s">
        <v>1186</v>
      </c>
      <c r="CFQ1536" s="229" t="s">
        <v>222</v>
      </c>
      <c r="CFR1536" s="229" t="s">
        <v>223</v>
      </c>
      <c r="CFS1536" s="229" t="s">
        <v>172</v>
      </c>
      <c r="CFT1536" s="229" t="s">
        <v>289</v>
      </c>
      <c r="CFU1536" s="229" t="s">
        <v>227</v>
      </c>
      <c r="CFY1536" s="229">
        <v>2024</v>
      </c>
      <c r="CFZ1536" s="229" t="s">
        <v>57</v>
      </c>
      <c r="CGA1536" s="229" t="s">
        <v>3938</v>
      </c>
      <c r="CGB1536" s="229">
        <v>12974868</v>
      </c>
      <c r="CGC1536" s="229" t="s">
        <v>3959</v>
      </c>
      <c r="CGD1536" s="229" t="s">
        <v>310</v>
      </c>
      <c r="CGE1536" s="229" t="s">
        <v>3960</v>
      </c>
      <c r="CGF1536" s="229" t="s">
        <v>558</v>
      </c>
      <c r="CGG1536" s="229" t="s">
        <v>52</v>
      </c>
      <c r="CGH1536" s="229" t="s">
        <v>3961</v>
      </c>
      <c r="CGJ1536" s="229" t="s">
        <v>3962</v>
      </c>
      <c r="CGK1536" s="229" t="s">
        <v>918</v>
      </c>
      <c r="CGL1536" s="229" t="s">
        <v>919</v>
      </c>
      <c r="CGM1536" s="229" t="s">
        <v>3963</v>
      </c>
      <c r="CGN1536" s="229" t="s">
        <v>559</v>
      </c>
      <c r="CGO1536" s="229" t="s">
        <v>294</v>
      </c>
      <c r="CGP1536" s="229" t="s">
        <v>289</v>
      </c>
      <c r="CGQ1536" s="229" t="s">
        <v>35</v>
      </c>
      <c r="CGR1536" s="229" t="s">
        <v>29</v>
      </c>
      <c r="CGS1536" s="229" t="s">
        <v>181</v>
      </c>
      <c r="CGT1536" s="229" t="s">
        <v>3964</v>
      </c>
      <c r="CGU1536" s="229" t="s">
        <v>239</v>
      </c>
      <c r="CGV1536" s="229" t="s">
        <v>1186</v>
      </c>
      <c r="CGW1536" s="229" t="s">
        <v>222</v>
      </c>
      <c r="CGX1536" s="229" t="s">
        <v>223</v>
      </c>
      <c r="CGY1536" s="229" t="s">
        <v>172</v>
      </c>
      <c r="CGZ1536" s="229" t="s">
        <v>289</v>
      </c>
      <c r="CHA1536" s="229" t="s">
        <v>227</v>
      </c>
      <c r="CHE1536" s="229">
        <v>2024</v>
      </c>
      <c r="CHF1536" s="229" t="s">
        <v>57</v>
      </c>
      <c r="CHG1536" s="229" t="s">
        <v>3938</v>
      </c>
      <c r="CHH1536" s="229">
        <v>12974868</v>
      </c>
      <c r="CHI1536" s="229" t="s">
        <v>3959</v>
      </c>
      <c r="CHJ1536" s="229" t="s">
        <v>310</v>
      </c>
      <c r="CHK1536" s="229" t="s">
        <v>3960</v>
      </c>
      <c r="CHL1536" s="229" t="s">
        <v>558</v>
      </c>
      <c r="CHM1536" s="229" t="s">
        <v>52</v>
      </c>
      <c r="CHN1536" s="229" t="s">
        <v>3961</v>
      </c>
      <c r="CHP1536" s="229" t="s">
        <v>3962</v>
      </c>
      <c r="CHQ1536" s="229" t="s">
        <v>918</v>
      </c>
      <c r="CHR1536" s="229" t="s">
        <v>919</v>
      </c>
      <c r="CHS1536" s="229" t="s">
        <v>3963</v>
      </c>
      <c r="CHT1536" s="229" t="s">
        <v>559</v>
      </c>
      <c r="CHU1536" s="229" t="s">
        <v>294</v>
      </c>
      <c r="CHV1536" s="229" t="s">
        <v>289</v>
      </c>
      <c r="CHW1536" s="229" t="s">
        <v>35</v>
      </c>
      <c r="CHX1536" s="229" t="s">
        <v>29</v>
      </c>
      <c r="CHY1536" s="229" t="s">
        <v>181</v>
      </c>
      <c r="CHZ1536" s="229" t="s">
        <v>3964</v>
      </c>
      <c r="CIA1536" s="229" t="s">
        <v>239</v>
      </c>
      <c r="CIB1536" s="229" t="s">
        <v>1186</v>
      </c>
      <c r="CIC1536" s="229" t="s">
        <v>222</v>
      </c>
      <c r="CID1536" s="229" t="s">
        <v>223</v>
      </c>
      <c r="CIE1536" s="229" t="s">
        <v>172</v>
      </c>
      <c r="CIF1536" s="229" t="s">
        <v>289</v>
      </c>
      <c r="CIG1536" s="229" t="s">
        <v>227</v>
      </c>
      <c r="CIK1536" s="229">
        <v>2024</v>
      </c>
      <c r="CIL1536" s="229" t="s">
        <v>57</v>
      </c>
      <c r="CIM1536" s="229" t="s">
        <v>3938</v>
      </c>
      <c r="CIN1536" s="229">
        <v>12974868</v>
      </c>
      <c r="CIO1536" s="229" t="s">
        <v>3959</v>
      </c>
      <c r="CIP1536" s="229" t="s">
        <v>310</v>
      </c>
      <c r="CIQ1536" s="229" t="s">
        <v>3960</v>
      </c>
      <c r="CIR1536" s="229" t="s">
        <v>558</v>
      </c>
      <c r="CIS1536" s="229" t="s">
        <v>52</v>
      </c>
      <c r="CIT1536" s="229" t="s">
        <v>3961</v>
      </c>
      <c r="CIV1536" s="229" t="s">
        <v>3962</v>
      </c>
      <c r="CIW1536" s="229" t="s">
        <v>918</v>
      </c>
      <c r="CIX1536" s="229" t="s">
        <v>919</v>
      </c>
      <c r="CIY1536" s="229" t="s">
        <v>3963</v>
      </c>
      <c r="CIZ1536" s="229" t="s">
        <v>559</v>
      </c>
      <c r="CJA1536" s="229" t="s">
        <v>294</v>
      </c>
      <c r="CJB1536" s="229" t="s">
        <v>289</v>
      </c>
      <c r="CJC1536" s="229" t="s">
        <v>35</v>
      </c>
      <c r="CJD1536" s="229" t="s">
        <v>29</v>
      </c>
      <c r="CJE1536" s="229" t="s">
        <v>181</v>
      </c>
      <c r="CJF1536" s="229" t="s">
        <v>3964</v>
      </c>
      <c r="CJG1536" s="229" t="s">
        <v>239</v>
      </c>
      <c r="CJH1536" s="229" t="s">
        <v>1186</v>
      </c>
      <c r="CJI1536" s="229" t="s">
        <v>222</v>
      </c>
      <c r="CJJ1536" s="229" t="s">
        <v>223</v>
      </c>
      <c r="CJK1536" s="229" t="s">
        <v>172</v>
      </c>
      <c r="CJL1536" s="229" t="s">
        <v>289</v>
      </c>
      <c r="CJM1536" s="229" t="s">
        <v>227</v>
      </c>
      <c r="CJQ1536" s="229">
        <v>2024</v>
      </c>
      <c r="CJR1536" s="229" t="s">
        <v>57</v>
      </c>
      <c r="CJS1536" s="229" t="s">
        <v>3938</v>
      </c>
      <c r="CJT1536" s="229">
        <v>12974868</v>
      </c>
      <c r="CJU1536" s="229" t="s">
        <v>3959</v>
      </c>
      <c r="CJV1536" s="229" t="s">
        <v>310</v>
      </c>
      <c r="CJW1536" s="229" t="s">
        <v>3960</v>
      </c>
      <c r="CJX1536" s="229" t="s">
        <v>558</v>
      </c>
      <c r="CJY1536" s="229" t="s">
        <v>52</v>
      </c>
      <c r="CJZ1536" s="229" t="s">
        <v>3961</v>
      </c>
      <c r="CKB1536" s="229" t="s">
        <v>3962</v>
      </c>
      <c r="CKC1536" s="229" t="s">
        <v>918</v>
      </c>
      <c r="CKD1536" s="229" t="s">
        <v>919</v>
      </c>
      <c r="CKE1536" s="229" t="s">
        <v>3963</v>
      </c>
      <c r="CKF1536" s="229" t="s">
        <v>559</v>
      </c>
      <c r="CKG1536" s="229" t="s">
        <v>294</v>
      </c>
      <c r="CKH1536" s="229" t="s">
        <v>289</v>
      </c>
      <c r="CKI1536" s="229" t="s">
        <v>35</v>
      </c>
      <c r="CKJ1536" s="229" t="s">
        <v>29</v>
      </c>
      <c r="CKK1536" s="229" t="s">
        <v>181</v>
      </c>
      <c r="CKL1536" s="229" t="s">
        <v>3964</v>
      </c>
      <c r="CKM1536" s="229" t="s">
        <v>239</v>
      </c>
      <c r="CKN1536" s="229" t="s">
        <v>1186</v>
      </c>
      <c r="CKO1536" s="229" t="s">
        <v>222</v>
      </c>
      <c r="CKP1536" s="229" t="s">
        <v>223</v>
      </c>
      <c r="CKQ1536" s="229" t="s">
        <v>172</v>
      </c>
      <c r="CKR1536" s="229" t="s">
        <v>289</v>
      </c>
      <c r="CKS1536" s="229" t="s">
        <v>227</v>
      </c>
      <c r="CKW1536" s="229">
        <v>2024</v>
      </c>
      <c r="CKX1536" s="229" t="s">
        <v>57</v>
      </c>
      <c r="CKY1536" s="229" t="s">
        <v>3938</v>
      </c>
      <c r="CKZ1536" s="229">
        <v>12974868</v>
      </c>
      <c r="CLA1536" s="229" t="s">
        <v>3959</v>
      </c>
      <c r="CLB1536" s="229" t="s">
        <v>310</v>
      </c>
      <c r="CLC1536" s="229" t="s">
        <v>3960</v>
      </c>
      <c r="CLD1536" s="229" t="s">
        <v>558</v>
      </c>
      <c r="CLE1536" s="229" t="s">
        <v>52</v>
      </c>
      <c r="CLF1536" s="229" t="s">
        <v>3961</v>
      </c>
      <c r="CLH1536" s="229" t="s">
        <v>3962</v>
      </c>
      <c r="CLI1536" s="229" t="s">
        <v>918</v>
      </c>
      <c r="CLJ1536" s="229" t="s">
        <v>919</v>
      </c>
      <c r="CLK1536" s="229" t="s">
        <v>3963</v>
      </c>
      <c r="CLL1536" s="229" t="s">
        <v>559</v>
      </c>
      <c r="CLM1536" s="229" t="s">
        <v>294</v>
      </c>
      <c r="CLN1536" s="229" t="s">
        <v>289</v>
      </c>
      <c r="CLO1536" s="229" t="s">
        <v>35</v>
      </c>
      <c r="CLP1536" s="229" t="s">
        <v>29</v>
      </c>
      <c r="CLQ1536" s="229" t="s">
        <v>181</v>
      </c>
      <c r="CLR1536" s="229" t="s">
        <v>3964</v>
      </c>
      <c r="CLS1536" s="229" t="s">
        <v>239</v>
      </c>
      <c r="CLT1536" s="229" t="s">
        <v>1186</v>
      </c>
      <c r="CLU1536" s="229" t="s">
        <v>222</v>
      </c>
      <c r="CLV1536" s="229" t="s">
        <v>223</v>
      </c>
      <c r="CLW1536" s="229" t="s">
        <v>172</v>
      </c>
      <c r="CLX1536" s="229" t="s">
        <v>289</v>
      </c>
      <c r="CLY1536" s="229" t="s">
        <v>227</v>
      </c>
      <c r="CMC1536" s="229">
        <v>2024</v>
      </c>
      <c r="CMD1536" s="229" t="s">
        <v>57</v>
      </c>
      <c r="CME1536" s="229" t="s">
        <v>3938</v>
      </c>
      <c r="CMF1536" s="229">
        <v>12974868</v>
      </c>
      <c r="CMG1536" s="229" t="s">
        <v>3959</v>
      </c>
      <c r="CMH1536" s="229" t="s">
        <v>310</v>
      </c>
      <c r="CMI1536" s="229" t="s">
        <v>3960</v>
      </c>
      <c r="CMJ1536" s="229" t="s">
        <v>558</v>
      </c>
      <c r="CMK1536" s="229" t="s">
        <v>52</v>
      </c>
      <c r="CML1536" s="229" t="s">
        <v>3961</v>
      </c>
      <c r="CMN1536" s="229" t="s">
        <v>3962</v>
      </c>
      <c r="CMO1536" s="229" t="s">
        <v>918</v>
      </c>
      <c r="CMP1536" s="229" t="s">
        <v>919</v>
      </c>
      <c r="CMQ1536" s="229" t="s">
        <v>3963</v>
      </c>
      <c r="CMR1536" s="229" t="s">
        <v>559</v>
      </c>
      <c r="CMS1536" s="229" t="s">
        <v>294</v>
      </c>
      <c r="CMT1536" s="229" t="s">
        <v>289</v>
      </c>
      <c r="CMU1536" s="229" t="s">
        <v>35</v>
      </c>
      <c r="CMV1536" s="229" t="s">
        <v>29</v>
      </c>
      <c r="CMW1536" s="229" t="s">
        <v>181</v>
      </c>
      <c r="CMX1536" s="229" t="s">
        <v>3964</v>
      </c>
      <c r="CMY1536" s="229" t="s">
        <v>239</v>
      </c>
      <c r="CMZ1536" s="229" t="s">
        <v>1186</v>
      </c>
      <c r="CNA1536" s="229" t="s">
        <v>222</v>
      </c>
      <c r="CNB1536" s="229" t="s">
        <v>223</v>
      </c>
      <c r="CNC1536" s="229" t="s">
        <v>172</v>
      </c>
      <c r="CND1536" s="229" t="s">
        <v>289</v>
      </c>
      <c r="CNE1536" s="229" t="s">
        <v>227</v>
      </c>
      <c r="CNI1536" s="229">
        <v>2024</v>
      </c>
      <c r="CNJ1536" s="229" t="s">
        <v>57</v>
      </c>
      <c r="CNK1536" s="229" t="s">
        <v>3938</v>
      </c>
      <c r="CNL1536" s="229">
        <v>12974868</v>
      </c>
      <c r="CNM1536" s="229" t="s">
        <v>3959</v>
      </c>
      <c r="CNN1536" s="229" t="s">
        <v>310</v>
      </c>
      <c r="CNO1536" s="229" t="s">
        <v>3960</v>
      </c>
      <c r="CNP1536" s="229" t="s">
        <v>558</v>
      </c>
      <c r="CNQ1536" s="229" t="s">
        <v>52</v>
      </c>
      <c r="CNR1536" s="229" t="s">
        <v>3961</v>
      </c>
      <c r="CNT1536" s="229" t="s">
        <v>3962</v>
      </c>
      <c r="CNU1536" s="229" t="s">
        <v>918</v>
      </c>
      <c r="CNV1536" s="229" t="s">
        <v>919</v>
      </c>
      <c r="CNW1536" s="229" t="s">
        <v>3963</v>
      </c>
      <c r="CNX1536" s="229" t="s">
        <v>559</v>
      </c>
      <c r="CNY1536" s="229" t="s">
        <v>294</v>
      </c>
      <c r="CNZ1536" s="229" t="s">
        <v>289</v>
      </c>
      <c r="COA1536" s="229" t="s">
        <v>35</v>
      </c>
      <c r="COB1536" s="229" t="s">
        <v>29</v>
      </c>
      <c r="COC1536" s="229" t="s">
        <v>181</v>
      </c>
      <c r="COD1536" s="229" t="s">
        <v>3964</v>
      </c>
      <c r="COE1536" s="229" t="s">
        <v>239</v>
      </c>
      <c r="COF1536" s="229" t="s">
        <v>1186</v>
      </c>
      <c r="COG1536" s="229" t="s">
        <v>222</v>
      </c>
      <c r="COH1536" s="229" t="s">
        <v>223</v>
      </c>
      <c r="COI1536" s="229" t="s">
        <v>172</v>
      </c>
      <c r="COJ1536" s="229" t="s">
        <v>289</v>
      </c>
      <c r="COK1536" s="229" t="s">
        <v>227</v>
      </c>
      <c r="COO1536" s="229">
        <v>2024</v>
      </c>
      <c r="COP1536" s="229" t="s">
        <v>57</v>
      </c>
      <c r="COQ1536" s="229" t="s">
        <v>3938</v>
      </c>
      <c r="COR1536" s="229">
        <v>12974868</v>
      </c>
      <c r="COS1536" s="229" t="s">
        <v>3959</v>
      </c>
      <c r="COT1536" s="229" t="s">
        <v>310</v>
      </c>
      <c r="COU1536" s="229" t="s">
        <v>3960</v>
      </c>
      <c r="COV1536" s="229" t="s">
        <v>558</v>
      </c>
      <c r="COW1536" s="229" t="s">
        <v>52</v>
      </c>
      <c r="COX1536" s="229" t="s">
        <v>3961</v>
      </c>
      <c r="COZ1536" s="229" t="s">
        <v>3962</v>
      </c>
      <c r="CPA1536" s="229" t="s">
        <v>918</v>
      </c>
      <c r="CPB1536" s="229" t="s">
        <v>919</v>
      </c>
      <c r="CPC1536" s="229" t="s">
        <v>3963</v>
      </c>
      <c r="CPD1536" s="229" t="s">
        <v>559</v>
      </c>
      <c r="CPE1536" s="229" t="s">
        <v>294</v>
      </c>
      <c r="CPF1536" s="229" t="s">
        <v>289</v>
      </c>
      <c r="CPG1536" s="229" t="s">
        <v>35</v>
      </c>
      <c r="CPH1536" s="229" t="s">
        <v>29</v>
      </c>
      <c r="CPI1536" s="229" t="s">
        <v>181</v>
      </c>
      <c r="CPJ1536" s="229" t="s">
        <v>3964</v>
      </c>
      <c r="CPK1536" s="229" t="s">
        <v>239</v>
      </c>
      <c r="CPL1536" s="229" t="s">
        <v>1186</v>
      </c>
      <c r="CPM1536" s="229" t="s">
        <v>222</v>
      </c>
      <c r="CPN1536" s="229" t="s">
        <v>223</v>
      </c>
      <c r="CPO1536" s="229" t="s">
        <v>172</v>
      </c>
      <c r="CPP1536" s="229" t="s">
        <v>289</v>
      </c>
      <c r="CPQ1536" s="229" t="s">
        <v>227</v>
      </c>
      <c r="CPU1536" s="229">
        <v>2024</v>
      </c>
      <c r="CPV1536" s="229" t="s">
        <v>57</v>
      </c>
      <c r="CPW1536" s="229" t="s">
        <v>3938</v>
      </c>
      <c r="CPX1536" s="229">
        <v>12974868</v>
      </c>
      <c r="CPY1536" s="229" t="s">
        <v>3959</v>
      </c>
      <c r="CPZ1536" s="229" t="s">
        <v>310</v>
      </c>
      <c r="CQA1536" s="229" t="s">
        <v>3960</v>
      </c>
      <c r="CQB1536" s="229" t="s">
        <v>558</v>
      </c>
      <c r="CQC1536" s="229" t="s">
        <v>52</v>
      </c>
      <c r="CQD1536" s="229" t="s">
        <v>3961</v>
      </c>
      <c r="CQF1536" s="229" t="s">
        <v>3962</v>
      </c>
      <c r="CQG1536" s="229" t="s">
        <v>918</v>
      </c>
      <c r="CQH1536" s="229" t="s">
        <v>919</v>
      </c>
      <c r="CQI1536" s="229" t="s">
        <v>3963</v>
      </c>
      <c r="CQJ1536" s="229" t="s">
        <v>559</v>
      </c>
      <c r="CQK1536" s="229" t="s">
        <v>294</v>
      </c>
      <c r="CQL1536" s="229" t="s">
        <v>289</v>
      </c>
      <c r="CQM1536" s="229" t="s">
        <v>35</v>
      </c>
      <c r="CQN1536" s="229" t="s">
        <v>29</v>
      </c>
      <c r="CQO1536" s="229" t="s">
        <v>181</v>
      </c>
      <c r="CQP1536" s="229" t="s">
        <v>3964</v>
      </c>
      <c r="CQQ1536" s="229" t="s">
        <v>239</v>
      </c>
      <c r="CQR1536" s="229" t="s">
        <v>1186</v>
      </c>
      <c r="CQS1536" s="229" t="s">
        <v>222</v>
      </c>
      <c r="CQT1536" s="229" t="s">
        <v>223</v>
      </c>
      <c r="CQU1536" s="229" t="s">
        <v>172</v>
      </c>
      <c r="CQV1536" s="229" t="s">
        <v>289</v>
      </c>
      <c r="CQW1536" s="229" t="s">
        <v>227</v>
      </c>
      <c r="CRA1536" s="229">
        <v>2024</v>
      </c>
      <c r="CRB1536" s="229" t="s">
        <v>57</v>
      </c>
      <c r="CRC1536" s="229" t="s">
        <v>3938</v>
      </c>
      <c r="CRD1536" s="229">
        <v>12974868</v>
      </c>
      <c r="CRE1536" s="229" t="s">
        <v>3959</v>
      </c>
      <c r="CRF1536" s="229" t="s">
        <v>310</v>
      </c>
      <c r="CRG1536" s="229" t="s">
        <v>3960</v>
      </c>
      <c r="CRH1536" s="229" t="s">
        <v>558</v>
      </c>
      <c r="CRI1536" s="229" t="s">
        <v>52</v>
      </c>
      <c r="CRJ1536" s="229" t="s">
        <v>3961</v>
      </c>
      <c r="CRL1536" s="229" t="s">
        <v>3962</v>
      </c>
      <c r="CRM1536" s="229" t="s">
        <v>918</v>
      </c>
      <c r="CRN1536" s="229" t="s">
        <v>919</v>
      </c>
      <c r="CRO1536" s="229" t="s">
        <v>3963</v>
      </c>
      <c r="CRP1536" s="229" t="s">
        <v>559</v>
      </c>
      <c r="CRQ1536" s="229" t="s">
        <v>294</v>
      </c>
      <c r="CRR1536" s="229" t="s">
        <v>289</v>
      </c>
      <c r="CRS1536" s="229" t="s">
        <v>35</v>
      </c>
      <c r="CRT1536" s="229" t="s">
        <v>29</v>
      </c>
      <c r="CRU1536" s="229" t="s">
        <v>181</v>
      </c>
      <c r="CRV1536" s="229" t="s">
        <v>3964</v>
      </c>
      <c r="CRW1536" s="229" t="s">
        <v>239</v>
      </c>
      <c r="CRX1536" s="229" t="s">
        <v>1186</v>
      </c>
      <c r="CRY1536" s="229" t="s">
        <v>222</v>
      </c>
      <c r="CRZ1536" s="229" t="s">
        <v>223</v>
      </c>
      <c r="CSA1536" s="229" t="s">
        <v>172</v>
      </c>
      <c r="CSB1536" s="229" t="s">
        <v>289</v>
      </c>
      <c r="CSC1536" s="229" t="s">
        <v>227</v>
      </c>
      <c r="CSG1536" s="229">
        <v>2024</v>
      </c>
      <c r="CSH1536" s="229" t="s">
        <v>57</v>
      </c>
      <c r="CSI1536" s="229" t="s">
        <v>3938</v>
      </c>
      <c r="CSJ1536" s="229">
        <v>12974868</v>
      </c>
      <c r="CSK1536" s="229" t="s">
        <v>3959</v>
      </c>
      <c r="CSL1536" s="229" t="s">
        <v>310</v>
      </c>
      <c r="CSM1536" s="229" t="s">
        <v>3960</v>
      </c>
      <c r="CSN1536" s="229" t="s">
        <v>558</v>
      </c>
      <c r="CSO1536" s="229" t="s">
        <v>52</v>
      </c>
      <c r="CSP1536" s="229" t="s">
        <v>3961</v>
      </c>
      <c r="CSR1536" s="229" t="s">
        <v>3962</v>
      </c>
      <c r="CSS1536" s="229" t="s">
        <v>918</v>
      </c>
      <c r="CST1536" s="229" t="s">
        <v>919</v>
      </c>
      <c r="CSU1536" s="229" t="s">
        <v>3963</v>
      </c>
      <c r="CSV1536" s="229" t="s">
        <v>559</v>
      </c>
      <c r="CSW1536" s="229" t="s">
        <v>294</v>
      </c>
      <c r="CSX1536" s="229" t="s">
        <v>289</v>
      </c>
      <c r="CSY1536" s="229" t="s">
        <v>35</v>
      </c>
      <c r="CSZ1536" s="229" t="s">
        <v>29</v>
      </c>
      <c r="CTA1536" s="229" t="s">
        <v>181</v>
      </c>
      <c r="CTB1536" s="229" t="s">
        <v>3964</v>
      </c>
      <c r="CTC1536" s="229" t="s">
        <v>239</v>
      </c>
      <c r="CTD1536" s="229" t="s">
        <v>1186</v>
      </c>
      <c r="CTE1536" s="229" t="s">
        <v>222</v>
      </c>
      <c r="CTF1536" s="229" t="s">
        <v>223</v>
      </c>
      <c r="CTG1536" s="229" t="s">
        <v>172</v>
      </c>
      <c r="CTH1536" s="229" t="s">
        <v>289</v>
      </c>
      <c r="CTI1536" s="229" t="s">
        <v>227</v>
      </c>
      <c r="CTM1536" s="229">
        <v>2024</v>
      </c>
      <c r="CTN1536" s="229" t="s">
        <v>57</v>
      </c>
      <c r="CTO1536" s="229" t="s">
        <v>3938</v>
      </c>
      <c r="CTP1536" s="229">
        <v>12974868</v>
      </c>
      <c r="CTQ1536" s="229" t="s">
        <v>3959</v>
      </c>
      <c r="CTR1536" s="229" t="s">
        <v>310</v>
      </c>
      <c r="CTS1536" s="229" t="s">
        <v>3960</v>
      </c>
      <c r="CTT1536" s="229" t="s">
        <v>558</v>
      </c>
      <c r="CTU1536" s="229" t="s">
        <v>52</v>
      </c>
      <c r="CTV1536" s="229" t="s">
        <v>3961</v>
      </c>
      <c r="CTX1536" s="229" t="s">
        <v>3962</v>
      </c>
      <c r="CTY1536" s="229" t="s">
        <v>918</v>
      </c>
      <c r="CTZ1536" s="229" t="s">
        <v>919</v>
      </c>
      <c r="CUA1536" s="229" t="s">
        <v>3963</v>
      </c>
      <c r="CUB1536" s="229" t="s">
        <v>559</v>
      </c>
      <c r="CUC1536" s="229" t="s">
        <v>294</v>
      </c>
      <c r="CUD1536" s="229" t="s">
        <v>289</v>
      </c>
      <c r="CUE1536" s="229" t="s">
        <v>35</v>
      </c>
      <c r="CUF1536" s="229" t="s">
        <v>29</v>
      </c>
      <c r="CUG1536" s="229" t="s">
        <v>181</v>
      </c>
      <c r="CUH1536" s="229" t="s">
        <v>3964</v>
      </c>
      <c r="CUI1536" s="229" t="s">
        <v>239</v>
      </c>
      <c r="CUJ1536" s="229" t="s">
        <v>1186</v>
      </c>
      <c r="CUK1536" s="229" t="s">
        <v>222</v>
      </c>
      <c r="CUL1536" s="229" t="s">
        <v>223</v>
      </c>
      <c r="CUM1536" s="229" t="s">
        <v>172</v>
      </c>
      <c r="CUN1536" s="229" t="s">
        <v>289</v>
      </c>
      <c r="CUO1536" s="229" t="s">
        <v>227</v>
      </c>
      <c r="CUS1536" s="229">
        <v>2024</v>
      </c>
      <c r="CUT1536" s="229" t="s">
        <v>57</v>
      </c>
      <c r="CUU1536" s="229" t="s">
        <v>3938</v>
      </c>
      <c r="CUV1536" s="229">
        <v>12974868</v>
      </c>
      <c r="CUW1536" s="229" t="s">
        <v>3959</v>
      </c>
      <c r="CUX1536" s="229" t="s">
        <v>310</v>
      </c>
      <c r="CUY1536" s="229" t="s">
        <v>3960</v>
      </c>
      <c r="CUZ1536" s="229" t="s">
        <v>558</v>
      </c>
      <c r="CVA1536" s="229" t="s">
        <v>52</v>
      </c>
      <c r="CVB1536" s="229" t="s">
        <v>3961</v>
      </c>
      <c r="CVD1536" s="229" t="s">
        <v>3962</v>
      </c>
      <c r="CVE1536" s="229" t="s">
        <v>918</v>
      </c>
      <c r="CVF1536" s="229" t="s">
        <v>919</v>
      </c>
      <c r="CVG1536" s="229" t="s">
        <v>3963</v>
      </c>
      <c r="CVH1536" s="229" t="s">
        <v>559</v>
      </c>
      <c r="CVI1536" s="229" t="s">
        <v>294</v>
      </c>
      <c r="CVJ1536" s="229" t="s">
        <v>289</v>
      </c>
      <c r="CVK1536" s="229" t="s">
        <v>35</v>
      </c>
      <c r="CVL1536" s="229" t="s">
        <v>29</v>
      </c>
      <c r="CVM1536" s="229" t="s">
        <v>181</v>
      </c>
      <c r="CVN1536" s="229" t="s">
        <v>3964</v>
      </c>
      <c r="CVO1536" s="229" t="s">
        <v>239</v>
      </c>
      <c r="CVP1536" s="229" t="s">
        <v>1186</v>
      </c>
      <c r="CVQ1536" s="229" t="s">
        <v>222</v>
      </c>
      <c r="CVR1536" s="229" t="s">
        <v>223</v>
      </c>
      <c r="CVS1536" s="229" t="s">
        <v>172</v>
      </c>
      <c r="CVT1536" s="229" t="s">
        <v>289</v>
      </c>
      <c r="CVU1536" s="229" t="s">
        <v>227</v>
      </c>
      <c r="CVY1536" s="229">
        <v>2024</v>
      </c>
      <c r="CVZ1536" s="229" t="s">
        <v>57</v>
      </c>
      <c r="CWA1536" s="229" t="s">
        <v>3938</v>
      </c>
      <c r="CWB1536" s="229">
        <v>12974868</v>
      </c>
      <c r="CWC1536" s="229" t="s">
        <v>3959</v>
      </c>
      <c r="CWD1536" s="229" t="s">
        <v>310</v>
      </c>
      <c r="CWE1536" s="229" t="s">
        <v>3960</v>
      </c>
      <c r="CWF1536" s="229" t="s">
        <v>558</v>
      </c>
      <c r="CWG1536" s="229" t="s">
        <v>52</v>
      </c>
      <c r="CWH1536" s="229" t="s">
        <v>3961</v>
      </c>
      <c r="CWJ1536" s="229" t="s">
        <v>3962</v>
      </c>
      <c r="CWK1536" s="229" t="s">
        <v>918</v>
      </c>
      <c r="CWL1536" s="229" t="s">
        <v>919</v>
      </c>
      <c r="CWM1536" s="229" t="s">
        <v>3963</v>
      </c>
      <c r="CWN1536" s="229" t="s">
        <v>559</v>
      </c>
      <c r="CWO1536" s="229" t="s">
        <v>294</v>
      </c>
      <c r="CWP1536" s="229" t="s">
        <v>289</v>
      </c>
      <c r="CWQ1536" s="229" t="s">
        <v>35</v>
      </c>
      <c r="CWR1536" s="229" t="s">
        <v>29</v>
      </c>
      <c r="CWS1536" s="229" t="s">
        <v>181</v>
      </c>
      <c r="CWT1536" s="229" t="s">
        <v>3964</v>
      </c>
      <c r="CWU1536" s="229" t="s">
        <v>239</v>
      </c>
      <c r="CWV1536" s="229" t="s">
        <v>1186</v>
      </c>
      <c r="CWW1536" s="229" t="s">
        <v>222</v>
      </c>
      <c r="CWX1536" s="229" t="s">
        <v>223</v>
      </c>
      <c r="CWY1536" s="229" t="s">
        <v>172</v>
      </c>
      <c r="CWZ1536" s="229" t="s">
        <v>289</v>
      </c>
      <c r="CXA1536" s="229" t="s">
        <v>227</v>
      </c>
      <c r="CXE1536" s="229">
        <v>2024</v>
      </c>
      <c r="CXF1536" s="229" t="s">
        <v>57</v>
      </c>
      <c r="CXG1536" s="229" t="s">
        <v>3938</v>
      </c>
      <c r="CXH1536" s="229">
        <v>12974868</v>
      </c>
      <c r="CXI1536" s="229" t="s">
        <v>3959</v>
      </c>
      <c r="CXJ1536" s="229" t="s">
        <v>310</v>
      </c>
      <c r="CXK1536" s="229" t="s">
        <v>3960</v>
      </c>
      <c r="CXL1536" s="229" t="s">
        <v>558</v>
      </c>
      <c r="CXM1536" s="229" t="s">
        <v>52</v>
      </c>
      <c r="CXN1536" s="229" t="s">
        <v>3961</v>
      </c>
      <c r="CXP1536" s="229" t="s">
        <v>3962</v>
      </c>
      <c r="CXQ1536" s="229" t="s">
        <v>918</v>
      </c>
      <c r="CXR1536" s="229" t="s">
        <v>919</v>
      </c>
      <c r="CXS1536" s="229" t="s">
        <v>3963</v>
      </c>
      <c r="CXT1536" s="229" t="s">
        <v>559</v>
      </c>
      <c r="CXU1536" s="229" t="s">
        <v>294</v>
      </c>
      <c r="CXV1536" s="229" t="s">
        <v>289</v>
      </c>
      <c r="CXW1536" s="229" t="s">
        <v>35</v>
      </c>
      <c r="CXX1536" s="229" t="s">
        <v>29</v>
      </c>
      <c r="CXY1536" s="229" t="s">
        <v>181</v>
      </c>
      <c r="CXZ1536" s="229" t="s">
        <v>3964</v>
      </c>
      <c r="CYA1536" s="229" t="s">
        <v>239</v>
      </c>
      <c r="CYB1536" s="229" t="s">
        <v>1186</v>
      </c>
      <c r="CYC1536" s="229" t="s">
        <v>222</v>
      </c>
      <c r="CYD1536" s="229" t="s">
        <v>223</v>
      </c>
      <c r="CYE1536" s="229" t="s">
        <v>172</v>
      </c>
      <c r="CYF1536" s="229" t="s">
        <v>289</v>
      </c>
      <c r="CYG1536" s="229" t="s">
        <v>227</v>
      </c>
      <c r="CYK1536" s="229">
        <v>2024</v>
      </c>
      <c r="CYL1536" s="229" t="s">
        <v>57</v>
      </c>
      <c r="CYM1536" s="229" t="s">
        <v>3938</v>
      </c>
      <c r="CYN1536" s="229">
        <v>12974868</v>
      </c>
      <c r="CYO1536" s="229" t="s">
        <v>3959</v>
      </c>
      <c r="CYP1536" s="229" t="s">
        <v>310</v>
      </c>
      <c r="CYQ1536" s="229" t="s">
        <v>3960</v>
      </c>
      <c r="CYR1536" s="229" t="s">
        <v>558</v>
      </c>
      <c r="CYS1536" s="229" t="s">
        <v>52</v>
      </c>
      <c r="CYT1536" s="229" t="s">
        <v>3961</v>
      </c>
      <c r="CYV1536" s="229" t="s">
        <v>3962</v>
      </c>
      <c r="CYW1536" s="229" t="s">
        <v>918</v>
      </c>
      <c r="CYX1536" s="229" t="s">
        <v>919</v>
      </c>
      <c r="CYY1536" s="229" t="s">
        <v>3963</v>
      </c>
      <c r="CYZ1536" s="229" t="s">
        <v>559</v>
      </c>
      <c r="CZA1536" s="229" t="s">
        <v>294</v>
      </c>
      <c r="CZB1536" s="229" t="s">
        <v>289</v>
      </c>
      <c r="CZC1536" s="229" t="s">
        <v>35</v>
      </c>
      <c r="CZD1536" s="229" t="s">
        <v>29</v>
      </c>
      <c r="CZE1536" s="229" t="s">
        <v>181</v>
      </c>
      <c r="CZF1536" s="229" t="s">
        <v>3964</v>
      </c>
      <c r="CZG1536" s="229" t="s">
        <v>239</v>
      </c>
      <c r="CZH1536" s="229" t="s">
        <v>1186</v>
      </c>
      <c r="CZI1536" s="229" t="s">
        <v>222</v>
      </c>
      <c r="CZJ1536" s="229" t="s">
        <v>223</v>
      </c>
      <c r="CZK1536" s="229" t="s">
        <v>172</v>
      </c>
      <c r="CZL1536" s="229" t="s">
        <v>289</v>
      </c>
      <c r="CZM1536" s="229" t="s">
        <v>227</v>
      </c>
      <c r="CZQ1536" s="229">
        <v>2024</v>
      </c>
      <c r="CZR1536" s="229" t="s">
        <v>57</v>
      </c>
      <c r="CZS1536" s="229" t="s">
        <v>3938</v>
      </c>
      <c r="CZT1536" s="229">
        <v>12974868</v>
      </c>
      <c r="CZU1536" s="229" t="s">
        <v>3959</v>
      </c>
      <c r="CZV1536" s="229" t="s">
        <v>310</v>
      </c>
      <c r="CZW1536" s="229" t="s">
        <v>3960</v>
      </c>
      <c r="CZX1536" s="229" t="s">
        <v>558</v>
      </c>
      <c r="CZY1536" s="229" t="s">
        <v>52</v>
      </c>
      <c r="CZZ1536" s="229" t="s">
        <v>3961</v>
      </c>
      <c r="DAB1536" s="229" t="s">
        <v>3962</v>
      </c>
      <c r="DAC1536" s="229" t="s">
        <v>918</v>
      </c>
      <c r="DAD1536" s="229" t="s">
        <v>919</v>
      </c>
      <c r="DAE1536" s="229" t="s">
        <v>3963</v>
      </c>
      <c r="DAF1536" s="229" t="s">
        <v>559</v>
      </c>
      <c r="DAG1536" s="229" t="s">
        <v>294</v>
      </c>
      <c r="DAH1536" s="229" t="s">
        <v>289</v>
      </c>
      <c r="DAI1536" s="229" t="s">
        <v>35</v>
      </c>
      <c r="DAJ1536" s="229" t="s">
        <v>29</v>
      </c>
      <c r="DAK1536" s="229" t="s">
        <v>181</v>
      </c>
      <c r="DAL1536" s="229" t="s">
        <v>3964</v>
      </c>
      <c r="DAM1536" s="229" t="s">
        <v>239</v>
      </c>
      <c r="DAN1536" s="229" t="s">
        <v>1186</v>
      </c>
      <c r="DAO1536" s="229" t="s">
        <v>222</v>
      </c>
      <c r="DAP1536" s="229" t="s">
        <v>223</v>
      </c>
      <c r="DAQ1536" s="229" t="s">
        <v>172</v>
      </c>
      <c r="DAR1536" s="229" t="s">
        <v>289</v>
      </c>
      <c r="DAS1536" s="229" t="s">
        <v>227</v>
      </c>
      <c r="DAW1536" s="229">
        <v>2024</v>
      </c>
      <c r="DAX1536" s="229" t="s">
        <v>57</v>
      </c>
      <c r="DAY1536" s="229" t="s">
        <v>3938</v>
      </c>
      <c r="DAZ1536" s="229">
        <v>12974868</v>
      </c>
      <c r="DBA1536" s="229" t="s">
        <v>3959</v>
      </c>
      <c r="DBB1536" s="229" t="s">
        <v>310</v>
      </c>
      <c r="DBC1536" s="229" t="s">
        <v>3960</v>
      </c>
      <c r="DBD1536" s="229" t="s">
        <v>558</v>
      </c>
      <c r="DBE1536" s="229" t="s">
        <v>52</v>
      </c>
      <c r="DBF1536" s="229" t="s">
        <v>3961</v>
      </c>
      <c r="DBH1536" s="229" t="s">
        <v>3962</v>
      </c>
      <c r="DBI1536" s="229" t="s">
        <v>918</v>
      </c>
      <c r="DBJ1536" s="229" t="s">
        <v>919</v>
      </c>
      <c r="DBK1536" s="229" t="s">
        <v>3963</v>
      </c>
      <c r="DBL1536" s="229" t="s">
        <v>559</v>
      </c>
      <c r="DBM1536" s="229" t="s">
        <v>294</v>
      </c>
      <c r="DBN1536" s="229" t="s">
        <v>289</v>
      </c>
      <c r="DBO1536" s="229" t="s">
        <v>35</v>
      </c>
      <c r="DBP1536" s="229" t="s">
        <v>29</v>
      </c>
      <c r="DBQ1536" s="229" t="s">
        <v>181</v>
      </c>
      <c r="DBR1536" s="229" t="s">
        <v>3964</v>
      </c>
      <c r="DBS1536" s="229" t="s">
        <v>239</v>
      </c>
      <c r="DBT1536" s="229" t="s">
        <v>1186</v>
      </c>
      <c r="DBU1536" s="229" t="s">
        <v>222</v>
      </c>
      <c r="DBV1536" s="229" t="s">
        <v>223</v>
      </c>
      <c r="DBW1536" s="229" t="s">
        <v>172</v>
      </c>
      <c r="DBX1536" s="229" t="s">
        <v>289</v>
      </c>
      <c r="DBY1536" s="229" t="s">
        <v>227</v>
      </c>
      <c r="DCC1536" s="229">
        <v>2024</v>
      </c>
      <c r="DCD1536" s="229" t="s">
        <v>57</v>
      </c>
      <c r="DCE1536" s="229" t="s">
        <v>3938</v>
      </c>
      <c r="DCF1536" s="229">
        <v>12974868</v>
      </c>
      <c r="DCG1536" s="229" t="s">
        <v>3959</v>
      </c>
      <c r="DCH1536" s="229" t="s">
        <v>310</v>
      </c>
      <c r="DCI1536" s="229" t="s">
        <v>3960</v>
      </c>
      <c r="DCJ1536" s="229" t="s">
        <v>558</v>
      </c>
      <c r="DCK1536" s="229" t="s">
        <v>52</v>
      </c>
      <c r="DCL1536" s="229" t="s">
        <v>3961</v>
      </c>
      <c r="DCN1536" s="229" t="s">
        <v>3962</v>
      </c>
      <c r="DCO1536" s="229" t="s">
        <v>918</v>
      </c>
      <c r="DCP1536" s="229" t="s">
        <v>919</v>
      </c>
      <c r="DCQ1536" s="229" t="s">
        <v>3963</v>
      </c>
      <c r="DCR1536" s="229" t="s">
        <v>559</v>
      </c>
      <c r="DCS1536" s="229" t="s">
        <v>294</v>
      </c>
      <c r="DCT1536" s="229" t="s">
        <v>289</v>
      </c>
      <c r="DCU1536" s="229" t="s">
        <v>35</v>
      </c>
      <c r="DCV1536" s="229" t="s">
        <v>29</v>
      </c>
      <c r="DCW1536" s="229" t="s">
        <v>181</v>
      </c>
      <c r="DCX1536" s="229" t="s">
        <v>3964</v>
      </c>
      <c r="DCY1536" s="229" t="s">
        <v>239</v>
      </c>
      <c r="DCZ1536" s="229" t="s">
        <v>1186</v>
      </c>
      <c r="DDA1536" s="229" t="s">
        <v>222</v>
      </c>
      <c r="DDB1536" s="229" t="s">
        <v>223</v>
      </c>
      <c r="DDC1536" s="229" t="s">
        <v>172</v>
      </c>
      <c r="DDD1536" s="229" t="s">
        <v>289</v>
      </c>
      <c r="DDE1536" s="229" t="s">
        <v>227</v>
      </c>
      <c r="DDI1536" s="229">
        <v>2024</v>
      </c>
      <c r="DDJ1536" s="229" t="s">
        <v>57</v>
      </c>
      <c r="DDK1536" s="229" t="s">
        <v>3938</v>
      </c>
      <c r="DDL1536" s="229">
        <v>12974868</v>
      </c>
      <c r="DDM1536" s="229" t="s">
        <v>3959</v>
      </c>
      <c r="DDN1536" s="229" t="s">
        <v>310</v>
      </c>
      <c r="DDO1536" s="229" t="s">
        <v>3960</v>
      </c>
      <c r="DDP1536" s="229" t="s">
        <v>558</v>
      </c>
      <c r="DDQ1536" s="229" t="s">
        <v>52</v>
      </c>
      <c r="DDR1536" s="229" t="s">
        <v>3961</v>
      </c>
      <c r="DDT1536" s="229" t="s">
        <v>3962</v>
      </c>
      <c r="DDU1536" s="229" t="s">
        <v>918</v>
      </c>
      <c r="DDV1536" s="229" t="s">
        <v>919</v>
      </c>
      <c r="DDW1536" s="229" t="s">
        <v>3963</v>
      </c>
      <c r="DDX1536" s="229" t="s">
        <v>559</v>
      </c>
      <c r="DDY1536" s="229" t="s">
        <v>294</v>
      </c>
      <c r="DDZ1536" s="229" t="s">
        <v>289</v>
      </c>
      <c r="DEA1536" s="229" t="s">
        <v>35</v>
      </c>
      <c r="DEB1536" s="229" t="s">
        <v>29</v>
      </c>
      <c r="DEC1536" s="229" t="s">
        <v>181</v>
      </c>
      <c r="DED1536" s="229" t="s">
        <v>3964</v>
      </c>
      <c r="DEE1536" s="229" t="s">
        <v>239</v>
      </c>
      <c r="DEF1536" s="229" t="s">
        <v>1186</v>
      </c>
      <c r="DEG1536" s="229" t="s">
        <v>222</v>
      </c>
      <c r="DEH1536" s="229" t="s">
        <v>223</v>
      </c>
      <c r="DEI1536" s="229" t="s">
        <v>172</v>
      </c>
      <c r="DEJ1536" s="229" t="s">
        <v>289</v>
      </c>
      <c r="DEK1536" s="229" t="s">
        <v>227</v>
      </c>
      <c r="DEO1536" s="229">
        <v>2024</v>
      </c>
      <c r="DEP1536" s="229" t="s">
        <v>57</v>
      </c>
      <c r="DEQ1536" s="229" t="s">
        <v>3938</v>
      </c>
      <c r="DER1536" s="229">
        <v>12974868</v>
      </c>
      <c r="DES1536" s="229" t="s">
        <v>3959</v>
      </c>
      <c r="DET1536" s="229" t="s">
        <v>310</v>
      </c>
      <c r="DEU1536" s="229" t="s">
        <v>3960</v>
      </c>
      <c r="DEV1536" s="229" t="s">
        <v>558</v>
      </c>
      <c r="DEW1536" s="229" t="s">
        <v>52</v>
      </c>
      <c r="DEX1536" s="229" t="s">
        <v>3961</v>
      </c>
      <c r="DEZ1536" s="229" t="s">
        <v>3962</v>
      </c>
      <c r="DFA1536" s="229" t="s">
        <v>918</v>
      </c>
      <c r="DFB1536" s="229" t="s">
        <v>919</v>
      </c>
      <c r="DFC1536" s="229" t="s">
        <v>3963</v>
      </c>
      <c r="DFD1536" s="229" t="s">
        <v>559</v>
      </c>
      <c r="DFE1536" s="229" t="s">
        <v>294</v>
      </c>
      <c r="DFF1536" s="229" t="s">
        <v>289</v>
      </c>
      <c r="DFG1536" s="229" t="s">
        <v>35</v>
      </c>
      <c r="DFH1536" s="229" t="s">
        <v>29</v>
      </c>
      <c r="DFI1536" s="229" t="s">
        <v>181</v>
      </c>
      <c r="DFJ1536" s="229" t="s">
        <v>3964</v>
      </c>
      <c r="DFK1536" s="229" t="s">
        <v>239</v>
      </c>
      <c r="DFL1536" s="229" t="s">
        <v>1186</v>
      </c>
      <c r="DFM1536" s="229" t="s">
        <v>222</v>
      </c>
      <c r="DFN1536" s="229" t="s">
        <v>223</v>
      </c>
      <c r="DFO1536" s="229" t="s">
        <v>172</v>
      </c>
      <c r="DFP1536" s="229" t="s">
        <v>289</v>
      </c>
      <c r="DFQ1536" s="229" t="s">
        <v>227</v>
      </c>
      <c r="DFU1536" s="229">
        <v>2024</v>
      </c>
      <c r="DFV1536" s="229" t="s">
        <v>57</v>
      </c>
      <c r="DFW1536" s="229" t="s">
        <v>3938</v>
      </c>
      <c r="DFX1536" s="229">
        <v>12974868</v>
      </c>
      <c r="DFY1536" s="229" t="s">
        <v>3959</v>
      </c>
      <c r="DFZ1536" s="229" t="s">
        <v>310</v>
      </c>
      <c r="DGA1536" s="229" t="s">
        <v>3960</v>
      </c>
      <c r="DGB1536" s="229" t="s">
        <v>558</v>
      </c>
      <c r="DGC1536" s="229" t="s">
        <v>52</v>
      </c>
      <c r="DGD1536" s="229" t="s">
        <v>3961</v>
      </c>
      <c r="DGF1536" s="229" t="s">
        <v>3962</v>
      </c>
      <c r="DGG1536" s="229" t="s">
        <v>918</v>
      </c>
      <c r="DGH1536" s="229" t="s">
        <v>919</v>
      </c>
      <c r="DGI1536" s="229" t="s">
        <v>3963</v>
      </c>
      <c r="DGJ1536" s="229" t="s">
        <v>559</v>
      </c>
      <c r="DGK1536" s="229" t="s">
        <v>294</v>
      </c>
      <c r="DGL1536" s="229" t="s">
        <v>289</v>
      </c>
      <c r="DGM1536" s="229" t="s">
        <v>35</v>
      </c>
      <c r="DGN1536" s="229" t="s">
        <v>29</v>
      </c>
      <c r="DGO1536" s="229" t="s">
        <v>181</v>
      </c>
      <c r="DGP1536" s="229" t="s">
        <v>3964</v>
      </c>
      <c r="DGQ1536" s="229" t="s">
        <v>239</v>
      </c>
      <c r="DGR1536" s="229" t="s">
        <v>1186</v>
      </c>
      <c r="DGS1536" s="229" t="s">
        <v>222</v>
      </c>
      <c r="DGT1536" s="229" t="s">
        <v>223</v>
      </c>
      <c r="DGU1536" s="229" t="s">
        <v>172</v>
      </c>
      <c r="DGV1536" s="229" t="s">
        <v>289</v>
      </c>
      <c r="DGW1536" s="229" t="s">
        <v>227</v>
      </c>
      <c r="DHA1536" s="229">
        <v>2024</v>
      </c>
      <c r="DHB1536" s="229" t="s">
        <v>57</v>
      </c>
      <c r="DHC1536" s="229" t="s">
        <v>3938</v>
      </c>
      <c r="DHD1536" s="229">
        <v>12974868</v>
      </c>
      <c r="DHE1536" s="229" t="s">
        <v>3959</v>
      </c>
      <c r="DHF1536" s="229" t="s">
        <v>310</v>
      </c>
      <c r="DHG1536" s="229" t="s">
        <v>3960</v>
      </c>
      <c r="DHH1536" s="229" t="s">
        <v>558</v>
      </c>
      <c r="DHI1536" s="229" t="s">
        <v>52</v>
      </c>
      <c r="DHJ1536" s="229" t="s">
        <v>3961</v>
      </c>
      <c r="DHL1536" s="229" t="s">
        <v>3962</v>
      </c>
      <c r="DHM1536" s="229" t="s">
        <v>918</v>
      </c>
      <c r="DHN1536" s="229" t="s">
        <v>919</v>
      </c>
      <c r="DHO1536" s="229" t="s">
        <v>3963</v>
      </c>
      <c r="DHP1536" s="229" t="s">
        <v>559</v>
      </c>
      <c r="DHQ1536" s="229" t="s">
        <v>294</v>
      </c>
      <c r="DHR1536" s="229" t="s">
        <v>289</v>
      </c>
      <c r="DHS1536" s="229" t="s">
        <v>35</v>
      </c>
      <c r="DHT1536" s="229" t="s">
        <v>29</v>
      </c>
      <c r="DHU1536" s="229" t="s">
        <v>181</v>
      </c>
      <c r="DHV1536" s="229" t="s">
        <v>3964</v>
      </c>
      <c r="DHW1536" s="229" t="s">
        <v>239</v>
      </c>
      <c r="DHX1536" s="229" t="s">
        <v>1186</v>
      </c>
      <c r="DHY1536" s="229" t="s">
        <v>222</v>
      </c>
      <c r="DHZ1536" s="229" t="s">
        <v>223</v>
      </c>
      <c r="DIA1536" s="229" t="s">
        <v>172</v>
      </c>
      <c r="DIB1536" s="229" t="s">
        <v>289</v>
      </c>
      <c r="DIC1536" s="229" t="s">
        <v>227</v>
      </c>
      <c r="DIG1536" s="229">
        <v>2024</v>
      </c>
      <c r="DIH1536" s="229" t="s">
        <v>57</v>
      </c>
      <c r="DII1536" s="229" t="s">
        <v>3938</v>
      </c>
      <c r="DIJ1536" s="229">
        <v>12974868</v>
      </c>
      <c r="DIK1536" s="229" t="s">
        <v>3959</v>
      </c>
      <c r="DIL1536" s="229" t="s">
        <v>310</v>
      </c>
      <c r="DIM1536" s="229" t="s">
        <v>3960</v>
      </c>
      <c r="DIN1536" s="229" t="s">
        <v>558</v>
      </c>
      <c r="DIO1536" s="229" t="s">
        <v>52</v>
      </c>
      <c r="DIP1536" s="229" t="s">
        <v>3961</v>
      </c>
      <c r="DIR1536" s="229" t="s">
        <v>3962</v>
      </c>
      <c r="DIS1536" s="229" t="s">
        <v>918</v>
      </c>
      <c r="DIT1536" s="229" t="s">
        <v>919</v>
      </c>
      <c r="DIU1536" s="229" t="s">
        <v>3963</v>
      </c>
      <c r="DIV1536" s="229" t="s">
        <v>559</v>
      </c>
      <c r="DIW1536" s="229" t="s">
        <v>294</v>
      </c>
      <c r="DIX1536" s="229" t="s">
        <v>289</v>
      </c>
      <c r="DIY1536" s="229" t="s">
        <v>35</v>
      </c>
      <c r="DIZ1536" s="229" t="s">
        <v>29</v>
      </c>
      <c r="DJA1536" s="229" t="s">
        <v>181</v>
      </c>
      <c r="DJB1536" s="229" t="s">
        <v>3964</v>
      </c>
      <c r="DJC1536" s="229" t="s">
        <v>239</v>
      </c>
      <c r="DJD1536" s="229" t="s">
        <v>1186</v>
      </c>
      <c r="DJE1536" s="229" t="s">
        <v>222</v>
      </c>
      <c r="DJF1536" s="229" t="s">
        <v>223</v>
      </c>
      <c r="DJG1536" s="229" t="s">
        <v>172</v>
      </c>
      <c r="DJH1536" s="229" t="s">
        <v>289</v>
      </c>
      <c r="DJI1536" s="229" t="s">
        <v>227</v>
      </c>
      <c r="DJM1536" s="229">
        <v>2024</v>
      </c>
      <c r="DJN1536" s="229" t="s">
        <v>57</v>
      </c>
      <c r="DJO1536" s="229" t="s">
        <v>3938</v>
      </c>
      <c r="DJP1536" s="229">
        <v>12974868</v>
      </c>
      <c r="DJQ1536" s="229" t="s">
        <v>3959</v>
      </c>
      <c r="DJR1536" s="229" t="s">
        <v>310</v>
      </c>
      <c r="DJS1536" s="229" t="s">
        <v>3960</v>
      </c>
      <c r="DJT1536" s="229" t="s">
        <v>558</v>
      </c>
      <c r="DJU1536" s="229" t="s">
        <v>52</v>
      </c>
      <c r="DJV1536" s="229" t="s">
        <v>3961</v>
      </c>
      <c r="DJX1536" s="229" t="s">
        <v>3962</v>
      </c>
      <c r="DJY1536" s="229" t="s">
        <v>918</v>
      </c>
      <c r="DJZ1536" s="229" t="s">
        <v>919</v>
      </c>
      <c r="DKA1536" s="229" t="s">
        <v>3963</v>
      </c>
      <c r="DKB1536" s="229" t="s">
        <v>559</v>
      </c>
      <c r="DKC1536" s="229" t="s">
        <v>294</v>
      </c>
      <c r="DKD1536" s="229" t="s">
        <v>289</v>
      </c>
      <c r="DKE1536" s="229" t="s">
        <v>35</v>
      </c>
      <c r="DKF1536" s="229" t="s">
        <v>29</v>
      </c>
      <c r="DKG1536" s="229" t="s">
        <v>181</v>
      </c>
      <c r="DKH1536" s="229" t="s">
        <v>3964</v>
      </c>
      <c r="DKI1536" s="229" t="s">
        <v>239</v>
      </c>
      <c r="DKJ1536" s="229" t="s">
        <v>1186</v>
      </c>
      <c r="DKK1536" s="229" t="s">
        <v>222</v>
      </c>
      <c r="DKL1536" s="229" t="s">
        <v>223</v>
      </c>
      <c r="DKM1536" s="229" t="s">
        <v>172</v>
      </c>
      <c r="DKN1536" s="229" t="s">
        <v>289</v>
      </c>
      <c r="DKO1536" s="229" t="s">
        <v>227</v>
      </c>
      <c r="DKS1536" s="229">
        <v>2024</v>
      </c>
      <c r="DKT1536" s="229" t="s">
        <v>57</v>
      </c>
      <c r="DKU1536" s="229" t="s">
        <v>3938</v>
      </c>
      <c r="DKV1536" s="229">
        <v>12974868</v>
      </c>
      <c r="DKW1536" s="229" t="s">
        <v>3959</v>
      </c>
      <c r="DKX1536" s="229" t="s">
        <v>310</v>
      </c>
      <c r="DKY1536" s="229" t="s">
        <v>3960</v>
      </c>
      <c r="DKZ1536" s="229" t="s">
        <v>558</v>
      </c>
      <c r="DLA1536" s="229" t="s">
        <v>52</v>
      </c>
      <c r="DLB1536" s="229" t="s">
        <v>3961</v>
      </c>
      <c r="DLD1536" s="229" t="s">
        <v>3962</v>
      </c>
      <c r="DLE1536" s="229" t="s">
        <v>918</v>
      </c>
      <c r="DLF1536" s="229" t="s">
        <v>919</v>
      </c>
      <c r="DLG1536" s="229" t="s">
        <v>3963</v>
      </c>
      <c r="DLH1536" s="229" t="s">
        <v>559</v>
      </c>
      <c r="DLI1536" s="229" t="s">
        <v>294</v>
      </c>
      <c r="DLJ1536" s="229" t="s">
        <v>289</v>
      </c>
      <c r="DLK1536" s="229" t="s">
        <v>35</v>
      </c>
      <c r="DLL1536" s="229" t="s">
        <v>29</v>
      </c>
      <c r="DLM1536" s="229" t="s">
        <v>181</v>
      </c>
      <c r="DLN1536" s="229" t="s">
        <v>3964</v>
      </c>
      <c r="DLO1536" s="229" t="s">
        <v>239</v>
      </c>
      <c r="DLP1536" s="229" t="s">
        <v>1186</v>
      </c>
      <c r="DLQ1536" s="229" t="s">
        <v>222</v>
      </c>
      <c r="DLR1536" s="229" t="s">
        <v>223</v>
      </c>
      <c r="DLS1536" s="229" t="s">
        <v>172</v>
      </c>
      <c r="DLT1536" s="229" t="s">
        <v>289</v>
      </c>
      <c r="DLU1536" s="229" t="s">
        <v>227</v>
      </c>
      <c r="DLY1536" s="229">
        <v>2024</v>
      </c>
      <c r="DLZ1536" s="229" t="s">
        <v>57</v>
      </c>
      <c r="DMA1536" s="229" t="s">
        <v>3938</v>
      </c>
      <c r="DMB1536" s="229">
        <v>12974868</v>
      </c>
      <c r="DMC1536" s="229" t="s">
        <v>3959</v>
      </c>
      <c r="DMD1536" s="229" t="s">
        <v>310</v>
      </c>
      <c r="DME1536" s="229" t="s">
        <v>3960</v>
      </c>
      <c r="DMF1536" s="229" t="s">
        <v>558</v>
      </c>
      <c r="DMG1536" s="229" t="s">
        <v>52</v>
      </c>
      <c r="DMH1536" s="229" t="s">
        <v>3961</v>
      </c>
      <c r="DMJ1536" s="229" t="s">
        <v>3962</v>
      </c>
      <c r="DMK1536" s="229" t="s">
        <v>918</v>
      </c>
      <c r="DML1536" s="229" t="s">
        <v>919</v>
      </c>
      <c r="DMM1536" s="229" t="s">
        <v>3963</v>
      </c>
      <c r="DMN1536" s="229" t="s">
        <v>559</v>
      </c>
      <c r="DMO1536" s="229" t="s">
        <v>294</v>
      </c>
      <c r="DMP1536" s="229" t="s">
        <v>289</v>
      </c>
      <c r="DMQ1536" s="229" t="s">
        <v>35</v>
      </c>
      <c r="DMR1536" s="229" t="s">
        <v>29</v>
      </c>
      <c r="DMS1536" s="229" t="s">
        <v>181</v>
      </c>
      <c r="DMT1536" s="229" t="s">
        <v>3964</v>
      </c>
      <c r="DMU1536" s="229" t="s">
        <v>239</v>
      </c>
      <c r="DMV1536" s="229" t="s">
        <v>1186</v>
      </c>
      <c r="DMW1536" s="229" t="s">
        <v>222</v>
      </c>
      <c r="DMX1536" s="229" t="s">
        <v>223</v>
      </c>
      <c r="DMY1536" s="229" t="s">
        <v>172</v>
      </c>
      <c r="DMZ1536" s="229" t="s">
        <v>289</v>
      </c>
      <c r="DNA1536" s="229" t="s">
        <v>227</v>
      </c>
      <c r="DNE1536" s="229">
        <v>2024</v>
      </c>
      <c r="DNF1536" s="229" t="s">
        <v>57</v>
      </c>
      <c r="DNG1536" s="229" t="s">
        <v>3938</v>
      </c>
      <c r="DNH1536" s="229">
        <v>12974868</v>
      </c>
      <c r="DNI1536" s="229" t="s">
        <v>3959</v>
      </c>
      <c r="DNJ1536" s="229" t="s">
        <v>310</v>
      </c>
      <c r="DNK1536" s="229" t="s">
        <v>3960</v>
      </c>
      <c r="DNL1536" s="229" t="s">
        <v>558</v>
      </c>
      <c r="DNM1536" s="229" t="s">
        <v>52</v>
      </c>
      <c r="DNN1536" s="229" t="s">
        <v>3961</v>
      </c>
      <c r="DNP1536" s="229" t="s">
        <v>3962</v>
      </c>
      <c r="DNQ1536" s="229" t="s">
        <v>918</v>
      </c>
      <c r="DNR1536" s="229" t="s">
        <v>919</v>
      </c>
      <c r="DNS1536" s="229" t="s">
        <v>3963</v>
      </c>
      <c r="DNT1536" s="229" t="s">
        <v>559</v>
      </c>
      <c r="DNU1536" s="229" t="s">
        <v>294</v>
      </c>
      <c r="DNV1536" s="229" t="s">
        <v>289</v>
      </c>
      <c r="DNW1536" s="229" t="s">
        <v>35</v>
      </c>
      <c r="DNX1536" s="229" t="s">
        <v>29</v>
      </c>
      <c r="DNY1536" s="229" t="s">
        <v>181</v>
      </c>
      <c r="DNZ1536" s="229" t="s">
        <v>3964</v>
      </c>
      <c r="DOA1536" s="229" t="s">
        <v>239</v>
      </c>
      <c r="DOB1536" s="229" t="s">
        <v>1186</v>
      </c>
      <c r="DOC1536" s="229" t="s">
        <v>222</v>
      </c>
      <c r="DOD1536" s="229" t="s">
        <v>223</v>
      </c>
      <c r="DOE1536" s="229" t="s">
        <v>172</v>
      </c>
      <c r="DOF1536" s="229" t="s">
        <v>289</v>
      </c>
      <c r="DOG1536" s="229" t="s">
        <v>227</v>
      </c>
      <c r="DOK1536" s="229">
        <v>2024</v>
      </c>
      <c r="DOL1536" s="229" t="s">
        <v>57</v>
      </c>
      <c r="DOM1536" s="229" t="s">
        <v>3938</v>
      </c>
      <c r="DON1536" s="229">
        <v>12974868</v>
      </c>
      <c r="DOO1536" s="229" t="s">
        <v>3959</v>
      </c>
      <c r="DOP1536" s="229" t="s">
        <v>310</v>
      </c>
      <c r="DOQ1536" s="229" t="s">
        <v>3960</v>
      </c>
      <c r="DOR1536" s="229" t="s">
        <v>558</v>
      </c>
      <c r="DOS1536" s="229" t="s">
        <v>52</v>
      </c>
      <c r="DOT1536" s="229" t="s">
        <v>3961</v>
      </c>
      <c r="DOV1536" s="229" t="s">
        <v>3962</v>
      </c>
      <c r="DOW1536" s="229" t="s">
        <v>918</v>
      </c>
      <c r="DOX1536" s="229" t="s">
        <v>919</v>
      </c>
      <c r="DOY1536" s="229" t="s">
        <v>3963</v>
      </c>
      <c r="DOZ1536" s="229" t="s">
        <v>559</v>
      </c>
      <c r="DPA1536" s="229" t="s">
        <v>294</v>
      </c>
      <c r="DPB1536" s="229" t="s">
        <v>289</v>
      </c>
      <c r="DPC1536" s="229" t="s">
        <v>35</v>
      </c>
      <c r="DPD1536" s="229" t="s">
        <v>29</v>
      </c>
      <c r="DPE1536" s="229" t="s">
        <v>181</v>
      </c>
      <c r="DPF1536" s="229" t="s">
        <v>3964</v>
      </c>
      <c r="DPG1536" s="229" t="s">
        <v>239</v>
      </c>
      <c r="DPH1536" s="229" t="s">
        <v>1186</v>
      </c>
      <c r="DPI1536" s="229" t="s">
        <v>222</v>
      </c>
      <c r="DPJ1536" s="229" t="s">
        <v>223</v>
      </c>
      <c r="DPK1536" s="229" t="s">
        <v>172</v>
      </c>
      <c r="DPL1536" s="229" t="s">
        <v>289</v>
      </c>
      <c r="DPM1536" s="229" t="s">
        <v>227</v>
      </c>
      <c r="DPQ1536" s="229">
        <v>2024</v>
      </c>
      <c r="DPR1536" s="229" t="s">
        <v>57</v>
      </c>
      <c r="DPS1536" s="229" t="s">
        <v>3938</v>
      </c>
      <c r="DPT1536" s="229">
        <v>12974868</v>
      </c>
      <c r="DPU1536" s="229" t="s">
        <v>3959</v>
      </c>
      <c r="DPV1536" s="229" t="s">
        <v>310</v>
      </c>
      <c r="DPW1536" s="229" t="s">
        <v>3960</v>
      </c>
      <c r="DPX1536" s="229" t="s">
        <v>558</v>
      </c>
      <c r="DPY1536" s="229" t="s">
        <v>52</v>
      </c>
      <c r="DPZ1536" s="229" t="s">
        <v>3961</v>
      </c>
      <c r="DQB1536" s="229" t="s">
        <v>3962</v>
      </c>
      <c r="DQC1536" s="229" t="s">
        <v>918</v>
      </c>
      <c r="DQD1536" s="229" t="s">
        <v>919</v>
      </c>
      <c r="DQE1536" s="229" t="s">
        <v>3963</v>
      </c>
      <c r="DQF1536" s="229" t="s">
        <v>559</v>
      </c>
      <c r="DQG1536" s="229" t="s">
        <v>294</v>
      </c>
      <c r="DQH1536" s="229" t="s">
        <v>289</v>
      </c>
      <c r="DQI1536" s="229" t="s">
        <v>35</v>
      </c>
      <c r="DQJ1536" s="229" t="s">
        <v>29</v>
      </c>
      <c r="DQK1536" s="229" t="s">
        <v>181</v>
      </c>
      <c r="DQL1536" s="229" t="s">
        <v>3964</v>
      </c>
      <c r="DQM1536" s="229" t="s">
        <v>239</v>
      </c>
      <c r="DQN1536" s="229" t="s">
        <v>1186</v>
      </c>
      <c r="DQO1536" s="229" t="s">
        <v>222</v>
      </c>
      <c r="DQP1536" s="229" t="s">
        <v>223</v>
      </c>
      <c r="DQQ1536" s="229" t="s">
        <v>172</v>
      </c>
      <c r="DQR1536" s="229" t="s">
        <v>289</v>
      </c>
      <c r="DQS1536" s="229" t="s">
        <v>227</v>
      </c>
      <c r="DQW1536" s="229">
        <v>2024</v>
      </c>
      <c r="DQX1536" s="229" t="s">
        <v>57</v>
      </c>
      <c r="DQY1536" s="229" t="s">
        <v>3938</v>
      </c>
      <c r="DQZ1536" s="229">
        <v>12974868</v>
      </c>
      <c r="DRA1536" s="229" t="s">
        <v>3959</v>
      </c>
      <c r="DRB1536" s="229" t="s">
        <v>310</v>
      </c>
      <c r="DRC1536" s="229" t="s">
        <v>3960</v>
      </c>
      <c r="DRD1536" s="229" t="s">
        <v>558</v>
      </c>
      <c r="DRE1536" s="229" t="s">
        <v>52</v>
      </c>
      <c r="DRF1536" s="229" t="s">
        <v>3961</v>
      </c>
      <c r="DRH1536" s="229" t="s">
        <v>3962</v>
      </c>
      <c r="DRI1536" s="229" t="s">
        <v>918</v>
      </c>
      <c r="DRJ1536" s="229" t="s">
        <v>919</v>
      </c>
      <c r="DRK1536" s="229" t="s">
        <v>3963</v>
      </c>
      <c r="DRL1536" s="229" t="s">
        <v>559</v>
      </c>
      <c r="DRM1536" s="229" t="s">
        <v>294</v>
      </c>
      <c r="DRN1536" s="229" t="s">
        <v>289</v>
      </c>
      <c r="DRO1536" s="229" t="s">
        <v>35</v>
      </c>
      <c r="DRP1536" s="229" t="s">
        <v>29</v>
      </c>
      <c r="DRQ1536" s="229" t="s">
        <v>181</v>
      </c>
      <c r="DRR1536" s="229" t="s">
        <v>3964</v>
      </c>
      <c r="DRS1536" s="229" t="s">
        <v>239</v>
      </c>
      <c r="DRT1536" s="229" t="s">
        <v>1186</v>
      </c>
      <c r="DRU1536" s="229" t="s">
        <v>222</v>
      </c>
      <c r="DRV1536" s="229" t="s">
        <v>223</v>
      </c>
      <c r="DRW1536" s="229" t="s">
        <v>172</v>
      </c>
      <c r="DRX1536" s="229" t="s">
        <v>289</v>
      </c>
      <c r="DRY1536" s="229" t="s">
        <v>227</v>
      </c>
      <c r="DSC1536" s="229">
        <v>2024</v>
      </c>
      <c r="DSD1536" s="229" t="s">
        <v>57</v>
      </c>
      <c r="DSE1536" s="229" t="s">
        <v>3938</v>
      </c>
      <c r="DSF1536" s="229">
        <v>12974868</v>
      </c>
      <c r="DSG1536" s="229" t="s">
        <v>3959</v>
      </c>
      <c r="DSH1536" s="229" t="s">
        <v>310</v>
      </c>
      <c r="DSI1536" s="229" t="s">
        <v>3960</v>
      </c>
      <c r="DSJ1536" s="229" t="s">
        <v>558</v>
      </c>
      <c r="DSK1536" s="229" t="s">
        <v>52</v>
      </c>
      <c r="DSL1536" s="229" t="s">
        <v>3961</v>
      </c>
      <c r="DSN1536" s="229" t="s">
        <v>3962</v>
      </c>
      <c r="DSO1536" s="229" t="s">
        <v>918</v>
      </c>
      <c r="DSP1536" s="229" t="s">
        <v>919</v>
      </c>
      <c r="DSQ1536" s="229" t="s">
        <v>3963</v>
      </c>
      <c r="DSR1536" s="229" t="s">
        <v>559</v>
      </c>
      <c r="DSS1536" s="229" t="s">
        <v>294</v>
      </c>
      <c r="DST1536" s="229" t="s">
        <v>289</v>
      </c>
      <c r="DSU1536" s="229" t="s">
        <v>35</v>
      </c>
      <c r="DSV1536" s="229" t="s">
        <v>29</v>
      </c>
      <c r="DSW1536" s="229" t="s">
        <v>181</v>
      </c>
      <c r="DSX1536" s="229" t="s">
        <v>3964</v>
      </c>
      <c r="DSY1536" s="229" t="s">
        <v>239</v>
      </c>
      <c r="DSZ1536" s="229" t="s">
        <v>1186</v>
      </c>
      <c r="DTA1536" s="229" t="s">
        <v>222</v>
      </c>
      <c r="DTB1536" s="229" t="s">
        <v>223</v>
      </c>
      <c r="DTC1536" s="229" t="s">
        <v>172</v>
      </c>
      <c r="DTD1536" s="229" t="s">
        <v>289</v>
      </c>
      <c r="DTE1536" s="229" t="s">
        <v>227</v>
      </c>
      <c r="DTI1536" s="229">
        <v>2024</v>
      </c>
      <c r="DTJ1536" s="229" t="s">
        <v>57</v>
      </c>
      <c r="DTK1536" s="229" t="s">
        <v>3938</v>
      </c>
      <c r="DTL1536" s="229">
        <v>12974868</v>
      </c>
      <c r="DTM1536" s="229" t="s">
        <v>3959</v>
      </c>
      <c r="DTN1536" s="229" t="s">
        <v>310</v>
      </c>
      <c r="DTO1536" s="229" t="s">
        <v>3960</v>
      </c>
      <c r="DTP1536" s="229" t="s">
        <v>558</v>
      </c>
      <c r="DTQ1536" s="229" t="s">
        <v>52</v>
      </c>
      <c r="DTR1536" s="229" t="s">
        <v>3961</v>
      </c>
      <c r="DTT1536" s="229" t="s">
        <v>3962</v>
      </c>
      <c r="DTU1536" s="229" t="s">
        <v>918</v>
      </c>
      <c r="DTV1536" s="229" t="s">
        <v>919</v>
      </c>
      <c r="DTW1536" s="229" t="s">
        <v>3963</v>
      </c>
      <c r="DTX1536" s="229" t="s">
        <v>559</v>
      </c>
      <c r="DTY1536" s="229" t="s">
        <v>294</v>
      </c>
      <c r="DTZ1536" s="229" t="s">
        <v>289</v>
      </c>
      <c r="DUA1536" s="229" t="s">
        <v>35</v>
      </c>
      <c r="DUB1536" s="229" t="s">
        <v>29</v>
      </c>
      <c r="DUC1536" s="229" t="s">
        <v>181</v>
      </c>
      <c r="DUD1536" s="229" t="s">
        <v>3964</v>
      </c>
      <c r="DUE1536" s="229" t="s">
        <v>239</v>
      </c>
      <c r="DUF1536" s="229" t="s">
        <v>1186</v>
      </c>
      <c r="DUG1536" s="229" t="s">
        <v>222</v>
      </c>
      <c r="DUH1536" s="229" t="s">
        <v>223</v>
      </c>
      <c r="DUI1536" s="229" t="s">
        <v>172</v>
      </c>
      <c r="DUJ1536" s="229" t="s">
        <v>289</v>
      </c>
      <c r="DUK1536" s="229" t="s">
        <v>227</v>
      </c>
      <c r="DUO1536" s="229">
        <v>2024</v>
      </c>
      <c r="DUP1536" s="229" t="s">
        <v>57</v>
      </c>
      <c r="DUQ1536" s="229" t="s">
        <v>3938</v>
      </c>
      <c r="DUR1536" s="229">
        <v>12974868</v>
      </c>
      <c r="DUS1536" s="229" t="s">
        <v>3959</v>
      </c>
      <c r="DUT1536" s="229" t="s">
        <v>310</v>
      </c>
      <c r="DUU1536" s="229" t="s">
        <v>3960</v>
      </c>
      <c r="DUV1536" s="229" t="s">
        <v>558</v>
      </c>
      <c r="DUW1536" s="229" t="s">
        <v>52</v>
      </c>
      <c r="DUX1536" s="229" t="s">
        <v>3961</v>
      </c>
      <c r="DUZ1536" s="229" t="s">
        <v>3962</v>
      </c>
      <c r="DVA1536" s="229" t="s">
        <v>918</v>
      </c>
      <c r="DVB1536" s="229" t="s">
        <v>919</v>
      </c>
      <c r="DVC1536" s="229" t="s">
        <v>3963</v>
      </c>
      <c r="DVD1536" s="229" t="s">
        <v>559</v>
      </c>
      <c r="DVE1536" s="229" t="s">
        <v>294</v>
      </c>
      <c r="DVF1536" s="229" t="s">
        <v>289</v>
      </c>
      <c r="DVG1536" s="229" t="s">
        <v>35</v>
      </c>
      <c r="DVH1536" s="229" t="s">
        <v>29</v>
      </c>
      <c r="DVI1536" s="229" t="s">
        <v>181</v>
      </c>
      <c r="DVJ1536" s="229" t="s">
        <v>3964</v>
      </c>
      <c r="DVK1536" s="229" t="s">
        <v>239</v>
      </c>
      <c r="DVL1536" s="229" t="s">
        <v>1186</v>
      </c>
      <c r="DVM1536" s="229" t="s">
        <v>222</v>
      </c>
      <c r="DVN1536" s="229" t="s">
        <v>223</v>
      </c>
      <c r="DVO1536" s="229" t="s">
        <v>172</v>
      </c>
      <c r="DVP1536" s="229" t="s">
        <v>289</v>
      </c>
      <c r="DVQ1536" s="229" t="s">
        <v>227</v>
      </c>
      <c r="DVU1536" s="229">
        <v>2024</v>
      </c>
      <c r="DVV1536" s="229" t="s">
        <v>57</v>
      </c>
      <c r="DVW1536" s="229" t="s">
        <v>3938</v>
      </c>
      <c r="DVX1536" s="229">
        <v>12974868</v>
      </c>
      <c r="DVY1536" s="229" t="s">
        <v>3959</v>
      </c>
      <c r="DVZ1536" s="229" t="s">
        <v>310</v>
      </c>
      <c r="DWA1536" s="229" t="s">
        <v>3960</v>
      </c>
      <c r="DWB1536" s="229" t="s">
        <v>558</v>
      </c>
      <c r="DWC1536" s="229" t="s">
        <v>52</v>
      </c>
      <c r="DWD1536" s="229" t="s">
        <v>3961</v>
      </c>
      <c r="DWF1536" s="229" t="s">
        <v>3962</v>
      </c>
      <c r="DWG1536" s="229" t="s">
        <v>918</v>
      </c>
      <c r="DWH1536" s="229" t="s">
        <v>919</v>
      </c>
      <c r="DWI1536" s="229" t="s">
        <v>3963</v>
      </c>
      <c r="DWJ1536" s="229" t="s">
        <v>559</v>
      </c>
      <c r="DWK1536" s="229" t="s">
        <v>294</v>
      </c>
      <c r="DWL1536" s="229" t="s">
        <v>289</v>
      </c>
      <c r="DWM1536" s="229" t="s">
        <v>35</v>
      </c>
      <c r="DWN1536" s="229" t="s">
        <v>29</v>
      </c>
      <c r="DWO1536" s="229" t="s">
        <v>181</v>
      </c>
      <c r="DWP1536" s="229" t="s">
        <v>3964</v>
      </c>
      <c r="DWQ1536" s="229" t="s">
        <v>239</v>
      </c>
      <c r="DWR1536" s="229" t="s">
        <v>1186</v>
      </c>
      <c r="DWS1536" s="229" t="s">
        <v>222</v>
      </c>
      <c r="DWT1536" s="229" t="s">
        <v>223</v>
      </c>
      <c r="DWU1536" s="229" t="s">
        <v>172</v>
      </c>
      <c r="DWV1536" s="229" t="s">
        <v>289</v>
      </c>
      <c r="DWW1536" s="229" t="s">
        <v>227</v>
      </c>
      <c r="DXA1536" s="229">
        <v>2024</v>
      </c>
      <c r="DXB1536" s="229" t="s">
        <v>57</v>
      </c>
      <c r="DXC1536" s="229" t="s">
        <v>3938</v>
      </c>
      <c r="DXD1536" s="229">
        <v>12974868</v>
      </c>
      <c r="DXE1536" s="229" t="s">
        <v>3959</v>
      </c>
      <c r="DXF1536" s="229" t="s">
        <v>310</v>
      </c>
      <c r="DXG1536" s="229" t="s">
        <v>3960</v>
      </c>
      <c r="DXH1536" s="229" t="s">
        <v>558</v>
      </c>
      <c r="DXI1536" s="229" t="s">
        <v>52</v>
      </c>
      <c r="DXJ1536" s="229" t="s">
        <v>3961</v>
      </c>
      <c r="DXL1536" s="229" t="s">
        <v>3962</v>
      </c>
      <c r="DXM1536" s="229" t="s">
        <v>918</v>
      </c>
      <c r="DXN1536" s="229" t="s">
        <v>919</v>
      </c>
      <c r="DXO1536" s="229" t="s">
        <v>3963</v>
      </c>
      <c r="DXP1536" s="229" t="s">
        <v>559</v>
      </c>
      <c r="DXQ1536" s="229" t="s">
        <v>294</v>
      </c>
      <c r="DXR1536" s="229" t="s">
        <v>289</v>
      </c>
      <c r="DXS1536" s="229" t="s">
        <v>35</v>
      </c>
      <c r="DXT1536" s="229" t="s">
        <v>29</v>
      </c>
      <c r="DXU1536" s="229" t="s">
        <v>181</v>
      </c>
      <c r="DXV1536" s="229" t="s">
        <v>3964</v>
      </c>
      <c r="DXW1536" s="229" t="s">
        <v>239</v>
      </c>
      <c r="DXX1536" s="229" t="s">
        <v>1186</v>
      </c>
      <c r="DXY1536" s="229" t="s">
        <v>222</v>
      </c>
      <c r="DXZ1536" s="229" t="s">
        <v>223</v>
      </c>
      <c r="DYA1536" s="229" t="s">
        <v>172</v>
      </c>
      <c r="DYB1536" s="229" t="s">
        <v>289</v>
      </c>
      <c r="DYC1536" s="229" t="s">
        <v>227</v>
      </c>
      <c r="DYG1536" s="229">
        <v>2024</v>
      </c>
      <c r="DYH1536" s="229" t="s">
        <v>57</v>
      </c>
      <c r="DYI1536" s="229" t="s">
        <v>3938</v>
      </c>
      <c r="DYJ1536" s="229">
        <v>12974868</v>
      </c>
      <c r="DYK1536" s="229" t="s">
        <v>3959</v>
      </c>
      <c r="DYL1536" s="229" t="s">
        <v>310</v>
      </c>
      <c r="DYM1536" s="229" t="s">
        <v>3960</v>
      </c>
      <c r="DYN1536" s="229" t="s">
        <v>558</v>
      </c>
      <c r="DYO1536" s="229" t="s">
        <v>52</v>
      </c>
      <c r="DYP1536" s="229" t="s">
        <v>3961</v>
      </c>
      <c r="DYR1536" s="229" t="s">
        <v>3962</v>
      </c>
      <c r="DYS1536" s="229" t="s">
        <v>918</v>
      </c>
      <c r="DYT1536" s="229" t="s">
        <v>919</v>
      </c>
      <c r="DYU1536" s="229" t="s">
        <v>3963</v>
      </c>
      <c r="DYV1536" s="229" t="s">
        <v>559</v>
      </c>
      <c r="DYW1536" s="229" t="s">
        <v>294</v>
      </c>
      <c r="DYX1536" s="229" t="s">
        <v>289</v>
      </c>
      <c r="DYY1536" s="229" t="s">
        <v>35</v>
      </c>
      <c r="DYZ1536" s="229" t="s">
        <v>29</v>
      </c>
      <c r="DZA1536" s="229" t="s">
        <v>181</v>
      </c>
      <c r="DZB1536" s="229" t="s">
        <v>3964</v>
      </c>
      <c r="DZC1536" s="229" t="s">
        <v>239</v>
      </c>
      <c r="DZD1536" s="229" t="s">
        <v>1186</v>
      </c>
      <c r="DZE1536" s="229" t="s">
        <v>222</v>
      </c>
      <c r="DZF1536" s="229" t="s">
        <v>223</v>
      </c>
      <c r="DZG1536" s="229" t="s">
        <v>172</v>
      </c>
      <c r="DZH1536" s="229" t="s">
        <v>289</v>
      </c>
      <c r="DZI1536" s="229" t="s">
        <v>227</v>
      </c>
      <c r="DZM1536" s="229">
        <v>2024</v>
      </c>
      <c r="DZN1536" s="229" t="s">
        <v>57</v>
      </c>
      <c r="DZO1536" s="229" t="s">
        <v>3938</v>
      </c>
      <c r="DZP1536" s="229">
        <v>12974868</v>
      </c>
      <c r="DZQ1536" s="229" t="s">
        <v>3959</v>
      </c>
      <c r="DZR1536" s="229" t="s">
        <v>310</v>
      </c>
      <c r="DZS1536" s="229" t="s">
        <v>3960</v>
      </c>
      <c r="DZT1536" s="229" t="s">
        <v>558</v>
      </c>
      <c r="DZU1536" s="229" t="s">
        <v>52</v>
      </c>
      <c r="DZV1536" s="229" t="s">
        <v>3961</v>
      </c>
      <c r="DZX1536" s="229" t="s">
        <v>3962</v>
      </c>
      <c r="DZY1536" s="229" t="s">
        <v>918</v>
      </c>
      <c r="DZZ1536" s="229" t="s">
        <v>919</v>
      </c>
      <c r="EAA1536" s="229" t="s">
        <v>3963</v>
      </c>
      <c r="EAB1536" s="229" t="s">
        <v>559</v>
      </c>
      <c r="EAC1536" s="229" t="s">
        <v>294</v>
      </c>
      <c r="EAD1536" s="229" t="s">
        <v>289</v>
      </c>
      <c r="EAE1536" s="229" t="s">
        <v>35</v>
      </c>
      <c r="EAF1536" s="229" t="s">
        <v>29</v>
      </c>
      <c r="EAG1536" s="229" t="s">
        <v>181</v>
      </c>
      <c r="EAH1536" s="229" t="s">
        <v>3964</v>
      </c>
      <c r="EAI1536" s="229" t="s">
        <v>239</v>
      </c>
      <c r="EAJ1536" s="229" t="s">
        <v>1186</v>
      </c>
      <c r="EAK1536" s="229" t="s">
        <v>222</v>
      </c>
      <c r="EAL1536" s="229" t="s">
        <v>223</v>
      </c>
      <c r="EAM1536" s="229" t="s">
        <v>172</v>
      </c>
      <c r="EAN1536" s="229" t="s">
        <v>289</v>
      </c>
      <c r="EAO1536" s="229" t="s">
        <v>227</v>
      </c>
      <c r="EAS1536" s="229">
        <v>2024</v>
      </c>
      <c r="EAT1536" s="229" t="s">
        <v>57</v>
      </c>
      <c r="EAU1536" s="229" t="s">
        <v>3938</v>
      </c>
      <c r="EAV1536" s="229">
        <v>12974868</v>
      </c>
      <c r="EAW1536" s="229" t="s">
        <v>3959</v>
      </c>
      <c r="EAX1536" s="229" t="s">
        <v>310</v>
      </c>
      <c r="EAY1536" s="229" t="s">
        <v>3960</v>
      </c>
      <c r="EAZ1536" s="229" t="s">
        <v>558</v>
      </c>
      <c r="EBA1536" s="229" t="s">
        <v>52</v>
      </c>
      <c r="EBB1536" s="229" t="s">
        <v>3961</v>
      </c>
      <c r="EBD1536" s="229" t="s">
        <v>3962</v>
      </c>
      <c r="EBE1536" s="229" t="s">
        <v>918</v>
      </c>
      <c r="EBF1536" s="229" t="s">
        <v>919</v>
      </c>
      <c r="EBG1536" s="229" t="s">
        <v>3963</v>
      </c>
      <c r="EBH1536" s="229" t="s">
        <v>559</v>
      </c>
      <c r="EBI1536" s="229" t="s">
        <v>294</v>
      </c>
      <c r="EBJ1536" s="229" t="s">
        <v>289</v>
      </c>
      <c r="EBK1536" s="229" t="s">
        <v>35</v>
      </c>
      <c r="EBL1536" s="229" t="s">
        <v>29</v>
      </c>
      <c r="EBM1536" s="229" t="s">
        <v>181</v>
      </c>
      <c r="EBN1536" s="229" t="s">
        <v>3964</v>
      </c>
      <c r="EBO1536" s="229" t="s">
        <v>239</v>
      </c>
      <c r="EBP1536" s="229" t="s">
        <v>1186</v>
      </c>
      <c r="EBQ1536" s="229" t="s">
        <v>222</v>
      </c>
      <c r="EBR1536" s="229" t="s">
        <v>223</v>
      </c>
      <c r="EBS1536" s="229" t="s">
        <v>172</v>
      </c>
      <c r="EBT1536" s="229" t="s">
        <v>289</v>
      </c>
      <c r="EBU1536" s="229" t="s">
        <v>227</v>
      </c>
      <c r="EBY1536" s="229">
        <v>2024</v>
      </c>
      <c r="EBZ1536" s="229" t="s">
        <v>57</v>
      </c>
      <c r="ECA1536" s="229" t="s">
        <v>3938</v>
      </c>
      <c r="ECB1536" s="229">
        <v>12974868</v>
      </c>
      <c r="ECC1536" s="229" t="s">
        <v>3959</v>
      </c>
      <c r="ECD1536" s="229" t="s">
        <v>310</v>
      </c>
      <c r="ECE1536" s="229" t="s">
        <v>3960</v>
      </c>
      <c r="ECF1536" s="229" t="s">
        <v>558</v>
      </c>
      <c r="ECG1536" s="229" t="s">
        <v>52</v>
      </c>
      <c r="ECH1536" s="229" t="s">
        <v>3961</v>
      </c>
      <c r="ECJ1536" s="229" t="s">
        <v>3962</v>
      </c>
      <c r="ECK1536" s="229" t="s">
        <v>918</v>
      </c>
      <c r="ECL1536" s="229" t="s">
        <v>919</v>
      </c>
      <c r="ECM1536" s="229" t="s">
        <v>3963</v>
      </c>
      <c r="ECN1536" s="229" t="s">
        <v>559</v>
      </c>
      <c r="ECO1536" s="229" t="s">
        <v>294</v>
      </c>
      <c r="ECP1536" s="229" t="s">
        <v>289</v>
      </c>
      <c r="ECQ1536" s="229" t="s">
        <v>35</v>
      </c>
      <c r="ECR1536" s="229" t="s">
        <v>29</v>
      </c>
      <c r="ECS1536" s="229" t="s">
        <v>181</v>
      </c>
      <c r="ECT1536" s="229" t="s">
        <v>3964</v>
      </c>
      <c r="ECU1536" s="229" t="s">
        <v>239</v>
      </c>
      <c r="ECV1536" s="229" t="s">
        <v>1186</v>
      </c>
      <c r="ECW1536" s="229" t="s">
        <v>222</v>
      </c>
      <c r="ECX1536" s="229" t="s">
        <v>223</v>
      </c>
      <c r="ECY1536" s="229" t="s">
        <v>172</v>
      </c>
      <c r="ECZ1536" s="229" t="s">
        <v>289</v>
      </c>
      <c r="EDA1536" s="229" t="s">
        <v>227</v>
      </c>
      <c r="EDE1536" s="229">
        <v>2024</v>
      </c>
      <c r="EDF1536" s="229" t="s">
        <v>57</v>
      </c>
      <c r="EDG1536" s="229" t="s">
        <v>3938</v>
      </c>
      <c r="EDH1536" s="229">
        <v>12974868</v>
      </c>
      <c r="EDI1536" s="229" t="s">
        <v>3959</v>
      </c>
      <c r="EDJ1536" s="229" t="s">
        <v>310</v>
      </c>
      <c r="EDK1536" s="229" t="s">
        <v>3960</v>
      </c>
      <c r="EDL1536" s="229" t="s">
        <v>558</v>
      </c>
      <c r="EDM1536" s="229" t="s">
        <v>52</v>
      </c>
      <c r="EDN1536" s="229" t="s">
        <v>3961</v>
      </c>
      <c r="EDP1536" s="229" t="s">
        <v>3962</v>
      </c>
      <c r="EDQ1536" s="229" t="s">
        <v>918</v>
      </c>
      <c r="EDR1536" s="229" t="s">
        <v>919</v>
      </c>
      <c r="EDS1536" s="229" t="s">
        <v>3963</v>
      </c>
      <c r="EDT1536" s="229" t="s">
        <v>559</v>
      </c>
      <c r="EDU1536" s="229" t="s">
        <v>294</v>
      </c>
      <c r="EDV1536" s="229" t="s">
        <v>289</v>
      </c>
      <c r="EDW1536" s="229" t="s">
        <v>35</v>
      </c>
      <c r="EDX1536" s="229" t="s">
        <v>29</v>
      </c>
      <c r="EDY1536" s="229" t="s">
        <v>181</v>
      </c>
      <c r="EDZ1536" s="229" t="s">
        <v>3964</v>
      </c>
      <c r="EEA1536" s="229" t="s">
        <v>239</v>
      </c>
      <c r="EEB1536" s="229" t="s">
        <v>1186</v>
      </c>
      <c r="EEC1536" s="229" t="s">
        <v>222</v>
      </c>
      <c r="EED1536" s="229" t="s">
        <v>223</v>
      </c>
      <c r="EEE1536" s="229" t="s">
        <v>172</v>
      </c>
      <c r="EEF1536" s="229" t="s">
        <v>289</v>
      </c>
      <c r="EEG1536" s="229" t="s">
        <v>227</v>
      </c>
      <c r="EEK1536" s="229">
        <v>2024</v>
      </c>
      <c r="EEL1536" s="229" t="s">
        <v>57</v>
      </c>
      <c r="EEM1536" s="229" t="s">
        <v>3938</v>
      </c>
      <c r="EEN1536" s="229">
        <v>12974868</v>
      </c>
      <c r="EEO1536" s="229" t="s">
        <v>3959</v>
      </c>
      <c r="EEP1536" s="229" t="s">
        <v>310</v>
      </c>
      <c r="EEQ1536" s="229" t="s">
        <v>3960</v>
      </c>
      <c r="EER1536" s="229" t="s">
        <v>558</v>
      </c>
      <c r="EES1536" s="229" t="s">
        <v>52</v>
      </c>
      <c r="EET1536" s="229" t="s">
        <v>3961</v>
      </c>
      <c r="EEV1536" s="229" t="s">
        <v>3962</v>
      </c>
      <c r="EEW1536" s="229" t="s">
        <v>918</v>
      </c>
      <c r="EEX1536" s="229" t="s">
        <v>919</v>
      </c>
      <c r="EEY1536" s="229" t="s">
        <v>3963</v>
      </c>
      <c r="EEZ1536" s="229" t="s">
        <v>559</v>
      </c>
      <c r="EFA1536" s="229" t="s">
        <v>294</v>
      </c>
      <c r="EFB1536" s="229" t="s">
        <v>289</v>
      </c>
      <c r="EFC1536" s="229" t="s">
        <v>35</v>
      </c>
      <c r="EFD1536" s="229" t="s">
        <v>29</v>
      </c>
      <c r="EFE1536" s="229" t="s">
        <v>181</v>
      </c>
      <c r="EFF1536" s="229" t="s">
        <v>3964</v>
      </c>
      <c r="EFG1536" s="229" t="s">
        <v>239</v>
      </c>
      <c r="EFH1536" s="229" t="s">
        <v>1186</v>
      </c>
      <c r="EFI1536" s="229" t="s">
        <v>222</v>
      </c>
      <c r="EFJ1536" s="229" t="s">
        <v>223</v>
      </c>
      <c r="EFK1536" s="229" t="s">
        <v>172</v>
      </c>
      <c r="EFL1536" s="229" t="s">
        <v>289</v>
      </c>
      <c r="EFM1536" s="229" t="s">
        <v>227</v>
      </c>
      <c r="EFQ1536" s="229">
        <v>2024</v>
      </c>
      <c r="EFR1536" s="229" t="s">
        <v>57</v>
      </c>
      <c r="EFS1536" s="229" t="s">
        <v>3938</v>
      </c>
      <c r="EFT1536" s="229">
        <v>12974868</v>
      </c>
      <c r="EFU1536" s="229" t="s">
        <v>3959</v>
      </c>
      <c r="EFV1536" s="229" t="s">
        <v>310</v>
      </c>
      <c r="EFW1536" s="229" t="s">
        <v>3960</v>
      </c>
      <c r="EFX1536" s="229" t="s">
        <v>558</v>
      </c>
      <c r="EFY1536" s="229" t="s">
        <v>52</v>
      </c>
      <c r="EFZ1536" s="229" t="s">
        <v>3961</v>
      </c>
      <c r="EGB1536" s="229" t="s">
        <v>3962</v>
      </c>
      <c r="EGC1536" s="229" t="s">
        <v>918</v>
      </c>
      <c r="EGD1536" s="229" t="s">
        <v>919</v>
      </c>
      <c r="EGE1536" s="229" t="s">
        <v>3963</v>
      </c>
      <c r="EGF1536" s="229" t="s">
        <v>559</v>
      </c>
      <c r="EGG1536" s="229" t="s">
        <v>294</v>
      </c>
      <c r="EGH1536" s="229" t="s">
        <v>289</v>
      </c>
      <c r="EGI1536" s="229" t="s">
        <v>35</v>
      </c>
      <c r="EGJ1536" s="229" t="s">
        <v>29</v>
      </c>
      <c r="EGK1536" s="229" t="s">
        <v>181</v>
      </c>
      <c r="EGL1536" s="229" t="s">
        <v>3964</v>
      </c>
      <c r="EGM1536" s="229" t="s">
        <v>239</v>
      </c>
      <c r="EGN1536" s="229" t="s">
        <v>1186</v>
      </c>
      <c r="EGO1536" s="229" t="s">
        <v>222</v>
      </c>
      <c r="EGP1536" s="229" t="s">
        <v>223</v>
      </c>
      <c r="EGQ1536" s="229" t="s">
        <v>172</v>
      </c>
      <c r="EGR1536" s="229" t="s">
        <v>289</v>
      </c>
      <c r="EGS1536" s="229" t="s">
        <v>227</v>
      </c>
      <c r="EGW1536" s="229">
        <v>2024</v>
      </c>
      <c r="EGX1536" s="229" t="s">
        <v>57</v>
      </c>
      <c r="EGY1536" s="229" t="s">
        <v>3938</v>
      </c>
      <c r="EGZ1536" s="229">
        <v>12974868</v>
      </c>
      <c r="EHA1536" s="229" t="s">
        <v>3959</v>
      </c>
      <c r="EHB1536" s="229" t="s">
        <v>310</v>
      </c>
      <c r="EHC1536" s="229" t="s">
        <v>3960</v>
      </c>
      <c r="EHD1536" s="229" t="s">
        <v>558</v>
      </c>
      <c r="EHE1536" s="229" t="s">
        <v>52</v>
      </c>
      <c r="EHF1536" s="229" t="s">
        <v>3961</v>
      </c>
      <c r="EHH1536" s="229" t="s">
        <v>3962</v>
      </c>
      <c r="EHI1536" s="229" t="s">
        <v>918</v>
      </c>
      <c r="EHJ1536" s="229" t="s">
        <v>919</v>
      </c>
      <c r="EHK1536" s="229" t="s">
        <v>3963</v>
      </c>
      <c r="EHL1536" s="229" t="s">
        <v>559</v>
      </c>
      <c r="EHM1536" s="229" t="s">
        <v>294</v>
      </c>
      <c r="EHN1536" s="229" t="s">
        <v>289</v>
      </c>
      <c r="EHO1536" s="229" t="s">
        <v>35</v>
      </c>
      <c r="EHP1536" s="229" t="s">
        <v>29</v>
      </c>
      <c r="EHQ1536" s="229" t="s">
        <v>181</v>
      </c>
      <c r="EHR1536" s="229" t="s">
        <v>3964</v>
      </c>
      <c r="EHS1536" s="229" t="s">
        <v>239</v>
      </c>
      <c r="EHT1536" s="229" t="s">
        <v>1186</v>
      </c>
      <c r="EHU1536" s="229" t="s">
        <v>222</v>
      </c>
      <c r="EHV1536" s="229" t="s">
        <v>223</v>
      </c>
      <c r="EHW1536" s="229" t="s">
        <v>172</v>
      </c>
      <c r="EHX1536" s="229" t="s">
        <v>289</v>
      </c>
      <c r="EHY1536" s="229" t="s">
        <v>227</v>
      </c>
      <c r="EIC1536" s="229">
        <v>2024</v>
      </c>
      <c r="EID1536" s="229" t="s">
        <v>57</v>
      </c>
      <c r="EIE1536" s="229" t="s">
        <v>3938</v>
      </c>
      <c r="EIF1536" s="229">
        <v>12974868</v>
      </c>
      <c r="EIG1536" s="229" t="s">
        <v>3959</v>
      </c>
      <c r="EIH1536" s="229" t="s">
        <v>310</v>
      </c>
      <c r="EII1536" s="229" t="s">
        <v>3960</v>
      </c>
      <c r="EIJ1536" s="229" t="s">
        <v>558</v>
      </c>
      <c r="EIK1536" s="229" t="s">
        <v>52</v>
      </c>
      <c r="EIL1536" s="229" t="s">
        <v>3961</v>
      </c>
      <c r="EIN1536" s="229" t="s">
        <v>3962</v>
      </c>
      <c r="EIO1536" s="229" t="s">
        <v>918</v>
      </c>
      <c r="EIP1536" s="229" t="s">
        <v>919</v>
      </c>
      <c r="EIQ1536" s="229" t="s">
        <v>3963</v>
      </c>
      <c r="EIR1536" s="229" t="s">
        <v>559</v>
      </c>
      <c r="EIS1536" s="229" t="s">
        <v>294</v>
      </c>
      <c r="EIT1536" s="229" t="s">
        <v>289</v>
      </c>
      <c r="EIU1536" s="229" t="s">
        <v>35</v>
      </c>
      <c r="EIV1536" s="229" t="s">
        <v>29</v>
      </c>
      <c r="EIW1536" s="229" t="s">
        <v>181</v>
      </c>
      <c r="EIX1536" s="229" t="s">
        <v>3964</v>
      </c>
      <c r="EIY1536" s="229" t="s">
        <v>239</v>
      </c>
      <c r="EIZ1536" s="229" t="s">
        <v>1186</v>
      </c>
      <c r="EJA1536" s="229" t="s">
        <v>222</v>
      </c>
      <c r="EJB1536" s="229" t="s">
        <v>223</v>
      </c>
      <c r="EJC1536" s="229" t="s">
        <v>172</v>
      </c>
      <c r="EJD1536" s="229" t="s">
        <v>289</v>
      </c>
      <c r="EJE1536" s="229" t="s">
        <v>227</v>
      </c>
      <c r="EJI1536" s="229">
        <v>2024</v>
      </c>
      <c r="EJJ1536" s="229" t="s">
        <v>57</v>
      </c>
      <c r="EJK1536" s="229" t="s">
        <v>3938</v>
      </c>
      <c r="EJL1536" s="229">
        <v>12974868</v>
      </c>
      <c r="EJM1536" s="229" t="s">
        <v>3959</v>
      </c>
      <c r="EJN1536" s="229" t="s">
        <v>310</v>
      </c>
      <c r="EJO1536" s="229" t="s">
        <v>3960</v>
      </c>
      <c r="EJP1536" s="229" t="s">
        <v>558</v>
      </c>
      <c r="EJQ1536" s="229" t="s">
        <v>52</v>
      </c>
      <c r="EJR1536" s="229" t="s">
        <v>3961</v>
      </c>
      <c r="EJT1536" s="229" t="s">
        <v>3962</v>
      </c>
      <c r="EJU1536" s="229" t="s">
        <v>918</v>
      </c>
      <c r="EJV1536" s="229" t="s">
        <v>919</v>
      </c>
      <c r="EJW1536" s="229" t="s">
        <v>3963</v>
      </c>
      <c r="EJX1536" s="229" t="s">
        <v>559</v>
      </c>
      <c r="EJY1536" s="229" t="s">
        <v>294</v>
      </c>
      <c r="EJZ1536" s="229" t="s">
        <v>289</v>
      </c>
      <c r="EKA1536" s="229" t="s">
        <v>35</v>
      </c>
      <c r="EKB1536" s="229" t="s">
        <v>29</v>
      </c>
      <c r="EKC1536" s="229" t="s">
        <v>181</v>
      </c>
      <c r="EKD1536" s="229" t="s">
        <v>3964</v>
      </c>
      <c r="EKE1536" s="229" t="s">
        <v>239</v>
      </c>
      <c r="EKF1536" s="229" t="s">
        <v>1186</v>
      </c>
      <c r="EKG1536" s="229" t="s">
        <v>222</v>
      </c>
      <c r="EKH1536" s="229" t="s">
        <v>223</v>
      </c>
      <c r="EKI1536" s="229" t="s">
        <v>172</v>
      </c>
      <c r="EKJ1536" s="229" t="s">
        <v>289</v>
      </c>
      <c r="EKK1536" s="229" t="s">
        <v>227</v>
      </c>
      <c r="EKO1536" s="229">
        <v>2024</v>
      </c>
      <c r="EKP1536" s="229" t="s">
        <v>57</v>
      </c>
      <c r="EKQ1536" s="229" t="s">
        <v>3938</v>
      </c>
      <c r="EKR1536" s="229">
        <v>12974868</v>
      </c>
      <c r="EKS1536" s="229" t="s">
        <v>3959</v>
      </c>
      <c r="EKT1536" s="229" t="s">
        <v>310</v>
      </c>
      <c r="EKU1536" s="229" t="s">
        <v>3960</v>
      </c>
      <c r="EKV1536" s="229" t="s">
        <v>558</v>
      </c>
      <c r="EKW1536" s="229" t="s">
        <v>52</v>
      </c>
      <c r="EKX1536" s="229" t="s">
        <v>3961</v>
      </c>
      <c r="EKZ1536" s="229" t="s">
        <v>3962</v>
      </c>
      <c r="ELA1536" s="229" t="s">
        <v>918</v>
      </c>
      <c r="ELB1536" s="229" t="s">
        <v>919</v>
      </c>
      <c r="ELC1536" s="229" t="s">
        <v>3963</v>
      </c>
      <c r="ELD1536" s="229" t="s">
        <v>559</v>
      </c>
      <c r="ELE1536" s="229" t="s">
        <v>294</v>
      </c>
      <c r="ELF1536" s="229" t="s">
        <v>289</v>
      </c>
      <c r="ELG1536" s="229" t="s">
        <v>35</v>
      </c>
      <c r="ELH1536" s="229" t="s">
        <v>29</v>
      </c>
      <c r="ELI1536" s="229" t="s">
        <v>181</v>
      </c>
      <c r="ELJ1536" s="229" t="s">
        <v>3964</v>
      </c>
      <c r="ELK1536" s="229" t="s">
        <v>239</v>
      </c>
      <c r="ELL1536" s="229" t="s">
        <v>1186</v>
      </c>
      <c r="ELM1536" s="229" t="s">
        <v>222</v>
      </c>
      <c r="ELN1536" s="229" t="s">
        <v>223</v>
      </c>
      <c r="ELO1536" s="229" t="s">
        <v>172</v>
      </c>
      <c r="ELP1536" s="229" t="s">
        <v>289</v>
      </c>
      <c r="ELQ1536" s="229" t="s">
        <v>227</v>
      </c>
      <c r="ELU1536" s="229">
        <v>2024</v>
      </c>
      <c r="ELV1536" s="229" t="s">
        <v>57</v>
      </c>
      <c r="ELW1536" s="229" t="s">
        <v>3938</v>
      </c>
      <c r="ELX1536" s="229">
        <v>12974868</v>
      </c>
      <c r="ELY1536" s="229" t="s">
        <v>3959</v>
      </c>
      <c r="ELZ1536" s="229" t="s">
        <v>310</v>
      </c>
      <c r="EMA1536" s="229" t="s">
        <v>3960</v>
      </c>
      <c r="EMB1536" s="229" t="s">
        <v>558</v>
      </c>
      <c r="EMC1536" s="229" t="s">
        <v>52</v>
      </c>
      <c r="EMD1536" s="229" t="s">
        <v>3961</v>
      </c>
      <c r="EMF1536" s="229" t="s">
        <v>3962</v>
      </c>
      <c r="EMG1536" s="229" t="s">
        <v>918</v>
      </c>
      <c r="EMH1536" s="229" t="s">
        <v>919</v>
      </c>
      <c r="EMI1536" s="229" t="s">
        <v>3963</v>
      </c>
      <c r="EMJ1536" s="229" t="s">
        <v>559</v>
      </c>
      <c r="EMK1536" s="229" t="s">
        <v>294</v>
      </c>
      <c r="EML1536" s="229" t="s">
        <v>289</v>
      </c>
      <c r="EMM1536" s="229" t="s">
        <v>35</v>
      </c>
      <c r="EMN1536" s="229" t="s">
        <v>29</v>
      </c>
      <c r="EMO1536" s="229" t="s">
        <v>181</v>
      </c>
      <c r="EMP1536" s="229" t="s">
        <v>3964</v>
      </c>
      <c r="EMQ1536" s="229" t="s">
        <v>239</v>
      </c>
      <c r="EMR1536" s="229" t="s">
        <v>1186</v>
      </c>
      <c r="EMS1536" s="229" t="s">
        <v>222</v>
      </c>
      <c r="EMT1536" s="229" t="s">
        <v>223</v>
      </c>
      <c r="EMU1536" s="229" t="s">
        <v>172</v>
      </c>
      <c r="EMV1536" s="229" t="s">
        <v>289</v>
      </c>
      <c r="EMW1536" s="229" t="s">
        <v>227</v>
      </c>
      <c r="ENA1536" s="229">
        <v>2024</v>
      </c>
      <c r="ENB1536" s="229" t="s">
        <v>57</v>
      </c>
      <c r="ENC1536" s="229" t="s">
        <v>3938</v>
      </c>
      <c r="END1536" s="229">
        <v>12974868</v>
      </c>
      <c r="ENE1536" s="229" t="s">
        <v>3959</v>
      </c>
      <c r="ENF1536" s="229" t="s">
        <v>310</v>
      </c>
      <c r="ENG1536" s="229" t="s">
        <v>3960</v>
      </c>
      <c r="ENH1536" s="229" t="s">
        <v>558</v>
      </c>
      <c r="ENI1536" s="229" t="s">
        <v>52</v>
      </c>
      <c r="ENJ1536" s="229" t="s">
        <v>3961</v>
      </c>
      <c r="ENL1536" s="229" t="s">
        <v>3962</v>
      </c>
      <c r="ENM1536" s="229" t="s">
        <v>918</v>
      </c>
      <c r="ENN1536" s="229" t="s">
        <v>919</v>
      </c>
      <c r="ENO1536" s="229" t="s">
        <v>3963</v>
      </c>
      <c r="ENP1536" s="229" t="s">
        <v>559</v>
      </c>
      <c r="ENQ1536" s="229" t="s">
        <v>294</v>
      </c>
      <c r="ENR1536" s="229" t="s">
        <v>289</v>
      </c>
      <c r="ENS1536" s="229" t="s">
        <v>35</v>
      </c>
      <c r="ENT1536" s="229" t="s">
        <v>29</v>
      </c>
      <c r="ENU1536" s="229" t="s">
        <v>181</v>
      </c>
      <c r="ENV1536" s="229" t="s">
        <v>3964</v>
      </c>
      <c r="ENW1536" s="229" t="s">
        <v>239</v>
      </c>
      <c r="ENX1536" s="229" t="s">
        <v>1186</v>
      </c>
      <c r="ENY1536" s="229" t="s">
        <v>222</v>
      </c>
      <c r="ENZ1536" s="229" t="s">
        <v>223</v>
      </c>
      <c r="EOA1536" s="229" t="s">
        <v>172</v>
      </c>
      <c r="EOB1536" s="229" t="s">
        <v>289</v>
      </c>
      <c r="EOC1536" s="229" t="s">
        <v>227</v>
      </c>
      <c r="EOG1536" s="229">
        <v>2024</v>
      </c>
      <c r="EOH1536" s="229" t="s">
        <v>57</v>
      </c>
      <c r="EOI1536" s="229" t="s">
        <v>3938</v>
      </c>
      <c r="EOJ1536" s="229">
        <v>12974868</v>
      </c>
      <c r="EOK1536" s="229" t="s">
        <v>3959</v>
      </c>
      <c r="EOL1536" s="229" t="s">
        <v>310</v>
      </c>
      <c r="EOM1536" s="229" t="s">
        <v>3960</v>
      </c>
      <c r="EON1536" s="229" t="s">
        <v>558</v>
      </c>
      <c r="EOO1536" s="229" t="s">
        <v>52</v>
      </c>
      <c r="EOP1536" s="229" t="s">
        <v>3961</v>
      </c>
      <c r="EOR1536" s="229" t="s">
        <v>3962</v>
      </c>
      <c r="EOS1536" s="229" t="s">
        <v>918</v>
      </c>
      <c r="EOT1536" s="229" t="s">
        <v>919</v>
      </c>
      <c r="EOU1536" s="229" t="s">
        <v>3963</v>
      </c>
      <c r="EOV1536" s="229" t="s">
        <v>559</v>
      </c>
      <c r="EOW1536" s="229" t="s">
        <v>294</v>
      </c>
      <c r="EOX1536" s="229" t="s">
        <v>289</v>
      </c>
      <c r="EOY1536" s="229" t="s">
        <v>35</v>
      </c>
      <c r="EOZ1536" s="229" t="s">
        <v>29</v>
      </c>
      <c r="EPA1536" s="229" t="s">
        <v>181</v>
      </c>
      <c r="EPB1536" s="229" t="s">
        <v>3964</v>
      </c>
      <c r="EPC1536" s="229" t="s">
        <v>239</v>
      </c>
      <c r="EPD1536" s="229" t="s">
        <v>1186</v>
      </c>
      <c r="EPE1536" s="229" t="s">
        <v>222</v>
      </c>
      <c r="EPF1536" s="229" t="s">
        <v>223</v>
      </c>
      <c r="EPG1536" s="229" t="s">
        <v>172</v>
      </c>
      <c r="EPH1536" s="229" t="s">
        <v>289</v>
      </c>
      <c r="EPI1536" s="229" t="s">
        <v>227</v>
      </c>
      <c r="EPM1536" s="229">
        <v>2024</v>
      </c>
      <c r="EPN1536" s="229" t="s">
        <v>57</v>
      </c>
      <c r="EPO1536" s="229" t="s">
        <v>3938</v>
      </c>
      <c r="EPP1536" s="229">
        <v>12974868</v>
      </c>
      <c r="EPQ1536" s="229" t="s">
        <v>3959</v>
      </c>
      <c r="EPR1536" s="229" t="s">
        <v>310</v>
      </c>
      <c r="EPS1536" s="229" t="s">
        <v>3960</v>
      </c>
      <c r="EPT1536" s="229" t="s">
        <v>558</v>
      </c>
      <c r="EPU1536" s="229" t="s">
        <v>52</v>
      </c>
      <c r="EPV1536" s="229" t="s">
        <v>3961</v>
      </c>
      <c r="EPX1536" s="229" t="s">
        <v>3962</v>
      </c>
      <c r="EPY1536" s="229" t="s">
        <v>918</v>
      </c>
      <c r="EPZ1536" s="229" t="s">
        <v>919</v>
      </c>
      <c r="EQA1536" s="229" t="s">
        <v>3963</v>
      </c>
      <c r="EQB1536" s="229" t="s">
        <v>559</v>
      </c>
      <c r="EQC1536" s="229" t="s">
        <v>294</v>
      </c>
      <c r="EQD1536" s="229" t="s">
        <v>289</v>
      </c>
      <c r="EQE1536" s="229" t="s">
        <v>35</v>
      </c>
      <c r="EQF1536" s="229" t="s">
        <v>29</v>
      </c>
      <c r="EQG1536" s="229" t="s">
        <v>181</v>
      </c>
      <c r="EQH1536" s="229" t="s">
        <v>3964</v>
      </c>
      <c r="EQI1536" s="229" t="s">
        <v>239</v>
      </c>
      <c r="EQJ1536" s="229" t="s">
        <v>1186</v>
      </c>
      <c r="EQK1536" s="229" t="s">
        <v>222</v>
      </c>
      <c r="EQL1536" s="229" t="s">
        <v>223</v>
      </c>
      <c r="EQM1536" s="229" t="s">
        <v>172</v>
      </c>
      <c r="EQN1536" s="229" t="s">
        <v>289</v>
      </c>
      <c r="EQO1536" s="229" t="s">
        <v>227</v>
      </c>
      <c r="EQS1536" s="229">
        <v>2024</v>
      </c>
      <c r="EQT1536" s="229" t="s">
        <v>57</v>
      </c>
      <c r="EQU1536" s="229" t="s">
        <v>3938</v>
      </c>
      <c r="EQV1536" s="229">
        <v>12974868</v>
      </c>
      <c r="EQW1536" s="229" t="s">
        <v>3959</v>
      </c>
      <c r="EQX1536" s="229" t="s">
        <v>310</v>
      </c>
      <c r="EQY1536" s="229" t="s">
        <v>3960</v>
      </c>
      <c r="EQZ1536" s="229" t="s">
        <v>558</v>
      </c>
      <c r="ERA1536" s="229" t="s">
        <v>52</v>
      </c>
      <c r="ERB1536" s="229" t="s">
        <v>3961</v>
      </c>
      <c r="ERD1536" s="229" t="s">
        <v>3962</v>
      </c>
      <c r="ERE1536" s="229" t="s">
        <v>918</v>
      </c>
      <c r="ERF1536" s="229" t="s">
        <v>919</v>
      </c>
      <c r="ERG1536" s="229" t="s">
        <v>3963</v>
      </c>
      <c r="ERH1536" s="229" t="s">
        <v>559</v>
      </c>
      <c r="ERI1536" s="229" t="s">
        <v>294</v>
      </c>
      <c r="ERJ1536" s="229" t="s">
        <v>289</v>
      </c>
      <c r="ERK1536" s="229" t="s">
        <v>35</v>
      </c>
      <c r="ERL1536" s="229" t="s">
        <v>29</v>
      </c>
      <c r="ERM1536" s="229" t="s">
        <v>181</v>
      </c>
      <c r="ERN1536" s="229" t="s">
        <v>3964</v>
      </c>
      <c r="ERO1536" s="229" t="s">
        <v>239</v>
      </c>
      <c r="ERP1536" s="229" t="s">
        <v>1186</v>
      </c>
      <c r="ERQ1536" s="229" t="s">
        <v>222</v>
      </c>
      <c r="ERR1536" s="229" t="s">
        <v>223</v>
      </c>
      <c r="ERS1536" s="229" t="s">
        <v>172</v>
      </c>
      <c r="ERT1536" s="229" t="s">
        <v>289</v>
      </c>
      <c r="ERU1536" s="229" t="s">
        <v>227</v>
      </c>
      <c r="ERY1536" s="229">
        <v>2024</v>
      </c>
      <c r="ERZ1536" s="229" t="s">
        <v>57</v>
      </c>
      <c r="ESA1536" s="229" t="s">
        <v>3938</v>
      </c>
      <c r="ESB1536" s="229">
        <v>12974868</v>
      </c>
      <c r="ESC1536" s="229" t="s">
        <v>3959</v>
      </c>
      <c r="ESD1536" s="229" t="s">
        <v>310</v>
      </c>
      <c r="ESE1536" s="229" t="s">
        <v>3960</v>
      </c>
      <c r="ESF1536" s="229" t="s">
        <v>558</v>
      </c>
      <c r="ESG1536" s="229" t="s">
        <v>52</v>
      </c>
      <c r="ESH1536" s="229" t="s">
        <v>3961</v>
      </c>
      <c r="ESJ1536" s="229" t="s">
        <v>3962</v>
      </c>
      <c r="ESK1536" s="229" t="s">
        <v>918</v>
      </c>
      <c r="ESL1536" s="229" t="s">
        <v>919</v>
      </c>
      <c r="ESM1536" s="229" t="s">
        <v>3963</v>
      </c>
      <c r="ESN1536" s="229" t="s">
        <v>559</v>
      </c>
      <c r="ESO1536" s="229" t="s">
        <v>294</v>
      </c>
      <c r="ESP1536" s="229" t="s">
        <v>289</v>
      </c>
      <c r="ESQ1536" s="229" t="s">
        <v>35</v>
      </c>
      <c r="ESR1536" s="229" t="s">
        <v>29</v>
      </c>
      <c r="ESS1536" s="229" t="s">
        <v>181</v>
      </c>
      <c r="EST1536" s="229" t="s">
        <v>3964</v>
      </c>
      <c r="ESU1536" s="229" t="s">
        <v>239</v>
      </c>
      <c r="ESV1536" s="229" t="s">
        <v>1186</v>
      </c>
      <c r="ESW1536" s="229" t="s">
        <v>222</v>
      </c>
      <c r="ESX1536" s="229" t="s">
        <v>223</v>
      </c>
      <c r="ESY1536" s="229" t="s">
        <v>172</v>
      </c>
      <c r="ESZ1536" s="229" t="s">
        <v>289</v>
      </c>
      <c r="ETA1536" s="229" t="s">
        <v>227</v>
      </c>
      <c r="ETE1536" s="229">
        <v>2024</v>
      </c>
      <c r="ETF1536" s="229" t="s">
        <v>57</v>
      </c>
      <c r="ETG1536" s="229" t="s">
        <v>3938</v>
      </c>
      <c r="ETH1536" s="229">
        <v>12974868</v>
      </c>
      <c r="ETI1536" s="229" t="s">
        <v>3959</v>
      </c>
      <c r="ETJ1536" s="229" t="s">
        <v>310</v>
      </c>
      <c r="ETK1536" s="229" t="s">
        <v>3960</v>
      </c>
      <c r="ETL1536" s="229" t="s">
        <v>558</v>
      </c>
      <c r="ETM1536" s="229" t="s">
        <v>52</v>
      </c>
      <c r="ETN1536" s="229" t="s">
        <v>3961</v>
      </c>
      <c r="ETP1536" s="229" t="s">
        <v>3962</v>
      </c>
      <c r="ETQ1536" s="229" t="s">
        <v>918</v>
      </c>
      <c r="ETR1536" s="229" t="s">
        <v>919</v>
      </c>
      <c r="ETS1536" s="229" t="s">
        <v>3963</v>
      </c>
      <c r="ETT1536" s="229" t="s">
        <v>559</v>
      </c>
      <c r="ETU1536" s="229" t="s">
        <v>294</v>
      </c>
      <c r="ETV1536" s="229" t="s">
        <v>289</v>
      </c>
      <c r="ETW1536" s="229" t="s">
        <v>35</v>
      </c>
      <c r="ETX1536" s="229" t="s">
        <v>29</v>
      </c>
      <c r="ETY1536" s="229" t="s">
        <v>181</v>
      </c>
      <c r="ETZ1536" s="229" t="s">
        <v>3964</v>
      </c>
      <c r="EUA1536" s="229" t="s">
        <v>239</v>
      </c>
      <c r="EUB1536" s="229" t="s">
        <v>1186</v>
      </c>
      <c r="EUC1536" s="229" t="s">
        <v>222</v>
      </c>
      <c r="EUD1536" s="229" t="s">
        <v>223</v>
      </c>
      <c r="EUE1536" s="229" t="s">
        <v>172</v>
      </c>
      <c r="EUF1536" s="229" t="s">
        <v>289</v>
      </c>
      <c r="EUG1536" s="229" t="s">
        <v>227</v>
      </c>
      <c r="EUK1536" s="229">
        <v>2024</v>
      </c>
      <c r="EUL1536" s="229" t="s">
        <v>57</v>
      </c>
      <c r="EUM1536" s="229" t="s">
        <v>3938</v>
      </c>
      <c r="EUN1536" s="229">
        <v>12974868</v>
      </c>
      <c r="EUO1536" s="229" t="s">
        <v>3959</v>
      </c>
      <c r="EUP1536" s="229" t="s">
        <v>310</v>
      </c>
      <c r="EUQ1536" s="229" t="s">
        <v>3960</v>
      </c>
      <c r="EUR1536" s="229" t="s">
        <v>558</v>
      </c>
      <c r="EUS1536" s="229" t="s">
        <v>52</v>
      </c>
      <c r="EUT1536" s="229" t="s">
        <v>3961</v>
      </c>
      <c r="EUV1536" s="229" t="s">
        <v>3962</v>
      </c>
      <c r="EUW1536" s="229" t="s">
        <v>918</v>
      </c>
      <c r="EUX1536" s="229" t="s">
        <v>919</v>
      </c>
      <c r="EUY1536" s="229" t="s">
        <v>3963</v>
      </c>
      <c r="EUZ1536" s="229" t="s">
        <v>559</v>
      </c>
      <c r="EVA1536" s="229" t="s">
        <v>294</v>
      </c>
      <c r="EVB1536" s="229" t="s">
        <v>289</v>
      </c>
      <c r="EVC1536" s="229" t="s">
        <v>35</v>
      </c>
      <c r="EVD1536" s="229" t="s">
        <v>29</v>
      </c>
      <c r="EVE1536" s="229" t="s">
        <v>181</v>
      </c>
      <c r="EVF1536" s="229" t="s">
        <v>3964</v>
      </c>
      <c r="EVG1536" s="229" t="s">
        <v>239</v>
      </c>
      <c r="EVH1536" s="229" t="s">
        <v>1186</v>
      </c>
      <c r="EVI1536" s="229" t="s">
        <v>222</v>
      </c>
      <c r="EVJ1536" s="229" t="s">
        <v>223</v>
      </c>
      <c r="EVK1536" s="229" t="s">
        <v>172</v>
      </c>
      <c r="EVL1536" s="229" t="s">
        <v>289</v>
      </c>
      <c r="EVM1536" s="229" t="s">
        <v>227</v>
      </c>
      <c r="EVQ1536" s="229">
        <v>2024</v>
      </c>
      <c r="EVR1536" s="229" t="s">
        <v>57</v>
      </c>
      <c r="EVS1536" s="229" t="s">
        <v>3938</v>
      </c>
      <c r="EVT1536" s="229">
        <v>12974868</v>
      </c>
      <c r="EVU1536" s="229" t="s">
        <v>3959</v>
      </c>
      <c r="EVV1536" s="229" t="s">
        <v>310</v>
      </c>
      <c r="EVW1536" s="229" t="s">
        <v>3960</v>
      </c>
      <c r="EVX1536" s="229" t="s">
        <v>558</v>
      </c>
      <c r="EVY1536" s="229" t="s">
        <v>52</v>
      </c>
      <c r="EVZ1536" s="229" t="s">
        <v>3961</v>
      </c>
      <c r="EWB1536" s="229" t="s">
        <v>3962</v>
      </c>
      <c r="EWC1536" s="229" t="s">
        <v>918</v>
      </c>
      <c r="EWD1536" s="229" t="s">
        <v>919</v>
      </c>
      <c r="EWE1536" s="229" t="s">
        <v>3963</v>
      </c>
      <c r="EWF1536" s="229" t="s">
        <v>559</v>
      </c>
      <c r="EWG1536" s="229" t="s">
        <v>294</v>
      </c>
      <c r="EWH1536" s="229" t="s">
        <v>289</v>
      </c>
      <c r="EWI1536" s="229" t="s">
        <v>35</v>
      </c>
      <c r="EWJ1536" s="229" t="s">
        <v>29</v>
      </c>
      <c r="EWK1536" s="229" t="s">
        <v>181</v>
      </c>
      <c r="EWL1536" s="229" t="s">
        <v>3964</v>
      </c>
      <c r="EWM1536" s="229" t="s">
        <v>239</v>
      </c>
      <c r="EWN1536" s="229" t="s">
        <v>1186</v>
      </c>
      <c r="EWO1536" s="229" t="s">
        <v>222</v>
      </c>
      <c r="EWP1536" s="229" t="s">
        <v>223</v>
      </c>
      <c r="EWQ1536" s="229" t="s">
        <v>172</v>
      </c>
      <c r="EWR1536" s="229" t="s">
        <v>289</v>
      </c>
      <c r="EWS1536" s="229" t="s">
        <v>227</v>
      </c>
      <c r="EWW1536" s="229">
        <v>2024</v>
      </c>
      <c r="EWX1536" s="229" t="s">
        <v>57</v>
      </c>
      <c r="EWY1536" s="229" t="s">
        <v>3938</v>
      </c>
      <c r="EWZ1536" s="229">
        <v>12974868</v>
      </c>
      <c r="EXA1536" s="229" t="s">
        <v>3959</v>
      </c>
      <c r="EXB1536" s="229" t="s">
        <v>310</v>
      </c>
      <c r="EXC1536" s="229" t="s">
        <v>3960</v>
      </c>
      <c r="EXD1536" s="229" t="s">
        <v>558</v>
      </c>
      <c r="EXE1536" s="229" t="s">
        <v>52</v>
      </c>
      <c r="EXF1536" s="229" t="s">
        <v>3961</v>
      </c>
      <c r="EXH1536" s="229" t="s">
        <v>3962</v>
      </c>
      <c r="EXI1536" s="229" t="s">
        <v>918</v>
      </c>
      <c r="EXJ1536" s="229" t="s">
        <v>919</v>
      </c>
      <c r="EXK1536" s="229" t="s">
        <v>3963</v>
      </c>
      <c r="EXL1536" s="229" t="s">
        <v>559</v>
      </c>
      <c r="EXM1536" s="229" t="s">
        <v>294</v>
      </c>
      <c r="EXN1536" s="229" t="s">
        <v>289</v>
      </c>
      <c r="EXO1536" s="229" t="s">
        <v>35</v>
      </c>
      <c r="EXP1536" s="229" t="s">
        <v>29</v>
      </c>
      <c r="EXQ1536" s="229" t="s">
        <v>181</v>
      </c>
      <c r="EXR1536" s="229" t="s">
        <v>3964</v>
      </c>
      <c r="EXS1536" s="229" t="s">
        <v>239</v>
      </c>
      <c r="EXT1536" s="229" t="s">
        <v>1186</v>
      </c>
      <c r="EXU1536" s="229" t="s">
        <v>222</v>
      </c>
      <c r="EXV1536" s="229" t="s">
        <v>223</v>
      </c>
      <c r="EXW1536" s="229" t="s">
        <v>172</v>
      </c>
      <c r="EXX1536" s="229" t="s">
        <v>289</v>
      </c>
      <c r="EXY1536" s="229" t="s">
        <v>227</v>
      </c>
      <c r="EYC1536" s="229">
        <v>2024</v>
      </c>
      <c r="EYD1536" s="229" t="s">
        <v>57</v>
      </c>
      <c r="EYE1536" s="229" t="s">
        <v>3938</v>
      </c>
      <c r="EYF1536" s="229">
        <v>12974868</v>
      </c>
      <c r="EYG1536" s="229" t="s">
        <v>3959</v>
      </c>
      <c r="EYH1536" s="229" t="s">
        <v>310</v>
      </c>
      <c r="EYI1536" s="229" t="s">
        <v>3960</v>
      </c>
      <c r="EYJ1536" s="229" t="s">
        <v>558</v>
      </c>
      <c r="EYK1536" s="229" t="s">
        <v>52</v>
      </c>
      <c r="EYL1536" s="229" t="s">
        <v>3961</v>
      </c>
      <c r="EYN1536" s="229" t="s">
        <v>3962</v>
      </c>
      <c r="EYO1536" s="229" t="s">
        <v>918</v>
      </c>
      <c r="EYP1536" s="229" t="s">
        <v>919</v>
      </c>
      <c r="EYQ1536" s="229" t="s">
        <v>3963</v>
      </c>
      <c r="EYR1536" s="229" t="s">
        <v>559</v>
      </c>
      <c r="EYS1536" s="229" t="s">
        <v>294</v>
      </c>
      <c r="EYT1536" s="229" t="s">
        <v>289</v>
      </c>
      <c r="EYU1536" s="229" t="s">
        <v>35</v>
      </c>
      <c r="EYV1536" s="229" t="s">
        <v>29</v>
      </c>
      <c r="EYW1536" s="229" t="s">
        <v>181</v>
      </c>
      <c r="EYX1536" s="229" t="s">
        <v>3964</v>
      </c>
      <c r="EYY1536" s="229" t="s">
        <v>239</v>
      </c>
      <c r="EYZ1536" s="229" t="s">
        <v>1186</v>
      </c>
      <c r="EZA1536" s="229" t="s">
        <v>222</v>
      </c>
      <c r="EZB1536" s="229" t="s">
        <v>223</v>
      </c>
      <c r="EZC1536" s="229" t="s">
        <v>172</v>
      </c>
      <c r="EZD1536" s="229" t="s">
        <v>289</v>
      </c>
      <c r="EZE1536" s="229" t="s">
        <v>227</v>
      </c>
      <c r="EZI1536" s="229">
        <v>2024</v>
      </c>
      <c r="EZJ1536" s="229" t="s">
        <v>57</v>
      </c>
      <c r="EZK1536" s="229" t="s">
        <v>3938</v>
      </c>
      <c r="EZL1536" s="229">
        <v>12974868</v>
      </c>
      <c r="EZM1536" s="229" t="s">
        <v>3959</v>
      </c>
      <c r="EZN1536" s="229" t="s">
        <v>310</v>
      </c>
      <c r="EZO1536" s="229" t="s">
        <v>3960</v>
      </c>
      <c r="EZP1536" s="229" t="s">
        <v>558</v>
      </c>
      <c r="EZQ1536" s="229" t="s">
        <v>52</v>
      </c>
      <c r="EZR1536" s="229" t="s">
        <v>3961</v>
      </c>
      <c r="EZT1536" s="229" t="s">
        <v>3962</v>
      </c>
      <c r="EZU1536" s="229" t="s">
        <v>918</v>
      </c>
      <c r="EZV1536" s="229" t="s">
        <v>919</v>
      </c>
      <c r="EZW1536" s="229" t="s">
        <v>3963</v>
      </c>
      <c r="EZX1536" s="229" t="s">
        <v>559</v>
      </c>
      <c r="EZY1536" s="229" t="s">
        <v>294</v>
      </c>
      <c r="EZZ1536" s="229" t="s">
        <v>289</v>
      </c>
      <c r="FAA1536" s="229" t="s">
        <v>35</v>
      </c>
      <c r="FAB1536" s="229" t="s">
        <v>29</v>
      </c>
      <c r="FAC1536" s="229" t="s">
        <v>181</v>
      </c>
      <c r="FAD1536" s="229" t="s">
        <v>3964</v>
      </c>
      <c r="FAE1536" s="229" t="s">
        <v>239</v>
      </c>
      <c r="FAF1536" s="229" t="s">
        <v>1186</v>
      </c>
      <c r="FAG1536" s="229" t="s">
        <v>222</v>
      </c>
      <c r="FAH1536" s="229" t="s">
        <v>223</v>
      </c>
      <c r="FAI1536" s="229" t="s">
        <v>172</v>
      </c>
      <c r="FAJ1536" s="229" t="s">
        <v>289</v>
      </c>
      <c r="FAK1536" s="229" t="s">
        <v>227</v>
      </c>
      <c r="FAO1536" s="229">
        <v>2024</v>
      </c>
      <c r="FAP1536" s="229" t="s">
        <v>57</v>
      </c>
      <c r="FAQ1536" s="229" t="s">
        <v>3938</v>
      </c>
      <c r="FAR1536" s="229">
        <v>12974868</v>
      </c>
      <c r="FAS1536" s="229" t="s">
        <v>3959</v>
      </c>
      <c r="FAT1536" s="229" t="s">
        <v>310</v>
      </c>
      <c r="FAU1536" s="229" t="s">
        <v>3960</v>
      </c>
      <c r="FAV1536" s="229" t="s">
        <v>558</v>
      </c>
      <c r="FAW1536" s="229" t="s">
        <v>52</v>
      </c>
      <c r="FAX1536" s="229" t="s">
        <v>3961</v>
      </c>
      <c r="FAZ1536" s="229" t="s">
        <v>3962</v>
      </c>
      <c r="FBA1536" s="229" t="s">
        <v>918</v>
      </c>
      <c r="FBB1536" s="229" t="s">
        <v>919</v>
      </c>
      <c r="FBC1536" s="229" t="s">
        <v>3963</v>
      </c>
      <c r="FBD1536" s="229" t="s">
        <v>559</v>
      </c>
      <c r="FBE1536" s="229" t="s">
        <v>294</v>
      </c>
      <c r="FBF1536" s="229" t="s">
        <v>289</v>
      </c>
      <c r="FBG1536" s="229" t="s">
        <v>35</v>
      </c>
      <c r="FBH1536" s="229" t="s">
        <v>29</v>
      </c>
      <c r="FBI1536" s="229" t="s">
        <v>181</v>
      </c>
      <c r="FBJ1536" s="229" t="s">
        <v>3964</v>
      </c>
      <c r="FBK1536" s="229" t="s">
        <v>239</v>
      </c>
      <c r="FBL1536" s="229" t="s">
        <v>1186</v>
      </c>
      <c r="FBM1536" s="229" t="s">
        <v>222</v>
      </c>
      <c r="FBN1536" s="229" t="s">
        <v>223</v>
      </c>
      <c r="FBO1536" s="229" t="s">
        <v>172</v>
      </c>
      <c r="FBP1536" s="229" t="s">
        <v>289</v>
      </c>
      <c r="FBQ1536" s="229" t="s">
        <v>227</v>
      </c>
      <c r="FBU1536" s="229">
        <v>2024</v>
      </c>
      <c r="FBV1536" s="229" t="s">
        <v>57</v>
      </c>
      <c r="FBW1536" s="229" t="s">
        <v>3938</v>
      </c>
      <c r="FBX1536" s="229">
        <v>12974868</v>
      </c>
      <c r="FBY1536" s="229" t="s">
        <v>3959</v>
      </c>
      <c r="FBZ1536" s="229" t="s">
        <v>310</v>
      </c>
      <c r="FCA1536" s="229" t="s">
        <v>3960</v>
      </c>
      <c r="FCB1536" s="229" t="s">
        <v>558</v>
      </c>
      <c r="FCC1536" s="229" t="s">
        <v>52</v>
      </c>
      <c r="FCD1536" s="229" t="s">
        <v>3961</v>
      </c>
      <c r="FCF1536" s="229" t="s">
        <v>3962</v>
      </c>
      <c r="FCG1536" s="229" t="s">
        <v>918</v>
      </c>
      <c r="FCH1536" s="229" t="s">
        <v>919</v>
      </c>
      <c r="FCI1536" s="229" t="s">
        <v>3963</v>
      </c>
      <c r="FCJ1536" s="229" t="s">
        <v>559</v>
      </c>
      <c r="FCK1536" s="229" t="s">
        <v>294</v>
      </c>
      <c r="FCL1536" s="229" t="s">
        <v>289</v>
      </c>
      <c r="FCM1536" s="229" t="s">
        <v>35</v>
      </c>
      <c r="FCN1536" s="229" t="s">
        <v>29</v>
      </c>
      <c r="FCO1536" s="229" t="s">
        <v>181</v>
      </c>
      <c r="FCP1536" s="229" t="s">
        <v>3964</v>
      </c>
      <c r="FCQ1536" s="229" t="s">
        <v>239</v>
      </c>
      <c r="FCR1536" s="229" t="s">
        <v>1186</v>
      </c>
      <c r="FCS1536" s="229" t="s">
        <v>222</v>
      </c>
      <c r="FCT1536" s="229" t="s">
        <v>223</v>
      </c>
      <c r="FCU1536" s="229" t="s">
        <v>172</v>
      </c>
      <c r="FCV1536" s="229" t="s">
        <v>289</v>
      </c>
      <c r="FCW1536" s="229" t="s">
        <v>227</v>
      </c>
      <c r="FDA1536" s="229">
        <v>2024</v>
      </c>
      <c r="FDB1536" s="229" t="s">
        <v>57</v>
      </c>
      <c r="FDC1536" s="229" t="s">
        <v>3938</v>
      </c>
      <c r="FDD1536" s="229">
        <v>12974868</v>
      </c>
      <c r="FDE1536" s="229" t="s">
        <v>3959</v>
      </c>
      <c r="FDF1536" s="229" t="s">
        <v>310</v>
      </c>
      <c r="FDG1536" s="229" t="s">
        <v>3960</v>
      </c>
      <c r="FDH1536" s="229" t="s">
        <v>558</v>
      </c>
      <c r="FDI1536" s="229" t="s">
        <v>52</v>
      </c>
      <c r="FDJ1536" s="229" t="s">
        <v>3961</v>
      </c>
      <c r="FDL1536" s="229" t="s">
        <v>3962</v>
      </c>
      <c r="FDM1536" s="229" t="s">
        <v>918</v>
      </c>
      <c r="FDN1536" s="229" t="s">
        <v>919</v>
      </c>
      <c r="FDO1536" s="229" t="s">
        <v>3963</v>
      </c>
      <c r="FDP1536" s="229" t="s">
        <v>559</v>
      </c>
      <c r="FDQ1536" s="229" t="s">
        <v>294</v>
      </c>
      <c r="FDR1536" s="229" t="s">
        <v>289</v>
      </c>
      <c r="FDS1536" s="229" t="s">
        <v>35</v>
      </c>
      <c r="FDT1536" s="229" t="s">
        <v>29</v>
      </c>
      <c r="FDU1536" s="229" t="s">
        <v>181</v>
      </c>
      <c r="FDV1536" s="229" t="s">
        <v>3964</v>
      </c>
      <c r="FDW1536" s="229" t="s">
        <v>239</v>
      </c>
      <c r="FDX1536" s="229" t="s">
        <v>1186</v>
      </c>
      <c r="FDY1536" s="229" t="s">
        <v>222</v>
      </c>
      <c r="FDZ1536" s="229" t="s">
        <v>223</v>
      </c>
      <c r="FEA1536" s="229" t="s">
        <v>172</v>
      </c>
      <c r="FEB1536" s="229" t="s">
        <v>289</v>
      </c>
      <c r="FEC1536" s="229" t="s">
        <v>227</v>
      </c>
      <c r="FEG1536" s="229">
        <v>2024</v>
      </c>
      <c r="FEH1536" s="229" t="s">
        <v>57</v>
      </c>
      <c r="FEI1536" s="229" t="s">
        <v>3938</v>
      </c>
      <c r="FEJ1536" s="229">
        <v>12974868</v>
      </c>
      <c r="FEK1536" s="229" t="s">
        <v>3959</v>
      </c>
      <c r="FEL1536" s="229" t="s">
        <v>310</v>
      </c>
      <c r="FEM1536" s="229" t="s">
        <v>3960</v>
      </c>
      <c r="FEN1536" s="229" t="s">
        <v>558</v>
      </c>
      <c r="FEO1536" s="229" t="s">
        <v>52</v>
      </c>
      <c r="FEP1536" s="229" t="s">
        <v>3961</v>
      </c>
      <c r="FER1536" s="229" t="s">
        <v>3962</v>
      </c>
      <c r="FES1536" s="229" t="s">
        <v>918</v>
      </c>
      <c r="FET1536" s="229" t="s">
        <v>919</v>
      </c>
      <c r="FEU1536" s="229" t="s">
        <v>3963</v>
      </c>
      <c r="FEV1536" s="229" t="s">
        <v>559</v>
      </c>
      <c r="FEW1536" s="229" t="s">
        <v>294</v>
      </c>
      <c r="FEX1536" s="229" t="s">
        <v>289</v>
      </c>
      <c r="FEY1536" s="229" t="s">
        <v>35</v>
      </c>
      <c r="FEZ1536" s="229" t="s">
        <v>29</v>
      </c>
      <c r="FFA1536" s="229" t="s">
        <v>181</v>
      </c>
      <c r="FFB1536" s="229" t="s">
        <v>3964</v>
      </c>
      <c r="FFC1536" s="229" t="s">
        <v>239</v>
      </c>
      <c r="FFD1536" s="229" t="s">
        <v>1186</v>
      </c>
      <c r="FFE1536" s="229" t="s">
        <v>222</v>
      </c>
      <c r="FFF1536" s="229" t="s">
        <v>223</v>
      </c>
      <c r="FFG1536" s="229" t="s">
        <v>172</v>
      </c>
      <c r="FFH1536" s="229" t="s">
        <v>289</v>
      </c>
      <c r="FFI1536" s="229" t="s">
        <v>227</v>
      </c>
      <c r="FFM1536" s="229">
        <v>2024</v>
      </c>
      <c r="FFN1536" s="229" t="s">
        <v>57</v>
      </c>
      <c r="FFO1536" s="229" t="s">
        <v>3938</v>
      </c>
      <c r="FFP1536" s="229">
        <v>12974868</v>
      </c>
      <c r="FFQ1536" s="229" t="s">
        <v>3959</v>
      </c>
      <c r="FFR1536" s="229" t="s">
        <v>310</v>
      </c>
      <c r="FFS1536" s="229" t="s">
        <v>3960</v>
      </c>
      <c r="FFT1536" s="229" t="s">
        <v>558</v>
      </c>
      <c r="FFU1536" s="229" t="s">
        <v>52</v>
      </c>
      <c r="FFV1536" s="229" t="s">
        <v>3961</v>
      </c>
      <c r="FFX1536" s="229" t="s">
        <v>3962</v>
      </c>
      <c r="FFY1536" s="229" t="s">
        <v>918</v>
      </c>
      <c r="FFZ1536" s="229" t="s">
        <v>919</v>
      </c>
      <c r="FGA1536" s="229" t="s">
        <v>3963</v>
      </c>
      <c r="FGB1536" s="229" t="s">
        <v>559</v>
      </c>
      <c r="FGC1536" s="229" t="s">
        <v>294</v>
      </c>
      <c r="FGD1536" s="229" t="s">
        <v>289</v>
      </c>
      <c r="FGE1536" s="229" t="s">
        <v>35</v>
      </c>
      <c r="FGF1536" s="229" t="s">
        <v>29</v>
      </c>
      <c r="FGG1536" s="229" t="s">
        <v>181</v>
      </c>
      <c r="FGH1536" s="229" t="s">
        <v>3964</v>
      </c>
      <c r="FGI1536" s="229" t="s">
        <v>239</v>
      </c>
      <c r="FGJ1536" s="229" t="s">
        <v>1186</v>
      </c>
      <c r="FGK1536" s="229" t="s">
        <v>222</v>
      </c>
      <c r="FGL1536" s="229" t="s">
        <v>223</v>
      </c>
      <c r="FGM1536" s="229" t="s">
        <v>172</v>
      </c>
      <c r="FGN1536" s="229" t="s">
        <v>289</v>
      </c>
      <c r="FGO1536" s="229" t="s">
        <v>227</v>
      </c>
      <c r="FGS1536" s="229">
        <v>2024</v>
      </c>
      <c r="FGT1536" s="229" t="s">
        <v>57</v>
      </c>
      <c r="FGU1536" s="229" t="s">
        <v>3938</v>
      </c>
      <c r="FGV1536" s="229">
        <v>12974868</v>
      </c>
      <c r="FGW1536" s="229" t="s">
        <v>3959</v>
      </c>
      <c r="FGX1536" s="229" t="s">
        <v>310</v>
      </c>
      <c r="FGY1536" s="229" t="s">
        <v>3960</v>
      </c>
      <c r="FGZ1536" s="229" t="s">
        <v>558</v>
      </c>
      <c r="FHA1536" s="229" t="s">
        <v>52</v>
      </c>
      <c r="FHB1536" s="229" t="s">
        <v>3961</v>
      </c>
      <c r="FHD1536" s="229" t="s">
        <v>3962</v>
      </c>
      <c r="FHE1536" s="229" t="s">
        <v>918</v>
      </c>
      <c r="FHF1536" s="229" t="s">
        <v>919</v>
      </c>
      <c r="FHG1536" s="229" t="s">
        <v>3963</v>
      </c>
      <c r="FHH1536" s="229" t="s">
        <v>559</v>
      </c>
      <c r="FHI1536" s="229" t="s">
        <v>294</v>
      </c>
      <c r="FHJ1536" s="229" t="s">
        <v>289</v>
      </c>
      <c r="FHK1536" s="229" t="s">
        <v>35</v>
      </c>
      <c r="FHL1536" s="229" t="s">
        <v>29</v>
      </c>
      <c r="FHM1536" s="229" t="s">
        <v>181</v>
      </c>
      <c r="FHN1536" s="229" t="s">
        <v>3964</v>
      </c>
      <c r="FHO1536" s="229" t="s">
        <v>239</v>
      </c>
      <c r="FHP1536" s="229" t="s">
        <v>1186</v>
      </c>
      <c r="FHQ1536" s="229" t="s">
        <v>222</v>
      </c>
      <c r="FHR1536" s="229" t="s">
        <v>223</v>
      </c>
      <c r="FHS1536" s="229" t="s">
        <v>172</v>
      </c>
      <c r="FHT1536" s="229" t="s">
        <v>289</v>
      </c>
      <c r="FHU1536" s="229" t="s">
        <v>227</v>
      </c>
      <c r="FHY1536" s="229">
        <v>2024</v>
      </c>
      <c r="FHZ1536" s="229" t="s">
        <v>57</v>
      </c>
      <c r="FIA1536" s="229" t="s">
        <v>3938</v>
      </c>
      <c r="FIB1536" s="229">
        <v>12974868</v>
      </c>
      <c r="FIC1536" s="229" t="s">
        <v>3959</v>
      </c>
      <c r="FID1536" s="229" t="s">
        <v>310</v>
      </c>
      <c r="FIE1536" s="229" t="s">
        <v>3960</v>
      </c>
      <c r="FIF1536" s="229" t="s">
        <v>558</v>
      </c>
      <c r="FIG1536" s="229" t="s">
        <v>52</v>
      </c>
      <c r="FIH1536" s="229" t="s">
        <v>3961</v>
      </c>
      <c r="FIJ1536" s="229" t="s">
        <v>3962</v>
      </c>
      <c r="FIK1536" s="229" t="s">
        <v>918</v>
      </c>
      <c r="FIL1536" s="229" t="s">
        <v>919</v>
      </c>
      <c r="FIM1536" s="229" t="s">
        <v>3963</v>
      </c>
      <c r="FIN1536" s="229" t="s">
        <v>559</v>
      </c>
      <c r="FIO1536" s="229" t="s">
        <v>294</v>
      </c>
      <c r="FIP1536" s="229" t="s">
        <v>289</v>
      </c>
      <c r="FIQ1536" s="229" t="s">
        <v>35</v>
      </c>
      <c r="FIR1536" s="229" t="s">
        <v>29</v>
      </c>
      <c r="FIS1536" s="229" t="s">
        <v>181</v>
      </c>
      <c r="FIT1536" s="229" t="s">
        <v>3964</v>
      </c>
      <c r="FIU1536" s="229" t="s">
        <v>239</v>
      </c>
      <c r="FIV1536" s="229" t="s">
        <v>1186</v>
      </c>
      <c r="FIW1536" s="229" t="s">
        <v>222</v>
      </c>
      <c r="FIX1536" s="229" t="s">
        <v>223</v>
      </c>
      <c r="FIY1536" s="229" t="s">
        <v>172</v>
      </c>
      <c r="FIZ1536" s="229" t="s">
        <v>289</v>
      </c>
      <c r="FJA1536" s="229" t="s">
        <v>227</v>
      </c>
      <c r="FJE1536" s="229">
        <v>2024</v>
      </c>
      <c r="FJF1536" s="229" t="s">
        <v>57</v>
      </c>
      <c r="FJG1536" s="229" t="s">
        <v>3938</v>
      </c>
      <c r="FJH1536" s="229">
        <v>12974868</v>
      </c>
      <c r="FJI1536" s="229" t="s">
        <v>3959</v>
      </c>
      <c r="FJJ1536" s="229" t="s">
        <v>310</v>
      </c>
      <c r="FJK1536" s="229" t="s">
        <v>3960</v>
      </c>
      <c r="FJL1536" s="229" t="s">
        <v>558</v>
      </c>
      <c r="FJM1536" s="229" t="s">
        <v>52</v>
      </c>
      <c r="FJN1536" s="229" t="s">
        <v>3961</v>
      </c>
      <c r="FJP1536" s="229" t="s">
        <v>3962</v>
      </c>
      <c r="FJQ1536" s="229" t="s">
        <v>918</v>
      </c>
      <c r="FJR1536" s="229" t="s">
        <v>919</v>
      </c>
      <c r="FJS1536" s="229" t="s">
        <v>3963</v>
      </c>
      <c r="FJT1536" s="229" t="s">
        <v>559</v>
      </c>
      <c r="FJU1536" s="229" t="s">
        <v>294</v>
      </c>
      <c r="FJV1536" s="229" t="s">
        <v>289</v>
      </c>
      <c r="FJW1536" s="229" t="s">
        <v>35</v>
      </c>
      <c r="FJX1536" s="229" t="s">
        <v>29</v>
      </c>
      <c r="FJY1536" s="229" t="s">
        <v>181</v>
      </c>
      <c r="FJZ1536" s="229" t="s">
        <v>3964</v>
      </c>
      <c r="FKA1536" s="229" t="s">
        <v>239</v>
      </c>
      <c r="FKB1536" s="229" t="s">
        <v>1186</v>
      </c>
      <c r="FKC1536" s="229" t="s">
        <v>222</v>
      </c>
      <c r="FKD1536" s="229" t="s">
        <v>223</v>
      </c>
      <c r="FKE1536" s="229" t="s">
        <v>172</v>
      </c>
      <c r="FKF1536" s="229" t="s">
        <v>289</v>
      </c>
      <c r="FKG1536" s="229" t="s">
        <v>227</v>
      </c>
      <c r="FKK1536" s="229">
        <v>2024</v>
      </c>
      <c r="FKL1536" s="229" t="s">
        <v>57</v>
      </c>
      <c r="FKM1536" s="229" t="s">
        <v>3938</v>
      </c>
      <c r="FKN1536" s="229">
        <v>12974868</v>
      </c>
      <c r="FKO1536" s="229" t="s">
        <v>3959</v>
      </c>
      <c r="FKP1536" s="229" t="s">
        <v>310</v>
      </c>
      <c r="FKQ1536" s="229" t="s">
        <v>3960</v>
      </c>
      <c r="FKR1536" s="229" t="s">
        <v>558</v>
      </c>
      <c r="FKS1536" s="229" t="s">
        <v>52</v>
      </c>
      <c r="FKT1536" s="229" t="s">
        <v>3961</v>
      </c>
      <c r="FKV1536" s="229" t="s">
        <v>3962</v>
      </c>
      <c r="FKW1536" s="229" t="s">
        <v>918</v>
      </c>
      <c r="FKX1536" s="229" t="s">
        <v>919</v>
      </c>
      <c r="FKY1536" s="229" t="s">
        <v>3963</v>
      </c>
      <c r="FKZ1536" s="229" t="s">
        <v>559</v>
      </c>
      <c r="FLA1536" s="229" t="s">
        <v>294</v>
      </c>
      <c r="FLB1536" s="229" t="s">
        <v>289</v>
      </c>
      <c r="FLC1536" s="229" t="s">
        <v>35</v>
      </c>
      <c r="FLD1536" s="229" t="s">
        <v>29</v>
      </c>
      <c r="FLE1536" s="229" t="s">
        <v>181</v>
      </c>
      <c r="FLF1536" s="229" t="s">
        <v>3964</v>
      </c>
      <c r="FLG1536" s="229" t="s">
        <v>239</v>
      </c>
      <c r="FLH1536" s="229" t="s">
        <v>1186</v>
      </c>
      <c r="FLI1536" s="229" t="s">
        <v>222</v>
      </c>
      <c r="FLJ1536" s="229" t="s">
        <v>223</v>
      </c>
      <c r="FLK1536" s="229" t="s">
        <v>172</v>
      </c>
      <c r="FLL1536" s="229" t="s">
        <v>289</v>
      </c>
      <c r="FLM1536" s="229" t="s">
        <v>227</v>
      </c>
      <c r="FLQ1536" s="229">
        <v>2024</v>
      </c>
      <c r="FLR1536" s="229" t="s">
        <v>57</v>
      </c>
      <c r="FLS1536" s="229" t="s">
        <v>3938</v>
      </c>
      <c r="FLT1536" s="229">
        <v>12974868</v>
      </c>
      <c r="FLU1536" s="229" t="s">
        <v>3959</v>
      </c>
      <c r="FLV1536" s="229" t="s">
        <v>310</v>
      </c>
      <c r="FLW1536" s="229" t="s">
        <v>3960</v>
      </c>
      <c r="FLX1536" s="229" t="s">
        <v>558</v>
      </c>
      <c r="FLY1536" s="229" t="s">
        <v>52</v>
      </c>
      <c r="FLZ1536" s="229" t="s">
        <v>3961</v>
      </c>
      <c r="FMB1536" s="229" t="s">
        <v>3962</v>
      </c>
      <c r="FMC1536" s="229" t="s">
        <v>918</v>
      </c>
      <c r="FMD1536" s="229" t="s">
        <v>919</v>
      </c>
      <c r="FME1536" s="229" t="s">
        <v>3963</v>
      </c>
      <c r="FMF1536" s="229" t="s">
        <v>559</v>
      </c>
      <c r="FMG1536" s="229" t="s">
        <v>294</v>
      </c>
      <c r="FMH1536" s="229" t="s">
        <v>289</v>
      </c>
      <c r="FMI1536" s="229" t="s">
        <v>35</v>
      </c>
      <c r="FMJ1536" s="229" t="s">
        <v>29</v>
      </c>
      <c r="FMK1536" s="229" t="s">
        <v>181</v>
      </c>
      <c r="FML1536" s="229" t="s">
        <v>3964</v>
      </c>
      <c r="FMM1536" s="229" t="s">
        <v>239</v>
      </c>
      <c r="FMN1536" s="229" t="s">
        <v>1186</v>
      </c>
      <c r="FMO1536" s="229" t="s">
        <v>222</v>
      </c>
      <c r="FMP1536" s="229" t="s">
        <v>223</v>
      </c>
      <c r="FMQ1536" s="229" t="s">
        <v>172</v>
      </c>
      <c r="FMR1536" s="229" t="s">
        <v>289</v>
      </c>
      <c r="FMS1536" s="229" t="s">
        <v>227</v>
      </c>
      <c r="FMW1536" s="229">
        <v>2024</v>
      </c>
      <c r="FMX1536" s="229" t="s">
        <v>57</v>
      </c>
      <c r="FMY1536" s="229" t="s">
        <v>3938</v>
      </c>
      <c r="FMZ1536" s="229">
        <v>12974868</v>
      </c>
      <c r="FNA1536" s="229" t="s">
        <v>3959</v>
      </c>
      <c r="FNB1536" s="229" t="s">
        <v>310</v>
      </c>
      <c r="FNC1536" s="229" t="s">
        <v>3960</v>
      </c>
      <c r="FND1536" s="229" t="s">
        <v>558</v>
      </c>
      <c r="FNE1536" s="229" t="s">
        <v>52</v>
      </c>
      <c r="FNF1536" s="229" t="s">
        <v>3961</v>
      </c>
      <c r="FNH1536" s="229" t="s">
        <v>3962</v>
      </c>
      <c r="FNI1536" s="229" t="s">
        <v>918</v>
      </c>
      <c r="FNJ1536" s="229" t="s">
        <v>919</v>
      </c>
      <c r="FNK1536" s="229" t="s">
        <v>3963</v>
      </c>
      <c r="FNL1536" s="229" t="s">
        <v>559</v>
      </c>
      <c r="FNM1536" s="229" t="s">
        <v>294</v>
      </c>
      <c r="FNN1536" s="229" t="s">
        <v>289</v>
      </c>
      <c r="FNO1536" s="229" t="s">
        <v>35</v>
      </c>
      <c r="FNP1536" s="229" t="s">
        <v>29</v>
      </c>
      <c r="FNQ1536" s="229" t="s">
        <v>181</v>
      </c>
      <c r="FNR1536" s="229" t="s">
        <v>3964</v>
      </c>
      <c r="FNS1536" s="229" t="s">
        <v>239</v>
      </c>
      <c r="FNT1536" s="229" t="s">
        <v>1186</v>
      </c>
      <c r="FNU1536" s="229" t="s">
        <v>222</v>
      </c>
      <c r="FNV1536" s="229" t="s">
        <v>223</v>
      </c>
      <c r="FNW1536" s="229" t="s">
        <v>172</v>
      </c>
      <c r="FNX1536" s="229" t="s">
        <v>289</v>
      </c>
      <c r="FNY1536" s="229" t="s">
        <v>227</v>
      </c>
      <c r="FOC1536" s="229">
        <v>2024</v>
      </c>
      <c r="FOD1536" s="229" t="s">
        <v>57</v>
      </c>
      <c r="FOE1536" s="229" t="s">
        <v>3938</v>
      </c>
      <c r="FOF1536" s="229">
        <v>12974868</v>
      </c>
      <c r="FOG1536" s="229" t="s">
        <v>3959</v>
      </c>
      <c r="FOH1536" s="229" t="s">
        <v>310</v>
      </c>
      <c r="FOI1536" s="229" t="s">
        <v>3960</v>
      </c>
      <c r="FOJ1536" s="229" t="s">
        <v>558</v>
      </c>
      <c r="FOK1536" s="229" t="s">
        <v>52</v>
      </c>
      <c r="FOL1536" s="229" t="s">
        <v>3961</v>
      </c>
      <c r="FON1536" s="229" t="s">
        <v>3962</v>
      </c>
      <c r="FOO1536" s="229" t="s">
        <v>918</v>
      </c>
      <c r="FOP1536" s="229" t="s">
        <v>919</v>
      </c>
      <c r="FOQ1536" s="229" t="s">
        <v>3963</v>
      </c>
      <c r="FOR1536" s="229" t="s">
        <v>559</v>
      </c>
      <c r="FOS1536" s="229" t="s">
        <v>294</v>
      </c>
      <c r="FOT1536" s="229" t="s">
        <v>289</v>
      </c>
      <c r="FOU1536" s="229" t="s">
        <v>35</v>
      </c>
      <c r="FOV1536" s="229" t="s">
        <v>29</v>
      </c>
      <c r="FOW1536" s="229" t="s">
        <v>181</v>
      </c>
      <c r="FOX1536" s="229" t="s">
        <v>3964</v>
      </c>
      <c r="FOY1536" s="229" t="s">
        <v>239</v>
      </c>
      <c r="FOZ1536" s="229" t="s">
        <v>1186</v>
      </c>
      <c r="FPA1536" s="229" t="s">
        <v>222</v>
      </c>
      <c r="FPB1536" s="229" t="s">
        <v>223</v>
      </c>
      <c r="FPC1536" s="229" t="s">
        <v>172</v>
      </c>
      <c r="FPD1536" s="229" t="s">
        <v>289</v>
      </c>
      <c r="FPE1536" s="229" t="s">
        <v>227</v>
      </c>
      <c r="FPI1536" s="229">
        <v>2024</v>
      </c>
      <c r="FPJ1536" s="229" t="s">
        <v>57</v>
      </c>
      <c r="FPK1536" s="229" t="s">
        <v>3938</v>
      </c>
      <c r="FPL1536" s="229">
        <v>12974868</v>
      </c>
      <c r="FPM1536" s="229" t="s">
        <v>3959</v>
      </c>
      <c r="FPN1536" s="229" t="s">
        <v>310</v>
      </c>
      <c r="FPO1536" s="229" t="s">
        <v>3960</v>
      </c>
      <c r="FPP1536" s="229" t="s">
        <v>558</v>
      </c>
      <c r="FPQ1536" s="229" t="s">
        <v>52</v>
      </c>
      <c r="FPR1536" s="229" t="s">
        <v>3961</v>
      </c>
      <c r="FPT1536" s="229" t="s">
        <v>3962</v>
      </c>
      <c r="FPU1536" s="229" t="s">
        <v>918</v>
      </c>
      <c r="FPV1536" s="229" t="s">
        <v>919</v>
      </c>
      <c r="FPW1536" s="229" t="s">
        <v>3963</v>
      </c>
      <c r="FPX1536" s="229" t="s">
        <v>559</v>
      </c>
      <c r="FPY1536" s="229" t="s">
        <v>294</v>
      </c>
      <c r="FPZ1536" s="229" t="s">
        <v>289</v>
      </c>
      <c r="FQA1536" s="229" t="s">
        <v>35</v>
      </c>
      <c r="FQB1536" s="229" t="s">
        <v>29</v>
      </c>
      <c r="FQC1536" s="229" t="s">
        <v>181</v>
      </c>
      <c r="FQD1536" s="229" t="s">
        <v>3964</v>
      </c>
      <c r="FQE1536" s="229" t="s">
        <v>239</v>
      </c>
      <c r="FQF1536" s="229" t="s">
        <v>1186</v>
      </c>
      <c r="FQG1536" s="229" t="s">
        <v>222</v>
      </c>
      <c r="FQH1536" s="229" t="s">
        <v>223</v>
      </c>
      <c r="FQI1536" s="229" t="s">
        <v>172</v>
      </c>
      <c r="FQJ1536" s="229" t="s">
        <v>289</v>
      </c>
      <c r="FQK1536" s="229" t="s">
        <v>227</v>
      </c>
      <c r="FQO1536" s="229">
        <v>2024</v>
      </c>
      <c r="FQP1536" s="229" t="s">
        <v>57</v>
      </c>
      <c r="FQQ1536" s="229" t="s">
        <v>3938</v>
      </c>
      <c r="FQR1536" s="229">
        <v>12974868</v>
      </c>
      <c r="FQS1536" s="229" t="s">
        <v>3959</v>
      </c>
      <c r="FQT1536" s="229" t="s">
        <v>310</v>
      </c>
      <c r="FQU1536" s="229" t="s">
        <v>3960</v>
      </c>
      <c r="FQV1536" s="229" t="s">
        <v>558</v>
      </c>
      <c r="FQW1536" s="229" t="s">
        <v>52</v>
      </c>
      <c r="FQX1536" s="229" t="s">
        <v>3961</v>
      </c>
      <c r="FQZ1536" s="229" t="s">
        <v>3962</v>
      </c>
      <c r="FRA1536" s="229" t="s">
        <v>918</v>
      </c>
      <c r="FRB1536" s="229" t="s">
        <v>919</v>
      </c>
      <c r="FRC1536" s="229" t="s">
        <v>3963</v>
      </c>
      <c r="FRD1536" s="229" t="s">
        <v>559</v>
      </c>
      <c r="FRE1536" s="229" t="s">
        <v>294</v>
      </c>
      <c r="FRF1536" s="229" t="s">
        <v>289</v>
      </c>
      <c r="FRG1536" s="229" t="s">
        <v>35</v>
      </c>
      <c r="FRH1536" s="229" t="s">
        <v>29</v>
      </c>
      <c r="FRI1536" s="229" t="s">
        <v>181</v>
      </c>
      <c r="FRJ1536" s="229" t="s">
        <v>3964</v>
      </c>
      <c r="FRK1536" s="229" t="s">
        <v>239</v>
      </c>
      <c r="FRL1536" s="229" t="s">
        <v>1186</v>
      </c>
      <c r="FRM1536" s="229" t="s">
        <v>222</v>
      </c>
      <c r="FRN1536" s="229" t="s">
        <v>223</v>
      </c>
      <c r="FRO1536" s="229" t="s">
        <v>172</v>
      </c>
      <c r="FRP1536" s="229" t="s">
        <v>289</v>
      </c>
      <c r="FRQ1536" s="229" t="s">
        <v>227</v>
      </c>
      <c r="FRU1536" s="229">
        <v>2024</v>
      </c>
      <c r="FRV1536" s="229" t="s">
        <v>57</v>
      </c>
      <c r="FRW1536" s="229" t="s">
        <v>3938</v>
      </c>
      <c r="FRX1536" s="229">
        <v>12974868</v>
      </c>
      <c r="FRY1536" s="229" t="s">
        <v>3959</v>
      </c>
      <c r="FRZ1536" s="229" t="s">
        <v>310</v>
      </c>
      <c r="FSA1536" s="229" t="s">
        <v>3960</v>
      </c>
      <c r="FSB1536" s="229" t="s">
        <v>558</v>
      </c>
      <c r="FSC1536" s="229" t="s">
        <v>52</v>
      </c>
      <c r="FSD1536" s="229" t="s">
        <v>3961</v>
      </c>
      <c r="FSF1536" s="229" t="s">
        <v>3962</v>
      </c>
      <c r="FSG1536" s="229" t="s">
        <v>918</v>
      </c>
      <c r="FSH1536" s="229" t="s">
        <v>919</v>
      </c>
      <c r="FSI1536" s="229" t="s">
        <v>3963</v>
      </c>
      <c r="FSJ1536" s="229" t="s">
        <v>559</v>
      </c>
      <c r="FSK1536" s="229" t="s">
        <v>294</v>
      </c>
      <c r="FSL1536" s="229" t="s">
        <v>289</v>
      </c>
      <c r="FSM1536" s="229" t="s">
        <v>35</v>
      </c>
      <c r="FSN1536" s="229" t="s">
        <v>29</v>
      </c>
      <c r="FSO1536" s="229" t="s">
        <v>181</v>
      </c>
      <c r="FSP1536" s="229" t="s">
        <v>3964</v>
      </c>
      <c r="FSQ1536" s="229" t="s">
        <v>239</v>
      </c>
      <c r="FSR1536" s="229" t="s">
        <v>1186</v>
      </c>
      <c r="FSS1536" s="229" t="s">
        <v>222</v>
      </c>
      <c r="FST1536" s="229" t="s">
        <v>223</v>
      </c>
      <c r="FSU1536" s="229" t="s">
        <v>172</v>
      </c>
      <c r="FSV1536" s="229" t="s">
        <v>289</v>
      </c>
      <c r="FSW1536" s="229" t="s">
        <v>227</v>
      </c>
      <c r="FTA1536" s="229">
        <v>2024</v>
      </c>
      <c r="FTB1536" s="229" t="s">
        <v>57</v>
      </c>
      <c r="FTC1536" s="229" t="s">
        <v>3938</v>
      </c>
      <c r="FTD1536" s="229">
        <v>12974868</v>
      </c>
      <c r="FTE1536" s="229" t="s">
        <v>3959</v>
      </c>
      <c r="FTF1536" s="229" t="s">
        <v>310</v>
      </c>
      <c r="FTG1536" s="229" t="s">
        <v>3960</v>
      </c>
      <c r="FTH1536" s="229" t="s">
        <v>558</v>
      </c>
      <c r="FTI1536" s="229" t="s">
        <v>52</v>
      </c>
      <c r="FTJ1536" s="229" t="s">
        <v>3961</v>
      </c>
      <c r="FTL1536" s="229" t="s">
        <v>3962</v>
      </c>
      <c r="FTM1536" s="229" t="s">
        <v>918</v>
      </c>
      <c r="FTN1536" s="229" t="s">
        <v>919</v>
      </c>
      <c r="FTO1536" s="229" t="s">
        <v>3963</v>
      </c>
      <c r="FTP1536" s="229" t="s">
        <v>559</v>
      </c>
      <c r="FTQ1536" s="229" t="s">
        <v>294</v>
      </c>
      <c r="FTR1536" s="229" t="s">
        <v>289</v>
      </c>
      <c r="FTS1536" s="229" t="s">
        <v>35</v>
      </c>
      <c r="FTT1536" s="229" t="s">
        <v>29</v>
      </c>
      <c r="FTU1536" s="229" t="s">
        <v>181</v>
      </c>
      <c r="FTV1536" s="229" t="s">
        <v>3964</v>
      </c>
      <c r="FTW1536" s="229" t="s">
        <v>239</v>
      </c>
      <c r="FTX1536" s="229" t="s">
        <v>1186</v>
      </c>
      <c r="FTY1536" s="229" t="s">
        <v>222</v>
      </c>
      <c r="FTZ1536" s="229" t="s">
        <v>223</v>
      </c>
      <c r="FUA1536" s="229" t="s">
        <v>172</v>
      </c>
      <c r="FUB1536" s="229" t="s">
        <v>289</v>
      </c>
      <c r="FUC1536" s="229" t="s">
        <v>227</v>
      </c>
      <c r="FUG1536" s="229">
        <v>2024</v>
      </c>
      <c r="FUH1536" s="229" t="s">
        <v>57</v>
      </c>
      <c r="FUI1536" s="229" t="s">
        <v>3938</v>
      </c>
      <c r="FUJ1536" s="229">
        <v>12974868</v>
      </c>
      <c r="FUK1536" s="229" t="s">
        <v>3959</v>
      </c>
      <c r="FUL1536" s="229" t="s">
        <v>310</v>
      </c>
      <c r="FUM1536" s="229" t="s">
        <v>3960</v>
      </c>
      <c r="FUN1536" s="229" t="s">
        <v>558</v>
      </c>
      <c r="FUO1536" s="229" t="s">
        <v>52</v>
      </c>
      <c r="FUP1536" s="229" t="s">
        <v>3961</v>
      </c>
      <c r="FUR1536" s="229" t="s">
        <v>3962</v>
      </c>
      <c r="FUS1536" s="229" t="s">
        <v>918</v>
      </c>
      <c r="FUT1536" s="229" t="s">
        <v>919</v>
      </c>
      <c r="FUU1536" s="229" t="s">
        <v>3963</v>
      </c>
      <c r="FUV1536" s="229" t="s">
        <v>559</v>
      </c>
      <c r="FUW1536" s="229" t="s">
        <v>294</v>
      </c>
      <c r="FUX1536" s="229" t="s">
        <v>289</v>
      </c>
      <c r="FUY1536" s="229" t="s">
        <v>35</v>
      </c>
      <c r="FUZ1536" s="229" t="s">
        <v>29</v>
      </c>
      <c r="FVA1536" s="229" t="s">
        <v>181</v>
      </c>
      <c r="FVB1536" s="229" t="s">
        <v>3964</v>
      </c>
      <c r="FVC1536" s="229" t="s">
        <v>239</v>
      </c>
      <c r="FVD1536" s="229" t="s">
        <v>1186</v>
      </c>
      <c r="FVE1536" s="229" t="s">
        <v>222</v>
      </c>
      <c r="FVF1536" s="229" t="s">
        <v>223</v>
      </c>
      <c r="FVG1536" s="229" t="s">
        <v>172</v>
      </c>
      <c r="FVH1536" s="229" t="s">
        <v>289</v>
      </c>
      <c r="FVI1536" s="229" t="s">
        <v>227</v>
      </c>
      <c r="FVM1536" s="229">
        <v>2024</v>
      </c>
      <c r="FVN1536" s="229" t="s">
        <v>57</v>
      </c>
      <c r="FVO1536" s="229" t="s">
        <v>3938</v>
      </c>
      <c r="FVP1536" s="229">
        <v>12974868</v>
      </c>
      <c r="FVQ1536" s="229" t="s">
        <v>3959</v>
      </c>
      <c r="FVR1536" s="229" t="s">
        <v>310</v>
      </c>
      <c r="FVS1536" s="229" t="s">
        <v>3960</v>
      </c>
      <c r="FVT1536" s="229" t="s">
        <v>558</v>
      </c>
      <c r="FVU1536" s="229" t="s">
        <v>52</v>
      </c>
      <c r="FVV1536" s="229" t="s">
        <v>3961</v>
      </c>
      <c r="FVX1536" s="229" t="s">
        <v>3962</v>
      </c>
      <c r="FVY1536" s="229" t="s">
        <v>918</v>
      </c>
      <c r="FVZ1536" s="229" t="s">
        <v>919</v>
      </c>
      <c r="FWA1536" s="229" t="s">
        <v>3963</v>
      </c>
      <c r="FWB1536" s="229" t="s">
        <v>559</v>
      </c>
      <c r="FWC1536" s="229" t="s">
        <v>294</v>
      </c>
      <c r="FWD1536" s="229" t="s">
        <v>289</v>
      </c>
      <c r="FWE1536" s="229" t="s">
        <v>35</v>
      </c>
      <c r="FWF1536" s="229" t="s">
        <v>29</v>
      </c>
      <c r="FWG1536" s="229" t="s">
        <v>181</v>
      </c>
      <c r="FWH1536" s="229" t="s">
        <v>3964</v>
      </c>
      <c r="FWI1536" s="229" t="s">
        <v>239</v>
      </c>
      <c r="FWJ1536" s="229" t="s">
        <v>1186</v>
      </c>
      <c r="FWK1536" s="229" t="s">
        <v>222</v>
      </c>
      <c r="FWL1536" s="229" t="s">
        <v>223</v>
      </c>
      <c r="FWM1536" s="229" t="s">
        <v>172</v>
      </c>
      <c r="FWN1536" s="229" t="s">
        <v>289</v>
      </c>
      <c r="FWO1536" s="229" t="s">
        <v>227</v>
      </c>
      <c r="FWS1536" s="229">
        <v>2024</v>
      </c>
      <c r="FWT1536" s="229" t="s">
        <v>57</v>
      </c>
      <c r="FWU1536" s="229" t="s">
        <v>3938</v>
      </c>
      <c r="FWV1536" s="229">
        <v>12974868</v>
      </c>
      <c r="FWW1536" s="229" t="s">
        <v>3959</v>
      </c>
      <c r="FWX1536" s="229" t="s">
        <v>310</v>
      </c>
      <c r="FWY1536" s="229" t="s">
        <v>3960</v>
      </c>
      <c r="FWZ1536" s="229" t="s">
        <v>558</v>
      </c>
      <c r="FXA1536" s="229" t="s">
        <v>52</v>
      </c>
      <c r="FXB1536" s="229" t="s">
        <v>3961</v>
      </c>
      <c r="FXD1536" s="229" t="s">
        <v>3962</v>
      </c>
      <c r="FXE1536" s="229" t="s">
        <v>918</v>
      </c>
      <c r="FXF1536" s="229" t="s">
        <v>919</v>
      </c>
      <c r="FXG1536" s="229" t="s">
        <v>3963</v>
      </c>
      <c r="FXH1536" s="229" t="s">
        <v>559</v>
      </c>
      <c r="FXI1536" s="229" t="s">
        <v>294</v>
      </c>
      <c r="FXJ1536" s="229" t="s">
        <v>289</v>
      </c>
      <c r="FXK1536" s="229" t="s">
        <v>35</v>
      </c>
      <c r="FXL1536" s="229" t="s">
        <v>29</v>
      </c>
      <c r="FXM1536" s="229" t="s">
        <v>181</v>
      </c>
      <c r="FXN1536" s="229" t="s">
        <v>3964</v>
      </c>
      <c r="FXO1536" s="229" t="s">
        <v>239</v>
      </c>
      <c r="FXP1536" s="229" t="s">
        <v>1186</v>
      </c>
      <c r="FXQ1536" s="229" t="s">
        <v>222</v>
      </c>
      <c r="FXR1536" s="229" t="s">
        <v>223</v>
      </c>
      <c r="FXS1536" s="229" t="s">
        <v>172</v>
      </c>
      <c r="FXT1536" s="229" t="s">
        <v>289</v>
      </c>
      <c r="FXU1536" s="229" t="s">
        <v>227</v>
      </c>
      <c r="FXY1536" s="229">
        <v>2024</v>
      </c>
      <c r="FXZ1536" s="229" t="s">
        <v>57</v>
      </c>
      <c r="FYA1536" s="229" t="s">
        <v>3938</v>
      </c>
      <c r="FYB1536" s="229">
        <v>12974868</v>
      </c>
      <c r="FYC1536" s="229" t="s">
        <v>3959</v>
      </c>
      <c r="FYD1536" s="229" t="s">
        <v>310</v>
      </c>
      <c r="FYE1536" s="229" t="s">
        <v>3960</v>
      </c>
      <c r="FYF1536" s="229" t="s">
        <v>558</v>
      </c>
      <c r="FYG1536" s="229" t="s">
        <v>52</v>
      </c>
      <c r="FYH1536" s="229" t="s">
        <v>3961</v>
      </c>
      <c r="FYJ1536" s="229" t="s">
        <v>3962</v>
      </c>
      <c r="FYK1536" s="229" t="s">
        <v>918</v>
      </c>
      <c r="FYL1536" s="229" t="s">
        <v>919</v>
      </c>
      <c r="FYM1536" s="229" t="s">
        <v>3963</v>
      </c>
      <c r="FYN1536" s="229" t="s">
        <v>559</v>
      </c>
      <c r="FYO1536" s="229" t="s">
        <v>294</v>
      </c>
      <c r="FYP1536" s="229" t="s">
        <v>289</v>
      </c>
      <c r="FYQ1536" s="229" t="s">
        <v>35</v>
      </c>
      <c r="FYR1536" s="229" t="s">
        <v>29</v>
      </c>
      <c r="FYS1536" s="229" t="s">
        <v>181</v>
      </c>
      <c r="FYT1536" s="229" t="s">
        <v>3964</v>
      </c>
      <c r="FYU1536" s="229" t="s">
        <v>239</v>
      </c>
      <c r="FYV1536" s="229" t="s">
        <v>1186</v>
      </c>
      <c r="FYW1536" s="229" t="s">
        <v>222</v>
      </c>
      <c r="FYX1536" s="229" t="s">
        <v>223</v>
      </c>
      <c r="FYY1536" s="229" t="s">
        <v>172</v>
      </c>
      <c r="FYZ1536" s="229" t="s">
        <v>289</v>
      </c>
      <c r="FZA1536" s="229" t="s">
        <v>227</v>
      </c>
      <c r="FZE1536" s="229">
        <v>2024</v>
      </c>
      <c r="FZF1536" s="229" t="s">
        <v>57</v>
      </c>
      <c r="FZG1536" s="229" t="s">
        <v>3938</v>
      </c>
      <c r="FZH1536" s="229">
        <v>12974868</v>
      </c>
      <c r="FZI1536" s="229" t="s">
        <v>3959</v>
      </c>
      <c r="FZJ1536" s="229" t="s">
        <v>310</v>
      </c>
      <c r="FZK1536" s="229" t="s">
        <v>3960</v>
      </c>
      <c r="FZL1536" s="229" t="s">
        <v>558</v>
      </c>
      <c r="FZM1536" s="229" t="s">
        <v>52</v>
      </c>
      <c r="FZN1536" s="229" t="s">
        <v>3961</v>
      </c>
      <c r="FZP1536" s="229" t="s">
        <v>3962</v>
      </c>
      <c r="FZQ1536" s="229" t="s">
        <v>918</v>
      </c>
      <c r="FZR1536" s="229" t="s">
        <v>919</v>
      </c>
      <c r="FZS1536" s="229" t="s">
        <v>3963</v>
      </c>
      <c r="FZT1536" s="229" t="s">
        <v>559</v>
      </c>
      <c r="FZU1536" s="229" t="s">
        <v>294</v>
      </c>
      <c r="FZV1536" s="229" t="s">
        <v>289</v>
      </c>
      <c r="FZW1536" s="229" t="s">
        <v>35</v>
      </c>
      <c r="FZX1536" s="229" t="s">
        <v>29</v>
      </c>
      <c r="FZY1536" s="229" t="s">
        <v>181</v>
      </c>
      <c r="FZZ1536" s="229" t="s">
        <v>3964</v>
      </c>
      <c r="GAA1536" s="229" t="s">
        <v>239</v>
      </c>
      <c r="GAB1536" s="229" t="s">
        <v>1186</v>
      </c>
      <c r="GAC1536" s="229" t="s">
        <v>222</v>
      </c>
      <c r="GAD1536" s="229" t="s">
        <v>223</v>
      </c>
      <c r="GAE1536" s="229" t="s">
        <v>172</v>
      </c>
      <c r="GAF1536" s="229" t="s">
        <v>289</v>
      </c>
      <c r="GAG1536" s="229" t="s">
        <v>227</v>
      </c>
      <c r="GAK1536" s="229">
        <v>2024</v>
      </c>
      <c r="GAL1536" s="229" t="s">
        <v>57</v>
      </c>
      <c r="GAM1536" s="229" t="s">
        <v>3938</v>
      </c>
      <c r="GAN1536" s="229">
        <v>12974868</v>
      </c>
      <c r="GAO1536" s="229" t="s">
        <v>3959</v>
      </c>
      <c r="GAP1536" s="229" t="s">
        <v>310</v>
      </c>
      <c r="GAQ1536" s="229" t="s">
        <v>3960</v>
      </c>
      <c r="GAR1536" s="229" t="s">
        <v>558</v>
      </c>
      <c r="GAS1536" s="229" t="s">
        <v>52</v>
      </c>
      <c r="GAT1536" s="229" t="s">
        <v>3961</v>
      </c>
      <c r="GAV1536" s="229" t="s">
        <v>3962</v>
      </c>
      <c r="GAW1536" s="229" t="s">
        <v>918</v>
      </c>
      <c r="GAX1536" s="229" t="s">
        <v>919</v>
      </c>
      <c r="GAY1536" s="229" t="s">
        <v>3963</v>
      </c>
      <c r="GAZ1536" s="229" t="s">
        <v>559</v>
      </c>
      <c r="GBA1536" s="229" t="s">
        <v>294</v>
      </c>
      <c r="GBB1536" s="229" t="s">
        <v>289</v>
      </c>
      <c r="GBC1536" s="229" t="s">
        <v>35</v>
      </c>
      <c r="GBD1536" s="229" t="s">
        <v>29</v>
      </c>
      <c r="GBE1536" s="229" t="s">
        <v>181</v>
      </c>
      <c r="GBF1536" s="229" t="s">
        <v>3964</v>
      </c>
      <c r="GBG1536" s="229" t="s">
        <v>239</v>
      </c>
      <c r="GBH1536" s="229" t="s">
        <v>1186</v>
      </c>
      <c r="GBI1536" s="229" t="s">
        <v>222</v>
      </c>
      <c r="GBJ1536" s="229" t="s">
        <v>223</v>
      </c>
      <c r="GBK1536" s="229" t="s">
        <v>172</v>
      </c>
      <c r="GBL1536" s="229" t="s">
        <v>289</v>
      </c>
      <c r="GBM1536" s="229" t="s">
        <v>227</v>
      </c>
      <c r="GBQ1536" s="229">
        <v>2024</v>
      </c>
      <c r="GBR1536" s="229" t="s">
        <v>57</v>
      </c>
      <c r="GBS1536" s="229" t="s">
        <v>3938</v>
      </c>
      <c r="GBT1536" s="229">
        <v>12974868</v>
      </c>
      <c r="GBU1536" s="229" t="s">
        <v>3959</v>
      </c>
      <c r="GBV1536" s="229" t="s">
        <v>310</v>
      </c>
      <c r="GBW1536" s="229" t="s">
        <v>3960</v>
      </c>
      <c r="GBX1536" s="229" t="s">
        <v>558</v>
      </c>
      <c r="GBY1536" s="229" t="s">
        <v>52</v>
      </c>
      <c r="GBZ1536" s="229" t="s">
        <v>3961</v>
      </c>
      <c r="GCB1536" s="229" t="s">
        <v>3962</v>
      </c>
      <c r="GCC1536" s="229" t="s">
        <v>918</v>
      </c>
      <c r="GCD1536" s="229" t="s">
        <v>919</v>
      </c>
      <c r="GCE1536" s="229" t="s">
        <v>3963</v>
      </c>
      <c r="GCF1536" s="229" t="s">
        <v>559</v>
      </c>
      <c r="GCG1536" s="229" t="s">
        <v>294</v>
      </c>
      <c r="GCH1536" s="229" t="s">
        <v>289</v>
      </c>
      <c r="GCI1536" s="229" t="s">
        <v>35</v>
      </c>
      <c r="GCJ1536" s="229" t="s">
        <v>29</v>
      </c>
      <c r="GCK1536" s="229" t="s">
        <v>181</v>
      </c>
      <c r="GCL1536" s="229" t="s">
        <v>3964</v>
      </c>
      <c r="GCM1536" s="229" t="s">
        <v>239</v>
      </c>
      <c r="GCN1536" s="229" t="s">
        <v>1186</v>
      </c>
      <c r="GCO1536" s="229" t="s">
        <v>222</v>
      </c>
      <c r="GCP1536" s="229" t="s">
        <v>223</v>
      </c>
      <c r="GCQ1536" s="229" t="s">
        <v>172</v>
      </c>
      <c r="GCR1536" s="229" t="s">
        <v>289</v>
      </c>
      <c r="GCS1536" s="229" t="s">
        <v>227</v>
      </c>
      <c r="GCW1536" s="229">
        <v>2024</v>
      </c>
      <c r="GCX1536" s="229" t="s">
        <v>57</v>
      </c>
      <c r="GCY1536" s="229" t="s">
        <v>3938</v>
      </c>
      <c r="GCZ1536" s="229">
        <v>12974868</v>
      </c>
      <c r="GDA1536" s="229" t="s">
        <v>3959</v>
      </c>
      <c r="GDB1536" s="229" t="s">
        <v>310</v>
      </c>
      <c r="GDC1536" s="229" t="s">
        <v>3960</v>
      </c>
      <c r="GDD1536" s="229" t="s">
        <v>558</v>
      </c>
      <c r="GDE1536" s="229" t="s">
        <v>52</v>
      </c>
      <c r="GDF1536" s="229" t="s">
        <v>3961</v>
      </c>
      <c r="GDH1536" s="229" t="s">
        <v>3962</v>
      </c>
      <c r="GDI1536" s="229" t="s">
        <v>918</v>
      </c>
      <c r="GDJ1536" s="229" t="s">
        <v>919</v>
      </c>
      <c r="GDK1536" s="229" t="s">
        <v>3963</v>
      </c>
      <c r="GDL1536" s="229" t="s">
        <v>559</v>
      </c>
      <c r="GDM1536" s="229" t="s">
        <v>294</v>
      </c>
      <c r="GDN1536" s="229" t="s">
        <v>289</v>
      </c>
      <c r="GDO1536" s="229" t="s">
        <v>35</v>
      </c>
      <c r="GDP1536" s="229" t="s">
        <v>29</v>
      </c>
      <c r="GDQ1536" s="229" t="s">
        <v>181</v>
      </c>
      <c r="GDR1536" s="229" t="s">
        <v>3964</v>
      </c>
      <c r="GDS1536" s="229" t="s">
        <v>239</v>
      </c>
      <c r="GDT1536" s="229" t="s">
        <v>1186</v>
      </c>
      <c r="GDU1536" s="229" t="s">
        <v>222</v>
      </c>
      <c r="GDV1536" s="229" t="s">
        <v>223</v>
      </c>
      <c r="GDW1536" s="229" t="s">
        <v>172</v>
      </c>
      <c r="GDX1536" s="229" t="s">
        <v>289</v>
      </c>
      <c r="GDY1536" s="229" t="s">
        <v>227</v>
      </c>
      <c r="GEC1536" s="229">
        <v>2024</v>
      </c>
      <c r="GED1536" s="229" t="s">
        <v>57</v>
      </c>
      <c r="GEE1536" s="229" t="s">
        <v>3938</v>
      </c>
      <c r="GEF1536" s="229">
        <v>12974868</v>
      </c>
      <c r="GEG1536" s="229" t="s">
        <v>3959</v>
      </c>
      <c r="GEH1536" s="229" t="s">
        <v>310</v>
      </c>
      <c r="GEI1536" s="229" t="s">
        <v>3960</v>
      </c>
      <c r="GEJ1536" s="229" t="s">
        <v>558</v>
      </c>
      <c r="GEK1536" s="229" t="s">
        <v>52</v>
      </c>
      <c r="GEL1536" s="229" t="s">
        <v>3961</v>
      </c>
      <c r="GEN1536" s="229" t="s">
        <v>3962</v>
      </c>
      <c r="GEO1536" s="229" t="s">
        <v>918</v>
      </c>
      <c r="GEP1536" s="229" t="s">
        <v>919</v>
      </c>
      <c r="GEQ1536" s="229" t="s">
        <v>3963</v>
      </c>
      <c r="GER1536" s="229" t="s">
        <v>559</v>
      </c>
      <c r="GES1536" s="229" t="s">
        <v>294</v>
      </c>
      <c r="GET1536" s="229" t="s">
        <v>289</v>
      </c>
      <c r="GEU1536" s="229" t="s">
        <v>35</v>
      </c>
      <c r="GEV1536" s="229" t="s">
        <v>29</v>
      </c>
      <c r="GEW1536" s="229" t="s">
        <v>181</v>
      </c>
      <c r="GEX1536" s="229" t="s">
        <v>3964</v>
      </c>
      <c r="GEY1536" s="229" t="s">
        <v>239</v>
      </c>
      <c r="GEZ1536" s="229" t="s">
        <v>1186</v>
      </c>
      <c r="GFA1536" s="229" t="s">
        <v>222</v>
      </c>
      <c r="GFB1536" s="229" t="s">
        <v>223</v>
      </c>
      <c r="GFC1536" s="229" t="s">
        <v>172</v>
      </c>
      <c r="GFD1536" s="229" t="s">
        <v>289</v>
      </c>
      <c r="GFE1536" s="229" t="s">
        <v>227</v>
      </c>
      <c r="GFI1536" s="229">
        <v>2024</v>
      </c>
      <c r="GFJ1536" s="229" t="s">
        <v>57</v>
      </c>
      <c r="GFK1536" s="229" t="s">
        <v>3938</v>
      </c>
      <c r="GFL1536" s="229">
        <v>12974868</v>
      </c>
      <c r="GFM1536" s="229" t="s">
        <v>3959</v>
      </c>
      <c r="GFN1536" s="229" t="s">
        <v>310</v>
      </c>
      <c r="GFO1536" s="229" t="s">
        <v>3960</v>
      </c>
      <c r="GFP1536" s="229" t="s">
        <v>558</v>
      </c>
      <c r="GFQ1536" s="229" t="s">
        <v>52</v>
      </c>
      <c r="GFR1536" s="229" t="s">
        <v>3961</v>
      </c>
      <c r="GFT1536" s="229" t="s">
        <v>3962</v>
      </c>
      <c r="GFU1536" s="229" t="s">
        <v>918</v>
      </c>
      <c r="GFV1536" s="229" t="s">
        <v>919</v>
      </c>
      <c r="GFW1536" s="229" t="s">
        <v>3963</v>
      </c>
      <c r="GFX1536" s="229" t="s">
        <v>559</v>
      </c>
      <c r="GFY1536" s="229" t="s">
        <v>294</v>
      </c>
      <c r="GFZ1536" s="229" t="s">
        <v>289</v>
      </c>
      <c r="GGA1536" s="229" t="s">
        <v>35</v>
      </c>
      <c r="GGB1536" s="229" t="s">
        <v>29</v>
      </c>
      <c r="GGC1536" s="229" t="s">
        <v>181</v>
      </c>
      <c r="GGD1536" s="229" t="s">
        <v>3964</v>
      </c>
      <c r="GGE1536" s="229" t="s">
        <v>239</v>
      </c>
      <c r="GGF1536" s="229" t="s">
        <v>1186</v>
      </c>
      <c r="GGG1536" s="229" t="s">
        <v>222</v>
      </c>
      <c r="GGH1536" s="229" t="s">
        <v>223</v>
      </c>
      <c r="GGI1536" s="229" t="s">
        <v>172</v>
      </c>
      <c r="GGJ1536" s="229" t="s">
        <v>289</v>
      </c>
      <c r="GGK1536" s="229" t="s">
        <v>227</v>
      </c>
      <c r="GGO1536" s="229">
        <v>2024</v>
      </c>
      <c r="GGP1536" s="229" t="s">
        <v>57</v>
      </c>
      <c r="GGQ1536" s="229" t="s">
        <v>3938</v>
      </c>
      <c r="GGR1536" s="229">
        <v>12974868</v>
      </c>
      <c r="GGS1536" s="229" t="s">
        <v>3959</v>
      </c>
      <c r="GGT1536" s="229" t="s">
        <v>310</v>
      </c>
      <c r="GGU1536" s="229" t="s">
        <v>3960</v>
      </c>
      <c r="GGV1536" s="229" t="s">
        <v>558</v>
      </c>
      <c r="GGW1536" s="229" t="s">
        <v>52</v>
      </c>
      <c r="GGX1536" s="229" t="s">
        <v>3961</v>
      </c>
      <c r="GGZ1536" s="229" t="s">
        <v>3962</v>
      </c>
      <c r="GHA1536" s="229" t="s">
        <v>918</v>
      </c>
      <c r="GHB1536" s="229" t="s">
        <v>919</v>
      </c>
      <c r="GHC1536" s="229" t="s">
        <v>3963</v>
      </c>
      <c r="GHD1536" s="229" t="s">
        <v>559</v>
      </c>
      <c r="GHE1536" s="229" t="s">
        <v>294</v>
      </c>
      <c r="GHF1536" s="229" t="s">
        <v>289</v>
      </c>
      <c r="GHG1536" s="229" t="s">
        <v>35</v>
      </c>
      <c r="GHH1536" s="229" t="s">
        <v>29</v>
      </c>
      <c r="GHI1536" s="229" t="s">
        <v>181</v>
      </c>
      <c r="GHJ1536" s="229" t="s">
        <v>3964</v>
      </c>
      <c r="GHK1536" s="229" t="s">
        <v>239</v>
      </c>
      <c r="GHL1536" s="229" t="s">
        <v>1186</v>
      </c>
      <c r="GHM1536" s="229" t="s">
        <v>222</v>
      </c>
      <c r="GHN1536" s="229" t="s">
        <v>223</v>
      </c>
      <c r="GHO1536" s="229" t="s">
        <v>172</v>
      </c>
      <c r="GHP1536" s="229" t="s">
        <v>289</v>
      </c>
      <c r="GHQ1536" s="229" t="s">
        <v>227</v>
      </c>
      <c r="GHU1536" s="229">
        <v>2024</v>
      </c>
      <c r="GHV1536" s="229" t="s">
        <v>57</v>
      </c>
      <c r="GHW1536" s="229" t="s">
        <v>3938</v>
      </c>
      <c r="GHX1536" s="229">
        <v>12974868</v>
      </c>
      <c r="GHY1536" s="229" t="s">
        <v>3959</v>
      </c>
      <c r="GHZ1536" s="229" t="s">
        <v>310</v>
      </c>
      <c r="GIA1536" s="229" t="s">
        <v>3960</v>
      </c>
      <c r="GIB1536" s="229" t="s">
        <v>558</v>
      </c>
      <c r="GIC1536" s="229" t="s">
        <v>52</v>
      </c>
      <c r="GID1536" s="229" t="s">
        <v>3961</v>
      </c>
      <c r="GIF1536" s="229" t="s">
        <v>3962</v>
      </c>
      <c r="GIG1536" s="229" t="s">
        <v>918</v>
      </c>
      <c r="GIH1536" s="229" t="s">
        <v>919</v>
      </c>
      <c r="GII1536" s="229" t="s">
        <v>3963</v>
      </c>
      <c r="GIJ1536" s="229" t="s">
        <v>559</v>
      </c>
      <c r="GIK1536" s="229" t="s">
        <v>294</v>
      </c>
      <c r="GIL1536" s="229" t="s">
        <v>289</v>
      </c>
      <c r="GIM1536" s="229" t="s">
        <v>35</v>
      </c>
      <c r="GIN1536" s="229" t="s">
        <v>29</v>
      </c>
      <c r="GIO1536" s="229" t="s">
        <v>181</v>
      </c>
      <c r="GIP1536" s="229" t="s">
        <v>3964</v>
      </c>
      <c r="GIQ1536" s="229" t="s">
        <v>239</v>
      </c>
      <c r="GIR1536" s="229" t="s">
        <v>1186</v>
      </c>
      <c r="GIS1536" s="229" t="s">
        <v>222</v>
      </c>
      <c r="GIT1536" s="229" t="s">
        <v>223</v>
      </c>
      <c r="GIU1536" s="229" t="s">
        <v>172</v>
      </c>
      <c r="GIV1536" s="229" t="s">
        <v>289</v>
      </c>
      <c r="GIW1536" s="229" t="s">
        <v>227</v>
      </c>
      <c r="GJA1536" s="229">
        <v>2024</v>
      </c>
      <c r="GJB1536" s="229" t="s">
        <v>57</v>
      </c>
      <c r="GJC1536" s="229" t="s">
        <v>3938</v>
      </c>
      <c r="GJD1536" s="229">
        <v>12974868</v>
      </c>
      <c r="GJE1536" s="229" t="s">
        <v>3959</v>
      </c>
      <c r="GJF1536" s="229" t="s">
        <v>310</v>
      </c>
      <c r="GJG1536" s="229" t="s">
        <v>3960</v>
      </c>
      <c r="GJH1536" s="229" t="s">
        <v>558</v>
      </c>
      <c r="GJI1536" s="229" t="s">
        <v>52</v>
      </c>
      <c r="GJJ1536" s="229" t="s">
        <v>3961</v>
      </c>
      <c r="GJL1536" s="229" t="s">
        <v>3962</v>
      </c>
      <c r="GJM1536" s="229" t="s">
        <v>918</v>
      </c>
      <c r="GJN1536" s="229" t="s">
        <v>919</v>
      </c>
      <c r="GJO1536" s="229" t="s">
        <v>3963</v>
      </c>
      <c r="GJP1536" s="229" t="s">
        <v>559</v>
      </c>
      <c r="GJQ1536" s="229" t="s">
        <v>294</v>
      </c>
      <c r="GJR1536" s="229" t="s">
        <v>289</v>
      </c>
      <c r="GJS1536" s="229" t="s">
        <v>35</v>
      </c>
      <c r="GJT1536" s="229" t="s">
        <v>29</v>
      </c>
      <c r="GJU1536" s="229" t="s">
        <v>181</v>
      </c>
      <c r="GJV1536" s="229" t="s">
        <v>3964</v>
      </c>
      <c r="GJW1536" s="229" t="s">
        <v>239</v>
      </c>
      <c r="GJX1536" s="229" t="s">
        <v>1186</v>
      </c>
      <c r="GJY1536" s="229" t="s">
        <v>222</v>
      </c>
      <c r="GJZ1536" s="229" t="s">
        <v>223</v>
      </c>
      <c r="GKA1536" s="229" t="s">
        <v>172</v>
      </c>
      <c r="GKB1536" s="229" t="s">
        <v>289</v>
      </c>
      <c r="GKC1536" s="229" t="s">
        <v>227</v>
      </c>
      <c r="GKG1536" s="229">
        <v>2024</v>
      </c>
      <c r="GKH1536" s="229" t="s">
        <v>57</v>
      </c>
      <c r="GKI1536" s="229" t="s">
        <v>3938</v>
      </c>
      <c r="GKJ1536" s="229">
        <v>12974868</v>
      </c>
      <c r="GKK1536" s="229" t="s">
        <v>3959</v>
      </c>
      <c r="GKL1536" s="229" t="s">
        <v>310</v>
      </c>
      <c r="GKM1536" s="229" t="s">
        <v>3960</v>
      </c>
      <c r="GKN1536" s="229" t="s">
        <v>558</v>
      </c>
      <c r="GKO1536" s="229" t="s">
        <v>52</v>
      </c>
      <c r="GKP1536" s="229" t="s">
        <v>3961</v>
      </c>
      <c r="GKR1536" s="229" t="s">
        <v>3962</v>
      </c>
      <c r="GKS1536" s="229" t="s">
        <v>918</v>
      </c>
      <c r="GKT1536" s="229" t="s">
        <v>919</v>
      </c>
      <c r="GKU1536" s="229" t="s">
        <v>3963</v>
      </c>
      <c r="GKV1536" s="229" t="s">
        <v>559</v>
      </c>
      <c r="GKW1536" s="229" t="s">
        <v>294</v>
      </c>
      <c r="GKX1536" s="229" t="s">
        <v>289</v>
      </c>
      <c r="GKY1536" s="229" t="s">
        <v>35</v>
      </c>
      <c r="GKZ1536" s="229" t="s">
        <v>29</v>
      </c>
      <c r="GLA1536" s="229" t="s">
        <v>181</v>
      </c>
      <c r="GLB1536" s="229" t="s">
        <v>3964</v>
      </c>
      <c r="GLC1536" s="229" t="s">
        <v>239</v>
      </c>
      <c r="GLD1536" s="229" t="s">
        <v>1186</v>
      </c>
      <c r="GLE1536" s="229" t="s">
        <v>222</v>
      </c>
      <c r="GLF1536" s="229" t="s">
        <v>223</v>
      </c>
      <c r="GLG1536" s="229" t="s">
        <v>172</v>
      </c>
      <c r="GLH1536" s="229" t="s">
        <v>289</v>
      </c>
      <c r="GLI1536" s="229" t="s">
        <v>227</v>
      </c>
      <c r="GLM1536" s="229">
        <v>2024</v>
      </c>
      <c r="GLN1536" s="229" t="s">
        <v>57</v>
      </c>
      <c r="GLO1536" s="229" t="s">
        <v>3938</v>
      </c>
      <c r="GLP1536" s="229">
        <v>12974868</v>
      </c>
      <c r="GLQ1536" s="229" t="s">
        <v>3959</v>
      </c>
      <c r="GLR1536" s="229" t="s">
        <v>310</v>
      </c>
      <c r="GLS1536" s="229" t="s">
        <v>3960</v>
      </c>
      <c r="GLT1536" s="229" t="s">
        <v>558</v>
      </c>
      <c r="GLU1536" s="229" t="s">
        <v>52</v>
      </c>
      <c r="GLV1536" s="229" t="s">
        <v>3961</v>
      </c>
      <c r="GLX1536" s="229" t="s">
        <v>3962</v>
      </c>
      <c r="GLY1536" s="229" t="s">
        <v>918</v>
      </c>
      <c r="GLZ1536" s="229" t="s">
        <v>919</v>
      </c>
      <c r="GMA1536" s="229" t="s">
        <v>3963</v>
      </c>
      <c r="GMB1536" s="229" t="s">
        <v>559</v>
      </c>
      <c r="GMC1536" s="229" t="s">
        <v>294</v>
      </c>
      <c r="GMD1536" s="229" t="s">
        <v>289</v>
      </c>
      <c r="GME1536" s="229" t="s">
        <v>35</v>
      </c>
      <c r="GMF1536" s="229" t="s">
        <v>29</v>
      </c>
      <c r="GMG1536" s="229" t="s">
        <v>181</v>
      </c>
      <c r="GMH1536" s="229" t="s">
        <v>3964</v>
      </c>
      <c r="GMI1536" s="229" t="s">
        <v>239</v>
      </c>
      <c r="GMJ1536" s="229" t="s">
        <v>1186</v>
      </c>
      <c r="GMK1536" s="229" t="s">
        <v>222</v>
      </c>
      <c r="GML1536" s="229" t="s">
        <v>223</v>
      </c>
      <c r="GMM1536" s="229" t="s">
        <v>172</v>
      </c>
      <c r="GMN1536" s="229" t="s">
        <v>289</v>
      </c>
      <c r="GMO1536" s="229" t="s">
        <v>227</v>
      </c>
      <c r="GMS1536" s="229">
        <v>2024</v>
      </c>
      <c r="GMT1536" s="229" t="s">
        <v>57</v>
      </c>
      <c r="GMU1536" s="229" t="s">
        <v>3938</v>
      </c>
      <c r="GMV1536" s="229">
        <v>12974868</v>
      </c>
      <c r="GMW1536" s="229" t="s">
        <v>3959</v>
      </c>
      <c r="GMX1536" s="229" t="s">
        <v>310</v>
      </c>
      <c r="GMY1536" s="229" t="s">
        <v>3960</v>
      </c>
      <c r="GMZ1536" s="229" t="s">
        <v>558</v>
      </c>
      <c r="GNA1536" s="229" t="s">
        <v>52</v>
      </c>
      <c r="GNB1536" s="229" t="s">
        <v>3961</v>
      </c>
      <c r="GND1536" s="229" t="s">
        <v>3962</v>
      </c>
      <c r="GNE1536" s="229" t="s">
        <v>918</v>
      </c>
      <c r="GNF1536" s="229" t="s">
        <v>919</v>
      </c>
      <c r="GNG1536" s="229" t="s">
        <v>3963</v>
      </c>
      <c r="GNH1536" s="229" t="s">
        <v>559</v>
      </c>
      <c r="GNI1536" s="229" t="s">
        <v>294</v>
      </c>
      <c r="GNJ1536" s="229" t="s">
        <v>289</v>
      </c>
      <c r="GNK1536" s="229" t="s">
        <v>35</v>
      </c>
      <c r="GNL1536" s="229" t="s">
        <v>29</v>
      </c>
      <c r="GNM1536" s="229" t="s">
        <v>181</v>
      </c>
      <c r="GNN1536" s="229" t="s">
        <v>3964</v>
      </c>
      <c r="GNO1536" s="229" t="s">
        <v>239</v>
      </c>
      <c r="GNP1536" s="229" t="s">
        <v>1186</v>
      </c>
      <c r="GNQ1536" s="229" t="s">
        <v>222</v>
      </c>
      <c r="GNR1536" s="229" t="s">
        <v>223</v>
      </c>
      <c r="GNS1536" s="229" t="s">
        <v>172</v>
      </c>
      <c r="GNT1536" s="229" t="s">
        <v>289</v>
      </c>
      <c r="GNU1536" s="229" t="s">
        <v>227</v>
      </c>
      <c r="GNY1536" s="229">
        <v>2024</v>
      </c>
      <c r="GNZ1536" s="229" t="s">
        <v>57</v>
      </c>
      <c r="GOA1536" s="229" t="s">
        <v>3938</v>
      </c>
      <c r="GOB1536" s="229">
        <v>12974868</v>
      </c>
      <c r="GOC1536" s="229" t="s">
        <v>3959</v>
      </c>
      <c r="GOD1536" s="229" t="s">
        <v>310</v>
      </c>
      <c r="GOE1536" s="229" t="s">
        <v>3960</v>
      </c>
      <c r="GOF1536" s="229" t="s">
        <v>558</v>
      </c>
      <c r="GOG1536" s="229" t="s">
        <v>52</v>
      </c>
      <c r="GOH1536" s="229" t="s">
        <v>3961</v>
      </c>
      <c r="GOJ1536" s="229" t="s">
        <v>3962</v>
      </c>
      <c r="GOK1536" s="229" t="s">
        <v>918</v>
      </c>
      <c r="GOL1536" s="229" t="s">
        <v>919</v>
      </c>
      <c r="GOM1536" s="229" t="s">
        <v>3963</v>
      </c>
      <c r="GON1536" s="229" t="s">
        <v>559</v>
      </c>
      <c r="GOO1536" s="229" t="s">
        <v>294</v>
      </c>
      <c r="GOP1536" s="229" t="s">
        <v>289</v>
      </c>
      <c r="GOQ1536" s="229" t="s">
        <v>35</v>
      </c>
      <c r="GOR1536" s="229" t="s">
        <v>29</v>
      </c>
      <c r="GOS1536" s="229" t="s">
        <v>181</v>
      </c>
      <c r="GOT1536" s="229" t="s">
        <v>3964</v>
      </c>
      <c r="GOU1536" s="229" t="s">
        <v>239</v>
      </c>
      <c r="GOV1536" s="229" t="s">
        <v>1186</v>
      </c>
      <c r="GOW1536" s="229" t="s">
        <v>222</v>
      </c>
      <c r="GOX1536" s="229" t="s">
        <v>223</v>
      </c>
      <c r="GOY1536" s="229" t="s">
        <v>172</v>
      </c>
      <c r="GOZ1536" s="229" t="s">
        <v>289</v>
      </c>
      <c r="GPA1536" s="229" t="s">
        <v>227</v>
      </c>
      <c r="GPE1536" s="229">
        <v>2024</v>
      </c>
      <c r="GPF1536" s="229" t="s">
        <v>57</v>
      </c>
      <c r="GPG1536" s="229" t="s">
        <v>3938</v>
      </c>
      <c r="GPH1536" s="229">
        <v>12974868</v>
      </c>
      <c r="GPI1536" s="229" t="s">
        <v>3959</v>
      </c>
      <c r="GPJ1536" s="229" t="s">
        <v>310</v>
      </c>
      <c r="GPK1536" s="229" t="s">
        <v>3960</v>
      </c>
      <c r="GPL1536" s="229" t="s">
        <v>558</v>
      </c>
      <c r="GPM1536" s="229" t="s">
        <v>52</v>
      </c>
      <c r="GPN1536" s="229" t="s">
        <v>3961</v>
      </c>
      <c r="GPP1536" s="229" t="s">
        <v>3962</v>
      </c>
      <c r="GPQ1536" s="229" t="s">
        <v>918</v>
      </c>
      <c r="GPR1536" s="229" t="s">
        <v>919</v>
      </c>
      <c r="GPS1536" s="229" t="s">
        <v>3963</v>
      </c>
      <c r="GPT1536" s="229" t="s">
        <v>559</v>
      </c>
      <c r="GPU1536" s="229" t="s">
        <v>294</v>
      </c>
      <c r="GPV1536" s="229" t="s">
        <v>289</v>
      </c>
      <c r="GPW1536" s="229" t="s">
        <v>35</v>
      </c>
      <c r="GPX1536" s="229" t="s">
        <v>29</v>
      </c>
      <c r="GPY1536" s="229" t="s">
        <v>181</v>
      </c>
      <c r="GPZ1536" s="229" t="s">
        <v>3964</v>
      </c>
      <c r="GQA1536" s="229" t="s">
        <v>239</v>
      </c>
      <c r="GQB1536" s="229" t="s">
        <v>1186</v>
      </c>
      <c r="GQC1536" s="229" t="s">
        <v>222</v>
      </c>
      <c r="GQD1536" s="229" t="s">
        <v>223</v>
      </c>
      <c r="GQE1536" s="229" t="s">
        <v>172</v>
      </c>
      <c r="GQF1536" s="229" t="s">
        <v>289</v>
      </c>
      <c r="GQG1536" s="229" t="s">
        <v>227</v>
      </c>
      <c r="GQK1536" s="229">
        <v>2024</v>
      </c>
      <c r="GQL1536" s="229" t="s">
        <v>57</v>
      </c>
      <c r="GQM1536" s="229" t="s">
        <v>3938</v>
      </c>
      <c r="GQN1536" s="229">
        <v>12974868</v>
      </c>
      <c r="GQO1536" s="229" t="s">
        <v>3959</v>
      </c>
      <c r="GQP1536" s="229" t="s">
        <v>310</v>
      </c>
      <c r="GQQ1536" s="229" t="s">
        <v>3960</v>
      </c>
      <c r="GQR1536" s="229" t="s">
        <v>558</v>
      </c>
      <c r="GQS1536" s="229" t="s">
        <v>52</v>
      </c>
      <c r="GQT1536" s="229" t="s">
        <v>3961</v>
      </c>
      <c r="GQV1536" s="229" t="s">
        <v>3962</v>
      </c>
      <c r="GQW1536" s="229" t="s">
        <v>918</v>
      </c>
      <c r="GQX1536" s="229" t="s">
        <v>919</v>
      </c>
      <c r="GQY1536" s="229" t="s">
        <v>3963</v>
      </c>
      <c r="GQZ1536" s="229" t="s">
        <v>559</v>
      </c>
      <c r="GRA1536" s="229" t="s">
        <v>294</v>
      </c>
      <c r="GRB1536" s="229" t="s">
        <v>289</v>
      </c>
      <c r="GRC1536" s="229" t="s">
        <v>35</v>
      </c>
      <c r="GRD1536" s="229" t="s">
        <v>29</v>
      </c>
      <c r="GRE1536" s="229" t="s">
        <v>181</v>
      </c>
      <c r="GRF1536" s="229" t="s">
        <v>3964</v>
      </c>
      <c r="GRG1536" s="229" t="s">
        <v>239</v>
      </c>
      <c r="GRH1536" s="229" t="s">
        <v>1186</v>
      </c>
      <c r="GRI1536" s="229" t="s">
        <v>222</v>
      </c>
      <c r="GRJ1536" s="229" t="s">
        <v>223</v>
      </c>
      <c r="GRK1536" s="229" t="s">
        <v>172</v>
      </c>
      <c r="GRL1536" s="229" t="s">
        <v>289</v>
      </c>
      <c r="GRM1536" s="229" t="s">
        <v>227</v>
      </c>
      <c r="GRQ1536" s="229">
        <v>2024</v>
      </c>
      <c r="GRR1536" s="229" t="s">
        <v>57</v>
      </c>
      <c r="GRS1536" s="229" t="s">
        <v>3938</v>
      </c>
      <c r="GRT1536" s="229">
        <v>12974868</v>
      </c>
      <c r="GRU1536" s="229" t="s">
        <v>3959</v>
      </c>
      <c r="GRV1536" s="229" t="s">
        <v>310</v>
      </c>
      <c r="GRW1536" s="229" t="s">
        <v>3960</v>
      </c>
      <c r="GRX1536" s="229" t="s">
        <v>558</v>
      </c>
      <c r="GRY1536" s="229" t="s">
        <v>52</v>
      </c>
      <c r="GRZ1536" s="229" t="s">
        <v>3961</v>
      </c>
      <c r="GSB1536" s="229" t="s">
        <v>3962</v>
      </c>
      <c r="GSC1536" s="229" t="s">
        <v>918</v>
      </c>
      <c r="GSD1536" s="229" t="s">
        <v>919</v>
      </c>
      <c r="GSE1536" s="229" t="s">
        <v>3963</v>
      </c>
      <c r="GSF1536" s="229" t="s">
        <v>559</v>
      </c>
      <c r="GSG1536" s="229" t="s">
        <v>294</v>
      </c>
      <c r="GSH1536" s="229" t="s">
        <v>289</v>
      </c>
      <c r="GSI1536" s="229" t="s">
        <v>35</v>
      </c>
      <c r="GSJ1536" s="229" t="s">
        <v>29</v>
      </c>
      <c r="GSK1536" s="229" t="s">
        <v>181</v>
      </c>
      <c r="GSL1536" s="229" t="s">
        <v>3964</v>
      </c>
      <c r="GSM1536" s="229" t="s">
        <v>239</v>
      </c>
      <c r="GSN1536" s="229" t="s">
        <v>1186</v>
      </c>
      <c r="GSO1536" s="229" t="s">
        <v>222</v>
      </c>
      <c r="GSP1536" s="229" t="s">
        <v>223</v>
      </c>
      <c r="GSQ1536" s="229" t="s">
        <v>172</v>
      </c>
      <c r="GSR1536" s="229" t="s">
        <v>289</v>
      </c>
      <c r="GSS1536" s="229" t="s">
        <v>227</v>
      </c>
      <c r="GSW1536" s="229">
        <v>2024</v>
      </c>
      <c r="GSX1536" s="229" t="s">
        <v>57</v>
      </c>
      <c r="GSY1536" s="229" t="s">
        <v>3938</v>
      </c>
      <c r="GSZ1536" s="229">
        <v>12974868</v>
      </c>
      <c r="GTA1536" s="229" t="s">
        <v>3959</v>
      </c>
      <c r="GTB1536" s="229" t="s">
        <v>310</v>
      </c>
      <c r="GTC1536" s="229" t="s">
        <v>3960</v>
      </c>
      <c r="GTD1536" s="229" t="s">
        <v>558</v>
      </c>
      <c r="GTE1536" s="229" t="s">
        <v>52</v>
      </c>
      <c r="GTF1536" s="229" t="s">
        <v>3961</v>
      </c>
      <c r="GTH1536" s="229" t="s">
        <v>3962</v>
      </c>
      <c r="GTI1536" s="229" t="s">
        <v>918</v>
      </c>
      <c r="GTJ1536" s="229" t="s">
        <v>919</v>
      </c>
      <c r="GTK1536" s="229" t="s">
        <v>3963</v>
      </c>
      <c r="GTL1536" s="229" t="s">
        <v>559</v>
      </c>
      <c r="GTM1536" s="229" t="s">
        <v>294</v>
      </c>
      <c r="GTN1536" s="229" t="s">
        <v>289</v>
      </c>
      <c r="GTO1536" s="229" t="s">
        <v>35</v>
      </c>
      <c r="GTP1536" s="229" t="s">
        <v>29</v>
      </c>
      <c r="GTQ1536" s="229" t="s">
        <v>181</v>
      </c>
      <c r="GTR1536" s="229" t="s">
        <v>3964</v>
      </c>
      <c r="GTS1536" s="229" t="s">
        <v>239</v>
      </c>
      <c r="GTT1536" s="229" t="s">
        <v>1186</v>
      </c>
      <c r="GTU1536" s="229" t="s">
        <v>222</v>
      </c>
      <c r="GTV1536" s="229" t="s">
        <v>223</v>
      </c>
      <c r="GTW1536" s="229" t="s">
        <v>172</v>
      </c>
      <c r="GTX1536" s="229" t="s">
        <v>289</v>
      </c>
      <c r="GTY1536" s="229" t="s">
        <v>227</v>
      </c>
      <c r="GUC1536" s="229">
        <v>2024</v>
      </c>
      <c r="GUD1536" s="229" t="s">
        <v>57</v>
      </c>
      <c r="GUE1536" s="229" t="s">
        <v>3938</v>
      </c>
      <c r="GUF1536" s="229">
        <v>12974868</v>
      </c>
      <c r="GUG1536" s="229" t="s">
        <v>3959</v>
      </c>
      <c r="GUH1536" s="229" t="s">
        <v>310</v>
      </c>
      <c r="GUI1536" s="229" t="s">
        <v>3960</v>
      </c>
      <c r="GUJ1536" s="229" t="s">
        <v>558</v>
      </c>
      <c r="GUK1536" s="229" t="s">
        <v>52</v>
      </c>
      <c r="GUL1536" s="229" t="s">
        <v>3961</v>
      </c>
      <c r="GUN1536" s="229" t="s">
        <v>3962</v>
      </c>
      <c r="GUO1536" s="229" t="s">
        <v>918</v>
      </c>
      <c r="GUP1536" s="229" t="s">
        <v>919</v>
      </c>
      <c r="GUQ1536" s="229" t="s">
        <v>3963</v>
      </c>
      <c r="GUR1536" s="229" t="s">
        <v>559</v>
      </c>
      <c r="GUS1536" s="229" t="s">
        <v>294</v>
      </c>
      <c r="GUT1536" s="229" t="s">
        <v>289</v>
      </c>
      <c r="GUU1536" s="229" t="s">
        <v>35</v>
      </c>
      <c r="GUV1536" s="229" t="s">
        <v>29</v>
      </c>
      <c r="GUW1536" s="229" t="s">
        <v>181</v>
      </c>
      <c r="GUX1536" s="229" t="s">
        <v>3964</v>
      </c>
      <c r="GUY1536" s="229" t="s">
        <v>239</v>
      </c>
      <c r="GUZ1536" s="229" t="s">
        <v>1186</v>
      </c>
      <c r="GVA1536" s="229" t="s">
        <v>222</v>
      </c>
      <c r="GVB1536" s="229" t="s">
        <v>223</v>
      </c>
      <c r="GVC1536" s="229" t="s">
        <v>172</v>
      </c>
      <c r="GVD1536" s="229" t="s">
        <v>289</v>
      </c>
      <c r="GVE1536" s="229" t="s">
        <v>227</v>
      </c>
      <c r="GVI1536" s="229">
        <v>2024</v>
      </c>
      <c r="GVJ1536" s="229" t="s">
        <v>57</v>
      </c>
      <c r="GVK1536" s="229" t="s">
        <v>3938</v>
      </c>
      <c r="GVL1536" s="229">
        <v>12974868</v>
      </c>
      <c r="GVM1536" s="229" t="s">
        <v>3959</v>
      </c>
      <c r="GVN1536" s="229" t="s">
        <v>310</v>
      </c>
      <c r="GVO1536" s="229" t="s">
        <v>3960</v>
      </c>
      <c r="GVP1536" s="229" t="s">
        <v>558</v>
      </c>
      <c r="GVQ1536" s="229" t="s">
        <v>52</v>
      </c>
      <c r="GVR1536" s="229" t="s">
        <v>3961</v>
      </c>
      <c r="GVT1536" s="229" t="s">
        <v>3962</v>
      </c>
      <c r="GVU1536" s="229" t="s">
        <v>918</v>
      </c>
      <c r="GVV1536" s="229" t="s">
        <v>919</v>
      </c>
      <c r="GVW1536" s="229" t="s">
        <v>3963</v>
      </c>
      <c r="GVX1536" s="229" t="s">
        <v>559</v>
      </c>
      <c r="GVY1536" s="229" t="s">
        <v>294</v>
      </c>
      <c r="GVZ1536" s="229" t="s">
        <v>289</v>
      </c>
      <c r="GWA1536" s="229" t="s">
        <v>35</v>
      </c>
      <c r="GWB1536" s="229" t="s">
        <v>29</v>
      </c>
      <c r="GWC1536" s="229" t="s">
        <v>181</v>
      </c>
      <c r="GWD1536" s="229" t="s">
        <v>3964</v>
      </c>
      <c r="GWE1536" s="229" t="s">
        <v>239</v>
      </c>
      <c r="GWF1536" s="229" t="s">
        <v>1186</v>
      </c>
      <c r="GWG1536" s="229" t="s">
        <v>222</v>
      </c>
      <c r="GWH1536" s="229" t="s">
        <v>223</v>
      </c>
      <c r="GWI1536" s="229" t="s">
        <v>172</v>
      </c>
      <c r="GWJ1536" s="229" t="s">
        <v>289</v>
      </c>
      <c r="GWK1536" s="229" t="s">
        <v>227</v>
      </c>
      <c r="GWO1536" s="229">
        <v>2024</v>
      </c>
      <c r="GWP1536" s="229" t="s">
        <v>57</v>
      </c>
      <c r="GWQ1536" s="229" t="s">
        <v>3938</v>
      </c>
      <c r="GWR1536" s="229">
        <v>12974868</v>
      </c>
      <c r="GWS1536" s="229" t="s">
        <v>3959</v>
      </c>
      <c r="GWT1536" s="229" t="s">
        <v>310</v>
      </c>
      <c r="GWU1536" s="229" t="s">
        <v>3960</v>
      </c>
      <c r="GWV1536" s="229" t="s">
        <v>558</v>
      </c>
      <c r="GWW1536" s="229" t="s">
        <v>52</v>
      </c>
      <c r="GWX1536" s="229" t="s">
        <v>3961</v>
      </c>
      <c r="GWZ1536" s="229" t="s">
        <v>3962</v>
      </c>
      <c r="GXA1536" s="229" t="s">
        <v>918</v>
      </c>
      <c r="GXB1536" s="229" t="s">
        <v>919</v>
      </c>
      <c r="GXC1536" s="229" t="s">
        <v>3963</v>
      </c>
      <c r="GXD1536" s="229" t="s">
        <v>559</v>
      </c>
      <c r="GXE1536" s="229" t="s">
        <v>294</v>
      </c>
      <c r="GXF1536" s="229" t="s">
        <v>289</v>
      </c>
      <c r="GXG1536" s="229" t="s">
        <v>35</v>
      </c>
      <c r="GXH1536" s="229" t="s">
        <v>29</v>
      </c>
      <c r="GXI1536" s="229" t="s">
        <v>181</v>
      </c>
      <c r="GXJ1536" s="229" t="s">
        <v>3964</v>
      </c>
      <c r="GXK1536" s="229" t="s">
        <v>239</v>
      </c>
      <c r="GXL1536" s="229" t="s">
        <v>1186</v>
      </c>
      <c r="GXM1536" s="229" t="s">
        <v>222</v>
      </c>
      <c r="GXN1536" s="229" t="s">
        <v>223</v>
      </c>
      <c r="GXO1536" s="229" t="s">
        <v>172</v>
      </c>
      <c r="GXP1536" s="229" t="s">
        <v>289</v>
      </c>
      <c r="GXQ1536" s="229" t="s">
        <v>227</v>
      </c>
      <c r="GXU1536" s="229">
        <v>2024</v>
      </c>
      <c r="GXV1536" s="229" t="s">
        <v>57</v>
      </c>
      <c r="GXW1536" s="229" t="s">
        <v>3938</v>
      </c>
      <c r="GXX1536" s="229">
        <v>12974868</v>
      </c>
      <c r="GXY1536" s="229" t="s">
        <v>3959</v>
      </c>
      <c r="GXZ1536" s="229" t="s">
        <v>310</v>
      </c>
      <c r="GYA1536" s="229" t="s">
        <v>3960</v>
      </c>
      <c r="GYB1536" s="229" t="s">
        <v>558</v>
      </c>
      <c r="GYC1536" s="229" t="s">
        <v>52</v>
      </c>
      <c r="GYD1536" s="229" t="s">
        <v>3961</v>
      </c>
      <c r="GYF1536" s="229" t="s">
        <v>3962</v>
      </c>
      <c r="GYG1536" s="229" t="s">
        <v>918</v>
      </c>
      <c r="GYH1536" s="229" t="s">
        <v>919</v>
      </c>
      <c r="GYI1536" s="229" t="s">
        <v>3963</v>
      </c>
      <c r="GYJ1536" s="229" t="s">
        <v>559</v>
      </c>
      <c r="GYK1536" s="229" t="s">
        <v>294</v>
      </c>
      <c r="GYL1536" s="229" t="s">
        <v>289</v>
      </c>
      <c r="GYM1536" s="229" t="s">
        <v>35</v>
      </c>
      <c r="GYN1536" s="229" t="s">
        <v>29</v>
      </c>
      <c r="GYO1536" s="229" t="s">
        <v>181</v>
      </c>
      <c r="GYP1536" s="229" t="s">
        <v>3964</v>
      </c>
      <c r="GYQ1536" s="229" t="s">
        <v>239</v>
      </c>
      <c r="GYR1536" s="229" t="s">
        <v>1186</v>
      </c>
      <c r="GYS1536" s="229" t="s">
        <v>222</v>
      </c>
      <c r="GYT1536" s="229" t="s">
        <v>223</v>
      </c>
      <c r="GYU1536" s="229" t="s">
        <v>172</v>
      </c>
      <c r="GYV1536" s="229" t="s">
        <v>289</v>
      </c>
      <c r="GYW1536" s="229" t="s">
        <v>227</v>
      </c>
      <c r="GZA1536" s="229">
        <v>2024</v>
      </c>
      <c r="GZB1536" s="229" t="s">
        <v>57</v>
      </c>
      <c r="GZC1536" s="229" t="s">
        <v>3938</v>
      </c>
      <c r="GZD1536" s="229">
        <v>12974868</v>
      </c>
      <c r="GZE1536" s="229" t="s">
        <v>3959</v>
      </c>
      <c r="GZF1536" s="229" t="s">
        <v>310</v>
      </c>
      <c r="GZG1536" s="229" t="s">
        <v>3960</v>
      </c>
      <c r="GZH1536" s="229" t="s">
        <v>558</v>
      </c>
      <c r="GZI1536" s="229" t="s">
        <v>52</v>
      </c>
      <c r="GZJ1536" s="229" t="s">
        <v>3961</v>
      </c>
      <c r="GZL1536" s="229" t="s">
        <v>3962</v>
      </c>
      <c r="GZM1536" s="229" t="s">
        <v>918</v>
      </c>
      <c r="GZN1536" s="229" t="s">
        <v>919</v>
      </c>
      <c r="GZO1536" s="229" t="s">
        <v>3963</v>
      </c>
      <c r="GZP1536" s="229" t="s">
        <v>559</v>
      </c>
      <c r="GZQ1536" s="229" t="s">
        <v>294</v>
      </c>
      <c r="GZR1536" s="229" t="s">
        <v>289</v>
      </c>
      <c r="GZS1536" s="229" t="s">
        <v>35</v>
      </c>
      <c r="GZT1536" s="229" t="s">
        <v>29</v>
      </c>
      <c r="GZU1536" s="229" t="s">
        <v>181</v>
      </c>
      <c r="GZV1536" s="229" t="s">
        <v>3964</v>
      </c>
      <c r="GZW1536" s="229" t="s">
        <v>239</v>
      </c>
      <c r="GZX1536" s="229" t="s">
        <v>1186</v>
      </c>
      <c r="GZY1536" s="229" t="s">
        <v>222</v>
      </c>
      <c r="GZZ1536" s="229" t="s">
        <v>223</v>
      </c>
      <c r="HAA1536" s="229" t="s">
        <v>172</v>
      </c>
      <c r="HAB1536" s="229" t="s">
        <v>289</v>
      </c>
      <c r="HAC1536" s="229" t="s">
        <v>227</v>
      </c>
      <c r="HAG1536" s="229">
        <v>2024</v>
      </c>
      <c r="HAH1536" s="229" t="s">
        <v>57</v>
      </c>
      <c r="HAI1536" s="229" t="s">
        <v>3938</v>
      </c>
      <c r="HAJ1536" s="229">
        <v>12974868</v>
      </c>
      <c r="HAK1536" s="229" t="s">
        <v>3959</v>
      </c>
      <c r="HAL1536" s="229" t="s">
        <v>310</v>
      </c>
      <c r="HAM1536" s="229" t="s">
        <v>3960</v>
      </c>
      <c r="HAN1536" s="229" t="s">
        <v>558</v>
      </c>
      <c r="HAO1536" s="229" t="s">
        <v>52</v>
      </c>
      <c r="HAP1536" s="229" t="s">
        <v>3961</v>
      </c>
      <c r="HAR1536" s="229" t="s">
        <v>3962</v>
      </c>
      <c r="HAS1536" s="229" t="s">
        <v>918</v>
      </c>
      <c r="HAT1536" s="229" t="s">
        <v>919</v>
      </c>
      <c r="HAU1536" s="229" t="s">
        <v>3963</v>
      </c>
      <c r="HAV1536" s="229" t="s">
        <v>559</v>
      </c>
      <c r="HAW1536" s="229" t="s">
        <v>294</v>
      </c>
      <c r="HAX1536" s="229" t="s">
        <v>289</v>
      </c>
      <c r="HAY1536" s="229" t="s">
        <v>35</v>
      </c>
      <c r="HAZ1536" s="229" t="s">
        <v>29</v>
      </c>
      <c r="HBA1536" s="229" t="s">
        <v>181</v>
      </c>
      <c r="HBB1536" s="229" t="s">
        <v>3964</v>
      </c>
      <c r="HBC1536" s="229" t="s">
        <v>239</v>
      </c>
      <c r="HBD1536" s="229" t="s">
        <v>1186</v>
      </c>
      <c r="HBE1536" s="229" t="s">
        <v>222</v>
      </c>
      <c r="HBF1536" s="229" t="s">
        <v>223</v>
      </c>
      <c r="HBG1536" s="229" t="s">
        <v>172</v>
      </c>
      <c r="HBH1536" s="229" t="s">
        <v>289</v>
      </c>
      <c r="HBI1536" s="229" t="s">
        <v>227</v>
      </c>
      <c r="HBM1536" s="229">
        <v>2024</v>
      </c>
      <c r="HBN1536" s="229" t="s">
        <v>57</v>
      </c>
      <c r="HBO1536" s="229" t="s">
        <v>3938</v>
      </c>
      <c r="HBP1536" s="229">
        <v>12974868</v>
      </c>
      <c r="HBQ1536" s="229" t="s">
        <v>3959</v>
      </c>
      <c r="HBR1536" s="229" t="s">
        <v>310</v>
      </c>
      <c r="HBS1536" s="229" t="s">
        <v>3960</v>
      </c>
      <c r="HBT1536" s="229" t="s">
        <v>558</v>
      </c>
      <c r="HBU1536" s="229" t="s">
        <v>52</v>
      </c>
      <c r="HBV1536" s="229" t="s">
        <v>3961</v>
      </c>
      <c r="HBX1536" s="229" t="s">
        <v>3962</v>
      </c>
      <c r="HBY1536" s="229" t="s">
        <v>918</v>
      </c>
      <c r="HBZ1536" s="229" t="s">
        <v>919</v>
      </c>
      <c r="HCA1536" s="229" t="s">
        <v>3963</v>
      </c>
      <c r="HCB1536" s="229" t="s">
        <v>559</v>
      </c>
      <c r="HCC1536" s="229" t="s">
        <v>294</v>
      </c>
      <c r="HCD1536" s="229" t="s">
        <v>289</v>
      </c>
      <c r="HCE1536" s="229" t="s">
        <v>35</v>
      </c>
      <c r="HCF1536" s="229" t="s">
        <v>29</v>
      </c>
      <c r="HCG1536" s="229" t="s">
        <v>181</v>
      </c>
      <c r="HCH1536" s="229" t="s">
        <v>3964</v>
      </c>
      <c r="HCI1536" s="229" t="s">
        <v>239</v>
      </c>
      <c r="HCJ1536" s="229" t="s">
        <v>1186</v>
      </c>
      <c r="HCK1536" s="229" t="s">
        <v>222</v>
      </c>
      <c r="HCL1536" s="229" t="s">
        <v>223</v>
      </c>
      <c r="HCM1536" s="229" t="s">
        <v>172</v>
      </c>
      <c r="HCN1536" s="229" t="s">
        <v>289</v>
      </c>
      <c r="HCO1536" s="229" t="s">
        <v>227</v>
      </c>
      <c r="HCS1536" s="229">
        <v>2024</v>
      </c>
      <c r="HCT1536" s="229" t="s">
        <v>57</v>
      </c>
      <c r="HCU1536" s="229" t="s">
        <v>3938</v>
      </c>
      <c r="HCV1536" s="229">
        <v>12974868</v>
      </c>
      <c r="HCW1536" s="229" t="s">
        <v>3959</v>
      </c>
      <c r="HCX1536" s="229" t="s">
        <v>310</v>
      </c>
      <c r="HCY1536" s="229" t="s">
        <v>3960</v>
      </c>
      <c r="HCZ1536" s="229" t="s">
        <v>558</v>
      </c>
      <c r="HDA1536" s="229" t="s">
        <v>52</v>
      </c>
      <c r="HDB1536" s="229" t="s">
        <v>3961</v>
      </c>
      <c r="HDD1536" s="229" t="s">
        <v>3962</v>
      </c>
      <c r="HDE1536" s="229" t="s">
        <v>918</v>
      </c>
      <c r="HDF1536" s="229" t="s">
        <v>919</v>
      </c>
      <c r="HDG1536" s="229" t="s">
        <v>3963</v>
      </c>
      <c r="HDH1536" s="229" t="s">
        <v>559</v>
      </c>
      <c r="HDI1536" s="229" t="s">
        <v>294</v>
      </c>
      <c r="HDJ1536" s="229" t="s">
        <v>289</v>
      </c>
      <c r="HDK1536" s="229" t="s">
        <v>35</v>
      </c>
      <c r="HDL1536" s="229" t="s">
        <v>29</v>
      </c>
      <c r="HDM1536" s="229" t="s">
        <v>181</v>
      </c>
      <c r="HDN1536" s="229" t="s">
        <v>3964</v>
      </c>
      <c r="HDO1536" s="229" t="s">
        <v>239</v>
      </c>
      <c r="HDP1536" s="229" t="s">
        <v>1186</v>
      </c>
      <c r="HDQ1536" s="229" t="s">
        <v>222</v>
      </c>
      <c r="HDR1536" s="229" t="s">
        <v>223</v>
      </c>
      <c r="HDS1536" s="229" t="s">
        <v>172</v>
      </c>
      <c r="HDT1536" s="229" t="s">
        <v>289</v>
      </c>
      <c r="HDU1536" s="229" t="s">
        <v>227</v>
      </c>
      <c r="HDY1536" s="229">
        <v>2024</v>
      </c>
      <c r="HDZ1536" s="229" t="s">
        <v>57</v>
      </c>
      <c r="HEA1536" s="229" t="s">
        <v>3938</v>
      </c>
      <c r="HEB1536" s="229">
        <v>12974868</v>
      </c>
      <c r="HEC1536" s="229" t="s">
        <v>3959</v>
      </c>
      <c r="HED1536" s="229" t="s">
        <v>310</v>
      </c>
      <c r="HEE1536" s="229" t="s">
        <v>3960</v>
      </c>
      <c r="HEF1536" s="229" t="s">
        <v>558</v>
      </c>
      <c r="HEG1536" s="229" t="s">
        <v>52</v>
      </c>
      <c r="HEH1536" s="229" t="s">
        <v>3961</v>
      </c>
      <c r="HEJ1536" s="229" t="s">
        <v>3962</v>
      </c>
      <c r="HEK1536" s="229" t="s">
        <v>918</v>
      </c>
      <c r="HEL1536" s="229" t="s">
        <v>919</v>
      </c>
      <c r="HEM1536" s="229" t="s">
        <v>3963</v>
      </c>
      <c r="HEN1536" s="229" t="s">
        <v>559</v>
      </c>
      <c r="HEO1536" s="229" t="s">
        <v>294</v>
      </c>
      <c r="HEP1536" s="229" t="s">
        <v>289</v>
      </c>
      <c r="HEQ1536" s="229" t="s">
        <v>35</v>
      </c>
      <c r="HER1536" s="229" t="s">
        <v>29</v>
      </c>
      <c r="HES1536" s="229" t="s">
        <v>181</v>
      </c>
      <c r="HET1536" s="229" t="s">
        <v>3964</v>
      </c>
      <c r="HEU1536" s="229" t="s">
        <v>239</v>
      </c>
      <c r="HEV1536" s="229" t="s">
        <v>1186</v>
      </c>
      <c r="HEW1536" s="229" t="s">
        <v>222</v>
      </c>
      <c r="HEX1536" s="229" t="s">
        <v>223</v>
      </c>
      <c r="HEY1536" s="229" t="s">
        <v>172</v>
      </c>
      <c r="HEZ1536" s="229" t="s">
        <v>289</v>
      </c>
      <c r="HFA1536" s="229" t="s">
        <v>227</v>
      </c>
      <c r="HFE1536" s="229">
        <v>2024</v>
      </c>
      <c r="HFF1536" s="229" t="s">
        <v>57</v>
      </c>
      <c r="HFG1536" s="229" t="s">
        <v>3938</v>
      </c>
      <c r="HFH1536" s="229">
        <v>12974868</v>
      </c>
      <c r="HFI1536" s="229" t="s">
        <v>3959</v>
      </c>
      <c r="HFJ1536" s="229" t="s">
        <v>310</v>
      </c>
      <c r="HFK1536" s="229" t="s">
        <v>3960</v>
      </c>
      <c r="HFL1536" s="229" t="s">
        <v>558</v>
      </c>
      <c r="HFM1536" s="229" t="s">
        <v>52</v>
      </c>
      <c r="HFN1536" s="229" t="s">
        <v>3961</v>
      </c>
      <c r="HFP1536" s="229" t="s">
        <v>3962</v>
      </c>
      <c r="HFQ1536" s="229" t="s">
        <v>918</v>
      </c>
      <c r="HFR1536" s="229" t="s">
        <v>919</v>
      </c>
      <c r="HFS1536" s="229" t="s">
        <v>3963</v>
      </c>
      <c r="HFT1536" s="229" t="s">
        <v>559</v>
      </c>
      <c r="HFU1536" s="229" t="s">
        <v>294</v>
      </c>
      <c r="HFV1536" s="229" t="s">
        <v>289</v>
      </c>
      <c r="HFW1536" s="229" t="s">
        <v>35</v>
      </c>
      <c r="HFX1536" s="229" t="s">
        <v>29</v>
      </c>
      <c r="HFY1536" s="229" t="s">
        <v>181</v>
      </c>
      <c r="HFZ1536" s="229" t="s">
        <v>3964</v>
      </c>
      <c r="HGA1536" s="229" t="s">
        <v>239</v>
      </c>
      <c r="HGB1536" s="229" t="s">
        <v>1186</v>
      </c>
      <c r="HGC1536" s="229" t="s">
        <v>222</v>
      </c>
      <c r="HGD1536" s="229" t="s">
        <v>223</v>
      </c>
      <c r="HGE1536" s="229" t="s">
        <v>172</v>
      </c>
      <c r="HGF1536" s="229" t="s">
        <v>289</v>
      </c>
      <c r="HGG1536" s="229" t="s">
        <v>227</v>
      </c>
      <c r="HGK1536" s="229">
        <v>2024</v>
      </c>
      <c r="HGL1536" s="229" t="s">
        <v>57</v>
      </c>
      <c r="HGM1536" s="229" t="s">
        <v>3938</v>
      </c>
      <c r="HGN1536" s="229">
        <v>12974868</v>
      </c>
      <c r="HGO1536" s="229" t="s">
        <v>3959</v>
      </c>
      <c r="HGP1536" s="229" t="s">
        <v>310</v>
      </c>
      <c r="HGQ1536" s="229" t="s">
        <v>3960</v>
      </c>
      <c r="HGR1536" s="229" t="s">
        <v>558</v>
      </c>
      <c r="HGS1536" s="229" t="s">
        <v>52</v>
      </c>
      <c r="HGT1536" s="229" t="s">
        <v>3961</v>
      </c>
      <c r="HGV1536" s="229" t="s">
        <v>3962</v>
      </c>
      <c r="HGW1536" s="229" t="s">
        <v>918</v>
      </c>
      <c r="HGX1536" s="229" t="s">
        <v>919</v>
      </c>
      <c r="HGY1536" s="229" t="s">
        <v>3963</v>
      </c>
      <c r="HGZ1536" s="229" t="s">
        <v>559</v>
      </c>
      <c r="HHA1536" s="229" t="s">
        <v>294</v>
      </c>
      <c r="HHB1536" s="229" t="s">
        <v>289</v>
      </c>
      <c r="HHC1536" s="229" t="s">
        <v>35</v>
      </c>
      <c r="HHD1536" s="229" t="s">
        <v>29</v>
      </c>
      <c r="HHE1536" s="229" t="s">
        <v>181</v>
      </c>
      <c r="HHF1536" s="229" t="s">
        <v>3964</v>
      </c>
      <c r="HHG1536" s="229" t="s">
        <v>239</v>
      </c>
      <c r="HHH1536" s="229" t="s">
        <v>1186</v>
      </c>
      <c r="HHI1536" s="229" t="s">
        <v>222</v>
      </c>
      <c r="HHJ1536" s="229" t="s">
        <v>223</v>
      </c>
      <c r="HHK1536" s="229" t="s">
        <v>172</v>
      </c>
      <c r="HHL1536" s="229" t="s">
        <v>289</v>
      </c>
      <c r="HHM1536" s="229" t="s">
        <v>227</v>
      </c>
      <c r="HHQ1536" s="229">
        <v>2024</v>
      </c>
      <c r="HHR1536" s="229" t="s">
        <v>57</v>
      </c>
      <c r="HHS1536" s="229" t="s">
        <v>3938</v>
      </c>
      <c r="HHT1536" s="229">
        <v>12974868</v>
      </c>
      <c r="HHU1536" s="229" t="s">
        <v>3959</v>
      </c>
      <c r="HHV1536" s="229" t="s">
        <v>310</v>
      </c>
      <c r="HHW1536" s="229" t="s">
        <v>3960</v>
      </c>
      <c r="HHX1536" s="229" t="s">
        <v>558</v>
      </c>
      <c r="HHY1536" s="229" t="s">
        <v>52</v>
      </c>
      <c r="HHZ1536" s="229" t="s">
        <v>3961</v>
      </c>
      <c r="HIB1536" s="229" t="s">
        <v>3962</v>
      </c>
      <c r="HIC1536" s="229" t="s">
        <v>918</v>
      </c>
      <c r="HID1536" s="229" t="s">
        <v>919</v>
      </c>
      <c r="HIE1536" s="229" t="s">
        <v>3963</v>
      </c>
      <c r="HIF1536" s="229" t="s">
        <v>559</v>
      </c>
      <c r="HIG1536" s="229" t="s">
        <v>294</v>
      </c>
      <c r="HIH1536" s="229" t="s">
        <v>289</v>
      </c>
      <c r="HII1536" s="229" t="s">
        <v>35</v>
      </c>
      <c r="HIJ1536" s="229" t="s">
        <v>29</v>
      </c>
      <c r="HIK1536" s="229" t="s">
        <v>181</v>
      </c>
      <c r="HIL1536" s="229" t="s">
        <v>3964</v>
      </c>
      <c r="HIM1536" s="229" t="s">
        <v>239</v>
      </c>
      <c r="HIN1536" s="229" t="s">
        <v>1186</v>
      </c>
      <c r="HIO1536" s="229" t="s">
        <v>222</v>
      </c>
      <c r="HIP1536" s="229" t="s">
        <v>223</v>
      </c>
      <c r="HIQ1536" s="229" t="s">
        <v>172</v>
      </c>
      <c r="HIR1536" s="229" t="s">
        <v>289</v>
      </c>
      <c r="HIS1536" s="229" t="s">
        <v>227</v>
      </c>
      <c r="HIW1536" s="229">
        <v>2024</v>
      </c>
      <c r="HIX1536" s="229" t="s">
        <v>57</v>
      </c>
      <c r="HIY1536" s="229" t="s">
        <v>3938</v>
      </c>
      <c r="HIZ1536" s="229">
        <v>12974868</v>
      </c>
      <c r="HJA1536" s="229" t="s">
        <v>3959</v>
      </c>
      <c r="HJB1536" s="229" t="s">
        <v>310</v>
      </c>
      <c r="HJC1536" s="229" t="s">
        <v>3960</v>
      </c>
      <c r="HJD1536" s="229" t="s">
        <v>558</v>
      </c>
      <c r="HJE1536" s="229" t="s">
        <v>52</v>
      </c>
      <c r="HJF1536" s="229" t="s">
        <v>3961</v>
      </c>
      <c r="HJH1536" s="229" t="s">
        <v>3962</v>
      </c>
      <c r="HJI1536" s="229" t="s">
        <v>918</v>
      </c>
      <c r="HJJ1536" s="229" t="s">
        <v>919</v>
      </c>
      <c r="HJK1536" s="229" t="s">
        <v>3963</v>
      </c>
      <c r="HJL1536" s="229" t="s">
        <v>559</v>
      </c>
      <c r="HJM1536" s="229" t="s">
        <v>294</v>
      </c>
      <c r="HJN1536" s="229" t="s">
        <v>289</v>
      </c>
      <c r="HJO1536" s="229" t="s">
        <v>35</v>
      </c>
      <c r="HJP1536" s="229" t="s">
        <v>29</v>
      </c>
      <c r="HJQ1536" s="229" t="s">
        <v>181</v>
      </c>
      <c r="HJR1536" s="229" t="s">
        <v>3964</v>
      </c>
      <c r="HJS1536" s="229" t="s">
        <v>239</v>
      </c>
      <c r="HJT1536" s="229" t="s">
        <v>1186</v>
      </c>
      <c r="HJU1536" s="229" t="s">
        <v>222</v>
      </c>
      <c r="HJV1536" s="229" t="s">
        <v>223</v>
      </c>
      <c r="HJW1536" s="229" t="s">
        <v>172</v>
      </c>
      <c r="HJX1536" s="229" t="s">
        <v>289</v>
      </c>
      <c r="HJY1536" s="229" t="s">
        <v>227</v>
      </c>
      <c r="HKC1536" s="229">
        <v>2024</v>
      </c>
      <c r="HKD1536" s="229" t="s">
        <v>57</v>
      </c>
      <c r="HKE1536" s="229" t="s">
        <v>3938</v>
      </c>
      <c r="HKF1536" s="229">
        <v>12974868</v>
      </c>
      <c r="HKG1536" s="229" t="s">
        <v>3959</v>
      </c>
      <c r="HKH1536" s="229" t="s">
        <v>310</v>
      </c>
      <c r="HKI1536" s="229" t="s">
        <v>3960</v>
      </c>
      <c r="HKJ1536" s="229" t="s">
        <v>558</v>
      </c>
      <c r="HKK1536" s="229" t="s">
        <v>52</v>
      </c>
      <c r="HKL1536" s="229" t="s">
        <v>3961</v>
      </c>
      <c r="HKN1536" s="229" t="s">
        <v>3962</v>
      </c>
      <c r="HKO1536" s="229" t="s">
        <v>918</v>
      </c>
      <c r="HKP1536" s="229" t="s">
        <v>919</v>
      </c>
      <c r="HKQ1536" s="229" t="s">
        <v>3963</v>
      </c>
      <c r="HKR1536" s="229" t="s">
        <v>559</v>
      </c>
      <c r="HKS1536" s="229" t="s">
        <v>294</v>
      </c>
      <c r="HKT1536" s="229" t="s">
        <v>289</v>
      </c>
      <c r="HKU1536" s="229" t="s">
        <v>35</v>
      </c>
      <c r="HKV1536" s="229" t="s">
        <v>29</v>
      </c>
      <c r="HKW1536" s="229" t="s">
        <v>181</v>
      </c>
      <c r="HKX1536" s="229" t="s">
        <v>3964</v>
      </c>
      <c r="HKY1536" s="229" t="s">
        <v>239</v>
      </c>
      <c r="HKZ1536" s="229" t="s">
        <v>1186</v>
      </c>
      <c r="HLA1536" s="229" t="s">
        <v>222</v>
      </c>
      <c r="HLB1536" s="229" t="s">
        <v>223</v>
      </c>
      <c r="HLC1536" s="229" t="s">
        <v>172</v>
      </c>
      <c r="HLD1536" s="229" t="s">
        <v>289</v>
      </c>
      <c r="HLE1536" s="229" t="s">
        <v>227</v>
      </c>
      <c r="HLI1536" s="229">
        <v>2024</v>
      </c>
      <c r="HLJ1536" s="229" t="s">
        <v>57</v>
      </c>
      <c r="HLK1536" s="229" t="s">
        <v>3938</v>
      </c>
      <c r="HLL1536" s="229">
        <v>12974868</v>
      </c>
      <c r="HLM1536" s="229" t="s">
        <v>3959</v>
      </c>
      <c r="HLN1536" s="229" t="s">
        <v>310</v>
      </c>
      <c r="HLO1536" s="229" t="s">
        <v>3960</v>
      </c>
      <c r="HLP1536" s="229" t="s">
        <v>558</v>
      </c>
      <c r="HLQ1536" s="229" t="s">
        <v>52</v>
      </c>
      <c r="HLR1536" s="229" t="s">
        <v>3961</v>
      </c>
      <c r="HLT1536" s="229" t="s">
        <v>3962</v>
      </c>
      <c r="HLU1536" s="229" t="s">
        <v>918</v>
      </c>
      <c r="HLV1536" s="229" t="s">
        <v>919</v>
      </c>
      <c r="HLW1536" s="229" t="s">
        <v>3963</v>
      </c>
      <c r="HLX1536" s="229" t="s">
        <v>559</v>
      </c>
      <c r="HLY1536" s="229" t="s">
        <v>294</v>
      </c>
      <c r="HLZ1536" s="229" t="s">
        <v>289</v>
      </c>
      <c r="HMA1536" s="229" t="s">
        <v>35</v>
      </c>
      <c r="HMB1536" s="229" t="s">
        <v>29</v>
      </c>
      <c r="HMC1536" s="229" t="s">
        <v>181</v>
      </c>
      <c r="HMD1536" s="229" t="s">
        <v>3964</v>
      </c>
      <c r="HME1536" s="229" t="s">
        <v>239</v>
      </c>
      <c r="HMF1536" s="229" t="s">
        <v>1186</v>
      </c>
      <c r="HMG1536" s="229" t="s">
        <v>222</v>
      </c>
      <c r="HMH1536" s="229" t="s">
        <v>223</v>
      </c>
      <c r="HMI1536" s="229" t="s">
        <v>172</v>
      </c>
      <c r="HMJ1536" s="229" t="s">
        <v>289</v>
      </c>
      <c r="HMK1536" s="229" t="s">
        <v>227</v>
      </c>
      <c r="HMO1536" s="229">
        <v>2024</v>
      </c>
      <c r="HMP1536" s="229" t="s">
        <v>57</v>
      </c>
      <c r="HMQ1536" s="229" t="s">
        <v>3938</v>
      </c>
      <c r="HMR1536" s="229">
        <v>12974868</v>
      </c>
      <c r="HMS1536" s="229" t="s">
        <v>3959</v>
      </c>
      <c r="HMT1536" s="229" t="s">
        <v>310</v>
      </c>
      <c r="HMU1536" s="229" t="s">
        <v>3960</v>
      </c>
      <c r="HMV1536" s="229" t="s">
        <v>558</v>
      </c>
      <c r="HMW1536" s="229" t="s">
        <v>52</v>
      </c>
      <c r="HMX1536" s="229" t="s">
        <v>3961</v>
      </c>
      <c r="HMZ1536" s="229" t="s">
        <v>3962</v>
      </c>
      <c r="HNA1536" s="229" t="s">
        <v>918</v>
      </c>
      <c r="HNB1536" s="229" t="s">
        <v>919</v>
      </c>
      <c r="HNC1536" s="229" t="s">
        <v>3963</v>
      </c>
      <c r="HND1536" s="229" t="s">
        <v>559</v>
      </c>
      <c r="HNE1536" s="229" t="s">
        <v>294</v>
      </c>
      <c r="HNF1536" s="229" t="s">
        <v>289</v>
      </c>
      <c r="HNG1536" s="229" t="s">
        <v>35</v>
      </c>
      <c r="HNH1536" s="229" t="s">
        <v>29</v>
      </c>
      <c r="HNI1536" s="229" t="s">
        <v>181</v>
      </c>
      <c r="HNJ1536" s="229" t="s">
        <v>3964</v>
      </c>
      <c r="HNK1536" s="229" t="s">
        <v>239</v>
      </c>
      <c r="HNL1536" s="229" t="s">
        <v>1186</v>
      </c>
      <c r="HNM1536" s="229" t="s">
        <v>222</v>
      </c>
      <c r="HNN1536" s="229" t="s">
        <v>223</v>
      </c>
      <c r="HNO1536" s="229" t="s">
        <v>172</v>
      </c>
      <c r="HNP1536" s="229" t="s">
        <v>289</v>
      </c>
      <c r="HNQ1536" s="229" t="s">
        <v>227</v>
      </c>
      <c r="HNU1536" s="229">
        <v>2024</v>
      </c>
      <c r="HNV1536" s="229" t="s">
        <v>57</v>
      </c>
      <c r="HNW1536" s="229" t="s">
        <v>3938</v>
      </c>
      <c r="HNX1536" s="229">
        <v>12974868</v>
      </c>
      <c r="HNY1536" s="229" t="s">
        <v>3959</v>
      </c>
      <c r="HNZ1536" s="229" t="s">
        <v>310</v>
      </c>
      <c r="HOA1536" s="229" t="s">
        <v>3960</v>
      </c>
      <c r="HOB1536" s="229" t="s">
        <v>558</v>
      </c>
      <c r="HOC1536" s="229" t="s">
        <v>52</v>
      </c>
      <c r="HOD1536" s="229" t="s">
        <v>3961</v>
      </c>
      <c r="HOF1536" s="229" t="s">
        <v>3962</v>
      </c>
      <c r="HOG1536" s="229" t="s">
        <v>918</v>
      </c>
      <c r="HOH1536" s="229" t="s">
        <v>919</v>
      </c>
      <c r="HOI1536" s="229" t="s">
        <v>3963</v>
      </c>
      <c r="HOJ1536" s="229" t="s">
        <v>559</v>
      </c>
      <c r="HOK1536" s="229" t="s">
        <v>294</v>
      </c>
      <c r="HOL1536" s="229" t="s">
        <v>289</v>
      </c>
      <c r="HOM1536" s="229" t="s">
        <v>35</v>
      </c>
      <c r="HON1536" s="229" t="s">
        <v>29</v>
      </c>
      <c r="HOO1536" s="229" t="s">
        <v>181</v>
      </c>
      <c r="HOP1536" s="229" t="s">
        <v>3964</v>
      </c>
      <c r="HOQ1536" s="229" t="s">
        <v>239</v>
      </c>
      <c r="HOR1536" s="229" t="s">
        <v>1186</v>
      </c>
      <c r="HOS1536" s="229" t="s">
        <v>222</v>
      </c>
      <c r="HOT1536" s="229" t="s">
        <v>223</v>
      </c>
      <c r="HOU1536" s="229" t="s">
        <v>172</v>
      </c>
      <c r="HOV1536" s="229" t="s">
        <v>289</v>
      </c>
      <c r="HOW1536" s="229" t="s">
        <v>227</v>
      </c>
      <c r="HPA1536" s="229">
        <v>2024</v>
      </c>
      <c r="HPB1536" s="229" t="s">
        <v>57</v>
      </c>
      <c r="HPC1536" s="229" t="s">
        <v>3938</v>
      </c>
      <c r="HPD1536" s="229">
        <v>12974868</v>
      </c>
      <c r="HPE1536" s="229" t="s">
        <v>3959</v>
      </c>
      <c r="HPF1536" s="229" t="s">
        <v>310</v>
      </c>
      <c r="HPG1536" s="229" t="s">
        <v>3960</v>
      </c>
      <c r="HPH1536" s="229" t="s">
        <v>558</v>
      </c>
      <c r="HPI1536" s="229" t="s">
        <v>52</v>
      </c>
      <c r="HPJ1536" s="229" t="s">
        <v>3961</v>
      </c>
      <c r="HPL1536" s="229" t="s">
        <v>3962</v>
      </c>
      <c r="HPM1536" s="229" t="s">
        <v>918</v>
      </c>
      <c r="HPN1536" s="229" t="s">
        <v>919</v>
      </c>
      <c r="HPO1536" s="229" t="s">
        <v>3963</v>
      </c>
      <c r="HPP1536" s="229" t="s">
        <v>559</v>
      </c>
      <c r="HPQ1536" s="229" t="s">
        <v>294</v>
      </c>
      <c r="HPR1536" s="229" t="s">
        <v>289</v>
      </c>
      <c r="HPS1536" s="229" t="s">
        <v>35</v>
      </c>
      <c r="HPT1536" s="229" t="s">
        <v>29</v>
      </c>
      <c r="HPU1536" s="229" t="s">
        <v>181</v>
      </c>
      <c r="HPV1536" s="229" t="s">
        <v>3964</v>
      </c>
      <c r="HPW1536" s="229" t="s">
        <v>239</v>
      </c>
      <c r="HPX1536" s="229" t="s">
        <v>1186</v>
      </c>
      <c r="HPY1536" s="229" t="s">
        <v>222</v>
      </c>
      <c r="HPZ1536" s="229" t="s">
        <v>223</v>
      </c>
      <c r="HQA1536" s="229" t="s">
        <v>172</v>
      </c>
      <c r="HQB1536" s="229" t="s">
        <v>289</v>
      </c>
      <c r="HQC1536" s="229" t="s">
        <v>227</v>
      </c>
      <c r="HQG1536" s="229">
        <v>2024</v>
      </c>
      <c r="HQH1536" s="229" t="s">
        <v>57</v>
      </c>
      <c r="HQI1536" s="229" t="s">
        <v>3938</v>
      </c>
      <c r="HQJ1536" s="229">
        <v>12974868</v>
      </c>
      <c r="HQK1536" s="229" t="s">
        <v>3959</v>
      </c>
      <c r="HQL1536" s="229" t="s">
        <v>310</v>
      </c>
      <c r="HQM1536" s="229" t="s">
        <v>3960</v>
      </c>
      <c r="HQN1536" s="229" t="s">
        <v>558</v>
      </c>
      <c r="HQO1536" s="229" t="s">
        <v>52</v>
      </c>
      <c r="HQP1536" s="229" t="s">
        <v>3961</v>
      </c>
      <c r="HQR1536" s="229" t="s">
        <v>3962</v>
      </c>
      <c r="HQS1536" s="229" t="s">
        <v>918</v>
      </c>
      <c r="HQT1536" s="229" t="s">
        <v>919</v>
      </c>
      <c r="HQU1536" s="229" t="s">
        <v>3963</v>
      </c>
      <c r="HQV1536" s="229" t="s">
        <v>559</v>
      </c>
      <c r="HQW1536" s="229" t="s">
        <v>294</v>
      </c>
      <c r="HQX1536" s="229" t="s">
        <v>289</v>
      </c>
      <c r="HQY1536" s="229" t="s">
        <v>35</v>
      </c>
      <c r="HQZ1536" s="229" t="s">
        <v>29</v>
      </c>
      <c r="HRA1536" s="229" t="s">
        <v>181</v>
      </c>
      <c r="HRB1536" s="229" t="s">
        <v>3964</v>
      </c>
      <c r="HRC1536" s="229" t="s">
        <v>239</v>
      </c>
      <c r="HRD1536" s="229" t="s">
        <v>1186</v>
      </c>
      <c r="HRE1536" s="229" t="s">
        <v>222</v>
      </c>
      <c r="HRF1536" s="229" t="s">
        <v>223</v>
      </c>
      <c r="HRG1536" s="229" t="s">
        <v>172</v>
      </c>
      <c r="HRH1536" s="229" t="s">
        <v>289</v>
      </c>
      <c r="HRI1536" s="229" t="s">
        <v>227</v>
      </c>
      <c r="HRM1536" s="229">
        <v>2024</v>
      </c>
      <c r="HRN1536" s="229" t="s">
        <v>57</v>
      </c>
      <c r="HRO1536" s="229" t="s">
        <v>3938</v>
      </c>
      <c r="HRP1536" s="229">
        <v>12974868</v>
      </c>
      <c r="HRQ1536" s="229" t="s">
        <v>3959</v>
      </c>
      <c r="HRR1536" s="229" t="s">
        <v>310</v>
      </c>
      <c r="HRS1536" s="229" t="s">
        <v>3960</v>
      </c>
      <c r="HRT1536" s="229" t="s">
        <v>558</v>
      </c>
      <c r="HRU1536" s="229" t="s">
        <v>52</v>
      </c>
      <c r="HRV1536" s="229" t="s">
        <v>3961</v>
      </c>
      <c r="HRX1536" s="229" t="s">
        <v>3962</v>
      </c>
      <c r="HRY1536" s="229" t="s">
        <v>918</v>
      </c>
      <c r="HRZ1536" s="229" t="s">
        <v>919</v>
      </c>
      <c r="HSA1536" s="229" t="s">
        <v>3963</v>
      </c>
      <c r="HSB1536" s="229" t="s">
        <v>559</v>
      </c>
      <c r="HSC1536" s="229" t="s">
        <v>294</v>
      </c>
      <c r="HSD1536" s="229" t="s">
        <v>289</v>
      </c>
      <c r="HSE1536" s="229" t="s">
        <v>35</v>
      </c>
      <c r="HSF1536" s="229" t="s">
        <v>29</v>
      </c>
      <c r="HSG1536" s="229" t="s">
        <v>181</v>
      </c>
      <c r="HSH1536" s="229" t="s">
        <v>3964</v>
      </c>
      <c r="HSI1536" s="229" t="s">
        <v>239</v>
      </c>
      <c r="HSJ1536" s="229" t="s">
        <v>1186</v>
      </c>
      <c r="HSK1536" s="229" t="s">
        <v>222</v>
      </c>
      <c r="HSL1536" s="229" t="s">
        <v>223</v>
      </c>
      <c r="HSM1536" s="229" t="s">
        <v>172</v>
      </c>
      <c r="HSN1536" s="229" t="s">
        <v>289</v>
      </c>
      <c r="HSO1536" s="229" t="s">
        <v>227</v>
      </c>
      <c r="HSS1536" s="229">
        <v>2024</v>
      </c>
      <c r="HST1536" s="229" t="s">
        <v>57</v>
      </c>
      <c r="HSU1536" s="229" t="s">
        <v>3938</v>
      </c>
      <c r="HSV1536" s="229">
        <v>12974868</v>
      </c>
      <c r="HSW1536" s="229" t="s">
        <v>3959</v>
      </c>
      <c r="HSX1536" s="229" t="s">
        <v>310</v>
      </c>
      <c r="HSY1536" s="229" t="s">
        <v>3960</v>
      </c>
      <c r="HSZ1536" s="229" t="s">
        <v>558</v>
      </c>
      <c r="HTA1536" s="229" t="s">
        <v>52</v>
      </c>
      <c r="HTB1536" s="229" t="s">
        <v>3961</v>
      </c>
      <c r="HTD1536" s="229" t="s">
        <v>3962</v>
      </c>
      <c r="HTE1536" s="229" t="s">
        <v>918</v>
      </c>
      <c r="HTF1536" s="229" t="s">
        <v>919</v>
      </c>
      <c r="HTG1536" s="229" t="s">
        <v>3963</v>
      </c>
      <c r="HTH1536" s="229" t="s">
        <v>559</v>
      </c>
      <c r="HTI1536" s="229" t="s">
        <v>294</v>
      </c>
      <c r="HTJ1536" s="229" t="s">
        <v>289</v>
      </c>
      <c r="HTK1536" s="229" t="s">
        <v>35</v>
      </c>
      <c r="HTL1536" s="229" t="s">
        <v>29</v>
      </c>
      <c r="HTM1536" s="229" t="s">
        <v>181</v>
      </c>
      <c r="HTN1536" s="229" t="s">
        <v>3964</v>
      </c>
      <c r="HTO1536" s="229" t="s">
        <v>239</v>
      </c>
      <c r="HTP1536" s="229" t="s">
        <v>1186</v>
      </c>
      <c r="HTQ1536" s="229" t="s">
        <v>222</v>
      </c>
      <c r="HTR1536" s="229" t="s">
        <v>223</v>
      </c>
      <c r="HTS1536" s="229" t="s">
        <v>172</v>
      </c>
      <c r="HTT1536" s="229" t="s">
        <v>289</v>
      </c>
      <c r="HTU1536" s="229" t="s">
        <v>227</v>
      </c>
      <c r="HTY1536" s="229">
        <v>2024</v>
      </c>
      <c r="HTZ1536" s="229" t="s">
        <v>57</v>
      </c>
      <c r="HUA1536" s="229" t="s">
        <v>3938</v>
      </c>
      <c r="HUB1536" s="229">
        <v>12974868</v>
      </c>
      <c r="HUC1536" s="229" t="s">
        <v>3959</v>
      </c>
      <c r="HUD1536" s="229" t="s">
        <v>310</v>
      </c>
      <c r="HUE1536" s="229" t="s">
        <v>3960</v>
      </c>
      <c r="HUF1536" s="229" t="s">
        <v>558</v>
      </c>
      <c r="HUG1536" s="229" t="s">
        <v>52</v>
      </c>
      <c r="HUH1536" s="229" t="s">
        <v>3961</v>
      </c>
      <c r="HUJ1536" s="229" t="s">
        <v>3962</v>
      </c>
      <c r="HUK1536" s="229" t="s">
        <v>918</v>
      </c>
      <c r="HUL1536" s="229" t="s">
        <v>919</v>
      </c>
      <c r="HUM1536" s="229" t="s">
        <v>3963</v>
      </c>
      <c r="HUN1536" s="229" t="s">
        <v>559</v>
      </c>
      <c r="HUO1536" s="229" t="s">
        <v>294</v>
      </c>
      <c r="HUP1536" s="229" t="s">
        <v>289</v>
      </c>
      <c r="HUQ1536" s="229" t="s">
        <v>35</v>
      </c>
      <c r="HUR1536" s="229" t="s">
        <v>29</v>
      </c>
      <c r="HUS1536" s="229" t="s">
        <v>181</v>
      </c>
      <c r="HUT1536" s="229" t="s">
        <v>3964</v>
      </c>
      <c r="HUU1536" s="229" t="s">
        <v>239</v>
      </c>
      <c r="HUV1536" s="229" t="s">
        <v>1186</v>
      </c>
      <c r="HUW1536" s="229" t="s">
        <v>222</v>
      </c>
      <c r="HUX1536" s="229" t="s">
        <v>223</v>
      </c>
      <c r="HUY1536" s="229" t="s">
        <v>172</v>
      </c>
      <c r="HUZ1536" s="229" t="s">
        <v>289</v>
      </c>
      <c r="HVA1536" s="229" t="s">
        <v>227</v>
      </c>
      <c r="HVE1536" s="229">
        <v>2024</v>
      </c>
      <c r="HVF1536" s="229" t="s">
        <v>57</v>
      </c>
      <c r="HVG1536" s="229" t="s">
        <v>3938</v>
      </c>
      <c r="HVH1536" s="229">
        <v>12974868</v>
      </c>
      <c r="HVI1536" s="229" t="s">
        <v>3959</v>
      </c>
      <c r="HVJ1536" s="229" t="s">
        <v>310</v>
      </c>
      <c r="HVK1536" s="229" t="s">
        <v>3960</v>
      </c>
      <c r="HVL1536" s="229" t="s">
        <v>558</v>
      </c>
      <c r="HVM1536" s="229" t="s">
        <v>52</v>
      </c>
      <c r="HVN1536" s="229" t="s">
        <v>3961</v>
      </c>
      <c r="HVP1536" s="229" t="s">
        <v>3962</v>
      </c>
      <c r="HVQ1536" s="229" t="s">
        <v>918</v>
      </c>
      <c r="HVR1536" s="229" t="s">
        <v>919</v>
      </c>
      <c r="HVS1536" s="229" t="s">
        <v>3963</v>
      </c>
      <c r="HVT1536" s="229" t="s">
        <v>559</v>
      </c>
      <c r="HVU1536" s="229" t="s">
        <v>294</v>
      </c>
      <c r="HVV1536" s="229" t="s">
        <v>289</v>
      </c>
      <c r="HVW1536" s="229" t="s">
        <v>35</v>
      </c>
      <c r="HVX1536" s="229" t="s">
        <v>29</v>
      </c>
      <c r="HVY1536" s="229" t="s">
        <v>181</v>
      </c>
      <c r="HVZ1536" s="229" t="s">
        <v>3964</v>
      </c>
      <c r="HWA1536" s="229" t="s">
        <v>239</v>
      </c>
      <c r="HWB1536" s="229" t="s">
        <v>1186</v>
      </c>
      <c r="HWC1536" s="229" t="s">
        <v>222</v>
      </c>
      <c r="HWD1536" s="229" t="s">
        <v>223</v>
      </c>
      <c r="HWE1536" s="229" t="s">
        <v>172</v>
      </c>
      <c r="HWF1536" s="229" t="s">
        <v>289</v>
      </c>
      <c r="HWG1536" s="229" t="s">
        <v>227</v>
      </c>
      <c r="HWK1536" s="229">
        <v>2024</v>
      </c>
      <c r="HWL1536" s="229" t="s">
        <v>57</v>
      </c>
      <c r="HWM1536" s="229" t="s">
        <v>3938</v>
      </c>
      <c r="HWN1536" s="229">
        <v>12974868</v>
      </c>
      <c r="HWO1536" s="229" t="s">
        <v>3959</v>
      </c>
      <c r="HWP1536" s="229" t="s">
        <v>310</v>
      </c>
      <c r="HWQ1536" s="229" t="s">
        <v>3960</v>
      </c>
      <c r="HWR1536" s="229" t="s">
        <v>558</v>
      </c>
      <c r="HWS1536" s="229" t="s">
        <v>52</v>
      </c>
      <c r="HWT1536" s="229" t="s">
        <v>3961</v>
      </c>
      <c r="HWV1536" s="229" t="s">
        <v>3962</v>
      </c>
      <c r="HWW1536" s="229" t="s">
        <v>918</v>
      </c>
      <c r="HWX1536" s="229" t="s">
        <v>919</v>
      </c>
      <c r="HWY1536" s="229" t="s">
        <v>3963</v>
      </c>
      <c r="HWZ1536" s="229" t="s">
        <v>559</v>
      </c>
      <c r="HXA1536" s="229" t="s">
        <v>294</v>
      </c>
      <c r="HXB1536" s="229" t="s">
        <v>289</v>
      </c>
      <c r="HXC1536" s="229" t="s">
        <v>35</v>
      </c>
      <c r="HXD1536" s="229" t="s">
        <v>29</v>
      </c>
      <c r="HXE1536" s="229" t="s">
        <v>181</v>
      </c>
      <c r="HXF1536" s="229" t="s">
        <v>3964</v>
      </c>
      <c r="HXG1536" s="229" t="s">
        <v>239</v>
      </c>
      <c r="HXH1536" s="229" t="s">
        <v>1186</v>
      </c>
      <c r="HXI1536" s="229" t="s">
        <v>222</v>
      </c>
      <c r="HXJ1536" s="229" t="s">
        <v>223</v>
      </c>
      <c r="HXK1536" s="229" t="s">
        <v>172</v>
      </c>
      <c r="HXL1536" s="229" t="s">
        <v>289</v>
      </c>
      <c r="HXM1536" s="229" t="s">
        <v>227</v>
      </c>
      <c r="HXQ1536" s="229">
        <v>2024</v>
      </c>
      <c r="HXR1536" s="229" t="s">
        <v>57</v>
      </c>
      <c r="HXS1536" s="229" t="s">
        <v>3938</v>
      </c>
      <c r="HXT1536" s="229">
        <v>12974868</v>
      </c>
      <c r="HXU1536" s="229" t="s">
        <v>3959</v>
      </c>
      <c r="HXV1536" s="229" t="s">
        <v>310</v>
      </c>
      <c r="HXW1536" s="229" t="s">
        <v>3960</v>
      </c>
      <c r="HXX1536" s="229" t="s">
        <v>558</v>
      </c>
      <c r="HXY1536" s="229" t="s">
        <v>52</v>
      </c>
      <c r="HXZ1536" s="229" t="s">
        <v>3961</v>
      </c>
      <c r="HYB1536" s="229" t="s">
        <v>3962</v>
      </c>
      <c r="HYC1536" s="229" t="s">
        <v>918</v>
      </c>
      <c r="HYD1536" s="229" t="s">
        <v>919</v>
      </c>
      <c r="HYE1536" s="229" t="s">
        <v>3963</v>
      </c>
      <c r="HYF1536" s="229" t="s">
        <v>559</v>
      </c>
      <c r="HYG1536" s="229" t="s">
        <v>294</v>
      </c>
      <c r="HYH1536" s="229" t="s">
        <v>289</v>
      </c>
      <c r="HYI1536" s="229" t="s">
        <v>35</v>
      </c>
      <c r="HYJ1536" s="229" t="s">
        <v>29</v>
      </c>
      <c r="HYK1536" s="229" t="s">
        <v>181</v>
      </c>
      <c r="HYL1536" s="229" t="s">
        <v>3964</v>
      </c>
      <c r="HYM1536" s="229" t="s">
        <v>239</v>
      </c>
      <c r="HYN1536" s="229" t="s">
        <v>1186</v>
      </c>
      <c r="HYO1536" s="229" t="s">
        <v>222</v>
      </c>
      <c r="HYP1536" s="229" t="s">
        <v>223</v>
      </c>
      <c r="HYQ1536" s="229" t="s">
        <v>172</v>
      </c>
      <c r="HYR1536" s="229" t="s">
        <v>289</v>
      </c>
      <c r="HYS1536" s="229" t="s">
        <v>227</v>
      </c>
      <c r="HYW1536" s="229">
        <v>2024</v>
      </c>
      <c r="HYX1536" s="229" t="s">
        <v>57</v>
      </c>
      <c r="HYY1536" s="229" t="s">
        <v>3938</v>
      </c>
      <c r="HYZ1536" s="229">
        <v>12974868</v>
      </c>
      <c r="HZA1536" s="229" t="s">
        <v>3959</v>
      </c>
      <c r="HZB1536" s="229" t="s">
        <v>310</v>
      </c>
      <c r="HZC1536" s="229" t="s">
        <v>3960</v>
      </c>
      <c r="HZD1536" s="229" t="s">
        <v>558</v>
      </c>
      <c r="HZE1536" s="229" t="s">
        <v>52</v>
      </c>
      <c r="HZF1536" s="229" t="s">
        <v>3961</v>
      </c>
      <c r="HZH1536" s="229" t="s">
        <v>3962</v>
      </c>
      <c r="HZI1536" s="229" t="s">
        <v>918</v>
      </c>
      <c r="HZJ1536" s="229" t="s">
        <v>919</v>
      </c>
      <c r="HZK1536" s="229" t="s">
        <v>3963</v>
      </c>
      <c r="HZL1536" s="229" t="s">
        <v>559</v>
      </c>
      <c r="HZM1536" s="229" t="s">
        <v>294</v>
      </c>
      <c r="HZN1536" s="229" t="s">
        <v>289</v>
      </c>
      <c r="HZO1536" s="229" t="s">
        <v>35</v>
      </c>
      <c r="HZP1536" s="229" t="s">
        <v>29</v>
      </c>
      <c r="HZQ1536" s="229" t="s">
        <v>181</v>
      </c>
      <c r="HZR1536" s="229" t="s">
        <v>3964</v>
      </c>
      <c r="HZS1536" s="229" t="s">
        <v>239</v>
      </c>
      <c r="HZT1536" s="229" t="s">
        <v>1186</v>
      </c>
      <c r="HZU1536" s="229" t="s">
        <v>222</v>
      </c>
      <c r="HZV1536" s="229" t="s">
        <v>223</v>
      </c>
      <c r="HZW1536" s="229" t="s">
        <v>172</v>
      </c>
      <c r="HZX1536" s="229" t="s">
        <v>289</v>
      </c>
      <c r="HZY1536" s="229" t="s">
        <v>227</v>
      </c>
      <c r="IAC1536" s="229">
        <v>2024</v>
      </c>
      <c r="IAD1536" s="229" t="s">
        <v>57</v>
      </c>
      <c r="IAE1536" s="229" t="s">
        <v>3938</v>
      </c>
      <c r="IAF1536" s="229">
        <v>12974868</v>
      </c>
      <c r="IAG1536" s="229" t="s">
        <v>3959</v>
      </c>
      <c r="IAH1536" s="229" t="s">
        <v>310</v>
      </c>
      <c r="IAI1536" s="229" t="s">
        <v>3960</v>
      </c>
      <c r="IAJ1536" s="229" t="s">
        <v>558</v>
      </c>
      <c r="IAK1536" s="229" t="s">
        <v>52</v>
      </c>
      <c r="IAL1536" s="229" t="s">
        <v>3961</v>
      </c>
      <c r="IAN1536" s="229" t="s">
        <v>3962</v>
      </c>
      <c r="IAO1536" s="229" t="s">
        <v>918</v>
      </c>
      <c r="IAP1536" s="229" t="s">
        <v>919</v>
      </c>
      <c r="IAQ1536" s="229" t="s">
        <v>3963</v>
      </c>
      <c r="IAR1536" s="229" t="s">
        <v>559</v>
      </c>
      <c r="IAS1536" s="229" t="s">
        <v>294</v>
      </c>
      <c r="IAT1536" s="229" t="s">
        <v>289</v>
      </c>
      <c r="IAU1536" s="229" t="s">
        <v>35</v>
      </c>
      <c r="IAV1536" s="229" t="s">
        <v>29</v>
      </c>
      <c r="IAW1536" s="229" t="s">
        <v>181</v>
      </c>
      <c r="IAX1536" s="229" t="s">
        <v>3964</v>
      </c>
      <c r="IAY1536" s="229" t="s">
        <v>239</v>
      </c>
      <c r="IAZ1536" s="229" t="s">
        <v>1186</v>
      </c>
      <c r="IBA1536" s="229" t="s">
        <v>222</v>
      </c>
      <c r="IBB1536" s="229" t="s">
        <v>223</v>
      </c>
      <c r="IBC1536" s="229" t="s">
        <v>172</v>
      </c>
      <c r="IBD1536" s="229" t="s">
        <v>289</v>
      </c>
      <c r="IBE1536" s="229" t="s">
        <v>227</v>
      </c>
      <c r="IBI1536" s="229">
        <v>2024</v>
      </c>
      <c r="IBJ1536" s="229" t="s">
        <v>57</v>
      </c>
      <c r="IBK1536" s="229" t="s">
        <v>3938</v>
      </c>
      <c r="IBL1536" s="229">
        <v>12974868</v>
      </c>
      <c r="IBM1536" s="229" t="s">
        <v>3959</v>
      </c>
      <c r="IBN1536" s="229" t="s">
        <v>310</v>
      </c>
      <c r="IBO1536" s="229" t="s">
        <v>3960</v>
      </c>
      <c r="IBP1536" s="229" t="s">
        <v>558</v>
      </c>
      <c r="IBQ1536" s="229" t="s">
        <v>52</v>
      </c>
      <c r="IBR1536" s="229" t="s">
        <v>3961</v>
      </c>
      <c r="IBT1536" s="229" t="s">
        <v>3962</v>
      </c>
      <c r="IBU1536" s="229" t="s">
        <v>918</v>
      </c>
      <c r="IBV1536" s="229" t="s">
        <v>919</v>
      </c>
      <c r="IBW1536" s="229" t="s">
        <v>3963</v>
      </c>
      <c r="IBX1536" s="229" t="s">
        <v>559</v>
      </c>
      <c r="IBY1536" s="229" t="s">
        <v>294</v>
      </c>
      <c r="IBZ1536" s="229" t="s">
        <v>289</v>
      </c>
      <c r="ICA1536" s="229" t="s">
        <v>35</v>
      </c>
      <c r="ICB1536" s="229" t="s">
        <v>29</v>
      </c>
      <c r="ICC1536" s="229" t="s">
        <v>181</v>
      </c>
      <c r="ICD1536" s="229" t="s">
        <v>3964</v>
      </c>
      <c r="ICE1536" s="229" t="s">
        <v>239</v>
      </c>
      <c r="ICF1536" s="229" t="s">
        <v>1186</v>
      </c>
      <c r="ICG1536" s="229" t="s">
        <v>222</v>
      </c>
      <c r="ICH1536" s="229" t="s">
        <v>223</v>
      </c>
      <c r="ICI1536" s="229" t="s">
        <v>172</v>
      </c>
      <c r="ICJ1536" s="229" t="s">
        <v>289</v>
      </c>
      <c r="ICK1536" s="229" t="s">
        <v>227</v>
      </c>
      <c r="ICO1536" s="229">
        <v>2024</v>
      </c>
      <c r="ICP1536" s="229" t="s">
        <v>57</v>
      </c>
      <c r="ICQ1536" s="229" t="s">
        <v>3938</v>
      </c>
      <c r="ICR1536" s="229">
        <v>12974868</v>
      </c>
      <c r="ICS1536" s="229" t="s">
        <v>3959</v>
      </c>
      <c r="ICT1536" s="229" t="s">
        <v>310</v>
      </c>
      <c r="ICU1536" s="229" t="s">
        <v>3960</v>
      </c>
      <c r="ICV1536" s="229" t="s">
        <v>558</v>
      </c>
      <c r="ICW1536" s="229" t="s">
        <v>52</v>
      </c>
      <c r="ICX1536" s="229" t="s">
        <v>3961</v>
      </c>
      <c r="ICZ1536" s="229" t="s">
        <v>3962</v>
      </c>
      <c r="IDA1536" s="229" t="s">
        <v>918</v>
      </c>
      <c r="IDB1536" s="229" t="s">
        <v>919</v>
      </c>
      <c r="IDC1536" s="229" t="s">
        <v>3963</v>
      </c>
      <c r="IDD1536" s="229" t="s">
        <v>559</v>
      </c>
      <c r="IDE1536" s="229" t="s">
        <v>294</v>
      </c>
      <c r="IDF1536" s="229" t="s">
        <v>289</v>
      </c>
      <c r="IDG1536" s="229" t="s">
        <v>35</v>
      </c>
      <c r="IDH1536" s="229" t="s">
        <v>29</v>
      </c>
      <c r="IDI1536" s="229" t="s">
        <v>181</v>
      </c>
      <c r="IDJ1536" s="229" t="s">
        <v>3964</v>
      </c>
      <c r="IDK1536" s="229" t="s">
        <v>239</v>
      </c>
      <c r="IDL1536" s="229" t="s">
        <v>1186</v>
      </c>
      <c r="IDM1536" s="229" t="s">
        <v>222</v>
      </c>
      <c r="IDN1536" s="229" t="s">
        <v>223</v>
      </c>
      <c r="IDO1536" s="229" t="s">
        <v>172</v>
      </c>
      <c r="IDP1536" s="229" t="s">
        <v>289</v>
      </c>
      <c r="IDQ1536" s="229" t="s">
        <v>227</v>
      </c>
      <c r="IDU1536" s="229">
        <v>2024</v>
      </c>
      <c r="IDV1536" s="229" t="s">
        <v>57</v>
      </c>
      <c r="IDW1536" s="229" t="s">
        <v>3938</v>
      </c>
      <c r="IDX1536" s="229">
        <v>12974868</v>
      </c>
      <c r="IDY1536" s="229" t="s">
        <v>3959</v>
      </c>
      <c r="IDZ1536" s="229" t="s">
        <v>310</v>
      </c>
      <c r="IEA1536" s="229" t="s">
        <v>3960</v>
      </c>
      <c r="IEB1536" s="229" t="s">
        <v>558</v>
      </c>
      <c r="IEC1536" s="229" t="s">
        <v>52</v>
      </c>
      <c r="IED1536" s="229" t="s">
        <v>3961</v>
      </c>
      <c r="IEF1536" s="229" t="s">
        <v>3962</v>
      </c>
      <c r="IEG1536" s="229" t="s">
        <v>918</v>
      </c>
      <c r="IEH1536" s="229" t="s">
        <v>919</v>
      </c>
      <c r="IEI1536" s="229" t="s">
        <v>3963</v>
      </c>
      <c r="IEJ1536" s="229" t="s">
        <v>559</v>
      </c>
      <c r="IEK1536" s="229" t="s">
        <v>294</v>
      </c>
      <c r="IEL1536" s="229" t="s">
        <v>289</v>
      </c>
      <c r="IEM1536" s="229" t="s">
        <v>35</v>
      </c>
      <c r="IEN1536" s="229" t="s">
        <v>29</v>
      </c>
      <c r="IEO1536" s="229" t="s">
        <v>181</v>
      </c>
      <c r="IEP1536" s="229" t="s">
        <v>3964</v>
      </c>
      <c r="IEQ1536" s="229" t="s">
        <v>239</v>
      </c>
      <c r="IER1536" s="229" t="s">
        <v>1186</v>
      </c>
      <c r="IES1536" s="229" t="s">
        <v>222</v>
      </c>
      <c r="IET1536" s="229" t="s">
        <v>223</v>
      </c>
      <c r="IEU1536" s="229" t="s">
        <v>172</v>
      </c>
      <c r="IEV1536" s="229" t="s">
        <v>289</v>
      </c>
      <c r="IEW1536" s="229" t="s">
        <v>227</v>
      </c>
      <c r="IFA1536" s="229">
        <v>2024</v>
      </c>
      <c r="IFB1536" s="229" t="s">
        <v>57</v>
      </c>
      <c r="IFC1536" s="229" t="s">
        <v>3938</v>
      </c>
      <c r="IFD1536" s="229">
        <v>12974868</v>
      </c>
      <c r="IFE1536" s="229" t="s">
        <v>3959</v>
      </c>
      <c r="IFF1536" s="229" t="s">
        <v>310</v>
      </c>
      <c r="IFG1536" s="229" t="s">
        <v>3960</v>
      </c>
      <c r="IFH1536" s="229" t="s">
        <v>558</v>
      </c>
      <c r="IFI1536" s="229" t="s">
        <v>52</v>
      </c>
      <c r="IFJ1536" s="229" t="s">
        <v>3961</v>
      </c>
      <c r="IFL1536" s="229" t="s">
        <v>3962</v>
      </c>
      <c r="IFM1536" s="229" t="s">
        <v>918</v>
      </c>
      <c r="IFN1536" s="229" t="s">
        <v>919</v>
      </c>
      <c r="IFO1536" s="229" t="s">
        <v>3963</v>
      </c>
      <c r="IFP1536" s="229" t="s">
        <v>559</v>
      </c>
      <c r="IFQ1536" s="229" t="s">
        <v>294</v>
      </c>
      <c r="IFR1536" s="229" t="s">
        <v>289</v>
      </c>
      <c r="IFS1536" s="229" t="s">
        <v>35</v>
      </c>
      <c r="IFT1536" s="229" t="s">
        <v>29</v>
      </c>
      <c r="IFU1536" s="229" t="s">
        <v>181</v>
      </c>
      <c r="IFV1536" s="229" t="s">
        <v>3964</v>
      </c>
      <c r="IFW1536" s="229" t="s">
        <v>239</v>
      </c>
      <c r="IFX1536" s="229" t="s">
        <v>1186</v>
      </c>
      <c r="IFY1536" s="229" t="s">
        <v>222</v>
      </c>
      <c r="IFZ1536" s="229" t="s">
        <v>223</v>
      </c>
      <c r="IGA1536" s="229" t="s">
        <v>172</v>
      </c>
      <c r="IGB1536" s="229" t="s">
        <v>289</v>
      </c>
      <c r="IGC1536" s="229" t="s">
        <v>227</v>
      </c>
      <c r="IGG1536" s="229">
        <v>2024</v>
      </c>
      <c r="IGH1536" s="229" t="s">
        <v>57</v>
      </c>
      <c r="IGI1536" s="229" t="s">
        <v>3938</v>
      </c>
      <c r="IGJ1536" s="229">
        <v>12974868</v>
      </c>
      <c r="IGK1536" s="229" t="s">
        <v>3959</v>
      </c>
      <c r="IGL1536" s="229" t="s">
        <v>310</v>
      </c>
      <c r="IGM1536" s="229" t="s">
        <v>3960</v>
      </c>
      <c r="IGN1536" s="229" t="s">
        <v>558</v>
      </c>
      <c r="IGO1536" s="229" t="s">
        <v>52</v>
      </c>
      <c r="IGP1536" s="229" t="s">
        <v>3961</v>
      </c>
      <c r="IGR1536" s="229" t="s">
        <v>3962</v>
      </c>
      <c r="IGS1536" s="229" t="s">
        <v>918</v>
      </c>
      <c r="IGT1536" s="229" t="s">
        <v>919</v>
      </c>
      <c r="IGU1536" s="229" t="s">
        <v>3963</v>
      </c>
      <c r="IGV1536" s="229" t="s">
        <v>559</v>
      </c>
      <c r="IGW1536" s="229" t="s">
        <v>294</v>
      </c>
      <c r="IGX1536" s="229" t="s">
        <v>289</v>
      </c>
      <c r="IGY1536" s="229" t="s">
        <v>35</v>
      </c>
      <c r="IGZ1536" s="229" t="s">
        <v>29</v>
      </c>
      <c r="IHA1536" s="229" t="s">
        <v>181</v>
      </c>
      <c r="IHB1536" s="229" t="s">
        <v>3964</v>
      </c>
      <c r="IHC1536" s="229" t="s">
        <v>239</v>
      </c>
      <c r="IHD1536" s="229" t="s">
        <v>1186</v>
      </c>
      <c r="IHE1536" s="229" t="s">
        <v>222</v>
      </c>
      <c r="IHF1536" s="229" t="s">
        <v>223</v>
      </c>
      <c r="IHG1536" s="229" t="s">
        <v>172</v>
      </c>
      <c r="IHH1536" s="229" t="s">
        <v>289</v>
      </c>
      <c r="IHI1536" s="229" t="s">
        <v>227</v>
      </c>
      <c r="IHM1536" s="229">
        <v>2024</v>
      </c>
      <c r="IHN1536" s="229" t="s">
        <v>57</v>
      </c>
      <c r="IHO1536" s="229" t="s">
        <v>3938</v>
      </c>
      <c r="IHP1536" s="229">
        <v>12974868</v>
      </c>
      <c r="IHQ1536" s="229" t="s">
        <v>3959</v>
      </c>
      <c r="IHR1536" s="229" t="s">
        <v>310</v>
      </c>
      <c r="IHS1536" s="229" t="s">
        <v>3960</v>
      </c>
      <c r="IHT1536" s="229" t="s">
        <v>558</v>
      </c>
      <c r="IHU1536" s="229" t="s">
        <v>52</v>
      </c>
      <c r="IHV1536" s="229" t="s">
        <v>3961</v>
      </c>
      <c r="IHX1536" s="229" t="s">
        <v>3962</v>
      </c>
      <c r="IHY1536" s="229" t="s">
        <v>918</v>
      </c>
      <c r="IHZ1536" s="229" t="s">
        <v>919</v>
      </c>
      <c r="IIA1536" s="229" t="s">
        <v>3963</v>
      </c>
      <c r="IIB1536" s="229" t="s">
        <v>559</v>
      </c>
      <c r="IIC1536" s="229" t="s">
        <v>294</v>
      </c>
      <c r="IID1536" s="229" t="s">
        <v>289</v>
      </c>
      <c r="IIE1536" s="229" t="s">
        <v>35</v>
      </c>
      <c r="IIF1536" s="229" t="s">
        <v>29</v>
      </c>
      <c r="IIG1536" s="229" t="s">
        <v>181</v>
      </c>
      <c r="IIH1536" s="229" t="s">
        <v>3964</v>
      </c>
      <c r="III1536" s="229" t="s">
        <v>239</v>
      </c>
      <c r="IIJ1536" s="229" t="s">
        <v>1186</v>
      </c>
      <c r="IIK1536" s="229" t="s">
        <v>222</v>
      </c>
      <c r="IIL1536" s="229" t="s">
        <v>223</v>
      </c>
      <c r="IIM1536" s="229" t="s">
        <v>172</v>
      </c>
      <c r="IIN1536" s="229" t="s">
        <v>289</v>
      </c>
      <c r="IIO1536" s="229" t="s">
        <v>227</v>
      </c>
      <c r="IIS1536" s="229">
        <v>2024</v>
      </c>
      <c r="IIT1536" s="229" t="s">
        <v>57</v>
      </c>
      <c r="IIU1536" s="229" t="s">
        <v>3938</v>
      </c>
      <c r="IIV1536" s="229">
        <v>12974868</v>
      </c>
      <c r="IIW1536" s="229" t="s">
        <v>3959</v>
      </c>
      <c r="IIX1536" s="229" t="s">
        <v>310</v>
      </c>
      <c r="IIY1536" s="229" t="s">
        <v>3960</v>
      </c>
      <c r="IIZ1536" s="229" t="s">
        <v>558</v>
      </c>
      <c r="IJA1536" s="229" t="s">
        <v>52</v>
      </c>
      <c r="IJB1536" s="229" t="s">
        <v>3961</v>
      </c>
      <c r="IJD1536" s="229" t="s">
        <v>3962</v>
      </c>
      <c r="IJE1536" s="229" t="s">
        <v>918</v>
      </c>
      <c r="IJF1536" s="229" t="s">
        <v>919</v>
      </c>
      <c r="IJG1536" s="229" t="s">
        <v>3963</v>
      </c>
      <c r="IJH1536" s="229" t="s">
        <v>559</v>
      </c>
      <c r="IJI1536" s="229" t="s">
        <v>294</v>
      </c>
      <c r="IJJ1536" s="229" t="s">
        <v>289</v>
      </c>
      <c r="IJK1536" s="229" t="s">
        <v>35</v>
      </c>
      <c r="IJL1536" s="229" t="s">
        <v>29</v>
      </c>
      <c r="IJM1536" s="229" t="s">
        <v>181</v>
      </c>
      <c r="IJN1536" s="229" t="s">
        <v>3964</v>
      </c>
      <c r="IJO1536" s="229" t="s">
        <v>239</v>
      </c>
      <c r="IJP1536" s="229" t="s">
        <v>1186</v>
      </c>
      <c r="IJQ1536" s="229" t="s">
        <v>222</v>
      </c>
      <c r="IJR1536" s="229" t="s">
        <v>223</v>
      </c>
      <c r="IJS1536" s="229" t="s">
        <v>172</v>
      </c>
      <c r="IJT1536" s="229" t="s">
        <v>289</v>
      </c>
      <c r="IJU1536" s="229" t="s">
        <v>227</v>
      </c>
      <c r="IJY1536" s="229">
        <v>2024</v>
      </c>
      <c r="IJZ1536" s="229" t="s">
        <v>57</v>
      </c>
      <c r="IKA1536" s="229" t="s">
        <v>3938</v>
      </c>
      <c r="IKB1536" s="229">
        <v>12974868</v>
      </c>
      <c r="IKC1536" s="229" t="s">
        <v>3959</v>
      </c>
      <c r="IKD1536" s="229" t="s">
        <v>310</v>
      </c>
      <c r="IKE1536" s="229" t="s">
        <v>3960</v>
      </c>
      <c r="IKF1536" s="229" t="s">
        <v>558</v>
      </c>
      <c r="IKG1536" s="229" t="s">
        <v>52</v>
      </c>
      <c r="IKH1536" s="229" t="s">
        <v>3961</v>
      </c>
      <c r="IKJ1536" s="229" t="s">
        <v>3962</v>
      </c>
      <c r="IKK1536" s="229" t="s">
        <v>918</v>
      </c>
      <c r="IKL1536" s="229" t="s">
        <v>919</v>
      </c>
      <c r="IKM1536" s="229" t="s">
        <v>3963</v>
      </c>
      <c r="IKN1536" s="229" t="s">
        <v>559</v>
      </c>
      <c r="IKO1536" s="229" t="s">
        <v>294</v>
      </c>
      <c r="IKP1536" s="229" t="s">
        <v>289</v>
      </c>
      <c r="IKQ1536" s="229" t="s">
        <v>35</v>
      </c>
      <c r="IKR1536" s="229" t="s">
        <v>29</v>
      </c>
      <c r="IKS1536" s="229" t="s">
        <v>181</v>
      </c>
      <c r="IKT1536" s="229" t="s">
        <v>3964</v>
      </c>
      <c r="IKU1536" s="229" t="s">
        <v>239</v>
      </c>
      <c r="IKV1536" s="229" t="s">
        <v>1186</v>
      </c>
      <c r="IKW1536" s="229" t="s">
        <v>222</v>
      </c>
      <c r="IKX1536" s="229" t="s">
        <v>223</v>
      </c>
      <c r="IKY1536" s="229" t="s">
        <v>172</v>
      </c>
      <c r="IKZ1536" s="229" t="s">
        <v>289</v>
      </c>
      <c r="ILA1536" s="229" t="s">
        <v>227</v>
      </c>
      <c r="ILE1536" s="229">
        <v>2024</v>
      </c>
      <c r="ILF1536" s="229" t="s">
        <v>57</v>
      </c>
      <c r="ILG1536" s="229" t="s">
        <v>3938</v>
      </c>
      <c r="ILH1536" s="229">
        <v>12974868</v>
      </c>
      <c r="ILI1536" s="229" t="s">
        <v>3959</v>
      </c>
      <c r="ILJ1536" s="229" t="s">
        <v>310</v>
      </c>
      <c r="ILK1536" s="229" t="s">
        <v>3960</v>
      </c>
      <c r="ILL1536" s="229" t="s">
        <v>558</v>
      </c>
      <c r="ILM1536" s="229" t="s">
        <v>52</v>
      </c>
      <c r="ILN1536" s="229" t="s">
        <v>3961</v>
      </c>
      <c r="ILP1536" s="229" t="s">
        <v>3962</v>
      </c>
      <c r="ILQ1536" s="229" t="s">
        <v>918</v>
      </c>
      <c r="ILR1536" s="229" t="s">
        <v>919</v>
      </c>
      <c r="ILS1536" s="229" t="s">
        <v>3963</v>
      </c>
      <c r="ILT1536" s="229" t="s">
        <v>559</v>
      </c>
      <c r="ILU1536" s="229" t="s">
        <v>294</v>
      </c>
      <c r="ILV1536" s="229" t="s">
        <v>289</v>
      </c>
      <c r="ILW1536" s="229" t="s">
        <v>35</v>
      </c>
      <c r="ILX1536" s="229" t="s">
        <v>29</v>
      </c>
      <c r="ILY1536" s="229" t="s">
        <v>181</v>
      </c>
      <c r="ILZ1536" s="229" t="s">
        <v>3964</v>
      </c>
      <c r="IMA1536" s="229" t="s">
        <v>239</v>
      </c>
      <c r="IMB1536" s="229" t="s">
        <v>1186</v>
      </c>
      <c r="IMC1536" s="229" t="s">
        <v>222</v>
      </c>
      <c r="IMD1536" s="229" t="s">
        <v>223</v>
      </c>
      <c r="IME1536" s="229" t="s">
        <v>172</v>
      </c>
      <c r="IMF1536" s="229" t="s">
        <v>289</v>
      </c>
      <c r="IMG1536" s="229" t="s">
        <v>227</v>
      </c>
      <c r="IMK1536" s="229">
        <v>2024</v>
      </c>
      <c r="IML1536" s="229" t="s">
        <v>57</v>
      </c>
      <c r="IMM1536" s="229" t="s">
        <v>3938</v>
      </c>
      <c r="IMN1536" s="229">
        <v>12974868</v>
      </c>
      <c r="IMO1536" s="229" t="s">
        <v>3959</v>
      </c>
      <c r="IMP1536" s="229" t="s">
        <v>310</v>
      </c>
      <c r="IMQ1536" s="229" t="s">
        <v>3960</v>
      </c>
      <c r="IMR1536" s="229" t="s">
        <v>558</v>
      </c>
      <c r="IMS1536" s="229" t="s">
        <v>52</v>
      </c>
      <c r="IMT1536" s="229" t="s">
        <v>3961</v>
      </c>
      <c r="IMV1536" s="229" t="s">
        <v>3962</v>
      </c>
      <c r="IMW1536" s="229" t="s">
        <v>918</v>
      </c>
      <c r="IMX1536" s="229" t="s">
        <v>919</v>
      </c>
      <c r="IMY1536" s="229" t="s">
        <v>3963</v>
      </c>
      <c r="IMZ1536" s="229" t="s">
        <v>559</v>
      </c>
      <c r="INA1536" s="229" t="s">
        <v>294</v>
      </c>
      <c r="INB1536" s="229" t="s">
        <v>289</v>
      </c>
      <c r="INC1536" s="229" t="s">
        <v>35</v>
      </c>
      <c r="IND1536" s="229" t="s">
        <v>29</v>
      </c>
      <c r="INE1536" s="229" t="s">
        <v>181</v>
      </c>
      <c r="INF1536" s="229" t="s">
        <v>3964</v>
      </c>
      <c r="ING1536" s="229" t="s">
        <v>239</v>
      </c>
      <c r="INH1536" s="229" t="s">
        <v>1186</v>
      </c>
      <c r="INI1536" s="229" t="s">
        <v>222</v>
      </c>
      <c r="INJ1536" s="229" t="s">
        <v>223</v>
      </c>
      <c r="INK1536" s="229" t="s">
        <v>172</v>
      </c>
      <c r="INL1536" s="229" t="s">
        <v>289</v>
      </c>
      <c r="INM1536" s="229" t="s">
        <v>227</v>
      </c>
      <c r="INQ1536" s="229">
        <v>2024</v>
      </c>
      <c r="INR1536" s="229" t="s">
        <v>57</v>
      </c>
      <c r="INS1536" s="229" t="s">
        <v>3938</v>
      </c>
      <c r="INT1536" s="229">
        <v>12974868</v>
      </c>
      <c r="INU1536" s="229" t="s">
        <v>3959</v>
      </c>
      <c r="INV1536" s="229" t="s">
        <v>310</v>
      </c>
      <c r="INW1536" s="229" t="s">
        <v>3960</v>
      </c>
      <c r="INX1536" s="229" t="s">
        <v>558</v>
      </c>
      <c r="INY1536" s="229" t="s">
        <v>52</v>
      </c>
      <c r="INZ1536" s="229" t="s">
        <v>3961</v>
      </c>
      <c r="IOB1536" s="229" t="s">
        <v>3962</v>
      </c>
      <c r="IOC1536" s="229" t="s">
        <v>918</v>
      </c>
      <c r="IOD1536" s="229" t="s">
        <v>919</v>
      </c>
      <c r="IOE1536" s="229" t="s">
        <v>3963</v>
      </c>
      <c r="IOF1536" s="229" t="s">
        <v>559</v>
      </c>
      <c r="IOG1536" s="229" t="s">
        <v>294</v>
      </c>
      <c r="IOH1536" s="229" t="s">
        <v>289</v>
      </c>
      <c r="IOI1536" s="229" t="s">
        <v>35</v>
      </c>
      <c r="IOJ1536" s="229" t="s">
        <v>29</v>
      </c>
      <c r="IOK1536" s="229" t="s">
        <v>181</v>
      </c>
      <c r="IOL1536" s="229" t="s">
        <v>3964</v>
      </c>
      <c r="IOM1536" s="229" t="s">
        <v>239</v>
      </c>
      <c r="ION1536" s="229" t="s">
        <v>1186</v>
      </c>
      <c r="IOO1536" s="229" t="s">
        <v>222</v>
      </c>
      <c r="IOP1536" s="229" t="s">
        <v>223</v>
      </c>
      <c r="IOQ1536" s="229" t="s">
        <v>172</v>
      </c>
      <c r="IOR1536" s="229" t="s">
        <v>289</v>
      </c>
      <c r="IOS1536" s="229" t="s">
        <v>227</v>
      </c>
      <c r="IOW1536" s="229">
        <v>2024</v>
      </c>
      <c r="IOX1536" s="229" t="s">
        <v>57</v>
      </c>
      <c r="IOY1536" s="229" t="s">
        <v>3938</v>
      </c>
      <c r="IOZ1536" s="229">
        <v>12974868</v>
      </c>
      <c r="IPA1536" s="229" t="s">
        <v>3959</v>
      </c>
      <c r="IPB1536" s="229" t="s">
        <v>310</v>
      </c>
      <c r="IPC1536" s="229" t="s">
        <v>3960</v>
      </c>
      <c r="IPD1536" s="229" t="s">
        <v>558</v>
      </c>
      <c r="IPE1536" s="229" t="s">
        <v>52</v>
      </c>
      <c r="IPF1536" s="229" t="s">
        <v>3961</v>
      </c>
      <c r="IPH1536" s="229" t="s">
        <v>3962</v>
      </c>
      <c r="IPI1536" s="229" t="s">
        <v>918</v>
      </c>
      <c r="IPJ1536" s="229" t="s">
        <v>919</v>
      </c>
      <c r="IPK1536" s="229" t="s">
        <v>3963</v>
      </c>
      <c r="IPL1536" s="229" t="s">
        <v>559</v>
      </c>
      <c r="IPM1536" s="229" t="s">
        <v>294</v>
      </c>
      <c r="IPN1536" s="229" t="s">
        <v>289</v>
      </c>
      <c r="IPO1536" s="229" t="s">
        <v>35</v>
      </c>
      <c r="IPP1536" s="229" t="s">
        <v>29</v>
      </c>
      <c r="IPQ1536" s="229" t="s">
        <v>181</v>
      </c>
      <c r="IPR1536" s="229" t="s">
        <v>3964</v>
      </c>
      <c r="IPS1536" s="229" t="s">
        <v>239</v>
      </c>
      <c r="IPT1536" s="229" t="s">
        <v>1186</v>
      </c>
      <c r="IPU1536" s="229" t="s">
        <v>222</v>
      </c>
      <c r="IPV1536" s="229" t="s">
        <v>223</v>
      </c>
      <c r="IPW1536" s="229" t="s">
        <v>172</v>
      </c>
      <c r="IPX1536" s="229" t="s">
        <v>289</v>
      </c>
      <c r="IPY1536" s="229" t="s">
        <v>227</v>
      </c>
      <c r="IQC1536" s="229">
        <v>2024</v>
      </c>
      <c r="IQD1536" s="229" t="s">
        <v>57</v>
      </c>
      <c r="IQE1536" s="229" t="s">
        <v>3938</v>
      </c>
      <c r="IQF1536" s="229">
        <v>12974868</v>
      </c>
      <c r="IQG1536" s="229" t="s">
        <v>3959</v>
      </c>
      <c r="IQH1536" s="229" t="s">
        <v>310</v>
      </c>
      <c r="IQI1536" s="229" t="s">
        <v>3960</v>
      </c>
      <c r="IQJ1536" s="229" t="s">
        <v>558</v>
      </c>
      <c r="IQK1536" s="229" t="s">
        <v>52</v>
      </c>
      <c r="IQL1536" s="229" t="s">
        <v>3961</v>
      </c>
      <c r="IQN1536" s="229" t="s">
        <v>3962</v>
      </c>
      <c r="IQO1536" s="229" t="s">
        <v>918</v>
      </c>
      <c r="IQP1536" s="229" t="s">
        <v>919</v>
      </c>
      <c r="IQQ1536" s="229" t="s">
        <v>3963</v>
      </c>
      <c r="IQR1536" s="229" t="s">
        <v>559</v>
      </c>
      <c r="IQS1536" s="229" t="s">
        <v>294</v>
      </c>
      <c r="IQT1536" s="229" t="s">
        <v>289</v>
      </c>
      <c r="IQU1536" s="229" t="s">
        <v>35</v>
      </c>
      <c r="IQV1536" s="229" t="s">
        <v>29</v>
      </c>
      <c r="IQW1536" s="229" t="s">
        <v>181</v>
      </c>
      <c r="IQX1536" s="229" t="s">
        <v>3964</v>
      </c>
      <c r="IQY1536" s="229" t="s">
        <v>239</v>
      </c>
      <c r="IQZ1536" s="229" t="s">
        <v>1186</v>
      </c>
      <c r="IRA1536" s="229" t="s">
        <v>222</v>
      </c>
      <c r="IRB1536" s="229" t="s">
        <v>223</v>
      </c>
      <c r="IRC1536" s="229" t="s">
        <v>172</v>
      </c>
      <c r="IRD1536" s="229" t="s">
        <v>289</v>
      </c>
      <c r="IRE1536" s="229" t="s">
        <v>227</v>
      </c>
      <c r="IRI1536" s="229">
        <v>2024</v>
      </c>
      <c r="IRJ1536" s="229" t="s">
        <v>57</v>
      </c>
      <c r="IRK1536" s="229" t="s">
        <v>3938</v>
      </c>
      <c r="IRL1536" s="229">
        <v>12974868</v>
      </c>
      <c r="IRM1536" s="229" t="s">
        <v>3959</v>
      </c>
      <c r="IRN1536" s="229" t="s">
        <v>310</v>
      </c>
      <c r="IRO1536" s="229" t="s">
        <v>3960</v>
      </c>
      <c r="IRP1536" s="229" t="s">
        <v>558</v>
      </c>
      <c r="IRQ1536" s="229" t="s">
        <v>52</v>
      </c>
      <c r="IRR1536" s="229" t="s">
        <v>3961</v>
      </c>
      <c r="IRT1536" s="229" t="s">
        <v>3962</v>
      </c>
      <c r="IRU1536" s="229" t="s">
        <v>918</v>
      </c>
      <c r="IRV1536" s="229" t="s">
        <v>919</v>
      </c>
      <c r="IRW1536" s="229" t="s">
        <v>3963</v>
      </c>
      <c r="IRX1536" s="229" t="s">
        <v>559</v>
      </c>
      <c r="IRY1536" s="229" t="s">
        <v>294</v>
      </c>
      <c r="IRZ1536" s="229" t="s">
        <v>289</v>
      </c>
      <c r="ISA1536" s="229" t="s">
        <v>35</v>
      </c>
      <c r="ISB1536" s="229" t="s">
        <v>29</v>
      </c>
      <c r="ISC1536" s="229" t="s">
        <v>181</v>
      </c>
      <c r="ISD1536" s="229" t="s">
        <v>3964</v>
      </c>
      <c r="ISE1536" s="229" t="s">
        <v>239</v>
      </c>
      <c r="ISF1536" s="229" t="s">
        <v>1186</v>
      </c>
      <c r="ISG1536" s="229" t="s">
        <v>222</v>
      </c>
      <c r="ISH1536" s="229" t="s">
        <v>223</v>
      </c>
      <c r="ISI1536" s="229" t="s">
        <v>172</v>
      </c>
      <c r="ISJ1536" s="229" t="s">
        <v>289</v>
      </c>
      <c r="ISK1536" s="229" t="s">
        <v>227</v>
      </c>
      <c r="ISO1536" s="229">
        <v>2024</v>
      </c>
      <c r="ISP1536" s="229" t="s">
        <v>57</v>
      </c>
      <c r="ISQ1536" s="229" t="s">
        <v>3938</v>
      </c>
      <c r="ISR1536" s="229">
        <v>12974868</v>
      </c>
      <c r="ISS1536" s="229" t="s">
        <v>3959</v>
      </c>
      <c r="IST1536" s="229" t="s">
        <v>310</v>
      </c>
      <c r="ISU1536" s="229" t="s">
        <v>3960</v>
      </c>
      <c r="ISV1536" s="229" t="s">
        <v>558</v>
      </c>
      <c r="ISW1536" s="229" t="s">
        <v>52</v>
      </c>
      <c r="ISX1536" s="229" t="s">
        <v>3961</v>
      </c>
      <c r="ISZ1536" s="229" t="s">
        <v>3962</v>
      </c>
      <c r="ITA1536" s="229" t="s">
        <v>918</v>
      </c>
      <c r="ITB1536" s="229" t="s">
        <v>919</v>
      </c>
      <c r="ITC1536" s="229" t="s">
        <v>3963</v>
      </c>
      <c r="ITD1536" s="229" t="s">
        <v>559</v>
      </c>
      <c r="ITE1536" s="229" t="s">
        <v>294</v>
      </c>
      <c r="ITF1536" s="229" t="s">
        <v>289</v>
      </c>
      <c r="ITG1536" s="229" t="s">
        <v>35</v>
      </c>
      <c r="ITH1536" s="229" t="s">
        <v>29</v>
      </c>
      <c r="ITI1536" s="229" t="s">
        <v>181</v>
      </c>
      <c r="ITJ1536" s="229" t="s">
        <v>3964</v>
      </c>
      <c r="ITK1536" s="229" t="s">
        <v>239</v>
      </c>
      <c r="ITL1536" s="229" t="s">
        <v>1186</v>
      </c>
      <c r="ITM1536" s="229" t="s">
        <v>222</v>
      </c>
      <c r="ITN1536" s="229" t="s">
        <v>223</v>
      </c>
      <c r="ITO1536" s="229" t="s">
        <v>172</v>
      </c>
      <c r="ITP1536" s="229" t="s">
        <v>289</v>
      </c>
      <c r="ITQ1536" s="229" t="s">
        <v>227</v>
      </c>
      <c r="ITU1536" s="229">
        <v>2024</v>
      </c>
      <c r="ITV1536" s="229" t="s">
        <v>57</v>
      </c>
      <c r="ITW1536" s="229" t="s">
        <v>3938</v>
      </c>
      <c r="ITX1536" s="229">
        <v>12974868</v>
      </c>
      <c r="ITY1536" s="229" t="s">
        <v>3959</v>
      </c>
      <c r="ITZ1536" s="229" t="s">
        <v>310</v>
      </c>
      <c r="IUA1536" s="229" t="s">
        <v>3960</v>
      </c>
      <c r="IUB1536" s="229" t="s">
        <v>558</v>
      </c>
      <c r="IUC1536" s="229" t="s">
        <v>52</v>
      </c>
      <c r="IUD1536" s="229" t="s">
        <v>3961</v>
      </c>
      <c r="IUF1536" s="229" t="s">
        <v>3962</v>
      </c>
      <c r="IUG1536" s="229" t="s">
        <v>918</v>
      </c>
      <c r="IUH1536" s="229" t="s">
        <v>919</v>
      </c>
      <c r="IUI1536" s="229" t="s">
        <v>3963</v>
      </c>
      <c r="IUJ1536" s="229" t="s">
        <v>559</v>
      </c>
      <c r="IUK1536" s="229" t="s">
        <v>294</v>
      </c>
      <c r="IUL1536" s="229" t="s">
        <v>289</v>
      </c>
      <c r="IUM1536" s="229" t="s">
        <v>35</v>
      </c>
      <c r="IUN1536" s="229" t="s">
        <v>29</v>
      </c>
      <c r="IUO1536" s="229" t="s">
        <v>181</v>
      </c>
      <c r="IUP1536" s="229" t="s">
        <v>3964</v>
      </c>
      <c r="IUQ1536" s="229" t="s">
        <v>239</v>
      </c>
      <c r="IUR1536" s="229" t="s">
        <v>1186</v>
      </c>
      <c r="IUS1536" s="229" t="s">
        <v>222</v>
      </c>
      <c r="IUT1536" s="229" t="s">
        <v>223</v>
      </c>
      <c r="IUU1536" s="229" t="s">
        <v>172</v>
      </c>
      <c r="IUV1536" s="229" t="s">
        <v>289</v>
      </c>
      <c r="IUW1536" s="229" t="s">
        <v>227</v>
      </c>
      <c r="IVA1536" s="229">
        <v>2024</v>
      </c>
      <c r="IVB1536" s="229" t="s">
        <v>57</v>
      </c>
      <c r="IVC1536" s="229" t="s">
        <v>3938</v>
      </c>
      <c r="IVD1536" s="229">
        <v>12974868</v>
      </c>
      <c r="IVE1536" s="229" t="s">
        <v>3959</v>
      </c>
      <c r="IVF1536" s="229" t="s">
        <v>310</v>
      </c>
      <c r="IVG1536" s="229" t="s">
        <v>3960</v>
      </c>
      <c r="IVH1536" s="229" t="s">
        <v>558</v>
      </c>
      <c r="IVI1536" s="229" t="s">
        <v>52</v>
      </c>
      <c r="IVJ1536" s="229" t="s">
        <v>3961</v>
      </c>
      <c r="IVL1536" s="229" t="s">
        <v>3962</v>
      </c>
      <c r="IVM1536" s="229" t="s">
        <v>918</v>
      </c>
      <c r="IVN1536" s="229" t="s">
        <v>919</v>
      </c>
      <c r="IVO1536" s="229" t="s">
        <v>3963</v>
      </c>
      <c r="IVP1536" s="229" t="s">
        <v>559</v>
      </c>
      <c r="IVQ1536" s="229" t="s">
        <v>294</v>
      </c>
      <c r="IVR1536" s="229" t="s">
        <v>289</v>
      </c>
      <c r="IVS1536" s="229" t="s">
        <v>35</v>
      </c>
      <c r="IVT1536" s="229" t="s">
        <v>29</v>
      </c>
      <c r="IVU1536" s="229" t="s">
        <v>181</v>
      </c>
      <c r="IVV1536" s="229" t="s">
        <v>3964</v>
      </c>
      <c r="IVW1536" s="229" t="s">
        <v>239</v>
      </c>
      <c r="IVX1536" s="229" t="s">
        <v>1186</v>
      </c>
      <c r="IVY1536" s="229" t="s">
        <v>222</v>
      </c>
      <c r="IVZ1536" s="229" t="s">
        <v>223</v>
      </c>
      <c r="IWA1536" s="229" t="s">
        <v>172</v>
      </c>
      <c r="IWB1536" s="229" t="s">
        <v>289</v>
      </c>
      <c r="IWC1536" s="229" t="s">
        <v>227</v>
      </c>
      <c r="IWG1536" s="229">
        <v>2024</v>
      </c>
      <c r="IWH1536" s="229" t="s">
        <v>57</v>
      </c>
      <c r="IWI1536" s="229" t="s">
        <v>3938</v>
      </c>
      <c r="IWJ1536" s="229">
        <v>12974868</v>
      </c>
      <c r="IWK1536" s="229" t="s">
        <v>3959</v>
      </c>
      <c r="IWL1536" s="229" t="s">
        <v>310</v>
      </c>
      <c r="IWM1536" s="229" t="s">
        <v>3960</v>
      </c>
      <c r="IWN1536" s="229" t="s">
        <v>558</v>
      </c>
      <c r="IWO1536" s="229" t="s">
        <v>52</v>
      </c>
      <c r="IWP1536" s="229" t="s">
        <v>3961</v>
      </c>
      <c r="IWR1536" s="229" t="s">
        <v>3962</v>
      </c>
      <c r="IWS1536" s="229" t="s">
        <v>918</v>
      </c>
      <c r="IWT1536" s="229" t="s">
        <v>919</v>
      </c>
      <c r="IWU1536" s="229" t="s">
        <v>3963</v>
      </c>
      <c r="IWV1536" s="229" t="s">
        <v>559</v>
      </c>
      <c r="IWW1536" s="229" t="s">
        <v>294</v>
      </c>
      <c r="IWX1536" s="229" t="s">
        <v>289</v>
      </c>
      <c r="IWY1536" s="229" t="s">
        <v>35</v>
      </c>
      <c r="IWZ1536" s="229" t="s">
        <v>29</v>
      </c>
      <c r="IXA1536" s="229" t="s">
        <v>181</v>
      </c>
      <c r="IXB1536" s="229" t="s">
        <v>3964</v>
      </c>
      <c r="IXC1536" s="229" t="s">
        <v>239</v>
      </c>
      <c r="IXD1536" s="229" t="s">
        <v>1186</v>
      </c>
      <c r="IXE1536" s="229" t="s">
        <v>222</v>
      </c>
      <c r="IXF1536" s="229" t="s">
        <v>223</v>
      </c>
      <c r="IXG1536" s="229" t="s">
        <v>172</v>
      </c>
      <c r="IXH1536" s="229" t="s">
        <v>289</v>
      </c>
      <c r="IXI1536" s="229" t="s">
        <v>227</v>
      </c>
      <c r="IXM1536" s="229">
        <v>2024</v>
      </c>
      <c r="IXN1536" s="229" t="s">
        <v>57</v>
      </c>
      <c r="IXO1536" s="229" t="s">
        <v>3938</v>
      </c>
      <c r="IXP1536" s="229">
        <v>12974868</v>
      </c>
      <c r="IXQ1536" s="229" t="s">
        <v>3959</v>
      </c>
      <c r="IXR1536" s="229" t="s">
        <v>310</v>
      </c>
      <c r="IXS1536" s="229" t="s">
        <v>3960</v>
      </c>
      <c r="IXT1536" s="229" t="s">
        <v>558</v>
      </c>
      <c r="IXU1536" s="229" t="s">
        <v>52</v>
      </c>
      <c r="IXV1536" s="229" t="s">
        <v>3961</v>
      </c>
      <c r="IXX1536" s="229" t="s">
        <v>3962</v>
      </c>
      <c r="IXY1536" s="229" t="s">
        <v>918</v>
      </c>
      <c r="IXZ1536" s="229" t="s">
        <v>919</v>
      </c>
      <c r="IYA1536" s="229" t="s">
        <v>3963</v>
      </c>
      <c r="IYB1536" s="229" t="s">
        <v>559</v>
      </c>
      <c r="IYC1536" s="229" t="s">
        <v>294</v>
      </c>
      <c r="IYD1536" s="229" t="s">
        <v>289</v>
      </c>
      <c r="IYE1536" s="229" t="s">
        <v>35</v>
      </c>
      <c r="IYF1536" s="229" t="s">
        <v>29</v>
      </c>
      <c r="IYG1536" s="229" t="s">
        <v>181</v>
      </c>
      <c r="IYH1536" s="229" t="s">
        <v>3964</v>
      </c>
      <c r="IYI1536" s="229" t="s">
        <v>239</v>
      </c>
      <c r="IYJ1536" s="229" t="s">
        <v>1186</v>
      </c>
      <c r="IYK1536" s="229" t="s">
        <v>222</v>
      </c>
      <c r="IYL1536" s="229" t="s">
        <v>223</v>
      </c>
      <c r="IYM1536" s="229" t="s">
        <v>172</v>
      </c>
      <c r="IYN1536" s="229" t="s">
        <v>289</v>
      </c>
      <c r="IYO1536" s="229" t="s">
        <v>227</v>
      </c>
      <c r="IYS1536" s="229">
        <v>2024</v>
      </c>
      <c r="IYT1536" s="229" t="s">
        <v>57</v>
      </c>
      <c r="IYU1536" s="229" t="s">
        <v>3938</v>
      </c>
      <c r="IYV1536" s="229">
        <v>12974868</v>
      </c>
      <c r="IYW1536" s="229" t="s">
        <v>3959</v>
      </c>
      <c r="IYX1536" s="229" t="s">
        <v>310</v>
      </c>
      <c r="IYY1536" s="229" t="s">
        <v>3960</v>
      </c>
      <c r="IYZ1536" s="229" t="s">
        <v>558</v>
      </c>
      <c r="IZA1536" s="229" t="s">
        <v>52</v>
      </c>
      <c r="IZB1536" s="229" t="s">
        <v>3961</v>
      </c>
      <c r="IZD1536" s="229" t="s">
        <v>3962</v>
      </c>
      <c r="IZE1536" s="229" t="s">
        <v>918</v>
      </c>
      <c r="IZF1536" s="229" t="s">
        <v>919</v>
      </c>
      <c r="IZG1536" s="229" t="s">
        <v>3963</v>
      </c>
      <c r="IZH1536" s="229" t="s">
        <v>559</v>
      </c>
      <c r="IZI1536" s="229" t="s">
        <v>294</v>
      </c>
      <c r="IZJ1536" s="229" t="s">
        <v>289</v>
      </c>
      <c r="IZK1536" s="229" t="s">
        <v>35</v>
      </c>
      <c r="IZL1536" s="229" t="s">
        <v>29</v>
      </c>
      <c r="IZM1536" s="229" t="s">
        <v>181</v>
      </c>
      <c r="IZN1536" s="229" t="s">
        <v>3964</v>
      </c>
      <c r="IZO1536" s="229" t="s">
        <v>239</v>
      </c>
      <c r="IZP1536" s="229" t="s">
        <v>1186</v>
      </c>
      <c r="IZQ1536" s="229" t="s">
        <v>222</v>
      </c>
      <c r="IZR1536" s="229" t="s">
        <v>223</v>
      </c>
      <c r="IZS1536" s="229" t="s">
        <v>172</v>
      </c>
      <c r="IZT1536" s="229" t="s">
        <v>289</v>
      </c>
      <c r="IZU1536" s="229" t="s">
        <v>227</v>
      </c>
      <c r="IZY1536" s="229">
        <v>2024</v>
      </c>
      <c r="IZZ1536" s="229" t="s">
        <v>57</v>
      </c>
      <c r="JAA1536" s="229" t="s">
        <v>3938</v>
      </c>
      <c r="JAB1536" s="229">
        <v>12974868</v>
      </c>
      <c r="JAC1536" s="229" t="s">
        <v>3959</v>
      </c>
      <c r="JAD1536" s="229" t="s">
        <v>310</v>
      </c>
      <c r="JAE1536" s="229" t="s">
        <v>3960</v>
      </c>
      <c r="JAF1536" s="229" t="s">
        <v>558</v>
      </c>
      <c r="JAG1536" s="229" t="s">
        <v>52</v>
      </c>
      <c r="JAH1536" s="229" t="s">
        <v>3961</v>
      </c>
      <c r="JAJ1536" s="229" t="s">
        <v>3962</v>
      </c>
      <c r="JAK1536" s="229" t="s">
        <v>918</v>
      </c>
      <c r="JAL1536" s="229" t="s">
        <v>919</v>
      </c>
      <c r="JAM1536" s="229" t="s">
        <v>3963</v>
      </c>
      <c r="JAN1536" s="229" t="s">
        <v>559</v>
      </c>
      <c r="JAO1536" s="229" t="s">
        <v>294</v>
      </c>
      <c r="JAP1536" s="229" t="s">
        <v>289</v>
      </c>
      <c r="JAQ1536" s="229" t="s">
        <v>35</v>
      </c>
      <c r="JAR1536" s="229" t="s">
        <v>29</v>
      </c>
      <c r="JAS1536" s="229" t="s">
        <v>181</v>
      </c>
      <c r="JAT1536" s="229" t="s">
        <v>3964</v>
      </c>
      <c r="JAU1536" s="229" t="s">
        <v>239</v>
      </c>
      <c r="JAV1536" s="229" t="s">
        <v>1186</v>
      </c>
      <c r="JAW1536" s="229" t="s">
        <v>222</v>
      </c>
      <c r="JAX1536" s="229" t="s">
        <v>223</v>
      </c>
      <c r="JAY1536" s="229" t="s">
        <v>172</v>
      </c>
      <c r="JAZ1536" s="229" t="s">
        <v>289</v>
      </c>
      <c r="JBA1536" s="229" t="s">
        <v>227</v>
      </c>
      <c r="JBE1536" s="229">
        <v>2024</v>
      </c>
      <c r="JBF1536" s="229" t="s">
        <v>57</v>
      </c>
      <c r="JBG1536" s="229" t="s">
        <v>3938</v>
      </c>
      <c r="JBH1536" s="229">
        <v>12974868</v>
      </c>
      <c r="JBI1536" s="229" t="s">
        <v>3959</v>
      </c>
      <c r="JBJ1536" s="229" t="s">
        <v>310</v>
      </c>
      <c r="JBK1536" s="229" t="s">
        <v>3960</v>
      </c>
      <c r="JBL1536" s="229" t="s">
        <v>558</v>
      </c>
      <c r="JBM1536" s="229" t="s">
        <v>52</v>
      </c>
      <c r="JBN1536" s="229" t="s">
        <v>3961</v>
      </c>
      <c r="JBP1536" s="229" t="s">
        <v>3962</v>
      </c>
      <c r="JBQ1536" s="229" t="s">
        <v>918</v>
      </c>
      <c r="JBR1536" s="229" t="s">
        <v>919</v>
      </c>
      <c r="JBS1536" s="229" t="s">
        <v>3963</v>
      </c>
      <c r="JBT1536" s="229" t="s">
        <v>559</v>
      </c>
      <c r="JBU1536" s="229" t="s">
        <v>294</v>
      </c>
      <c r="JBV1536" s="229" t="s">
        <v>289</v>
      </c>
      <c r="JBW1536" s="229" t="s">
        <v>35</v>
      </c>
      <c r="JBX1536" s="229" t="s">
        <v>29</v>
      </c>
      <c r="JBY1536" s="229" t="s">
        <v>181</v>
      </c>
      <c r="JBZ1536" s="229" t="s">
        <v>3964</v>
      </c>
      <c r="JCA1536" s="229" t="s">
        <v>239</v>
      </c>
      <c r="JCB1536" s="229" t="s">
        <v>1186</v>
      </c>
      <c r="JCC1536" s="229" t="s">
        <v>222</v>
      </c>
      <c r="JCD1536" s="229" t="s">
        <v>223</v>
      </c>
      <c r="JCE1536" s="229" t="s">
        <v>172</v>
      </c>
      <c r="JCF1536" s="229" t="s">
        <v>289</v>
      </c>
      <c r="JCG1536" s="229" t="s">
        <v>227</v>
      </c>
      <c r="JCK1536" s="229">
        <v>2024</v>
      </c>
      <c r="JCL1536" s="229" t="s">
        <v>57</v>
      </c>
      <c r="JCM1536" s="229" t="s">
        <v>3938</v>
      </c>
      <c r="JCN1536" s="229">
        <v>12974868</v>
      </c>
      <c r="JCO1536" s="229" t="s">
        <v>3959</v>
      </c>
      <c r="JCP1536" s="229" t="s">
        <v>310</v>
      </c>
      <c r="JCQ1536" s="229" t="s">
        <v>3960</v>
      </c>
      <c r="JCR1536" s="229" t="s">
        <v>558</v>
      </c>
      <c r="JCS1536" s="229" t="s">
        <v>52</v>
      </c>
      <c r="JCT1536" s="229" t="s">
        <v>3961</v>
      </c>
      <c r="JCV1536" s="229" t="s">
        <v>3962</v>
      </c>
      <c r="JCW1536" s="229" t="s">
        <v>918</v>
      </c>
      <c r="JCX1536" s="229" t="s">
        <v>919</v>
      </c>
      <c r="JCY1536" s="229" t="s">
        <v>3963</v>
      </c>
      <c r="JCZ1536" s="229" t="s">
        <v>559</v>
      </c>
      <c r="JDA1536" s="229" t="s">
        <v>294</v>
      </c>
      <c r="JDB1536" s="229" t="s">
        <v>289</v>
      </c>
      <c r="JDC1536" s="229" t="s">
        <v>35</v>
      </c>
      <c r="JDD1536" s="229" t="s">
        <v>29</v>
      </c>
      <c r="JDE1536" s="229" t="s">
        <v>181</v>
      </c>
      <c r="JDF1536" s="229" t="s">
        <v>3964</v>
      </c>
      <c r="JDG1536" s="229" t="s">
        <v>239</v>
      </c>
      <c r="JDH1536" s="229" t="s">
        <v>1186</v>
      </c>
      <c r="JDI1536" s="229" t="s">
        <v>222</v>
      </c>
      <c r="JDJ1536" s="229" t="s">
        <v>223</v>
      </c>
      <c r="JDK1536" s="229" t="s">
        <v>172</v>
      </c>
      <c r="JDL1536" s="229" t="s">
        <v>289</v>
      </c>
      <c r="JDM1536" s="229" t="s">
        <v>227</v>
      </c>
      <c r="JDQ1536" s="229">
        <v>2024</v>
      </c>
      <c r="JDR1536" s="229" t="s">
        <v>57</v>
      </c>
      <c r="JDS1536" s="229" t="s">
        <v>3938</v>
      </c>
      <c r="JDT1536" s="229">
        <v>12974868</v>
      </c>
      <c r="JDU1536" s="229" t="s">
        <v>3959</v>
      </c>
      <c r="JDV1536" s="229" t="s">
        <v>310</v>
      </c>
      <c r="JDW1536" s="229" t="s">
        <v>3960</v>
      </c>
      <c r="JDX1536" s="229" t="s">
        <v>558</v>
      </c>
      <c r="JDY1536" s="229" t="s">
        <v>52</v>
      </c>
      <c r="JDZ1536" s="229" t="s">
        <v>3961</v>
      </c>
      <c r="JEB1536" s="229" t="s">
        <v>3962</v>
      </c>
      <c r="JEC1536" s="229" t="s">
        <v>918</v>
      </c>
      <c r="JED1536" s="229" t="s">
        <v>919</v>
      </c>
      <c r="JEE1536" s="229" t="s">
        <v>3963</v>
      </c>
      <c r="JEF1536" s="229" t="s">
        <v>559</v>
      </c>
      <c r="JEG1536" s="229" t="s">
        <v>294</v>
      </c>
      <c r="JEH1536" s="229" t="s">
        <v>289</v>
      </c>
      <c r="JEI1536" s="229" t="s">
        <v>35</v>
      </c>
      <c r="JEJ1536" s="229" t="s">
        <v>29</v>
      </c>
      <c r="JEK1536" s="229" t="s">
        <v>181</v>
      </c>
      <c r="JEL1536" s="229" t="s">
        <v>3964</v>
      </c>
      <c r="JEM1536" s="229" t="s">
        <v>239</v>
      </c>
      <c r="JEN1536" s="229" t="s">
        <v>1186</v>
      </c>
      <c r="JEO1536" s="229" t="s">
        <v>222</v>
      </c>
      <c r="JEP1536" s="229" t="s">
        <v>223</v>
      </c>
      <c r="JEQ1536" s="229" t="s">
        <v>172</v>
      </c>
      <c r="JER1536" s="229" t="s">
        <v>289</v>
      </c>
      <c r="JES1536" s="229" t="s">
        <v>227</v>
      </c>
      <c r="JEW1536" s="229">
        <v>2024</v>
      </c>
      <c r="JEX1536" s="229" t="s">
        <v>57</v>
      </c>
      <c r="JEY1536" s="229" t="s">
        <v>3938</v>
      </c>
      <c r="JEZ1536" s="229">
        <v>12974868</v>
      </c>
      <c r="JFA1536" s="229" t="s">
        <v>3959</v>
      </c>
      <c r="JFB1536" s="229" t="s">
        <v>310</v>
      </c>
      <c r="JFC1536" s="229" t="s">
        <v>3960</v>
      </c>
      <c r="JFD1536" s="229" t="s">
        <v>558</v>
      </c>
      <c r="JFE1536" s="229" t="s">
        <v>52</v>
      </c>
      <c r="JFF1536" s="229" t="s">
        <v>3961</v>
      </c>
      <c r="JFH1536" s="229" t="s">
        <v>3962</v>
      </c>
      <c r="JFI1536" s="229" t="s">
        <v>918</v>
      </c>
      <c r="JFJ1536" s="229" t="s">
        <v>919</v>
      </c>
      <c r="JFK1536" s="229" t="s">
        <v>3963</v>
      </c>
      <c r="JFL1536" s="229" t="s">
        <v>559</v>
      </c>
      <c r="JFM1536" s="229" t="s">
        <v>294</v>
      </c>
      <c r="JFN1536" s="229" t="s">
        <v>289</v>
      </c>
      <c r="JFO1536" s="229" t="s">
        <v>35</v>
      </c>
      <c r="JFP1536" s="229" t="s">
        <v>29</v>
      </c>
      <c r="JFQ1536" s="229" t="s">
        <v>181</v>
      </c>
      <c r="JFR1536" s="229" t="s">
        <v>3964</v>
      </c>
      <c r="JFS1536" s="229" t="s">
        <v>239</v>
      </c>
      <c r="JFT1536" s="229" t="s">
        <v>1186</v>
      </c>
      <c r="JFU1536" s="229" t="s">
        <v>222</v>
      </c>
      <c r="JFV1536" s="229" t="s">
        <v>223</v>
      </c>
      <c r="JFW1536" s="229" t="s">
        <v>172</v>
      </c>
      <c r="JFX1536" s="229" t="s">
        <v>289</v>
      </c>
      <c r="JFY1536" s="229" t="s">
        <v>227</v>
      </c>
      <c r="JGC1536" s="229">
        <v>2024</v>
      </c>
      <c r="JGD1536" s="229" t="s">
        <v>57</v>
      </c>
      <c r="JGE1536" s="229" t="s">
        <v>3938</v>
      </c>
      <c r="JGF1536" s="229">
        <v>12974868</v>
      </c>
      <c r="JGG1536" s="229" t="s">
        <v>3959</v>
      </c>
      <c r="JGH1536" s="229" t="s">
        <v>310</v>
      </c>
      <c r="JGI1536" s="229" t="s">
        <v>3960</v>
      </c>
      <c r="JGJ1536" s="229" t="s">
        <v>558</v>
      </c>
      <c r="JGK1536" s="229" t="s">
        <v>52</v>
      </c>
      <c r="JGL1536" s="229" t="s">
        <v>3961</v>
      </c>
      <c r="JGN1536" s="229" t="s">
        <v>3962</v>
      </c>
      <c r="JGO1536" s="229" t="s">
        <v>918</v>
      </c>
      <c r="JGP1536" s="229" t="s">
        <v>919</v>
      </c>
      <c r="JGQ1536" s="229" t="s">
        <v>3963</v>
      </c>
      <c r="JGR1536" s="229" t="s">
        <v>559</v>
      </c>
      <c r="JGS1536" s="229" t="s">
        <v>294</v>
      </c>
      <c r="JGT1536" s="229" t="s">
        <v>289</v>
      </c>
      <c r="JGU1536" s="229" t="s">
        <v>35</v>
      </c>
      <c r="JGV1536" s="229" t="s">
        <v>29</v>
      </c>
      <c r="JGW1536" s="229" t="s">
        <v>181</v>
      </c>
      <c r="JGX1536" s="229" t="s">
        <v>3964</v>
      </c>
      <c r="JGY1536" s="229" t="s">
        <v>239</v>
      </c>
      <c r="JGZ1536" s="229" t="s">
        <v>1186</v>
      </c>
      <c r="JHA1536" s="229" t="s">
        <v>222</v>
      </c>
      <c r="JHB1536" s="229" t="s">
        <v>223</v>
      </c>
      <c r="JHC1536" s="229" t="s">
        <v>172</v>
      </c>
      <c r="JHD1536" s="229" t="s">
        <v>289</v>
      </c>
      <c r="JHE1536" s="229" t="s">
        <v>227</v>
      </c>
      <c r="JHI1536" s="229">
        <v>2024</v>
      </c>
      <c r="JHJ1536" s="229" t="s">
        <v>57</v>
      </c>
      <c r="JHK1536" s="229" t="s">
        <v>3938</v>
      </c>
      <c r="JHL1536" s="229">
        <v>12974868</v>
      </c>
      <c r="JHM1536" s="229" t="s">
        <v>3959</v>
      </c>
      <c r="JHN1536" s="229" t="s">
        <v>310</v>
      </c>
      <c r="JHO1536" s="229" t="s">
        <v>3960</v>
      </c>
      <c r="JHP1536" s="229" t="s">
        <v>558</v>
      </c>
      <c r="JHQ1536" s="229" t="s">
        <v>52</v>
      </c>
      <c r="JHR1536" s="229" t="s">
        <v>3961</v>
      </c>
      <c r="JHT1536" s="229" t="s">
        <v>3962</v>
      </c>
      <c r="JHU1536" s="229" t="s">
        <v>918</v>
      </c>
      <c r="JHV1536" s="229" t="s">
        <v>919</v>
      </c>
      <c r="JHW1536" s="229" t="s">
        <v>3963</v>
      </c>
      <c r="JHX1536" s="229" t="s">
        <v>559</v>
      </c>
      <c r="JHY1536" s="229" t="s">
        <v>294</v>
      </c>
      <c r="JHZ1536" s="229" t="s">
        <v>289</v>
      </c>
      <c r="JIA1536" s="229" t="s">
        <v>35</v>
      </c>
      <c r="JIB1536" s="229" t="s">
        <v>29</v>
      </c>
      <c r="JIC1536" s="229" t="s">
        <v>181</v>
      </c>
      <c r="JID1536" s="229" t="s">
        <v>3964</v>
      </c>
      <c r="JIE1536" s="229" t="s">
        <v>239</v>
      </c>
      <c r="JIF1536" s="229" t="s">
        <v>1186</v>
      </c>
      <c r="JIG1536" s="229" t="s">
        <v>222</v>
      </c>
      <c r="JIH1536" s="229" t="s">
        <v>223</v>
      </c>
      <c r="JII1536" s="229" t="s">
        <v>172</v>
      </c>
      <c r="JIJ1536" s="229" t="s">
        <v>289</v>
      </c>
      <c r="JIK1536" s="229" t="s">
        <v>227</v>
      </c>
      <c r="JIO1536" s="229">
        <v>2024</v>
      </c>
      <c r="JIP1536" s="229" t="s">
        <v>57</v>
      </c>
      <c r="JIQ1536" s="229" t="s">
        <v>3938</v>
      </c>
      <c r="JIR1536" s="229">
        <v>12974868</v>
      </c>
      <c r="JIS1536" s="229" t="s">
        <v>3959</v>
      </c>
      <c r="JIT1536" s="229" t="s">
        <v>310</v>
      </c>
      <c r="JIU1536" s="229" t="s">
        <v>3960</v>
      </c>
      <c r="JIV1536" s="229" t="s">
        <v>558</v>
      </c>
      <c r="JIW1536" s="229" t="s">
        <v>52</v>
      </c>
      <c r="JIX1536" s="229" t="s">
        <v>3961</v>
      </c>
      <c r="JIZ1536" s="229" t="s">
        <v>3962</v>
      </c>
      <c r="JJA1536" s="229" t="s">
        <v>918</v>
      </c>
      <c r="JJB1536" s="229" t="s">
        <v>919</v>
      </c>
      <c r="JJC1536" s="229" t="s">
        <v>3963</v>
      </c>
      <c r="JJD1536" s="229" t="s">
        <v>559</v>
      </c>
      <c r="JJE1536" s="229" t="s">
        <v>294</v>
      </c>
      <c r="JJF1536" s="229" t="s">
        <v>289</v>
      </c>
      <c r="JJG1536" s="229" t="s">
        <v>35</v>
      </c>
      <c r="JJH1536" s="229" t="s">
        <v>29</v>
      </c>
      <c r="JJI1536" s="229" t="s">
        <v>181</v>
      </c>
      <c r="JJJ1536" s="229" t="s">
        <v>3964</v>
      </c>
      <c r="JJK1536" s="229" t="s">
        <v>239</v>
      </c>
      <c r="JJL1536" s="229" t="s">
        <v>1186</v>
      </c>
      <c r="JJM1536" s="229" t="s">
        <v>222</v>
      </c>
      <c r="JJN1536" s="229" t="s">
        <v>223</v>
      </c>
      <c r="JJO1536" s="229" t="s">
        <v>172</v>
      </c>
      <c r="JJP1536" s="229" t="s">
        <v>289</v>
      </c>
      <c r="JJQ1536" s="229" t="s">
        <v>227</v>
      </c>
      <c r="JJU1536" s="229">
        <v>2024</v>
      </c>
      <c r="JJV1536" s="229" t="s">
        <v>57</v>
      </c>
      <c r="JJW1536" s="229" t="s">
        <v>3938</v>
      </c>
      <c r="JJX1536" s="229">
        <v>12974868</v>
      </c>
      <c r="JJY1536" s="229" t="s">
        <v>3959</v>
      </c>
      <c r="JJZ1536" s="229" t="s">
        <v>310</v>
      </c>
      <c r="JKA1536" s="229" t="s">
        <v>3960</v>
      </c>
      <c r="JKB1536" s="229" t="s">
        <v>558</v>
      </c>
      <c r="JKC1536" s="229" t="s">
        <v>52</v>
      </c>
      <c r="JKD1536" s="229" t="s">
        <v>3961</v>
      </c>
      <c r="JKF1536" s="229" t="s">
        <v>3962</v>
      </c>
      <c r="JKG1536" s="229" t="s">
        <v>918</v>
      </c>
      <c r="JKH1536" s="229" t="s">
        <v>919</v>
      </c>
      <c r="JKI1536" s="229" t="s">
        <v>3963</v>
      </c>
      <c r="JKJ1536" s="229" t="s">
        <v>559</v>
      </c>
      <c r="JKK1536" s="229" t="s">
        <v>294</v>
      </c>
      <c r="JKL1536" s="229" t="s">
        <v>289</v>
      </c>
      <c r="JKM1536" s="229" t="s">
        <v>35</v>
      </c>
      <c r="JKN1536" s="229" t="s">
        <v>29</v>
      </c>
      <c r="JKO1536" s="229" t="s">
        <v>181</v>
      </c>
      <c r="JKP1536" s="229" t="s">
        <v>3964</v>
      </c>
      <c r="JKQ1536" s="229" t="s">
        <v>239</v>
      </c>
      <c r="JKR1536" s="229" t="s">
        <v>1186</v>
      </c>
      <c r="JKS1536" s="229" t="s">
        <v>222</v>
      </c>
      <c r="JKT1536" s="229" t="s">
        <v>223</v>
      </c>
      <c r="JKU1536" s="229" t="s">
        <v>172</v>
      </c>
      <c r="JKV1536" s="229" t="s">
        <v>289</v>
      </c>
      <c r="JKW1536" s="229" t="s">
        <v>227</v>
      </c>
      <c r="JLA1536" s="229">
        <v>2024</v>
      </c>
      <c r="JLB1536" s="229" t="s">
        <v>57</v>
      </c>
      <c r="JLC1536" s="229" t="s">
        <v>3938</v>
      </c>
      <c r="JLD1536" s="229">
        <v>12974868</v>
      </c>
      <c r="JLE1536" s="229" t="s">
        <v>3959</v>
      </c>
      <c r="JLF1536" s="229" t="s">
        <v>310</v>
      </c>
      <c r="JLG1536" s="229" t="s">
        <v>3960</v>
      </c>
      <c r="JLH1536" s="229" t="s">
        <v>558</v>
      </c>
      <c r="JLI1536" s="229" t="s">
        <v>52</v>
      </c>
      <c r="JLJ1536" s="229" t="s">
        <v>3961</v>
      </c>
      <c r="JLL1536" s="229" t="s">
        <v>3962</v>
      </c>
      <c r="JLM1536" s="229" t="s">
        <v>918</v>
      </c>
      <c r="JLN1536" s="229" t="s">
        <v>919</v>
      </c>
      <c r="JLO1536" s="229" t="s">
        <v>3963</v>
      </c>
      <c r="JLP1536" s="229" t="s">
        <v>559</v>
      </c>
      <c r="JLQ1536" s="229" t="s">
        <v>294</v>
      </c>
      <c r="JLR1536" s="229" t="s">
        <v>289</v>
      </c>
      <c r="JLS1536" s="229" t="s">
        <v>35</v>
      </c>
      <c r="JLT1536" s="229" t="s">
        <v>29</v>
      </c>
      <c r="JLU1536" s="229" t="s">
        <v>181</v>
      </c>
      <c r="JLV1536" s="229" t="s">
        <v>3964</v>
      </c>
      <c r="JLW1536" s="229" t="s">
        <v>239</v>
      </c>
      <c r="JLX1536" s="229" t="s">
        <v>1186</v>
      </c>
      <c r="JLY1536" s="229" t="s">
        <v>222</v>
      </c>
      <c r="JLZ1536" s="229" t="s">
        <v>223</v>
      </c>
      <c r="JMA1536" s="229" t="s">
        <v>172</v>
      </c>
      <c r="JMB1536" s="229" t="s">
        <v>289</v>
      </c>
      <c r="JMC1536" s="229" t="s">
        <v>227</v>
      </c>
      <c r="JMG1536" s="229">
        <v>2024</v>
      </c>
      <c r="JMH1536" s="229" t="s">
        <v>57</v>
      </c>
      <c r="JMI1536" s="229" t="s">
        <v>3938</v>
      </c>
      <c r="JMJ1536" s="229">
        <v>12974868</v>
      </c>
      <c r="JMK1536" s="229" t="s">
        <v>3959</v>
      </c>
      <c r="JML1536" s="229" t="s">
        <v>310</v>
      </c>
      <c r="JMM1536" s="229" t="s">
        <v>3960</v>
      </c>
      <c r="JMN1536" s="229" t="s">
        <v>558</v>
      </c>
      <c r="JMO1536" s="229" t="s">
        <v>52</v>
      </c>
      <c r="JMP1536" s="229" t="s">
        <v>3961</v>
      </c>
      <c r="JMR1536" s="229" t="s">
        <v>3962</v>
      </c>
      <c r="JMS1536" s="229" t="s">
        <v>918</v>
      </c>
      <c r="JMT1536" s="229" t="s">
        <v>919</v>
      </c>
      <c r="JMU1536" s="229" t="s">
        <v>3963</v>
      </c>
      <c r="JMV1536" s="229" t="s">
        <v>559</v>
      </c>
      <c r="JMW1536" s="229" t="s">
        <v>294</v>
      </c>
      <c r="JMX1536" s="229" t="s">
        <v>289</v>
      </c>
      <c r="JMY1536" s="229" t="s">
        <v>35</v>
      </c>
      <c r="JMZ1536" s="229" t="s">
        <v>29</v>
      </c>
      <c r="JNA1536" s="229" t="s">
        <v>181</v>
      </c>
      <c r="JNB1536" s="229" t="s">
        <v>3964</v>
      </c>
      <c r="JNC1536" s="229" t="s">
        <v>239</v>
      </c>
      <c r="JND1536" s="229" t="s">
        <v>1186</v>
      </c>
      <c r="JNE1536" s="229" t="s">
        <v>222</v>
      </c>
      <c r="JNF1536" s="229" t="s">
        <v>223</v>
      </c>
      <c r="JNG1536" s="229" t="s">
        <v>172</v>
      </c>
      <c r="JNH1536" s="229" t="s">
        <v>289</v>
      </c>
      <c r="JNI1536" s="229" t="s">
        <v>227</v>
      </c>
      <c r="JNM1536" s="229">
        <v>2024</v>
      </c>
      <c r="JNN1536" s="229" t="s">
        <v>57</v>
      </c>
      <c r="JNO1536" s="229" t="s">
        <v>3938</v>
      </c>
      <c r="JNP1536" s="229">
        <v>12974868</v>
      </c>
      <c r="JNQ1536" s="229" t="s">
        <v>3959</v>
      </c>
      <c r="JNR1536" s="229" t="s">
        <v>310</v>
      </c>
      <c r="JNS1536" s="229" t="s">
        <v>3960</v>
      </c>
      <c r="JNT1536" s="229" t="s">
        <v>558</v>
      </c>
      <c r="JNU1536" s="229" t="s">
        <v>52</v>
      </c>
      <c r="JNV1536" s="229" t="s">
        <v>3961</v>
      </c>
      <c r="JNX1536" s="229" t="s">
        <v>3962</v>
      </c>
      <c r="JNY1536" s="229" t="s">
        <v>918</v>
      </c>
      <c r="JNZ1536" s="229" t="s">
        <v>919</v>
      </c>
      <c r="JOA1536" s="229" t="s">
        <v>3963</v>
      </c>
      <c r="JOB1536" s="229" t="s">
        <v>559</v>
      </c>
      <c r="JOC1536" s="229" t="s">
        <v>294</v>
      </c>
      <c r="JOD1536" s="229" t="s">
        <v>289</v>
      </c>
      <c r="JOE1536" s="229" t="s">
        <v>35</v>
      </c>
      <c r="JOF1536" s="229" t="s">
        <v>29</v>
      </c>
      <c r="JOG1536" s="229" t="s">
        <v>181</v>
      </c>
      <c r="JOH1536" s="229" t="s">
        <v>3964</v>
      </c>
      <c r="JOI1536" s="229" t="s">
        <v>239</v>
      </c>
      <c r="JOJ1536" s="229" t="s">
        <v>1186</v>
      </c>
      <c r="JOK1536" s="229" t="s">
        <v>222</v>
      </c>
      <c r="JOL1536" s="229" t="s">
        <v>223</v>
      </c>
      <c r="JOM1536" s="229" t="s">
        <v>172</v>
      </c>
      <c r="JON1536" s="229" t="s">
        <v>289</v>
      </c>
      <c r="JOO1536" s="229" t="s">
        <v>227</v>
      </c>
      <c r="JOS1536" s="229">
        <v>2024</v>
      </c>
      <c r="JOT1536" s="229" t="s">
        <v>57</v>
      </c>
      <c r="JOU1536" s="229" t="s">
        <v>3938</v>
      </c>
      <c r="JOV1536" s="229">
        <v>12974868</v>
      </c>
      <c r="JOW1536" s="229" t="s">
        <v>3959</v>
      </c>
      <c r="JOX1536" s="229" t="s">
        <v>310</v>
      </c>
      <c r="JOY1536" s="229" t="s">
        <v>3960</v>
      </c>
      <c r="JOZ1536" s="229" t="s">
        <v>558</v>
      </c>
      <c r="JPA1536" s="229" t="s">
        <v>52</v>
      </c>
      <c r="JPB1536" s="229" t="s">
        <v>3961</v>
      </c>
      <c r="JPD1536" s="229" t="s">
        <v>3962</v>
      </c>
      <c r="JPE1536" s="229" t="s">
        <v>918</v>
      </c>
      <c r="JPF1536" s="229" t="s">
        <v>919</v>
      </c>
      <c r="JPG1536" s="229" t="s">
        <v>3963</v>
      </c>
      <c r="JPH1536" s="229" t="s">
        <v>559</v>
      </c>
      <c r="JPI1536" s="229" t="s">
        <v>294</v>
      </c>
      <c r="JPJ1536" s="229" t="s">
        <v>289</v>
      </c>
      <c r="JPK1536" s="229" t="s">
        <v>35</v>
      </c>
      <c r="JPL1536" s="229" t="s">
        <v>29</v>
      </c>
      <c r="JPM1536" s="229" t="s">
        <v>181</v>
      </c>
      <c r="JPN1536" s="229" t="s">
        <v>3964</v>
      </c>
      <c r="JPO1536" s="229" t="s">
        <v>239</v>
      </c>
      <c r="JPP1536" s="229" t="s">
        <v>1186</v>
      </c>
      <c r="JPQ1536" s="229" t="s">
        <v>222</v>
      </c>
      <c r="JPR1536" s="229" t="s">
        <v>223</v>
      </c>
      <c r="JPS1536" s="229" t="s">
        <v>172</v>
      </c>
      <c r="JPT1536" s="229" t="s">
        <v>289</v>
      </c>
      <c r="JPU1536" s="229" t="s">
        <v>227</v>
      </c>
      <c r="JPY1536" s="229">
        <v>2024</v>
      </c>
      <c r="JPZ1536" s="229" t="s">
        <v>57</v>
      </c>
      <c r="JQA1536" s="229" t="s">
        <v>3938</v>
      </c>
      <c r="JQB1536" s="229">
        <v>12974868</v>
      </c>
      <c r="JQC1536" s="229" t="s">
        <v>3959</v>
      </c>
      <c r="JQD1536" s="229" t="s">
        <v>310</v>
      </c>
      <c r="JQE1536" s="229" t="s">
        <v>3960</v>
      </c>
      <c r="JQF1536" s="229" t="s">
        <v>558</v>
      </c>
      <c r="JQG1536" s="229" t="s">
        <v>52</v>
      </c>
      <c r="JQH1536" s="229" t="s">
        <v>3961</v>
      </c>
      <c r="JQJ1536" s="229" t="s">
        <v>3962</v>
      </c>
      <c r="JQK1536" s="229" t="s">
        <v>918</v>
      </c>
      <c r="JQL1536" s="229" t="s">
        <v>919</v>
      </c>
      <c r="JQM1536" s="229" t="s">
        <v>3963</v>
      </c>
      <c r="JQN1536" s="229" t="s">
        <v>559</v>
      </c>
      <c r="JQO1536" s="229" t="s">
        <v>294</v>
      </c>
      <c r="JQP1536" s="229" t="s">
        <v>289</v>
      </c>
      <c r="JQQ1536" s="229" t="s">
        <v>35</v>
      </c>
      <c r="JQR1536" s="229" t="s">
        <v>29</v>
      </c>
      <c r="JQS1536" s="229" t="s">
        <v>181</v>
      </c>
      <c r="JQT1536" s="229" t="s">
        <v>3964</v>
      </c>
      <c r="JQU1536" s="229" t="s">
        <v>239</v>
      </c>
      <c r="JQV1536" s="229" t="s">
        <v>1186</v>
      </c>
      <c r="JQW1536" s="229" t="s">
        <v>222</v>
      </c>
      <c r="JQX1536" s="229" t="s">
        <v>223</v>
      </c>
      <c r="JQY1536" s="229" t="s">
        <v>172</v>
      </c>
      <c r="JQZ1536" s="229" t="s">
        <v>289</v>
      </c>
      <c r="JRA1536" s="229" t="s">
        <v>227</v>
      </c>
      <c r="JRE1536" s="229">
        <v>2024</v>
      </c>
      <c r="JRF1536" s="229" t="s">
        <v>57</v>
      </c>
      <c r="JRG1536" s="229" t="s">
        <v>3938</v>
      </c>
      <c r="JRH1536" s="229">
        <v>12974868</v>
      </c>
      <c r="JRI1536" s="229" t="s">
        <v>3959</v>
      </c>
      <c r="JRJ1536" s="229" t="s">
        <v>310</v>
      </c>
      <c r="JRK1536" s="229" t="s">
        <v>3960</v>
      </c>
      <c r="JRL1536" s="229" t="s">
        <v>558</v>
      </c>
      <c r="JRM1536" s="229" t="s">
        <v>52</v>
      </c>
      <c r="JRN1536" s="229" t="s">
        <v>3961</v>
      </c>
      <c r="JRP1536" s="229" t="s">
        <v>3962</v>
      </c>
      <c r="JRQ1536" s="229" t="s">
        <v>918</v>
      </c>
      <c r="JRR1536" s="229" t="s">
        <v>919</v>
      </c>
      <c r="JRS1536" s="229" t="s">
        <v>3963</v>
      </c>
      <c r="JRT1536" s="229" t="s">
        <v>559</v>
      </c>
      <c r="JRU1536" s="229" t="s">
        <v>294</v>
      </c>
      <c r="JRV1536" s="229" t="s">
        <v>289</v>
      </c>
      <c r="JRW1536" s="229" t="s">
        <v>35</v>
      </c>
      <c r="JRX1536" s="229" t="s">
        <v>29</v>
      </c>
      <c r="JRY1536" s="229" t="s">
        <v>181</v>
      </c>
      <c r="JRZ1536" s="229" t="s">
        <v>3964</v>
      </c>
      <c r="JSA1536" s="229" t="s">
        <v>239</v>
      </c>
      <c r="JSB1536" s="229" t="s">
        <v>1186</v>
      </c>
      <c r="JSC1536" s="229" t="s">
        <v>222</v>
      </c>
      <c r="JSD1536" s="229" t="s">
        <v>223</v>
      </c>
      <c r="JSE1536" s="229" t="s">
        <v>172</v>
      </c>
      <c r="JSF1536" s="229" t="s">
        <v>289</v>
      </c>
      <c r="JSG1536" s="229" t="s">
        <v>227</v>
      </c>
      <c r="JSK1536" s="229">
        <v>2024</v>
      </c>
      <c r="JSL1536" s="229" t="s">
        <v>57</v>
      </c>
      <c r="JSM1536" s="229" t="s">
        <v>3938</v>
      </c>
      <c r="JSN1536" s="229">
        <v>12974868</v>
      </c>
      <c r="JSO1536" s="229" t="s">
        <v>3959</v>
      </c>
      <c r="JSP1536" s="229" t="s">
        <v>310</v>
      </c>
      <c r="JSQ1536" s="229" t="s">
        <v>3960</v>
      </c>
      <c r="JSR1536" s="229" t="s">
        <v>558</v>
      </c>
      <c r="JSS1536" s="229" t="s">
        <v>52</v>
      </c>
      <c r="JST1536" s="229" t="s">
        <v>3961</v>
      </c>
      <c r="JSV1536" s="229" t="s">
        <v>3962</v>
      </c>
      <c r="JSW1536" s="229" t="s">
        <v>918</v>
      </c>
      <c r="JSX1536" s="229" t="s">
        <v>919</v>
      </c>
      <c r="JSY1536" s="229" t="s">
        <v>3963</v>
      </c>
      <c r="JSZ1536" s="229" t="s">
        <v>559</v>
      </c>
      <c r="JTA1536" s="229" t="s">
        <v>294</v>
      </c>
      <c r="JTB1536" s="229" t="s">
        <v>289</v>
      </c>
      <c r="JTC1536" s="229" t="s">
        <v>35</v>
      </c>
      <c r="JTD1536" s="229" t="s">
        <v>29</v>
      </c>
      <c r="JTE1536" s="229" t="s">
        <v>181</v>
      </c>
      <c r="JTF1536" s="229" t="s">
        <v>3964</v>
      </c>
      <c r="JTG1536" s="229" t="s">
        <v>239</v>
      </c>
      <c r="JTH1536" s="229" t="s">
        <v>1186</v>
      </c>
      <c r="JTI1536" s="229" t="s">
        <v>222</v>
      </c>
      <c r="JTJ1536" s="229" t="s">
        <v>223</v>
      </c>
      <c r="JTK1536" s="229" t="s">
        <v>172</v>
      </c>
      <c r="JTL1536" s="229" t="s">
        <v>289</v>
      </c>
      <c r="JTM1536" s="229" t="s">
        <v>227</v>
      </c>
      <c r="JTQ1536" s="229">
        <v>2024</v>
      </c>
      <c r="JTR1536" s="229" t="s">
        <v>57</v>
      </c>
      <c r="JTS1536" s="229" t="s">
        <v>3938</v>
      </c>
      <c r="JTT1536" s="229">
        <v>12974868</v>
      </c>
      <c r="JTU1536" s="229" t="s">
        <v>3959</v>
      </c>
      <c r="JTV1536" s="229" t="s">
        <v>310</v>
      </c>
      <c r="JTW1536" s="229" t="s">
        <v>3960</v>
      </c>
      <c r="JTX1536" s="229" t="s">
        <v>558</v>
      </c>
      <c r="JTY1536" s="229" t="s">
        <v>52</v>
      </c>
      <c r="JTZ1536" s="229" t="s">
        <v>3961</v>
      </c>
      <c r="JUB1536" s="229" t="s">
        <v>3962</v>
      </c>
      <c r="JUC1536" s="229" t="s">
        <v>918</v>
      </c>
      <c r="JUD1536" s="229" t="s">
        <v>919</v>
      </c>
      <c r="JUE1536" s="229" t="s">
        <v>3963</v>
      </c>
      <c r="JUF1536" s="229" t="s">
        <v>559</v>
      </c>
      <c r="JUG1536" s="229" t="s">
        <v>294</v>
      </c>
      <c r="JUH1536" s="229" t="s">
        <v>289</v>
      </c>
      <c r="JUI1536" s="229" t="s">
        <v>35</v>
      </c>
      <c r="JUJ1536" s="229" t="s">
        <v>29</v>
      </c>
      <c r="JUK1536" s="229" t="s">
        <v>181</v>
      </c>
      <c r="JUL1536" s="229" t="s">
        <v>3964</v>
      </c>
      <c r="JUM1536" s="229" t="s">
        <v>239</v>
      </c>
      <c r="JUN1536" s="229" t="s">
        <v>1186</v>
      </c>
      <c r="JUO1536" s="229" t="s">
        <v>222</v>
      </c>
      <c r="JUP1536" s="229" t="s">
        <v>223</v>
      </c>
      <c r="JUQ1536" s="229" t="s">
        <v>172</v>
      </c>
      <c r="JUR1536" s="229" t="s">
        <v>289</v>
      </c>
      <c r="JUS1536" s="229" t="s">
        <v>227</v>
      </c>
      <c r="JUW1536" s="229">
        <v>2024</v>
      </c>
      <c r="JUX1536" s="229" t="s">
        <v>57</v>
      </c>
      <c r="JUY1536" s="229" t="s">
        <v>3938</v>
      </c>
      <c r="JUZ1536" s="229">
        <v>12974868</v>
      </c>
      <c r="JVA1536" s="229" t="s">
        <v>3959</v>
      </c>
      <c r="JVB1536" s="229" t="s">
        <v>310</v>
      </c>
      <c r="JVC1536" s="229" t="s">
        <v>3960</v>
      </c>
      <c r="JVD1536" s="229" t="s">
        <v>558</v>
      </c>
      <c r="JVE1536" s="229" t="s">
        <v>52</v>
      </c>
      <c r="JVF1536" s="229" t="s">
        <v>3961</v>
      </c>
      <c r="JVH1536" s="229" t="s">
        <v>3962</v>
      </c>
      <c r="JVI1536" s="229" t="s">
        <v>918</v>
      </c>
      <c r="JVJ1536" s="229" t="s">
        <v>919</v>
      </c>
      <c r="JVK1536" s="229" t="s">
        <v>3963</v>
      </c>
      <c r="JVL1536" s="229" t="s">
        <v>559</v>
      </c>
      <c r="JVM1536" s="229" t="s">
        <v>294</v>
      </c>
      <c r="JVN1536" s="229" t="s">
        <v>289</v>
      </c>
      <c r="JVO1536" s="229" t="s">
        <v>35</v>
      </c>
      <c r="JVP1536" s="229" t="s">
        <v>29</v>
      </c>
      <c r="JVQ1536" s="229" t="s">
        <v>181</v>
      </c>
      <c r="JVR1536" s="229" t="s">
        <v>3964</v>
      </c>
      <c r="JVS1536" s="229" t="s">
        <v>239</v>
      </c>
      <c r="JVT1536" s="229" t="s">
        <v>1186</v>
      </c>
      <c r="JVU1536" s="229" t="s">
        <v>222</v>
      </c>
      <c r="JVV1536" s="229" t="s">
        <v>223</v>
      </c>
      <c r="JVW1536" s="229" t="s">
        <v>172</v>
      </c>
      <c r="JVX1536" s="229" t="s">
        <v>289</v>
      </c>
      <c r="JVY1536" s="229" t="s">
        <v>227</v>
      </c>
      <c r="JWC1536" s="229">
        <v>2024</v>
      </c>
      <c r="JWD1536" s="229" t="s">
        <v>57</v>
      </c>
      <c r="JWE1536" s="229" t="s">
        <v>3938</v>
      </c>
      <c r="JWF1536" s="229">
        <v>12974868</v>
      </c>
      <c r="JWG1536" s="229" t="s">
        <v>3959</v>
      </c>
      <c r="JWH1536" s="229" t="s">
        <v>310</v>
      </c>
      <c r="JWI1536" s="229" t="s">
        <v>3960</v>
      </c>
      <c r="JWJ1536" s="229" t="s">
        <v>558</v>
      </c>
      <c r="JWK1536" s="229" t="s">
        <v>52</v>
      </c>
      <c r="JWL1536" s="229" t="s">
        <v>3961</v>
      </c>
      <c r="JWN1536" s="229" t="s">
        <v>3962</v>
      </c>
      <c r="JWO1536" s="229" t="s">
        <v>918</v>
      </c>
      <c r="JWP1536" s="229" t="s">
        <v>919</v>
      </c>
      <c r="JWQ1536" s="229" t="s">
        <v>3963</v>
      </c>
      <c r="JWR1536" s="229" t="s">
        <v>559</v>
      </c>
      <c r="JWS1536" s="229" t="s">
        <v>294</v>
      </c>
      <c r="JWT1536" s="229" t="s">
        <v>289</v>
      </c>
      <c r="JWU1536" s="229" t="s">
        <v>35</v>
      </c>
      <c r="JWV1536" s="229" t="s">
        <v>29</v>
      </c>
      <c r="JWW1536" s="229" t="s">
        <v>181</v>
      </c>
      <c r="JWX1536" s="229" t="s">
        <v>3964</v>
      </c>
      <c r="JWY1536" s="229" t="s">
        <v>239</v>
      </c>
      <c r="JWZ1536" s="229" t="s">
        <v>1186</v>
      </c>
      <c r="JXA1536" s="229" t="s">
        <v>222</v>
      </c>
      <c r="JXB1536" s="229" t="s">
        <v>223</v>
      </c>
      <c r="JXC1536" s="229" t="s">
        <v>172</v>
      </c>
      <c r="JXD1536" s="229" t="s">
        <v>289</v>
      </c>
      <c r="JXE1536" s="229" t="s">
        <v>227</v>
      </c>
      <c r="JXI1536" s="229">
        <v>2024</v>
      </c>
      <c r="JXJ1536" s="229" t="s">
        <v>57</v>
      </c>
      <c r="JXK1536" s="229" t="s">
        <v>3938</v>
      </c>
      <c r="JXL1536" s="229">
        <v>12974868</v>
      </c>
      <c r="JXM1536" s="229" t="s">
        <v>3959</v>
      </c>
      <c r="JXN1536" s="229" t="s">
        <v>310</v>
      </c>
      <c r="JXO1536" s="229" t="s">
        <v>3960</v>
      </c>
      <c r="JXP1536" s="229" t="s">
        <v>558</v>
      </c>
      <c r="JXQ1536" s="229" t="s">
        <v>52</v>
      </c>
      <c r="JXR1536" s="229" t="s">
        <v>3961</v>
      </c>
      <c r="JXT1536" s="229" t="s">
        <v>3962</v>
      </c>
      <c r="JXU1536" s="229" t="s">
        <v>918</v>
      </c>
      <c r="JXV1536" s="229" t="s">
        <v>919</v>
      </c>
      <c r="JXW1536" s="229" t="s">
        <v>3963</v>
      </c>
      <c r="JXX1536" s="229" t="s">
        <v>559</v>
      </c>
      <c r="JXY1536" s="229" t="s">
        <v>294</v>
      </c>
      <c r="JXZ1536" s="229" t="s">
        <v>289</v>
      </c>
      <c r="JYA1536" s="229" t="s">
        <v>35</v>
      </c>
      <c r="JYB1536" s="229" t="s">
        <v>29</v>
      </c>
      <c r="JYC1536" s="229" t="s">
        <v>181</v>
      </c>
      <c r="JYD1536" s="229" t="s">
        <v>3964</v>
      </c>
      <c r="JYE1536" s="229" t="s">
        <v>239</v>
      </c>
      <c r="JYF1536" s="229" t="s">
        <v>1186</v>
      </c>
      <c r="JYG1536" s="229" t="s">
        <v>222</v>
      </c>
      <c r="JYH1536" s="229" t="s">
        <v>223</v>
      </c>
      <c r="JYI1536" s="229" t="s">
        <v>172</v>
      </c>
      <c r="JYJ1536" s="229" t="s">
        <v>289</v>
      </c>
      <c r="JYK1536" s="229" t="s">
        <v>227</v>
      </c>
      <c r="JYO1536" s="229">
        <v>2024</v>
      </c>
      <c r="JYP1536" s="229" t="s">
        <v>57</v>
      </c>
      <c r="JYQ1536" s="229" t="s">
        <v>3938</v>
      </c>
      <c r="JYR1536" s="229">
        <v>12974868</v>
      </c>
      <c r="JYS1536" s="229" t="s">
        <v>3959</v>
      </c>
      <c r="JYT1536" s="229" t="s">
        <v>310</v>
      </c>
      <c r="JYU1536" s="229" t="s">
        <v>3960</v>
      </c>
      <c r="JYV1536" s="229" t="s">
        <v>558</v>
      </c>
      <c r="JYW1536" s="229" t="s">
        <v>52</v>
      </c>
      <c r="JYX1536" s="229" t="s">
        <v>3961</v>
      </c>
      <c r="JYZ1536" s="229" t="s">
        <v>3962</v>
      </c>
      <c r="JZA1536" s="229" t="s">
        <v>918</v>
      </c>
      <c r="JZB1536" s="229" t="s">
        <v>919</v>
      </c>
      <c r="JZC1536" s="229" t="s">
        <v>3963</v>
      </c>
      <c r="JZD1536" s="229" t="s">
        <v>559</v>
      </c>
      <c r="JZE1536" s="229" t="s">
        <v>294</v>
      </c>
      <c r="JZF1536" s="229" t="s">
        <v>289</v>
      </c>
      <c r="JZG1536" s="229" t="s">
        <v>35</v>
      </c>
      <c r="JZH1536" s="229" t="s">
        <v>29</v>
      </c>
      <c r="JZI1536" s="229" t="s">
        <v>181</v>
      </c>
      <c r="JZJ1536" s="229" t="s">
        <v>3964</v>
      </c>
      <c r="JZK1536" s="229" t="s">
        <v>239</v>
      </c>
      <c r="JZL1536" s="229" t="s">
        <v>1186</v>
      </c>
      <c r="JZM1536" s="229" t="s">
        <v>222</v>
      </c>
      <c r="JZN1536" s="229" t="s">
        <v>223</v>
      </c>
      <c r="JZO1536" s="229" t="s">
        <v>172</v>
      </c>
      <c r="JZP1536" s="229" t="s">
        <v>289</v>
      </c>
      <c r="JZQ1536" s="229" t="s">
        <v>227</v>
      </c>
      <c r="JZU1536" s="229">
        <v>2024</v>
      </c>
      <c r="JZV1536" s="229" t="s">
        <v>57</v>
      </c>
      <c r="JZW1536" s="229" t="s">
        <v>3938</v>
      </c>
      <c r="JZX1536" s="229">
        <v>12974868</v>
      </c>
      <c r="JZY1536" s="229" t="s">
        <v>3959</v>
      </c>
      <c r="JZZ1536" s="229" t="s">
        <v>310</v>
      </c>
      <c r="KAA1536" s="229" t="s">
        <v>3960</v>
      </c>
      <c r="KAB1536" s="229" t="s">
        <v>558</v>
      </c>
      <c r="KAC1536" s="229" t="s">
        <v>52</v>
      </c>
      <c r="KAD1536" s="229" t="s">
        <v>3961</v>
      </c>
      <c r="KAF1536" s="229" t="s">
        <v>3962</v>
      </c>
      <c r="KAG1536" s="229" t="s">
        <v>918</v>
      </c>
      <c r="KAH1536" s="229" t="s">
        <v>919</v>
      </c>
      <c r="KAI1536" s="229" t="s">
        <v>3963</v>
      </c>
      <c r="KAJ1536" s="229" t="s">
        <v>559</v>
      </c>
      <c r="KAK1536" s="229" t="s">
        <v>294</v>
      </c>
      <c r="KAL1536" s="229" t="s">
        <v>289</v>
      </c>
      <c r="KAM1536" s="229" t="s">
        <v>35</v>
      </c>
      <c r="KAN1536" s="229" t="s">
        <v>29</v>
      </c>
      <c r="KAO1536" s="229" t="s">
        <v>181</v>
      </c>
      <c r="KAP1536" s="229" t="s">
        <v>3964</v>
      </c>
      <c r="KAQ1536" s="229" t="s">
        <v>239</v>
      </c>
      <c r="KAR1536" s="229" t="s">
        <v>1186</v>
      </c>
      <c r="KAS1536" s="229" t="s">
        <v>222</v>
      </c>
      <c r="KAT1536" s="229" t="s">
        <v>223</v>
      </c>
      <c r="KAU1536" s="229" t="s">
        <v>172</v>
      </c>
      <c r="KAV1536" s="229" t="s">
        <v>289</v>
      </c>
      <c r="KAW1536" s="229" t="s">
        <v>227</v>
      </c>
      <c r="KBA1536" s="229">
        <v>2024</v>
      </c>
      <c r="KBB1536" s="229" t="s">
        <v>57</v>
      </c>
      <c r="KBC1536" s="229" t="s">
        <v>3938</v>
      </c>
      <c r="KBD1536" s="229">
        <v>12974868</v>
      </c>
      <c r="KBE1536" s="229" t="s">
        <v>3959</v>
      </c>
      <c r="KBF1536" s="229" t="s">
        <v>310</v>
      </c>
      <c r="KBG1536" s="229" t="s">
        <v>3960</v>
      </c>
      <c r="KBH1536" s="229" t="s">
        <v>558</v>
      </c>
      <c r="KBI1536" s="229" t="s">
        <v>52</v>
      </c>
      <c r="KBJ1536" s="229" t="s">
        <v>3961</v>
      </c>
      <c r="KBL1536" s="229" t="s">
        <v>3962</v>
      </c>
      <c r="KBM1536" s="229" t="s">
        <v>918</v>
      </c>
      <c r="KBN1536" s="229" t="s">
        <v>919</v>
      </c>
      <c r="KBO1536" s="229" t="s">
        <v>3963</v>
      </c>
      <c r="KBP1536" s="229" t="s">
        <v>559</v>
      </c>
      <c r="KBQ1536" s="229" t="s">
        <v>294</v>
      </c>
      <c r="KBR1536" s="229" t="s">
        <v>289</v>
      </c>
      <c r="KBS1536" s="229" t="s">
        <v>35</v>
      </c>
      <c r="KBT1536" s="229" t="s">
        <v>29</v>
      </c>
      <c r="KBU1536" s="229" t="s">
        <v>181</v>
      </c>
      <c r="KBV1536" s="229" t="s">
        <v>3964</v>
      </c>
      <c r="KBW1536" s="229" t="s">
        <v>239</v>
      </c>
      <c r="KBX1536" s="229" t="s">
        <v>1186</v>
      </c>
      <c r="KBY1536" s="229" t="s">
        <v>222</v>
      </c>
      <c r="KBZ1536" s="229" t="s">
        <v>223</v>
      </c>
      <c r="KCA1536" s="229" t="s">
        <v>172</v>
      </c>
      <c r="KCB1536" s="229" t="s">
        <v>289</v>
      </c>
      <c r="KCC1536" s="229" t="s">
        <v>227</v>
      </c>
      <c r="KCG1536" s="229">
        <v>2024</v>
      </c>
      <c r="KCH1536" s="229" t="s">
        <v>57</v>
      </c>
      <c r="KCI1536" s="229" t="s">
        <v>3938</v>
      </c>
      <c r="KCJ1536" s="229">
        <v>12974868</v>
      </c>
      <c r="KCK1536" s="229" t="s">
        <v>3959</v>
      </c>
      <c r="KCL1536" s="229" t="s">
        <v>310</v>
      </c>
      <c r="KCM1536" s="229" t="s">
        <v>3960</v>
      </c>
      <c r="KCN1536" s="229" t="s">
        <v>558</v>
      </c>
      <c r="KCO1536" s="229" t="s">
        <v>52</v>
      </c>
      <c r="KCP1536" s="229" t="s">
        <v>3961</v>
      </c>
      <c r="KCR1536" s="229" t="s">
        <v>3962</v>
      </c>
      <c r="KCS1536" s="229" t="s">
        <v>918</v>
      </c>
      <c r="KCT1536" s="229" t="s">
        <v>919</v>
      </c>
      <c r="KCU1536" s="229" t="s">
        <v>3963</v>
      </c>
      <c r="KCV1536" s="229" t="s">
        <v>559</v>
      </c>
      <c r="KCW1536" s="229" t="s">
        <v>294</v>
      </c>
      <c r="KCX1536" s="229" t="s">
        <v>289</v>
      </c>
      <c r="KCY1536" s="229" t="s">
        <v>35</v>
      </c>
      <c r="KCZ1536" s="229" t="s">
        <v>29</v>
      </c>
      <c r="KDA1536" s="229" t="s">
        <v>181</v>
      </c>
      <c r="KDB1536" s="229" t="s">
        <v>3964</v>
      </c>
      <c r="KDC1536" s="229" t="s">
        <v>239</v>
      </c>
      <c r="KDD1536" s="229" t="s">
        <v>1186</v>
      </c>
      <c r="KDE1536" s="229" t="s">
        <v>222</v>
      </c>
      <c r="KDF1536" s="229" t="s">
        <v>223</v>
      </c>
      <c r="KDG1536" s="229" t="s">
        <v>172</v>
      </c>
      <c r="KDH1536" s="229" t="s">
        <v>289</v>
      </c>
      <c r="KDI1536" s="229" t="s">
        <v>227</v>
      </c>
      <c r="KDM1536" s="229">
        <v>2024</v>
      </c>
      <c r="KDN1536" s="229" t="s">
        <v>57</v>
      </c>
      <c r="KDO1536" s="229" t="s">
        <v>3938</v>
      </c>
      <c r="KDP1536" s="229">
        <v>12974868</v>
      </c>
      <c r="KDQ1536" s="229" t="s">
        <v>3959</v>
      </c>
      <c r="KDR1536" s="229" t="s">
        <v>310</v>
      </c>
      <c r="KDS1536" s="229" t="s">
        <v>3960</v>
      </c>
      <c r="KDT1536" s="229" t="s">
        <v>558</v>
      </c>
      <c r="KDU1536" s="229" t="s">
        <v>52</v>
      </c>
      <c r="KDV1536" s="229" t="s">
        <v>3961</v>
      </c>
      <c r="KDX1536" s="229" t="s">
        <v>3962</v>
      </c>
      <c r="KDY1536" s="229" t="s">
        <v>918</v>
      </c>
      <c r="KDZ1536" s="229" t="s">
        <v>919</v>
      </c>
      <c r="KEA1536" s="229" t="s">
        <v>3963</v>
      </c>
      <c r="KEB1536" s="229" t="s">
        <v>559</v>
      </c>
      <c r="KEC1536" s="229" t="s">
        <v>294</v>
      </c>
      <c r="KED1536" s="229" t="s">
        <v>289</v>
      </c>
      <c r="KEE1536" s="229" t="s">
        <v>35</v>
      </c>
      <c r="KEF1536" s="229" t="s">
        <v>29</v>
      </c>
      <c r="KEG1536" s="229" t="s">
        <v>181</v>
      </c>
      <c r="KEH1536" s="229" t="s">
        <v>3964</v>
      </c>
      <c r="KEI1536" s="229" t="s">
        <v>239</v>
      </c>
      <c r="KEJ1536" s="229" t="s">
        <v>1186</v>
      </c>
      <c r="KEK1536" s="229" t="s">
        <v>222</v>
      </c>
      <c r="KEL1536" s="229" t="s">
        <v>223</v>
      </c>
      <c r="KEM1536" s="229" t="s">
        <v>172</v>
      </c>
      <c r="KEN1536" s="229" t="s">
        <v>289</v>
      </c>
      <c r="KEO1536" s="229" t="s">
        <v>227</v>
      </c>
      <c r="KES1536" s="229">
        <v>2024</v>
      </c>
      <c r="KET1536" s="229" t="s">
        <v>57</v>
      </c>
      <c r="KEU1536" s="229" t="s">
        <v>3938</v>
      </c>
      <c r="KEV1536" s="229">
        <v>12974868</v>
      </c>
      <c r="KEW1536" s="229" t="s">
        <v>3959</v>
      </c>
      <c r="KEX1536" s="229" t="s">
        <v>310</v>
      </c>
      <c r="KEY1536" s="229" t="s">
        <v>3960</v>
      </c>
      <c r="KEZ1536" s="229" t="s">
        <v>558</v>
      </c>
      <c r="KFA1536" s="229" t="s">
        <v>52</v>
      </c>
      <c r="KFB1536" s="229" t="s">
        <v>3961</v>
      </c>
      <c r="KFD1536" s="229" t="s">
        <v>3962</v>
      </c>
      <c r="KFE1536" s="229" t="s">
        <v>918</v>
      </c>
      <c r="KFF1536" s="229" t="s">
        <v>919</v>
      </c>
      <c r="KFG1536" s="229" t="s">
        <v>3963</v>
      </c>
      <c r="KFH1536" s="229" t="s">
        <v>559</v>
      </c>
      <c r="KFI1536" s="229" t="s">
        <v>294</v>
      </c>
      <c r="KFJ1536" s="229" t="s">
        <v>289</v>
      </c>
      <c r="KFK1536" s="229" t="s">
        <v>35</v>
      </c>
      <c r="KFL1536" s="229" t="s">
        <v>29</v>
      </c>
      <c r="KFM1536" s="229" t="s">
        <v>181</v>
      </c>
      <c r="KFN1536" s="229" t="s">
        <v>3964</v>
      </c>
      <c r="KFO1536" s="229" t="s">
        <v>239</v>
      </c>
      <c r="KFP1536" s="229" t="s">
        <v>1186</v>
      </c>
      <c r="KFQ1536" s="229" t="s">
        <v>222</v>
      </c>
      <c r="KFR1536" s="229" t="s">
        <v>223</v>
      </c>
      <c r="KFS1536" s="229" t="s">
        <v>172</v>
      </c>
      <c r="KFT1536" s="229" t="s">
        <v>289</v>
      </c>
      <c r="KFU1536" s="229" t="s">
        <v>227</v>
      </c>
      <c r="KFY1536" s="229">
        <v>2024</v>
      </c>
      <c r="KFZ1536" s="229" t="s">
        <v>57</v>
      </c>
      <c r="KGA1536" s="229" t="s">
        <v>3938</v>
      </c>
      <c r="KGB1536" s="229">
        <v>12974868</v>
      </c>
      <c r="KGC1536" s="229" t="s">
        <v>3959</v>
      </c>
      <c r="KGD1536" s="229" t="s">
        <v>310</v>
      </c>
      <c r="KGE1536" s="229" t="s">
        <v>3960</v>
      </c>
      <c r="KGF1536" s="229" t="s">
        <v>558</v>
      </c>
      <c r="KGG1536" s="229" t="s">
        <v>52</v>
      </c>
      <c r="KGH1536" s="229" t="s">
        <v>3961</v>
      </c>
      <c r="KGJ1536" s="229" t="s">
        <v>3962</v>
      </c>
      <c r="KGK1536" s="229" t="s">
        <v>918</v>
      </c>
      <c r="KGL1536" s="229" t="s">
        <v>919</v>
      </c>
      <c r="KGM1536" s="229" t="s">
        <v>3963</v>
      </c>
      <c r="KGN1536" s="229" t="s">
        <v>559</v>
      </c>
      <c r="KGO1536" s="229" t="s">
        <v>294</v>
      </c>
      <c r="KGP1536" s="229" t="s">
        <v>289</v>
      </c>
      <c r="KGQ1536" s="229" t="s">
        <v>35</v>
      </c>
      <c r="KGR1536" s="229" t="s">
        <v>29</v>
      </c>
      <c r="KGS1536" s="229" t="s">
        <v>181</v>
      </c>
      <c r="KGT1536" s="229" t="s">
        <v>3964</v>
      </c>
      <c r="KGU1536" s="229" t="s">
        <v>239</v>
      </c>
      <c r="KGV1536" s="229" t="s">
        <v>1186</v>
      </c>
      <c r="KGW1536" s="229" t="s">
        <v>222</v>
      </c>
      <c r="KGX1536" s="229" t="s">
        <v>223</v>
      </c>
      <c r="KGY1536" s="229" t="s">
        <v>172</v>
      </c>
      <c r="KGZ1536" s="229" t="s">
        <v>289</v>
      </c>
      <c r="KHA1536" s="229" t="s">
        <v>227</v>
      </c>
      <c r="KHE1536" s="229">
        <v>2024</v>
      </c>
      <c r="KHF1536" s="229" t="s">
        <v>57</v>
      </c>
      <c r="KHG1536" s="229" t="s">
        <v>3938</v>
      </c>
      <c r="KHH1536" s="229">
        <v>12974868</v>
      </c>
      <c r="KHI1536" s="229" t="s">
        <v>3959</v>
      </c>
      <c r="KHJ1536" s="229" t="s">
        <v>310</v>
      </c>
      <c r="KHK1536" s="229" t="s">
        <v>3960</v>
      </c>
      <c r="KHL1536" s="229" t="s">
        <v>558</v>
      </c>
      <c r="KHM1536" s="229" t="s">
        <v>52</v>
      </c>
      <c r="KHN1536" s="229" t="s">
        <v>3961</v>
      </c>
      <c r="KHP1536" s="229" t="s">
        <v>3962</v>
      </c>
      <c r="KHQ1536" s="229" t="s">
        <v>918</v>
      </c>
      <c r="KHR1536" s="229" t="s">
        <v>919</v>
      </c>
      <c r="KHS1536" s="229" t="s">
        <v>3963</v>
      </c>
      <c r="KHT1536" s="229" t="s">
        <v>559</v>
      </c>
      <c r="KHU1536" s="229" t="s">
        <v>294</v>
      </c>
      <c r="KHV1536" s="229" t="s">
        <v>289</v>
      </c>
      <c r="KHW1536" s="229" t="s">
        <v>35</v>
      </c>
      <c r="KHX1536" s="229" t="s">
        <v>29</v>
      </c>
      <c r="KHY1536" s="229" t="s">
        <v>181</v>
      </c>
      <c r="KHZ1536" s="229" t="s">
        <v>3964</v>
      </c>
      <c r="KIA1536" s="229" t="s">
        <v>239</v>
      </c>
      <c r="KIB1536" s="229" t="s">
        <v>1186</v>
      </c>
      <c r="KIC1536" s="229" t="s">
        <v>222</v>
      </c>
      <c r="KID1536" s="229" t="s">
        <v>223</v>
      </c>
      <c r="KIE1536" s="229" t="s">
        <v>172</v>
      </c>
      <c r="KIF1536" s="229" t="s">
        <v>289</v>
      </c>
      <c r="KIG1536" s="229" t="s">
        <v>227</v>
      </c>
      <c r="KIK1536" s="229">
        <v>2024</v>
      </c>
      <c r="KIL1536" s="229" t="s">
        <v>57</v>
      </c>
      <c r="KIM1536" s="229" t="s">
        <v>3938</v>
      </c>
      <c r="KIN1536" s="229">
        <v>12974868</v>
      </c>
      <c r="KIO1536" s="229" t="s">
        <v>3959</v>
      </c>
      <c r="KIP1536" s="229" t="s">
        <v>310</v>
      </c>
      <c r="KIQ1536" s="229" t="s">
        <v>3960</v>
      </c>
      <c r="KIR1536" s="229" t="s">
        <v>558</v>
      </c>
      <c r="KIS1536" s="229" t="s">
        <v>52</v>
      </c>
      <c r="KIT1536" s="229" t="s">
        <v>3961</v>
      </c>
      <c r="KIV1536" s="229" t="s">
        <v>3962</v>
      </c>
      <c r="KIW1536" s="229" t="s">
        <v>918</v>
      </c>
      <c r="KIX1536" s="229" t="s">
        <v>919</v>
      </c>
      <c r="KIY1536" s="229" t="s">
        <v>3963</v>
      </c>
      <c r="KIZ1536" s="229" t="s">
        <v>559</v>
      </c>
      <c r="KJA1536" s="229" t="s">
        <v>294</v>
      </c>
      <c r="KJB1536" s="229" t="s">
        <v>289</v>
      </c>
      <c r="KJC1536" s="229" t="s">
        <v>35</v>
      </c>
      <c r="KJD1536" s="229" t="s">
        <v>29</v>
      </c>
      <c r="KJE1536" s="229" t="s">
        <v>181</v>
      </c>
      <c r="KJF1536" s="229" t="s">
        <v>3964</v>
      </c>
      <c r="KJG1536" s="229" t="s">
        <v>239</v>
      </c>
      <c r="KJH1536" s="229" t="s">
        <v>1186</v>
      </c>
      <c r="KJI1536" s="229" t="s">
        <v>222</v>
      </c>
      <c r="KJJ1536" s="229" t="s">
        <v>223</v>
      </c>
      <c r="KJK1536" s="229" t="s">
        <v>172</v>
      </c>
      <c r="KJL1536" s="229" t="s">
        <v>289</v>
      </c>
      <c r="KJM1536" s="229" t="s">
        <v>227</v>
      </c>
      <c r="KJQ1536" s="229">
        <v>2024</v>
      </c>
      <c r="KJR1536" s="229" t="s">
        <v>57</v>
      </c>
      <c r="KJS1536" s="229" t="s">
        <v>3938</v>
      </c>
      <c r="KJT1536" s="229">
        <v>12974868</v>
      </c>
      <c r="KJU1536" s="229" t="s">
        <v>3959</v>
      </c>
      <c r="KJV1536" s="229" t="s">
        <v>310</v>
      </c>
      <c r="KJW1536" s="229" t="s">
        <v>3960</v>
      </c>
      <c r="KJX1536" s="229" t="s">
        <v>558</v>
      </c>
      <c r="KJY1536" s="229" t="s">
        <v>52</v>
      </c>
      <c r="KJZ1536" s="229" t="s">
        <v>3961</v>
      </c>
      <c r="KKB1536" s="229" t="s">
        <v>3962</v>
      </c>
      <c r="KKC1536" s="229" t="s">
        <v>918</v>
      </c>
      <c r="KKD1536" s="229" t="s">
        <v>919</v>
      </c>
      <c r="KKE1536" s="229" t="s">
        <v>3963</v>
      </c>
      <c r="KKF1536" s="229" t="s">
        <v>559</v>
      </c>
      <c r="KKG1536" s="229" t="s">
        <v>294</v>
      </c>
      <c r="KKH1536" s="229" t="s">
        <v>289</v>
      </c>
      <c r="KKI1536" s="229" t="s">
        <v>35</v>
      </c>
      <c r="KKJ1536" s="229" t="s">
        <v>29</v>
      </c>
      <c r="KKK1536" s="229" t="s">
        <v>181</v>
      </c>
      <c r="KKL1536" s="229" t="s">
        <v>3964</v>
      </c>
      <c r="KKM1536" s="229" t="s">
        <v>239</v>
      </c>
      <c r="KKN1536" s="229" t="s">
        <v>1186</v>
      </c>
      <c r="KKO1536" s="229" t="s">
        <v>222</v>
      </c>
      <c r="KKP1536" s="229" t="s">
        <v>223</v>
      </c>
      <c r="KKQ1536" s="229" t="s">
        <v>172</v>
      </c>
      <c r="KKR1536" s="229" t="s">
        <v>289</v>
      </c>
      <c r="KKS1536" s="229" t="s">
        <v>227</v>
      </c>
      <c r="KKW1536" s="229">
        <v>2024</v>
      </c>
      <c r="KKX1536" s="229" t="s">
        <v>57</v>
      </c>
      <c r="KKY1536" s="229" t="s">
        <v>3938</v>
      </c>
      <c r="KKZ1536" s="229">
        <v>12974868</v>
      </c>
      <c r="KLA1536" s="229" t="s">
        <v>3959</v>
      </c>
      <c r="KLB1536" s="229" t="s">
        <v>310</v>
      </c>
      <c r="KLC1536" s="229" t="s">
        <v>3960</v>
      </c>
      <c r="KLD1536" s="229" t="s">
        <v>558</v>
      </c>
      <c r="KLE1536" s="229" t="s">
        <v>52</v>
      </c>
      <c r="KLF1536" s="229" t="s">
        <v>3961</v>
      </c>
      <c r="KLH1536" s="229" t="s">
        <v>3962</v>
      </c>
      <c r="KLI1536" s="229" t="s">
        <v>918</v>
      </c>
      <c r="KLJ1536" s="229" t="s">
        <v>919</v>
      </c>
      <c r="KLK1536" s="229" t="s">
        <v>3963</v>
      </c>
      <c r="KLL1536" s="229" t="s">
        <v>559</v>
      </c>
      <c r="KLM1536" s="229" t="s">
        <v>294</v>
      </c>
      <c r="KLN1536" s="229" t="s">
        <v>289</v>
      </c>
      <c r="KLO1536" s="229" t="s">
        <v>35</v>
      </c>
      <c r="KLP1536" s="229" t="s">
        <v>29</v>
      </c>
      <c r="KLQ1536" s="229" t="s">
        <v>181</v>
      </c>
      <c r="KLR1536" s="229" t="s">
        <v>3964</v>
      </c>
      <c r="KLS1536" s="229" t="s">
        <v>239</v>
      </c>
      <c r="KLT1536" s="229" t="s">
        <v>1186</v>
      </c>
      <c r="KLU1536" s="229" t="s">
        <v>222</v>
      </c>
      <c r="KLV1536" s="229" t="s">
        <v>223</v>
      </c>
      <c r="KLW1536" s="229" t="s">
        <v>172</v>
      </c>
      <c r="KLX1536" s="229" t="s">
        <v>289</v>
      </c>
      <c r="KLY1536" s="229" t="s">
        <v>227</v>
      </c>
      <c r="KMC1536" s="229">
        <v>2024</v>
      </c>
      <c r="KMD1536" s="229" t="s">
        <v>57</v>
      </c>
      <c r="KME1536" s="229" t="s">
        <v>3938</v>
      </c>
      <c r="KMF1536" s="229">
        <v>12974868</v>
      </c>
      <c r="KMG1536" s="229" t="s">
        <v>3959</v>
      </c>
      <c r="KMH1536" s="229" t="s">
        <v>310</v>
      </c>
      <c r="KMI1536" s="229" t="s">
        <v>3960</v>
      </c>
      <c r="KMJ1536" s="229" t="s">
        <v>558</v>
      </c>
      <c r="KMK1536" s="229" t="s">
        <v>52</v>
      </c>
      <c r="KML1536" s="229" t="s">
        <v>3961</v>
      </c>
      <c r="KMN1536" s="229" t="s">
        <v>3962</v>
      </c>
      <c r="KMO1536" s="229" t="s">
        <v>918</v>
      </c>
      <c r="KMP1536" s="229" t="s">
        <v>919</v>
      </c>
      <c r="KMQ1536" s="229" t="s">
        <v>3963</v>
      </c>
      <c r="KMR1536" s="229" t="s">
        <v>559</v>
      </c>
      <c r="KMS1536" s="229" t="s">
        <v>294</v>
      </c>
      <c r="KMT1536" s="229" t="s">
        <v>289</v>
      </c>
      <c r="KMU1536" s="229" t="s">
        <v>35</v>
      </c>
      <c r="KMV1536" s="229" t="s">
        <v>29</v>
      </c>
      <c r="KMW1536" s="229" t="s">
        <v>181</v>
      </c>
      <c r="KMX1536" s="229" t="s">
        <v>3964</v>
      </c>
      <c r="KMY1536" s="229" t="s">
        <v>239</v>
      </c>
      <c r="KMZ1536" s="229" t="s">
        <v>1186</v>
      </c>
      <c r="KNA1536" s="229" t="s">
        <v>222</v>
      </c>
      <c r="KNB1536" s="229" t="s">
        <v>223</v>
      </c>
      <c r="KNC1536" s="229" t="s">
        <v>172</v>
      </c>
      <c r="KND1536" s="229" t="s">
        <v>289</v>
      </c>
      <c r="KNE1536" s="229" t="s">
        <v>227</v>
      </c>
      <c r="KNI1536" s="229">
        <v>2024</v>
      </c>
      <c r="KNJ1536" s="229" t="s">
        <v>57</v>
      </c>
      <c r="KNK1536" s="229" t="s">
        <v>3938</v>
      </c>
      <c r="KNL1536" s="229">
        <v>12974868</v>
      </c>
      <c r="KNM1536" s="229" t="s">
        <v>3959</v>
      </c>
      <c r="KNN1536" s="229" t="s">
        <v>310</v>
      </c>
      <c r="KNO1536" s="229" t="s">
        <v>3960</v>
      </c>
      <c r="KNP1536" s="229" t="s">
        <v>558</v>
      </c>
      <c r="KNQ1536" s="229" t="s">
        <v>52</v>
      </c>
      <c r="KNR1536" s="229" t="s">
        <v>3961</v>
      </c>
      <c r="KNT1536" s="229" t="s">
        <v>3962</v>
      </c>
      <c r="KNU1536" s="229" t="s">
        <v>918</v>
      </c>
      <c r="KNV1536" s="229" t="s">
        <v>919</v>
      </c>
      <c r="KNW1536" s="229" t="s">
        <v>3963</v>
      </c>
      <c r="KNX1536" s="229" t="s">
        <v>559</v>
      </c>
      <c r="KNY1536" s="229" t="s">
        <v>294</v>
      </c>
      <c r="KNZ1536" s="229" t="s">
        <v>289</v>
      </c>
      <c r="KOA1536" s="229" t="s">
        <v>35</v>
      </c>
      <c r="KOB1536" s="229" t="s">
        <v>29</v>
      </c>
      <c r="KOC1536" s="229" t="s">
        <v>181</v>
      </c>
      <c r="KOD1536" s="229" t="s">
        <v>3964</v>
      </c>
      <c r="KOE1536" s="229" t="s">
        <v>239</v>
      </c>
      <c r="KOF1536" s="229" t="s">
        <v>1186</v>
      </c>
      <c r="KOG1536" s="229" t="s">
        <v>222</v>
      </c>
      <c r="KOH1536" s="229" t="s">
        <v>223</v>
      </c>
      <c r="KOI1536" s="229" t="s">
        <v>172</v>
      </c>
      <c r="KOJ1536" s="229" t="s">
        <v>289</v>
      </c>
      <c r="KOK1536" s="229" t="s">
        <v>227</v>
      </c>
      <c r="KOO1536" s="229">
        <v>2024</v>
      </c>
      <c r="KOP1536" s="229" t="s">
        <v>57</v>
      </c>
      <c r="KOQ1536" s="229" t="s">
        <v>3938</v>
      </c>
      <c r="KOR1536" s="229">
        <v>12974868</v>
      </c>
      <c r="KOS1536" s="229" t="s">
        <v>3959</v>
      </c>
      <c r="KOT1536" s="229" t="s">
        <v>310</v>
      </c>
      <c r="KOU1536" s="229" t="s">
        <v>3960</v>
      </c>
      <c r="KOV1536" s="229" t="s">
        <v>558</v>
      </c>
      <c r="KOW1536" s="229" t="s">
        <v>52</v>
      </c>
      <c r="KOX1536" s="229" t="s">
        <v>3961</v>
      </c>
      <c r="KOZ1536" s="229" t="s">
        <v>3962</v>
      </c>
      <c r="KPA1536" s="229" t="s">
        <v>918</v>
      </c>
      <c r="KPB1536" s="229" t="s">
        <v>919</v>
      </c>
      <c r="KPC1536" s="229" t="s">
        <v>3963</v>
      </c>
      <c r="KPD1536" s="229" t="s">
        <v>559</v>
      </c>
      <c r="KPE1536" s="229" t="s">
        <v>294</v>
      </c>
      <c r="KPF1536" s="229" t="s">
        <v>289</v>
      </c>
      <c r="KPG1536" s="229" t="s">
        <v>35</v>
      </c>
      <c r="KPH1536" s="229" t="s">
        <v>29</v>
      </c>
      <c r="KPI1536" s="229" t="s">
        <v>181</v>
      </c>
      <c r="KPJ1536" s="229" t="s">
        <v>3964</v>
      </c>
      <c r="KPK1536" s="229" t="s">
        <v>239</v>
      </c>
      <c r="KPL1536" s="229" t="s">
        <v>1186</v>
      </c>
      <c r="KPM1536" s="229" t="s">
        <v>222</v>
      </c>
      <c r="KPN1536" s="229" t="s">
        <v>223</v>
      </c>
      <c r="KPO1536" s="229" t="s">
        <v>172</v>
      </c>
      <c r="KPP1536" s="229" t="s">
        <v>289</v>
      </c>
      <c r="KPQ1536" s="229" t="s">
        <v>227</v>
      </c>
      <c r="KPU1536" s="229">
        <v>2024</v>
      </c>
      <c r="KPV1536" s="229" t="s">
        <v>57</v>
      </c>
      <c r="KPW1536" s="229" t="s">
        <v>3938</v>
      </c>
      <c r="KPX1536" s="229">
        <v>12974868</v>
      </c>
      <c r="KPY1536" s="229" t="s">
        <v>3959</v>
      </c>
      <c r="KPZ1536" s="229" t="s">
        <v>310</v>
      </c>
      <c r="KQA1536" s="229" t="s">
        <v>3960</v>
      </c>
      <c r="KQB1536" s="229" t="s">
        <v>558</v>
      </c>
      <c r="KQC1536" s="229" t="s">
        <v>52</v>
      </c>
      <c r="KQD1536" s="229" t="s">
        <v>3961</v>
      </c>
      <c r="KQF1536" s="229" t="s">
        <v>3962</v>
      </c>
      <c r="KQG1536" s="229" t="s">
        <v>918</v>
      </c>
      <c r="KQH1536" s="229" t="s">
        <v>919</v>
      </c>
      <c r="KQI1536" s="229" t="s">
        <v>3963</v>
      </c>
      <c r="KQJ1536" s="229" t="s">
        <v>559</v>
      </c>
      <c r="KQK1536" s="229" t="s">
        <v>294</v>
      </c>
      <c r="KQL1536" s="229" t="s">
        <v>289</v>
      </c>
      <c r="KQM1536" s="229" t="s">
        <v>35</v>
      </c>
      <c r="KQN1536" s="229" t="s">
        <v>29</v>
      </c>
      <c r="KQO1536" s="229" t="s">
        <v>181</v>
      </c>
      <c r="KQP1536" s="229" t="s">
        <v>3964</v>
      </c>
      <c r="KQQ1536" s="229" t="s">
        <v>239</v>
      </c>
      <c r="KQR1536" s="229" t="s">
        <v>1186</v>
      </c>
      <c r="KQS1536" s="229" t="s">
        <v>222</v>
      </c>
      <c r="KQT1536" s="229" t="s">
        <v>223</v>
      </c>
      <c r="KQU1536" s="229" t="s">
        <v>172</v>
      </c>
      <c r="KQV1536" s="229" t="s">
        <v>289</v>
      </c>
      <c r="KQW1536" s="229" t="s">
        <v>227</v>
      </c>
      <c r="KRA1536" s="229">
        <v>2024</v>
      </c>
      <c r="KRB1536" s="229" t="s">
        <v>57</v>
      </c>
      <c r="KRC1536" s="229" t="s">
        <v>3938</v>
      </c>
      <c r="KRD1536" s="229">
        <v>12974868</v>
      </c>
      <c r="KRE1536" s="229" t="s">
        <v>3959</v>
      </c>
      <c r="KRF1536" s="229" t="s">
        <v>310</v>
      </c>
      <c r="KRG1536" s="229" t="s">
        <v>3960</v>
      </c>
      <c r="KRH1536" s="229" t="s">
        <v>558</v>
      </c>
      <c r="KRI1536" s="229" t="s">
        <v>52</v>
      </c>
      <c r="KRJ1536" s="229" t="s">
        <v>3961</v>
      </c>
      <c r="KRL1536" s="229" t="s">
        <v>3962</v>
      </c>
      <c r="KRM1536" s="229" t="s">
        <v>918</v>
      </c>
      <c r="KRN1536" s="229" t="s">
        <v>919</v>
      </c>
      <c r="KRO1536" s="229" t="s">
        <v>3963</v>
      </c>
      <c r="KRP1536" s="229" t="s">
        <v>559</v>
      </c>
      <c r="KRQ1536" s="229" t="s">
        <v>294</v>
      </c>
      <c r="KRR1536" s="229" t="s">
        <v>289</v>
      </c>
      <c r="KRS1536" s="229" t="s">
        <v>35</v>
      </c>
      <c r="KRT1536" s="229" t="s">
        <v>29</v>
      </c>
      <c r="KRU1536" s="229" t="s">
        <v>181</v>
      </c>
      <c r="KRV1536" s="229" t="s">
        <v>3964</v>
      </c>
      <c r="KRW1536" s="229" t="s">
        <v>239</v>
      </c>
      <c r="KRX1536" s="229" t="s">
        <v>1186</v>
      </c>
      <c r="KRY1536" s="229" t="s">
        <v>222</v>
      </c>
      <c r="KRZ1536" s="229" t="s">
        <v>223</v>
      </c>
      <c r="KSA1536" s="229" t="s">
        <v>172</v>
      </c>
      <c r="KSB1536" s="229" t="s">
        <v>289</v>
      </c>
      <c r="KSC1536" s="229" t="s">
        <v>227</v>
      </c>
      <c r="KSG1536" s="229">
        <v>2024</v>
      </c>
      <c r="KSH1536" s="229" t="s">
        <v>57</v>
      </c>
      <c r="KSI1536" s="229" t="s">
        <v>3938</v>
      </c>
      <c r="KSJ1536" s="229">
        <v>12974868</v>
      </c>
      <c r="KSK1536" s="229" t="s">
        <v>3959</v>
      </c>
      <c r="KSL1536" s="229" t="s">
        <v>310</v>
      </c>
      <c r="KSM1536" s="229" t="s">
        <v>3960</v>
      </c>
      <c r="KSN1536" s="229" t="s">
        <v>558</v>
      </c>
      <c r="KSO1536" s="229" t="s">
        <v>52</v>
      </c>
      <c r="KSP1536" s="229" t="s">
        <v>3961</v>
      </c>
      <c r="KSR1536" s="229" t="s">
        <v>3962</v>
      </c>
      <c r="KSS1536" s="229" t="s">
        <v>918</v>
      </c>
      <c r="KST1536" s="229" t="s">
        <v>919</v>
      </c>
      <c r="KSU1536" s="229" t="s">
        <v>3963</v>
      </c>
      <c r="KSV1536" s="229" t="s">
        <v>559</v>
      </c>
      <c r="KSW1536" s="229" t="s">
        <v>294</v>
      </c>
      <c r="KSX1536" s="229" t="s">
        <v>289</v>
      </c>
      <c r="KSY1536" s="229" t="s">
        <v>35</v>
      </c>
      <c r="KSZ1536" s="229" t="s">
        <v>29</v>
      </c>
      <c r="KTA1536" s="229" t="s">
        <v>181</v>
      </c>
      <c r="KTB1536" s="229" t="s">
        <v>3964</v>
      </c>
      <c r="KTC1536" s="229" t="s">
        <v>239</v>
      </c>
      <c r="KTD1536" s="229" t="s">
        <v>1186</v>
      </c>
      <c r="KTE1536" s="229" t="s">
        <v>222</v>
      </c>
      <c r="KTF1536" s="229" t="s">
        <v>223</v>
      </c>
      <c r="KTG1536" s="229" t="s">
        <v>172</v>
      </c>
      <c r="KTH1536" s="229" t="s">
        <v>289</v>
      </c>
      <c r="KTI1536" s="229" t="s">
        <v>227</v>
      </c>
      <c r="KTM1536" s="229">
        <v>2024</v>
      </c>
      <c r="KTN1536" s="229" t="s">
        <v>57</v>
      </c>
      <c r="KTO1536" s="229" t="s">
        <v>3938</v>
      </c>
      <c r="KTP1536" s="229">
        <v>12974868</v>
      </c>
      <c r="KTQ1536" s="229" t="s">
        <v>3959</v>
      </c>
      <c r="KTR1536" s="229" t="s">
        <v>310</v>
      </c>
      <c r="KTS1536" s="229" t="s">
        <v>3960</v>
      </c>
      <c r="KTT1536" s="229" t="s">
        <v>558</v>
      </c>
      <c r="KTU1536" s="229" t="s">
        <v>52</v>
      </c>
      <c r="KTV1536" s="229" t="s">
        <v>3961</v>
      </c>
      <c r="KTX1536" s="229" t="s">
        <v>3962</v>
      </c>
      <c r="KTY1536" s="229" t="s">
        <v>918</v>
      </c>
      <c r="KTZ1536" s="229" t="s">
        <v>919</v>
      </c>
      <c r="KUA1536" s="229" t="s">
        <v>3963</v>
      </c>
      <c r="KUB1536" s="229" t="s">
        <v>559</v>
      </c>
      <c r="KUC1536" s="229" t="s">
        <v>294</v>
      </c>
      <c r="KUD1536" s="229" t="s">
        <v>289</v>
      </c>
      <c r="KUE1536" s="229" t="s">
        <v>35</v>
      </c>
      <c r="KUF1536" s="229" t="s">
        <v>29</v>
      </c>
      <c r="KUG1536" s="229" t="s">
        <v>181</v>
      </c>
      <c r="KUH1536" s="229" t="s">
        <v>3964</v>
      </c>
      <c r="KUI1536" s="229" t="s">
        <v>239</v>
      </c>
      <c r="KUJ1536" s="229" t="s">
        <v>1186</v>
      </c>
      <c r="KUK1536" s="229" t="s">
        <v>222</v>
      </c>
      <c r="KUL1536" s="229" t="s">
        <v>223</v>
      </c>
      <c r="KUM1536" s="229" t="s">
        <v>172</v>
      </c>
      <c r="KUN1536" s="229" t="s">
        <v>289</v>
      </c>
      <c r="KUO1536" s="229" t="s">
        <v>227</v>
      </c>
      <c r="KUS1536" s="229">
        <v>2024</v>
      </c>
      <c r="KUT1536" s="229" t="s">
        <v>57</v>
      </c>
      <c r="KUU1536" s="229" t="s">
        <v>3938</v>
      </c>
      <c r="KUV1536" s="229">
        <v>12974868</v>
      </c>
      <c r="KUW1536" s="229" t="s">
        <v>3959</v>
      </c>
      <c r="KUX1536" s="229" t="s">
        <v>310</v>
      </c>
      <c r="KUY1536" s="229" t="s">
        <v>3960</v>
      </c>
      <c r="KUZ1536" s="229" t="s">
        <v>558</v>
      </c>
      <c r="KVA1536" s="229" t="s">
        <v>52</v>
      </c>
      <c r="KVB1536" s="229" t="s">
        <v>3961</v>
      </c>
      <c r="KVD1536" s="229" t="s">
        <v>3962</v>
      </c>
      <c r="KVE1536" s="229" t="s">
        <v>918</v>
      </c>
      <c r="KVF1536" s="229" t="s">
        <v>919</v>
      </c>
      <c r="KVG1536" s="229" t="s">
        <v>3963</v>
      </c>
      <c r="KVH1536" s="229" t="s">
        <v>559</v>
      </c>
      <c r="KVI1536" s="229" t="s">
        <v>294</v>
      </c>
      <c r="KVJ1536" s="229" t="s">
        <v>289</v>
      </c>
      <c r="KVK1536" s="229" t="s">
        <v>35</v>
      </c>
      <c r="KVL1536" s="229" t="s">
        <v>29</v>
      </c>
      <c r="KVM1536" s="229" t="s">
        <v>181</v>
      </c>
      <c r="KVN1536" s="229" t="s">
        <v>3964</v>
      </c>
      <c r="KVO1536" s="229" t="s">
        <v>239</v>
      </c>
      <c r="KVP1536" s="229" t="s">
        <v>1186</v>
      </c>
      <c r="KVQ1536" s="229" t="s">
        <v>222</v>
      </c>
      <c r="KVR1536" s="229" t="s">
        <v>223</v>
      </c>
      <c r="KVS1536" s="229" t="s">
        <v>172</v>
      </c>
      <c r="KVT1536" s="229" t="s">
        <v>289</v>
      </c>
      <c r="KVU1536" s="229" t="s">
        <v>227</v>
      </c>
      <c r="KVY1536" s="229">
        <v>2024</v>
      </c>
      <c r="KVZ1536" s="229" t="s">
        <v>57</v>
      </c>
      <c r="KWA1536" s="229" t="s">
        <v>3938</v>
      </c>
      <c r="KWB1536" s="229">
        <v>12974868</v>
      </c>
      <c r="KWC1536" s="229" t="s">
        <v>3959</v>
      </c>
      <c r="KWD1536" s="229" t="s">
        <v>310</v>
      </c>
      <c r="KWE1536" s="229" t="s">
        <v>3960</v>
      </c>
      <c r="KWF1536" s="229" t="s">
        <v>558</v>
      </c>
      <c r="KWG1536" s="229" t="s">
        <v>52</v>
      </c>
      <c r="KWH1536" s="229" t="s">
        <v>3961</v>
      </c>
      <c r="KWJ1536" s="229" t="s">
        <v>3962</v>
      </c>
      <c r="KWK1536" s="229" t="s">
        <v>918</v>
      </c>
      <c r="KWL1536" s="229" t="s">
        <v>919</v>
      </c>
      <c r="KWM1536" s="229" t="s">
        <v>3963</v>
      </c>
      <c r="KWN1536" s="229" t="s">
        <v>559</v>
      </c>
      <c r="KWO1536" s="229" t="s">
        <v>294</v>
      </c>
      <c r="KWP1536" s="229" t="s">
        <v>289</v>
      </c>
      <c r="KWQ1536" s="229" t="s">
        <v>35</v>
      </c>
      <c r="KWR1536" s="229" t="s">
        <v>29</v>
      </c>
      <c r="KWS1536" s="229" t="s">
        <v>181</v>
      </c>
      <c r="KWT1536" s="229" t="s">
        <v>3964</v>
      </c>
      <c r="KWU1536" s="229" t="s">
        <v>239</v>
      </c>
      <c r="KWV1536" s="229" t="s">
        <v>1186</v>
      </c>
      <c r="KWW1536" s="229" t="s">
        <v>222</v>
      </c>
      <c r="KWX1536" s="229" t="s">
        <v>223</v>
      </c>
      <c r="KWY1536" s="229" t="s">
        <v>172</v>
      </c>
      <c r="KWZ1536" s="229" t="s">
        <v>289</v>
      </c>
      <c r="KXA1536" s="229" t="s">
        <v>227</v>
      </c>
      <c r="KXE1536" s="229">
        <v>2024</v>
      </c>
      <c r="KXF1536" s="229" t="s">
        <v>57</v>
      </c>
      <c r="KXG1536" s="229" t="s">
        <v>3938</v>
      </c>
      <c r="KXH1536" s="229">
        <v>12974868</v>
      </c>
      <c r="KXI1536" s="229" t="s">
        <v>3959</v>
      </c>
      <c r="KXJ1536" s="229" t="s">
        <v>310</v>
      </c>
      <c r="KXK1536" s="229" t="s">
        <v>3960</v>
      </c>
      <c r="KXL1536" s="229" t="s">
        <v>558</v>
      </c>
      <c r="KXM1536" s="229" t="s">
        <v>52</v>
      </c>
      <c r="KXN1536" s="229" t="s">
        <v>3961</v>
      </c>
      <c r="KXP1536" s="229" t="s">
        <v>3962</v>
      </c>
      <c r="KXQ1536" s="229" t="s">
        <v>918</v>
      </c>
      <c r="KXR1536" s="229" t="s">
        <v>919</v>
      </c>
      <c r="KXS1536" s="229" t="s">
        <v>3963</v>
      </c>
      <c r="KXT1536" s="229" t="s">
        <v>559</v>
      </c>
      <c r="KXU1536" s="229" t="s">
        <v>294</v>
      </c>
      <c r="KXV1536" s="229" t="s">
        <v>289</v>
      </c>
      <c r="KXW1536" s="229" t="s">
        <v>35</v>
      </c>
      <c r="KXX1536" s="229" t="s">
        <v>29</v>
      </c>
      <c r="KXY1536" s="229" t="s">
        <v>181</v>
      </c>
      <c r="KXZ1536" s="229" t="s">
        <v>3964</v>
      </c>
      <c r="KYA1536" s="229" t="s">
        <v>239</v>
      </c>
      <c r="KYB1536" s="229" t="s">
        <v>1186</v>
      </c>
      <c r="KYC1536" s="229" t="s">
        <v>222</v>
      </c>
      <c r="KYD1536" s="229" t="s">
        <v>223</v>
      </c>
      <c r="KYE1536" s="229" t="s">
        <v>172</v>
      </c>
      <c r="KYF1536" s="229" t="s">
        <v>289</v>
      </c>
      <c r="KYG1536" s="229" t="s">
        <v>227</v>
      </c>
      <c r="KYK1536" s="229">
        <v>2024</v>
      </c>
      <c r="KYL1536" s="229" t="s">
        <v>57</v>
      </c>
      <c r="KYM1536" s="229" t="s">
        <v>3938</v>
      </c>
      <c r="KYN1536" s="229">
        <v>12974868</v>
      </c>
      <c r="KYO1536" s="229" t="s">
        <v>3959</v>
      </c>
      <c r="KYP1536" s="229" t="s">
        <v>310</v>
      </c>
      <c r="KYQ1536" s="229" t="s">
        <v>3960</v>
      </c>
      <c r="KYR1536" s="229" t="s">
        <v>558</v>
      </c>
      <c r="KYS1536" s="229" t="s">
        <v>52</v>
      </c>
      <c r="KYT1536" s="229" t="s">
        <v>3961</v>
      </c>
      <c r="KYV1536" s="229" t="s">
        <v>3962</v>
      </c>
      <c r="KYW1536" s="229" t="s">
        <v>918</v>
      </c>
      <c r="KYX1536" s="229" t="s">
        <v>919</v>
      </c>
      <c r="KYY1536" s="229" t="s">
        <v>3963</v>
      </c>
      <c r="KYZ1536" s="229" t="s">
        <v>559</v>
      </c>
      <c r="KZA1536" s="229" t="s">
        <v>294</v>
      </c>
      <c r="KZB1536" s="229" t="s">
        <v>289</v>
      </c>
      <c r="KZC1536" s="229" t="s">
        <v>35</v>
      </c>
      <c r="KZD1536" s="229" t="s">
        <v>29</v>
      </c>
      <c r="KZE1536" s="229" t="s">
        <v>181</v>
      </c>
      <c r="KZF1536" s="229" t="s">
        <v>3964</v>
      </c>
      <c r="KZG1536" s="229" t="s">
        <v>239</v>
      </c>
      <c r="KZH1536" s="229" t="s">
        <v>1186</v>
      </c>
      <c r="KZI1536" s="229" t="s">
        <v>222</v>
      </c>
      <c r="KZJ1536" s="229" t="s">
        <v>223</v>
      </c>
      <c r="KZK1536" s="229" t="s">
        <v>172</v>
      </c>
      <c r="KZL1536" s="229" t="s">
        <v>289</v>
      </c>
      <c r="KZM1536" s="229" t="s">
        <v>227</v>
      </c>
      <c r="KZQ1536" s="229">
        <v>2024</v>
      </c>
      <c r="KZR1536" s="229" t="s">
        <v>57</v>
      </c>
      <c r="KZS1536" s="229" t="s">
        <v>3938</v>
      </c>
      <c r="KZT1536" s="229">
        <v>12974868</v>
      </c>
      <c r="KZU1536" s="229" t="s">
        <v>3959</v>
      </c>
      <c r="KZV1536" s="229" t="s">
        <v>310</v>
      </c>
      <c r="KZW1536" s="229" t="s">
        <v>3960</v>
      </c>
      <c r="KZX1536" s="229" t="s">
        <v>558</v>
      </c>
      <c r="KZY1536" s="229" t="s">
        <v>52</v>
      </c>
      <c r="KZZ1536" s="229" t="s">
        <v>3961</v>
      </c>
      <c r="LAB1536" s="229" t="s">
        <v>3962</v>
      </c>
      <c r="LAC1536" s="229" t="s">
        <v>918</v>
      </c>
      <c r="LAD1536" s="229" t="s">
        <v>919</v>
      </c>
      <c r="LAE1536" s="229" t="s">
        <v>3963</v>
      </c>
      <c r="LAF1536" s="229" t="s">
        <v>559</v>
      </c>
      <c r="LAG1536" s="229" t="s">
        <v>294</v>
      </c>
      <c r="LAH1536" s="229" t="s">
        <v>289</v>
      </c>
      <c r="LAI1536" s="229" t="s">
        <v>35</v>
      </c>
      <c r="LAJ1536" s="229" t="s">
        <v>29</v>
      </c>
      <c r="LAK1536" s="229" t="s">
        <v>181</v>
      </c>
      <c r="LAL1536" s="229" t="s">
        <v>3964</v>
      </c>
      <c r="LAM1536" s="229" t="s">
        <v>239</v>
      </c>
      <c r="LAN1536" s="229" t="s">
        <v>1186</v>
      </c>
      <c r="LAO1536" s="229" t="s">
        <v>222</v>
      </c>
      <c r="LAP1536" s="229" t="s">
        <v>223</v>
      </c>
      <c r="LAQ1536" s="229" t="s">
        <v>172</v>
      </c>
      <c r="LAR1536" s="229" t="s">
        <v>289</v>
      </c>
      <c r="LAS1536" s="229" t="s">
        <v>227</v>
      </c>
      <c r="LAW1536" s="229">
        <v>2024</v>
      </c>
      <c r="LAX1536" s="229" t="s">
        <v>57</v>
      </c>
      <c r="LAY1536" s="229" t="s">
        <v>3938</v>
      </c>
      <c r="LAZ1536" s="229">
        <v>12974868</v>
      </c>
      <c r="LBA1536" s="229" t="s">
        <v>3959</v>
      </c>
      <c r="LBB1536" s="229" t="s">
        <v>310</v>
      </c>
      <c r="LBC1536" s="229" t="s">
        <v>3960</v>
      </c>
      <c r="LBD1536" s="229" t="s">
        <v>558</v>
      </c>
      <c r="LBE1536" s="229" t="s">
        <v>52</v>
      </c>
      <c r="LBF1536" s="229" t="s">
        <v>3961</v>
      </c>
      <c r="LBH1536" s="229" t="s">
        <v>3962</v>
      </c>
      <c r="LBI1536" s="229" t="s">
        <v>918</v>
      </c>
      <c r="LBJ1536" s="229" t="s">
        <v>919</v>
      </c>
      <c r="LBK1536" s="229" t="s">
        <v>3963</v>
      </c>
      <c r="LBL1536" s="229" t="s">
        <v>559</v>
      </c>
      <c r="LBM1536" s="229" t="s">
        <v>294</v>
      </c>
      <c r="LBN1536" s="229" t="s">
        <v>289</v>
      </c>
      <c r="LBO1536" s="229" t="s">
        <v>35</v>
      </c>
      <c r="LBP1536" s="229" t="s">
        <v>29</v>
      </c>
      <c r="LBQ1536" s="229" t="s">
        <v>181</v>
      </c>
      <c r="LBR1536" s="229" t="s">
        <v>3964</v>
      </c>
      <c r="LBS1536" s="229" t="s">
        <v>239</v>
      </c>
      <c r="LBT1536" s="229" t="s">
        <v>1186</v>
      </c>
      <c r="LBU1536" s="229" t="s">
        <v>222</v>
      </c>
      <c r="LBV1536" s="229" t="s">
        <v>223</v>
      </c>
      <c r="LBW1536" s="229" t="s">
        <v>172</v>
      </c>
      <c r="LBX1536" s="229" t="s">
        <v>289</v>
      </c>
      <c r="LBY1536" s="229" t="s">
        <v>227</v>
      </c>
      <c r="LCC1536" s="229">
        <v>2024</v>
      </c>
      <c r="LCD1536" s="229" t="s">
        <v>57</v>
      </c>
      <c r="LCE1536" s="229" t="s">
        <v>3938</v>
      </c>
      <c r="LCF1536" s="229">
        <v>12974868</v>
      </c>
      <c r="LCG1536" s="229" t="s">
        <v>3959</v>
      </c>
      <c r="LCH1536" s="229" t="s">
        <v>310</v>
      </c>
      <c r="LCI1536" s="229" t="s">
        <v>3960</v>
      </c>
      <c r="LCJ1536" s="229" t="s">
        <v>558</v>
      </c>
      <c r="LCK1536" s="229" t="s">
        <v>52</v>
      </c>
      <c r="LCL1536" s="229" t="s">
        <v>3961</v>
      </c>
      <c r="LCN1536" s="229" t="s">
        <v>3962</v>
      </c>
      <c r="LCO1536" s="229" t="s">
        <v>918</v>
      </c>
      <c r="LCP1536" s="229" t="s">
        <v>919</v>
      </c>
      <c r="LCQ1536" s="229" t="s">
        <v>3963</v>
      </c>
      <c r="LCR1536" s="229" t="s">
        <v>559</v>
      </c>
      <c r="LCS1536" s="229" t="s">
        <v>294</v>
      </c>
      <c r="LCT1536" s="229" t="s">
        <v>289</v>
      </c>
      <c r="LCU1536" s="229" t="s">
        <v>35</v>
      </c>
      <c r="LCV1536" s="229" t="s">
        <v>29</v>
      </c>
      <c r="LCW1536" s="229" t="s">
        <v>181</v>
      </c>
      <c r="LCX1536" s="229" t="s">
        <v>3964</v>
      </c>
      <c r="LCY1536" s="229" t="s">
        <v>239</v>
      </c>
      <c r="LCZ1536" s="229" t="s">
        <v>1186</v>
      </c>
      <c r="LDA1536" s="229" t="s">
        <v>222</v>
      </c>
      <c r="LDB1536" s="229" t="s">
        <v>223</v>
      </c>
      <c r="LDC1536" s="229" t="s">
        <v>172</v>
      </c>
      <c r="LDD1536" s="229" t="s">
        <v>289</v>
      </c>
      <c r="LDE1536" s="229" t="s">
        <v>227</v>
      </c>
      <c r="LDI1536" s="229">
        <v>2024</v>
      </c>
      <c r="LDJ1536" s="229" t="s">
        <v>57</v>
      </c>
      <c r="LDK1536" s="229" t="s">
        <v>3938</v>
      </c>
      <c r="LDL1536" s="229">
        <v>12974868</v>
      </c>
      <c r="LDM1536" s="229" t="s">
        <v>3959</v>
      </c>
      <c r="LDN1536" s="229" t="s">
        <v>310</v>
      </c>
      <c r="LDO1536" s="229" t="s">
        <v>3960</v>
      </c>
      <c r="LDP1536" s="229" t="s">
        <v>558</v>
      </c>
      <c r="LDQ1536" s="229" t="s">
        <v>52</v>
      </c>
      <c r="LDR1536" s="229" t="s">
        <v>3961</v>
      </c>
      <c r="LDT1536" s="229" t="s">
        <v>3962</v>
      </c>
      <c r="LDU1536" s="229" t="s">
        <v>918</v>
      </c>
      <c r="LDV1536" s="229" t="s">
        <v>919</v>
      </c>
      <c r="LDW1536" s="229" t="s">
        <v>3963</v>
      </c>
      <c r="LDX1536" s="229" t="s">
        <v>559</v>
      </c>
      <c r="LDY1536" s="229" t="s">
        <v>294</v>
      </c>
      <c r="LDZ1536" s="229" t="s">
        <v>289</v>
      </c>
      <c r="LEA1536" s="229" t="s">
        <v>35</v>
      </c>
      <c r="LEB1536" s="229" t="s">
        <v>29</v>
      </c>
      <c r="LEC1536" s="229" t="s">
        <v>181</v>
      </c>
      <c r="LED1536" s="229" t="s">
        <v>3964</v>
      </c>
      <c r="LEE1536" s="229" t="s">
        <v>239</v>
      </c>
      <c r="LEF1536" s="229" t="s">
        <v>1186</v>
      </c>
      <c r="LEG1536" s="229" t="s">
        <v>222</v>
      </c>
      <c r="LEH1536" s="229" t="s">
        <v>223</v>
      </c>
      <c r="LEI1536" s="229" t="s">
        <v>172</v>
      </c>
      <c r="LEJ1536" s="229" t="s">
        <v>289</v>
      </c>
      <c r="LEK1536" s="229" t="s">
        <v>227</v>
      </c>
      <c r="LEO1536" s="229">
        <v>2024</v>
      </c>
      <c r="LEP1536" s="229" t="s">
        <v>57</v>
      </c>
      <c r="LEQ1536" s="229" t="s">
        <v>3938</v>
      </c>
      <c r="LER1536" s="229">
        <v>12974868</v>
      </c>
      <c r="LES1536" s="229" t="s">
        <v>3959</v>
      </c>
      <c r="LET1536" s="229" t="s">
        <v>310</v>
      </c>
      <c r="LEU1536" s="229" t="s">
        <v>3960</v>
      </c>
      <c r="LEV1536" s="229" t="s">
        <v>558</v>
      </c>
      <c r="LEW1536" s="229" t="s">
        <v>52</v>
      </c>
      <c r="LEX1536" s="229" t="s">
        <v>3961</v>
      </c>
      <c r="LEZ1536" s="229" t="s">
        <v>3962</v>
      </c>
      <c r="LFA1536" s="229" t="s">
        <v>918</v>
      </c>
      <c r="LFB1536" s="229" t="s">
        <v>919</v>
      </c>
      <c r="LFC1536" s="229" t="s">
        <v>3963</v>
      </c>
      <c r="LFD1536" s="229" t="s">
        <v>559</v>
      </c>
      <c r="LFE1536" s="229" t="s">
        <v>294</v>
      </c>
      <c r="LFF1536" s="229" t="s">
        <v>289</v>
      </c>
      <c r="LFG1536" s="229" t="s">
        <v>35</v>
      </c>
      <c r="LFH1536" s="229" t="s">
        <v>29</v>
      </c>
      <c r="LFI1536" s="229" t="s">
        <v>181</v>
      </c>
      <c r="LFJ1536" s="229" t="s">
        <v>3964</v>
      </c>
      <c r="LFK1536" s="229" t="s">
        <v>239</v>
      </c>
      <c r="LFL1536" s="229" t="s">
        <v>1186</v>
      </c>
      <c r="LFM1536" s="229" t="s">
        <v>222</v>
      </c>
      <c r="LFN1536" s="229" t="s">
        <v>223</v>
      </c>
      <c r="LFO1536" s="229" t="s">
        <v>172</v>
      </c>
      <c r="LFP1536" s="229" t="s">
        <v>289</v>
      </c>
      <c r="LFQ1536" s="229" t="s">
        <v>227</v>
      </c>
      <c r="LFU1536" s="229">
        <v>2024</v>
      </c>
      <c r="LFV1536" s="229" t="s">
        <v>57</v>
      </c>
      <c r="LFW1536" s="229" t="s">
        <v>3938</v>
      </c>
      <c r="LFX1536" s="229">
        <v>12974868</v>
      </c>
      <c r="LFY1536" s="229" t="s">
        <v>3959</v>
      </c>
      <c r="LFZ1536" s="229" t="s">
        <v>310</v>
      </c>
      <c r="LGA1536" s="229" t="s">
        <v>3960</v>
      </c>
      <c r="LGB1536" s="229" t="s">
        <v>558</v>
      </c>
      <c r="LGC1536" s="229" t="s">
        <v>52</v>
      </c>
      <c r="LGD1536" s="229" t="s">
        <v>3961</v>
      </c>
      <c r="LGF1536" s="229" t="s">
        <v>3962</v>
      </c>
      <c r="LGG1536" s="229" t="s">
        <v>918</v>
      </c>
      <c r="LGH1536" s="229" t="s">
        <v>919</v>
      </c>
      <c r="LGI1536" s="229" t="s">
        <v>3963</v>
      </c>
      <c r="LGJ1536" s="229" t="s">
        <v>559</v>
      </c>
      <c r="LGK1536" s="229" t="s">
        <v>294</v>
      </c>
      <c r="LGL1536" s="229" t="s">
        <v>289</v>
      </c>
      <c r="LGM1536" s="229" t="s">
        <v>35</v>
      </c>
      <c r="LGN1536" s="229" t="s">
        <v>29</v>
      </c>
      <c r="LGO1536" s="229" t="s">
        <v>181</v>
      </c>
      <c r="LGP1536" s="229" t="s">
        <v>3964</v>
      </c>
      <c r="LGQ1536" s="229" t="s">
        <v>239</v>
      </c>
      <c r="LGR1536" s="229" t="s">
        <v>1186</v>
      </c>
      <c r="LGS1536" s="229" t="s">
        <v>222</v>
      </c>
      <c r="LGT1536" s="229" t="s">
        <v>223</v>
      </c>
      <c r="LGU1536" s="229" t="s">
        <v>172</v>
      </c>
      <c r="LGV1536" s="229" t="s">
        <v>289</v>
      </c>
      <c r="LGW1536" s="229" t="s">
        <v>227</v>
      </c>
      <c r="LHA1536" s="229">
        <v>2024</v>
      </c>
      <c r="LHB1536" s="229" t="s">
        <v>57</v>
      </c>
      <c r="LHC1536" s="229" t="s">
        <v>3938</v>
      </c>
      <c r="LHD1536" s="229">
        <v>12974868</v>
      </c>
      <c r="LHE1536" s="229" t="s">
        <v>3959</v>
      </c>
      <c r="LHF1536" s="229" t="s">
        <v>310</v>
      </c>
      <c r="LHG1536" s="229" t="s">
        <v>3960</v>
      </c>
      <c r="LHH1536" s="229" t="s">
        <v>558</v>
      </c>
      <c r="LHI1536" s="229" t="s">
        <v>52</v>
      </c>
      <c r="LHJ1536" s="229" t="s">
        <v>3961</v>
      </c>
      <c r="LHL1536" s="229" t="s">
        <v>3962</v>
      </c>
      <c r="LHM1536" s="229" t="s">
        <v>918</v>
      </c>
      <c r="LHN1536" s="229" t="s">
        <v>919</v>
      </c>
      <c r="LHO1536" s="229" t="s">
        <v>3963</v>
      </c>
      <c r="LHP1536" s="229" t="s">
        <v>559</v>
      </c>
      <c r="LHQ1536" s="229" t="s">
        <v>294</v>
      </c>
      <c r="LHR1536" s="229" t="s">
        <v>289</v>
      </c>
      <c r="LHS1536" s="229" t="s">
        <v>35</v>
      </c>
      <c r="LHT1536" s="229" t="s">
        <v>29</v>
      </c>
      <c r="LHU1536" s="229" t="s">
        <v>181</v>
      </c>
      <c r="LHV1536" s="229" t="s">
        <v>3964</v>
      </c>
      <c r="LHW1536" s="229" t="s">
        <v>239</v>
      </c>
      <c r="LHX1536" s="229" t="s">
        <v>1186</v>
      </c>
      <c r="LHY1536" s="229" t="s">
        <v>222</v>
      </c>
      <c r="LHZ1536" s="229" t="s">
        <v>223</v>
      </c>
      <c r="LIA1536" s="229" t="s">
        <v>172</v>
      </c>
      <c r="LIB1536" s="229" t="s">
        <v>289</v>
      </c>
      <c r="LIC1536" s="229" t="s">
        <v>227</v>
      </c>
      <c r="LIG1536" s="229">
        <v>2024</v>
      </c>
      <c r="LIH1536" s="229" t="s">
        <v>57</v>
      </c>
      <c r="LII1536" s="229" t="s">
        <v>3938</v>
      </c>
      <c r="LIJ1536" s="229">
        <v>12974868</v>
      </c>
      <c r="LIK1536" s="229" t="s">
        <v>3959</v>
      </c>
      <c r="LIL1536" s="229" t="s">
        <v>310</v>
      </c>
      <c r="LIM1536" s="229" t="s">
        <v>3960</v>
      </c>
      <c r="LIN1536" s="229" t="s">
        <v>558</v>
      </c>
      <c r="LIO1536" s="229" t="s">
        <v>52</v>
      </c>
      <c r="LIP1536" s="229" t="s">
        <v>3961</v>
      </c>
      <c r="LIR1536" s="229" t="s">
        <v>3962</v>
      </c>
      <c r="LIS1536" s="229" t="s">
        <v>918</v>
      </c>
      <c r="LIT1536" s="229" t="s">
        <v>919</v>
      </c>
      <c r="LIU1536" s="229" t="s">
        <v>3963</v>
      </c>
      <c r="LIV1536" s="229" t="s">
        <v>559</v>
      </c>
      <c r="LIW1536" s="229" t="s">
        <v>294</v>
      </c>
      <c r="LIX1536" s="229" t="s">
        <v>289</v>
      </c>
      <c r="LIY1536" s="229" t="s">
        <v>35</v>
      </c>
      <c r="LIZ1536" s="229" t="s">
        <v>29</v>
      </c>
      <c r="LJA1536" s="229" t="s">
        <v>181</v>
      </c>
      <c r="LJB1536" s="229" t="s">
        <v>3964</v>
      </c>
      <c r="LJC1536" s="229" t="s">
        <v>239</v>
      </c>
      <c r="LJD1536" s="229" t="s">
        <v>1186</v>
      </c>
      <c r="LJE1536" s="229" t="s">
        <v>222</v>
      </c>
      <c r="LJF1536" s="229" t="s">
        <v>223</v>
      </c>
      <c r="LJG1536" s="229" t="s">
        <v>172</v>
      </c>
      <c r="LJH1536" s="229" t="s">
        <v>289</v>
      </c>
      <c r="LJI1536" s="229" t="s">
        <v>227</v>
      </c>
      <c r="LJM1536" s="229">
        <v>2024</v>
      </c>
      <c r="LJN1536" s="229" t="s">
        <v>57</v>
      </c>
      <c r="LJO1536" s="229" t="s">
        <v>3938</v>
      </c>
      <c r="LJP1536" s="229">
        <v>12974868</v>
      </c>
      <c r="LJQ1536" s="229" t="s">
        <v>3959</v>
      </c>
      <c r="LJR1536" s="229" t="s">
        <v>310</v>
      </c>
      <c r="LJS1536" s="229" t="s">
        <v>3960</v>
      </c>
      <c r="LJT1536" s="229" t="s">
        <v>558</v>
      </c>
      <c r="LJU1536" s="229" t="s">
        <v>52</v>
      </c>
      <c r="LJV1536" s="229" t="s">
        <v>3961</v>
      </c>
      <c r="LJX1536" s="229" t="s">
        <v>3962</v>
      </c>
      <c r="LJY1536" s="229" t="s">
        <v>918</v>
      </c>
      <c r="LJZ1536" s="229" t="s">
        <v>919</v>
      </c>
      <c r="LKA1536" s="229" t="s">
        <v>3963</v>
      </c>
      <c r="LKB1536" s="229" t="s">
        <v>559</v>
      </c>
      <c r="LKC1536" s="229" t="s">
        <v>294</v>
      </c>
      <c r="LKD1536" s="229" t="s">
        <v>289</v>
      </c>
      <c r="LKE1536" s="229" t="s">
        <v>35</v>
      </c>
      <c r="LKF1536" s="229" t="s">
        <v>29</v>
      </c>
      <c r="LKG1536" s="229" t="s">
        <v>181</v>
      </c>
      <c r="LKH1536" s="229" t="s">
        <v>3964</v>
      </c>
      <c r="LKI1536" s="229" t="s">
        <v>239</v>
      </c>
      <c r="LKJ1536" s="229" t="s">
        <v>1186</v>
      </c>
      <c r="LKK1536" s="229" t="s">
        <v>222</v>
      </c>
      <c r="LKL1536" s="229" t="s">
        <v>223</v>
      </c>
      <c r="LKM1536" s="229" t="s">
        <v>172</v>
      </c>
      <c r="LKN1536" s="229" t="s">
        <v>289</v>
      </c>
      <c r="LKO1536" s="229" t="s">
        <v>227</v>
      </c>
      <c r="LKS1536" s="229">
        <v>2024</v>
      </c>
      <c r="LKT1536" s="229" t="s">
        <v>57</v>
      </c>
      <c r="LKU1536" s="229" t="s">
        <v>3938</v>
      </c>
      <c r="LKV1536" s="229">
        <v>12974868</v>
      </c>
      <c r="LKW1536" s="229" t="s">
        <v>3959</v>
      </c>
      <c r="LKX1536" s="229" t="s">
        <v>310</v>
      </c>
      <c r="LKY1536" s="229" t="s">
        <v>3960</v>
      </c>
      <c r="LKZ1536" s="229" t="s">
        <v>558</v>
      </c>
      <c r="LLA1536" s="229" t="s">
        <v>52</v>
      </c>
      <c r="LLB1536" s="229" t="s">
        <v>3961</v>
      </c>
      <c r="LLD1536" s="229" t="s">
        <v>3962</v>
      </c>
      <c r="LLE1536" s="229" t="s">
        <v>918</v>
      </c>
      <c r="LLF1536" s="229" t="s">
        <v>919</v>
      </c>
      <c r="LLG1536" s="229" t="s">
        <v>3963</v>
      </c>
      <c r="LLH1536" s="229" t="s">
        <v>559</v>
      </c>
      <c r="LLI1536" s="229" t="s">
        <v>294</v>
      </c>
      <c r="LLJ1536" s="229" t="s">
        <v>289</v>
      </c>
      <c r="LLK1536" s="229" t="s">
        <v>35</v>
      </c>
      <c r="LLL1536" s="229" t="s">
        <v>29</v>
      </c>
      <c r="LLM1536" s="229" t="s">
        <v>181</v>
      </c>
      <c r="LLN1536" s="229" t="s">
        <v>3964</v>
      </c>
      <c r="LLO1536" s="229" t="s">
        <v>239</v>
      </c>
      <c r="LLP1536" s="229" t="s">
        <v>1186</v>
      </c>
      <c r="LLQ1536" s="229" t="s">
        <v>222</v>
      </c>
      <c r="LLR1536" s="229" t="s">
        <v>223</v>
      </c>
      <c r="LLS1536" s="229" t="s">
        <v>172</v>
      </c>
      <c r="LLT1536" s="229" t="s">
        <v>289</v>
      </c>
      <c r="LLU1536" s="229" t="s">
        <v>227</v>
      </c>
      <c r="LLY1536" s="229">
        <v>2024</v>
      </c>
      <c r="LLZ1536" s="229" t="s">
        <v>57</v>
      </c>
      <c r="LMA1536" s="229" t="s">
        <v>3938</v>
      </c>
      <c r="LMB1536" s="229">
        <v>12974868</v>
      </c>
      <c r="LMC1536" s="229" t="s">
        <v>3959</v>
      </c>
      <c r="LMD1536" s="229" t="s">
        <v>310</v>
      </c>
      <c r="LME1536" s="229" t="s">
        <v>3960</v>
      </c>
      <c r="LMF1536" s="229" t="s">
        <v>558</v>
      </c>
      <c r="LMG1536" s="229" t="s">
        <v>52</v>
      </c>
      <c r="LMH1536" s="229" t="s">
        <v>3961</v>
      </c>
      <c r="LMJ1536" s="229" t="s">
        <v>3962</v>
      </c>
      <c r="LMK1536" s="229" t="s">
        <v>918</v>
      </c>
      <c r="LML1536" s="229" t="s">
        <v>919</v>
      </c>
      <c r="LMM1536" s="229" t="s">
        <v>3963</v>
      </c>
      <c r="LMN1536" s="229" t="s">
        <v>559</v>
      </c>
      <c r="LMO1536" s="229" t="s">
        <v>294</v>
      </c>
      <c r="LMP1536" s="229" t="s">
        <v>289</v>
      </c>
      <c r="LMQ1536" s="229" t="s">
        <v>35</v>
      </c>
      <c r="LMR1536" s="229" t="s">
        <v>29</v>
      </c>
      <c r="LMS1536" s="229" t="s">
        <v>181</v>
      </c>
      <c r="LMT1536" s="229" t="s">
        <v>3964</v>
      </c>
      <c r="LMU1536" s="229" t="s">
        <v>239</v>
      </c>
      <c r="LMV1536" s="229" t="s">
        <v>1186</v>
      </c>
      <c r="LMW1536" s="229" t="s">
        <v>222</v>
      </c>
      <c r="LMX1536" s="229" t="s">
        <v>223</v>
      </c>
      <c r="LMY1536" s="229" t="s">
        <v>172</v>
      </c>
      <c r="LMZ1536" s="229" t="s">
        <v>289</v>
      </c>
      <c r="LNA1536" s="229" t="s">
        <v>227</v>
      </c>
      <c r="LNE1536" s="229">
        <v>2024</v>
      </c>
      <c r="LNF1536" s="229" t="s">
        <v>57</v>
      </c>
      <c r="LNG1536" s="229" t="s">
        <v>3938</v>
      </c>
      <c r="LNH1536" s="229">
        <v>12974868</v>
      </c>
      <c r="LNI1536" s="229" t="s">
        <v>3959</v>
      </c>
      <c r="LNJ1536" s="229" t="s">
        <v>310</v>
      </c>
      <c r="LNK1536" s="229" t="s">
        <v>3960</v>
      </c>
      <c r="LNL1536" s="229" t="s">
        <v>558</v>
      </c>
      <c r="LNM1536" s="229" t="s">
        <v>52</v>
      </c>
      <c r="LNN1536" s="229" t="s">
        <v>3961</v>
      </c>
      <c r="LNP1536" s="229" t="s">
        <v>3962</v>
      </c>
      <c r="LNQ1536" s="229" t="s">
        <v>918</v>
      </c>
      <c r="LNR1536" s="229" t="s">
        <v>919</v>
      </c>
      <c r="LNS1536" s="229" t="s">
        <v>3963</v>
      </c>
      <c r="LNT1536" s="229" t="s">
        <v>559</v>
      </c>
      <c r="LNU1536" s="229" t="s">
        <v>294</v>
      </c>
      <c r="LNV1536" s="229" t="s">
        <v>289</v>
      </c>
      <c r="LNW1536" s="229" t="s">
        <v>35</v>
      </c>
      <c r="LNX1536" s="229" t="s">
        <v>29</v>
      </c>
      <c r="LNY1536" s="229" t="s">
        <v>181</v>
      </c>
      <c r="LNZ1536" s="229" t="s">
        <v>3964</v>
      </c>
      <c r="LOA1536" s="229" t="s">
        <v>239</v>
      </c>
      <c r="LOB1536" s="229" t="s">
        <v>1186</v>
      </c>
      <c r="LOC1536" s="229" t="s">
        <v>222</v>
      </c>
      <c r="LOD1536" s="229" t="s">
        <v>223</v>
      </c>
      <c r="LOE1536" s="229" t="s">
        <v>172</v>
      </c>
      <c r="LOF1536" s="229" t="s">
        <v>289</v>
      </c>
      <c r="LOG1536" s="229" t="s">
        <v>227</v>
      </c>
      <c r="LOK1536" s="229">
        <v>2024</v>
      </c>
      <c r="LOL1536" s="229" t="s">
        <v>57</v>
      </c>
      <c r="LOM1536" s="229" t="s">
        <v>3938</v>
      </c>
      <c r="LON1536" s="229">
        <v>12974868</v>
      </c>
      <c r="LOO1536" s="229" t="s">
        <v>3959</v>
      </c>
      <c r="LOP1536" s="229" t="s">
        <v>310</v>
      </c>
      <c r="LOQ1536" s="229" t="s">
        <v>3960</v>
      </c>
      <c r="LOR1536" s="229" t="s">
        <v>558</v>
      </c>
      <c r="LOS1536" s="229" t="s">
        <v>52</v>
      </c>
      <c r="LOT1536" s="229" t="s">
        <v>3961</v>
      </c>
      <c r="LOV1536" s="229" t="s">
        <v>3962</v>
      </c>
      <c r="LOW1536" s="229" t="s">
        <v>918</v>
      </c>
      <c r="LOX1536" s="229" t="s">
        <v>919</v>
      </c>
      <c r="LOY1536" s="229" t="s">
        <v>3963</v>
      </c>
      <c r="LOZ1536" s="229" t="s">
        <v>559</v>
      </c>
      <c r="LPA1536" s="229" t="s">
        <v>294</v>
      </c>
      <c r="LPB1536" s="229" t="s">
        <v>289</v>
      </c>
      <c r="LPC1536" s="229" t="s">
        <v>35</v>
      </c>
      <c r="LPD1536" s="229" t="s">
        <v>29</v>
      </c>
      <c r="LPE1536" s="229" t="s">
        <v>181</v>
      </c>
      <c r="LPF1536" s="229" t="s">
        <v>3964</v>
      </c>
      <c r="LPG1536" s="229" t="s">
        <v>239</v>
      </c>
      <c r="LPH1536" s="229" t="s">
        <v>1186</v>
      </c>
      <c r="LPI1536" s="229" t="s">
        <v>222</v>
      </c>
      <c r="LPJ1536" s="229" t="s">
        <v>223</v>
      </c>
      <c r="LPK1536" s="229" t="s">
        <v>172</v>
      </c>
      <c r="LPL1536" s="229" t="s">
        <v>289</v>
      </c>
      <c r="LPM1536" s="229" t="s">
        <v>227</v>
      </c>
      <c r="LPQ1536" s="229">
        <v>2024</v>
      </c>
      <c r="LPR1536" s="229" t="s">
        <v>57</v>
      </c>
      <c r="LPS1536" s="229" t="s">
        <v>3938</v>
      </c>
      <c r="LPT1536" s="229">
        <v>12974868</v>
      </c>
      <c r="LPU1536" s="229" t="s">
        <v>3959</v>
      </c>
      <c r="LPV1536" s="229" t="s">
        <v>310</v>
      </c>
      <c r="LPW1536" s="229" t="s">
        <v>3960</v>
      </c>
      <c r="LPX1536" s="229" t="s">
        <v>558</v>
      </c>
      <c r="LPY1536" s="229" t="s">
        <v>52</v>
      </c>
      <c r="LPZ1536" s="229" t="s">
        <v>3961</v>
      </c>
      <c r="LQB1536" s="229" t="s">
        <v>3962</v>
      </c>
      <c r="LQC1536" s="229" t="s">
        <v>918</v>
      </c>
      <c r="LQD1536" s="229" t="s">
        <v>919</v>
      </c>
      <c r="LQE1536" s="229" t="s">
        <v>3963</v>
      </c>
      <c r="LQF1536" s="229" t="s">
        <v>559</v>
      </c>
      <c r="LQG1536" s="229" t="s">
        <v>294</v>
      </c>
      <c r="LQH1536" s="229" t="s">
        <v>289</v>
      </c>
      <c r="LQI1536" s="229" t="s">
        <v>35</v>
      </c>
      <c r="LQJ1536" s="229" t="s">
        <v>29</v>
      </c>
      <c r="LQK1536" s="229" t="s">
        <v>181</v>
      </c>
      <c r="LQL1536" s="229" t="s">
        <v>3964</v>
      </c>
      <c r="LQM1536" s="229" t="s">
        <v>239</v>
      </c>
      <c r="LQN1536" s="229" t="s">
        <v>1186</v>
      </c>
      <c r="LQO1536" s="229" t="s">
        <v>222</v>
      </c>
      <c r="LQP1536" s="229" t="s">
        <v>223</v>
      </c>
      <c r="LQQ1536" s="229" t="s">
        <v>172</v>
      </c>
      <c r="LQR1536" s="229" t="s">
        <v>289</v>
      </c>
      <c r="LQS1536" s="229" t="s">
        <v>227</v>
      </c>
      <c r="LQW1536" s="229">
        <v>2024</v>
      </c>
      <c r="LQX1536" s="229" t="s">
        <v>57</v>
      </c>
      <c r="LQY1536" s="229" t="s">
        <v>3938</v>
      </c>
      <c r="LQZ1536" s="229">
        <v>12974868</v>
      </c>
      <c r="LRA1536" s="229" t="s">
        <v>3959</v>
      </c>
      <c r="LRB1536" s="229" t="s">
        <v>310</v>
      </c>
      <c r="LRC1536" s="229" t="s">
        <v>3960</v>
      </c>
      <c r="LRD1536" s="229" t="s">
        <v>558</v>
      </c>
      <c r="LRE1536" s="229" t="s">
        <v>52</v>
      </c>
      <c r="LRF1536" s="229" t="s">
        <v>3961</v>
      </c>
      <c r="LRH1536" s="229" t="s">
        <v>3962</v>
      </c>
      <c r="LRI1536" s="229" t="s">
        <v>918</v>
      </c>
      <c r="LRJ1536" s="229" t="s">
        <v>919</v>
      </c>
      <c r="LRK1536" s="229" t="s">
        <v>3963</v>
      </c>
      <c r="LRL1536" s="229" t="s">
        <v>559</v>
      </c>
      <c r="LRM1536" s="229" t="s">
        <v>294</v>
      </c>
      <c r="LRN1536" s="229" t="s">
        <v>289</v>
      </c>
      <c r="LRO1536" s="229" t="s">
        <v>35</v>
      </c>
      <c r="LRP1536" s="229" t="s">
        <v>29</v>
      </c>
      <c r="LRQ1536" s="229" t="s">
        <v>181</v>
      </c>
      <c r="LRR1536" s="229" t="s">
        <v>3964</v>
      </c>
      <c r="LRS1536" s="229" t="s">
        <v>239</v>
      </c>
      <c r="LRT1536" s="229" t="s">
        <v>1186</v>
      </c>
      <c r="LRU1536" s="229" t="s">
        <v>222</v>
      </c>
      <c r="LRV1536" s="229" t="s">
        <v>223</v>
      </c>
      <c r="LRW1536" s="229" t="s">
        <v>172</v>
      </c>
      <c r="LRX1536" s="229" t="s">
        <v>289</v>
      </c>
      <c r="LRY1536" s="229" t="s">
        <v>227</v>
      </c>
      <c r="LSC1536" s="229">
        <v>2024</v>
      </c>
      <c r="LSD1536" s="229" t="s">
        <v>57</v>
      </c>
      <c r="LSE1536" s="229" t="s">
        <v>3938</v>
      </c>
      <c r="LSF1536" s="229">
        <v>12974868</v>
      </c>
      <c r="LSG1536" s="229" t="s">
        <v>3959</v>
      </c>
      <c r="LSH1536" s="229" t="s">
        <v>310</v>
      </c>
      <c r="LSI1536" s="229" t="s">
        <v>3960</v>
      </c>
      <c r="LSJ1536" s="229" t="s">
        <v>558</v>
      </c>
      <c r="LSK1536" s="229" t="s">
        <v>52</v>
      </c>
      <c r="LSL1536" s="229" t="s">
        <v>3961</v>
      </c>
      <c r="LSN1536" s="229" t="s">
        <v>3962</v>
      </c>
      <c r="LSO1536" s="229" t="s">
        <v>918</v>
      </c>
      <c r="LSP1536" s="229" t="s">
        <v>919</v>
      </c>
      <c r="LSQ1536" s="229" t="s">
        <v>3963</v>
      </c>
      <c r="LSR1536" s="229" t="s">
        <v>559</v>
      </c>
      <c r="LSS1536" s="229" t="s">
        <v>294</v>
      </c>
      <c r="LST1536" s="229" t="s">
        <v>289</v>
      </c>
      <c r="LSU1536" s="229" t="s">
        <v>35</v>
      </c>
      <c r="LSV1536" s="229" t="s">
        <v>29</v>
      </c>
      <c r="LSW1536" s="229" t="s">
        <v>181</v>
      </c>
      <c r="LSX1536" s="229" t="s">
        <v>3964</v>
      </c>
      <c r="LSY1536" s="229" t="s">
        <v>239</v>
      </c>
      <c r="LSZ1536" s="229" t="s">
        <v>1186</v>
      </c>
      <c r="LTA1536" s="229" t="s">
        <v>222</v>
      </c>
      <c r="LTB1536" s="229" t="s">
        <v>223</v>
      </c>
      <c r="LTC1536" s="229" t="s">
        <v>172</v>
      </c>
      <c r="LTD1536" s="229" t="s">
        <v>289</v>
      </c>
      <c r="LTE1536" s="229" t="s">
        <v>227</v>
      </c>
      <c r="LTI1536" s="229">
        <v>2024</v>
      </c>
      <c r="LTJ1536" s="229" t="s">
        <v>57</v>
      </c>
      <c r="LTK1536" s="229" t="s">
        <v>3938</v>
      </c>
      <c r="LTL1536" s="229">
        <v>12974868</v>
      </c>
      <c r="LTM1536" s="229" t="s">
        <v>3959</v>
      </c>
      <c r="LTN1536" s="229" t="s">
        <v>310</v>
      </c>
      <c r="LTO1536" s="229" t="s">
        <v>3960</v>
      </c>
      <c r="LTP1536" s="229" t="s">
        <v>558</v>
      </c>
      <c r="LTQ1536" s="229" t="s">
        <v>52</v>
      </c>
      <c r="LTR1536" s="229" t="s">
        <v>3961</v>
      </c>
      <c r="LTT1536" s="229" t="s">
        <v>3962</v>
      </c>
      <c r="LTU1536" s="229" t="s">
        <v>918</v>
      </c>
      <c r="LTV1536" s="229" t="s">
        <v>919</v>
      </c>
      <c r="LTW1536" s="229" t="s">
        <v>3963</v>
      </c>
      <c r="LTX1536" s="229" t="s">
        <v>559</v>
      </c>
      <c r="LTY1536" s="229" t="s">
        <v>294</v>
      </c>
      <c r="LTZ1536" s="229" t="s">
        <v>289</v>
      </c>
      <c r="LUA1536" s="229" t="s">
        <v>35</v>
      </c>
      <c r="LUB1536" s="229" t="s">
        <v>29</v>
      </c>
      <c r="LUC1536" s="229" t="s">
        <v>181</v>
      </c>
      <c r="LUD1536" s="229" t="s">
        <v>3964</v>
      </c>
      <c r="LUE1536" s="229" t="s">
        <v>239</v>
      </c>
      <c r="LUF1536" s="229" t="s">
        <v>1186</v>
      </c>
      <c r="LUG1536" s="229" t="s">
        <v>222</v>
      </c>
      <c r="LUH1536" s="229" t="s">
        <v>223</v>
      </c>
      <c r="LUI1536" s="229" t="s">
        <v>172</v>
      </c>
      <c r="LUJ1536" s="229" t="s">
        <v>289</v>
      </c>
      <c r="LUK1536" s="229" t="s">
        <v>227</v>
      </c>
      <c r="LUO1536" s="229">
        <v>2024</v>
      </c>
      <c r="LUP1536" s="229" t="s">
        <v>57</v>
      </c>
      <c r="LUQ1536" s="229" t="s">
        <v>3938</v>
      </c>
      <c r="LUR1536" s="229">
        <v>12974868</v>
      </c>
      <c r="LUS1536" s="229" t="s">
        <v>3959</v>
      </c>
      <c r="LUT1536" s="229" t="s">
        <v>310</v>
      </c>
      <c r="LUU1536" s="229" t="s">
        <v>3960</v>
      </c>
      <c r="LUV1536" s="229" t="s">
        <v>558</v>
      </c>
      <c r="LUW1536" s="229" t="s">
        <v>52</v>
      </c>
      <c r="LUX1536" s="229" t="s">
        <v>3961</v>
      </c>
      <c r="LUZ1536" s="229" t="s">
        <v>3962</v>
      </c>
      <c r="LVA1536" s="229" t="s">
        <v>918</v>
      </c>
      <c r="LVB1536" s="229" t="s">
        <v>919</v>
      </c>
      <c r="LVC1536" s="229" t="s">
        <v>3963</v>
      </c>
      <c r="LVD1536" s="229" t="s">
        <v>559</v>
      </c>
      <c r="LVE1536" s="229" t="s">
        <v>294</v>
      </c>
      <c r="LVF1536" s="229" t="s">
        <v>289</v>
      </c>
      <c r="LVG1536" s="229" t="s">
        <v>35</v>
      </c>
      <c r="LVH1536" s="229" t="s">
        <v>29</v>
      </c>
      <c r="LVI1536" s="229" t="s">
        <v>181</v>
      </c>
      <c r="LVJ1536" s="229" t="s">
        <v>3964</v>
      </c>
      <c r="LVK1536" s="229" t="s">
        <v>239</v>
      </c>
      <c r="LVL1536" s="229" t="s">
        <v>1186</v>
      </c>
      <c r="LVM1536" s="229" t="s">
        <v>222</v>
      </c>
      <c r="LVN1536" s="229" t="s">
        <v>223</v>
      </c>
      <c r="LVO1536" s="229" t="s">
        <v>172</v>
      </c>
      <c r="LVP1536" s="229" t="s">
        <v>289</v>
      </c>
      <c r="LVQ1536" s="229" t="s">
        <v>227</v>
      </c>
      <c r="LVU1536" s="229">
        <v>2024</v>
      </c>
      <c r="LVV1536" s="229" t="s">
        <v>57</v>
      </c>
      <c r="LVW1536" s="229" t="s">
        <v>3938</v>
      </c>
      <c r="LVX1536" s="229">
        <v>12974868</v>
      </c>
      <c r="LVY1536" s="229" t="s">
        <v>3959</v>
      </c>
      <c r="LVZ1536" s="229" t="s">
        <v>310</v>
      </c>
      <c r="LWA1536" s="229" t="s">
        <v>3960</v>
      </c>
      <c r="LWB1536" s="229" t="s">
        <v>558</v>
      </c>
      <c r="LWC1536" s="229" t="s">
        <v>52</v>
      </c>
      <c r="LWD1536" s="229" t="s">
        <v>3961</v>
      </c>
      <c r="LWF1536" s="229" t="s">
        <v>3962</v>
      </c>
      <c r="LWG1536" s="229" t="s">
        <v>918</v>
      </c>
      <c r="LWH1536" s="229" t="s">
        <v>919</v>
      </c>
      <c r="LWI1536" s="229" t="s">
        <v>3963</v>
      </c>
      <c r="LWJ1536" s="229" t="s">
        <v>559</v>
      </c>
      <c r="LWK1536" s="229" t="s">
        <v>294</v>
      </c>
      <c r="LWL1536" s="229" t="s">
        <v>289</v>
      </c>
      <c r="LWM1536" s="229" t="s">
        <v>35</v>
      </c>
      <c r="LWN1536" s="229" t="s">
        <v>29</v>
      </c>
      <c r="LWO1536" s="229" t="s">
        <v>181</v>
      </c>
      <c r="LWP1536" s="229" t="s">
        <v>3964</v>
      </c>
      <c r="LWQ1536" s="229" t="s">
        <v>239</v>
      </c>
      <c r="LWR1536" s="229" t="s">
        <v>1186</v>
      </c>
      <c r="LWS1536" s="229" t="s">
        <v>222</v>
      </c>
      <c r="LWT1536" s="229" t="s">
        <v>223</v>
      </c>
      <c r="LWU1536" s="229" t="s">
        <v>172</v>
      </c>
      <c r="LWV1536" s="229" t="s">
        <v>289</v>
      </c>
      <c r="LWW1536" s="229" t="s">
        <v>227</v>
      </c>
      <c r="LXA1536" s="229">
        <v>2024</v>
      </c>
      <c r="LXB1536" s="229" t="s">
        <v>57</v>
      </c>
      <c r="LXC1536" s="229" t="s">
        <v>3938</v>
      </c>
      <c r="LXD1536" s="229">
        <v>12974868</v>
      </c>
      <c r="LXE1536" s="229" t="s">
        <v>3959</v>
      </c>
      <c r="LXF1536" s="229" t="s">
        <v>310</v>
      </c>
      <c r="LXG1536" s="229" t="s">
        <v>3960</v>
      </c>
      <c r="LXH1536" s="229" t="s">
        <v>558</v>
      </c>
      <c r="LXI1536" s="229" t="s">
        <v>52</v>
      </c>
      <c r="LXJ1536" s="229" t="s">
        <v>3961</v>
      </c>
      <c r="LXL1536" s="229" t="s">
        <v>3962</v>
      </c>
      <c r="LXM1536" s="229" t="s">
        <v>918</v>
      </c>
      <c r="LXN1536" s="229" t="s">
        <v>919</v>
      </c>
      <c r="LXO1536" s="229" t="s">
        <v>3963</v>
      </c>
      <c r="LXP1536" s="229" t="s">
        <v>559</v>
      </c>
      <c r="LXQ1536" s="229" t="s">
        <v>294</v>
      </c>
      <c r="LXR1536" s="229" t="s">
        <v>289</v>
      </c>
      <c r="LXS1536" s="229" t="s">
        <v>35</v>
      </c>
      <c r="LXT1536" s="229" t="s">
        <v>29</v>
      </c>
      <c r="LXU1536" s="229" t="s">
        <v>181</v>
      </c>
      <c r="LXV1536" s="229" t="s">
        <v>3964</v>
      </c>
      <c r="LXW1536" s="229" t="s">
        <v>239</v>
      </c>
      <c r="LXX1536" s="229" t="s">
        <v>1186</v>
      </c>
      <c r="LXY1536" s="229" t="s">
        <v>222</v>
      </c>
      <c r="LXZ1536" s="229" t="s">
        <v>223</v>
      </c>
      <c r="LYA1536" s="229" t="s">
        <v>172</v>
      </c>
      <c r="LYB1536" s="229" t="s">
        <v>289</v>
      </c>
      <c r="LYC1536" s="229" t="s">
        <v>227</v>
      </c>
      <c r="LYG1536" s="229">
        <v>2024</v>
      </c>
      <c r="LYH1536" s="229" t="s">
        <v>57</v>
      </c>
      <c r="LYI1536" s="229" t="s">
        <v>3938</v>
      </c>
      <c r="LYJ1536" s="229">
        <v>12974868</v>
      </c>
      <c r="LYK1536" s="229" t="s">
        <v>3959</v>
      </c>
      <c r="LYL1536" s="229" t="s">
        <v>310</v>
      </c>
      <c r="LYM1536" s="229" t="s">
        <v>3960</v>
      </c>
      <c r="LYN1536" s="229" t="s">
        <v>558</v>
      </c>
      <c r="LYO1536" s="229" t="s">
        <v>52</v>
      </c>
      <c r="LYP1536" s="229" t="s">
        <v>3961</v>
      </c>
      <c r="LYR1536" s="229" t="s">
        <v>3962</v>
      </c>
      <c r="LYS1536" s="229" t="s">
        <v>918</v>
      </c>
      <c r="LYT1536" s="229" t="s">
        <v>919</v>
      </c>
      <c r="LYU1536" s="229" t="s">
        <v>3963</v>
      </c>
      <c r="LYV1536" s="229" t="s">
        <v>559</v>
      </c>
      <c r="LYW1536" s="229" t="s">
        <v>294</v>
      </c>
      <c r="LYX1536" s="229" t="s">
        <v>289</v>
      </c>
      <c r="LYY1536" s="229" t="s">
        <v>35</v>
      </c>
      <c r="LYZ1536" s="229" t="s">
        <v>29</v>
      </c>
      <c r="LZA1536" s="229" t="s">
        <v>181</v>
      </c>
      <c r="LZB1536" s="229" t="s">
        <v>3964</v>
      </c>
      <c r="LZC1536" s="229" t="s">
        <v>239</v>
      </c>
      <c r="LZD1536" s="229" t="s">
        <v>1186</v>
      </c>
      <c r="LZE1536" s="229" t="s">
        <v>222</v>
      </c>
      <c r="LZF1536" s="229" t="s">
        <v>223</v>
      </c>
      <c r="LZG1536" s="229" t="s">
        <v>172</v>
      </c>
      <c r="LZH1536" s="229" t="s">
        <v>289</v>
      </c>
      <c r="LZI1536" s="229" t="s">
        <v>227</v>
      </c>
      <c r="LZM1536" s="229">
        <v>2024</v>
      </c>
      <c r="LZN1536" s="229" t="s">
        <v>57</v>
      </c>
      <c r="LZO1536" s="229" t="s">
        <v>3938</v>
      </c>
      <c r="LZP1536" s="229">
        <v>12974868</v>
      </c>
      <c r="LZQ1536" s="229" t="s">
        <v>3959</v>
      </c>
      <c r="LZR1536" s="229" t="s">
        <v>310</v>
      </c>
      <c r="LZS1536" s="229" t="s">
        <v>3960</v>
      </c>
      <c r="LZT1536" s="229" t="s">
        <v>558</v>
      </c>
      <c r="LZU1536" s="229" t="s">
        <v>52</v>
      </c>
      <c r="LZV1536" s="229" t="s">
        <v>3961</v>
      </c>
      <c r="LZX1536" s="229" t="s">
        <v>3962</v>
      </c>
      <c r="LZY1536" s="229" t="s">
        <v>918</v>
      </c>
      <c r="LZZ1536" s="229" t="s">
        <v>919</v>
      </c>
      <c r="MAA1536" s="229" t="s">
        <v>3963</v>
      </c>
      <c r="MAB1536" s="229" t="s">
        <v>559</v>
      </c>
      <c r="MAC1536" s="229" t="s">
        <v>294</v>
      </c>
      <c r="MAD1536" s="229" t="s">
        <v>289</v>
      </c>
      <c r="MAE1536" s="229" t="s">
        <v>35</v>
      </c>
      <c r="MAF1536" s="229" t="s">
        <v>29</v>
      </c>
      <c r="MAG1536" s="229" t="s">
        <v>181</v>
      </c>
      <c r="MAH1536" s="229" t="s">
        <v>3964</v>
      </c>
      <c r="MAI1536" s="229" t="s">
        <v>239</v>
      </c>
      <c r="MAJ1536" s="229" t="s">
        <v>1186</v>
      </c>
      <c r="MAK1536" s="229" t="s">
        <v>222</v>
      </c>
      <c r="MAL1536" s="229" t="s">
        <v>223</v>
      </c>
      <c r="MAM1536" s="229" t="s">
        <v>172</v>
      </c>
      <c r="MAN1536" s="229" t="s">
        <v>289</v>
      </c>
      <c r="MAO1536" s="229" t="s">
        <v>227</v>
      </c>
      <c r="MAS1536" s="229">
        <v>2024</v>
      </c>
      <c r="MAT1536" s="229" t="s">
        <v>57</v>
      </c>
      <c r="MAU1536" s="229" t="s">
        <v>3938</v>
      </c>
      <c r="MAV1536" s="229">
        <v>12974868</v>
      </c>
      <c r="MAW1536" s="229" t="s">
        <v>3959</v>
      </c>
      <c r="MAX1536" s="229" t="s">
        <v>310</v>
      </c>
      <c r="MAY1536" s="229" t="s">
        <v>3960</v>
      </c>
      <c r="MAZ1536" s="229" t="s">
        <v>558</v>
      </c>
      <c r="MBA1536" s="229" t="s">
        <v>52</v>
      </c>
      <c r="MBB1536" s="229" t="s">
        <v>3961</v>
      </c>
      <c r="MBD1536" s="229" t="s">
        <v>3962</v>
      </c>
      <c r="MBE1536" s="229" t="s">
        <v>918</v>
      </c>
      <c r="MBF1536" s="229" t="s">
        <v>919</v>
      </c>
      <c r="MBG1536" s="229" t="s">
        <v>3963</v>
      </c>
      <c r="MBH1536" s="229" t="s">
        <v>559</v>
      </c>
      <c r="MBI1536" s="229" t="s">
        <v>294</v>
      </c>
      <c r="MBJ1536" s="229" t="s">
        <v>289</v>
      </c>
      <c r="MBK1536" s="229" t="s">
        <v>35</v>
      </c>
      <c r="MBL1536" s="229" t="s">
        <v>29</v>
      </c>
      <c r="MBM1536" s="229" t="s">
        <v>181</v>
      </c>
      <c r="MBN1536" s="229" t="s">
        <v>3964</v>
      </c>
      <c r="MBO1536" s="229" t="s">
        <v>239</v>
      </c>
      <c r="MBP1536" s="229" t="s">
        <v>1186</v>
      </c>
      <c r="MBQ1536" s="229" t="s">
        <v>222</v>
      </c>
      <c r="MBR1536" s="229" t="s">
        <v>223</v>
      </c>
      <c r="MBS1536" s="229" t="s">
        <v>172</v>
      </c>
      <c r="MBT1536" s="229" t="s">
        <v>289</v>
      </c>
      <c r="MBU1536" s="229" t="s">
        <v>227</v>
      </c>
      <c r="MBY1536" s="229">
        <v>2024</v>
      </c>
      <c r="MBZ1536" s="229" t="s">
        <v>57</v>
      </c>
      <c r="MCA1536" s="229" t="s">
        <v>3938</v>
      </c>
      <c r="MCB1536" s="229">
        <v>12974868</v>
      </c>
      <c r="MCC1536" s="229" t="s">
        <v>3959</v>
      </c>
      <c r="MCD1536" s="229" t="s">
        <v>310</v>
      </c>
      <c r="MCE1536" s="229" t="s">
        <v>3960</v>
      </c>
      <c r="MCF1536" s="229" t="s">
        <v>558</v>
      </c>
      <c r="MCG1536" s="229" t="s">
        <v>52</v>
      </c>
      <c r="MCH1536" s="229" t="s">
        <v>3961</v>
      </c>
      <c r="MCJ1536" s="229" t="s">
        <v>3962</v>
      </c>
      <c r="MCK1536" s="229" t="s">
        <v>918</v>
      </c>
      <c r="MCL1536" s="229" t="s">
        <v>919</v>
      </c>
      <c r="MCM1536" s="229" t="s">
        <v>3963</v>
      </c>
      <c r="MCN1536" s="229" t="s">
        <v>559</v>
      </c>
      <c r="MCO1536" s="229" t="s">
        <v>294</v>
      </c>
      <c r="MCP1536" s="229" t="s">
        <v>289</v>
      </c>
      <c r="MCQ1536" s="229" t="s">
        <v>35</v>
      </c>
      <c r="MCR1536" s="229" t="s">
        <v>29</v>
      </c>
      <c r="MCS1536" s="229" t="s">
        <v>181</v>
      </c>
      <c r="MCT1536" s="229" t="s">
        <v>3964</v>
      </c>
      <c r="MCU1536" s="229" t="s">
        <v>239</v>
      </c>
      <c r="MCV1536" s="229" t="s">
        <v>1186</v>
      </c>
      <c r="MCW1536" s="229" t="s">
        <v>222</v>
      </c>
      <c r="MCX1536" s="229" t="s">
        <v>223</v>
      </c>
      <c r="MCY1536" s="229" t="s">
        <v>172</v>
      </c>
      <c r="MCZ1536" s="229" t="s">
        <v>289</v>
      </c>
      <c r="MDA1536" s="229" t="s">
        <v>227</v>
      </c>
      <c r="MDE1536" s="229">
        <v>2024</v>
      </c>
      <c r="MDF1536" s="229" t="s">
        <v>57</v>
      </c>
      <c r="MDG1536" s="229" t="s">
        <v>3938</v>
      </c>
      <c r="MDH1536" s="229">
        <v>12974868</v>
      </c>
      <c r="MDI1536" s="229" t="s">
        <v>3959</v>
      </c>
      <c r="MDJ1536" s="229" t="s">
        <v>310</v>
      </c>
      <c r="MDK1536" s="229" t="s">
        <v>3960</v>
      </c>
      <c r="MDL1536" s="229" t="s">
        <v>558</v>
      </c>
      <c r="MDM1536" s="229" t="s">
        <v>52</v>
      </c>
      <c r="MDN1536" s="229" t="s">
        <v>3961</v>
      </c>
      <c r="MDP1536" s="229" t="s">
        <v>3962</v>
      </c>
      <c r="MDQ1536" s="229" t="s">
        <v>918</v>
      </c>
      <c r="MDR1536" s="229" t="s">
        <v>919</v>
      </c>
      <c r="MDS1536" s="229" t="s">
        <v>3963</v>
      </c>
      <c r="MDT1536" s="229" t="s">
        <v>559</v>
      </c>
      <c r="MDU1536" s="229" t="s">
        <v>294</v>
      </c>
      <c r="MDV1536" s="229" t="s">
        <v>289</v>
      </c>
      <c r="MDW1536" s="229" t="s">
        <v>35</v>
      </c>
      <c r="MDX1536" s="229" t="s">
        <v>29</v>
      </c>
      <c r="MDY1536" s="229" t="s">
        <v>181</v>
      </c>
      <c r="MDZ1536" s="229" t="s">
        <v>3964</v>
      </c>
      <c r="MEA1536" s="229" t="s">
        <v>239</v>
      </c>
      <c r="MEB1536" s="229" t="s">
        <v>1186</v>
      </c>
      <c r="MEC1536" s="229" t="s">
        <v>222</v>
      </c>
      <c r="MED1536" s="229" t="s">
        <v>223</v>
      </c>
      <c r="MEE1536" s="229" t="s">
        <v>172</v>
      </c>
      <c r="MEF1536" s="229" t="s">
        <v>289</v>
      </c>
      <c r="MEG1536" s="229" t="s">
        <v>227</v>
      </c>
      <c r="MEK1536" s="229">
        <v>2024</v>
      </c>
      <c r="MEL1536" s="229" t="s">
        <v>57</v>
      </c>
      <c r="MEM1536" s="229" t="s">
        <v>3938</v>
      </c>
      <c r="MEN1536" s="229">
        <v>12974868</v>
      </c>
      <c r="MEO1536" s="229" t="s">
        <v>3959</v>
      </c>
      <c r="MEP1536" s="229" t="s">
        <v>310</v>
      </c>
      <c r="MEQ1536" s="229" t="s">
        <v>3960</v>
      </c>
      <c r="MER1536" s="229" t="s">
        <v>558</v>
      </c>
      <c r="MES1536" s="229" t="s">
        <v>52</v>
      </c>
      <c r="MET1536" s="229" t="s">
        <v>3961</v>
      </c>
      <c r="MEV1536" s="229" t="s">
        <v>3962</v>
      </c>
      <c r="MEW1536" s="229" t="s">
        <v>918</v>
      </c>
      <c r="MEX1536" s="229" t="s">
        <v>919</v>
      </c>
      <c r="MEY1536" s="229" t="s">
        <v>3963</v>
      </c>
      <c r="MEZ1536" s="229" t="s">
        <v>559</v>
      </c>
      <c r="MFA1536" s="229" t="s">
        <v>294</v>
      </c>
      <c r="MFB1536" s="229" t="s">
        <v>289</v>
      </c>
      <c r="MFC1536" s="229" t="s">
        <v>35</v>
      </c>
      <c r="MFD1536" s="229" t="s">
        <v>29</v>
      </c>
      <c r="MFE1536" s="229" t="s">
        <v>181</v>
      </c>
      <c r="MFF1536" s="229" t="s">
        <v>3964</v>
      </c>
      <c r="MFG1536" s="229" t="s">
        <v>239</v>
      </c>
      <c r="MFH1536" s="229" t="s">
        <v>1186</v>
      </c>
      <c r="MFI1536" s="229" t="s">
        <v>222</v>
      </c>
      <c r="MFJ1536" s="229" t="s">
        <v>223</v>
      </c>
      <c r="MFK1536" s="229" t="s">
        <v>172</v>
      </c>
      <c r="MFL1536" s="229" t="s">
        <v>289</v>
      </c>
      <c r="MFM1536" s="229" t="s">
        <v>227</v>
      </c>
      <c r="MFQ1536" s="229">
        <v>2024</v>
      </c>
      <c r="MFR1536" s="229" t="s">
        <v>57</v>
      </c>
      <c r="MFS1536" s="229" t="s">
        <v>3938</v>
      </c>
      <c r="MFT1536" s="229">
        <v>12974868</v>
      </c>
      <c r="MFU1536" s="229" t="s">
        <v>3959</v>
      </c>
      <c r="MFV1536" s="229" t="s">
        <v>310</v>
      </c>
      <c r="MFW1536" s="229" t="s">
        <v>3960</v>
      </c>
      <c r="MFX1536" s="229" t="s">
        <v>558</v>
      </c>
      <c r="MFY1536" s="229" t="s">
        <v>52</v>
      </c>
      <c r="MFZ1536" s="229" t="s">
        <v>3961</v>
      </c>
      <c r="MGB1536" s="229" t="s">
        <v>3962</v>
      </c>
      <c r="MGC1536" s="229" t="s">
        <v>918</v>
      </c>
      <c r="MGD1536" s="229" t="s">
        <v>919</v>
      </c>
      <c r="MGE1536" s="229" t="s">
        <v>3963</v>
      </c>
      <c r="MGF1536" s="229" t="s">
        <v>559</v>
      </c>
      <c r="MGG1536" s="229" t="s">
        <v>294</v>
      </c>
      <c r="MGH1536" s="229" t="s">
        <v>289</v>
      </c>
      <c r="MGI1536" s="229" t="s">
        <v>35</v>
      </c>
      <c r="MGJ1536" s="229" t="s">
        <v>29</v>
      </c>
      <c r="MGK1536" s="229" t="s">
        <v>181</v>
      </c>
      <c r="MGL1536" s="229" t="s">
        <v>3964</v>
      </c>
      <c r="MGM1536" s="229" t="s">
        <v>239</v>
      </c>
      <c r="MGN1536" s="229" t="s">
        <v>1186</v>
      </c>
      <c r="MGO1536" s="229" t="s">
        <v>222</v>
      </c>
      <c r="MGP1536" s="229" t="s">
        <v>223</v>
      </c>
      <c r="MGQ1536" s="229" t="s">
        <v>172</v>
      </c>
      <c r="MGR1536" s="229" t="s">
        <v>289</v>
      </c>
      <c r="MGS1536" s="229" t="s">
        <v>227</v>
      </c>
      <c r="MGW1536" s="229">
        <v>2024</v>
      </c>
      <c r="MGX1536" s="229" t="s">
        <v>57</v>
      </c>
      <c r="MGY1536" s="229" t="s">
        <v>3938</v>
      </c>
      <c r="MGZ1536" s="229">
        <v>12974868</v>
      </c>
      <c r="MHA1536" s="229" t="s">
        <v>3959</v>
      </c>
      <c r="MHB1536" s="229" t="s">
        <v>310</v>
      </c>
      <c r="MHC1536" s="229" t="s">
        <v>3960</v>
      </c>
      <c r="MHD1536" s="229" t="s">
        <v>558</v>
      </c>
      <c r="MHE1536" s="229" t="s">
        <v>52</v>
      </c>
      <c r="MHF1536" s="229" t="s">
        <v>3961</v>
      </c>
      <c r="MHH1536" s="229" t="s">
        <v>3962</v>
      </c>
      <c r="MHI1536" s="229" t="s">
        <v>918</v>
      </c>
      <c r="MHJ1536" s="229" t="s">
        <v>919</v>
      </c>
      <c r="MHK1536" s="229" t="s">
        <v>3963</v>
      </c>
      <c r="MHL1536" s="229" t="s">
        <v>559</v>
      </c>
      <c r="MHM1536" s="229" t="s">
        <v>294</v>
      </c>
      <c r="MHN1536" s="229" t="s">
        <v>289</v>
      </c>
      <c r="MHO1536" s="229" t="s">
        <v>35</v>
      </c>
      <c r="MHP1536" s="229" t="s">
        <v>29</v>
      </c>
      <c r="MHQ1536" s="229" t="s">
        <v>181</v>
      </c>
      <c r="MHR1536" s="229" t="s">
        <v>3964</v>
      </c>
      <c r="MHS1536" s="229" t="s">
        <v>239</v>
      </c>
      <c r="MHT1536" s="229" t="s">
        <v>1186</v>
      </c>
      <c r="MHU1536" s="229" t="s">
        <v>222</v>
      </c>
      <c r="MHV1536" s="229" t="s">
        <v>223</v>
      </c>
      <c r="MHW1536" s="229" t="s">
        <v>172</v>
      </c>
      <c r="MHX1536" s="229" t="s">
        <v>289</v>
      </c>
      <c r="MHY1536" s="229" t="s">
        <v>227</v>
      </c>
      <c r="MIC1536" s="229">
        <v>2024</v>
      </c>
      <c r="MID1536" s="229" t="s">
        <v>57</v>
      </c>
      <c r="MIE1536" s="229" t="s">
        <v>3938</v>
      </c>
      <c r="MIF1536" s="229">
        <v>12974868</v>
      </c>
      <c r="MIG1536" s="229" t="s">
        <v>3959</v>
      </c>
      <c r="MIH1536" s="229" t="s">
        <v>310</v>
      </c>
      <c r="MII1536" s="229" t="s">
        <v>3960</v>
      </c>
      <c r="MIJ1536" s="229" t="s">
        <v>558</v>
      </c>
      <c r="MIK1536" s="229" t="s">
        <v>52</v>
      </c>
      <c r="MIL1536" s="229" t="s">
        <v>3961</v>
      </c>
      <c r="MIN1536" s="229" t="s">
        <v>3962</v>
      </c>
      <c r="MIO1536" s="229" t="s">
        <v>918</v>
      </c>
      <c r="MIP1536" s="229" t="s">
        <v>919</v>
      </c>
      <c r="MIQ1536" s="229" t="s">
        <v>3963</v>
      </c>
      <c r="MIR1536" s="229" t="s">
        <v>559</v>
      </c>
      <c r="MIS1536" s="229" t="s">
        <v>294</v>
      </c>
      <c r="MIT1536" s="229" t="s">
        <v>289</v>
      </c>
      <c r="MIU1536" s="229" t="s">
        <v>35</v>
      </c>
      <c r="MIV1536" s="229" t="s">
        <v>29</v>
      </c>
      <c r="MIW1536" s="229" t="s">
        <v>181</v>
      </c>
      <c r="MIX1536" s="229" t="s">
        <v>3964</v>
      </c>
      <c r="MIY1536" s="229" t="s">
        <v>239</v>
      </c>
      <c r="MIZ1536" s="229" t="s">
        <v>1186</v>
      </c>
      <c r="MJA1536" s="229" t="s">
        <v>222</v>
      </c>
      <c r="MJB1536" s="229" t="s">
        <v>223</v>
      </c>
      <c r="MJC1536" s="229" t="s">
        <v>172</v>
      </c>
      <c r="MJD1536" s="229" t="s">
        <v>289</v>
      </c>
      <c r="MJE1536" s="229" t="s">
        <v>227</v>
      </c>
      <c r="MJI1536" s="229">
        <v>2024</v>
      </c>
      <c r="MJJ1536" s="229" t="s">
        <v>57</v>
      </c>
      <c r="MJK1536" s="229" t="s">
        <v>3938</v>
      </c>
      <c r="MJL1536" s="229">
        <v>12974868</v>
      </c>
      <c r="MJM1536" s="229" t="s">
        <v>3959</v>
      </c>
      <c r="MJN1536" s="229" t="s">
        <v>310</v>
      </c>
      <c r="MJO1536" s="229" t="s">
        <v>3960</v>
      </c>
      <c r="MJP1536" s="229" t="s">
        <v>558</v>
      </c>
      <c r="MJQ1536" s="229" t="s">
        <v>52</v>
      </c>
      <c r="MJR1536" s="229" t="s">
        <v>3961</v>
      </c>
      <c r="MJT1536" s="229" t="s">
        <v>3962</v>
      </c>
      <c r="MJU1536" s="229" t="s">
        <v>918</v>
      </c>
      <c r="MJV1536" s="229" t="s">
        <v>919</v>
      </c>
      <c r="MJW1536" s="229" t="s">
        <v>3963</v>
      </c>
      <c r="MJX1536" s="229" t="s">
        <v>559</v>
      </c>
      <c r="MJY1536" s="229" t="s">
        <v>294</v>
      </c>
      <c r="MJZ1536" s="229" t="s">
        <v>289</v>
      </c>
      <c r="MKA1536" s="229" t="s">
        <v>35</v>
      </c>
      <c r="MKB1536" s="229" t="s">
        <v>29</v>
      </c>
      <c r="MKC1536" s="229" t="s">
        <v>181</v>
      </c>
      <c r="MKD1536" s="229" t="s">
        <v>3964</v>
      </c>
      <c r="MKE1536" s="229" t="s">
        <v>239</v>
      </c>
      <c r="MKF1536" s="229" t="s">
        <v>1186</v>
      </c>
      <c r="MKG1536" s="229" t="s">
        <v>222</v>
      </c>
      <c r="MKH1536" s="229" t="s">
        <v>223</v>
      </c>
      <c r="MKI1536" s="229" t="s">
        <v>172</v>
      </c>
      <c r="MKJ1536" s="229" t="s">
        <v>289</v>
      </c>
      <c r="MKK1536" s="229" t="s">
        <v>227</v>
      </c>
      <c r="MKO1536" s="229">
        <v>2024</v>
      </c>
      <c r="MKP1536" s="229" t="s">
        <v>57</v>
      </c>
      <c r="MKQ1536" s="229" t="s">
        <v>3938</v>
      </c>
      <c r="MKR1536" s="229">
        <v>12974868</v>
      </c>
      <c r="MKS1536" s="229" t="s">
        <v>3959</v>
      </c>
      <c r="MKT1536" s="229" t="s">
        <v>310</v>
      </c>
      <c r="MKU1536" s="229" t="s">
        <v>3960</v>
      </c>
      <c r="MKV1536" s="229" t="s">
        <v>558</v>
      </c>
      <c r="MKW1536" s="229" t="s">
        <v>52</v>
      </c>
      <c r="MKX1536" s="229" t="s">
        <v>3961</v>
      </c>
      <c r="MKZ1536" s="229" t="s">
        <v>3962</v>
      </c>
      <c r="MLA1536" s="229" t="s">
        <v>918</v>
      </c>
      <c r="MLB1536" s="229" t="s">
        <v>919</v>
      </c>
      <c r="MLC1536" s="229" t="s">
        <v>3963</v>
      </c>
      <c r="MLD1536" s="229" t="s">
        <v>559</v>
      </c>
      <c r="MLE1536" s="229" t="s">
        <v>294</v>
      </c>
      <c r="MLF1536" s="229" t="s">
        <v>289</v>
      </c>
      <c r="MLG1536" s="229" t="s">
        <v>35</v>
      </c>
      <c r="MLH1536" s="229" t="s">
        <v>29</v>
      </c>
      <c r="MLI1536" s="229" t="s">
        <v>181</v>
      </c>
      <c r="MLJ1536" s="229" t="s">
        <v>3964</v>
      </c>
      <c r="MLK1536" s="229" t="s">
        <v>239</v>
      </c>
      <c r="MLL1536" s="229" t="s">
        <v>1186</v>
      </c>
      <c r="MLM1536" s="229" t="s">
        <v>222</v>
      </c>
      <c r="MLN1536" s="229" t="s">
        <v>223</v>
      </c>
      <c r="MLO1536" s="229" t="s">
        <v>172</v>
      </c>
      <c r="MLP1536" s="229" t="s">
        <v>289</v>
      </c>
      <c r="MLQ1536" s="229" t="s">
        <v>227</v>
      </c>
      <c r="MLU1536" s="229">
        <v>2024</v>
      </c>
      <c r="MLV1536" s="229" t="s">
        <v>57</v>
      </c>
      <c r="MLW1536" s="229" t="s">
        <v>3938</v>
      </c>
      <c r="MLX1536" s="229">
        <v>12974868</v>
      </c>
      <c r="MLY1536" s="229" t="s">
        <v>3959</v>
      </c>
      <c r="MLZ1536" s="229" t="s">
        <v>310</v>
      </c>
      <c r="MMA1536" s="229" t="s">
        <v>3960</v>
      </c>
      <c r="MMB1536" s="229" t="s">
        <v>558</v>
      </c>
      <c r="MMC1536" s="229" t="s">
        <v>52</v>
      </c>
      <c r="MMD1536" s="229" t="s">
        <v>3961</v>
      </c>
      <c r="MMF1536" s="229" t="s">
        <v>3962</v>
      </c>
      <c r="MMG1536" s="229" t="s">
        <v>918</v>
      </c>
      <c r="MMH1536" s="229" t="s">
        <v>919</v>
      </c>
      <c r="MMI1536" s="229" t="s">
        <v>3963</v>
      </c>
      <c r="MMJ1536" s="229" t="s">
        <v>559</v>
      </c>
      <c r="MMK1536" s="229" t="s">
        <v>294</v>
      </c>
      <c r="MML1536" s="229" t="s">
        <v>289</v>
      </c>
      <c r="MMM1536" s="229" t="s">
        <v>35</v>
      </c>
      <c r="MMN1536" s="229" t="s">
        <v>29</v>
      </c>
      <c r="MMO1536" s="229" t="s">
        <v>181</v>
      </c>
      <c r="MMP1536" s="229" t="s">
        <v>3964</v>
      </c>
      <c r="MMQ1536" s="229" t="s">
        <v>239</v>
      </c>
      <c r="MMR1536" s="229" t="s">
        <v>1186</v>
      </c>
      <c r="MMS1536" s="229" t="s">
        <v>222</v>
      </c>
      <c r="MMT1536" s="229" t="s">
        <v>223</v>
      </c>
      <c r="MMU1536" s="229" t="s">
        <v>172</v>
      </c>
      <c r="MMV1536" s="229" t="s">
        <v>289</v>
      </c>
      <c r="MMW1536" s="229" t="s">
        <v>227</v>
      </c>
      <c r="MNA1536" s="229">
        <v>2024</v>
      </c>
      <c r="MNB1536" s="229" t="s">
        <v>57</v>
      </c>
      <c r="MNC1536" s="229" t="s">
        <v>3938</v>
      </c>
      <c r="MND1536" s="229">
        <v>12974868</v>
      </c>
      <c r="MNE1536" s="229" t="s">
        <v>3959</v>
      </c>
      <c r="MNF1536" s="229" t="s">
        <v>310</v>
      </c>
      <c r="MNG1536" s="229" t="s">
        <v>3960</v>
      </c>
      <c r="MNH1536" s="229" t="s">
        <v>558</v>
      </c>
      <c r="MNI1536" s="229" t="s">
        <v>52</v>
      </c>
      <c r="MNJ1536" s="229" t="s">
        <v>3961</v>
      </c>
      <c r="MNL1536" s="229" t="s">
        <v>3962</v>
      </c>
      <c r="MNM1536" s="229" t="s">
        <v>918</v>
      </c>
      <c r="MNN1536" s="229" t="s">
        <v>919</v>
      </c>
      <c r="MNO1536" s="229" t="s">
        <v>3963</v>
      </c>
      <c r="MNP1536" s="229" t="s">
        <v>559</v>
      </c>
      <c r="MNQ1536" s="229" t="s">
        <v>294</v>
      </c>
      <c r="MNR1536" s="229" t="s">
        <v>289</v>
      </c>
      <c r="MNS1536" s="229" t="s">
        <v>35</v>
      </c>
      <c r="MNT1536" s="229" t="s">
        <v>29</v>
      </c>
      <c r="MNU1536" s="229" t="s">
        <v>181</v>
      </c>
      <c r="MNV1536" s="229" t="s">
        <v>3964</v>
      </c>
      <c r="MNW1536" s="229" t="s">
        <v>239</v>
      </c>
      <c r="MNX1536" s="229" t="s">
        <v>1186</v>
      </c>
      <c r="MNY1536" s="229" t="s">
        <v>222</v>
      </c>
      <c r="MNZ1536" s="229" t="s">
        <v>223</v>
      </c>
      <c r="MOA1536" s="229" t="s">
        <v>172</v>
      </c>
      <c r="MOB1536" s="229" t="s">
        <v>289</v>
      </c>
      <c r="MOC1536" s="229" t="s">
        <v>227</v>
      </c>
      <c r="MOG1536" s="229">
        <v>2024</v>
      </c>
      <c r="MOH1536" s="229" t="s">
        <v>57</v>
      </c>
      <c r="MOI1536" s="229" t="s">
        <v>3938</v>
      </c>
      <c r="MOJ1536" s="229">
        <v>12974868</v>
      </c>
      <c r="MOK1536" s="229" t="s">
        <v>3959</v>
      </c>
      <c r="MOL1536" s="229" t="s">
        <v>310</v>
      </c>
      <c r="MOM1536" s="229" t="s">
        <v>3960</v>
      </c>
      <c r="MON1536" s="229" t="s">
        <v>558</v>
      </c>
      <c r="MOO1536" s="229" t="s">
        <v>52</v>
      </c>
      <c r="MOP1536" s="229" t="s">
        <v>3961</v>
      </c>
      <c r="MOR1536" s="229" t="s">
        <v>3962</v>
      </c>
      <c r="MOS1536" s="229" t="s">
        <v>918</v>
      </c>
      <c r="MOT1536" s="229" t="s">
        <v>919</v>
      </c>
      <c r="MOU1536" s="229" t="s">
        <v>3963</v>
      </c>
      <c r="MOV1536" s="229" t="s">
        <v>559</v>
      </c>
      <c r="MOW1536" s="229" t="s">
        <v>294</v>
      </c>
      <c r="MOX1536" s="229" t="s">
        <v>289</v>
      </c>
      <c r="MOY1536" s="229" t="s">
        <v>35</v>
      </c>
      <c r="MOZ1536" s="229" t="s">
        <v>29</v>
      </c>
      <c r="MPA1536" s="229" t="s">
        <v>181</v>
      </c>
      <c r="MPB1536" s="229" t="s">
        <v>3964</v>
      </c>
      <c r="MPC1536" s="229" t="s">
        <v>239</v>
      </c>
      <c r="MPD1536" s="229" t="s">
        <v>1186</v>
      </c>
      <c r="MPE1536" s="229" t="s">
        <v>222</v>
      </c>
      <c r="MPF1536" s="229" t="s">
        <v>223</v>
      </c>
      <c r="MPG1536" s="229" t="s">
        <v>172</v>
      </c>
      <c r="MPH1536" s="229" t="s">
        <v>289</v>
      </c>
      <c r="MPI1536" s="229" t="s">
        <v>227</v>
      </c>
      <c r="MPM1536" s="229">
        <v>2024</v>
      </c>
      <c r="MPN1536" s="229" t="s">
        <v>57</v>
      </c>
      <c r="MPO1536" s="229" t="s">
        <v>3938</v>
      </c>
      <c r="MPP1536" s="229">
        <v>12974868</v>
      </c>
      <c r="MPQ1536" s="229" t="s">
        <v>3959</v>
      </c>
      <c r="MPR1536" s="229" t="s">
        <v>310</v>
      </c>
      <c r="MPS1536" s="229" t="s">
        <v>3960</v>
      </c>
      <c r="MPT1536" s="229" t="s">
        <v>558</v>
      </c>
      <c r="MPU1536" s="229" t="s">
        <v>52</v>
      </c>
      <c r="MPV1536" s="229" t="s">
        <v>3961</v>
      </c>
      <c r="MPX1536" s="229" t="s">
        <v>3962</v>
      </c>
      <c r="MPY1536" s="229" t="s">
        <v>918</v>
      </c>
      <c r="MPZ1536" s="229" t="s">
        <v>919</v>
      </c>
      <c r="MQA1536" s="229" t="s">
        <v>3963</v>
      </c>
      <c r="MQB1536" s="229" t="s">
        <v>559</v>
      </c>
      <c r="MQC1536" s="229" t="s">
        <v>294</v>
      </c>
      <c r="MQD1536" s="229" t="s">
        <v>289</v>
      </c>
      <c r="MQE1536" s="229" t="s">
        <v>35</v>
      </c>
      <c r="MQF1536" s="229" t="s">
        <v>29</v>
      </c>
      <c r="MQG1536" s="229" t="s">
        <v>181</v>
      </c>
      <c r="MQH1536" s="229" t="s">
        <v>3964</v>
      </c>
      <c r="MQI1536" s="229" t="s">
        <v>239</v>
      </c>
      <c r="MQJ1536" s="229" t="s">
        <v>1186</v>
      </c>
      <c r="MQK1536" s="229" t="s">
        <v>222</v>
      </c>
      <c r="MQL1536" s="229" t="s">
        <v>223</v>
      </c>
      <c r="MQM1536" s="229" t="s">
        <v>172</v>
      </c>
      <c r="MQN1536" s="229" t="s">
        <v>289</v>
      </c>
      <c r="MQO1536" s="229" t="s">
        <v>227</v>
      </c>
      <c r="MQS1536" s="229">
        <v>2024</v>
      </c>
      <c r="MQT1536" s="229" t="s">
        <v>57</v>
      </c>
      <c r="MQU1536" s="229" t="s">
        <v>3938</v>
      </c>
      <c r="MQV1536" s="229">
        <v>12974868</v>
      </c>
      <c r="MQW1536" s="229" t="s">
        <v>3959</v>
      </c>
      <c r="MQX1536" s="229" t="s">
        <v>310</v>
      </c>
      <c r="MQY1536" s="229" t="s">
        <v>3960</v>
      </c>
      <c r="MQZ1536" s="229" t="s">
        <v>558</v>
      </c>
      <c r="MRA1536" s="229" t="s">
        <v>52</v>
      </c>
      <c r="MRB1536" s="229" t="s">
        <v>3961</v>
      </c>
      <c r="MRD1536" s="229" t="s">
        <v>3962</v>
      </c>
      <c r="MRE1536" s="229" t="s">
        <v>918</v>
      </c>
      <c r="MRF1536" s="229" t="s">
        <v>919</v>
      </c>
      <c r="MRG1536" s="229" t="s">
        <v>3963</v>
      </c>
      <c r="MRH1536" s="229" t="s">
        <v>559</v>
      </c>
      <c r="MRI1536" s="229" t="s">
        <v>294</v>
      </c>
      <c r="MRJ1536" s="229" t="s">
        <v>289</v>
      </c>
      <c r="MRK1536" s="229" t="s">
        <v>35</v>
      </c>
      <c r="MRL1536" s="229" t="s">
        <v>29</v>
      </c>
      <c r="MRM1536" s="229" t="s">
        <v>181</v>
      </c>
      <c r="MRN1536" s="229" t="s">
        <v>3964</v>
      </c>
      <c r="MRO1536" s="229" t="s">
        <v>239</v>
      </c>
      <c r="MRP1536" s="229" t="s">
        <v>1186</v>
      </c>
      <c r="MRQ1536" s="229" t="s">
        <v>222</v>
      </c>
      <c r="MRR1536" s="229" t="s">
        <v>223</v>
      </c>
      <c r="MRS1536" s="229" t="s">
        <v>172</v>
      </c>
      <c r="MRT1536" s="229" t="s">
        <v>289</v>
      </c>
      <c r="MRU1536" s="229" t="s">
        <v>227</v>
      </c>
      <c r="MRY1536" s="229">
        <v>2024</v>
      </c>
      <c r="MRZ1536" s="229" t="s">
        <v>57</v>
      </c>
      <c r="MSA1536" s="229" t="s">
        <v>3938</v>
      </c>
      <c r="MSB1536" s="229">
        <v>12974868</v>
      </c>
      <c r="MSC1536" s="229" t="s">
        <v>3959</v>
      </c>
      <c r="MSD1536" s="229" t="s">
        <v>310</v>
      </c>
      <c r="MSE1536" s="229" t="s">
        <v>3960</v>
      </c>
      <c r="MSF1536" s="229" t="s">
        <v>558</v>
      </c>
      <c r="MSG1536" s="229" t="s">
        <v>52</v>
      </c>
      <c r="MSH1536" s="229" t="s">
        <v>3961</v>
      </c>
      <c r="MSJ1536" s="229" t="s">
        <v>3962</v>
      </c>
      <c r="MSK1536" s="229" t="s">
        <v>918</v>
      </c>
      <c r="MSL1536" s="229" t="s">
        <v>919</v>
      </c>
      <c r="MSM1536" s="229" t="s">
        <v>3963</v>
      </c>
      <c r="MSN1536" s="229" t="s">
        <v>559</v>
      </c>
      <c r="MSO1536" s="229" t="s">
        <v>294</v>
      </c>
      <c r="MSP1536" s="229" t="s">
        <v>289</v>
      </c>
      <c r="MSQ1536" s="229" t="s">
        <v>35</v>
      </c>
      <c r="MSR1536" s="229" t="s">
        <v>29</v>
      </c>
      <c r="MSS1536" s="229" t="s">
        <v>181</v>
      </c>
      <c r="MST1536" s="229" t="s">
        <v>3964</v>
      </c>
      <c r="MSU1536" s="229" t="s">
        <v>239</v>
      </c>
      <c r="MSV1536" s="229" t="s">
        <v>1186</v>
      </c>
      <c r="MSW1536" s="229" t="s">
        <v>222</v>
      </c>
      <c r="MSX1536" s="229" t="s">
        <v>223</v>
      </c>
      <c r="MSY1536" s="229" t="s">
        <v>172</v>
      </c>
      <c r="MSZ1536" s="229" t="s">
        <v>289</v>
      </c>
      <c r="MTA1536" s="229" t="s">
        <v>227</v>
      </c>
      <c r="MTE1536" s="229">
        <v>2024</v>
      </c>
      <c r="MTF1536" s="229" t="s">
        <v>57</v>
      </c>
      <c r="MTG1536" s="229" t="s">
        <v>3938</v>
      </c>
      <c r="MTH1536" s="229">
        <v>12974868</v>
      </c>
      <c r="MTI1536" s="229" t="s">
        <v>3959</v>
      </c>
      <c r="MTJ1536" s="229" t="s">
        <v>310</v>
      </c>
      <c r="MTK1536" s="229" t="s">
        <v>3960</v>
      </c>
      <c r="MTL1536" s="229" t="s">
        <v>558</v>
      </c>
      <c r="MTM1536" s="229" t="s">
        <v>52</v>
      </c>
      <c r="MTN1536" s="229" t="s">
        <v>3961</v>
      </c>
      <c r="MTP1536" s="229" t="s">
        <v>3962</v>
      </c>
      <c r="MTQ1536" s="229" t="s">
        <v>918</v>
      </c>
      <c r="MTR1536" s="229" t="s">
        <v>919</v>
      </c>
      <c r="MTS1536" s="229" t="s">
        <v>3963</v>
      </c>
      <c r="MTT1536" s="229" t="s">
        <v>559</v>
      </c>
      <c r="MTU1536" s="229" t="s">
        <v>294</v>
      </c>
      <c r="MTV1536" s="229" t="s">
        <v>289</v>
      </c>
      <c r="MTW1536" s="229" t="s">
        <v>35</v>
      </c>
      <c r="MTX1536" s="229" t="s">
        <v>29</v>
      </c>
      <c r="MTY1536" s="229" t="s">
        <v>181</v>
      </c>
      <c r="MTZ1536" s="229" t="s">
        <v>3964</v>
      </c>
      <c r="MUA1536" s="229" t="s">
        <v>239</v>
      </c>
      <c r="MUB1536" s="229" t="s">
        <v>1186</v>
      </c>
      <c r="MUC1536" s="229" t="s">
        <v>222</v>
      </c>
      <c r="MUD1536" s="229" t="s">
        <v>223</v>
      </c>
      <c r="MUE1536" s="229" t="s">
        <v>172</v>
      </c>
      <c r="MUF1536" s="229" t="s">
        <v>289</v>
      </c>
      <c r="MUG1536" s="229" t="s">
        <v>227</v>
      </c>
      <c r="MUK1536" s="229">
        <v>2024</v>
      </c>
      <c r="MUL1536" s="229" t="s">
        <v>57</v>
      </c>
      <c r="MUM1536" s="229" t="s">
        <v>3938</v>
      </c>
      <c r="MUN1536" s="229">
        <v>12974868</v>
      </c>
      <c r="MUO1536" s="229" t="s">
        <v>3959</v>
      </c>
      <c r="MUP1536" s="229" t="s">
        <v>310</v>
      </c>
      <c r="MUQ1536" s="229" t="s">
        <v>3960</v>
      </c>
      <c r="MUR1536" s="229" t="s">
        <v>558</v>
      </c>
      <c r="MUS1536" s="229" t="s">
        <v>52</v>
      </c>
      <c r="MUT1536" s="229" t="s">
        <v>3961</v>
      </c>
      <c r="MUV1536" s="229" t="s">
        <v>3962</v>
      </c>
      <c r="MUW1536" s="229" t="s">
        <v>918</v>
      </c>
      <c r="MUX1536" s="229" t="s">
        <v>919</v>
      </c>
      <c r="MUY1536" s="229" t="s">
        <v>3963</v>
      </c>
      <c r="MUZ1536" s="229" t="s">
        <v>559</v>
      </c>
      <c r="MVA1536" s="229" t="s">
        <v>294</v>
      </c>
      <c r="MVB1536" s="229" t="s">
        <v>289</v>
      </c>
      <c r="MVC1536" s="229" t="s">
        <v>35</v>
      </c>
      <c r="MVD1536" s="229" t="s">
        <v>29</v>
      </c>
      <c r="MVE1536" s="229" t="s">
        <v>181</v>
      </c>
      <c r="MVF1536" s="229" t="s">
        <v>3964</v>
      </c>
      <c r="MVG1536" s="229" t="s">
        <v>239</v>
      </c>
      <c r="MVH1536" s="229" t="s">
        <v>1186</v>
      </c>
      <c r="MVI1536" s="229" t="s">
        <v>222</v>
      </c>
      <c r="MVJ1536" s="229" t="s">
        <v>223</v>
      </c>
      <c r="MVK1536" s="229" t="s">
        <v>172</v>
      </c>
      <c r="MVL1536" s="229" t="s">
        <v>289</v>
      </c>
      <c r="MVM1536" s="229" t="s">
        <v>227</v>
      </c>
      <c r="MVQ1536" s="229">
        <v>2024</v>
      </c>
      <c r="MVR1536" s="229" t="s">
        <v>57</v>
      </c>
      <c r="MVS1536" s="229" t="s">
        <v>3938</v>
      </c>
      <c r="MVT1536" s="229">
        <v>12974868</v>
      </c>
      <c r="MVU1536" s="229" t="s">
        <v>3959</v>
      </c>
      <c r="MVV1536" s="229" t="s">
        <v>310</v>
      </c>
      <c r="MVW1536" s="229" t="s">
        <v>3960</v>
      </c>
      <c r="MVX1536" s="229" t="s">
        <v>558</v>
      </c>
      <c r="MVY1536" s="229" t="s">
        <v>52</v>
      </c>
      <c r="MVZ1536" s="229" t="s">
        <v>3961</v>
      </c>
      <c r="MWB1536" s="229" t="s">
        <v>3962</v>
      </c>
      <c r="MWC1536" s="229" t="s">
        <v>918</v>
      </c>
      <c r="MWD1536" s="229" t="s">
        <v>919</v>
      </c>
      <c r="MWE1536" s="229" t="s">
        <v>3963</v>
      </c>
      <c r="MWF1536" s="229" t="s">
        <v>559</v>
      </c>
      <c r="MWG1536" s="229" t="s">
        <v>294</v>
      </c>
      <c r="MWH1536" s="229" t="s">
        <v>289</v>
      </c>
      <c r="MWI1536" s="229" t="s">
        <v>35</v>
      </c>
      <c r="MWJ1536" s="229" t="s">
        <v>29</v>
      </c>
      <c r="MWK1536" s="229" t="s">
        <v>181</v>
      </c>
      <c r="MWL1536" s="229" t="s">
        <v>3964</v>
      </c>
      <c r="MWM1536" s="229" t="s">
        <v>239</v>
      </c>
      <c r="MWN1536" s="229" t="s">
        <v>1186</v>
      </c>
      <c r="MWO1536" s="229" t="s">
        <v>222</v>
      </c>
      <c r="MWP1536" s="229" t="s">
        <v>223</v>
      </c>
      <c r="MWQ1536" s="229" t="s">
        <v>172</v>
      </c>
      <c r="MWR1536" s="229" t="s">
        <v>289</v>
      </c>
      <c r="MWS1536" s="229" t="s">
        <v>227</v>
      </c>
      <c r="MWW1536" s="229">
        <v>2024</v>
      </c>
      <c r="MWX1536" s="229" t="s">
        <v>57</v>
      </c>
      <c r="MWY1536" s="229" t="s">
        <v>3938</v>
      </c>
      <c r="MWZ1536" s="229">
        <v>12974868</v>
      </c>
      <c r="MXA1536" s="229" t="s">
        <v>3959</v>
      </c>
      <c r="MXB1536" s="229" t="s">
        <v>310</v>
      </c>
      <c r="MXC1536" s="229" t="s">
        <v>3960</v>
      </c>
      <c r="MXD1536" s="229" t="s">
        <v>558</v>
      </c>
      <c r="MXE1536" s="229" t="s">
        <v>52</v>
      </c>
      <c r="MXF1536" s="229" t="s">
        <v>3961</v>
      </c>
      <c r="MXH1536" s="229" t="s">
        <v>3962</v>
      </c>
      <c r="MXI1536" s="229" t="s">
        <v>918</v>
      </c>
      <c r="MXJ1536" s="229" t="s">
        <v>919</v>
      </c>
      <c r="MXK1536" s="229" t="s">
        <v>3963</v>
      </c>
      <c r="MXL1536" s="229" t="s">
        <v>559</v>
      </c>
      <c r="MXM1536" s="229" t="s">
        <v>294</v>
      </c>
      <c r="MXN1536" s="229" t="s">
        <v>289</v>
      </c>
      <c r="MXO1536" s="229" t="s">
        <v>35</v>
      </c>
      <c r="MXP1536" s="229" t="s">
        <v>29</v>
      </c>
      <c r="MXQ1536" s="229" t="s">
        <v>181</v>
      </c>
      <c r="MXR1536" s="229" t="s">
        <v>3964</v>
      </c>
      <c r="MXS1536" s="229" t="s">
        <v>239</v>
      </c>
      <c r="MXT1536" s="229" t="s">
        <v>1186</v>
      </c>
      <c r="MXU1536" s="229" t="s">
        <v>222</v>
      </c>
      <c r="MXV1536" s="229" t="s">
        <v>223</v>
      </c>
      <c r="MXW1536" s="229" t="s">
        <v>172</v>
      </c>
      <c r="MXX1536" s="229" t="s">
        <v>289</v>
      </c>
      <c r="MXY1536" s="229" t="s">
        <v>227</v>
      </c>
      <c r="MYC1536" s="229">
        <v>2024</v>
      </c>
      <c r="MYD1536" s="229" t="s">
        <v>57</v>
      </c>
      <c r="MYE1536" s="229" t="s">
        <v>3938</v>
      </c>
      <c r="MYF1536" s="229">
        <v>12974868</v>
      </c>
      <c r="MYG1536" s="229" t="s">
        <v>3959</v>
      </c>
      <c r="MYH1536" s="229" t="s">
        <v>310</v>
      </c>
      <c r="MYI1536" s="229" t="s">
        <v>3960</v>
      </c>
      <c r="MYJ1536" s="229" t="s">
        <v>558</v>
      </c>
      <c r="MYK1536" s="229" t="s">
        <v>52</v>
      </c>
      <c r="MYL1536" s="229" t="s">
        <v>3961</v>
      </c>
      <c r="MYN1536" s="229" t="s">
        <v>3962</v>
      </c>
      <c r="MYO1536" s="229" t="s">
        <v>918</v>
      </c>
      <c r="MYP1536" s="229" t="s">
        <v>919</v>
      </c>
      <c r="MYQ1536" s="229" t="s">
        <v>3963</v>
      </c>
      <c r="MYR1536" s="229" t="s">
        <v>559</v>
      </c>
      <c r="MYS1536" s="229" t="s">
        <v>294</v>
      </c>
      <c r="MYT1536" s="229" t="s">
        <v>289</v>
      </c>
      <c r="MYU1536" s="229" t="s">
        <v>35</v>
      </c>
      <c r="MYV1536" s="229" t="s">
        <v>29</v>
      </c>
      <c r="MYW1536" s="229" t="s">
        <v>181</v>
      </c>
      <c r="MYX1536" s="229" t="s">
        <v>3964</v>
      </c>
      <c r="MYY1536" s="229" t="s">
        <v>239</v>
      </c>
      <c r="MYZ1536" s="229" t="s">
        <v>1186</v>
      </c>
      <c r="MZA1536" s="229" t="s">
        <v>222</v>
      </c>
      <c r="MZB1536" s="229" t="s">
        <v>223</v>
      </c>
      <c r="MZC1536" s="229" t="s">
        <v>172</v>
      </c>
      <c r="MZD1536" s="229" t="s">
        <v>289</v>
      </c>
      <c r="MZE1536" s="229" t="s">
        <v>227</v>
      </c>
      <c r="MZI1536" s="229">
        <v>2024</v>
      </c>
      <c r="MZJ1536" s="229" t="s">
        <v>57</v>
      </c>
      <c r="MZK1536" s="229" t="s">
        <v>3938</v>
      </c>
      <c r="MZL1536" s="229">
        <v>12974868</v>
      </c>
      <c r="MZM1536" s="229" t="s">
        <v>3959</v>
      </c>
      <c r="MZN1536" s="229" t="s">
        <v>310</v>
      </c>
      <c r="MZO1536" s="229" t="s">
        <v>3960</v>
      </c>
      <c r="MZP1536" s="229" t="s">
        <v>558</v>
      </c>
      <c r="MZQ1536" s="229" t="s">
        <v>52</v>
      </c>
      <c r="MZR1536" s="229" t="s">
        <v>3961</v>
      </c>
      <c r="MZT1536" s="229" t="s">
        <v>3962</v>
      </c>
      <c r="MZU1536" s="229" t="s">
        <v>918</v>
      </c>
      <c r="MZV1536" s="229" t="s">
        <v>919</v>
      </c>
      <c r="MZW1536" s="229" t="s">
        <v>3963</v>
      </c>
      <c r="MZX1536" s="229" t="s">
        <v>559</v>
      </c>
      <c r="MZY1536" s="229" t="s">
        <v>294</v>
      </c>
      <c r="MZZ1536" s="229" t="s">
        <v>289</v>
      </c>
      <c r="NAA1536" s="229" t="s">
        <v>35</v>
      </c>
      <c r="NAB1536" s="229" t="s">
        <v>29</v>
      </c>
      <c r="NAC1536" s="229" t="s">
        <v>181</v>
      </c>
      <c r="NAD1536" s="229" t="s">
        <v>3964</v>
      </c>
      <c r="NAE1536" s="229" t="s">
        <v>239</v>
      </c>
      <c r="NAF1536" s="229" t="s">
        <v>1186</v>
      </c>
      <c r="NAG1536" s="229" t="s">
        <v>222</v>
      </c>
      <c r="NAH1536" s="229" t="s">
        <v>223</v>
      </c>
      <c r="NAI1536" s="229" t="s">
        <v>172</v>
      </c>
      <c r="NAJ1536" s="229" t="s">
        <v>289</v>
      </c>
      <c r="NAK1536" s="229" t="s">
        <v>227</v>
      </c>
      <c r="NAO1536" s="229">
        <v>2024</v>
      </c>
      <c r="NAP1536" s="229" t="s">
        <v>57</v>
      </c>
      <c r="NAQ1536" s="229" t="s">
        <v>3938</v>
      </c>
      <c r="NAR1536" s="229">
        <v>12974868</v>
      </c>
      <c r="NAS1536" s="229" t="s">
        <v>3959</v>
      </c>
      <c r="NAT1536" s="229" t="s">
        <v>310</v>
      </c>
      <c r="NAU1536" s="229" t="s">
        <v>3960</v>
      </c>
      <c r="NAV1536" s="229" t="s">
        <v>558</v>
      </c>
      <c r="NAW1536" s="229" t="s">
        <v>52</v>
      </c>
      <c r="NAX1536" s="229" t="s">
        <v>3961</v>
      </c>
      <c r="NAZ1536" s="229" t="s">
        <v>3962</v>
      </c>
      <c r="NBA1536" s="229" t="s">
        <v>918</v>
      </c>
      <c r="NBB1536" s="229" t="s">
        <v>919</v>
      </c>
      <c r="NBC1536" s="229" t="s">
        <v>3963</v>
      </c>
      <c r="NBD1536" s="229" t="s">
        <v>559</v>
      </c>
      <c r="NBE1536" s="229" t="s">
        <v>294</v>
      </c>
      <c r="NBF1536" s="229" t="s">
        <v>289</v>
      </c>
      <c r="NBG1536" s="229" t="s">
        <v>35</v>
      </c>
      <c r="NBH1536" s="229" t="s">
        <v>29</v>
      </c>
      <c r="NBI1536" s="229" t="s">
        <v>181</v>
      </c>
      <c r="NBJ1536" s="229" t="s">
        <v>3964</v>
      </c>
      <c r="NBK1536" s="229" t="s">
        <v>239</v>
      </c>
      <c r="NBL1536" s="229" t="s">
        <v>1186</v>
      </c>
      <c r="NBM1536" s="229" t="s">
        <v>222</v>
      </c>
      <c r="NBN1536" s="229" t="s">
        <v>223</v>
      </c>
      <c r="NBO1536" s="229" t="s">
        <v>172</v>
      </c>
      <c r="NBP1536" s="229" t="s">
        <v>289</v>
      </c>
      <c r="NBQ1536" s="229" t="s">
        <v>227</v>
      </c>
      <c r="NBU1536" s="229">
        <v>2024</v>
      </c>
      <c r="NBV1536" s="229" t="s">
        <v>57</v>
      </c>
      <c r="NBW1536" s="229" t="s">
        <v>3938</v>
      </c>
      <c r="NBX1536" s="229">
        <v>12974868</v>
      </c>
      <c r="NBY1536" s="229" t="s">
        <v>3959</v>
      </c>
      <c r="NBZ1536" s="229" t="s">
        <v>310</v>
      </c>
      <c r="NCA1536" s="229" t="s">
        <v>3960</v>
      </c>
      <c r="NCB1536" s="229" t="s">
        <v>558</v>
      </c>
      <c r="NCC1536" s="229" t="s">
        <v>52</v>
      </c>
      <c r="NCD1536" s="229" t="s">
        <v>3961</v>
      </c>
      <c r="NCF1536" s="229" t="s">
        <v>3962</v>
      </c>
      <c r="NCG1536" s="229" t="s">
        <v>918</v>
      </c>
      <c r="NCH1536" s="229" t="s">
        <v>919</v>
      </c>
      <c r="NCI1536" s="229" t="s">
        <v>3963</v>
      </c>
      <c r="NCJ1536" s="229" t="s">
        <v>559</v>
      </c>
      <c r="NCK1536" s="229" t="s">
        <v>294</v>
      </c>
      <c r="NCL1536" s="229" t="s">
        <v>289</v>
      </c>
      <c r="NCM1536" s="229" t="s">
        <v>35</v>
      </c>
      <c r="NCN1536" s="229" t="s">
        <v>29</v>
      </c>
      <c r="NCO1536" s="229" t="s">
        <v>181</v>
      </c>
      <c r="NCP1536" s="229" t="s">
        <v>3964</v>
      </c>
      <c r="NCQ1536" s="229" t="s">
        <v>239</v>
      </c>
      <c r="NCR1536" s="229" t="s">
        <v>1186</v>
      </c>
      <c r="NCS1536" s="229" t="s">
        <v>222</v>
      </c>
      <c r="NCT1536" s="229" t="s">
        <v>223</v>
      </c>
      <c r="NCU1536" s="229" t="s">
        <v>172</v>
      </c>
      <c r="NCV1536" s="229" t="s">
        <v>289</v>
      </c>
      <c r="NCW1536" s="229" t="s">
        <v>227</v>
      </c>
      <c r="NDA1536" s="229">
        <v>2024</v>
      </c>
      <c r="NDB1536" s="229" t="s">
        <v>57</v>
      </c>
      <c r="NDC1536" s="229" t="s">
        <v>3938</v>
      </c>
      <c r="NDD1536" s="229">
        <v>12974868</v>
      </c>
      <c r="NDE1536" s="229" t="s">
        <v>3959</v>
      </c>
      <c r="NDF1536" s="229" t="s">
        <v>310</v>
      </c>
      <c r="NDG1536" s="229" t="s">
        <v>3960</v>
      </c>
      <c r="NDH1536" s="229" t="s">
        <v>558</v>
      </c>
      <c r="NDI1536" s="229" t="s">
        <v>52</v>
      </c>
      <c r="NDJ1536" s="229" t="s">
        <v>3961</v>
      </c>
      <c r="NDL1536" s="229" t="s">
        <v>3962</v>
      </c>
      <c r="NDM1536" s="229" t="s">
        <v>918</v>
      </c>
      <c r="NDN1536" s="229" t="s">
        <v>919</v>
      </c>
      <c r="NDO1536" s="229" t="s">
        <v>3963</v>
      </c>
      <c r="NDP1536" s="229" t="s">
        <v>559</v>
      </c>
      <c r="NDQ1536" s="229" t="s">
        <v>294</v>
      </c>
      <c r="NDR1536" s="229" t="s">
        <v>289</v>
      </c>
      <c r="NDS1536" s="229" t="s">
        <v>35</v>
      </c>
      <c r="NDT1536" s="229" t="s">
        <v>29</v>
      </c>
      <c r="NDU1536" s="229" t="s">
        <v>181</v>
      </c>
      <c r="NDV1536" s="229" t="s">
        <v>3964</v>
      </c>
      <c r="NDW1536" s="229" t="s">
        <v>239</v>
      </c>
      <c r="NDX1536" s="229" t="s">
        <v>1186</v>
      </c>
      <c r="NDY1536" s="229" t="s">
        <v>222</v>
      </c>
      <c r="NDZ1536" s="229" t="s">
        <v>223</v>
      </c>
      <c r="NEA1536" s="229" t="s">
        <v>172</v>
      </c>
      <c r="NEB1536" s="229" t="s">
        <v>289</v>
      </c>
      <c r="NEC1536" s="229" t="s">
        <v>227</v>
      </c>
      <c r="NEG1536" s="229">
        <v>2024</v>
      </c>
      <c r="NEH1536" s="229" t="s">
        <v>57</v>
      </c>
      <c r="NEI1536" s="229" t="s">
        <v>3938</v>
      </c>
      <c r="NEJ1536" s="229">
        <v>12974868</v>
      </c>
      <c r="NEK1536" s="229" t="s">
        <v>3959</v>
      </c>
      <c r="NEL1536" s="229" t="s">
        <v>310</v>
      </c>
      <c r="NEM1536" s="229" t="s">
        <v>3960</v>
      </c>
      <c r="NEN1536" s="229" t="s">
        <v>558</v>
      </c>
      <c r="NEO1536" s="229" t="s">
        <v>52</v>
      </c>
      <c r="NEP1536" s="229" t="s">
        <v>3961</v>
      </c>
      <c r="NER1536" s="229" t="s">
        <v>3962</v>
      </c>
      <c r="NES1536" s="229" t="s">
        <v>918</v>
      </c>
      <c r="NET1536" s="229" t="s">
        <v>919</v>
      </c>
      <c r="NEU1536" s="229" t="s">
        <v>3963</v>
      </c>
      <c r="NEV1536" s="229" t="s">
        <v>559</v>
      </c>
      <c r="NEW1536" s="229" t="s">
        <v>294</v>
      </c>
      <c r="NEX1536" s="229" t="s">
        <v>289</v>
      </c>
      <c r="NEY1536" s="229" t="s">
        <v>35</v>
      </c>
      <c r="NEZ1536" s="229" t="s">
        <v>29</v>
      </c>
      <c r="NFA1536" s="229" t="s">
        <v>181</v>
      </c>
      <c r="NFB1536" s="229" t="s">
        <v>3964</v>
      </c>
      <c r="NFC1536" s="229" t="s">
        <v>239</v>
      </c>
      <c r="NFD1536" s="229" t="s">
        <v>1186</v>
      </c>
      <c r="NFE1536" s="229" t="s">
        <v>222</v>
      </c>
      <c r="NFF1536" s="229" t="s">
        <v>223</v>
      </c>
      <c r="NFG1536" s="229" t="s">
        <v>172</v>
      </c>
      <c r="NFH1536" s="229" t="s">
        <v>289</v>
      </c>
      <c r="NFI1536" s="229" t="s">
        <v>227</v>
      </c>
      <c r="NFM1536" s="229">
        <v>2024</v>
      </c>
      <c r="NFN1536" s="229" t="s">
        <v>57</v>
      </c>
      <c r="NFO1536" s="229" t="s">
        <v>3938</v>
      </c>
      <c r="NFP1536" s="229">
        <v>12974868</v>
      </c>
      <c r="NFQ1536" s="229" t="s">
        <v>3959</v>
      </c>
      <c r="NFR1536" s="229" t="s">
        <v>310</v>
      </c>
      <c r="NFS1536" s="229" t="s">
        <v>3960</v>
      </c>
      <c r="NFT1536" s="229" t="s">
        <v>558</v>
      </c>
      <c r="NFU1536" s="229" t="s">
        <v>52</v>
      </c>
      <c r="NFV1536" s="229" t="s">
        <v>3961</v>
      </c>
      <c r="NFX1536" s="229" t="s">
        <v>3962</v>
      </c>
      <c r="NFY1536" s="229" t="s">
        <v>918</v>
      </c>
      <c r="NFZ1536" s="229" t="s">
        <v>919</v>
      </c>
      <c r="NGA1536" s="229" t="s">
        <v>3963</v>
      </c>
      <c r="NGB1536" s="229" t="s">
        <v>559</v>
      </c>
      <c r="NGC1536" s="229" t="s">
        <v>294</v>
      </c>
      <c r="NGD1536" s="229" t="s">
        <v>289</v>
      </c>
      <c r="NGE1536" s="229" t="s">
        <v>35</v>
      </c>
      <c r="NGF1536" s="229" t="s">
        <v>29</v>
      </c>
      <c r="NGG1536" s="229" t="s">
        <v>181</v>
      </c>
      <c r="NGH1536" s="229" t="s">
        <v>3964</v>
      </c>
      <c r="NGI1536" s="229" t="s">
        <v>239</v>
      </c>
      <c r="NGJ1536" s="229" t="s">
        <v>1186</v>
      </c>
      <c r="NGK1536" s="229" t="s">
        <v>222</v>
      </c>
      <c r="NGL1536" s="229" t="s">
        <v>223</v>
      </c>
      <c r="NGM1536" s="229" t="s">
        <v>172</v>
      </c>
      <c r="NGN1536" s="229" t="s">
        <v>289</v>
      </c>
      <c r="NGO1536" s="229" t="s">
        <v>227</v>
      </c>
      <c r="NGS1536" s="229">
        <v>2024</v>
      </c>
      <c r="NGT1536" s="229" t="s">
        <v>57</v>
      </c>
      <c r="NGU1536" s="229" t="s">
        <v>3938</v>
      </c>
      <c r="NGV1536" s="229">
        <v>12974868</v>
      </c>
      <c r="NGW1536" s="229" t="s">
        <v>3959</v>
      </c>
      <c r="NGX1536" s="229" t="s">
        <v>310</v>
      </c>
      <c r="NGY1536" s="229" t="s">
        <v>3960</v>
      </c>
      <c r="NGZ1536" s="229" t="s">
        <v>558</v>
      </c>
      <c r="NHA1536" s="229" t="s">
        <v>52</v>
      </c>
      <c r="NHB1536" s="229" t="s">
        <v>3961</v>
      </c>
      <c r="NHD1536" s="229" t="s">
        <v>3962</v>
      </c>
      <c r="NHE1536" s="229" t="s">
        <v>918</v>
      </c>
      <c r="NHF1536" s="229" t="s">
        <v>919</v>
      </c>
      <c r="NHG1536" s="229" t="s">
        <v>3963</v>
      </c>
      <c r="NHH1536" s="229" t="s">
        <v>559</v>
      </c>
      <c r="NHI1536" s="229" t="s">
        <v>294</v>
      </c>
      <c r="NHJ1536" s="229" t="s">
        <v>289</v>
      </c>
      <c r="NHK1536" s="229" t="s">
        <v>35</v>
      </c>
      <c r="NHL1536" s="229" t="s">
        <v>29</v>
      </c>
      <c r="NHM1536" s="229" t="s">
        <v>181</v>
      </c>
      <c r="NHN1536" s="229" t="s">
        <v>3964</v>
      </c>
      <c r="NHO1536" s="229" t="s">
        <v>239</v>
      </c>
      <c r="NHP1536" s="229" t="s">
        <v>1186</v>
      </c>
      <c r="NHQ1536" s="229" t="s">
        <v>222</v>
      </c>
      <c r="NHR1536" s="229" t="s">
        <v>223</v>
      </c>
      <c r="NHS1536" s="229" t="s">
        <v>172</v>
      </c>
      <c r="NHT1536" s="229" t="s">
        <v>289</v>
      </c>
      <c r="NHU1536" s="229" t="s">
        <v>227</v>
      </c>
      <c r="NHY1536" s="229">
        <v>2024</v>
      </c>
      <c r="NHZ1536" s="229" t="s">
        <v>57</v>
      </c>
      <c r="NIA1536" s="229" t="s">
        <v>3938</v>
      </c>
      <c r="NIB1536" s="229">
        <v>12974868</v>
      </c>
      <c r="NIC1536" s="229" t="s">
        <v>3959</v>
      </c>
      <c r="NID1536" s="229" t="s">
        <v>310</v>
      </c>
      <c r="NIE1536" s="229" t="s">
        <v>3960</v>
      </c>
      <c r="NIF1536" s="229" t="s">
        <v>558</v>
      </c>
      <c r="NIG1536" s="229" t="s">
        <v>52</v>
      </c>
      <c r="NIH1536" s="229" t="s">
        <v>3961</v>
      </c>
      <c r="NIJ1536" s="229" t="s">
        <v>3962</v>
      </c>
      <c r="NIK1536" s="229" t="s">
        <v>918</v>
      </c>
      <c r="NIL1536" s="229" t="s">
        <v>919</v>
      </c>
      <c r="NIM1536" s="229" t="s">
        <v>3963</v>
      </c>
      <c r="NIN1536" s="229" t="s">
        <v>559</v>
      </c>
      <c r="NIO1536" s="229" t="s">
        <v>294</v>
      </c>
      <c r="NIP1536" s="229" t="s">
        <v>289</v>
      </c>
      <c r="NIQ1536" s="229" t="s">
        <v>35</v>
      </c>
      <c r="NIR1536" s="229" t="s">
        <v>29</v>
      </c>
      <c r="NIS1536" s="229" t="s">
        <v>181</v>
      </c>
      <c r="NIT1536" s="229" t="s">
        <v>3964</v>
      </c>
      <c r="NIU1536" s="229" t="s">
        <v>239</v>
      </c>
      <c r="NIV1536" s="229" t="s">
        <v>1186</v>
      </c>
      <c r="NIW1536" s="229" t="s">
        <v>222</v>
      </c>
      <c r="NIX1536" s="229" t="s">
        <v>223</v>
      </c>
      <c r="NIY1536" s="229" t="s">
        <v>172</v>
      </c>
      <c r="NIZ1536" s="229" t="s">
        <v>289</v>
      </c>
      <c r="NJA1536" s="229" t="s">
        <v>227</v>
      </c>
      <c r="NJE1536" s="229">
        <v>2024</v>
      </c>
      <c r="NJF1536" s="229" t="s">
        <v>57</v>
      </c>
      <c r="NJG1536" s="229" t="s">
        <v>3938</v>
      </c>
      <c r="NJH1536" s="229">
        <v>12974868</v>
      </c>
      <c r="NJI1536" s="229" t="s">
        <v>3959</v>
      </c>
      <c r="NJJ1536" s="229" t="s">
        <v>310</v>
      </c>
      <c r="NJK1536" s="229" t="s">
        <v>3960</v>
      </c>
      <c r="NJL1536" s="229" t="s">
        <v>558</v>
      </c>
      <c r="NJM1536" s="229" t="s">
        <v>52</v>
      </c>
      <c r="NJN1536" s="229" t="s">
        <v>3961</v>
      </c>
      <c r="NJP1536" s="229" t="s">
        <v>3962</v>
      </c>
      <c r="NJQ1536" s="229" t="s">
        <v>918</v>
      </c>
      <c r="NJR1536" s="229" t="s">
        <v>919</v>
      </c>
      <c r="NJS1536" s="229" t="s">
        <v>3963</v>
      </c>
      <c r="NJT1536" s="229" t="s">
        <v>559</v>
      </c>
      <c r="NJU1536" s="229" t="s">
        <v>294</v>
      </c>
      <c r="NJV1536" s="229" t="s">
        <v>289</v>
      </c>
      <c r="NJW1536" s="229" t="s">
        <v>35</v>
      </c>
      <c r="NJX1536" s="229" t="s">
        <v>29</v>
      </c>
      <c r="NJY1536" s="229" t="s">
        <v>181</v>
      </c>
      <c r="NJZ1536" s="229" t="s">
        <v>3964</v>
      </c>
      <c r="NKA1536" s="229" t="s">
        <v>239</v>
      </c>
      <c r="NKB1536" s="229" t="s">
        <v>1186</v>
      </c>
      <c r="NKC1536" s="229" t="s">
        <v>222</v>
      </c>
      <c r="NKD1536" s="229" t="s">
        <v>223</v>
      </c>
      <c r="NKE1536" s="229" t="s">
        <v>172</v>
      </c>
      <c r="NKF1536" s="229" t="s">
        <v>289</v>
      </c>
      <c r="NKG1536" s="229" t="s">
        <v>227</v>
      </c>
      <c r="NKK1536" s="229">
        <v>2024</v>
      </c>
      <c r="NKL1536" s="229" t="s">
        <v>57</v>
      </c>
      <c r="NKM1536" s="229" t="s">
        <v>3938</v>
      </c>
      <c r="NKN1536" s="229">
        <v>12974868</v>
      </c>
      <c r="NKO1536" s="229" t="s">
        <v>3959</v>
      </c>
      <c r="NKP1536" s="229" t="s">
        <v>310</v>
      </c>
      <c r="NKQ1536" s="229" t="s">
        <v>3960</v>
      </c>
      <c r="NKR1536" s="229" t="s">
        <v>558</v>
      </c>
      <c r="NKS1536" s="229" t="s">
        <v>52</v>
      </c>
      <c r="NKT1536" s="229" t="s">
        <v>3961</v>
      </c>
      <c r="NKV1536" s="229" t="s">
        <v>3962</v>
      </c>
      <c r="NKW1536" s="229" t="s">
        <v>918</v>
      </c>
      <c r="NKX1536" s="229" t="s">
        <v>919</v>
      </c>
      <c r="NKY1536" s="229" t="s">
        <v>3963</v>
      </c>
      <c r="NKZ1536" s="229" t="s">
        <v>559</v>
      </c>
      <c r="NLA1536" s="229" t="s">
        <v>294</v>
      </c>
      <c r="NLB1536" s="229" t="s">
        <v>289</v>
      </c>
      <c r="NLC1536" s="229" t="s">
        <v>35</v>
      </c>
      <c r="NLD1536" s="229" t="s">
        <v>29</v>
      </c>
      <c r="NLE1536" s="229" t="s">
        <v>181</v>
      </c>
      <c r="NLF1536" s="229" t="s">
        <v>3964</v>
      </c>
      <c r="NLG1536" s="229" t="s">
        <v>239</v>
      </c>
      <c r="NLH1536" s="229" t="s">
        <v>1186</v>
      </c>
      <c r="NLI1536" s="229" t="s">
        <v>222</v>
      </c>
      <c r="NLJ1536" s="229" t="s">
        <v>223</v>
      </c>
      <c r="NLK1536" s="229" t="s">
        <v>172</v>
      </c>
      <c r="NLL1536" s="229" t="s">
        <v>289</v>
      </c>
      <c r="NLM1536" s="229" t="s">
        <v>227</v>
      </c>
      <c r="NLQ1536" s="229">
        <v>2024</v>
      </c>
      <c r="NLR1536" s="229" t="s">
        <v>57</v>
      </c>
      <c r="NLS1536" s="229" t="s">
        <v>3938</v>
      </c>
      <c r="NLT1536" s="229">
        <v>12974868</v>
      </c>
      <c r="NLU1536" s="229" t="s">
        <v>3959</v>
      </c>
      <c r="NLV1536" s="229" t="s">
        <v>310</v>
      </c>
      <c r="NLW1536" s="229" t="s">
        <v>3960</v>
      </c>
      <c r="NLX1536" s="229" t="s">
        <v>558</v>
      </c>
      <c r="NLY1536" s="229" t="s">
        <v>52</v>
      </c>
      <c r="NLZ1536" s="229" t="s">
        <v>3961</v>
      </c>
      <c r="NMB1536" s="229" t="s">
        <v>3962</v>
      </c>
      <c r="NMC1536" s="229" t="s">
        <v>918</v>
      </c>
      <c r="NMD1536" s="229" t="s">
        <v>919</v>
      </c>
      <c r="NME1536" s="229" t="s">
        <v>3963</v>
      </c>
      <c r="NMF1536" s="229" t="s">
        <v>559</v>
      </c>
      <c r="NMG1536" s="229" t="s">
        <v>294</v>
      </c>
      <c r="NMH1536" s="229" t="s">
        <v>289</v>
      </c>
      <c r="NMI1536" s="229" t="s">
        <v>35</v>
      </c>
      <c r="NMJ1536" s="229" t="s">
        <v>29</v>
      </c>
      <c r="NMK1536" s="229" t="s">
        <v>181</v>
      </c>
      <c r="NML1536" s="229" t="s">
        <v>3964</v>
      </c>
      <c r="NMM1536" s="229" t="s">
        <v>239</v>
      </c>
      <c r="NMN1536" s="229" t="s">
        <v>1186</v>
      </c>
      <c r="NMO1536" s="229" t="s">
        <v>222</v>
      </c>
      <c r="NMP1536" s="229" t="s">
        <v>223</v>
      </c>
      <c r="NMQ1536" s="229" t="s">
        <v>172</v>
      </c>
      <c r="NMR1536" s="229" t="s">
        <v>289</v>
      </c>
      <c r="NMS1536" s="229" t="s">
        <v>227</v>
      </c>
      <c r="NMW1536" s="229">
        <v>2024</v>
      </c>
      <c r="NMX1536" s="229" t="s">
        <v>57</v>
      </c>
      <c r="NMY1536" s="229" t="s">
        <v>3938</v>
      </c>
      <c r="NMZ1536" s="229">
        <v>12974868</v>
      </c>
      <c r="NNA1536" s="229" t="s">
        <v>3959</v>
      </c>
      <c r="NNB1536" s="229" t="s">
        <v>310</v>
      </c>
      <c r="NNC1536" s="229" t="s">
        <v>3960</v>
      </c>
      <c r="NND1536" s="229" t="s">
        <v>558</v>
      </c>
      <c r="NNE1536" s="229" t="s">
        <v>52</v>
      </c>
      <c r="NNF1536" s="229" t="s">
        <v>3961</v>
      </c>
      <c r="NNH1536" s="229" t="s">
        <v>3962</v>
      </c>
      <c r="NNI1536" s="229" t="s">
        <v>918</v>
      </c>
      <c r="NNJ1536" s="229" t="s">
        <v>919</v>
      </c>
      <c r="NNK1536" s="229" t="s">
        <v>3963</v>
      </c>
      <c r="NNL1536" s="229" t="s">
        <v>559</v>
      </c>
      <c r="NNM1536" s="229" t="s">
        <v>294</v>
      </c>
      <c r="NNN1536" s="229" t="s">
        <v>289</v>
      </c>
      <c r="NNO1536" s="229" t="s">
        <v>35</v>
      </c>
      <c r="NNP1536" s="229" t="s">
        <v>29</v>
      </c>
      <c r="NNQ1536" s="229" t="s">
        <v>181</v>
      </c>
      <c r="NNR1536" s="229" t="s">
        <v>3964</v>
      </c>
      <c r="NNS1536" s="229" t="s">
        <v>239</v>
      </c>
      <c r="NNT1536" s="229" t="s">
        <v>1186</v>
      </c>
      <c r="NNU1536" s="229" t="s">
        <v>222</v>
      </c>
      <c r="NNV1536" s="229" t="s">
        <v>223</v>
      </c>
      <c r="NNW1536" s="229" t="s">
        <v>172</v>
      </c>
      <c r="NNX1536" s="229" t="s">
        <v>289</v>
      </c>
      <c r="NNY1536" s="229" t="s">
        <v>227</v>
      </c>
      <c r="NOC1536" s="229">
        <v>2024</v>
      </c>
      <c r="NOD1536" s="229" t="s">
        <v>57</v>
      </c>
      <c r="NOE1536" s="229" t="s">
        <v>3938</v>
      </c>
      <c r="NOF1536" s="229">
        <v>12974868</v>
      </c>
      <c r="NOG1536" s="229" t="s">
        <v>3959</v>
      </c>
      <c r="NOH1536" s="229" t="s">
        <v>310</v>
      </c>
      <c r="NOI1536" s="229" t="s">
        <v>3960</v>
      </c>
      <c r="NOJ1536" s="229" t="s">
        <v>558</v>
      </c>
      <c r="NOK1536" s="229" t="s">
        <v>52</v>
      </c>
      <c r="NOL1536" s="229" t="s">
        <v>3961</v>
      </c>
      <c r="NON1536" s="229" t="s">
        <v>3962</v>
      </c>
      <c r="NOO1536" s="229" t="s">
        <v>918</v>
      </c>
      <c r="NOP1536" s="229" t="s">
        <v>919</v>
      </c>
      <c r="NOQ1536" s="229" t="s">
        <v>3963</v>
      </c>
      <c r="NOR1536" s="229" t="s">
        <v>559</v>
      </c>
      <c r="NOS1536" s="229" t="s">
        <v>294</v>
      </c>
      <c r="NOT1536" s="229" t="s">
        <v>289</v>
      </c>
      <c r="NOU1536" s="229" t="s">
        <v>35</v>
      </c>
      <c r="NOV1536" s="229" t="s">
        <v>29</v>
      </c>
      <c r="NOW1536" s="229" t="s">
        <v>181</v>
      </c>
      <c r="NOX1536" s="229" t="s">
        <v>3964</v>
      </c>
      <c r="NOY1536" s="229" t="s">
        <v>239</v>
      </c>
      <c r="NOZ1536" s="229" t="s">
        <v>1186</v>
      </c>
      <c r="NPA1536" s="229" t="s">
        <v>222</v>
      </c>
      <c r="NPB1536" s="229" t="s">
        <v>223</v>
      </c>
      <c r="NPC1536" s="229" t="s">
        <v>172</v>
      </c>
      <c r="NPD1536" s="229" t="s">
        <v>289</v>
      </c>
      <c r="NPE1536" s="229" t="s">
        <v>227</v>
      </c>
      <c r="NPI1536" s="229">
        <v>2024</v>
      </c>
      <c r="NPJ1536" s="229" t="s">
        <v>57</v>
      </c>
      <c r="NPK1536" s="229" t="s">
        <v>3938</v>
      </c>
      <c r="NPL1536" s="229">
        <v>12974868</v>
      </c>
      <c r="NPM1536" s="229" t="s">
        <v>3959</v>
      </c>
      <c r="NPN1536" s="229" t="s">
        <v>310</v>
      </c>
      <c r="NPO1536" s="229" t="s">
        <v>3960</v>
      </c>
      <c r="NPP1536" s="229" t="s">
        <v>558</v>
      </c>
      <c r="NPQ1536" s="229" t="s">
        <v>52</v>
      </c>
      <c r="NPR1536" s="229" t="s">
        <v>3961</v>
      </c>
      <c r="NPT1536" s="229" t="s">
        <v>3962</v>
      </c>
      <c r="NPU1536" s="229" t="s">
        <v>918</v>
      </c>
      <c r="NPV1536" s="229" t="s">
        <v>919</v>
      </c>
      <c r="NPW1536" s="229" t="s">
        <v>3963</v>
      </c>
      <c r="NPX1536" s="229" t="s">
        <v>559</v>
      </c>
      <c r="NPY1536" s="229" t="s">
        <v>294</v>
      </c>
      <c r="NPZ1536" s="229" t="s">
        <v>289</v>
      </c>
      <c r="NQA1536" s="229" t="s">
        <v>35</v>
      </c>
      <c r="NQB1536" s="229" t="s">
        <v>29</v>
      </c>
      <c r="NQC1536" s="229" t="s">
        <v>181</v>
      </c>
      <c r="NQD1536" s="229" t="s">
        <v>3964</v>
      </c>
      <c r="NQE1536" s="229" t="s">
        <v>239</v>
      </c>
      <c r="NQF1536" s="229" t="s">
        <v>1186</v>
      </c>
      <c r="NQG1536" s="229" t="s">
        <v>222</v>
      </c>
      <c r="NQH1536" s="229" t="s">
        <v>223</v>
      </c>
      <c r="NQI1536" s="229" t="s">
        <v>172</v>
      </c>
      <c r="NQJ1536" s="229" t="s">
        <v>289</v>
      </c>
      <c r="NQK1536" s="229" t="s">
        <v>227</v>
      </c>
      <c r="NQO1536" s="229">
        <v>2024</v>
      </c>
      <c r="NQP1536" s="229" t="s">
        <v>57</v>
      </c>
      <c r="NQQ1536" s="229" t="s">
        <v>3938</v>
      </c>
      <c r="NQR1536" s="229">
        <v>12974868</v>
      </c>
      <c r="NQS1536" s="229" t="s">
        <v>3959</v>
      </c>
      <c r="NQT1536" s="229" t="s">
        <v>310</v>
      </c>
      <c r="NQU1536" s="229" t="s">
        <v>3960</v>
      </c>
      <c r="NQV1536" s="229" t="s">
        <v>558</v>
      </c>
      <c r="NQW1536" s="229" t="s">
        <v>52</v>
      </c>
      <c r="NQX1536" s="229" t="s">
        <v>3961</v>
      </c>
      <c r="NQZ1536" s="229" t="s">
        <v>3962</v>
      </c>
      <c r="NRA1536" s="229" t="s">
        <v>918</v>
      </c>
      <c r="NRB1536" s="229" t="s">
        <v>919</v>
      </c>
      <c r="NRC1536" s="229" t="s">
        <v>3963</v>
      </c>
      <c r="NRD1536" s="229" t="s">
        <v>559</v>
      </c>
      <c r="NRE1536" s="229" t="s">
        <v>294</v>
      </c>
      <c r="NRF1536" s="229" t="s">
        <v>289</v>
      </c>
      <c r="NRG1536" s="229" t="s">
        <v>35</v>
      </c>
      <c r="NRH1536" s="229" t="s">
        <v>29</v>
      </c>
      <c r="NRI1536" s="229" t="s">
        <v>181</v>
      </c>
      <c r="NRJ1536" s="229" t="s">
        <v>3964</v>
      </c>
      <c r="NRK1536" s="229" t="s">
        <v>239</v>
      </c>
      <c r="NRL1536" s="229" t="s">
        <v>1186</v>
      </c>
      <c r="NRM1536" s="229" t="s">
        <v>222</v>
      </c>
      <c r="NRN1536" s="229" t="s">
        <v>223</v>
      </c>
      <c r="NRO1536" s="229" t="s">
        <v>172</v>
      </c>
      <c r="NRP1536" s="229" t="s">
        <v>289</v>
      </c>
      <c r="NRQ1536" s="229" t="s">
        <v>227</v>
      </c>
      <c r="NRU1536" s="229">
        <v>2024</v>
      </c>
      <c r="NRV1536" s="229" t="s">
        <v>57</v>
      </c>
      <c r="NRW1536" s="229" t="s">
        <v>3938</v>
      </c>
      <c r="NRX1536" s="229">
        <v>12974868</v>
      </c>
      <c r="NRY1536" s="229" t="s">
        <v>3959</v>
      </c>
      <c r="NRZ1536" s="229" t="s">
        <v>310</v>
      </c>
      <c r="NSA1536" s="229" t="s">
        <v>3960</v>
      </c>
      <c r="NSB1536" s="229" t="s">
        <v>558</v>
      </c>
      <c r="NSC1536" s="229" t="s">
        <v>52</v>
      </c>
      <c r="NSD1536" s="229" t="s">
        <v>3961</v>
      </c>
      <c r="NSF1536" s="229" t="s">
        <v>3962</v>
      </c>
      <c r="NSG1536" s="229" t="s">
        <v>918</v>
      </c>
      <c r="NSH1536" s="229" t="s">
        <v>919</v>
      </c>
      <c r="NSI1536" s="229" t="s">
        <v>3963</v>
      </c>
      <c r="NSJ1536" s="229" t="s">
        <v>559</v>
      </c>
      <c r="NSK1536" s="229" t="s">
        <v>294</v>
      </c>
      <c r="NSL1536" s="229" t="s">
        <v>289</v>
      </c>
      <c r="NSM1536" s="229" t="s">
        <v>35</v>
      </c>
      <c r="NSN1536" s="229" t="s">
        <v>29</v>
      </c>
      <c r="NSO1536" s="229" t="s">
        <v>181</v>
      </c>
      <c r="NSP1536" s="229" t="s">
        <v>3964</v>
      </c>
      <c r="NSQ1536" s="229" t="s">
        <v>239</v>
      </c>
      <c r="NSR1536" s="229" t="s">
        <v>1186</v>
      </c>
      <c r="NSS1536" s="229" t="s">
        <v>222</v>
      </c>
      <c r="NST1536" s="229" t="s">
        <v>223</v>
      </c>
      <c r="NSU1536" s="229" t="s">
        <v>172</v>
      </c>
      <c r="NSV1536" s="229" t="s">
        <v>289</v>
      </c>
      <c r="NSW1536" s="229" t="s">
        <v>227</v>
      </c>
      <c r="NTA1536" s="229">
        <v>2024</v>
      </c>
      <c r="NTB1536" s="229" t="s">
        <v>57</v>
      </c>
      <c r="NTC1536" s="229" t="s">
        <v>3938</v>
      </c>
      <c r="NTD1536" s="229">
        <v>12974868</v>
      </c>
      <c r="NTE1536" s="229" t="s">
        <v>3959</v>
      </c>
      <c r="NTF1536" s="229" t="s">
        <v>310</v>
      </c>
      <c r="NTG1536" s="229" t="s">
        <v>3960</v>
      </c>
      <c r="NTH1536" s="229" t="s">
        <v>558</v>
      </c>
      <c r="NTI1536" s="229" t="s">
        <v>52</v>
      </c>
      <c r="NTJ1536" s="229" t="s">
        <v>3961</v>
      </c>
      <c r="NTL1536" s="229" t="s">
        <v>3962</v>
      </c>
      <c r="NTM1536" s="229" t="s">
        <v>918</v>
      </c>
      <c r="NTN1536" s="229" t="s">
        <v>919</v>
      </c>
      <c r="NTO1536" s="229" t="s">
        <v>3963</v>
      </c>
      <c r="NTP1536" s="229" t="s">
        <v>559</v>
      </c>
      <c r="NTQ1536" s="229" t="s">
        <v>294</v>
      </c>
      <c r="NTR1536" s="229" t="s">
        <v>289</v>
      </c>
      <c r="NTS1536" s="229" t="s">
        <v>35</v>
      </c>
      <c r="NTT1536" s="229" t="s">
        <v>29</v>
      </c>
      <c r="NTU1536" s="229" t="s">
        <v>181</v>
      </c>
      <c r="NTV1536" s="229" t="s">
        <v>3964</v>
      </c>
      <c r="NTW1536" s="229" t="s">
        <v>239</v>
      </c>
      <c r="NTX1536" s="229" t="s">
        <v>1186</v>
      </c>
      <c r="NTY1536" s="229" t="s">
        <v>222</v>
      </c>
      <c r="NTZ1536" s="229" t="s">
        <v>223</v>
      </c>
      <c r="NUA1536" s="229" t="s">
        <v>172</v>
      </c>
      <c r="NUB1536" s="229" t="s">
        <v>289</v>
      </c>
      <c r="NUC1536" s="229" t="s">
        <v>227</v>
      </c>
      <c r="NUG1536" s="229">
        <v>2024</v>
      </c>
      <c r="NUH1536" s="229" t="s">
        <v>57</v>
      </c>
      <c r="NUI1536" s="229" t="s">
        <v>3938</v>
      </c>
      <c r="NUJ1536" s="229">
        <v>12974868</v>
      </c>
      <c r="NUK1536" s="229" t="s">
        <v>3959</v>
      </c>
      <c r="NUL1536" s="229" t="s">
        <v>310</v>
      </c>
      <c r="NUM1536" s="229" t="s">
        <v>3960</v>
      </c>
      <c r="NUN1536" s="229" t="s">
        <v>558</v>
      </c>
      <c r="NUO1536" s="229" t="s">
        <v>52</v>
      </c>
      <c r="NUP1536" s="229" t="s">
        <v>3961</v>
      </c>
      <c r="NUR1536" s="229" t="s">
        <v>3962</v>
      </c>
      <c r="NUS1536" s="229" t="s">
        <v>918</v>
      </c>
      <c r="NUT1536" s="229" t="s">
        <v>919</v>
      </c>
      <c r="NUU1536" s="229" t="s">
        <v>3963</v>
      </c>
      <c r="NUV1536" s="229" t="s">
        <v>559</v>
      </c>
      <c r="NUW1536" s="229" t="s">
        <v>294</v>
      </c>
      <c r="NUX1536" s="229" t="s">
        <v>289</v>
      </c>
      <c r="NUY1536" s="229" t="s">
        <v>35</v>
      </c>
      <c r="NUZ1536" s="229" t="s">
        <v>29</v>
      </c>
      <c r="NVA1536" s="229" t="s">
        <v>181</v>
      </c>
      <c r="NVB1536" s="229" t="s">
        <v>3964</v>
      </c>
      <c r="NVC1536" s="229" t="s">
        <v>239</v>
      </c>
      <c r="NVD1536" s="229" t="s">
        <v>1186</v>
      </c>
      <c r="NVE1536" s="229" t="s">
        <v>222</v>
      </c>
      <c r="NVF1536" s="229" t="s">
        <v>223</v>
      </c>
      <c r="NVG1536" s="229" t="s">
        <v>172</v>
      </c>
      <c r="NVH1536" s="229" t="s">
        <v>289</v>
      </c>
      <c r="NVI1536" s="229" t="s">
        <v>227</v>
      </c>
      <c r="NVM1536" s="229">
        <v>2024</v>
      </c>
      <c r="NVN1536" s="229" t="s">
        <v>57</v>
      </c>
      <c r="NVO1536" s="229" t="s">
        <v>3938</v>
      </c>
      <c r="NVP1536" s="229">
        <v>12974868</v>
      </c>
      <c r="NVQ1536" s="229" t="s">
        <v>3959</v>
      </c>
      <c r="NVR1536" s="229" t="s">
        <v>310</v>
      </c>
      <c r="NVS1536" s="229" t="s">
        <v>3960</v>
      </c>
      <c r="NVT1536" s="229" t="s">
        <v>558</v>
      </c>
      <c r="NVU1536" s="229" t="s">
        <v>52</v>
      </c>
      <c r="NVV1536" s="229" t="s">
        <v>3961</v>
      </c>
      <c r="NVX1536" s="229" t="s">
        <v>3962</v>
      </c>
      <c r="NVY1536" s="229" t="s">
        <v>918</v>
      </c>
      <c r="NVZ1536" s="229" t="s">
        <v>919</v>
      </c>
      <c r="NWA1536" s="229" t="s">
        <v>3963</v>
      </c>
      <c r="NWB1536" s="229" t="s">
        <v>559</v>
      </c>
      <c r="NWC1536" s="229" t="s">
        <v>294</v>
      </c>
      <c r="NWD1536" s="229" t="s">
        <v>289</v>
      </c>
      <c r="NWE1536" s="229" t="s">
        <v>35</v>
      </c>
      <c r="NWF1536" s="229" t="s">
        <v>29</v>
      </c>
      <c r="NWG1536" s="229" t="s">
        <v>181</v>
      </c>
      <c r="NWH1536" s="229" t="s">
        <v>3964</v>
      </c>
      <c r="NWI1536" s="229" t="s">
        <v>239</v>
      </c>
      <c r="NWJ1536" s="229" t="s">
        <v>1186</v>
      </c>
      <c r="NWK1536" s="229" t="s">
        <v>222</v>
      </c>
      <c r="NWL1536" s="229" t="s">
        <v>223</v>
      </c>
      <c r="NWM1536" s="229" t="s">
        <v>172</v>
      </c>
      <c r="NWN1536" s="229" t="s">
        <v>289</v>
      </c>
      <c r="NWO1536" s="229" t="s">
        <v>227</v>
      </c>
      <c r="NWS1536" s="229">
        <v>2024</v>
      </c>
      <c r="NWT1536" s="229" t="s">
        <v>57</v>
      </c>
      <c r="NWU1536" s="229" t="s">
        <v>3938</v>
      </c>
      <c r="NWV1536" s="229">
        <v>12974868</v>
      </c>
      <c r="NWW1536" s="229" t="s">
        <v>3959</v>
      </c>
      <c r="NWX1536" s="229" t="s">
        <v>310</v>
      </c>
      <c r="NWY1536" s="229" t="s">
        <v>3960</v>
      </c>
      <c r="NWZ1536" s="229" t="s">
        <v>558</v>
      </c>
      <c r="NXA1536" s="229" t="s">
        <v>52</v>
      </c>
      <c r="NXB1536" s="229" t="s">
        <v>3961</v>
      </c>
      <c r="NXD1536" s="229" t="s">
        <v>3962</v>
      </c>
      <c r="NXE1536" s="229" t="s">
        <v>918</v>
      </c>
      <c r="NXF1536" s="229" t="s">
        <v>919</v>
      </c>
      <c r="NXG1536" s="229" t="s">
        <v>3963</v>
      </c>
      <c r="NXH1536" s="229" t="s">
        <v>559</v>
      </c>
      <c r="NXI1536" s="229" t="s">
        <v>294</v>
      </c>
      <c r="NXJ1536" s="229" t="s">
        <v>289</v>
      </c>
      <c r="NXK1536" s="229" t="s">
        <v>35</v>
      </c>
      <c r="NXL1536" s="229" t="s">
        <v>29</v>
      </c>
      <c r="NXM1536" s="229" t="s">
        <v>181</v>
      </c>
      <c r="NXN1536" s="229" t="s">
        <v>3964</v>
      </c>
      <c r="NXO1536" s="229" t="s">
        <v>239</v>
      </c>
      <c r="NXP1536" s="229" t="s">
        <v>1186</v>
      </c>
      <c r="NXQ1536" s="229" t="s">
        <v>222</v>
      </c>
      <c r="NXR1536" s="229" t="s">
        <v>223</v>
      </c>
      <c r="NXS1536" s="229" t="s">
        <v>172</v>
      </c>
      <c r="NXT1536" s="229" t="s">
        <v>289</v>
      </c>
      <c r="NXU1536" s="229" t="s">
        <v>227</v>
      </c>
      <c r="NXY1536" s="229">
        <v>2024</v>
      </c>
      <c r="NXZ1536" s="229" t="s">
        <v>57</v>
      </c>
      <c r="NYA1536" s="229" t="s">
        <v>3938</v>
      </c>
      <c r="NYB1536" s="229">
        <v>12974868</v>
      </c>
      <c r="NYC1536" s="229" t="s">
        <v>3959</v>
      </c>
      <c r="NYD1536" s="229" t="s">
        <v>310</v>
      </c>
      <c r="NYE1536" s="229" t="s">
        <v>3960</v>
      </c>
      <c r="NYF1536" s="229" t="s">
        <v>558</v>
      </c>
      <c r="NYG1536" s="229" t="s">
        <v>52</v>
      </c>
      <c r="NYH1536" s="229" t="s">
        <v>3961</v>
      </c>
      <c r="NYJ1536" s="229" t="s">
        <v>3962</v>
      </c>
      <c r="NYK1536" s="229" t="s">
        <v>918</v>
      </c>
      <c r="NYL1536" s="229" t="s">
        <v>919</v>
      </c>
      <c r="NYM1536" s="229" t="s">
        <v>3963</v>
      </c>
      <c r="NYN1536" s="229" t="s">
        <v>559</v>
      </c>
      <c r="NYO1536" s="229" t="s">
        <v>294</v>
      </c>
      <c r="NYP1536" s="229" t="s">
        <v>289</v>
      </c>
      <c r="NYQ1536" s="229" t="s">
        <v>35</v>
      </c>
      <c r="NYR1536" s="229" t="s">
        <v>29</v>
      </c>
      <c r="NYS1536" s="229" t="s">
        <v>181</v>
      </c>
      <c r="NYT1536" s="229" t="s">
        <v>3964</v>
      </c>
      <c r="NYU1536" s="229" t="s">
        <v>239</v>
      </c>
      <c r="NYV1536" s="229" t="s">
        <v>1186</v>
      </c>
      <c r="NYW1536" s="229" t="s">
        <v>222</v>
      </c>
      <c r="NYX1536" s="229" t="s">
        <v>223</v>
      </c>
      <c r="NYY1536" s="229" t="s">
        <v>172</v>
      </c>
      <c r="NYZ1536" s="229" t="s">
        <v>289</v>
      </c>
      <c r="NZA1536" s="229" t="s">
        <v>227</v>
      </c>
      <c r="NZE1536" s="229">
        <v>2024</v>
      </c>
      <c r="NZF1536" s="229" t="s">
        <v>57</v>
      </c>
      <c r="NZG1536" s="229" t="s">
        <v>3938</v>
      </c>
      <c r="NZH1536" s="229">
        <v>12974868</v>
      </c>
      <c r="NZI1536" s="229" t="s">
        <v>3959</v>
      </c>
      <c r="NZJ1536" s="229" t="s">
        <v>310</v>
      </c>
      <c r="NZK1536" s="229" t="s">
        <v>3960</v>
      </c>
      <c r="NZL1536" s="229" t="s">
        <v>558</v>
      </c>
      <c r="NZM1536" s="229" t="s">
        <v>52</v>
      </c>
      <c r="NZN1536" s="229" t="s">
        <v>3961</v>
      </c>
      <c r="NZP1536" s="229" t="s">
        <v>3962</v>
      </c>
      <c r="NZQ1536" s="229" t="s">
        <v>918</v>
      </c>
      <c r="NZR1536" s="229" t="s">
        <v>919</v>
      </c>
      <c r="NZS1536" s="229" t="s">
        <v>3963</v>
      </c>
      <c r="NZT1536" s="229" t="s">
        <v>559</v>
      </c>
      <c r="NZU1536" s="229" t="s">
        <v>294</v>
      </c>
      <c r="NZV1536" s="229" t="s">
        <v>289</v>
      </c>
      <c r="NZW1536" s="229" t="s">
        <v>35</v>
      </c>
      <c r="NZX1536" s="229" t="s">
        <v>29</v>
      </c>
      <c r="NZY1536" s="229" t="s">
        <v>181</v>
      </c>
      <c r="NZZ1536" s="229" t="s">
        <v>3964</v>
      </c>
      <c r="OAA1536" s="229" t="s">
        <v>239</v>
      </c>
      <c r="OAB1536" s="229" t="s">
        <v>1186</v>
      </c>
      <c r="OAC1536" s="229" t="s">
        <v>222</v>
      </c>
      <c r="OAD1536" s="229" t="s">
        <v>223</v>
      </c>
      <c r="OAE1536" s="229" t="s">
        <v>172</v>
      </c>
      <c r="OAF1536" s="229" t="s">
        <v>289</v>
      </c>
      <c r="OAG1536" s="229" t="s">
        <v>227</v>
      </c>
      <c r="OAK1536" s="229">
        <v>2024</v>
      </c>
      <c r="OAL1536" s="229" t="s">
        <v>57</v>
      </c>
      <c r="OAM1536" s="229" t="s">
        <v>3938</v>
      </c>
      <c r="OAN1536" s="229">
        <v>12974868</v>
      </c>
      <c r="OAO1536" s="229" t="s">
        <v>3959</v>
      </c>
      <c r="OAP1536" s="229" t="s">
        <v>310</v>
      </c>
      <c r="OAQ1536" s="229" t="s">
        <v>3960</v>
      </c>
      <c r="OAR1536" s="229" t="s">
        <v>558</v>
      </c>
      <c r="OAS1536" s="229" t="s">
        <v>52</v>
      </c>
      <c r="OAT1536" s="229" t="s">
        <v>3961</v>
      </c>
      <c r="OAV1536" s="229" t="s">
        <v>3962</v>
      </c>
      <c r="OAW1536" s="229" t="s">
        <v>918</v>
      </c>
      <c r="OAX1536" s="229" t="s">
        <v>919</v>
      </c>
      <c r="OAY1536" s="229" t="s">
        <v>3963</v>
      </c>
      <c r="OAZ1536" s="229" t="s">
        <v>559</v>
      </c>
      <c r="OBA1536" s="229" t="s">
        <v>294</v>
      </c>
      <c r="OBB1536" s="229" t="s">
        <v>289</v>
      </c>
      <c r="OBC1536" s="229" t="s">
        <v>35</v>
      </c>
      <c r="OBD1536" s="229" t="s">
        <v>29</v>
      </c>
      <c r="OBE1536" s="229" t="s">
        <v>181</v>
      </c>
      <c r="OBF1536" s="229" t="s">
        <v>3964</v>
      </c>
      <c r="OBG1536" s="229" t="s">
        <v>239</v>
      </c>
      <c r="OBH1536" s="229" t="s">
        <v>1186</v>
      </c>
      <c r="OBI1536" s="229" t="s">
        <v>222</v>
      </c>
      <c r="OBJ1536" s="229" t="s">
        <v>223</v>
      </c>
      <c r="OBK1536" s="229" t="s">
        <v>172</v>
      </c>
      <c r="OBL1536" s="229" t="s">
        <v>289</v>
      </c>
      <c r="OBM1536" s="229" t="s">
        <v>227</v>
      </c>
      <c r="OBQ1536" s="229">
        <v>2024</v>
      </c>
      <c r="OBR1536" s="229" t="s">
        <v>57</v>
      </c>
      <c r="OBS1536" s="229" t="s">
        <v>3938</v>
      </c>
      <c r="OBT1536" s="229">
        <v>12974868</v>
      </c>
      <c r="OBU1536" s="229" t="s">
        <v>3959</v>
      </c>
      <c r="OBV1536" s="229" t="s">
        <v>310</v>
      </c>
      <c r="OBW1536" s="229" t="s">
        <v>3960</v>
      </c>
      <c r="OBX1536" s="229" t="s">
        <v>558</v>
      </c>
      <c r="OBY1536" s="229" t="s">
        <v>52</v>
      </c>
      <c r="OBZ1536" s="229" t="s">
        <v>3961</v>
      </c>
      <c r="OCB1536" s="229" t="s">
        <v>3962</v>
      </c>
      <c r="OCC1536" s="229" t="s">
        <v>918</v>
      </c>
      <c r="OCD1536" s="229" t="s">
        <v>919</v>
      </c>
      <c r="OCE1536" s="229" t="s">
        <v>3963</v>
      </c>
      <c r="OCF1536" s="229" t="s">
        <v>559</v>
      </c>
      <c r="OCG1536" s="229" t="s">
        <v>294</v>
      </c>
      <c r="OCH1536" s="229" t="s">
        <v>289</v>
      </c>
      <c r="OCI1536" s="229" t="s">
        <v>35</v>
      </c>
      <c r="OCJ1536" s="229" t="s">
        <v>29</v>
      </c>
      <c r="OCK1536" s="229" t="s">
        <v>181</v>
      </c>
      <c r="OCL1536" s="229" t="s">
        <v>3964</v>
      </c>
      <c r="OCM1536" s="229" t="s">
        <v>239</v>
      </c>
      <c r="OCN1536" s="229" t="s">
        <v>1186</v>
      </c>
      <c r="OCO1536" s="229" t="s">
        <v>222</v>
      </c>
      <c r="OCP1536" s="229" t="s">
        <v>223</v>
      </c>
      <c r="OCQ1536" s="229" t="s">
        <v>172</v>
      </c>
      <c r="OCR1536" s="229" t="s">
        <v>289</v>
      </c>
      <c r="OCS1536" s="229" t="s">
        <v>227</v>
      </c>
      <c r="OCW1536" s="229">
        <v>2024</v>
      </c>
      <c r="OCX1536" s="229" t="s">
        <v>57</v>
      </c>
      <c r="OCY1536" s="229" t="s">
        <v>3938</v>
      </c>
      <c r="OCZ1536" s="229">
        <v>12974868</v>
      </c>
      <c r="ODA1536" s="229" t="s">
        <v>3959</v>
      </c>
      <c r="ODB1536" s="229" t="s">
        <v>310</v>
      </c>
      <c r="ODC1536" s="229" t="s">
        <v>3960</v>
      </c>
      <c r="ODD1536" s="229" t="s">
        <v>558</v>
      </c>
      <c r="ODE1536" s="229" t="s">
        <v>52</v>
      </c>
      <c r="ODF1536" s="229" t="s">
        <v>3961</v>
      </c>
      <c r="ODH1536" s="229" t="s">
        <v>3962</v>
      </c>
      <c r="ODI1536" s="229" t="s">
        <v>918</v>
      </c>
      <c r="ODJ1536" s="229" t="s">
        <v>919</v>
      </c>
      <c r="ODK1536" s="229" t="s">
        <v>3963</v>
      </c>
      <c r="ODL1536" s="229" t="s">
        <v>559</v>
      </c>
      <c r="ODM1536" s="229" t="s">
        <v>294</v>
      </c>
      <c r="ODN1536" s="229" t="s">
        <v>289</v>
      </c>
      <c r="ODO1536" s="229" t="s">
        <v>35</v>
      </c>
      <c r="ODP1536" s="229" t="s">
        <v>29</v>
      </c>
      <c r="ODQ1536" s="229" t="s">
        <v>181</v>
      </c>
      <c r="ODR1536" s="229" t="s">
        <v>3964</v>
      </c>
      <c r="ODS1536" s="229" t="s">
        <v>239</v>
      </c>
      <c r="ODT1536" s="229" t="s">
        <v>1186</v>
      </c>
      <c r="ODU1536" s="229" t="s">
        <v>222</v>
      </c>
      <c r="ODV1536" s="229" t="s">
        <v>223</v>
      </c>
      <c r="ODW1536" s="229" t="s">
        <v>172</v>
      </c>
      <c r="ODX1536" s="229" t="s">
        <v>289</v>
      </c>
      <c r="ODY1536" s="229" t="s">
        <v>227</v>
      </c>
      <c r="OEC1536" s="229">
        <v>2024</v>
      </c>
      <c r="OED1536" s="229" t="s">
        <v>57</v>
      </c>
      <c r="OEE1536" s="229" t="s">
        <v>3938</v>
      </c>
      <c r="OEF1536" s="229">
        <v>12974868</v>
      </c>
      <c r="OEG1536" s="229" t="s">
        <v>3959</v>
      </c>
      <c r="OEH1536" s="229" t="s">
        <v>310</v>
      </c>
      <c r="OEI1536" s="229" t="s">
        <v>3960</v>
      </c>
      <c r="OEJ1536" s="229" t="s">
        <v>558</v>
      </c>
      <c r="OEK1536" s="229" t="s">
        <v>52</v>
      </c>
      <c r="OEL1536" s="229" t="s">
        <v>3961</v>
      </c>
      <c r="OEN1536" s="229" t="s">
        <v>3962</v>
      </c>
      <c r="OEO1536" s="229" t="s">
        <v>918</v>
      </c>
      <c r="OEP1536" s="229" t="s">
        <v>919</v>
      </c>
      <c r="OEQ1536" s="229" t="s">
        <v>3963</v>
      </c>
      <c r="OER1536" s="229" t="s">
        <v>559</v>
      </c>
      <c r="OES1536" s="229" t="s">
        <v>294</v>
      </c>
      <c r="OET1536" s="229" t="s">
        <v>289</v>
      </c>
      <c r="OEU1536" s="229" t="s">
        <v>35</v>
      </c>
      <c r="OEV1536" s="229" t="s">
        <v>29</v>
      </c>
      <c r="OEW1536" s="229" t="s">
        <v>181</v>
      </c>
      <c r="OEX1536" s="229" t="s">
        <v>3964</v>
      </c>
      <c r="OEY1536" s="229" t="s">
        <v>239</v>
      </c>
      <c r="OEZ1536" s="229" t="s">
        <v>1186</v>
      </c>
      <c r="OFA1536" s="229" t="s">
        <v>222</v>
      </c>
      <c r="OFB1536" s="229" t="s">
        <v>223</v>
      </c>
      <c r="OFC1536" s="229" t="s">
        <v>172</v>
      </c>
      <c r="OFD1536" s="229" t="s">
        <v>289</v>
      </c>
      <c r="OFE1536" s="229" t="s">
        <v>227</v>
      </c>
      <c r="OFI1536" s="229">
        <v>2024</v>
      </c>
      <c r="OFJ1536" s="229" t="s">
        <v>57</v>
      </c>
      <c r="OFK1536" s="229" t="s">
        <v>3938</v>
      </c>
      <c r="OFL1536" s="229">
        <v>12974868</v>
      </c>
      <c r="OFM1536" s="229" t="s">
        <v>3959</v>
      </c>
      <c r="OFN1536" s="229" t="s">
        <v>310</v>
      </c>
      <c r="OFO1536" s="229" t="s">
        <v>3960</v>
      </c>
      <c r="OFP1536" s="229" t="s">
        <v>558</v>
      </c>
      <c r="OFQ1536" s="229" t="s">
        <v>52</v>
      </c>
      <c r="OFR1536" s="229" t="s">
        <v>3961</v>
      </c>
      <c r="OFT1536" s="229" t="s">
        <v>3962</v>
      </c>
      <c r="OFU1536" s="229" t="s">
        <v>918</v>
      </c>
      <c r="OFV1536" s="229" t="s">
        <v>919</v>
      </c>
      <c r="OFW1536" s="229" t="s">
        <v>3963</v>
      </c>
      <c r="OFX1536" s="229" t="s">
        <v>559</v>
      </c>
      <c r="OFY1536" s="229" t="s">
        <v>294</v>
      </c>
      <c r="OFZ1536" s="229" t="s">
        <v>289</v>
      </c>
      <c r="OGA1536" s="229" t="s">
        <v>35</v>
      </c>
      <c r="OGB1536" s="229" t="s">
        <v>29</v>
      </c>
      <c r="OGC1536" s="229" t="s">
        <v>181</v>
      </c>
      <c r="OGD1536" s="229" t="s">
        <v>3964</v>
      </c>
      <c r="OGE1536" s="229" t="s">
        <v>239</v>
      </c>
      <c r="OGF1536" s="229" t="s">
        <v>1186</v>
      </c>
      <c r="OGG1536" s="229" t="s">
        <v>222</v>
      </c>
      <c r="OGH1536" s="229" t="s">
        <v>223</v>
      </c>
      <c r="OGI1536" s="229" t="s">
        <v>172</v>
      </c>
      <c r="OGJ1536" s="229" t="s">
        <v>289</v>
      </c>
      <c r="OGK1536" s="229" t="s">
        <v>227</v>
      </c>
      <c r="OGO1536" s="229">
        <v>2024</v>
      </c>
      <c r="OGP1536" s="229" t="s">
        <v>57</v>
      </c>
      <c r="OGQ1536" s="229" t="s">
        <v>3938</v>
      </c>
      <c r="OGR1536" s="229">
        <v>12974868</v>
      </c>
      <c r="OGS1536" s="229" t="s">
        <v>3959</v>
      </c>
      <c r="OGT1536" s="229" t="s">
        <v>310</v>
      </c>
      <c r="OGU1536" s="229" t="s">
        <v>3960</v>
      </c>
      <c r="OGV1536" s="229" t="s">
        <v>558</v>
      </c>
      <c r="OGW1536" s="229" t="s">
        <v>52</v>
      </c>
      <c r="OGX1536" s="229" t="s">
        <v>3961</v>
      </c>
      <c r="OGZ1536" s="229" t="s">
        <v>3962</v>
      </c>
      <c r="OHA1536" s="229" t="s">
        <v>918</v>
      </c>
      <c r="OHB1536" s="229" t="s">
        <v>919</v>
      </c>
      <c r="OHC1536" s="229" t="s">
        <v>3963</v>
      </c>
      <c r="OHD1536" s="229" t="s">
        <v>559</v>
      </c>
      <c r="OHE1536" s="229" t="s">
        <v>294</v>
      </c>
      <c r="OHF1536" s="229" t="s">
        <v>289</v>
      </c>
      <c r="OHG1536" s="229" t="s">
        <v>35</v>
      </c>
      <c r="OHH1536" s="229" t="s">
        <v>29</v>
      </c>
      <c r="OHI1536" s="229" t="s">
        <v>181</v>
      </c>
      <c r="OHJ1536" s="229" t="s">
        <v>3964</v>
      </c>
      <c r="OHK1536" s="229" t="s">
        <v>239</v>
      </c>
      <c r="OHL1536" s="229" t="s">
        <v>1186</v>
      </c>
      <c r="OHM1536" s="229" t="s">
        <v>222</v>
      </c>
      <c r="OHN1536" s="229" t="s">
        <v>223</v>
      </c>
      <c r="OHO1536" s="229" t="s">
        <v>172</v>
      </c>
      <c r="OHP1536" s="229" t="s">
        <v>289</v>
      </c>
      <c r="OHQ1536" s="229" t="s">
        <v>227</v>
      </c>
      <c r="OHU1536" s="229">
        <v>2024</v>
      </c>
      <c r="OHV1536" s="229" t="s">
        <v>57</v>
      </c>
      <c r="OHW1536" s="229" t="s">
        <v>3938</v>
      </c>
      <c r="OHX1536" s="229">
        <v>12974868</v>
      </c>
      <c r="OHY1536" s="229" t="s">
        <v>3959</v>
      </c>
      <c r="OHZ1536" s="229" t="s">
        <v>310</v>
      </c>
      <c r="OIA1536" s="229" t="s">
        <v>3960</v>
      </c>
      <c r="OIB1536" s="229" t="s">
        <v>558</v>
      </c>
      <c r="OIC1536" s="229" t="s">
        <v>52</v>
      </c>
      <c r="OID1536" s="229" t="s">
        <v>3961</v>
      </c>
      <c r="OIF1536" s="229" t="s">
        <v>3962</v>
      </c>
      <c r="OIG1536" s="229" t="s">
        <v>918</v>
      </c>
      <c r="OIH1536" s="229" t="s">
        <v>919</v>
      </c>
      <c r="OII1536" s="229" t="s">
        <v>3963</v>
      </c>
      <c r="OIJ1536" s="229" t="s">
        <v>559</v>
      </c>
      <c r="OIK1536" s="229" t="s">
        <v>294</v>
      </c>
      <c r="OIL1536" s="229" t="s">
        <v>289</v>
      </c>
      <c r="OIM1536" s="229" t="s">
        <v>35</v>
      </c>
      <c r="OIN1536" s="229" t="s">
        <v>29</v>
      </c>
      <c r="OIO1536" s="229" t="s">
        <v>181</v>
      </c>
      <c r="OIP1536" s="229" t="s">
        <v>3964</v>
      </c>
      <c r="OIQ1536" s="229" t="s">
        <v>239</v>
      </c>
      <c r="OIR1536" s="229" t="s">
        <v>1186</v>
      </c>
      <c r="OIS1536" s="229" t="s">
        <v>222</v>
      </c>
      <c r="OIT1536" s="229" t="s">
        <v>223</v>
      </c>
      <c r="OIU1536" s="229" t="s">
        <v>172</v>
      </c>
      <c r="OIV1536" s="229" t="s">
        <v>289</v>
      </c>
      <c r="OIW1536" s="229" t="s">
        <v>227</v>
      </c>
      <c r="OJA1536" s="229">
        <v>2024</v>
      </c>
      <c r="OJB1536" s="229" t="s">
        <v>57</v>
      </c>
      <c r="OJC1536" s="229" t="s">
        <v>3938</v>
      </c>
      <c r="OJD1536" s="229">
        <v>12974868</v>
      </c>
      <c r="OJE1536" s="229" t="s">
        <v>3959</v>
      </c>
      <c r="OJF1536" s="229" t="s">
        <v>310</v>
      </c>
      <c r="OJG1536" s="229" t="s">
        <v>3960</v>
      </c>
      <c r="OJH1536" s="229" t="s">
        <v>558</v>
      </c>
      <c r="OJI1536" s="229" t="s">
        <v>52</v>
      </c>
      <c r="OJJ1536" s="229" t="s">
        <v>3961</v>
      </c>
      <c r="OJL1536" s="229" t="s">
        <v>3962</v>
      </c>
      <c r="OJM1536" s="229" t="s">
        <v>918</v>
      </c>
      <c r="OJN1536" s="229" t="s">
        <v>919</v>
      </c>
      <c r="OJO1536" s="229" t="s">
        <v>3963</v>
      </c>
      <c r="OJP1536" s="229" t="s">
        <v>559</v>
      </c>
      <c r="OJQ1536" s="229" t="s">
        <v>294</v>
      </c>
      <c r="OJR1536" s="229" t="s">
        <v>289</v>
      </c>
      <c r="OJS1536" s="229" t="s">
        <v>35</v>
      </c>
      <c r="OJT1536" s="229" t="s">
        <v>29</v>
      </c>
      <c r="OJU1536" s="229" t="s">
        <v>181</v>
      </c>
      <c r="OJV1536" s="229" t="s">
        <v>3964</v>
      </c>
      <c r="OJW1536" s="229" t="s">
        <v>239</v>
      </c>
      <c r="OJX1536" s="229" t="s">
        <v>1186</v>
      </c>
      <c r="OJY1536" s="229" t="s">
        <v>222</v>
      </c>
      <c r="OJZ1536" s="229" t="s">
        <v>223</v>
      </c>
      <c r="OKA1536" s="229" t="s">
        <v>172</v>
      </c>
      <c r="OKB1536" s="229" t="s">
        <v>289</v>
      </c>
      <c r="OKC1536" s="229" t="s">
        <v>227</v>
      </c>
      <c r="OKG1536" s="229">
        <v>2024</v>
      </c>
      <c r="OKH1536" s="229" t="s">
        <v>57</v>
      </c>
      <c r="OKI1536" s="229" t="s">
        <v>3938</v>
      </c>
      <c r="OKJ1536" s="229">
        <v>12974868</v>
      </c>
      <c r="OKK1536" s="229" t="s">
        <v>3959</v>
      </c>
      <c r="OKL1536" s="229" t="s">
        <v>310</v>
      </c>
      <c r="OKM1536" s="229" t="s">
        <v>3960</v>
      </c>
      <c r="OKN1536" s="229" t="s">
        <v>558</v>
      </c>
      <c r="OKO1536" s="229" t="s">
        <v>52</v>
      </c>
      <c r="OKP1536" s="229" t="s">
        <v>3961</v>
      </c>
      <c r="OKR1536" s="229" t="s">
        <v>3962</v>
      </c>
      <c r="OKS1536" s="229" t="s">
        <v>918</v>
      </c>
      <c r="OKT1536" s="229" t="s">
        <v>919</v>
      </c>
      <c r="OKU1536" s="229" t="s">
        <v>3963</v>
      </c>
      <c r="OKV1536" s="229" t="s">
        <v>559</v>
      </c>
      <c r="OKW1536" s="229" t="s">
        <v>294</v>
      </c>
      <c r="OKX1536" s="229" t="s">
        <v>289</v>
      </c>
      <c r="OKY1536" s="229" t="s">
        <v>35</v>
      </c>
      <c r="OKZ1536" s="229" t="s">
        <v>29</v>
      </c>
      <c r="OLA1536" s="229" t="s">
        <v>181</v>
      </c>
      <c r="OLB1536" s="229" t="s">
        <v>3964</v>
      </c>
      <c r="OLC1536" s="229" t="s">
        <v>239</v>
      </c>
      <c r="OLD1536" s="229" t="s">
        <v>1186</v>
      </c>
      <c r="OLE1536" s="229" t="s">
        <v>222</v>
      </c>
      <c r="OLF1536" s="229" t="s">
        <v>223</v>
      </c>
      <c r="OLG1536" s="229" t="s">
        <v>172</v>
      </c>
      <c r="OLH1536" s="229" t="s">
        <v>289</v>
      </c>
      <c r="OLI1536" s="229" t="s">
        <v>227</v>
      </c>
      <c r="OLM1536" s="229">
        <v>2024</v>
      </c>
      <c r="OLN1536" s="229" t="s">
        <v>57</v>
      </c>
      <c r="OLO1536" s="229" t="s">
        <v>3938</v>
      </c>
      <c r="OLP1536" s="229">
        <v>12974868</v>
      </c>
      <c r="OLQ1536" s="229" t="s">
        <v>3959</v>
      </c>
      <c r="OLR1536" s="229" t="s">
        <v>310</v>
      </c>
      <c r="OLS1536" s="229" t="s">
        <v>3960</v>
      </c>
      <c r="OLT1536" s="229" t="s">
        <v>558</v>
      </c>
      <c r="OLU1536" s="229" t="s">
        <v>52</v>
      </c>
      <c r="OLV1536" s="229" t="s">
        <v>3961</v>
      </c>
      <c r="OLX1536" s="229" t="s">
        <v>3962</v>
      </c>
      <c r="OLY1536" s="229" t="s">
        <v>918</v>
      </c>
      <c r="OLZ1536" s="229" t="s">
        <v>919</v>
      </c>
      <c r="OMA1536" s="229" t="s">
        <v>3963</v>
      </c>
      <c r="OMB1536" s="229" t="s">
        <v>559</v>
      </c>
      <c r="OMC1536" s="229" t="s">
        <v>294</v>
      </c>
      <c r="OMD1536" s="229" t="s">
        <v>289</v>
      </c>
      <c r="OME1536" s="229" t="s">
        <v>35</v>
      </c>
      <c r="OMF1536" s="229" t="s">
        <v>29</v>
      </c>
      <c r="OMG1536" s="229" t="s">
        <v>181</v>
      </c>
      <c r="OMH1536" s="229" t="s">
        <v>3964</v>
      </c>
      <c r="OMI1536" s="229" t="s">
        <v>239</v>
      </c>
      <c r="OMJ1536" s="229" t="s">
        <v>1186</v>
      </c>
      <c r="OMK1536" s="229" t="s">
        <v>222</v>
      </c>
      <c r="OML1536" s="229" t="s">
        <v>223</v>
      </c>
      <c r="OMM1536" s="229" t="s">
        <v>172</v>
      </c>
      <c r="OMN1536" s="229" t="s">
        <v>289</v>
      </c>
      <c r="OMO1536" s="229" t="s">
        <v>227</v>
      </c>
      <c r="OMS1536" s="229">
        <v>2024</v>
      </c>
      <c r="OMT1536" s="229" t="s">
        <v>57</v>
      </c>
      <c r="OMU1536" s="229" t="s">
        <v>3938</v>
      </c>
      <c r="OMV1536" s="229">
        <v>12974868</v>
      </c>
      <c r="OMW1536" s="229" t="s">
        <v>3959</v>
      </c>
      <c r="OMX1536" s="229" t="s">
        <v>310</v>
      </c>
      <c r="OMY1536" s="229" t="s">
        <v>3960</v>
      </c>
      <c r="OMZ1536" s="229" t="s">
        <v>558</v>
      </c>
      <c r="ONA1536" s="229" t="s">
        <v>52</v>
      </c>
      <c r="ONB1536" s="229" t="s">
        <v>3961</v>
      </c>
      <c r="OND1536" s="229" t="s">
        <v>3962</v>
      </c>
      <c r="ONE1536" s="229" t="s">
        <v>918</v>
      </c>
      <c r="ONF1536" s="229" t="s">
        <v>919</v>
      </c>
      <c r="ONG1536" s="229" t="s">
        <v>3963</v>
      </c>
      <c r="ONH1536" s="229" t="s">
        <v>559</v>
      </c>
      <c r="ONI1536" s="229" t="s">
        <v>294</v>
      </c>
      <c r="ONJ1536" s="229" t="s">
        <v>289</v>
      </c>
      <c r="ONK1536" s="229" t="s">
        <v>35</v>
      </c>
      <c r="ONL1536" s="229" t="s">
        <v>29</v>
      </c>
      <c r="ONM1536" s="229" t="s">
        <v>181</v>
      </c>
      <c r="ONN1536" s="229" t="s">
        <v>3964</v>
      </c>
      <c r="ONO1536" s="229" t="s">
        <v>239</v>
      </c>
      <c r="ONP1536" s="229" t="s">
        <v>1186</v>
      </c>
      <c r="ONQ1536" s="229" t="s">
        <v>222</v>
      </c>
      <c r="ONR1536" s="229" t="s">
        <v>223</v>
      </c>
      <c r="ONS1536" s="229" t="s">
        <v>172</v>
      </c>
      <c r="ONT1536" s="229" t="s">
        <v>289</v>
      </c>
      <c r="ONU1536" s="229" t="s">
        <v>227</v>
      </c>
      <c r="ONY1536" s="229">
        <v>2024</v>
      </c>
      <c r="ONZ1536" s="229" t="s">
        <v>57</v>
      </c>
      <c r="OOA1536" s="229" t="s">
        <v>3938</v>
      </c>
      <c r="OOB1536" s="229">
        <v>12974868</v>
      </c>
      <c r="OOC1536" s="229" t="s">
        <v>3959</v>
      </c>
      <c r="OOD1536" s="229" t="s">
        <v>310</v>
      </c>
      <c r="OOE1536" s="229" t="s">
        <v>3960</v>
      </c>
      <c r="OOF1536" s="229" t="s">
        <v>558</v>
      </c>
      <c r="OOG1536" s="229" t="s">
        <v>52</v>
      </c>
      <c r="OOH1536" s="229" t="s">
        <v>3961</v>
      </c>
      <c r="OOJ1536" s="229" t="s">
        <v>3962</v>
      </c>
      <c r="OOK1536" s="229" t="s">
        <v>918</v>
      </c>
      <c r="OOL1536" s="229" t="s">
        <v>919</v>
      </c>
      <c r="OOM1536" s="229" t="s">
        <v>3963</v>
      </c>
      <c r="OON1536" s="229" t="s">
        <v>559</v>
      </c>
      <c r="OOO1536" s="229" t="s">
        <v>294</v>
      </c>
      <c r="OOP1536" s="229" t="s">
        <v>289</v>
      </c>
      <c r="OOQ1536" s="229" t="s">
        <v>35</v>
      </c>
      <c r="OOR1536" s="229" t="s">
        <v>29</v>
      </c>
      <c r="OOS1536" s="229" t="s">
        <v>181</v>
      </c>
      <c r="OOT1536" s="229" t="s">
        <v>3964</v>
      </c>
      <c r="OOU1536" s="229" t="s">
        <v>239</v>
      </c>
      <c r="OOV1536" s="229" t="s">
        <v>1186</v>
      </c>
      <c r="OOW1536" s="229" t="s">
        <v>222</v>
      </c>
      <c r="OOX1536" s="229" t="s">
        <v>223</v>
      </c>
      <c r="OOY1536" s="229" t="s">
        <v>172</v>
      </c>
      <c r="OOZ1536" s="229" t="s">
        <v>289</v>
      </c>
      <c r="OPA1536" s="229" t="s">
        <v>227</v>
      </c>
      <c r="OPE1536" s="229">
        <v>2024</v>
      </c>
      <c r="OPF1536" s="229" t="s">
        <v>57</v>
      </c>
      <c r="OPG1536" s="229" t="s">
        <v>3938</v>
      </c>
      <c r="OPH1536" s="229">
        <v>12974868</v>
      </c>
      <c r="OPI1536" s="229" t="s">
        <v>3959</v>
      </c>
      <c r="OPJ1536" s="229" t="s">
        <v>310</v>
      </c>
      <c r="OPK1536" s="229" t="s">
        <v>3960</v>
      </c>
      <c r="OPL1536" s="229" t="s">
        <v>558</v>
      </c>
      <c r="OPM1536" s="229" t="s">
        <v>52</v>
      </c>
      <c r="OPN1536" s="229" t="s">
        <v>3961</v>
      </c>
      <c r="OPP1536" s="229" t="s">
        <v>3962</v>
      </c>
      <c r="OPQ1536" s="229" t="s">
        <v>918</v>
      </c>
      <c r="OPR1536" s="229" t="s">
        <v>919</v>
      </c>
      <c r="OPS1536" s="229" t="s">
        <v>3963</v>
      </c>
      <c r="OPT1536" s="229" t="s">
        <v>559</v>
      </c>
      <c r="OPU1536" s="229" t="s">
        <v>294</v>
      </c>
      <c r="OPV1536" s="229" t="s">
        <v>289</v>
      </c>
      <c r="OPW1536" s="229" t="s">
        <v>35</v>
      </c>
      <c r="OPX1536" s="229" t="s">
        <v>29</v>
      </c>
      <c r="OPY1536" s="229" t="s">
        <v>181</v>
      </c>
      <c r="OPZ1536" s="229" t="s">
        <v>3964</v>
      </c>
      <c r="OQA1536" s="229" t="s">
        <v>239</v>
      </c>
      <c r="OQB1536" s="229" t="s">
        <v>1186</v>
      </c>
      <c r="OQC1536" s="229" t="s">
        <v>222</v>
      </c>
      <c r="OQD1536" s="229" t="s">
        <v>223</v>
      </c>
      <c r="OQE1536" s="229" t="s">
        <v>172</v>
      </c>
      <c r="OQF1536" s="229" t="s">
        <v>289</v>
      </c>
      <c r="OQG1536" s="229" t="s">
        <v>227</v>
      </c>
      <c r="OQK1536" s="229">
        <v>2024</v>
      </c>
      <c r="OQL1536" s="229" t="s">
        <v>57</v>
      </c>
      <c r="OQM1536" s="229" t="s">
        <v>3938</v>
      </c>
      <c r="OQN1536" s="229">
        <v>12974868</v>
      </c>
      <c r="OQO1536" s="229" t="s">
        <v>3959</v>
      </c>
      <c r="OQP1536" s="229" t="s">
        <v>310</v>
      </c>
      <c r="OQQ1536" s="229" t="s">
        <v>3960</v>
      </c>
      <c r="OQR1536" s="229" t="s">
        <v>558</v>
      </c>
      <c r="OQS1536" s="229" t="s">
        <v>52</v>
      </c>
      <c r="OQT1536" s="229" t="s">
        <v>3961</v>
      </c>
      <c r="OQV1536" s="229" t="s">
        <v>3962</v>
      </c>
      <c r="OQW1536" s="229" t="s">
        <v>918</v>
      </c>
      <c r="OQX1536" s="229" t="s">
        <v>919</v>
      </c>
      <c r="OQY1536" s="229" t="s">
        <v>3963</v>
      </c>
      <c r="OQZ1536" s="229" t="s">
        <v>559</v>
      </c>
      <c r="ORA1536" s="229" t="s">
        <v>294</v>
      </c>
      <c r="ORB1536" s="229" t="s">
        <v>289</v>
      </c>
      <c r="ORC1536" s="229" t="s">
        <v>35</v>
      </c>
      <c r="ORD1536" s="229" t="s">
        <v>29</v>
      </c>
      <c r="ORE1536" s="229" t="s">
        <v>181</v>
      </c>
      <c r="ORF1536" s="229" t="s">
        <v>3964</v>
      </c>
      <c r="ORG1536" s="229" t="s">
        <v>239</v>
      </c>
      <c r="ORH1536" s="229" t="s">
        <v>1186</v>
      </c>
      <c r="ORI1536" s="229" t="s">
        <v>222</v>
      </c>
      <c r="ORJ1536" s="229" t="s">
        <v>223</v>
      </c>
      <c r="ORK1536" s="229" t="s">
        <v>172</v>
      </c>
      <c r="ORL1536" s="229" t="s">
        <v>289</v>
      </c>
      <c r="ORM1536" s="229" t="s">
        <v>227</v>
      </c>
      <c r="ORQ1536" s="229">
        <v>2024</v>
      </c>
      <c r="ORR1536" s="229" t="s">
        <v>57</v>
      </c>
      <c r="ORS1536" s="229" t="s">
        <v>3938</v>
      </c>
      <c r="ORT1536" s="229">
        <v>12974868</v>
      </c>
      <c r="ORU1536" s="229" t="s">
        <v>3959</v>
      </c>
      <c r="ORV1536" s="229" t="s">
        <v>310</v>
      </c>
      <c r="ORW1536" s="229" t="s">
        <v>3960</v>
      </c>
      <c r="ORX1536" s="229" t="s">
        <v>558</v>
      </c>
      <c r="ORY1536" s="229" t="s">
        <v>52</v>
      </c>
      <c r="ORZ1536" s="229" t="s">
        <v>3961</v>
      </c>
      <c r="OSB1536" s="229" t="s">
        <v>3962</v>
      </c>
      <c r="OSC1536" s="229" t="s">
        <v>918</v>
      </c>
      <c r="OSD1536" s="229" t="s">
        <v>919</v>
      </c>
      <c r="OSE1536" s="229" t="s">
        <v>3963</v>
      </c>
      <c r="OSF1536" s="229" t="s">
        <v>559</v>
      </c>
      <c r="OSG1536" s="229" t="s">
        <v>294</v>
      </c>
      <c r="OSH1536" s="229" t="s">
        <v>289</v>
      </c>
      <c r="OSI1536" s="229" t="s">
        <v>35</v>
      </c>
      <c r="OSJ1536" s="229" t="s">
        <v>29</v>
      </c>
      <c r="OSK1536" s="229" t="s">
        <v>181</v>
      </c>
      <c r="OSL1536" s="229" t="s">
        <v>3964</v>
      </c>
      <c r="OSM1536" s="229" t="s">
        <v>239</v>
      </c>
      <c r="OSN1536" s="229" t="s">
        <v>1186</v>
      </c>
      <c r="OSO1536" s="229" t="s">
        <v>222</v>
      </c>
      <c r="OSP1536" s="229" t="s">
        <v>223</v>
      </c>
      <c r="OSQ1536" s="229" t="s">
        <v>172</v>
      </c>
      <c r="OSR1536" s="229" t="s">
        <v>289</v>
      </c>
      <c r="OSS1536" s="229" t="s">
        <v>227</v>
      </c>
      <c r="OSW1536" s="229">
        <v>2024</v>
      </c>
      <c r="OSX1536" s="229" t="s">
        <v>57</v>
      </c>
      <c r="OSY1536" s="229" t="s">
        <v>3938</v>
      </c>
      <c r="OSZ1536" s="229">
        <v>12974868</v>
      </c>
      <c r="OTA1536" s="229" t="s">
        <v>3959</v>
      </c>
      <c r="OTB1536" s="229" t="s">
        <v>310</v>
      </c>
      <c r="OTC1536" s="229" t="s">
        <v>3960</v>
      </c>
      <c r="OTD1536" s="229" t="s">
        <v>558</v>
      </c>
      <c r="OTE1536" s="229" t="s">
        <v>52</v>
      </c>
      <c r="OTF1536" s="229" t="s">
        <v>3961</v>
      </c>
      <c r="OTH1536" s="229" t="s">
        <v>3962</v>
      </c>
      <c r="OTI1536" s="229" t="s">
        <v>918</v>
      </c>
      <c r="OTJ1536" s="229" t="s">
        <v>919</v>
      </c>
      <c r="OTK1536" s="229" t="s">
        <v>3963</v>
      </c>
      <c r="OTL1536" s="229" t="s">
        <v>559</v>
      </c>
      <c r="OTM1536" s="229" t="s">
        <v>294</v>
      </c>
      <c r="OTN1536" s="229" t="s">
        <v>289</v>
      </c>
      <c r="OTO1536" s="229" t="s">
        <v>35</v>
      </c>
      <c r="OTP1536" s="229" t="s">
        <v>29</v>
      </c>
      <c r="OTQ1536" s="229" t="s">
        <v>181</v>
      </c>
      <c r="OTR1536" s="229" t="s">
        <v>3964</v>
      </c>
      <c r="OTS1536" s="229" t="s">
        <v>239</v>
      </c>
      <c r="OTT1536" s="229" t="s">
        <v>1186</v>
      </c>
      <c r="OTU1536" s="229" t="s">
        <v>222</v>
      </c>
      <c r="OTV1536" s="229" t="s">
        <v>223</v>
      </c>
      <c r="OTW1536" s="229" t="s">
        <v>172</v>
      </c>
      <c r="OTX1536" s="229" t="s">
        <v>289</v>
      </c>
      <c r="OTY1536" s="229" t="s">
        <v>227</v>
      </c>
      <c r="OUC1536" s="229">
        <v>2024</v>
      </c>
      <c r="OUD1536" s="229" t="s">
        <v>57</v>
      </c>
      <c r="OUE1536" s="229" t="s">
        <v>3938</v>
      </c>
      <c r="OUF1536" s="229">
        <v>12974868</v>
      </c>
      <c r="OUG1536" s="229" t="s">
        <v>3959</v>
      </c>
      <c r="OUH1536" s="229" t="s">
        <v>310</v>
      </c>
      <c r="OUI1536" s="229" t="s">
        <v>3960</v>
      </c>
      <c r="OUJ1536" s="229" t="s">
        <v>558</v>
      </c>
      <c r="OUK1536" s="229" t="s">
        <v>52</v>
      </c>
      <c r="OUL1536" s="229" t="s">
        <v>3961</v>
      </c>
      <c r="OUN1536" s="229" t="s">
        <v>3962</v>
      </c>
      <c r="OUO1536" s="229" t="s">
        <v>918</v>
      </c>
      <c r="OUP1536" s="229" t="s">
        <v>919</v>
      </c>
      <c r="OUQ1536" s="229" t="s">
        <v>3963</v>
      </c>
      <c r="OUR1536" s="229" t="s">
        <v>559</v>
      </c>
      <c r="OUS1536" s="229" t="s">
        <v>294</v>
      </c>
      <c r="OUT1536" s="229" t="s">
        <v>289</v>
      </c>
      <c r="OUU1536" s="229" t="s">
        <v>35</v>
      </c>
      <c r="OUV1536" s="229" t="s">
        <v>29</v>
      </c>
      <c r="OUW1536" s="229" t="s">
        <v>181</v>
      </c>
      <c r="OUX1536" s="229" t="s">
        <v>3964</v>
      </c>
      <c r="OUY1536" s="229" t="s">
        <v>239</v>
      </c>
      <c r="OUZ1536" s="229" t="s">
        <v>1186</v>
      </c>
      <c r="OVA1536" s="229" t="s">
        <v>222</v>
      </c>
      <c r="OVB1536" s="229" t="s">
        <v>223</v>
      </c>
      <c r="OVC1536" s="229" t="s">
        <v>172</v>
      </c>
      <c r="OVD1536" s="229" t="s">
        <v>289</v>
      </c>
      <c r="OVE1536" s="229" t="s">
        <v>227</v>
      </c>
      <c r="OVI1536" s="229">
        <v>2024</v>
      </c>
      <c r="OVJ1536" s="229" t="s">
        <v>57</v>
      </c>
      <c r="OVK1536" s="229" t="s">
        <v>3938</v>
      </c>
      <c r="OVL1536" s="229">
        <v>12974868</v>
      </c>
      <c r="OVM1536" s="229" t="s">
        <v>3959</v>
      </c>
      <c r="OVN1536" s="229" t="s">
        <v>310</v>
      </c>
      <c r="OVO1536" s="229" t="s">
        <v>3960</v>
      </c>
      <c r="OVP1536" s="229" t="s">
        <v>558</v>
      </c>
      <c r="OVQ1536" s="229" t="s">
        <v>52</v>
      </c>
      <c r="OVR1536" s="229" t="s">
        <v>3961</v>
      </c>
      <c r="OVT1536" s="229" t="s">
        <v>3962</v>
      </c>
      <c r="OVU1536" s="229" t="s">
        <v>918</v>
      </c>
      <c r="OVV1536" s="229" t="s">
        <v>919</v>
      </c>
      <c r="OVW1536" s="229" t="s">
        <v>3963</v>
      </c>
      <c r="OVX1536" s="229" t="s">
        <v>559</v>
      </c>
      <c r="OVY1536" s="229" t="s">
        <v>294</v>
      </c>
      <c r="OVZ1536" s="229" t="s">
        <v>289</v>
      </c>
      <c r="OWA1536" s="229" t="s">
        <v>35</v>
      </c>
      <c r="OWB1536" s="229" t="s">
        <v>29</v>
      </c>
      <c r="OWC1536" s="229" t="s">
        <v>181</v>
      </c>
      <c r="OWD1536" s="229" t="s">
        <v>3964</v>
      </c>
      <c r="OWE1536" s="229" t="s">
        <v>239</v>
      </c>
      <c r="OWF1536" s="229" t="s">
        <v>1186</v>
      </c>
      <c r="OWG1536" s="229" t="s">
        <v>222</v>
      </c>
      <c r="OWH1536" s="229" t="s">
        <v>223</v>
      </c>
      <c r="OWI1536" s="229" t="s">
        <v>172</v>
      </c>
      <c r="OWJ1536" s="229" t="s">
        <v>289</v>
      </c>
      <c r="OWK1536" s="229" t="s">
        <v>227</v>
      </c>
      <c r="OWO1536" s="229">
        <v>2024</v>
      </c>
      <c r="OWP1536" s="229" t="s">
        <v>57</v>
      </c>
      <c r="OWQ1536" s="229" t="s">
        <v>3938</v>
      </c>
      <c r="OWR1536" s="229">
        <v>12974868</v>
      </c>
      <c r="OWS1536" s="229" t="s">
        <v>3959</v>
      </c>
      <c r="OWT1536" s="229" t="s">
        <v>310</v>
      </c>
      <c r="OWU1536" s="229" t="s">
        <v>3960</v>
      </c>
      <c r="OWV1536" s="229" t="s">
        <v>558</v>
      </c>
      <c r="OWW1536" s="229" t="s">
        <v>52</v>
      </c>
      <c r="OWX1536" s="229" t="s">
        <v>3961</v>
      </c>
      <c r="OWZ1536" s="229" t="s">
        <v>3962</v>
      </c>
      <c r="OXA1536" s="229" t="s">
        <v>918</v>
      </c>
      <c r="OXB1536" s="229" t="s">
        <v>919</v>
      </c>
      <c r="OXC1536" s="229" t="s">
        <v>3963</v>
      </c>
      <c r="OXD1536" s="229" t="s">
        <v>559</v>
      </c>
      <c r="OXE1536" s="229" t="s">
        <v>294</v>
      </c>
      <c r="OXF1536" s="229" t="s">
        <v>289</v>
      </c>
      <c r="OXG1536" s="229" t="s">
        <v>35</v>
      </c>
      <c r="OXH1536" s="229" t="s">
        <v>29</v>
      </c>
      <c r="OXI1536" s="229" t="s">
        <v>181</v>
      </c>
      <c r="OXJ1536" s="229" t="s">
        <v>3964</v>
      </c>
      <c r="OXK1536" s="229" t="s">
        <v>239</v>
      </c>
      <c r="OXL1536" s="229" t="s">
        <v>1186</v>
      </c>
      <c r="OXM1536" s="229" t="s">
        <v>222</v>
      </c>
      <c r="OXN1536" s="229" t="s">
        <v>223</v>
      </c>
      <c r="OXO1536" s="229" t="s">
        <v>172</v>
      </c>
      <c r="OXP1536" s="229" t="s">
        <v>289</v>
      </c>
      <c r="OXQ1536" s="229" t="s">
        <v>227</v>
      </c>
      <c r="OXU1536" s="229">
        <v>2024</v>
      </c>
      <c r="OXV1536" s="229" t="s">
        <v>57</v>
      </c>
      <c r="OXW1536" s="229" t="s">
        <v>3938</v>
      </c>
      <c r="OXX1536" s="229">
        <v>12974868</v>
      </c>
      <c r="OXY1536" s="229" t="s">
        <v>3959</v>
      </c>
      <c r="OXZ1536" s="229" t="s">
        <v>310</v>
      </c>
      <c r="OYA1536" s="229" t="s">
        <v>3960</v>
      </c>
      <c r="OYB1536" s="229" t="s">
        <v>558</v>
      </c>
      <c r="OYC1536" s="229" t="s">
        <v>52</v>
      </c>
      <c r="OYD1536" s="229" t="s">
        <v>3961</v>
      </c>
      <c r="OYF1536" s="229" t="s">
        <v>3962</v>
      </c>
      <c r="OYG1536" s="229" t="s">
        <v>918</v>
      </c>
      <c r="OYH1536" s="229" t="s">
        <v>919</v>
      </c>
      <c r="OYI1536" s="229" t="s">
        <v>3963</v>
      </c>
      <c r="OYJ1536" s="229" t="s">
        <v>559</v>
      </c>
      <c r="OYK1536" s="229" t="s">
        <v>294</v>
      </c>
      <c r="OYL1536" s="229" t="s">
        <v>289</v>
      </c>
      <c r="OYM1536" s="229" t="s">
        <v>35</v>
      </c>
      <c r="OYN1536" s="229" t="s">
        <v>29</v>
      </c>
      <c r="OYO1536" s="229" t="s">
        <v>181</v>
      </c>
      <c r="OYP1536" s="229" t="s">
        <v>3964</v>
      </c>
      <c r="OYQ1536" s="229" t="s">
        <v>239</v>
      </c>
      <c r="OYR1536" s="229" t="s">
        <v>1186</v>
      </c>
      <c r="OYS1536" s="229" t="s">
        <v>222</v>
      </c>
      <c r="OYT1536" s="229" t="s">
        <v>223</v>
      </c>
      <c r="OYU1536" s="229" t="s">
        <v>172</v>
      </c>
      <c r="OYV1536" s="229" t="s">
        <v>289</v>
      </c>
      <c r="OYW1536" s="229" t="s">
        <v>227</v>
      </c>
      <c r="OZA1536" s="229">
        <v>2024</v>
      </c>
      <c r="OZB1536" s="229" t="s">
        <v>57</v>
      </c>
      <c r="OZC1536" s="229" t="s">
        <v>3938</v>
      </c>
      <c r="OZD1536" s="229">
        <v>12974868</v>
      </c>
      <c r="OZE1536" s="229" t="s">
        <v>3959</v>
      </c>
      <c r="OZF1536" s="229" t="s">
        <v>310</v>
      </c>
      <c r="OZG1536" s="229" t="s">
        <v>3960</v>
      </c>
      <c r="OZH1536" s="229" t="s">
        <v>558</v>
      </c>
      <c r="OZI1536" s="229" t="s">
        <v>52</v>
      </c>
      <c r="OZJ1536" s="229" t="s">
        <v>3961</v>
      </c>
      <c r="OZL1536" s="229" t="s">
        <v>3962</v>
      </c>
      <c r="OZM1536" s="229" t="s">
        <v>918</v>
      </c>
      <c r="OZN1536" s="229" t="s">
        <v>919</v>
      </c>
      <c r="OZO1536" s="229" t="s">
        <v>3963</v>
      </c>
      <c r="OZP1536" s="229" t="s">
        <v>559</v>
      </c>
      <c r="OZQ1536" s="229" t="s">
        <v>294</v>
      </c>
      <c r="OZR1536" s="229" t="s">
        <v>289</v>
      </c>
      <c r="OZS1536" s="229" t="s">
        <v>35</v>
      </c>
      <c r="OZT1536" s="229" t="s">
        <v>29</v>
      </c>
      <c r="OZU1536" s="229" t="s">
        <v>181</v>
      </c>
      <c r="OZV1536" s="229" t="s">
        <v>3964</v>
      </c>
      <c r="OZW1536" s="229" t="s">
        <v>239</v>
      </c>
      <c r="OZX1536" s="229" t="s">
        <v>1186</v>
      </c>
      <c r="OZY1536" s="229" t="s">
        <v>222</v>
      </c>
      <c r="OZZ1536" s="229" t="s">
        <v>223</v>
      </c>
      <c r="PAA1536" s="229" t="s">
        <v>172</v>
      </c>
      <c r="PAB1536" s="229" t="s">
        <v>289</v>
      </c>
      <c r="PAC1536" s="229" t="s">
        <v>227</v>
      </c>
      <c r="PAG1536" s="229">
        <v>2024</v>
      </c>
      <c r="PAH1536" s="229" t="s">
        <v>57</v>
      </c>
      <c r="PAI1536" s="229" t="s">
        <v>3938</v>
      </c>
      <c r="PAJ1536" s="229">
        <v>12974868</v>
      </c>
      <c r="PAK1536" s="229" t="s">
        <v>3959</v>
      </c>
      <c r="PAL1536" s="229" t="s">
        <v>310</v>
      </c>
      <c r="PAM1536" s="229" t="s">
        <v>3960</v>
      </c>
      <c r="PAN1536" s="229" t="s">
        <v>558</v>
      </c>
      <c r="PAO1536" s="229" t="s">
        <v>52</v>
      </c>
      <c r="PAP1536" s="229" t="s">
        <v>3961</v>
      </c>
      <c r="PAR1536" s="229" t="s">
        <v>3962</v>
      </c>
      <c r="PAS1536" s="229" t="s">
        <v>918</v>
      </c>
      <c r="PAT1536" s="229" t="s">
        <v>919</v>
      </c>
      <c r="PAU1536" s="229" t="s">
        <v>3963</v>
      </c>
      <c r="PAV1536" s="229" t="s">
        <v>559</v>
      </c>
      <c r="PAW1536" s="229" t="s">
        <v>294</v>
      </c>
      <c r="PAX1536" s="229" t="s">
        <v>289</v>
      </c>
      <c r="PAY1536" s="229" t="s">
        <v>35</v>
      </c>
      <c r="PAZ1536" s="229" t="s">
        <v>29</v>
      </c>
      <c r="PBA1536" s="229" t="s">
        <v>181</v>
      </c>
      <c r="PBB1536" s="229" t="s">
        <v>3964</v>
      </c>
      <c r="PBC1536" s="229" t="s">
        <v>239</v>
      </c>
      <c r="PBD1536" s="229" t="s">
        <v>1186</v>
      </c>
      <c r="PBE1536" s="229" t="s">
        <v>222</v>
      </c>
      <c r="PBF1536" s="229" t="s">
        <v>223</v>
      </c>
      <c r="PBG1536" s="229" t="s">
        <v>172</v>
      </c>
      <c r="PBH1536" s="229" t="s">
        <v>289</v>
      </c>
      <c r="PBI1536" s="229" t="s">
        <v>227</v>
      </c>
      <c r="PBM1536" s="229">
        <v>2024</v>
      </c>
      <c r="PBN1536" s="229" t="s">
        <v>57</v>
      </c>
      <c r="PBO1536" s="229" t="s">
        <v>3938</v>
      </c>
      <c r="PBP1536" s="229">
        <v>12974868</v>
      </c>
      <c r="PBQ1536" s="229" t="s">
        <v>3959</v>
      </c>
      <c r="PBR1536" s="229" t="s">
        <v>310</v>
      </c>
      <c r="PBS1536" s="229" t="s">
        <v>3960</v>
      </c>
      <c r="PBT1536" s="229" t="s">
        <v>558</v>
      </c>
      <c r="PBU1536" s="229" t="s">
        <v>52</v>
      </c>
      <c r="PBV1536" s="229" t="s">
        <v>3961</v>
      </c>
      <c r="PBX1536" s="229" t="s">
        <v>3962</v>
      </c>
      <c r="PBY1536" s="229" t="s">
        <v>918</v>
      </c>
      <c r="PBZ1536" s="229" t="s">
        <v>919</v>
      </c>
      <c r="PCA1536" s="229" t="s">
        <v>3963</v>
      </c>
      <c r="PCB1536" s="229" t="s">
        <v>559</v>
      </c>
      <c r="PCC1536" s="229" t="s">
        <v>294</v>
      </c>
      <c r="PCD1536" s="229" t="s">
        <v>289</v>
      </c>
      <c r="PCE1536" s="229" t="s">
        <v>35</v>
      </c>
      <c r="PCF1536" s="229" t="s">
        <v>29</v>
      </c>
      <c r="PCG1536" s="229" t="s">
        <v>181</v>
      </c>
      <c r="PCH1536" s="229" t="s">
        <v>3964</v>
      </c>
      <c r="PCI1536" s="229" t="s">
        <v>239</v>
      </c>
      <c r="PCJ1536" s="229" t="s">
        <v>1186</v>
      </c>
      <c r="PCK1536" s="229" t="s">
        <v>222</v>
      </c>
      <c r="PCL1536" s="229" t="s">
        <v>223</v>
      </c>
      <c r="PCM1536" s="229" t="s">
        <v>172</v>
      </c>
      <c r="PCN1536" s="229" t="s">
        <v>289</v>
      </c>
      <c r="PCO1536" s="229" t="s">
        <v>227</v>
      </c>
      <c r="PCS1536" s="229">
        <v>2024</v>
      </c>
      <c r="PCT1536" s="229" t="s">
        <v>57</v>
      </c>
      <c r="PCU1536" s="229" t="s">
        <v>3938</v>
      </c>
      <c r="PCV1536" s="229">
        <v>12974868</v>
      </c>
      <c r="PCW1536" s="229" t="s">
        <v>3959</v>
      </c>
      <c r="PCX1536" s="229" t="s">
        <v>310</v>
      </c>
      <c r="PCY1536" s="229" t="s">
        <v>3960</v>
      </c>
      <c r="PCZ1536" s="229" t="s">
        <v>558</v>
      </c>
      <c r="PDA1536" s="229" t="s">
        <v>52</v>
      </c>
      <c r="PDB1536" s="229" t="s">
        <v>3961</v>
      </c>
      <c r="PDD1536" s="229" t="s">
        <v>3962</v>
      </c>
      <c r="PDE1536" s="229" t="s">
        <v>918</v>
      </c>
      <c r="PDF1536" s="229" t="s">
        <v>919</v>
      </c>
      <c r="PDG1536" s="229" t="s">
        <v>3963</v>
      </c>
      <c r="PDH1536" s="229" t="s">
        <v>559</v>
      </c>
      <c r="PDI1536" s="229" t="s">
        <v>294</v>
      </c>
      <c r="PDJ1536" s="229" t="s">
        <v>289</v>
      </c>
      <c r="PDK1536" s="229" t="s">
        <v>35</v>
      </c>
      <c r="PDL1536" s="229" t="s">
        <v>29</v>
      </c>
      <c r="PDM1536" s="229" t="s">
        <v>181</v>
      </c>
      <c r="PDN1536" s="229" t="s">
        <v>3964</v>
      </c>
      <c r="PDO1536" s="229" t="s">
        <v>239</v>
      </c>
      <c r="PDP1536" s="229" t="s">
        <v>1186</v>
      </c>
      <c r="PDQ1536" s="229" t="s">
        <v>222</v>
      </c>
      <c r="PDR1536" s="229" t="s">
        <v>223</v>
      </c>
      <c r="PDS1536" s="229" t="s">
        <v>172</v>
      </c>
      <c r="PDT1536" s="229" t="s">
        <v>289</v>
      </c>
      <c r="PDU1536" s="229" t="s">
        <v>227</v>
      </c>
      <c r="PDY1536" s="229">
        <v>2024</v>
      </c>
      <c r="PDZ1536" s="229" t="s">
        <v>57</v>
      </c>
      <c r="PEA1536" s="229" t="s">
        <v>3938</v>
      </c>
      <c r="PEB1536" s="229">
        <v>12974868</v>
      </c>
      <c r="PEC1536" s="229" t="s">
        <v>3959</v>
      </c>
      <c r="PED1536" s="229" t="s">
        <v>310</v>
      </c>
      <c r="PEE1536" s="229" t="s">
        <v>3960</v>
      </c>
      <c r="PEF1536" s="229" t="s">
        <v>558</v>
      </c>
      <c r="PEG1536" s="229" t="s">
        <v>52</v>
      </c>
      <c r="PEH1536" s="229" t="s">
        <v>3961</v>
      </c>
      <c r="PEJ1536" s="229" t="s">
        <v>3962</v>
      </c>
      <c r="PEK1536" s="229" t="s">
        <v>918</v>
      </c>
      <c r="PEL1536" s="229" t="s">
        <v>919</v>
      </c>
      <c r="PEM1536" s="229" t="s">
        <v>3963</v>
      </c>
      <c r="PEN1536" s="229" t="s">
        <v>559</v>
      </c>
      <c r="PEO1536" s="229" t="s">
        <v>294</v>
      </c>
      <c r="PEP1536" s="229" t="s">
        <v>289</v>
      </c>
      <c r="PEQ1536" s="229" t="s">
        <v>35</v>
      </c>
      <c r="PER1536" s="229" t="s">
        <v>29</v>
      </c>
      <c r="PES1536" s="229" t="s">
        <v>181</v>
      </c>
      <c r="PET1536" s="229" t="s">
        <v>3964</v>
      </c>
      <c r="PEU1536" s="229" t="s">
        <v>239</v>
      </c>
      <c r="PEV1536" s="229" t="s">
        <v>1186</v>
      </c>
      <c r="PEW1536" s="229" t="s">
        <v>222</v>
      </c>
      <c r="PEX1536" s="229" t="s">
        <v>223</v>
      </c>
      <c r="PEY1536" s="229" t="s">
        <v>172</v>
      </c>
      <c r="PEZ1536" s="229" t="s">
        <v>289</v>
      </c>
      <c r="PFA1536" s="229" t="s">
        <v>227</v>
      </c>
      <c r="PFE1536" s="229">
        <v>2024</v>
      </c>
      <c r="PFF1536" s="229" t="s">
        <v>57</v>
      </c>
      <c r="PFG1536" s="229" t="s">
        <v>3938</v>
      </c>
      <c r="PFH1536" s="229">
        <v>12974868</v>
      </c>
      <c r="PFI1536" s="229" t="s">
        <v>3959</v>
      </c>
      <c r="PFJ1536" s="229" t="s">
        <v>310</v>
      </c>
      <c r="PFK1536" s="229" t="s">
        <v>3960</v>
      </c>
      <c r="PFL1536" s="229" t="s">
        <v>558</v>
      </c>
      <c r="PFM1536" s="229" t="s">
        <v>52</v>
      </c>
      <c r="PFN1536" s="229" t="s">
        <v>3961</v>
      </c>
      <c r="PFP1536" s="229" t="s">
        <v>3962</v>
      </c>
      <c r="PFQ1536" s="229" t="s">
        <v>918</v>
      </c>
      <c r="PFR1536" s="229" t="s">
        <v>919</v>
      </c>
      <c r="PFS1536" s="229" t="s">
        <v>3963</v>
      </c>
      <c r="PFT1536" s="229" t="s">
        <v>559</v>
      </c>
      <c r="PFU1536" s="229" t="s">
        <v>294</v>
      </c>
      <c r="PFV1536" s="229" t="s">
        <v>289</v>
      </c>
      <c r="PFW1536" s="229" t="s">
        <v>35</v>
      </c>
      <c r="PFX1536" s="229" t="s">
        <v>29</v>
      </c>
      <c r="PFY1536" s="229" t="s">
        <v>181</v>
      </c>
      <c r="PFZ1536" s="229" t="s">
        <v>3964</v>
      </c>
      <c r="PGA1536" s="229" t="s">
        <v>239</v>
      </c>
      <c r="PGB1536" s="229" t="s">
        <v>1186</v>
      </c>
      <c r="PGC1536" s="229" t="s">
        <v>222</v>
      </c>
      <c r="PGD1536" s="229" t="s">
        <v>223</v>
      </c>
      <c r="PGE1536" s="229" t="s">
        <v>172</v>
      </c>
      <c r="PGF1536" s="229" t="s">
        <v>289</v>
      </c>
      <c r="PGG1536" s="229" t="s">
        <v>227</v>
      </c>
      <c r="PGK1536" s="229">
        <v>2024</v>
      </c>
      <c r="PGL1536" s="229" t="s">
        <v>57</v>
      </c>
      <c r="PGM1536" s="229" t="s">
        <v>3938</v>
      </c>
      <c r="PGN1536" s="229">
        <v>12974868</v>
      </c>
      <c r="PGO1536" s="229" t="s">
        <v>3959</v>
      </c>
      <c r="PGP1536" s="229" t="s">
        <v>310</v>
      </c>
      <c r="PGQ1536" s="229" t="s">
        <v>3960</v>
      </c>
      <c r="PGR1536" s="229" t="s">
        <v>558</v>
      </c>
      <c r="PGS1536" s="229" t="s">
        <v>52</v>
      </c>
      <c r="PGT1536" s="229" t="s">
        <v>3961</v>
      </c>
      <c r="PGV1536" s="229" t="s">
        <v>3962</v>
      </c>
      <c r="PGW1536" s="229" t="s">
        <v>918</v>
      </c>
      <c r="PGX1536" s="229" t="s">
        <v>919</v>
      </c>
      <c r="PGY1536" s="229" t="s">
        <v>3963</v>
      </c>
      <c r="PGZ1536" s="229" t="s">
        <v>559</v>
      </c>
      <c r="PHA1536" s="229" t="s">
        <v>294</v>
      </c>
      <c r="PHB1536" s="229" t="s">
        <v>289</v>
      </c>
      <c r="PHC1536" s="229" t="s">
        <v>35</v>
      </c>
      <c r="PHD1536" s="229" t="s">
        <v>29</v>
      </c>
      <c r="PHE1536" s="229" t="s">
        <v>181</v>
      </c>
      <c r="PHF1536" s="229" t="s">
        <v>3964</v>
      </c>
      <c r="PHG1536" s="229" t="s">
        <v>239</v>
      </c>
      <c r="PHH1536" s="229" t="s">
        <v>1186</v>
      </c>
      <c r="PHI1536" s="229" t="s">
        <v>222</v>
      </c>
      <c r="PHJ1536" s="229" t="s">
        <v>223</v>
      </c>
      <c r="PHK1536" s="229" t="s">
        <v>172</v>
      </c>
      <c r="PHL1536" s="229" t="s">
        <v>289</v>
      </c>
      <c r="PHM1536" s="229" t="s">
        <v>227</v>
      </c>
      <c r="PHQ1536" s="229">
        <v>2024</v>
      </c>
      <c r="PHR1536" s="229" t="s">
        <v>57</v>
      </c>
      <c r="PHS1536" s="229" t="s">
        <v>3938</v>
      </c>
      <c r="PHT1536" s="229">
        <v>12974868</v>
      </c>
      <c r="PHU1536" s="229" t="s">
        <v>3959</v>
      </c>
      <c r="PHV1536" s="229" t="s">
        <v>310</v>
      </c>
      <c r="PHW1536" s="229" t="s">
        <v>3960</v>
      </c>
      <c r="PHX1536" s="229" t="s">
        <v>558</v>
      </c>
      <c r="PHY1536" s="229" t="s">
        <v>52</v>
      </c>
      <c r="PHZ1536" s="229" t="s">
        <v>3961</v>
      </c>
      <c r="PIB1536" s="229" t="s">
        <v>3962</v>
      </c>
      <c r="PIC1536" s="229" t="s">
        <v>918</v>
      </c>
      <c r="PID1536" s="229" t="s">
        <v>919</v>
      </c>
      <c r="PIE1536" s="229" t="s">
        <v>3963</v>
      </c>
      <c r="PIF1536" s="229" t="s">
        <v>559</v>
      </c>
      <c r="PIG1536" s="229" t="s">
        <v>294</v>
      </c>
      <c r="PIH1536" s="229" t="s">
        <v>289</v>
      </c>
      <c r="PII1536" s="229" t="s">
        <v>35</v>
      </c>
      <c r="PIJ1536" s="229" t="s">
        <v>29</v>
      </c>
      <c r="PIK1536" s="229" t="s">
        <v>181</v>
      </c>
      <c r="PIL1536" s="229" t="s">
        <v>3964</v>
      </c>
      <c r="PIM1536" s="229" t="s">
        <v>239</v>
      </c>
      <c r="PIN1536" s="229" t="s">
        <v>1186</v>
      </c>
      <c r="PIO1536" s="229" t="s">
        <v>222</v>
      </c>
      <c r="PIP1536" s="229" t="s">
        <v>223</v>
      </c>
      <c r="PIQ1536" s="229" t="s">
        <v>172</v>
      </c>
      <c r="PIR1536" s="229" t="s">
        <v>289</v>
      </c>
      <c r="PIS1536" s="229" t="s">
        <v>227</v>
      </c>
      <c r="PIW1536" s="229">
        <v>2024</v>
      </c>
      <c r="PIX1536" s="229" t="s">
        <v>57</v>
      </c>
      <c r="PIY1536" s="229" t="s">
        <v>3938</v>
      </c>
      <c r="PIZ1536" s="229">
        <v>12974868</v>
      </c>
      <c r="PJA1536" s="229" t="s">
        <v>3959</v>
      </c>
      <c r="PJB1536" s="229" t="s">
        <v>310</v>
      </c>
      <c r="PJC1536" s="229" t="s">
        <v>3960</v>
      </c>
      <c r="PJD1536" s="229" t="s">
        <v>558</v>
      </c>
      <c r="PJE1536" s="229" t="s">
        <v>52</v>
      </c>
      <c r="PJF1536" s="229" t="s">
        <v>3961</v>
      </c>
      <c r="PJH1536" s="229" t="s">
        <v>3962</v>
      </c>
      <c r="PJI1536" s="229" t="s">
        <v>918</v>
      </c>
      <c r="PJJ1536" s="229" t="s">
        <v>919</v>
      </c>
      <c r="PJK1536" s="229" t="s">
        <v>3963</v>
      </c>
      <c r="PJL1536" s="229" t="s">
        <v>559</v>
      </c>
      <c r="PJM1536" s="229" t="s">
        <v>294</v>
      </c>
      <c r="PJN1536" s="229" t="s">
        <v>289</v>
      </c>
      <c r="PJO1536" s="229" t="s">
        <v>35</v>
      </c>
      <c r="PJP1536" s="229" t="s">
        <v>29</v>
      </c>
      <c r="PJQ1536" s="229" t="s">
        <v>181</v>
      </c>
      <c r="PJR1536" s="229" t="s">
        <v>3964</v>
      </c>
      <c r="PJS1536" s="229" t="s">
        <v>239</v>
      </c>
      <c r="PJT1536" s="229" t="s">
        <v>1186</v>
      </c>
      <c r="PJU1536" s="229" t="s">
        <v>222</v>
      </c>
      <c r="PJV1536" s="229" t="s">
        <v>223</v>
      </c>
      <c r="PJW1536" s="229" t="s">
        <v>172</v>
      </c>
      <c r="PJX1536" s="229" t="s">
        <v>289</v>
      </c>
      <c r="PJY1536" s="229" t="s">
        <v>227</v>
      </c>
      <c r="PKC1536" s="229">
        <v>2024</v>
      </c>
      <c r="PKD1536" s="229" t="s">
        <v>57</v>
      </c>
      <c r="PKE1536" s="229" t="s">
        <v>3938</v>
      </c>
      <c r="PKF1536" s="229">
        <v>12974868</v>
      </c>
      <c r="PKG1536" s="229" t="s">
        <v>3959</v>
      </c>
      <c r="PKH1536" s="229" t="s">
        <v>310</v>
      </c>
      <c r="PKI1536" s="229" t="s">
        <v>3960</v>
      </c>
      <c r="PKJ1536" s="229" t="s">
        <v>558</v>
      </c>
      <c r="PKK1536" s="229" t="s">
        <v>52</v>
      </c>
      <c r="PKL1536" s="229" t="s">
        <v>3961</v>
      </c>
      <c r="PKN1536" s="229" t="s">
        <v>3962</v>
      </c>
      <c r="PKO1536" s="229" t="s">
        <v>918</v>
      </c>
      <c r="PKP1536" s="229" t="s">
        <v>919</v>
      </c>
      <c r="PKQ1536" s="229" t="s">
        <v>3963</v>
      </c>
      <c r="PKR1536" s="229" t="s">
        <v>559</v>
      </c>
      <c r="PKS1536" s="229" t="s">
        <v>294</v>
      </c>
      <c r="PKT1536" s="229" t="s">
        <v>289</v>
      </c>
      <c r="PKU1536" s="229" t="s">
        <v>35</v>
      </c>
      <c r="PKV1536" s="229" t="s">
        <v>29</v>
      </c>
      <c r="PKW1536" s="229" t="s">
        <v>181</v>
      </c>
      <c r="PKX1536" s="229" t="s">
        <v>3964</v>
      </c>
      <c r="PKY1536" s="229" t="s">
        <v>239</v>
      </c>
      <c r="PKZ1536" s="229" t="s">
        <v>1186</v>
      </c>
      <c r="PLA1536" s="229" t="s">
        <v>222</v>
      </c>
      <c r="PLB1536" s="229" t="s">
        <v>223</v>
      </c>
      <c r="PLC1536" s="229" t="s">
        <v>172</v>
      </c>
      <c r="PLD1536" s="229" t="s">
        <v>289</v>
      </c>
      <c r="PLE1536" s="229" t="s">
        <v>227</v>
      </c>
      <c r="PLI1536" s="229">
        <v>2024</v>
      </c>
      <c r="PLJ1536" s="229" t="s">
        <v>57</v>
      </c>
      <c r="PLK1536" s="229" t="s">
        <v>3938</v>
      </c>
      <c r="PLL1536" s="229">
        <v>12974868</v>
      </c>
      <c r="PLM1536" s="229" t="s">
        <v>3959</v>
      </c>
      <c r="PLN1536" s="229" t="s">
        <v>310</v>
      </c>
      <c r="PLO1536" s="229" t="s">
        <v>3960</v>
      </c>
      <c r="PLP1536" s="229" t="s">
        <v>558</v>
      </c>
      <c r="PLQ1536" s="229" t="s">
        <v>52</v>
      </c>
      <c r="PLR1536" s="229" t="s">
        <v>3961</v>
      </c>
      <c r="PLT1536" s="229" t="s">
        <v>3962</v>
      </c>
      <c r="PLU1536" s="229" t="s">
        <v>918</v>
      </c>
      <c r="PLV1536" s="229" t="s">
        <v>919</v>
      </c>
      <c r="PLW1536" s="229" t="s">
        <v>3963</v>
      </c>
      <c r="PLX1536" s="229" t="s">
        <v>559</v>
      </c>
      <c r="PLY1536" s="229" t="s">
        <v>294</v>
      </c>
      <c r="PLZ1536" s="229" t="s">
        <v>289</v>
      </c>
      <c r="PMA1536" s="229" t="s">
        <v>35</v>
      </c>
      <c r="PMB1536" s="229" t="s">
        <v>29</v>
      </c>
      <c r="PMC1536" s="229" t="s">
        <v>181</v>
      </c>
      <c r="PMD1536" s="229" t="s">
        <v>3964</v>
      </c>
      <c r="PME1536" s="229" t="s">
        <v>239</v>
      </c>
      <c r="PMF1536" s="229" t="s">
        <v>1186</v>
      </c>
      <c r="PMG1536" s="229" t="s">
        <v>222</v>
      </c>
      <c r="PMH1536" s="229" t="s">
        <v>223</v>
      </c>
      <c r="PMI1536" s="229" t="s">
        <v>172</v>
      </c>
      <c r="PMJ1536" s="229" t="s">
        <v>289</v>
      </c>
      <c r="PMK1536" s="229" t="s">
        <v>227</v>
      </c>
      <c r="PMO1536" s="229">
        <v>2024</v>
      </c>
      <c r="PMP1536" s="229" t="s">
        <v>57</v>
      </c>
      <c r="PMQ1536" s="229" t="s">
        <v>3938</v>
      </c>
      <c r="PMR1536" s="229">
        <v>12974868</v>
      </c>
      <c r="PMS1536" s="229" t="s">
        <v>3959</v>
      </c>
      <c r="PMT1536" s="229" t="s">
        <v>310</v>
      </c>
      <c r="PMU1536" s="229" t="s">
        <v>3960</v>
      </c>
      <c r="PMV1536" s="229" t="s">
        <v>558</v>
      </c>
      <c r="PMW1536" s="229" t="s">
        <v>52</v>
      </c>
      <c r="PMX1536" s="229" t="s">
        <v>3961</v>
      </c>
      <c r="PMZ1536" s="229" t="s">
        <v>3962</v>
      </c>
      <c r="PNA1536" s="229" t="s">
        <v>918</v>
      </c>
      <c r="PNB1536" s="229" t="s">
        <v>919</v>
      </c>
      <c r="PNC1536" s="229" t="s">
        <v>3963</v>
      </c>
      <c r="PND1536" s="229" t="s">
        <v>559</v>
      </c>
      <c r="PNE1536" s="229" t="s">
        <v>294</v>
      </c>
      <c r="PNF1536" s="229" t="s">
        <v>289</v>
      </c>
      <c r="PNG1536" s="229" t="s">
        <v>35</v>
      </c>
      <c r="PNH1536" s="229" t="s">
        <v>29</v>
      </c>
      <c r="PNI1536" s="229" t="s">
        <v>181</v>
      </c>
      <c r="PNJ1536" s="229" t="s">
        <v>3964</v>
      </c>
      <c r="PNK1536" s="229" t="s">
        <v>239</v>
      </c>
      <c r="PNL1536" s="229" t="s">
        <v>1186</v>
      </c>
      <c r="PNM1536" s="229" t="s">
        <v>222</v>
      </c>
      <c r="PNN1536" s="229" t="s">
        <v>223</v>
      </c>
      <c r="PNO1536" s="229" t="s">
        <v>172</v>
      </c>
      <c r="PNP1536" s="229" t="s">
        <v>289</v>
      </c>
      <c r="PNQ1536" s="229" t="s">
        <v>227</v>
      </c>
      <c r="PNU1536" s="229">
        <v>2024</v>
      </c>
      <c r="PNV1536" s="229" t="s">
        <v>57</v>
      </c>
      <c r="PNW1536" s="229" t="s">
        <v>3938</v>
      </c>
      <c r="PNX1536" s="229">
        <v>12974868</v>
      </c>
      <c r="PNY1536" s="229" t="s">
        <v>3959</v>
      </c>
      <c r="PNZ1536" s="229" t="s">
        <v>310</v>
      </c>
      <c r="POA1536" s="229" t="s">
        <v>3960</v>
      </c>
      <c r="POB1536" s="229" t="s">
        <v>558</v>
      </c>
      <c r="POC1536" s="229" t="s">
        <v>52</v>
      </c>
      <c r="POD1536" s="229" t="s">
        <v>3961</v>
      </c>
      <c r="POF1536" s="229" t="s">
        <v>3962</v>
      </c>
      <c r="POG1536" s="229" t="s">
        <v>918</v>
      </c>
      <c r="POH1536" s="229" t="s">
        <v>919</v>
      </c>
      <c r="POI1536" s="229" t="s">
        <v>3963</v>
      </c>
      <c r="POJ1536" s="229" t="s">
        <v>559</v>
      </c>
      <c r="POK1536" s="229" t="s">
        <v>294</v>
      </c>
      <c r="POL1536" s="229" t="s">
        <v>289</v>
      </c>
      <c r="POM1536" s="229" t="s">
        <v>35</v>
      </c>
      <c r="PON1536" s="229" t="s">
        <v>29</v>
      </c>
      <c r="POO1536" s="229" t="s">
        <v>181</v>
      </c>
      <c r="POP1536" s="229" t="s">
        <v>3964</v>
      </c>
      <c r="POQ1536" s="229" t="s">
        <v>239</v>
      </c>
      <c r="POR1536" s="229" t="s">
        <v>1186</v>
      </c>
      <c r="POS1536" s="229" t="s">
        <v>222</v>
      </c>
      <c r="POT1536" s="229" t="s">
        <v>223</v>
      </c>
      <c r="POU1536" s="229" t="s">
        <v>172</v>
      </c>
      <c r="POV1536" s="229" t="s">
        <v>289</v>
      </c>
      <c r="POW1536" s="229" t="s">
        <v>227</v>
      </c>
      <c r="PPA1536" s="229">
        <v>2024</v>
      </c>
      <c r="PPB1536" s="229" t="s">
        <v>57</v>
      </c>
      <c r="PPC1536" s="229" t="s">
        <v>3938</v>
      </c>
      <c r="PPD1536" s="229">
        <v>12974868</v>
      </c>
      <c r="PPE1536" s="229" t="s">
        <v>3959</v>
      </c>
      <c r="PPF1536" s="229" t="s">
        <v>310</v>
      </c>
      <c r="PPG1536" s="229" t="s">
        <v>3960</v>
      </c>
      <c r="PPH1536" s="229" t="s">
        <v>558</v>
      </c>
      <c r="PPI1536" s="229" t="s">
        <v>52</v>
      </c>
      <c r="PPJ1536" s="229" t="s">
        <v>3961</v>
      </c>
      <c r="PPL1536" s="229" t="s">
        <v>3962</v>
      </c>
      <c r="PPM1536" s="229" t="s">
        <v>918</v>
      </c>
      <c r="PPN1536" s="229" t="s">
        <v>919</v>
      </c>
      <c r="PPO1536" s="229" t="s">
        <v>3963</v>
      </c>
      <c r="PPP1536" s="229" t="s">
        <v>559</v>
      </c>
      <c r="PPQ1536" s="229" t="s">
        <v>294</v>
      </c>
      <c r="PPR1536" s="229" t="s">
        <v>289</v>
      </c>
      <c r="PPS1536" s="229" t="s">
        <v>35</v>
      </c>
      <c r="PPT1536" s="229" t="s">
        <v>29</v>
      </c>
      <c r="PPU1536" s="229" t="s">
        <v>181</v>
      </c>
      <c r="PPV1536" s="229" t="s">
        <v>3964</v>
      </c>
      <c r="PPW1536" s="229" t="s">
        <v>239</v>
      </c>
      <c r="PPX1536" s="229" t="s">
        <v>1186</v>
      </c>
      <c r="PPY1536" s="229" t="s">
        <v>222</v>
      </c>
      <c r="PPZ1536" s="229" t="s">
        <v>223</v>
      </c>
      <c r="PQA1536" s="229" t="s">
        <v>172</v>
      </c>
      <c r="PQB1536" s="229" t="s">
        <v>289</v>
      </c>
      <c r="PQC1536" s="229" t="s">
        <v>227</v>
      </c>
      <c r="PQG1536" s="229">
        <v>2024</v>
      </c>
      <c r="PQH1536" s="229" t="s">
        <v>57</v>
      </c>
      <c r="PQI1536" s="229" t="s">
        <v>3938</v>
      </c>
      <c r="PQJ1536" s="229">
        <v>12974868</v>
      </c>
      <c r="PQK1536" s="229" t="s">
        <v>3959</v>
      </c>
      <c r="PQL1536" s="229" t="s">
        <v>310</v>
      </c>
      <c r="PQM1536" s="229" t="s">
        <v>3960</v>
      </c>
      <c r="PQN1536" s="229" t="s">
        <v>558</v>
      </c>
      <c r="PQO1536" s="229" t="s">
        <v>52</v>
      </c>
      <c r="PQP1536" s="229" t="s">
        <v>3961</v>
      </c>
      <c r="PQR1536" s="229" t="s">
        <v>3962</v>
      </c>
      <c r="PQS1536" s="229" t="s">
        <v>918</v>
      </c>
      <c r="PQT1536" s="229" t="s">
        <v>919</v>
      </c>
      <c r="PQU1536" s="229" t="s">
        <v>3963</v>
      </c>
      <c r="PQV1536" s="229" t="s">
        <v>559</v>
      </c>
      <c r="PQW1536" s="229" t="s">
        <v>294</v>
      </c>
      <c r="PQX1536" s="229" t="s">
        <v>289</v>
      </c>
      <c r="PQY1536" s="229" t="s">
        <v>35</v>
      </c>
      <c r="PQZ1536" s="229" t="s">
        <v>29</v>
      </c>
      <c r="PRA1536" s="229" t="s">
        <v>181</v>
      </c>
      <c r="PRB1536" s="229" t="s">
        <v>3964</v>
      </c>
      <c r="PRC1536" s="229" t="s">
        <v>239</v>
      </c>
      <c r="PRD1536" s="229" t="s">
        <v>1186</v>
      </c>
      <c r="PRE1536" s="229" t="s">
        <v>222</v>
      </c>
      <c r="PRF1536" s="229" t="s">
        <v>223</v>
      </c>
      <c r="PRG1536" s="229" t="s">
        <v>172</v>
      </c>
      <c r="PRH1536" s="229" t="s">
        <v>289</v>
      </c>
      <c r="PRI1536" s="229" t="s">
        <v>227</v>
      </c>
      <c r="PRM1536" s="229">
        <v>2024</v>
      </c>
      <c r="PRN1536" s="229" t="s">
        <v>57</v>
      </c>
      <c r="PRO1536" s="229" t="s">
        <v>3938</v>
      </c>
      <c r="PRP1536" s="229">
        <v>12974868</v>
      </c>
      <c r="PRQ1536" s="229" t="s">
        <v>3959</v>
      </c>
      <c r="PRR1536" s="229" t="s">
        <v>310</v>
      </c>
      <c r="PRS1536" s="229" t="s">
        <v>3960</v>
      </c>
      <c r="PRT1536" s="229" t="s">
        <v>558</v>
      </c>
      <c r="PRU1536" s="229" t="s">
        <v>52</v>
      </c>
      <c r="PRV1536" s="229" t="s">
        <v>3961</v>
      </c>
      <c r="PRX1536" s="229" t="s">
        <v>3962</v>
      </c>
      <c r="PRY1536" s="229" t="s">
        <v>918</v>
      </c>
      <c r="PRZ1536" s="229" t="s">
        <v>919</v>
      </c>
      <c r="PSA1536" s="229" t="s">
        <v>3963</v>
      </c>
      <c r="PSB1536" s="229" t="s">
        <v>559</v>
      </c>
      <c r="PSC1536" s="229" t="s">
        <v>294</v>
      </c>
      <c r="PSD1536" s="229" t="s">
        <v>289</v>
      </c>
      <c r="PSE1536" s="229" t="s">
        <v>35</v>
      </c>
      <c r="PSF1536" s="229" t="s">
        <v>29</v>
      </c>
      <c r="PSG1536" s="229" t="s">
        <v>181</v>
      </c>
      <c r="PSH1536" s="229" t="s">
        <v>3964</v>
      </c>
      <c r="PSI1536" s="229" t="s">
        <v>239</v>
      </c>
      <c r="PSJ1536" s="229" t="s">
        <v>1186</v>
      </c>
      <c r="PSK1536" s="229" t="s">
        <v>222</v>
      </c>
      <c r="PSL1536" s="229" t="s">
        <v>223</v>
      </c>
      <c r="PSM1536" s="229" t="s">
        <v>172</v>
      </c>
      <c r="PSN1536" s="229" t="s">
        <v>289</v>
      </c>
      <c r="PSO1536" s="229" t="s">
        <v>227</v>
      </c>
      <c r="PSS1536" s="229">
        <v>2024</v>
      </c>
      <c r="PST1536" s="229" t="s">
        <v>57</v>
      </c>
      <c r="PSU1536" s="229" t="s">
        <v>3938</v>
      </c>
      <c r="PSV1536" s="229">
        <v>12974868</v>
      </c>
      <c r="PSW1536" s="229" t="s">
        <v>3959</v>
      </c>
      <c r="PSX1536" s="229" t="s">
        <v>310</v>
      </c>
      <c r="PSY1536" s="229" t="s">
        <v>3960</v>
      </c>
      <c r="PSZ1536" s="229" t="s">
        <v>558</v>
      </c>
      <c r="PTA1536" s="229" t="s">
        <v>52</v>
      </c>
      <c r="PTB1536" s="229" t="s">
        <v>3961</v>
      </c>
      <c r="PTD1536" s="229" t="s">
        <v>3962</v>
      </c>
      <c r="PTE1536" s="229" t="s">
        <v>918</v>
      </c>
      <c r="PTF1536" s="229" t="s">
        <v>919</v>
      </c>
      <c r="PTG1536" s="229" t="s">
        <v>3963</v>
      </c>
      <c r="PTH1536" s="229" t="s">
        <v>559</v>
      </c>
      <c r="PTI1536" s="229" t="s">
        <v>294</v>
      </c>
      <c r="PTJ1536" s="229" t="s">
        <v>289</v>
      </c>
      <c r="PTK1536" s="229" t="s">
        <v>35</v>
      </c>
      <c r="PTL1536" s="229" t="s">
        <v>29</v>
      </c>
      <c r="PTM1536" s="229" t="s">
        <v>181</v>
      </c>
      <c r="PTN1536" s="229" t="s">
        <v>3964</v>
      </c>
      <c r="PTO1536" s="229" t="s">
        <v>239</v>
      </c>
      <c r="PTP1536" s="229" t="s">
        <v>1186</v>
      </c>
      <c r="PTQ1536" s="229" t="s">
        <v>222</v>
      </c>
      <c r="PTR1536" s="229" t="s">
        <v>223</v>
      </c>
      <c r="PTS1536" s="229" t="s">
        <v>172</v>
      </c>
      <c r="PTT1536" s="229" t="s">
        <v>289</v>
      </c>
      <c r="PTU1536" s="229" t="s">
        <v>227</v>
      </c>
      <c r="PTY1536" s="229">
        <v>2024</v>
      </c>
      <c r="PTZ1536" s="229" t="s">
        <v>57</v>
      </c>
      <c r="PUA1536" s="229" t="s">
        <v>3938</v>
      </c>
      <c r="PUB1536" s="229">
        <v>12974868</v>
      </c>
      <c r="PUC1536" s="229" t="s">
        <v>3959</v>
      </c>
      <c r="PUD1536" s="229" t="s">
        <v>310</v>
      </c>
      <c r="PUE1536" s="229" t="s">
        <v>3960</v>
      </c>
      <c r="PUF1536" s="229" t="s">
        <v>558</v>
      </c>
      <c r="PUG1536" s="229" t="s">
        <v>52</v>
      </c>
      <c r="PUH1536" s="229" t="s">
        <v>3961</v>
      </c>
      <c r="PUJ1536" s="229" t="s">
        <v>3962</v>
      </c>
      <c r="PUK1536" s="229" t="s">
        <v>918</v>
      </c>
      <c r="PUL1536" s="229" t="s">
        <v>919</v>
      </c>
      <c r="PUM1536" s="229" t="s">
        <v>3963</v>
      </c>
      <c r="PUN1536" s="229" t="s">
        <v>559</v>
      </c>
      <c r="PUO1536" s="229" t="s">
        <v>294</v>
      </c>
      <c r="PUP1536" s="229" t="s">
        <v>289</v>
      </c>
      <c r="PUQ1536" s="229" t="s">
        <v>35</v>
      </c>
      <c r="PUR1536" s="229" t="s">
        <v>29</v>
      </c>
      <c r="PUS1536" s="229" t="s">
        <v>181</v>
      </c>
      <c r="PUT1536" s="229" t="s">
        <v>3964</v>
      </c>
      <c r="PUU1536" s="229" t="s">
        <v>239</v>
      </c>
      <c r="PUV1536" s="229" t="s">
        <v>1186</v>
      </c>
      <c r="PUW1536" s="229" t="s">
        <v>222</v>
      </c>
      <c r="PUX1536" s="229" t="s">
        <v>223</v>
      </c>
      <c r="PUY1536" s="229" t="s">
        <v>172</v>
      </c>
      <c r="PUZ1536" s="229" t="s">
        <v>289</v>
      </c>
      <c r="PVA1536" s="229" t="s">
        <v>227</v>
      </c>
      <c r="PVE1536" s="229">
        <v>2024</v>
      </c>
      <c r="PVF1536" s="229" t="s">
        <v>57</v>
      </c>
      <c r="PVG1536" s="229" t="s">
        <v>3938</v>
      </c>
      <c r="PVH1536" s="229">
        <v>12974868</v>
      </c>
      <c r="PVI1536" s="229" t="s">
        <v>3959</v>
      </c>
      <c r="PVJ1536" s="229" t="s">
        <v>310</v>
      </c>
      <c r="PVK1536" s="229" t="s">
        <v>3960</v>
      </c>
      <c r="PVL1536" s="229" t="s">
        <v>558</v>
      </c>
      <c r="PVM1536" s="229" t="s">
        <v>52</v>
      </c>
      <c r="PVN1536" s="229" t="s">
        <v>3961</v>
      </c>
      <c r="PVP1536" s="229" t="s">
        <v>3962</v>
      </c>
      <c r="PVQ1536" s="229" t="s">
        <v>918</v>
      </c>
      <c r="PVR1536" s="229" t="s">
        <v>919</v>
      </c>
      <c r="PVS1536" s="229" t="s">
        <v>3963</v>
      </c>
      <c r="PVT1536" s="229" t="s">
        <v>559</v>
      </c>
      <c r="PVU1536" s="229" t="s">
        <v>294</v>
      </c>
      <c r="PVV1536" s="229" t="s">
        <v>289</v>
      </c>
      <c r="PVW1536" s="229" t="s">
        <v>35</v>
      </c>
      <c r="PVX1536" s="229" t="s">
        <v>29</v>
      </c>
      <c r="PVY1536" s="229" t="s">
        <v>181</v>
      </c>
      <c r="PVZ1536" s="229" t="s">
        <v>3964</v>
      </c>
      <c r="PWA1536" s="229" t="s">
        <v>239</v>
      </c>
      <c r="PWB1536" s="229" t="s">
        <v>1186</v>
      </c>
      <c r="PWC1536" s="229" t="s">
        <v>222</v>
      </c>
      <c r="PWD1536" s="229" t="s">
        <v>223</v>
      </c>
      <c r="PWE1536" s="229" t="s">
        <v>172</v>
      </c>
      <c r="PWF1536" s="229" t="s">
        <v>289</v>
      </c>
      <c r="PWG1536" s="229" t="s">
        <v>227</v>
      </c>
      <c r="PWK1536" s="229">
        <v>2024</v>
      </c>
      <c r="PWL1536" s="229" t="s">
        <v>57</v>
      </c>
      <c r="PWM1536" s="229" t="s">
        <v>3938</v>
      </c>
      <c r="PWN1536" s="229">
        <v>12974868</v>
      </c>
      <c r="PWO1536" s="229" t="s">
        <v>3959</v>
      </c>
      <c r="PWP1536" s="229" t="s">
        <v>310</v>
      </c>
      <c r="PWQ1536" s="229" t="s">
        <v>3960</v>
      </c>
      <c r="PWR1536" s="229" t="s">
        <v>558</v>
      </c>
      <c r="PWS1536" s="229" t="s">
        <v>52</v>
      </c>
      <c r="PWT1536" s="229" t="s">
        <v>3961</v>
      </c>
      <c r="PWV1536" s="229" t="s">
        <v>3962</v>
      </c>
      <c r="PWW1536" s="229" t="s">
        <v>918</v>
      </c>
      <c r="PWX1536" s="229" t="s">
        <v>919</v>
      </c>
      <c r="PWY1536" s="229" t="s">
        <v>3963</v>
      </c>
      <c r="PWZ1536" s="229" t="s">
        <v>559</v>
      </c>
      <c r="PXA1536" s="229" t="s">
        <v>294</v>
      </c>
      <c r="PXB1536" s="229" t="s">
        <v>289</v>
      </c>
      <c r="PXC1536" s="229" t="s">
        <v>35</v>
      </c>
      <c r="PXD1536" s="229" t="s">
        <v>29</v>
      </c>
      <c r="PXE1536" s="229" t="s">
        <v>181</v>
      </c>
      <c r="PXF1536" s="229" t="s">
        <v>3964</v>
      </c>
      <c r="PXG1536" s="229" t="s">
        <v>239</v>
      </c>
      <c r="PXH1536" s="229" t="s">
        <v>1186</v>
      </c>
      <c r="PXI1536" s="229" t="s">
        <v>222</v>
      </c>
      <c r="PXJ1536" s="229" t="s">
        <v>223</v>
      </c>
      <c r="PXK1536" s="229" t="s">
        <v>172</v>
      </c>
      <c r="PXL1536" s="229" t="s">
        <v>289</v>
      </c>
      <c r="PXM1536" s="229" t="s">
        <v>227</v>
      </c>
      <c r="PXQ1536" s="229">
        <v>2024</v>
      </c>
      <c r="PXR1536" s="229" t="s">
        <v>57</v>
      </c>
      <c r="PXS1536" s="229" t="s">
        <v>3938</v>
      </c>
      <c r="PXT1536" s="229">
        <v>12974868</v>
      </c>
      <c r="PXU1536" s="229" t="s">
        <v>3959</v>
      </c>
      <c r="PXV1536" s="229" t="s">
        <v>310</v>
      </c>
      <c r="PXW1536" s="229" t="s">
        <v>3960</v>
      </c>
      <c r="PXX1536" s="229" t="s">
        <v>558</v>
      </c>
      <c r="PXY1536" s="229" t="s">
        <v>52</v>
      </c>
      <c r="PXZ1536" s="229" t="s">
        <v>3961</v>
      </c>
      <c r="PYB1536" s="229" t="s">
        <v>3962</v>
      </c>
      <c r="PYC1536" s="229" t="s">
        <v>918</v>
      </c>
      <c r="PYD1536" s="229" t="s">
        <v>919</v>
      </c>
      <c r="PYE1536" s="229" t="s">
        <v>3963</v>
      </c>
      <c r="PYF1536" s="229" t="s">
        <v>559</v>
      </c>
      <c r="PYG1536" s="229" t="s">
        <v>294</v>
      </c>
      <c r="PYH1536" s="229" t="s">
        <v>289</v>
      </c>
      <c r="PYI1536" s="229" t="s">
        <v>35</v>
      </c>
      <c r="PYJ1536" s="229" t="s">
        <v>29</v>
      </c>
      <c r="PYK1536" s="229" t="s">
        <v>181</v>
      </c>
      <c r="PYL1536" s="229" t="s">
        <v>3964</v>
      </c>
      <c r="PYM1536" s="229" t="s">
        <v>239</v>
      </c>
      <c r="PYN1536" s="229" t="s">
        <v>1186</v>
      </c>
      <c r="PYO1536" s="229" t="s">
        <v>222</v>
      </c>
      <c r="PYP1536" s="229" t="s">
        <v>223</v>
      </c>
      <c r="PYQ1536" s="229" t="s">
        <v>172</v>
      </c>
      <c r="PYR1536" s="229" t="s">
        <v>289</v>
      </c>
      <c r="PYS1536" s="229" t="s">
        <v>227</v>
      </c>
      <c r="PYW1536" s="229">
        <v>2024</v>
      </c>
      <c r="PYX1536" s="229" t="s">
        <v>57</v>
      </c>
      <c r="PYY1536" s="229" t="s">
        <v>3938</v>
      </c>
      <c r="PYZ1536" s="229">
        <v>12974868</v>
      </c>
      <c r="PZA1536" s="229" t="s">
        <v>3959</v>
      </c>
      <c r="PZB1536" s="229" t="s">
        <v>310</v>
      </c>
      <c r="PZC1536" s="229" t="s">
        <v>3960</v>
      </c>
      <c r="PZD1536" s="229" t="s">
        <v>558</v>
      </c>
      <c r="PZE1536" s="229" t="s">
        <v>52</v>
      </c>
      <c r="PZF1536" s="229" t="s">
        <v>3961</v>
      </c>
      <c r="PZH1536" s="229" t="s">
        <v>3962</v>
      </c>
      <c r="PZI1536" s="229" t="s">
        <v>918</v>
      </c>
      <c r="PZJ1536" s="229" t="s">
        <v>919</v>
      </c>
      <c r="PZK1536" s="229" t="s">
        <v>3963</v>
      </c>
      <c r="PZL1536" s="229" t="s">
        <v>559</v>
      </c>
      <c r="PZM1536" s="229" t="s">
        <v>294</v>
      </c>
      <c r="PZN1536" s="229" t="s">
        <v>289</v>
      </c>
      <c r="PZO1536" s="229" t="s">
        <v>35</v>
      </c>
      <c r="PZP1536" s="229" t="s">
        <v>29</v>
      </c>
      <c r="PZQ1536" s="229" t="s">
        <v>181</v>
      </c>
      <c r="PZR1536" s="229" t="s">
        <v>3964</v>
      </c>
      <c r="PZS1536" s="229" t="s">
        <v>239</v>
      </c>
      <c r="PZT1536" s="229" t="s">
        <v>1186</v>
      </c>
      <c r="PZU1536" s="229" t="s">
        <v>222</v>
      </c>
      <c r="PZV1536" s="229" t="s">
        <v>223</v>
      </c>
      <c r="PZW1536" s="229" t="s">
        <v>172</v>
      </c>
      <c r="PZX1536" s="229" t="s">
        <v>289</v>
      </c>
      <c r="PZY1536" s="229" t="s">
        <v>227</v>
      </c>
      <c r="QAC1536" s="229">
        <v>2024</v>
      </c>
      <c r="QAD1536" s="229" t="s">
        <v>57</v>
      </c>
      <c r="QAE1536" s="229" t="s">
        <v>3938</v>
      </c>
      <c r="QAF1536" s="229">
        <v>12974868</v>
      </c>
      <c r="QAG1536" s="229" t="s">
        <v>3959</v>
      </c>
      <c r="QAH1536" s="229" t="s">
        <v>310</v>
      </c>
      <c r="QAI1536" s="229" t="s">
        <v>3960</v>
      </c>
      <c r="QAJ1536" s="229" t="s">
        <v>558</v>
      </c>
      <c r="QAK1536" s="229" t="s">
        <v>52</v>
      </c>
      <c r="QAL1536" s="229" t="s">
        <v>3961</v>
      </c>
      <c r="QAN1536" s="229" t="s">
        <v>3962</v>
      </c>
      <c r="QAO1536" s="229" t="s">
        <v>918</v>
      </c>
      <c r="QAP1536" s="229" t="s">
        <v>919</v>
      </c>
      <c r="QAQ1536" s="229" t="s">
        <v>3963</v>
      </c>
      <c r="QAR1536" s="229" t="s">
        <v>559</v>
      </c>
      <c r="QAS1536" s="229" t="s">
        <v>294</v>
      </c>
      <c r="QAT1536" s="229" t="s">
        <v>289</v>
      </c>
      <c r="QAU1536" s="229" t="s">
        <v>35</v>
      </c>
      <c r="QAV1536" s="229" t="s">
        <v>29</v>
      </c>
      <c r="QAW1536" s="229" t="s">
        <v>181</v>
      </c>
      <c r="QAX1536" s="229" t="s">
        <v>3964</v>
      </c>
      <c r="QAY1536" s="229" t="s">
        <v>239</v>
      </c>
      <c r="QAZ1536" s="229" t="s">
        <v>1186</v>
      </c>
      <c r="QBA1536" s="229" t="s">
        <v>222</v>
      </c>
      <c r="QBB1536" s="229" t="s">
        <v>223</v>
      </c>
      <c r="QBC1536" s="229" t="s">
        <v>172</v>
      </c>
      <c r="QBD1536" s="229" t="s">
        <v>289</v>
      </c>
      <c r="QBE1536" s="229" t="s">
        <v>227</v>
      </c>
      <c r="QBI1536" s="229">
        <v>2024</v>
      </c>
      <c r="QBJ1536" s="229" t="s">
        <v>57</v>
      </c>
      <c r="QBK1536" s="229" t="s">
        <v>3938</v>
      </c>
      <c r="QBL1536" s="229">
        <v>12974868</v>
      </c>
      <c r="QBM1536" s="229" t="s">
        <v>3959</v>
      </c>
      <c r="QBN1536" s="229" t="s">
        <v>310</v>
      </c>
      <c r="QBO1536" s="229" t="s">
        <v>3960</v>
      </c>
      <c r="QBP1536" s="229" t="s">
        <v>558</v>
      </c>
      <c r="QBQ1536" s="229" t="s">
        <v>52</v>
      </c>
      <c r="QBR1536" s="229" t="s">
        <v>3961</v>
      </c>
      <c r="QBT1536" s="229" t="s">
        <v>3962</v>
      </c>
      <c r="QBU1536" s="229" t="s">
        <v>918</v>
      </c>
      <c r="QBV1536" s="229" t="s">
        <v>919</v>
      </c>
      <c r="QBW1536" s="229" t="s">
        <v>3963</v>
      </c>
      <c r="QBX1536" s="229" t="s">
        <v>559</v>
      </c>
      <c r="QBY1536" s="229" t="s">
        <v>294</v>
      </c>
      <c r="QBZ1536" s="229" t="s">
        <v>289</v>
      </c>
      <c r="QCA1536" s="229" t="s">
        <v>35</v>
      </c>
      <c r="QCB1536" s="229" t="s">
        <v>29</v>
      </c>
      <c r="QCC1536" s="229" t="s">
        <v>181</v>
      </c>
      <c r="QCD1536" s="229" t="s">
        <v>3964</v>
      </c>
      <c r="QCE1536" s="229" t="s">
        <v>239</v>
      </c>
      <c r="QCF1536" s="229" t="s">
        <v>1186</v>
      </c>
      <c r="QCG1536" s="229" t="s">
        <v>222</v>
      </c>
      <c r="QCH1536" s="229" t="s">
        <v>223</v>
      </c>
      <c r="QCI1536" s="229" t="s">
        <v>172</v>
      </c>
      <c r="QCJ1536" s="229" t="s">
        <v>289</v>
      </c>
      <c r="QCK1536" s="229" t="s">
        <v>227</v>
      </c>
      <c r="QCO1536" s="229">
        <v>2024</v>
      </c>
      <c r="QCP1536" s="229" t="s">
        <v>57</v>
      </c>
      <c r="QCQ1536" s="229" t="s">
        <v>3938</v>
      </c>
      <c r="QCR1536" s="229">
        <v>12974868</v>
      </c>
      <c r="QCS1536" s="229" t="s">
        <v>3959</v>
      </c>
      <c r="QCT1536" s="229" t="s">
        <v>310</v>
      </c>
      <c r="QCU1536" s="229" t="s">
        <v>3960</v>
      </c>
      <c r="QCV1536" s="229" t="s">
        <v>558</v>
      </c>
      <c r="QCW1536" s="229" t="s">
        <v>52</v>
      </c>
      <c r="QCX1536" s="229" t="s">
        <v>3961</v>
      </c>
      <c r="QCZ1536" s="229" t="s">
        <v>3962</v>
      </c>
      <c r="QDA1536" s="229" t="s">
        <v>918</v>
      </c>
      <c r="QDB1536" s="229" t="s">
        <v>919</v>
      </c>
      <c r="QDC1536" s="229" t="s">
        <v>3963</v>
      </c>
      <c r="QDD1536" s="229" t="s">
        <v>559</v>
      </c>
      <c r="QDE1536" s="229" t="s">
        <v>294</v>
      </c>
      <c r="QDF1536" s="229" t="s">
        <v>289</v>
      </c>
      <c r="QDG1536" s="229" t="s">
        <v>35</v>
      </c>
      <c r="QDH1536" s="229" t="s">
        <v>29</v>
      </c>
      <c r="QDI1536" s="229" t="s">
        <v>181</v>
      </c>
      <c r="QDJ1536" s="229" t="s">
        <v>3964</v>
      </c>
      <c r="QDK1536" s="229" t="s">
        <v>239</v>
      </c>
      <c r="QDL1536" s="229" t="s">
        <v>1186</v>
      </c>
      <c r="QDM1536" s="229" t="s">
        <v>222</v>
      </c>
      <c r="QDN1536" s="229" t="s">
        <v>223</v>
      </c>
      <c r="QDO1536" s="229" t="s">
        <v>172</v>
      </c>
      <c r="QDP1536" s="229" t="s">
        <v>289</v>
      </c>
      <c r="QDQ1536" s="229" t="s">
        <v>227</v>
      </c>
      <c r="QDU1536" s="229">
        <v>2024</v>
      </c>
      <c r="QDV1536" s="229" t="s">
        <v>57</v>
      </c>
      <c r="QDW1536" s="229" t="s">
        <v>3938</v>
      </c>
      <c r="QDX1536" s="229">
        <v>12974868</v>
      </c>
      <c r="QDY1536" s="229" t="s">
        <v>3959</v>
      </c>
      <c r="QDZ1536" s="229" t="s">
        <v>310</v>
      </c>
      <c r="QEA1536" s="229" t="s">
        <v>3960</v>
      </c>
      <c r="QEB1536" s="229" t="s">
        <v>558</v>
      </c>
      <c r="QEC1536" s="229" t="s">
        <v>52</v>
      </c>
      <c r="QED1536" s="229" t="s">
        <v>3961</v>
      </c>
      <c r="QEF1536" s="229" t="s">
        <v>3962</v>
      </c>
      <c r="QEG1536" s="229" t="s">
        <v>918</v>
      </c>
      <c r="QEH1536" s="229" t="s">
        <v>919</v>
      </c>
      <c r="QEI1536" s="229" t="s">
        <v>3963</v>
      </c>
      <c r="QEJ1536" s="229" t="s">
        <v>559</v>
      </c>
      <c r="QEK1536" s="229" t="s">
        <v>294</v>
      </c>
      <c r="QEL1536" s="229" t="s">
        <v>289</v>
      </c>
      <c r="QEM1536" s="229" t="s">
        <v>35</v>
      </c>
      <c r="QEN1536" s="229" t="s">
        <v>29</v>
      </c>
      <c r="QEO1536" s="229" t="s">
        <v>181</v>
      </c>
      <c r="QEP1536" s="229" t="s">
        <v>3964</v>
      </c>
      <c r="QEQ1536" s="229" t="s">
        <v>239</v>
      </c>
      <c r="QER1536" s="229" t="s">
        <v>1186</v>
      </c>
      <c r="QES1536" s="229" t="s">
        <v>222</v>
      </c>
      <c r="QET1536" s="229" t="s">
        <v>223</v>
      </c>
      <c r="QEU1536" s="229" t="s">
        <v>172</v>
      </c>
      <c r="QEV1536" s="229" t="s">
        <v>289</v>
      </c>
      <c r="QEW1536" s="229" t="s">
        <v>227</v>
      </c>
      <c r="QFA1536" s="229">
        <v>2024</v>
      </c>
      <c r="QFB1536" s="229" t="s">
        <v>57</v>
      </c>
      <c r="QFC1536" s="229" t="s">
        <v>3938</v>
      </c>
      <c r="QFD1536" s="229">
        <v>12974868</v>
      </c>
      <c r="QFE1536" s="229" t="s">
        <v>3959</v>
      </c>
      <c r="QFF1536" s="229" t="s">
        <v>310</v>
      </c>
      <c r="QFG1536" s="229" t="s">
        <v>3960</v>
      </c>
      <c r="QFH1536" s="229" t="s">
        <v>558</v>
      </c>
      <c r="QFI1536" s="229" t="s">
        <v>52</v>
      </c>
      <c r="QFJ1536" s="229" t="s">
        <v>3961</v>
      </c>
      <c r="QFL1536" s="229" t="s">
        <v>3962</v>
      </c>
      <c r="QFM1536" s="229" t="s">
        <v>918</v>
      </c>
      <c r="QFN1536" s="229" t="s">
        <v>919</v>
      </c>
      <c r="QFO1536" s="229" t="s">
        <v>3963</v>
      </c>
      <c r="QFP1536" s="229" t="s">
        <v>559</v>
      </c>
      <c r="QFQ1536" s="229" t="s">
        <v>294</v>
      </c>
      <c r="QFR1536" s="229" t="s">
        <v>289</v>
      </c>
      <c r="QFS1536" s="229" t="s">
        <v>35</v>
      </c>
      <c r="QFT1536" s="229" t="s">
        <v>29</v>
      </c>
      <c r="QFU1536" s="229" t="s">
        <v>181</v>
      </c>
      <c r="QFV1536" s="229" t="s">
        <v>3964</v>
      </c>
      <c r="QFW1536" s="229" t="s">
        <v>239</v>
      </c>
      <c r="QFX1536" s="229" t="s">
        <v>1186</v>
      </c>
      <c r="QFY1536" s="229" t="s">
        <v>222</v>
      </c>
      <c r="QFZ1536" s="229" t="s">
        <v>223</v>
      </c>
      <c r="QGA1536" s="229" t="s">
        <v>172</v>
      </c>
      <c r="QGB1536" s="229" t="s">
        <v>289</v>
      </c>
      <c r="QGC1536" s="229" t="s">
        <v>227</v>
      </c>
      <c r="QGG1536" s="229">
        <v>2024</v>
      </c>
      <c r="QGH1536" s="229" t="s">
        <v>57</v>
      </c>
      <c r="QGI1536" s="229" t="s">
        <v>3938</v>
      </c>
      <c r="QGJ1536" s="229">
        <v>12974868</v>
      </c>
      <c r="QGK1536" s="229" t="s">
        <v>3959</v>
      </c>
      <c r="QGL1536" s="229" t="s">
        <v>310</v>
      </c>
      <c r="QGM1536" s="229" t="s">
        <v>3960</v>
      </c>
      <c r="QGN1536" s="229" t="s">
        <v>558</v>
      </c>
      <c r="QGO1536" s="229" t="s">
        <v>52</v>
      </c>
      <c r="QGP1536" s="229" t="s">
        <v>3961</v>
      </c>
      <c r="QGR1536" s="229" t="s">
        <v>3962</v>
      </c>
      <c r="QGS1536" s="229" t="s">
        <v>918</v>
      </c>
      <c r="QGT1536" s="229" t="s">
        <v>919</v>
      </c>
      <c r="QGU1536" s="229" t="s">
        <v>3963</v>
      </c>
      <c r="QGV1536" s="229" t="s">
        <v>559</v>
      </c>
      <c r="QGW1536" s="229" t="s">
        <v>294</v>
      </c>
      <c r="QGX1536" s="229" t="s">
        <v>289</v>
      </c>
      <c r="QGY1536" s="229" t="s">
        <v>35</v>
      </c>
      <c r="QGZ1536" s="229" t="s">
        <v>29</v>
      </c>
      <c r="QHA1536" s="229" t="s">
        <v>181</v>
      </c>
      <c r="QHB1536" s="229" t="s">
        <v>3964</v>
      </c>
      <c r="QHC1536" s="229" t="s">
        <v>239</v>
      </c>
      <c r="QHD1536" s="229" t="s">
        <v>1186</v>
      </c>
      <c r="QHE1536" s="229" t="s">
        <v>222</v>
      </c>
      <c r="QHF1536" s="229" t="s">
        <v>223</v>
      </c>
      <c r="QHG1536" s="229" t="s">
        <v>172</v>
      </c>
      <c r="QHH1536" s="229" t="s">
        <v>289</v>
      </c>
      <c r="QHI1536" s="229" t="s">
        <v>227</v>
      </c>
      <c r="QHM1536" s="229">
        <v>2024</v>
      </c>
      <c r="QHN1536" s="229" t="s">
        <v>57</v>
      </c>
      <c r="QHO1536" s="229" t="s">
        <v>3938</v>
      </c>
      <c r="QHP1536" s="229">
        <v>12974868</v>
      </c>
      <c r="QHQ1536" s="229" t="s">
        <v>3959</v>
      </c>
      <c r="QHR1536" s="229" t="s">
        <v>310</v>
      </c>
      <c r="QHS1536" s="229" t="s">
        <v>3960</v>
      </c>
      <c r="QHT1536" s="229" t="s">
        <v>558</v>
      </c>
      <c r="QHU1536" s="229" t="s">
        <v>52</v>
      </c>
      <c r="QHV1536" s="229" t="s">
        <v>3961</v>
      </c>
      <c r="QHX1536" s="229" t="s">
        <v>3962</v>
      </c>
      <c r="QHY1536" s="229" t="s">
        <v>918</v>
      </c>
      <c r="QHZ1536" s="229" t="s">
        <v>919</v>
      </c>
      <c r="QIA1536" s="229" t="s">
        <v>3963</v>
      </c>
      <c r="QIB1536" s="229" t="s">
        <v>559</v>
      </c>
      <c r="QIC1536" s="229" t="s">
        <v>294</v>
      </c>
      <c r="QID1536" s="229" t="s">
        <v>289</v>
      </c>
      <c r="QIE1536" s="229" t="s">
        <v>35</v>
      </c>
      <c r="QIF1536" s="229" t="s">
        <v>29</v>
      </c>
      <c r="QIG1536" s="229" t="s">
        <v>181</v>
      </c>
      <c r="QIH1536" s="229" t="s">
        <v>3964</v>
      </c>
      <c r="QII1536" s="229" t="s">
        <v>239</v>
      </c>
      <c r="QIJ1536" s="229" t="s">
        <v>1186</v>
      </c>
      <c r="QIK1536" s="229" t="s">
        <v>222</v>
      </c>
      <c r="QIL1536" s="229" t="s">
        <v>223</v>
      </c>
      <c r="QIM1536" s="229" t="s">
        <v>172</v>
      </c>
      <c r="QIN1536" s="229" t="s">
        <v>289</v>
      </c>
      <c r="QIO1536" s="229" t="s">
        <v>227</v>
      </c>
      <c r="QIS1536" s="229">
        <v>2024</v>
      </c>
      <c r="QIT1536" s="229" t="s">
        <v>57</v>
      </c>
      <c r="QIU1536" s="229" t="s">
        <v>3938</v>
      </c>
      <c r="QIV1536" s="229">
        <v>12974868</v>
      </c>
      <c r="QIW1536" s="229" t="s">
        <v>3959</v>
      </c>
      <c r="QIX1536" s="229" t="s">
        <v>310</v>
      </c>
      <c r="QIY1536" s="229" t="s">
        <v>3960</v>
      </c>
      <c r="QIZ1536" s="229" t="s">
        <v>558</v>
      </c>
      <c r="QJA1536" s="229" t="s">
        <v>52</v>
      </c>
      <c r="QJB1536" s="229" t="s">
        <v>3961</v>
      </c>
      <c r="QJD1536" s="229" t="s">
        <v>3962</v>
      </c>
      <c r="QJE1536" s="229" t="s">
        <v>918</v>
      </c>
      <c r="QJF1536" s="229" t="s">
        <v>919</v>
      </c>
      <c r="QJG1536" s="229" t="s">
        <v>3963</v>
      </c>
      <c r="QJH1536" s="229" t="s">
        <v>559</v>
      </c>
      <c r="QJI1536" s="229" t="s">
        <v>294</v>
      </c>
      <c r="QJJ1536" s="229" t="s">
        <v>289</v>
      </c>
      <c r="QJK1536" s="229" t="s">
        <v>35</v>
      </c>
      <c r="QJL1536" s="229" t="s">
        <v>29</v>
      </c>
      <c r="QJM1536" s="229" t="s">
        <v>181</v>
      </c>
      <c r="QJN1536" s="229" t="s">
        <v>3964</v>
      </c>
      <c r="QJO1536" s="229" t="s">
        <v>239</v>
      </c>
      <c r="QJP1536" s="229" t="s">
        <v>1186</v>
      </c>
      <c r="QJQ1536" s="229" t="s">
        <v>222</v>
      </c>
      <c r="QJR1536" s="229" t="s">
        <v>223</v>
      </c>
      <c r="QJS1536" s="229" t="s">
        <v>172</v>
      </c>
      <c r="QJT1536" s="229" t="s">
        <v>289</v>
      </c>
      <c r="QJU1536" s="229" t="s">
        <v>227</v>
      </c>
      <c r="QJY1536" s="229">
        <v>2024</v>
      </c>
      <c r="QJZ1536" s="229" t="s">
        <v>57</v>
      </c>
      <c r="QKA1536" s="229" t="s">
        <v>3938</v>
      </c>
      <c r="QKB1536" s="229">
        <v>12974868</v>
      </c>
      <c r="QKC1536" s="229" t="s">
        <v>3959</v>
      </c>
      <c r="QKD1536" s="229" t="s">
        <v>310</v>
      </c>
      <c r="QKE1536" s="229" t="s">
        <v>3960</v>
      </c>
      <c r="QKF1536" s="229" t="s">
        <v>558</v>
      </c>
      <c r="QKG1536" s="229" t="s">
        <v>52</v>
      </c>
      <c r="QKH1536" s="229" t="s">
        <v>3961</v>
      </c>
      <c r="QKJ1536" s="229" t="s">
        <v>3962</v>
      </c>
      <c r="QKK1536" s="229" t="s">
        <v>918</v>
      </c>
      <c r="QKL1536" s="229" t="s">
        <v>919</v>
      </c>
      <c r="QKM1536" s="229" t="s">
        <v>3963</v>
      </c>
      <c r="QKN1536" s="229" t="s">
        <v>559</v>
      </c>
      <c r="QKO1536" s="229" t="s">
        <v>294</v>
      </c>
      <c r="QKP1536" s="229" t="s">
        <v>289</v>
      </c>
      <c r="QKQ1536" s="229" t="s">
        <v>35</v>
      </c>
      <c r="QKR1536" s="229" t="s">
        <v>29</v>
      </c>
      <c r="QKS1536" s="229" t="s">
        <v>181</v>
      </c>
      <c r="QKT1536" s="229" t="s">
        <v>3964</v>
      </c>
      <c r="QKU1536" s="229" t="s">
        <v>239</v>
      </c>
      <c r="QKV1536" s="229" t="s">
        <v>1186</v>
      </c>
      <c r="QKW1536" s="229" t="s">
        <v>222</v>
      </c>
      <c r="QKX1536" s="229" t="s">
        <v>223</v>
      </c>
      <c r="QKY1536" s="229" t="s">
        <v>172</v>
      </c>
      <c r="QKZ1536" s="229" t="s">
        <v>289</v>
      </c>
      <c r="QLA1536" s="229" t="s">
        <v>227</v>
      </c>
      <c r="QLE1536" s="229">
        <v>2024</v>
      </c>
      <c r="QLF1536" s="229" t="s">
        <v>57</v>
      </c>
      <c r="QLG1536" s="229" t="s">
        <v>3938</v>
      </c>
      <c r="QLH1536" s="229">
        <v>12974868</v>
      </c>
      <c r="QLI1536" s="229" t="s">
        <v>3959</v>
      </c>
      <c r="QLJ1536" s="229" t="s">
        <v>310</v>
      </c>
      <c r="QLK1536" s="229" t="s">
        <v>3960</v>
      </c>
      <c r="QLL1536" s="229" t="s">
        <v>558</v>
      </c>
      <c r="QLM1536" s="229" t="s">
        <v>52</v>
      </c>
      <c r="QLN1536" s="229" t="s">
        <v>3961</v>
      </c>
      <c r="QLP1536" s="229" t="s">
        <v>3962</v>
      </c>
      <c r="QLQ1536" s="229" t="s">
        <v>918</v>
      </c>
      <c r="QLR1536" s="229" t="s">
        <v>919</v>
      </c>
      <c r="QLS1536" s="229" t="s">
        <v>3963</v>
      </c>
      <c r="QLT1536" s="229" t="s">
        <v>559</v>
      </c>
      <c r="QLU1536" s="229" t="s">
        <v>294</v>
      </c>
      <c r="QLV1536" s="229" t="s">
        <v>289</v>
      </c>
      <c r="QLW1536" s="229" t="s">
        <v>35</v>
      </c>
      <c r="QLX1536" s="229" t="s">
        <v>29</v>
      </c>
      <c r="QLY1536" s="229" t="s">
        <v>181</v>
      </c>
      <c r="QLZ1536" s="229" t="s">
        <v>3964</v>
      </c>
      <c r="QMA1536" s="229" t="s">
        <v>239</v>
      </c>
      <c r="QMB1536" s="229" t="s">
        <v>1186</v>
      </c>
      <c r="QMC1536" s="229" t="s">
        <v>222</v>
      </c>
      <c r="QMD1536" s="229" t="s">
        <v>223</v>
      </c>
      <c r="QME1536" s="229" t="s">
        <v>172</v>
      </c>
      <c r="QMF1536" s="229" t="s">
        <v>289</v>
      </c>
      <c r="QMG1536" s="229" t="s">
        <v>227</v>
      </c>
      <c r="QMK1536" s="229">
        <v>2024</v>
      </c>
      <c r="QML1536" s="229" t="s">
        <v>57</v>
      </c>
      <c r="QMM1536" s="229" t="s">
        <v>3938</v>
      </c>
      <c r="QMN1536" s="229">
        <v>12974868</v>
      </c>
      <c r="QMO1536" s="229" t="s">
        <v>3959</v>
      </c>
      <c r="QMP1536" s="229" t="s">
        <v>310</v>
      </c>
      <c r="QMQ1536" s="229" t="s">
        <v>3960</v>
      </c>
      <c r="QMR1536" s="229" t="s">
        <v>558</v>
      </c>
      <c r="QMS1536" s="229" t="s">
        <v>52</v>
      </c>
      <c r="QMT1536" s="229" t="s">
        <v>3961</v>
      </c>
      <c r="QMV1536" s="229" t="s">
        <v>3962</v>
      </c>
      <c r="QMW1536" s="229" t="s">
        <v>918</v>
      </c>
      <c r="QMX1536" s="229" t="s">
        <v>919</v>
      </c>
      <c r="QMY1536" s="229" t="s">
        <v>3963</v>
      </c>
      <c r="QMZ1536" s="229" t="s">
        <v>559</v>
      </c>
      <c r="QNA1536" s="229" t="s">
        <v>294</v>
      </c>
      <c r="QNB1536" s="229" t="s">
        <v>289</v>
      </c>
      <c r="QNC1536" s="229" t="s">
        <v>35</v>
      </c>
      <c r="QND1536" s="229" t="s">
        <v>29</v>
      </c>
      <c r="QNE1536" s="229" t="s">
        <v>181</v>
      </c>
      <c r="QNF1536" s="229" t="s">
        <v>3964</v>
      </c>
      <c r="QNG1536" s="229" t="s">
        <v>239</v>
      </c>
      <c r="QNH1536" s="229" t="s">
        <v>1186</v>
      </c>
      <c r="QNI1536" s="229" t="s">
        <v>222</v>
      </c>
      <c r="QNJ1536" s="229" t="s">
        <v>223</v>
      </c>
      <c r="QNK1536" s="229" t="s">
        <v>172</v>
      </c>
      <c r="QNL1536" s="229" t="s">
        <v>289</v>
      </c>
      <c r="QNM1536" s="229" t="s">
        <v>227</v>
      </c>
      <c r="QNQ1536" s="229">
        <v>2024</v>
      </c>
      <c r="QNR1536" s="229" t="s">
        <v>57</v>
      </c>
      <c r="QNS1536" s="229" t="s">
        <v>3938</v>
      </c>
      <c r="QNT1536" s="229">
        <v>12974868</v>
      </c>
      <c r="QNU1536" s="229" t="s">
        <v>3959</v>
      </c>
      <c r="QNV1536" s="229" t="s">
        <v>310</v>
      </c>
      <c r="QNW1536" s="229" t="s">
        <v>3960</v>
      </c>
      <c r="QNX1536" s="229" t="s">
        <v>558</v>
      </c>
      <c r="QNY1536" s="229" t="s">
        <v>52</v>
      </c>
      <c r="QNZ1536" s="229" t="s">
        <v>3961</v>
      </c>
      <c r="QOB1536" s="229" t="s">
        <v>3962</v>
      </c>
      <c r="QOC1536" s="229" t="s">
        <v>918</v>
      </c>
      <c r="QOD1536" s="229" t="s">
        <v>919</v>
      </c>
      <c r="QOE1536" s="229" t="s">
        <v>3963</v>
      </c>
      <c r="QOF1536" s="229" t="s">
        <v>559</v>
      </c>
      <c r="QOG1536" s="229" t="s">
        <v>294</v>
      </c>
      <c r="QOH1536" s="229" t="s">
        <v>289</v>
      </c>
      <c r="QOI1536" s="229" t="s">
        <v>35</v>
      </c>
      <c r="QOJ1536" s="229" t="s">
        <v>29</v>
      </c>
      <c r="QOK1536" s="229" t="s">
        <v>181</v>
      </c>
      <c r="QOL1536" s="229" t="s">
        <v>3964</v>
      </c>
      <c r="QOM1536" s="229" t="s">
        <v>239</v>
      </c>
      <c r="QON1536" s="229" t="s">
        <v>1186</v>
      </c>
      <c r="QOO1536" s="229" t="s">
        <v>222</v>
      </c>
      <c r="QOP1536" s="229" t="s">
        <v>223</v>
      </c>
      <c r="QOQ1536" s="229" t="s">
        <v>172</v>
      </c>
      <c r="QOR1536" s="229" t="s">
        <v>289</v>
      </c>
      <c r="QOS1536" s="229" t="s">
        <v>227</v>
      </c>
      <c r="QOW1536" s="229">
        <v>2024</v>
      </c>
      <c r="QOX1536" s="229" t="s">
        <v>57</v>
      </c>
      <c r="QOY1536" s="229" t="s">
        <v>3938</v>
      </c>
      <c r="QOZ1536" s="229">
        <v>12974868</v>
      </c>
      <c r="QPA1536" s="229" t="s">
        <v>3959</v>
      </c>
      <c r="QPB1536" s="229" t="s">
        <v>310</v>
      </c>
      <c r="QPC1536" s="229" t="s">
        <v>3960</v>
      </c>
      <c r="QPD1536" s="229" t="s">
        <v>558</v>
      </c>
      <c r="QPE1536" s="229" t="s">
        <v>52</v>
      </c>
      <c r="QPF1536" s="229" t="s">
        <v>3961</v>
      </c>
      <c r="QPH1536" s="229" t="s">
        <v>3962</v>
      </c>
      <c r="QPI1536" s="229" t="s">
        <v>918</v>
      </c>
      <c r="QPJ1536" s="229" t="s">
        <v>919</v>
      </c>
      <c r="QPK1536" s="229" t="s">
        <v>3963</v>
      </c>
      <c r="QPL1536" s="229" t="s">
        <v>559</v>
      </c>
      <c r="QPM1536" s="229" t="s">
        <v>294</v>
      </c>
      <c r="QPN1536" s="229" t="s">
        <v>289</v>
      </c>
      <c r="QPO1536" s="229" t="s">
        <v>35</v>
      </c>
      <c r="QPP1536" s="229" t="s">
        <v>29</v>
      </c>
      <c r="QPQ1536" s="229" t="s">
        <v>181</v>
      </c>
      <c r="QPR1536" s="229" t="s">
        <v>3964</v>
      </c>
      <c r="QPS1536" s="229" t="s">
        <v>239</v>
      </c>
      <c r="QPT1536" s="229" t="s">
        <v>1186</v>
      </c>
      <c r="QPU1536" s="229" t="s">
        <v>222</v>
      </c>
      <c r="QPV1536" s="229" t="s">
        <v>223</v>
      </c>
      <c r="QPW1536" s="229" t="s">
        <v>172</v>
      </c>
      <c r="QPX1536" s="229" t="s">
        <v>289</v>
      </c>
      <c r="QPY1536" s="229" t="s">
        <v>227</v>
      </c>
      <c r="QQC1536" s="229">
        <v>2024</v>
      </c>
      <c r="QQD1536" s="229" t="s">
        <v>57</v>
      </c>
      <c r="QQE1536" s="229" t="s">
        <v>3938</v>
      </c>
      <c r="QQF1536" s="229">
        <v>12974868</v>
      </c>
      <c r="QQG1536" s="229" t="s">
        <v>3959</v>
      </c>
      <c r="QQH1536" s="229" t="s">
        <v>310</v>
      </c>
      <c r="QQI1536" s="229" t="s">
        <v>3960</v>
      </c>
      <c r="QQJ1536" s="229" t="s">
        <v>558</v>
      </c>
      <c r="QQK1536" s="229" t="s">
        <v>52</v>
      </c>
      <c r="QQL1536" s="229" t="s">
        <v>3961</v>
      </c>
      <c r="QQN1536" s="229" t="s">
        <v>3962</v>
      </c>
      <c r="QQO1536" s="229" t="s">
        <v>918</v>
      </c>
      <c r="QQP1536" s="229" t="s">
        <v>919</v>
      </c>
      <c r="QQQ1536" s="229" t="s">
        <v>3963</v>
      </c>
      <c r="QQR1536" s="229" t="s">
        <v>559</v>
      </c>
      <c r="QQS1536" s="229" t="s">
        <v>294</v>
      </c>
      <c r="QQT1536" s="229" t="s">
        <v>289</v>
      </c>
      <c r="QQU1536" s="229" t="s">
        <v>35</v>
      </c>
      <c r="QQV1536" s="229" t="s">
        <v>29</v>
      </c>
      <c r="QQW1536" s="229" t="s">
        <v>181</v>
      </c>
      <c r="QQX1536" s="229" t="s">
        <v>3964</v>
      </c>
      <c r="QQY1536" s="229" t="s">
        <v>239</v>
      </c>
      <c r="QQZ1536" s="229" t="s">
        <v>1186</v>
      </c>
      <c r="QRA1536" s="229" t="s">
        <v>222</v>
      </c>
      <c r="QRB1536" s="229" t="s">
        <v>223</v>
      </c>
      <c r="QRC1536" s="229" t="s">
        <v>172</v>
      </c>
      <c r="QRD1536" s="229" t="s">
        <v>289</v>
      </c>
      <c r="QRE1536" s="229" t="s">
        <v>227</v>
      </c>
      <c r="QRI1536" s="229">
        <v>2024</v>
      </c>
      <c r="QRJ1536" s="229" t="s">
        <v>57</v>
      </c>
      <c r="QRK1536" s="229" t="s">
        <v>3938</v>
      </c>
      <c r="QRL1536" s="229">
        <v>12974868</v>
      </c>
      <c r="QRM1536" s="229" t="s">
        <v>3959</v>
      </c>
      <c r="QRN1536" s="229" t="s">
        <v>310</v>
      </c>
      <c r="QRO1536" s="229" t="s">
        <v>3960</v>
      </c>
      <c r="QRP1536" s="229" t="s">
        <v>558</v>
      </c>
      <c r="QRQ1536" s="229" t="s">
        <v>52</v>
      </c>
      <c r="QRR1536" s="229" t="s">
        <v>3961</v>
      </c>
      <c r="QRT1536" s="229" t="s">
        <v>3962</v>
      </c>
      <c r="QRU1536" s="229" t="s">
        <v>918</v>
      </c>
      <c r="QRV1536" s="229" t="s">
        <v>919</v>
      </c>
      <c r="QRW1536" s="229" t="s">
        <v>3963</v>
      </c>
      <c r="QRX1536" s="229" t="s">
        <v>559</v>
      </c>
      <c r="QRY1536" s="229" t="s">
        <v>294</v>
      </c>
      <c r="QRZ1536" s="229" t="s">
        <v>289</v>
      </c>
      <c r="QSA1536" s="229" t="s">
        <v>35</v>
      </c>
      <c r="QSB1536" s="229" t="s">
        <v>29</v>
      </c>
      <c r="QSC1536" s="229" t="s">
        <v>181</v>
      </c>
      <c r="QSD1536" s="229" t="s">
        <v>3964</v>
      </c>
      <c r="QSE1536" s="229" t="s">
        <v>239</v>
      </c>
      <c r="QSF1536" s="229" t="s">
        <v>1186</v>
      </c>
      <c r="QSG1536" s="229" t="s">
        <v>222</v>
      </c>
      <c r="QSH1536" s="229" t="s">
        <v>223</v>
      </c>
      <c r="QSI1536" s="229" t="s">
        <v>172</v>
      </c>
      <c r="QSJ1536" s="229" t="s">
        <v>289</v>
      </c>
      <c r="QSK1536" s="229" t="s">
        <v>227</v>
      </c>
      <c r="QSO1536" s="229">
        <v>2024</v>
      </c>
      <c r="QSP1536" s="229" t="s">
        <v>57</v>
      </c>
      <c r="QSQ1536" s="229" t="s">
        <v>3938</v>
      </c>
      <c r="QSR1536" s="229">
        <v>12974868</v>
      </c>
      <c r="QSS1536" s="229" t="s">
        <v>3959</v>
      </c>
      <c r="QST1536" s="229" t="s">
        <v>310</v>
      </c>
      <c r="QSU1536" s="229" t="s">
        <v>3960</v>
      </c>
      <c r="QSV1536" s="229" t="s">
        <v>558</v>
      </c>
      <c r="QSW1536" s="229" t="s">
        <v>52</v>
      </c>
      <c r="QSX1536" s="229" t="s">
        <v>3961</v>
      </c>
      <c r="QSZ1536" s="229" t="s">
        <v>3962</v>
      </c>
      <c r="QTA1536" s="229" t="s">
        <v>918</v>
      </c>
      <c r="QTB1536" s="229" t="s">
        <v>919</v>
      </c>
      <c r="QTC1536" s="229" t="s">
        <v>3963</v>
      </c>
      <c r="QTD1536" s="229" t="s">
        <v>559</v>
      </c>
      <c r="QTE1536" s="229" t="s">
        <v>294</v>
      </c>
      <c r="QTF1536" s="229" t="s">
        <v>289</v>
      </c>
      <c r="QTG1536" s="229" t="s">
        <v>35</v>
      </c>
      <c r="QTH1536" s="229" t="s">
        <v>29</v>
      </c>
      <c r="QTI1536" s="229" t="s">
        <v>181</v>
      </c>
      <c r="QTJ1536" s="229" t="s">
        <v>3964</v>
      </c>
      <c r="QTK1536" s="229" t="s">
        <v>239</v>
      </c>
      <c r="QTL1536" s="229" t="s">
        <v>1186</v>
      </c>
      <c r="QTM1536" s="229" t="s">
        <v>222</v>
      </c>
      <c r="QTN1536" s="229" t="s">
        <v>223</v>
      </c>
      <c r="QTO1536" s="229" t="s">
        <v>172</v>
      </c>
      <c r="QTP1536" s="229" t="s">
        <v>289</v>
      </c>
      <c r="QTQ1536" s="229" t="s">
        <v>227</v>
      </c>
      <c r="QTU1536" s="229">
        <v>2024</v>
      </c>
      <c r="QTV1536" s="229" t="s">
        <v>57</v>
      </c>
      <c r="QTW1536" s="229" t="s">
        <v>3938</v>
      </c>
      <c r="QTX1536" s="229">
        <v>12974868</v>
      </c>
      <c r="QTY1536" s="229" t="s">
        <v>3959</v>
      </c>
      <c r="QTZ1536" s="229" t="s">
        <v>310</v>
      </c>
      <c r="QUA1536" s="229" t="s">
        <v>3960</v>
      </c>
      <c r="QUB1536" s="229" t="s">
        <v>558</v>
      </c>
      <c r="QUC1536" s="229" t="s">
        <v>52</v>
      </c>
      <c r="QUD1536" s="229" t="s">
        <v>3961</v>
      </c>
      <c r="QUF1536" s="229" t="s">
        <v>3962</v>
      </c>
      <c r="QUG1536" s="229" t="s">
        <v>918</v>
      </c>
      <c r="QUH1536" s="229" t="s">
        <v>919</v>
      </c>
      <c r="QUI1536" s="229" t="s">
        <v>3963</v>
      </c>
      <c r="QUJ1536" s="229" t="s">
        <v>559</v>
      </c>
      <c r="QUK1536" s="229" t="s">
        <v>294</v>
      </c>
      <c r="QUL1536" s="229" t="s">
        <v>289</v>
      </c>
      <c r="QUM1536" s="229" t="s">
        <v>35</v>
      </c>
      <c r="QUN1536" s="229" t="s">
        <v>29</v>
      </c>
      <c r="QUO1536" s="229" t="s">
        <v>181</v>
      </c>
      <c r="QUP1536" s="229" t="s">
        <v>3964</v>
      </c>
      <c r="QUQ1536" s="229" t="s">
        <v>239</v>
      </c>
      <c r="QUR1536" s="229" t="s">
        <v>1186</v>
      </c>
      <c r="QUS1536" s="229" t="s">
        <v>222</v>
      </c>
      <c r="QUT1536" s="229" t="s">
        <v>223</v>
      </c>
      <c r="QUU1536" s="229" t="s">
        <v>172</v>
      </c>
      <c r="QUV1536" s="229" t="s">
        <v>289</v>
      </c>
      <c r="QUW1536" s="229" t="s">
        <v>227</v>
      </c>
      <c r="QVA1536" s="229">
        <v>2024</v>
      </c>
      <c r="QVB1536" s="229" t="s">
        <v>57</v>
      </c>
      <c r="QVC1536" s="229" t="s">
        <v>3938</v>
      </c>
      <c r="QVD1536" s="229">
        <v>12974868</v>
      </c>
      <c r="QVE1536" s="229" t="s">
        <v>3959</v>
      </c>
      <c r="QVF1536" s="229" t="s">
        <v>310</v>
      </c>
      <c r="QVG1536" s="229" t="s">
        <v>3960</v>
      </c>
      <c r="QVH1536" s="229" t="s">
        <v>558</v>
      </c>
      <c r="QVI1536" s="229" t="s">
        <v>52</v>
      </c>
      <c r="QVJ1536" s="229" t="s">
        <v>3961</v>
      </c>
      <c r="QVL1536" s="229" t="s">
        <v>3962</v>
      </c>
      <c r="QVM1536" s="229" t="s">
        <v>918</v>
      </c>
      <c r="QVN1536" s="229" t="s">
        <v>919</v>
      </c>
      <c r="QVO1536" s="229" t="s">
        <v>3963</v>
      </c>
      <c r="QVP1536" s="229" t="s">
        <v>559</v>
      </c>
      <c r="QVQ1536" s="229" t="s">
        <v>294</v>
      </c>
      <c r="QVR1536" s="229" t="s">
        <v>289</v>
      </c>
      <c r="QVS1536" s="229" t="s">
        <v>35</v>
      </c>
      <c r="QVT1536" s="229" t="s">
        <v>29</v>
      </c>
      <c r="QVU1536" s="229" t="s">
        <v>181</v>
      </c>
      <c r="QVV1536" s="229" t="s">
        <v>3964</v>
      </c>
      <c r="QVW1536" s="229" t="s">
        <v>239</v>
      </c>
      <c r="QVX1536" s="229" t="s">
        <v>1186</v>
      </c>
      <c r="QVY1536" s="229" t="s">
        <v>222</v>
      </c>
      <c r="QVZ1536" s="229" t="s">
        <v>223</v>
      </c>
      <c r="QWA1536" s="229" t="s">
        <v>172</v>
      </c>
      <c r="QWB1536" s="229" t="s">
        <v>289</v>
      </c>
      <c r="QWC1536" s="229" t="s">
        <v>227</v>
      </c>
      <c r="QWG1536" s="229">
        <v>2024</v>
      </c>
      <c r="QWH1536" s="229" t="s">
        <v>57</v>
      </c>
      <c r="QWI1536" s="229" t="s">
        <v>3938</v>
      </c>
      <c r="QWJ1536" s="229">
        <v>12974868</v>
      </c>
      <c r="QWK1536" s="229" t="s">
        <v>3959</v>
      </c>
      <c r="QWL1536" s="229" t="s">
        <v>310</v>
      </c>
      <c r="QWM1536" s="229" t="s">
        <v>3960</v>
      </c>
      <c r="QWN1536" s="229" t="s">
        <v>558</v>
      </c>
      <c r="QWO1536" s="229" t="s">
        <v>52</v>
      </c>
      <c r="QWP1536" s="229" t="s">
        <v>3961</v>
      </c>
      <c r="QWR1536" s="229" t="s">
        <v>3962</v>
      </c>
      <c r="QWS1536" s="229" t="s">
        <v>918</v>
      </c>
      <c r="QWT1536" s="229" t="s">
        <v>919</v>
      </c>
      <c r="QWU1536" s="229" t="s">
        <v>3963</v>
      </c>
      <c r="QWV1536" s="229" t="s">
        <v>559</v>
      </c>
      <c r="QWW1536" s="229" t="s">
        <v>294</v>
      </c>
      <c r="QWX1536" s="229" t="s">
        <v>289</v>
      </c>
      <c r="QWY1536" s="229" t="s">
        <v>35</v>
      </c>
      <c r="QWZ1536" s="229" t="s">
        <v>29</v>
      </c>
      <c r="QXA1536" s="229" t="s">
        <v>181</v>
      </c>
      <c r="QXB1536" s="229" t="s">
        <v>3964</v>
      </c>
      <c r="QXC1536" s="229" t="s">
        <v>239</v>
      </c>
      <c r="QXD1536" s="229" t="s">
        <v>1186</v>
      </c>
      <c r="QXE1536" s="229" t="s">
        <v>222</v>
      </c>
      <c r="QXF1536" s="229" t="s">
        <v>223</v>
      </c>
      <c r="QXG1536" s="229" t="s">
        <v>172</v>
      </c>
      <c r="QXH1536" s="229" t="s">
        <v>289</v>
      </c>
      <c r="QXI1536" s="229" t="s">
        <v>227</v>
      </c>
      <c r="QXM1536" s="229">
        <v>2024</v>
      </c>
      <c r="QXN1536" s="229" t="s">
        <v>57</v>
      </c>
      <c r="QXO1536" s="229" t="s">
        <v>3938</v>
      </c>
      <c r="QXP1536" s="229">
        <v>12974868</v>
      </c>
      <c r="QXQ1536" s="229" t="s">
        <v>3959</v>
      </c>
      <c r="QXR1536" s="229" t="s">
        <v>310</v>
      </c>
      <c r="QXS1536" s="229" t="s">
        <v>3960</v>
      </c>
      <c r="QXT1536" s="229" t="s">
        <v>558</v>
      </c>
      <c r="QXU1536" s="229" t="s">
        <v>52</v>
      </c>
      <c r="QXV1536" s="229" t="s">
        <v>3961</v>
      </c>
      <c r="QXX1536" s="229" t="s">
        <v>3962</v>
      </c>
      <c r="QXY1536" s="229" t="s">
        <v>918</v>
      </c>
      <c r="QXZ1536" s="229" t="s">
        <v>919</v>
      </c>
      <c r="QYA1536" s="229" t="s">
        <v>3963</v>
      </c>
      <c r="QYB1536" s="229" t="s">
        <v>559</v>
      </c>
      <c r="QYC1536" s="229" t="s">
        <v>294</v>
      </c>
      <c r="QYD1536" s="229" t="s">
        <v>289</v>
      </c>
      <c r="QYE1536" s="229" t="s">
        <v>35</v>
      </c>
      <c r="QYF1536" s="229" t="s">
        <v>29</v>
      </c>
      <c r="QYG1536" s="229" t="s">
        <v>181</v>
      </c>
      <c r="QYH1536" s="229" t="s">
        <v>3964</v>
      </c>
      <c r="QYI1536" s="229" t="s">
        <v>239</v>
      </c>
      <c r="QYJ1536" s="229" t="s">
        <v>1186</v>
      </c>
      <c r="QYK1536" s="229" t="s">
        <v>222</v>
      </c>
      <c r="QYL1536" s="229" t="s">
        <v>223</v>
      </c>
      <c r="QYM1536" s="229" t="s">
        <v>172</v>
      </c>
      <c r="QYN1536" s="229" t="s">
        <v>289</v>
      </c>
      <c r="QYO1536" s="229" t="s">
        <v>227</v>
      </c>
      <c r="QYS1536" s="229">
        <v>2024</v>
      </c>
      <c r="QYT1536" s="229" t="s">
        <v>57</v>
      </c>
      <c r="QYU1536" s="229" t="s">
        <v>3938</v>
      </c>
      <c r="QYV1536" s="229">
        <v>12974868</v>
      </c>
      <c r="QYW1536" s="229" t="s">
        <v>3959</v>
      </c>
      <c r="QYX1536" s="229" t="s">
        <v>310</v>
      </c>
      <c r="QYY1536" s="229" t="s">
        <v>3960</v>
      </c>
      <c r="QYZ1536" s="229" t="s">
        <v>558</v>
      </c>
      <c r="QZA1536" s="229" t="s">
        <v>52</v>
      </c>
      <c r="QZB1536" s="229" t="s">
        <v>3961</v>
      </c>
      <c r="QZD1536" s="229" t="s">
        <v>3962</v>
      </c>
      <c r="QZE1536" s="229" t="s">
        <v>918</v>
      </c>
      <c r="QZF1536" s="229" t="s">
        <v>919</v>
      </c>
      <c r="QZG1536" s="229" t="s">
        <v>3963</v>
      </c>
      <c r="QZH1536" s="229" t="s">
        <v>559</v>
      </c>
      <c r="QZI1536" s="229" t="s">
        <v>294</v>
      </c>
      <c r="QZJ1536" s="229" t="s">
        <v>289</v>
      </c>
      <c r="QZK1536" s="229" t="s">
        <v>35</v>
      </c>
      <c r="QZL1536" s="229" t="s">
        <v>29</v>
      </c>
      <c r="QZM1536" s="229" t="s">
        <v>181</v>
      </c>
      <c r="QZN1536" s="229" t="s">
        <v>3964</v>
      </c>
      <c r="QZO1536" s="229" t="s">
        <v>239</v>
      </c>
      <c r="QZP1536" s="229" t="s">
        <v>1186</v>
      </c>
      <c r="QZQ1536" s="229" t="s">
        <v>222</v>
      </c>
      <c r="QZR1536" s="229" t="s">
        <v>223</v>
      </c>
      <c r="QZS1536" s="229" t="s">
        <v>172</v>
      </c>
      <c r="QZT1536" s="229" t="s">
        <v>289</v>
      </c>
      <c r="QZU1536" s="229" t="s">
        <v>227</v>
      </c>
      <c r="QZY1536" s="229">
        <v>2024</v>
      </c>
      <c r="QZZ1536" s="229" t="s">
        <v>57</v>
      </c>
      <c r="RAA1536" s="229" t="s">
        <v>3938</v>
      </c>
      <c r="RAB1536" s="229">
        <v>12974868</v>
      </c>
      <c r="RAC1536" s="229" t="s">
        <v>3959</v>
      </c>
      <c r="RAD1536" s="229" t="s">
        <v>310</v>
      </c>
      <c r="RAE1536" s="229" t="s">
        <v>3960</v>
      </c>
      <c r="RAF1536" s="229" t="s">
        <v>558</v>
      </c>
      <c r="RAG1536" s="229" t="s">
        <v>52</v>
      </c>
      <c r="RAH1536" s="229" t="s">
        <v>3961</v>
      </c>
      <c r="RAJ1536" s="229" t="s">
        <v>3962</v>
      </c>
      <c r="RAK1536" s="229" t="s">
        <v>918</v>
      </c>
      <c r="RAL1536" s="229" t="s">
        <v>919</v>
      </c>
      <c r="RAM1536" s="229" t="s">
        <v>3963</v>
      </c>
      <c r="RAN1536" s="229" t="s">
        <v>559</v>
      </c>
      <c r="RAO1536" s="229" t="s">
        <v>294</v>
      </c>
      <c r="RAP1536" s="229" t="s">
        <v>289</v>
      </c>
      <c r="RAQ1536" s="229" t="s">
        <v>35</v>
      </c>
      <c r="RAR1536" s="229" t="s">
        <v>29</v>
      </c>
      <c r="RAS1536" s="229" t="s">
        <v>181</v>
      </c>
      <c r="RAT1536" s="229" t="s">
        <v>3964</v>
      </c>
      <c r="RAU1536" s="229" t="s">
        <v>239</v>
      </c>
      <c r="RAV1536" s="229" t="s">
        <v>1186</v>
      </c>
      <c r="RAW1536" s="229" t="s">
        <v>222</v>
      </c>
      <c r="RAX1536" s="229" t="s">
        <v>223</v>
      </c>
      <c r="RAY1536" s="229" t="s">
        <v>172</v>
      </c>
      <c r="RAZ1536" s="229" t="s">
        <v>289</v>
      </c>
      <c r="RBA1536" s="229" t="s">
        <v>227</v>
      </c>
      <c r="RBE1536" s="229">
        <v>2024</v>
      </c>
      <c r="RBF1536" s="229" t="s">
        <v>57</v>
      </c>
      <c r="RBG1536" s="229" t="s">
        <v>3938</v>
      </c>
      <c r="RBH1536" s="229">
        <v>12974868</v>
      </c>
      <c r="RBI1536" s="229" t="s">
        <v>3959</v>
      </c>
      <c r="RBJ1536" s="229" t="s">
        <v>310</v>
      </c>
      <c r="RBK1536" s="229" t="s">
        <v>3960</v>
      </c>
      <c r="RBL1536" s="229" t="s">
        <v>558</v>
      </c>
      <c r="RBM1536" s="229" t="s">
        <v>52</v>
      </c>
      <c r="RBN1536" s="229" t="s">
        <v>3961</v>
      </c>
      <c r="RBP1536" s="229" t="s">
        <v>3962</v>
      </c>
      <c r="RBQ1536" s="229" t="s">
        <v>918</v>
      </c>
      <c r="RBR1536" s="229" t="s">
        <v>919</v>
      </c>
      <c r="RBS1536" s="229" t="s">
        <v>3963</v>
      </c>
      <c r="RBT1536" s="229" t="s">
        <v>559</v>
      </c>
      <c r="RBU1536" s="229" t="s">
        <v>294</v>
      </c>
      <c r="RBV1536" s="229" t="s">
        <v>289</v>
      </c>
      <c r="RBW1536" s="229" t="s">
        <v>35</v>
      </c>
      <c r="RBX1536" s="229" t="s">
        <v>29</v>
      </c>
      <c r="RBY1536" s="229" t="s">
        <v>181</v>
      </c>
      <c r="RBZ1536" s="229" t="s">
        <v>3964</v>
      </c>
      <c r="RCA1536" s="229" t="s">
        <v>239</v>
      </c>
      <c r="RCB1536" s="229" t="s">
        <v>1186</v>
      </c>
      <c r="RCC1536" s="229" t="s">
        <v>222</v>
      </c>
      <c r="RCD1536" s="229" t="s">
        <v>223</v>
      </c>
      <c r="RCE1536" s="229" t="s">
        <v>172</v>
      </c>
      <c r="RCF1536" s="229" t="s">
        <v>289</v>
      </c>
      <c r="RCG1536" s="229" t="s">
        <v>227</v>
      </c>
      <c r="RCK1536" s="229">
        <v>2024</v>
      </c>
      <c r="RCL1536" s="229" t="s">
        <v>57</v>
      </c>
      <c r="RCM1536" s="229" t="s">
        <v>3938</v>
      </c>
      <c r="RCN1536" s="229">
        <v>12974868</v>
      </c>
      <c r="RCO1536" s="229" t="s">
        <v>3959</v>
      </c>
      <c r="RCP1536" s="229" t="s">
        <v>310</v>
      </c>
      <c r="RCQ1536" s="229" t="s">
        <v>3960</v>
      </c>
      <c r="RCR1536" s="229" t="s">
        <v>558</v>
      </c>
      <c r="RCS1536" s="229" t="s">
        <v>52</v>
      </c>
      <c r="RCT1536" s="229" t="s">
        <v>3961</v>
      </c>
      <c r="RCV1536" s="229" t="s">
        <v>3962</v>
      </c>
      <c r="RCW1536" s="229" t="s">
        <v>918</v>
      </c>
      <c r="RCX1536" s="229" t="s">
        <v>919</v>
      </c>
      <c r="RCY1536" s="229" t="s">
        <v>3963</v>
      </c>
      <c r="RCZ1536" s="229" t="s">
        <v>559</v>
      </c>
      <c r="RDA1536" s="229" t="s">
        <v>294</v>
      </c>
      <c r="RDB1536" s="229" t="s">
        <v>289</v>
      </c>
      <c r="RDC1536" s="229" t="s">
        <v>35</v>
      </c>
      <c r="RDD1536" s="229" t="s">
        <v>29</v>
      </c>
      <c r="RDE1536" s="229" t="s">
        <v>181</v>
      </c>
      <c r="RDF1536" s="229" t="s">
        <v>3964</v>
      </c>
      <c r="RDG1536" s="229" t="s">
        <v>239</v>
      </c>
      <c r="RDH1536" s="229" t="s">
        <v>1186</v>
      </c>
      <c r="RDI1536" s="229" t="s">
        <v>222</v>
      </c>
      <c r="RDJ1536" s="229" t="s">
        <v>223</v>
      </c>
      <c r="RDK1536" s="229" t="s">
        <v>172</v>
      </c>
      <c r="RDL1536" s="229" t="s">
        <v>289</v>
      </c>
      <c r="RDM1536" s="229" t="s">
        <v>227</v>
      </c>
      <c r="RDQ1536" s="229">
        <v>2024</v>
      </c>
      <c r="RDR1536" s="229" t="s">
        <v>57</v>
      </c>
      <c r="RDS1536" s="229" t="s">
        <v>3938</v>
      </c>
      <c r="RDT1536" s="229">
        <v>12974868</v>
      </c>
      <c r="RDU1536" s="229" t="s">
        <v>3959</v>
      </c>
      <c r="RDV1536" s="229" t="s">
        <v>310</v>
      </c>
      <c r="RDW1536" s="229" t="s">
        <v>3960</v>
      </c>
      <c r="RDX1536" s="229" t="s">
        <v>558</v>
      </c>
      <c r="RDY1536" s="229" t="s">
        <v>52</v>
      </c>
      <c r="RDZ1536" s="229" t="s">
        <v>3961</v>
      </c>
      <c r="REB1536" s="229" t="s">
        <v>3962</v>
      </c>
      <c r="REC1536" s="229" t="s">
        <v>918</v>
      </c>
      <c r="RED1536" s="229" t="s">
        <v>919</v>
      </c>
      <c r="REE1536" s="229" t="s">
        <v>3963</v>
      </c>
      <c r="REF1536" s="229" t="s">
        <v>559</v>
      </c>
      <c r="REG1536" s="229" t="s">
        <v>294</v>
      </c>
      <c r="REH1536" s="229" t="s">
        <v>289</v>
      </c>
      <c r="REI1536" s="229" t="s">
        <v>35</v>
      </c>
      <c r="REJ1536" s="229" t="s">
        <v>29</v>
      </c>
      <c r="REK1536" s="229" t="s">
        <v>181</v>
      </c>
      <c r="REL1536" s="229" t="s">
        <v>3964</v>
      </c>
      <c r="REM1536" s="229" t="s">
        <v>239</v>
      </c>
      <c r="REN1536" s="229" t="s">
        <v>1186</v>
      </c>
      <c r="REO1536" s="229" t="s">
        <v>222</v>
      </c>
      <c r="REP1536" s="229" t="s">
        <v>223</v>
      </c>
      <c r="REQ1536" s="229" t="s">
        <v>172</v>
      </c>
      <c r="RER1536" s="229" t="s">
        <v>289</v>
      </c>
      <c r="RES1536" s="229" t="s">
        <v>227</v>
      </c>
      <c r="REW1536" s="229">
        <v>2024</v>
      </c>
      <c r="REX1536" s="229" t="s">
        <v>57</v>
      </c>
      <c r="REY1536" s="229" t="s">
        <v>3938</v>
      </c>
      <c r="REZ1536" s="229">
        <v>12974868</v>
      </c>
      <c r="RFA1536" s="229" t="s">
        <v>3959</v>
      </c>
      <c r="RFB1536" s="229" t="s">
        <v>310</v>
      </c>
      <c r="RFC1536" s="229" t="s">
        <v>3960</v>
      </c>
      <c r="RFD1536" s="229" t="s">
        <v>558</v>
      </c>
      <c r="RFE1536" s="229" t="s">
        <v>52</v>
      </c>
      <c r="RFF1536" s="229" t="s">
        <v>3961</v>
      </c>
      <c r="RFH1536" s="229" t="s">
        <v>3962</v>
      </c>
      <c r="RFI1536" s="229" t="s">
        <v>918</v>
      </c>
      <c r="RFJ1536" s="229" t="s">
        <v>919</v>
      </c>
      <c r="RFK1536" s="229" t="s">
        <v>3963</v>
      </c>
      <c r="RFL1536" s="229" t="s">
        <v>559</v>
      </c>
      <c r="RFM1536" s="229" t="s">
        <v>294</v>
      </c>
      <c r="RFN1536" s="229" t="s">
        <v>289</v>
      </c>
      <c r="RFO1536" s="229" t="s">
        <v>35</v>
      </c>
      <c r="RFP1536" s="229" t="s">
        <v>29</v>
      </c>
      <c r="RFQ1536" s="229" t="s">
        <v>181</v>
      </c>
      <c r="RFR1536" s="229" t="s">
        <v>3964</v>
      </c>
      <c r="RFS1536" s="229" t="s">
        <v>239</v>
      </c>
      <c r="RFT1536" s="229" t="s">
        <v>1186</v>
      </c>
      <c r="RFU1536" s="229" t="s">
        <v>222</v>
      </c>
      <c r="RFV1536" s="229" t="s">
        <v>223</v>
      </c>
      <c r="RFW1536" s="229" t="s">
        <v>172</v>
      </c>
      <c r="RFX1536" s="229" t="s">
        <v>289</v>
      </c>
      <c r="RFY1536" s="229" t="s">
        <v>227</v>
      </c>
      <c r="RGC1536" s="229">
        <v>2024</v>
      </c>
      <c r="RGD1536" s="229" t="s">
        <v>57</v>
      </c>
      <c r="RGE1536" s="229" t="s">
        <v>3938</v>
      </c>
      <c r="RGF1536" s="229">
        <v>12974868</v>
      </c>
      <c r="RGG1536" s="229" t="s">
        <v>3959</v>
      </c>
      <c r="RGH1536" s="229" t="s">
        <v>310</v>
      </c>
      <c r="RGI1536" s="229" t="s">
        <v>3960</v>
      </c>
      <c r="RGJ1536" s="229" t="s">
        <v>558</v>
      </c>
      <c r="RGK1536" s="229" t="s">
        <v>52</v>
      </c>
      <c r="RGL1536" s="229" t="s">
        <v>3961</v>
      </c>
      <c r="RGN1536" s="229" t="s">
        <v>3962</v>
      </c>
      <c r="RGO1536" s="229" t="s">
        <v>918</v>
      </c>
      <c r="RGP1536" s="229" t="s">
        <v>919</v>
      </c>
      <c r="RGQ1536" s="229" t="s">
        <v>3963</v>
      </c>
      <c r="RGR1536" s="229" t="s">
        <v>559</v>
      </c>
      <c r="RGS1536" s="229" t="s">
        <v>294</v>
      </c>
      <c r="RGT1536" s="229" t="s">
        <v>289</v>
      </c>
      <c r="RGU1536" s="229" t="s">
        <v>35</v>
      </c>
      <c r="RGV1536" s="229" t="s">
        <v>29</v>
      </c>
      <c r="RGW1536" s="229" t="s">
        <v>181</v>
      </c>
      <c r="RGX1536" s="229" t="s">
        <v>3964</v>
      </c>
      <c r="RGY1536" s="229" t="s">
        <v>239</v>
      </c>
      <c r="RGZ1536" s="229" t="s">
        <v>1186</v>
      </c>
      <c r="RHA1536" s="229" t="s">
        <v>222</v>
      </c>
      <c r="RHB1536" s="229" t="s">
        <v>223</v>
      </c>
      <c r="RHC1536" s="229" t="s">
        <v>172</v>
      </c>
      <c r="RHD1536" s="229" t="s">
        <v>289</v>
      </c>
      <c r="RHE1536" s="229" t="s">
        <v>227</v>
      </c>
      <c r="RHI1536" s="229">
        <v>2024</v>
      </c>
      <c r="RHJ1536" s="229" t="s">
        <v>57</v>
      </c>
      <c r="RHK1536" s="229" t="s">
        <v>3938</v>
      </c>
      <c r="RHL1536" s="229">
        <v>12974868</v>
      </c>
      <c r="RHM1536" s="229" t="s">
        <v>3959</v>
      </c>
      <c r="RHN1536" s="229" t="s">
        <v>310</v>
      </c>
      <c r="RHO1536" s="229" t="s">
        <v>3960</v>
      </c>
      <c r="RHP1536" s="229" t="s">
        <v>558</v>
      </c>
      <c r="RHQ1536" s="229" t="s">
        <v>52</v>
      </c>
      <c r="RHR1536" s="229" t="s">
        <v>3961</v>
      </c>
      <c r="RHT1536" s="229" t="s">
        <v>3962</v>
      </c>
      <c r="RHU1536" s="229" t="s">
        <v>918</v>
      </c>
      <c r="RHV1536" s="229" t="s">
        <v>919</v>
      </c>
      <c r="RHW1536" s="229" t="s">
        <v>3963</v>
      </c>
      <c r="RHX1536" s="229" t="s">
        <v>559</v>
      </c>
      <c r="RHY1536" s="229" t="s">
        <v>294</v>
      </c>
      <c r="RHZ1536" s="229" t="s">
        <v>289</v>
      </c>
      <c r="RIA1536" s="229" t="s">
        <v>35</v>
      </c>
      <c r="RIB1536" s="229" t="s">
        <v>29</v>
      </c>
      <c r="RIC1536" s="229" t="s">
        <v>181</v>
      </c>
      <c r="RID1536" s="229" t="s">
        <v>3964</v>
      </c>
      <c r="RIE1536" s="229" t="s">
        <v>239</v>
      </c>
      <c r="RIF1536" s="229" t="s">
        <v>1186</v>
      </c>
      <c r="RIG1536" s="229" t="s">
        <v>222</v>
      </c>
      <c r="RIH1536" s="229" t="s">
        <v>223</v>
      </c>
      <c r="RII1536" s="229" t="s">
        <v>172</v>
      </c>
      <c r="RIJ1536" s="229" t="s">
        <v>289</v>
      </c>
      <c r="RIK1536" s="229" t="s">
        <v>227</v>
      </c>
      <c r="RIO1536" s="229">
        <v>2024</v>
      </c>
      <c r="RIP1536" s="229" t="s">
        <v>57</v>
      </c>
      <c r="RIQ1536" s="229" t="s">
        <v>3938</v>
      </c>
      <c r="RIR1536" s="229">
        <v>12974868</v>
      </c>
      <c r="RIS1536" s="229" t="s">
        <v>3959</v>
      </c>
      <c r="RIT1536" s="229" t="s">
        <v>310</v>
      </c>
      <c r="RIU1536" s="229" t="s">
        <v>3960</v>
      </c>
      <c r="RIV1536" s="229" t="s">
        <v>558</v>
      </c>
      <c r="RIW1536" s="229" t="s">
        <v>52</v>
      </c>
      <c r="RIX1536" s="229" t="s">
        <v>3961</v>
      </c>
      <c r="RIZ1536" s="229" t="s">
        <v>3962</v>
      </c>
      <c r="RJA1536" s="229" t="s">
        <v>918</v>
      </c>
      <c r="RJB1536" s="229" t="s">
        <v>919</v>
      </c>
      <c r="RJC1536" s="229" t="s">
        <v>3963</v>
      </c>
      <c r="RJD1536" s="229" t="s">
        <v>559</v>
      </c>
      <c r="RJE1536" s="229" t="s">
        <v>294</v>
      </c>
      <c r="RJF1536" s="229" t="s">
        <v>289</v>
      </c>
      <c r="RJG1536" s="229" t="s">
        <v>35</v>
      </c>
      <c r="RJH1536" s="229" t="s">
        <v>29</v>
      </c>
      <c r="RJI1536" s="229" t="s">
        <v>181</v>
      </c>
      <c r="RJJ1536" s="229" t="s">
        <v>3964</v>
      </c>
      <c r="RJK1536" s="229" t="s">
        <v>239</v>
      </c>
      <c r="RJL1536" s="229" t="s">
        <v>1186</v>
      </c>
      <c r="RJM1536" s="229" t="s">
        <v>222</v>
      </c>
      <c r="RJN1536" s="229" t="s">
        <v>223</v>
      </c>
      <c r="RJO1536" s="229" t="s">
        <v>172</v>
      </c>
      <c r="RJP1536" s="229" t="s">
        <v>289</v>
      </c>
      <c r="RJQ1536" s="229" t="s">
        <v>227</v>
      </c>
      <c r="RJU1536" s="229">
        <v>2024</v>
      </c>
      <c r="RJV1536" s="229" t="s">
        <v>57</v>
      </c>
      <c r="RJW1536" s="229" t="s">
        <v>3938</v>
      </c>
      <c r="RJX1536" s="229">
        <v>12974868</v>
      </c>
      <c r="RJY1536" s="229" t="s">
        <v>3959</v>
      </c>
      <c r="RJZ1536" s="229" t="s">
        <v>310</v>
      </c>
      <c r="RKA1536" s="229" t="s">
        <v>3960</v>
      </c>
      <c r="RKB1536" s="229" t="s">
        <v>558</v>
      </c>
      <c r="RKC1536" s="229" t="s">
        <v>52</v>
      </c>
      <c r="RKD1536" s="229" t="s">
        <v>3961</v>
      </c>
      <c r="RKF1536" s="229" t="s">
        <v>3962</v>
      </c>
      <c r="RKG1536" s="229" t="s">
        <v>918</v>
      </c>
      <c r="RKH1536" s="229" t="s">
        <v>919</v>
      </c>
      <c r="RKI1536" s="229" t="s">
        <v>3963</v>
      </c>
      <c r="RKJ1536" s="229" t="s">
        <v>559</v>
      </c>
      <c r="RKK1536" s="229" t="s">
        <v>294</v>
      </c>
      <c r="RKL1536" s="229" t="s">
        <v>289</v>
      </c>
      <c r="RKM1536" s="229" t="s">
        <v>35</v>
      </c>
      <c r="RKN1536" s="229" t="s">
        <v>29</v>
      </c>
      <c r="RKO1536" s="229" t="s">
        <v>181</v>
      </c>
      <c r="RKP1536" s="229" t="s">
        <v>3964</v>
      </c>
      <c r="RKQ1536" s="229" t="s">
        <v>239</v>
      </c>
      <c r="RKR1536" s="229" t="s">
        <v>1186</v>
      </c>
      <c r="RKS1536" s="229" t="s">
        <v>222</v>
      </c>
      <c r="RKT1536" s="229" t="s">
        <v>223</v>
      </c>
      <c r="RKU1536" s="229" t="s">
        <v>172</v>
      </c>
      <c r="RKV1536" s="229" t="s">
        <v>289</v>
      </c>
      <c r="RKW1536" s="229" t="s">
        <v>227</v>
      </c>
      <c r="RLA1536" s="229">
        <v>2024</v>
      </c>
      <c r="RLB1536" s="229" t="s">
        <v>57</v>
      </c>
      <c r="RLC1536" s="229" t="s">
        <v>3938</v>
      </c>
      <c r="RLD1536" s="229">
        <v>12974868</v>
      </c>
      <c r="RLE1536" s="229" t="s">
        <v>3959</v>
      </c>
      <c r="RLF1536" s="229" t="s">
        <v>310</v>
      </c>
      <c r="RLG1536" s="229" t="s">
        <v>3960</v>
      </c>
      <c r="RLH1536" s="229" t="s">
        <v>558</v>
      </c>
      <c r="RLI1536" s="229" t="s">
        <v>52</v>
      </c>
      <c r="RLJ1536" s="229" t="s">
        <v>3961</v>
      </c>
      <c r="RLL1536" s="229" t="s">
        <v>3962</v>
      </c>
      <c r="RLM1536" s="229" t="s">
        <v>918</v>
      </c>
      <c r="RLN1536" s="229" t="s">
        <v>919</v>
      </c>
      <c r="RLO1536" s="229" t="s">
        <v>3963</v>
      </c>
      <c r="RLP1536" s="229" t="s">
        <v>559</v>
      </c>
      <c r="RLQ1536" s="229" t="s">
        <v>294</v>
      </c>
      <c r="RLR1536" s="229" t="s">
        <v>289</v>
      </c>
      <c r="RLS1536" s="229" t="s">
        <v>35</v>
      </c>
      <c r="RLT1536" s="229" t="s">
        <v>29</v>
      </c>
      <c r="RLU1536" s="229" t="s">
        <v>181</v>
      </c>
      <c r="RLV1536" s="229" t="s">
        <v>3964</v>
      </c>
      <c r="RLW1536" s="229" t="s">
        <v>239</v>
      </c>
      <c r="RLX1536" s="229" t="s">
        <v>1186</v>
      </c>
      <c r="RLY1536" s="229" t="s">
        <v>222</v>
      </c>
      <c r="RLZ1536" s="229" t="s">
        <v>223</v>
      </c>
      <c r="RMA1536" s="229" t="s">
        <v>172</v>
      </c>
      <c r="RMB1536" s="229" t="s">
        <v>289</v>
      </c>
      <c r="RMC1536" s="229" t="s">
        <v>227</v>
      </c>
      <c r="RMG1536" s="229">
        <v>2024</v>
      </c>
      <c r="RMH1536" s="229" t="s">
        <v>57</v>
      </c>
      <c r="RMI1536" s="229" t="s">
        <v>3938</v>
      </c>
      <c r="RMJ1536" s="229">
        <v>12974868</v>
      </c>
      <c r="RMK1536" s="229" t="s">
        <v>3959</v>
      </c>
      <c r="RML1536" s="229" t="s">
        <v>310</v>
      </c>
      <c r="RMM1536" s="229" t="s">
        <v>3960</v>
      </c>
      <c r="RMN1536" s="229" t="s">
        <v>558</v>
      </c>
      <c r="RMO1536" s="229" t="s">
        <v>52</v>
      </c>
      <c r="RMP1536" s="229" t="s">
        <v>3961</v>
      </c>
      <c r="RMR1536" s="229" t="s">
        <v>3962</v>
      </c>
      <c r="RMS1536" s="229" t="s">
        <v>918</v>
      </c>
      <c r="RMT1536" s="229" t="s">
        <v>919</v>
      </c>
      <c r="RMU1536" s="229" t="s">
        <v>3963</v>
      </c>
      <c r="RMV1536" s="229" t="s">
        <v>559</v>
      </c>
      <c r="RMW1536" s="229" t="s">
        <v>294</v>
      </c>
      <c r="RMX1536" s="229" t="s">
        <v>289</v>
      </c>
      <c r="RMY1536" s="229" t="s">
        <v>35</v>
      </c>
      <c r="RMZ1536" s="229" t="s">
        <v>29</v>
      </c>
      <c r="RNA1536" s="229" t="s">
        <v>181</v>
      </c>
      <c r="RNB1536" s="229" t="s">
        <v>3964</v>
      </c>
      <c r="RNC1536" s="229" t="s">
        <v>239</v>
      </c>
      <c r="RND1536" s="229" t="s">
        <v>1186</v>
      </c>
      <c r="RNE1536" s="229" t="s">
        <v>222</v>
      </c>
      <c r="RNF1536" s="229" t="s">
        <v>223</v>
      </c>
      <c r="RNG1536" s="229" t="s">
        <v>172</v>
      </c>
      <c r="RNH1536" s="229" t="s">
        <v>289</v>
      </c>
      <c r="RNI1536" s="229" t="s">
        <v>227</v>
      </c>
      <c r="RNM1536" s="229">
        <v>2024</v>
      </c>
      <c r="RNN1536" s="229" t="s">
        <v>57</v>
      </c>
      <c r="RNO1536" s="229" t="s">
        <v>3938</v>
      </c>
      <c r="RNP1536" s="229">
        <v>12974868</v>
      </c>
      <c r="RNQ1536" s="229" t="s">
        <v>3959</v>
      </c>
      <c r="RNR1536" s="229" t="s">
        <v>310</v>
      </c>
      <c r="RNS1536" s="229" t="s">
        <v>3960</v>
      </c>
      <c r="RNT1536" s="229" t="s">
        <v>558</v>
      </c>
      <c r="RNU1536" s="229" t="s">
        <v>52</v>
      </c>
      <c r="RNV1536" s="229" t="s">
        <v>3961</v>
      </c>
      <c r="RNX1536" s="229" t="s">
        <v>3962</v>
      </c>
      <c r="RNY1536" s="229" t="s">
        <v>918</v>
      </c>
      <c r="RNZ1536" s="229" t="s">
        <v>919</v>
      </c>
      <c r="ROA1536" s="229" t="s">
        <v>3963</v>
      </c>
      <c r="ROB1536" s="229" t="s">
        <v>559</v>
      </c>
      <c r="ROC1536" s="229" t="s">
        <v>294</v>
      </c>
      <c r="ROD1536" s="229" t="s">
        <v>289</v>
      </c>
      <c r="ROE1536" s="229" t="s">
        <v>35</v>
      </c>
      <c r="ROF1536" s="229" t="s">
        <v>29</v>
      </c>
      <c r="ROG1536" s="229" t="s">
        <v>181</v>
      </c>
      <c r="ROH1536" s="229" t="s">
        <v>3964</v>
      </c>
      <c r="ROI1536" s="229" t="s">
        <v>239</v>
      </c>
      <c r="ROJ1536" s="229" t="s">
        <v>1186</v>
      </c>
      <c r="ROK1536" s="229" t="s">
        <v>222</v>
      </c>
      <c r="ROL1536" s="229" t="s">
        <v>223</v>
      </c>
      <c r="ROM1536" s="229" t="s">
        <v>172</v>
      </c>
      <c r="RON1536" s="229" t="s">
        <v>289</v>
      </c>
      <c r="ROO1536" s="229" t="s">
        <v>227</v>
      </c>
      <c r="ROS1536" s="229">
        <v>2024</v>
      </c>
      <c r="ROT1536" s="229" t="s">
        <v>57</v>
      </c>
      <c r="ROU1536" s="229" t="s">
        <v>3938</v>
      </c>
      <c r="ROV1536" s="229">
        <v>12974868</v>
      </c>
      <c r="ROW1536" s="229" t="s">
        <v>3959</v>
      </c>
      <c r="ROX1536" s="229" t="s">
        <v>310</v>
      </c>
      <c r="ROY1536" s="229" t="s">
        <v>3960</v>
      </c>
      <c r="ROZ1536" s="229" t="s">
        <v>558</v>
      </c>
      <c r="RPA1536" s="229" t="s">
        <v>52</v>
      </c>
      <c r="RPB1536" s="229" t="s">
        <v>3961</v>
      </c>
      <c r="RPD1536" s="229" t="s">
        <v>3962</v>
      </c>
      <c r="RPE1536" s="229" t="s">
        <v>918</v>
      </c>
      <c r="RPF1536" s="229" t="s">
        <v>919</v>
      </c>
      <c r="RPG1536" s="229" t="s">
        <v>3963</v>
      </c>
      <c r="RPH1536" s="229" t="s">
        <v>559</v>
      </c>
      <c r="RPI1536" s="229" t="s">
        <v>294</v>
      </c>
      <c r="RPJ1536" s="229" t="s">
        <v>289</v>
      </c>
      <c r="RPK1536" s="229" t="s">
        <v>35</v>
      </c>
      <c r="RPL1536" s="229" t="s">
        <v>29</v>
      </c>
      <c r="RPM1536" s="229" t="s">
        <v>181</v>
      </c>
      <c r="RPN1536" s="229" t="s">
        <v>3964</v>
      </c>
      <c r="RPO1536" s="229" t="s">
        <v>239</v>
      </c>
      <c r="RPP1536" s="229" t="s">
        <v>1186</v>
      </c>
      <c r="RPQ1536" s="229" t="s">
        <v>222</v>
      </c>
      <c r="RPR1536" s="229" t="s">
        <v>223</v>
      </c>
      <c r="RPS1536" s="229" t="s">
        <v>172</v>
      </c>
      <c r="RPT1536" s="229" t="s">
        <v>289</v>
      </c>
      <c r="RPU1536" s="229" t="s">
        <v>227</v>
      </c>
      <c r="RPY1536" s="229">
        <v>2024</v>
      </c>
      <c r="RPZ1536" s="229" t="s">
        <v>57</v>
      </c>
      <c r="RQA1536" s="229" t="s">
        <v>3938</v>
      </c>
      <c r="RQB1536" s="229">
        <v>12974868</v>
      </c>
      <c r="RQC1536" s="229" t="s">
        <v>3959</v>
      </c>
      <c r="RQD1536" s="229" t="s">
        <v>310</v>
      </c>
      <c r="RQE1536" s="229" t="s">
        <v>3960</v>
      </c>
      <c r="RQF1536" s="229" t="s">
        <v>558</v>
      </c>
      <c r="RQG1536" s="229" t="s">
        <v>52</v>
      </c>
      <c r="RQH1536" s="229" t="s">
        <v>3961</v>
      </c>
      <c r="RQJ1536" s="229" t="s">
        <v>3962</v>
      </c>
      <c r="RQK1536" s="229" t="s">
        <v>918</v>
      </c>
      <c r="RQL1536" s="229" t="s">
        <v>919</v>
      </c>
      <c r="RQM1536" s="229" t="s">
        <v>3963</v>
      </c>
      <c r="RQN1536" s="229" t="s">
        <v>559</v>
      </c>
      <c r="RQO1536" s="229" t="s">
        <v>294</v>
      </c>
      <c r="RQP1536" s="229" t="s">
        <v>289</v>
      </c>
      <c r="RQQ1536" s="229" t="s">
        <v>35</v>
      </c>
      <c r="RQR1536" s="229" t="s">
        <v>29</v>
      </c>
      <c r="RQS1536" s="229" t="s">
        <v>181</v>
      </c>
      <c r="RQT1536" s="229" t="s">
        <v>3964</v>
      </c>
      <c r="RQU1536" s="229" t="s">
        <v>239</v>
      </c>
      <c r="RQV1536" s="229" t="s">
        <v>1186</v>
      </c>
      <c r="RQW1536" s="229" t="s">
        <v>222</v>
      </c>
      <c r="RQX1536" s="229" t="s">
        <v>223</v>
      </c>
      <c r="RQY1536" s="229" t="s">
        <v>172</v>
      </c>
      <c r="RQZ1536" s="229" t="s">
        <v>289</v>
      </c>
      <c r="RRA1536" s="229" t="s">
        <v>227</v>
      </c>
      <c r="RRE1536" s="229">
        <v>2024</v>
      </c>
      <c r="RRF1536" s="229" t="s">
        <v>57</v>
      </c>
      <c r="RRG1536" s="229" t="s">
        <v>3938</v>
      </c>
      <c r="RRH1536" s="229">
        <v>12974868</v>
      </c>
      <c r="RRI1536" s="229" t="s">
        <v>3959</v>
      </c>
      <c r="RRJ1536" s="229" t="s">
        <v>310</v>
      </c>
      <c r="RRK1536" s="229" t="s">
        <v>3960</v>
      </c>
      <c r="RRL1536" s="229" t="s">
        <v>558</v>
      </c>
      <c r="RRM1536" s="229" t="s">
        <v>52</v>
      </c>
      <c r="RRN1536" s="229" t="s">
        <v>3961</v>
      </c>
      <c r="RRP1536" s="229" t="s">
        <v>3962</v>
      </c>
      <c r="RRQ1536" s="229" t="s">
        <v>918</v>
      </c>
      <c r="RRR1536" s="229" t="s">
        <v>919</v>
      </c>
      <c r="RRS1536" s="229" t="s">
        <v>3963</v>
      </c>
      <c r="RRT1536" s="229" t="s">
        <v>559</v>
      </c>
      <c r="RRU1536" s="229" t="s">
        <v>294</v>
      </c>
      <c r="RRV1536" s="229" t="s">
        <v>289</v>
      </c>
      <c r="RRW1536" s="229" t="s">
        <v>35</v>
      </c>
      <c r="RRX1536" s="229" t="s">
        <v>29</v>
      </c>
      <c r="RRY1536" s="229" t="s">
        <v>181</v>
      </c>
      <c r="RRZ1536" s="229" t="s">
        <v>3964</v>
      </c>
      <c r="RSA1536" s="229" t="s">
        <v>239</v>
      </c>
      <c r="RSB1536" s="229" t="s">
        <v>1186</v>
      </c>
      <c r="RSC1536" s="229" t="s">
        <v>222</v>
      </c>
      <c r="RSD1536" s="229" t="s">
        <v>223</v>
      </c>
      <c r="RSE1536" s="229" t="s">
        <v>172</v>
      </c>
      <c r="RSF1536" s="229" t="s">
        <v>289</v>
      </c>
      <c r="RSG1536" s="229" t="s">
        <v>227</v>
      </c>
      <c r="RSK1536" s="229">
        <v>2024</v>
      </c>
      <c r="RSL1536" s="229" t="s">
        <v>57</v>
      </c>
      <c r="RSM1536" s="229" t="s">
        <v>3938</v>
      </c>
      <c r="RSN1536" s="229">
        <v>12974868</v>
      </c>
      <c r="RSO1536" s="229" t="s">
        <v>3959</v>
      </c>
      <c r="RSP1536" s="229" t="s">
        <v>310</v>
      </c>
      <c r="RSQ1536" s="229" t="s">
        <v>3960</v>
      </c>
      <c r="RSR1536" s="229" t="s">
        <v>558</v>
      </c>
      <c r="RSS1536" s="229" t="s">
        <v>52</v>
      </c>
      <c r="RST1536" s="229" t="s">
        <v>3961</v>
      </c>
      <c r="RSV1536" s="229" t="s">
        <v>3962</v>
      </c>
      <c r="RSW1536" s="229" t="s">
        <v>918</v>
      </c>
      <c r="RSX1536" s="229" t="s">
        <v>919</v>
      </c>
      <c r="RSY1536" s="229" t="s">
        <v>3963</v>
      </c>
      <c r="RSZ1536" s="229" t="s">
        <v>559</v>
      </c>
      <c r="RTA1536" s="229" t="s">
        <v>294</v>
      </c>
      <c r="RTB1536" s="229" t="s">
        <v>289</v>
      </c>
      <c r="RTC1536" s="229" t="s">
        <v>35</v>
      </c>
      <c r="RTD1536" s="229" t="s">
        <v>29</v>
      </c>
      <c r="RTE1536" s="229" t="s">
        <v>181</v>
      </c>
      <c r="RTF1536" s="229" t="s">
        <v>3964</v>
      </c>
      <c r="RTG1536" s="229" t="s">
        <v>239</v>
      </c>
      <c r="RTH1536" s="229" t="s">
        <v>1186</v>
      </c>
      <c r="RTI1536" s="229" t="s">
        <v>222</v>
      </c>
      <c r="RTJ1536" s="229" t="s">
        <v>223</v>
      </c>
      <c r="RTK1536" s="229" t="s">
        <v>172</v>
      </c>
      <c r="RTL1536" s="229" t="s">
        <v>289</v>
      </c>
      <c r="RTM1536" s="229" t="s">
        <v>227</v>
      </c>
      <c r="RTQ1536" s="229">
        <v>2024</v>
      </c>
      <c r="RTR1536" s="229" t="s">
        <v>57</v>
      </c>
      <c r="RTS1536" s="229" t="s">
        <v>3938</v>
      </c>
      <c r="RTT1536" s="229">
        <v>12974868</v>
      </c>
      <c r="RTU1536" s="229" t="s">
        <v>3959</v>
      </c>
      <c r="RTV1536" s="229" t="s">
        <v>310</v>
      </c>
      <c r="RTW1536" s="229" t="s">
        <v>3960</v>
      </c>
      <c r="RTX1536" s="229" t="s">
        <v>558</v>
      </c>
      <c r="RTY1536" s="229" t="s">
        <v>52</v>
      </c>
      <c r="RTZ1536" s="229" t="s">
        <v>3961</v>
      </c>
      <c r="RUB1536" s="229" t="s">
        <v>3962</v>
      </c>
      <c r="RUC1536" s="229" t="s">
        <v>918</v>
      </c>
      <c r="RUD1536" s="229" t="s">
        <v>919</v>
      </c>
      <c r="RUE1536" s="229" t="s">
        <v>3963</v>
      </c>
      <c r="RUF1536" s="229" t="s">
        <v>559</v>
      </c>
      <c r="RUG1536" s="229" t="s">
        <v>294</v>
      </c>
      <c r="RUH1536" s="229" t="s">
        <v>289</v>
      </c>
      <c r="RUI1536" s="229" t="s">
        <v>35</v>
      </c>
      <c r="RUJ1536" s="229" t="s">
        <v>29</v>
      </c>
      <c r="RUK1536" s="229" t="s">
        <v>181</v>
      </c>
      <c r="RUL1536" s="229" t="s">
        <v>3964</v>
      </c>
      <c r="RUM1536" s="229" t="s">
        <v>239</v>
      </c>
      <c r="RUN1536" s="229" t="s">
        <v>1186</v>
      </c>
      <c r="RUO1536" s="229" t="s">
        <v>222</v>
      </c>
      <c r="RUP1536" s="229" t="s">
        <v>223</v>
      </c>
      <c r="RUQ1536" s="229" t="s">
        <v>172</v>
      </c>
      <c r="RUR1536" s="229" t="s">
        <v>289</v>
      </c>
      <c r="RUS1536" s="229" t="s">
        <v>227</v>
      </c>
      <c r="RUW1536" s="229">
        <v>2024</v>
      </c>
      <c r="RUX1536" s="229" t="s">
        <v>57</v>
      </c>
      <c r="RUY1536" s="229" t="s">
        <v>3938</v>
      </c>
      <c r="RUZ1536" s="229">
        <v>12974868</v>
      </c>
      <c r="RVA1536" s="229" t="s">
        <v>3959</v>
      </c>
      <c r="RVB1536" s="229" t="s">
        <v>310</v>
      </c>
      <c r="RVC1536" s="229" t="s">
        <v>3960</v>
      </c>
      <c r="RVD1536" s="229" t="s">
        <v>558</v>
      </c>
      <c r="RVE1536" s="229" t="s">
        <v>52</v>
      </c>
      <c r="RVF1536" s="229" t="s">
        <v>3961</v>
      </c>
      <c r="RVH1536" s="229" t="s">
        <v>3962</v>
      </c>
      <c r="RVI1536" s="229" t="s">
        <v>918</v>
      </c>
      <c r="RVJ1536" s="229" t="s">
        <v>919</v>
      </c>
      <c r="RVK1536" s="229" t="s">
        <v>3963</v>
      </c>
      <c r="RVL1536" s="229" t="s">
        <v>559</v>
      </c>
      <c r="RVM1536" s="229" t="s">
        <v>294</v>
      </c>
      <c r="RVN1536" s="229" t="s">
        <v>289</v>
      </c>
      <c r="RVO1536" s="229" t="s">
        <v>35</v>
      </c>
      <c r="RVP1536" s="229" t="s">
        <v>29</v>
      </c>
      <c r="RVQ1536" s="229" t="s">
        <v>181</v>
      </c>
      <c r="RVR1536" s="229" t="s">
        <v>3964</v>
      </c>
      <c r="RVS1536" s="229" t="s">
        <v>239</v>
      </c>
      <c r="RVT1536" s="229" t="s">
        <v>1186</v>
      </c>
      <c r="RVU1536" s="229" t="s">
        <v>222</v>
      </c>
      <c r="RVV1536" s="229" t="s">
        <v>223</v>
      </c>
      <c r="RVW1536" s="229" t="s">
        <v>172</v>
      </c>
      <c r="RVX1536" s="229" t="s">
        <v>289</v>
      </c>
      <c r="RVY1536" s="229" t="s">
        <v>227</v>
      </c>
      <c r="RWC1536" s="229">
        <v>2024</v>
      </c>
      <c r="RWD1536" s="229" t="s">
        <v>57</v>
      </c>
      <c r="RWE1536" s="229" t="s">
        <v>3938</v>
      </c>
      <c r="RWF1536" s="229">
        <v>12974868</v>
      </c>
      <c r="RWG1536" s="229" t="s">
        <v>3959</v>
      </c>
      <c r="RWH1536" s="229" t="s">
        <v>310</v>
      </c>
      <c r="RWI1536" s="229" t="s">
        <v>3960</v>
      </c>
      <c r="RWJ1536" s="229" t="s">
        <v>558</v>
      </c>
      <c r="RWK1536" s="229" t="s">
        <v>52</v>
      </c>
      <c r="RWL1536" s="229" t="s">
        <v>3961</v>
      </c>
      <c r="RWN1536" s="229" t="s">
        <v>3962</v>
      </c>
      <c r="RWO1536" s="229" t="s">
        <v>918</v>
      </c>
      <c r="RWP1536" s="229" t="s">
        <v>919</v>
      </c>
      <c r="RWQ1536" s="229" t="s">
        <v>3963</v>
      </c>
      <c r="RWR1536" s="229" t="s">
        <v>559</v>
      </c>
      <c r="RWS1536" s="229" t="s">
        <v>294</v>
      </c>
      <c r="RWT1536" s="229" t="s">
        <v>289</v>
      </c>
      <c r="RWU1536" s="229" t="s">
        <v>35</v>
      </c>
      <c r="RWV1536" s="229" t="s">
        <v>29</v>
      </c>
      <c r="RWW1536" s="229" t="s">
        <v>181</v>
      </c>
      <c r="RWX1536" s="229" t="s">
        <v>3964</v>
      </c>
      <c r="RWY1536" s="229" t="s">
        <v>239</v>
      </c>
      <c r="RWZ1536" s="229" t="s">
        <v>1186</v>
      </c>
      <c r="RXA1536" s="229" t="s">
        <v>222</v>
      </c>
      <c r="RXB1536" s="229" t="s">
        <v>223</v>
      </c>
      <c r="RXC1536" s="229" t="s">
        <v>172</v>
      </c>
      <c r="RXD1536" s="229" t="s">
        <v>289</v>
      </c>
      <c r="RXE1536" s="229" t="s">
        <v>227</v>
      </c>
      <c r="RXI1536" s="229">
        <v>2024</v>
      </c>
      <c r="RXJ1536" s="229" t="s">
        <v>57</v>
      </c>
      <c r="RXK1536" s="229" t="s">
        <v>3938</v>
      </c>
      <c r="RXL1536" s="229">
        <v>12974868</v>
      </c>
      <c r="RXM1536" s="229" t="s">
        <v>3959</v>
      </c>
      <c r="RXN1536" s="229" t="s">
        <v>310</v>
      </c>
      <c r="RXO1536" s="229" t="s">
        <v>3960</v>
      </c>
      <c r="RXP1536" s="229" t="s">
        <v>558</v>
      </c>
      <c r="RXQ1536" s="229" t="s">
        <v>52</v>
      </c>
      <c r="RXR1536" s="229" t="s">
        <v>3961</v>
      </c>
      <c r="RXT1536" s="229" t="s">
        <v>3962</v>
      </c>
      <c r="RXU1536" s="229" t="s">
        <v>918</v>
      </c>
      <c r="RXV1536" s="229" t="s">
        <v>919</v>
      </c>
      <c r="RXW1536" s="229" t="s">
        <v>3963</v>
      </c>
      <c r="RXX1536" s="229" t="s">
        <v>559</v>
      </c>
      <c r="RXY1536" s="229" t="s">
        <v>294</v>
      </c>
      <c r="RXZ1536" s="229" t="s">
        <v>289</v>
      </c>
      <c r="RYA1536" s="229" t="s">
        <v>35</v>
      </c>
      <c r="RYB1536" s="229" t="s">
        <v>29</v>
      </c>
      <c r="RYC1536" s="229" t="s">
        <v>181</v>
      </c>
      <c r="RYD1536" s="229" t="s">
        <v>3964</v>
      </c>
      <c r="RYE1536" s="229" t="s">
        <v>239</v>
      </c>
      <c r="RYF1536" s="229" t="s">
        <v>1186</v>
      </c>
      <c r="RYG1536" s="229" t="s">
        <v>222</v>
      </c>
      <c r="RYH1536" s="229" t="s">
        <v>223</v>
      </c>
      <c r="RYI1536" s="229" t="s">
        <v>172</v>
      </c>
      <c r="RYJ1536" s="229" t="s">
        <v>289</v>
      </c>
      <c r="RYK1536" s="229" t="s">
        <v>227</v>
      </c>
      <c r="RYO1536" s="229">
        <v>2024</v>
      </c>
      <c r="RYP1536" s="229" t="s">
        <v>57</v>
      </c>
      <c r="RYQ1536" s="229" t="s">
        <v>3938</v>
      </c>
      <c r="RYR1536" s="229">
        <v>12974868</v>
      </c>
      <c r="RYS1536" s="229" t="s">
        <v>3959</v>
      </c>
      <c r="RYT1536" s="229" t="s">
        <v>310</v>
      </c>
      <c r="RYU1536" s="229" t="s">
        <v>3960</v>
      </c>
      <c r="RYV1536" s="229" t="s">
        <v>558</v>
      </c>
      <c r="RYW1536" s="229" t="s">
        <v>52</v>
      </c>
      <c r="RYX1536" s="229" t="s">
        <v>3961</v>
      </c>
      <c r="RYZ1536" s="229" t="s">
        <v>3962</v>
      </c>
      <c r="RZA1536" s="229" t="s">
        <v>918</v>
      </c>
      <c r="RZB1536" s="229" t="s">
        <v>919</v>
      </c>
      <c r="RZC1536" s="229" t="s">
        <v>3963</v>
      </c>
      <c r="RZD1536" s="229" t="s">
        <v>559</v>
      </c>
      <c r="RZE1536" s="229" t="s">
        <v>294</v>
      </c>
      <c r="RZF1536" s="229" t="s">
        <v>289</v>
      </c>
      <c r="RZG1536" s="229" t="s">
        <v>35</v>
      </c>
      <c r="RZH1536" s="229" t="s">
        <v>29</v>
      </c>
      <c r="RZI1536" s="229" t="s">
        <v>181</v>
      </c>
      <c r="RZJ1536" s="229" t="s">
        <v>3964</v>
      </c>
      <c r="RZK1536" s="229" t="s">
        <v>239</v>
      </c>
      <c r="RZL1536" s="229" t="s">
        <v>1186</v>
      </c>
      <c r="RZM1536" s="229" t="s">
        <v>222</v>
      </c>
      <c r="RZN1536" s="229" t="s">
        <v>223</v>
      </c>
      <c r="RZO1536" s="229" t="s">
        <v>172</v>
      </c>
      <c r="RZP1536" s="229" t="s">
        <v>289</v>
      </c>
      <c r="RZQ1536" s="229" t="s">
        <v>227</v>
      </c>
      <c r="RZU1536" s="229">
        <v>2024</v>
      </c>
      <c r="RZV1536" s="229" t="s">
        <v>57</v>
      </c>
      <c r="RZW1536" s="229" t="s">
        <v>3938</v>
      </c>
      <c r="RZX1536" s="229">
        <v>12974868</v>
      </c>
      <c r="RZY1536" s="229" t="s">
        <v>3959</v>
      </c>
      <c r="RZZ1536" s="229" t="s">
        <v>310</v>
      </c>
      <c r="SAA1536" s="229" t="s">
        <v>3960</v>
      </c>
      <c r="SAB1536" s="229" t="s">
        <v>558</v>
      </c>
      <c r="SAC1536" s="229" t="s">
        <v>52</v>
      </c>
      <c r="SAD1536" s="229" t="s">
        <v>3961</v>
      </c>
      <c r="SAF1536" s="229" t="s">
        <v>3962</v>
      </c>
      <c r="SAG1536" s="229" t="s">
        <v>918</v>
      </c>
      <c r="SAH1536" s="229" t="s">
        <v>919</v>
      </c>
      <c r="SAI1536" s="229" t="s">
        <v>3963</v>
      </c>
      <c r="SAJ1536" s="229" t="s">
        <v>559</v>
      </c>
      <c r="SAK1536" s="229" t="s">
        <v>294</v>
      </c>
      <c r="SAL1536" s="229" t="s">
        <v>289</v>
      </c>
      <c r="SAM1536" s="229" t="s">
        <v>35</v>
      </c>
      <c r="SAN1536" s="229" t="s">
        <v>29</v>
      </c>
      <c r="SAO1536" s="229" t="s">
        <v>181</v>
      </c>
      <c r="SAP1536" s="229" t="s">
        <v>3964</v>
      </c>
      <c r="SAQ1536" s="229" t="s">
        <v>239</v>
      </c>
      <c r="SAR1536" s="229" t="s">
        <v>1186</v>
      </c>
      <c r="SAS1536" s="229" t="s">
        <v>222</v>
      </c>
      <c r="SAT1536" s="229" t="s">
        <v>223</v>
      </c>
      <c r="SAU1536" s="229" t="s">
        <v>172</v>
      </c>
      <c r="SAV1536" s="229" t="s">
        <v>289</v>
      </c>
      <c r="SAW1536" s="229" t="s">
        <v>227</v>
      </c>
      <c r="SBA1536" s="229">
        <v>2024</v>
      </c>
      <c r="SBB1536" s="229" t="s">
        <v>57</v>
      </c>
      <c r="SBC1536" s="229" t="s">
        <v>3938</v>
      </c>
      <c r="SBD1536" s="229">
        <v>12974868</v>
      </c>
      <c r="SBE1536" s="229" t="s">
        <v>3959</v>
      </c>
      <c r="SBF1536" s="229" t="s">
        <v>310</v>
      </c>
      <c r="SBG1536" s="229" t="s">
        <v>3960</v>
      </c>
      <c r="SBH1536" s="229" t="s">
        <v>558</v>
      </c>
      <c r="SBI1536" s="229" t="s">
        <v>52</v>
      </c>
      <c r="SBJ1536" s="229" t="s">
        <v>3961</v>
      </c>
      <c r="SBL1536" s="229" t="s">
        <v>3962</v>
      </c>
      <c r="SBM1536" s="229" t="s">
        <v>918</v>
      </c>
      <c r="SBN1536" s="229" t="s">
        <v>919</v>
      </c>
      <c r="SBO1536" s="229" t="s">
        <v>3963</v>
      </c>
      <c r="SBP1536" s="229" t="s">
        <v>559</v>
      </c>
      <c r="SBQ1536" s="229" t="s">
        <v>294</v>
      </c>
      <c r="SBR1536" s="229" t="s">
        <v>289</v>
      </c>
      <c r="SBS1536" s="229" t="s">
        <v>35</v>
      </c>
      <c r="SBT1536" s="229" t="s">
        <v>29</v>
      </c>
      <c r="SBU1536" s="229" t="s">
        <v>181</v>
      </c>
      <c r="SBV1536" s="229" t="s">
        <v>3964</v>
      </c>
      <c r="SBW1536" s="229" t="s">
        <v>239</v>
      </c>
      <c r="SBX1536" s="229" t="s">
        <v>1186</v>
      </c>
      <c r="SBY1536" s="229" t="s">
        <v>222</v>
      </c>
      <c r="SBZ1536" s="229" t="s">
        <v>223</v>
      </c>
      <c r="SCA1536" s="229" t="s">
        <v>172</v>
      </c>
      <c r="SCB1536" s="229" t="s">
        <v>289</v>
      </c>
      <c r="SCC1536" s="229" t="s">
        <v>227</v>
      </c>
      <c r="SCG1536" s="229">
        <v>2024</v>
      </c>
      <c r="SCH1536" s="229" t="s">
        <v>57</v>
      </c>
      <c r="SCI1536" s="229" t="s">
        <v>3938</v>
      </c>
      <c r="SCJ1536" s="229">
        <v>12974868</v>
      </c>
      <c r="SCK1536" s="229" t="s">
        <v>3959</v>
      </c>
      <c r="SCL1536" s="229" t="s">
        <v>310</v>
      </c>
      <c r="SCM1536" s="229" t="s">
        <v>3960</v>
      </c>
      <c r="SCN1536" s="229" t="s">
        <v>558</v>
      </c>
      <c r="SCO1536" s="229" t="s">
        <v>52</v>
      </c>
      <c r="SCP1536" s="229" t="s">
        <v>3961</v>
      </c>
      <c r="SCR1536" s="229" t="s">
        <v>3962</v>
      </c>
      <c r="SCS1536" s="229" t="s">
        <v>918</v>
      </c>
      <c r="SCT1536" s="229" t="s">
        <v>919</v>
      </c>
      <c r="SCU1536" s="229" t="s">
        <v>3963</v>
      </c>
      <c r="SCV1536" s="229" t="s">
        <v>559</v>
      </c>
      <c r="SCW1536" s="229" t="s">
        <v>294</v>
      </c>
      <c r="SCX1536" s="229" t="s">
        <v>289</v>
      </c>
      <c r="SCY1536" s="229" t="s">
        <v>35</v>
      </c>
      <c r="SCZ1536" s="229" t="s">
        <v>29</v>
      </c>
      <c r="SDA1536" s="229" t="s">
        <v>181</v>
      </c>
      <c r="SDB1536" s="229" t="s">
        <v>3964</v>
      </c>
      <c r="SDC1536" s="229" t="s">
        <v>239</v>
      </c>
      <c r="SDD1536" s="229" t="s">
        <v>1186</v>
      </c>
      <c r="SDE1536" s="229" t="s">
        <v>222</v>
      </c>
      <c r="SDF1536" s="229" t="s">
        <v>223</v>
      </c>
      <c r="SDG1536" s="229" t="s">
        <v>172</v>
      </c>
      <c r="SDH1536" s="229" t="s">
        <v>289</v>
      </c>
      <c r="SDI1536" s="229" t="s">
        <v>227</v>
      </c>
      <c r="SDM1536" s="229">
        <v>2024</v>
      </c>
      <c r="SDN1536" s="229" t="s">
        <v>57</v>
      </c>
      <c r="SDO1536" s="229" t="s">
        <v>3938</v>
      </c>
      <c r="SDP1536" s="229">
        <v>12974868</v>
      </c>
      <c r="SDQ1536" s="229" t="s">
        <v>3959</v>
      </c>
      <c r="SDR1536" s="229" t="s">
        <v>310</v>
      </c>
      <c r="SDS1536" s="229" t="s">
        <v>3960</v>
      </c>
      <c r="SDT1536" s="229" t="s">
        <v>558</v>
      </c>
      <c r="SDU1536" s="229" t="s">
        <v>52</v>
      </c>
      <c r="SDV1536" s="229" t="s">
        <v>3961</v>
      </c>
      <c r="SDX1536" s="229" t="s">
        <v>3962</v>
      </c>
      <c r="SDY1536" s="229" t="s">
        <v>918</v>
      </c>
      <c r="SDZ1536" s="229" t="s">
        <v>919</v>
      </c>
      <c r="SEA1536" s="229" t="s">
        <v>3963</v>
      </c>
      <c r="SEB1536" s="229" t="s">
        <v>559</v>
      </c>
      <c r="SEC1536" s="229" t="s">
        <v>294</v>
      </c>
      <c r="SED1536" s="229" t="s">
        <v>289</v>
      </c>
      <c r="SEE1536" s="229" t="s">
        <v>35</v>
      </c>
      <c r="SEF1536" s="229" t="s">
        <v>29</v>
      </c>
      <c r="SEG1536" s="229" t="s">
        <v>181</v>
      </c>
      <c r="SEH1536" s="229" t="s">
        <v>3964</v>
      </c>
      <c r="SEI1536" s="229" t="s">
        <v>239</v>
      </c>
      <c r="SEJ1536" s="229" t="s">
        <v>1186</v>
      </c>
      <c r="SEK1536" s="229" t="s">
        <v>222</v>
      </c>
      <c r="SEL1536" s="229" t="s">
        <v>223</v>
      </c>
      <c r="SEM1536" s="229" t="s">
        <v>172</v>
      </c>
      <c r="SEN1536" s="229" t="s">
        <v>289</v>
      </c>
      <c r="SEO1536" s="229" t="s">
        <v>227</v>
      </c>
      <c r="SES1536" s="229">
        <v>2024</v>
      </c>
      <c r="SET1536" s="229" t="s">
        <v>57</v>
      </c>
      <c r="SEU1536" s="229" t="s">
        <v>3938</v>
      </c>
      <c r="SEV1536" s="229">
        <v>12974868</v>
      </c>
      <c r="SEW1536" s="229" t="s">
        <v>3959</v>
      </c>
      <c r="SEX1536" s="229" t="s">
        <v>310</v>
      </c>
      <c r="SEY1536" s="229" t="s">
        <v>3960</v>
      </c>
      <c r="SEZ1536" s="229" t="s">
        <v>558</v>
      </c>
      <c r="SFA1536" s="229" t="s">
        <v>52</v>
      </c>
      <c r="SFB1536" s="229" t="s">
        <v>3961</v>
      </c>
      <c r="SFD1536" s="229" t="s">
        <v>3962</v>
      </c>
      <c r="SFE1536" s="229" t="s">
        <v>918</v>
      </c>
      <c r="SFF1536" s="229" t="s">
        <v>919</v>
      </c>
      <c r="SFG1536" s="229" t="s">
        <v>3963</v>
      </c>
      <c r="SFH1536" s="229" t="s">
        <v>559</v>
      </c>
      <c r="SFI1536" s="229" t="s">
        <v>294</v>
      </c>
      <c r="SFJ1536" s="229" t="s">
        <v>289</v>
      </c>
      <c r="SFK1536" s="229" t="s">
        <v>35</v>
      </c>
      <c r="SFL1536" s="229" t="s">
        <v>29</v>
      </c>
      <c r="SFM1536" s="229" t="s">
        <v>181</v>
      </c>
      <c r="SFN1536" s="229" t="s">
        <v>3964</v>
      </c>
      <c r="SFO1536" s="229" t="s">
        <v>239</v>
      </c>
      <c r="SFP1536" s="229" t="s">
        <v>1186</v>
      </c>
      <c r="SFQ1536" s="229" t="s">
        <v>222</v>
      </c>
      <c r="SFR1536" s="229" t="s">
        <v>223</v>
      </c>
      <c r="SFS1536" s="229" t="s">
        <v>172</v>
      </c>
      <c r="SFT1536" s="229" t="s">
        <v>289</v>
      </c>
      <c r="SFU1536" s="229" t="s">
        <v>227</v>
      </c>
      <c r="SFY1536" s="229">
        <v>2024</v>
      </c>
      <c r="SFZ1536" s="229" t="s">
        <v>57</v>
      </c>
      <c r="SGA1536" s="229" t="s">
        <v>3938</v>
      </c>
      <c r="SGB1536" s="229">
        <v>12974868</v>
      </c>
      <c r="SGC1536" s="229" t="s">
        <v>3959</v>
      </c>
      <c r="SGD1536" s="229" t="s">
        <v>310</v>
      </c>
      <c r="SGE1536" s="229" t="s">
        <v>3960</v>
      </c>
      <c r="SGF1536" s="229" t="s">
        <v>558</v>
      </c>
      <c r="SGG1536" s="229" t="s">
        <v>52</v>
      </c>
      <c r="SGH1536" s="229" t="s">
        <v>3961</v>
      </c>
      <c r="SGJ1536" s="229" t="s">
        <v>3962</v>
      </c>
      <c r="SGK1536" s="229" t="s">
        <v>918</v>
      </c>
      <c r="SGL1536" s="229" t="s">
        <v>919</v>
      </c>
      <c r="SGM1536" s="229" t="s">
        <v>3963</v>
      </c>
      <c r="SGN1536" s="229" t="s">
        <v>559</v>
      </c>
      <c r="SGO1536" s="229" t="s">
        <v>294</v>
      </c>
      <c r="SGP1536" s="229" t="s">
        <v>289</v>
      </c>
      <c r="SGQ1536" s="229" t="s">
        <v>35</v>
      </c>
      <c r="SGR1536" s="229" t="s">
        <v>29</v>
      </c>
      <c r="SGS1536" s="229" t="s">
        <v>181</v>
      </c>
      <c r="SGT1536" s="229" t="s">
        <v>3964</v>
      </c>
      <c r="SGU1536" s="229" t="s">
        <v>239</v>
      </c>
      <c r="SGV1536" s="229" t="s">
        <v>1186</v>
      </c>
      <c r="SGW1536" s="229" t="s">
        <v>222</v>
      </c>
      <c r="SGX1536" s="229" t="s">
        <v>223</v>
      </c>
      <c r="SGY1536" s="229" t="s">
        <v>172</v>
      </c>
      <c r="SGZ1536" s="229" t="s">
        <v>289</v>
      </c>
      <c r="SHA1536" s="229" t="s">
        <v>227</v>
      </c>
      <c r="SHE1536" s="229">
        <v>2024</v>
      </c>
      <c r="SHF1536" s="229" t="s">
        <v>57</v>
      </c>
      <c r="SHG1536" s="229" t="s">
        <v>3938</v>
      </c>
      <c r="SHH1536" s="229">
        <v>12974868</v>
      </c>
      <c r="SHI1536" s="229" t="s">
        <v>3959</v>
      </c>
      <c r="SHJ1536" s="229" t="s">
        <v>310</v>
      </c>
      <c r="SHK1536" s="229" t="s">
        <v>3960</v>
      </c>
      <c r="SHL1536" s="229" t="s">
        <v>558</v>
      </c>
      <c r="SHM1536" s="229" t="s">
        <v>52</v>
      </c>
      <c r="SHN1536" s="229" t="s">
        <v>3961</v>
      </c>
      <c r="SHP1536" s="229" t="s">
        <v>3962</v>
      </c>
      <c r="SHQ1536" s="229" t="s">
        <v>918</v>
      </c>
      <c r="SHR1536" s="229" t="s">
        <v>919</v>
      </c>
      <c r="SHS1536" s="229" t="s">
        <v>3963</v>
      </c>
      <c r="SHT1536" s="229" t="s">
        <v>559</v>
      </c>
      <c r="SHU1536" s="229" t="s">
        <v>294</v>
      </c>
      <c r="SHV1536" s="229" t="s">
        <v>289</v>
      </c>
      <c r="SHW1536" s="229" t="s">
        <v>35</v>
      </c>
      <c r="SHX1536" s="229" t="s">
        <v>29</v>
      </c>
      <c r="SHY1536" s="229" t="s">
        <v>181</v>
      </c>
      <c r="SHZ1536" s="229" t="s">
        <v>3964</v>
      </c>
      <c r="SIA1536" s="229" t="s">
        <v>239</v>
      </c>
      <c r="SIB1536" s="229" t="s">
        <v>1186</v>
      </c>
      <c r="SIC1536" s="229" t="s">
        <v>222</v>
      </c>
      <c r="SID1536" s="229" t="s">
        <v>223</v>
      </c>
      <c r="SIE1536" s="229" t="s">
        <v>172</v>
      </c>
      <c r="SIF1536" s="229" t="s">
        <v>289</v>
      </c>
      <c r="SIG1536" s="229" t="s">
        <v>227</v>
      </c>
      <c r="SIK1536" s="229">
        <v>2024</v>
      </c>
      <c r="SIL1536" s="229" t="s">
        <v>57</v>
      </c>
      <c r="SIM1536" s="229" t="s">
        <v>3938</v>
      </c>
      <c r="SIN1536" s="229">
        <v>12974868</v>
      </c>
      <c r="SIO1536" s="229" t="s">
        <v>3959</v>
      </c>
      <c r="SIP1536" s="229" t="s">
        <v>310</v>
      </c>
      <c r="SIQ1536" s="229" t="s">
        <v>3960</v>
      </c>
      <c r="SIR1536" s="229" t="s">
        <v>558</v>
      </c>
      <c r="SIS1536" s="229" t="s">
        <v>52</v>
      </c>
      <c r="SIT1536" s="229" t="s">
        <v>3961</v>
      </c>
      <c r="SIV1536" s="229" t="s">
        <v>3962</v>
      </c>
      <c r="SIW1536" s="229" t="s">
        <v>918</v>
      </c>
      <c r="SIX1536" s="229" t="s">
        <v>919</v>
      </c>
      <c r="SIY1536" s="229" t="s">
        <v>3963</v>
      </c>
      <c r="SIZ1536" s="229" t="s">
        <v>559</v>
      </c>
      <c r="SJA1536" s="229" t="s">
        <v>294</v>
      </c>
      <c r="SJB1536" s="229" t="s">
        <v>289</v>
      </c>
      <c r="SJC1536" s="229" t="s">
        <v>35</v>
      </c>
      <c r="SJD1536" s="229" t="s">
        <v>29</v>
      </c>
      <c r="SJE1536" s="229" t="s">
        <v>181</v>
      </c>
      <c r="SJF1536" s="229" t="s">
        <v>3964</v>
      </c>
      <c r="SJG1536" s="229" t="s">
        <v>239</v>
      </c>
      <c r="SJH1536" s="229" t="s">
        <v>1186</v>
      </c>
      <c r="SJI1536" s="229" t="s">
        <v>222</v>
      </c>
      <c r="SJJ1536" s="229" t="s">
        <v>223</v>
      </c>
      <c r="SJK1536" s="229" t="s">
        <v>172</v>
      </c>
      <c r="SJL1536" s="229" t="s">
        <v>289</v>
      </c>
      <c r="SJM1536" s="229" t="s">
        <v>227</v>
      </c>
      <c r="SJQ1536" s="229">
        <v>2024</v>
      </c>
      <c r="SJR1536" s="229" t="s">
        <v>57</v>
      </c>
      <c r="SJS1536" s="229" t="s">
        <v>3938</v>
      </c>
      <c r="SJT1536" s="229">
        <v>12974868</v>
      </c>
      <c r="SJU1536" s="229" t="s">
        <v>3959</v>
      </c>
      <c r="SJV1536" s="229" t="s">
        <v>310</v>
      </c>
      <c r="SJW1536" s="229" t="s">
        <v>3960</v>
      </c>
      <c r="SJX1536" s="229" t="s">
        <v>558</v>
      </c>
      <c r="SJY1536" s="229" t="s">
        <v>52</v>
      </c>
      <c r="SJZ1536" s="229" t="s">
        <v>3961</v>
      </c>
      <c r="SKB1536" s="229" t="s">
        <v>3962</v>
      </c>
      <c r="SKC1536" s="229" t="s">
        <v>918</v>
      </c>
      <c r="SKD1536" s="229" t="s">
        <v>919</v>
      </c>
      <c r="SKE1536" s="229" t="s">
        <v>3963</v>
      </c>
      <c r="SKF1536" s="229" t="s">
        <v>559</v>
      </c>
      <c r="SKG1536" s="229" t="s">
        <v>294</v>
      </c>
      <c r="SKH1536" s="229" t="s">
        <v>289</v>
      </c>
      <c r="SKI1536" s="229" t="s">
        <v>35</v>
      </c>
      <c r="SKJ1536" s="229" t="s">
        <v>29</v>
      </c>
      <c r="SKK1536" s="229" t="s">
        <v>181</v>
      </c>
      <c r="SKL1536" s="229" t="s">
        <v>3964</v>
      </c>
      <c r="SKM1536" s="229" t="s">
        <v>239</v>
      </c>
      <c r="SKN1536" s="229" t="s">
        <v>1186</v>
      </c>
      <c r="SKO1536" s="229" t="s">
        <v>222</v>
      </c>
      <c r="SKP1536" s="229" t="s">
        <v>223</v>
      </c>
      <c r="SKQ1536" s="229" t="s">
        <v>172</v>
      </c>
      <c r="SKR1536" s="229" t="s">
        <v>289</v>
      </c>
      <c r="SKS1536" s="229" t="s">
        <v>227</v>
      </c>
      <c r="SKW1536" s="229">
        <v>2024</v>
      </c>
      <c r="SKX1536" s="229" t="s">
        <v>57</v>
      </c>
      <c r="SKY1536" s="229" t="s">
        <v>3938</v>
      </c>
      <c r="SKZ1536" s="229">
        <v>12974868</v>
      </c>
      <c r="SLA1536" s="229" t="s">
        <v>3959</v>
      </c>
      <c r="SLB1536" s="229" t="s">
        <v>310</v>
      </c>
      <c r="SLC1536" s="229" t="s">
        <v>3960</v>
      </c>
      <c r="SLD1536" s="229" t="s">
        <v>558</v>
      </c>
      <c r="SLE1536" s="229" t="s">
        <v>52</v>
      </c>
      <c r="SLF1536" s="229" t="s">
        <v>3961</v>
      </c>
      <c r="SLH1536" s="229" t="s">
        <v>3962</v>
      </c>
      <c r="SLI1536" s="229" t="s">
        <v>918</v>
      </c>
      <c r="SLJ1536" s="229" t="s">
        <v>919</v>
      </c>
      <c r="SLK1536" s="229" t="s">
        <v>3963</v>
      </c>
      <c r="SLL1536" s="229" t="s">
        <v>559</v>
      </c>
      <c r="SLM1536" s="229" t="s">
        <v>294</v>
      </c>
      <c r="SLN1536" s="229" t="s">
        <v>289</v>
      </c>
      <c r="SLO1536" s="229" t="s">
        <v>35</v>
      </c>
      <c r="SLP1536" s="229" t="s">
        <v>29</v>
      </c>
      <c r="SLQ1536" s="229" t="s">
        <v>181</v>
      </c>
      <c r="SLR1536" s="229" t="s">
        <v>3964</v>
      </c>
      <c r="SLS1536" s="229" t="s">
        <v>239</v>
      </c>
      <c r="SLT1536" s="229" t="s">
        <v>1186</v>
      </c>
      <c r="SLU1536" s="229" t="s">
        <v>222</v>
      </c>
      <c r="SLV1536" s="229" t="s">
        <v>223</v>
      </c>
      <c r="SLW1536" s="229" t="s">
        <v>172</v>
      </c>
      <c r="SLX1536" s="229" t="s">
        <v>289</v>
      </c>
      <c r="SLY1536" s="229" t="s">
        <v>227</v>
      </c>
      <c r="SMC1536" s="229">
        <v>2024</v>
      </c>
      <c r="SMD1536" s="229" t="s">
        <v>57</v>
      </c>
      <c r="SME1536" s="229" t="s">
        <v>3938</v>
      </c>
      <c r="SMF1536" s="229">
        <v>12974868</v>
      </c>
      <c r="SMG1536" s="229" t="s">
        <v>3959</v>
      </c>
      <c r="SMH1536" s="229" t="s">
        <v>310</v>
      </c>
      <c r="SMI1536" s="229" t="s">
        <v>3960</v>
      </c>
      <c r="SMJ1536" s="229" t="s">
        <v>558</v>
      </c>
      <c r="SMK1536" s="229" t="s">
        <v>52</v>
      </c>
      <c r="SML1536" s="229" t="s">
        <v>3961</v>
      </c>
      <c r="SMN1536" s="229" t="s">
        <v>3962</v>
      </c>
      <c r="SMO1536" s="229" t="s">
        <v>918</v>
      </c>
      <c r="SMP1536" s="229" t="s">
        <v>919</v>
      </c>
      <c r="SMQ1536" s="229" t="s">
        <v>3963</v>
      </c>
      <c r="SMR1536" s="229" t="s">
        <v>559</v>
      </c>
      <c r="SMS1536" s="229" t="s">
        <v>294</v>
      </c>
      <c r="SMT1536" s="229" t="s">
        <v>289</v>
      </c>
      <c r="SMU1536" s="229" t="s">
        <v>35</v>
      </c>
      <c r="SMV1536" s="229" t="s">
        <v>29</v>
      </c>
      <c r="SMW1536" s="229" t="s">
        <v>181</v>
      </c>
      <c r="SMX1536" s="229" t="s">
        <v>3964</v>
      </c>
      <c r="SMY1536" s="229" t="s">
        <v>239</v>
      </c>
      <c r="SMZ1536" s="229" t="s">
        <v>1186</v>
      </c>
      <c r="SNA1536" s="229" t="s">
        <v>222</v>
      </c>
      <c r="SNB1536" s="229" t="s">
        <v>223</v>
      </c>
      <c r="SNC1536" s="229" t="s">
        <v>172</v>
      </c>
      <c r="SND1536" s="229" t="s">
        <v>289</v>
      </c>
      <c r="SNE1536" s="229" t="s">
        <v>227</v>
      </c>
      <c r="SNI1536" s="229">
        <v>2024</v>
      </c>
      <c r="SNJ1536" s="229" t="s">
        <v>57</v>
      </c>
      <c r="SNK1536" s="229" t="s">
        <v>3938</v>
      </c>
      <c r="SNL1536" s="229">
        <v>12974868</v>
      </c>
      <c r="SNM1536" s="229" t="s">
        <v>3959</v>
      </c>
      <c r="SNN1536" s="229" t="s">
        <v>310</v>
      </c>
      <c r="SNO1536" s="229" t="s">
        <v>3960</v>
      </c>
      <c r="SNP1536" s="229" t="s">
        <v>558</v>
      </c>
      <c r="SNQ1536" s="229" t="s">
        <v>52</v>
      </c>
      <c r="SNR1536" s="229" t="s">
        <v>3961</v>
      </c>
      <c r="SNT1536" s="229" t="s">
        <v>3962</v>
      </c>
      <c r="SNU1536" s="229" t="s">
        <v>918</v>
      </c>
      <c r="SNV1536" s="229" t="s">
        <v>919</v>
      </c>
      <c r="SNW1536" s="229" t="s">
        <v>3963</v>
      </c>
      <c r="SNX1536" s="229" t="s">
        <v>559</v>
      </c>
      <c r="SNY1536" s="229" t="s">
        <v>294</v>
      </c>
      <c r="SNZ1536" s="229" t="s">
        <v>289</v>
      </c>
      <c r="SOA1536" s="229" t="s">
        <v>35</v>
      </c>
      <c r="SOB1536" s="229" t="s">
        <v>29</v>
      </c>
      <c r="SOC1536" s="229" t="s">
        <v>181</v>
      </c>
      <c r="SOD1536" s="229" t="s">
        <v>3964</v>
      </c>
      <c r="SOE1536" s="229" t="s">
        <v>239</v>
      </c>
      <c r="SOF1536" s="229" t="s">
        <v>1186</v>
      </c>
      <c r="SOG1536" s="229" t="s">
        <v>222</v>
      </c>
      <c r="SOH1536" s="229" t="s">
        <v>223</v>
      </c>
      <c r="SOI1536" s="229" t="s">
        <v>172</v>
      </c>
      <c r="SOJ1536" s="229" t="s">
        <v>289</v>
      </c>
      <c r="SOK1536" s="229" t="s">
        <v>227</v>
      </c>
      <c r="SOO1536" s="229">
        <v>2024</v>
      </c>
      <c r="SOP1536" s="229" t="s">
        <v>57</v>
      </c>
      <c r="SOQ1536" s="229" t="s">
        <v>3938</v>
      </c>
      <c r="SOR1536" s="229">
        <v>12974868</v>
      </c>
      <c r="SOS1536" s="229" t="s">
        <v>3959</v>
      </c>
      <c r="SOT1536" s="229" t="s">
        <v>310</v>
      </c>
      <c r="SOU1536" s="229" t="s">
        <v>3960</v>
      </c>
      <c r="SOV1536" s="229" t="s">
        <v>558</v>
      </c>
      <c r="SOW1536" s="229" t="s">
        <v>52</v>
      </c>
      <c r="SOX1536" s="229" t="s">
        <v>3961</v>
      </c>
      <c r="SOZ1536" s="229" t="s">
        <v>3962</v>
      </c>
      <c r="SPA1536" s="229" t="s">
        <v>918</v>
      </c>
      <c r="SPB1536" s="229" t="s">
        <v>919</v>
      </c>
      <c r="SPC1536" s="229" t="s">
        <v>3963</v>
      </c>
      <c r="SPD1536" s="229" t="s">
        <v>559</v>
      </c>
      <c r="SPE1536" s="229" t="s">
        <v>294</v>
      </c>
      <c r="SPF1536" s="229" t="s">
        <v>289</v>
      </c>
      <c r="SPG1536" s="229" t="s">
        <v>35</v>
      </c>
      <c r="SPH1536" s="229" t="s">
        <v>29</v>
      </c>
      <c r="SPI1536" s="229" t="s">
        <v>181</v>
      </c>
      <c r="SPJ1536" s="229" t="s">
        <v>3964</v>
      </c>
      <c r="SPK1536" s="229" t="s">
        <v>239</v>
      </c>
      <c r="SPL1536" s="229" t="s">
        <v>1186</v>
      </c>
      <c r="SPM1536" s="229" t="s">
        <v>222</v>
      </c>
      <c r="SPN1536" s="229" t="s">
        <v>223</v>
      </c>
      <c r="SPO1536" s="229" t="s">
        <v>172</v>
      </c>
      <c r="SPP1536" s="229" t="s">
        <v>289</v>
      </c>
      <c r="SPQ1536" s="229" t="s">
        <v>227</v>
      </c>
      <c r="SPU1536" s="229">
        <v>2024</v>
      </c>
      <c r="SPV1536" s="229" t="s">
        <v>57</v>
      </c>
      <c r="SPW1536" s="229" t="s">
        <v>3938</v>
      </c>
      <c r="SPX1536" s="229">
        <v>12974868</v>
      </c>
      <c r="SPY1536" s="229" t="s">
        <v>3959</v>
      </c>
      <c r="SPZ1536" s="229" t="s">
        <v>310</v>
      </c>
      <c r="SQA1536" s="229" t="s">
        <v>3960</v>
      </c>
      <c r="SQB1536" s="229" t="s">
        <v>558</v>
      </c>
      <c r="SQC1536" s="229" t="s">
        <v>52</v>
      </c>
      <c r="SQD1536" s="229" t="s">
        <v>3961</v>
      </c>
      <c r="SQF1536" s="229" t="s">
        <v>3962</v>
      </c>
      <c r="SQG1536" s="229" t="s">
        <v>918</v>
      </c>
      <c r="SQH1536" s="229" t="s">
        <v>919</v>
      </c>
      <c r="SQI1536" s="229" t="s">
        <v>3963</v>
      </c>
      <c r="SQJ1536" s="229" t="s">
        <v>559</v>
      </c>
      <c r="SQK1536" s="229" t="s">
        <v>294</v>
      </c>
      <c r="SQL1536" s="229" t="s">
        <v>289</v>
      </c>
      <c r="SQM1536" s="229" t="s">
        <v>35</v>
      </c>
      <c r="SQN1536" s="229" t="s">
        <v>29</v>
      </c>
      <c r="SQO1536" s="229" t="s">
        <v>181</v>
      </c>
      <c r="SQP1536" s="229" t="s">
        <v>3964</v>
      </c>
      <c r="SQQ1536" s="229" t="s">
        <v>239</v>
      </c>
      <c r="SQR1536" s="229" t="s">
        <v>1186</v>
      </c>
      <c r="SQS1536" s="229" t="s">
        <v>222</v>
      </c>
      <c r="SQT1536" s="229" t="s">
        <v>223</v>
      </c>
      <c r="SQU1536" s="229" t="s">
        <v>172</v>
      </c>
      <c r="SQV1536" s="229" t="s">
        <v>289</v>
      </c>
      <c r="SQW1536" s="229" t="s">
        <v>227</v>
      </c>
      <c r="SRA1536" s="229">
        <v>2024</v>
      </c>
      <c r="SRB1536" s="229" t="s">
        <v>57</v>
      </c>
      <c r="SRC1536" s="229" t="s">
        <v>3938</v>
      </c>
      <c r="SRD1536" s="229">
        <v>12974868</v>
      </c>
      <c r="SRE1536" s="229" t="s">
        <v>3959</v>
      </c>
      <c r="SRF1536" s="229" t="s">
        <v>310</v>
      </c>
      <c r="SRG1536" s="229" t="s">
        <v>3960</v>
      </c>
      <c r="SRH1536" s="229" t="s">
        <v>558</v>
      </c>
      <c r="SRI1536" s="229" t="s">
        <v>52</v>
      </c>
      <c r="SRJ1536" s="229" t="s">
        <v>3961</v>
      </c>
      <c r="SRL1536" s="229" t="s">
        <v>3962</v>
      </c>
      <c r="SRM1536" s="229" t="s">
        <v>918</v>
      </c>
      <c r="SRN1536" s="229" t="s">
        <v>919</v>
      </c>
      <c r="SRO1536" s="229" t="s">
        <v>3963</v>
      </c>
      <c r="SRP1536" s="229" t="s">
        <v>559</v>
      </c>
      <c r="SRQ1536" s="229" t="s">
        <v>294</v>
      </c>
      <c r="SRR1536" s="229" t="s">
        <v>289</v>
      </c>
      <c r="SRS1536" s="229" t="s">
        <v>35</v>
      </c>
      <c r="SRT1536" s="229" t="s">
        <v>29</v>
      </c>
      <c r="SRU1536" s="229" t="s">
        <v>181</v>
      </c>
      <c r="SRV1536" s="229" t="s">
        <v>3964</v>
      </c>
      <c r="SRW1536" s="229" t="s">
        <v>239</v>
      </c>
      <c r="SRX1536" s="229" t="s">
        <v>1186</v>
      </c>
      <c r="SRY1536" s="229" t="s">
        <v>222</v>
      </c>
      <c r="SRZ1536" s="229" t="s">
        <v>223</v>
      </c>
      <c r="SSA1536" s="229" t="s">
        <v>172</v>
      </c>
      <c r="SSB1536" s="229" t="s">
        <v>289</v>
      </c>
      <c r="SSC1536" s="229" t="s">
        <v>227</v>
      </c>
      <c r="SSG1536" s="229">
        <v>2024</v>
      </c>
      <c r="SSH1536" s="229" t="s">
        <v>57</v>
      </c>
      <c r="SSI1536" s="229" t="s">
        <v>3938</v>
      </c>
      <c r="SSJ1536" s="229">
        <v>12974868</v>
      </c>
      <c r="SSK1536" s="229" t="s">
        <v>3959</v>
      </c>
      <c r="SSL1536" s="229" t="s">
        <v>310</v>
      </c>
      <c r="SSM1536" s="229" t="s">
        <v>3960</v>
      </c>
      <c r="SSN1536" s="229" t="s">
        <v>558</v>
      </c>
      <c r="SSO1536" s="229" t="s">
        <v>52</v>
      </c>
      <c r="SSP1536" s="229" t="s">
        <v>3961</v>
      </c>
      <c r="SSR1536" s="229" t="s">
        <v>3962</v>
      </c>
      <c r="SSS1536" s="229" t="s">
        <v>918</v>
      </c>
      <c r="SST1536" s="229" t="s">
        <v>919</v>
      </c>
      <c r="SSU1536" s="229" t="s">
        <v>3963</v>
      </c>
      <c r="SSV1536" s="229" t="s">
        <v>559</v>
      </c>
      <c r="SSW1536" s="229" t="s">
        <v>294</v>
      </c>
      <c r="SSX1536" s="229" t="s">
        <v>289</v>
      </c>
      <c r="SSY1536" s="229" t="s">
        <v>35</v>
      </c>
      <c r="SSZ1536" s="229" t="s">
        <v>29</v>
      </c>
      <c r="STA1536" s="229" t="s">
        <v>181</v>
      </c>
      <c r="STB1536" s="229" t="s">
        <v>3964</v>
      </c>
      <c r="STC1536" s="229" t="s">
        <v>239</v>
      </c>
      <c r="STD1536" s="229" t="s">
        <v>1186</v>
      </c>
      <c r="STE1536" s="229" t="s">
        <v>222</v>
      </c>
      <c r="STF1536" s="229" t="s">
        <v>223</v>
      </c>
      <c r="STG1536" s="229" t="s">
        <v>172</v>
      </c>
      <c r="STH1536" s="229" t="s">
        <v>289</v>
      </c>
      <c r="STI1536" s="229" t="s">
        <v>227</v>
      </c>
      <c r="STM1536" s="229">
        <v>2024</v>
      </c>
      <c r="STN1536" s="229" t="s">
        <v>57</v>
      </c>
      <c r="STO1536" s="229" t="s">
        <v>3938</v>
      </c>
      <c r="STP1536" s="229">
        <v>12974868</v>
      </c>
      <c r="STQ1536" s="229" t="s">
        <v>3959</v>
      </c>
      <c r="STR1536" s="229" t="s">
        <v>310</v>
      </c>
      <c r="STS1536" s="229" t="s">
        <v>3960</v>
      </c>
      <c r="STT1536" s="229" t="s">
        <v>558</v>
      </c>
      <c r="STU1536" s="229" t="s">
        <v>52</v>
      </c>
      <c r="STV1536" s="229" t="s">
        <v>3961</v>
      </c>
      <c r="STX1536" s="229" t="s">
        <v>3962</v>
      </c>
      <c r="STY1536" s="229" t="s">
        <v>918</v>
      </c>
      <c r="STZ1536" s="229" t="s">
        <v>919</v>
      </c>
      <c r="SUA1536" s="229" t="s">
        <v>3963</v>
      </c>
      <c r="SUB1536" s="229" t="s">
        <v>559</v>
      </c>
      <c r="SUC1536" s="229" t="s">
        <v>294</v>
      </c>
      <c r="SUD1536" s="229" t="s">
        <v>289</v>
      </c>
      <c r="SUE1536" s="229" t="s">
        <v>35</v>
      </c>
      <c r="SUF1536" s="229" t="s">
        <v>29</v>
      </c>
      <c r="SUG1536" s="229" t="s">
        <v>181</v>
      </c>
      <c r="SUH1536" s="229" t="s">
        <v>3964</v>
      </c>
      <c r="SUI1536" s="229" t="s">
        <v>239</v>
      </c>
      <c r="SUJ1536" s="229" t="s">
        <v>1186</v>
      </c>
      <c r="SUK1536" s="229" t="s">
        <v>222</v>
      </c>
      <c r="SUL1536" s="229" t="s">
        <v>223</v>
      </c>
      <c r="SUM1536" s="229" t="s">
        <v>172</v>
      </c>
      <c r="SUN1536" s="229" t="s">
        <v>289</v>
      </c>
      <c r="SUO1536" s="229" t="s">
        <v>227</v>
      </c>
      <c r="SUS1536" s="229">
        <v>2024</v>
      </c>
      <c r="SUT1536" s="229" t="s">
        <v>57</v>
      </c>
      <c r="SUU1536" s="229" t="s">
        <v>3938</v>
      </c>
      <c r="SUV1536" s="229">
        <v>12974868</v>
      </c>
      <c r="SUW1536" s="229" t="s">
        <v>3959</v>
      </c>
      <c r="SUX1536" s="229" t="s">
        <v>310</v>
      </c>
      <c r="SUY1536" s="229" t="s">
        <v>3960</v>
      </c>
      <c r="SUZ1536" s="229" t="s">
        <v>558</v>
      </c>
      <c r="SVA1536" s="229" t="s">
        <v>52</v>
      </c>
      <c r="SVB1536" s="229" t="s">
        <v>3961</v>
      </c>
      <c r="SVD1536" s="229" t="s">
        <v>3962</v>
      </c>
      <c r="SVE1536" s="229" t="s">
        <v>918</v>
      </c>
      <c r="SVF1536" s="229" t="s">
        <v>919</v>
      </c>
      <c r="SVG1536" s="229" t="s">
        <v>3963</v>
      </c>
      <c r="SVH1536" s="229" t="s">
        <v>559</v>
      </c>
      <c r="SVI1536" s="229" t="s">
        <v>294</v>
      </c>
      <c r="SVJ1536" s="229" t="s">
        <v>289</v>
      </c>
      <c r="SVK1536" s="229" t="s">
        <v>35</v>
      </c>
      <c r="SVL1536" s="229" t="s">
        <v>29</v>
      </c>
      <c r="SVM1536" s="229" t="s">
        <v>181</v>
      </c>
      <c r="SVN1536" s="229" t="s">
        <v>3964</v>
      </c>
      <c r="SVO1536" s="229" t="s">
        <v>239</v>
      </c>
      <c r="SVP1536" s="229" t="s">
        <v>1186</v>
      </c>
      <c r="SVQ1536" s="229" t="s">
        <v>222</v>
      </c>
      <c r="SVR1536" s="229" t="s">
        <v>223</v>
      </c>
      <c r="SVS1536" s="229" t="s">
        <v>172</v>
      </c>
      <c r="SVT1536" s="229" t="s">
        <v>289</v>
      </c>
      <c r="SVU1536" s="229" t="s">
        <v>227</v>
      </c>
      <c r="SVY1536" s="229">
        <v>2024</v>
      </c>
      <c r="SVZ1536" s="229" t="s">
        <v>57</v>
      </c>
      <c r="SWA1536" s="229" t="s">
        <v>3938</v>
      </c>
      <c r="SWB1536" s="229">
        <v>12974868</v>
      </c>
      <c r="SWC1536" s="229" t="s">
        <v>3959</v>
      </c>
      <c r="SWD1536" s="229" t="s">
        <v>310</v>
      </c>
      <c r="SWE1536" s="229" t="s">
        <v>3960</v>
      </c>
      <c r="SWF1536" s="229" t="s">
        <v>558</v>
      </c>
      <c r="SWG1536" s="229" t="s">
        <v>52</v>
      </c>
      <c r="SWH1536" s="229" t="s">
        <v>3961</v>
      </c>
      <c r="SWJ1536" s="229" t="s">
        <v>3962</v>
      </c>
      <c r="SWK1536" s="229" t="s">
        <v>918</v>
      </c>
      <c r="SWL1536" s="229" t="s">
        <v>919</v>
      </c>
      <c r="SWM1536" s="229" t="s">
        <v>3963</v>
      </c>
      <c r="SWN1536" s="229" t="s">
        <v>559</v>
      </c>
      <c r="SWO1536" s="229" t="s">
        <v>294</v>
      </c>
      <c r="SWP1536" s="229" t="s">
        <v>289</v>
      </c>
      <c r="SWQ1536" s="229" t="s">
        <v>35</v>
      </c>
      <c r="SWR1536" s="229" t="s">
        <v>29</v>
      </c>
      <c r="SWS1536" s="229" t="s">
        <v>181</v>
      </c>
      <c r="SWT1536" s="229" t="s">
        <v>3964</v>
      </c>
      <c r="SWU1536" s="229" t="s">
        <v>239</v>
      </c>
      <c r="SWV1536" s="229" t="s">
        <v>1186</v>
      </c>
      <c r="SWW1536" s="229" t="s">
        <v>222</v>
      </c>
      <c r="SWX1536" s="229" t="s">
        <v>223</v>
      </c>
      <c r="SWY1536" s="229" t="s">
        <v>172</v>
      </c>
      <c r="SWZ1536" s="229" t="s">
        <v>289</v>
      </c>
      <c r="SXA1536" s="229" t="s">
        <v>227</v>
      </c>
      <c r="SXE1536" s="229">
        <v>2024</v>
      </c>
      <c r="SXF1536" s="229" t="s">
        <v>57</v>
      </c>
      <c r="SXG1536" s="229" t="s">
        <v>3938</v>
      </c>
      <c r="SXH1536" s="229">
        <v>12974868</v>
      </c>
      <c r="SXI1536" s="229" t="s">
        <v>3959</v>
      </c>
      <c r="SXJ1536" s="229" t="s">
        <v>310</v>
      </c>
      <c r="SXK1536" s="229" t="s">
        <v>3960</v>
      </c>
      <c r="SXL1536" s="229" t="s">
        <v>558</v>
      </c>
      <c r="SXM1536" s="229" t="s">
        <v>52</v>
      </c>
      <c r="SXN1536" s="229" t="s">
        <v>3961</v>
      </c>
      <c r="SXP1536" s="229" t="s">
        <v>3962</v>
      </c>
      <c r="SXQ1536" s="229" t="s">
        <v>918</v>
      </c>
      <c r="SXR1536" s="229" t="s">
        <v>919</v>
      </c>
      <c r="SXS1536" s="229" t="s">
        <v>3963</v>
      </c>
      <c r="SXT1536" s="229" t="s">
        <v>559</v>
      </c>
      <c r="SXU1536" s="229" t="s">
        <v>294</v>
      </c>
      <c r="SXV1536" s="229" t="s">
        <v>289</v>
      </c>
      <c r="SXW1536" s="229" t="s">
        <v>35</v>
      </c>
      <c r="SXX1536" s="229" t="s">
        <v>29</v>
      </c>
      <c r="SXY1536" s="229" t="s">
        <v>181</v>
      </c>
      <c r="SXZ1536" s="229" t="s">
        <v>3964</v>
      </c>
      <c r="SYA1536" s="229" t="s">
        <v>239</v>
      </c>
      <c r="SYB1536" s="229" t="s">
        <v>1186</v>
      </c>
      <c r="SYC1536" s="229" t="s">
        <v>222</v>
      </c>
      <c r="SYD1536" s="229" t="s">
        <v>223</v>
      </c>
      <c r="SYE1536" s="229" t="s">
        <v>172</v>
      </c>
      <c r="SYF1536" s="229" t="s">
        <v>289</v>
      </c>
      <c r="SYG1536" s="229" t="s">
        <v>227</v>
      </c>
      <c r="SYK1536" s="229">
        <v>2024</v>
      </c>
      <c r="SYL1536" s="229" t="s">
        <v>57</v>
      </c>
      <c r="SYM1536" s="229" t="s">
        <v>3938</v>
      </c>
      <c r="SYN1536" s="229">
        <v>12974868</v>
      </c>
      <c r="SYO1536" s="229" t="s">
        <v>3959</v>
      </c>
      <c r="SYP1536" s="229" t="s">
        <v>310</v>
      </c>
      <c r="SYQ1536" s="229" t="s">
        <v>3960</v>
      </c>
      <c r="SYR1536" s="229" t="s">
        <v>558</v>
      </c>
      <c r="SYS1536" s="229" t="s">
        <v>52</v>
      </c>
      <c r="SYT1536" s="229" t="s">
        <v>3961</v>
      </c>
      <c r="SYV1536" s="229" t="s">
        <v>3962</v>
      </c>
      <c r="SYW1536" s="229" t="s">
        <v>918</v>
      </c>
      <c r="SYX1536" s="229" t="s">
        <v>919</v>
      </c>
      <c r="SYY1536" s="229" t="s">
        <v>3963</v>
      </c>
      <c r="SYZ1536" s="229" t="s">
        <v>559</v>
      </c>
      <c r="SZA1536" s="229" t="s">
        <v>294</v>
      </c>
      <c r="SZB1536" s="229" t="s">
        <v>289</v>
      </c>
      <c r="SZC1536" s="229" t="s">
        <v>35</v>
      </c>
      <c r="SZD1536" s="229" t="s">
        <v>29</v>
      </c>
      <c r="SZE1536" s="229" t="s">
        <v>181</v>
      </c>
      <c r="SZF1536" s="229" t="s">
        <v>3964</v>
      </c>
      <c r="SZG1536" s="229" t="s">
        <v>239</v>
      </c>
      <c r="SZH1536" s="229" t="s">
        <v>1186</v>
      </c>
      <c r="SZI1536" s="229" t="s">
        <v>222</v>
      </c>
      <c r="SZJ1536" s="229" t="s">
        <v>223</v>
      </c>
      <c r="SZK1536" s="229" t="s">
        <v>172</v>
      </c>
      <c r="SZL1536" s="229" t="s">
        <v>289</v>
      </c>
      <c r="SZM1536" s="229" t="s">
        <v>227</v>
      </c>
      <c r="SZQ1536" s="229">
        <v>2024</v>
      </c>
      <c r="SZR1536" s="229" t="s">
        <v>57</v>
      </c>
      <c r="SZS1536" s="229" t="s">
        <v>3938</v>
      </c>
      <c r="SZT1536" s="229">
        <v>12974868</v>
      </c>
      <c r="SZU1536" s="229" t="s">
        <v>3959</v>
      </c>
      <c r="SZV1536" s="229" t="s">
        <v>310</v>
      </c>
      <c r="SZW1536" s="229" t="s">
        <v>3960</v>
      </c>
      <c r="SZX1536" s="229" t="s">
        <v>558</v>
      </c>
      <c r="SZY1536" s="229" t="s">
        <v>52</v>
      </c>
      <c r="SZZ1536" s="229" t="s">
        <v>3961</v>
      </c>
      <c r="TAB1536" s="229" t="s">
        <v>3962</v>
      </c>
      <c r="TAC1536" s="229" t="s">
        <v>918</v>
      </c>
      <c r="TAD1536" s="229" t="s">
        <v>919</v>
      </c>
      <c r="TAE1536" s="229" t="s">
        <v>3963</v>
      </c>
      <c r="TAF1536" s="229" t="s">
        <v>559</v>
      </c>
      <c r="TAG1536" s="229" t="s">
        <v>294</v>
      </c>
      <c r="TAH1536" s="229" t="s">
        <v>289</v>
      </c>
      <c r="TAI1536" s="229" t="s">
        <v>35</v>
      </c>
      <c r="TAJ1536" s="229" t="s">
        <v>29</v>
      </c>
      <c r="TAK1536" s="229" t="s">
        <v>181</v>
      </c>
      <c r="TAL1536" s="229" t="s">
        <v>3964</v>
      </c>
      <c r="TAM1536" s="229" t="s">
        <v>239</v>
      </c>
      <c r="TAN1536" s="229" t="s">
        <v>1186</v>
      </c>
      <c r="TAO1536" s="229" t="s">
        <v>222</v>
      </c>
      <c r="TAP1536" s="229" t="s">
        <v>223</v>
      </c>
      <c r="TAQ1536" s="229" t="s">
        <v>172</v>
      </c>
      <c r="TAR1536" s="229" t="s">
        <v>289</v>
      </c>
      <c r="TAS1536" s="229" t="s">
        <v>227</v>
      </c>
      <c r="TAW1536" s="229">
        <v>2024</v>
      </c>
      <c r="TAX1536" s="229" t="s">
        <v>57</v>
      </c>
      <c r="TAY1536" s="229" t="s">
        <v>3938</v>
      </c>
      <c r="TAZ1536" s="229">
        <v>12974868</v>
      </c>
      <c r="TBA1536" s="229" t="s">
        <v>3959</v>
      </c>
      <c r="TBB1536" s="229" t="s">
        <v>310</v>
      </c>
      <c r="TBC1536" s="229" t="s">
        <v>3960</v>
      </c>
      <c r="TBD1536" s="229" t="s">
        <v>558</v>
      </c>
      <c r="TBE1536" s="229" t="s">
        <v>52</v>
      </c>
      <c r="TBF1536" s="229" t="s">
        <v>3961</v>
      </c>
      <c r="TBH1536" s="229" t="s">
        <v>3962</v>
      </c>
      <c r="TBI1536" s="229" t="s">
        <v>918</v>
      </c>
      <c r="TBJ1536" s="229" t="s">
        <v>919</v>
      </c>
      <c r="TBK1536" s="229" t="s">
        <v>3963</v>
      </c>
      <c r="TBL1536" s="229" t="s">
        <v>559</v>
      </c>
      <c r="TBM1536" s="229" t="s">
        <v>294</v>
      </c>
      <c r="TBN1536" s="229" t="s">
        <v>289</v>
      </c>
      <c r="TBO1536" s="229" t="s">
        <v>35</v>
      </c>
      <c r="TBP1536" s="229" t="s">
        <v>29</v>
      </c>
      <c r="TBQ1536" s="229" t="s">
        <v>181</v>
      </c>
      <c r="TBR1536" s="229" t="s">
        <v>3964</v>
      </c>
      <c r="TBS1536" s="229" t="s">
        <v>239</v>
      </c>
      <c r="TBT1536" s="229" t="s">
        <v>1186</v>
      </c>
      <c r="TBU1536" s="229" t="s">
        <v>222</v>
      </c>
      <c r="TBV1536" s="229" t="s">
        <v>223</v>
      </c>
      <c r="TBW1536" s="229" t="s">
        <v>172</v>
      </c>
      <c r="TBX1536" s="229" t="s">
        <v>289</v>
      </c>
      <c r="TBY1536" s="229" t="s">
        <v>227</v>
      </c>
      <c r="TCC1536" s="229">
        <v>2024</v>
      </c>
      <c r="TCD1536" s="229" t="s">
        <v>57</v>
      </c>
      <c r="TCE1536" s="229" t="s">
        <v>3938</v>
      </c>
      <c r="TCF1536" s="229">
        <v>12974868</v>
      </c>
      <c r="TCG1536" s="229" t="s">
        <v>3959</v>
      </c>
      <c r="TCH1536" s="229" t="s">
        <v>310</v>
      </c>
      <c r="TCI1536" s="229" t="s">
        <v>3960</v>
      </c>
      <c r="TCJ1536" s="229" t="s">
        <v>558</v>
      </c>
      <c r="TCK1536" s="229" t="s">
        <v>52</v>
      </c>
      <c r="TCL1536" s="229" t="s">
        <v>3961</v>
      </c>
      <c r="TCN1536" s="229" t="s">
        <v>3962</v>
      </c>
      <c r="TCO1536" s="229" t="s">
        <v>918</v>
      </c>
      <c r="TCP1536" s="229" t="s">
        <v>919</v>
      </c>
      <c r="TCQ1536" s="229" t="s">
        <v>3963</v>
      </c>
      <c r="TCR1536" s="229" t="s">
        <v>559</v>
      </c>
      <c r="TCS1536" s="229" t="s">
        <v>294</v>
      </c>
      <c r="TCT1536" s="229" t="s">
        <v>289</v>
      </c>
      <c r="TCU1536" s="229" t="s">
        <v>35</v>
      </c>
      <c r="TCV1536" s="229" t="s">
        <v>29</v>
      </c>
      <c r="TCW1536" s="229" t="s">
        <v>181</v>
      </c>
      <c r="TCX1536" s="229" t="s">
        <v>3964</v>
      </c>
      <c r="TCY1536" s="229" t="s">
        <v>239</v>
      </c>
      <c r="TCZ1536" s="229" t="s">
        <v>1186</v>
      </c>
      <c r="TDA1536" s="229" t="s">
        <v>222</v>
      </c>
      <c r="TDB1536" s="229" t="s">
        <v>223</v>
      </c>
      <c r="TDC1536" s="229" t="s">
        <v>172</v>
      </c>
      <c r="TDD1536" s="229" t="s">
        <v>289</v>
      </c>
      <c r="TDE1536" s="229" t="s">
        <v>227</v>
      </c>
      <c r="TDI1536" s="229">
        <v>2024</v>
      </c>
      <c r="TDJ1536" s="229" t="s">
        <v>57</v>
      </c>
      <c r="TDK1536" s="229" t="s">
        <v>3938</v>
      </c>
      <c r="TDL1536" s="229">
        <v>12974868</v>
      </c>
      <c r="TDM1536" s="229" t="s">
        <v>3959</v>
      </c>
      <c r="TDN1536" s="229" t="s">
        <v>310</v>
      </c>
      <c r="TDO1536" s="229" t="s">
        <v>3960</v>
      </c>
      <c r="TDP1536" s="229" t="s">
        <v>558</v>
      </c>
      <c r="TDQ1536" s="229" t="s">
        <v>52</v>
      </c>
      <c r="TDR1536" s="229" t="s">
        <v>3961</v>
      </c>
      <c r="TDT1536" s="229" t="s">
        <v>3962</v>
      </c>
      <c r="TDU1536" s="229" t="s">
        <v>918</v>
      </c>
      <c r="TDV1536" s="229" t="s">
        <v>919</v>
      </c>
      <c r="TDW1536" s="229" t="s">
        <v>3963</v>
      </c>
      <c r="TDX1536" s="229" t="s">
        <v>559</v>
      </c>
      <c r="TDY1536" s="229" t="s">
        <v>294</v>
      </c>
      <c r="TDZ1536" s="229" t="s">
        <v>289</v>
      </c>
      <c r="TEA1536" s="229" t="s">
        <v>35</v>
      </c>
      <c r="TEB1536" s="229" t="s">
        <v>29</v>
      </c>
      <c r="TEC1536" s="229" t="s">
        <v>181</v>
      </c>
      <c r="TED1536" s="229" t="s">
        <v>3964</v>
      </c>
      <c r="TEE1536" s="229" t="s">
        <v>239</v>
      </c>
      <c r="TEF1536" s="229" t="s">
        <v>1186</v>
      </c>
      <c r="TEG1536" s="229" t="s">
        <v>222</v>
      </c>
      <c r="TEH1536" s="229" t="s">
        <v>223</v>
      </c>
      <c r="TEI1536" s="229" t="s">
        <v>172</v>
      </c>
      <c r="TEJ1536" s="229" t="s">
        <v>289</v>
      </c>
      <c r="TEK1536" s="229" t="s">
        <v>227</v>
      </c>
      <c r="TEO1536" s="229">
        <v>2024</v>
      </c>
      <c r="TEP1536" s="229" t="s">
        <v>57</v>
      </c>
      <c r="TEQ1536" s="229" t="s">
        <v>3938</v>
      </c>
      <c r="TER1536" s="229">
        <v>12974868</v>
      </c>
      <c r="TES1536" s="229" t="s">
        <v>3959</v>
      </c>
      <c r="TET1536" s="229" t="s">
        <v>310</v>
      </c>
      <c r="TEU1536" s="229" t="s">
        <v>3960</v>
      </c>
      <c r="TEV1536" s="229" t="s">
        <v>558</v>
      </c>
      <c r="TEW1536" s="229" t="s">
        <v>52</v>
      </c>
      <c r="TEX1536" s="229" t="s">
        <v>3961</v>
      </c>
      <c r="TEZ1536" s="229" t="s">
        <v>3962</v>
      </c>
      <c r="TFA1536" s="229" t="s">
        <v>918</v>
      </c>
      <c r="TFB1536" s="229" t="s">
        <v>919</v>
      </c>
      <c r="TFC1536" s="229" t="s">
        <v>3963</v>
      </c>
      <c r="TFD1536" s="229" t="s">
        <v>559</v>
      </c>
      <c r="TFE1536" s="229" t="s">
        <v>294</v>
      </c>
      <c r="TFF1536" s="229" t="s">
        <v>289</v>
      </c>
      <c r="TFG1536" s="229" t="s">
        <v>35</v>
      </c>
      <c r="TFH1536" s="229" t="s">
        <v>29</v>
      </c>
      <c r="TFI1536" s="229" t="s">
        <v>181</v>
      </c>
      <c r="TFJ1536" s="229" t="s">
        <v>3964</v>
      </c>
      <c r="TFK1536" s="229" t="s">
        <v>239</v>
      </c>
      <c r="TFL1536" s="229" t="s">
        <v>1186</v>
      </c>
      <c r="TFM1536" s="229" t="s">
        <v>222</v>
      </c>
      <c r="TFN1536" s="229" t="s">
        <v>223</v>
      </c>
      <c r="TFO1536" s="229" t="s">
        <v>172</v>
      </c>
      <c r="TFP1536" s="229" t="s">
        <v>289</v>
      </c>
      <c r="TFQ1536" s="229" t="s">
        <v>227</v>
      </c>
      <c r="TFU1536" s="229">
        <v>2024</v>
      </c>
      <c r="TFV1536" s="229" t="s">
        <v>57</v>
      </c>
      <c r="TFW1536" s="229" t="s">
        <v>3938</v>
      </c>
      <c r="TFX1536" s="229">
        <v>12974868</v>
      </c>
      <c r="TFY1536" s="229" t="s">
        <v>3959</v>
      </c>
      <c r="TFZ1536" s="229" t="s">
        <v>310</v>
      </c>
      <c r="TGA1536" s="229" t="s">
        <v>3960</v>
      </c>
      <c r="TGB1536" s="229" t="s">
        <v>558</v>
      </c>
      <c r="TGC1536" s="229" t="s">
        <v>52</v>
      </c>
      <c r="TGD1536" s="229" t="s">
        <v>3961</v>
      </c>
      <c r="TGF1536" s="229" t="s">
        <v>3962</v>
      </c>
      <c r="TGG1536" s="229" t="s">
        <v>918</v>
      </c>
      <c r="TGH1536" s="229" t="s">
        <v>919</v>
      </c>
      <c r="TGI1536" s="229" t="s">
        <v>3963</v>
      </c>
      <c r="TGJ1536" s="229" t="s">
        <v>559</v>
      </c>
      <c r="TGK1536" s="229" t="s">
        <v>294</v>
      </c>
      <c r="TGL1536" s="229" t="s">
        <v>289</v>
      </c>
      <c r="TGM1536" s="229" t="s">
        <v>35</v>
      </c>
      <c r="TGN1536" s="229" t="s">
        <v>29</v>
      </c>
      <c r="TGO1536" s="229" t="s">
        <v>181</v>
      </c>
      <c r="TGP1536" s="229" t="s">
        <v>3964</v>
      </c>
      <c r="TGQ1536" s="229" t="s">
        <v>239</v>
      </c>
      <c r="TGR1536" s="229" t="s">
        <v>1186</v>
      </c>
      <c r="TGS1536" s="229" t="s">
        <v>222</v>
      </c>
      <c r="TGT1536" s="229" t="s">
        <v>223</v>
      </c>
      <c r="TGU1536" s="229" t="s">
        <v>172</v>
      </c>
      <c r="TGV1536" s="229" t="s">
        <v>289</v>
      </c>
      <c r="TGW1536" s="229" t="s">
        <v>227</v>
      </c>
      <c r="THA1536" s="229">
        <v>2024</v>
      </c>
      <c r="THB1536" s="229" t="s">
        <v>57</v>
      </c>
      <c r="THC1536" s="229" t="s">
        <v>3938</v>
      </c>
      <c r="THD1536" s="229">
        <v>12974868</v>
      </c>
      <c r="THE1536" s="229" t="s">
        <v>3959</v>
      </c>
      <c r="THF1536" s="229" t="s">
        <v>310</v>
      </c>
      <c r="THG1536" s="229" t="s">
        <v>3960</v>
      </c>
      <c r="THH1536" s="229" t="s">
        <v>558</v>
      </c>
      <c r="THI1536" s="229" t="s">
        <v>52</v>
      </c>
      <c r="THJ1536" s="229" t="s">
        <v>3961</v>
      </c>
      <c r="THL1536" s="229" t="s">
        <v>3962</v>
      </c>
      <c r="THM1536" s="229" t="s">
        <v>918</v>
      </c>
      <c r="THN1536" s="229" t="s">
        <v>919</v>
      </c>
      <c r="THO1536" s="229" t="s">
        <v>3963</v>
      </c>
      <c r="THP1536" s="229" t="s">
        <v>559</v>
      </c>
      <c r="THQ1536" s="229" t="s">
        <v>294</v>
      </c>
      <c r="THR1536" s="229" t="s">
        <v>289</v>
      </c>
      <c r="THS1536" s="229" t="s">
        <v>35</v>
      </c>
      <c r="THT1536" s="229" t="s">
        <v>29</v>
      </c>
      <c r="THU1536" s="229" t="s">
        <v>181</v>
      </c>
      <c r="THV1536" s="229" t="s">
        <v>3964</v>
      </c>
      <c r="THW1536" s="229" t="s">
        <v>239</v>
      </c>
      <c r="THX1536" s="229" t="s">
        <v>1186</v>
      </c>
      <c r="THY1536" s="229" t="s">
        <v>222</v>
      </c>
      <c r="THZ1536" s="229" t="s">
        <v>223</v>
      </c>
      <c r="TIA1536" s="229" t="s">
        <v>172</v>
      </c>
      <c r="TIB1536" s="229" t="s">
        <v>289</v>
      </c>
      <c r="TIC1536" s="229" t="s">
        <v>227</v>
      </c>
      <c r="TIG1536" s="229">
        <v>2024</v>
      </c>
      <c r="TIH1536" s="229" t="s">
        <v>57</v>
      </c>
      <c r="TII1536" s="229" t="s">
        <v>3938</v>
      </c>
      <c r="TIJ1536" s="229">
        <v>12974868</v>
      </c>
      <c r="TIK1536" s="229" t="s">
        <v>3959</v>
      </c>
      <c r="TIL1536" s="229" t="s">
        <v>310</v>
      </c>
      <c r="TIM1536" s="229" t="s">
        <v>3960</v>
      </c>
      <c r="TIN1536" s="229" t="s">
        <v>558</v>
      </c>
      <c r="TIO1536" s="229" t="s">
        <v>52</v>
      </c>
      <c r="TIP1536" s="229" t="s">
        <v>3961</v>
      </c>
      <c r="TIR1536" s="229" t="s">
        <v>3962</v>
      </c>
      <c r="TIS1536" s="229" t="s">
        <v>918</v>
      </c>
      <c r="TIT1536" s="229" t="s">
        <v>919</v>
      </c>
      <c r="TIU1536" s="229" t="s">
        <v>3963</v>
      </c>
      <c r="TIV1536" s="229" t="s">
        <v>559</v>
      </c>
      <c r="TIW1536" s="229" t="s">
        <v>294</v>
      </c>
      <c r="TIX1536" s="229" t="s">
        <v>289</v>
      </c>
      <c r="TIY1536" s="229" t="s">
        <v>35</v>
      </c>
      <c r="TIZ1536" s="229" t="s">
        <v>29</v>
      </c>
      <c r="TJA1536" s="229" t="s">
        <v>181</v>
      </c>
      <c r="TJB1536" s="229" t="s">
        <v>3964</v>
      </c>
      <c r="TJC1536" s="229" t="s">
        <v>239</v>
      </c>
      <c r="TJD1536" s="229" t="s">
        <v>1186</v>
      </c>
      <c r="TJE1536" s="229" t="s">
        <v>222</v>
      </c>
      <c r="TJF1536" s="229" t="s">
        <v>223</v>
      </c>
      <c r="TJG1536" s="229" t="s">
        <v>172</v>
      </c>
      <c r="TJH1536" s="229" t="s">
        <v>289</v>
      </c>
      <c r="TJI1536" s="229" t="s">
        <v>227</v>
      </c>
      <c r="TJM1536" s="229">
        <v>2024</v>
      </c>
      <c r="TJN1536" s="229" t="s">
        <v>57</v>
      </c>
      <c r="TJO1536" s="229" t="s">
        <v>3938</v>
      </c>
      <c r="TJP1536" s="229">
        <v>12974868</v>
      </c>
      <c r="TJQ1536" s="229" t="s">
        <v>3959</v>
      </c>
      <c r="TJR1536" s="229" t="s">
        <v>310</v>
      </c>
      <c r="TJS1536" s="229" t="s">
        <v>3960</v>
      </c>
      <c r="TJT1536" s="229" t="s">
        <v>558</v>
      </c>
      <c r="TJU1536" s="229" t="s">
        <v>52</v>
      </c>
      <c r="TJV1536" s="229" t="s">
        <v>3961</v>
      </c>
      <c r="TJX1536" s="229" t="s">
        <v>3962</v>
      </c>
      <c r="TJY1536" s="229" t="s">
        <v>918</v>
      </c>
      <c r="TJZ1536" s="229" t="s">
        <v>919</v>
      </c>
      <c r="TKA1536" s="229" t="s">
        <v>3963</v>
      </c>
      <c r="TKB1536" s="229" t="s">
        <v>559</v>
      </c>
      <c r="TKC1536" s="229" t="s">
        <v>294</v>
      </c>
      <c r="TKD1536" s="229" t="s">
        <v>289</v>
      </c>
      <c r="TKE1536" s="229" t="s">
        <v>35</v>
      </c>
      <c r="TKF1536" s="229" t="s">
        <v>29</v>
      </c>
      <c r="TKG1536" s="229" t="s">
        <v>181</v>
      </c>
      <c r="TKH1536" s="229" t="s">
        <v>3964</v>
      </c>
      <c r="TKI1536" s="229" t="s">
        <v>239</v>
      </c>
      <c r="TKJ1536" s="229" t="s">
        <v>1186</v>
      </c>
      <c r="TKK1536" s="229" t="s">
        <v>222</v>
      </c>
      <c r="TKL1536" s="229" t="s">
        <v>223</v>
      </c>
      <c r="TKM1536" s="229" t="s">
        <v>172</v>
      </c>
      <c r="TKN1536" s="229" t="s">
        <v>289</v>
      </c>
      <c r="TKO1536" s="229" t="s">
        <v>227</v>
      </c>
      <c r="TKS1536" s="229">
        <v>2024</v>
      </c>
      <c r="TKT1536" s="229" t="s">
        <v>57</v>
      </c>
      <c r="TKU1536" s="229" t="s">
        <v>3938</v>
      </c>
      <c r="TKV1536" s="229">
        <v>12974868</v>
      </c>
      <c r="TKW1536" s="229" t="s">
        <v>3959</v>
      </c>
      <c r="TKX1536" s="229" t="s">
        <v>310</v>
      </c>
      <c r="TKY1536" s="229" t="s">
        <v>3960</v>
      </c>
      <c r="TKZ1536" s="229" t="s">
        <v>558</v>
      </c>
      <c r="TLA1536" s="229" t="s">
        <v>52</v>
      </c>
      <c r="TLB1536" s="229" t="s">
        <v>3961</v>
      </c>
      <c r="TLD1536" s="229" t="s">
        <v>3962</v>
      </c>
      <c r="TLE1536" s="229" t="s">
        <v>918</v>
      </c>
      <c r="TLF1536" s="229" t="s">
        <v>919</v>
      </c>
      <c r="TLG1536" s="229" t="s">
        <v>3963</v>
      </c>
      <c r="TLH1536" s="229" t="s">
        <v>559</v>
      </c>
      <c r="TLI1536" s="229" t="s">
        <v>294</v>
      </c>
      <c r="TLJ1536" s="229" t="s">
        <v>289</v>
      </c>
      <c r="TLK1536" s="229" t="s">
        <v>35</v>
      </c>
      <c r="TLL1536" s="229" t="s">
        <v>29</v>
      </c>
      <c r="TLM1536" s="229" t="s">
        <v>181</v>
      </c>
      <c r="TLN1536" s="229" t="s">
        <v>3964</v>
      </c>
      <c r="TLO1536" s="229" t="s">
        <v>239</v>
      </c>
      <c r="TLP1536" s="229" t="s">
        <v>1186</v>
      </c>
      <c r="TLQ1536" s="229" t="s">
        <v>222</v>
      </c>
      <c r="TLR1536" s="229" t="s">
        <v>223</v>
      </c>
      <c r="TLS1536" s="229" t="s">
        <v>172</v>
      </c>
      <c r="TLT1536" s="229" t="s">
        <v>289</v>
      </c>
      <c r="TLU1536" s="229" t="s">
        <v>227</v>
      </c>
      <c r="TLY1536" s="229">
        <v>2024</v>
      </c>
      <c r="TLZ1536" s="229" t="s">
        <v>57</v>
      </c>
      <c r="TMA1536" s="229" t="s">
        <v>3938</v>
      </c>
      <c r="TMB1536" s="229">
        <v>12974868</v>
      </c>
      <c r="TMC1536" s="229" t="s">
        <v>3959</v>
      </c>
      <c r="TMD1536" s="229" t="s">
        <v>310</v>
      </c>
      <c r="TME1536" s="229" t="s">
        <v>3960</v>
      </c>
      <c r="TMF1536" s="229" t="s">
        <v>558</v>
      </c>
      <c r="TMG1536" s="229" t="s">
        <v>52</v>
      </c>
      <c r="TMH1536" s="229" t="s">
        <v>3961</v>
      </c>
      <c r="TMJ1536" s="229" t="s">
        <v>3962</v>
      </c>
      <c r="TMK1536" s="229" t="s">
        <v>918</v>
      </c>
      <c r="TML1536" s="229" t="s">
        <v>919</v>
      </c>
      <c r="TMM1536" s="229" t="s">
        <v>3963</v>
      </c>
      <c r="TMN1536" s="229" t="s">
        <v>559</v>
      </c>
      <c r="TMO1536" s="229" t="s">
        <v>294</v>
      </c>
      <c r="TMP1536" s="229" t="s">
        <v>289</v>
      </c>
      <c r="TMQ1536" s="229" t="s">
        <v>35</v>
      </c>
      <c r="TMR1536" s="229" t="s">
        <v>29</v>
      </c>
      <c r="TMS1536" s="229" t="s">
        <v>181</v>
      </c>
      <c r="TMT1536" s="229" t="s">
        <v>3964</v>
      </c>
      <c r="TMU1536" s="229" t="s">
        <v>239</v>
      </c>
      <c r="TMV1536" s="229" t="s">
        <v>1186</v>
      </c>
      <c r="TMW1536" s="229" t="s">
        <v>222</v>
      </c>
      <c r="TMX1536" s="229" t="s">
        <v>223</v>
      </c>
      <c r="TMY1536" s="229" t="s">
        <v>172</v>
      </c>
      <c r="TMZ1536" s="229" t="s">
        <v>289</v>
      </c>
      <c r="TNA1536" s="229" t="s">
        <v>227</v>
      </c>
      <c r="TNE1536" s="229">
        <v>2024</v>
      </c>
      <c r="TNF1536" s="229" t="s">
        <v>57</v>
      </c>
      <c r="TNG1536" s="229" t="s">
        <v>3938</v>
      </c>
      <c r="TNH1536" s="229">
        <v>12974868</v>
      </c>
      <c r="TNI1536" s="229" t="s">
        <v>3959</v>
      </c>
      <c r="TNJ1536" s="229" t="s">
        <v>310</v>
      </c>
      <c r="TNK1536" s="229" t="s">
        <v>3960</v>
      </c>
      <c r="TNL1536" s="229" t="s">
        <v>558</v>
      </c>
      <c r="TNM1536" s="229" t="s">
        <v>52</v>
      </c>
      <c r="TNN1536" s="229" t="s">
        <v>3961</v>
      </c>
      <c r="TNP1536" s="229" t="s">
        <v>3962</v>
      </c>
      <c r="TNQ1536" s="229" t="s">
        <v>918</v>
      </c>
      <c r="TNR1536" s="229" t="s">
        <v>919</v>
      </c>
      <c r="TNS1536" s="229" t="s">
        <v>3963</v>
      </c>
      <c r="TNT1536" s="229" t="s">
        <v>559</v>
      </c>
      <c r="TNU1536" s="229" t="s">
        <v>294</v>
      </c>
      <c r="TNV1536" s="229" t="s">
        <v>289</v>
      </c>
      <c r="TNW1536" s="229" t="s">
        <v>35</v>
      </c>
      <c r="TNX1536" s="229" t="s">
        <v>29</v>
      </c>
      <c r="TNY1536" s="229" t="s">
        <v>181</v>
      </c>
      <c r="TNZ1536" s="229" t="s">
        <v>3964</v>
      </c>
      <c r="TOA1536" s="229" t="s">
        <v>239</v>
      </c>
      <c r="TOB1536" s="229" t="s">
        <v>1186</v>
      </c>
      <c r="TOC1536" s="229" t="s">
        <v>222</v>
      </c>
      <c r="TOD1536" s="229" t="s">
        <v>223</v>
      </c>
      <c r="TOE1536" s="229" t="s">
        <v>172</v>
      </c>
      <c r="TOF1536" s="229" t="s">
        <v>289</v>
      </c>
      <c r="TOG1536" s="229" t="s">
        <v>227</v>
      </c>
      <c r="TOK1536" s="229">
        <v>2024</v>
      </c>
      <c r="TOL1536" s="229" t="s">
        <v>57</v>
      </c>
      <c r="TOM1536" s="229" t="s">
        <v>3938</v>
      </c>
      <c r="TON1536" s="229">
        <v>12974868</v>
      </c>
      <c r="TOO1536" s="229" t="s">
        <v>3959</v>
      </c>
      <c r="TOP1536" s="229" t="s">
        <v>310</v>
      </c>
      <c r="TOQ1536" s="229" t="s">
        <v>3960</v>
      </c>
      <c r="TOR1536" s="229" t="s">
        <v>558</v>
      </c>
      <c r="TOS1536" s="229" t="s">
        <v>52</v>
      </c>
      <c r="TOT1536" s="229" t="s">
        <v>3961</v>
      </c>
      <c r="TOV1536" s="229" t="s">
        <v>3962</v>
      </c>
      <c r="TOW1536" s="229" t="s">
        <v>918</v>
      </c>
      <c r="TOX1536" s="229" t="s">
        <v>919</v>
      </c>
      <c r="TOY1536" s="229" t="s">
        <v>3963</v>
      </c>
      <c r="TOZ1536" s="229" t="s">
        <v>559</v>
      </c>
      <c r="TPA1536" s="229" t="s">
        <v>294</v>
      </c>
      <c r="TPB1536" s="229" t="s">
        <v>289</v>
      </c>
      <c r="TPC1536" s="229" t="s">
        <v>35</v>
      </c>
      <c r="TPD1536" s="229" t="s">
        <v>29</v>
      </c>
      <c r="TPE1536" s="229" t="s">
        <v>181</v>
      </c>
      <c r="TPF1536" s="229" t="s">
        <v>3964</v>
      </c>
      <c r="TPG1536" s="229" t="s">
        <v>239</v>
      </c>
      <c r="TPH1536" s="229" t="s">
        <v>1186</v>
      </c>
      <c r="TPI1536" s="229" t="s">
        <v>222</v>
      </c>
      <c r="TPJ1536" s="229" t="s">
        <v>223</v>
      </c>
      <c r="TPK1536" s="229" t="s">
        <v>172</v>
      </c>
      <c r="TPL1536" s="229" t="s">
        <v>289</v>
      </c>
      <c r="TPM1536" s="229" t="s">
        <v>227</v>
      </c>
      <c r="TPQ1536" s="229">
        <v>2024</v>
      </c>
      <c r="TPR1536" s="229" t="s">
        <v>57</v>
      </c>
      <c r="TPS1536" s="229" t="s">
        <v>3938</v>
      </c>
      <c r="TPT1536" s="229">
        <v>12974868</v>
      </c>
      <c r="TPU1536" s="229" t="s">
        <v>3959</v>
      </c>
      <c r="TPV1536" s="229" t="s">
        <v>310</v>
      </c>
      <c r="TPW1536" s="229" t="s">
        <v>3960</v>
      </c>
      <c r="TPX1536" s="229" t="s">
        <v>558</v>
      </c>
      <c r="TPY1536" s="229" t="s">
        <v>52</v>
      </c>
      <c r="TPZ1536" s="229" t="s">
        <v>3961</v>
      </c>
      <c r="TQB1536" s="229" t="s">
        <v>3962</v>
      </c>
      <c r="TQC1536" s="229" t="s">
        <v>918</v>
      </c>
      <c r="TQD1536" s="229" t="s">
        <v>919</v>
      </c>
      <c r="TQE1536" s="229" t="s">
        <v>3963</v>
      </c>
      <c r="TQF1536" s="229" t="s">
        <v>559</v>
      </c>
      <c r="TQG1536" s="229" t="s">
        <v>294</v>
      </c>
      <c r="TQH1536" s="229" t="s">
        <v>289</v>
      </c>
      <c r="TQI1536" s="229" t="s">
        <v>35</v>
      </c>
      <c r="TQJ1536" s="229" t="s">
        <v>29</v>
      </c>
      <c r="TQK1536" s="229" t="s">
        <v>181</v>
      </c>
      <c r="TQL1536" s="229" t="s">
        <v>3964</v>
      </c>
      <c r="TQM1536" s="229" t="s">
        <v>239</v>
      </c>
      <c r="TQN1536" s="229" t="s">
        <v>1186</v>
      </c>
      <c r="TQO1536" s="229" t="s">
        <v>222</v>
      </c>
      <c r="TQP1536" s="229" t="s">
        <v>223</v>
      </c>
      <c r="TQQ1536" s="229" t="s">
        <v>172</v>
      </c>
      <c r="TQR1536" s="229" t="s">
        <v>289</v>
      </c>
      <c r="TQS1536" s="229" t="s">
        <v>227</v>
      </c>
      <c r="TQW1536" s="229">
        <v>2024</v>
      </c>
      <c r="TQX1536" s="229" t="s">
        <v>57</v>
      </c>
      <c r="TQY1536" s="229" t="s">
        <v>3938</v>
      </c>
      <c r="TQZ1536" s="229">
        <v>12974868</v>
      </c>
      <c r="TRA1536" s="229" t="s">
        <v>3959</v>
      </c>
      <c r="TRB1536" s="229" t="s">
        <v>310</v>
      </c>
      <c r="TRC1536" s="229" t="s">
        <v>3960</v>
      </c>
      <c r="TRD1536" s="229" t="s">
        <v>558</v>
      </c>
      <c r="TRE1536" s="229" t="s">
        <v>52</v>
      </c>
      <c r="TRF1536" s="229" t="s">
        <v>3961</v>
      </c>
      <c r="TRH1536" s="229" t="s">
        <v>3962</v>
      </c>
      <c r="TRI1536" s="229" t="s">
        <v>918</v>
      </c>
      <c r="TRJ1536" s="229" t="s">
        <v>919</v>
      </c>
      <c r="TRK1536" s="229" t="s">
        <v>3963</v>
      </c>
      <c r="TRL1536" s="229" t="s">
        <v>559</v>
      </c>
      <c r="TRM1536" s="229" t="s">
        <v>294</v>
      </c>
      <c r="TRN1536" s="229" t="s">
        <v>289</v>
      </c>
      <c r="TRO1536" s="229" t="s">
        <v>35</v>
      </c>
      <c r="TRP1536" s="229" t="s">
        <v>29</v>
      </c>
      <c r="TRQ1536" s="229" t="s">
        <v>181</v>
      </c>
      <c r="TRR1536" s="229" t="s">
        <v>3964</v>
      </c>
      <c r="TRS1536" s="229" t="s">
        <v>239</v>
      </c>
      <c r="TRT1536" s="229" t="s">
        <v>1186</v>
      </c>
      <c r="TRU1536" s="229" t="s">
        <v>222</v>
      </c>
      <c r="TRV1536" s="229" t="s">
        <v>223</v>
      </c>
      <c r="TRW1536" s="229" t="s">
        <v>172</v>
      </c>
      <c r="TRX1536" s="229" t="s">
        <v>289</v>
      </c>
      <c r="TRY1536" s="229" t="s">
        <v>227</v>
      </c>
      <c r="TSC1536" s="229">
        <v>2024</v>
      </c>
      <c r="TSD1536" s="229" t="s">
        <v>57</v>
      </c>
      <c r="TSE1536" s="229" t="s">
        <v>3938</v>
      </c>
      <c r="TSF1536" s="229">
        <v>12974868</v>
      </c>
      <c r="TSG1536" s="229" t="s">
        <v>3959</v>
      </c>
      <c r="TSH1536" s="229" t="s">
        <v>310</v>
      </c>
      <c r="TSI1536" s="229" t="s">
        <v>3960</v>
      </c>
      <c r="TSJ1536" s="229" t="s">
        <v>558</v>
      </c>
      <c r="TSK1536" s="229" t="s">
        <v>52</v>
      </c>
      <c r="TSL1536" s="229" t="s">
        <v>3961</v>
      </c>
      <c r="TSN1536" s="229" t="s">
        <v>3962</v>
      </c>
      <c r="TSO1536" s="229" t="s">
        <v>918</v>
      </c>
      <c r="TSP1536" s="229" t="s">
        <v>919</v>
      </c>
      <c r="TSQ1536" s="229" t="s">
        <v>3963</v>
      </c>
      <c r="TSR1536" s="229" t="s">
        <v>559</v>
      </c>
      <c r="TSS1536" s="229" t="s">
        <v>294</v>
      </c>
      <c r="TST1536" s="229" t="s">
        <v>289</v>
      </c>
      <c r="TSU1536" s="229" t="s">
        <v>35</v>
      </c>
      <c r="TSV1536" s="229" t="s">
        <v>29</v>
      </c>
      <c r="TSW1536" s="229" t="s">
        <v>181</v>
      </c>
      <c r="TSX1536" s="229" t="s">
        <v>3964</v>
      </c>
      <c r="TSY1536" s="229" t="s">
        <v>239</v>
      </c>
      <c r="TSZ1536" s="229" t="s">
        <v>1186</v>
      </c>
      <c r="TTA1536" s="229" t="s">
        <v>222</v>
      </c>
      <c r="TTB1536" s="229" t="s">
        <v>223</v>
      </c>
      <c r="TTC1536" s="229" t="s">
        <v>172</v>
      </c>
      <c r="TTD1536" s="229" t="s">
        <v>289</v>
      </c>
      <c r="TTE1536" s="229" t="s">
        <v>227</v>
      </c>
      <c r="TTI1536" s="229">
        <v>2024</v>
      </c>
      <c r="TTJ1536" s="229" t="s">
        <v>57</v>
      </c>
      <c r="TTK1536" s="229" t="s">
        <v>3938</v>
      </c>
      <c r="TTL1536" s="229">
        <v>12974868</v>
      </c>
      <c r="TTM1536" s="229" t="s">
        <v>3959</v>
      </c>
      <c r="TTN1536" s="229" t="s">
        <v>310</v>
      </c>
      <c r="TTO1536" s="229" t="s">
        <v>3960</v>
      </c>
      <c r="TTP1536" s="229" t="s">
        <v>558</v>
      </c>
      <c r="TTQ1536" s="229" t="s">
        <v>52</v>
      </c>
      <c r="TTR1536" s="229" t="s">
        <v>3961</v>
      </c>
      <c r="TTT1536" s="229" t="s">
        <v>3962</v>
      </c>
      <c r="TTU1536" s="229" t="s">
        <v>918</v>
      </c>
      <c r="TTV1536" s="229" t="s">
        <v>919</v>
      </c>
      <c r="TTW1536" s="229" t="s">
        <v>3963</v>
      </c>
      <c r="TTX1536" s="229" t="s">
        <v>559</v>
      </c>
      <c r="TTY1536" s="229" t="s">
        <v>294</v>
      </c>
      <c r="TTZ1536" s="229" t="s">
        <v>289</v>
      </c>
      <c r="TUA1536" s="229" t="s">
        <v>35</v>
      </c>
      <c r="TUB1536" s="229" t="s">
        <v>29</v>
      </c>
      <c r="TUC1536" s="229" t="s">
        <v>181</v>
      </c>
      <c r="TUD1536" s="229" t="s">
        <v>3964</v>
      </c>
      <c r="TUE1536" s="229" t="s">
        <v>239</v>
      </c>
      <c r="TUF1536" s="229" t="s">
        <v>1186</v>
      </c>
      <c r="TUG1536" s="229" t="s">
        <v>222</v>
      </c>
      <c r="TUH1536" s="229" t="s">
        <v>223</v>
      </c>
      <c r="TUI1536" s="229" t="s">
        <v>172</v>
      </c>
      <c r="TUJ1536" s="229" t="s">
        <v>289</v>
      </c>
      <c r="TUK1536" s="229" t="s">
        <v>227</v>
      </c>
      <c r="TUO1536" s="229">
        <v>2024</v>
      </c>
      <c r="TUP1536" s="229" t="s">
        <v>57</v>
      </c>
      <c r="TUQ1536" s="229" t="s">
        <v>3938</v>
      </c>
      <c r="TUR1536" s="229">
        <v>12974868</v>
      </c>
      <c r="TUS1536" s="229" t="s">
        <v>3959</v>
      </c>
      <c r="TUT1536" s="229" t="s">
        <v>310</v>
      </c>
      <c r="TUU1536" s="229" t="s">
        <v>3960</v>
      </c>
      <c r="TUV1536" s="229" t="s">
        <v>558</v>
      </c>
      <c r="TUW1536" s="229" t="s">
        <v>52</v>
      </c>
      <c r="TUX1536" s="229" t="s">
        <v>3961</v>
      </c>
      <c r="TUZ1536" s="229" t="s">
        <v>3962</v>
      </c>
      <c r="TVA1536" s="229" t="s">
        <v>918</v>
      </c>
      <c r="TVB1536" s="229" t="s">
        <v>919</v>
      </c>
      <c r="TVC1536" s="229" t="s">
        <v>3963</v>
      </c>
      <c r="TVD1536" s="229" t="s">
        <v>559</v>
      </c>
      <c r="TVE1536" s="229" t="s">
        <v>294</v>
      </c>
      <c r="TVF1536" s="229" t="s">
        <v>289</v>
      </c>
      <c r="TVG1536" s="229" t="s">
        <v>35</v>
      </c>
      <c r="TVH1536" s="229" t="s">
        <v>29</v>
      </c>
      <c r="TVI1536" s="229" t="s">
        <v>181</v>
      </c>
      <c r="TVJ1536" s="229" t="s">
        <v>3964</v>
      </c>
      <c r="TVK1536" s="229" t="s">
        <v>239</v>
      </c>
      <c r="TVL1536" s="229" t="s">
        <v>1186</v>
      </c>
      <c r="TVM1536" s="229" t="s">
        <v>222</v>
      </c>
      <c r="TVN1536" s="229" t="s">
        <v>223</v>
      </c>
      <c r="TVO1536" s="229" t="s">
        <v>172</v>
      </c>
      <c r="TVP1536" s="229" t="s">
        <v>289</v>
      </c>
      <c r="TVQ1536" s="229" t="s">
        <v>227</v>
      </c>
      <c r="TVU1536" s="229">
        <v>2024</v>
      </c>
      <c r="TVV1536" s="229" t="s">
        <v>57</v>
      </c>
      <c r="TVW1536" s="229" t="s">
        <v>3938</v>
      </c>
      <c r="TVX1536" s="229">
        <v>12974868</v>
      </c>
      <c r="TVY1536" s="229" t="s">
        <v>3959</v>
      </c>
      <c r="TVZ1536" s="229" t="s">
        <v>310</v>
      </c>
      <c r="TWA1536" s="229" t="s">
        <v>3960</v>
      </c>
      <c r="TWB1536" s="229" t="s">
        <v>558</v>
      </c>
      <c r="TWC1536" s="229" t="s">
        <v>52</v>
      </c>
      <c r="TWD1536" s="229" t="s">
        <v>3961</v>
      </c>
      <c r="TWF1536" s="229" t="s">
        <v>3962</v>
      </c>
      <c r="TWG1536" s="229" t="s">
        <v>918</v>
      </c>
      <c r="TWH1536" s="229" t="s">
        <v>919</v>
      </c>
      <c r="TWI1536" s="229" t="s">
        <v>3963</v>
      </c>
      <c r="TWJ1536" s="229" t="s">
        <v>559</v>
      </c>
      <c r="TWK1536" s="229" t="s">
        <v>294</v>
      </c>
      <c r="TWL1536" s="229" t="s">
        <v>289</v>
      </c>
      <c r="TWM1536" s="229" t="s">
        <v>35</v>
      </c>
      <c r="TWN1536" s="229" t="s">
        <v>29</v>
      </c>
      <c r="TWO1536" s="229" t="s">
        <v>181</v>
      </c>
      <c r="TWP1536" s="229" t="s">
        <v>3964</v>
      </c>
      <c r="TWQ1536" s="229" t="s">
        <v>239</v>
      </c>
      <c r="TWR1536" s="229" t="s">
        <v>1186</v>
      </c>
      <c r="TWS1536" s="229" t="s">
        <v>222</v>
      </c>
      <c r="TWT1536" s="229" t="s">
        <v>223</v>
      </c>
      <c r="TWU1536" s="229" t="s">
        <v>172</v>
      </c>
      <c r="TWV1536" s="229" t="s">
        <v>289</v>
      </c>
      <c r="TWW1536" s="229" t="s">
        <v>227</v>
      </c>
      <c r="TXA1536" s="229">
        <v>2024</v>
      </c>
      <c r="TXB1536" s="229" t="s">
        <v>57</v>
      </c>
      <c r="TXC1536" s="229" t="s">
        <v>3938</v>
      </c>
      <c r="TXD1536" s="229">
        <v>12974868</v>
      </c>
      <c r="TXE1536" s="229" t="s">
        <v>3959</v>
      </c>
      <c r="TXF1536" s="229" t="s">
        <v>310</v>
      </c>
      <c r="TXG1536" s="229" t="s">
        <v>3960</v>
      </c>
      <c r="TXH1536" s="229" t="s">
        <v>558</v>
      </c>
      <c r="TXI1536" s="229" t="s">
        <v>52</v>
      </c>
      <c r="TXJ1536" s="229" t="s">
        <v>3961</v>
      </c>
      <c r="TXL1536" s="229" t="s">
        <v>3962</v>
      </c>
      <c r="TXM1536" s="229" t="s">
        <v>918</v>
      </c>
      <c r="TXN1536" s="229" t="s">
        <v>919</v>
      </c>
      <c r="TXO1536" s="229" t="s">
        <v>3963</v>
      </c>
      <c r="TXP1536" s="229" t="s">
        <v>559</v>
      </c>
      <c r="TXQ1536" s="229" t="s">
        <v>294</v>
      </c>
      <c r="TXR1536" s="229" t="s">
        <v>289</v>
      </c>
      <c r="TXS1536" s="229" t="s">
        <v>35</v>
      </c>
      <c r="TXT1536" s="229" t="s">
        <v>29</v>
      </c>
      <c r="TXU1536" s="229" t="s">
        <v>181</v>
      </c>
      <c r="TXV1536" s="229" t="s">
        <v>3964</v>
      </c>
      <c r="TXW1536" s="229" t="s">
        <v>239</v>
      </c>
      <c r="TXX1536" s="229" t="s">
        <v>1186</v>
      </c>
      <c r="TXY1536" s="229" t="s">
        <v>222</v>
      </c>
      <c r="TXZ1536" s="229" t="s">
        <v>223</v>
      </c>
      <c r="TYA1536" s="229" t="s">
        <v>172</v>
      </c>
      <c r="TYB1536" s="229" t="s">
        <v>289</v>
      </c>
      <c r="TYC1536" s="229" t="s">
        <v>227</v>
      </c>
      <c r="TYG1536" s="229">
        <v>2024</v>
      </c>
      <c r="TYH1536" s="229" t="s">
        <v>57</v>
      </c>
      <c r="TYI1536" s="229" t="s">
        <v>3938</v>
      </c>
      <c r="TYJ1536" s="229">
        <v>12974868</v>
      </c>
      <c r="TYK1536" s="229" t="s">
        <v>3959</v>
      </c>
      <c r="TYL1536" s="229" t="s">
        <v>310</v>
      </c>
      <c r="TYM1536" s="229" t="s">
        <v>3960</v>
      </c>
      <c r="TYN1536" s="229" t="s">
        <v>558</v>
      </c>
      <c r="TYO1536" s="229" t="s">
        <v>52</v>
      </c>
      <c r="TYP1536" s="229" t="s">
        <v>3961</v>
      </c>
      <c r="TYR1536" s="229" t="s">
        <v>3962</v>
      </c>
      <c r="TYS1536" s="229" t="s">
        <v>918</v>
      </c>
      <c r="TYT1536" s="229" t="s">
        <v>919</v>
      </c>
      <c r="TYU1536" s="229" t="s">
        <v>3963</v>
      </c>
      <c r="TYV1536" s="229" t="s">
        <v>559</v>
      </c>
      <c r="TYW1536" s="229" t="s">
        <v>294</v>
      </c>
      <c r="TYX1536" s="229" t="s">
        <v>289</v>
      </c>
      <c r="TYY1536" s="229" t="s">
        <v>35</v>
      </c>
      <c r="TYZ1536" s="229" t="s">
        <v>29</v>
      </c>
      <c r="TZA1536" s="229" t="s">
        <v>181</v>
      </c>
      <c r="TZB1536" s="229" t="s">
        <v>3964</v>
      </c>
      <c r="TZC1536" s="229" t="s">
        <v>239</v>
      </c>
      <c r="TZD1536" s="229" t="s">
        <v>1186</v>
      </c>
      <c r="TZE1536" s="229" t="s">
        <v>222</v>
      </c>
      <c r="TZF1536" s="229" t="s">
        <v>223</v>
      </c>
      <c r="TZG1536" s="229" t="s">
        <v>172</v>
      </c>
      <c r="TZH1536" s="229" t="s">
        <v>289</v>
      </c>
      <c r="TZI1536" s="229" t="s">
        <v>227</v>
      </c>
      <c r="TZM1536" s="229">
        <v>2024</v>
      </c>
      <c r="TZN1536" s="229" t="s">
        <v>57</v>
      </c>
      <c r="TZO1536" s="229" t="s">
        <v>3938</v>
      </c>
      <c r="TZP1536" s="229">
        <v>12974868</v>
      </c>
      <c r="TZQ1536" s="229" t="s">
        <v>3959</v>
      </c>
      <c r="TZR1536" s="229" t="s">
        <v>310</v>
      </c>
      <c r="TZS1536" s="229" t="s">
        <v>3960</v>
      </c>
      <c r="TZT1536" s="229" t="s">
        <v>558</v>
      </c>
      <c r="TZU1536" s="229" t="s">
        <v>52</v>
      </c>
      <c r="TZV1536" s="229" t="s">
        <v>3961</v>
      </c>
      <c r="TZX1536" s="229" t="s">
        <v>3962</v>
      </c>
      <c r="TZY1536" s="229" t="s">
        <v>918</v>
      </c>
      <c r="TZZ1536" s="229" t="s">
        <v>919</v>
      </c>
      <c r="UAA1536" s="229" t="s">
        <v>3963</v>
      </c>
      <c r="UAB1536" s="229" t="s">
        <v>559</v>
      </c>
      <c r="UAC1536" s="229" t="s">
        <v>294</v>
      </c>
      <c r="UAD1536" s="229" t="s">
        <v>289</v>
      </c>
      <c r="UAE1536" s="229" t="s">
        <v>35</v>
      </c>
      <c r="UAF1536" s="229" t="s">
        <v>29</v>
      </c>
      <c r="UAG1536" s="229" t="s">
        <v>181</v>
      </c>
      <c r="UAH1536" s="229" t="s">
        <v>3964</v>
      </c>
      <c r="UAI1536" s="229" t="s">
        <v>239</v>
      </c>
      <c r="UAJ1536" s="229" t="s">
        <v>1186</v>
      </c>
      <c r="UAK1536" s="229" t="s">
        <v>222</v>
      </c>
      <c r="UAL1536" s="229" t="s">
        <v>223</v>
      </c>
      <c r="UAM1536" s="229" t="s">
        <v>172</v>
      </c>
      <c r="UAN1536" s="229" t="s">
        <v>289</v>
      </c>
      <c r="UAO1536" s="229" t="s">
        <v>227</v>
      </c>
      <c r="UAS1536" s="229">
        <v>2024</v>
      </c>
      <c r="UAT1536" s="229" t="s">
        <v>57</v>
      </c>
      <c r="UAU1536" s="229" t="s">
        <v>3938</v>
      </c>
      <c r="UAV1536" s="229">
        <v>12974868</v>
      </c>
      <c r="UAW1536" s="229" t="s">
        <v>3959</v>
      </c>
      <c r="UAX1536" s="229" t="s">
        <v>310</v>
      </c>
      <c r="UAY1536" s="229" t="s">
        <v>3960</v>
      </c>
      <c r="UAZ1536" s="229" t="s">
        <v>558</v>
      </c>
      <c r="UBA1536" s="229" t="s">
        <v>52</v>
      </c>
      <c r="UBB1536" s="229" t="s">
        <v>3961</v>
      </c>
      <c r="UBD1536" s="229" t="s">
        <v>3962</v>
      </c>
      <c r="UBE1536" s="229" t="s">
        <v>918</v>
      </c>
      <c r="UBF1536" s="229" t="s">
        <v>919</v>
      </c>
      <c r="UBG1536" s="229" t="s">
        <v>3963</v>
      </c>
      <c r="UBH1536" s="229" t="s">
        <v>559</v>
      </c>
      <c r="UBI1536" s="229" t="s">
        <v>294</v>
      </c>
      <c r="UBJ1536" s="229" t="s">
        <v>289</v>
      </c>
      <c r="UBK1536" s="229" t="s">
        <v>35</v>
      </c>
      <c r="UBL1536" s="229" t="s">
        <v>29</v>
      </c>
      <c r="UBM1536" s="229" t="s">
        <v>181</v>
      </c>
      <c r="UBN1536" s="229" t="s">
        <v>3964</v>
      </c>
      <c r="UBO1536" s="229" t="s">
        <v>239</v>
      </c>
      <c r="UBP1536" s="229" t="s">
        <v>1186</v>
      </c>
      <c r="UBQ1536" s="229" t="s">
        <v>222</v>
      </c>
      <c r="UBR1536" s="229" t="s">
        <v>223</v>
      </c>
      <c r="UBS1536" s="229" t="s">
        <v>172</v>
      </c>
      <c r="UBT1536" s="229" t="s">
        <v>289</v>
      </c>
      <c r="UBU1536" s="229" t="s">
        <v>227</v>
      </c>
      <c r="UBY1536" s="229">
        <v>2024</v>
      </c>
      <c r="UBZ1536" s="229" t="s">
        <v>57</v>
      </c>
      <c r="UCA1536" s="229" t="s">
        <v>3938</v>
      </c>
      <c r="UCB1536" s="229">
        <v>12974868</v>
      </c>
      <c r="UCC1536" s="229" t="s">
        <v>3959</v>
      </c>
      <c r="UCD1536" s="229" t="s">
        <v>310</v>
      </c>
      <c r="UCE1536" s="229" t="s">
        <v>3960</v>
      </c>
      <c r="UCF1536" s="229" t="s">
        <v>558</v>
      </c>
      <c r="UCG1536" s="229" t="s">
        <v>52</v>
      </c>
      <c r="UCH1536" s="229" t="s">
        <v>3961</v>
      </c>
      <c r="UCJ1536" s="229" t="s">
        <v>3962</v>
      </c>
      <c r="UCK1536" s="229" t="s">
        <v>918</v>
      </c>
      <c r="UCL1536" s="229" t="s">
        <v>919</v>
      </c>
      <c r="UCM1536" s="229" t="s">
        <v>3963</v>
      </c>
      <c r="UCN1536" s="229" t="s">
        <v>559</v>
      </c>
      <c r="UCO1536" s="229" t="s">
        <v>294</v>
      </c>
      <c r="UCP1536" s="229" t="s">
        <v>289</v>
      </c>
      <c r="UCQ1536" s="229" t="s">
        <v>35</v>
      </c>
      <c r="UCR1536" s="229" t="s">
        <v>29</v>
      </c>
      <c r="UCS1536" s="229" t="s">
        <v>181</v>
      </c>
      <c r="UCT1536" s="229" t="s">
        <v>3964</v>
      </c>
      <c r="UCU1536" s="229" t="s">
        <v>239</v>
      </c>
      <c r="UCV1536" s="229" t="s">
        <v>1186</v>
      </c>
      <c r="UCW1536" s="229" t="s">
        <v>222</v>
      </c>
      <c r="UCX1536" s="229" t="s">
        <v>223</v>
      </c>
      <c r="UCY1536" s="229" t="s">
        <v>172</v>
      </c>
      <c r="UCZ1536" s="229" t="s">
        <v>289</v>
      </c>
      <c r="UDA1536" s="229" t="s">
        <v>227</v>
      </c>
      <c r="UDE1536" s="229">
        <v>2024</v>
      </c>
      <c r="UDF1536" s="229" t="s">
        <v>57</v>
      </c>
      <c r="UDG1536" s="229" t="s">
        <v>3938</v>
      </c>
      <c r="UDH1536" s="229">
        <v>12974868</v>
      </c>
      <c r="UDI1536" s="229" t="s">
        <v>3959</v>
      </c>
      <c r="UDJ1536" s="229" t="s">
        <v>310</v>
      </c>
      <c r="UDK1536" s="229" t="s">
        <v>3960</v>
      </c>
      <c r="UDL1536" s="229" t="s">
        <v>558</v>
      </c>
      <c r="UDM1536" s="229" t="s">
        <v>52</v>
      </c>
      <c r="UDN1536" s="229" t="s">
        <v>3961</v>
      </c>
      <c r="UDP1536" s="229" t="s">
        <v>3962</v>
      </c>
      <c r="UDQ1536" s="229" t="s">
        <v>918</v>
      </c>
      <c r="UDR1536" s="229" t="s">
        <v>919</v>
      </c>
      <c r="UDS1536" s="229" t="s">
        <v>3963</v>
      </c>
      <c r="UDT1536" s="229" t="s">
        <v>559</v>
      </c>
      <c r="UDU1536" s="229" t="s">
        <v>294</v>
      </c>
      <c r="UDV1536" s="229" t="s">
        <v>289</v>
      </c>
      <c r="UDW1536" s="229" t="s">
        <v>35</v>
      </c>
      <c r="UDX1536" s="229" t="s">
        <v>29</v>
      </c>
      <c r="UDY1536" s="229" t="s">
        <v>181</v>
      </c>
      <c r="UDZ1536" s="229" t="s">
        <v>3964</v>
      </c>
      <c r="UEA1536" s="229" t="s">
        <v>239</v>
      </c>
      <c r="UEB1536" s="229" t="s">
        <v>1186</v>
      </c>
      <c r="UEC1536" s="229" t="s">
        <v>222</v>
      </c>
      <c r="UED1536" s="229" t="s">
        <v>223</v>
      </c>
      <c r="UEE1536" s="229" t="s">
        <v>172</v>
      </c>
      <c r="UEF1536" s="229" t="s">
        <v>289</v>
      </c>
      <c r="UEG1536" s="229" t="s">
        <v>227</v>
      </c>
      <c r="UEK1536" s="229">
        <v>2024</v>
      </c>
      <c r="UEL1536" s="229" t="s">
        <v>57</v>
      </c>
      <c r="UEM1536" s="229" t="s">
        <v>3938</v>
      </c>
      <c r="UEN1536" s="229">
        <v>12974868</v>
      </c>
      <c r="UEO1536" s="229" t="s">
        <v>3959</v>
      </c>
      <c r="UEP1536" s="229" t="s">
        <v>310</v>
      </c>
      <c r="UEQ1536" s="229" t="s">
        <v>3960</v>
      </c>
      <c r="UER1536" s="229" t="s">
        <v>558</v>
      </c>
      <c r="UES1536" s="229" t="s">
        <v>52</v>
      </c>
      <c r="UET1536" s="229" t="s">
        <v>3961</v>
      </c>
      <c r="UEV1536" s="229" t="s">
        <v>3962</v>
      </c>
      <c r="UEW1536" s="229" t="s">
        <v>918</v>
      </c>
      <c r="UEX1536" s="229" t="s">
        <v>919</v>
      </c>
      <c r="UEY1536" s="229" t="s">
        <v>3963</v>
      </c>
      <c r="UEZ1536" s="229" t="s">
        <v>559</v>
      </c>
      <c r="UFA1536" s="229" t="s">
        <v>294</v>
      </c>
      <c r="UFB1536" s="229" t="s">
        <v>289</v>
      </c>
      <c r="UFC1536" s="229" t="s">
        <v>35</v>
      </c>
      <c r="UFD1536" s="229" t="s">
        <v>29</v>
      </c>
      <c r="UFE1536" s="229" t="s">
        <v>181</v>
      </c>
      <c r="UFF1536" s="229" t="s">
        <v>3964</v>
      </c>
      <c r="UFG1536" s="229" t="s">
        <v>239</v>
      </c>
      <c r="UFH1536" s="229" t="s">
        <v>1186</v>
      </c>
      <c r="UFI1536" s="229" t="s">
        <v>222</v>
      </c>
      <c r="UFJ1536" s="229" t="s">
        <v>223</v>
      </c>
      <c r="UFK1536" s="229" t="s">
        <v>172</v>
      </c>
      <c r="UFL1536" s="229" t="s">
        <v>289</v>
      </c>
      <c r="UFM1536" s="229" t="s">
        <v>227</v>
      </c>
      <c r="UFQ1536" s="229">
        <v>2024</v>
      </c>
      <c r="UFR1536" s="229" t="s">
        <v>57</v>
      </c>
      <c r="UFS1536" s="229" t="s">
        <v>3938</v>
      </c>
      <c r="UFT1536" s="229">
        <v>12974868</v>
      </c>
      <c r="UFU1536" s="229" t="s">
        <v>3959</v>
      </c>
      <c r="UFV1536" s="229" t="s">
        <v>310</v>
      </c>
      <c r="UFW1536" s="229" t="s">
        <v>3960</v>
      </c>
      <c r="UFX1536" s="229" t="s">
        <v>558</v>
      </c>
      <c r="UFY1536" s="229" t="s">
        <v>52</v>
      </c>
      <c r="UFZ1536" s="229" t="s">
        <v>3961</v>
      </c>
      <c r="UGB1536" s="229" t="s">
        <v>3962</v>
      </c>
      <c r="UGC1536" s="229" t="s">
        <v>918</v>
      </c>
      <c r="UGD1536" s="229" t="s">
        <v>919</v>
      </c>
      <c r="UGE1536" s="229" t="s">
        <v>3963</v>
      </c>
      <c r="UGF1536" s="229" t="s">
        <v>559</v>
      </c>
      <c r="UGG1536" s="229" t="s">
        <v>294</v>
      </c>
      <c r="UGH1536" s="229" t="s">
        <v>289</v>
      </c>
      <c r="UGI1536" s="229" t="s">
        <v>35</v>
      </c>
      <c r="UGJ1536" s="229" t="s">
        <v>29</v>
      </c>
      <c r="UGK1536" s="229" t="s">
        <v>181</v>
      </c>
      <c r="UGL1536" s="229" t="s">
        <v>3964</v>
      </c>
      <c r="UGM1536" s="229" t="s">
        <v>239</v>
      </c>
      <c r="UGN1536" s="229" t="s">
        <v>1186</v>
      </c>
      <c r="UGO1536" s="229" t="s">
        <v>222</v>
      </c>
      <c r="UGP1536" s="229" t="s">
        <v>223</v>
      </c>
      <c r="UGQ1536" s="229" t="s">
        <v>172</v>
      </c>
      <c r="UGR1536" s="229" t="s">
        <v>289</v>
      </c>
      <c r="UGS1536" s="229" t="s">
        <v>227</v>
      </c>
      <c r="UGW1536" s="229">
        <v>2024</v>
      </c>
      <c r="UGX1536" s="229" t="s">
        <v>57</v>
      </c>
      <c r="UGY1536" s="229" t="s">
        <v>3938</v>
      </c>
      <c r="UGZ1536" s="229">
        <v>12974868</v>
      </c>
      <c r="UHA1536" s="229" t="s">
        <v>3959</v>
      </c>
      <c r="UHB1536" s="229" t="s">
        <v>310</v>
      </c>
      <c r="UHC1536" s="229" t="s">
        <v>3960</v>
      </c>
      <c r="UHD1536" s="229" t="s">
        <v>558</v>
      </c>
      <c r="UHE1536" s="229" t="s">
        <v>52</v>
      </c>
      <c r="UHF1536" s="229" t="s">
        <v>3961</v>
      </c>
      <c r="UHH1536" s="229" t="s">
        <v>3962</v>
      </c>
      <c r="UHI1536" s="229" t="s">
        <v>918</v>
      </c>
      <c r="UHJ1536" s="229" t="s">
        <v>919</v>
      </c>
      <c r="UHK1536" s="229" t="s">
        <v>3963</v>
      </c>
      <c r="UHL1536" s="229" t="s">
        <v>559</v>
      </c>
      <c r="UHM1536" s="229" t="s">
        <v>294</v>
      </c>
      <c r="UHN1536" s="229" t="s">
        <v>289</v>
      </c>
      <c r="UHO1536" s="229" t="s">
        <v>35</v>
      </c>
      <c r="UHP1536" s="229" t="s">
        <v>29</v>
      </c>
      <c r="UHQ1536" s="229" t="s">
        <v>181</v>
      </c>
      <c r="UHR1536" s="229" t="s">
        <v>3964</v>
      </c>
      <c r="UHS1536" s="229" t="s">
        <v>239</v>
      </c>
      <c r="UHT1536" s="229" t="s">
        <v>1186</v>
      </c>
      <c r="UHU1536" s="229" t="s">
        <v>222</v>
      </c>
      <c r="UHV1536" s="229" t="s">
        <v>223</v>
      </c>
      <c r="UHW1536" s="229" t="s">
        <v>172</v>
      </c>
      <c r="UHX1536" s="229" t="s">
        <v>289</v>
      </c>
      <c r="UHY1536" s="229" t="s">
        <v>227</v>
      </c>
      <c r="UIC1536" s="229">
        <v>2024</v>
      </c>
      <c r="UID1536" s="229" t="s">
        <v>57</v>
      </c>
      <c r="UIE1536" s="229" t="s">
        <v>3938</v>
      </c>
      <c r="UIF1536" s="229">
        <v>12974868</v>
      </c>
      <c r="UIG1536" s="229" t="s">
        <v>3959</v>
      </c>
      <c r="UIH1536" s="229" t="s">
        <v>310</v>
      </c>
      <c r="UII1536" s="229" t="s">
        <v>3960</v>
      </c>
      <c r="UIJ1536" s="229" t="s">
        <v>558</v>
      </c>
      <c r="UIK1536" s="229" t="s">
        <v>52</v>
      </c>
      <c r="UIL1536" s="229" t="s">
        <v>3961</v>
      </c>
      <c r="UIN1536" s="229" t="s">
        <v>3962</v>
      </c>
      <c r="UIO1536" s="229" t="s">
        <v>918</v>
      </c>
      <c r="UIP1536" s="229" t="s">
        <v>919</v>
      </c>
      <c r="UIQ1536" s="229" t="s">
        <v>3963</v>
      </c>
      <c r="UIR1536" s="229" t="s">
        <v>559</v>
      </c>
      <c r="UIS1536" s="229" t="s">
        <v>294</v>
      </c>
      <c r="UIT1536" s="229" t="s">
        <v>289</v>
      </c>
      <c r="UIU1536" s="229" t="s">
        <v>35</v>
      </c>
      <c r="UIV1536" s="229" t="s">
        <v>29</v>
      </c>
      <c r="UIW1536" s="229" t="s">
        <v>181</v>
      </c>
      <c r="UIX1536" s="229" t="s">
        <v>3964</v>
      </c>
      <c r="UIY1536" s="229" t="s">
        <v>239</v>
      </c>
      <c r="UIZ1536" s="229" t="s">
        <v>1186</v>
      </c>
      <c r="UJA1536" s="229" t="s">
        <v>222</v>
      </c>
      <c r="UJB1536" s="229" t="s">
        <v>223</v>
      </c>
      <c r="UJC1536" s="229" t="s">
        <v>172</v>
      </c>
      <c r="UJD1536" s="229" t="s">
        <v>289</v>
      </c>
      <c r="UJE1536" s="229" t="s">
        <v>227</v>
      </c>
      <c r="UJI1536" s="229">
        <v>2024</v>
      </c>
      <c r="UJJ1536" s="229" t="s">
        <v>57</v>
      </c>
      <c r="UJK1536" s="229" t="s">
        <v>3938</v>
      </c>
      <c r="UJL1536" s="229">
        <v>12974868</v>
      </c>
      <c r="UJM1536" s="229" t="s">
        <v>3959</v>
      </c>
      <c r="UJN1536" s="229" t="s">
        <v>310</v>
      </c>
      <c r="UJO1536" s="229" t="s">
        <v>3960</v>
      </c>
      <c r="UJP1536" s="229" t="s">
        <v>558</v>
      </c>
      <c r="UJQ1536" s="229" t="s">
        <v>52</v>
      </c>
      <c r="UJR1536" s="229" t="s">
        <v>3961</v>
      </c>
      <c r="UJT1536" s="229" t="s">
        <v>3962</v>
      </c>
      <c r="UJU1536" s="229" t="s">
        <v>918</v>
      </c>
      <c r="UJV1536" s="229" t="s">
        <v>919</v>
      </c>
      <c r="UJW1536" s="229" t="s">
        <v>3963</v>
      </c>
      <c r="UJX1536" s="229" t="s">
        <v>559</v>
      </c>
      <c r="UJY1536" s="229" t="s">
        <v>294</v>
      </c>
      <c r="UJZ1536" s="229" t="s">
        <v>289</v>
      </c>
      <c r="UKA1536" s="229" t="s">
        <v>35</v>
      </c>
      <c r="UKB1536" s="229" t="s">
        <v>29</v>
      </c>
      <c r="UKC1536" s="229" t="s">
        <v>181</v>
      </c>
      <c r="UKD1536" s="229" t="s">
        <v>3964</v>
      </c>
      <c r="UKE1536" s="229" t="s">
        <v>239</v>
      </c>
      <c r="UKF1536" s="229" t="s">
        <v>1186</v>
      </c>
      <c r="UKG1536" s="229" t="s">
        <v>222</v>
      </c>
      <c r="UKH1536" s="229" t="s">
        <v>223</v>
      </c>
      <c r="UKI1536" s="229" t="s">
        <v>172</v>
      </c>
      <c r="UKJ1536" s="229" t="s">
        <v>289</v>
      </c>
      <c r="UKK1536" s="229" t="s">
        <v>227</v>
      </c>
      <c r="UKO1536" s="229">
        <v>2024</v>
      </c>
      <c r="UKP1536" s="229" t="s">
        <v>57</v>
      </c>
      <c r="UKQ1536" s="229" t="s">
        <v>3938</v>
      </c>
      <c r="UKR1536" s="229">
        <v>12974868</v>
      </c>
      <c r="UKS1536" s="229" t="s">
        <v>3959</v>
      </c>
      <c r="UKT1536" s="229" t="s">
        <v>310</v>
      </c>
      <c r="UKU1536" s="229" t="s">
        <v>3960</v>
      </c>
      <c r="UKV1536" s="229" t="s">
        <v>558</v>
      </c>
      <c r="UKW1536" s="229" t="s">
        <v>52</v>
      </c>
      <c r="UKX1536" s="229" t="s">
        <v>3961</v>
      </c>
      <c r="UKZ1536" s="229" t="s">
        <v>3962</v>
      </c>
      <c r="ULA1536" s="229" t="s">
        <v>918</v>
      </c>
      <c r="ULB1536" s="229" t="s">
        <v>919</v>
      </c>
      <c r="ULC1536" s="229" t="s">
        <v>3963</v>
      </c>
      <c r="ULD1536" s="229" t="s">
        <v>559</v>
      </c>
      <c r="ULE1536" s="229" t="s">
        <v>294</v>
      </c>
      <c r="ULF1536" s="229" t="s">
        <v>289</v>
      </c>
      <c r="ULG1536" s="229" t="s">
        <v>35</v>
      </c>
      <c r="ULH1536" s="229" t="s">
        <v>29</v>
      </c>
      <c r="ULI1536" s="229" t="s">
        <v>181</v>
      </c>
      <c r="ULJ1536" s="229" t="s">
        <v>3964</v>
      </c>
      <c r="ULK1536" s="229" t="s">
        <v>239</v>
      </c>
      <c r="ULL1536" s="229" t="s">
        <v>1186</v>
      </c>
      <c r="ULM1536" s="229" t="s">
        <v>222</v>
      </c>
      <c r="ULN1536" s="229" t="s">
        <v>223</v>
      </c>
      <c r="ULO1536" s="229" t="s">
        <v>172</v>
      </c>
      <c r="ULP1536" s="229" t="s">
        <v>289</v>
      </c>
      <c r="ULQ1536" s="229" t="s">
        <v>227</v>
      </c>
      <c r="ULU1536" s="229">
        <v>2024</v>
      </c>
      <c r="ULV1536" s="229" t="s">
        <v>57</v>
      </c>
      <c r="ULW1536" s="229" t="s">
        <v>3938</v>
      </c>
      <c r="ULX1536" s="229">
        <v>12974868</v>
      </c>
      <c r="ULY1536" s="229" t="s">
        <v>3959</v>
      </c>
      <c r="ULZ1536" s="229" t="s">
        <v>310</v>
      </c>
      <c r="UMA1536" s="229" t="s">
        <v>3960</v>
      </c>
      <c r="UMB1536" s="229" t="s">
        <v>558</v>
      </c>
      <c r="UMC1536" s="229" t="s">
        <v>52</v>
      </c>
      <c r="UMD1536" s="229" t="s">
        <v>3961</v>
      </c>
      <c r="UMF1536" s="229" t="s">
        <v>3962</v>
      </c>
      <c r="UMG1536" s="229" t="s">
        <v>918</v>
      </c>
      <c r="UMH1536" s="229" t="s">
        <v>919</v>
      </c>
      <c r="UMI1536" s="229" t="s">
        <v>3963</v>
      </c>
      <c r="UMJ1536" s="229" t="s">
        <v>559</v>
      </c>
      <c r="UMK1536" s="229" t="s">
        <v>294</v>
      </c>
      <c r="UML1536" s="229" t="s">
        <v>289</v>
      </c>
      <c r="UMM1536" s="229" t="s">
        <v>35</v>
      </c>
      <c r="UMN1536" s="229" t="s">
        <v>29</v>
      </c>
      <c r="UMO1536" s="229" t="s">
        <v>181</v>
      </c>
      <c r="UMP1536" s="229" t="s">
        <v>3964</v>
      </c>
      <c r="UMQ1536" s="229" t="s">
        <v>239</v>
      </c>
      <c r="UMR1536" s="229" t="s">
        <v>1186</v>
      </c>
      <c r="UMS1536" s="229" t="s">
        <v>222</v>
      </c>
      <c r="UMT1536" s="229" t="s">
        <v>223</v>
      </c>
      <c r="UMU1536" s="229" t="s">
        <v>172</v>
      </c>
      <c r="UMV1536" s="229" t="s">
        <v>289</v>
      </c>
      <c r="UMW1536" s="229" t="s">
        <v>227</v>
      </c>
      <c r="UNA1536" s="229">
        <v>2024</v>
      </c>
      <c r="UNB1536" s="229" t="s">
        <v>57</v>
      </c>
      <c r="UNC1536" s="229" t="s">
        <v>3938</v>
      </c>
      <c r="UND1536" s="229">
        <v>12974868</v>
      </c>
      <c r="UNE1536" s="229" t="s">
        <v>3959</v>
      </c>
      <c r="UNF1536" s="229" t="s">
        <v>310</v>
      </c>
      <c r="UNG1536" s="229" t="s">
        <v>3960</v>
      </c>
      <c r="UNH1536" s="229" t="s">
        <v>558</v>
      </c>
      <c r="UNI1536" s="229" t="s">
        <v>52</v>
      </c>
      <c r="UNJ1536" s="229" t="s">
        <v>3961</v>
      </c>
      <c r="UNL1536" s="229" t="s">
        <v>3962</v>
      </c>
      <c r="UNM1536" s="229" t="s">
        <v>918</v>
      </c>
      <c r="UNN1536" s="229" t="s">
        <v>919</v>
      </c>
      <c r="UNO1536" s="229" t="s">
        <v>3963</v>
      </c>
      <c r="UNP1536" s="229" t="s">
        <v>559</v>
      </c>
      <c r="UNQ1536" s="229" t="s">
        <v>294</v>
      </c>
      <c r="UNR1536" s="229" t="s">
        <v>289</v>
      </c>
      <c r="UNS1536" s="229" t="s">
        <v>35</v>
      </c>
      <c r="UNT1536" s="229" t="s">
        <v>29</v>
      </c>
      <c r="UNU1536" s="229" t="s">
        <v>181</v>
      </c>
      <c r="UNV1536" s="229" t="s">
        <v>3964</v>
      </c>
      <c r="UNW1536" s="229" t="s">
        <v>239</v>
      </c>
      <c r="UNX1536" s="229" t="s">
        <v>1186</v>
      </c>
      <c r="UNY1536" s="229" t="s">
        <v>222</v>
      </c>
      <c r="UNZ1536" s="229" t="s">
        <v>223</v>
      </c>
      <c r="UOA1536" s="229" t="s">
        <v>172</v>
      </c>
      <c r="UOB1536" s="229" t="s">
        <v>289</v>
      </c>
      <c r="UOC1536" s="229" t="s">
        <v>227</v>
      </c>
      <c r="UOG1536" s="229">
        <v>2024</v>
      </c>
      <c r="UOH1536" s="229" t="s">
        <v>57</v>
      </c>
      <c r="UOI1536" s="229" t="s">
        <v>3938</v>
      </c>
      <c r="UOJ1536" s="229">
        <v>12974868</v>
      </c>
      <c r="UOK1536" s="229" t="s">
        <v>3959</v>
      </c>
      <c r="UOL1536" s="229" t="s">
        <v>310</v>
      </c>
      <c r="UOM1536" s="229" t="s">
        <v>3960</v>
      </c>
      <c r="UON1536" s="229" t="s">
        <v>558</v>
      </c>
      <c r="UOO1536" s="229" t="s">
        <v>52</v>
      </c>
      <c r="UOP1536" s="229" t="s">
        <v>3961</v>
      </c>
      <c r="UOR1536" s="229" t="s">
        <v>3962</v>
      </c>
      <c r="UOS1536" s="229" t="s">
        <v>918</v>
      </c>
      <c r="UOT1536" s="229" t="s">
        <v>919</v>
      </c>
      <c r="UOU1536" s="229" t="s">
        <v>3963</v>
      </c>
      <c r="UOV1536" s="229" t="s">
        <v>559</v>
      </c>
      <c r="UOW1536" s="229" t="s">
        <v>294</v>
      </c>
      <c r="UOX1536" s="229" t="s">
        <v>289</v>
      </c>
      <c r="UOY1536" s="229" t="s">
        <v>35</v>
      </c>
      <c r="UOZ1536" s="229" t="s">
        <v>29</v>
      </c>
      <c r="UPA1536" s="229" t="s">
        <v>181</v>
      </c>
      <c r="UPB1536" s="229" t="s">
        <v>3964</v>
      </c>
      <c r="UPC1536" s="229" t="s">
        <v>239</v>
      </c>
      <c r="UPD1536" s="229" t="s">
        <v>1186</v>
      </c>
      <c r="UPE1536" s="229" t="s">
        <v>222</v>
      </c>
      <c r="UPF1536" s="229" t="s">
        <v>223</v>
      </c>
      <c r="UPG1536" s="229" t="s">
        <v>172</v>
      </c>
      <c r="UPH1536" s="229" t="s">
        <v>289</v>
      </c>
      <c r="UPI1536" s="229" t="s">
        <v>227</v>
      </c>
      <c r="UPM1536" s="229">
        <v>2024</v>
      </c>
      <c r="UPN1536" s="229" t="s">
        <v>57</v>
      </c>
      <c r="UPO1536" s="229" t="s">
        <v>3938</v>
      </c>
      <c r="UPP1536" s="229">
        <v>12974868</v>
      </c>
      <c r="UPQ1536" s="229" t="s">
        <v>3959</v>
      </c>
      <c r="UPR1536" s="229" t="s">
        <v>310</v>
      </c>
      <c r="UPS1536" s="229" t="s">
        <v>3960</v>
      </c>
      <c r="UPT1536" s="229" t="s">
        <v>558</v>
      </c>
      <c r="UPU1536" s="229" t="s">
        <v>52</v>
      </c>
      <c r="UPV1536" s="229" t="s">
        <v>3961</v>
      </c>
      <c r="UPX1536" s="229" t="s">
        <v>3962</v>
      </c>
      <c r="UPY1536" s="229" t="s">
        <v>918</v>
      </c>
      <c r="UPZ1536" s="229" t="s">
        <v>919</v>
      </c>
      <c r="UQA1536" s="229" t="s">
        <v>3963</v>
      </c>
      <c r="UQB1536" s="229" t="s">
        <v>559</v>
      </c>
      <c r="UQC1536" s="229" t="s">
        <v>294</v>
      </c>
      <c r="UQD1536" s="229" t="s">
        <v>289</v>
      </c>
      <c r="UQE1536" s="229" t="s">
        <v>35</v>
      </c>
      <c r="UQF1536" s="229" t="s">
        <v>29</v>
      </c>
      <c r="UQG1536" s="229" t="s">
        <v>181</v>
      </c>
      <c r="UQH1536" s="229" t="s">
        <v>3964</v>
      </c>
      <c r="UQI1536" s="229" t="s">
        <v>239</v>
      </c>
      <c r="UQJ1536" s="229" t="s">
        <v>1186</v>
      </c>
      <c r="UQK1536" s="229" t="s">
        <v>222</v>
      </c>
      <c r="UQL1536" s="229" t="s">
        <v>223</v>
      </c>
      <c r="UQM1536" s="229" t="s">
        <v>172</v>
      </c>
      <c r="UQN1536" s="229" t="s">
        <v>289</v>
      </c>
      <c r="UQO1536" s="229" t="s">
        <v>227</v>
      </c>
      <c r="UQS1536" s="229">
        <v>2024</v>
      </c>
      <c r="UQT1536" s="229" t="s">
        <v>57</v>
      </c>
      <c r="UQU1536" s="229" t="s">
        <v>3938</v>
      </c>
      <c r="UQV1536" s="229">
        <v>12974868</v>
      </c>
      <c r="UQW1536" s="229" t="s">
        <v>3959</v>
      </c>
      <c r="UQX1536" s="229" t="s">
        <v>310</v>
      </c>
      <c r="UQY1536" s="229" t="s">
        <v>3960</v>
      </c>
      <c r="UQZ1536" s="229" t="s">
        <v>558</v>
      </c>
      <c r="URA1536" s="229" t="s">
        <v>52</v>
      </c>
      <c r="URB1536" s="229" t="s">
        <v>3961</v>
      </c>
      <c r="URD1536" s="229" t="s">
        <v>3962</v>
      </c>
      <c r="URE1536" s="229" t="s">
        <v>918</v>
      </c>
      <c r="URF1536" s="229" t="s">
        <v>919</v>
      </c>
      <c r="URG1536" s="229" t="s">
        <v>3963</v>
      </c>
      <c r="URH1536" s="229" t="s">
        <v>559</v>
      </c>
      <c r="URI1536" s="229" t="s">
        <v>294</v>
      </c>
      <c r="URJ1536" s="229" t="s">
        <v>289</v>
      </c>
      <c r="URK1536" s="229" t="s">
        <v>35</v>
      </c>
      <c r="URL1536" s="229" t="s">
        <v>29</v>
      </c>
      <c r="URM1536" s="229" t="s">
        <v>181</v>
      </c>
      <c r="URN1536" s="229" t="s">
        <v>3964</v>
      </c>
      <c r="URO1536" s="229" t="s">
        <v>239</v>
      </c>
      <c r="URP1536" s="229" t="s">
        <v>1186</v>
      </c>
      <c r="URQ1536" s="229" t="s">
        <v>222</v>
      </c>
      <c r="URR1536" s="229" t="s">
        <v>223</v>
      </c>
      <c r="URS1536" s="229" t="s">
        <v>172</v>
      </c>
      <c r="URT1536" s="229" t="s">
        <v>289</v>
      </c>
      <c r="URU1536" s="229" t="s">
        <v>227</v>
      </c>
      <c r="URY1536" s="229">
        <v>2024</v>
      </c>
      <c r="URZ1536" s="229" t="s">
        <v>57</v>
      </c>
      <c r="USA1536" s="229" t="s">
        <v>3938</v>
      </c>
      <c r="USB1536" s="229">
        <v>12974868</v>
      </c>
      <c r="USC1536" s="229" t="s">
        <v>3959</v>
      </c>
      <c r="USD1536" s="229" t="s">
        <v>310</v>
      </c>
      <c r="USE1536" s="229" t="s">
        <v>3960</v>
      </c>
      <c r="USF1536" s="229" t="s">
        <v>558</v>
      </c>
      <c r="USG1536" s="229" t="s">
        <v>52</v>
      </c>
      <c r="USH1536" s="229" t="s">
        <v>3961</v>
      </c>
      <c r="USJ1536" s="229" t="s">
        <v>3962</v>
      </c>
      <c r="USK1536" s="229" t="s">
        <v>918</v>
      </c>
      <c r="USL1536" s="229" t="s">
        <v>919</v>
      </c>
      <c r="USM1536" s="229" t="s">
        <v>3963</v>
      </c>
      <c r="USN1536" s="229" t="s">
        <v>559</v>
      </c>
      <c r="USO1536" s="229" t="s">
        <v>294</v>
      </c>
      <c r="USP1536" s="229" t="s">
        <v>289</v>
      </c>
      <c r="USQ1536" s="229" t="s">
        <v>35</v>
      </c>
      <c r="USR1536" s="229" t="s">
        <v>29</v>
      </c>
      <c r="USS1536" s="229" t="s">
        <v>181</v>
      </c>
      <c r="UST1536" s="229" t="s">
        <v>3964</v>
      </c>
      <c r="USU1536" s="229" t="s">
        <v>239</v>
      </c>
      <c r="USV1536" s="229" t="s">
        <v>1186</v>
      </c>
      <c r="USW1536" s="229" t="s">
        <v>222</v>
      </c>
      <c r="USX1536" s="229" t="s">
        <v>223</v>
      </c>
      <c r="USY1536" s="229" t="s">
        <v>172</v>
      </c>
      <c r="USZ1536" s="229" t="s">
        <v>289</v>
      </c>
      <c r="UTA1536" s="229" t="s">
        <v>227</v>
      </c>
      <c r="UTE1536" s="229">
        <v>2024</v>
      </c>
      <c r="UTF1536" s="229" t="s">
        <v>57</v>
      </c>
      <c r="UTG1536" s="229" t="s">
        <v>3938</v>
      </c>
      <c r="UTH1536" s="229">
        <v>12974868</v>
      </c>
      <c r="UTI1536" s="229" t="s">
        <v>3959</v>
      </c>
      <c r="UTJ1536" s="229" t="s">
        <v>310</v>
      </c>
      <c r="UTK1536" s="229" t="s">
        <v>3960</v>
      </c>
      <c r="UTL1536" s="229" t="s">
        <v>558</v>
      </c>
      <c r="UTM1536" s="229" t="s">
        <v>52</v>
      </c>
      <c r="UTN1536" s="229" t="s">
        <v>3961</v>
      </c>
      <c r="UTP1536" s="229" t="s">
        <v>3962</v>
      </c>
      <c r="UTQ1536" s="229" t="s">
        <v>918</v>
      </c>
      <c r="UTR1536" s="229" t="s">
        <v>919</v>
      </c>
      <c r="UTS1536" s="229" t="s">
        <v>3963</v>
      </c>
      <c r="UTT1536" s="229" t="s">
        <v>559</v>
      </c>
      <c r="UTU1536" s="229" t="s">
        <v>294</v>
      </c>
      <c r="UTV1536" s="229" t="s">
        <v>289</v>
      </c>
      <c r="UTW1536" s="229" t="s">
        <v>35</v>
      </c>
      <c r="UTX1536" s="229" t="s">
        <v>29</v>
      </c>
      <c r="UTY1536" s="229" t="s">
        <v>181</v>
      </c>
      <c r="UTZ1536" s="229" t="s">
        <v>3964</v>
      </c>
      <c r="UUA1536" s="229" t="s">
        <v>239</v>
      </c>
      <c r="UUB1536" s="229" t="s">
        <v>1186</v>
      </c>
      <c r="UUC1536" s="229" t="s">
        <v>222</v>
      </c>
      <c r="UUD1536" s="229" t="s">
        <v>223</v>
      </c>
      <c r="UUE1536" s="229" t="s">
        <v>172</v>
      </c>
      <c r="UUF1536" s="229" t="s">
        <v>289</v>
      </c>
      <c r="UUG1536" s="229" t="s">
        <v>227</v>
      </c>
      <c r="UUK1536" s="229">
        <v>2024</v>
      </c>
      <c r="UUL1536" s="229" t="s">
        <v>57</v>
      </c>
      <c r="UUM1536" s="229" t="s">
        <v>3938</v>
      </c>
      <c r="UUN1536" s="229">
        <v>12974868</v>
      </c>
      <c r="UUO1536" s="229" t="s">
        <v>3959</v>
      </c>
      <c r="UUP1536" s="229" t="s">
        <v>310</v>
      </c>
      <c r="UUQ1536" s="229" t="s">
        <v>3960</v>
      </c>
      <c r="UUR1536" s="229" t="s">
        <v>558</v>
      </c>
      <c r="UUS1536" s="229" t="s">
        <v>52</v>
      </c>
      <c r="UUT1536" s="229" t="s">
        <v>3961</v>
      </c>
      <c r="UUV1536" s="229" t="s">
        <v>3962</v>
      </c>
      <c r="UUW1536" s="229" t="s">
        <v>918</v>
      </c>
      <c r="UUX1536" s="229" t="s">
        <v>919</v>
      </c>
      <c r="UUY1536" s="229" t="s">
        <v>3963</v>
      </c>
      <c r="UUZ1536" s="229" t="s">
        <v>559</v>
      </c>
      <c r="UVA1536" s="229" t="s">
        <v>294</v>
      </c>
      <c r="UVB1536" s="229" t="s">
        <v>289</v>
      </c>
      <c r="UVC1536" s="229" t="s">
        <v>35</v>
      </c>
      <c r="UVD1536" s="229" t="s">
        <v>29</v>
      </c>
      <c r="UVE1536" s="229" t="s">
        <v>181</v>
      </c>
      <c r="UVF1536" s="229" t="s">
        <v>3964</v>
      </c>
      <c r="UVG1536" s="229" t="s">
        <v>239</v>
      </c>
      <c r="UVH1536" s="229" t="s">
        <v>1186</v>
      </c>
      <c r="UVI1536" s="229" t="s">
        <v>222</v>
      </c>
      <c r="UVJ1536" s="229" t="s">
        <v>223</v>
      </c>
      <c r="UVK1536" s="229" t="s">
        <v>172</v>
      </c>
      <c r="UVL1536" s="229" t="s">
        <v>289</v>
      </c>
      <c r="UVM1536" s="229" t="s">
        <v>227</v>
      </c>
      <c r="UVQ1536" s="229">
        <v>2024</v>
      </c>
      <c r="UVR1536" s="229" t="s">
        <v>57</v>
      </c>
      <c r="UVS1536" s="229" t="s">
        <v>3938</v>
      </c>
      <c r="UVT1536" s="229">
        <v>12974868</v>
      </c>
      <c r="UVU1536" s="229" t="s">
        <v>3959</v>
      </c>
      <c r="UVV1536" s="229" t="s">
        <v>310</v>
      </c>
      <c r="UVW1536" s="229" t="s">
        <v>3960</v>
      </c>
      <c r="UVX1536" s="229" t="s">
        <v>558</v>
      </c>
      <c r="UVY1536" s="229" t="s">
        <v>52</v>
      </c>
      <c r="UVZ1536" s="229" t="s">
        <v>3961</v>
      </c>
      <c r="UWB1536" s="229" t="s">
        <v>3962</v>
      </c>
      <c r="UWC1536" s="229" t="s">
        <v>918</v>
      </c>
      <c r="UWD1536" s="229" t="s">
        <v>919</v>
      </c>
      <c r="UWE1536" s="229" t="s">
        <v>3963</v>
      </c>
      <c r="UWF1536" s="229" t="s">
        <v>559</v>
      </c>
      <c r="UWG1536" s="229" t="s">
        <v>294</v>
      </c>
      <c r="UWH1536" s="229" t="s">
        <v>289</v>
      </c>
      <c r="UWI1536" s="229" t="s">
        <v>35</v>
      </c>
      <c r="UWJ1536" s="229" t="s">
        <v>29</v>
      </c>
      <c r="UWK1536" s="229" t="s">
        <v>181</v>
      </c>
      <c r="UWL1536" s="229" t="s">
        <v>3964</v>
      </c>
      <c r="UWM1536" s="229" t="s">
        <v>239</v>
      </c>
      <c r="UWN1536" s="229" t="s">
        <v>1186</v>
      </c>
      <c r="UWO1536" s="229" t="s">
        <v>222</v>
      </c>
      <c r="UWP1536" s="229" t="s">
        <v>223</v>
      </c>
      <c r="UWQ1536" s="229" t="s">
        <v>172</v>
      </c>
      <c r="UWR1536" s="229" t="s">
        <v>289</v>
      </c>
      <c r="UWS1536" s="229" t="s">
        <v>227</v>
      </c>
      <c r="UWW1536" s="229">
        <v>2024</v>
      </c>
      <c r="UWX1536" s="229" t="s">
        <v>57</v>
      </c>
      <c r="UWY1536" s="229" t="s">
        <v>3938</v>
      </c>
      <c r="UWZ1536" s="229">
        <v>12974868</v>
      </c>
      <c r="UXA1536" s="229" t="s">
        <v>3959</v>
      </c>
      <c r="UXB1536" s="229" t="s">
        <v>310</v>
      </c>
      <c r="UXC1536" s="229" t="s">
        <v>3960</v>
      </c>
      <c r="UXD1536" s="229" t="s">
        <v>558</v>
      </c>
      <c r="UXE1536" s="229" t="s">
        <v>52</v>
      </c>
      <c r="UXF1536" s="229" t="s">
        <v>3961</v>
      </c>
      <c r="UXH1536" s="229" t="s">
        <v>3962</v>
      </c>
      <c r="UXI1536" s="229" t="s">
        <v>918</v>
      </c>
      <c r="UXJ1536" s="229" t="s">
        <v>919</v>
      </c>
      <c r="UXK1536" s="229" t="s">
        <v>3963</v>
      </c>
      <c r="UXL1536" s="229" t="s">
        <v>559</v>
      </c>
      <c r="UXM1536" s="229" t="s">
        <v>294</v>
      </c>
      <c r="UXN1536" s="229" t="s">
        <v>289</v>
      </c>
      <c r="UXO1536" s="229" t="s">
        <v>35</v>
      </c>
      <c r="UXP1536" s="229" t="s">
        <v>29</v>
      </c>
      <c r="UXQ1536" s="229" t="s">
        <v>181</v>
      </c>
      <c r="UXR1536" s="229" t="s">
        <v>3964</v>
      </c>
      <c r="UXS1536" s="229" t="s">
        <v>239</v>
      </c>
      <c r="UXT1536" s="229" t="s">
        <v>1186</v>
      </c>
      <c r="UXU1536" s="229" t="s">
        <v>222</v>
      </c>
      <c r="UXV1536" s="229" t="s">
        <v>223</v>
      </c>
      <c r="UXW1536" s="229" t="s">
        <v>172</v>
      </c>
      <c r="UXX1536" s="229" t="s">
        <v>289</v>
      </c>
      <c r="UXY1536" s="229" t="s">
        <v>227</v>
      </c>
      <c r="UYC1536" s="229">
        <v>2024</v>
      </c>
      <c r="UYD1536" s="229" t="s">
        <v>57</v>
      </c>
      <c r="UYE1536" s="229" t="s">
        <v>3938</v>
      </c>
      <c r="UYF1536" s="229">
        <v>12974868</v>
      </c>
      <c r="UYG1536" s="229" t="s">
        <v>3959</v>
      </c>
      <c r="UYH1536" s="229" t="s">
        <v>310</v>
      </c>
      <c r="UYI1536" s="229" t="s">
        <v>3960</v>
      </c>
      <c r="UYJ1536" s="229" t="s">
        <v>558</v>
      </c>
      <c r="UYK1536" s="229" t="s">
        <v>52</v>
      </c>
      <c r="UYL1536" s="229" t="s">
        <v>3961</v>
      </c>
      <c r="UYN1536" s="229" t="s">
        <v>3962</v>
      </c>
      <c r="UYO1536" s="229" t="s">
        <v>918</v>
      </c>
      <c r="UYP1536" s="229" t="s">
        <v>919</v>
      </c>
      <c r="UYQ1536" s="229" t="s">
        <v>3963</v>
      </c>
      <c r="UYR1536" s="229" t="s">
        <v>559</v>
      </c>
      <c r="UYS1536" s="229" t="s">
        <v>294</v>
      </c>
      <c r="UYT1536" s="229" t="s">
        <v>289</v>
      </c>
      <c r="UYU1536" s="229" t="s">
        <v>35</v>
      </c>
      <c r="UYV1536" s="229" t="s">
        <v>29</v>
      </c>
      <c r="UYW1536" s="229" t="s">
        <v>181</v>
      </c>
      <c r="UYX1536" s="229" t="s">
        <v>3964</v>
      </c>
      <c r="UYY1536" s="229" t="s">
        <v>239</v>
      </c>
      <c r="UYZ1536" s="229" t="s">
        <v>1186</v>
      </c>
      <c r="UZA1536" s="229" t="s">
        <v>222</v>
      </c>
      <c r="UZB1536" s="229" t="s">
        <v>223</v>
      </c>
      <c r="UZC1536" s="229" t="s">
        <v>172</v>
      </c>
      <c r="UZD1536" s="229" t="s">
        <v>289</v>
      </c>
      <c r="UZE1536" s="229" t="s">
        <v>227</v>
      </c>
      <c r="UZI1536" s="229">
        <v>2024</v>
      </c>
      <c r="UZJ1536" s="229" t="s">
        <v>57</v>
      </c>
      <c r="UZK1536" s="229" t="s">
        <v>3938</v>
      </c>
      <c r="UZL1536" s="229">
        <v>12974868</v>
      </c>
      <c r="UZM1536" s="229" t="s">
        <v>3959</v>
      </c>
      <c r="UZN1536" s="229" t="s">
        <v>310</v>
      </c>
      <c r="UZO1536" s="229" t="s">
        <v>3960</v>
      </c>
      <c r="UZP1536" s="229" t="s">
        <v>558</v>
      </c>
      <c r="UZQ1536" s="229" t="s">
        <v>52</v>
      </c>
      <c r="UZR1536" s="229" t="s">
        <v>3961</v>
      </c>
      <c r="UZT1536" s="229" t="s">
        <v>3962</v>
      </c>
      <c r="UZU1536" s="229" t="s">
        <v>918</v>
      </c>
      <c r="UZV1536" s="229" t="s">
        <v>919</v>
      </c>
      <c r="UZW1536" s="229" t="s">
        <v>3963</v>
      </c>
      <c r="UZX1536" s="229" t="s">
        <v>559</v>
      </c>
      <c r="UZY1536" s="229" t="s">
        <v>294</v>
      </c>
      <c r="UZZ1536" s="229" t="s">
        <v>289</v>
      </c>
      <c r="VAA1536" s="229" t="s">
        <v>35</v>
      </c>
      <c r="VAB1536" s="229" t="s">
        <v>29</v>
      </c>
      <c r="VAC1536" s="229" t="s">
        <v>181</v>
      </c>
      <c r="VAD1536" s="229" t="s">
        <v>3964</v>
      </c>
      <c r="VAE1536" s="229" t="s">
        <v>239</v>
      </c>
      <c r="VAF1536" s="229" t="s">
        <v>1186</v>
      </c>
      <c r="VAG1536" s="229" t="s">
        <v>222</v>
      </c>
      <c r="VAH1536" s="229" t="s">
        <v>223</v>
      </c>
      <c r="VAI1536" s="229" t="s">
        <v>172</v>
      </c>
      <c r="VAJ1536" s="229" t="s">
        <v>289</v>
      </c>
      <c r="VAK1536" s="229" t="s">
        <v>227</v>
      </c>
      <c r="VAO1536" s="229">
        <v>2024</v>
      </c>
      <c r="VAP1536" s="229" t="s">
        <v>57</v>
      </c>
      <c r="VAQ1536" s="229" t="s">
        <v>3938</v>
      </c>
      <c r="VAR1536" s="229">
        <v>12974868</v>
      </c>
      <c r="VAS1536" s="229" t="s">
        <v>3959</v>
      </c>
      <c r="VAT1536" s="229" t="s">
        <v>310</v>
      </c>
      <c r="VAU1536" s="229" t="s">
        <v>3960</v>
      </c>
      <c r="VAV1536" s="229" t="s">
        <v>558</v>
      </c>
      <c r="VAW1536" s="229" t="s">
        <v>52</v>
      </c>
      <c r="VAX1536" s="229" t="s">
        <v>3961</v>
      </c>
      <c r="VAZ1536" s="229" t="s">
        <v>3962</v>
      </c>
      <c r="VBA1536" s="229" t="s">
        <v>918</v>
      </c>
      <c r="VBB1536" s="229" t="s">
        <v>919</v>
      </c>
      <c r="VBC1536" s="229" t="s">
        <v>3963</v>
      </c>
      <c r="VBD1536" s="229" t="s">
        <v>559</v>
      </c>
      <c r="VBE1536" s="229" t="s">
        <v>294</v>
      </c>
      <c r="VBF1536" s="229" t="s">
        <v>289</v>
      </c>
      <c r="VBG1536" s="229" t="s">
        <v>35</v>
      </c>
      <c r="VBH1536" s="229" t="s">
        <v>29</v>
      </c>
      <c r="VBI1536" s="229" t="s">
        <v>181</v>
      </c>
      <c r="VBJ1536" s="229" t="s">
        <v>3964</v>
      </c>
      <c r="VBK1536" s="229" t="s">
        <v>239</v>
      </c>
      <c r="VBL1536" s="229" t="s">
        <v>1186</v>
      </c>
      <c r="VBM1536" s="229" t="s">
        <v>222</v>
      </c>
      <c r="VBN1536" s="229" t="s">
        <v>223</v>
      </c>
      <c r="VBO1536" s="229" t="s">
        <v>172</v>
      </c>
      <c r="VBP1536" s="229" t="s">
        <v>289</v>
      </c>
      <c r="VBQ1536" s="229" t="s">
        <v>227</v>
      </c>
      <c r="VBU1536" s="229">
        <v>2024</v>
      </c>
      <c r="VBV1536" s="229" t="s">
        <v>57</v>
      </c>
      <c r="VBW1536" s="229" t="s">
        <v>3938</v>
      </c>
      <c r="VBX1536" s="229">
        <v>12974868</v>
      </c>
      <c r="VBY1536" s="229" t="s">
        <v>3959</v>
      </c>
      <c r="VBZ1536" s="229" t="s">
        <v>310</v>
      </c>
      <c r="VCA1536" s="229" t="s">
        <v>3960</v>
      </c>
      <c r="VCB1536" s="229" t="s">
        <v>558</v>
      </c>
      <c r="VCC1536" s="229" t="s">
        <v>52</v>
      </c>
      <c r="VCD1536" s="229" t="s">
        <v>3961</v>
      </c>
      <c r="VCF1536" s="229" t="s">
        <v>3962</v>
      </c>
      <c r="VCG1536" s="229" t="s">
        <v>918</v>
      </c>
      <c r="VCH1536" s="229" t="s">
        <v>919</v>
      </c>
      <c r="VCI1536" s="229" t="s">
        <v>3963</v>
      </c>
      <c r="VCJ1536" s="229" t="s">
        <v>559</v>
      </c>
      <c r="VCK1536" s="229" t="s">
        <v>294</v>
      </c>
      <c r="VCL1536" s="229" t="s">
        <v>289</v>
      </c>
      <c r="VCM1536" s="229" t="s">
        <v>35</v>
      </c>
      <c r="VCN1536" s="229" t="s">
        <v>29</v>
      </c>
      <c r="VCO1536" s="229" t="s">
        <v>181</v>
      </c>
      <c r="VCP1536" s="229" t="s">
        <v>3964</v>
      </c>
      <c r="VCQ1536" s="229" t="s">
        <v>239</v>
      </c>
      <c r="VCR1536" s="229" t="s">
        <v>1186</v>
      </c>
      <c r="VCS1536" s="229" t="s">
        <v>222</v>
      </c>
      <c r="VCT1536" s="229" t="s">
        <v>223</v>
      </c>
      <c r="VCU1536" s="229" t="s">
        <v>172</v>
      </c>
      <c r="VCV1536" s="229" t="s">
        <v>289</v>
      </c>
      <c r="VCW1536" s="229" t="s">
        <v>227</v>
      </c>
      <c r="VDA1536" s="229">
        <v>2024</v>
      </c>
      <c r="VDB1536" s="229" t="s">
        <v>57</v>
      </c>
      <c r="VDC1536" s="229" t="s">
        <v>3938</v>
      </c>
      <c r="VDD1536" s="229">
        <v>12974868</v>
      </c>
      <c r="VDE1536" s="229" t="s">
        <v>3959</v>
      </c>
      <c r="VDF1536" s="229" t="s">
        <v>310</v>
      </c>
      <c r="VDG1536" s="229" t="s">
        <v>3960</v>
      </c>
      <c r="VDH1536" s="229" t="s">
        <v>558</v>
      </c>
      <c r="VDI1536" s="229" t="s">
        <v>52</v>
      </c>
      <c r="VDJ1536" s="229" t="s">
        <v>3961</v>
      </c>
      <c r="VDL1536" s="229" t="s">
        <v>3962</v>
      </c>
      <c r="VDM1536" s="229" t="s">
        <v>918</v>
      </c>
      <c r="VDN1536" s="229" t="s">
        <v>919</v>
      </c>
      <c r="VDO1536" s="229" t="s">
        <v>3963</v>
      </c>
      <c r="VDP1536" s="229" t="s">
        <v>559</v>
      </c>
      <c r="VDQ1536" s="229" t="s">
        <v>294</v>
      </c>
      <c r="VDR1536" s="229" t="s">
        <v>289</v>
      </c>
      <c r="VDS1536" s="229" t="s">
        <v>35</v>
      </c>
      <c r="VDT1536" s="229" t="s">
        <v>29</v>
      </c>
      <c r="VDU1536" s="229" t="s">
        <v>181</v>
      </c>
      <c r="VDV1536" s="229" t="s">
        <v>3964</v>
      </c>
      <c r="VDW1536" s="229" t="s">
        <v>239</v>
      </c>
      <c r="VDX1536" s="229" t="s">
        <v>1186</v>
      </c>
      <c r="VDY1536" s="229" t="s">
        <v>222</v>
      </c>
      <c r="VDZ1536" s="229" t="s">
        <v>223</v>
      </c>
      <c r="VEA1536" s="229" t="s">
        <v>172</v>
      </c>
      <c r="VEB1536" s="229" t="s">
        <v>289</v>
      </c>
      <c r="VEC1536" s="229" t="s">
        <v>227</v>
      </c>
      <c r="VEG1536" s="229">
        <v>2024</v>
      </c>
      <c r="VEH1536" s="229" t="s">
        <v>57</v>
      </c>
      <c r="VEI1536" s="229" t="s">
        <v>3938</v>
      </c>
      <c r="VEJ1536" s="229">
        <v>12974868</v>
      </c>
      <c r="VEK1536" s="229" t="s">
        <v>3959</v>
      </c>
      <c r="VEL1536" s="229" t="s">
        <v>310</v>
      </c>
      <c r="VEM1536" s="229" t="s">
        <v>3960</v>
      </c>
      <c r="VEN1536" s="229" t="s">
        <v>558</v>
      </c>
      <c r="VEO1536" s="229" t="s">
        <v>52</v>
      </c>
      <c r="VEP1536" s="229" t="s">
        <v>3961</v>
      </c>
      <c r="VER1536" s="229" t="s">
        <v>3962</v>
      </c>
      <c r="VES1536" s="229" t="s">
        <v>918</v>
      </c>
      <c r="VET1536" s="229" t="s">
        <v>919</v>
      </c>
      <c r="VEU1536" s="229" t="s">
        <v>3963</v>
      </c>
      <c r="VEV1536" s="229" t="s">
        <v>559</v>
      </c>
      <c r="VEW1536" s="229" t="s">
        <v>294</v>
      </c>
      <c r="VEX1536" s="229" t="s">
        <v>289</v>
      </c>
      <c r="VEY1536" s="229" t="s">
        <v>35</v>
      </c>
      <c r="VEZ1536" s="229" t="s">
        <v>29</v>
      </c>
      <c r="VFA1536" s="229" t="s">
        <v>181</v>
      </c>
      <c r="VFB1536" s="229" t="s">
        <v>3964</v>
      </c>
      <c r="VFC1536" s="229" t="s">
        <v>239</v>
      </c>
      <c r="VFD1536" s="229" t="s">
        <v>1186</v>
      </c>
      <c r="VFE1536" s="229" t="s">
        <v>222</v>
      </c>
      <c r="VFF1536" s="229" t="s">
        <v>223</v>
      </c>
      <c r="VFG1536" s="229" t="s">
        <v>172</v>
      </c>
      <c r="VFH1536" s="229" t="s">
        <v>289</v>
      </c>
      <c r="VFI1536" s="229" t="s">
        <v>227</v>
      </c>
      <c r="VFM1536" s="229">
        <v>2024</v>
      </c>
      <c r="VFN1536" s="229" t="s">
        <v>57</v>
      </c>
      <c r="VFO1536" s="229" t="s">
        <v>3938</v>
      </c>
      <c r="VFP1536" s="229">
        <v>12974868</v>
      </c>
      <c r="VFQ1536" s="229" t="s">
        <v>3959</v>
      </c>
      <c r="VFR1536" s="229" t="s">
        <v>310</v>
      </c>
      <c r="VFS1536" s="229" t="s">
        <v>3960</v>
      </c>
      <c r="VFT1536" s="229" t="s">
        <v>558</v>
      </c>
      <c r="VFU1536" s="229" t="s">
        <v>52</v>
      </c>
      <c r="VFV1536" s="229" t="s">
        <v>3961</v>
      </c>
      <c r="VFX1536" s="229" t="s">
        <v>3962</v>
      </c>
      <c r="VFY1536" s="229" t="s">
        <v>918</v>
      </c>
      <c r="VFZ1536" s="229" t="s">
        <v>919</v>
      </c>
      <c r="VGA1536" s="229" t="s">
        <v>3963</v>
      </c>
      <c r="VGB1536" s="229" t="s">
        <v>559</v>
      </c>
      <c r="VGC1536" s="229" t="s">
        <v>294</v>
      </c>
      <c r="VGD1536" s="229" t="s">
        <v>289</v>
      </c>
      <c r="VGE1536" s="229" t="s">
        <v>35</v>
      </c>
      <c r="VGF1536" s="229" t="s">
        <v>29</v>
      </c>
      <c r="VGG1536" s="229" t="s">
        <v>181</v>
      </c>
      <c r="VGH1536" s="229" t="s">
        <v>3964</v>
      </c>
      <c r="VGI1536" s="229" t="s">
        <v>239</v>
      </c>
      <c r="VGJ1536" s="229" t="s">
        <v>1186</v>
      </c>
      <c r="VGK1536" s="229" t="s">
        <v>222</v>
      </c>
      <c r="VGL1536" s="229" t="s">
        <v>223</v>
      </c>
      <c r="VGM1536" s="229" t="s">
        <v>172</v>
      </c>
      <c r="VGN1536" s="229" t="s">
        <v>289</v>
      </c>
      <c r="VGO1536" s="229" t="s">
        <v>227</v>
      </c>
      <c r="VGS1536" s="229">
        <v>2024</v>
      </c>
      <c r="VGT1536" s="229" t="s">
        <v>57</v>
      </c>
      <c r="VGU1536" s="229" t="s">
        <v>3938</v>
      </c>
      <c r="VGV1536" s="229">
        <v>12974868</v>
      </c>
      <c r="VGW1536" s="229" t="s">
        <v>3959</v>
      </c>
      <c r="VGX1536" s="229" t="s">
        <v>310</v>
      </c>
      <c r="VGY1536" s="229" t="s">
        <v>3960</v>
      </c>
      <c r="VGZ1536" s="229" t="s">
        <v>558</v>
      </c>
      <c r="VHA1536" s="229" t="s">
        <v>52</v>
      </c>
      <c r="VHB1536" s="229" t="s">
        <v>3961</v>
      </c>
      <c r="VHD1536" s="229" t="s">
        <v>3962</v>
      </c>
      <c r="VHE1536" s="229" t="s">
        <v>918</v>
      </c>
      <c r="VHF1536" s="229" t="s">
        <v>919</v>
      </c>
      <c r="VHG1536" s="229" t="s">
        <v>3963</v>
      </c>
      <c r="VHH1536" s="229" t="s">
        <v>559</v>
      </c>
      <c r="VHI1536" s="229" t="s">
        <v>294</v>
      </c>
      <c r="VHJ1536" s="229" t="s">
        <v>289</v>
      </c>
      <c r="VHK1536" s="229" t="s">
        <v>35</v>
      </c>
      <c r="VHL1536" s="229" t="s">
        <v>29</v>
      </c>
      <c r="VHM1536" s="229" t="s">
        <v>181</v>
      </c>
      <c r="VHN1536" s="229" t="s">
        <v>3964</v>
      </c>
      <c r="VHO1536" s="229" t="s">
        <v>239</v>
      </c>
      <c r="VHP1536" s="229" t="s">
        <v>1186</v>
      </c>
      <c r="VHQ1536" s="229" t="s">
        <v>222</v>
      </c>
      <c r="VHR1536" s="229" t="s">
        <v>223</v>
      </c>
      <c r="VHS1536" s="229" t="s">
        <v>172</v>
      </c>
      <c r="VHT1536" s="229" t="s">
        <v>289</v>
      </c>
      <c r="VHU1536" s="229" t="s">
        <v>227</v>
      </c>
      <c r="VHY1536" s="229">
        <v>2024</v>
      </c>
      <c r="VHZ1536" s="229" t="s">
        <v>57</v>
      </c>
      <c r="VIA1536" s="229" t="s">
        <v>3938</v>
      </c>
      <c r="VIB1536" s="229">
        <v>12974868</v>
      </c>
      <c r="VIC1536" s="229" t="s">
        <v>3959</v>
      </c>
      <c r="VID1536" s="229" t="s">
        <v>310</v>
      </c>
      <c r="VIE1536" s="229" t="s">
        <v>3960</v>
      </c>
      <c r="VIF1536" s="229" t="s">
        <v>558</v>
      </c>
      <c r="VIG1536" s="229" t="s">
        <v>52</v>
      </c>
      <c r="VIH1536" s="229" t="s">
        <v>3961</v>
      </c>
      <c r="VIJ1536" s="229" t="s">
        <v>3962</v>
      </c>
      <c r="VIK1536" s="229" t="s">
        <v>918</v>
      </c>
      <c r="VIL1536" s="229" t="s">
        <v>919</v>
      </c>
      <c r="VIM1536" s="229" t="s">
        <v>3963</v>
      </c>
      <c r="VIN1536" s="229" t="s">
        <v>559</v>
      </c>
      <c r="VIO1536" s="229" t="s">
        <v>294</v>
      </c>
      <c r="VIP1536" s="229" t="s">
        <v>289</v>
      </c>
      <c r="VIQ1536" s="229" t="s">
        <v>35</v>
      </c>
      <c r="VIR1536" s="229" t="s">
        <v>29</v>
      </c>
      <c r="VIS1536" s="229" t="s">
        <v>181</v>
      </c>
      <c r="VIT1536" s="229" t="s">
        <v>3964</v>
      </c>
      <c r="VIU1536" s="229" t="s">
        <v>239</v>
      </c>
      <c r="VIV1536" s="229" t="s">
        <v>1186</v>
      </c>
      <c r="VIW1536" s="229" t="s">
        <v>222</v>
      </c>
      <c r="VIX1536" s="229" t="s">
        <v>223</v>
      </c>
      <c r="VIY1536" s="229" t="s">
        <v>172</v>
      </c>
      <c r="VIZ1536" s="229" t="s">
        <v>289</v>
      </c>
      <c r="VJA1536" s="229" t="s">
        <v>227</v>
      </c>
      <c r="VJE1536" s="229">
        <v>2024</v>
      </c>
      <c r="VJF1536" s="229" t="s">
        <v>57</v>
      </c>
      <c r="VJG1536" s="229" t="s">
        <v>3938</v>
      </c>
      <c r="VJH1536" s="229">
        <v>12974868</v>
      </c>
      <c r="VJI1536" s="229" t="s">
        <v>3959</v>
      </c>
      <c r="VJJ1536" s="229" t="s">
        <v>310</v>
      </c>
      <c r="VJK1536" s="229" t="s">
        <v>3960</v>
      </c>
      <c r="VJL1536" s="229" t="s">
        <v>558</v>
      </c>
      <c r="VJM1536" s="229" t="s">
        <v>52</v>
      </c>
      <c r="VJN1536" s="229" t="s">
        <v>3961</v>
      </c>
      <c r="VJP1536" s="229" t="s">
        <v>3962</v>
      </c>
      <c r="VJQ1536" s="229" t="s">
        <v>918</v>
      </c>
      <c r="VJR1536" s="229" t="s">
        <v>919</v>
      </c>
      <c r="VJS1536" s="229" t="s">
        <v>3963</v>
      </c>
      <c r="VJT1536" s="229" t="s">
        <v>559</v>
      </c>
      <c r="VJU1536" s="229" t="s">
        <v>294</v>
      </c>
      <c r="VJV1536" s="229" t="s">
        <v>289</v>
      </c>
      <c r="VJW1536" s="229" t="s">
        <v>35</v>
      </c>
      <c r="VJX1536" s="229" t="s">
        <v>29</v>
      </c>
      <c r="VJY1536" s="229" t="s">
        <v>181</v>
      </c>
      <c r="VJZ1536" s="229" t="s">
        <v>3964</v>
      </c>
      <c r="VKA1536" s="229" t="s">
        <v>239</v>
      </c>
      <c r="VKB1536" s="229" t="s">
        <v>1186</v>
      </c>
      <c r="VKC1536" s="229" t="s">
        <v>222</v>
      </c>
      <c r="VKD1536" s="229" t="s">
        <v>223</v>
      </c>
      <c r="VKE1536" s="229" t="s">
        <v>172</v>
      </c>
      <c r="VKF1536" s="229" t="s">
        <v>289</v>
      </c>
      <c r="VKG1536" s="229" t="s">
        <v>227</v>
      </c>
      <c r="VKK1536" s="229">
        <v>2024</v>
      </c>
      <c r="VKL1536" s="229" t="s">
        <v>57</v>
      </c>
      <c r="VKM1536" s="229" t="s">
        <v>3938</v>
      </c>
      <c r="VKN1536" s="229">
        <v>12974868</v>
      </c>
      <c r="VKO1536" s="229" t="s">
        <v>3959</v>
      </c>
      <c r="VKP1536" s="229" t="s">
        <v>310</v>
      </c>
      <c r="VKQ1536" s="229" t="s">
        <v>3960</v>
      </c>
      <c r="VKR1536" s="229" t="s">
        <v>558</v>
      </c>
      <c r="VKS1536" s="229" t="s">
        <v>52</v>
      </c>
      <c r="VKT1536" s="229" t="s">
        <v>3961</v>
      </c>
      <c r="VKV1536" s="229" t="s">
        <v>3962</v>
      </c>
      <c r="VKW1536" s="229" t="s">
        <v>918</v>
      </c>
      <c r="VKX1536" s="229" t="s">
        <v>919</v>
      </c>
      <c r="VKY1536" s="229" t="s">
        <v>3963</v>
      </c>
      <c r="VKZ1536" s="229" t="s">
        <v>559</v>
      </c>
      <c r="VLA1536" s="229" t="s">
        <v>294</v>
      </c>
      <c r="VLB1536" s="229" t="s">
        <v>289</v>
      </c>
      <c r="VLC1536" s="229" t="s">
        <v>35</v>
      </c>
      <c r="VLD1536" s="229" t="s">
        <v>29</v>
      </c>
      <c r="VLE1536" s="229" t="s">
        <v>181</v>
      </c>
      <c r="VLF1536" s="229" t="s">
        <v>3964</v>
      </c>
      <c r="VLG1536" s="229" t="s">
        <v>239</v>
      </c>
      <c r="VLH1536" s="229" t="s">
        <v>1186</v>
      </c>
      <c r="VLI1536" s="229" t="s">
        <v>222</v>
      </c>
      <c r="VLJ1536" s="229" t="s">
        <v>223</v>
      </c>
      <c r="VLK1536" s="229" t="s">
        <v>172</v>
      </c>
      <c r="VLL1536" s="229" t="s">
        <v>289</v>
      </c>
      <c r="VLM1536" s="229" t="s">
        <v>227</v>
      </c>
      <c r="VLQ1536" s="229">
        <v>2024</v>
      </c>
      <c r="VLR1536" s="229" t="s">
        <v>57</v>
      </c>
      <c r="VLS1536" s="229" t="s">
        <v>3938</v>
      </c>
      <c r="VLT1536" s="229">
        <v>12974868</v>
      </c>
      <c r="VLU1536" s="229" t="s">
        <v>3959</v>
      </c>
      <c r="VLV1536" s="229" t="s">
        <v>310</v>
      </c>
      <c r="VLW1536" s="229" t="s">
        <v>3960</v>
      </c>
      <c r="VLX1536" s="229" t="s">
        <v>558</v>
      </c>
      <c r="VLY1536" s="229" t="s">
        <v>52</v>
      </c>
      <c r="VLZ1536" s="229" t="s">
        <v>3961</v>
      </c>
      <c r="VMB1536" s="229" t="s">
        <v>3962</v>
      </c>
      <c r="VMC1536" s="229" t="s">
        <v>918</v>
      </c>
      <c r="VMD1536" s="229" t="s">
        <v>919</v>
      </c>
      <c r="VME1536" s="229" t="s">
        <v>3963</v>
      </c>
      <c r="VMF1536" s="229" t="s">
        <v>559</v>
      </c>
      <c r="VMG1536" s="229" t="s">
        <v>294</v>
      </c>
      <c r="VMH1536" s="229" t="s">
        <v>289</v>
      </c>
      <c r="VMI1536" s="229" t="s">
        <v>35</v>
      </c>
      <c r="VMJ1536" s="229" t="s">
        <v>29</v>
      </c>
      <c r="VMK1536" s="229" t="s">
        <v>181</v>
      </c>
      <c r="VML1536" s="229" t="s">
        <v>3964</v>
      </c>
      <c r="VMM1536" s="229" t="s">
        <v>239</v>
      </c>
      <c r="VMN1536" s="229" t="s">
        <v>1186</v>
      </c>
      <c r="VMO1536" s="229" t="s">
        <v>222</v>
      </c>
      <c r="VMP1536" s="229" t="s">
        <v>223</v>
      </c>
      <c r="VMQ1536" s="229" t="s">
        <v>172</v>
      </c>
      <c r="VMR1536" s="229" t="s">
        <v>289</v>
      </c>
      <c r="VMS1536" s="229" t="s">
        <v>227</v>
      </c>
      <c r="VMW1536" s="229">
        <v>2024</v>
      </c>
      <c r="VMX1536" s="229" t="s">
        <v>57</v>
      </c>
      <c r="VMY1536" s="229" t="s">
        <v>3938</v>
      </c>
      <c r="VMZ1536" s="229">
        <v>12974868</v>
      </c>
      <c r="VNA1536" s="229" t="s">
        <v>3959</v>
      </c>
      <c r="VNB1536" s="229" t="s">
        <v>310</v>
      </c>
      <c r="VNC1536" s="229" t="s">
        <v>3960</v>
      </c>
      <c r="VND1536" s="229" t="s">
        <v>558</v>
      </c>
      <c r="VNE1536" s="229" t="s">
        <v>52</v>
      </c>
      <c r="VNF1536" s="229" t="s">
        <v>3961</v>
      </c>
      <c r="VNH1536" s="229" t="s">
        <v>3962</v>
      </c>
      <c r="VNI1536" s="229" t="s">
        <v>918</v>
      </c>
      <c r="VNJ1536" s="229" t="s">
        <v>919</v>
      </c>
      <c r="VNK1536" s="229" t="s">
        <v>3963</v>
      </c>
      <c r="VNL1536" s="229" t="s">
        <v>559</v>
      </c>
      <c r="VNM1536" s="229" t="s">
        <v>294</v>
      </c>
      <c r="VNN1536" s="229" t="s">
        <v>289</v>
      </c>
      <c r="VNO1536" s="229" t="s">
        <v>35</v>
      </c>
      <c r="VNP1536" s="229" t="s">
        <v>29</v>
      </c>
      <c r="VNQ1536" s="229" t="s">
        <v>181</v>
      </c>
      <c r="VNR1536" s="229" t="s">
        <v>3964</v>
      </c>
      <c r="VNS1536" s="229" t="s">
        <v>239</v>
      </c>
      <c r="VNT1536" s="229" t="s">
        <v>1186</v>
      </c>
      <c r="VNU1536" s="229" t="s">
        <v>222</v>
      </c>
      <c r="VNV1536" s="229" t="s">
        <v>223</v>
      </c>
      <c r="VNW1536" s="229" t="s">
        <v>172</v>
      </c>
      <c r="VNX1536" s="229" t="s">
        <v>289</v>
      </c>
      <c r="VNY1536" s="229" t="s">
        <v>227</v>
      </c>
      <c r="VOC1536" s="229">
        <v>2024</v>
      </c>
      <c r="VOD1536" s="229" t="s">
        <v>57</v>
      </c>
      <c r="VOE1536" s="229" t="s">
        <v>3938</v>
      </c>
      <c r="VOF1536" s="229">
        <v>12974868</v>
      </c>
      <c r="VOG1536" s="229" t="s">
        <v>3959</v>
      </c>
      <c r="VOH1536" s="229" t="s">
        <v>310</v>
      </c>
      <c r="VOI1536" s="229" t="s">
        <v>3960</v>
      </c>
      <c r="VOJ1536" s="229" t="s">
        <v>558</v>
      </c>
      <c r="VOK1536" s="229" t="s">
        <v>52</v>
      </c>
      <c r="VOL1536" s="229" t="s">
        <v>3961</v>
      </c>
      <c r="VON1536" s="229" t="s">
        <v>3962</v>
      </c>
      <c r="VOO1536" s="229" t="s">
        <v>918</v>
      </c>
      <c r="VOP1536" s="229" t="s">
        <v>919</v>
      </c>
      <c r="VOQ1536" s="229" t="s">
        <v>3963</v>
      </c>
      <c r="VOR1536" s="229" t="s">
        <v>559</v>
      </c>
      <c r="VOS1536" s="229" t="s">
        <v>294</v>
      </c>
      <c r="VOT1536" s="229" t="s">
        <v>289</v>
      </c>
      <c r="VOU1536" s="229" t="s">
        <v>35</v>
      </c>
      <c r="VOV1536" s="229" t="s">
        <v>29</v>
      </c>
      <c r="VOW1536" s="229" t="s">
        <v>181</v>
      </c>
      <c r="VOX1536" s="229" t="s">
        <v>3964</v>
      </c>
      <c r="VOY1536" s="229" t="s">
        <v>239</v>
      </c>
      <c r="VOZ1536" s="229" t="s">
        <v>1186</v>
      </c>
      <c r="VPA1536" s="229" t="s">
        <v>222</v>
      </c>
      <c r="VPB1536" s="229" t="s">
        <v>223</v>
      </c>
      <c r="VPC1536" s="229" t="s">
        <v>172</v>
      </c>
      <c r="VPD1536" s="229" t="s">
        <v>289</v>
      </c>
      <c r="VPE1536" s="229" t="s">
        <v>227</v>
      </c>
      <c r="VPI1536" s="229">
        <v>2024</v>
      </c>
      <c r="VPJ1536" s="229" t="s">
        <v>57</v>
      </c>
      <c r="VPK1536" s="229" t="s">
        <v>3938</v>
      </c>
      <c r="VPL1536" s="229">
        <v>12974868</v>
      </c>
      <c r="VPM1536" s="229" t="s">
        <v>3959</v>
      </c>
      <c r="VPN1536" s="229" t="s">
        <v>310</v>
      </c>
      <c r="VPO1536" s="229" t="s">
        <v>3960</v>
      </c>
      <c r="VPP1536" s="229" t="s">
        <v>558</v>
      </c>
      <c r="VPQ1536" s="229" t="s">
        <v>52</v>
      </c>
      <c r="VPR1536" s="229" t="s">
        <v>3961</v>
      </c>
      <c r="VPT1536" s="229" t="s">
        <v>3962</v>
      </c>
      <c r="VPU1536" s="229" t="s">
        <v>918</v>
      </c>
      <c r="VPV1536" s="229" t="s">
        <v>919</v>
      </c>
      <c r="VPW1536" s="229" t="s">
        <v>3963</v>
      </c>
      <c r="VPX1536" s="229" t="s">
        <v>559</v>
      </c>
      <c r="VPY1536" s="229" t="s">
        <v>294</v>
      </c>
      <c r="VPZ1536" s="229" t="s">
        <v>289</v>
      </c>
      <c r="VQA1536" s="229" t="s">
        <v>35</v>
      </c>
      <c r="VQB1536" s="229" t="s">
        <v>29</v>
      </c>
      <c r="VQC1536" s="229" t="s">
        <v>181</v>
      </c>
      <c r="VQD1536" s="229" t="s">
        <v>3964</v>
      </c>
      <c r="VQE1536" s="229" t="s">
        <v>239</v>
      </c>
      <c r="VQF1536" s="229" t="s">
        <v>1186</v>
      </c>
      <c r="VQG1536" s="229" t="s">
        <v>222</v>
      </c>
      <c r="VQH1536" s="229" t="s">
        <v>223</v>
      </c>
      <c r="VQI1536" s="229" t="s">
        <v>172</v>
      </c>
      <c r="VQJ1536" s="229" t="s">
        <v>289</v>
      </c>
      <c r="VQK1536" s="229" t="s">
        <v>227</v>
      </c>
      <c r="VQO1536" s="229">
        <v>2024</v>
      </c>
      <c r="VQP1536" s="229" t="s">
        <v>57</v>
      </c>
      <c r="VQQ1536" s="229" t="s">
        <v>3938</v>
      </c>
      <c r="VQR1536" s="229">
        <v>12974868</v>
      </c>
      <c r="VQS1536" s="229" t="s">
        <v>3959</v>
      </c>
      <c r="VQT1536" s="229" t="s">
        <v>310</v>
      </c>
      <c r="VQU1536" s="229" t="s">
        <v>3960</v>
      </c>
      <c r="VQV1536" s="229" t="s">
        <v>558</v>
      </c>
      <c r="VQW1536" s="229" t="s">
        <v>52</v>
      </c>
      <c r="VQX1536" s="229" t="s">
        <v>3961</v>
      </c>
      <c r="VQZ1536" s="229" t="s">
        <v>3962</v>
      </c>
      <c r="VRA1536" s="229" t="s">
        <v>918</v>
      </c>
      <c r="VRB1536" s="229" t="s">
        <v>919</v>
      </c>
      <c r="VRC1536" s="229" t="s">
        <v>3963</v>
      </c>
      <c r="VRD1536" s="229" t="s">
        <v>559</v>
      </c>
      <c r="VRE1536" s="229" t="s">
        <v>294</v>
      </c>
      <c r="VRF1536" s="229" t="s">
        <v>289</v>
      </c>
      <c r="VRG1536" s="229" t="s">
        <v>35</v>
      </c>
      <c r="VRH1536" s="229" t="s">
        <v>29</v>
      </c>
      <c r="VRI1536" s="229" t="s">
        <v>181</v>
      </c>
      <c r="VRJ1536" s="229" t="s">
        <v>3964</v>
      </c>
      <c r="VRK1536" s="229" t="s">
        <v>239</v>
      </c>
      <c r="VRL1536" s="229" t="s">
        <v>1186</v>
      </c>
      <c r="VRM1536" s="229" t="s">
        <v>222</v>
      </c>
      <c r="VRN1536" s="229" t="s">
        <v>223</v>
      </c>
      <c r="VRO1536" s="229" t="s">
        <v>172</v>
      </c>
      <c r="VRP1536" s="229" t="s">
        <v>289</v>
      </c>
      <c r="VRQ1536" s="229" t="s">
        <v>227</v>
      </c>
      <c r="VRU1536" s="229">
        <v>2024</v>
      </c>
      <c r="VRV1536" s="229" t="s">
        <v>57</v>
      </c>
      <c r="VRW1536" s="229" t="s">
        <v>3938</v>
      </c>
      <c r="VRX1536" s="229">
        <v>12974868</v>
      </c>
      <c r="VRY1536" s="229" t="s">
        <v>3959</v>
      </c>
      <c r="VRZ1536" s="229" t="s">
        <v>310</v>
      </c>
      <c r="VSA1536" s="229" t="s">
        <v>3960</v>
      </c>
      <c r="VSB1536" s="229" t="s">
        <v>558</v>
      </c>
      <c r="VSC1536" s="229" t="s">
        <v>52</v>
      </c>
      <c r="VSD1536" s="229" t="s">
        <v>3961</v>
      </c>
      <c r="VSF1536" s="229" t="s">
        <v>3962</v>
      </c>
      <c r="VSG1536" s="229" t="s">
        <v>918</v>
      </c>
      <c r="VSH1536" s="229" t="s">
        <v>919</v>
      </c>
      <c r="VSI1536" s="229" t="s">
        <v>3963</v>
      </c>
      <c r="VSJ1536" s="229" t="s">
        <v>559</v>
      </c>
      <c r="VSK1536" s="229" t="s">
        <v>294</v>
      </c>
      <c r="VSL1536" s="229" t="s">
        <v>289</v>
      </c>
      <c r="VSM1536" s="229" t="s">
        <v>35</v>
      </c>
      <c r="VSN1536" s="229" t="s">
        <v>29</v>
      </c>
      <c r="VSO1536" s="229" t="s">
        <v>181</v>
      </c>
      <c r="VSP1536" s="229" t="s">
        <v>3964</v>
      </c>
      <c r="VSQ1536" s="229" t="s">
        <v>239</v>
      </c>
      <c r="VSR1536" s="229" t="s">
        <v>1186</v>
      </c>
      <c r="VSS1536" s="229" t="s">
        <v>222</v>
      </c>
      <c r="VST1536" s="229" t="s">
        <v>223</v>
      </c>
      <c r="VSU1536" s="229" t="s">
        <v>172</v>
      </c>
      <c r="VSV1536" s="229" t="s">
        <v>289</v>
      </c>
      <c r="VSW1536" s="229" t="s">
        <v>227</v>
      </c>
      <c r="VTA1536" s="229">
        <v>2024</v>
      </c>
      <c r="VTB1536" s="229" t="s">
        <v>57</v>
      </c>
      <c r="VTC1536" s="229" t="s">
        <v>3938</v>
      </c>
      <c r="VTD1536" s="229">
        <v>12974868</v>
      </c>
      <c r="VTE1536" s="229" t="s">
        <v>3959</v>
      </c>
      <c r="VTF1536" s="229" t="s">
        <v>310</v>
      </c>
      <c r="VTG1536" s="229" t="s">
        <v>3960</v>
      </c>
      <c r="VTH1536" s="229" t="s">
        <v>558</v>
      </c>
      <c r="VTI1536" s="229" t="s">
        <v>52</v>
      </c>
      <c r="VTJ1536" s="229" t="s">
        <v>3961</v>
      </c>
      <c r="VTL1536" s="229" t="s">
        <v>3962</v>
      </c>
      <c r="VTM1536" s="229" t="s">
        <v>918</v>
      </c>
      <c r="VTN1536" s="229" t="s">
        <v>919</v>
      </c>
      <c r="VTO1536" s="229" t="s">
        <v>3963</v>
      </c>
      <c r="VTP1536" s="229" t="s">
        <v>559</v>
      </c>
      <c r="VTQ1536" s="229" t="s">
        <v>294</v>
      </c>
      <c r="VTR1536" s="229" t="s">
        <v>289</v>
      </c>
      <c r="VTS1536" s="229" t="s">
        <v>35</v>
      </c>
      <c r="VTT1536" s="229" t="s">
        <v>29</v>
      </c>
      <c r="VTU1536" s="229" t="s">
        <v>181</v>
      </c>
      <c r="VTV1536" s="229" t="s">
        <v>3964</v>
      </c>
      <c r="VTW1536" s="229" t="s">
        <v>239</v>
      </c>
      <c r="VTX1536" s="229" t="s">
        <v>1186</v>
      </c>
      <c r="VTY1536" s="229" t="s">
        <v>222</v>
      </c>
      <c r="VTZ1536" s="229" t="s">
        <v>223</v>
      </c>
      <c r="VUA1536" s="229" t="s">
        <v>172</v>
      </c>
      <c r="VUB1536" s="229" t="s">
        <v>289</v>
      </c>
      <c r="VUC1536" s="229" t="s">
        <v>227</v>
      </c>
      <c r="VUG1536" s="229">
        <v>2024</v>
      </c>
      <c r="VUH1536" s="229" t="s">
        <v>57</v>
      </c>
      <c r="VUI1536" s="229" t="s">
        <v>3938</v>
      </c>
      <c r="VUJ1536" s="229">
        <v>12974868</v>
      </c>
      <c r="VUK1536" s="229" t="s">
        <v>3959</v>
      </c>
      <c r="VUL1536" s="229" t="s">
        <v>310</v>
      </c>
      <c r="VUM1536" s="229" t="s">
        <v>3960</v>
      </c>
      <c r="VUN1536" s="229" t="s">
        <v>558</v>
      </c>
      <c r="VUO1536" s="229" t="s">
        <v>52</v>
      </c>
      <c r="VUP1536" s="229" t="s">
        <v>3961</v>
      </c>
      <c r="VUR1536" s="229" t="s">
        <v>3962</v>
      </c>
      <c r="VUS1536" s="229" t="s">
        <v>918</v>
      </c>
      <c r="VUT1536" s="229" t="s">
        <v>919</v>
      </c>
      <c r="VUU1536" s="229" t="s">
        <v>3963</v>
      </c>
      <c r="VUV1536" s="229" t="s">
        <v>559</v>
      </c>
      <c r="VUW1536" s="229" t="s">
        <v>294</v>
      </c>
      <c r="VUX1536" s="229" t="s">
        <v>289</v>
      </c>
      <c r="VUY1536" s="229" t="s">
        <v>35</v>
      </c>
      <c r="VUZ1536" s="229" t="s">
        <v>29</v>
      </c>
      <c r="VVA1536" s="229" t="s">
        <v>181</v>
      </c>
      <c r="VVB1536" s="229" t="s">
        <v>3964</v>
      </c>
      <c r="VVC1536" s="229" t="s">
        <v>239</v>
      </c>
      <c r="VVD1536" s="229" t="s">
        <v>1186</v>
      </c>
      <c r="VVE1536" s="229" t="s">
        <v>222</v>
      </c>
      <c r="VVF1536" s="229" t="s">
        <v>223</v>
      </c>
      <c r="VVG1536" s="229" t="s">
        <v>172</v>
      </c>
      <c r="VVH1536" s="229" t="s">
        <v>289</v>
      </c>
      <c r="VVI1536" s="229" t="s">
        <v>227</v>
      </c>
      <c r="VVM1536" s="229">
        <v>2024</v>
      </c>
      <c r="VVN1536" s="229" t="s">
        <v>57</v>
      </c>
      <c r="VVO1536" s="229" t="s">
        <v>3938</v>
      </c>
      <c r="VVP1536" s="229">
        <v>12974868</v>
      </c>
      <c r="VVQ1536" s="229" t="s">
        <v>3959</v>
      </c>
      <c r="VVR1536" s="229" t="s">
        <v>310</v>
      </c>
      <c r="VVS1536" s="229" t="s">
        <v>3960</v>
      </c>
      <c r="VVT1536" s="229" t="s">
        <v>558</v>
      </c>
      <c r="VVU1536" s="229" t="s">
        <v>52</v>
      </c>
      <c r="VVV1536" s="229" t="s">
        <v>3961</v>
      </c>
      <c r="VVX1536" s="229" t="s">
        <v>3962</v>
      </c>
      <c r="VVY1536" s="229" t="s">
        <v>918</v>
      </c>
      <c r="VVZ1536" s="229" t="s">
        <v>919</v>
      </c>
      <c r="VWA1536" s="229" t="s">
        <v>3963</v>
      </c>
      <c r="VWB1536" s="229" t="s">
        <v>559</v>
      </c>
      <c r="VWC1536" s="229" t="s">
        <v>294</v>
      </c>
      <c r="VWD1536" s="229" t="s">
        <v>289</v>
      </c>
      <c r="VWE1536" s="229" t="s">
        <v>35</v>
      </c>
      <c r="VWF1536" s="229" t="s">
        <v>29</v>
      </c>
      <c r="VWG1536" s="229" t="s">
        <v>181</v>
      </c>
      <c r="VWH1536" s="229" t="s">
        <v>3964</v>
      </c>
      <c r="VWI1536" s="229" t="s">
        <v>239</v>
      </c>
      <c r="VWJ1536" s="229" t="s">
        <v>1186</v>
      </c>
      <c r="VWK1536" s="229" t="s">
        <v>222</v>
      </c>
      <c r="VWL1536" s="229" t="s">
        <v>223</v>
      </c>
      <c r="VWM1536" s="229" t="s">
        <v>172</v>
      </c>
      <c r="VWN1536" s="229" t="s">
        <v>289</v>
      </c>
      <c r="VWO1536" s="229" t="s">
        <v>227</v>
      </c>
      <c r="VWS1536" s="229">
        <v>2024</v>
      </c>
      <c r="VWT1536" s="229" t="s">
        <v>57</v>
      </c>
      <c r="VWU1536" s="229" t="s">
        <v>3938</v>
      </c>
      <c r="VWV1536" s="229">
        <v>12974868</v>
      </c>
      <c r="VWW1536" s="229" t="s">
        <v>3959</v>
      </c>
      <c r="VWX1536" s="229" t="s">
        <v>310</v>
      </c>
      <c r="VWY1536" s="229" t="s">
        <v>3960</v>
      </c>
      <c r="VWZ1536" s="229" t="s">
        <v>558</v>
      </c>
      <c r="VXA1536" s="229" t="s">
        <v>52</v>
      </c>
      <c r="VXB1536" s="229" t="s">
        <v>3961</v>
      </c>
      <c r="VXD1536" s="229" t="s">
        <v>3962</v>
      </c>
      <c r="VXE1536" s="229" t="s">
        <v>918</v>
      </c>
      <c r="VXF1536" s="229" t="s">
        <v>919</v>
      </c>
      <c r="VXG1536" s="229" t="s">
        <v>3963</v>
      </c>
      <c r="VXH1536" s="229" t="s">
        <v>559</v>
      </c>
      <c r="VXI1536" s="229" t="s">
        <v>294</v>
      </c>
      <c r="VXJ1536" s="229" t="s">
        <v>289</v>
      </c>
      <c r="VXK1536" s="229" t="s">
        <v>35</v>
      </c>
      <c r="VXL1536" s="229" t="s">
        <v>29</v>
      </c>
      <c r="VXM1536" s="229" t="s">
        <v>181</v>
      </c>
      <c r="VXN1536" s="229" t="s">
        <v>3964</v>
      </c>
      <c r="VXO1536" s="229" t="s">
        <v>239</v>
      </c>
      <c r="VXP1536" s="229" t="s">
        <v>1186</v>
      </c>
      <c r="VXQ1536" s="229" t="s">
        <v>222</v>
      </c>
      <c r="VXR1536" s="229" t="s">
        <v>223</v>
      </c>
      <c r="VXS1536" s="229" t="s">
        <v>172</v>
      </c>
      <c r="VXT1536" s="229" t="s">
        <v>289</v>
      </c>
      <c r="VXU1536" s="229" t="s">
        <v>227</v>
      </c>
      <c r="VXY1536" s="229">
        <v>2024</v>
      </c>
      <c r="VXZ1536" s="229" t="s">
        <v>57</v>
      </c>
      <c r="VYA1536" s="229" t="s">
        <v>3938</v>
      </c>
      <c r="VYB1536" s="229">
        <v>12974868</v>
      </c>
      <c r="VYC1536" s="229" t="s">
        <v>3959</v>
      </c>
      <c r="VYD1536" s="229" t="s">
        <v>310</v>
      </c>
      <c r="VYE1536" s="229" t="s">
        <v>3960</v>
      </c>
      <c r="VYF1536" s="229" t="s">
        <v>558</v>
      </c>
      <c r="VYG1536" s="229" t="s">
        <v>52</v>
      </c>
      <c r="VYH1536" s="229" t="s">
        <v>3961</v>
      </c>
      <c r="VYJ1536" s="229" t="s">
        <v>3962</v>
      </c>
      <c r="VYK1536" s="229" t="s">
        <v>918</v>
      </c>
      <c r="VYL1536" s="229" t="s">
        <v>919</v>
      </c>
      <c r="VYM1536" s="229" t="s">
        <v>3963</v>
      </c>
      <c r="VYN1536" s="229" t="s">
        <v>559</v>
      </c>
      <c r="VYO1536" s="229" t="s">
        <v>294</v>
      </c>
      <c r="VYP1536" s="229" t="s">
        <v>289</v>
      </c>
      <c r="VYQ1536" s="229" t="s">
        <v>35</v>
      </c>
      <c r="VYR1536" s="229" t="s">
        <v>29</v>
      </c>
      <c r="VYS1536" s="229" t="s">
        <v>181</v>
      </c>
      <c r="VYT1536" s="229" t="s">
        <v>3964</v>
      </c>
      <c r="VYU1536" s="229" t="s">
        <v>239</v>
      </c>
      <c r="VYV1536" s="229" t="s">
        <v>1186</v>
      </c>
      <c r="VYW1536" s="229" t="s">
        <v>222</v>
      </c>
      <c r="VYX1536" s="229" t="s">
        <v>223</v>
      </c>
      <c r="VYY1536" s="229" t="s">
        <v>172</v>
      </c>
      <c r="VYZ1536" s="229" t="s">
        <v>289</v>
      </c>
      <c r="VZA1536" s="229" t="s">
        <v>227</v>
      </c>
      <c r="VZE1536" s="229">
        <v>2024</v>
      </c>
      <c r="VZF1536" s="229" t="s">
        <v>57</v>
      </c>
      <c r="VZG1536" s="229" t="s">
        <v>3938</v>
      </c>
      <c r="VZH1536" s="229">
        <v>12974868</v>
      </c>
      <c r="VZI1536" s="229" t="s">
        <v>3959</v>
      </c>
      <c r="VZJ1536" s="229" t="s">
        <v>310</v>
      </c>
      <c r="VZK1536" s="229" t="s">
        <v>3960</v>
      </c>
      <c r="VZL1536" s="229" t="s">
        <v>558</v>
      </c>
      <c r="VZM1536" s="229" t="s">
        <v>52</v>
      </c>
      <c r="VZN1536" s="229" t="s">
        <v>3961</v>
      </c>
      <c r="VZP1536" s="229" t="s">
        <v>3962</v>
      </c>
      <c r="VZQ1536" s="229" t="s">
        <v>918</v>
      </c>
      <c r="VZR1536" s="229" t="s">
        <v>919</v>
      </c>
      <c r="VZS1536" s="229" t="s">
        <v>3963</v>
      </c>
      <c r="VZT1536" s="229" t="s">
        <v>559</v>
      </c>
      <c r="VZU1536" s="229" t="s">
        <v>294</v>
      </c>
      <c r="VZV1536" s="229" t="s">
        <v>289</v>
      </c>
      <c r="VZW1536" s="229" t="s">
        <v>35</v>
      </c>
      <c r="VZX1536" s="229" t="s">
        <v>29</v>
      </c>
      <c r="VZY1536" s="229" t="s">
        <v>181</v>
      </c>
      <c r="VZZ1536" s="229" t="s">
        <v>3964</v>
      </c>
      <c r="WAA1536" s="229" t="s">
        <v>239</v>
      </c>
      <c r="WAB1536" s="229" t="s">
        <v>1186</v>
      </c>
      <c r="WAC1536" s="229" t="s">
        <v>222</v>
      </c>
      <c r="WAD1536" s="229" t="s">
        <v>223</v>
      </c>
      <c r="WAE1536" s="229" t="s">
        <v>172</v>
      </c>
      <c r="WAF1536" s="229" t="s">
        <v>289</v>
      </c>
      <c r="WAG1536" s="229" t="s">
        <v>227</v>
      </c>
      <c r="WAK1536" s="229">
        <v>2024</v>
      </c>
      <c r="WAL1536" s="229" t="s">
        <v>57</v>
      </c>
      <c r="WAM1536" s="229" t="s">
        <v>3938</v>
      </c>
      <c r="WAN1536" s="229">
        <v>12974868</v>
      </c>
      <c r="WAO1536" s="229" t="s">
        <v>3959</v>
      </c>
      <c r="WAP1536" s="229" t="s">
        <v>310</v>
      </c>
      <c r="WAQ1536" s="229" t="s">
        <v>3960</v>
      </c>
      <c r="WAR1536" s="229" t="s">
        <v>558</v>
      </c>
      <c r="WAS1536" s="229" t="s">
        <v>52</v>
      </c>
      <c r="WAT1536" s="229" t="s">
        <v>3961</v>
      </c>
      <c r="WAV1536" s="229" t="s">
        <v>3962</v>
      </c>
      <c r="WAW1536" s="229" t="s">
        <v>918</v>
      </c>
      <c r="WAX1536" s="229" t="s">
        <v>919</v>
      </c>
      <c r="WAY1536" s="229" t="s">
        <v>3963</v>
      </c>
      <c r="WAZ1536" s="229" t="s">
        <v>559</v>
      </c>
      <c r="WBA1536" s="229" t="s">
        <v>294</v>
      </c>
      <c r="WBB1536" s="229" t="s">
        <v>289</v>
      </c>
      <c r="WBC1536" s="229" t="s">
        <v>35</v>
      </c>
      <c r="WBD1536" s="229" t="s">
        <v>29</v>
      </c>
      <c r="WBE1536" s="229" t="s">
        <v>181</v>
      </c>
      <c r="WBF1536" s="229" t="s">
        <v>3964</v>
      </c>
      <c r="WBG1536" s="229" t="s">
        <v>239</v>
      </c>
      <c r="WBH1536" s="229" t="s">
        <v>1186</v>
      </c>
      <c r="WBI1536" s="229" t="s">
        <v>222</v>
      </c>
      <c r="WBJ1536" s="229" t="s">
        <v>223</v>
      </c>
      <c r="WBK1536" s="229" t="s">
        <v>172</v>
      </c>
      <c r="WBL1536" s="229" t="s">
        <v>289</v>
      </c>
      <c r="WBM1536" s="229" t="s">
        <v>227</v>
      </c>
      <c r="WBQ1536" s="229">
        <v>2024</v>
      </c>
      <c r="WBR1536" s="229" t="s">
        <v>57</v>
      </c>
      <c r="WBS1536" s="229" t="s">
        <v>3938</v>
      </c>
      <c r="WBT1536" s="229">
        <v>12974868</v>
      </c>
      <c r="WBU1536" s="229" t="s">
        <v>3959</v>
      </c>
      <c r="WBV1536" s="229" t="s">
        <v>310</v>
      </c>
      <c r="WBW1536" s="229" t="s">
        <v>3960</v>
      </c>
      <c r="WBX1536" s="229" t="s">
        <v>558</v>
      </c>
      <c r="WBY1536" s="229" t="s">
        <v>52</v>
      </c>
      <c r="WBZ1536" s="229" t="s">
        <v>3961</v>
      </c>
      <c r="WCB1536" s="229" t="s">
        <v>3962</v>
      </c>
      <c r="WCC1536" s="229" t="s">
        <v>918</v>
      </c>
      <c r="WCD1536" s="229" t="s">
        <v>919</v>
      </c>
      <c r="WCE1536" s="229" t="s">
        <v>3963</v>
      </c>
      <c r="WCF1536" s="229" t="s">
        <v>559</v>
      </c>
      <c r="WCG1536" s="229" t="s">
        <v>294</v>
      </c>
      <c r="WCH1536" s="229" t="s">
        <v>289</v>
      </c>
      <c r="WCI1536" s="229" t="s">
        <v>35</v>
      </c>
      <c r="WCJ1536" s="229" t="s">
        <v>29</v>
      </c>
      <c r="WCK1536" s="229" t="s">
        <v>181</v>
      </c>
      <c r="WCL1536" s="229" t="s">
        <v>3964</v>
      </c>
      <c r="WCM1536" s="229" t="s">
        <v>239</v>
      </c>
      <c r="WCN1536" s="229" t="s">
        <v>1186</v>
      </c>
      <c r="WCO1536" s="229" t="s">
        <v>222</v>
      </c>
      <c r="WCP1536" s="229" t="s">
        <v>223</v>
      </c>
      <c r="WCQ1536" s="229" t="s">
        <v>172</v>
      </c>
      <c r="WCR1536" s="229" t="s">
        <v>289</v>
      </c>
      <c r="WCS1536" s="229" t="s">
        <v>227</v>
      </c>
      <c r="WCW1536" s="229">
        <v>2024</v>
      </c>
      <c r="WCX1536" s="229" t="s">
        <v>57</v>
      </c>
      <c r="WCY1536" s="229" t="s">
        <v>3938</v>
      </c>
      <c r="WCZ1536" s="229">
        <v>12974868</v>
      </c>
      <c r="WDA1536" s="229" t="s">
        <v>3959</v>
      </c>
      <c r="WDB1536" s="229" t="s">
        <v>310</v>
      </c>
      <c r="WDC1536" s="229" t="s">
        <v>3960</v>
      </c>
      <c r="WDD1536" s="229" t="s">
        <v>558</v>
      </c>
      <c r="WDE1536" s="229" t="s">
        <v>52</v>
      </c>
      <c r="WDF1536" s="229" t="s">
        <v>3961</v>
      </c>
      <c r="WDH1536" s="229" t="s">
        <v>3962</v>
      </c>
      <c r="WDI1536" s="229" t="s">
        <v>918</v>
      </c>
      <c r="WDJ1536" s="229" t="s">
        <v>919</v>
      </c>
      <c r="WDK1536" s="229" t="s">
        <v>3963</v>
      </c>
      <c r="WDL1536" s="229" t="s">
        <v>559</v>
      </c>
      <c r="WDM1536" s="229" t="s">
        <v>294</v>
      </c>
      <c r="WDN1536" s="229" t="s">
        <v>289</v>
      </c>
      <c r="WDO1536" s="229" t="s">
        <v>35</v>
      </c>
      <c r="WDP1536" s="229" t="s">
        <v>29</v>
      </c>
      <c r="WDQ1536" s="229" t="s">
        <v>181</v>
      </c>
      <c r="WDR1536" s="229" t="s">
        <v>3964</v>
      </c>
      <c r="WDS1536" s="229" t="s">
        <v>239</v>
      </c>
      <c r="WDT1536" s="229" t="s">
        <v>1186</v>
      </c>
      <c r="WDU1536" s="229" t="s">
        <v>222</v>
      </c>
      <c r="WDV1536" s="229" t="s">
        <v>223</v>
      </c>
      <c r="WDW1536" s="229" t="s">
        <v>172</v>
      </c>
      <c r="WDX1536" s="229" t="s">
        <v>289</v>
      </c>
      <c r="WDY1536" s="229" t="s">
        <v>227</v>
      </c>
      <c r="WEC1536" s="229">
        <v>2024</v>
      </c>
      <c r="WED1536" s="229" t="s">
        <v>57</v>
      </c>
      <c r="WEE1536" s="229" t="s">
        <v>3938</v>
      </c>
      <c r="WEF1536" s="229">
        <v>12974868</v>
      </c>
      <c r="WEG1536" s="229" t="s">
        <v>3959</v>
      </c>
      <c r="WEH1536" s="229" t="s">
        <v>310</v>
      </c>
      <c r="WEI1536" s="229" t="s">
        <v>3960</v>
      </c>
      <c r="WEJ1536" s="229" t="s">
        <v>558</v>
      </c>
      <c r="WEK1536" s="229" t="s">
        <v>52</v>
      </c>
      <c r="WEL1536" s="229" t="s">
        <v>3961</v>
      </c>
      <c r="WEN1536" s="229" t="s">
        <v>3962</v>
      </c>
      <c r="WEO1536" s="229" t="s">
        <v>918</v>
      </c>
      <c r="WEP1536" s="229" t="s">
        <v>919</v>
      </c>
      <c r="WEQ1536" s="229" t="s">
        <v>3963</v>
      </c>
      <c r="WER1536" s="229" t="s">
        <v>559</v>
      </c>
      <c r="WES1536" s="229" t="s">
        <v>294</v>
      </c>
      <c r="WET1536" s="229" t="s">
        <v>289</v>
      </c>
      <c r="WEU1536" s="229" t="s">
        <v>35</v>
      </c>
      <c r="WEV1536" s="229" t="s">
        <v>29</v>
      </c>
      <c r="WEW1536" s="229" t="s">
        <v>181</v>
      </c>
      <c r="WEX1536" s="229" t="s">
        <v>3964</v>
      </c>
      <c r="WEY1536" s="229" t="s">
        <v>239</v>
      </c>
      <c r="WEZ1536" s="229" t="s">
        <v>1186</v>
      </c>
      <c r="WFA1536" s="229" t="s">
        <v>222</v>
      </c>
      <c r="WFB1536" s="229" t="s">
        <v>223</v>
      </c>
      <c r="WFC1536" s="229" t="s">
        <v>172</v>
      </c>
      <c r="WFD1536" s="229" t="s">
        <v>289</v>
      </c>
      <c r="WFE1536" s="229" t="s">
        <v>227</v>
      </c>
      <c r="WFI1536" s="229">
        <v>2024</v>
      </c>
      <c r="WFJ1536" s="229" t="s">
        <v>57</v>
      </c>
      <c r="WFK1536" s="229" t="s">
        <v>3938</v>
      </c>
      <c r="WFL1536" s="229">
        <v>12974868</v>
      </c>
      <c r="WFM1536" s="229" t="s">
        <v>3959</v>
      </c>
      <c r="WFN1536" s="229" t="s">
        <v>310</v>
      </c>
      <c r="WFO1536" s="229" t="s">
        <v>3960</v>
      </c>
      <c r="WFP1536" s="229" t="s">
        <v>558</v>
      </c>
      <c r="WFQ1536" s="229" t="s">
        <v>52</v>
      </c>
      <c r="WFR1536" s="229" t="s">
        <v>3961</v>
      </c>
      <c r="WFT1536" s="229" t="s">
        <v>3962</v>
      </c>
      <c r="WFU1536" s="229" t="s">
        <v>918</v>
      </c>
      <c r="WFV1536" s="229" t="s">
        <v>919</v>
      </c>
      <c r="WFW1536" s="229" t="s">
        <v>3963</v>
      </c>
      <c r="WFX1536" s="229" t="s">
        <v>559</v>
      </c>
      <c r="WFY1536" s="229" t="s">
        <v>294</v>
      </c>
      <c r="WFZ1536" s="229" t="s">
        <v>289</v>
      </c>
      <c r="WGA1536" s="229" t="s">
        <v>35</v>
      </c>
      <c r="WGB1536" s="229" t="s">
        <v>29</v>
      </c>
      <c r="WGC1536" s="229" t="s">
        <v>181</v>
      </c>
      <c r="WGD1536" s="229" t="s">
        <v>3964</v>
      </c>
      <c r="WGE1536" s="229" t="s">
        <v>239</v>
      </c>
      <c r="WGF1536" s="229" t="s">
        <v>1186</v>
      </c>
      <c r="WGG1536" s="229" t="s">
        <v>222</v>
      </c>
      <c r="WGH1536" s="229" t="s">
        <v>223</v>
      </c>
      <c r="WGI1536" s="229" t="s">
        <v>172</v>
      </c>
      <c r="WGJ1536" s="229" t="s">
        <v>289</v>
      </c>
      <c r="WGK1536" s="229" t="s">
        <v>227</v>
      </c>
      <c r="WGO1536" s="229">
        <v>2024</v>
      </c>
      <c r="WGP1536" s="229" t="s">
        <v>57</v>
      </c>
      <c r="WGQ1536" s="229" t="s">
        <v>3938</v>
      </c>
      <c r="WGR1536" s="229">
        <v>12974868</v>
      </c>
      <c r="WGS1536" s="229" t="s">
        <v>3959</v>
      </c>
      <c r="WGT1536" s="229" t="s">
        <v>310</v>
      </c>
      <c r="WGU1536" s="229" t="s">
        <v>3960</v>
      </c>
      <c r="WGV1536" s="229" t="s">
        <v>558</v>
      </c>
      <c r="WGW1536" s="229" t="s">
        <v>52</v>
      </c>
      <c r="WGX1536" s="229" t="s">
        <v>3961</v>
      </c>
      <c r="WGZ1536" s="229" t="s">
        <v>3962</v>
      </c>
      <c r="WHA1536" s="229" t="s">
        <v>918</v>
      </c>
      <c r="WHB1536" s="229" t="s">
        <v>919</v>
      </c>
      <c r="WHC1536" s="229" t="s">
        <v>3963</v>
      </c>
      <c r="WHD1536" s="229" t="s">
        <v>559</v>
      </c>
      <c r="WHE1536" s="229" t="s">
        <v>294</v>
      </c>
      <c r="WHF1536" s="229" t="s">
        <v>289</v>
      </c>
      <c r="WHG1536" s="229" t="s">
        <v>35</v>
      </c>
      <c r="WHH1536" s="229" t="s">
        <v>29</v>
      </c>
      <c r="WHI1536" s="229" t="s">
        <v>181</v>
      </c>
      <c r="WHJ1536" s="229" t="s">
        <v>3964</v>
      </c>
      <c r="WHK1536" s="229" t="s">
        <v>239</v>
      </c>
      <c r="WHL1536" s="229" t="s">
        <v>1186</v>
      </c>
      <c r="WHM1536" s="229" t="s">
        <v>222</v>
      </c>
      <c r="WHN1536" s="229" t="s">
        <v>223</v>
      </c>
      <c r="WHO1536" s="229" t="s">
        <v>172</v>
      </c>
      <c r="WHP1536" s="229" t="s">
        <v>289</v>
      </c>
      <c r="WHQ1536" s="229" t="s">
        <v>227</v>
      </c>
      <c r="WHU1536" s="229">
        <v>2024</v>
      </c>
      <c r="WHV1536" s="229" t="s">
        <v>57</v>
      </c>
      <c r="WHW1536" s="229" t="s">
        <v>3938</v>
      </c>
      <c r="WHX1536" s="229">
        <v>12974868</v>
      </c>
      <c r="WHY1536" s="229" t="s">
        <v>3959</v>
      </c>
      <c r="WHZ1536" s="229" t="s">
        <v>310</v>
      </c>
      <c r="WIA1536" s="229" t="s">
        <v>3960</v>
      </c>
      <c r="WIB1536" s="229" t="s">
        <v>558</v>
      </c>
      <c r="WIC1536" s="229" t="s">
        <v>52</v>
      </c>
      <c r="WID1536" s="229" t="s">
        <v>3961</v>
      </c>
      <c r="WIF1536" s="229" t="s">
        <v>3962</v>
      </c>
      <c r="WIG1536" s="229" t="s">
        <v>918</v>
      </c>
      <c r="WIH1536" s="229" t="s">
        <v>919</v>
      </c>
      <c r="WII1536" s="229" t="s">
        <v>3963</v>
      </c>
      <c r="WIJ1536" s="229" t="s">
        <v>559</v>
      </c>
      <c r="WIK1536" s="229" t="s">
        <v>294</v>
      </c>
      <c r="WIL1536" s="229" t="s">
        <v>289</v>
      </c>
      <c r="WIM1536" s="229" t="s">
        <v>35</v>
      </c>
      <c r="WIN1536" s="229" t="s">
        <v>29</v>
      </c>
      <c r="WIO1536" s="229" t="s">
        <v>181</v>
      </c>
      <c r="WIP1536" s="229" t="s">
        <v>3964</v>
      </c>
      <c r="WIQ1536" s="229" t="s">
        <v>239</v>
      </c>
      <c r="WIR1536" s="229" t="s">
        <v>1186</v>
      </c>
      <c r="WIS1536" s="229" t="s">
        <v>222</v>
      </c>
      <c r="WIT1536" s="229" t="s">
        <v>223</v>
      </c>
      <c r="WIU1536" s="229" t="s">
        <v>172</v>
      </c>
      <c r="WIV1536" s="229" t="s">
        <v>289</v>
      </c>
      <c r="WIW1536" s="229" t="s">
        <v>227</v>
      </c>
      <c r="WJA1536" s="229">
        <v>2024</v>
      </c>
      <c r="WJB1536" s="229" t="s">
        <v>57</v>
      </c>
      <c r="WJC1536" s="229" t="s">
        <v>3938</v>
      </c>
      <c r="WJD1536" s="229">
        <v>12974868</v>
      </c>
      <c r="WJE1536" s="229" t="s">
        <v>3959</v>
      </c>
      <c r="WJF1536" s="229" t="s">
        <v>310</v>
      </c>
      <c r="WJG1536" s="229" t="s">
        <v>3960</v>
      </c>
      <c r="WJH1536" s="229" t="s">
        <v>558</v>
      </c>
      <c r="WJI1536" s="229" t="s">
        <v>52</v>
      </c>
      <c r="WJJ1536" s="229" t="s">
        <v>3961</v>
      </c>
      <c r="WJL1536" s="229" t="s">
        <v>3962</v>
      </c>
      <c r="WJM1536" s="229" t="s">
        <v>918</v>
      </c>
      <c r="WJN1536" s="229" t="s">
        <v>919</v>
      </c>
      <c r="WJO1536" s="229" t="s">
        <v>3963</v>
      </c>
      <c r="WJP1536" s="229" t="s">
        <v>559</v>
      </c>
      <c r="WJQ1536" s="229" t="s">
        <v>294</v>
      </c>
      <c r="WJR1536" s="229" t="s">
        <v>289</v>
      </c>
      <c r="WJS1536" s="229" t="s">
        <v>35</v>
      </c>
      <c r="WJT1536" s="229" t="s">
        <v>29</v>
      </c>
      <c r="WJU1536" s="229" t="s">
        <v>181</v>
      </c>
      <c r="WJV1536" s="229" t="s">
        <v>3964</v>
      </c>
      <c r="WJW1536" s="229" t="s">
        <v>239</v>
      </c>
      <c r="WJX1536" s="229" t="s">
        <v>1186</v>
      </c>
      <c r="WJY1536" s="229" t="s">
        <v>222</v>
      </c>
      <c r="WJZ1536" s="229" t="s">
        <v>223</v>
      </c>
      <c r="WKA1536" s="229" t="s">
        <v>172</v>
      </c>
      <c r="WKB1536" s="229" t="s">
        <v>289</v>
      </c>
      <c r="WKC1536" s="229" t="s">
        <v>227</v>
      </c>
      <c r="WKG1536" s="229">
        <v>2024</v>
      </c>
      <c r="WKH1536" s="229" t="s">
        <v>57</v>
      </c>
      <c r="WKI1536" s="229" t="s">
        <v>3938</v>
      </c>
      <c r="WKJ1536" s="229">
        <v>12974868</v>
      </c>
      <c r="WKK1536" s="229" t="s">
        <v>3959</v>
      </c>
      <c r="WKL1536" s="229" t="s">
        <v>310</v>
      </c>
      <c r="WKM1536" s="229" t="s">
        <v>3960</v>
      </c>
      <c r="WKN1536" s="229" t="s">
        <v>558</v>
      </c>
      <c r="WKO1536" s="229" t="s">
        <v>52</v>
      </c>
      <c r="WKP1536" s="229" t="s">
        <v>3961</v>
      </c>
      <c r="WKR1536" s="229" t="s">
        <v>3962</v>
      </c>
      <c r="WKS1536" s="229" t="s">
        <v>918</v>
      </c>
      <c r="WKT1536" s="229" t="s">
        <v>919</v>
      </c>
      <c r="WKU1536" s="229" t="s">
        <v>3963</v>
      </c>
      <c r="WKV1536" s="229" t="s">
        <v>559</v>
      </c>
      <c r="WKW1536" s="229" t="s">
        <v>294</v>
      </c>
      <c r="WKX1536" s="229" t="s">
        <v>289</v>
      </c>
      <c r="WKY1536" s="229" t="s">
        <v>35</v>
      </c>
      <c r="WKZ1536" s="229" t="s">
        <v>29</v>
      </c>
      <c r="WLA1536" s="229" t="s">
        <v>181</v>
      </c>
      <c r="WLB1536" s="229" t="s">
        <v>3964</v>
      </c>
      <c r="WLC1536" s="229" t="s">
        <v>239</v>
      </c>
      <c r="WLD1536" s="229" t="s">
        <v>1186</v>
      </c>
      <c r="WLE1536" s="229" t="s">
        <v>222</v>
      </c>
      <c r="WLF1536" s="229" t="s">
        <v>223</v>
      </c>
      <c r="WLG1536" s="229" t="s">
        <v>172</v>
      </c>
      <c r="WLH1536" s="229" t="s">
        <v>289</v>
      </c>
      <c r="WLI1536" s="229" t="s">
        <v>227</v>
      </c>
      <c r="WLM1536" s="229">
        <v>2024</v>
      </c>
      <c r="WLN1536" s="229" t="s">
        <v>57</v>
      </c>
      <c r="WLO1536" s="229" t="s">
        <v>3938</v>
      </c>
      <c r="WLP1536" s="229">
        <v>12974868</v>
      </c>
      <c r="WLQ1536" s="229" t="s">
        <v>3959</v>
      </c>
      <c r="WLR1536" s="229" t="s">
        <v>310</v>
      </c>
      <c r="WLS1536" s="229" t="s">
        <v>3960</v>
      </c>
      <c r="WLT1536" s="229" t="s">
        <v>558</v>
      </c>
      <c r="WLU1536" s="229" t="s">
        <v>52</v>
      </c>
      <c r="WLV1536" s="229" t="s">
        <v>3961</v>
      </c>
      <c r="WLX1536" s="229" t="s">
        <v>3962</v>
      </c>
      <c r="WLY1536" s="229" t="s">
        <v>918</v>
      </c>
      <c r="WLZ1536" s="229" t="s">
        <v>919</v>
      </c>
      <c r="WMA1536" s="229" t="s">
        <v>3963</v>
      </c>
      <c r="WMB1536" s="229" t="s">
        <v>559</v>
      </c>
      <c r="WMC1536" s="229" t="s">
        <v>294</v>
      </c>
      <c r="WMD1536" s="229" t="s">
        <v>289</v>
      </c>
      <c r="WME1536" s="229" t="s">
        <v>35</v>
      </c>
      <c r="WMF1536" s="229" t="s">
        <v>29</v>
      </c>
      <c r="WMG1536" s="229" t="s">
        <v>181</v>
      </c>
      <c r="WMH1536" s="229" t="s">
        <v>3964</v>
      </c>
      <c r="WMI1536" s="229" t="s">
        <v>239</v>
      </c>
      <c r="WMJ1536" s="229" t="s">
        <v>1186</v>
      </c>
      <c r="WMK1536" s="229" t="s">
        <v>222</v>
      </c>
      <c r="WML1536" s="229" t="s">
        <v>223</v>
      </c>
      <c r="WMM1536" s="229" t="s">
        <v>172</v>
      </c>
      <c r="WMN1536" s="229" t="s">
        <v>289</v>
      </c>
      <c r="WMO1536" s="229" t="s">
        <v>227</v>
      </c>
      <c r="WMS1536" s="229">
        <v>2024</v>
      </c>
      <c r="WMT1536" s="229" t="s">
        <v>57</v>
      </c>
      <c r="WMU1536" s="229" t="s">
        <v>3938</v>
      </c>
      <c r="WMV1536" s="229">
        <v>12974868</v>
      </c>
      <c r="WMW1536" s="229" t="s">
        <v>3959</v>
      </c>
      <c r="WMX1536" s="229" t="s">
        <v>310</v>
      </c>
      <c r="WMY1536" s="229" t="s">
        <v>3960</v>
      </c>
      <c r="WMZ1536" s="229" t="s">
        <v>558</v>
      </c>
      <c r="WNA1536" s="229" t="s">
        <v>52</v>
      </c>
      <c r="WNB1536" s="229" t="s">
        <v>3961</v>
      </c>
      <c r="WND1536" s="229" t="s">
        <v>3962</v>
      </c>
      <c r="WNE1536" s="229" t="s">
        <v>918</v>
      </c>
      <c r="WNF1536" s="229" t="s">
        <v>919</v>
      </c>
      <c r="WNG1536" s="229" t="s">
        <v>3963</v>
      </c>
      <c r="WNH1536" s="229" t="s">
        <v>559</v>
      </c>
      <c r="WNI1536" s="229" t="s">
        <v>294</v>
      </c>
      <c r="WNJ1536" s="229" t="s">
        <v>289</v>
      </c>
      <c r="WNK1536" s="229" t="s">
        <v>35</v>
      </c>
      <c r="WNL1536" s="229" t="s">
        <v>29</v>
      </c>
      <c r="WNM1536" s="229" t="s">
        <v>181</v>
      </c>
      <c r="WNN1536" s="229" t="s">
        <v>3964</v>
      </c>
      <c r="WNO1536" s="229" t="s">
        <v>239</v>
      </c>
      <c r="WNP1536" s="229" t="s">
        <v>1186</v>
      </c>
      <c r="WNQ1536" s="229" t="s">
        <v>222</v>
      </c>
      <c r="WNR1536" s="229" t="s">
        <v>223</v>
      </c>
      <c r="WNS1536" s="229" t="s">
        <v>172</v>
      </c>
      <c r="WNT1536" s="229" t="s">
        <v>289</v>
      </c>
      <c r="WNU1536" s="229" t="s">
        <v>227</v>
      </c>
      <c r="WNY1536" s="229">
        <v>2024</v>
      </c>
      <c r="WNZ1536" s="229" t="s">
        <v>57</v>
      </c>
      <c r="WOA1536" s="229" t="s">
        <v>3938</v>
      </c>
      <c r="WOB1536" s="229">
        <v>12974868</v>
      </c>
      <c r="WOC1536" s="229" t="s">
        <v>3959</v>
      </c>
      <c r="WOD1536" s="229" t="s">
        <v>310</v>
      </c>
      <c r="WOE1536" s="229" t="s">
        <v>3960</v>
      </c>
      <c r="WOF1536" s="229" t="s">
        <v>558</v>
      </c>
      <c r="WOG1536" s="229" t="s">
        <v>52</v>
      </c>
      <c r="WOH1536" s="229" t="s">
        <v>3961</v>
      </c>
      <c r="WOJ1536" s="229" t="s">
        <v>3962</v>
      </c>
      <c r="WOK1536" s="229" t="s">
        <v>918</v>
      </c>
      <c r="WOL1536" s="229" t="s">
        <v>919</v>
      </c>
      <c r="WOM1536" s="229" t="s">
        <v>3963</v>
      </c>
      <c r="WON1536" s="229" t="s">
        <v>559</v>
      </c>
      <c r="WOO1536" s="229" t="s">
        <v>294</v>
      </c>
      <c r="WOP1536" s="229" t="s">
        <v>289</v>
      </c>
      <c r="WOQ1536" s="229" t="s">
        <v>35</v>
      </c>
      <c r="WOR1536" s="229" t="s">
        <v>29</v>
      </c>
      <c r="WOS1536" s="229" t="s">
        <v>181</v>
      </c>
      <c r="WOT1536" s="229" t="s">
        <v>3964</v>
      </c>
      <c r="WOU1536" s="229" t="s">
        <v>239</v>
      </c>
      <c r="WOV1536" s="229" t="s">
        <v>1186</v>
      </c>
      <c r="WOW1536" s="229" t="s">
        <v>222</v>
      </c>
      <c r="WOX1536" s="229" t="s">
        <v>223</v>
      </c>
      <c r="WOY1536" s="229" t="s">
        <v>172</v>
      </c>
      <c r="WOZ1536" s="229" t="s">
        <v>289</v>
      </c>
      <c r="WPA1536" s="229" t="s">
        <v>227</v>
      </c>
      <c r="WPE1536" s="229">
        <v>2024</v>
      </c>
      <c r="WPF1536" s="229" t="s">
        <v>57</v>
      </c>
      <c r="WPG1536" s="229" t="s">
        <v>3938</v>
      </c>
      <c r="WPH1536" s="229">
        <v>12974868</v>
      </c>
      <c r="WPI1536" s="229" t="s">
        <v>3959</v>
      </c>
      <c r="WPJ1536" s="229" t="s">
        <v>310</v>
      </c>
      <c r="WPK1536" s="229" t="s">
        <v>3960</v>
      </c>
      <c r="WPL1536" s="229" t="s">
        <v>558</v>
      </c>
      <c r="WPM1536" s="229" t="s">
        <v>52</v>
      </c>
      <c r="WPN1536" s="229" t="s">
        <v>3961</v>
      </c>
      <c r="WPP1536" s="229" t="s">
        <v>3962</v>
      </c>
      <c r="WPQ1536" s="229" t="s">
        <v>918</v>
      </c>
      <c r="WPR1536" s="229" t="s">
        <v>919</v>
      </c>
      <c r="WPS1536" s="229" t="s">
        <v>3963</v>
      </c>
      <c r="WPT1536" s="229" t="s">
        <v>559</v>
      </c>
      <c r="WPU1536" s="229" t="s">
        <v>294</v>
      </c>
      <c r="WPV1536" s="229" t="s">
        <v>289</v>
      </c>
      <c r="WPW1536" s="229" t="s">
        <v>35</v>
      </c>
      <c r="WPX1536" s="229" t="s">
        <v>29</v>
      </c>
      <c r="WPY1536" s="229" t="s">
        <v>181</v>
      </c>
      <c r="WPZ1536" s="229" t="s">
        <v>3964</v>
      </c>
      <c r="WQA1536" s="229" t="s">
        <v>239</v>
      </c>
      <c r="WQB1536" s="229" t="s">
        <v>1186</v>
      </c>
      <c r="WQC1536" s="229" t="s">
        <v>222</v>
      </c>
      <c r="WQD1536" s="229" t="s">
        <v>223</v>
      </c>
      <c r="WQE1536" s="229" t="s">
        <v>172</v>
      </c>
      <c r="WQF1536" s="229" t="s">
        <v>289</v>
      </c>
      <c r="WQG1536" s="229" t="s">
        <v>227</v>
      </c>
      <c r="WQK1536" s="229">
        <v>2024</v>
      </c>
      <c r="WQL1536" s="229" t="s">
        <v>57</v>
      </c>
      <c r="WQM1536" s="229" t="s">
        <v>3938</v>
      </c>
      <c r="WQN1536" s="229">
        <v>12974868</v>
      </c>
      <c r="WQO1536" s="229" t="s">
        <v>3959</v>
      </c>
      <c r="WQP1536" s="229" t="s">
        <v>310</v>
      </c>
      <c r="WQQ1536" s="229" t="s">
        <v>3960</v>
      </c>
      <c r="WQR1536" s="229" t="s">
        <v>558</v>
      </c>
      <c r="WQS1536" s="229" t="s">
        <v>52</v>
      </c>
      <c r="WQT1536" s="229" t="s">
        <v>3961</v>
      </c>
      <c r="WQV1536" s="229" t="s">
        <v>3962</v>
      </c>
      <c r="WQW1536" s="229" t="s">
        <v>918</v>
      </c>
      <c r="WQX1536" s="229" t="s">
        <v>919</v>
      </c>
      <c r="WQY1536" s="229" t="s">
        <v>3963</v>
      </c>
      <c r="WQZ1536" s="229" t="s">
        <v>559</v>
      </c>
      <c r="WRA1536" s="229" t="s">
        <v>294</v>
      </c>
      <c r="WRB1536" s="229" t="s">
        <v>289</v>
      </c>
      <c r="WRC1536" s="229" t="s">
        <v>35</v>
      </c>
      <c r="WRD1536" s="229" t="s">
        <v>29</v>
      </c>
      <c r="WRE1536" s="229" t="s">
        <v>181</v>
      </c>
      <c r="WRF1536" s="229" t="s">
        <v>3964</v>
      </c>
      <c r="WRG1536" s="229" t="s">
        <v>239</v>
      </c>
      <c r="WRH1536" s="229" t="s">
        <v>1186</v>
      </c>
      <c r="WRI1536" s="229" t="s">
        <v>222</v>
      </c>
      <c r="WRJ1536" s="229" t="s">
        <v>223</v>
      </c>
      <c r="WRK1536" s="229" t="s">
        <v>172</v>
      </c>
      <c r="WRL1536" s="229" t="s">
        <v>289</v>
      </c>
      <c r="WRM1536" s="229" t="s">
        <v>227</v>
      </c>
      <c r="WRQ1536" s="229">
        <v>2024</v>
      </c>
      <c r="WRR1536" s="229" t="s">
        <v>57</v>
      </c>
      <c r="WRS1536" s="229" t="s">
        <v>3938</v>
      </c>
      <c r="WRT1536" s="229">
        <v>12974868</v>
      </c>
      <c r="WRU1536" s="229" t="s">
        <v>3959</v>
      </c>
      <c r="WRV1536" s="229" t="s">
        <v>310</v>
      </c>
      <c r="WRW1536" s="229" t="s">
        <v>3960</v>
      </c>
      <c r="WRX1536" s="229" t="s">
        <v>558</v>
      </c>
      <c r="WRY1536" s="229" t="s">
        <v>52</v>
      </c>
      <c r="WRZ1536" s="229" t="s">
        <v>3961</v>
      </c>
      <c r="WSB1536" s="229" t="s">
        <v>3962</v>
      </c>
      <c r="WSC1536" s="229" t="s">
        <v>918</v>
      </c>
      <c r="WSD1536" s="229" t="s">
        <v>919</v>
      </c>
      <c r="WSE1536" s="229" t="s">
        <v>3963</v>
      </c>
      <c r="WSF1536" s="229" t="s">
        <v>559</v>
      </c>
      <c r="WSG1536" s="229" t="s">
        <v>294</v>
      </c>
      <c r="WSH1536" s="229" t="s">
        <v>289</v>
      </c>
      <c r="WSI1536" s="229" t="s">
        <v>35</v>
      </c>
      <c r="WSJ1536" s="229" t="s">
        <v>29</v>
      </c>
      <c r="WSK1536" s="229" t="s">
        <v>181</v>
      </c>
      <c r="WSL1536" s="229" t="s">
        <v>3964</v>
      </c>
      <c r="WSM1536" s="229" t="s">
        <v>239</v>
      </c>
      <c r="WSN1536" s="229" t="s">
        <v>1186</v>
      </c>
      <c r="WSO1536" s="229" t="s">
        <v>222</v>
      </c>
      <c r="WSP1536" s="229" t="s">
        <v>223</v>
      </c>
      <c r="WSQ1536" s="229" t="s">
        <v>172</v>
      </c>
      <c r="WSR1536" s="229" t="s">
        <v>289</v>
      </c>
      <c r="WSS1536" s="229" t="s">
        <v>227</v>
      </c>
      <c r="WSW1536" s="229">
        <v>2024</v>
      </c>
      <c r="WSX1536" s="229" t="s">
        <v>57</v>
      </c>
      <c r="WSY1536" s="229" t="s">
        <v>3938</v>
      </c>
      <c r="WSZ1536" s="229">
        <v>12974868</v>
      </c>
      <c r="WTA1536" s="229" t="s">
        <v>3959</v>
      </c>
      <c r="WTB1536" s="229" t="s">
        <v>310</v>
      </c>
      <c r="WTC1536" s="229" t="s">
        <v>3960</v>
      </c>
      <c r="WTD1536" s="229" t="s">
        <v>558</v>
      </c>
      <c r="WTE1536" s="229" t="s">
        <v>52</v>
      </c>
      <c r="WTF1536" s="229" t="s">
        <v>3961</v>
      </c>
      <c r="WTH1536" s="229" t="s">
        <v>3962</v>
      </c>
      <c r="WTI1536" s="229" t="s">
        <v>918</v>
      </c>
      <c r="WTJ1536" s="229" t="s">
        <v>919</v>
      </c>
      <c r="WTK1536" s="229" t="s">
        <v>3963</v>
      </c>
      <c r="WTL1536" s="229" t="s">
        <v>559</v>
      </c>
      <c r="WTM1536" s="229" t="s">
        <v>294</v>
      </c>
      <c r="WTN1536" s="229" t="s">
        <v>289</v>
      </c>
      <c r="WTO1536" s="229" t="s">
        <v>35</v>
      </c>
      <c r="WTP1536" s="229" t="s">
        <v>29</v>
      </c>
      <c r="WTQ1536" s="229" t="s">
        <v>181</v>
      </c>
      <c r="WTR1536" s="229" t="s">
        <v>3964</v>
      </c>
      <c r="WTS1536" s="229" t="s">
        <v>239</v>
      </c>
      <c r="WTT1536" s="229" t="s">
        <v>1186</v>
      </c>
      <c r="WTU1536" s="229" t="s">
        <v>222</v>
      </c>
      <c r="WTV1536" s="229" t="s">
        <v>223</v>
      </c>
      <c r="WTW1536" s="229" t="s">
        <v>172</v>
      </c>
      <c r="WTX1536" s="229" t="s">
        <v>289</v>
      </c>
      <c r="WTY1536" s="229" t="s">
        <v>227</v>
      </c>
      <c r="WUC1536" s="229">
        <v>2024</v>
      </c>
      <c r="WUD1536" s="229" t="s">
        <v>57</v>
      </c>
      <c r="WUE1536" s="229" t="s">
        <v>3938</v>
      </c>
      <c r="WUF1536" s="229">
        <v>12974868</v>
      </c>
      <c r="WUG1536" s="229" t="s">
        <v>3959</v>
      </c>
      <c r="WUH1536" s="229" t="s">
        <v>310</v>
      </c>
      <c r="WUI1536" s="229" t="s">
        <v>3960</v>
      </c>
      <c r="WUJ1536" s="229" t="s">
        <v>558</v>
      </c>
      <c r="WUK1536" s="229" t="s">
        <v>52</v>
      </c>
      <c r="WUL1536" s="229" t="s">
        <v>3961</v>
      </c>
      <c r="WUN1536" s="229" t="s">
        <v>3962</v>
      </c>
      <c r="WUO1536" s="229" t="s">
        <v>918</v>
      </c>
      <c r="WUP1536" s="229" t="s">
        <v>919</v>
      </c>
      <c r="WUQ1536" s="229" t="s">
        <v>3963</v>
      </c>
      <c r="WUR1536" s="229" t="s">
        <v>559</v>
      </c>
      <c r="WUS1536" s="229" t="s">
        <v>294</v>
      </c>
      <c r="WUT1536" s="229" t="s">
        <v>289</v>
      </c>
      <c r="WUU1536" s="229" t="s">
        <v>35</v>
      </c>
      <c r="WUV1536" s="229" t="s">
        <v>29</v>
      </c>
      <c r="WUW1536" s="229" t="s">
        <v>181</v>
      </c>
      <c r="WUX1536" s="229" t="s">
        <v>3964</v>
      </c>
      <c r="WUY1536" s="229" t="s">
        <v>239</v>
      </c>
      <c r="WUZ1536" s="229" t="s">
        <v>1186</v>
      </c>
      <c r="WVA1536" s="229" t="s">
        <v>222</v>
      </c>
      <c r="WVB1536" s="229" t="s">
        <v>223</v>
      </c>
      <c r="WVC1536" s="229" t="s">
        <v>172</v>
      </c>
      <c r="WVD1536" s="229" t="s">
        <v>289</v>
      </c>
      <c r="WVE1536" s="229" t="s">
        <v>227</v>
      </c>
      <c r="WVI1536" s="229">
        <v>2024</v>
      </c>
      <c r="WVJ1536" s="229" t="s">
        <v>57</v>
      </c>
      <c r="WVK1536" s="229" t="s">
        <v>3938</v>
      </c>
      <c r="WVL1536" s="229">
        <v>12974868</v>
      </c>
      <c r="WVM1536" s="229" t="s">
        <v>3959</v>
      </c>
      <c r="WVN1536" s="229" t="s">
        <v>310</v>
      </c>
      <c r="WVO1536" s="229" t="s">
        <v>3960</v>
      </c>
      <c r="WVP1536" s="229" t="s">
        <v>558</v>
      </c>
      <c r="WVQ1536" s="229" t="s">
        <v>52</v>
      </c>
      <c r="WVR1536" s="229" t="s">
        <v>3961</v>
      </c>
      <c r="WVT1536" s="229" t="s">
        <v>3962</v>
      </c>
      <c r="WVU1536" s="229" t="s">
        <v>918</v>
      </c>
      <c r="WVV1536" s="229" t="s">
        <v>919</v>
      </c>
      <c r="WVW1536" s="229" t="s">
        <v>3963</v>
      </c>
      <c r="WVX1536" s="229" t="s">
        <v>559</v>
      </c>
      <c r="WVY1536" s="229" t="s">
        <v>294</v>
      </c>
      <c r="WVZ1536" s="229" t="s">
        <v>289</v>
      </c>
      <c r="WWA1536" s="229" t="s">
        <v>35</v>
      </c>
      <c r="WWB1536" s="229" t="s">
        <v>29</v>
      </c>
      <c r="WWC1536" s="229" t="s">
        <v>181</v>
      </c>
      <c r="WWD1536" s="229" t="s">
        <v>3964</v>
      </c>
      <c r="WWE1536" s="229" t="s">
        <v>239</v>
      </c>
      <c r="WWF1536" s="229" t="s">
        <v>1186</v>
      </c>
      <c r="WWG1536" s="229" t="s">
        <v>222</v>
      </c>
      <c r="WWH1536" s="229" t="s">
        <v>223</v>
      </c>
      <c r="WWI1536" s="229" t="s">
        <v>172</v>
      </c>
      <c r="WWJ1536" s="229" t="s">
        <v>289</v>
      </c>
      <c r="WWK1536" s="229" t="s">
        <v>227</v>
      </c>
      <c r="WWO1536" s="229">
        <v>2024</v>
      </c>
      <c r="WWP1536" s="229" t="s">
        <v>57</v>
      </c>
      <c r="WWQ1536" s="229" t="s">
        <v>3938</v>
      </c>
      <c r="WWR1536" s="229">
        <v>12974868</v>
      </c>
      <c r="WWS1536" s="229" t="s">
        <v>3959</v>
      </c>
      <c r="WWT1536" s="229" t="s">
        <v>310</v>
      </c>
      <c r="WWU1536" s="229" t="s">
        <v>3960</v>
      </c>
      <c r="WWV1536" s="229" t="s">
        <v>558</v>
      </c>
      <c r="WWW1536" s="229" t="s">
        <v>52</v>
      </c>
      <c r="WWX1536" s="229" t="s">
        <v>3961</v>
      </c>
      <c r="WWZ1536" s="229" t="s">
        <v>3962</v>
      </c>
      <c r="WXA1536" s="229" t="s">
        <v>918</v>
      </c>
      <c r="WXB1536" s="229" t="s">
        <v>919</v>
      </c>
      <c r="WXC1536" s="229" t="s">
        <v>3963</v>
      </c>
      <c r="WXD1536" s="229" t="s">
        <v>559</v>
      </c>
      <c r="WXE1536" s="229" t="s">
        <v>294</v>
      </c>
      <c r="WXF1536" s="229" t="s">
        <v>289</v>
      </c>
      <c r="WXG1536" s="229" t="s">
        <v>35</v>
      </c>
      <c r="WXH1536" s="229" t="s">
        <v>29</v>
      </c>
      <c r="WXI1536" s="229" t="s">
        <v>181</v>
      </c>
      <c r="WXJ1536" s="229" t="s">
        <v>3964</v>
      </c>
      <c r="WXK1536" s="229" t="s">
        <v>239</v>
      </c>
      <c r="WXL1536" s="229" t="s">
        <v>1186</v>
      </c>
      <c r="WXM1536" s="229" t="s">
        <v>222</v>
      </c>
      <c r="WXN1536" s="229" t="s">
        <v>223</v>
      </c>
      <c r="WXO1536" s="229" t="s">
        <v>172</v>
      </c>
      <c r="WXP1536" s="229" t="s">
        <v>289</v>
      </c>
      <c r="WXQ1536" s="229" t="s">
        <v>227</v>
      </c>
      <c r="WXU1536" s="229">
        <v>2024</v>
      </c>
      <c r="WXV1536" s="229" t="s">
        <v>57</v>
      </c>
      <c r="WXW1536" s="229" t="s">
        <v>3938</v>
      </c>
      <c r="WXX1536" s="229">
        <v>12974868</v>
      </c>
      <c r="WXY1536" s="229" t="s">
        <v>3959</v>
      </c>
      <c r="WXZ1536" s="229" t="s">
        <v>310</v>
      </c>
      <c r="WYA1536" s="229" t="s">
        <v>3960</v>
      </c>
      <c r="WYB1536" s="229" t="s">
        <v>558</v>
      </c>
      <c r="WYC1536" s="229" t="s">
        <v>52</v>
      </c>
      <c r="WYD1536" s="229" t="s">
        <v>3961</v>
      </c>
      <c r="WYF1536" s="229" t="s">
        <v>3962</v>
      </c>
      <c r="WYG1536" s="229" t="s">
        <v>918</v>
      </c>
      <c r="WYH1536" s="229" t="s">
        <v>919</v>
      </c>
      <c r="WYI1536" s="229" t="s">
        <v>3963</v>
      </c>
      <c r="WYJ1536" s="229" t="s">
        <v>559</v>
      </c>
      <c r="WYK1536" s="229" t="s">
        <v>294</v>
      </c>
      <c r="WYL1536" s="229" t="s">
        <v>289</v>
      </c>
      <c r="WYM1536" s="229" t="s">
        <v>35</v>
      </c>
      <c r="WYN1536" s="229" t="s">
        <v>29</v>
      </c>
      <c r="WYO1536" s="229" t="s">
        <v>181</v>
      </c>
      <c r="WYP1536" s="229" t="s">
        <v>3964</v>
      </c>
      <c r="WYQ1536" s="229" t="s">
        <v>239</v>
      </c>
      <c r="WYR1536" s="229" t="s">
        <v>1186</v>
      </c>
      <c r="WYS1536" s="229" t="s">
        <v>222</v>
      </c>
      <c r="WYT1536" s="229" t="s">
        <v>223</v>
      </c>
      <c r="WYU1536" s="229" t="s">
        <v>172</v>
      </c>
      <c r="WYV1536" s="229" t="s">
        <v>289</v>
      </c>
      <c r="WYW1536" s="229" t="s">
        <v>227</v>
      </c>
      <c r="WZA1536" s="229">
        <v>2024</v>
      </c>
      <c r="WZB1536" s="229" t="s">
        <v>57</v>
      </c>
      <c r="WZC1536" s="229" t="s">
        <v>3938</v>
      </c>
      <c r="WZD1536" s="229">
        <v>12974868</v>
      </c>
      <c r="WZE1536" s="229" t="s">
        <v>3959</v>
      </c>
      <c r="WZF1536" s="229" t="s">
        <v>310</v>
      </c>
      <c r="WZG1536" s="229" t="s">
        <v>3960</v>
      </c>
      <c r="WZH1536" s="229" t="s">
        <v>558</v>
      </c>
      <c r="WZI1536" s="229" t="s">
        <v>52</v>
      </c>
      <c r="WZJ1536" s="229" t="s">
        <v>3961</v>
      </c>
      <c r="WZL1536" s="229" t="s">
        <v>3962</v>
      </c>
      <c r="WZM1536" s="229" t="s">
        <v>918</v>
      </c>
      <c r="WZN1536" s="229" t="s">
        <v>919</v>
      </c>
      <c r="WZO1536" s="229" t="s">
        <v>3963</v>
      </c>
      <c r="WZP1536" s="229" t="s">
        <v>559</v>
      </c>
      <c r="WZQ1536" s="229" t="s">
        <v>294</v>
      </c>
      <c r="WZR1536" s="229" t="s">
        <v>289</v>
      </c>
      <c r="WZS1536" s="229" t="s">
        <v>35</v>
      </c>
      <c r="WZT1536" s="229" t="s">
        <v>29</v>
      </c>
      <c r="WZU1536" s="229" t="s">
        <v>181</v>
      </c>
      <c r="WZV1536" s="229" t="s">
        <v>3964</v>
      </c>
      <c r="WZW1536" s="229" t="s">
        <v>239</v>
      </c>
      <c r="WZX1536" s="229" t="s">
        <v>1186</v>
      </c>
      <c r="WZY1536" s="229" t="s">
        <v>222</v>
      </c>
      <c r="WZZ1536" s="229" t="s">
        <v>223</v>
      </c>
      <c r="XAA1536" s="229" t="s">
        <v>172</v>
      </c>
      <c r="XAB1536" s="229" t="s">
        <v>289</v>
      </c>
      <c r="XAC1536" s="229" t="s">
        <v>227</v>
      </c>
      <c r="XAG1536" s="229">
        <v>2024</v>
      </c>
      <c r="XAH1536" s="229" t="s">
        <v>57</v>
      </c>
      <c r="XAI1536" s="229" t="s">
        <v>3938</v>
      </c>
      <c r="XAJ1536" s="229">
        <v>12974868</v>
      </c>
      <c r="XAK1536" s="229" t="s">
        <v>3959</v>
      </c>
      <c r="XAL1536" s="229" t="s">
        <v>310</v>
      </c>
      <c r="XAM1536" s="229" t="s">
        <v>3960</v>
      </c>
      <c r="XAN1536" s="229" t="s">
        <v>558</v>
      </c>
      <c r="XAO1536" s="229" t="s">
        <v>52</v>
      </c>
      <c r="XAP1536" s="229" t="s">
        <v>3961</v>
      </c>
      <c r="XAR1536" s="229" t="s">
        <v>3962</v>
      </c>
      <c r="XAS1536" s="229" t="s">
        <v>918</v>
      </c>
      <c r="XAT1536" s="229" t="s">
        <v>919</v>
      </c>
      <c r="XAU1536" s="229" t="s">
        <v>3963</v>
      </c>
      <c r="XAV1536" s="229" t="s">
        <v>559</v>
      </c>
      <c r="XAW1536" s="229" t="s">
        <v>294</v>
      </c>
      <c r="XAX1536" s="229" t="s">
        <v>289</v>
      </c>
      <c r="XAY1536" s="229" t="s">
        <v>35</v>
      </c>
      <c r="XAZ1536" s="229" t="s">
        <v>29</v>
      </c>
      <c r="XBA1536" s="229" t="s">
        <v>181</v>
      </c>
      <c r="XBB1536" s="229" t="s">
        <v>3964</v>
      </c>
      <c r="XBC1536" s="229" t="s">
        <v>239</v>
      </c>
      <c r="XBD1536" s="229" t="s">
        <v>1186</v>
      </c>
      <c r="XBE1536" s="229" t="s">
        <v>222</v>
      </c>
      <c r="XBF1536" s="229" t="s">
        <v>223</v>
      </c>
      <c r="XBG1536" s="229" t="s">
        <v>172</v>
      </c>
      <c r="XBH1536" s="229" t="s">
        <v>289</v>
      </c>
      <c r="XBI1536" s="229" t="s">
        <v>227</v>
      </c>
      <c r="XBM1536" s="229">
        <v>2024</v>
      </c>
      <c r="XBN1536" s="229" t="s">
        <v>57</v>
      </c>
      <c r="XBO1536" s="229" t="s">
        <v>3938</v>
      </c>
      <c r="XBP1536" s="229">
        <v>12974868</v>
      </c>
      <c r="XBQ1536" s="229" t="s">
        <v>3959</v>
      </c>
      <c r="XBR1536" s="229" t="s">
        <v>310</v>
      </c>
      <c r="XBS1536" s="229" t="s">
        <v>3960</v>
      </c>
      <c r="XBT1536" s="229" t="s">
        <v>558</v>
      </c>
      <c r="XBU1536" s="229" t="s">
        <v>52</v>
      </c>
      <c r="XBV1536" s="229" t="s">
        <v>3961</v>
      </c>
      <c r="XBX1536" s="229" t="s">
        <v>3962</v>
      </c>
      <c r="XBY1536" s="229" t="s">
        <v>918</v>
      </c>
      <c r="XBZ1536" s="229" t="s">
        <v>919</v>
      </c>
      <c r="XCA1536" s="229" t="s">
        <v>3963</v>
      </c>
      <c r="XCB1536" s="229" t="s">
        <v>559</v>
      </c>
      <c r="XCC1536" s="229" t="s">
        <v>294</v>
      </c>
      <c r="XCD1536" s="229" t="s">
        <v>289</v>
      </c>
      <c r="XCE1536" s="229" t="s">
        <v>35</v>
      </c>
      <c r="XCF1536" s="229" t="s">
        <v>29</v>
      </c>
      <c r="XCG1536" s="229" t="s">
        <v>181</v>
      </c>
      <c r="XCH1536" s="229" t="s">
        <v>3964</v>
      </c>
      <c r="XCI1536" s="229" t="s">
        <v>239</v>
      </c>
      <c r="XCJ1536" s="229" t="s">
        <v>1186</v>
      </c>
      <c r="XCK1536" s="229" t="s">
        <v>222</v>
      </c>
      <c r="XCL1536" s="229" t="s">
        <v>223</v>
      </c>
      <c r="XCM1536" s="229" t="s">
        <v>172</v>
      </c>
      <c r="XCN1536" s="229" t="s">
        <v>289</v>
      </c>
      <c r="XCO1536" s="229" t="s">
        <v>227</v>
      </c>
      <c r="XCS1536" s="229">
        <v>2024</v>
      </c>
      <c r="XCT1536" s="229" t="s">
        <v>57</v>
      </c>
      <c r="XCU1536" s="229" t="s">
        <v>3938</v>
      </c>
      <c r="XCV1536" s="229">
        <v>12974868</v>
      </c>
      <c r="XCW1536" s="229" t="s">
        <v>3959</v>
      </c>
      <c r="XCX1536" s="229" t="s">
        <v>310</v>
      </c>
      <c r="XCY1536" s="229" t="s">
        <v>3960</v>
      </c>
      <c r="XCZ1536" s="229" t="s">
        <v>558</v>
      </c>
      <c r="XDA1536" s="229" t="s">
        <v>52</v>
      </c>
      <c r="XDB1536" s="229" t="s">
        <v>3961</v>
      </c>
      <c r="XDD1536" s="229" t="s">
        <v>3962</v>
      </c>
      <c r="XDE1536" s="229" t="s">
        <v>918</v>
      </c>
      <c r="XDF1536" s="229" t="s">
        <v>919</v>
      </c>
      <c r="XDG1536" s="229" t="s">
        <v>3963</v>
      </c>
      <c r="XDH1536" s="229" t="s">
        <v>559</v>
      </c>
      <c r="XDI1536" s="229" t="s">
        <v>294</v>
      </c>
      <c r="XDJ1536" s="229" t="s">
        <v>289</v>
      </c>
      <c r="XDK1536" s="229" t="s">
        <v>35</v>
      </c>
      <c r="XDL1536" s="229" t="s">
        <v>29</v>
      </c>
      <c r="XDM1536" s="229" t="s">
        <v>181</v>
      </c>
      <c r="XDN1536" s="229" t="s">
        <v>3964</v>
      </c>
      <c r="XDO1536" s="229" t="s">
        <v>239</v>
      </c>
      <c r="XDP1536" s="229" t="s">
        <v>1186</v>
      </c>
      <c r="XDQ1536" s="229" t="s">
        <v>222</v>
      </c>
      <c r="XDR1536" s="229" t="s">
        <v>223</v>
      </c>
      <c r="XDS1536" s="229" t="s">
        <v>172</v>
      </c>
      <c r="XDT1536" s="229" t="s">
        <v>289</v>
      </c>
      <c r="XDU1536" s="229" t="s">
        <v>227</v>
      </c>
      <c r="XDY1536" s="229">
        <v>2024</v>
      </c>
      <c r="XDZ1536" s="229" t="s">
        <v>57</v>
      </c>
      <c r="XEA1536" s="229" t="s">
        <v>3938</v>
      </c>
      <c r="XEB1536" s="229">
        <v>12974868</v>
      </c>
      <c r="XEC1536" s="229" t="s">
        <v>3959</v>
      </c>
      <c r="XED1536" s="229" t="s">
        <v>310</v>
      </c>
      <c r="XEE1536" s="229" t="s">
        <v>3960</v>
      </c>
      <c r="XEF1536" s="229" t="s">
        <v>558</v>
      </c>
      <c r="XEG1536" s="229" t="s">
        <v>52</v>
      </c>
      <c r="XEH1536" s="229" t="s">
        <v>3961</v>
      </c>
      <c r="XEJ1536" s="229" t="s">
        <v>3962</v>
      </c>
      <c r="XEK1536" s="229" t="s">
        <v>918</v>
      </c>
      <c r="XEL1536" s="229" t="s">
        <v>919</v>
      </c>
      <c r="XEM1536" s="229" t="s">
        <v>3963</v>
      </c>
      <c r="XEN1536" s="229" t="s">
        <v>559</v>
      </c>
      <c r="XEO1536" s="229" t="s">
        <v>294</v>
      </c>
      <c r="XEP1536" s="229" t="s">
        <v>289</v>
      </c>
      <c r="XEQ1536" s="229" t="s">
        <v>35</v>
      </c>
      <c r="XER1536" s="229" t="s">
        <v>29</v>
      </c>
      <c r="XES1536" s="229" t="s">
        <v>181</v>
      </c>
      <c r="XET1536" s="229" t="s">
        <v>3964</v>
      </c>
      <c r="XEU1536" s="229" t="s">
        <v>239</v>
      </c>
      <c r="XEV1536" s="229" t="s">
        <v>1186</v>
      </c>
      <c r="XEW1536" s="229" t="s">
        <v>222</v>
      </c>
      <c r="XEX1536" s="229" t="s">
        <v>223</v>
      </c>
      <c r="XEY1536" s="229" t="s">
        <v>172</v>
      </c>
      <c r="XEZ1536" s="229" t="s">
        <v>289</v>
      </c>
      <c r="XFA1536" s="229" t="s">
        <v>227</v>
      </c>
    </row>
    <row r="1537" spans="1:1021 1025:2045 2049:3069 3073:4093 4097:5117 5121:6141 6145:7165 7169:8189 8193:9213 9217:10237 10241:11261 11265:12285 12289:13309 13313:14333 14337:15357 15361:16381" s="229" customFormat="1" ht="15" customHeight="1">
      <c r="A1537" s="239">
        <v>2024</v>
      </c>
      <c r="B1537" s="239" t="s">
        <v>57</v>
      </c>
      <c r="C1537" s="218" t="s">
        <v>3965</v>
      </c>
      <c r="D1537" s="217">
        <v>1234</v>
      </c>
      <c r="E1537" s="219" t="s">
        <v>4234</v>
      </c>
      <c r="F1537" s="217"/>
      <c r="G1537" s="217"/>
      <c r="H1537" s="220" t="s">
        <v>4233</v>
      </c>
      <c r="I1537" s="249" t="s">
        <v>73</v>
      </c>
      <c r="J1537" s="220" t="s">
        <v>4232</v>
      </c>
      <c r="K1537" s="220"/>
      <c r="L1537" s="219" t="s">
        <v>4235</v>
      </c>
      <c r="M1537" s="222" t="s">
        <v>4233</v>
      </c>
      <c r="N1537" s="222" t="s">
        <v>4233</v>
      </c>
      <c r="O1537" s="222" t="s">
        <v>4236</v>
      </c>
      <c r="P1537" s="269" t="s">
        <v>3966</v>
      </c>
      <c r="Q1537" s="269" t="s">
        <v>523</v>
      </c>
      <c r="R1537" s="221"/>
      <c r="S1537" s="223"/>
      <c r="T1537" s="223"/>
      <c r="U1537" s="223"/>
      <c r="V1537" s="221" t="s">
        <v>73</v>
      </c>
      <c r="W1537" s="220"/>
      <c r="X1537" s="269"/>
      <c r="Y1537" s="220"/>
      <c r="Z1537" s="271"/>
      <c r="AA1537" s="220" t="s">
        <v>73</v>
      </c>
      <c r="AB1537" s="239"/>
      <c r="AC1537" s="273"/>
      <c r="AD1537" s="227"/>
    </row>
    <row r="1538" spans="1:1021 1025:2045 2049:3069 3073:4093 4097:5117 5121:6141 6145:7165 7169:8189 8193:9213 9217:10237 10241:11261 11265:12285 12289:13309 13313:14333 14337:15357 15361:16381" s="229" customFormat="1" ht="15" customHeight="1">
      <c r="A1538" s="239">
        <v>2024</v>
      </c>
      <c r="B1538" s="239" t="s">
        <v>57</v>
      </c>
      <c r="C1538" s="218" t="s">
        <v>3967</v>
      </c>
      <c r="D1538" s="217">
        <v>1234</v>
      </c>
      <c r="E1538" s="219" t="s">
        <v>4234</v>
      </c>
      <c r="F1538" s="217"/>
      <c r="G1538" s="217"/>
      <c r="H1538" s="220" t="s">
        <v>4233</v>
      </c>
      <c r="I1538" s="249" t="s">
        <v>52</v>
      </c>
      <c r="J1538" s="220" t="s">
        <v>4232</v>
      </c>
      <c r="K1538" s="220"/>
      <c r="L1538" s="219" t="s">
        <v>4235</v>
      </c>
      <c r="M1538" s="222" t="s">
        <v>4233</v>
      </c>
      <c r="N1538" s="222" t="s">
        <v>4233</v>
      </c>
      <c r="O1538" s="222" t="s">
        <v>4236</v>
      </c>
      <c r="P1538" s="269" t="s">
        <v>3966</v>
      </c>
      <c r="Q1538" s="269" t="s">
        <v>523</v>
      </c>
      <c r="R1538" s="221" t="s">
        <v>312</v>
      </c>
      <c r="S1538" s="223" t="s">
        <v>90</v>
      </c>
      <c r="T1538" s="223" t="s">
        <v>30</v>
      </c>
      <c r="U1538" s="223" t="s">
        <v>80</v>
      </c>
      <c r="V1538" s="221" t="s">
        <v>30</v>
      </c>
      <c r="W1538" s="220" t="s">
        <v>88</v>
      </c>
      <c r="X1538" s="269" t="s">
        <v>3968</v>
      </c>
      <c r="Y1538" s="220" t="s">
        <v>219</v>
      </c>
      <c r="Z1538" s="271" t="s">
        <v>223</v>
      </c>
      <c r="AA1538" s="220" t="s">
        <v>288</v>
      </c>
      <c r="AB1538" s="239"/>
      <c r="AC1538" s="273" t="s">
        <v>227</v>
      </c>
      <c r="AD1538" s="227" t="s">
        <v>3969</v>
      </c>
    </row>
    <row r="1539" spans="1:1021 1025:2045 2049:3069 3073:4093 4097:5117 5121:6141 6145:7165 7169:8189 8193:9213 9217:10237 10241:11261 11265:12285 12289:13309 13313:14333 14337:15357 15361:16381" s="229" customFormat="1" ht="15" customHeight="1">
      <c r="A1539" s="239">
        <v>2024</v>
      </c>
      <c r="B1539" s="239" t="s">
        <v>57</v>
      </c>
      <c r="C1539" s="218" t="s">
        <v>3970</v>
      </c>
      <c r="D1539" s="217">
        <v>1234</v>
      </c>
      <c r="E1539" s="219" t="s">
        <v>4234</v>
      </c>
      <c r="F1539" s="217"/>
      <c r="G1539" s="217"/>
      <c r="H1539" s="220" t="s">
        <v>4233</v>
      </c>
      <c r="I1539" s="249" t="s">
        <v>708</v>
      </c>
      <c r="J1539" s="220" t="s">
        <v>4232</v>
      </c>
      <c r="K1539" s="220"/>
      <c r="L1539" s="219" t="s">
        <v>4235</v>
      </c>
      <c r="M1539" s="222" t="s">
        <v>4233</v>
      </c>
      <c r="N1539" s="222" t="s">
        <v>4233</v>
      </c>
      <c r="O1539" s="222" t="s">
        <v>4236</v>
      </c>
      <c r="P1539" s="269" t="s">
        <v>381</v>
      </c>
      <c r="Q1539" s="269" t="s">
        <v>294</v>
      </c>
      <c r="R1539" s="221"/>
      <c r="S1539" s="223"/>
      <c r="T1539" s="223"/>
      <c r="U1539" s="223"/>
      <c r="V1539" s="221" t="s">
        <v>3571</v>
      </c>
      <c r="W1539" s="220"/>
      <c r="X1539" s="269"/>
      <c r="Y1539" s="220"/>
      <c r="Z1539" s="271"/>
      <c r="AA1539" s="220" t="s">
        <v>708</v>
      </c>
      <c r="AB1539" s="239"/>
      <c r="AC1539" s="273"/>
      <c r="AD1539" s="227"/>
    </row>
    <row r="1540" spans="1:1021 1025:2045 2049:3069 3073:4093 4097:5117 5121:6141 6145:7165 7169:8189 8193:9213 9217:10237 10241:11261 11265:12285 12289:13309 13313:14333 14337:15357 15361:16381" s="229" customFormat="1" ht="15" customHeight="1">
      <c r="A1540" s="239">
        <v>2024</v>
      </c>
      <c r="B1540" s="239" t="s">
        <v>57</v>
      </c>
      <c r="C1540" s="218" t="s">
        <v>3970</v>
      </c>
      <c r="D1540" s="217">
        <v>1234</v>
      </c>
      <c r="E1540" s="219" t="s">
        <v>4234</v>
      </c>
      <c r="F1540" s="217"/>
      <c r="G1540" s="217"/>
      <c r="H1540" s="220" t="s">
        <v>4233</v>
      </c>
      <c r="I1540" s="249" t="s">
        <v>74</v>
      </c>
      <c r="J1540" s="220" t="s">
        <v>4232</v>
      </c>
      <c r="K1540" s="220"/>
      <c r="L1540" s="219" t="s">
        <v>4235</v>
      </c>
      <c r="M1540" s="222" t="s">
        <v>4233</v>
      </c>
      <c r="N1540" s="222" t="s">
        <v>4233</v>
      </c>
      <c r="O1540" s="222" t="s">
        <v>4236</v>
      </c>
      <c r="P1540" s="269" t="s">
        <v>325</v>
      </c>
      <c r="Q1540" s="269" t="s">
        <v>325</v>
      </c>
      <c r="R1540" s="221"/>
      <c r="S1540" s="223"/>
      <c r="T1540" s="223"/>
      <c r="U1540" s="223"/>
      <c r="V1540" s="221" t="s">
        <v>74</v>
      </c>
      <c r="W1540" s="220"/>
      <c r="X1540" s="269"/>
      <c r="Y1540" s="220"/>
      <c r="Z1540" s="271"/>
      <c r="AA1540" s="220" t="s">
        <v>74</v>
      </c>
      <c r="AB1540" s="239"/>
      <c r="AC1540" s="273"/>
      <c r="AD1540" s="227"/>
    </row>
    <row r="1541" spans="1:1021 1025:2045 2049:3069 3073:4093 4097:5117 5121:6141 6145:7165 7169:8189 8193:9213 9217:10237 10241:11261 11265:12285 12289:13309 13313:14333 14337:15357 15361:16381" s="229" customFormat="1" ht="15" customHeight="1">
      <c r="A1541" s="239">
        <v>2024</v>
      </c>
      <c r="B1541" s="239" t="s">
        <v>57</v>
      </c>
      <c r="C1541" s="218" t="s">
        <v>3971</v>
      </c>
      <c r="D1541" s="217">
        <v>1234</v>
      </c>
      <c r="E1541" s="219" t="s">
        <v>4234</v>
      </c>
      <c r="F1541" s="217"/>
      <c r="G1541" s="217"/>
      <c r="H1541" s="220" t="s">
        <v>4233</v>
      </c>
      <c r="I1541" s="249" t="s">
        <v>73</v>
      </c>
      <c r="J1541" s="220" t="s">
        <v>4232</v>
      </c>
      <c r="K1541" s="220"/>
      <c r="L1541" s="219" t="s">
        <v>4235</v>
      </c>
      <c r="M1541" s="222" t="s">
        <v>4233</v>
      </c>
      <c r="N1541" s="222" t="s">
        <v>4233</v>
      </c>
      <c r="O1541" s="222" t="s">
        <v>4236</v>
      </c>
      <c r="P1541" s="269" t="s">
        <v>1049</v>
      </c>
      <c r="Q1541" s="269" t="s">
        <v>356</v>
      </c>
      <c r="R1541" s="221"/>
      <c r="S1541" s="223"/>
      <c r="T1541" s="223"/>
      <c r="U1541" s="223"/>
      <c r="V1541" s="221" t="s">
        <v>73</v>
      </c>
      <c r="W1541" s="220"/>
      <c r="X1541" s="269"/>
      <c r="Y1541" s="220"/>
      <c r="Z1541" s="271"/>
      <c r="AA1541" s="220" t="s">
        <v>73</v>
      </c>
      <c r="AB1541" s="239"/>
      <c r="AC1541" s="273"/>
      <c r="AD1541" s="227"/>
    </row>
    <row r="1542" spans="1:1021 1025:2045 2049:3069 3073:4093 4097:5117 5121:6141 6145:7165 7169:8189 8193:9213 9217:10237 10241:11261 11265:12285 12289:13309 13313:14333 14337:15357 15361:16381" s="229" customFormat="1" ht="15" customHeight="1">
      <c r="A1542" s="239">
        <v>2024</v>
      </c>
      <c r="B1542" s="239" t="s">
        <v>57</v>
      </c>
      <c r="C1542" s="218" t="s">
        <v>3971</v>
      </c>
      <c r="D1542" s="217">
        <v>1234</v>
      </c>
      <c r="E1542" s="219" t="s">
        <v>4234</v>
      </c>
      <c r="F1542" s="217"/>
      <c r="G1542" s="217"/>
      <c r="H1542" s="220" t="s">
        <v>4233</v>
      </c>
      <c r="I1542" s="249" t="s">
        <v>52</v>
      </c>
      <c r="J1542" s="220" t="s">
        <v>4232</v>
      </c>
      <c r="K1542" s="220"/>
      <c r="L1542" s="219" t="s">
        <v>4235</v>
      </c>
      <c r="M1542" s="222" t="s">
        <v>4233</v>
      </c>
      <c r="N1542" s="222" t="s">
        <v>4233</v>
      </c>
      <c r="O1542" s="222" t="s">
        <v>4236</v>
      </c>
      <c r="P1542" s="269" t="s">
        <v>623</v>
      </c>
      <c r="Q1542" s="269" t="s">
        <v>294</v>
      </c>
      <c r="R1542" s="221"/>
      <c r="S1542" s="223" t="s">
        <v>43</v>
      </c>
      <c r="T1542" s="223" t="s">
        <v>27</v>
      </c>
      <c r="U1542" s="223"/>
      <c r="V1542" s="221" t="s">
        <v>3972</v>
      </c>
      <c r="W1542" s="220" t="s">
        <v>250</v>
      </c>
      <c r="X1542" s="269" t="s">
        <v>3973</v>
      </c>
      <c r="Y1542" s="220"/>
      <c r="Z1542" s="271"/>
      <c r="AA1542" s="220" t="s">
        <v>1131</v>
      </c>
      <c r="AB1542" s="239"/>
      <c r="AC1542" s="273" t="s">
        <v>224</v>
      </c>
      <c r="AD1542" s="227"/>
    </row>
    <row r="1543" spans="1:1021 1025:2045 2049:3069 3073:4093 4097:5117 5121:6141 6145:7165 7169:8189 8193:9213 9217:10237 10241:11261 11265:12285 12289:13309 13313:14333 14337:15357 15361:16381" s="229" customFormat="1" ht="15" customHeight="1">
      <c r="A1543" s="239">
        <v>2024</v>
      </c>
      <c r="B1543" s="239" t="s">
        <v>57</v>
      </c>
      <c r="C1543" s="218" t="s">
        <v>3971</v>
      </c>
      <c r="D1543" s="217">
        <v>1234</v>
      </c>
      <c r="E1543" s="219" t="s">
        <v>4234</v>
      </c>
      <c r="F1543" s="217" t="s">
        <v>310</v>
      </c>
      <c r="G1543" s="217" t="s">
        <v>3975</v>
      </c>
      <c r="H1543" s="220" t="s">
        <v>4233</v>
      </c>
      <c r="I1543" s="249" t="s">
        <v>52</v>
      </c>
      <c r="J1543" s="220" t="s">
        <v>4232</v>
      </c>
      <c r="K1543" s="220"/>
      <c r="L1543" s="219" t="s">
        <v>4235</v>
      </c>
      <c r="M1543" s="222" t="s">
        <v>4233</v>
      </c>
      <c r="N1543" s="222" t="s">
        <v>4233</v>
      </c>
      <c r="O1543" s="222" t="s">
        <v>4236</v>
      </c>
      <c r="P1543" s="269" t="s">
        <v>3980</v>
      </c>
      <c r="Q1543" s="269" t="s">
        <v>412</v>
      </c>
      <c r="R1543" s="221" t="s">
        <v>289</v>
      </c>
      <c r="S1543" s="223" t="s">
        <v>35</v>
      </c>
      <c r="T1543" s="223" t="s">
        <v>27</v>
      </c>
      <c r="U1543" s="223" t="s">
        <v>87</v>
      </c>
      <c r="V1543" s="221" t="s">
        <v>1400</v>
      </c>
      <c r="W1543" s="220" t="s">
        <v>254</v>
      </c>
      <c r="X1543" s="269" t="s">
        <v>3981</v>
      </c>
      <c r="Y1543" s="220" t="s">
        <v>222</v>
      </c>
      <c r="Z1543" s="271" t="s">
        <v>223</v>
      </c>
      <c r="AA1543" s="220" t="s">
        <v>172</v>
      </c>
      <c r="AB1543" s="239" t="s">
        <v>289</v>
      </c>
      <c r="AC1543" s="273" t="s">
        <v>227</v>
      </c>
      <c r="AD1543" s="227"/>
      <c r="AG1543" s="229">
        <v>2024</v>
      </c>
      <c r="AH1543" s="229" t="s">
        <v>57</v>
      </c>
      <c r="AI1543" s="229" t="s">
        <v>3971</v>
      </c>
      <c r="AJ1543" s="229">
        <v>12987541</v>
      </c>
      <c r="AK1543" s="229" t="s">
        <v>3974</v>
      </c>
      <c r="AL1543" s="229" t="s">
        <v>310</v>
      </c>
      <c r="AM1543" s="229" t="s">
        <v>3975</v>
      </c>
      <c r="AN1543" s="229" t="s">
        <v>3976</v>
      </c>
      <c r="AO1543" s="229" t="s">
        <v>52</v>
      </c>
      <c r="AP1543" s="229" t="s">
        <v>3977</v>
      </c>
      <c r="AR1543" s="229" t="s">
        <v>3978</v>
      </c>
      <c r="AS1543" s="229" t="s">
        <v>945</v>
      </c>
      <c r="AT1543" s="229" t="s">
        <v>466</v>
      </c>
      <c r="AU1543" s="229" t="s">
        <v>3979</v>
      </c>
      <c r="AV1543" s="229" t="s">
        <v>3980</v>
      </c>
      <c r="AW1543" s="229" t="s">
        <v>412</v>
      </c>
      <c r="AX1543" s="229" t="s">
        <v>289</v>
      </c>
      <c r="AY1543" s="229" t="s">
        <v>35</v>
      </c>
      <c r="AZ1543" s="229" t="s">
        <v>27</v>
      </c>
      <c r="BA1543" s="229" t="s">
        <v>87</v>
      </c>
      <c r="BB1543" s="229" t="s">
        <v>1400</v>
      </c>
      <c r="BC1543" s="229" t="s">
        <v>254</v>
      </c>
      <c r="BD1543" s="229" t="s">
        <v>3981</v>
      </c>
      <c r="BE1543" s="229" t="s">
        <v>222</v>
      </c>
      <c r="BF1543" s="229" t="s">
        <v>223</v>
      </c>
      <c r="BG1543" s="229" t="s">
        <v>172</v>
      </c>
      <c r="BH1543" s="229" t="s">
        <v>289</v>
      </c>
      <c r="BI1543" s="229" t="s">
        <v>227</v>
      </c>
      <c r="BM1543" s="229">
        <v>2024</v>
      </c>
      <c r="BN1543" s="229" t="s">
        <v>57</v>
      </c>
      <c r="BO1543" s="229" t="s">
        <v>3971</v>
      </c>
      <c r="BP1543" s="229">
        <v>12987541</v>
      </c>
      <c r="BQ1543" s="229" t="s">
        <v>3974</v>
      </c>
      <c r="BR1543" s="229" t="s">
        <v>310</v>
      </c>
      <c r="BS1543" s="229" t="s">
        <v>3975</v>
      </c>
      <c r="BT1543" s="229" t="s">
        <v>3976</v>
      </c>
      <c r="BU1543" s="229" t="s">
        <v>52</v>
      </c>
      <c r="BV1543" s="229" t="s">
        <v>3977</v>
      </c>
      <c r="BX1543" s="229" t="s">
        <v>3978</v>
      </c>
      <c r="BY1543" s="229" t="s">
        <v>945</v>
      </c>
      <c r="BZ1543" s="229" t="s">
        <v>466</v>
      </c>
      <c r="CA1543" s="229" t="s">
        <v>3979</v>
      </c>
      <c r="CB1543" s="229" t="s">
        <v>3980</v>
      </c>
      <c r="CC1543" s="229" t="s">
        <v>412</v>
      </c>
      <c r="CD1543" s="229" t="s">
        <v>289</v>
      </c>
      <c r="CE1543" s="229" t="s">
        <v>35</v>
      </c>
      <c r="CF1543" s="229" t="s">
        <v>27</v>
      </c>
      <c r="CG1543" s="229" t="s">
        <v>87</v>
      </c>
      <c r="CH1543" s="229" t="s">
        <v>1400</v>
      </c>
      <c r="CI1543" s="229" t="s">
        <v>254</v>
      </c>
      <c r="CJ1543" s="229" t="s">
        <v>3981</v>
      </c>
      <c r="CK1543" s="229" t="s">
        <v>222</v>
      </c>
      <c r="CL1543" s="229" t="s">
        <v>223</v>
      </c>
      <c r="CM1543" s="229" t="s">
        <v>172</v>
      </c>
      <c r="CN1543" s="229" t="s">
        <v>289</v>
      </c>
      <c r="CO1543" s="229" t="s">
        <v>227</v>
      </c>
      <c r="CS1543" s="229">
        <v>2024</v>
      </c>
      <c r="CT1543" s="229" t="s">
        <v>57</v>
      </c>
      <c r="CU1543" s="229" t="s">
        <v>3971</v>
      </c>
      <c r="CV1543" s="229">
        <v>12987541</v>
      </c>
      <c r="CW1543" s="229" t="s">
        <v>3974</v>
      </c>
      <c r="CX1543" s="229" t="s">
        <v>310</v>
      </c>
      <c r="CY1543" s="229" t="s">
        <v>3975</v>
      </c>
      <c r="CZ1543" s="229" t="s">
        <v>3976</v>
      </c>
      <c r="DA1543" s="229" t="s">
        <v>52</v>
      </c>
      <c r="DB1543" s="229" t="s">
        <v>3977</v>
      </c>
      <c r="DD1543" s="229" t="s">
        <v>3978</v>
      </c>
      <c r="DE1543" s="229" t="s">
        <v>945</v>
      </c>
      <c r="DF1543" s="229" t="s">
        <v>466</v>
      </c>
      <c r="DG1543" s="229" t="s">
        <v>3979</v>
      </c>
      <c r="DH1543" s="229" t="s">
        <v>3980</v>
      </c>
      <c r="DI1543" s="229" t="s">
        <v>412</v>
      </c>
      <c r="DJ1543" s="229" t="s">
        <v>289</v>
      </c>
      <c r="DK1543" s="229" t="s">
        <v>35</v>
      </c>
      <c r="DL1543" s="229" t="s">
        <v>27</v>
      </c>
      <c r="DM1543" s="229" t="s">
        <v>87</v>
      </c>
      <c r="DN1543" s="229" t="s">
        <v>1400</v>
      </c>
      <c r="DO1543" s="229" t="s">
        <v>254</v>
      </c>
      <c r="DP1543" s="229" t="s">
        <v>3981</v>
      </c>
      <c r="DQ1543" s="229" t="s">
        <v>222</v>
      </c>
      <c r="DR1543" s="229" t="s">
        <v>223</v>
      </c>
      <c r="DS1543" s="229" t="s">
        <v>172</v>
      </c>
      <c r="DT1543" s="229" t="s">
        <v>289</v>
      </c>
      <c r="DU1543" s="229" t="s">
        <v>227</v>
      </c>
      <c r="DY1543" s="229">
        <v>2024</v>
      </c>
      <c r="DZ1543" s="229" t="s">
        <v>57</v>
      </c>
      <c r="EA1543" s="229" t="s">
        <v>3971</v>
      </c>
      <c r="EB1543" s="229">
        <v>12987541</v>
      </c>
      <c r="EC1543" s="229" t="s">
        <v>3974</v>
      </c>
      <c r="ED1543" s="229" t="s">
        <v>310</v>
      </c>
      <c r="EE1543" s="229" t="s">
        <v>3975</v>
      </c>
      <c r="EF1543" s="229" t="s">
        <v>3976</v>
      </c>
      <c r="EG1543" s="229" t="s">
        <v>52</v>
      </c>
      <c r="EH1543" s="229" t="s">
        <v>3977</v>
      </c>
      <c r="EJ1543" s="229" t="s">
        <v>3978</v>
      </c>
      <c r="EK1543" s="229" t="s">
        <v>945</v>
      </c>
      <c r="EL1543" s="229" t="s">
        <v>466</v>
      </c>
      <c r="EM1543" s="229" t="s">
        <v>3979</v>
      </c>
      <c r="EN1543" s="229" t="s">
        <v>3980</v>
      </c>
      <c r="EO1543" s="229" t="s">
        <v>412</v>
      </c>
      <c r="EP1543" s="229" t="s">
        <v>289</v>
      </c>
      <c r="EQ1543" s="229" t="s">
        <v>35</v>
      </c>
      <c r="ER1543" s="229" t="s">
        <v>27</v>
      </c>
      <c r="ES1543" s="229" t="s">
        <v>87</v>
      </c>
      <c r="ET1543" s="229" t="s">
        <v>1400</v>
      </c>
      <c r="EU1543" s="229" t="s">
        <v>254</v>
      </c>
      <c r="EV1543" s="229" t="s">
        <v>3981</v>
      </c>
      <c r="EW1543" s="229" t="s">
        <v>222</v>
      </c>
      <c r="EX1543" s="229" t="s">
        <v>223</v>
      </c>
      <c r="EY1543" s="229" t="s">
        <v>172</v>
      </c>
      <c r="EZ1543" s="229" t="s">
        <v>289</v>
      </c>
      <c r="FA1543" s="229" t="s">
        <v>227</v>
      </c>
      <c r="FE1543" s="229">
        <v>2024</v>
      </c>
      <c r="FF1543" s="229" t="s">
        <v>57</v>
      </c>
      <c r="FG1543" s="229" t="s">
        <v>3971</v>
      </c>
      <c r="FH1543" s="229">
        <v>12987541</v>
      </c>
      <c r="FI1543" s="229" t="s">
        <v>3974</v>
      </c>
      <c r="FJ1543" s="229" t="s">
        <v>310</v>
      </c>
      <c r="FK1543" s="229" t="s">
        <v>3975</v>
      </c>
      <c r="FL1543" s="229" t="s">
        <v>3976</v>
      </c>
      <c r="FM1543" s="229" t="s">
        <v>52</v>
      </c>
      <c r="FN1543" s="229" t="s">
        <v>3977</v>
      </c>
      <c r="FP1543" s="229" t="s">
        <v>3978</v>
      </c>
      <c r="FQ1543" s="229" t="s">
        <v>945</v>
      </c>
      <c r="FR1543" s="229" t="s">
        <v>466</v>
      </c>
      <c r="FS1543" s="229" t="s">
        <v>3979</v>
      </c>
      <c r="FT1543" s="229" t="s">
        <v>3980</v>
      </c>
      <c r="FU1543" s="229" t="s">
        <v>412</v>
      </c>
      <c r="FV1543" s="229" t="s">
        <v>289</v>
      </c>
      <c r="FW1543" s="229" t="s">
        <v>35</v>
      </c>
      <c r="FX1543" s="229" t="s">
        <v>27</v>
      </c>
      <c r="FY1543" s="229" t="s">
        <v>87</v>
      </c>
      <c r="FZ1543" s="229" t="s">
        <v>1400</v>
      </c>
      <c r="GA1543" s="229" t="s">
        <v>254</v>
      </c>
      <c r="GB1543" s="229" t="s">
        <v>3981</v>
      </c>
      <c r="GC1543" s="229" t="s">
        <v>222</v>
      </c>
      <c r="GD1543" s="229" t="s">
        <v>223</v>
      </c>
      <c r="GE1543" s="229" t="s">
        <v>172</v>
      </c>
      <c r="GF1543" s="229" t="s">
        <v>289</v>
      </c>
      <c r="GG1543" s="229" t="s">
        <v>227</v>
      </c>
      <c r="GK1543" s="229">
        <v>2024</v>
      </c>
      <c r="GL1543" s="229" t="s">
        <v>57</v>
      </c>
      <c r="GM1543" s="229" t="s">
        <v>3971</v>
      </c>
      <c r="GN1543" s="229">
        <v>12987541</v>
      </c>
      <c r="GO1543" s="229" t="s">
        <v>3974</v>
      </c>
      <c r="GP1543" s="229" t="s">
        <v>310</v>
      </c>
      <c r="GQ1543" s="229" t="s">
        <v>3975</v>
      </c>
      <c r="GR1543" s="229" t="s">
        <v>3976</v>
      </c>
      <c r="GS1543" s="229" t="s">
        <v>52</v>
      </c>
      <c r="GT1543" s="229" t="s">
        <v>3977</v>
      </c>
      <c r="GV1543" s="229" t="s">
        <v>3978</v>
      </c>
      <c r="GW1543" s="229" t="s">
        <v>945</v>
      </c>
      <c r="GX1543" s="229" t="s">
        <v>466</v>
      </c>
      <c r="GY1543" s="229" t="s">
        <v>3979</v>
      </c>
      <c r="GZ1543" s="229" t="s">
        <v>3980</v>
      </c>
      <c r="HA1543" s="229" t="s">
        <v>412</v>
      </c>
      <c r="HB1543" s="229" t="s">
        <v>289</v>
      </c>
      <c r="HC1543" s="229" t="s">
        <v>35</v>
      </c>
      <c r="HD1543" s="229" t="s">
        <v>27</v>
      </c>
      <c r="HE1543" s="229" t="s">
        <v>87</v>
      </c>
      <c r="HF1543" s="229" t="s">
        <v>1400</v>
      </c>
      <c r="HG1543" s="229" t="s">
        <v>254</v>
      </c>
      <c r="HH1543" s="229" t="s">
        <v>3981</v>
      </c>
      <c r="HI1543" s="229" t="s">
        <v>222</v>
      </c>
      <c r="HJ1543" s="229" t="s">
        <v>223</v>
      </c>
      <c r="HK1543" s="229" t="s">
        <v>172</v>
      </c>
      <c r="HL1543" s="229" t="s">
        <v>289</v>
      </c>
      <c r="HM1543" s="229" t="s">
        <v>227</v>
      </c>
      <c r="HQ1543" s="229">
        <v>2024</v>
      </c>
      <c r="HR1543" s="229" t="s">
        <v>57</v>
      </c>
      <c r="HS1543" s="229" t="s">
        <v>3971</v>
      </c>
      <c r="HT1543" s="229">
        <v>12987541</v>
      </c>
      <c r="HU1543" s="229" t="s">
        <v>3974</v>
      </c>
      <c r="HV1543" s="229" t="s">
        <v>310</v>
      </c>
      <c r="HW1543" s="229" t="s">
        <v>3975</v>
      </c>
      <c r="HX1543" s="229" t="s">
        <v>3976</v>
      </c>
      <c r="HY1543" s="229" t="s">
        <v>52</v>
      </c>
      <c r="HZ1543" s="229" t="s">
        <v>3977</v>
      </c>
      <c r="IB1543" s="229" t="s">
        <v>3978</v>
      </c>
      <c r="IC1543" s="229" t="s">
        <v>945</v>
      </c>
      <c r="ID1543" s="229" t="s">
        <v>466</v>
      </c>
      <c r="IE1543" s="229" t="s">
        <v>3979</v>
      </c>
      <c r="IF1543" s="229" t="s">
        <v>3980</v>
      </c>
      <c r="IG1543" s="229" t="s">
        <v>412</v>
      </c>
      <c r="IH1543" s="229" t="s">
        <v>289</v>
      </c>
      <c r="II1543" s="229" t="s">
        <v>35</v>
      </c>
      <c r="IJ1543" s="229" t="s">
        <v>27</v>
      </c>
      <c r="IK1543" s="229" t="s">
        <v>87</v>
      </c>
      <c r="IL1543" s="229" t="s">
        <v>1400</v>
      </c>
      <c r="IM1543" s="229" t="s">
        <v>254</v>
      </c>
      <c r="IN1543" s="229" t="s">
        <v>3981</v>
      </c>
      <c r="IO1543" s="229" t="s">
        <v>222</v>
      </c>
      <c r="IP1543" s="229" t="s">
        <v>223</v>
      </c>
      <c r="IQ1543" s="229" t="s">
        <v>172</v>
      </c>
      <c r="IR1543" s="229" t="s">
        <v>289</v>
      </c>
      <c r="IS1543" s="229" t="s">
        <v>227</v>
      </c>
      <c r="IW1543" s="229">
        <v>2024</v>
      </c>
      <c r="IX1543" s="229" t="s">
        <v>57</v>
      </c>
      <c r="IY1543" s="229" t="s">
        <v>3971</v>
      </c>
      <c r="IZ1543" s="229">
        <v>12987541</v>
      </c>
      <c r="JA1543" s="229" t="s">
        <v>3974</v>
      </c>
      <c r="JB1543" s="229" t="s">
        <v>310</v>
      </c>
      <c r="JC1543" s="229" t="s">
        <v>3975</v>
      </c>
      <c r="JD1543" s="229" t="s">
        <v>3976</v>
      </c>
      <c r="JE1543" s="229" t="s">
        <v>52</v>
      </c>
      <c r="JF1543" s="229" t="s">
        <v>3977</v>
      </c>
      <c r="JH1543" s="229" t="s">
        <v>3978</v>
      </c>
      <c r="JI1543" s="229" t="s">
        <v>945</v>
      </c>
      <c r="JJ1543" s="229" t="s">
        <v>466</v>
      </c>
      <c r="JK1543" s="229" t="s">
        <v>3979</v>
      </c>
      <c r="JL1543" s="229" t="s">
        <v>3980</v>
      </c>
      <c r="JM1543" s="229" t="s">
        <v>412</v>
      </c>
      <c r="JN1543" s="229" t="s">
        <v>289</v>
      </c>
      <c r="JO1543" s="229" t="s">
        <v>35</v>
      </c>
      <c r="JP1543" s="229" t="s">
        <v>27</v>
      </c>
      <c r="JQ1543" s="229" t="s">
        <v>87</v>
      </c>
      <c r="JR1543" s="229" t="s">
        <v>1400</v>
      </c>
      <c r="JS1543" s="229" t="s">
        <v>254</v>
      </c>
      <c r="JT1543" s="229" t="s">
        <v>3981</v>
      </c>
      <c r="JU1543" s="229" t="s">
        <v>222</v>
      </c>
      <c r="JV1543" s="229" t="s">
        <v>223</v>
      </c>
      <c r="JW1543" s="229" t="s">
        <v>172</v>
      </c>
      <c r="JX1543" s="229" t="s">
        <v>289</v>
      </c>
      <c r="JY1543" s="229" t="s">
        <v>227</v>
      </c>
      <c r="KC1543" s="229">
        <v>2024</v>
      </c>
      <c r="KD1543" s="229" t="s">
        <v>57</v>
      </c>
      <c r="KE1543" s="229" t="s">
        <v>3971</v>
      </c>
      <c r="KF1543" s="229">
        <v>12987541</v>
      </c>
      <c r="KG1543" s="229" t="s">
        <v>3974</v>
      </c>
      <c r="KH1543" s="229" t="s">
        <v>310</v>
      </c>
      <c r="KI1543" s="229" t="s">
        <v>3975</v>
      </c>
      <c r="KJ1543" s="229" t="s">
        <v>3976</v>
      </c>
      <c r="KK1543" s="229" t="s">
        <v>52</v>
      </c>
      <c r="KL1543" s="229" t="s">
        <v>3977</v>
      </c>
      <c r="KN1543" s="229" t="s">
        <v>3978</v>
      </c>
      <c r="KO1543" s="229" t="s">
        <v>945</v>
      </c>
      <c r="KP1543" s="229" t="s">
        <v>466</v>
      </c>
      <c r="KQ1543" s="229" t="s">
        <v>3979</v>
      </c>
      <c r="KR1543" s="229" t="s">
        <v>3980</v>
      </c>
      <c r="KS1543" s="229" t="s">
        <v>412</v>
      </c>
      <c r="KT1543" s="229" t="s">
        <v>289</v>
      </c>
      <c r="KU1543" s="229" t="s">
        <v>35</v>
      </c>
      <c r="KV1543" s="229" t="s">
        <v>27</v>
      </c>
      <c r="KW1543" s="229" t="s">
        <v>87</v>
      </c>
      <c r="KX1543" s="229" t="s">
        <v>1400</v>
      </c>
      <c r="KY1543" s="229" t="s">
        <v>254</v>
      </c>
      <c r="KZ1543" s="229" t="s">
        <v>3981</v>
      </c>
      <c r="LA1543" s="229" t="s">
        <v>222</v>
      </c>
      <c r="LB1543" s="229" t="s">
        <v>223</v>
      </c>
      <c r="LC1543" s="229" t="s">
        <v>172</v>
      </c>
      <c r="LD1543" s="229" t="s">
        <v>289</v>
      </c>
      <c r="LE1543" s="229" t="s">
        <v>227</v>
      </c>
      <c r="LI1543" s="229">
        <v>2024</v>
      </c>
      <c r="LJ1543" s="229" t="s">
        <v>57</v>
      </c>
      <c r="LK1543" s="229" t="s">
        <v>3971</v>
      </c>
      <c r="LL1543" s="229">
        <v>12987541</v>
      </c>
      <c r="LM1543" s="229" t="s">
        <v>3974</v>
      </c>
      <c r="LN1543" s="229" t="s">
        <v>310</v>
      </c>
      <c r="LO1543" s="229" t="s">
        <v>3975</v>
      </c>
      <c r="LP1543" s="229" t="s">
        <v>3976</v>
      </c>
      <c r="LQ1543" s="229" t="s">
        <v>52</v>
      </c>
      <c r="LR1543" s="229" t="s">
        <v>3977</v>
      </c>
      <c r="LT1543" s="229" t="s">
        <v>3978</v>
      </c>
      <c r="LU1543" s="229" t="s">
        <v>945</v>
      </c>
      <c r="LV1543" s="229" t="s">
        <v>466</v>
      </c>
      <c r="LW1543" s="229" t="s">
        <v>3979</v>
      </c>
      <c r="LX1543" s="229" t="s">
        <v>3980</v>
      </c>
      <c r="LY1543" s="229" t="s">
        <v>412</v>
      </c>
      <c r="LZ1543" s="229" t="s">
        <v>289</v>
      </c>
      <c r="MA1543" s="229" t="s">
        <v>35</v>
      </c>
      <c r="MB1543" s="229" t="s">
        <v>27</v>
      </c>
      <c r="MC1543" s="229" t="s">
        <v>87</v>
      </c>
      <c r="MD1543" s="229" t="s">
        <v>1400</v>
      </c>
      <c r="ME1543" s="229" t="s">
        <v>254</v>
      </c>
      <c r="MF1543" s="229" t="s">
        <v>3981</v>
      </c>
      <c r="MG1543" s="229" t="s">
        <v>222</v>
      </c>
      <c r="MH1543" s="229" t="s">
        <v>223</v>
      </c>
      <c r="MI1543" s="229" t="s">
        <v>172</v>
      </c>
      <c r="MJ1543" s="229" t="s">
        <v>289</v>
      </c>
      <c r="MK1543" s="229" t="s">
        <v>227</v>
      </c>
      <c r="MO1543" s="229">
        <v>2024</v>
      </c>
      <c r="MP1543" s="229" t="s">
        <v>57</v>
      </c>
      <c r="MQ1543" s="229" t="s">
        <v>3971</v>
      </c>
      <c r="MR1543" s="229">
        <v>12987541</v>
      </c>
      <c r="MS1543" s="229" t="s">
        <v>3974</v>
      </c>
      <c r="MT1543" s="229" t="s">
        <v>310</v>
      </c>
      <c r="MU1543" s="229" t="s">
        <v>3975</v>
      </c>
      <c r="MV1543" s="229" t="s">
        <v>3976</v>
      </c>
      <c r="MW1543" s="229" t="s">
        <v>52</v>
      </c>
      <c r="MX1543" s="229" t="s">
        <v>3977</v>
      </c>
      <c r="MZ1543" s="229" t="s">
        <v>3978</v>
      </c>
      <c r="NA1543" s="229" t="s">
        <v>945</v>
      </c>
      <c r="NB1543" s="229" t="s">
        <v>466</v>
      </c>
      <c r="NC1543" s="229" t="s">
        <v>3979</v>
      </c>
      <c r="ND1543" s="229" t="s">
        <v>3980</v>
      </c>
      <c r="NE1543" s="229" t="s">
        <v>412</v>
      </c>
      <c r="NF1543" s="229" t="s">
        <v>289</v>
      </c>
      <c r="NG1543" s="229" t="s">
        <v>35</v>
      </c>
      <c r="NH1543" s="229" t="s">
        <v>27</v>
      </c>
      <c r="NI1543" s="229" t="s">
        <v>87</v>
      </c>
      <c r="NJ1543" s="229" t="s">
        <v>1400</v>
      </c>
      <c r="NK1543" s="229" t="s">
        <v>254</v>
      </c>
      <c r="NL1543" s="229" t="s">
        <v>3981</v>
      </c>
      <c r="NM1543" s="229" t="s">
        <v>222</v>
      </c>
      <c r="NN1543" s="229" t="s">
        <v>223</v>
      </c>
      <c r="NO1543" s="229" t="s">
        <v>172</v>
      </c>
      <c r="NP1543" s="229" t="s">
        <v>289</v>
      </c>
      <c r="NQ1543" s="229" t="s">
        <v>227</v>
      </c>
      <c r="NU1543" s="229">
        <v>2024</v>
      </c>
      <c r="NV1543" s="229" t="s">
        <v>57</v>
      </c>
      <c r="NW1543" s="229" t="s">
        <v>3971</v>
      </c>
      <c r="NX1543" s="229">
        <v>12987541</v>
      </c>
      <c r="NY1543" s="229" t="s">
        <v>3974</v>
      </c>
      <c r="NZ1543" s="229" t="s">
        <v>310</v>
      </c>
      <c r="OA1543" s="229" t="s">
        <v>3975</v>
      </c>
      <c r="OB1543" s="229" t="s">
        <v>3976</v>
      </c>
      <c r="OC1543" s="229" t="s">
        <v>52</v>
      </c>
      <c r="OD1543" s="229" t="s">
        <v>3977</v>
      </c>
      <c r="OF1543" s="229" t="s">
        <v>3978</v>
      </c>
      <c r="OG1543" s="229" t="s">
        <v>945</v>
      </c>
      <c r="OH1543" s="229" t="s">
        <v>466</v>
      </c>
      <c r="OI1543" s="229" t="s">
        <v>3979</v>
      </c>
      <c r="OJ1543" s="229" t="s">
        <v>3980</v>
      </c>
      <c r="OK1543" s="229" t="s">
        <v>412</v>
      </c>
      <c r="OL1543" s="229" t="s">
        <v>289</v>
      </c>
      <c r="OM1543" s="229" t="s">
        <v>35</v>
      </c>
      <c r="ON1543" s="229" t="s">
        <v>27</v>
      </c>
      <c r="OO1543" s="229" t="s">
        <v>87</v>
      </c>
      <c r="OP1543" s="229" t="s">
        <v>1400</v>
      </c>
      <c r="OQ1543" s="229" t="s">
        <v>254</v>
      </c>
      <c r="OR1543" s="229" t="s">
        <v>3981</v>
      </c>
      <c r="OS1543" s="229" t="s">
        <v>222</v>
      </c>
      <c r="OT1543" s="229" t="s">
        <v>223</v>
      </c>
      <c r="OU1543" s="229" t="s">
        <v>172</v>
      </c>
      <c r="OV1543" s="229" t="s">
        <v>289</v>
      </c>
      <c r="OW1543" s="229" t="s">
        <v>227</v>
      </c>
      <c r="PA1543" s="229">
        <v>2024</v>
      </c>
      <c r="PB1543" s="229" t="s">
        <v>57</v>
      </c>
      <c r="PC1543" s="229" t="s">
        <v>3971</v>
      </c>
      <c r="PD1543" s="229">
        <v>12987541</v>
      </c>
      <c r="PE1543" s="229" t="s">
        <v>3974</v>
      </c>
      <c r="PF1543" s="229" t="s">
        <v>310</v>
      </c>
      <c r="PG1543" s="229" t="s">
        <v>3975</v>
      </c>
      <c r="PH1543" s="229" t="s">
        <v>3976</v>
      </c>
      <c r="PI1543" s="229" t="s">
        <v>52</v>
      </c>
      <c r="PJ1543" s="229" t="s">
        <v>3977</v>
      </c>
      <c r="PL1543" s="229" t="s">
        <v>3978</v>
      </c>
      <c r="PM1543" s="229" t="s">
        <v>945</v>
      </c>
      <c r="PN1543" s="229" t="s">
        <v>466</v>
      </c>
      <c r="PO1543" s="229" t="s">
        <v>3979</v>
      </c>
      <c r="PP1543" s="229" t="s">
        <v>3980</v>
      </c>
      <c r="PQ1543" s="229" t="s">
        <v>412</v>
      </c>
      <c r="PR1543" s="229" t="s">
        <v>289</v>
      </c>
      <c r="PS1543" s="229" t="s">
        <v>35</v>
      </c>
      <c r="PT1543" s="229" t="s">
        <v>27</v>
      </c>
      <c r="PU1543" s="229" t="s">
        <v>87</v>
      </c>
      <c r="PV1543" s="229" t="s">
        <v>1400</v>
      </c>
      <c r="PW1543" s="229" t="s">
        <v>254</v>
      </c>
      <c r="PX1543" s="229" t="s">
        <v>3981</v>
      </c>
      <c r="PY1543" s="229" t="s">
        <v>222</v>
      </c>
      <c r="PZ1543" s="229" t="s">
        <v>223</v>
      </c>
      <c r="QA1543" s="229" t="s">
        <v>172</v>
      </c>
      <c r="QB1543" s="229" t="s">
        <v>289</v>
      </c>
      <c r="QC1543" s="229" t="s">
        <v>227</v>
      </c>
      <c r="QG1543" s="229">
        <v>2024</v>
      </c>
      <c r="QH1543" s="229" t="s">
        <v>57</v>
      </c>
      <c r="QI1543" s="229" t="s">
        <v>3971</v>
      </c>
      <c r="QJ1543" s="229">
        <v>12987541</v>
      </c>
      <c r="QK1543" s="229" t="s">
        <v>3974</v>
      </c>
      <c r="QL1543" s="229" t="s">
        <v>310</v>
      </c>
      <c r="QM1543" s="229" t="s">
        <v>3975</v>
      </c>
      <c r="QN1543" s="229" t="s">
        <v>3976</v>
      </c>
      <c r="QO1543" s="229" t="s">
        <v>52</v>
      </c>
      <c r="QP1543" s="229" t="s">
        <v>3977</v>
      </c>
      <c r="QR1543" s="229" t="s">
        <v>3978</v>
      </c>
      <c r="QS1543" s="229" t="s">
        <v>945</v>
      </c>
      <c r="QT1543" s="229" t="s">
        <v>466</v>
      </c>
      <c r="QU1543" s="229" t="s">
        <v>3979</v>
      </c>
      <c r="QV1543" s="229" t="s">
        <v>3980</v>
      </c>
      <c r="QW1543" s="229" t="s">
        <v>412</v>
      </c>
      <c r="QX1543" s="229" t="s">
        <v>289</v>
      </c>
      <c r="QY1543" s="229" t="s">
        <v>35</v>
      </c>
      <c r="QZ1543" s="229" t="s">
        <v>27</v>
      </c>
      <c r="RA1543" s="229" t="s">
        <v>87</v>
      </c>
      <c r="RB1543" s="229" t="s">
        <v>1400</v>
      </c>
      <c r="RC1543" s="229" t="s">
        <v>254</v>
      </c>
      <c r="RD1543" s="229" t="s">
        <v>3981</v>
      </c>
      <c r="RE1543" s="229" t="s">
        <v>222</v>
      </c>
      <c r="RF1543" s="229" t="s">
        <v>223</v>
      </c>
      <c r="RG1543" s="229" t="s">
        <v>172</v>
      </c>
      <c r="RH1543" s="229" t="s">
        <v>289</v>
      </c>
      <c r="RI1543" s="229" t="s">
        <v>227</v>
      </c>
      <c r="RM1543" s="229">
        <v>2024</v>
      </c>
      <c r="RN1543" s="229" t="s">
        <v>57</v>
      </c>
      <c r="RO1543" s="229" t="s">
        <v>3971</v>
      </c>
      <c r="RP1543" s="229">
        <v>12987541</v>
      </c>
      <c r="RQ1543" s="229" t="s">
        <v>3974</v>
      </c>
      <c r="RR1543" s="229" t="s">
        <v>310</v>
      </c>
      <c r="RS1543" s="229" t="s">
        <v>3975</v>
      </c>
      <c r="RT1543" s="229" t="s">
        <v>3976</v>
      </c>
      <c r="RU1543" s="229" t="s">
        <v>52</v>
      </c>
      <c r="RV1543" s="229" t="s">
        <v>3977</v>
      </c>
      <c r="RX1543" s="229" t="s">
        <v>3978</v>
      </c>
      <c r="RY1543" s="229" t="s">
        <v>945</v>
      </c>
      <c r="RZ1543" s="229" t="s">
        <v>466</v>
      </c>
      <c r="SA1543" s="229" t="s">
        <v>3979</v>
      </c>
      <c r="SB1543" s="229" t="s">
        <v>3980</v>
      </c>
      <c r="SC1543" s="229" t="s">
        <v>412</v>
      </c>
      <c r="SD1543" s="229" t="s">
        <v>289</v>
      </c>
      <c r="SE1543" s="229" t="s">
        <v>35</v>
      </c>
      <c r="SF1543" s="229" t="s">
        <v>27</v>
      </c>
      <c r="SG1543" s="229" t="s">
        <v>87</v>
      </c>
      <c r="SH1543" s="229" t="s">
        <v>1400</v>
      </c>
      <c r="SI1543" s="229" t="s">
        <v>254</v>
      </c>
      <c r="SJ1543" s="229" t="s">
        <v>3981</v>
      </c>
      <c r="SK1543" s="229" t="s">
        <v>222</v>
      </c>
      <c r="SL1543" s="229" t="s">
        <v>223</v>
      </c>
      <c r="SM1543" s="229" t="s">
        <v>172</v>
      </c>
      <c r="SN1543" s="229" t="s">
        <v>289</v>
      </c>
      <c r="SO1543" s="229" t="s">
        <v>227</v>
      </c>
      <c r="SS1543" s="229">
        <v>2024</v>
      </c>
      <c r="ST1543" s="229" t="s">
        <v>57</v>
      </c>
      <c r="SU1543" s="229" t="s">
        <v>3971</v>
      </c>
      <c r="SV1543" s="229">
        <v>12987541</v>
      </c>
      <c r="SW1543" s="229" t="s">
        <v>3974</v>
      </c>
      <c r="SX1543" s="229" t="s">
        <v>310</v>
      </c>
      <c r="SY1543" s="229" t="s">
        <v>3975</v>
      </c>
      <c r="SZ1543" s="229" t="s">
        <v>3976</v>
      </c>
      <c r="TA1543" s="229" t="s">
        <v>52</v>
      </c>
      <c r="TB1543" s="229" t="s">
        <v>3977</v>
      </c>
      <c r="TD1543" s="229" t="s">
        <v>3978</v>
      </c>
      <c r="TE1543" s="229" t="s">
        <v>945</v>
      </c>
      <c r="TF1543" s="229" t="s">
        <v>466</v>
      </c>
      <c r="TG1543" s="229" t="s">
        <v>3979</v>
      </c>
      <c r="TH1543" s="229" t="s">
        <v>3980</v>
      </c>
      <c r="TI1543" s="229" t="s">
        <v>412</v>
      </c>
      <c r="TJ1543" s="229" t="s">
        <v>289</v>
      </c>
      <c r="TK1543" s="229" t="s">
        <v>35</v>
      </c>
      <c r="TL1543" s="229" t="s">
        <v>27</v>
      </c>
      <c r="TM1543" s="229" t="s">
        <v>87</v>
      </c>
      <c r="TN1543" s="229" t="s">
        <v>1400</v>
      </c>
      <c r="TO1543" s="229" t="s">
        <v>254</v>
      </c>
      <c r="TP1543" s="229" t="s">
        <v>3981</v>
      </c>
      <c r="TQ1543" s="229" t="s">
        <v>222</v>
      </c>
      <c r="TR1543" s="229" t="s">
        <v>223</v>
      </c>
      <c r="TS1543" s="229" t="s">
        <v>172</v>
      </c>
      <c r="TT1543" s="229" t="s">
        <v>289</v>
      </c>
      <c r="TU1543" s="229" t="s">
        <v>227</v>
      </c>
      <c r="TY1543" s="229">
        <v>2024</v>
      </c>
      <c r="TZ1543" s="229" t="s">
        <v>57</v>
      </c>
      <c r="UA1543" s="229" t="s">
        <v>3971</v>
      </c>
      <c r="UB1543" s="229">
        <v>12987541</v>
      </c>
      <c r="UC1543" s="229" t="s">
        <v>3974</v>
      </c>
      <c r="UD1543" s="229" t="s">
        <v>310</v>
      </c>
      <c r="UE1543" s="229" t="s">
        <v>3975</v>
      </c>
      <c r="UF1543" s="229" t="s">
        <v>3976</v>
      </c>
      <c r="UG1543" s="229" t="s">
        <v>52</v>
      </c>
      <c r="UH1543" s="229" t="s">
        <v>3977</v>
      </c>
      <c r="UJ1543" s="229" t="s">
        <v>3978</v>
      </c>
      <c r="UK1543" s="229" t="s">
        <v>945</v>
      </c>
      <c r="UL1543" s="229" t="s">
        <v>466</v>
      </c>
      <c r="UM1543" s="229" t="s">
        <v>3979</v>
      </c>
      <c r="UN1543" s="229" t="s">
        <v>3980</v>
      </c>
      <c r="UO1543" s="229" t="s">
        <v>412</v>
      </c>
      <c r="UP1543" s="229" t="s">
        <v>289</v>
      </c>
      <c r="UQ1543" s="229" t="s">
        <v>35</v>
      </c>
      <c r="UR1543" s="229" t="s">
        <v>27</v>
      </c>
      <c r="US1543" s="229" t="s">
        <v>87</v>
      </c>
      <c r="UT1543" s="229" t="s">
        <v>1400</v>
      </c>
      <c r="UU1543" s="229" t="s">
        <v>254</v>
      </c>
      <c r="UV1543" s="229" t="s">
        <v>3981</v>
      </c>
      <c r="UW1543" s="229" t="s">
        <v>222</v>
      </c>
      <c r="UX1543" s="229" t="s">
        <v>223</v>
      </c>
      <c r="UY1543" s="229" t="s">
        <v>172</v>
      </c>
      <c r="UZ1543" s="229" t="s">
        <v>289</v>
      </c>
      <c r="VA1543" s="229" t="s">
        <v>227</v>
      </c>
      <c r="VE1543" s="229">
        <v>2024</v>
      </c>
      <c r="VF1543" s="229" t="s">
        <v>57</v>
      </c>
      <c r="VG1543" s="229" t="s">
        <v>3971</v>
      </c>
      <c r="VH1543" s="229">
        <v>12987541</v>
      </c>
      <c r="VI1543" s="229" t="s">
        <v>3974</v>
      </c>
      <c r="VJ1543" s="229" t="s">
        <v>310</v>
      </c>
      <c r="VK1543" s="229" t="s">
        <v>3975</v>
      </c>
      <c r="VL1543" s="229" t="s">
        <v>3976</v>
      </c>
      <c r="VM1543" s="229" t="s">
        <v>52</v>
      </c>
      <c r="VN1543" s="229" t="s">
        <v>3977</v>
      </c>
      <c r="VP1543" s="229" t="s">
        <v>3978</v>
      </c>
      <c r="VQ1543" s="229" t="s">
        <v>945</v>
      </c>
      <c r="VR1543" s="229" t="s">
        <v>466</v>
      </c>
      <c r="VS1543" s="229" t="s">
        <v>3979</v>
      </c>
      <c r="VT1543" s="229" t="s">
        <v>3980</v>
      </c>
      <c r="VU1543" s="229" t="s">
        <v>412</v>
      </c>
      <c r="VV1543" s="229" t="s">
        <v>289</v>
      </c>
      <c r="VW1543" s="229" t="s">
        <v>35</v>
      </c>
      <c r="VX1543" s="229" t="s">
        <v>27</v>
      </c>
      <c r="VY1543" s="229" t="s">
        <v>87</v>
      </c>
      <c r="VZ1543" s="229" t="s">
        <v>1400</v>
      </c>
      <c r="WA1543" s="229" t="s">
        <v>254</v>
      </c>
      <c r="WB1543" s="229" t="s">
        <v>3981</v>
      </c>
      <c r="WC1543" s="229" t="s">
        <v>222</v>
      </c>
      <c r="WD1543" s="229" t="s">
        <v>223</v>
      </c>
      <c r="WE1543" s="229" t="s">
        <v>172</v>
      </c>
      <c r="WF1543" s="229" t="s">
        <v>289</v>
      </c>
      <c r="WG1543" s="229" t="s">
        <v>227</v>
      </c>
      <c r="WK1543" s="229">
        <v>2024</v>
      </c>
      <c r="WL1543" s="229" t="s">
        <v>57</v>
      </c>
      <c r="WM1543" s="229" t="s">
        <v>3971</v>
      </c>
      <c r="WN1543" s="229">
        <v>12987541</v>
      </c>
      <c r="WO1543" s="229" t="s">
        <v>3974</v>
      </c>
      <c r="WP1543" s="229" t="s">
        <v>310</v>
      </c>
      <c r="WQ1543" s="229" t="s">
        <v>3975</v>
      </c>
      <c r="WR1543" s="229" t="s">
        <v>3976</v>
      </c>
      <c r="WS1543" s="229" t="s">
        <v>52</v>
      </c>
      <c r="WT1543" s="229" t="s">
        <v>3977</v>
      </c>
      <c r="WV1543" s="229" t="s">
        <v>3978</v>
      </c>
      <c r="WW1543" s="229" t="s">
        <v>945</v>
      </c>
      <c r="WX1543" s="229" t="s">
        <v>466</v>
      </c>
      <c r="WY1543" s="229" t="s">
        <v>3979</v>
      </c>
      <c r="WZ1543" s="229" t="s">
        <v>3980</v>
      </c>
      <c r="XA1543" s="229" t="s">
        <v>412</v>
      </c>
      <c r="XB1543" s="229" t="s">
        <v>289</v>
      </c>
      <c r="XC1543" s="229" t="s">
        <v>35</v>
      </c>
      <c r="XD1543" s="229" t="s">
        <v>27</v>
      </c>
      <c r="XE1543" s="229" t="s">
        <v>87</v>
      </c>
      <c r="XF1543" s="229" t="s">
        <v>1400</v>
      </c>
      <c r="XG1543" s="229" t="s">
        <v>254</v>
      </c>
      <c r="XH1543" s="229" t="s">
        <v>3981</v>
      </c>
      <c r="XI1543" s="229" t="s">
        <v>222</v>
      </c>
      <c r="XJ1543" s="229" t="s">
        <v>223</v>
      </c>
      <c r="XK1543" s="229" t="s">
        <v>172</v>
      </c>
      <c r="XL1543" s="229" t="s">
        <v>289</v>
      </c>
      <c r="XM1543" s="229" t="s">
        <v>227</v>
      </c>
      <c r="XQ1543" s="229">
        <v>2024</v>
      </c>
      <c r="XR1543" s="229" t="s">
        <v>57</v>
      </c>
      <c r="XS1543" s="229" t="s">
        <v>3971</v>
      </c>
      <c r="XT1543" s="229">
        <v>12987541</v>
      </c>
      <c r="XU1543" s="229" t="s">
        <v>3974</v>
      </c>
      <c r="XV1543" s="229" t="s">
        <v>310</v>
      </c>
      <c r="XW1543" s="229" t="s">
        <v>3975</v>
      </c>
      <c r="XX1543" s="229" t="s">
        <v>3976</v>
      </c>
      <c r="XY1543" s="229" t="s">
        <v>52</v>
      </c>
      <c r="XZ1543" s="229" t="s">
        <v>3977</v>
      </c>
      <c r="YB1543" s="229" t="s">
        <v>3978</v>
      </c>
      <c r="YC1543" s="229" t="s">
        <v>945</v>
      </c>
      <c r="YD1543" s="229" t="s">
        <v>466</v>
      </c>
      <c r="YE1543" s="229" t="s">
        <v>3979</v>
      </c>
      <c r="YF1543" s="229" t="s">
        <v>3980</v>
      </c>
      <c r="YG1543" s="229" t="s">
        <v>412</v>
      </c>
      <c r="YH1543" s="229" t="s">
        <v>289</v>
      </c>
      <c r="YI1543" s="229" t="s">
        <v>35</v>
      </c>
      <c r="YJ1543" s="229" t="s">
        <v>27</v>
      </c>
      <c r="YK1543" s="229" t="s">
        <v>87</v>
      </c>
      <c r="YL1543" s="229" t="s">
        <v>1400</v>
      </c>
      <c r="YM1543" s="229" t="s">
        <v>254</v>
      </c>
      <c r="YN1543" s="229" t="s">
        <v>3981</v>
      </c>
      <c r="YO1543" s="229" t="s">
        <v>222</v>
      </c>
      <c r="YP1543" s="229" t="s">
        <v>223</v>
      </c>
      <c r="YQ1543" s="229" t="s">
        <v>172</v>
      </c>
      <c r="YR1543" s="229" t="s">
        <v>289</v>
      </c>
      <c r="YS1543" s="229" t="s">
        <v>227</v>
      </c>
      <c r="YW1543" s="229">
        <v>2024</v>
      </c>
      <c r="YX1543" s="229" t="s">
        <v>57</v>
      </c>
      <c r="YY1543" s="229" t="s">
        <v>3971</v>
      </c>
      <c r="YZ1543" s="229">
        <v>12987541</v>
      </c>
      <c r="ZA1543" s="229" t="s">
        <v>3974</v>
      </c>
      <c r="ZB1543" s="229" t="s">
        <v>310</v>
      </c>
      <c r="ZC1543" s="229" t="s">
        <v>3975</v>
      </c>
      <c r="ZD1543" s="229" t="s">
        <v>3976</v>
      </c>
      <c r="ZE1543" s="229" t="s">
        <v>52</v>
      </c>
      <c r="ZF1543" s="229" t="s">
        <v>3977</v>
      </c>
      <c r="ZH1543" s="229" t="s">
        <v>3978</v>
      </c>
      <c r="ZI1543" s="229" t="s">
        <v>945</v>
      </c>
      <c r="ZJ1543" s="229" t="s">
        <v>466</v>
      </c>
      <c r="ZK1543" s="229" t="s">
        <v>3979</v>
      </c>
      <c r="ZL1543" s="229" t="s">
        <v>3980</v>
      </c>
      <c r="ZM1543" s="229" t="s">
        <v>412</v>
      </c>
      <c r="ZN1543" s="229" t="s">
        <v>289</v>
      </c>
      <c r="ZO1543" s="229" t="s">
        <v>35</v>
      </c>
      <c r="ZP1543" s="229" t="s">
        <v>27</v>
      </c>
      <c r="ZQ1543" s="229" t="s">
        <v>87</v>
      </c>
      <c r="ZR1543" s="229" t="s">
        <v>1400</v>
      </c>
      <c r="ZS1543" s="229" t="s">
        <v>254</v>
      </c>
      <c r="ZT1543" s="229" t="s">
        <v>3981</v>
      </c>
      <c r="ZU1543" s="229" t="s">
        <v>222</v>
      </c>
      <c r="ZV1543" s="229" t="s">
        <v>223</v>
      </c>
      <c r="ZW1543" s="229" t="s">
        <v>172</v>
      </c>
      <c r="ZX1543" s="229" t="s">
        <v>289</v>
      </c>
      <c r="ZY1543" s="229" t="s">
        <v>227</v>
      </c>
      <c r="AAC1543" s="229">
        <v>2024</v>
      </c>
      <c r="AAD1543" s="229" t="s">
        <v>57</v>
      </c>
      <c r="AAE1543" s="229" t="s">
        <v>3971</v>
      </c>
      <c r="AAF1543" s="229">
        <v>12987541</v>
      </c>
      <c r="AAG1543" s="229" t="s">
        <v>3974</v>
      </c>
      <c r="AAH1543" s="229" t="s">
        <v>310</v>
      </c>
      <c r="AAI1543" s="229" t="s">
        <v>3975</v>
      </c>
      <c r="AAJ1543" s="229" t="s">
        <v>3976</v>
      </c>
      <c r="AAK1543" s="229" t="s">
        <v>52</v>
      </c>
      <c r="AAL1543" s="229" t="s">
        <v>3977</v>
      </c>
      <c r="AAN1543" s="229" t="s">
        <v>3978</v>
      </c>
      <c r="AAO1543" s="229" t="s">
        <v>945</v>
      </c>
      <c r="AAP1543" s="229" t="s">
        <v>466</v>
      </c>
      <c r="AAQ1543" s="229" t="s">
        <v>3979</v>
      </c>
      <c r="AAR1543" s="229" t="s">
        <v>3980</v>
      </c>
      <c r="AAS1543" s="229" t="s">
        <v>412</v>
      </c>
      <c r="AAT1543" s="229" t="s">
        <v>289</v>
      </c>
      <c r="AAU1543" s="229" t="s">
        <v>35</v>
      </c>
      <c r="AAV1543" s="229" t="s">
        <v>27</v>
      </c>
      <c r="AAW1543" s="229" t="s">
        <v>87</v>
      </c>
      <c r="AAX1543" s="229" t="s">
        <v>1400</v>
      </c>
      <c r="AAY1543" s="229" t="s">
        <v>254</v>
      </c>
      <c r="AAZ1543" s="229" t="s">
        <v>3981</v>
      </c>
      <c r="ABA1543" s="229" t="s">
        <v>222</v>
      </c>
      <c r="ABB1543" s="229" t="s">
        <v>223</v>
      </c>
      <c r="ABC1543" s="229" t="s">
        <v>172</v>
      </c>
      <c r="ABD1543" s="229" t="s">
        <v>289</v>
      </c>
      <c r="ABE1543" s="229" t="s">
        <v>227</v>
      </c>
      <c r="ABI1543" s="229">
        <v>2024</v>
      </c>
      <c r="ABJ1543" s="229" t="s">
        <v>57</v>
      </c>
      <c r="ABK1543" s="229" t="s">
        <v>3971</v>
      </c>
      <c r="ABL1543" s="229">
        <v>12987541</v>
      </c>
      <c r="ABM1543" s="229" t="s">
        <v>3974</v>
      </c>
      <c r="ABN1543" s="229" t="s">
        <v>310</v>
      </c>
      <c r="ABO1543" s="229" t="s">
        <v>3975</v>
      </c>
      <c r="ABP1543" s="229" t="s">
        <v>3976</v>
      </c>
      <c r="ABQ1543" s="229" t="s">
        <v>52</v>
      </c>
      <c r="ABR1543" s="229" t="s">
        <v>3977</v>
      </c>
      <c r="ABT1543" s="229" t="s">
        <v>3978</v>
      </c>
      <c r="ABU1543" s="229" t="s">
        <v>945</v>
      </c>
      <c r="ABV1543" s="229" t="s">
        <v>466</v>
      </c>
      <c r="ABW1543" s="229" t="s">
        <v>3979</v>
      </c>
      <c r="ABX1543" s="229" t="s">
        <v>3980</v>
      </c>
      <c r="ABY1543" s="229" t="s">
        <v>412</v>
      </c>
      <c r="ABZ1543" s="229" t="s">
        <v>289</v>
      </c>
      <c r="ACA1543" s="229" t="s">
        <v>35</v>
      </c>
      <c r="ACB1543" s="229" t="s">
        <v>27</v>
      </c>
      <c r="ACC1543" s="229" t="s">
        <v>87</v>
      </c>
      <c r="ACD1543" s="229" t="s">
        <v>1400</v>
      </c>
      <c r="ACE1543" s="229" t="s">
        <v>254</v>
      </c>
      <c r="ACF1543" s="229" t="s">
        <v>3981</v>
      </c>
      <c r="ACG1543" s="229" t="s">
        <v>222</v>
      </c>
      <c r="ACH1543" s="229" t="s">
        <v>223</v>
      </c>
      <c r="ACI1543" s="229" t="s">
        <v>172</v>
      </c>
      <c r="ACJ1543" s="229" t="s">
        <v>289</v>
      </c>
      <c r="ACK1543" s="229" t="s">
        <v>227</v>
      </c>
      <c r="ACO1543" s="229">
        <v>2024</v>
      </c>
      <c r="ACP1543" s="229" t="s">
        <v>57</v>
      </c>
      <c r="ACQ1543" s="229" t="s">
        <v>3971</v>
      </c>
      <c r="ACR1543" s="229">
        <v>12987541</v>
      </c>
      <c r="ACS1543" s="229" t="s">
        <v>3974</v>
      </c>
      <c r="ACT1543" s="229" t="s">
        <v>310</v>
      </c>
      <c r="ACU1543" s="229" t="s">
        <v>3975</v>
      </c>
      <c r="ACV1543" s="229" t="s">
        <v>3976</v>
      </c>
      <c r="ACW1543" s="229" t="s">
        <v>52</v>
      </c>
      <c r="ACX1543" s="229" t="s">
        <v>3977</v>
      </c>
      <c r="ACZ1543" s="229" t="s">
        <v>3978</v>
      </c>
      <c r="ADA1543" s="229" t="s">
        <v>945</v>
      </c>
      <c r="ADB1543" s="229" t="s">
        <v>466</v>
      </c>
      <c r="ADC1543" s="229" t="s">
        <v>3979</v>
      </c>
      <c r="ADD1543" s="229" t="s">
        <v>3980</v>
      </c>
      <c r="ADE1543" s="229" t="s">
        <v>412</v>
      </c>
      <c r="ADF1543" s="229" t="s">
        <v>289</v>
      </c>
      <c r="ADG1543" s="229" t="s">
        <v>35</v>
      </c>
      <c r="ADH1543" s="229" t="s">
        <v>27</v>
      </c>
      <c r="ADI1543" s="229" t="s">
        <v>87</v>
      </c>
      <c r="ADJ1543" s="229" t="s">
        <v>1400</v>
      </c>
      <c r="ADK1543" s="229" t="s">
        <v>254</v>
      </c>
      <c r="ADL1543" s="229" t="s">
        <v>3981</v>
      </c>
      <c r="ADM1543" s="229" t="s">
        <v>222</v>
      </c>
      <c r="ADN1543" s="229" t="s">
        <v>223</v>
      </c>
      <c r="ADO1543" s="229" t="s">
        <v>172</v>
      </c>
      <c r="ADP1543" s="229" t="s">
        <v>289</v>
      </c>
      <c r="ADQ1543" s="229" t="s">
        <v>227</v>
      </c>
      <c r="ADU1543" s="229">
        <v>2024</v>
      </c>
      <c r="ADV1543" s="229" t="s">
        <v>57</v>
      </c>
      <c r="ADW1543" s="229" t="s">
        <v>3971</v>
      </c>
      <c r="ADX1543" s="229">
        <v>12987541</v>
      </c>
      <c r="ADY1543" s="229" t="s">
        <v>3974</v>
      </c>
      <c r="ADZ1543" s="229" t="s">
        <v>310</v>
      </c>
      <c r="AEA1543" s="229" t="s">
        <v>3975</v>
      </c>
      <c r="AEB1543" s="229" t="s">
        <v>3976</v>
      </c>
      <c r="AEC1543" s="229" t="s">
        <v>52</v>
      </c>
      <c r="AED1543" s="229" t="s">
        <v>3977</v>
      </c>
      <c r="AEF1543" s="229" t="s">
        <v>3978</v>
      </c>
      <c r="AEG1543" s="229" t="s">
        <v>945</v>
      </c>
      <c r="AEH1543" s="229" t="s">
        <v>466</v>
      </c>
      <c r="AEI1543" s="229" t="s">
        <v>3979</v>
      </c>
      <c r="AEJ1543" s="229" t="s">
        <v>3980</v>
      </c>
      <c r="AEK1543" s="229" t="s">
        <v>412</v>
      </c>
      <c r="AEL1543" s="229" t="s">
        <v>289</v>
      </c>
      <c r="AEM1543" s="229" t="s">
        <v>35</v>
      </c>
      <c r="AEN1543" s="229" t="s">
        <v>27</v>
      </c>
      <c r="AEO1543" s="229" t="s">
        <v>87</v>
      </c>
      <c r="AEP1543" s="229" t="s">
        <v>1400</v>
      </c>
      <c r="AEQ1543" s="229" t="s">
        <v>254</v>
      </c>
      <c r="AER1543" s="229" t="s">
        <v>3981</v>
      </c>
      <c r="AES1543" s="229" t="s">
        <v>222</v>
      </c>
      <c r="AET1543" s="229" t="s">
        <v>223</v>
      </c>
      <c r="AEU1543" s="229" t="s">
        <v>172</v>
      </c>
      <c r="AEV1543" s="229" t="s">
        <v>289</v>
      </c>
      <c r="AEW1543" s="229" t="s">
        <v>227</v>
      </c>
      <c r="AFA1543" s="229">
        <v>2024</v>
      </c>
      <c r="AFB1543" s="229" t="s">
        <v>57</v>
      </c>
      <c r="AFC1543" s="229" t="s">
        <v>3971</v>
      </c>
      <c r="AFD1543" s="229">
        <v>12987541</v>
      </c>
      <c r="AFE1543" s="229" t="s">
        <v>3974</v>
      </c>
      <c r="AFF1543" s="229" t="s">
        <v>310</v>
      </c>
      <c r="AFG1543" s="229" t="s">
        <v>3975</v>
      </c>
      <c r="AFH1543" s="229" t="s">
        <v>3976</v>
      </c>
      <c r="AFI1543" s="229" t="s">
        <v>52</v>
      </c>
      <c r="AFJ1543" s="229" t="s">
        <v>3977</v>
      </c>
      <c r="AFL1543" s="229" t="s">
        <v>3978</v>
      </c>
      <c r="AFM1543" s="229" t="s">
        <v>945</v>
      </c>
      <c r="AFN1543" s="229" t="s">
        <v>466</v>
      </c>
      <c r="AFO1543" s="229" t="s">
        <v>3979</v>
      </c>
      <c r="AFP1543" s="229" t="s">
        <v>3980</v>
      </c>
      <c r="AFQ1543" s="229" t="s">
        <v>412</v>
      </c>
      <c r="AFR1543" s="229" t="s">
        <v>289</v>
      </c>
      <c r="AFS1543" s="229" t="s">
        <v>35</v>
      </c>
      <c r="AFT1543" s="229" t="s">
        <v>27</v>
      </c>
      <c r="AFU1543" s="229" t="s">
        <v>87</v>
      </c>
      <c r="AFV1543" s="229" t="s">
        <v>1400</v>
      </c>
      <c r="AFW1543" s="229" t="s">
        <v>254</v>
      </c>
      <c r="AFX1543" s="229" t="s">
        <v>3981</v>
      </c>
      <c r="AFY1543" s="229" t="s">
        <v>222</v>
      </c>
      <c r="AFZ1543" s="229" t="s">
        <v>223</v>
      </c>
      <c r="AGA1543" s="229" t="s">
        <v>172</v>
      </c>
      <c r="AGB1543" s="229" t="s">
        <v>289</v>
      </c>
      <c r="AGC1543" s="229" t="s">
        <v>227</v>
      </c>
      <c r="AGG1543" s="229">
        <v>2024</v>
      </c>
      <c r="AGH1543" s="229" t="s">
        <v>57</v>
      </c>
      <c r="AGI1543" s="229" t="s">
        <v>3971</v>
      </c>
      <c r="AGJ1543" s="229">
        <v>12987541</v>
      </c>
      <c r="AGK1543" s="229" t="s">
        <v>3974</v>
      </c>
      <c r="AGL1543" s="229" t="s">
        <v>310</v>
      </c>
      <c r="AGM1543" s="229" t="s">
        <v>3975</v>
      </c>
      <c r="AGN1543" s="229" t="s">
        <v>3976</v>
      </c>
      <c r="AGO1543" s="229" t="s">
        <v>52</v>
      </c>
      <c r="AGP1543" s="229" t="s">
        <v>3977</v>
      </c>
      <c r="AGR1543" s="229" t="s">
        <v>3978</v>
      </c>
      <c r="AGS1543" s="229" t="s">
        <v>945</v>
      </c>
      <c r="AGT1543" s="229" t="s">
        <v>466</v>
      </c>
      <c r="AGU1543" s="229" t="s">
        <v>3979</v>
      </c>
      <c r="AGV1543" s="229" t="s">
        <v>3980</v>
      </c>
      <c r="AGW1543" s="229" t="s">
        <v>412</v>
      </c>
      <c r="AGX1543" s="229" t="s">
        <v>289</v>
      </c>
      <c r="AGY1543" s="229" t="s">
        <v>35</v>
      </c>
      <c r="AGZ1543" s="229" t="s">
        <v>27</v>
      </c>
      <c r="AHA1543" s="229" t="s">
        <v>87</v>
      </c>
      <c r="AHB1543" s="229" t="s">
        <v>1400</v>
      </c>
      <c r="AHC1543" s="229" t="s">
        <v>254</v>
      </c>
      <c r="AHD1543" s="229" t="s">
        <v>3981</v>
      </c>
      <c r="AHE1543" s="229" t="s">
        <v>222</v>
      </c>
      <c r="AHF1543" s="229" t="s">
        <v>223</v>
      </c>
      <c r="AHG1543" s="229" t="s">
        <v>172</v>
      </c>
      <c r="AHH1543" s="229" t="s">
        <v>289</v>
      </c>
      <c r="AHI1543" s="229" t="s">
        <v>227</v>
      </c>
      <c r="AHM1543" s="229">
        <v>2024</v>
      </c>
      <c r="AHN1543" s="229" t="s">
        <v>57</v>
      </c>
      <c r="AHO1543" s="229" t="s">
        <v>3971</v>
      </c>
      <c r="AHP1543" s="229">
        <v>12987541</v>
      </c>
      <c r="AHQ1543" s="229" t="s">
        <v>3974</v>
      </c>
      <c r="AHR1543" s="229" t="s">
        <v>310</v>
      </c>
      <c r="AHS1543" s="229" t="s">
        <v>3975</v>
      </c>
      <c r="AHT1543" s="229" t="s">
        <v>3976</v>
      </c>
      <c r="AHU1543" s="229" t="s">
        <v>52</v>
      </c>
      <c r="AHV1543" s="229" t="s">
        <v>3977</v>
      </c>
      <c r="AHX1543" s="229" t="s">
        <v>3978</v>
      </c>
      <c r="AHY1543" s="229" t="s">
        <v>945</v>
      </c>
      <c r="AHZ1543" s="229" t="s">
        <v>466</v>
      </c>
      <c r="AIA1543" s="229" t="s">
        <v>3979</v>
      </c>
      <c r="AIB1543" s="229" t="s">
        <v>3980</v>
      </c>
      <c r="AIC1543" s="229" t="s">
        <v>412</v>
      </c>
      <c r="AID1543" s="229" t="s">
        <v>289</v>
      </c>
      <c r="AIE1543" s="229" t="s">
        <v>35</v>
      </c>
      <c r="AIF1543" s="229" t="s">
        <v>27</v>
      </c>
      <c r="AIG1543" s="229" t="s">
        <v>87</v>
      </c>
      <c r="AIH1543" s="229" t="s">
        <v>1400</v>
      </c>
      <c r="AII1543" s="229" t="s">
        <v>254</v>
      </c>
      <c r="AIJ1543" s="229" t="s">
        <v>3981</v>
      </c>
      <c r="AIK1543" s="229" t="s">
        <v>222</v>
      </c>
      <c r="AIL1543" s="229" t="s">
        <v>223</v>
      </c>
      <c r="AIM1543" s="229" t="s">
        <v>172</v>
      </c>
      <c r="AIN1543" s="229" t="s">
        <v>289</v>
      </c>
      <c r="AIO1543" s="229" t="s">
        <v>227</v>
      </c>
      <c r="AIS1543" s="229">
        <v>2024</v>
      </c>
      <c r="AIT1543" s="229" t="s">
        <v>57</v>
      </c>
      <c r="AIU1543" s="229" t="s">
        <v>3971</v>
      </c>
      <c r="AIV1543" s="229">
        <v>12987541</v>
      </c>
      <c r="AIW1543" s="229" t="s">
        <v>3974</v>
      </c>
      <c r="AIX1543" s="229" t="s">
        <v>310</v>
      </c>
      <c r="AIY1543" s="229" t="s">
        <v>3975</v>
      </c>
      <c r="AIZ1543" s="229" t="s">
        <v>3976</v>
      </c>
      <c r="AJA1543" s="229" t="s">
        <v>52</v>
      </c>
      <c r="AJB1543" s="229" t="s">
        <v>3977</v>
      </c>
      <c r="AJD1543" s="229" t="s">
        <v>3978</v>
      </c>
      <c r="AJE1543" s="229" t="s">
        <v>945</v>
      </c>
      <c r="AJF1543" s="229" t="s">
        <v>466</v>
      </c>
      <c r="AJG1543" s="229" t="s">
        <v>3979</v>
      </c>
      <c r="AJH1543" s="229" t="s">
        <v>3980</v>
      </c>
      <c r="AJI1543" s="229" t="s">
        <v>412</v>
      </c>
      <c r="AJJ1543" s="229" t="s">
        <v>289</v>
      </c>
      <c r="AJK1543" s="229" t="s">
        <v>35</v>
      </c>
      <c r="AJL1543" s="229" t="s">
        <v>27</v>
      </c>
      <c r="AJM1543" s="229" t="s">
        <v>87</v>
      </c>
      <c r="AJN1543" s="229" t="s">
        <v>1400</v>
      </c>
      <c r="AJO1543" s="229" t="s">
        <v>254</v>
      </c>
      <c r="AJP1543" s="229" t="s">
        <v>3981</v>
      </c>
      <c r="AJQ1543" s="229" t="s">
        <v>222</v>
      </c>
      <c r="AJR1543" s="229" t="s">
        <v>223</v>
      </c>
      <c r="AJS1543" s="229" t="s">
        <v>172</v>
      </c>
      <c r="AJT1543" s="229" t="s">
        <v>289</v>
      </c>
      <c r="AJU1543" s="229" t="s">
        <v>227</v>
      </c>
      <c r="AJY1543" s="229">
        <v>2024</v>
      </c>
      <c r="AJZ1543" s="229" t="s">
        <v>57</v>
      </c>
      <c r="AKA1543" s="229" t="s">
        <v>3971</v>
      </c>
      <c r="AKB1543" s="229">
        <v>12987541</v>
      </c>
      <c r="AKC1543" s="229" t="s">
        <v>3974</v>
      </c>
      <c r="AKD1543" s="229" t="s">
        <v>310</v>
      </c>
      <c r="AKE1543" s="229" t="s">
        <v>3975</v>
      </c>
      <c r="AKF1543" s="229" t="s">
        <v>3976</v>
      </c>
      <c r="AKG1543" s="229" t="s">
        <v>52</v>
      </c>
      <c r="AKH1543" s="229" t="s">
        <v>3977</v>
      </c>
      <c r="AKJ1543" s="229" t="s">
        <v>3978</v>
      </c>
      <c r="AKK1543" s="229" t="s">
        <v>945</v>
      </c>
      <c r="AKL1543" s="229" t="s">
        <v>466</v>
      </c>
      <c r="AKM1543" s="229" t="s">
        <v>3979</v>
      </c>
      <c r="AKN1543" s="229" t="s">
        <v>3980</v>
      </c>
      <c r="AKO1543" s="229" t="s">
        <v>412</v>
      </c>
      <c r="AKP1543" s="229" t="s">
        <v>289</v>
      </c>
      <c r="AKQ1543" s="229" t="s">
        <v>35</v>
      </c>
      <c r="AKR1543" s="229" t="s">
        <v>27</v>
      </c>
      <c r="AKS1543" s="229" t="s">
        <v>87</v>
      </c>
      <c r="AKT1543" s="229" t="s">
        <v>1400</v>
      </c>
      <c r="AKU1543" s="229" t="s">
        <v>254</v>
      </c>
      <c r="AKV1543" s="229" t="s">
        <v>3981</v>
      </c>
      <c r="AKW1543" s="229" t="s">
        <v>222</v>
      </c>
      <c r="AKX1543" s="229" t="s">
        <v>223</v>
      </c>
      <c r="AKY1543" s="229" t="s">
        <v>172</v>
      </c>
      <c r="AKZ1543" s="229" t="s">
        <v>289</v>
      </c>
      <c r="ALA1543" s="229" t="s">
        <v>227</v>
      </c>
      <c r="ALE1543" s="229">
        <v>2024</v>
      </c>
      <c r="ALF1543" s="229" t="s">
        <v>57</v>
      </c>
      <c r="ALG1543" s="229" t="s">
        <v>3971</v>
      </c>
      <c r="ALH1543" s="229">
        <v>12987541</v>
      </c>
      <c r="ALI1543" s="229" t="s">
        <v>3974</v>
      </c>
      <c r="ALJ1543" s="229" t="s">
        <v>310</v>
      </c>
      <c r="ALK1543" s="229" t="s">
        <v>3975</v>
      </c>
      <c r="ALL1543" s="229" t="s">
        <v>3976</v>
      </c>
      <c r="ALM1543" s="229" t="s">
        <v>52</v>
      </c>
      <c r="ALN1543" s="229" t="s">
        <v>3977</v>
      </c>
      <c r="ALP1543" s="229" t="s">
        <v>3978</v>
      </c>
      <c r="ALQ1543" s="229" t="s">
        <v>945</v>
      </c>
      <c r="ALR1543" s="229" t="s">
        <v>466</v>
      </c>
      <c r="ALS1543" s="229" t="s">
        <v>3979</v>
      </c>
      <c r="ALT1543" s="229" t="s">
        <v>3980</v>
      </c>
      <c r="ALU1543" s="229" t="s">
        <v>412</v>
      </c>
      <c r="ALV1543" s="229" t="s">
        <v>289</v>
      </c>
      <c r="ALW1543" s="229" t="s">
        <v>35</v>
      </c>
      <c r="ALX1543" s="229" t="s">
        <v>27</v>
      </c>
      <c r="ALY1543" s="229" t="s">
        <v>87</v>
      </c>
      <c r="ALZ1543" s="229" t="s">
        <v>1400</v>
      </c>
      <c r="AMA1543" s="229" t="s">
        <v>254</v>
      </c>
      <c r="AMB1543" s="229" t="s">
        <v>3981</v>
      </c>
      <c r="AMC1543" s="229" t="s">
        <v>222</v>
      </c>
      <c r="AMD1543" s="229" t="s">
        <v>223</v>
      </c>
      <c r="AME1543" s="229" t="s">
        <v>172</v>
      </c>
      <c r="AMF1543" s="229" t="s">
        <v>289</v>
      </c>
      <c r="AMG1543" s="229" t="s">
        <v>227</v>
      </c>
      <c r="AMK1543" s="229">
        <v>2024</v>
      </c>
      <c r="AML1543" s="229" t="s">
        <v>57</v>
      </c>
      <c r="AMM1543" s="229" t="s">
        <v>3971</v>
      </c>
      <c r="AMN1543" s="229">
        <v>12987541</v>
      </c>
      <c r="AMO1543" s="229" t="s">
        <v>3974</v>
      </c>
      <c r="AMP1543" s="229" t="s">
        <v>310</v>
      </c>
      <c r="AMQ1543" s="229" t="s">
        <v>3975</v>
      </c>
      <c r="AMR1543" s="229" t="s">
        <v>3976</v>
      </c>
      <c r="AMS1543" s="229" t="s">
        <v>52</v>
      </c>
      <c r="AMT1543" s="229" t="s">
        <v>3977</v>
      </c>
      <c r="AMV1543" s="229" t="s">
        <v>3978</v>
      </c>
      <c r="AMW1543" s="229" t="s">
        <v>945</v>
      </c>
      <c r="AMX1543" s="229" t="s">
        <v>466</v>
      </c>
      <c r="AMY1543" s="229" t="s">
        <v>3979</v>
      </c>
      <c r="AMZ1543" s="229" t="s">
        <v>3980</v>
      </c>
      <c r="ANA1543" s="229" t="s">
        <v>412</v>
      </c>
      <c r="ANB1543" s="229" t="s">
        <v>289</v>
      </c>
      <c r="ANC1543" s="229" t="s">
        <v>35</v>
      </c>
      <c r="AND1543" s="229" t="s">
        <v>27</v>
      </c>
      <c r="ANE1543" s="229" t="s">
        <v>87</v>
      </c>
      <c r="ANF1543" s="229" t="s">
        <v>1400</v>
      </c>
      <c r="ANG1543" s="229" t="s">
        <v>254</v>
      </c>
      <c r="ANH1543" s="229" t="s">
        <v>3981</v>
      </c>
      <c r="ANI1543" s="229" t="s">
        <v>222</v>
      </c>
      <c r="ANJ1543" s="229" t="s">
        <v>223</v>
      </c>
      <c r="ANK1543" s="229" t="s">
        <v>172</v>
      </c>
      <c r="ANL1543" s="229" t="s">
        <v>289</v>
      </c>
      <c r="ANM1543" s="229" t="s">
        <v>227</v>
      </c>
      <c r="ANQ1543" s="229">
        <v>2024</v>
      </c>
      <c r="ANR1543" s="229" t="s">
        <v>57</v>
      </c>
      <c r="ANS1543" s="229" t="s">
        <v>3971</v>
      </c>
      <c r="ANT1543" s="229">
        <v>12987541</v>
      </c>
      <c r="ANU1543" s="229" t="s">
        <v>3974</v>
      </c>
      <c r="ANV1543" s="229" t="s">
        <v>310</v>
      </c>
      <c r="ANW1543" s="229" t="s">
        <v>3975</v>
      </c>
      <c r="ANX1543" s="229" t="s">
        <v>3976</v>
      </c>
      <c r="ANY1543" s="229" t="s">
        <v>52</v>
      </c>
      <c r="ANZ1543" s="229" t="s">
        <v>3977</v>
      </c>
      <c r="AOB1543" s="229" t="s">
        <v>3978</v>
      </c>
      <c r="AOC1543" s="229" t="s">
        <v>945</v>
      </c>
      <c r="AOD1543" s="229" t="s">
        <v>466</v>
      </c>
      <c r="AOE1543" s="229" t="s">
        <v>3979</v>
      </c>
      <c r="AOF1543" s="229" t="s">
        <v>3980</v>
      </c>
      <c r="AOG1543" s="229" t="s">
        <v>412</v>
      </c>
      <c r="AOH1543" s="229" t="s">
        <v>289</v>
      </c>
      <c r="AOI1543" s="229" t="s">
        <v>35</v>
      </c>
      <c r="AOJ1543" s="229" t="s">
        <v>27</v>
      </c>
      <c r="AOK1543" s="229" t="s">
        <v>87</v>
      </c>
      <c r="AOL1543" s="229" t="s">
        <v>1400</v>
      </c>
      <c r="AOM1543" s="229" t="s">
        <v>254</v>
      </c>
      <c r="AON1543" s="229" t="s">
        <v>3981</v>
      </c>
      <c r="AOO1543" s="229" t="s">
        <v>222</v>
      </c>
      <c r="AOP1543" s="229" t="s">
        <v>223</v>
      </c>
      <c r="AOQ1543" s="229" t="s">
        <v>172</v>
      </c>
      <c r="AOR1543" s="229" t="s">
        <v>289</v>
      </c>
      <c r="AOS1543" s="229" t="s">
        <v>227</v>
      </c>
      <c r="AOW1543" s="229">
        <v>2024</v>
      </c>
      <c r="AOX1543" s="229" t="s">
        <v>57</v>
      </c>
      <c r="AOY1543" s="229" t="s">
        <v>3971</v>
      </c>
      <c r="AOZ1543" s="229">
        <v>12987541</v>
      </c>
      <c r="APA1543" s="229" t="s">
        <v>3974</v>
      </c>
      <c r="APB1543" s="229" t="s">
        <v>310</v>
      </c>
      <c r="APC1543" s="229" t="s">
        <v>3975</v>
      </c>
      <c r="APD1543" s="229" t="s">
        <v>3976</v>
      </c>
      <c r="APE1543" s="229" t="s">
        <v>52</v>
      </c>
      <c r="APF1543" s="229" t="s">
        <v>3977</v>
      </c>
      <c r="APH1543" s="229" t="s">
        <v>3978</v>
      </c>
      <c r="API1543" s="229" t="s">
        <v>945</v>
      </c>
      <c r="APJ1543" s="229" t="s">
        <v>466</v>
      </c>
      <c r="APK1543" s="229" t="s">
        <v>3979</v>
      </c>
      <c r="APL1543" s="229" t="s">
        <v>3980</v>
      </c>
      <c r="APM1543" s="229" t="s">
        <v>412</v>
      </c>
      <c r="APN1543" s="229" t="s">
        <v>289</v>
      </c>
      <c r="APO1543" s="229" t="s">
        <v>35</v>
      </c>
      <c r="APP1543" s="229" t="s">
        <v>27</v>
      </c>
      <c r="APQ1543" s="229" t="s">
        <v>87</v>
      </c>
      <c r="APR1543" s="229" t="s">
        <v>1400</v>
      </c>
      <c r="APS1543" s="229" t="s">
        <v>254</v>
      </c>
      <c r="APT1543" s="229" t="s">
        <v>3981</v>
      </c>
      <c r="APU1543" s="229" t="s">
        <v>222</v>
      </c>
      <c r="APV1543" s="229" t="s">
        <v>223</v>
      </c>
      <c r="APW1543" s="229" t="s">
        <v>172</v>
      </c>
      <c r="APX1543" s="229" t="s">
        <v>289</v>
      </c>
      <c r="APY1543" s="229" t="s">
        <v>227</v>
      </c>
      <c r="AQC1543" s="229">
        <v>2024</v>
      </c>
      <c r="AQD1543" s="229" t="s">
        <v>57</v>
      </c>
      <c r="AQE1543" s="229" t="s">
        <v>3971</v>
      </c>
      <c r="AQF1543" s="229">
        <v>12987541</v>
      </c>
      <c r="AQG1543" s="229" t="s">
        <v>3974</v>
      </c>
      <c r="AQH1543" s="229" t="s">
        <v>310</v>
      </c>
      <c r="AQI1543" s="229" t="s">
        <v>3975</v>
      </c>
      <c r="AQJ1543" s="229" t="s">
        <v>3976</v>
      </c>
      <c r="AQK1543" s="229" t="s">
        <v>52</v>
      </c>
      <c r="AQL1543" s="229" t="s">
        <v>3977</v>
      </c>
      <c r="AQN1543" s="229" t="s">
        <v>3978</v>
      </c>
      <c r="AQO1543" s="229" t="s">
        <v>945</v>
      </c>
      <c r="AQP1543" s="229" t="s">
        <v>466</v>
      </c>
      <c r="AQQ1543" s="229" t="s">
        <v>3979</v>
      </c>
      <c r="AQR1543" s="229" t="s">
        <v>3980</v>
      </c>
      <c r="AQS1543" s="229" t="s">
        <v>412</v>
      </c>
      <c r="AQT1543" s="229" t="s">
        <v>289</v>
      </c>
      <c r="AQU1543" s="229" t="s">
        <v>35</v>
      </c>
      <c r="AQV1543" s="229" t="s">
        <v>27</v>
      </c>
      <c r="AQW1543" s="229" t="s">
        <v>87</v>
      </c>
      <c r="AQX1543" s="229" t="s">
        <v>1400</v>
      </c>
      <c r="AQY1543" s="229" t="s">
        <v>254</v>
      </c>
      <c r="AQZ1543" s="229" t="s">
        <v>3981</v>
      </c>
      <c r="ARA1543" s="229" t="s">
        <v>222</v>
      </c>
      <c r="ARB1543" s="229" t="s">
        <v>223</v>
      </c>
      <c r="ARC1543" s="229" t="s">
        <v>172</v>
      </c>
      <c r="ARD1543" s="229" t="s">
        <v>289</v>
      </c>
      <c r="ARE1543" s="229" t="s">
        <v>227</v>
      </c>
      <c r="ARI1543" s="229">
        <v>2024</v>
      </c>
      <c r="ARJ1543" s="229" t="s">
        <v>57</v>
      </c>
      <c r="ARK1543" s="229" t="s">
        <v>3971</v>
      </c>
      <c r="ARL1543" s="229">
        <v>12987541</v>
      </c>
      <c r="ARM1543" s="229" t="s">
        <v>3974</v>
      </c>
      <c r="ARN1543" s="229" t="s">
        <v>310</v>
      </c>
      <c r="ARO1543" s="229" t="s">
        <v>3975</v>
      </c>
      <c r="ARP1543" s="229" t="s">
        <v>3976</v>
      </c>
      <c r="ARQ1543" s="229" t="s">
        <v>52</v>
      </c>
      <c r="ARR1543" s="229" t="s">
        <v>3977</v>
      </c>
      <c r="ART1543" s="229" t="s">
        <v>3978</v>
      </c>
      <c r="ARU1543" s="229" t="s">
        <v>945</v>
      </c>
      <c r="ARV1543" s="229" t="s">
        <v>466</v>
      </c>
      <c r="ARW1543" s="229" t="s">
        <v>3979</v>
      </c>
      <c r="ARX1543" s="229" t="s">
        <v>3980</v>
      </c>
      <c r="ARY1543" s="229" t="s">
        <v>412</v>
      </c>
      <c r="ARZ1543" s="229" t="s">
        <v>289</v>
      </c>
      <c r="ASA1543" s="229" t="s">
        <v>35</v>
      </c>
      <c r="ASB1543" s="229" t="s">
        <v>27</v>
      </c>
      <c r="ASC1543" s="229" t="s">
        <v>87</v>
      </c>
      <c r="ASD1543" s="229" t="s">
        <v>1400</v>
      </c>
      <c r="ASE1543" s="229" t="s">
        <v>254</v>
      </c>
      <c r="ASF1543" s="229" t="s">
        <v>3981</v>
      </c>
      <c r="ASG1543" s="229" t="s">
        <v>222</v>
      </c>
      <c r="ASH1543" s="229" t="s">
        <v>223</v>
      </c>
      <c r="ASI1543" s="229" t="s">
        <v>172</v>
      </c>
      <c r="ASJ1543" s="229" t="s">
        <v>289</v>
      </c>
      <c r="ASK1543" s="229" t="s">
        <v>227</v>
      </c>
      <c r="ASO1543" s="229">
        <v>2024</v>
      </c>
      <c r="ASP1543" s="229" t="s">
        <v>57</v>
      </c>
      <c r="ASQ1543" s="229" t="s">
        <v>3971</v>
      </c>
      <c r="ASR1543" s="229">
        <v>12987541</v>
      </c>
      <c r="ASS1543" s="229" t="s">
        <v>3974</v>
      </c>
      <c r="AST1543" s="229" t="s">
        <v>310</v>
      </c>
      <c r="ASU1543" s="229" t="s">
        <v>3975</v>
      </c>
      <c r="ASV1543" s="229" t="s">
        <v>3976</v>
      </c>
      <c r="ASW1543" s="229" t="s">
        <v>52</v>
      </c>
      <c r="ASX1543" s="229" t="s">
        <v>3977</v>
      </c>
      <c r="ASZ1543" s="229" t="s">
        <v>3978</v>
      </c>
      <c r="ATA1543" s="229" t="s">
        <v>945</v>
      </c>
      <c r="ATB1543" s="229" t="s">
        <v>466</v>
      </c>
      <c r="ATC1543" s="229" t="s">
        <v>3979</v>
      </c>
      <c r="ATD1543" s="229" t="s">
        <v>3980</v>
      </c>
      <c r="ATE1543" s="229" t="s">
        <v>412</v>
      </c>
      <c r="ATF1543" s="229" t="s">
        <v>289</v>
      </c>
      <c r="ATG1543" s="229" t="s">
        <v>35</v>
      </c>
      <c r="ATH1543" s="229" t="s">
        <v>27</v>
      </c>
      <c r="ATI1543" s="229" t="s">
        <v>87</v>
      </c>
      <c r="ATJ1543" s="229" t="s">
        <v>1400</v>
      </c>
      <c r="ATK1543" s="229" t="s">
        <v>254</v>
      </c>
      <c r="ATL1543" s="229" t="s">
        <v>3981</v>
      </c>
      <c r="ATM1543" s="229" t="s">
        <v>222</v>
      </c>
      <c r="ATN1543" s="229" t="s">
        <v>223</v>
      </c>
      <c r="ATO1543" s="229" t="s">
        <v>172</v>
      </c>
      <c r="ATP1543" s="229" t="s">
        <v>289</v>
      </c>
      <c r="ATQ1543" s="229" t="s">
        <v>227</v>
      </c>
      <c r="ATU1543" s="229">
        <v>2024</v>
      </c>
      <c r="ATV1543" s="229" t="s">
        <v>57</v>
      </c>
      <c r="ATW1543" s="229" t="s">
        <v>3971</v>
      </c>
      <c r="ATX1543" s="229">
        <v>12987541</v>
      </c>
      <c r="ATY1543" s="229" t="s">
        <v>3974</v>
      </c>
      <c r="ATZ1543" s="229" t="s">
        <v>310</v>
      </c>
      <c r="AUA1543" s="229" t="s">
        <v>3975</v>
      </c>
      <c r="AUB1543" s="229" t="s">
        <v>3976</v>
      </c>
      <c r="AUC1543" s="229" t="s">
        <v>52</v>
      </c>
      <c r="AUD1543" s="229" t="s">
        <v>3977</v>
      </c>
      <c r="AUF1543" s="229" t="s">
        <v>3978</v>
      </c>
      <c r="AUG1543" s="229" t="s">
        <v>945</v>
      </c>
      <c r="AUH1543" s="229" t="s">
        <v>466</v>
      </c>
      <c r="AUI1543" s="229" t="s">
        <v>3979</v>
      </c>
      <c r="AUJ1543" s="229" t="s">
        <v>3980</v>
      </c>
      <c r="AUK1543" s="229" t="s">
        <v>412</v>
      </c>
      <c r="AUL1543" s="229" t="s">
        <v>289</v>
      </c>
      <c r="AUM1543" s="229" t="s">
        <v>35</v>
      </c>
      <c r="AUN1543" s="229" t="s">
        <v>27</v>
      </c>
      <c r="AUO1543" s="229" t="s">
        <v>87</v>
      </c>
      <c r="AUP1543" s="229" t="s">
        <v>1400</v>
      </c>
      <c r="AUQ1543" s="229" t="s">
        <v>254</v>
      </c>
      <c r="AUR1543" s="229" t="s">
        <v>3981</v>
      </c>
      <c r="AUS1543" s="229" t="s">
        <v>222</v>
      </c>
      <c r="AUT1543" s="229" t="s">
        <v>223</v>
      </c>
      <c r="AUU1543" s="229" t="s">
        <v>172</v>
      </c>
      <c r="AUV1543" s="229" t="s">
        <v>289</v>
      </c>
      <c r="AUW1543" s="229" t="s">
        <v>227</v>
      </c>
      <c r="AVA1543" s="229">
        <v>2024</v>
      </c>
      <c r="AVB1543" s="229" t="s">
        <v>57</v>
      </c>
      <c r="AVC1543" s="229" t="s">
        <v>3971</v>
      </c>
      <c r="AVD1543" s="229">
        <v>12987541</v>
      </c>
      <c r="AVE1543" s="229" t="s">
        <v>3974</v>
      </c>
      <c r="AVF1543" s="229" t="s">
        <v>310</v>
      </c>
      <c r="AVG1543" s="229" t="s">
        <v>3975</v>
      </c>
      <c r="AVH1543" s="229" t="s">
        <v>3976</v>
      </c>
      <c r="AVI1543" s="229" t="s">
        <v>52</v>
      </c>
      <c r="AVJ1543" s="229" t="s">
        <v>3977</v>
      </c>
      <c r="AVL1543" s="229" t="s">
        <v>3978</v>
      </c>
      <c r="AVM1543" s="229" t="s">
        <v>945</v>
      </c>
      <c r="AVN1543" s="229" t="s">
        <v>466</v>
      </c>
      <c r="AVO1543" s="229" t="s">
        <v>3979</v>
      </c>
      <c r="AVP1543" s="229" t="s">
        <v>3980</v>
      </c>
      <c r="AVQ1543" s="229" t="s">
        <v>412</v>
      </c>
      <c r="AVR1543" s="229" t="s">
        <v>289</v>
      </c>
      <c r="AVS1543" s="229" t="s">
        <v>35</v>
      </c>
      <c r="AVT1543" s="229" t="s">
        <v>27</v>
      </c>
      <c r="AVU1543" s="229" t="s">
        <v>87</v>
      </c>
      <c r="AVV1543" s="229" t="s">
        <v>1400</v>
      </c>
      <c r="AVW1543" s="229" t="s">
        <v>254</v>
      </c>
      <c r="AVX1543" s="229" t="s">
        <v>3981</v>
      </c>
      <c r="AVY1543" s="229" t="s">
        <v>222</v>
      </c>
      <c r="AVZ1543" s="229" t="s">
        <v>223</v>
      </c>
      <c r="AWA1543" s="229" t="s">
        <v>172</v>
      </c>
      <c r="AWB1543" s="229" t="s">
        <v>289</v>
      </c>
      <c r="AWC1543" s="229" t="s">
        <v>227</v>
      </c>
      <c r="AWG1543" s="229">
        <v>2024</v>
      </c>
      <c r="AWH1543" s="229" t="s">
        <v>57</v>
      </c>
      <c r="AWI1543" s="229" t="s">
        <v>3971</v>
      </c>
      <c r="AWJ1543" s="229">
        <v>12987541</v>
      </c>
      <c r="AWK1543" s="229" t="s">
        <v>3974</v>
      </c>
      <c r="AWL1543" s="229" t="s">
        <v>310</v>
      </c>
      <c r="AWM1543" s="229" t="s">
        <v>3975</v>
      </c>
      <c r="AWN1543" s="229" t="s">
        <v>3976</v>
      </c>
      <c r="AWO1543" s="229" t="s">
        <v>52</v>
      </c>
      <c r="AWP1543" s="229" t="s">
        <v>3977</v>
      </c>
      <c r="AWR1543" s="229" t="s">
        <v>3978</v>
      </c>
      <c r="AWS1543" s="229" t="s">
        <v>945</v>
      </c>
      <c r="AWT1543" s="229" t="s">
        <v>466</v>
      </c>
      <c r="AWU1543" s="229" t="s">
        <v>3979</v>
      </c>
      <c r="AWV1543" s="229" t="s">
        <v>3980</v>
      </c>
      <c r="AWW1543" s="229" t="s">
        <v>412</v>
      </c>
      <c r="AWX1543" s="229" t="s">
        <v>289</v>
      </c>
      <c r="AWY1543" s="229" t="s">
        <v>35</v>
      </c>
      <c r="AWZ1543" s="229" t="s">
        <v>27</v>
      </c>
      <c r="AXA1543" s="229" t="s">
        <v>87</v>
      </c>
      <c r="AXB1543" s="229" t="s">
        <v>1400</v>
      </c>
      <c r="AXC1543" s="229" t="s">
        <v>254</v>
      </c>
      <c r="AXD1543" s="229" t="s">
        <v>3981</v>
      </c>
      <c r="AXE1543" s="229" t="s">
        <v>222</v>
      </c>
      <c r="AXF1543" s="229" t="s">
        <v>223</v>
      </c>
      <c r="AXG1543" s="229" t="s">
        <v>172</v>
      </c>
      <c r="AXH1543" s="229" t="s">
        <v>289</v>
      </c>
      <c r="AXI1543" s="229" t="s">
        <v>227</v>
      </c>
      <c r="AXM1543" s="229">
        <v>2024</v>
      </c>
      <c r="AXN1543" s="229" t="s">
        <v>57</v>
      </c>
      <c r="AXO1543" s="229" t="s">
        <v>3971</v>
      </c>
      <c r="AXP1543" s="229">
        <v>12987541</v>
      </c>
      <c r="AXQ1543" s="229" t="s">
        <v>3974</v>
      </c>
      <c r="AXR1543" s="229" t="s">
        <v>310</v>
      </c>
      <c r="AXS1543" s="229" t="s">
        <v>3975</v>
      </c>
      <c r="AXT1543" s="229" t="s">
        <v>3976</v>
      </c>
      <c r="AXU1543" s="229" t="s">
        <v>52</v>
      </c>
      <c r="AXV1543" s="229" t="s">
        <v>3977</v>
      </c>
      <c r="AXX1543" s="229" t="s">
        <v>3978</v>
      </c>
      <c r="AXY1543" s="229" t="s">
        <v>945</v>
      </c>
      <c r="AXZ1543" s="229" t="s">
        <v>466</v>
      </c>
      <c r="AYA1543" s="229" t="s">
        <v>3979</v>
      </c>
      <c r="AYB1543" s="229" t="s">
        <v>3980</v>
      </c>
      <c r="AYC1543" s="229" t="s">
        <v>412</v>
      </c>
      <c r="AYD1543" s="229" t="s">
        <v>289</v>
      </c>
      <c r="AYE1543" s="229" t="s">
        <v>35</v>
      </c>
      <c r="AYF1543" s="229" t="s">
        <v>27</v>
      </c>
      <c r="AYG1543" s="229" t="s">
        <v>87</v>
      </c>
      <c r="AYH1543" s="229" t="s">
        <v>1400</v>
      </c>
      <c r="AYI1543" s="229" t="s">
        <v>254</v>
      </c>
      <c r="AYJ1543" s="229" t="s">
        <v>3981</v>
      </c>
      <c r="AYK1543" s="229" t="s">
        <v>222</v>
      </c>
      <c r="AYL1543" s="229" t="s">
        <v>223</v>
      </c>
      <c r="AYM1543" s="229" t="s">
        <v>172</v>
      </c>
      <c r="AYN1543" s="229" t="s">
        <v>289</v>
      </c>
      <c r="AYO1543" s="229" t="s">
        <v>227</v>
      </c>
      <c r="AYS1543" s="229">
        <v>2024</v>
      </c>
      <c r="AYT1543" s="229" t="s">
        <v>57</v>
      </c>
      <c r="AYU1543" s="229" t="s">
        <v>3971</v>
      </c>
      <c r="AYV1543" s="229">
        <v>12987541</v>
      </c>
      <c r="AYW1543" s="229" t="s">
        <v>3974</v>
      </c>
      <c r="AYX1543" s="229" t="s">
        <v>310</v>
      </c>
      <c r="AYY1543" s="229" t="s">
        <v>3975</v>
      </c>
      <c r="AYZ1543" s="229" t="s">
        <v>3976</v>
      </c>
      <c r="AZA1543" s="229" t="s">
        <v>52</v>
      </c>
      <c r="AZB1543" s="229" t="s">
        <v>3977</v>
      </c>
      <c r="AZD1543" s="229" t="s">
        <v>3978</v>
      </c>
      <c r="AZE1543" s="229" t="s">
        <v>945</v>
      </c>
      <c r="AZF1543" s="229" t="s">
        <v>466</v>
      </c>
      <c r="AZG1543" s="229" t="s">
        <v>3979</v>
      </c>
      <c r="AZH1543" s="229" t="s">
        <v>3980</v>
      </c>
      <c r="AZI1543" s="229" t="s">
        <v>412</v>
      </c>
      <c r="AZJ1543" s="229" t="s">
        <v>289</v>
      </c>
      <c r="AZK1543" s="229" t="s">
        <v>35</v>
      </c>
      <c r="AZL1543" s="229" t="s">
        <v>27</v>
      </c>
      <c r="AZM1543" s="229" t="s">
        <v>87</v>
      </c>
      <c r="AZN1543" s="229" t="s">
        <v>1400</v>
      </c>
      <c r="AZO1543" s="229" t="s">
        <v>254</v>
      </c>
      <c r="AZP1543" s="229" t="s">
        <v>3981</v>
      </c>
      <c r="AZQ1543" s="229" t="s">
        <v>222</v>
      </c>
      <c r="AZR1543" s="229" t="s">
        <v>223</v>
      </c>
      <c r="AZS1543" s="229" t="s">
        <v>172</v>
      </c>
      <c r="AZT1543" s="229" t="s">
        <v>289</v>
      </c>
      <c r="AZU1543" s="229" t="s">
        <v>227</v>
      </c>
      <c r="AZY1543" s="229">
        <v>2024</v>
      </c>
      <c r="AZZ1543" s="229" t="s">
        <v>57</v>
      </c>
      <c r="BAA1543" s="229" t="s">
        <v>3971</v>
      </c>
      <c r="BAB1543" s="229">
        <v>12987541</v>
      </c>
      <c r="BAC1543" s="229" t="s">
        <v>3974</v>
      </c>
      <c r="BAD1543" s="229" t="s">
        <v>310</v>
      </c>
      <c r="BAE1543" s="229" t="s">
        <v>3975</v>
      </c>
      <c r="BAF1543" s="229" t="s">
        <v>3976</v>
      </c>
      <c r="BAG1543" s="229" t="s">
        <v>52</v>
      </c>
      <c r="BAH1543" s="229" t="s">
        <v>3977</v>
      </c>
      <c r="BAJ1543" s="229" t="s">
        <v>3978</v>
      </c>
      <c r="BAK1543" s="229" t="s">
        <v>945</v>
      </c>
      <c r="BAL1543" s="229" t="s">
        <v>466</v>
      </c>
      <c r="BAM1543" s="229" t="s">
        <v>3979</v>
      </c>
      <c r="BAN1543" s="229" t="s">
        <v>3980</v>
      </c>
      <c r="BAO1543" s="229" t="s">
        <v>412</v>
      </c>
      <c r="BAP1543" s="229" t="s">
        <v>289</v>
      </c>
      <c r="BAQ1543" s="229" t="s">
        <v>35</v>
      </c>
      <c r="BAR1543" s="229" t="s">
        <v>27</v>
      </c>
      <c r="BAS1543" s="229" t="s">
        <v>87</v>
      </c>
      <c r="BAT1543" s="229" t="s">
        <v>1400</v>
      </c>
      <c r="BAU1543" s="229" t="s">
        <v>254</v>
      </c>
      <c r="BAV1543" s="229" t="s">
        <v>3981</v>
      </c>
      <c r="BAW1543" s="229" t="s">
        <v>222</v>
      </c>
      <c r="BAX1543" s="229" t="s">
        <v>223</v>
      </c>
      <c r="BAY1543" s="229" t="s">
        <v>172</v>
      </c>
      <c r="BAZ1543" s="229" t="s">
        <v>289</v>
      </c>
      <c r="BBA1543" s="229" t="s">
        <v>227</v>
      </c>
      <c r="BBE1543" s="229">
        <v>2024</v>
      </c>
      <c r="BBF1543" s="229" t="s">
        <v>57</v>
      </c>
      <c r="BBG1543" s="229" t="s">
        <v>3971</v>
      </c>
      <c r="BBH1543" s="229">
        <v>12987541</v>
      </c>
      <c r="BBI1543" s="229" t="s">
        <v>3974</v>
      </c>
      <c r="BBJ1543" s="229" t="s">
        <v>310</v>
      </c>
      <c r="BBK1543" s="229" t="s">
        <v>3975</v>
      </c>
      <c r="BBL1543" s="229" t="s">
        <v>3976</v>
      </c>
      <c r="BBM1543" s="229" t="s">
        <v>52</v>
      </c>
      <c r="BBN1543" s="229" t="s">
        <v>3977</v>
      </c>
      <c r="BBP1543" s="229" t="s">
        <v>3978</v>
      </c>
      <c r="BBQ1543" s="229" t="s">
        <v>945</v>
      </c>
      <c r="BBR1543" s="229" t="s">
        <v>466</v>
      </c>
      <c r="BBS1543" s="229" t="s">
        <v>3979</v>
      </c>
      <c r="BBT1543" s="229" t="s">
        <v>3980</v>
      </c>
      <c r="BBU1543" s="229" t="s">
        <v>412</v>
      </c>
      <c r="BBV1543" s="229" t="s">
        <v>289</v>
      </c>
      <c r="BBW1543" s="229" t="s">
        <v>35</v>
      </c>
      <c r="BBX1543" s="229" t="s">
        <v>27</v>
      </c>
      <c r="BBY1543" s="229" t="s">
        <v>87</v>
      </c>
      <c r="BBZ1543" s="229" t="s">
        <v>1400</v>
      </c>
      <c r="BCA1543" s="229" t="s">
        <v>254</v>
      </c>
      <c r="BCB1543" s="229" t="s">
        <v>3981</v>
      </c>
      <c r="BCC1543" s="229" t="s">
        <v>222</v>
      </c>
      <c r="BCD1543" s="229" t="s">
        <v>223</v>
      </c>
      <c r="BCE1543" s="229" t="s">
        <v>172</v>
      </c>
      <c r="BCF1543" s="229" t="s">
        <v>289</v>
      </c>
      <c r="BCG1543" s="229" t="s">
        <v>227</v>
      </c>
      <c r="BCK1543" s="229">
        <v>2024</v>
      </c>
      <c r="BCL1543" s="229" t="s">
        <v>57</v>
      </c>
      <c r="BCM1543" s="229" t="s">
        <v>3971</v>
      </c>
      <c r="BCN1543" s="229">
        <v>12987541</v>
      </c>
      <c r="BCO1543" s="229" t="s">
        <v>3974</v>
      </c>
      <c r="BCP1543" s="229" t="s">
        <v>310</v>
      </c>
      <c r="BCQ1543" s="229" t="s">
        <v>3975</v>
      </c>
      <c r="BCR1543" s="229" t="s">
        <v>3976</v>
      </c>
      <c r="BCS1543" s="229" t="s">
        <v>52</v>
      </c>
      <c r="BCT1543" s="229" t="s">
        <v>3977</v>
      </c>
      <c r="BCV1543" s="229" t="s">
        <v>3978</v>
      </c>
      <c r="BCW1543" s="229" t="s">
        <v>945</v>
      </c>
      <c r="BCX1543" s="229" t="s">
        <v>466</v>
      </c>
      <c r="BCY1543" s="229" t="s">
        <v>3979</v>
      </c>
      <c r="BCZ1543" s="229" t="s">
        <v>3980</v>
      </c>
      <c r="BDA1543" s="229" t="s">
        <v>412</v>
      </c>
      <c r="BDB1543" s="229" t="s">
        <v>289</v>
      </c>
      <c r="BDC1543" s="229" t="s">
        <v>35</v>
      </c>
      <c r="BDD1543" s="229" t="s">
        <v>27</v>
      </c>
      <c r="BDE1543" s="229" t="s">
        <v>87</v>
      </c>
      <c r="BDF1543" s="229" t="s">
        <v>1400</v>
      </c>
      <c r="BDG1543" s="229" t="s">
        <v>254</v>
      </c>
      <c r="BDH1543" s="229" t="s">
        <v>3981</v>
      </c>
      <c r="BDI1543" s="229" t="s">
        <v>222</v>
      </c>
      <c r="BDJ1543" s="229" t="s">
        <v>223</v>
      </c>
      <c r="BDK1543" s="229" t="s">
        <v>172</v>
      </c>
      <c r="BDL1543" s="229" t="s">
        <v>289</v>
      </c>
      <c r="BDM1543" s="229" t="s">
        <v>227</v>
      </c>
      <c r="BDQ1543" s="229">
        <v>2024</v>
      </c>
      <c r="BDR1543" s="229" t="s">
        <v>57</v>
      </c>
      <c r="BDS1543" s="229" t="s">
        <v>3971</v>
      </c>
      <c r="BDT1543" s="229">
        <v>12987541</v>
      </c>
      <c r="BDU1543" s="229" t="s">
        <v>3974</v>
      </c>
      <c r="BDV1543" s="229" t="s">
        <v>310</v>
      </c>
      <c r="BDW1543" s="229" t="s">
        <v>3975</v>
      </c>
      <c r="BDX1543" s="229" t="s">
        <v>3976</v>
      </c>
      <c r="BDY1543" s="229" t="s">
        <v>52</v>
      </c>
      <c r="BDZ1543" s="229" t="s">
        <v>3977</v>
      </c>
      <c r="BEB1543" s="229" t="s">
        <v>3978</v>
      </c>
      <c r="BEC1543" s="229" t="s">
        <v>945</v>
      </c>
      <c r="BED1543" s="229" t="s">
        <v>466</v>
      </c>
      <c r="BEE1543" s="229" t="s">
        <v>3979</v>
      </c>
      <c r="BEF1543" s="229" t="s">
        <v>3980</v>
      </c>
      <c r="BEG1543" s="229" t="s">
        <v>412</v>
      </c>
      <c r="BEH1543" s="229" t="s">
        <v>289</v>
      </c>
      <c r="BEI1543" s="229" t="s">
        <v>35</v>
      </c>
      <c r="BEJ1543" s="229" t="s">
        <v>27</v>
      </c>
      <c r="BEK1543" s="229" t="s">
        <v>87</v>
      </c>
      <c r="BEL1543" s="229" t="s">
        <v>1400</v>
      </c>
      <c r="BEM1543" s="229" t="s">
        <v>254</v>
      </c>
      <c r="BEN1543" s="229" t="s">
        <v>3981</v>
      </c>
      <c r="BEO1543" s="229" t="s">
        <v>222</v>
      </c>
      <c r="BEP1543" s="229" t="s">
        <v>223</v>
      </c>
      <c r="BEQ1543" s="229" t="s">
        <v>172</v>
      </c>
      <c r="BER1543" s="229" t="s">
        <v>289</v>
      </c>
      <c r="BES1543" s="229" t="s">
        <v>227</v>
      </c>
      <c r="BEW1543" s="229">
        <v>2024</v>
      </c>
      <c r="BEX1543" s="229" t="s">
        <v>57</v>
      </c>
      <c r="BEY1543" s="229" t="s">
        <v>3971</v>
      </c>
      <c r="BEZ1543" s="229">
        <v>12987541</v>
      </c>
      <c r="BFA1543" s="229" t="s">
        <v>3974</v>
      </c>
      <c r="BFB1543" s="229" t="s">
        <v>310</v>
      </c>
      <c r="BFC1543" s="229" t="s">
        <v>3975</v>
      </c>
      <c r="BFD1543" s="229" t="s">
        <v>3976</v>
      </c>
      <c r="BFE1543" s="229" t="s">
        <v>52</v>
      </c>
      <c r="BFF1543" s="229" t="s">
        <v>3977</v>
      </c>
      <c r="BFH1543" s="229" t="s">
        <v>3978</v>
      </c>
      <c r="BFI1543" s="229" t="s">
        <v>945</v>
      </c>
      <c r="BFJ1543" s="229" t="s">
        <v>466</v>
      </c>
      <c r="BFK1543" s="229" t="s">
        <v>3979</v>
      </c>
      <c r="BFL1543" s="229" t="s">
        <v>3980</v>
      </c>
      <c r="BFM1543" s="229" t="s">
        <v>412</v>
      </c>
      <c r="BFN1543" s="229" t="s">
        <v>289</v>
      </c>
      <c r="BFO1543" s="229" t="s">
        <v>35</v>
      </c>
      <c r="BFP1543" s="229" t="s">
        <v>27</v>
      </c>
      <c r="BFQ1543" s="229" t="s">
        <v>87</v>
      </c>
      <c r="BFR1543" s="229" t="s">
        <v>1400</v>
      </c>
      <c r="BFS1543" s="229" t="s">
        <v>254</v>
      </c>
      <c r="BFT1543" s="229" t="s">
        <v>3981</v>
      </c>
      <c r="BFU1543" s="229" t="s">
        <v>222</v>
      </c>
      <c r="BFV1543" s="229" t="s">
        <v>223</v>
      </c>
      <c r="BFW1543" s="229" t="s">
        <v>172</v>
      </c>
      <c r="BFX1543" s="229" t="s">
        <v>289</v>
      </c>
      <c r="BFY1543" s="229" t="s">
        <v>227</v>
      </c>
      <c r="BGC1543" s="229">
        <v>2024</v>
      </c>
      <c r="BGD1543" s="229" t="s">
        <v>57</v>
      </c>
      <c r="BGE1543" s="229" t="s">
        <v>3971</v>
      </c>
      <c r="BGF1543" s="229">
        <v>12987541</v>
      </c>
      <c r="BGG1543" s="229" t="s">
        <v>3974</v>
      </c>
      <c r="BGH1543" s="229" t="s">
        <v>310</v>
      </c>
      <c r="BGI1543" s="229" t="s">
        <v>3975</v>
      </c>
      <c r="BGJ1543" s="229" t="s">
        <v>3976</v>
      </c>
      <c r="BGK1543" s="229" t="s">
        <v>52</v>
      </c>
      <c r="BGL1543" s="229" t="s">
        <v>3977</v>
      </c>
      <c r="BGN1543" s="229" t="s">
        <v>3978</v>
      </c>
      <c r="BGO1543" s="229" t="s">
        <v>945</v>
      </c>
      <c r="BGP1543" s="229" t="s">
        <v>466</v>
      </c>
      <c r="BGQ1543" s="229" t="s">
        <v>3979</v>
      </c>
      <c r="BGR1543" s="229" t="s">
        <v>3980</v>
      </c>
      <c r="BGS1543" s="229" t="s">
        <v>412</v>
      </c>
      <c r="BGT1543" s="229" t="s">
        <v>289</v>
      </c>
      <c r="BGU1543" s="229" t="s">
        <v>35</v>
      </c>
      <c r="BGV1543" s="229" t="s">
        <v>27</v>
      </c>
      <c r="BGW1543" s="229" t="s">
        <v>87</v>
      </c>
      <c r="BGX1543" s="229" t="s">
        <v>1400</v>
      </c>
      <c r="BGY1543" s="229" t="s">
        <v>254</v>
      </c>
      <c r="BGZ1543" s="229" t="s">
        <v>3981</v>
      </c>
      <c r="BHA1543" s="229" t="s">
        <v>222</v>
      </c>
      <c r="BHB1543" s="229" t="s">
        <v>223</v>
      </c>
      <c r="BHC1543" s="229" t="s">
        <v>172</v>
      </c>
      <c r="BHD1543" s="229" t="s">
        <v>289</v>
      </c>
      <c r="BHE1543" s="229" t="s">
        <v>227</v>
      </c>
      <c r="BHI1543" s="229">
        <v>2024</v>
      </c>
      <c r="BHJ1543" s="229" t="s">
        <v>57</v>
      </c>
      <c r="BHK1543" s="229" t="s">
        <v>3971</v>
      </c>
      <c r="BHL1543" s="229">
        <v>12987541</v>
      </c>
      <c r="BHM1543" s="229" t="s">
        <v>3974</v>
      </c>
      <c r="BHN1543" s="229" t="s">
        <v>310</v>
      </c>
      <c r="BHO1543" s="229" t="s">
        <v>3975</v>
      </c>
      <c r="BHP1543" s="229" t="s">
        <v>3976</v>
      </c>
      <c r="BHQ1543" s="229" t="s">
        <v>52</v>
      </c>
      <c r="BHR1543" s="229" t="s">
        <v>3977</v>
      </c>
      <c r="BHT1543" s="229" t="s">
        <v>3978</v>
      </c>
      <c r="BHU1543" s="229" t="s">
        <v>945</v>
      </c>
      <c r="BHV1543" s="229" t="s">
        <v>466</v>
      </c>
      <c r="BHW1543" s="229" t="s">
        <v>3979</v>
      </c>
      <c r="BHX1543" s="229" t="s">
        <v>3980</v>
      </c>
      <c r="BHY1543" s="229" t="s">
        <v>412</v>
      </c>
      <c r="BHZ1543" s="229" t="s">
        <v>289</v>
      </c>
      <c r="BIA1543" s="229" t="s">
        <v>35</v>
      </c>
      <c r="BIB1543" s="229" t="s">
        <v>27</v>
      </c>
      <c r="BIC1543" s="229" t="s">
        <v>87</v>
      </c>
      <c r="BID1543" s="229" t="s">
        <v>1400</v>
      </c>
      <c r="BIE1543" s="229" t="s">
        <v>254</v>
      </c>
      <c r="BIF1543" s="229" t="s">
        <v>3981</v>
      </c>
      <c r="BIG1543" s="229" t="s">
        <v>222</v>
      </c>
      <c r="BIH1543" s="229" t="s">
        <v>223</v>
      </c>
      <c r="BII1543" s="229" t="s">
        <v>172</v>
      </c>
      <c r="BIJ1543" s="229" t="s">
        <v>289</v>
      </c>
      <c r="BIK1543" s="229" t="s">
        <v>227</v>
      </c>
      <c r="BIO1543" s="229">
        <v>2024</v>
      </c>
      <c r="BIP1543" s="229" t="s">
        <v>57</v>
      </c>
      <c r="BIQ1543" s="229" t="s">
        <v>3971</v>
      </c>
      <c r="BIR1543" s="229">
        <v>12987541</v>
      </c>
      <c r="BIS1543" s="229" t="s">
        <v>3974</v>
      </c>
      <c r="BIT1543" s="229" t="s">
        <v>310</v>
      </c>
      <c r="BIU1543" s="229" t="s">
        <v>3975</v>
      </c>
      <c r="BIV1543" s="229" t="s">
        <v>3976</v>
      </c>
      <c r="BIW1543" s="229" t="s">
        <v>52</v>
      </c>
      <c r="BIX1543" s="229" t="s">
        <v>3977</v>
      </c>
      <c r="BIZ1543" s="229" t="s">
        <v>3978</v>
      </c>
      <c r="BJA1543" s="229" t="s">
        <v>945</v>
      </c>
      <c r="BJB1543" s="229" t="s">
        <v>466</v>
      </c>
      <c r="BJC1543" s="229" t="s">
        <v>3979</v>
      </c>
      <c r="BJD1543" s="229" t="s">
        <v>3980</v>
      </c>
      <c r="BJE1543" s="229" t="s">
        <v>412</v>
      </c>
      <c r="BJF1543" s="229" t="s">
        <v>289</v>
      </c>
      <c r="BJG1543" s="229" t="s">
        <v>35</v>
      </c>
      <c r="BJH1543" s="229" t="s">
        <v>27</v>
      </c>
      <c r="BJI1543" s="229" t="s">
        <v>87</v>
      </c>
      <c r="BJJ1543" s="229" t="s">
        <v>1400</v>
      </c>
      <c r="BJK1543" s="229" t="s">
        <v>254</v>
      </c>
      <c r="BJL1543" s="229" t="s">
        <v>3981</v>
      </c>
      <c r="BJM1543" s="229" t="s">
        <v>222</v>
      </c>
      <c r="BJN1543" s="229" t="s">
        <v>223</v>
      </c>
      <c r="BJO1543" s="229" t="s">
        <v>172</v>
      </c>
      <c r="BJP1543" s="229" t="s">
        <v>289</v>
      </c>
      <c r="BJQ1543" s="229" t="s">
        <v>227</v>
      </c>
      <c r="BJU1543" s="229">
        <v>2024</v>
      </c>
      <c r="BJV1543" s="229" t="s">
        <v>57</v>
      </c>
      <c r="BJW1543" s="229" t="s">
        <v>3971</v>
      </c>
      <c r="BJX1543" s="229">
        <v>12987541</v>
      </c>
      <c r="BJY1543" s="229" t="s">
        <v>3974</v>
      </c>
      <c r="BJZ1543" s="229" t="s">
        <v>310</v>
      </c>
      <c r="BKA1543" s="229" t="s">
        <v>3975</v>
      </c>
      <c r="BKB1543" s="229" t="s">
        <v>3976</v>
      </c>
      <c r="BKC1543" s="229" t="s">
        <v>52</v>
      </c>
      <c r="BKD1543" s="229" t="s">
        <v>3977</v>
      </c>
      <c r="BKF1543" s="229" t="s">
        <v>3978</v>
      </c>
      <c r="BKG1543" s="229" t="s">
        <v>945</v>
      </c>
      <c r="BKH1543" s="229" t="s">
        <v>466</v>
      </c>
      <c r="BKI1543" s="229" t="s">
        <v>3979</v>
      </c>
      <c r="BKJ1543" s="229" t="s">
        <v>3980</v>
      </c>
      <c r="BKK1543" s="229" t="s">
        <v>412</v>
      </c>
      <c r="BKL1543" s="229" t="s">
        <v>289</v>
      </c>
      <c r="BKM1543" s="229" t="s">
        <v>35</v>
      </c>
      <c r="BKN1543" s="229" t="s">
        <v>27</v>
      </c>
      <c r="BKO1543" s="229" t="s">
        <v>87</v>
      </c>
      <c r="BKP1543" s="229" t="s">
        <v>1400</v>
      </c>
      <c r="BKQ1543" s="229" t="s">
        <v>254</v>
      </c>
      <c r="BKR1543" s="229" t="s">
        <v>3981</v>
      </c>
      <c r="BKS1543" s="229" t="s">
        <v>222</v>
      </c>
      <c r="BKT1543" s="229" t="s">
        <v>223</v>
      </c>
      <c r="BKU1543" s="229" t="s">
        <v>172</v>
      </c>
      <c r="BKV1543" s="229" t="s">
        <v>289</v>
      </c>
      <c r="BKW1543" s="229" t="s">
        <v>227</v>
      </c>
      <c r="BLA1543" s="229">
        <v>2024</v>
      </c>
      <c r="BLB1543" s="229" t="s">
        <v>57</v>
      </c>
      <c r="BLC1543" s="229" t="s">
        <v>3971</v>
      </c>
      <c r="BLD1543" s="229">
        <v>12987541</v>
      </c>
      <c r="BLE1543" s="229" t="s">
        <v>3974</v>
      </c>
      <c r="BLF1543" s="229" t="s">
        <v>310</v>
      </c>
      <c r="BLG1543" s="229" t="s">
        <v>3975</v>
      </c>
      <c r="BLH1543" s="229" t="s">
        <v>3976</v>
      </c>
      <c r="BLI1543" s="229" t="s">
        <v>52</v>
      </c>
      <c r="BLJ1543" s="229" t="s">
        <v>3977</v>
      </c>
      <c r="BLL1543" s="229" t="s">
        <v>3978</v>
      </c>
      <c r="BLM1543" s="229" t="s">
        <v>945</v>
      </c>
      <c r="BLN1543" s="229" t="s">
        <v>466</v>
      </c>
      <c r="BLO1543" s="229" t="s">
        <v>3979</v>
      </c>
      <c r="BLP1543" s="229" t="s">
        <v>3980</v>
      </c>
      <c r="BLQ1543" s="229" t="s">
        <v>412</v>
      </c>
      <c r="BLR1543" s="229" t="s">
        <v>289</v>
      </c>
      <c r="BLS1543" s="229" t="s">
        <v>35</v>
      </c>
      <c r="BLT1543" s="229" t="s">
        <v>27</v>
      </c>
      <c r="BLU1543" s="229" t="s">
        <v>87</v>
      </c>
      <c r="BLV1543" s="229" t="s">
        <v>1400</v>
      </c>
      <c r="BLW1543" s="229" t="s">
        <v>254</v>
      </c>
      <c r="BLX1543" s="229" t="s">
        <v>3981</v>
      </c>
      <c r="BLY1543" s="229" t="s">
        <v>222</v>
      </c>
      <c r="BLZ1543" s="229" t="s">
        <v>223</v>
      </c>
      <c r="BMA1543" s="229" t="s">
        <v>172</v>
      </c>
      <c r="BMB1543" s="229" t="s">
        <v>289</v>
      </c>
      <c r="BMC1543" s="229" t="s">
        <v>227</v>
      </c>
      <c r="BMG1543" s="229">
        <v>2024</v>
      </c>
      <c r="BMH1543" s="229" t="s">
        <v>57</v>
      </c>
      <c r="BMI1543" s="229" t="s">
        <v>3971</v>
      </c>
      <c r="BMJ1543" s="229">
        <v>12987541</v>
      </c>
      <c r="BMK1543" s="229" t="s">
        <v>3974</v>
      </c>
      <c r="BML1543" s="229" t="s">
        <v>310</v>
      </c>
      <c r="BMM1543" s="229" t="s">
        <v>3975</v>
      </c>
      <c r="BMN1543" s="229" t="s">
        <v>3976</v>
      </c>
      <c r="BMO1543" s="229" t="s">
        <v>52</v>
      </c>
      <c r="BMP1543" s="229" t="s">
        <v>3977</v>
      </c>
      <c r="BMR1543" s="229" t="s">
        <v>3978</v>
      </c>
      <c r="BMS1543" s="229" t="s">
        <v>945</v>
      </c>
      <c r="BMT1543" s="229" t="s">
        <v>466</v>
      </c>
      <c r="BMU1543" s="229" t="s">
        <v>3979</v>
      </c>
      <c r="BMV1543" s="229" t="s">
        <v>3980</v>
      </c>
      <c r="BMW1543" s="229" t="s">
        <v>412</v>
      </c>
      <c r="BMX1543" s="229" t="s">
        <v>289</v>
      </c>
      <c r="BMY1543" s="229" t="s">
        <v>35</v>
      </c>
      <c r="BMZ1543" s="229" t="s">
        <v>27</v>
      </c>
      <c r="BNA1543" s="229" t="s">
        <v>87</v>
      </c>
      <c r="BNB1543" s="229" t="s">
        <v>1400</v>
      </c>
      <c r="BNC1543" s="229" t="s">
        <v>254</v>
      </c>
      <c r="BND1543" s="229" t="s">
        <v>3981</v>
      </c>
      <c r="BNE1543" s="229" t="s">
        <v>222</v>
      </c>
      <c r="BNF1543" s="229" t="s">
        <v>223</v>
      </c>
      <c r="BNG1543" s="229" t="s">
        <v>172</v>
      </c>
      <c r="BNH1543" s="229" t="s">
        <v>289</v>
      </c>
      <c r="BNI1543" s="229" t="s">
        <v>227</v>
      </c>
      <c r="BNM1543" s="229">
        <v>2024</v>
      </c>
      <c r="BNN1543" s="229" t="s">
        <v>57</v>
      </c>
      <c r="BNO1543" s="229" t="s">
        <v>3971</v>
      </c>
      <c r="BNP1543" s="229">
        <v>12987541</v>
      </c>
      <c r="BNQ1543" s="229" t="s">
        <v>3974</v>
      </c>
      <c r="BNR1543" s="229" t="s">
        <v>310</v>
      </c>
      <c r="BNS1543" s="229" t="s">
        <v>3975</v>
      </c>
      <c r="BNT1543" s="229" t="s">
        <v>3976</v>
      </c>
      <c r="BNU1543" s="229" t="s">
        <v>52</v>
      </c>
      <c r="BNV1543" s="229" t="s">
        <v>3977</v>
      </c>
      <c r="BNX1543" s="229" t="s">
        <v>3978</v>
      </c>
      <c r="BNY1543" s="229" t="s">
        <v>945</v>
      </c>
      <c r="BNZ1543" s="229" t="s">
        <v>466</v>
      </c>
      <c r="BOA1543" s="229" t="s">
        <v>3979</v>
      </c>
      <c r="BOB1543" s="229" t="s">
        <v>3980</v>
      </c>
      <c r="BOC1543" s="229" t="s">
        <v>412</v>
      </c>
      <c r="BOD1543" s="229" t="s">
        <v>289</v>
      </c>
      <c r="BOE1543" s="229" t="s">
        <v>35</v>
      </c>
      <c r="BOF1543" s="229" t="s">
        <v>27</v>
      </c>
      <c r="BOG1543" s="229" t="s">
        <v>87</v>
      </c>
      <c r="BOH1543" s="229" t="s">
        <v>1400</v>
      </c>
      <c r="BOI1543" s="229" t="s">
        <v>254</v>
      </c>
      <c r="BOJ1543" s="229" t="s">
        <v>3981</v>
      </c>
      <c r="BOK1543" s="229" t="s">
        <v>222</v>
      </c>
      <c r="BOL1543" s="229" t="s">
        <v>223</v>
      </c>
      <c r="BOM1543" s="229" t="s">
        <v>172</v>
      </c>
      <c r="BON1543" s="229" t="s">
        <v>289</v>
      </c>
      <c r="BOO1543" s="229" t="s">
        <v>227</v>
      </c>
      <c r="BOS1543" s="229">
        <v>2024</v>
      </c>
      <c r="BOT1543" s="229" t="s">
        <v>57</v>
      </c>
      <c r="BOU1543" s="229" t="s">
        <v>3971</v>
      </c>
      <c r="BOV1543" s="229">
        <v>12987541</v>
      </c>
      <c r="BOW1543" s="229" t="s">
        <v>3974</v>
      </c>
      <c r="BOX1543" s="229" t="s">
        <v>310</v>
      </c>
      <c r="BOY1543" s="229" t="s">
        <v>3975</v>
      </c>
      <c r="BOZ1543" s="229" t="s">
        <v>3976</v>
      </c>
      <c r="BPA1543" s="229" t="s">
        <v>52</v>
      </c>
      <c r="BPB1543" s="229" t="s">
        <v>3977</v>
      </c>
      <c r="BPD1543" s="229" t="s">
        <v>3978</v>
      </c>
      <c r="BPE1543" s="229" t="s">
        <v>945</v>
      </c>
      <c r="BPF1543" s="229" t="s">
        <v>466</v>
      </c>
      <c r="BPG1543" s="229" t="s">
        <v>3979</v>
      </c>
      <c r="BPH1543" s="229" t="s">
        <v>3980</v>
      </c>
      <c r="BPI1543" s="229" t="s">
        <v>412</v>
      </c>
      <c r="BPJ1543" s="229" t="s">
        <v>289</v>
      </c>
      <c r="BPK1543" s="229" t="s">
        <v>35</v>
      </c>
      <c r="BPL1543" s="229" t="s">
        <v>27</v>
      </c>
      <c r="BPM1543" s="229" t="s">
        <v>87</v>
      </c>
      <c r="BPN1543" s="229" t="s">
        <v>1400</v>
      </c>
      <c r="BPO1543" s="229" t="s">
        <v>254</v>
      </c>
      <c r="BPP1543" s="229" t="s">
        <v>3981</v>
      </c>
      <c r="BPQ1543" s="229" t="s">
        <v>222</v>
      </c>
      <c r="BPR1543" s="229" t="s">
        <v>223</v>
      </c>
      <c r="BPS1543" s="229" t="s">
        <v>172</v>
      </c>
      <c r="BPT1543" s="229" t="s">
        <v>289</v>
      </c>
      <c r="BPU1543" s="229" t="s">
        <v>227</v>
      </c>
      <c r="BPY1543" s="229">
        <v>2024</v>
      </c>
      <c r="BPZ1543" s="229" t="s">
        <v>57</v>
      </c>
      <c r="BQA1543" s="229" t="s">
        <v>3971</v>
      </c>
      <c r="BQB1543" s="229">
        <v>12987541</v>
      </c>
      <c r="BQC1543" s="229" t="s">
        <v>3974</v>
      </c>
      <c r="BQD1543" s="229" t="s">
        <v>310</v>
      </c>
      <c r="BQE1543" s="229" t="s">
        <v>3975</v>
      </c>
      <c r="BQF1543" s="229" t="s">
        <v>3976</v>
      </c>
      <c r="BQG1543" s="229" t="s">
        <v>52</v>
      </c>
      <c r="BQH1543" s="229" t="s">
        <v>3977</v>
      </c>
      <c r="BQJ1543" s="229" t="s">
        <v>3978</v>
      </c>
      <c r="BQK1543" s="229" t="s">
        <v>945</v>
      </c>
      <c r="BQL1543" s="229" t="s">
        <v>466</v>
      </c>
      <c r="BQM1543" s="229" t="s">
        <v>3979</v>
      </c>
      <c r="BQN1543" s="229" t="s">
        <v>3980</v>
      </c>
      <c r="BQO1543" s="229" t="s">
        <v>412</v>
      </c>
      <c r="BQP1543" s="229" t="s">
        <v>289</v>
      </c>
      <c r="BQQ1543" s="229" t="s">
        <v>35</v>
      </c>
      <c r="BQR1543" s="229" t="s">
        <v>27</v>
      </c>
      <c r="BQS1543" s="229" t="s">
        <v>87</v>
      </c>
      <c r="BQT1543" s="229" t="s">
        <v>1400</v>
      </c>
      <c r="BQU1543" s="229" t="s">
        <v>254</v>
      </c>
      <c r="BQV1543" s="229" t="s">
        <v>3981</v>
      </c>
      <c r="BQW1543" s="229" t="s">
        <v>222</v>
      </c>
      <c r="BQX1543" s="229" t="s">
        <v>223</v>
      </c>
      <c r="BQY1543" s="229" t="s">
        <v>172</v>
      </c>
      <c r="BQZ1543" s="229" t="s">
        <v>289</v>
      </c>
      <c r="BRA1543" s="229" t="s">
        <v>227</v>
      </c>
      <c r="BRE1543" s="229">
        <v>2024</v>
      </c>
      <c r="BRF1543" s="229" t="s">
        <v>57</v>
      </c>
      <c r="BRG1543" s="229" t="s">
        <v>3971</v>
      </c>
      <c r="BRH1543" s="229">
        <v>12987541</v>
      </c>
      <c r="BRI1543" s="229" t="s">
        <v>3974</v>
      </c>
      <c r="BRJ1543" s="229" t="s">
        <v>310</v>
      </c>
      <c r="BRK1543" s="229" t="s">
        <v>3975</v>
      </c>
      <c r="BRL1543" s="229" t="s">
        <v>3976</v>
      </c>
      <c r="BRM1543" s="229" t="s">
        <v>52</v>
      </c>
      <c r="BRN1543" s="229" t="s">
        <v>3977</v>
      </c>
      <c r="BRP1543" s="229" t="s">
        <v>3978</v>
      </c>
      <c r="BRQ1543" s="229" t="s">
        <v>945</v>
      </c>
      <c r="BRR1543" s="229" t="s">
        <v>466</v>
      </c>
      <c r="BRS1543" s="229" t="s">
        <v>3979</v>
      </c>
      <c r="BRT1543" s="229" t="s">
        <v>3980</v>
      </c>
      <c r="BRU1543" s="229" t="s">
        <v>412</v>
      </c>
      <c r="BRV1543" s="229" t="s">
        <v>289</v>
      </c>
      <c r="BRW1543" s="229" t="s">
        <v>35</v>
      </c>
      <c r="BRX1543" s="229" t="s">
        <v>27</v>
      </c>
      <c r="BRY1543" s="229" t="s">
        <v>87</v>
      </c>
      <c r="BRZ1543" s="229" t="s">
        <v>1400</v>
      </c>
      <c r="BSA1543" s="229" t="s">
        <v>254</v>
      </c>
      <c r="BSB1543" s="229" t="s">
        <v>3981</v>
      </c>
      <c r="BSC1543" s="229" t="s">
        <v>222</v>
      </c>
      <c r="BSD1543" s="229" t="s">
        <v>223</v>
      </c>
      <c r="BSE1543" s="229" t="s">
        <v>172</v>
      </c>
      <c r="BSF1543" s="229" t="s">
        <v>289</v>
      </c>
      <c r="BSG1543" s="229" t="s">
        <v>227</v>
      </c>
      <c r="BSK1543" s="229">
        <v>2024</v>
      </c>
      <c r="BSL1543" s="229" t="s">
        <v>57</v>
      </c>
      <c r="BSM1543" s="229" t="s">
        <v>3971</v>
      </c>
      <c r="BSN1543" s="229">
        <v>12987541</v>
      </c>
      <c r="BSO1543" s="229" t="s">
        <v>3974</v>
      </c>
      <c r="BSP1543" s="229" t="s">
        <v>310</v>
      </c>
      <c r="BSQ1543" s="229" t="s">
        <v>3975</v>
      </c>
      <c r="BSR1543" s="229" t="s">
        <v>3976</v>
      </c>
      <c r="BSS1543" s="229" t="s">
        <v>52</v>
      </c>
      <c r="BST1543" s="229" t="s">
        <v>3977</v>
      </c>
      <c r="BSV1543" s="229" t="s">
        <v>3978</v>
      </c>
      <c r="BSW1543" s="229" t="s">
        <v>945</v>
      </c>
      <c r="BSX1543" s="229" t="s">
        <v>466</v>
      </c>
      <c r="BSY1543" s="229" t="s">
        <v>3979</v>
      </c>
      <c r="BSZ1543" s="229" t="s">
        <v>3980</v>
      </c>
      <c r="BTA1543" s="229" t="s">
        <v>412</v>
      </c>
      <c r="BTB1543" s="229" t="s">
        <v>289</v>
      </c>
      <c r="BTC1543" s="229" t="s">
        <v>35</v>
      </c>
      <c r="BTD1543" s="229" t="s">
        <v>27</v>
      </c>
      <c r="BTE1543" s="229" t="s">
        <v>87</v>
      </c>
      <c r="BTF1543" s="229" t="s">
        <v>1400</v>
      </c>
      <c r="BTG1543" s="229" t="s">
        <v>254</v>
      </c>
      <c r="BTH1543" s="229" t="s">
        <v>3981</v>
      </c>
      <c r="BTI1543" s="229" t="s">
        <v>222</v>
      </c>
      <c r="BTJ1543" s="229" t="s">
        <v>223</v>
      </c>
      <c r="BTK1543" s="229" t="s">
        <v>172</v>
      </c>
      <c r="BTL1543" s="229" t="s">
        <v>289</v>
      </c>
      <c r="BTM1543" s="229" t="s">
        <v>227</v>
      </c>
      <c r="BTQ1543" s="229">
        <v>2024</v>
      </c>
      <c r="BTR1543" s="229" t="s">
        <v>57</v>
      </c>
      <c r="BTS1543" s="229" t="s">
        <v>3971</v>
      </c>
      <c r="BTT1543" s="229">
        <v>12987541</v>
      </c>
      <c r="BTU1543" s="229" t="s">
        <v>3974</v>
      </c>
      <c r="BTV1543" s="229" t="s">
        <v>310</v>
      </c>
      <c r="BTW1543" s="229" t="s">
        <v>3975</v>
      </c>
      <c r="BTX1543" s="229" t="s">
        <v>3976</v>
      </c>
      <c r="BTY1543" s="229" t="s">
        <v>52</v>
      </c>
      <c r="BTZ1543" s="229" t="s">
        <v>3977</v>
      </c>
      <c r="BUB1543" s="229" t="s">
        <v>3978</v>
      </c>
      <c r="BUC1543" s="229" t="s">
        <v>945</v>
      </c>
      <c r="BUD1543" s="229" t="s">
        <v>466</v>
      </c>
      <c r="BUE1543" s="229" t="s">
        <v>3979</v>
      </c>
      <c r="BUF1543" s="229" t="s">
        <v>3980</v>
      </c>
      <c r="BUG1543" s="229" t="s">
        <v>412</v>
      </c>
      <c r="BUH1543" s="229" t="s">
        <v>289</v>
      </c>
      <c r="BUI1543" s="229" t="s">
        <v>35</v>
      </c>
      <c r="BUJ1543" s="229" t="s">
        <v>27</v>
      </c>
      <c r="BUK1543" s="229" t="s">
        <v>87</v>
      </c>
      <c r="BUL1543" s="229" t="s">
        <v>1400</v>
      </c>
      <c r="BUM1543" s="229" t="s">
        <v>254</v>
      </c>
      <c r="BUN1543" s="229" t="s">
        <v>3981</v>
      </c>
      <c r="BUO1543" s="229" t="s">
        <v>222</v>
      </c>
      <c r="BUP1543" s="229" t="s">
        <v>223</v>
      </c>
      <c r="BUQ1543" s="229" t="s">
        <v>172</v>
      </c>
      <c r="BUR1543" s="229" t="s">
        <v>289</v>
      </c>
      <c r="BUS1543" s="229" t="s">
        <v>227</v>
      </c>
      <c r="BUW1543" s="229">
        <v>2024</v>
      </c>
      <c r="BUX1543" s="229" t="s">
        <v>57</v>
      </c>
      <c r="BUY1543" s="229" t="s">
        <v>3971</v>
      </c>
      <c r="BUZ1543" s="229">
        <v>12987541</v>
      </c>
      <c r="BVA1543" s="229" t="s">
        <v>3974</v>
      </c>
      <c r="BVB1543" s="229" t="s">
        <v>310</v>
      </c>
      <c r="BVC1543" s="229" t="s">
        <v>3975</v>
      </c>
      <c r="BVD1543" s="229" t="s">
        <v>3976</v>
      </c>
      <c r="BVE1543" s="229" t="s">
        <v>52</v>
      </c>
      <c r="BVF1543" s="229" t="s">
        <v>3977</v>
      </c>
      <c r="BVH1543" s="229" t="s">
        <v>3978</v>
      </c>
      <c r="BVI1543" s="229" t="s">
        <v>945</v>
      </c>
      <c r="BVJ1543" s="229" t="s">
        <v>466</v>
      </c>
      <c r="BVK1543" s="229" t="s">
        <v>3979</v>
      </c>
      <c r="BVL1543" s="229" t="s">
        <v>3980</v>
      </c>
      <c r="BVM1543" s="229" t="s">
        <v>412</v>
      </c>
      <c r="BVN1543" s="229" t="s">
        <v>289</v>
      </c>
      <c r="BVO1543" s="229" t="s">
        <v>35</v>
      </c>
      <c r="BVP1543" s="229" t="s">
        <v>27</v>
      </c>
      <c r="BVQ1543" s="229" t="s">
        <v>87</v>
      </c>
      <c r="BVR1543" s="229" t="s">
        <v>1400</v>
      </c>
      <c r="BVS1543" s="229" t="s">
        <v>254</v>
      </c>
      <c r="BVT1543" s="229" t="s">
        <v>3981</v>
      </c>
      <c r="BVU1543" s="229" t="s">
        <v>222</v>
      </c>
      <c r="BVV1543" s="229" t="s">
        <v>223</v>
      </c>
      <c r="BVW1543" s="229" t="s">
        <v>172</v>
      </c>
      <c r="BVX1543" s="229" t="s">
        <v>289</v>
      </c>
      <c r="BVY1543" s="229" t="s">
        <v>227</v>
      </c>
      <c r="BWC1543" s="229">
        <v>2024</v>
      </c>
      <c r="BWD1543" s="229" t="s">
        <v>57</v>
      </c>
      <c r="BWE1543" s="229" t="s">
        <v>3971</v>
      </c>
      <c r="BWF1543" s="229">
        <v>12987541</v>
      </c>
      <c r="BWG1543" s="229" t="s">
        <v>3974</v>
      </c>
      <c r="BWH1543" s="229" t="s">
        <v>310</v>
      </c>
      <c r="BWI1543" s="229" t="s">
        <v>3975</v>
      </c>
      <c r="BWJ1543" s="229" t="s">
        <v>3976</v>
      </c>
      <c r="BWK1543" s="229" t="s">
        <v>52</v>
      </c>
      <c r="BWL1543" s="229" t="s">
        <v>3977</v>
      </c>
      <c r="BWN1543" s="229" t="s">
        <v>3978</v>
      </c>
      <c r="BWO1543" s="229" t="s">
        <v>945</v>
      </c>
      <c r="BWP1543" s="229" t="s">
        <v>466</v>
      </c>
      <c r="BWQ1543" s="229" t="s">
        <v>3979</v>
      </c>
      <c r="BWR1543" s="229" t="s">
        <v>3980</v>
      </c>
      <c r="BWS1543" s="229" t="s">
        <v>412</v>
      </c>
      <c r="BWT1543" s="229" t="s">
        <v>289</v>
      </c>
      <c r="BWU1543" s="229" t="s">
        <v>35</v>
      </c>
      <c r="BWV1543" s="229" t="s">
        <v>27</v>
      </c>
      <c r="BWW1543" s="229" t="s">
        <v>87</v>
      </c>
      <c r="BWX1543" s="229" t="s">
        <v>1400</v>
      </c>
      <c r="BWY1543" s="229" t="s">
        <v>254</v>
      </c>
      <c r="BWZ1543" s="229" t="s">
        <v>3981</v>
      </c>
      <c r="BXA1543" s="229" t="s">
        <v>222</v>
      </c>
      <c r="BXB1543" s="229" t="s">
        <v>223</v>
      </c>
      <c r="BXC1543" s="229" t="s">
        <v>172</v>
      </c>
      <c r="BXD1543" s="229" t="s">
        <v>289</v>
      </c>
      <c r="BXE1543" s="229" t="s">
        <v>227</v>
      </c>
      <c r="BXI1543" s="229">
        <v>2024</v>
      </c>
      <c r="BXJ1543" s="229" t="s">
        <v>57</v>
      </c>
      <c r="BXK1543" s="229" t="s">
        <v>3971</v>
      </c>
      <c r="BXL1543" s="229">
        <v>12987541</v>
      </c>
      <c r="BXM1543" s="229" t="s">
        <v>3974</v>
      </c>
      <c r="BXN1543" s="229" t="s">
        <v>310</v>
      </c>
      <c r="BXO1543" s="229" t="s">
        <v>3975</v>
      </c>
      <c r="BXP1543" s="229" t="s">
        <v>3976</v>
      </c>
      <c r="BXQ1543" s="229" t="s">
        <v>52</v>
      </c>
      <c r="BXR1543" s="229" t="s">
        <v>3977</v>
      </c>
      <c r="BXT1543" s="229" t="s">
        <v>3978</v>
      </c>
      <c r="BXU1543" s="229" t="s">
        <v>945</v>
      </c>
      <c r="BXV1543" s="229" t="s">
        <v>466</v>
      </c>
      <c r="BXW1543" s="229" t="s">
        <v>3979</v>
      </c>
      <c r="BXX1543" s="229" t="s">
        <v>3980</v>
      </c>
      <c r="BXY1543" s="229" t="s">
        <v>412</v>
      </c>
      <c r="BXZ1543" s="229" t="s">
        <v>289</v>
      </c>
      <c r="BYA1543" s="229" t="s">
        <v>35</v>
      </c>
      <c r="BYB1543" s="229" t="s">
        <v>27</v>
      </c>
      <c r="BYC1543" s="229" t="s">
        <v>87</v>
      </c>
      <c r="BYD1543" s="229" t="s">
        <v>1400</v>
      </c>
      <c r="BYE1543" s="229" t="s">
        <v>254</v>
      </c>
      <c r="BYF1543" s="229" t="s">
        <v>3981</v>
      </c>
      <c r="BYG1543" s="229" t="s">
        <v>222</v>
      </c>
      <c r="BYH1543" s="229" t="s">
        <v>223</v>
      </c>
      <c r="BYI1543" s="229" t="s">
        <v>172</v>
      </c>
      <c r="BYJ1543" s="229" t="s">
        <v>289</v>
      </c>
      <c r="BYK1543" s="229" t="s">
        <v>227</v>
      </c>
      <c r="BYO1543" s="229">
        <v>2024</v>
      </c>
      <c r="BYP1543" s="229" t="s">
        <v>57</v>
      </c>
      <c r="BYQ1543" s="229" t="s">
        <v>3971</v>
      </c>
      <c r="BYR1543" s="229">
        <v>12987541</v>
      </c>
      <c r="BYS1543" s="229" t="s">
        <v>3974</v>
      </c>
      <c r="BYT1543" s="229" t="s">
        <v>310</v>
      </c>
      <c r="BYU1543" s="229" t="s">
        <v>3975</v>
      </c>
      <c r="BYV1543" s="229" t="s">
        <v>3976</v>
      </c>
      <c r="BYW1543" s="229" t="s">
        <v>52</v>
      </c>
      <c r="BYX1543" s="229" t="s">
        <v>3977</v>
      </c>
      <c r="BYZ1543" s="229" t="s">
        <v>3978</v>
      </c>
      <c r="BZA1543" s="229" t="s">
        <v>945</v>
      </c>
      <c r="BZB1543" s="229" t="s">
        <v>466</v>
      </c>
      <c r="BZC1543" s="229" t="s">
        <v>3979</v>
      </c>
      <c r="BZD1543" s="229" t="s">
        <v>3980</v>
      </c>
      <c r="BZE1543" s="229" t="s">
        <v>412</v>
      </c>
      <c r="BZF1543" s="229" t="s">
        <v>289</v>
      </c>
      <c r="BZG1543" s="229" t="s">
        <v>35</v>
      </c>
      <c r="BZH1543" s="229" t="s">
        <v>27</v>
      </c>
      <c r="BZI1543" s="229" t="s">
        <v>87</v>
      </c>
      <c r="BZJ1543" s="229" t="s">
        <v>1400</v>
      </c>
      <c r="BZK1543" s="229" t="s">
        <v>254</v>
      </c>
      <c r="BZL1543" s="229" t="s">
        <v>3981</v>
      </c>
      <c r="BZM1543" s="229" t="s">
        <v>222</v>
      </c>
      <c r="BZN1543" s="229" t="s">
        <v>223</v>
      </c>
      <c r="BZO1543" s="229" t="s">
        <v>172</v>
      </c>
      <c r="BZP1543" s="229" t="s">
        <v>289</v>
      </c>
      <c r="BZQ1543" s="229" t="s">
        <v>227</v>
      </c>
      <c r="BZU1543" s="229">
        <v>2024</v>
      </c>
      <c r="BZV1543" s="229" t="s">
        <v>57</v>
      </c>
      <c r="BZW1543" s="229" t="s">
        <v>3971</v>
      </c>
      <c r="BZX1543" s="229">
        <v>12987541</v>
      </c>
      <c r="BZY1543" s="229" t="s">
        <v>3974</v>
      </c>
      <c r="BZZ1543" s="229" t="s">
        <v>310</v>
      </c>
      <c r="CAA1543" s="229" t="s">
        <v>3975</v>
      </c>
      <c r="CAB1543" s="229" t="s">
        <v>3976</v>
      </c>
      <c r="CAC1543" s="229" t="s">
        <v>52</v>
      </c>
      <c r="CAD1543" s="229" t="s">
        <v>3977</v>
      </c>
      <c r="CAF1543" s="229" t="s">
        <v>3978</v>
      </c>
      <c r="CAG1543" s="229" t="s">
        <v>945</v>
      </c>
      <c r="CAH1543" s="229" t="s">
        <v>466</v>
      </c>
      <c r="CAI1543" s="229" t="s">
        <v>3979</v>
      </c>
      <c r="CAJ1543" s="229" t="s">
        <v>3980</v>
      </c>
      <c r="CAK1543" s="229" t="s">
        <v>412</v>
      </c>
      <c r="CAL1543" s="229" t="s">
        <v>289</v>
      </c>
      <c r="CAM1543" s="229" t="s">
        <v>35</v>
      </c>
      <c r="CAN1543" s="229" t="s">
        <v>27</v>
      </c>
      <c r="CAO1543" s="229" t="s">
        <v>87</v>
      </c>
      <c r="CAP1543" s="229" t="s">
        <v>1400</v>
      </c>
      <c r="CAQ1543" s="229" t="s">
        <v>254</v>
      </c>
      <c r="CAR1543" s="229" t="s">
        <v>3981</v>
      </c>
      <c r="CAS1543" s="229" t="s">
        <v>222</v>
      </c>
      <c r="CAT1543" s="229" t="s">
        <v>223</v>
      </c>
      <c r="CAU1543" s="229" t="s">
        <v>172</v>
      </c>
      <c r="CAV1543" s="229" t="s">
        <v>289</v>
      </c>
      <c r="CAW1543" s="229" t="s">
        <v>227</v>
      </c>
      <c r="CBA1543" s="229">
        <v>2024</v>
      </c>
      <c r="CBB1543" s="229" t="s">
        <v>57</v>
      </c>
      <c r="CBC1543" s="229" t="s">
        <v>3971</v>
      </c>
      <c r="CBD1543" s="229">
        <v>12987541</v>
      </c>
      <c r="CBE1543" s="229" t="s">
        <v>3974</v>
      </c>
      <c r="CBF1543" s="229" t="s">
        <v>310</v>
      </c>
      <c r="CBG1543" s="229" t="s">
        <v>3975</v>
      </c>
      <c r="CBH1543" s="229" t="s">
        <v>3976</v>
      </c>
      <c r="CBI1543" s="229" t="s">
        <v>52</v>
      </c>
      <c r="CBJ1543" s="229" t="s">
        <v>3977</v>
      </c>
      <c r="CBL1543" s="229" t="s">
        <v>3978</v>
      </c>
      <c r="CBM1543" s="229" t="s">
        <v>945</v>
      </c>
      <c r="CBN1543" s="229" t="s">
        <v>466</v>
      </c>
      <c r="CBO1543" s="229" t="s">
        <v>3979</v>
      </c>
      <c r="CBP1543" s="229" t="s">
        <v>3980</v>
      </c>
      <c r="CBQ1543" s="229" t="s">
        <v>412</v>
      </c>
      <c r="CBR1543" s="229" t="s">
        <v>289</v>
      </c>
      <c r="CBS1543" s="229" t="s">
        <v>35</v>
      </c>
      <c r="CBT1543" s="229" t="s">
        <v>27</v>
      </c>
      <c r="CBU1543" s="229" t="s">
        <v>87</v>
      </c>
      <c r="CBV1543" s="229" t="s">
        <v>1400</v>
      </c>
      <c r="CBW1543" s="229" t="s">
        <v>254</v>
      </c>
      <c r="CBX1543" s="229" t="s">
        <v>3981</v>
      </c>
      <c r="CBY1543" s="229" t="s">
        <v>222</v>
      </c>
      <c r="CBZ1543" s="229" t="s">
        <v>223</v>
      </c>
      <c r="CCA1543" s="229" t="s">
        <v>172</v>
      </c>
      <c r="CCB1543" s="229" t="s">
        <v>289</v>
      </c>
      <c r="CCC1543" s="229" t="s">
        <v>227</v>
      </c>
      <c r="CCG1543" s="229">
        <v>2024</v>
      </c>
      <c r="CCH1543" s="229" t="s">
        <v>57</v>
      </c>
      <c r="CCI1543" s="229" t="s">
        <v>3971</v>
      </c>
      <c r="CCJ1543" s="229">
        <v>12987541</v>
      </c>
      <c r="CCK1543" s="229" t="s">
        <v>3974</v>
      </c>
      <c r="CCL1543" s="229" t="s">
        <v>310</v>
      </c>
      <c r="CCM1543" s="229" t="s">
        <v>3975</v>
      </c>
      <c r="CCN1543" s="229" t="s">
        <v>3976</v>
      </c>
      <c r="CCO1543" s="229" t="s">
        <v>52</v>
      </c>
      <c r="CCP1543" s="229" t="s">
        <v>3977</v>
      </c>
      <c r="CCR1543" s="229" t="s">
        <v>3978</v>
      </c>
      <c r="CCS1543" s="229" t="s">
        <v>945</v>
      </c>
      <c r="CCT1543" s="229" t="s">
        <v>466</v>
      </c>
      <c r="CCU1543" s="229" t="s">
        <v>3979</v>
      </c>
      <c r="CCV1543" s="229" t="s">
        <v>3980</v>
      </c>
      <c r="CCW1543" s="229" t="s">
        <v>412</v>
      </c>
      <c r="CCX1543" s="229" t="s">
        <v>289</v>
      </c>
      <c r="CCY1543" s="229" t="s">
        <v>35</v>
      </c>
      <c r="CCZ1543" s="229" t="s">
        <v>27</v>
      </c>
      <c r="CDA1543" s="229" t="s">
        <v>87</v>
      </c>
      <c r="CDB1543" s="229" t="s">
        <v>1400</v>
      </c>
      <c r="CDC1543" s="229" t="s">
        <v>254</v>
      </c>
      <c r="CDD1543" s="229" t="s">
        <v>3981</v>
      </c>
      <c r="CDE1543" s="229" t="s">
        <v>222</v>
      </c>
      <c r="CDF1543" s="229" t="s">
        <v>223</v>
      </c>
      <c r="CDG1543" s="229" t="s">
        <v>172</v>
      </c>
      <c r="CDH1543" s="229" t="s">
        <v>289</v>
      </c>
      <c r="CDI1543" s="229" t="s">
        <v>227</v>
      </c>
      <c r="CDM1543" s="229">
        <v>2024</v>
      </c>
      <c r="CDN1543" s="229" t="s">
        <v>57</v>
      </c>
      <c r="CDO1543" s="229" t="s">
        <v>3971</v>
      </c>
      <c r="CDP1543" s="229">
        <v>12987541</v>
      </c>
      <c r="CDQ1543" s="229" t="s">
        <v>3974</v>
      </c>
      <c r="CDR1543" s="229" t="s">
        <v>310</v>
      </c>
      <c r="CDS1543" s="229" t="s">
        <v>3975</v>
      </c>
      <c r="CDT1543" s="229" t="s">
        <v>3976</v>
      </c>
      <c r="CDU1543" s="229" t="s">
        <v>52</v>
      </c>
      <c r="CDV1543" s="229" t="s">
        <v>3977</v>
      </c>
      <c r="CDX1543" s="229" t="s">
        <v>3978</v>
      </c>
      <c r="CDY1543" s="229" t="s">
        <v>945</v>
      </c>
      <c r="CDZ1543" s="229" t="s">
        <v>466</v>
      </c>
      <c r="CEA1543" s="229" t="s">
        <v>3979</v>
      </c>
      <c r="CEB1543" s="229" t="s">
        <v>3980</v>
      </c>
      <c r="CEC1543" s="229" t="s">
        <v>412</v>
      </c>
      <c r="CED1543" s="229" t="s">
        <v>289</v>
      </c>
      <c r="CEE1543" s="229" t="s">
        <v>35</v>
      </c>
      <c r="CEF1543" s="229" t="s">
        <v>27</v>
      </c>
      <c r="CEG1543" s="229" t="s">
        <v>87</v>
      </c>
      <c r="CEH1543" s="229" t="s">
        <v>1400</v>
      </c>
      <c r="CEI1543" s="229" t="s">
        <v>254</v>
      </c>
      <c r="CEJ1543" s="229" t="s">
        <v>3981</v>
      </c>
      <c r="CEK1543" s="229" t="s">
        <v>222</v>
      </c>
      <c r="CEL1543" s="229" t="s">
        <v>223</v>
      </c>
      <c r="CEM1543" s="229" t="s">
        <v>172</v>
      </c>
      <c r="CEN1543" s="229" t="s">
        <v>289</v>
      </c>
      <c r="CEO1543" s="229" t="s">
        <v>227</v>
      </c>
      <c r="CES1543" s="229">
        <v>2024</v>
      </c>
      <c r="CET1543" s="229" t="s">
        <v>57</v>
      </c>
      <c r="CEU1543" s="229" t="s">
        <v>3971</v>
      </c>
      <c r="CEV1543" s="229">
        <v>12987541</v>
      </c>
      <c r="CEW1543" s="229" t="s">
        <v>3974</v>
      </c>
      <c r="CEX1543" s="229" t="s">
        <v>310</v>
      </c>
      <c r="CEY1543" s="229" t="s">
        <v>3975</v>
      </c>
      <c r="CEZ1543" s="229" t="s">
        <v>3976</v>
      </c>
      <c r="CFA1543" s="229" t="s">
        <v>52</v>
      </c>
      <c r="CFB1543" s="229" t="s">
        <v>3977</v>
      </c>
      <c r="CFD1543" s="229" t="s">
        <v>3978</v>
      </c>
      <c r="CFE1543" s="229" t="s">
        <v>945</v>
      </c>
      <c r="CFF1543" s="229" t="s">
        <v>466</v>
      </c>
      <c r="CFG1543" s="229" t="s">
        <v>3979</v>
      </c>
      <c r="CFH1543" s="229" t="s">
        <v>3980</v>
      </c>
      <c r="CFI1543" s="229" t="s">
        <v>412</v>
      </c>
      <c r="CFJ1543" s="229" t="s">
        <v>289</v>
      </c>
      <c r="CFK1543" s="229" t="s">
        <v>35</v>
      </c>
      <c r="CFL1543" s="229" t="s">
        <v>27</v>
      </c>
      <c r="CFM1543" s="229" t="s">
        <v>87</v>
      </c>
      <c r="CFN1543" s="229" t="s">
        <v>1400</v>
      </c>
      <c r="CFO1543" s="229" t="s">
        <v>254</v>
      </c>
      <c r="CFP1543" s="229" t="s">
        <v>3981</v>
      </c>
      <c r="CFQ1543" s="229" t="s">
        <v>222</v>
      </c>
      <c r="CFR1543" s="229" t="s">
        <v>223</v>
      </c>
      <c r="CFS1543" s="229" t="s">
        <v>172</v>
      </c>
      <c r="CFT1543" s="229" t="s">
        <v>289</v>
      </c>
      <c r="CFU1543" s="229" t="s">
        <v>227</v>
      </c>
      <c r="CFY1543" s="229">
        <v>2024</v>
      </c>
      <c r="CFZ1543" s="229" t="s">
        <v>57</v>
      </c>
      <c r="CGA1543" s="229" t="s">
        <v>3971</v>
      </c>
      <c r="CGB1543" s="229">
        <v>12987541</v>
      </c>
      <c r="CGC1543" s="229" t="s">
        <v>3974</v>
      </c>
      <c r="CGD1543" s="229" t="s">
        <v>310</v>
      </c>
      <c r="CGE1543" s="229" t="s">
        <v>3975</v>
      </c>
      <c r="CGF1543" s="229" t="s">
        <v>3976</v>
      </c>
      <c r="CGG1543" s="229" t="s">
        <v>52</v>
      </c>
      <c r="CGH1543" s="229" t="s">
        <v>3977</v>
      </c>
      <c r="CGJ1543" s="229" t="s">
        <v>3978</v>
      </c>
      <c r="CGK1543" s="229" t="s">
        <v>945</v>
      </c>
      <c r="CGL1543" s="229" t="s">
        <v>466</v>
      </c>
      <c r="CGM1543" s="229" t="s">
        <v>3979</v>
      </c>
      <c r="CGN1543" s="229" t="s">
        <v>3980</v>
      </c>
      <c r="CGO1543" s="229" t="s">
        <v>412</v>
      </c>
      <c r="CGP1543" s="229" t="s">
        <v>289</v>
      </c>
      <c r="CGQ1543" s="229" t="s">
        <v>35</v>
      </c>
      <c r="CGR1543" s="229" t="s">
        <v>27</v>
      </c>
      <c r="CGS1543" s="229" t="s">
        <v>87</v>
      </c>
      <c r="CGT1543" s="229" t="s">
        <v>1400</v>
      </c>
      <c r="CGU1543" s="229" t="s">
        <v>254</v>
      </c>
      <c r="CGV1543" s="229" t="s">
        <v>3981</v>
      </c>
      <c r="CGW1543" s="229" t="s">
        <v>222</v>
      </c>
      <c r="CGX1543" s="229" t="s">
        <v>223</v>
      </c>
      <c r="CGY1543" s="229" t="s">
        <v>172</v>
      </c>
      <c r="CGZ1543" s="229" t="s">
        <v>289</v>
      </c>
      <c r="CHA1543" s="229" t="s">
        <v>227</v>
      </c>
      <c r="CHE1543" s="229">
        <v>2024</v>
      </c>
      <c r="CHF1543" s="229" t="s">
        <v>57</v>
      </c>
      <c r="CHG1543" s="229" t="s">
        <v>3971</v>
      </c>
      <c r="CHH1543" s="229">
        <v>12987541</v>
      </c>
      <c r="CHI1543" s="229" t="s">
        <v>3974</v>
      </c>
      <c r="CHJ1543" s="229" t="s">
        <v>310</v>
      </c>
      <c r="CHK1543" s="229" t="s">
        <v>3975</v>
      </c>
      <c r="CHL1543" s="229" t="s">
        <v>3976</v>
      </c>
      <c r="CHM1543" s="229" t="s">
        <v>52</v>
      </c>
      <c r="CHN1543" s="229" t="s">
        <v>3977</v>
      </c>
      <c r="CHP1543" s="229" t="s">
        <v>3978</v>
      </c>
      <c r="CHQ1543" s="229" t="s">
        <v>945</v>
      </c>
      <c r="CHR1543" s="229" t="s">
        <v>466</v>
      </c>
      <c r="CHS1543" s="229" t="s">
        <v>3979</v>
      </c>
      <c r="CHT1543" s="229" t="s">
        <v>3980</v>
      </c>
      <c r="CHU1543" s="229" t="s">
        <v>412</v>
      </c>
      <c r="CHV1543" s="229" t="s">
        <v>289</v>
      </c>
      <c r="CHW1543" s="229" t="s">
        <v>35</v>
      </c>
      <c r="CHX1543" s="229" t="s">
        <v>27</v>
      </c>
      <c r="CHY1543" s="229" t="s">
        <v>87</v>
      </c>
      <c r="CHZ1543" s="229" t="s">
        <v>1400</v>
      </c>
      <c r="CIA1543" s="229" t="s">
        <v>254</v>
      </c>
      <c r="CIB1543" s="229" t="s">
        <v>3981</v>
      </c>
      <c r="CIC1543" s="229" t="s">
        <v>222</v>
      </c>
      <c r="CID1543" s="229" t="s">
        <v>223</v>
      </c>
      <c r="CIE1543" s="229" t="s">
        <v>172</v>
      </c>
      <c r="CIF1543" s="229" t="s">
        <v>289</v>
      </c>
      <c r="CIG1543" s="229" t="s">
        <v>227</v>
      </c>
      <c r="CIK1543" s="229">
        <v>2024</v>
      </c>
      <c r="CIL1543" s="229" t="s">
        <v>57</v>
      </c>
      <c r="CIM1543" s="229" t="s">
        <v>3971</v>
      </c>
      <c r="CIN1543" s="229">
        <v>12987541</v>
      </c>
      <c r="CIO1543" s="229" t="s">
        <v>3974</v>
      </c>
      <c r="CIP1543" s="229" t="s">
        <v>310</v>
      </c>
      <c r="CIQ1543" s="229" t="s">
        <v>3975</v>
      </c>
      <c r="CIR1543" s="229" t="s">
        <v>3976</v>
      </c>
      <c r="CIS1543" s="229" t="s">
        <v>52</v>
      </c>
      <c r="CIT1543" s="229" t="s">
        <v>3977</v>
      </c>
      <c r="CIV1543" s="229" t="s">
        <v>3978</v>
      </c>
      <c r="CIW1543" s="229" t="s">
        <v>945</v>
      </c>
      <c r="CIX1543" s="229" t="s">
        <v>466</v>
      </c>
      <c r="CIY1543" s="229" t="s">
        <v>3979</v>
      </c>
      <c r="CIZ1543" s="229" t="s">
        <v>3980</v>
      </c>
      <c r="CJA1543" s="229" t="s">
        <v>412</v>
      </c>
      <c r="CJB1543" s="229" t="s">
        <v>289</v>
      </c>
      <c r="CJC1543" s="229" t="s">
        <v>35</v>
      </c>
      <c r="CJD1543" s="229" t="s">
        <v>27</v>
      </c>
      <c r="CJE1543" s="229" t="s">
        <v>87</v>
      </c>
      <c r="CJF1543" s="229" t="s">
        <v>1400</v>
      </c>
      <c r="CJG1543" s="229" t="s">
        <v>254</v>
      </c>
      <c r="CJH1543" s="229" t="s">
        <v>3981</v>
      </c>
      <c r="CJI1543" s="229" t="s">
        <v>222</v>
      </c>
      <c r="CJJ1543" s="229" t="s">
        <v>223</v>
      </c>
      <c r="CJK1543" s="229" t="s">
        <v>172</v>
      </c>
      <c r="CJL1543" s="229" t="s">
        <v>289</v>
      </c>
      <c r="CJM1543" s="229" t="s">
        <v>227</v>
      </c>
      <c r="CJQ1543" s="229">
        <v>2024</v>
      </c>
      <c r="CJR1543" s="229" t="s">
        <v>57</v>
      </c>
      <c r="CJS1543" s="229" t="s">
        <v>3971</v>
      </c>
      <c r="CJT1543" s="229">
        <v>12987541</v>
      </c>
      <c r="CJU1543" s="229" t="s">
        <v>3974</v>
      </c>
      <c r="CJV1543" s="229" t="s">
        <v>310</v>
      </c>
      <c r="CJW1543" s="229" t="s">
        <v>3975</v>
      </c>
      <c r="CJX1543" s="229" t="s">
        <v>3976</v>
      </c>
      <c r="CJY1543" s="229" t="s">
        <v>52</v>
      </c>
      <c r="CJZ1543" s="229" t="s">
        <v>3977</v>
      </c>
      <c r="CKB1543" s="229" t="s">
        <v>3978</v>
      </c>
      <c r="CKC1543" s="229" t="s">
        <v>945</v>
      </c>
      <c r="CKD1543" s="229" t="s">
        <v>466</v>
      </c>
      <c r="CKE1543" s="229" t="s">
        <v>3979</v>
      </c>
      <c r="CKF1543" s="229" t="s">
        <v>3980</v>
      </c>
      <c r="CKG1543" s="229" t="s">
        <v>412</v>
      </c>
      <c r="CKH1543" s="229" t="s">
        <v>289</v>
      </c>
      <c r="CKI1543" s="229" t="s">
        <v>35</v>
      </c>
      <c r="CKJ1543" s="229" t="s">
        <v>27</v>
      </c>
      <c r="CKK1543" s="229" t="s">
        <v>87</v>
      </c>
      <c r="CKL1543" s="229" t="s">
        <v>1400</v>
      </c>
      <c r="CKM1543" s="229" t="s">
        <v>254</v>
      </c>
      <c r="CKN1543" s="229" t="s">
        <v>3981</v>
      </c>
      <c r="CKO1543" s="229" t="s">
        <v>222</v>
      </c>
      <c r="CKP1543" s="229" t="s">
        <v>223</v>
      </c>
      <c r="CKQ1543" s="229" t="s">
        <v>172</v>
      </c>
      <c r="CKR1543" s="229" t="s">
        <v>289</v>
      </c>
      <c r="CKS1543" s="229" t="s">
        <v>227</v>
      </c>
      <c r="CKW1543" s="229">
        <v>2024</v>
      </c>
      <c r="CKX1543" s="229" t="s">
        <v>57</v>
      </c>
      <c r="CKY1543" s="229" t="s">
        <v>3971</v>
      </c>
      <c r="CKZ1543" s="229">
        <v>12987541</v>
      </c>
      <c r="CLA1543" s="229" t="s">
        <v>3974</v>
      </c>
      <c r="CLB1543" s="229" t="s">
        <v>310</v>
      </c>
      <c r="CLC1543" s="229" t="s">
        <v>3975</v>
      </c>
      <c r="CLD1543" s="229" t="s">
        <v>3976</v>
      </c>
      <c r="CLE1543" s="229" t="s">
        <v>52</v>
      </c>
      <c r="CLF1543" s="229" t="s">
        <v>3977</v>
      </c>
      <c r="CLH1543" s="229" t="s">
        <v>3978</v>
      </c>
      <c r="CLI1543" s="229" t="s">
        <v>945</v>
      </c>
      <c r="CLJ1543" s="229" t="s">
        <v>466</v>
      </c>
      <c r="CLK1543" s="229" t="s">
        <v>3979</v>
      </c>
      <c r="CLL1543" s="229" t="s">
        <v>3980</v>
      </c>
      <c r="CLM1543" s="229" t="s">
        <v>412</v>
      </c>
      <c r="CLN1543" s="229" t="s">
        <v>289</v>
      </c>
      <c r="CLO1543" s="229" t="s">
        <v>35</v>
      </c>
      <c r="CLP1543" s="229" t="s">
        <v>27</v>
      </c>
      <c r="CLQ1543" s="229" t="s">
        <v>87</v>
      </c>
      <c r="CLR1543" s="229" t="s">
        <v>1400</v>
      </c>
      <c r="CLS1543" s="229" t="s">
        <v>254</v>
      </c>
      <c r="CLT1543" s="229" t="s">
        <v>3981</v>
      </c>
      <c r="CLU1543" s="229" t="s">
        <v>222</v>
      </c>
      <c r="CLV1543" s="229" t="s">
        <v>223</v>
      </c>
      <c r="CLW1543" s="229" t="s">
        <v>172</v>
      </c>
      <c r="CLX1543" s="229" t="s">
        <v>289</v>
      </c>
      <c r="CLY1543" s="229" t="s">
        <v>227</v>
      </c>
      <c r="CMC1543" s="229">
        <v>2024</v>
      </c>
      <c r="CMD1543" s="229" t="s">
        <v>57</v>
      </c>
      <c r="CME1543" s="229" t="s">
        <v>3971</v>
      </c>
      <c r="CMF1543" s="229">
        <v>12987541</v>
      </c>
      <c r="CMG1543" s="229" t="s">
        <v>3974</v>
      </c>
      <c r="CMH1543" s="229" t="s">
        <v>310</v>
      </c>
      <c r="CMI1543" s="229" t="s">
        <v>3975</v>
      </c>
      <c r="CMJ1543" s="229" t="s">
        <v>3976</v>
      </c>
      <c r="CMK1543" s="229" t="s">
        <v>52</v>
      </c>
      <c r="CML1543" s="229" t="s">
        <v>3977</v>
      </c>
      <c r="CMN1543" s="229" t="s">
        <v>3978</v>
      </c>
      <c r="CMO1543" s="229" t="s">
        <v>945</v>
      </c>
      <c r="CMP1543" s="229" t="s">
        <v>466</v>
      </c>
      <c r="CMQ1543" s="229" t="s">
        <v>3979</v>
      </c>
      <c r="CMR1543" s="229" t="s">
        <v>3980</v>
      </c>
      <c r="CMS1543" s="229" t="s">
        <v>412</v>
      </c>
      <c r="CMT1543" s="229" t="s">
        <v>289</v>
      </c>
      <c r="CMU1543" s="229" t="s">
        <v>35</v>
      </c>
      <c r="CMV1543" s="229" t="s">
        <v>27</v>
      </c>
      <c r="CMW1543" s="229" t="s">
        <v>87</v>
      </c>
      <c r="CMX1543" s="229" t="s">
        <v>1400</v>
      </c>
      <c r="CMY1543" s="229" t="s">
        <v>254</v>
      </c>
      <c r="CMZ1543" s="229" t="s">
        <v>3981</v>
      </c>
      <c r="CNA1543" s="229" t="s">
        <v>222</v>
      </c>
      <c r="CNB1543" s="229" t="s">
        <v>223</v>
      </c>
      <c r="CNC1543" s="229" t="s">
        <v>172</v>
      </c>
      <c r="CND1543" s="229" t="s">
        <v>289</v>
      </c>
      <c r="CNE1543" s="229" t="s">
        <v>227</v>
      </c>
      <c r="CNI1543" s="229">
        <v>2024</v>
      </c>
      <c r="CNJ1543" s="229" t="s">
        <v>57</v>
      </c>
      <c r="CNK1543" s="229" t="s">
        <v>3971</v>
      </c>
      <c r="CNL1543" s="229">
        <v>12987541</v>
      </c>
      <c r="CNM1543" s="229" t="s">
        <v>3974</v>
      </c>
      <c r="CNN1543" s="229" t="s">
        <v>310</v>
      </c>
      <c r="CNO1543" s="229" t="s">
        <v>3975</v>
      </c>
      <c r="CNP1543" s="229" t="s">
        <v>3976</v>
      </c>
      <c r="CNQ1543" s="229" t="s">
        <v>52</v>
      </c>
      <c r="CNR1543" s="229" t="s">
        <v>3977</v>
      </c>
      <c r="CNT1543" s="229" t="s">
        <v>3978</v>
      </c>
      <c r="CNU1543" s="229" t="s">
        <v>945</v>
      </c>
      <c r="CNV1543" s="229" t="s">
        <v>466</v>
      </c>
      <c r="CNW1543" s="229" t="s">
        <v>3979</v>
      </c>
      <c r="CNX1543" s="229" t="s">
        <v>3980</v>
      </c>
      <c r="CNY1543" s="229" t="s">
        <v>412</v>
      </c>
      <c r="CNZ1543" s="229" t="s">
        <v>289</v>
      </c>
      <c r="COA1543" s="229" t="s">
        <v>35</v>
      </c>
      <c r="COB1543" s="229" t="s">
        <v>27</v>
      </c>
      <c r="COC1543" s="229" t="s">
        <v>87</v>
      </c>
      <c r="COD1543" s="229" t="s">
        <v>1400</v>
      </c>
      <c r="COE1543" s="229" t="s">
        <v>254</v>
      </c>
      <c r="COF1543" s="229" t="s">
        <v>3981</v>
      </c>
      <c r="COG1543" s="229" t="s">
        <v>222</v>
      </c>
      <c r="COH1543" s="229" t="s">
        <v>223</v>
      </c>
      <c r="COI1543" s="229" t="s">
        <v>172</v>
      </c>
      <c r="COJ1543" s="229" t="s">
        <v>289</v>
      </c>
      <c r="COK1543" s="229" t="s">
        <v>227</v>
      </c>
      <c r="COO1543" s="229">
        <v>2024</v>
      </c>
      <c r="COP1543" s="229" t="s">
        <v>57</v>
      </c>
      <c r="COQ1543" s="229" t="s">
        <v>3971</v>
      </c>
      <c r="COR1543" s="229">
        <v>12987541</v>
      </c>
      <c r="COS1543" s="229" t="s">
        <v>3974</v>
      </c>
      <c r="COT1543" s="229" t="s">
        <v>310</v>
      </c>
      <c r="COU1543" s="229" t="s">
        <v>3975</v>
      </c>
      <c r="COV1543" s="229" t="s">
        <v>3976</v>
      </c>
      <c r="COW1543" s="229" t="s">
        <v>52</v>
      </c>
      <c r="COX1543" s="229" t="s">
        <v>3977</v>
      </c>
      <c r="COZ1543" s="229" t="s">
        <v>3978</v>
      </c>
      <c r="CPA1543" s="229" t="s">
        <v>945</v>
      </c>
      <c r="CPB1543" s="229" t="s">
        <v>466</v>
      </c>
      <c r="CPC1543" s="229" t="s">
        <v>3979</v>
      </c>
      <c r="CPD1543" s="229" t="s">
        <v>3980</v>
      </c>
      <c r="CPE1543" s="229" t="s">
        <v>412</v>
      </c>
      <c r="CPF1543" s="229" t="s">
        <v>289</v>
      </c>
      <c r="CPG1543" s="229" t="s">
        <v>35</v>
      </c>
      <c r="CPH1543" s="229" t="s">
        <v>27</v>
      </c>
      <c r="CPI1543" s="229" t="s">
        <v>87</v>
      </c>
      <c r="CPJ1543" s="229" t="s">
        <v>1400</v>
      </c>
      <c r="CPK1543" s="229" t="s">
        <v>254</v>
      </c>
      <c r="CPL1543" s="229" t="s">
        <v>3981</v>
      </c>
      <c r="CPM1543" s="229" t="s">
        <v>222</v>
      </c>
      <c r="CPN1543" s="229" t="s">
        <v>223</v>
      </c>
      <c r="CPO1543" s="229" t="s">
        <v>172</v>
      </c>
      <c r="CPP1543" s="229" t="s">
        <v>289</v>
      </c>
      <c r="CPQ1543" s="229" t="s">
        <v>227</v>
      </c>
      <c r="CPU1543" s="229">
        <v>2024</v>
      </c>
      <c r="CPV1543" s="229" t="s">
        <v>57</v>
      </c>
      <c r="CPW1543" s="229" t="s">
        <v>3971</v>
      </c>
      <c r="CPX1543" s="229">
        <v>12987541</v>
      </c>
      <c r="CPY1543" s="229" t="s">
        <v>3974</v>
      </c>
      <c r="CPZ1543" s="229" t="s">
        <v>310</v>
      </c>
      <c r="CQA1543" s="229" t="s">
        <v>3975</v>
      </c>
      <c r="CQB1543" s="229" t="s">
        <v>3976</v>
      </c>
      <c r="CQC1543" s="229" t="s">
        <v>52</v>
      </c>
      <c r="CQD1543" s="229" t="s">
        <v>3977</v>
      </c>
      <c r="CQF1543" s="229" t="s">
        <v>3978</v>
      </c>
      <c r="CQG1543" s="229" t="s">
        <v>945</v>
      </c>
      <c r="CQH1543" s="229" t="s">
        <v>466</v>
      </c>
      <c r="CQI1543" s="229" t="s">
        <v>3979</v>
      </c>
      <c r="CQJ1543" s="229" t="s">
        <v>3980</v>
      </c>
      <c r="CQK1543" s="229" t="s">
        <v>412</v>
      </c>
      <c r="CQL1543" s="229" t="s">
        <v>289</v>
      </c>
      <c r="CQM1543" s="229" t="s">
        <v>35</v>
      </c>
      <c r="CQN1543" s="229" t="s">
        <v>27</v>
      </c>
      <c r="CQO1543" s="229" t="s">
        <v>87</v>
      </c>
      <c r="CQP1543" s="229" t="s">
        <v>1400</v>
      </c>
      <c r="CQQ1543" s="229" t="s">
        <v>254</v>
      </c>
      <c r="CQR1543" s="229" t="s">
        <v>3981</v>
      </c>
      <c r="CQS1543" s="229" t="s">
        <v>222</v>
      </c>
      <c r="CQT1543" s="229" t="s">
        <v>223</v>
      </c>
      <c r="CQU1543" s="229" t="s">
        <v>172</v>
      </c>
      <c r="CQV1543" s="229" t="s">
        <v>289</v>
      </c>
      <c r="CQW1543" s="229" t="s">
        <v>227</v>
      </c>
      <c r="CRA1543" s="229">
        <v>2024</v>
      </c>
      <c r="CRB1543" s="229" t="s">
        <v>57</v>
      </c>
      <c r="CRC1543" s="229" t="s">
        <v>3971</v>
      </c>
      <c r="CRD1543" s="229">
        <v>12987541</v>
      </c>
      <c r="CRE1543" s="229" t="s">
        <v>3974</v>
      </c>
      <c r="CRF1543" s="229" t="s">
        <v>310</v>
      </c>
      <c r="CRG1543" s="229" t="s">
        <v>3975</v>
      </c>
      <c r="CRH1543" s="229" t="s">
        <v>3976</v>
      </c>
      <c r="CRI1543" s="229" t="s">
        <v>52</v>
      </c>
      <c r="CRJ1543" s="229" t="s">
        <v>3977</v>
      </c>
      <c r="CRL1543" s="229" t="s">
        <v>3978</v>
      </c>
      <c r="CRM1543" s="229" t="s">
        <v>945</v>
      </c>
      <c r="CRN1543" s="229" t="s">
        <v>466</v>
      </c>
      <c r="CRO1543" s="229" t="s">
        <v>3979</v>
      </c>
      <c r="CRP1543" s="229" t="s">
        <v>3980</v>
      </c>
      <c r="CRQ1543" s="229" t="s">
        <v>412</v>
      </c>
      <c r="CRR1543" s="229" t="s">
        <v>289</v>
      </c>
      <c r="CRS1543" s="229" t="s">
        <v>35</v>
      </c>
      <c r="CRT1543" s="229" t="s">
        <v>27</v>
      </c>
      <c r="CRU1543" s="229" t="s">
        <v>87</v>
      </c>
      <c r="CRV1543" s="229" t="s">
        <v>1400</v>
      </c>
      <c r="CRW1543" s="229" t="s">
        <v>254</v>
      </c>
      <c r="CRX1543" s="229" t="s">
        <v>3981</v>
      </c>
      <c r="CRY1543" s="229" t="s">
        <v>222</v>
      </c>
      <c r="CRZ1543" s="229" t="s">
        <v>223</v>
      </c>
      <c r="CSA1543" s="229" t="s">
        <v>172</v>
      </c>
      <c r="CSB1543" s="229" t="s">
        <v>289</v>
      </c>
      <c r="CSC1543" s="229" t="s">
        <v>227</v>
      </c>
      <c r="CSG1543" s="229">
        <v>2024</v>
      </c>
      <c r="CSH1543" s="229" t="s">
        <v>57</v>
      </c>
      <c r="CSI1543" s="229" t="s">
        <v>3971</v>
      </c>
      <c r="CSJ1543" s="229">
        <v>12987541</v>
      </c>
      <c r="CSK1543" s="229" t="s">
        <v>3974</v>
      </c>
      <c r="CSL1543" s="229" t="s">
        <v>310</v>
      </c>
      <c r="CSM1543" s="229" t="s">
        <v>3975</v>
      </c>
      <c r="CSN1543" s="229" t="s">
        <v>3976</v>
      </c>
      <c r="CSO1543" s="229" t="s">
        <v>52</v>
      </c>
      <c r="CSP1543" s="229" t="s">
        <v>3977</v>
      </c>
      <c r="CSR1543" s="229" t="s">
        <v>3978</v>
      </c>
      <c r="CSS1543" s="229" t="s">
        <v>945</v>
      </c>
      <c r="CST1543" s="229" t="s">
        <v>466</v>
      </c>
      <c r="CSU1543" s="229" t="s">
        <v>3979</v>
      </c>
      <c r="CSV1543" s="229" t="s">
        <v>3980</v>
      </c>
      <c r="CSW1543" s="229" t="s">
        <v>412</v>
      </c>
      <c r="CSX1543" s="229" t="s">
        <v>289</v>
      </c>
      <c r="CSY1543" s="229" t="s">
        <v>35</v>
      </c>
      <c r="CSZ1543" s="229" t="s">
        <v>27</v>
      </c>
      <c r="CTA1543" s="229" t="s">
        <v>87</v>
      </c>
      <c r="CTB1543" s="229" t="s">
        <v>1400</v>
      </c>
      <c r="CTC1543" s="229" t="s">
        <v>254</v>
      </c>
      <c r="CTD1543" s="229" t="s">
        <v>3981</v>
      </c>
      <c r="CTE1543" s="229" t="s">
        <v>222</v>
      </c>
      <c r="CTF1543" s="229" t="s">
        <v>223</v>
      </c>
      <c r="CTG1543" s="229" t="s">
        <v>172</v>
      </c>
      <c r="CTH1543" s="229" t="s">
        <v>289</v>
      </c>
      <c r="CTI1543" s="229" t="s">
        <v>227</v>
      </c>
      <c r="CTM1543" s="229">
        <v>2024</v>
      </c>
      <c r="CTN1543" s="229" t="s">
        <v>57</v>
      </c>
      <c r="CTO1543" s="229" t="s">
        <v>3971</v>
      </c>
      <c r="CTP1543" s="229">
        <v>12987541</v>
      </c>
      <c r="CTQ1543" s="229" t="s">
        <v>3974</v>
      </c>
      <c r="CTR1543" s="229" t="s">
        <v>310</v>
      </c>
      <c r="CTS1543" s="229" t="s">
        <v>3975</v>
      </c>
      <c r="CTT1543" s="229" t="s">
        <v>3976</v>
      </c>
      <c r="CTU1543" s="229" t="s">
        <v>52</v>
      </c>
      <c r="CTV1543" s="229" t="s">
        <v>3977</v>
      </c>
      <c r="CTX1543" s="229" t="s">
        <v>3978</v>
      </c>
      <c r="CTY1543" s="229" t="s">
        <v>945</v>
      </c>
      <c r="CTZ1543" s="229" t="s">
        <v>466</v>
      </c>
      <c r="CUA1543" s="229" t="s">
        <v>3979</v>
      </c>
      <c r="CUB1543" s="229" t="s">
        <v>3980</v>
      </c>
      <c r="CUC1543" s="229" t="s">
        <v>412</v>
      </c>
      <c r="CUD1543" s="229" t="s">
        <v>289</v>
      </c>
      <c r="CUE1543" s="229" t="s">
        <v>35</v>
      </c>
      <c r="CUF1543" s="229" t="s">
        <v>27</v>
      </c>
      <c r="CUG1543" s="229" t="s">
        <v>87</v>
      </c>
      <c r="CUH1543" s="229" t="s">
        <v>1400</v>
      </c>
      <c r="CUI1543" s="229" t="s">
        <v>254</v>
      </c>
      <c r="CUJ1543" s="229" t="s">
        <v>3981</v>
      </c>
      <c r="CUK1543" s="229" t="s">
        <v>222</v>
      </c>
      <c r="CUL1543" s="229" t="s">
        <v>223</v>
      </c>
      <c r="CUM1543" s="229" t="s">
        <v>172</v>
      </c>
      <c r="CUN1543" s="229" t="s">
        <v>289</v>
      </c>
      <c r="CUO1543" s="229" t="s">
        <v>227</v>
      </c>
      <c r="CUS1543" s="229">
        <v>2024</v>
      </c>
      <c r="CUT1543" s="229" t="s">
        <v>57</v>
      </c>
      <c r="CUU1543" s="229" t="s">
        <v>3971</v>
      </c>
      <c r="CUV1543" s="229">
        <v>12987541</v>
      </c>
      <c r="CUW1543" s="229" t="s">
        <v>3974</v>
      </c>
      <c r="CUX1543" s="229" t="s">
        <v>310</v>
      </c>
      <c r="CUY1543" s="229" t="s">
        <v>3975</v>
      </c>
      <c r="CUZ1543" s="229" t="s">
        <v>3976</v>
      </c>
      <c r="CVA1543" s="229" t="s">
        <v>52</v>
      </c>
      <c r="CVB1543" s="229" t="s">
        <v>3977</v>
      </c>
      <c r="CVD1543" s="229" t="s">
        <v>3978</v>
      </c>
      <c r="CVE1543" s="229" t="s">
        <v>945</v>
      </c>
      <c r="CVF1543" s="229" t="s">
        <v>466</v>
      </c>
      <c r="CVG1543" s="229" t="s">
        <v>3979</v>
      </c>
      <c r="CVH1543" s="229" t="s">
        <v>3980</v>
      </c>
      <c r="CVI1543" s="229" t="s">
        <v>412</v>
      </c>
      <c r="CVJ1543" s="229" t="s">
        <v>289</v>
      </c>
      <c r="CVK1543" s="229" t="s">
        <v>35</v>
      </c>
      <c r="CVL1543" s="229" t="s">
        <v>27</v>
      </c>
      <c r="CVM1543" s="229" t="s">
        <v>87</v>
      </c>
      <c r="CVN1543" s="229" t="s">
        <v>1400</v>
      </c>
      <c r="CVO1543" s="229" t="s">
        <v>254</v>
      </c>
      <c r="CVP1543" s="229" t="s">
        <v>3981</v>
      </c>
      <c r="CVQ1543" s="229" t="s">
        <v>222</v>
      </c>
      <c r="CVR1543" s="229" t="s">
        <v>223</v>
      </c>
      <c r="CVS1543" s="229" t="s">
        <v>172</v>
      </c>
      <c r="CVT1543" s="229" t="s">
        <v>289</v>
      </c>
      <c r="CVU1543" s="229" t="s">
        <v>227</v>
      </c>
      <c r="CVY1543" s="229">
        <v>2024</v>
      </c>
      <c r="CVZ1543" s="229" t="s">
        <v>57</v>
      </c>
      <c r="CWA1543" s="229" t="s">
        <v>3971</v>
      </c>
      <c r="CWB1543" s="229">
        <v>12987541</v>
      </c>
      <c r="CWC1543" s="229" t="s">
        <v>3974</v>
      </c>
      <c r="CWD1543" s="229" t="s">
        <v>310</v>
      </c>
      <c r="CWE1543" s="229" t="s">
        <v>3975</v>
      </c>
      <c r="CWF1543" s="229" t="s">
        <v>3976</v>
      </c>
      <c r="CWG1543" s="229" t="s">
        <v>52</v>
      </c>
      <c r="CWH1543" s="229" t="s">
        <v>3977</v>
      </c>
      <c r="CWJ1543" s="229" t="s">
        <v>3978</v>
      </c>
      <c r="CWK1543" s="229" t="s">
        <v>945</v>
      </c>
      <c r="CWL1543" s="229" t="s">
        <v>466</v>
      </c>
      <c r="CWM1543" s="229" t="s">
        <v>3979</v>
      </c>
      <c r="CWN1543" s="229" t="s">
        <v>3980</v>
      </c>
      <c r="CWO1543" s="229" t="s">
        <v>412</v>
      </c>
      <c r="CWP1543" s="229" t="s">
        <v>289</v>
      </c>
      <c r="CWQ1543" s="229" t="s">
        <v>35</v>
      </c>
      <c r="CWR1543" s="229" t="s">
        <v>27</v>
      </c>
      <c r="CWS1543" s="229" t="s">
        <v>87</v>
      </c>
      <c r="CWT1543" s="229" t="s">
        <v>1400</v>
      </c>
      <c r="CWU1543" s="229" t="s">
        <v>254</v>
      </c>
      <c r="CWV1543" s="229" t="s">
        <v>3981</v>
      </c>
      <c r="CWW1543" s="229" t="s">
        <v>222</v>
      </c>
      <c r="CWX1543" s="229" t="s">
        <v>223</v>
      </c>
      <c r="CWY1543" s="229" t="s">
        <v>172</v>
      </c>
      <c r="CWZ1543" s="229" t="s">
        <v>289</v>
      </c>
      <c r="CXA1543" s="229" t="s">
        <v>227</v>
      </c>
      <c r="CXE1543" s="229">
        <v>2024</v>
      </c>
      <c r="CXF1543" s="229" t="s">
        <v>57</v>
      </c>
      <c r="CXG1543" s="229" t="s">
        <v>3971</v>
      </c>
      <c r="CXH1543" s="229">
        <v>12987541</v>
      </c>
      <c r="CXI1543" s="229" t="s">
        <v>3974</v>
      </c>
      <c r="CXJ1543" s="229" t="s">
        <v>310</v>
      </c>
      <c r="CXK1543" s="229" t="s">
        <v>3975</v>
      </c>
      <c r="CXL1543" s="229" t="s">
        <v>3976</v>
      </c>
      <c r="CXM1543" s="229" t="s">
        <v>52</v>
      </c>
      <c r="CXN1543" s="229" t="s">
        <v>3977</v>
      </c>
      <c r="CXP1543" s="229" t="s">
        <v>3978</v>
      </c>
      <c r="CXQ1543" s="229" t="s">
        <v>945</v>
      </c>
      <c r="CXR1543" s="229" t="s">
        <v>466</v>
      </c>
      <c r="CXS1543" s="229" t="s">
        <v>3979</v>
      </c>
      <c r="CXT1543" s="229" t="s">
        <v>3980</v>
      </c>
      <c r="CXU1543" s="229" t="s">
        <v>412</v>
      </c>
      <c r="CXV1543" s="229" t="s">
        <v>289</v>
      </c>
      <c r="CXW1543" s="229" t="s">
        <v>35</v>
      </c>
      <c r="CXX1543" s="229" t="s">
        <v>27</v>
      </c>
      <c r="CXY1543" s="229" t="s">
        <v>87</v>
      </c>
      <c r="CXZ1543" s="229" t="s">
        <v>1400</v>
      </c>
      <c r="CYA1543" s="229" t="s">
        <v>254</v>
      </c>
      <c r="CYB1543" s="229" t="s">
        <v>3981</v>
      </c>
      <c r="CYC1543" s="229" t="s">
        <v>222</v>
      </c>
      <c r="CYD1543" s="229" t="s">
        <v>223</v>
      </c>
      <c r="CYE1543" s="229" t="s">
        <v>172</v>
      </c>
      <c r="CYF1543" s="229" t="s">
        <v>289</v>
      </c>
      <c r="CYG1543" s="229" t="s">
        <v>227</v>
      </c>
      <c r="CYK1543" s="229">
        <v>2024</v>
      </c>
      <c r="CYL1543" s="229" t="s">
        <v>57</v>
      </c>
      <c r="CYM1543" s="229" t="s">
        <v>3971</v>
      </c>
      <c r="CYN1543" s="229">
        <v>12987541</v>
      </c>
      <c r="CYO1543" s="229" t="s">
        <v>3974</v>
      </c>
      <c r="CYP1543" s="229" t="s">
        <v>310</v>
      </c>
      <c r="CYQ1543" s="229" t="s">
        <v>3975</v>
      </c>
      <c r="CYR1543" s="229" t="s">
        <v>3976</v>
      </c>
      <c r="CYS1543" s="229" t="s">
        <v>52</v>
      </c>
      <c r="CYT1543" s="229" t="s">
        <v>3977</v>
      </c>
      <c r="CYV1543" s="229" t="s">
        <v>3978</v>
      </c>
      <c r="CYW1543" s="229" t="s">
        <v>945</v>
      </c>
      <c r="CYX1543" s="229" t="s">
        <v>466</v>
      </c>
      <c r="CYY1543" s="229" t="s">
        <v>3979</v>
      </c>
      <c r="CYZ1543" s="229" t="s">
        <v>3980</v>
      </c>
      <c r="CZA1543" s="229" t="s">
        <v>412</v>
      </c>
      <c r="CZB1543" s="229" t="s">
        <v>289</v>
      </c>
      <c r="CZC1543" s="229" t="s">
        <v>35</v>
      </c>
      <c r="CZD1543" s="229" t="s">
        <v>27</v>
      </c>
      <c r="CZE1543" s="229" t="s">
        <v>87</v>
      </c>
      <c r="CZF1543" s="229" t="s">
        <v>1400</v>
      </c>
      <c r="CZG1543" s="229" t="s">
        <v>254</v>
      </c>
      <c r="CZH1543" s="229" t="s">
        <v>3981</v>
      </c>
      <c r="CZI1543" s="229" t="s">
        <v>222</v>
      </c>
      <c r="CZJ1543" s="229" t="s">
        <v>223</v>
      </c>
      <c r="CZK1543" s="229" t="s">
        <v>172</v>
      </c>
      <c r="CZL1543" s="229" t="s">
        <v>289</v>
      </c>
      <c r="CZM1543" s="229" t="s">
        <v>227</v>
      </c>
      <c r="CZQ1543" s="229">
        <v>2024</v>
      </c>
      <c r="CZR1543" s="229" t="s">
        <v>57</v>
      </c>
      <c r="CZS1543" s="229" t="s">
        <v>3971</v>
      </c>
      <c r="CZT1543" s="229">
        <v>12987541</v>
      </c>
      <c r="CZU1543" s="229" t="s">
        <v>3974</v>
      </c>
      <c r="CZV1543" s="229" t="s">
        <v>310</v>
      </c>
      <c r="CZW1543" s="229" t="s">
        <v>3975</v>
      </c>
      <c r="CZX1543" s="229" t="s">
        <v>3976</v>
      </c>
      <c r="CZY1543" s="229" t="s">
        <v>52</v>
      </c>
      <c r="CZZ1543" s="229" t="s">
        <v>3977</v>
      </c>
      <c r="DAB1543" s="229" t="s">
        <v>3978</v>
      </c>
      <c r="DAC1543" s="229" t="s">
        <v>945</v>
      </c>
      <c r="DAD1543" s="229" t="s">
        <v>466</v>
      </c>
      <c r="DAE1543" s="229" t="s">
        <v>3979</v>
      </c>
      <c r="DAF1543" s="229" t="s">
        <v>3980</v>
      </c>
      <c r="DAG1543" s="229" t="s">
        <v>412</v>
      </c>
      <c r="DAH1543" s="229" t="s">
        <v>289</v>
      </c>
      <c r="DAI1543" s="229" t="s">
        <v>35</v>
      </c>
      <c r="DAJ1543" s="229" t="s">
        <v>27</v>
      </c>
      <c r="DAK1543" s="229" t="s">
        <v>87</v>
      </c>
      <c r="DAL1543" s="229" t="s">
        <v>1400</v>
      </c>
      <c r="DAM1543" s="229" t="s">
        <v>254</v>
      </c>
      <c r="DAN1543" s="229" t="s">
        <v>3981</v>
      </c>
      <c r="DAO1543" s="229" t="s">
        <v>222</v>
      </c>
      <c r="DAP1543" s="229" t="s">
        <v>223</v>
      </c>
      <c r="DAQ1543" s="229" t="s">
        <v>172</v>
      </c>
      <c r="DAR1543" s="229" t="s">
        <v>289</v>
      </c>
      <c r="DAS1543" s="229" t="s">
        <v>227</v>
      </c>
      <c r="DAW1543" s="229">
        <v>2024</v>
      </c>
      <c r="DAX1543" s="229" t="s">
        <v>57</v>
      </c>
      <c r="DAY1543" s="229" t="s">
        <v>3971</v>
      </c>
      <c r="DAZ1543" s="229">
        <v>12987541</v>
      </c>
      <c r="DBA1543" s="229" t="s">
        <v>3974</v>
      </c>
      <c r="DBB1543" s="229" t="s">
        <v>310</v>
      </c>
      <c r="DBC1543" s="229" t="s">
        <v>3975</v>
      </c>
      <c r="DBD1543" s="229" t="s">
        <v>3976</v>
      </c>
      <c r="DBE1543" s="229" t="s">
        <v>52</v>
      </c>
      <c r="DBF1543" s="229" t="s">
        <v>3977</v>
      </c>
      <c r="DBH1543" s="229" t="s">
        <v>3978</v>
      </c>
      <c r="DBI1543" s="229" t="s">
        <v>945</v>
      </c>
      <c r="DBJ1543" s="229" t="s">
        <v>466</v>
      </c>
      <c r="DBK1543" s="229" t="s">
        <v>3979</v>
      </c>
      <c r="DBL1543" s="229" t="s">
        <v>3980</v>
      </c>
      <c r="DBM1543" s="229" t="s">
        <v>412</v>
      </c>
      <c r="DBN1543" s="229" t="s">
        <v>289</v>
      </c>
      <c r="DBO1543" s="229" t="s">
        <v>35</v>
      </c>
      <c r="DBP1543" s="229" t="s">
        <v>27</v>
      </c>
      <c r="DBQ1543" s="229" t="s">
        <v>87</v>
      </c>
      <c r="DBR1543" s="229" t="s">
        <v>1400</v>
      </c>
      <c r="DBS1543" s="229" t="s">
        <v>254</v>
      </c>
      <c r="DBT1543" s="229" t="s">
        <v>3981</v>
      </c>
      <c r="DBU1543" s="229" t="s">
        <v>222</v>
      </c>
      <c r="DBV1543" s="229" t="s">
        <v>223</v>
      </c>
      <c r="DBW1543" s="229" t="s">
        <v>172</v>
      </c>
      <c r="DBX1543" s="229" t="s">
        <v>289</v>
      </c>
      <c r="DBY1543" s="229" t="s">
        <v>227</v>
      </c>
      <c r="DCC1543" s="229">
        <v>2024</v>
      </c>
      <c r="DCD1543" s="229" t="s">
        <v>57</v>
      </c>
      <c r="DCE1543" s="229" t="s">
        <v>3971</v>
      </c>
      <c r="DCF1543" s="229">
        <v>12987541</v>
      </c>
      <c r="DCG1543" s="229" t="s">
        <v>3974</v>
      </c>
      <c r="DCH1543" s="229" t="s">
        <v>310</v>
      </c>
      <c r="DCI1543" s="229" t="s">
        <v>3975</v>
      </c>
      <c r="DCJ1543" s="229" t="s">
        <v>3976</v>
      </c>
      <c r="DCK1543" s="229" t="s">
        <v>52</v>
      </c>
      <c r="DCL1543" s="229" t="s">
        <v>3977</v>
      </c>
      <c r="DCN1543" s="229" t="s">
        <v>3978</v>
      </c>
      <c r="DCO1543" s="229" t="s">
        <v>945</v>
      </c>
      <c r="DCP1543" s="229" t="s">
        <v>466</v>
      </c>
      <c r="DCQ1543" s="229" t="s">
        <v>3979</v>
      </c>
      <c r="DCR1543" s="229" t="s">
        <v>3980</v>
      </c>
      <c r="DCS1543" s="229" t="s">
        <v>412</v>
      </c>
      <c r="DCT1543" s="229" t="s">
        <v>289</v>
      </c>
      <c r="DCU1543" s="229" t="s">
        <v>35</v>
      </c>
      <c r="DCV1543" s="229" t="s">
        <v>27</v>
      </c>
      <c r="DCW1543" s="229" t="s">
        <v>87</v>
      </c>
      <c r="DCX1543" s="229" t="s">
        <v>1400</v>
      </c>
      <c r="DCY1543" s="229" t="s">
        <v>254</v>
      </c>
      <c r="DCZ1543" s="229" t="s">
        <v>3981</v>
      </c>
      <c r="DDA1543" s="229" t="s">
        <v>222</v>
      </c>
      <c r="DDB1543" s="229" t="s">
        <v>223</v>
      </c>
      <c r="DDC1543" s="229" t="s">
        <v>172</v>
      </c>
      <c r="DDD1543" s="229" t="s">
        <v>289</v>
      </c>
      <c r="DDE1543" s="229" t="s">
        <v>227</v>
      </c>
      <c r="DDI1543" s="229">
        <v>2024</v>
      </c>
      <c r="DDJ1543" s="229" t="s">
        <v>57</v>
      </c>
      <c r="DDK1543" s="229" t="s">
        <v>3971</v>
      </c>
      <c r="DDL1543" s="229">
        <v>12987541</v>
      </c>
      <c r="DDM1543" s="229" t="s">
        <v>3974</v>
      </c>
      <c r="DDN1543" s="229" t="s">
        <v>310</v>
      </c>
      <c r="DDO1543" s="229" t="s">
        <v>3975</v>
      </c>
      <c r="DDP1543" s="229" t="s">
        <v>3976</v>
      </c>
      <c r="DDQ1543" s="229" t="s">
        <v>52</v>
      </c>
      <c r="DDR1543" s="229" t="s">
        <v>3977</v>
      </c>
      <c r="DDT1543" s="229" t="s">
        <v>3978</v>
      </c>
      <c r="DDU1543" s="229" t="s">
        <v>945</v>
      </c>
      <c r="DDV1543" s="229" t="s">
        <v>466</v>
      </c>
      <c r="DDW1543" s="229" t="s">
        <v>3979</v>
      </c>
      <c r="DDX1543" s="229" t="s">
        <v>3980</v>
      </c>
      <c r="DDY1543" s="229" t="s">
        <v>412</v>
      </c>
      <c r="DDZ1543" s="229" t="s">
        <v>289</v>
      </c>
      <c r="DEA1543" s="229" t="s">
        <v>35</v>
      </c>
      <c r="DEB1543" s="229" t="s">
        <v>27</v>
      </c>
      <c r="DEC1543" s="229" t="s">
        <v>87</v>
      </c>
      <c r="DED1543" s="229" t="s">
        <v>1400</v>
      </c>
      <c r="DEE1543" s="229" t="s">
        <v>254</v>
      </c>
      <c r="DEF1543" s="229" t="s">
        <v>3981</v>
      </c>
      <c r="DEG1543" s="229" t="s">
        <v>222</v>
      </c>
      <c r="DEH1543" s="229" t="s">
        <v>223</v>
      </c>
      <c r="DEI1543" s="229" t="s">
        <v>172</v>
      </c>
      <c r="DEJ1543" s="229" t="s">
        <v>289</v>
      </c>
      <c r="DEK1543" s="229" t="s">
        <v>227</v>
      </c>
      <c r="DEO1543" s="229">
        <v>2024</v>
      </c>
      <c r="DEP1543" s="229" t="s">
        <v>57</v>
      </c>
      <c r="DEQ1543" s="229" t="s">
        <v>3971</v>
      </c>
      <c r="DER1543" s="229">
        <v>12987541</v>
      </c>
      <c r="DES1543" s="229" t="s">
        <v>3974</v>
      </c>
      <c r="DET1543" s="229" t="s">
        <v>310</v>
      </c>
      <c r="DEU1543" s="229" t="s">
        <v>3975</v>
      </c>
      <c r="DEV1543" s="229" t="s">
        <v>3976</v>
      </c>
      <c r="DEW1543" s="229" t="s">
        <v>52</v>
      </c>
      <c r="DEX1543" s="229" t="s">
        <v>3977</v>
      </c>
      <c r="DEZ1543" s="229" t="s">
        <v>3978</v>
      </c>
      <c r="DFA1543" s="229" t="s">
        <v>945</v>
      </c>
      <c r="DFB1543" s="229" t="s">
        <v>466</v>
      </c>
      <c r="DFC1543" s="229" t="s">
        <v>3979</v>
      </c>
      <c r="DFD1543" s="229" t="s">
        <v>3980</v>
      </c>
      <c r="DFE1543" s="229" t="s">
        <v>412</v>
      </c>
      <c r="DFF1543" s="229" t="s">
        <v>289</v>
      </c>
      <c r="DFG1543" s="229" t="s">
        <v>35</v>
      </c>
      <c r="DFH1543" s="229" t="s">
        <v>27</v>
      </c>
      <c r="DFI1543" s="229" t="s">
        <v>87</v>
      </c>
      <c r="DFJ1543" s="229" t="s">
        <v>1400</v>
      </c>
      <c r="DFK1543" s="229" t="s">
        <v>254</v>
      </c>
      <c r="DFL1543" s="229" t="s">
        <v>3981</v>
      </c>
      <c r="DFM1543" s="229" t="s">
        <v>222</v>
      </c>
      <c r="DFN1543" s="229" t="s">
        <v>223</v>
      </c>
      <c r="DFO1543" s="229" t="s">
        <v>172</v>
      </c>
      <c r="DFP1543" s="229" t="s">
        <v>289</v>
      </c>
      <c r="DFQ1543" s="229" t="s">
        <v>227</v>
      </c>
      <c r="DFU1543" s="229">
        <v>2024</v>
      </c>
      <c r="DFV1543" s="229" t="s">
        <v>57</v>
      </c>
      <c r="DFW1543" s="229" t="s">
        <v>3971</v>
      </c>
      <c r="DFX1543" s="229">
        <v>12987541</v>
      </c>
      <c r="DFY1543" s="229" t="s">
        <v>3974</v>
      </c>
      <c r="DFZ1543" s="229" t="s">
        <v>310</v>
      </c>
      <c r="DGA1543" s="229" t="s">
        <v>3975</v>
      </c>
      <c r="DGB1543" s="229" t="s">
        <v>3976</v>
      </c>
      <c r="DGC1543" s="229" t="s">
        <v>52</v>
      </c>
      <c r="DGD1543" s="229" t="s">
        <v>3977</v>
      </c>
      <c r="DGF1543" s="229" t="s">
        <v>3978</v>
      </c>
      <c r="DGG1543" s="229" t="s">
        <v>945</v>
      </c>
      <c r="DGH1543" s="229" t="s">
        <v>466</v>
      </c>
      <c r="DGI1543" s="229" t="s">
        <v>3979</v>
      </c>
      <c r="DGJ1543" s="229" t="s">
        <v>3980</v>
      </c>
      <c r="DGK1543" s="229" t="s">
        <v>412</v>
      </c>
      <c r="DGL1543" s="229" t="s">
        <v>289</v>
      </c>
      <c r="DGM1543" s="229" t="s">
        <v>35</v>
      </c>
      <c r="DGN1543" s="229" t="s">
        <v>27</v>
      </c>
      <c r="DGO1543" s="229" t="s">
        <v>87</v>
      </c>
      <c r="DGP1543" s="229" t="s">
        <v>1400</v>
      </c>
      <c r="DGQ1543" s="229" t="s">
        <v>254</v>
      </c>
      <c r="DGR1543" s="229" t="s">
        <v>3981</v>
      </c>
      <c r="DGS1543" s="229" t="s">
        <v>222</v>
      </c>
      <c r="DGT1543" s="229" t="s">
        <v>223</v>
      </c>
      <c r="DGU1543" s="229" t="s">
        <v>172</v>
      </c>
      <c r="DGV1543" s="229" t="s">
        <v>289</v>
      </c>
      <c r="DGW1543" s="229" t="s">
        <v>227</v>
      </c>
      <c r="DHA1543" s="229">
        <v>2024</v>
      </c>
      <c r="DHB1543" s="229" t="s">
        <v>57</v>
      </c>
      <c r="DHC1543" s="229" t="s">
        <v>3971</v>
      </c>
      <c r="DHD1543" s="229">
        <v>12987541</v>
      </c>
      <c r="DHE1543" s="229" t="s">
        <v>3974</v>
      </c>
      <c r="DHF1543" s="229" t="s">
        <v>310</v>
      </c>
      <c r="DHG1543" s="229" t="s">
        <v>3975</v>
      </c>
      <c r="DHH1543" s="229" t="s">
        <v>3976</v>
      </c>
      <c r="DHI1543" s="229" t="s">
        <v>52</v>
      </c>
      <c r="DHJ1543" s="229" t="s">
        <v>3977</v>
      </c>
      <c r="DHL1543" s="229" t="s">
        <v>3978</v>
      </c>
      <c r="DHM1543" s="229" t="s">
        <v>945</v>
      </c>
      <c r="DHN1543" s="229" t="s">
        <v>466</v>
      </c>
      <c r="DHO1543" s="229" t="s">
        <v>3979</v>
      </c>
      <c r="DHP1543" s="229" t="s">
        <v>3980</v>
      </c>
      <c r="DHQ1543" s="229" t="s">
        <v>412</v>
      </c>
      <c r="DHR1543" s="229" t="s">
        <v>289</v>
      </c>
      <c r="DHS1543" s="229" t="s">
        <v>35</v>
      </c>
      <c r="DHT1543" s="229" t="s">
        <v>27</v>
      </c>
      <c r="DHU1543" s="229" t="s">
        <v>87</v>
      </c>
      <c r="DHV1543" s="229" t="s">
        <v>1400</v>
      </c>
      <c r="DHW1543" s="229" t="s">
        <v>254</v>
      </c>
      <c r="DHX1543" s="229" t="s">
        <v>3981</v>
      </c>
      <c r="DHY1543" s="229" t="s">
        <v>222</v>
      </c>
      <c r="DHZ1543" s="229" t="s">
        <v>223</v>
      </c>
      <c r="DIA1543" s="229" t="s">
        <v>172</v>
      </c>
      <c r="DIB1543" s="229" t="s">
        <v>289</v>
      </c>
      <c r="DIC1543" s="229" t="s">
        <v>227</v>
      </c>
      <c r="DIG1543" s="229">
        <v>2024</v>
      </c>
      <c r="DIH1543" s="229" t="s">
        <v>57</v>
      </c>
      <c r="DII1543" s="229" t="s">
        <v>3971</v>
      </c>
      <c r="DIJ1543" s="229">
        <v>12987541</v>
      </c>
      <c r="DIK1543" s="229" t="s">
        <v>3974</v>
      </c>
      <c r="DIL1543" s="229" t="s">
        <v>310</v>
      </c>
      <c r="DIM1543" s="229" t="s">
        <v>3975</v>
      </c>
      <c r="DIN1543" s="229" t="s">
        <v>3976</v>
      </c>
      <c r="DIO1543" s="229" t="s">
        <v>52</v>
      </c>
      <c r="DIP1543" s="229" t="s">
        <v>3977</v>
      </c>
      <c r="DIR1543" s="229" t="s">
        <v>3978</v>
      </c>
      <c r="DIS1543" s="229" t="s">
        <v>945</v>
      </c>
      <c r="DIT1543" s="229" t="s">
        <v>466</v>
      </c>
      <c r="DIU1543" s="229" t="s">
        <v>3979</v>
      </c>
      <c r="DIV1543" s="229" t="s">
        <v>3980</v>
      </c>
      <c r="DIW1543" s="229" t="s">
        <v>412</v>
      </c>
      <c r="DIX1543" s="229" t="s">
        <v>289</v>
      </c>
      <c r="DIY1543" s="229" t="s">
        <v>35</v>
      </c>
      <c r="DIZ1543" s="229" t="s">
        <v>27</v>
      </c>
      <c r="DJA1543" s="229" t="s">
        <v>87</v>
      </c>
      <c r="DJB1543" s="229" t="s">
        <v>1400</v>
      </c>
      <c r="DJC1543" s="229" t="s">
        <v>254</v>
      </c>
      <c r="DJD1543" s="229" t="s">
        <v>3981</v>
      </c>
      <c r="DJE1543" s="229" t="s">
        <v>222</v>
      </c>
      <c r="DJF1543" s="229" t="s">
        <v>223</v>
      </c>
      <c r="DJG1543" s="229" t="s">
        <v>172</v>
      </c>
      <c r="DJH1543" s="229" t="s">
        <v>289</v>
      </c>
      <c r="DJI1543" s="229" t="s">
        <v>227</v>
      </c>
      <c r="DJM1543" s="229">
        <v>2024</v>
      </c>
      <c r="DJN1543" s="229" t="s">
        <v>57</v>
      </c>
      <c r="DJO1543" s="229" t="s">
        <v>3971</v>
      </c>
      <c r="DJP1543" s="229">
        <v>12987541</v>
      </c>
      <c r="DJQ1543" s="229" t="s">
        <v>3974</v>
      </c>
      <c r="DJR1543" s="229" t="s">
        <v>310</v>
      </c>
      <c r="DJS1543" s="229" t="s">
        <v>3975</v>
      </c>
      <c r="DJT1543" s="229" t="s">
        <v>3976</v>
      </c>
      <c r="DJU1543" s="229" t="s">
        <v>52</v>
      </c>
      <c r="DJV1543" s="229" t="s">
        <v>3977</v>
      </c>
      <c r="DJX1543" s="229" t="s">
        <v>3978</v>
      </c>
      <c r="DJY1543" s="229" t="s">
        <v>945</v>
      </c>
      <c r="DJZ1543" s="229" t="s">
        <v>466</v>
      </c>
      <c r="DKA1543" s="229" t="s">
        <v>3979</v>
      </c>
      <c r="DKB1543" s="229" t="s">
        <v>3980</v>
      </c>
      <c r="DKC1543" s="229" t="s">
        <v>412</v>
      </c>
      <c r="DKD1543" s="229" t="s">
        <v>289</v>
      </c>
      <c r="DKE1543" s="229" t="s">
        <v>35</v>
      </c>
      <c r="DKF1543" s="229" t="s">
        <v>27</v>
      </c>
      <c r="DKG1543" s="229" t="s">
        <v>87</v>
      </c>
      <c r="DKH1543" s="229" t="s">
        <v>1400</v>
      </c>
      <c r="DKI1543" s="229" t="s">
        <v>254</v>
      </c>
      <c r="DKJ1543" s="229" t="s">
        <v>3981</v>
      </c>
      <c r="DKK1543" s="229" t="s">
        <v>222</v>
      </c>
      <c r="DKL1543" s="229" t="s">
        <v>223</v>
      </c>
      <c r="DKM1543" s="229" t="s">
        <v>172</v>
      </c>
      <c r="DKN1543" s="229" t="s">
        <v>289</v>
      </c>
      <c r="DKO1543" s="229" t="s">
        <v>227</v>
      </c>
      <c r="DKS1543" s="229">
        <v>2024</v>
      </c>
      <c r="DKT1543" s="229" t="s">
        <v>57</v>
      </c>
      <c r="DKU1543" s="229" t="s">
        <v>3971</v>
      </c>
      <c r="DKV1543" s="229">
        <v>12987541</v>
      </c>
      <c r="DKW1543" s="229" t="s">
        <v>3974</v>
      </c>
      <c r="DKX1543" s="229" t="s">
        <v>310</v>
      </c>
      <c r="DKY1543" s="229" t="s">
        <v>3975</v>
      </c>
      <c r="DKZ1543" s="229" t="s">
        <v>3976</v>
      </c>
      <c r="DLA1543" s="229" t="s">
        <v>52</v>
      </c>
      <c r="DLB1543" s="229" t="s">
        <v>3977</v>
      </c>
      <c r="DLD1543" s="229" t="s">
        <v>3978</v>
      </c>
      <c r="DLE1543" s="229" t="s">
        <v>945</v>
      </c>
      <c r="DLF1543" s="229" t="s">
        <v>466</v>
      </c>
      <c r="DLG1543" s="229" t="s">
        <v>3979</v>
      </c>
      <c r="DLH1543" s="229" t="s">
        <v>3980</v>
      </c>
      <c r="DLI1543" s="229" t="s">
        <v>412</v>
      </c>
      <c r="DLJ1543" s="229" t="s">
        <v>289</v>
      </c>
      <c r="DLK1543" s="229" t="s">
        <v>35</v>
      </c>
      <c r="DLL1543" s="229" t="s">
        <v>27</v>
      </c>
      <c r="DLM1543" s="229" t="s">
        <v>87</v>
      </c>
      <c r="DLN1543" s="229" t="s">
        <v>1400</v>
      </c>
      <c r="DLO1543" s="229" t="s">
        <v>254</v>
      </c>
      <c r="DLP1543" s="229" t="s">
        <v>3981</v>
      </c>
      <c r="DLQ1543" s="229" t="s">
        <v>222</v>
      </c>
      <c r="DLR1543" s="229" t="s">
        <v>223</v>
      </c>
      <c r="DLS1543" s="229" t="s">
        <v>172</v>
      </c>
      <c r="DLT1543" s="229" t="s">
        <v>289</v>
      </c>
      <c r="DLU1543" s="229" t="s">
        <v>227</v>
      </c>
      <c r="DLY1543" s="229">
        <v>2024</v>
      </c>
      <c r="DLZ1543" s="229" t="s">
        <v>57</v>
      </c>
      <c r="DMA1543" s="229" t="s">
        <v>3971</v>
      </c>
      <c r="DMB1543" s="229">
        <v>12987541</v>
      </c>
      <c r="DMC1543" s="229" t="s">
        <v>3974</v>
      </c>
      <c r="DMD1543" s="229" t="s">
        <v>310</v>
      </c>
      <c r="DME1543" s="229" t="s">
        <v>3975</v>
      </c>
      <c r="DMF1543" s="229" t="s">
        <v>3976</v>
      </c>
      <c r="DMG1543" s="229" t="s">
        <v>52</v>
      </c>
      <c r="DMH1543" s="229" t="s">
        <v>3977</v>
      </c>
      <c r="DMJ1543" s="229" t="s">
        <v>3978</v>
      </c>
      <c r="DMK1543" s="229" t="s">
        <v>945</v>
      </c>
      <c r="DML1543" s="229" t="s">
        <v>466</v>
      </c>
      <c r="DMM1543" s="229" t="s">
        <v>3979</v>
      </c>
      <c r="DMN1543" s="229" t="s">
        <v>3980</v>
      </c>
      <c r="DMO1543" s="229" t="s">
        <v>412</v>
      </c>
      <c r="DMP1543" s="229" t="s">
        <v>289</v>
      </c>
      <c r="DMQ1543" s="229" t="s">
        <v>35</v>
      </c>
      <c r="DMR1543" s="229" t="s">
        <v>27</v>
      </c>
      <c r="DMS1543" s="229" t="s">
        <v>87</v>
      </c>
      <c r="DMT1543" s="229" t="s">
        <v>1400</v>
      </c>
      <c r="DMU1543" s="229" t="s">
        <v>254</v>
      </c>
      <c r="DMV1543" s="229" t="s">
        <v>3981</v>
      </c>
      <c r="DMW1543" s="229" t="s">
        <v>222</v>
      </c>
      <c r="DMX1543" s="229" t="s">
        <v>223</v>
      </c>
      <c r="DMY1543" s="229" t="s">
        <v>172</v>
      </c>
      <c r="DMZ1543" s="229" t="s">
        <v>289</v>
      </c>
      <c r="DNA1543" s="229" t="s">
        <v>227</v>
      </c>
      <c r="DNE1543" s="229">
        <v>2024</v>
      </c>
      <c r="DNF1543" s="229" t="s">
        <v>57</v>
      </c>
      <c r="DNG1543" s="229" t="s">
        <v>3971</v>
      </c>
      <c r="DNH1543" s="229">
        <v>12987541</v>
      </c>
      <c r="DNI1543" s="229" t="s">
        <v>3974</v>
      </c>
      <c r="DNJ1543" s="229" t="s">
        <v>310</v>
      </c>
      <c r="DNK1543" s="229" t="s">
        <v>3975</v>
      </c>
      <c r="DNL1543" s="229" t="s">
        <v>3976</v>
      </c>
      <c r="DNM1543" s="229" t="s">
        <v>52</v>
      </c>
      <c r="DNN1543" s="229" t="s">
        <v>3977</v>
      </c>
      <c r="DNP1543" s="229" t="s">
        <v>3978</v>
      </c>
      <c r="DNQ1543" s="229" t="s">
        <v>945</v>
      </c>
      <c r="DNR1543" s="229" t="s">
        <v>466</v>
      </c>
      <c r="DNS1543" s="229" t="s">
        <v>3979</v>
      </c>
      <c r="DNT1543" s="229" t="s">
        <v>3980</v>
      </c>
      <c r="DNU1543" s="229" t="s">
        <v>412</v>
      </c>
      <c r="DNV1543" s="229" t="s">
        <v>289</v>
      </c>
      <c r="DNW1543" s="229" t="s">
        <v>35</v>
      </c>
      <c r="DNX1543" s="229" t="s">
        <v>27</v>
      </c>
      <c r="DNY1543" s="229" t="s">
        <v>87</v>
      </c>
      <c r="DNZ1543" s="229" t="s">
        <v>1400</v>
      </c>
      <c r="DOA1543" s="229" t="s">
        <v>254</v>
      </c>
      <c r="DOB1543" s="229" t="s">
        <v>3981</v>
      </c>
      <c r="DOC1543" s="229" t="s">
        <v>222</v>
      </c>
      <c r="DOD1543" s="229" t="s">
        <v>223</v>
      </c>
      <c r="DOE1543" s="229" t="s">
        <v>172</v>
      </c>
      <c r="DOF1543" s="229" t="s">
        <v>289</v>
      </c>
      <c r="DOG1543" s="229" t="s">
        <v>227</v>
      </c>
      <c r="DOK1543" s="229">
        <v>2024</v>
      </c>
      <c r="DOL1543" s="229" t="s">
        <v>57</v>
      </c>
      <c r="DOM1543" s="229" t="s">
        <v>3971</v>
      </c>
      <c r="DON1543" s="229">
        <v>12987541</v>
      </c>
      <c r="DOO1543" s="229" t="s">
        <v>3974</v>
      </c>
      <c r="DOP1543" s="229" t="s">
        <v>310</v>
      </c>
      <c r="DOQ1543" s="229" t="s">
        <v>3975</v>
      </c>
      <c r="DOR1543" s="229" t="s">
        <v>3976</v>
      </c>
      <c r="DOS1543" s="229" t="s">
        <v>52</v>
      </c>
      <c r="DOT1543" s="229" t="s">
        <v>3977</v>
      </c>
      <c r="DOV1543" s="229" t="s">
        <v>3978</v>
      </c>
      <c r="DOW1543" s="229" t="s">
        <v>945</v>
      </c>
      <c r="DOX1543" s="229" t="s">
        <v>466</v>
      </c>
      <c r="DOY1543" s="229" t="s">
        <v>3979</v>
      </c>
      <c r="DOZ1543" s="229" t="s">
        <v>3980</v>
      </c>
      <c r="DPA1543" s="229" t="s">
        <v>412</v>
      </c>
      <c r="DPB1543" s="229" t="s">
        <v>289</v>
      </c>
      <c r="DPC1543" s="229" t="s">
        <v>35</v>
      </c>
      <c r="DPD1543" s="229" t="s">
        <v>27</v>
      </c>
      <c r="DPE1543" s="229" t="s">
        <v>87</v>
      </c>
      <c r="DPF1543" s="229" t="s">
        <v>1400</v>
      </c>
      <c r="DPG1543" s="229" t="s">
        <v>254</v>
      </c>
      <c r="DPH1543" s="229" t="s">
        <v>3981</v>
      </c>
      <c r="DPI1543" s="229" t="s">
        <v>222</v>
      </c>
      <c r="DPJ1543" s="229" t="s">
        <v>223</v>
      </c>
      <c r="DPK1543" s="229" t="s">
        <v>172</v>
      </c>
      <c r="DPL1543" s="229" t="s">
        <v>289</v>
      </c>
      <c r="DPM1543" s="229" t="s">
        <v>227</v>
      </c>
      <c r="DPQ1543" s="229">
        <v>2024</v>
      </c>
      <c r="DPR1543" s="229" t="s">
        <v>57</v>
      </c>
      <c r="DPS1543" s="229" t="s">
        <v>3971</v>
      </c>
      <c r="DPT1543" s="229">
        <v>12987541</v>
      </c>
      <c r="DPU1543" s="229" t="s">
        <v>3974</v>
      </c>
      <c r="DPV1543" s="229" t="s">
        <v>310</v>
      </c>
      <c r="DPW1543" s="229" t="s">
        <v>3975</v>
      </c>
      <c r="DPX1543" s="229" t="s">
        <v>3976</v>
      </c>
      <c r="DPY1543" s="229" t="s">
        <v>52</v>
      </c>
      <c r="DPZ1543" s="229" t="s">
        <v>3977</v>
      </c>
      <c r="DQB1543" s="229" t="s">
        <v>3978</v>
      </c>
      <c r="DQC1543" s="229" t="s">
        <v>945</v>
      </c>
      <c r="DQD1543" s="229" t="s">
        <v>466</v>
      </c>
      <c r="DQE1543" s="229" t="s">
        <v>3979</v>
      </c>
      <c r="DQF1543" s="229" t="s">
        <v>3980</v>
      </c>
      <c r="DQG1543" s="229" t="s">
        <v>412</v>
      </c>
      <c r="DQH1543" s="229" t="s">
        <v>289</v>
      </c>
      <c r="DQI1543" s="229" t="s">
        <v>35</v>
      </c>
      <c r="DQJ1543" s="229" t="s">
        <v>27</v>
      </c>
      <c r="DQK1543" s="229" t="s">
        <v>87</v>
      </c>
      <c r="DQL1543" s="229" t="s">
        <v>1400</v>
      </c>
      <c r="DQM1543" s="229" t="s">
        <v>254</v>
      </c>
      <c r="DQN1543" s="229" t="s">
        <v>3981</v>
      </c>
      <c r="DQO1543" s="229" t="s">
        <v>222</v>
      </c>
      <c r="DQP1543" s="229" t="s">
        <v>223</v>
      </c>
      <c r="DQQ1543" s="229" t="s">
        <v>172</v>
      </c>
      <c r="DQR1543" s="229" t="s">
        <v>289</v>
      </c>
      <c r="DQS1543" s="229" t="s">
        <v>227</v>
      </c>
      <c r="DQW1543" s="229">
        <v>2024</v>
      </c>
      <c r="DQX1543" s="229" t="s">
        <v>57</v>
      </c>
      <c r="DQY1543" s="229" t="s">
        <v>3971</v>
      </c>
      <c r="DQZ1543" s="229">
        <v>12987541</v>
      </c>
      <c r="DRA1543" s="229" t="s">
        <v>3974</v>
      </c>
      <c r="DRB1543" s="229" t="s">
        <v>310</v>
      </c>
      <c r="DRC1543" s="229" t="s">
        <v>3975</v>
      </c>
      <c r="DRD1543" s="229" t="s">
        <v>3976</v>
      </c>
      <c r="DRE1543" s="229" t="s">
        <v>52</v>
      </c>
      <c r="DRF1543" s="229" t="s">
        <v>3977</v>
      </c>
      <c r="DRH1543" s="229" t="s">
        <v>3978</v>
      </c>
      <c r="DRI1543" s="229" t="s">
        <v>945</v>
      </c>
      <c r="DRJ1543" s="229" t="s">
        <v>466</v>
      </c>
      <c r="DRK1543" s="229" t="s">
        <v>3979</v>
      </c>
      <c r="DRL1543" s="229" t="s">
        <v>3980</v>
      </c>
      <c r="DRM1543" s="229" t="s">
        <v>412</v>
      </c>
      <c r="DRN1543" s="229" t="s">
        <v>289</v>
      </c>
      <c r="DRO1543" s="229" t="s">
        <v>35</v>
      </c>
      <c r="DRP1543" s="229" t="s">
        <v>27</v>
      </c>
      <c r="DRQ1543" s="229" t="s">
        <v>87</v>
      </c>
      <c r="DRR1543" s="229" t="s">
        <v>1400</v>
      </c>
      <c r="DRS1543" s="229" t="s">
        <v>254</v>
      </c>
      <c r="DRT1543" s="229" t="s">
        <v>3981</v>
      </c>
      <c r="DRU1543" s="229" t="s">
        <v>222</v>
      </c>
      <c r="DRV1543" s="229" t="s">
        <v>223</v>
      </c>
      <c r="DRW1543" s="229" t="s">
        <v>172</v>
      </c>
      <c r="DRX1543" s="229" t="s">
        <v>289</v>
      </c>
      <c r="DRY1543" s="229" t="s">
        <v>227</v>
      </c>
      <c r="DSC1543" s="229">
        <v>2024</v>
      </c>
      <c r="DSD1543" s="229" t="s">
        <v>57</v>
      </c>
      <c r="DSE1543" s="229" t="s">
        <v>3971</v>
      </c>
      <c r="DSF1543" s="229">
        <v>12987541</v>
      </c>
      <c r="DSG1543" s="229" t="s">
        <v>3974</v>
      </c>
      <c r="DSH1543" s="229" t="s">
        <v>310</v>
      </c>
      <c r="DSI1543" s="229" t="s">
        <v>3975</v>
      </c>
      <c r="DSJ1543" s="229" t="s">
        <v>3976</v>
      </c>
      <c r="DSK1543" s="229" t="s">
        <v>52</v>
      </c>
      <c r="DSL1543" s="229" t="s">
        <v>3977</v>
      </c>
      <c r="DSN1543" s="229" t="s">
        <v>3978</v>
      </c>
      <c r="DSO1543" s="229" t="s">
        <v>945</v>
      </c>
      <c r="DSP1543" s="229" t="s">
        <v>466</v>
      </c>
      <c r="DSQ1543" s="229" t="s">
        <v>3979</v>
      </c>
      <c r="DSR1543" s="229" t="s">
        <v>3980</v>
      </c>
      <c r="DSS1543" s="229" t="s">
        <v>412</v>
      </c>
      <c r="DST1543" s="229" t="s">
        <v>289</v>
      </c>
      <c r="DSU1543" s="229" t="s">
        <v>35</v>
      </c>
      <c r="DSV1543" s="229" t="s">
        <v>27</v>
      </c>
      <c r="DSW1543" s="229" t="s">
        <v>87</v>
      </c>
      <c r="DSX1543" s="229" t="s">
        <v>1400</v>
      </c>
      <c r="DSY1543" s="229" t="s">
        <v>254</v>
      </c>
      <c r="DSZ1543" s="229" t="s">
        <v>3981</v>
      </c>
      <c r="DTA1543" s="229" t="s">
        <v>222</v>
      </c>
      <c r="DTB1543" s="229" t="s">
        <v>223</v>
      </c>
      <c r="DTC1543" s="229" t="s">
        <v>172</v>
      </c>
      <c r="DTD1543" s="229" t="s">
        <v>289</v>
      </c>
      <c r="DTE1543" s="229" t="s">
        <v>227</v>
      </c>
      <c r="DTI1543" s="229">
        <v>2024</v>
      </c>
      <c r="DTJ1543" s="229" t="s">
        <v>57</v>
      </c>
      <c r="DTK1543" s="229" t="s">
        <v>3971</v>
      </c>
      <c r="DTL1543" s="229">
        <v>12987541</v>
      </c>
      <c r="DTM1543" s="229" t="s">
        <v>3974</v>
      </c>
      <c r="DTN1543" s="229" t="s">
        <v>310</v>
      </c>
      <c r="DTO1543" s="229" t="s">
        <v>3975</v>
      </c>
      <c r="DTP1543" s="229" t="s">
        <v>3976</v>
      </c>
      <c r="DTQ1543" s="229" t="s">
        <v>52</v>
      </c>
      <c r="DTR1543" s="229" t="s">
        <v>3977</v>
      </c>
      <c r="DTT1543" s="229" t="s">
        <v>3978</v>
      </c>
      <c r="DTU1543" s="229" t="s">
        <v>945</v>
      </c>
      <c r="DTV1543" s="229" t="s">
        <v>466</v>
      </c>
      <c r="DTW1543" s="229" t="s">
        <v>3979</v>
      </c>
      <c r="DTX1543" s="229" t="s">
        <v>3980</v>
      </c>
      <c r="DTY1543" s="229" t="s">
        <v>412</v>
      </c>
      <c r="DTZ1543" s="229" t="s">
        <v>289</v>
      </c>
      <c r="DUA1543" s="229" t="s">
        <v>35</v>
      </c>
      <c r="DUB1543" s="229" t="s">
        <v>27</v>
      </c>
      <c r="DUC1543" s="229" t="s">
        <v>87</v>
      </c>
      <c r="DUD1543" s="229" t="s">
        <v>1400</v>
      </c>
      <c r="DUE1543" s="229" t="s">
        <v>254</v>
      </c>
      <c r="DUF1543" s="229" t="s">
        <v>3981</v>
      </c>
      <c r="DUG1543" s="229" t="s">
        <v>222</v>
      </c>
      <c r="DUH1543" s="229" t="s">
        <v>223</v>
      </c>
      <c r="DUI1543" s="229" t="s">
        <v>172</v>
      </c>
      <c r="DUJ1543" s="229" t="s">
        <v>289</v>
      </c>
      <c r="DUK1543" s="229" t="s">
        <v>227</v>
      </c>
      <c r="DUO1543" s="229">
        <v>2024</v>
      </c>
      <c r="DUP1543" s="229" t="s">
        <v>57</v>
      </c>
      <c r="DUQ1543" s="229" t="s">
        <v>3971</v>
      </c>
      <c r="DUR1543" s="229">
        <v>12987541</v>
      </c>
      <c r="DUS1543" s="229" t="s">
        <v>3974</v>
      </c>
      <c r="DUT1543" s="229" t="s">
        <v>310</v>
      </c>
      <c r="DUU1543" s="229" t="s">
        <v>3975</v>
      </c>
      <c r="DUV1543" s="229" t="s">
        <v>3976</v>
      </c>
      <c r="DUW1543" s="229" t="s">
        <v>52</v>
      </c>
      <c r="DUX1543" s="229" t="s">
        <v>3977</v>
      </c>
      <c r="DUZ1543" s="229" t="s">
        <v>3978</v>
      </c>
      <c r="DVA1543" s="229" t="s">
        <v>945</v>
      </c>
      <c r="DVB1543" s="229" t="s">
        <v>466</v>
      </c>
      <c r="DVC1543" s="229" t="s">
        <v>3979</v>
      </c>
      <c r="DVD1543" s="229" t="s">
        <v>3980</v>
      </c>
      <c r="DVE1543" s="229" t="s">
        <v>412</v>
      </c>
      <c r="DVF1543" s="229" t="s">
        <v>289</v>
      </c>
      <c r="DVG1543" s="229" t="s">
        <v>35</v>
      </c>
      <c r="DVH1543" s="229" t="s">
        <v>27</v>
      </c>
      <c r="DVI1543" s="229" t="s">
        <v>87</v>
      </c>
      <c r="DVJ1543" s="229" t="s">
        <v>1400</v>
      </c>
      <c r="DVK1543" s="229" t="s">
        <v>254</v>
      </c>
      <c r="DVL1543" s="229" t="s">
        <v>3981</v>
      </c>
      <c r="DVM1543" s="229" t="s">
        <v>222</v>
      </c>
      <c r="DVN1543" s="229" t="s">
        <v>223</v>
      </c>
      <c r="DVO1543" s="229" t="s">
        <v>172</v>
      </c>
      <c r="DVP1543" s="229" t="s">
        <v>289</v>
      </c>
      <c r="DVQ1543" s="229" t="s">
        <v>227</v>
      </c>
      <c r="DVU1543" s="229">
        <v>2024</v>
      </c>
      <c r="DVV1543" s="229" t="s">
        <v>57</v>
      </c>
      <c r="DVW1543" s="229" t="s">
        <v>3971</v>
      </c>
      <c r="DVX1543" s="229">
        <v>12987541</v>
      </c>
      <c r="DVY1543" s="229" t="s">
        <v>3974</v>
      </c>
      <c r="DVZ1543" s="229" t="s">
        <v>310</v>
      </c>
      <c r="DWA1543" s="229" t="s">
        <v>3975</v>
      </c>
      <c r="DWB1543" s="229" t="s">
        <v>3976</v>
      </c>
      <c r="DWC1543" s="229" t="s">
        <v>52</v>
      </c>
      <c r="DWD1543" s="229" t="s">
        <v>3977</v>
      </c>
      <c r="DWF1543" s="229" t="s">
        <v>3978</v>
      </c>
      <c r="DWG1543" s="229" t="s">
        <v>945</v>
      </c>
      <c r="DWH1543" s="229" t="s">
        <v>466</v>
      </c>
      <c r="DWI1543" s="229" t="s">
        <v>3979</v>
      </c>
      <c r="DWJ1543" s="229" t="s">
        <v>3980</v>
      </c>
      <c r="DWK1543" s="229" t="s">
        <v>412</v>
      </c>
      <c r="DWL1543" s="229" t="s">
        <v>289</v>
      </c>
      <c r="DWM1543" s="229" t="s">
        <v>35</v>
      </c>
      <c r="DWN1543" s="229" t="s">
        <v>27</v>
      </c>
      <c r="DWO1543" s="229" t="s">
        <v>87</v>
      </c>
      <c r="DWP1543" s="229" t="s">
        <v>1400</v>
      </c>
      <c r="DWQ1543" s="229" t="s">
        <v>254</v>
      </c>
      <c r="DWR1543" s="229" t="s">
        <v>3981</v>
      </c>
      <c r="DWS1543" s="229" t="s">
        <v>222</v>
      </c>
      <c r="DWT1543" s="229" t="s">
        <v>223</v>
      </c>
      <c r="DWU1543" s="229" t="s">
        <v>172</v>
      </c>
      <c r="DWV1543" s="229" t="s">
        <v>289</v>
      </c>
      <c r="DWW1543" s="229" t="s">
        <v>227</v>
      </c>
      <c r="DXA1543" s="229">
        <v>2024</v>
      </c>
      <c r="DXB1543" s="229" t="s">
        <v>57</v>
      </c>
      <c r="DXC1543" s="229" t="s">
        <v>3971</v>
      </c>
      <c r="DXD1543" s="229">
        <v>12987541</v>
      </c>
      <c r="DXE1543" s="229" t="s">
        <v>3974</v>
      </c>
      <c r="DXF1543" s="229" t="s">
        <v>310</v>
      </c>
      <c r="DXG1543" s="229" t="s">
        <v>3975</v>
      </c>
      <c r="DXH1543" s="229" t="s">
        <v>3976</v>
      </c>
      <c r="DXI1543" s="229" t="s">
        <v>52</v>
      </c>
      <c r="DXJ1543" s="229" t="s">
        <v>3977</v>
      </c>
      <c r="DXL1543" s="229" t="s">
        <v>3978</v>
      </c>
      <c r="DXM1543" s="229" t="s">
        <v>945</v>
      </c>
      <c r="DXN1543" s="229" t="s">
        <v>466</v>
      </c>
      <c r="DXO1543" s="229" t="s">
        <v>3979</v>
      </c>
      <c r="DXP1543" s="229" t="s">
        <v>3980</v>
      </c>
      <c r="DXQ1543" s="229" t="s">
        <v>412</v>
      </c>
      <c r="DXR1543" s="229" t="s">
        <v>289</v>
      </c>
      <c r="DXS1543" s="229" t="s">
        <v>35</v>
      </c>
      <c r="DXT1543" s="229" t="s">
        <v>27</v>
      </c>
      <c r="DXU1543" s="229" t="s">
        <v>87</v>
      </c>
      <c r="DXV1543" s="229" t="s">
        <v>1400</v>
      </c>
      <c r="DXW1543" s="229" t="s">
        <v>254</v>
      </c>
      <c r="DXX1543" s="229" t="s">
        <v>3981</v>
      </c>
      <c r="DXY1543" s="229" t="s">
        <v>222</v>
      </c>
      <c r="DXZ1543" s="229" t="s">
        <v>223</v>
      </c>
      <c r="DYA1543" s="229" t="s">
        <v>172</v>
      </c>
      <c r="DYB1543" s="229" t="s">
        <v>289</v>
      </c>
      <c r="DYC1543" s="229" t="s">
        <v>227</v>
      </c>
      <c r="DYG1543" s="229">
        <v>2024</v>
      </c>
      <c r="DYH1543" s="229" t="s">
        <v>57</v>
      </c>
      <c r="DYI1543" s="229" t="s">
        <v>3971</v>
      </c>
      <c r="DYJ1543" s="229">
        <v>12987541</v>
      </c>
      <c r="DYK1543" s="229" t="s">
        <v>3974</v>
      </c>
      <c r="DYL1543" s="229" t="s">
        <v>310</v>
      </c>
      <c r="DYM1543" s="229" t="s">
        <v>3975</v>
      </c>
      <c r="DYN1543" s="229" t="s">
        <v>3976</v>
      </c>
      <c r="DYO1543" s="229" t="s">
        <v>52</v>
      </c>
      <c r="DYP1543" s="229" t="s">
        <v>3977</v>
      </c>
      <c r="DYR1543" s="229" t="s">
        <v>3978</v>
      </c>
      <c r="DYS1543" s="229" t="s">
        <v>945</v>
      </c>
      <c r="DYT1543" s="229" t="s">
        <v>466</v>
      </c>
      <c r="DYU1543" s="229" t="s">
        <v>3979</v>
      </c>
      <c r="DYV1543" s="229" t="s">
        <v>3980</v>
      </c>
      <c r="DYW1543" s="229" t="s">
        <v>412</v>
      </c>
      <c r="DYX1543" s="229" t="s">
        <v>289</v>
      </c>
      <c r="DYY1543" s="229" t="s">
        <v>35</v>
      </c>
      <c r="DYZ1543" s="229" t="s">
        <v>27</v>
      </c>
      <c r="DZA1543" s="229" t="s">
        <v>87</v>
      </c>
      <c r="DZB1543" s="229" t="s">
        <v>1400</v>
      </c>
      <c r="DZC1543" s="229" t="s">
        <v>254</v>
      </c>
      <c r="DZD1543" s="229" t="s">
        <v>3981</v>
      </c>
      <c r="DZE1543" s="229" t="s">
        <v>222</v>
      </c>
      <c r="DZF1543" s="229" t="s">
        <v>223</v>
      </c>
      <c r="DZG1543" s="229" t="s">
        <v>172</v>
      </c>
      <c r="DZH1543" s="229" t="s">
        <v>289</v>
      </c>
      <c r="DZI1543" s="229" t="s">
        <v>227</v>
      </c>
      <c r="DZM1543" s="229">
        <v>2024</v>
      </c>
      <c r="DZN1543" s="229" t="s">
        <v>57</v>
      </c>
      <c r="DZO1543" s="229" t="s">
        <v>3971</v>
      </c>
      <c r="DZP1543" s="229">
        <v>12987541</v>
      </c>
      <c r="DZQ1543" s="229" t="s">
        <v>3974</v>
      </c>
      <c r="DZR1543" s="229" t="s">
        <v>310</v>
      </c>
      <c r="DZS1543" s="229" t="s">
        <v>3975</v>
      </c>
      <c r="DZT1543" s="229" t="s">
        <v>3976</v>
      </c>
      <c r="DZU1543" s="229" t="s">
        <v>52</v>
      </c>
      <c r="DZV1543" s="229" t="s">
        <v>3977</v>
      </c>
      <c r="DZX1543" s="229" t="s">
        <v>3978</v>
      </c>
      <c r="DZY1543" s="229" t="s">
        <v>945</v>
      </c>
      <c r="DZZ1543" s="229" t="s">
        <v>466</v>
      </c>
      <c r="EAA1543" s="229" t="s">
        <v>3979</v>
      </c>
      <c r="EAB1543" s="229" t="s">
        <v>3980</v>
      </c>
      <c r="EAC1543" s="229" t="s">
        <v>412</v>
      </c>
      <c r="EAD1543" s="229" t="s">
        <v>289</v>
      </c>
      <c r="EAE1543" s="229" t="s">
        <v>35</v>
      </c>
      <c r="EAF1543" s="229" t="s">
        <v>27</v>
      </c>
      <c r="EAG1543" s="229" t="s">
        <v>87</v>
      </c>
      <c r="EAH1543" s="229" t="s">
        <v>1400</v>
      </c>
      <c r="EAI1543" s="229" t="s">
        <v>254</v>
      </c>
      <c r="EAJ1543" s="229" t="s">
        <v>3981</v>
      </c>
      <c r="EAK1543" s="229" t="s">
        <v>222</v>
      </c>
      <c r="EAL1543" s="229" t="s">
        <v>223</v>
      </c>
      <c r="EAM1543" s="229" t="s">
        <v>172</v>
      </c>
      <c r="EAN1543" s="229" t="s">
        <v>289</v>
      </c>
      <c r="EAO1543" s="229" t="s">
        <v>227</v>
      </c>
      <c r="EAS1543" s="229">
        <v>2024</v>
      </c>
      <c r="EAT1543" s="229" t="s">
        <v>57</v>
      </c>
      <c r="EAU1543" s="229" t="s">
        <v>3971</v>
      </c>
      <c r="EAV1543" s="229">
        <v>12987541</v>
      </c>
      <c r="EAW1543" s="229" t="s">
        <v>3974</v>
      </c>
      <c r="EAX1543" s="229" t="s">
        <v>310</v>
      </c>
      <c r="EAY1543" s="229" t="s">
        <v>3975</v>
      </c>
      <c r="EAZ1543" s="229" t="s">
        <v>3976</v>
      </c>
      <c r="EBA1543" s="229" t="s">
        <v>52</v>
      </c>
      <c r="EBB1543" s="229" t="s">
        <v>3977</v>
      </c>
      <c r="EBD1543" s="229" t="s">
        <v>3978</v>
      </c>
      <c r="EBE1543" s="229" t="s">
        <v>945</v>
      </c>
      <c r="EBF1543" s="229" t="s">
        <v>466</v>
      </c>
      <c r="EBG1543" s="229" t="s">
        <v>3979</v>
      </c>
      <c r="EBH1543" s="229" t="s">
        <v>3980</v>
      </c>
      <c r="EBI1543" s="229" t="s">
        <v>412</v>
      </c>
      <c r="EBJ1543" s="229" t="s">
        <v>289</v>
      </c>
      <c r="EBK1543" s="229" t="s">
        <v>35</v>
      </c>
      <c r="EBL1543" s="229" t="s">
        <v>27</v>
      </c>
      <c r="EBM1543" s="229" t="s">
        <v>87</v>
      </c>
      <c r="EBN1543" s="229" t="s">
        <v>1400</v>
      </c>
      <c r="EBO1543" s="229" t="s">
        <v>254</v>
      </c>
      <c r="EBP1543" s="229" t="s">
        <v>3981</v>
      </c>
      <c r="EBQ1543" s="229" t="s">
        <v>222</v>
      </c>
      <c r="EBR1543" s="229" t="s">
        <v>223</v>
      </c>
      <c r="EBS1543" s="229" t="s">
        <v>172</v>
      </c>
      <c r="EBT1543" s="229" t="s">
        <v>289</v>
      </c>
      <c r="EBU1543" s="229" t="s">
        <v>227</v>
      </c>
      <c r="EBY1543" s="229">
        <v>2024</v>
      </c>
      <c r="EBZ1543" s="229" t="s">
        <v>57</v>
      </c>
      <c r="ECA1543" s="229" t="s">
        <v>3971</v>
      </c>
      <c r="ECB1543" s="229">
        <v>12987541</v>
      </c>
      <c r="ECC1543" s="229" t="s">
        <v>3974</v>
      </c>
      <c r="ECD1543" s="229" t="s">
        <v>310</v>
      </c>
      <c r="ECE1543" s="229" t="s">
        <v>3975</v>
      </c>
      <c r="ECF1543" s="229" t="s">
        <v>3976</v>
      </c>
      <c r="ECG1543" s="229" t="s">
        <v>52</v>
      </c>
      <c r="ECH1543" s="229" t="s">
        <v>3977</v>
      </c>
      <c r="ECJ1543" s="229" t="s">
        <v>3978</v>
      </c>
      <c r="ECK1543" s="229" t="s">
        <v>945</v>
      </c>
      <c r="ECL1543" s="229" t="s">
        <v>466</v>
      </c>
      <c r="ECM1543" s="229" t="s">
        <v>3979</v>
      </c>
      <c r="ECN1543" s="229" t="s">
        <v>3980</v>
      </c>
      <c r="ECO1543" s="229" t="s">
        <v>412</v>
      </c>
      <c r="ECP1543" s="229" t="s">
        <v>289</v>
      </c>
      <c r="ECQ1543" s="229" t="s">
        <v>35</v>
      </c>
      <c r="ECR1543" s="229" t="s">
        <v>27</v>
      </c>
      <c r="ECS1543" s="229" t="s">
        <v>87</v>
      </c>
      <c r="ECT1543" s="229" t="s">
        <v>1400</v>
      </c>
      <c r="ECU1543" s="229" t="s">
        <v>254</v>
      </c>
      <c r="ECV1543" s="229" t="s">
        <v>3981</v>
      </c>
      <c r="ECW1543" s="229" t="s">
        <v>222</v>
      </c>
      <c r="ECX1543" s="229" t="s">
        <v>223</v>
      </c>
      <c r="ECY1543" s="229" t="s">
        <v>172</v>
      </c>
      <c r="ECZ1543" s="229" t="s">
        <v>289</v>
      </c>
      <c r="EDA1543" s="229" t="s">
        <v>227</v>
      </c>
      <c r="EDE1543" s="229">
        <v>2024</v>
      </c>
      <c r="EDF1543" s="229" t="s">
        <v>57</v>
      </c>
      <c r="EDG1543" s="229" t="s">
        <v>3971</v>
      </c>
      <c r="EDH1543" s="229">
        <v>12987541</v>
      </c>
      <c r="EDI1543" s="229" t="s">
        <v>3974</v>
      </c>
      <c r="EDJ1543" s="229" t="s">
        <v>310</v>
      </c>
      <c r="EDK1543" s="229" t="s">
        <v>3975</v>
      </c>
      <c r="EDL1543" s="229" t="s">
        <v>3976</v>
      </c>
      <c r="EDM1543" s="229" t="s">
        <v>52</v>
      </c>
      <c r="EDN1543" s="229" t="s">
        <v>3977</v>
      </c>
      <c r="EDP1543" s="229" t="s">
        <v>3978</v>
      </c>
      <c r="EDQ1543" s="229" t="s">
        <v>945</v>
      </c>
      <c r="EDR1543" s="229" t="s">
        <v>466</v>
      </c>
      <c r="EDS1543" s="229" t="s">
        <v>3979</v>
      </c>
      <c r="EDT1543" s="229" t="s">
        <v>3980</v>
      </c>
      <c r="EDU1543" s="229" t="s">
        <v>412</v>
      </c>
      <c r="EDV1543" s="229" t="s">
        <v>289</v>
      </c>
      <c r="EDW1543" s="229" t="s">
        <v>35</v>
      </c>
      <c r="EDX1543" s="229" t="s">
        <v>27</v>
      </c>
      <c r="EDY1543" s="229" t="s">
        <v>87</v>
      </c>
      <c r="EDZ1543" s="229" t="s">
        <v>1400</v>
      </c>
      <c r="EEA1543" s="229" t="s">
        <v>254</v>
      </c>
      <c r="EEB1543" s="229" t="s">
        <v>3981</v>
      </c>
      <c r="EEC1543" s="229" t="s">
        <v>222</v>
      </c>
      <c r="EED1543" s="229" t="s">
        <v>223</v>
      </c>
      <c r="EEE1543" s="229" t="s">
        <v>172</v>
      </c>
      <c r="EEF1543" s="229" t="s">
        <v>289</v>
      </c>
      <c r="EEG1543" s="229" t="s">
        <v>227</v>
      </c>
      <c r="EEK1543" s="229">
        <v>2024</v>
      </c>
      <c r="EEL1543" s="229" t="s">
        <v>57</v>
      </c>
      <c r="EEM1543" s="229" t="s">
        <v>3971</v>
      </c>
      <c r="EEN1543" s="229">
        <v>12987541</v>
      </c>
      <c r="EEO1543" s="229" t="s">
        <v>3974</v>
      </c>
      <c r="EEP1543" s="229" t="s">
        <v>310</v>
      </c>
      <c r="EEQ1543" s="229" t="s">
        <v>3975</v>
      </c>
      <c r="EER1543" s="229" t="s">
        <v>3976</v>
      </c>
      <c r="EES1543" s="229" t="s">
        <v>52</v>
      </c>
      <c r="EET1543" s="229" t="s">
        <v>3977</v>
      </c>
      <c r="EEV1543" s="229" t="s">
        <v>3978</v>
      </c>
      <c r="EEW1543" s="229" t="s">
        <v>945</v>
      </c>
      <c r="EEX1543" s="229" t="s">
        <v>466</v>
      </c>
      <c r="EEY1543" s="229" t="s">
        <v>3979</v>
      </c>
      <c r="EEZ1543" s="229" t="s">
        <v>3980</v>
      </c>
      <c r="EFA1543" s="229" t="s">
        <v>412</v>
      </c>
      <c r="EFB1543" s="229" t="s">
        <v>289</v>
      </c>
      <c r="EFC1543" s="229" t="s">
        <v>35</v>
      </c>
      <c r="EFD1543" s="229" t="s">
        <v>27</v>
      </c>
      <c r="EFE1543" s="229" t="s">
        <v>87</v>
      </c>
      <c r="EFF1543" s="229" t="s">
        <v>1400</v>
      </c>
      <c r="EFG1543" s="229" t="s">
        <v>254</v>
      </c>
      <c r="EFH1543" s="229" t="s">
        <v>3981</v>
      </c>
      <c r="EFI1543" s="229" t="s">
        <v>222</v>
      </c>
      <c r="EFJ1543" s="229" t="s">
        <v>223</v>
      </c>
      <c r="EFK1543" s="229" t="s">
        <v>172</v>
      </c>
      <c r="EFL1543" s="229" t="s">
        <v>289</v>
      </c>
      <c r="EFM1543" s="229" t="s">
        <v>227</v>
      </c>
      <c r="EFQ1543" s="229">
        <v>2024</v>
      </c>
      <c r="EFR1543" s="229" t="s">
        <v>57</v>
      </c>
      <c r="EFS1543" s="229" t="s">
        <v>3971</v>
      </c>
      <c r="EFT1543" s="229">
        <v>12987541</v>
      </c>
      <c r="EFU1543" s="229" t="s">
        <v>3974</v>
      </c>
      <c r="EFV1543" s="229" t="s">
        <v>310</v>
      </c>
      <c r="EFW1543" s="229" t="s">
        <v>3975</v>
      </c>
      <c r="EFX1543" s="229" t="s">
        <v>3976</v>
      </c>
      <c r="EFY1543" s="229" t="s">
        <v>52</v>
      </c>
      <c r="EFZ1543" s="229" t="s">
        <v>3977</v>
      </c>
      <c r="EGB1543" s="229" t="s">
        <v>3978</v>
      </c>
      <c r="EGC1543" s="229" t="s">
        <v>945</v>
      </c>
      <c r="EGD1543" s="229" t="s">
        <v>466</v>
      </c>
      <c r="EGE1543" s="229" t="s">
        <v>3979</v>
      </c>
      <c r="EGF1543" s="229" t="s">
        <v>3980</v>
      </c>
      <c r="EGG1543" s="229" t="s">
        <v>412</v>
      </c>
      <c r="EGH1543" s="229" t="s">
        <v>289</v>
      </c>
      <c r="EGI1543" s="229" t="s">
        <v>35</v>
      </c>
      <c r="EGJ1543" s="229" t="s">
        <v>27</v>
      </c>
      <c r="EGK1543" s="229" t="s">
        <v>87</v>
      </c>
      <c r="EGL1543" s="229" t="s">
        <v>1400</v>
      </c>
      <c r="EGM1543" s="229" t="s">
        <v>254</v>
      </c>
      <c r="EGN1543" s="229" t="s">
        <v>3981</v>
      </c>
      <c r="EGO1543" s="229" t="s">
        <v>222</v>
      </c>
      <c r="EGP1543" s="229" t="s">
        <v>223</v>
      </c>
      <c r="EGQ1543" s="229" t="s">
        <v>172</v>
      </c>
      <c r="EGR1543" s="229" t="s">
        <v>289</v>
      </c>
      <c r="EGS1543" s="229" t="s">
        <v>227</v>
      </c>
      <c r="EGW1543" s="229">
        <v>2024</v>
      </c>
      <c r="EGX1543" s="229" t="s">
        <v>57</v>
      </c>
      <c r="EGY1543" s="229" t="s">
        <v>3971</v>
      </c>
      <c r="EGZ1543" s="229">
        <v>12987541</v>
      </c>
      <c r="EHA1543" s="229" t="s">
        <v>3974</v>
      </c>
      <c r="EHB1543" s="229" t="s">
        <v>310</v>
      </c>
      <c r="EHC1543" s="229" t="s">
        <v>3975</v>
      </c>
      <c r="EHD1543" s="229" t="s">
        <v>3976</v>
      </c>
      <c r="EHE1543" s="229" t="s">
        <v>52</v>
      </c>
      <c r="EHF1543" s="229" t="s">
        <v>3977</v>
      </c>
      <c r="EHH1543" s="229" t="s">
        <v>3978</v>
      </c>
      <c r="EHI1543" s="229" t="s">
        <v>945</v>
      </c>
      <c r="EHJ1543" s="229" t="s">
        <v>466</v>
      </c>
      <c r="EHK1543" s="229" t="s">
        <v>3979</v>
      </c>
      <c r="EHL1543" s="229" t="s">
        <v>3980</v>
      </c>
      <c r="EHM1543" s="229" t="s">
        <v>412</v>
      </c>
      <c r="EHN1543" s="229" t="s">
        <v>289</v>
      </c>
      <c r="EHO1543" s="229" t="s">
        <v>35</v>
      </c>
      <c r="EHP1543" s="229" t="s">
        <v>27</v>
      </c>
      <c r="EHQ1543" s="229" t="s">
        <v>87</v>
      </c>
      <c r="EHR1543" s="229" t="s">
        <v>1400</v>
      </c>
      <c r="EHS1543" s="229" t="s">
        <v>254</v>
      </c>
      <c r="EHT1543" s="229" t="s">
        <v>3981</v>
      </c>
      <c r="EHU1543" s="229" t="s">
        <v>222</v>
      </c>
      <c r="EHV1543" s="229" t="s">
        <v>223</v>
      </c>
      <c r="EHW1543" s="229" t="s">
        <v>172</v>
      </c>
      <c r="EHX1543" s="229" t="s">
        <v>289</v>
      </c>
      <c r="EHY1543" s="229" t="s">
        <v>227</v>
      </c>
      <c r="EIC1543" s="229">
        <v>2024</v>
      </c>
      <c r="EID1543" s="229" t="s">
        <v>57</v>
      </c>
      <c r="EIE1543" s="229" t="s">
        <v>3971</v>
      </c>
      <c r="EIF1543" s="229">
        <v>12987541</v>
      </c>
      <c r="EIG1543" s="229" t="s">
        <v>3974</v>
      </c>
      <c r="EIH1543" s="229" t="s">
        <v>310</v>
      </c>
      <c r="EII1543" s="229" t="s">
        <v>3975</v>
      </c>
      <c r="EIJ1543" s="229" t="s">
        <v>3976</v>
      </c>
      <c r="EIK1543" s="229" t="s">
        <v>52</v>
      </c>
      <c r="EIL1543" s="229" t="s">
        <v>3977</v>
      </c>
      <c r="EIN1543" s="229" t="s">
        <v>3978</v>
      </c>
      <c r="EIO1543" s="229" t="s">
        <v>945</v>
      </c>
      <c r="EIP1543" s="229" t="s">
        <v>466</v>
      </c>
      <c r="EIQ1543" s="229" t="s">
        <v>3979</v>
      </c>
      <c r="EIR1543" s="229" t="s">
        <v>3980</v>
      </c>
      <c r="EIS1543" s="229" t="s">
        <v>412</v>
      </c>
      <c r="EIT1543" s="229" t="s">
        <v>289</v>
      </c>
      <c r="EIU1543" s="229" t="s">
        <v>35</v>
      </c>
      <c r="EIV1543" s="229" t="s">
        <v>27</v>
      </c>
      <c r="EIW1543" s="229" t="s">
        <v>87</v>
      </c>
      <c r="EIX1543" s="229" t="s">
        <v>1400</v>
      </c>
      <c r="EIY1543" s="229" t="s">
        <v>254</v>
      </c>
      <c r="EIZ1543" s="229" t="s">
        <v>3981</v>
      </c>
      <c r="EJA1543" s="229" t="s">
        <v>222</v>
      </c>
      <c r="EJB1543" s="229" t="s">
        <v>223</v>
      </c>
      <c r="EJC1543" s="229" t="s">
        <v>172</v>
      </c>
      <c r="EJD1543" s="229" t="s">
        <v>289</v>
      </c>
      <c r="EJE1543" s="229" t="s">
        <v>227</v>
      </c>
      <c r="EJI1543" s="229">
        <v>2024</v>
      </c>
      <c r="EJJ1543" s="229" t="s">
        <v>57</v>
      </c>
      <c r="EJK1543" s="229" t="s">
        <v>3971</v>
      </c>
      <c r="EJL1543" s="229">
        <v>12987541</v>
      </c>
      <c r="EJM1543" s="229" t="s">
        <v>3974</v>
      </c>
      <c r="EJN1543" s="229" t="s">
        <v>310</v>
      </c>
      <c r="EJO1543" s="229" t="s">
        <v>3975</v>
      </c>
      <c r="EJP1543" s="229" t="s">
        <v>3976</v>
      </c>
      <c r="EJQ1543" s="229" t="s">
        <v>52</v>
      </c>
      <c r="EJR1543" s="229" t="s">
        <v>3977</v>
      </c>
      <c r="EJT1543" s="229" t="s">
        <v>3978</v>
      </c>
      <c r="EJU1543" s="229" t="s">
        <v>945</v>
      </c>
      <c r="EJV1543" s="229" t="s">
        <v>466</v>
      </c>
      <c r="EJW1543" s="229" t="s">
        <v>3979</v>
      </c>
      <c r="EJX1543" s="229" t="s">
        <v>3980</v>
      </c>
      <c r="EJY1543" s="229" t="s">
        <v>412</v>
      </c>
      <c r="EJZ1543" s="229" t="s">
        <v>289</v>
      </c>
      <c r="EKA1543" s="229" t="s">
        <v>35</v>
      </c>
      <c r="EKB1543" s="229" t="s">
        <v>27</v>
      </c>
      <c r="EKC1543" s="229" t="s">
        <v>87</v>
      </c>
      <c r="EKD1543" s="229" t="s">
        <v>1400</v>
      </c>
      <c r="EKE1543" s="229" t="s">
        <v>254</v>
      </c>
      <c r="EKF1543" s="229" t="s">
        <v>3981</v>
      </c>
      <c r="EKG1543" s="229" t="s">
        <v>222</v>
      </c>
      <c r="EKH1543" s="229" t="s">
        <v>223</v>
      </c>
      <c r="EKI1543" s="229" t="s">
        <v>172</v>
      </c>
      <c r="EKJ1543" s="229" t="s">
        <v>289</v>
      </c>
      <c r="EKK1543" s="229" t="s">
        <v>227</v>
      </c>
      <c r="EKO1543" s="229">
        <v>2024</v>
      </c>
      <c r="EKP1543" s="229" t="s">
        <v>57</v>
      </c>
      <c r="EKQ1543" s="229" t="s">
        <v>3971</v>
      </c>
      <c r="EKR1543" s="229">
        <v>12987541</v>
      </c>
      <c r="EKS1543" s="229" t="s">
        <v>3974</v>
      </c>
      <c r="EKT1543" s="229" t="s">
        <v>310</v>
      </c>
      <c r="EKU1543" s="229" t="s">
        <v>3975</v>
      </c>
      <c r="EKV1543" s="229" t="s">
        <v>3976</v>
      </c>
      <c r="EKW1543" s="229" t="s">
        <v>52</v>
      </c>
      <c r="EKX1543" s="229" t="s">
        <v>3977</v>
      </c>
      <c r="EKZ1543" s="229" t="s">
        <v>3978</v>
      </c>
      <c r="ELA1543" s="229" t="s">
        <v>945</v>
      </c>
      <c r="ELB1543" s="229" t="s">
        <v>466</v>
      </c>
      <c r="ELC1543" s="229" t="s">
        <v>3979</v>
      </c>
      <c r="ELD1543" s="229" t="s">
        <v>3980</v>
      </c>
      <c r="ELE1543" s="229" t="s">
        <v>412</v>
      </c>
      <c r="ELF1543" s="229" t="s">
        <v>289</v>
      </c>
      <c r="ELG1543" s="229" t="s">
        <v>35</v>
      </c>
      <c r="ELH1543" s="229" t="s">
        <v>27</v>
      </c>
      <c r="ELI1543" s="229" t="s">
        <v>87</v>
      </c>
      <c r="ELJ1543" s="229" t="s">
        <v>1400</v>
      </c>
      <c r="ELK1543" s="229" t="s">
        <v>254</v>
      </c>
      <c r="ELL1543" s="229" t="s">
        <v>3981</v>
      </c>
      <c r="ELM1543" s="229" t="s">
        <v>222</v>
      </c>
      <c r="ELN1543" s="229" t="s">
        <v>223</v>
      </c>
      <c r="ELO1543" s="229" t="s">
        <v>172</v>
      </c>
      <c r="ELP1543" s="229" t="s">
        <v>289</v>
      </c>
      <c r="ELQ1543" s="229" t="s">
        <v>227</v>
      </c>
      <c r="ELU1543" s="229">
        <v>2024</v>
      </c>
      <c r="ELV1543" s="229" t="s">
        <v>57</v>
      </c>
      <c r="ELW1543" s="229" t="s">
        <v>3971</v>
      </c>
      <c r="ELX1543" s="229">
        <v>12987541</v>
      </c>
      <c r="ELY1543" s="229" t="s">
        <v>3974</v>
      </c>
      <c r="ELZ1543" s="229" t="s">
        <v>310</v>
      </c>
      <c r="EMA1543" s="229" t="s">
        <v>3975</v>
      </c>
      <c r="EMB1543" s="229" t="s">
        <v>3976</v>
      </c>
      <c r="EMC1543" s="229" t="s">
        <v>52</v>
      </c>
      <c r="EMD1543" s="229" t="s">
        <v>3977</v>
      </c>
      <c r="EMF1543" s="229" t="s">
        <v>3978</v>
      </c>
      <c r="EMG1543" s="229" t="s">
        <v>945</v>
      </c>
      <c r="EMH1543" s="229" t="s">
        <v>466</v>
      </c>
      <c r="EMI1543" s="229" t="s">
        <v>3979</v>
      </c>
      <c r="EMJ1543" s="229" t="s">
        <v>3980</v>
      </c>
      <c r="EMK1543" s="229" t="s">
        <v>412</v>
      </c>
      <c r="EML1543" s="229" t="s">
        <v>289</v>
      </c>
      <c r="EMM1543" s="229" t="s">
        <v>35</v>
      </c>
      <c r="EMN1543" s="229" t="s">
        <v>27</v>
      </c>
      <c r="EMO1543" s="229" t="s">
        <v>87</v>
      </c>
      <c r="EMP1543" s="229" t="s">
        <v>1400</v>
      </c>
      <c r="EMQ1543" s="229" t="s">
        <v>254</v>
      </c>
      <c r="EMR1543" s="229" t="s">
        <v>3981</v>
      </c>
      <c r="EMS1543" s="229" t="s">
        <v>222</v>
      </c>
      <c r="EMT1543" s="229" t="s">
        <v>223</v>
      </c>
      <c r="EMU1543" s="229" t="s">
        <v>172</v>
      </c>
      <c r="EMV1543" s="229" t="s">
        <v>289</v>
      </c>
      <c r="EMW1543" s="229" t="s">
        <v>227</v>
      </c>
      <c r="ENA1543" s="229">
        <v>2024</v>
      </c>
      <c r="ENB1543" s="229" t="s">
        <v>57</v>
      </c>
      <c r="ENC1543" s="229" t="s">
        <v>3971</v>
      </c>
      <c r="END1543" s="229">
        <v>12987541</v>
      </c>
      <c r="ENE1543" s="229" t="s">
        <v>3974</v>
      </c>
      <c r="ENF1543" s="229" t="s">
        <v>310</v>
      </c>
      <c r="ENG1543" s="229" t="s">
        <v>3975</v>
      </c>
      <c r="ENH1543" s="229" t="s">
        <v>3976</v>
      </c>
      <c r="ENI1543" s="229" t="s">
        <v>52</v>
      </c>
      <c r="ENJ1543" s="229" t="s">
        <v>3977</v>
      </c>
      <c r="ENL1543" s="229" t="s">
        <v>3978</v>
      </c>
      <c r="ENM1543" s="229" t="s">
        <v>945</v>
      </c>
      <c r="ENN1543" s="229" t="s">
        <v>466</v>
      </c>
      <c r="ENO1543" s="229" t="s">
        <v>3979</v>
      </c>
      <c r="ENP1543" s="229" t="s">
        <v>3980</v>
      </c>
      <c r="ENQ1543" s="229" t="s">
        <v>412</v>
      </c>
      <c r="ENR1543" s="229" t="s">
        <v>289</v>
      </c>
      <c r="ENS1543" s="229" t="s">
        <v>35</v>
      </c>
      <c r="ENT1543" s="229" t="s">
        <v>27</v>
      </c>
      <c r="ENU1543" s="229" t="s">
        <v>87</v>
      </c>
      <c r="ENV1543" s="229" t="s">
        <v>1400</v>
      </c>
      <c r="ENW1543" s="229" t="s">
        <v>254</v>
      </c>
      <c r="ENX1543" s="229" t="s">
        <v>3981</v>
      </c>
      <c r="ENY1543" s="229" t="s">
        <v>222</v>
      </c>
      <c r="ENZ1543" s="229" t="s">
        <v>223</v>
      </c>
      <c r="EOA1543" s="229" t="s">
        <v>172</v>
      </c>
      <c r="EOB1543" s="229" t="s">
        <v>289</v>
      </c>
      <c r="EOC1543" s="229" t="s">
        <v>227</v>
      </c>
      <c r="EOG1543" s="229">
        <v>2024</v>
      </c>
      <c r="EOH1543" s="229" t="s">
        <v>57</v>
      </c>
      <c r="EOI1543" s="229" t="s">
        <v>3971</v>
      </c>
      <c r="EOJ1543" s="229">
        <v>12987541</v>
      </c>
      <c r="EOK1543" s="229" t="s">
        <v>3974</v>
      </c>
      <c r="EOL1543" s="229" t="s">
        <v>310</v>
      </c>
      <c r="EOM1543" s="229" t="s">
        <v>3975</v>
      </c>
      <c r="EON1543" s="229" t="s">
        <v>3976</v>
      </c>
      <c r="EOO1543" s="229" t="s">
        <v>52</v>
      </c>
      <c r="EOP1543" s="229" t="s">
        <v>3977</v>
      </c>
      <c r="EOR1543" s="229" t="s">
        <v>3978</v>
      </c>
      <c r="EOS1543" s="229" t="s">
        <v>945</v>
      </c>
      <c r="EOT1543" s="229" t="s">
        <v>466</v>
      </c>
      <c r="EOU1543" s="229" t="s">
        <v>3979</v>
      </c>
      <c r="EOV1543" s="229" t="s">
        <v>3980</v>
      </c>
      <c r="EOW1543" s="229" t="s">
        <v>412</v>
      </c>
      <c r="EOX1543" s="229" t="s">
        <v>289</v>
      </c>
      <c r="EOY1543" s="229" t="s">
        <v>35</v>
      </c>
      <c r="EOZ1543" s="229" t="s">
        <v>27</v>
      </c>
      <c r="EPA1543" s="229" t="s">
        <v>87</v>
      </c>
      <c r="EPB1543" s="229" t="s">
        <v>1400</v>
      </c>
      <c r="EPC1543" s="229" t="s">
        <v>254</v>
      </c>
      <c r="EPD1543" s="229" t="s">
        <v>3981</v>
      </c>
      <c r="EPE1543" s="229" t="s">
        <v>222</v>
      </c>
      <c r="EPF1543" s="229" t="s">
        <v>223</v>
      </c>
      <c r="EPG1543" s="229" t="s">
        <v>172</v>
      </c>
      <c r="EPH1543" s="229" t="s">
        <v>289</v>
      </c>
      <c r="EPI1543" s="229" t="s">
        <v>227</v>
      </c>
      <c r="EPM1543" s="229">
        <v>2024</v>
      </c>
      <c r="EPN1543" s="229" t="s">
        <v>57</v>
      </c>
      <c r="EPO1543" s="229" t="s">
        <v>3971</v>
      </c>
      <c r="EPP1543" s="229">
        <v>12987541</v>
      </c>
      <c r="EPQ1543" s="229" t="s">
        <v>3974</v>
      </c>
      <c r="EPR1543" s="229" t="s">
        <v>310</v>
      </c>
      <c r="EPS1543" s="229" t="s">
        <v>3975</v>
      </c>
      <c r="EPT1543" s="229" t="s">
        <v>3976</v>
      </c>
      <c r="EPU1543" s="229" t="s">
        <v>52</v>
      </c>
      <c r="EPV1543" s="229" t="s">
        <v>3977</v>
      </c>
      <c r="EPX1543" s="229" t="s">
        <v>3978</v>
      </c>
      <c r="EPY1543" s="229" t="s">
        <v>945</v>
      </c>
      <c r="EPZ1543" s="229" t="s">
        <v>466</v>
      </c>
      <c r="EQA1543" s="229" t="s">
        <v>3979</v>
      </c>
      <c r="EQB1543" s="229" t="s">
        <v>3980</v>
      </c>
      <c r="EQC1543" s="229" t="s">
        <v>412</v>
      </c>
      <c r="EQD1543" s="229" t="s">
        <v>289</v>
      </c>
      <c r="EQE1543" s="229" t="s">
        <v>35</v>
      </c>
      <c r="EQF1543" s="229" t="s">
        <v>27</v>
      </c>
      <c r="EQG1543" s="229" t="s">
        <v>87</v>
      </c>
      <c r="EQH1543" s="229" t="s">
        <v>1400</v>
      </c>
      <c r="EQI1543" s="229" t="s">
        <v>254</v>
      </c>
      <c r="EQJ1543" s="229" t="s">
        <v>3981</v>
      </c>
      <c r="EQK1543" s="229" t="s">
        <v>222</v>
      </c>
      <c r="EQL1543" s="229" t="s">
        <v>223</v>
      </c>
      <c r="EQM1543" s="229" t="s">
        <v>172</v>
      </c>
      <c r="EQN1543" s="229" t="s">
        <v>289</v>
      </c>
      <c r="EQO1543" s="229" t="s">
        <v>227</v>
      </c>
      <c r="EQS1543" s="229">
        <v>2024</v>
      </c>
      <c r="EQT1543" s="229" t="s">
        <v>57</v>
      </c>
      <c r="EQU1543" s="229" t="s">
        <v>3971</v>
      </c>
      <c r="EQV1543" s="229">
        <v>12987541</v>
      </c>
      <c r="EQW1543" s="229" t="s">
        <v>3974</v>
      </c>
      <c r="EQX1543" s="229" t="s">
        <v>310</v>
      </c>
      <c r="EQY1543" s="229" t="s">
        <v>3975</v>
      </c>
      <c r="EQZ1543" s="229" t="s">
        <v>3976</v>
      </c>
      <c r="ERA1543" s="229" t="s">
        <v>52</v>
      </c>
      <c r="ERB1543" s="229" t="s">
        <v>3977</v>
      </c>
      <c r="ERD1543" s="229" t="s">
        <v>3978</v>
      </c>
      <c r="ERE1543" s="229" t="s">
        <v>945</v>
      </c>
      <c r="ERF1543" s="229" t="s">
        <v>466</v>
      </c>
      <c r="ERG1543" s="229" t="s">
        <v>3979</v>
      </c>
      <c r="ERH1543" s="229" t="s">
        <v>3980</v>
      </c>
      <c r="ERI1543" s="229" t="s">
        <v>412</v>
      </c>
      <c r="ERJ1543" s="229" t="s">
        <v>289</v>
      </c>
      <c r="ERK1543" s="229" t="s">
        <v>35</v>
      </c>
      <c r="ERL1543" s="229" t="s">
        <v>27</v>
      </c>
      <c r="ERM1543" s="229" t="s">
        <v>87</v>
      </c>
      <c r="ERN1543" s="229" t="s">
        <v>1400</v>
      </c>
      <c r="ERO1543" s="229" t="s">
        <v>254</v>
      </c>
      <c r="ERP1543" s="229" t="s">
        <v>3981</v>
      </c>
      <c r="ERQ1543" s="229" t="s">
        <v>222</v>
      </c>
      <c r="ERR1543" s="229" t="s">
        <v>223</v>
      </c>
      <c r="ERS1543" s="229" t="s">
        <v>172</v>
      </c>
      <c r="ERT1543" s="229" t="s">
        <v>289</v>
      </c>
      <c r="ERU1543" s="229" t="s">
        <v>227</v>
      </c>
      <c r="ERY1543" s="229">
        <v>2024</v>
      </c>
      <c r="ERZ1543" s="229" t="s">
        <v>57</v>
      </c>
      <c r="ESA1543" s="229" t="s">
        <v>3971</v>
      </c>
      <c r="ESB1543" s="229">
        <v>12987541</v>
      </c>
      <c r="ESC1543" s="229" t="s">
        <v>3974</v>
      </c>
      <c r="ESD1543" s="229" t="s">
        <v>310</v>
      </c>
      <c r="ESE1543" s="229" t="s">
        <v>3975</v>
      </c>
      <c r="ESF1543" s="229" t="s">
        <v>3976</v>
      </c>
      <c r="ESG1543" s="229" t="s">
        <v>52</v>
      </c>
      <c r="ESH1543" s="229" t="s">
        <v>3977</v>
      </c>
      <c r="ESJ1543" s="229" t="s">
        <v>3978</v>
      </c>
      <c r="ESK1543" s="229" t="s">
        <v>945</v>
      </c>
      <c r="ESL1543" s="229" t="s">
        <v>466</v>
      </c>
      <c r="ESM1543" s="229" t="s">
        <v>3979</v>
      </c>
      <c r="ESN1543" s="229" t="s">
        <v>3980</v>
      </c>
      <c r="ESO1543" s="229" t="s">
        <v>412</v>
      </c>
      <c r="ESP1543" s="229" t="s">
        <v>289</v>
      </c>
      <c r="ESQ1543" s="229" t="s">
        <v>35</v>
      </c>
      <c r="ESR1543" s="229" t="s">
        <v>27</v>
      </c>
      <c r="ESS1543" s="229" t="s">
        <v>87</v>
      </c>
      <c r="EST1543" s="229" t="s">
        <v>1400</v>
      </c>
      <c r="ESU1543" s="229" t="s">
        <v>254</v>
      </c>
      <c r="ESV1543" s="229" t="s">
        <v>3981</v>
      </c>
      <c r="ESW1543" s="229" t="s">
        <v>222</v>
      </c>
      <c r="ESX1543" s="229" t="s">
        <v>223</v>
      </c>
      <c r="ESY1543" s="229" t="s">
        <v>172</v>
      </c>
      <c r="ESZ1543" s="229" t="s">
        <v>289</v>
      </c>
      <c r="ETA1543" s="229" t="s">
        <v>227</v>
      </c>
      <c r="ETE1543" s="229">
        <v>2024</v>
      </c>
      <c r="ETF1543" s="229" t="s">
        <v>57</v>
      </c>
      <c r="ETG1543" s="229" t="s">
        <v>3971</v>
      </c>
      <c r="ETH1543" s="229">
        <v>12987541</v>
      </c>
      <c r="ETI1543" s="229" t="s">
        <v>3974</v>
      </c>
      <c r="ETJ1543" s="229" t="s">
        <v>310</v>
      </c>
      <c r="ETK1543" s="229" t="s">
        <v>3975</v>
      </c>
      <c r="ETL1543" s="229" t="s">
        <v>3976</v>
      </c>
      <c r="ETM1543" s="229" t="s">
        <v>52</v>
      </c>
      <c r="ETN1543" s="229" t="s">
        <v>3977</v>
      </c>
      <c r="ETP1543" s="229" t="s">
        <v>3978</v>
      </c>
      <c r="ETQ1543" s="229" t="s">
        <v>945</v>
      </c>
      <c r="ETR1543" s="229" t="s">
        <v>466</v>
      </c>
      <c r="ETS1543" s="229" t="s">
        <v>3979</v>
      </c>
      <c r="ETT1543" s="229" t="s">
        <v>3980</v>
      </c>
      <c r="ETU1543" s="229" t="s">
        <v>412</v>
      </c>
      <c r="ETV1543" s="229" t="s">
        <v>289</v>
      </c>
      <c r="ETW1543" s="229" t="s">
        <v>35</v>
      </c>
      <c r="ETX1543" s="229" t="s">
        <v>27</v>
      </c>
      <c r="ETY1543" s="229" t="s">
        <v>87</v>
      </c>
      <c r="ETZ1543" s="229" t="s">
        <v>1400</v>
      </c>
      <c r="EUA1543" s="229" t="s">
        <v>254</v>
      </c>
      <c r="EUB1543" s="229" t="s">
        <v>3981</v>
      </c>
      <c r="EUC1543" s="229" t="s">
        <v>222</v>
      </c>
      <c r="EUD1543" s="229" t="s">
        <v>223</v>
      </c>
      <c r="EUE1543" s="229" t="s">
        <v>172</v>
      </c>
      <c r="EUF1543" s="229" t="s">
        <v>289</v>
      </c>
      <c r="EUG1543" s="229" t="s">
        <v>227</v>
      </c>
      <c r="EUK1543" s="229">
        <v>2024</v>
      </c>
      <c r="EUL1543" s="229" t="s">
        <v>57</v>
      </c>
      <c r="EUM1543" s="229" t="s">
        <v>3971</v>
      </c>
      <c r="EUN1543" s="229">
        <v>12987541</v>
      </c>
      <c r="EUO1543" s="229" t="s">
        <v>3974</v>
      </c>
      <c r="EUP1543" s="229" t="s">
        <v>310</v>
      </c>
      <c r="EUQ1543" s="229" t="s">
        <v>3975</v>
      </c>
      <c r="EUR1543" s="229" t="s">
        <v>3976</v>
      </c>
      <c r="EUS1543" s="229" t="s">
        <v>52</v>
      </c>
      <c r="EUT1543" s="229" t="s">
        <v>3977</v>
      </c>
      <c r="EUV1543" s="229" t="s">
        <v>3978</v>
      </c>
      <c r="EUW1543" s="229" t="s">
        <v>945</v>
      </c>
      <c r="EUX1543" s="229" t="s">
        <v>466</v>
      </c>
      <c r="EUY1543" s="229" t="s">
        <v>3979</v>
      </c>
      <c r="EUZ1543" s="229" t="s">
        <v>3980</v>
      </c>
      <c r="EVA1543" s="229" t="s">
        <v>412</v>
      </c>
      <c r="EVB1543" s="229" t="s">
        <v>289</v>
      </c>
      <c r="EVC1543" s="229" t="s">
        <v>35</v>
      </c>
      <c r="EVD1543" s="229" t="s">
        <v>27</v>
      </c>
      <c r="EVE1543" s="229" t="s">
        <v>87</v>
      </c>
      <c r="EVF1543" s="229" t="s">
        <v>1400</v>
      </c>
      <c r="EVG1543" s="229" t="s">
        <v>254</v>
      </c>
      <c r="EVH1543" s="229" t="s">
        <v>3981</v>
      </c>
      <c r="EVI1543" s="229" t="s">
        <v>222</v>
      </c>
      <c r="EVJ1543" s="229" t="s">
        <v>223</v>
      </c>
      <c r="EVK1543" s="229" t="s">
        <v>172</v>
      </c>
      <c r="EVL1543" s="229" t="s">
        <v>289</v>
      </c>
      <c r="EVM1543" s="229" t="s">
        <v>227</v>
      </c>
      <c r="EVQ1543" s="229">
        <v>2024</v>
      </c>
      <c r="EVR1543" s="229" t="s">
        <v>57</v>
      </c>
      <c r="EVS1543" s="229" t="s">
        <v>3971</v>
      </c>
      <c r="EVT1543" s="229">
        <v>12987541</v>
      </c>
      <c r="EVU1543" s="229" t="s">
        <v>3974</v>
      </c>
      <c r="EVV1543" s="229" t="s">
        <v>310</v>
      </c>
      <c r="EVW1543" s="229" t="s">
        <v>3975</v>
      </c>
      <c r="EVX1543" s="229" t="s">
        <v>3976</v>
      </c>
      <c r="EVY1543" s="229" t="s">
        <v>52</v>
      </c>
      <c r="EVZ1543" s="229" t="s">
        <v>3977</v>
      </c>
      <c r="EWB1543" s="229" t="s">
        <v>3978</v>
      </c>
      <c r="EWC1543" s="229" t="s">
        <v>945</v>
      </c>
      <c r="EWD1543" s="229" t="s">
        <v>466</v>
      </c>
      <c r="EWE1543" s="229" t="s">
        <v>3979</v>
      </c>
      <c r="EWF1543" s="229" t="s">
        <v>3980</v>
      </c>
      <c r="EWG1543" s="229" t="s">
        <v>412</v>
      </c>
      <c r="EWH1543" s="229" t="s">
        <v>289</v>
      </c>
      <c r="EWI1543" s="229" t="s">
        <v>35</v>
      </c>
      <c r="EWJ1543" s="229" t="s">
        <v>27</v>
      </c>
      <c r="EWK1543" s="229" t="s">
        <v>87</v>
      </c>
      <c r="EWL1543" s="229" t="s">
        <v>1400</v>
      </c>
      <c r="EWM1543" s="229" t="s">
        <v>254</v>
      </c>
      <c r="EWN1543" s="229" t="s">
        <v>3981</v>
      </c>
      <c r="EWO1543" s="229" t="s">
        <v>222</v>
      </c>
      <c r="EWP1543" s="229" t="s">
        <v>223</v>
      </c>
      <c r="EWQ1543" s="229" t="s">
        <v>172</v>
      </c>
      <c r="EWR1543" s="229" t="s">
        <v>289</v>
      </c>
      <c r="EWS1543" s="229" t="s">
        <v>227</v>
      </c>
      <c r="EWW1543" s="229">
        <v>2024</v>
      </c>
      <c r="EWX1543" s="229" t="s">
        <v>57</v>
      </c>
      <c r="EWY1543" s="229" t="s">
        <v>3971</v>
      </c>
      <c r="EWZ1543" s="229">
        <v>12987541</v>
      </c>
      <c r="EXA1543" s="229" t="s">
        <v>3974</v>
      </c>
      <c r="EXB1543" s="229" t="s">
        <v>310</v>
      </c>
      <c r="EXC1543" s="229" t="s">
        <v>3975</v>
      </c>
      <c r="EXD1543" s="229" t="s">
        <v>3976</v>
      </c>
      <c r="EXE1543" s="229" t="s">
        <v>52</v>
      </c>
      <c r="EXF1543" s="229" t="s">
        <v>3977</v>
      </c>
      <c r="EXH1543" s="229" t="s">
        <v>3978</v>
      </c>
      <c r="EXI1543" s="229" t="s">
        <v>945</v>
      </c>
      <c r="EXJ1543" s="229" t="s">
        <v>466</v>
      </c>
      <c r="EXK1543" s="229" t="s">
        <v>3979</v>
      </c>
      <c r="EXL1543" s="229" t="s">
        <v>3980</v>
      </c>
      <c r="EXM1543" s="229" t="s">
        <v>412</v>
      </c>
      <c r="EXN1543" s="229" t="s">
        <v>289</v>
      </c>
      <c r="EXO1543" s="229" t="s">
        <v>35</v>
      </c>
      <c r="EXP1543" s="229" t="s">
        <v>27</v>
      </c>
      <c r="EXQ1543" s="229" t="s">
        <v>87</v>
      </c>
      <c r="EXR1543" s="229" t="s">
        <v>1400</v>
      </c>
      <c r="EXS1543" s="229" t="s">
        <v>254</v>
      </c>
      <c r="EXT1543" s="229" t="s">
        <v>3981</v>
      </c>
      <c r="EXU1543" s="229" t="s">
        <v>222</v>
      </c>
      <c r="EXV1543" s="229" t="s">
        <v>223</v>
      </c>
      <c r="EXW1543" s="229" t="s">
        <v>172</v>
      </c>
      <c r="EXX1543" s="229" t="s">
        <v>289</v>
      </c>
      <c r="EXY1543" s="229" t="s">
        <v>227</v>
      </c>
      <c r="EYC1543" s="229">
        <v>2024</v>
      </c>
      <c r="EYD1543" s="229" t="s">
        <v>57</v>
      </c>
      <c r="EYE1543" s="229" t="s">
        <v>3971</v>
      </c>
      <c r="EYF1543" s="229">
        <v>12987541</v>
      </c>
      <c r="EYG1543" s="229" t="s">
        <v>3974</v>
      </c>
      <c r="EYH1543" s="229" t="s">
        <v>310</v>
      </c>
      <c r="EYI1543" s="229" t="s">
        <v>3975</v>
      </c>
      <c r="EYJ1543" s="229" t="s">
        <v>3976</v>
      </c>
      <c r="EYK1543" s="229" t="s">
        <v>52</v>
      </c>
      <c r="EYL1543" s="229" t="s">
        <v>3977</v>
      </c>
      <c r="EYN1543" s="229" t="s">
        <v>3978</v>
      </c>
      <c r="EYO1543" s="229" t="s">
        <v>945</v>
      </c>
      <c r="EYP1543" s="229" t="s">
        <v>466</v>
      </c>
      <c r="EYQ1543" s="229" t="s">
        <v>3979</v>
      </c>
      <c r="EYR1543" s="229" t="s">
        <v>3980</v>
      </c>
      <c r="EYS1543" s="229" t="s">
        <v>412</v>
      </c>
      <c r="EYT1543" s="229" t="s">
        <v>289</v>
      </c>
      <c r="EYU1543" s="229" t="s">
        <v>35</v>
      </c>
      <c r="EYV1543" s="229" t="s">
        <v>27</v>
      </c>
      <c r="EYW1543" s="229" t="s">
        <v>87</v>
      </c>
      <c r="EYX1543" s="229" t="s">
        <v>1400</v>
      </c>
      <c r="EYY1543" s="229" t="s">
        <v>254</v>
      </c>
      <c r="EYZ1543" s="229" t="s">
        <v>3981</v>
      </c>
      <c r="EZA1543" s="229" t="s">
        <v>222</v>
      </c>
      <c r="EZB1543" s="229" t="s">
        <v>223</v>
      </c>
      <c r="EZC1543" s="229" t="s">
        <v>172</v>
      </c>
      <c r="EZD1543" s="229" t="s">
        <v>289</v>
      </c>
      <c r="EZE1543" s="229" t="s">
        <v>227</v>
      </c>
      <c r="EZI1543" s="229">
        <v>2024</v>
      </c>
      <c r="EZJ1543" s="229" t="s">
        <v>57</v>
      </c>
      <c r="EZK1543" s="229" t="s">
        <v>3971</v>
      </c>
      <c r="EZL1543" s="229">
        <v>12987541</v>
      </c>
      <c r="EZM1543" s="229" t="s">
        <v>3974</v>
      </c>
      <c r="EZN1543" s="229" t="s">
        <v>310</v>
      </c>
      <c r="EZO1543" s="229" t="s">
        <v>3975</v>
      </c>
      <c r="EZP1543" s="229" t="s">
        <v>3976</v>
      </c>
      <c r="EZQ1543" s="229" t="s">
        <v>52</v>
      </c>
      <c r="EZR1543" s="229" t="s">
        <v>3977</v>
      </c>
      <c r="EZT1543" s="229" t="s">
        <v>3978</v>
      </c>
      <c r="EZU1543" s="229" t="s">
        <v>945</v>
      </c>
      <c r="EZV1543" s="229" t="s">
        <v>466</v>
      </c>
      <c r="EZW1543" s="229" t="s">
        <v>3979</v>
      </c>
      <c r="EZX1543" s="229" t="s">
        <v>3980</v>
      </c>
      <c r="EZY1543" s="229" t="s">
        <v>412</v>
      </c>
      <c r="EZZ1543" s="229" t="s">
        <v>289</v>
      </c>
      <c r="FAA1543" s="229" t="s">
        <v>35</v>
      </c>
      <c r="FAB1543" s="229" t="s">
        <v>27</v>
      </c>
      <c r="FAC1543" s="229" t="s">
        <v>87</v>
      </c>
      <c r="FAD1543" s="229" t="s">
        <v>1400</v>
      </c>
      <c r="FAE1543" s="229" t="s">
        <v>254</v>
      </c>
      <c r="FAF1543" s="229" t="s">
        <v>3981</v>
      </c>
      <c r="FAG1543" s="229" t="s">
        <v>222</v>
      </c>
      <c r="FAH1543" s="229" t="s">
        <v>223</v>
      </c>
      <c r="FAI1543" s="229" t="s">
        <v>172</v>
      </c>
      <c r="FAJ1543" s="229" t="s">
        <v>289</v>
      </c>
      <c r="FAK1543" s="229" t="s">
        <v>227</v>
      </c>
      <c r="FAO1543" s="229">
        <v>2024</v>
      </c>
      <c r="FAP1543" s="229" t="s">
        <v>57</v>
      </c>
      <c r="FAQ1543" s="229" t="s">
        <v>3971</v>
      </c>
      <c r="FAR1543" s="229">
        <v>12987541</v>
      </c>
      <c r="FAS1543" s="229" t="s">
        <v>3974</v>
      </c>
      <c r="FAT1543" s="229" t="s">
        <v>310</v>
      </c>
      <c r="FAU1543" s="229" t="s">
        <v>3975</v>
      </c>
      <c r="FAV1543" s="229" t="s">
        <v>3976</v>
      </c>
      <c r="FAW1543" s="229" t="s">
        <v>52</v>
      </c>
      <c r="FAX1543" s="229" t="s">
        <v>3977</v>
      </c>
      <c r="FAZ1543" s="229" t="s">
        <v>3978</v>
      </c>
      <c r="FBA1543" s="229" t="s">
        <v>945</v>
      </c>
      <c r="FBB1543" s="229" t="s">
        <v>466</v>
      </c>
      <c r="FBC1543" s="229" t="s">
        <v>3979</v>
      </c>
      <c r="FBD1543" s="229" t="s">
        <v>3980</v>
      </c>
      <c r="FBE1543" s="229" t="s">
        <v>412</v>
      </c>
      <c r="FBF1543" s="229" t="s">
        <v>289</v>
      </c>
      <c r="FBG1543" s="229" t="s">
        <v>35</v>
      </c>
      <c r="FBH1543" s="229" t="s">
        <v>27</v>
      </c>
      <c r="FBI1543" s="229" t="s">
        <v>87</v>
      </c>
      <c r="FBJ1543" s="229" t="s">
        <v>1400</v>
      </c>
      <c r="FBK1543" s="229" t="s">
        <v>254</v>
      </c>
      <c r="FBL1543" s="229" t="s">
        <v>3981</v>
      </c>
      <c r="FBM1543" s="229" t="s">
        <v>222</v>
      </c>
      <c r="FBN1543" s="229" t="s">
        <v>223</v>
      </c>
      <c r="FBO1543" s="229" t="s">
        <v>172</v>
      </c>
      <c r="FBP1543" s="229" t="s">
        <v>289</v>
      </c>
      <c r="FBQ1543" s="229" t="s">
        <v>227</v>
      </c>
      <c r="FBU1543" s="229">
        <v>2024</v>
      </c>
      <c r="FBV1543" s="229" t="s">
        <v>57</v>
      </c>
      <c r="FBW1543" s="229" t="s">
        <v>3971</v>
      </c>
      <c r="FBX1543" s="229">
        <v>12987541</v>
      </c>
      <c r="FBY1543" s="229" t="s">
        <v>3974</v>
      </c>
      <c r="FBZ1543" s="229" t="s">
        <v>310</v>
      </c>
      <c r="FCA1543" s="229" t="s">
        <v>3975</v>
      </c>
      <c r="FCB1543" s="229" t="s">
        <v>3976</v>
      </c>
      <c r="FCC1543" s="229" t="s">
        <v>52</v>
      </c>
      <c r="FCD1543" s="229" t="s">
        <v>3977</v>
      </c>
      <c r="FCF1543" s="229" t="s">
        <v>3978</v>
      </c>
      <c r="FCG1543" s="229" t="s">
        <v>945</v>
      </c>
      <c r="FCH1543" s="229" t="s">
        <v>466</v>
      </c>
      <c r="FCI1543" s="229" t="s">
        <v>3979</v>
      </c>
      <c r="FCJ1543" s="229" t="s">
        <v>3980</v>
      </c>
      <c r="FCK1543" s="229" t="s">
        <v>412</v>
      </c>
      <c r="FCL1543" s="229" t="s">
        <v>289</v>
      </c>
      <c r="FCM1543" s="229" t="s">
        <v>35</v>
      </c>
      <c r="FCN1543" s="229" t="s">
        <v>27</v>
      </c>
      <c r="FCO1543" s="229" t="s">
        <v>87</v>
      </c>
      <c r="FCP1543" s="229" t="s">
        <v>1400</v>
      </c>
      <c r="FCQ1543" s="229" t="s">
        <v>254</v>
      </c>
      <c r="FCR1543" s="229" t="s">
        <v>3981</v>
      </c>
      <c r="FCS1543" s="229" t="s">
        <v>222</v>
      </c>
      <c r="FCT1543" s="229" t="s">
        <v>223</v>
      </c>
      <c r="FCU1543" s="229" t="s">
        <v>172</v>
      </c>
      <c r="FCV1543" s="229" t="s">
        <v>289</v>
      </c>
      <c r="FCW1543" s="229" t="s">
        <v>227</v>
      </c>
      <c r="FDA1543" s="229">
        <v>2024</v>
      </c>
      <c r="FDB1543" s="229" t="s">
        <v>57</v>
      </c>
      <c r="FDC1543" s="229" t="s">
        <v>3971</v>
      </c>
      <c r="FDD1543" s="229">
        <v>12987541</v>
      </c>
      <c r="FDE1543" s="229" t="s">
        <v>3974</v>
      </c>
      <c r="FDF1543" s="229" t="s">
        <v>310</v>
      </c>
      <c r="FDG1543" s="229" t="s">
        <v>3975</v>
      </c>
      <c r="FDH1543" s="229" t="s">
        <v>3976</v>
      </c>
      <c r="FDI1543" s="229" t="s">
        <v>52</v>
      </c>
      <c r="FDJ1543" s="229" t="s">
        <v>3977</v>
      </c>
      <c r="FDL1543" s="229" t="s">
        <v>3978</v>
      </c>
      <c r="FDM1543" s="229" t="s">
        <v>945</v>
      </c>
      <c r="FDN1543" s="229" t="s">
        <v>466</v>
      </c>
      <c r="FDO1543" s="229" t="s">
        <v>3979</v>
      </c>
      <c r="FDP1543" s="229" t="s">
        <v>3980</v>
      </c>
      <c r="FDQ1543" s="229" t="s">
        <v>412</v>
      </c>
      <c r="FDR1543" s="229" t="s">
        <v>289</v>
      </c>
      <c r="FDS1543" s="229" t="s">
        <v>35</v>
      </c>
      <c r="FDT1543" s="229" t="s">
        <v>27</v>
      </c>
      <c r="FDU1543" s="229" t="s">
        <v>87</v>
      </c>
      <c r="FDV1543" s="229" t="s">
        <v>1400</v>
      </c>
      <c r="FDW1543" s="229" t="s">
        <v>254</v>
      </c>
      <c r="FDX1543" s="229" t="s">
        <v>3981</v>
      </c>
      <c r="FDY1543" s="229" t="s">
        <v>222</v>
      </c>
      <c r="FDZ1543" s="229" t="s">
        <v>223</v>
      </c>
      <c r="FEA1543" s="229" t="s">
        <v>172</v>
      </c>
      <c r="FEB1543" s="229" t="s">
        <v>289</v>
      </c>
      <c r="FEC1543" s="229" t="s">
        <v>227</v>
      </c>
      <c r="FEG1543" s="229">
        <v>2024</v>
      </c>
      <c r="FEH1543" s="229" t="s">
        <v>57</v>
      </c>
      <c r="FEI1543" s="229" t="s">
        <v>3971</v>
      </c>
      <c r="FEJ1543" s="229">
        <v>12987541</v>
      </c>
      <c r="FEK1543" s="229" t="s">
        <v>3974</v>
      </c>
      <c r="FEL1543" s="229" t="s">
        <v>310</v>
      </c>
      <c r="FEM1543" s="229" t="s">
        <v>3975</v>
      </c>
      <c r="FEN1543" s="229" t="s">
        <v>3976</v>
      </c>
      <c r="FEO1543" s="229" t="s">
        <v>52</v>
      </c>
      <c r="FEP1543" s="229" t="s">
        <v>3977</v>
      </c>
      <c r="FER1543" s="229" t="s">
        <v>3978</v>
      </c>
      <c r="FES1543" s="229" t="s">
        <v>945</v>
      </c>
      <c r="FET1543" s="229" t="s">
        <v>466</v>
      </c>
      <c r="FEU1543" s="229" t="s">
        <v>3979</v>
      </c>
      <c r="FEV1543" s="229" t="s">
        <v>3980</v>
      </c>
      <c r="FEW1543" s="229" t="s">
        <v>412</v>
      </c>
      <c r="FEX1543" s="229" t="s">
        <v>289</v>
      </c>
      <c r="FEY1543" s="229" t="s">
        <v>35</v>
      </c>
      <c r="FEZ1543" s="229" t="s">
        <v>27</v>
      </c>
      <c r="FFA1543" s="229" t="s">
        <v>87</v>
      </c>
      <c r="FFB1543" s="229" t="s">
        <v>1400</v>
      </c>
      <c r="FFC1543" s="229" t="s">
        <v>254</v>
      </c>
      <c r="FFD1543" s="229" t="s">
        <v>3981</v>
      </c>
      <c r="FFE1543" s="229" t="s">
        <v>222</v>
      </c>
      <c r="FFF1543" s="229" t="s">
        <v>223</v>
      </c>
      <c r="FFG1543" s="229" t="s">
        <v>172</v>
      </c>
      <c r="FFH1543" s="229" t="s">
        <v>289</v>
      </c>
      <c r="FFI1543" s="229" t="s">
        <v>227</v>
      </c>
      <c r="FFM1543" s="229">
        <v>2024</v>
      </c>
      <c r="FFN1543" s="229" t="s">
        <v>57</v>
      </c>
      <c r="FFO1543" s="229" t="s">
        <v>3971</v>
      </c>
      <c r="FFP1543" s="229">
        <v>12987541</v>
      </c>
      <c r="FFQ1543" s="229" t="s">
        <v>3974</v>
      </c>
      <c r="FFR1543" s="229" t="s">
        <v>310</v>
      </c>
      <c r="FFS1543" s="229" t="s">
        <v>3975</v>
      </c>
      <c r="FFT1543" s="229" t="s">
        <v>3976</v>
      </c>
      <c r="FFU1543" s="229" t="s">
        <v>52</v>
      </c>
      <c r="FFV1543" s="229" t="s">
        <v>3977</v>
      </c>
      <c r="FFX1543" s="229" t="s">
        <v>3978</v>
      </c>
      <c r="FFY1543" s="229" t="s">
        <v>945</v>
      </c>
      <c r="FFZ1543" s="229" t="s">
        <v>466</v>
      </c>
      <c r="FGA1543" s="229" t="s">
        <v>3979</v>
      </c>
      <c r="FGB1543" s="229" t="s">
        <v>3980</v>
      </c>
      <c r="FGC1543" s="229" t="s">
        <v>412</v>
      </c>
      <c r="FGD1543" s="229" t="s">
        <v>289</v>
      </c>
      <c r="FGE1543" s="229" t="s">
        <v>35</v>
      </c>
      <c r="FGF1543" s="229" t="s">
        <v>27</v>
      </c>
      <c r="FGG1543" s="229" t="s">
        <v>87</v>
      </c>
      <c r="FGH1543" s="229" t="s">
        <v>1400</v>
      </c>
      <c r="FGI1543" s="229" t="s">
        <v>254</v>
      </c>
      <c r="FGJ1543" s="229" t="s">
        <v>3981</v>
      </c>
      <c r="FGK1543" s="229" t="s">
        <v>222</v>
      </c>
      <c r="FGL1543" s="229" t="s">
        <v>223</v>
      </c>
      <c r="FGM1543" s="229" t="s">
        <v>172</v>
      </c>
      <c r="FGN1543" s="229" t="s">
        <v>289</v>
      </c>
      <c r="FGO1543" s="229" t="s">
        <v>227</v>
      </c>
      <c r="FGS1543" s="229">
        <v>2024</v>
      </c>
      <c r="FGT1543" s="229" t="s">
        <v>57</v>
      </c>
      <c r="FGU1543" s="229" t="s">
        <v>3971</v>
      </c>
      <c r="FGV1543" s="229">
        <v>12987541</v>
      </c>
      <c r="FGW1543" s="229" t="s">
        <v>3974</v>
      </c>
      <c r="FGX1543" s="229" t="s">
        <v>310</v>
      </c>
      <c r="FGY1543" s="229" t="s">
        <v>3975</v>
      </c>
      <c r="FGZ1543" s="229" t="s">
        <v>3976</v>
      </c>
      <c r="FHA1543" s="229" t="s">
        <v>52</v>
      </c>
      <c r="FHB1543" s="229" t="s">
        <v>3977</v>
      </c>
      <c r="FHD1543" s="229" t="s">
        <v>3978</v>
      </c>
      <c r="FHE1543" s="229" t="s">
        <v>945</v>
      </c>
      <c r="FHF1543" s="229" t="s">
        <v>466</v>
      </c>
      <c r="FHG1543" s="229" t="s">
        <v>3979</v>
      </c>
      <c r="FHH1543" s="229" t="s">
        <v>3980</v>
      </c>
      <c r="FHI1543" s="229" t="s">
        <v>412</v>
      </c>
      <c r="FHJ1543" s="229" t="s">
        <v>289</v>
      </c>
      <c r="FHK1543" s="229" t="s">
        <v>35</v>
      </c>
      <c r="FHL1543" s="229" t="s">
        <v>27</v>
      </c>
      <c r="FHM1543" s="229" t="s">
        <v>87</v>
      </c>
      <c r="FHN1543" s="229" t="s">
        <v>1400</v>
      </c>
      <c r="FHO1543" s="229" t="s">
        <v>254</v>
      </c>
      <c r="FHP1543" s="229" t="s">
        <v>3981</v>
      </c>
      <c r="FHQ1543" s="229" t="s">
        <v>222</v>
      </c>
      <c r="FHR1543" s="229" t="s">
        <v>223</v>
      </c>
      <c r="FHS1543" s="229" t="s">
        <v>172</v>
      </c>
      <c r="FHT1543" s="229" t="s">
        <v>289</v>
      </c>
      <c r="FHU1543" s="229" t="s">
        <v>227</v>
      </c>
      <c r="FHY1543" s="229">
        <v>2024</v>
      </c>
      <c r="FHZ1543" s="229" t="s">
        <v>57</v>
      </c>
      <c r="FIA1543" s="229" t="s">
        <v>3971</v>
      </c>
      <c r="FIB1543" s="229">
        <v>12987541</v>
      </c>
      <c r="FIC1543" s="229" t="s">
        <v>3974</v>
      </c>
      <c r="FID1543" s="229" t="s">
        <v>310</v>
      </c>
      <c r="FIE1543" s="229" t="s">
        <v>3975</v>
      </c>
      <c r="FIF1543" s="229" t="s">
        <v>3976</v>
      </c>
      <c r="FIG1543" s="229" t="s">
        <v>52</v>
      </c>
      <c r="FIH1543" s="229" t="s">
        <v>3977</v>
      </c>
      <c r="FIJ1543" s="229" t="s">
        <v>3978</v>
      </c>
      <c r="FIK1543" s="229" t="s">
        <v>945</v>
      </c>
      <c r="FIL1543" s="229" t="s">
        <v>466</v>
      </c>
      <c r="FIM1543" s="229" t="s">
        <v>3979</v>
      </c>
      <c r="FIN1543" s="229" t="s">
        <v>3980</v>
      </c>
      <c r="FIO1543" s="229" t="s">
        <v>412</v>
      </c>
      <c r="FIP1543" s="229" t="s">
        <v>289</v>
      </c>
      <c r="FIQ1543" s="229" t="s">
        <v>35</v>
      </c>
      <c r="FIR1543" s="229" t="s">
        <v>27</v>
      </c>
      <c r="FIS1543" s="229" t="s">
        <v>87</v>
      </c>
      <c r="FIT1543" s="229" t="s">
        <v>1400</v>
      </c>
      <c r="FIU1543" s="229" t="s">
        <v>254</v>
      </c>
      <c r="FIV1543" s="229" t="s">
        <v>3981</v>
      </c>
      <c r="FIW1543" s="229" t="s">
        <v>222</v>
      </c>
      <c r="FIX1543" s="229" t="s">
        <v>223</v>
      </c>
      <c r="FIY1543" s="229" t="s">
        <v>172</v>
      </c>
      <c r="FIZ1543" s="229" t="s">
        <v>289</v>
      </c>
      <c r="FJA1543" s="229" t="s">
        <v>227</v>
      </c>
      <c r="FJE1543" s="229">
        <v>2024</v>
      </c>
      <c r="FJF1543" s="229" t="s">
        <v>57</v>
      </c>
      <c r="FJG1543" s="229" t="s">
        <v>3971</v>
      </c>
      <c r="FJH1543" s="229">
        <v>12987541</v>
      </c>
      <c r="FJI1543" s="229" t="s">
        <v>3974</v>
      </c>
      <c r="FJJ1543" s="229" t="s">
        <v>310</v>
      </c>
      <c r="FJK1543" s="229" t="s">
        <v>3975</v>
      </c>
      <c r="FJL1543" s="229" t="s">
        <v>3976</v>
      </c>
      <c r="FJM1543" s="229" t="s">
        <v>52</v>
      </c>
      <c r="FJN1543" s="229" t="s">
        <v>3977</v>
      </c>
      <c r="FJP1543" s="229" t="s">
        <v>3978</v>
      </c>
      <c r="FJQ1543" s="229" t="s">
        <v>945</v>
      </c>
      <c r="FJR1543" s="229" t="s">
        <v>466</v>
      </c>
      <c r="FJS1543" s="229" t="s">
        <v>3979</v>
      </c>
      <c r="FJT1543" s="229" t="s">
        <v>3980</v>
      </c>
      <c r="FJU1543" s="229" t="s">
        <v>412</v>
      </c>
      <c r="FJV1543" s="229" t="s">
        <v>289</v>
      </c>
      <c r="FJW1543" s="229" t="s">
        <v>35</v>
      </c>
      <c r="FJX1543" s="229" t="s">
        <v>27</v>
      </c>
      <c r="FJY1543" s="229" t="s">
        <v>87</v>
      </c>
      <c r="FJZ1543" s="229" t="s">
        <v>1400</v>
      </c>
      <c r="FKA1543" s="229" t="s">
        <v>254</v>
      </c>
      <c r="FKB1543" s="229" t="s">
        <v>3981</v>
      </c>
      <c r="FKC1543" s="229" t="s">
        <v>222</v>
      </c>
      <c r="FKD1543" s="229" t="s">
        <v>223</v>
      </c>
      <c r="FKE1543" s="229" t="s">
        <v>172</v>
      </c>
      <c r="FKF1543" s="229" t="s">
        <v>289</v>
      </c>
      <c r="FKG1543" s="229" t="s">
        <v>227</v>
      </c>
      <c r="FKK1543" s="229">
        <v>2024</v>
      </c>
      <c r="FKL1543" s="229" t="s">
        <v>57</v>
      </c>
      <c r="FKM1543" s="229" t="s">
        <v>3971</v>
      </c>
      <c r="FKN1543" s="229">
        <v>12987541</v>
      </c>
      <c r="FKO1543" s="229" t="s">
        <v>3974</v>
      </c>
      <c r="FKP1543" s="229" t="s">
        <v>310</v>
      </c>
      <c r="FKQ1543" s="229" t="s">
        <v>3975</v>
      </c>
      <c r="FKR1543" s="229" t="s">
        <v>3976</v>
      </c>
      <c r="FKS1543" s="229" t="s">
        <v>52</v>
      </c>
      <c r="FKT1543" s="229" t="s">
        <v>3977</v>
      </c>
      <c r="FKV1543" s="229" t="s">
        <v>3978</v>
      </c>
      <c r="FKW1543" s="229" t="s">
        <v>945</v>
      </c>
      <c r="FKX1543" s="229" t="s">
        <v>466</v>
      </c>
      <c r="FKY1543" s="229" t="s">
        <v>3979</v>
      </c>
      <c r="FKZ1543" s="229" t="s">
        <v>3980</v>
      </c>
      <c r="FLA1543" s="229" t="s">
        <v>412</v>
      </c>
      <c r="FLB1543" s="229" t="s">
        <v>289</v>
      </c>
      <c r="FLC1543" s="229" t="s">
        <v>35</v>
      </c>
      <c r="FLD1543" s="229" t="s">
        <v>27</v>
      </c>
      <c r="FLE1543" s="229" t="s">
        <v>87</v>
      </c>
      <c r="FLF1543" s="229" t="s">
        <v>1400</v>
      </c>
      <c r="FLG1543" s="229" t="s">
        <v>254</v>
      </c>
      <c r="FLH1543" s="229" t="s">
        <v>3981</v>
      </c>
      <c r="FLI1543" s="229" t="s">
        <v>222</v>
      </c>
      <c r="FLJ1543" s="229" t="s">
        <v>223</v>
      </c>
      <c r="FLK1543" s="229" t="s">
        <v>172</v>
      </c>
      <c r="FLL1543" s="229" t="s">
        <v>289</v>
      </c>
      <c r="FLM1543" s="229" t="s">
        <v>227</v>
      </c>
      <c r="FLQ1543" s="229">
        <v>2024</v>
      </c>
      <c r="FLR1543" s="229" t="s">
        <v>57</v>
      </c>
      <c r="FLS1543" s="229" t="s">
        <v>3971</v>
      </c>
      <c r="FLT1543" s="229">
        <v>12987541</v>
      </c>
      <c r="FLU1543" s="229" t="s">
        <v>3974</v>
      </c>
      <c r="FLV1543" s="229" t="s">
        <v>310</v>
      </c>
      <c r="FLW1543" s="229" t="s">
        <v>3975</v>
      </c>
      <c r="FLX1543" s="229" t="s">
        <v>3976</v>
      </c>
      <c r="FLY1543" s="229" t="s">
        <v>52</v>
      </c>
      <c r="FLZ1543" s="229" t="s">
        <v>3977</v>
      </c>
      <c r="FMB1543" s="229" t="s">
        <v>3978</v>
      </c>
      <c r="FMC1543" s="229" t="s">
        <v>945</v>
      </c>
      <c r="FMD1543" s="229" t="s">
        <v>466</v>
      </c>
      <c r="FME1543" s="229" t="s">
        <v>3979</v>
      </c>
      <c r="FMF1543" s="229" t="s">
        <v>3980</v>
      </c>
      <c r="FMG1543" s="229" t="s">
        <v>412</v>
      </c>
      <c r="FMH1543" s="229" t="s">
        <v>289</v>
      </c>
      <c r="FMI1543" s="229" t="s">
        <v>35</v>
      </c>
      <c r="FMJ1543" s="229" t="s">
        <v>27</v>
      </c>
      <c r="FMK1543" s="229" t="s">
        <v>87</v>
      </c>
      <c r="FML1543" s="229" t="s">
        <v>1400</v>
      </c>
      <c r="FMM1543" s="229" t="s">
        <v>254</v>
      </c>
      <c r="FMN1543" s="229" t="s">
        <v>3981</v>
      </c>
      <c r="FMO1543" s="229" t="s">
        <v>222</v>
      </c>
      <c r="FMP1543" s="229" t="s">
        <v>223</v>
      </c>
      <c r="FMQ1543" s="229" t="s">
        <v>172</v>
      </c>
      <c r="FMR1543" s="229" t="s">
        <v>289</v>
      </c>
      <c r="FMS1543" s="229" t="s">
        <v>227</v>
      </c>
      <c r="FMW1543" s="229">
        <v>2024</v>
      </c>
      <c r="FMX1543" s="229" t="s">
        <v>57</v>
      </c>
      <c r="FMY1543" s="229" t="s">
        <v>3971</v>
      </c>
      <c r="FMZ1543" s="229">
        <v>12987541</v>
      </c>
      <c r="FNA1543" s="229" t="s">
        <v>3974</v>
      </c>
      <c r="FNB1543" s="229" t="s">
        <v>310</v>
      </c>
      <c r="FNC1543" s="229" t="s">
        <v>3975</v>
      </c>
      <c r="FND1543" s="229" t="s">
        <v>3976</v>
      </c>
      <c r="FNE1543" s="229" t="s">
        <v>52</v>
      </c>
      <c r="FNF1543" s="229" t="s">
        <v>3977</v>
      </c>
      <c r="FNH1543" s="229" t="s">
        <v>3978</v>
      </c>
      <c r="FNI1543" s="229" t="s">
        <v>945</v>
      </c>
      <c r="FNJ1543" s="229" t="s">
        <v>466</v>
      </c>
      <c r="FNK1543" s="229" t="s">
        <v>3979</v>
      </c>
      <c r="FNL1543" s="229" t="s">
        <v>3980</v>
      </c>
      <c r="FNM1543" s="229" t="s">
        <v>412</v>
      </c>
      <c r="FNN1543" s="229" t="s">
        <v>289</v>
      </c>
      <c r="FNO1543" s="229" t="s">
        <v>35</v>
      </c>
      <c r="FNP1543" s="229" t="s">
        <v>27</v>
      </c>
      <c r="FNQ1543" s="229" t="s">
        <v>87</v>
      </c>
      <c r="FNR1543" s="229" t="s">
        <v>1400</v>
      </c>
      <c r="FNS1543" s="229" t="s">
        <v>254</v>
      </c>
      <c r="FNT1543" s="229" t="s">
        <v>3981</v>
      </c>
      <c r="FNU1543" s="229" t="s">
        <v>222</v>
      </c>
      <c r="FNV1543" s="229" t="s">
        <v>223</v>
      </c>
      <c r="FNW1543" s="229" t="s">
        <v>172</v>
      </c>
      <c r="FNX1543" s="229" t="s">
        <v>289</v>
      </c>
      <c r="FNY1543" s="229" t="s">
        <v>227</v>
      </c>
      <c r="FOC1543" s="229">
        <v>2024</v>
      </c>
      <c r="FOD1543" s="229" t="s">
        <v>57</v>
      </c>
      <c r="FOE1543" s="229" t="s">
        <v>3971</v>
      </c>
      <c r="FOF1543" s="229">
        <v>12987541</v>
      </c>
      <c r="FOG1543" s="229" t="s">
        <v>3974</v>
      </c>
      <c r="FOH1543" s="229" t="s">
        <v>310</v>
      </c>
      <c r="FOI1543" s="229" t="s">
        <v>3975</v>
      </c>
      <c r="FOJ1543" s="229" t="s">
        <v>3976</v>
      </c>
      <c r="FOK1543" s="229" t="s">
        <v>52</v>
      </c>
      <c r="FOL1543" s="229" t="s">
        <v>3977</v>
      </c>
      <c r="FON1543" s="229" t="s">
        <v>3978</v>
      </c>
      <c r="FOO1543" s="229" t="s">
        <v>945</v>
      </c>
      <c r="FOP1543" s="229" t="s">
        <v>466</v>
      </c>
      <c r="FOQ1543" s="229" t="s">
        <v>3979</v>
      </c>
      <c r="FOR1543" s="229" t="s">
        <v>3980</v>
      </c>
      <c r="FOS1543" s="229" t="s">
        <v>412</v>
      </c>
      <c r="FOT1543" s="229" t="s">
        <v>289</v>
      </c>
      <c r="FOU1543" s="229" t="s">
        <v>35</v>
      </c>
      <c r="FOV1543" s="229" t="s">
        <v>27</v>
      </c>
      <c r="FOW1543" s="229" t="s">
        <v>87</v>
      </c>
      <c r="FOX1543" s="229" t="s">
        <v>1400</v>
      </c>
      <c r="FOY1543" s="229" t="s">
        <v>254</v>
      </c>
      <c r="FOZ1543" s="229" t="s">
        <v>3981</v>
      </c>
      <c r="FPA1543" s="229" t="s">
        <v>222</v>
      </c>
      <c r="FPB1543" s="229" t="s">
        <v>223</v>
      </c>
      <c r="FPC1543" s="229" t="s">
        <v>172</v>
      </c>
      <c r="FPD1543" s="229" t="s">
        <v>289</v>
      </c>
      <c r="FPE1543" s="229" t="s">
        <v>227</v>
      </c>
      <c r="FPI1543" s="229">
        <v>2024</v>
      </c>
      <c r="FPJ1543" s="229" t="s">
        <v>57</v>
      </c>
      <c r="FPK1543" s="229" t="s">
        <v>3971</v>
      </c>
      <c r="FPL1543" s="229">
        <v>12987541</v>
      </c>
      <c r="FPM1543" s="229" t="s">
        <v>3974</v>
      </c>
      <c r="FPN1543" s="229" t="s">
        <v>310</v>
      </c>
      <c r="FPO1543" s="229" t="s">
        <v>3975</v>
      </c>
      <c r="FPP1543" s="229" t="s">
        <v>3976</v>
      </c>
      <c r="FPQ1543" s="229" t="s">
        <v>52</v>
      </c>
      <c r="FPR1543" s="229" t="s">
        <v>3977</v>
      </c>
      <c r="FPT1543" s="229" t="s">
        <v>3978</v>
      </c>
      <c r="FPU1543" s="229" t="s">
        <v>945</v>
      </c>
      <c r="FPV1543" s="229" t="s">
        <v>466</v>
      </c>
      <c r="FPW1543" s="229" t="s">
        <v>3979</v>
      </c>
      <c r="FPX1543" s="229" t="s">
        <v>3980</v>
      </c>
      <c r="FPY1543" s="229" t="s">
        <v>412</v>
      </c>
      <c r="FPZ1543" s="229" t="s">
        <v>289</v>
      </c>
      <c r="FQA1543" s="229" t="s">
        <v>35</v>
      </c>
      <c r="FQB1543" s="229" t="s">
        <v>27</v>
      </c>
      <c r="FQC1543" s="229" t="s">
        <v>87</v>
      </c>
      <c r="FQD1543" s="229" t="s">
        <v>1400</v>
      </c>
      <c r="FQE1543" s="229" t="s">
        <v>254</v>
      </c>
      <c r="FQF1543" s="229" t="s">
        <v>3981</v>
      </c>
      <c r="FQG1543" s="229" t="s">
        <v>222</v>
      </c>
      <c r="FQH1543" s="229" t="s">
        <v>223</v>
      </c>
      <c r="FQI1543" s="229" t="s">
        <v>172</v>
      </c>
      <c r="FQJ1543" s="229" t="s">
        <v>289</v>
      </c>
      <c r="FQK1543" s="229" t="s">
        <v>227</v>
      </c>
      <c r="FQO1543" s="229">
        <v>2024</v>
      </c>
      <c r="FQP1543" s="229" t="s">
        <v>57</v>
      </c>
      <c r="FQQ1543" s="229" t="s">
        <v>3971</v>
      </c>
      <c r="FQR1543" s="229">
        <v>12987541</v>
      </c>
      <c r="FQS1543" s="229" t="s">
        <v>3974</v>
      </c>
      <c r="FQT1543" s="229" t="s">
        <v>310</v>
      </c>
      <c r="FQU1543" s="229" t="s">
        <v>3975</v>
      </c>
      <c r="FQV1543" s="229" t="s">
        <v>3976</v>
      </c>
      <c r="FQW1543" s="229" t="s">
        <v>52</v>
      </c>
      <c r="FQX1543" s="229" t="s">
        <v>3977</v>
      </c>
      <c r="FQZ1543" s="229" t="s">
        <v>3978</v>
      </c>
      <c r="FRA1543" s="229" t="s">
        <v>945</v>
      </c>
      <c r="FRB1543" s="229" t="s">
        <v>466</v>
      </c>
      <c r="FRC1543" s="229" t="s">
        <v>3979</v>
      </c>
      <c r="FRD1543" s="229" t="s">
        <v>3980</v>
      </c>
      <c r="FRE1543" s="229" t="s">
        <v>412</v>
      </c>
      <c r="FRF1543" s="229" t="s">
        <v>289</v>
      </c>
      <c r="FRG1543" s="229" t="s">
        <v>35</v>
      </c>
      <c r="FRH1543" s="229" t="s">
        <v>27</v>
      </c>
      <c r="FRI1543" s="229" t="s">
        <v>87</v>
      </c>
      <c r="FRJ1543" s="229" t="s">
        <v>1400</v>
      </c>
      <c r="FRK1543" s="229" t="s">
        <v>254</v>
      </c>
      <c r="FRL1543" s="229" t="s">
        <v>3981</v>
      </c>
      <c r="FRM1543" s="229" t="s">
        <v>222</v>
      </c>
      <c r="FRN1543" s="229" t="s">
        <v>223</v>
      </c>
      <c r="FRO1543" s="229" t="s">
        <v>172</v>
      </c>
      <c r="FRP1543" s="229" t="s">
        <v>289</v>
      </c>
      <c r="FRQ1543" s="229" t="s">
        <v>227</v>
      </c>
      <c r="FRU1543" s="229">
        <v>2024</v>
      </c>
      <c r="FRV1543" s="229" t="s">
        <v>57</v>
      </c>
      <c r="FRW1543" s="229" t="s">
        <v>3971</v>
      </c>
      <c r="FRX1543" s="229">
        <v>12987541</v>
      </c>
      <c r="FRY1543" s="229" t="s">
        <v>3974</v>
      </c>
      <c r="FRZ1543" s="229" t="s">
        <v>310</v>
      </c>
      <c r="FSA1543" s="229" t="s">
        <v>3975</v>
      </c>
      <c r="FSB1543" s="229" t="s">
        <v>3976</v>
      </c>
      <c r="FSC1543" s="229" t="s">
        <v>52</v>
      </c>
      <c r="FSD1543" s="229" t="s">
        <v>3977</v>
      </c>
      <c r="FSF1543" s="229" t="s">
        <v>3978</v>
      </c>
      <c r="FSG1543" s="229" t="s">
        <v>945</v>
      </c>
      <c r="FSH1543" s="229" t="s">
        <v>466</v>
      </c>
      <c r="FSI1543" s="229" t="s">
        <v>3979</v>
      </c>
      <c r="FSJ1543" s="229" t="s">
        <v>3980</v>
      </c>
      <c r="FSK1543" s="229" t="s">
        <v>412</v>
      </c>
      <c r="FSL1543" s="229" t="s">
        <v>289</v>
      </c>
      <c r="FSM1543" s="229" t="s">
        <v>35</v>
      </c>
      <c r="FSN1543" s="229" t="s">
        <v>27</v>
      </c>
      <c r="FSO1543" s="229" t="s">
        <v>87</v>
      </c>
      <c r="FSP1543" s="229" t="s">
        <v>1400</v>
      </c>
      <c r="FSQ1543" s="229" t="s">
        <v>254</v>
      </c>
      <c r="FSR1543" s="229" t="s">
        <v>3981</v>
      </c>
      <c r="FSS1543" s="229" t="s">
        <v>222</v>
      </c>
      <c r="FST1543" s="229" t="s">
        <v>223</v>
      </c>
      <c r="FSU1543" s="229" t="s">
        <v>172</v>
      </c>
      <c r="FSV1543" s="229" t="s">
        <v>289</v>
      </c>
      <c r="FSW1543" s="229" t="s">
        <v>227</v>
      </c>
      <c r="FTA1543" s="229">
        <v>2024</v>
      </c>
      <c r="FTB1543" s="229" t="s">
        <v>57</v>
      </c>
      <c r="FTC1543" s="229" t="s">
        <v>3971</v>
      </c>
      <c r="FTD1543" s="229">
        <v>12987541</v>
      </c>
      <c r="FTE1543" s="229" t="s">
        <v>3974</v>
      </c>
      <c r="FTF1543" s="229" t="s">
        <v>310</v>
      </c>
      <c r="FTG1543" s="229" t="s">
        <v>3975</v>
      </c>
      <c r="FTH1543" s="229" t="s">
        <v>3976</v>
      </c>
      <c r="FTI1543" s="229" t="s">
        <v>52</v>
      </c>
      <c r="FTJ1543" s="229" t="s">
        <v>3977</v>
      </c>
      <c r="FTL1543" s="229" t="s">
        <v>3978</v>
      </c>
      <c r="FTM1543" s="229" t="s">
        <v>945</v>
      </c>
      <c r="FTN1543" s="229" t="s">
        <v>466</v>
      </c>
      <c r="FTO1543" s="229" t="s">
        <v>3979</v>
      </c>
      <c r="FTP1543" s="229" t="s">
        <v>3980</v>
      </c>
      <c r="FTQ1543" s="229" t="s">
        <v>412</v>
      </c>
      <c r="FTR1543" s="229" t="s">
        <v>289</v>
      </c>
      <c r="FTS1543" s="229" t="s">
        <v>35</v>
      </c>
      <c r="FTT1543" s="229" t="s">
        <v>27</v>
      </c>
      <c r="FTU1543" s="229" t="s">
        <v>87</v>
      </c>
      <c r="FTV1543" s="229" t="s">
        <v>1400</v>
      </c>
      <c r="FTW1543" s="229" t="s">
        <v>254</v>
      </c>
      <c r="FTX1543" s="229" t="s">
        <v>3981</v>
      </c>
      <c r="FTY1543" s="229" t="s">
        <v>222</v>
      </c>
      <c r="FTZ1543" s="229" t="s">
        <v>223</v>
      </c>
      <c r="FUA1543" s="229" t="s">
        <v>172</v>
      </c>
      <c r="FUB1543" s="229" t="s">
        <v>289</v>
      </c>
      <c r="FUC1543" s="229" t="s">
        <v>227</v>
      </c>
      <c r="FUG1543" s="229">
        <v>2024</v>
      </c>
      <c r="FUH1543" s="229" t="s">
        <v>57</v>
      </c>
      <c r="FUI1543" s="229" t="s">
        <v>3971</v>
      </c>
      <c r="FUJ1543" s="229">
        <v>12987541</v>
      </c>
      <c r="FUK1543" s="229" t="s">
        <v>3974</v>
      </c>
      <c r="FUL1543" s="229" t="s">
        <v>310</v>
      </c>
      <c r="FUM1543" s="229" t="s">
        <v>3975</v>
      </c>
      <c r="FUN1543" s="229" t="s">
        <v>3976</v>
      </c>
      <c r="FUO1543" s="229" t="s">
        <v>52</v>
      </c>
      <c r="FUP1543" s="229" t="s">
        <v>3977</v>
      </c>
      <c r="FUR1543" s="229" t="s">
        <v>3978</v>
      </c>
      <c r="FUS1543" s="229" t="s">
        <v>945</v>
      </c>
      <c r="FUT1543" s="229" t="s">
        <v>466</v>
      </c>
      <c r="FUU1543" s="229" t="s">
        <v>3979</v>
      </c>
      <c r="FUV1543" s="229" t="s">
        <v>3980</v>
      </c>
      <c r="FUW1543" s="229" t="s">
        <v>412</v>
      </c>
      <c r="FUX1543" s="229" t="s">
        <v>289</v>
      </c>
      <c r="FUY1543" s="229" t="s">
        <v>35</v>
      </c>
      <c r="FUZ1543" s="229" t="s">
        <v>27</v>
      </c>
      <c r="FVA1543" s="229" t="s">
        <v>87</v>
      </c>
      <c r="FVB1543" s="229" t="s">
        <v>1400</v>
      </c>
      <c r="FVC1543" s="229" t="s">
        <v>254</v>
      </c>
      <c r="FVD1543" s="229" t="s">
        <v>3981</v>
      </c>
      <c r="FVE1543" s="229" t="s">
        <v>222</v>
      </c>
      <c r="FVF1543" s="229" t="s">
        <v>223</v>
      </c>
      <c r="FVG1543" s="229" t="s">
        <v>172</v>
      </c>
      <c r="FVH1543" s="229" t="s">
        <v>289</v>
      </c>
      <c r="FVI1543" s="229" t="s">
        <v>227</v>
      </c>
      <c r="FVM1543" s="229">
        <v>2024</v>
      </c>
      <c r="FVN1543" s="229" t="s">
        <v>57</v>
      </c>
      <c r="FVO1543" s="229" t="s">
        <v>3971</v>
      </c>
      <c r="FVP1543" s="229">
        <v>12987541</v>
      </c>
      <c r="FVQ1543" s="229" t="s">
        <v>3974</v>
      </c>
      <c r="FVR1543" s="229" t="s">
        <v>310</v>
      </c>
      <c r="FVS1543" s="229" t="s">
        <v>3975</v>
      </c>
      <c r="FVT1543" s="229" t="s">
        <v>3976</v>
      </c>
      <c r="FVU1543" s="229" t="s">
        <v>52</v>
      </c>
      <c r="FVV1543" s="229" t="s">
        <v>3977</v>
      </c>
      <c r="FVX1543" s="229" t="s">
        <v>3978</v>
      </c>
      <c r="FVY1543" s="229" t="s">
        <v>945</v>
      </c>
      <c r="FVZ1543" s="229" t="s">
        <v>466</v>
      </c>
      <c r="FWA1543" s="229" t="s">
        <v>3979</v>
      </c>
      <c r="FWB1543" s="229" t="s">
        <v>3980</v>
      </c>
      <c r="FWC1543" s="229" t="s">
        <v>412</v>
      </c>
      <c r="FWD1543" s="229" t="s">
        <v>289</v>
      </c>
      <c r="FWE1543" s="229" t="s">
        <v>35</v>
      </c>
      <c r="FWF1543" s="229" t="s">
        <v>27</v>
      </c>
      <c r="FWG1543" s="229" t="s">
        <v>87</v>
      </c>
      <c r="FWH1543" s="229" t="s">
        <v>1400</v>
      </c>
      <c r="FWI1543" s="229" t="s">
        <v>254</v>
      </c>
      <c r="FWJ1543" s="229" t="s">
        <v>3981</v>
      </c>
      <c r="FWK1543" s="229" t="s">
        <v>222</v>
      </c>
      <c r="FWL1543" s="229" t="s">
        <v>223</v>
      </c>
      <c r="FWM1543" s="229" t="s">
        <v>172</v>
      </c>
      <c r="FWN1543" s="229" t="s">
        <v>289</v>
      </c>
      <c r="FWO1543" s="229" t="s">
        <v>227</v>
      </c>
      <c r="FWS1543" s="229">
        <v>2024</v>
      </c>
      <c r="FWT1543" s="229" t="s">
        <v>57</v>
      </c>
      <c r="FWU1543" s="229" t="s">
        <v>3971</v>
      </c>
      <c r="FWV1543" s="229">
        <v>12987541</v>
      </c>
      <c r="FWW1543" s="229" t="s">
        <v>3974</v>
      </c>
      <c r="FWX1543" s="229" t="s">
        <v>310</v>
      </c>
      <c r="FWY1543" s="229" t="s">
        <v>3975</v>
      </c>
      <c r="FWZ1543" s="229" t="s">
        <v>3976</v>
      </c>
      <c r="FXA1543" s="229" t="s">
        <v>52</v>
      </c>
      <c r="FXB1543" s="229" t="s">
        <v>3977</v>
      </c>
      <c r="FXD1543" s="229" t="s">
        <v>3978</v>
      </c>
      <c r="FXE1543" s="229" t="s">
        <v>945</v>
      </c>
      <c r="FXF1543" s="229" t="s">
        <v>466</v>
      </c>
      <c r="FXG1543" s="229" t="s">
        <v>3979</v>
      </c>
      <c r="FXH1543" s="229" t="s">
        <v>3980</v>
      </c>
      <c r="FXI1543" s="229" t="s">
        <v>412</v>
      </c>
      <c r="FXJ1543" s="229" t="s">
        <v>289</v>
      </c>
      <c r="FXK1543" s="229" t="s">
        <v>35</v>
      </c>
      <c r="FXL1543" s="229" t="s">
        <v>27</v>
      </c>
      <c r="FXM1543" s="229" t="s">
        <v>87</v>
      </c>
      <c r="FXN1543" s="229" t="s">
        <v>1400</v>
      </c>
      <c r="FXO1543" s="229" t="s">
        <v>254</v>
      </c>
      <c r="FXP1543" s="229" t="s">
        <v>3981</v>
      </c>
      <c r="FXQ1543" s="229" t="s">
        <v>222</v>
      </c>
      <c r="FXR1543" s="229" t="s">
        <v>223</v>
      </c>
      <c r="FXS1543" s="229" t="s">
        <v>172</v>
      </c>
      <c r="FXT1543" s="229" t="s">
        <v>289</v>
      </c>
      <c r="FXU1543" s="229" t="s">
        <v>227</v>
      </c>
      <c r="FXY1543" s="229">
        <v>2024</v>
      </c>
      <c r="FXZ1543" s="229" t="s">
        <v>57</v>
      </c>
      <c r="FYA1543" s="229" t="s">
        <v>3971</v>
      </c>
      <c r="FYB1543" s="229">
        <v>12987541</v>
      </c>
      <c r="FYC1543" s="229" t="s">
        <v>3974</v>
      </c>
      <c r="FYD1543" s="229" t="s">
        <v>310</v>
      </c>
      <c r="FYE1543" s="229" t="s">
        <v>3975</v>
      </c>
      <c r="FYF1543" s="229" t="s">
        <v>3976</v>
      </c>
      <c r="FYG1543" s="229" t="s">
        <v>52</v>
      </c>
      <c r="FYH1543" s="229" t="s">
        <v>3977</v>
      </c>
      <c r="FYJ1543" s="229" t="s">
        <v>3978</v>
      </c>
      <c r="FYK1543" s="229" t="s">
        <v>945</v>
      </c>
      <c r="FYL1543" s="229" t="s">
        <v>466</v>
      </c>
      <c r="FYM1543" s="229" t="s">
        <v>3979</v>
      </c>
      <c r="FYN1543" s="229" t="s">
        <v>3980</v>
      </c>
      <c r="FYO1543" s="229" t="s">
        <v>412</v>
      </c>
      <c r="FYP1543" s="229" t="s">
        <v>289</v>
      </c>
      <c r="FYQ1543" s="229" t="s">
        <v>35</v>
      </c>
      <c r="FYR1543" s="229" t="s">
        <v>27</v>
      </c>
      <c r="FYS1543" s="229" t="s">
        <v>87</v>
      </c>
      <c r="FYT1543" s="229" t="s">
        <v>1400</v>
      </c>
      <c r="FYU1543" s="229" t="s">
        <v>254</v>
      </c>
      <c r="FYV1543" s="229" t="s">
        <v>3981</v>
      </c>
      <c r="FYW1543" s="229" t="s">
        <v>222</v>
      </c>
      <c r="FYX1543" s="229" t="s">
        <v>223</v>
      </c>
      <c r="FYY1543" s="229" t="s">
        <v>172</v>
      </c>
      <c r="FYZ1543" s="229" t="s">
        <v>289</v>
      </c>
      <c r="FZA1543" s="229" t="s">
        <v>227</v>
      </c>
      <c r="FZE1543" s="229">
        <v>2024</v>
      </c>
      <c r="FZF1543" s="229" t="s">
        <v>57</v>
      </c>
      <c r="FZG1543" s="229" t="s">
        <v>3971</v>
      </c>
      <c r="FZH1543" s="229">
        <v>12987541</v>
      </c>
      <c r="FZI1543" s="229" t="s">
        <v>3974</v>
      </c>
      <c r="FZJ1543" s="229" t="s">
        <v>310</v>
      </c>
      <c r="FZK1543" s="229" t="s">
        <v>3975</v>
      </c>
      <c r="FZL1543" s="229" t="s">
        <v>3976</v>
      </c>
      <c r="FZM1543" s="229" t="s">
        <v>52</v>
      </c>
      <c r="FZN1543" s="229" t="s">
        <v>3977</v>
      </c>
      <c r="FZP1543" s="229" t="s">
        <v>3978</v>
      </c>
      <c r="FZQ1543" s="229" t="s">
        <v>945</v>
      </c>
      <c r="FZR1543" s="229" t="s">
        <v>466</v>
      </c>
      <c r="FZS1543" s="229" t="s">
        <v>3979</v>
      </c>
      <c r="FZT1543" s="229" t="s">
        <v>3980</v>
      </c>
      <c r="FZU1543" s="229" t="s">
        <v>412</v>
      </c>
      <c r="FZV1543" s="229" t="s">
        <v>289</v>
      </c>
      <c r="FZW1543" s="229" t="s">
        <v>35</v>
      </c>
      <c r="FZX1543" s="229" t="s">
        <v>27</v>
      </c>
      <c r="FZY1543" s="229" t="s">
        <v>87</v>
      </c>
      <c r="FZZ1543" s="229" t="s">
        <v>1400</v>
      </c>
      <c r="GAA1543" s="229" t="s">
        <v>254</v>
      </c>
      <c r="GAB1543" s="229" t="s">
        <v>3981</v>
      </c>
      <c r="GAC1543" s="229" t="s">
        <v>222</v>
      </c>
      <c r="GAD1543" s="229" t="s">
        <v>223</v>
      </c>
      <c r="GAE1543" s="229" t="s">
        <v>172</v>
      </c>
      <c r="GAF1543" s="229" t="s">
        <v>289</v>
      </c>
      <c r="GAG1543" s="229" t="s">
        <v>227</v>
      </c>
      <c r="GAK1543" s="229">
        <v>2024</v>
      </c>
      <c r="GAL1543" s="229" t="s">
        <v>57</v>
      </c>
      <c r="GAM1543" s="229" t="s">
        <v>3971</v>
      </c>
      <c r="GAN1543" s="229">
        <v>12987541</v>
      </c>
      <c r="GAO1543" s="229" t="s">
        <v>3974</v>
      </c>
      <c r="GAP1543" s="229" t="s">
        <v>310</v>
      </c>
      <c r="GAQ1543" s="229" t="s">
        <v>3975</v>
      </c>
      <c r="GAR1543" s="229" t="s">
        <v>3976</v>
      </c>
      <c r="GAS1543" s="229" t="s">
        <v>52</v>
      </c>
      <c r="GAT1543" s="229" t="s">
        <v>3977</v>
      </c>
      <c r="GAV1543" s="229" t="s">
        <v>3978</v>
      </c>
      <c r="GAW1543" s="229" t="s">
        <v>945</v>
      </c>
      <c r="GAX1543" s="229" t="s">
        <v>466</v>
      </c>
      <c r="GAY1543" s="229" t="s">
        <v>3979</v>
      </c>
      <c r="GAZ1543" s="229" t="s">
        <v>3980</v>
      </c>
      <c r="GBA1543" s="229" t="s">
        <v>412</v>
      </c>
      <c r="GBB1543" s="229" t="s">
        <v>289</v>
      </c>
      <c r="GBC1543" s="229" t="s">
        <v>35</v>
      </c>
      <c r="GBD1543" s="229" t="s">
        <v>27</v>
      </c>
      <c r="GBE1543" s="229" t="s">
        <v>87</v>
      </c>
      <c r="GBF1543" s="229" t="s">
        <v>1400</v>
      </c>
      <c r="GBG1543" s="229" t="s">
        <v>254</v>
      </c>
      <c r="GBH1543" s="229" t="s">
        <v>3981</v>
      </c>
      <c r="GBI1543" s="229" t="s">
        <v>222</v>
      </c>
      <c r="GBJ1543" s="229" t="s">
        <v>223</v>
      </c>
      <c r="GBK1543" s="229" t="s">
        <v>172</v>
      </c>
      <c r="GBL1543" s="229" t="s">
        <v>289</v>
      </c>
      <c r="GBM1543" s="229" t="s">
        <v>227</v>
      </c>
      <c r="GBQ1543" s="229">
        <v>2024</v>
      </c>
      <c r="GBR1543" s="229" t="s">
        <v>57</v>
      </c>
      <c r="GBS1543" s="229" t="s">
        <v>3971</v>
      </c>
      <c r="GBT1543" s="229">
        <v>12987541</v>
      </c>
      <c r="GBU1543" s="229" t="s">
        <v>3974</v>
      </c>
      <c r="GBV1543" s="229" t="s">
        <v>310</v>
      </c>
      <c r="GBW1543" s="229" t="s">
        <v>3975</v>
      </c>
      <c r="GBX1543" s="229" t="s">
        <v>3976</v>
      </c>
      <c r="GBY1543" s="229" t="s">
        <v>52</v>
      </c>
      <c r="GBZ1543" s="229" t="s">
        <v>3977</v>
      </c>
      <c r="GCB1543" s="229" t="s">
        <v>3978</v>
      </c>
      <c r="GCC1543" s="229" t="s">
        <v>945</v>
      </c>
      <c r="GCD1543" s="229" t="s">
        <v>466</v>
      </c>
      <c r="GCE1543" s="229" t="s">
        <v>3979</v>
      </c>
      <c r="GCF1543" s="229" t="s">
        <v>3980</v>
      </c>
      <c r="GCG1543" s="229" t="s">
        <v>412</v>
      </c>
      <c r="GCH1543" s="229" t="s">
        <v>289</v>
      </c>
      <c r="GCI1543" s="229" t="s">
        <v>35</v>
      </c>
      <c r="GCJ1543" s="229" t="s">
        <v>27</v>
      </c>
      <c r="GCK1543" s="229" t="s">
        <v>87</v>
      </c>
      <c r="GCL1543" s="229" t="s">
        <v>1400</v>
      </c>
      <c r="GCM1543" s="229" t="s">
        <v>254</v>
      </c>
      <c r="GCN1543" s="229" t="s">
        <v>3981</v>
      </c>
      <c r="GCO1543" s="229" t="s">
        <v>222</v>
      </c>
      <c r="GCP1543" s="229" t="s">
        <v>223</v>
      </c>
      <c r="GCQ1543" s="229" t="s">
        <v>172</v>
      </c>
      <c r="GCR1543" s="229" t="s">
        <v>289</v>
      </c>
      <c r="GCS1543" s="229" t="s">
        <v>227</v>
      </c>
      <c r="GCW1543" s="229">
        <v>2024</v>
      </c>
      <c r="GCX1543" s="229" t="s">
        <v>57</v>
      </c>
      <c r="GCY1543" s="229" t="s">
        <v>3971</v>
      </c>
      <c r="GCZ1543" s="229">
        <v>12987541</v>
      </c>
      <c r="GDA1543" s="229" t="s">
        <v>3974</v>
      </c>
      <c r="GDB1543" s="229" t="s">
        <v>310</v>
      </c>
      <c r="GDC1543" s="229" t="s">
        <v>3975</v>
      </c>
      <c r="GDD1543" s="229" t="s">
        <v>3976</v>
      </c>
      <c r="GDE1543" s="229" t="s">
        <v>52</v>
      </c>
      <c r="GDF1543" s="229" t="s">
        <v>3977</v>
      </c>
      <c r="GDH1543" s="229" t="s">
        <v>3978</v>
      </c>
      <c r="GDI1543" s="229" t="s">
        <v>945</v>
      </c>
      <c r="GDJ1543" s="229" t="s">
        <v>466</v>
      </c>
      <c r="GDK1543" s="229" t="s">
        <v>3979</v>
      </c>
      <c r="GDL1543" s="229" t="s">
        <v>3980</v>
      </c>
      <c r="GDM1543" s="229" t="s">
        <v>412</v>
      </c>
      <c r="GDN1543" s="229" t="s">
        <v>289</v>
      </c>
      <c r="GDO1543" s="229" t="s">
        <v>35</v>
      </c>
      <c r="GDP1543" s="229" t="s">
        <v>27</v>
      </c>
      <c r="GDQ1543" s="229" t="s">
        <v>87</v>
      </c>
      <c r="GDR1543" s="229" t="s">
        <v>1400</v>
      </c>
      <c r="GDS1543" s="229" t="s">
        <v>254</v>
      </c>
      <c r="GDT1543" s="229" t="s">
        <v>3981</v>
      </c>
      <c r="GDU1543" s="229" t="s">
        <v>222</v>
      </c>
      <c r="GDV1543" s="229" t="s">
        <v>223</v>
      </c>
      <c r="GDW1543" s="229" t="s">
        <v>172</v>
      </c>
      <c r="GDX1543" s="229" t="s">
        <v>289</v>
      </c>
      <c r="GDY1543" s="229" t="s">
        <v>227</v>
      </c>
      <c r="GEC1543" s="229">
        <v>2024</v>
      </c>
      <c r="GED1543" s="229" t="s">
        <v>57</v>
      </c>
      <c r="GEE1543" s="229" t="s">
        <v>3971</v>
      </c>
      <c r="GEF1543" s="229">
        <v>12987541</v>
      </c>
      <c r="GEG1543" s="229" t="s">
        <v>3974</v>
      </c>
      <c r="GEH1543" s="229" t="s">
        <v>310</v>
      </c>
      <c r="GEI1543" s="229" t="s">
        <v>3975</v>
      </c>
      <c r="GEJ1543" s="229" t="s">
        <v>3976</v>
      </c>
      <c r="GEK1543" s="229" t="s">
        <v>52</v>
      </c>
      <c r="GEL1543" s="229" t="s">
        <v>3977</v>
      </c>
      <c r="GEN1543" s="229" t="s">
        <v>3978</v>
      </c>
      <c r="GEO1543" s="229" t="s">
        <v>945</v>
      </c>
      <c r="GEP1543" s="229" t="s">
        <v>466</v>
      </c>
      <c r="GEQ1543" s="229" t="s">
        <v>3979</v>
      </c>
      <c r="GER1543" s="229" t="s">
        <v>3980</v>
      </c>
      <c r="GES1543" s="229" t="s">
        <v>412</v>
      </c>
      <c r="GET1543" s="229" t="s">
        <v>289</v>
      </c>
      <c r="GEU1543" s="229" t="s">
        <v>35</v>
      </c>
      <c r="GEV1543" s="229" t="s">
        <v>27</v>
      </c>
      <c r="GEW1543" s="229" t="s">
        <v>87</v>
      </c>
      <c r="GEX1543" s="229" t="s">
        <v>1400</v>
      </c>
      <c r="GEY1543" s="229" t="s">
        <v>254</v>
      </c>
      <c r="GEZ1543" s="229" t="s">
        <v>3981</v>
      </c>
      <c r="GFA1543" s="229" t="s">
        <v>222</v>
      </c>
      <c r="GFB1543" s="229" t="s">
        <v>223</v>
      </c>
      <c r="GFC1543" s="229" t="s">
        <v>172</v>
      </c>
      <c r="GFD1543" s="229" t="s">
        <v>289</v>
      </c>
      <c r="GFE1543" s="229" t="s">
        <v>227</v>
      </c>
      <c r="GFI1543" s="229">
        <v>2024</v>
      </c>
      <c r="GFJ1543" s="229" t="s">
        <v>57</v>
      </c>
      <c r="GFK1543" s="229" t="s">
        <v>3971</v>
      </c>
      <c r="GFL1543" s="229">
        <v>12987541</v>
      </c>
      <c r="GFM1543" s="229" t="s">
        <v>3974</v>
      </c>
      <c r="GFN1543" s="229" t="s">
        <v>310</v>
      </c>
      <c r="GFO1543" s="229" t="s">
        <v>3975</v>
      </c>
      <c r="GFP1543" s="229" t="s">
        <v>3976</v>
      </c>
      <c r="GFQ1543" s="229" t="s">
        <v>52</v>
      </c>
      <c r="GFR1543" s="229" t="s">
        <v>3977</v>
      </c>
      <c r="GFT1543" s="229" t="s">
        <v>3978</v>
      </c>
      <c r="GFU1543" s="229" t="s">
        <v>945</v>
      </c>
      <c r="GFV1543" s="229" t="s">
        <v>466</v>
      </c>
      <c r="GFW1543" s="229" t="s">
        <v>3979</v>
      </c>
      <c r="GFX1543" s="229" t="s">
        <v>3980</v>
      </c>
      <c r="GFY1543" s="229" t="s">
        <v>412</v>
      </c>
      <c r="GFZ1543" s="229" t="s">
        <v>289</v>
      </c>
      <c r="GGA1543" s="229" t="s">
        <v>35</v>
      </c>
      <c r="GGB1543" s="229" t="s">
        <v>27</v>
      </c>
      <c r="GGC1543" s="229" t="s">
        <v>87</v>
      </c>
      <c r="GGD1543" s="229" t="s">
        <v>1400</v>
      </c>
      <c r="GGE1543" s="229" t="s">
        <v>254</v>
      </c>
      <c r="GGF1543" s="229" t="s">
        <v>3981</v>
      </c>
      <c r="GGG1543" s="229" t="s">
        <v>222</v>
      </c>
      <c r="GGH1543" s="229" t="s">
        <v>223</v>
      </c>
      <c r="GGI1543" s="229" t="s">
        <v>172</v>
      </c>
      <c r="GGJ1543" s="229" t="s">
        <v>289</v>
      </c>
      <c r="GGK1543" s="229" t="s">
        <v>227</v>
      </c>
      <c r="GGO1543" s="229">
        <v>2024</v>
      </c>
      <c r="GGP1543" s="229" t="s">
        <v>57</v>
      </c>
      <c r="GGQ1543" s="229" t="s">
        <v>3971</v>
      </c>
      <c r="GGR1543" s="229">
        <v>12987541</v>
      </c>
      <c r="GGS1543" s="229" t="s">
        <v>3974</v>
      </c>
      <c r="GGT1543" s="229" t="s">
        <v>310</v>
      </c>
      <c r="GGU1543" s="229" t="s">
        <v>3975</v>
      </c>
      <c r="GGV1543" s="229" t="s">
        <v>3976</v>
      </c>
      <c r="GGW1543" s="229" t="s">
        <v>52</v>
      </c>
      <c r="GGX1543" s="229" t="s">
        <v>3977</v>
      </c>
      <c r="GGZ1543" s="229" t="s">
        <v>3978</v>
      </c>
      <c r="GHA1543" s="229" t="s">
        <v>945</v>
      </c>
      <c r="GHB1543" s="229" t="s">
        <v>466</v>
      </c>
      <c r="GHC1543" s="229" t="s">
        <v>3979</v>
      </c>
      <c r="GHD1543" s="229" t="s">
        <v>3980</v>
      </c>
      <c r="GHE1543" s="229" t="s">
        <v>412</v>
      </c>
      <c r="GHF1543" s="229" t="s">
        <v>289</v>
      </c>
      <c r="GHG1543" s="229" t="s">
        <v>35</v>
      </c>
      <c r="GHH1543" s="229" t="s">
        <v>27</v>
      </c>
      <c r="GHI1543" s="229" t="s">
        <v>87</v>
      </c>
      <c r="GHJ1543" s="229" t="s">
        <v>1400</v>
      </c>
      <c r="GHK1543" s="229" t="s">
        <v>254</v>
      </c>
      <c r="GHL1543" s="229" t="s">
        <v>3981</v>
      </c>
      <c r="GHM1543" s="229" t="s">
        <v>222</v>
      </c>
      <c r="GHN1543" s="229" t="s">
        <v>223</v>
      </c>
      <c r="GHO1543" s="229" t="s">
        <v>172</v>
      </c>
      <c r="GHP1543" s="229" t="s">
        <v>289</v>
      </c>
      <c r="GHQ1543" s="229" t="s">
        <v>227</v>
      </c>
      <c r="GHU1543" s="229">
        <v>2024</v>
      </c>
      <c r="GHV1543" s="229" t="s">
        <v>57</v>
      </c>
      <c r="GHW1543" s="229" t="s">
        <v>3971</v>
      </c>
      <c r="GHX1543" s="229">
        <v>12987541</v>
      </c>
      <c r="GHY1543" s="229" t="s">
        <v>3974</v>
      </c>
      <c r="GHZ1543" s="229" t="s">
        <v>310</v>
      </c>
      <c r="GIA1543" s="229" t="s">
        <v>3975</v>
      </c>
      <c r="GIB1543" s="229" t="s">
        <v>3976</v>
      </c>
      <c r="GIC1543" s="229" t="s">
        <v>52</v>
      </c>
      <c r="GID1543" s="229" t="s">
        <v>3977</v>
      </c>
      <c r="GIF1543" s="229" t="s">
        <v>3978</v>
      </c>
      <c r="GIG1543" s="229" t="s">
        <v>945</v>
      </c>
      <c r="GIH1543" s="229" t="s">
        <v>466</v>
      </c>
      <c r="GII1543" s="229" t="s">
        <v>3979</v>
      </c>
      <c r="GIJ1543" s="229" t="s">
        <v>3980</v>
      </c>
      <c r="GIK1543" s="229" t="s">
        <v>412</v>
      </c>
      <c r="GIL1543" s="229" t="s">
        <v>289</v>
      </c>
      <c r="GIM1543" s="229" t="s">
        <v>35</v>
      </c>
      <c r="GIN1543" s="229" t="s">
        <v>27</v>
      </c>
      <c r="GIO1543" s="229" t="s">
        <v>87</v>
      </c>
      <c r="GIP1543" s="229" t="s">
        <v>1400</v>
      </c>
      <c r="GIQ1543" s="229" t="s">
        <v>254</v>
      </c>
      <c r="GIR1543" s="229" t="s">
        <v>3981</v>
      </c>
      <c r="GIS1543" s="229" t="s">
        <v>222</v>
      </c>
      <c r="GIT1543" s="229" t="s">
        <v>223</v>
      </c>
      <c r="GIU1543" s="229" t="s">
        <v>172</v>
      </c>
      <c r="GIV1543" s="229" t="s">
        <v>289</v>
      </c>
      <c r="GIW1543" s="229" t="s">
        <v>227</v>
      </c>
      <c r="GJA1543" s="229">
        <v>2024</v>
      </c>
      <c r="GJB1543" s="229" t="s">
        <v>57</v>
      </c>
      <c r="GJC1543" s="229" t="s">
        <v>3971</v>
      </c>
      <c r="GJD1543" s="229">
        <v>12987541</v>
      </c>
      <c r="GJE1543" s="229" t="s">
        <v>3974</v>
      </c>
      <c r="GJF1543" s="229" t="s">
        <v>310</v>
      </c>
      <c r="GJG1543" s="229" t="s">
        <v>3975</v>
      </c>
      <c r="GJH1543" s="229" t="s">
        <v>3976</v>
      </c>
      <c r="GJI1543" s="229" t="s">
        <v>52</v>
      </c>
      <c r="GJJ1543" s="229" t="s">
        <v>3977</v>
      </c>
      <c r="GJL1543" s="229" t="s">
        <v>3978</v>
      </c>
      <c r="GJM1543" s="229" t="s">
        <v>945</v>
      </c>
      <c r="GJN1543" s="229" t="s">
        <v>466</v>
      </c>
      <c r="GJO1543" s="229" t="s">
        <v>3979</v>
      </c>
      <c r="GJP1543" s="229" t="s">
        <v>3980</v>
      </c>
      <c r="GJQ1543" s="229" t="s">
        <v>412</v>
      </c>
      <c r="GJR1543" s="229" t="s">
        <v>289</v>
      </c>
      <c r="GJS1543" s="229" t="s">
        <v>35</v>
      </c>
      <c r="GJT1543" s="229" t="s">
        <v>27</v>
      </c>
      <c r="GJU1543" s="229" t="s">
        <v>87</v>
      </c>
      <c r="GJV1543" s="229" t="s">
        <v>1400</v>
      </c>
      <c r="GJW1543" s="229" t="s">
        <v>254</v>
      </c>
      <c r="GJX1543" s="229" t="s">
        <v>3981</v>
      </c>
      <c r="GJY1543" s="229" t="s">
        <v>222</v>
      </c>
      <c r="GJZ1543" s="229" t="s">
        <v>223</v>
      </c>
      <c r="GKA1543" s="229" t="s">
        <v>172</v>
      </c>
      <c r="GKB1543" s="229" t="s">
        <v>289</v>
      </c>
      <c r="GKC1543" s="229" t="s">
        <v>227</v>
      </c>
      <c r="GKG1543" s="229">
        <v>2024</v>
      </c>
      <c r="GKH1543" s="229" t="s">
        <v>57</v>
      </c>
      <c r="GKI1543" s="229" t="s">
        <v>3971</v>
      </c>
      <c r="GKJ1543" s="229">
        <v>12987541</v>
      </c>
      <c r="GKK1543" s="229" t="s">
        <v>3974</v>
      </c>
      <c r="GKL1543" s="229" t="s">
        <v>310</v>
      </c>
      <c r="GKM1543" s="229" t="s">
        <v>3975</v>
      </c>
      <c r="GKN1543" s="229" t="s">
        <v>3976</v>
      </c>
      <c r="GKO1543" s="229" t="s">
        <v>52</v>
      </c>
      <c r="GKP1543" s="229" t="s">
        <v>3977</v>
      </c>
      <c r="GKR1543" s="229" t="s">
        <v>3978</v>
      </c>
      <c r="GKS1543" s="229" t="s">
        <v>945</v>
      </c>
      <c r="GKT1543" s="229" t="s">
        <v>466</v>
      </c>
      <c r="GKU1543" s="229" t="s">
        <v>3979</v>
      </c>
      <c r="GKV1543" s="229" t="s">
        <v>3980</v>
      </c>
      <c r="GKW1543" s="229" t="s">
        <v>412</v>
      </c>
      <c r="GKX1543" s="229" t="s">
        <v>289</v>
      </c>
      <c r="GKY1543" s="229" t="s">
        <v>35</v>
      </c>
      <c r="GKZ1543" s="229" t="s">
        <v>27</v>
      </c>
      <c r="GLA1543" s="229" t="s">
        <v>87</v>
      </c>
      <c r="GLB1543" s="229" t="s">
        <v>1400</v>
      </c>
      <c r="GLC1543" s="229" t="s">
        <v>254</v>
      </c>
      <c r="GLD1543" s="229" t="s">
        <v>3981</v>
      </c>
      <c r="GLE1543" s="229" t="s">
        <v>222</v>
      </c>
      <c r="GLF1543" s="229" t="s">
        <v>223</v>
      </c>
      <c r="GLG1543" s="229" t="s">
        <v>172</v>
      </c>
      <c r="GLH1543" s="229" t="s">
        <v>289</v>
      </c>
      <c r="GLI1543" s="229" t="s">
        <v>227</v>
      </c>
      <c r="GLM1543" s="229">
        <v>2024</v>
      </c>
      <c r="GLN1543" s="229" t="s">
        <v>57</v>
      </c>
      <c r="GLO1543" s="229" t="s">
        <v>3971</v>
      </c>
      <c r="GLP1543" s="229">
        <v>12987541</v>
      </c>
      <c r="GLQ1543" s="229" t="s">
        <v>3974</v>
      </c>
      <c r="GLR1543" s="229" t="s">
        <v>310</v>
      </c>
      <c r="GLS1543" s="229" t="s">
        <v>3975</v>
      </c>
      <c r="GLT1543" s="229" t="s">
        <v>3976</v>
      </c>
      <c r="GLU1543" s="229" t="s">
        <v>52</v>
      </c>
      <c r="GLV1543" s="229" t="s">
        <v>3977</v>
      </c>
      <c r="GLX1543" s="229" t="s">
        <v>3978</v>
      </c>
      <c r="GLY1543" s="229" t="s">
        <v>945</v>
      </c>
      <c r="GLZ1543" s="229" t="s">
        <v>466</v>
      </c>
      <c r="GMA1543" s="229" t="s">
        <v>3979</v>
      </c>
      <c r="GMB1543" s="229" t="s">
        <v>3980</v>
      </c>
      <c r="GMC1543" s="229" t="s">
        <v>412</v>
      </c>
      <c r="GMD1543" s="229" t="s">
        <v>289</v>
      </c>
      <c r="GME1543" s="229" t="s">
        <v>35</v>
      </c>
      <c r="GMF1543" s="229" t="s">
        <v>27</v>
      </c>
      <c r="GMG1543" s="229" t="s">
        <v>87</v>
      </c>
      <c r="GMH1543" s="229" t="s">
        <v>1400</v>
      </c>
      <c r="GMI1543" s="229" t="s">
        <v>254</v>
      </c>
      <c r="GMJ1543" s="229" t="s">
        <v>3981</v>
      </c>
      <c r="GMK1543" s="229" t="s">
        <v>222</v>
      </c>
      <c r="GML1543" s="229" t="s">
        <v>223</v>
      </c>
      <c r="GMM1543" s="229" t="s">
        <v>172</v>
      </c>
      <c r="GMN1543" s="229" t="s">
        <v>289</v>
      </c>
      <c r="GMO1543" s="229" t="s">
        <v>227</v>
      </c>
      <c r="GMS1543" s="229">
        <v>2024</v>
      </c>
      <c r="GMT1543" s="229" t="s">
        <v>57</v>
      </c>
      <c r="GMU1543" s="229" t="s">
        <v>3971</v>
      </c>
      <c r="GMV1543" s="229">
        <v>12987541</v>
      </c>
      <c r="GMW1543" s="229" t="s">
        <v>3974</v>
      </c>
      <c r="GMX1543" s="229" t="s">
        <v>310</v>
      </c>
      <c r="GMY1543" s="229" t="s">
        <v>3975</v>
      </c>
      <c r="GMZ1543" s="229" t="s">
        <v>3976</v>
      </c>
      <c r="GNA1543" s="229" t="s">
        <v>52</v>
      </c>
      <c r="GNB1543" s="229" t="s">
        <v>3977</v>
      </c>
      <c r="GND1543" s="229" t="s">
        <v>3978</v>
      </c>
      <c r="GNE1543" s="229" t="s">
        <v>945</v>
      </c>
      <c r="GNF1543" s="229" t="s">
        <v>466</v>
      </c>
      <c r="GNG1543" s="229" t="s">
        <v>3979</v>
      </c>
      <c r="GNH1543" s="229" t="s">
        <v>3980</v>
      </c>
      <c r="GNI1543" s="229" t="s">
        <v>412</v>
      </c>
      <c r="GNJ1543" s="229" t="s">
        <v>289</v>
      </c>
      <c r="GNK1543" s="229" t="s">
        <v>35</v>
      </c>
      <c r="GNL1543" s="229" t="s">
        <v>27</v>
      </c>
      <c r="GNM1543" s="229" t="s">
        <v>87</v>
      </c>
      <c r="GNN1543" s="229" t="s">
        <v>1400</v>
      </c>
      <c r="GNO1543" s="229" t="s">
        <v>254</v>
      </c>
      <c r="GNP1543" s="229" t="s">
        <v>3981</v>
      </c>
      <c r="GNQ1543" s="229" t="s">
        <v>222</v>
      </c>
      <c r="GNR1543" s="229" t="s">
        <v>223</v>
      </c>
      <c r="GNS1543" s="229" t="s">
        <v>172</v>
      </c>
      <c r="GNT1543" s="229" t="s">
        <v>289</v>
      </c>
      <c r="GNU1543" s="229" t="s">
        <v>227</v>
      </c>
      <c r="GNY1543" s="229">
        <v>2024</v>
      </c>
      <c r="GNZ1543" s="229" t="s">
        <v>57</v>
      </c>
      <c r="GOA1543" s="229" t="s">
        <v>3971</v>
      </c>
      <c r="GOB1543" s="229">
        <v>12987541</v>
      </c>
      <c r="GOC1543" s="229" t="s">
        <v>3974</v>
      </c>
      <c r="GOD1543" s="229" t="s">
        <v>310</v>
      </c>
      <c r="GOE1543" s="229" t="s">
        <v>3975</v>
      </c>
      <c r="GOF1543" s="229" t="s">
        <v>3976</v>
      </c>
      <c r="GOG1543" s="229" t="s">
        <v>52</v>
      </c>
      <c r="GOH1543" s="229" t="s">
        <v>3977</v>
      </c>
      <c r="GOJ1543" s="229" t="s">
        <v>3978</v>
      </c>
      <c r="GOK1543" s="229" t="s">
        <v>945</v>
      </c>
      <c r="GOL1543" s="229" t="s">
        <v>466</v>
      </c>
      <c r="GOM1543" s="229" t="s">
        <v>3979</v>
      </c>
      <c r="GON1543" s="229" t="s">
        <v>3980</v>
      </c>
      <c r="GOO1543" s="229" t="s">
        <v>412</v>
      </c>
      <c r="GOP1543" s="229" t="s">
        <v>289</v>
      </c>
      <c r="GOQ1543" s="229" t="s">
        <v>35</v>
      </c>
      <c r="GOR1543" s="229" t="s">
        <v>27</v>
      </c>
      <c r="GOS1543" s="229" t="s">
        <v>87</v>
      </c>
      <c r="GOT1543" s="229" t="s">
        <v>1400</v>
      </c>
      <c r="GOU1543" s="229" t="s">
        <v>254</v>
      </c>
      <c r="GOV1543" s="229" t="s">
        <v>3981</v>
      </c>
      <c r="GOW1543" s="229" t="s">
        <v>222</v>
      </c>
      <c r="GOX1543" s="229" t="s">
        <v>223</v>
      </c>
      <c r="GOY1543" s="229" t="s">
        <v>172</v>
      </c>
      <c r="GOZ1543" s="229" t="s">
        <v>289</v>
      </c>
      <c r="GPA1543" s="229" t="s">
        <v>227</v>
      </c>
      <c r="GPE1543" s="229">
        <v>2024</v>
      </c>
      <c r="GPF1543" s="229" t="s">
        <v>57</v>
      </c>
      <c r="GPG1543" s="229" t="s">
        <v>3971</v>
      </c>
      <c r="GPH1543" s="229">
        <v>12987541</v>
      </c>
      <c r="GPI1543" s="229" t="s">
        <v>3974</v>
      </c>
      <c r="GPJ1543" s="229" t="s">
        <v>310</v>
      </c>
      <c r="GPK1543" s="229" t="s">
        <v>3975</v>
      </c>
      <c r="GPL1543" s="229" t="s">
        <v>3976</v>
      </c>
      <c r="GPM1543" s="229" t="s">
        <v>52</v>
      </c>
      <c r="GPN1543" s="229" t="s">
        <v>3977</v>
      </c>
      <c r="GPP1543" s="229" t="s">
        <v>3978</v>
      </c>
      <c r="GPQ1543" s="229" t="s">
        <v>945</v>
      </c>
      <c r="GPR1543" s="229" t="s">
        <v>466</v>
      </c>
      <c r="GPS1543" s="229" t="s">
        <v>3979</v>
      </c>
      <c r="GPT1543" s="229" t="s">
        <v>3980</v>
      </c>
      <c r="GPU1543" s="229" t="s">
        <v>412</v>
      </c>
      <c r="GPV1543" s="229" t="s">
        <v>289</v>
      </c>
      <c r="GPW1543" s="229" t="s">
        <v>35</v>
      </c>
      <c r="GPX1543" s="229" t="s">
        <v>27</v>
      </c>
      <c r="GPY1543" s="229" t="s">
        <v>87</v>
      </c>
      <c r="GPZ1543" s="229" t="s">
        <v>1400</v>
      </c>
      <c r="GQA1543" s="229" t="s">
        <v>254</v>
      </c>
      <c r="GQB1543" s="229" t="s">
        <v>3981</v>
      </c>
      <c r="GQC1543" s="229" t="s">
        <v>222</v>
      </c>
      <c r="GQD1543" s="229" t="s">
        <v>223</v>
      </c>
      <c r="GQE1543" s="229" t="s">
        <v>172</v>
      </c>
      <c r="GQF1543" s="229" t="s">
        <v>289</v>
      </c>
      <c r="GQG1543" s="229" t="s">
        <v>227</v>
      </c>
      <c r="GQK1543" s="229">
        <v>2024</v>
      </c>
      <c r="GQL1543" s="229" t="s">
        <v>57</v>
      </c>
      <c r="GQM1543" s="229" t="s">
        <v>3971</v>
      </c>
      <c r="GQN1543" s="229">
        <v>12987541</v>
      </c>
      <c r="GQO1543" s="229" t="s">
        <v>3974</v>
      </c>
      <c r="GQP1543" s="229" t="s">
        <v>310</v>
      </c>
      <c r="GQQ1543" s="229" t="s">
        <v>3975</v>
      </c>
      <c r="GQR1543" s="229" t="s">
        <v>3976</v>
      </c>
      <c r="GQS1543" s="229" t="s">
        <v>52</v>
      </c>
      <c r="GQT1543" s="229" t="s">
        <v>3977</v>
      </c>
      <c r="GQV1543" s="229" t="s">
        <v>3978</v>
      </c>
      <c r="GQW1543" s="229" t="s">
        <v>945</v>
      </c>
      <c r="GQX1543" s="229" t="s">
        <v>466</v>
      </c>
      <c r="GQY1543" s="229" t="s">
        <v>3979</v>
      </c>
      <c r="GQZ1543" s="229" t="s">
        <v>3980</v>
      </c>
      <c r="GRA1543" s="229" t="s">
        <v>412</v>
      </c>
      <c r="GRB1543" s="229" t="s">
        <v>289</v>
      </c>
      <c r="GRC1543" s="229" t="s">
        <v>35</v>
      </c>
      <c r="GRD1543" s="229" t="s">
        <v>27</v>
      </c>
      <c r="GRE1543" s="229" t="s">
        <v>87</v>
      </c>
      <c r="GRF1543" s="229" t="s">
        <v>1400</v>
      </c>
      <c r="GRG1543" s="229" t="s">
        <v>254</v>
      </c>
      <c r="GRH1543" s="229" t="s">
        <v>3981</v>
      </c>
      <c r="GRI1543" s="229" t="s">
        <v>222</v>
      </c>
      <c r="GRJ1543" s="229" t="s">
        <v>223</v>
      </c>
      <c r="GRK1543" s="229" t="s">
        <v>172</v>
      </c>
      <c r="GRL1543" s="229" t="s">
        <v>289</v>
      </c>
      <c r="GRM1543" s="229" t="s">
        <v>227</v>
      </c>
      <c r="GRQ1543" s="229">
        <v>2024</v>
      </c>
      <c r="GRR1543" s="229" t="s">
        <v>57</v>
      </c>
      <c r="GRS1543" s="229" t="s">
        <v>3971</v>
      </c>
      <c r="GRT1543" s="229">
        <v>12987541</v>
      </c>
      <c r="GRU1543" s="229" t="s">
        <v>3974</v>
      </c>
      <c r="GRV1543" s="229" t="s">
        <v>310</v>
      </c>
      <c r="GRW1543" s="229" t="s">
        <v>3975</v>
      </c>
      <c r="GRX1543" s="229" t="s">
        <v>3976</v>
      </c>
      <c r="GRY1543" s="229" t="s">
        <v>52</v>
      </c>
      <c r="GRZ1543" s="229" t="s">
        <v>3977</v>
      </c>
      <c r="GSB1543" s="229" t="s">
        <v>3978</v>
      </c>
      <c r="GSC1543" s="229" t="s">
        <v>945</v>
      </c>
      <c r="GSD1543" s="229" t="s">
        <v>466</v>
      </c>
      <c r="GSE1543" s="229" t="s">
        <v>3979</v>
      </c>
      <c r="GSF1543" s="229" t="s">
        <v>3980</v>
      </c>
      <c r="GSG1543" s="229" t="s">
        <v>412</v>
      </c>
      <c r="GSH1543" s="229" t="s">
        <v>289</v>
      </c>
      <c r="GSI1543" s="229" t="s">
        <v>35</v>
      </c>
      <c r="GSJ1543" s="229" t="s">
        <v>27</v>
      </c>
      <c r="GSK1543" s="229" t="s">
        <v>87</v>
      </c>
      <c r="GSL1543" s="229" t="s">
        <v>1400</v>
      </c>
      <c r="GSM1543" s="229" t="s">
        <v>254</v>
      </c>
      <c r="GSN1543" s="229" t="s">
        <v>3981</v>
      </c>
      <c r="GSO1543" s="229" t="s">
        <v>222</v>
      </c>
      <c r="GSP1543" s="229" t="s">
        <v>223</v>
      </c>
      <c r="GSQ1543" s="229" t="s">
        <v>172</v>
      </c>
      <c r="GSR1543" s="229" t="s">
        <v>289</v>
      </c>
      <c r="GSS1543" s="229" t="s">
        <v>227</v>
      </c>
      <c r="GSW1543" s="229">
        <v>2024</v>
      </c>
      <c r="GSX1543" s="229" t="s">
        <v>57</v>
      </c>
      <c r="GSY1543" s="229" t="s">
        <v>3971</v>
      </c>
      <c r="GSZ1543" s="229">
        <v>12987541</v>
      </c>
      <c r="GTA1543" s="229" t="s">
        <v>3974</v>
      </c>
      <c r="GTB1543" s="229" t="s">
        <v>310</v>
      </c>
      <c r="GTC1543" s="229" t="s">
        <v>3975</v>
      </c>
      <c r="GTD1543" s="229" t="s">
        <v>3976</v>
      </c>
      <c r="GTE1543" s="229" t="s">
        <v>52</v>
      </c>
      <c r="GTF1543" s="229" t="s">
        <v>3977</v>
      </c>
      <c r="GTH1543" s="229" t="s">
        <v>3978</v>
      </c>
      <c r="GTI1543" s="229" t="s">
        <v>945</v>
      </c>
      <c r="GTJ1543" s="229" t="s">
        <v>466</v>
      </c>
      <c r="GTK1543" s="229" t="s">
        <v>3979</v>
      </c>
      <c r="GTL1543" s="229" t="s">
        <v>3980</v>
      </c>
      <c r="GTM1543" s="229" t="s">
        <v>412</v>
      </c>
      <c r="GTN1543" s="229" t="s">
        <v>289</v>
      </c>
      <c r="GTO1543" s="229" t="s">
        <v>35</v>
      </c>
      <c r="GTP1543" s="229" t="s">
        <v>27</v>
      </c>
      <c r="GTQ1543" s="229" t="s">
        <v>87</v>
      </c>
      <c r="GTR1543" s="229" t="s">
        <v>1400</v>
      </c>
      <c r="GTS1543" s="229" t="s">
        <v>254</v>
      </c>
      <c r="GTT1543" s="229" t="s">
        <v>3981</v>
      </c>
      <c r="GTU1543" s="229" t="s">
        <v>222</v>
      </c>
      <c r="GTV1543" s="229" t="s">
        <v>223</v>
      </c>
      <c r="GTW1543" s="229" t="s">
        <v>172</v>
      </c>
      <c r="GTX1543" s="229" t="s">
        <v>289</v>
      </c>
      <c r="GTY1543" s="229" t="s">
        <v>227</v>
      </c>
      <c r="GUC1543" s="229">
        <v>2024</v>
      </c>
      <c r="GUD1543" s="229" t="s">
        <v>57</v>
      </c>
      <c r="GUE1543" s="229" t="s">
        <v>3971</v>
      </c>
      <c r="GUF1543" s="229">
        <v>12987541</v>
      </c>
      <c r="GUG1543" s="229" t="s">
        <v>3974</v>
      </c>
      <c r="GUH1543" s="229" t="s">
        <v>310</v>
      </c>
      <c r="GUI1543" s="229" t="s">
        <v>3975</v>
      </c>
      <c r="GUJ1543" s="229" t="s">
        <v>3976</v>
      </c>
      <c r="GUK1543" s="229" t="s">
        <v>52</v>
      </c>
      <c r="GUL1543" s="229" t="s">
        <v>3977</v>
      </c>
      <c r="GUN1543" s="229" t="s">
        <v>3978</v>
      </c>
      <c r="GUO1543" s="229" t="s">
        <v>945</v>
      </c>
      <c r="GUP1543" s="229" t="s">
        <v>466</v>
      </c>
      <c r="GUQ1543" s="229" t="s">
        <v>3979</v>
      </c>
      <c r="GUR1543" s="229" t="s">
        <v>3980</v>
      </c>
      <c r="GUS1543" s="229" t="s">
        <v>412</v>
      </c>
      <c r="GUT1543" s="229" t="s">
        <v>289</v>
      </c>
      <c r="GUU1543" s="229" t="s">
        <v>35</v>
      </c>
      <c r="GUV1543" s="229" t="s">
        <v>27</v>
      </c>
      <c r="GUW1543" s="229" t="s">
        <v>87</v>
      </c>
      <c r="GUX1543" s="229" t="s">
        <v>1400</v>
      </c>
      <c r="GUY1543" s="229" t="s">
        <v>254</v>
      </c>
      <c r="GUZ1543" s="229" t="s">
        <v>3981</v>
      </c>
      <c r="GVA1543" s="229" t="s">
        <v>222</v>
      </c>
      <c r="GVB1543" s="229" t="s">
        <v>223</v>
      </c>
      <c r="GVC1543" s="229" t="s">
        <v>172</v>
      </c>
      <c r="GVD1543" s="229" t="s">
        <v>289</v>
      </c>
      <c r="GVE1543" s="229" t="s">
        <v>227</v>
      </c>
      <c r="GVI1543" s="229">
        <v>2024</v>
      </c>
      <c r="GVJ1543" s="229" t="s">
        <v>57</v>
      </c>
      <c r="GVK1543" s="229" t="s">
        <v>3971</v>
      </c>
      <c r="GVL1543" s="229">
        <v>12987541</v>
      </c>
      <c r="GVM1543" s="229" t="s">
        <v>3974</v>
      </c>
      <c r="GVN1543" s="229" t="s">
        <v>310</v>
      </c>
      <c r="GVO1543" s="229" t="s">
        <v>3975</v>
      </c>
      <c r="GVP1543" s="229" t="s">
        <v>3976</v>
      </c>
      <c r="GVQ1543" s="229" t="s">
        <v>52</v>
      </c>
      <c r="GVR1543" s="229" t="s">
        <v>3977</v>
      </c>
      <c r="GVT1543" s="229" t="s">
        <v>3978</v>
      </c>
      <c r="GVU1543" s="229" t="s">
        <v>945</v>
      </c>
      <c r="GVV1543" s="229" t="s">
        <v>466</v>
      </c>
      <c r="GVW1543" s="229" t="s">
        <v>3979</v>
      </c>
      <c r="GVX1543" s="229" t="s">
        <v>3980</v>
      </c>
      <c r="GVY1543" s="229" t="s">
        <v>412</v>
      </c>
      <c r="GVZ1543" s="229" t="s">
        <v>289</v>
      </c>
      <c r="GWA1543" s="229" t="s">
        <v>35</v>
      </c>
      <c r="GWB1543" s="229" t="s">
        <v>27</v>
      </c>
      <c r="GWC1543" s="229" t="s">
        <v>87</v>
      </c>
      <c r="GWD1543" s="229" t="s">
        <v>1400</v>
      </c>
      <c r="GWE1543" s="229" t="s">
        <v>254</v>
      </c>
      <c r="GWF1543" s="229" t="s">
        <v>3981</v>
      </c>
      <c r="GWG1543" s="229" t="s">
        <v>222</v>
      </c>
      <c r="GWH1543" s="229" t="s">
        <v>223</v>
      </c>
      <c r="GWI1543" s="229" t="s">
        <v>172</v>
      </c>
      <c r="GWJ1543" s="229" t="s">
        <v>289</v>
      </c>
      <c r="GWK1543" s="229" t="s">
        <v>227</v>
      </c>
      <c r="GWO1543" s="229">
        <v>2024</v>
      </c>
      <c r="GWP1543" s="229" t="s">
        <v>57</v>
      </c>
      <c r="GWQ1543" s="229" t="s">
        <v>3971</v>
      </c>
      <c r="GWR1543" s="229">
        <v>12987541</v>
      </c>
      <c r="GWS1543" s="229" t="s">
        <v>3974</v>
      </c>
      <c r="GWT1543" s="229" t="s">
        <v>310</v>
      </c>
      <c r="GWU1543" s="229" t="s">
        <v>3975</v>
      </c>
      <c r="GWV1543" s="229" t="s">
        <v>3976</v>
      </c>
      <c r="GWW1543" s="229" t="s">
        <v>52</v>
      </c>
      <c r="GWX1543" s="229" t="s">
        <v>3977</v>
      </c>
      <c r="GWZ1543" s="229" t="s">
        <v>3978</v>
      </c>
      <c r="GXA1543" s="229" t="s">
        <v>945</v>
      </c>
      <c r="GXB1543" s="229" t="s">
        <v>466</v>
      </c>
      <c r="GXC1543" s="229" t="s">
        <v>3979</v>
      </c>
      <c r="GXD1543" s="229" t="s">
        <v>3980</v>
      </c>
      <c r="GXE1543" s="229" t="s">
        <v>412</v>
      </c>
      <c r="GXF1543" s="229" t="s">
        <v>289</v>
      </c>
      <c r="GXG1543" s="229" t="s">
        <v>35</v>
      </c>
      <c r="GXH1543" s="229" t="s">
        <v>27</v>
      </c>
      <c r="GXI1543" s="229" t="s">
        <v>87</v>
      </c>
      <c r="GXJ1543" s="229" t="s">
        <v>1400</v>
      </c>
      <c r="GXK1543" s="229" t="s">
        <v>254</v>
      </c>
      <c r="GXL1543" s="229" t="s">
        <v>3981</v>
      </c>
      <c r="GXM1543" s="229" t="s">
        <v>222</v>
      </c>
      <c r="GXN1543" s="229" t="s">
        <v>223</v>
      </c>
      <c r="GXO1543" s="229" t="s">
        <v>172</v>
      </c>
      <c r="GXP1543" s="229" t="s">
        <v>289</v>
      </c>
      <c r="GXQ1543" s="229" t="s">
        <v>227</v>
      </c>
      <c r="GXU1543" s="229">
        <v>2024</v>
      </c>
      <c r="GXV1543" s="229" t="s">
        <v>57</v>
      </c>
      <c r="GXW1543" s="229" t="s">
        <v>3971</v>
      </c>
      <c r="GXX1543" s="229">
        <v>12987541</v>
      </c>
      <c r="GXY1543" s="229" t="s">
        <v>3974</v>
      </c>
      <c r="GXZ1543" s="229" t="s">
        <v>310</v>
      </c>
      <c r="GYA1543" s="229" t="s">
        <v>3975</v>
      </c>
      <c r="GYB1543" s="229" t="s">
        <v>3976</v>
      </c>
      <c r="GYC1543" s="229" t="s">
        <v>52</v>
      </c>
      <c r="GYD1543" s="229" t="s">
        <v>3977</v>
      </c>
      <c r="GYF1543" s="229" t="s">
        <v>3978</v>
      </c>
      <c r="GYG1543" s="229" t="s">
        <v>945</v>
      </c>
      <c r="GYH1543" s="229" t="s">
        <v>466</v>
      </c>
      <c r="GYI1543" s="229" t="s">
        <v>3979</v>
      </c>
      <c r="GYJ1543" s="229" t="s">
        <v>3980</v>
      </c>
      <c r="GYK1543" s="229" t="s">
        <v>412</v>
      </c>
      <c r="GYL1543" s="229" t="s">
        <v>289</v>
      </c>
      <c r="GYM1543" s="229" t="s">
        <v>35</v>
      </c>
      <c r="GYN1543" s="229" t="s">
        <v>27</v>
      </c>
      <c r="GYO1543" s="229" t="s">
        <v>87</v>
      </c>
      <c r="GYP1543" s="229" t="s">
        <v>1400</v>
      </c>
      <c r="GYQ1543" s="229" t="s">
        <v>254</v>
      </c>
      <c r="GYR1543" s="229" t="s">
        <v>3981</v>
      </c>
      <c r="GYS1543" s="229" t="s">
        <v>222</v>
      </c>
      <c r="GYT1543" s="229" t="s">
        <v>223</v>
      </c>
      <c r="GYU1543" s="229" t="s">
        <v>172</v>
      </c>
      <c r="GYV1543" s="229" t="s">
        <v>289</v>
      </c>
      <c r="GYW1543" s="229" t="s">
        <v>227</v>
      </c>
      <c r="GZA1543" s="229">
        <v>2024</v>
      </c>
      <c r="GZB1543" s="229" t="s">
        <v>57</v>
      </c>
      <c r="GZC1543" s="229" t="s">
        <v>3971</v>
      </c>
      <c r="GZD1543" s="229">
        <v>12987541</v>
      </c>
      <c r="GZE1543" s="229" t="s">
        <v>3974</v>
      </c>
      <c r="GZF1543" s="229" t="s">
        <v>310</v>
      </c>
      <c r="GZG1543" s="229" t="s">
        <v>3975</v>
      </c>
      <c r="GZH1543" s="229" t="s">
        <v>3976</v>
      </c>
      <c r="GZI1543" s="229" t="s">
        <v>52</v>
      </c>
      <c r="GZJ1543" s="229" t="s">
        <v>3977</v>
      </c>
      <c r="GZL1543" s="229" t="s">
        <v>3978</v>
      </c>
      <c r="GZM1543" s="229" t="s">
        <v>945</v>
      </c>
      <c r="GZN1543" s="229" t="s">
        <v>466</v>
      </c>
      <c r="GZO1543" s="229" t="s">
        <v>3979</v>
      </c>
      <c r="GZP1543" s="229" t="s">
        <v>3980</v>
      </c>
      <c r="GZQ1543" s="229" t="s">
        <v>412</v>
      </c>
      <c r="GZR1543" s="229" t="s">
        <v>289</v>
      </c>
      <c r="GZS1543" s="229" t="s">
        <v>35</v>
      </c>
      <c r="GZT1543" s="229" t="s">
        <v>27</v>
      </c>
      <c r="GZU1543" s="229" t="s">
        <v>87</v>
      </c>
      <c r="GZV1543" s="229" t="s">
        <v>1400</v>
      </c>
      <c r="GZW1543" s="229" t="s">
        <v>254</v>
      </c>
      <c r="GZX1543" s="229" t="s">
        <v>3981</v>
      </c>
      <c r="GZY1543" s="229" t="s">
        <v>222</v>
      </c>
      <c r="GZZ1543" s="229" t="s">
        <v>223</v>
      </c>
      <c r="HAA1543" s="229" t="s">
        <v>172</v>
      </c>
      <c r="HAB1543" s="229" t="s">
        <v>289</v>
      </c>
      <c r="HAC1543" s="229" t="s">
        <v>227</v>
      </c>
      <c r="HAG1543" s="229">
        <v>2024</v>
      </c>
      <c r="HAH1543" s="229" t="s">
        <v>57</v>
      </c>
      <c r="HAI1543" s="229" t="s">
        <v>3971</v>
      </c>
      <c r="HAJ1543" s="229">
        <v>12987541</v>
      </c>
      <c r="HAK1543" s="229" t="s">
        <v>3974</v>
      </c>
      <c r="HAL1543" s="229" t="s">
        <v>310</v>
      </c>
      <c r="HAM1543" s="229" t="s">
        <v>3975</v>
      </c>
      <c r="HAN1543" s="229" t="s">
        <v>3976</v>
      </c>
      <c r="HAO1543" s="229" t="s">
        <v>52</v>
      </c>
      <c r="HAP1543" s="229" t="s">
        <v>3977</v>
      </c>
      <c r="HAR1543" s="229" t="s">
        <v>3978</v>
      </c>
      <c r="HAS1543" s="229" t="s">
        <v>945</v>
      </c>
      <c r="HAT1543" s="229" t="s">
        <v>466</v>
      </c>
      <c r="HAU1543" s="229" t="s">
        <v>3979</v>
      </c>
      <c r="HAV1543" s="229" t="s">
        <v>3980</v>
      </c>
      <c r="HAW1543" s="229" t="s">
        <v>412</v>
      </c>
      <c r="HAX1543" s="229" t="s">
        <v>289</v>
      </c>
      <c r="HAY1543" s="229" t="s">
        <v>35</v>
      </c>
      <c r="HAZ1543" s="229" t="s">
        <v>27</v>
      </c>
      <c r="HBA1543" s="229" t="s">
        <v>87</v>
      </c>
      <c r="HBB1543" s="229" t="s">
        <v>1400</v>
      </c>
      <c r="HBC1543" s="229" t="s">
        <v>254</v>
      </c>
      <c r="HBD1543" s="229" t="s">
        <v>3981</v>
      </c>
      <c r="HBE1543" s="229" t="s">
        <v>222</v>
      </c>
      <c r="HBF1543" s="229" t="s">
        <v>223</v>
      </c>
      <c r="HBG1543" s="229" t="s">
        <v>172</v>
      </c>
      <c r="HBH1543" s="229" t="s">
        <v>289</v>
      </c>
      <c r="HBI1543" s="229" t="s">
        <v>227</v>
      </c>
      <c r="HBM1543" s="229">
        <v>2024</v>
      </c>
      <c r="HBN1543" s="229" t="s">
        <v>57</v>
      </c>
      <c r="HBO1543" s="229" t="s">
        <v>3971</v>
      </c>
      <c r="HBP1543" s="229">
        <v>12987541</v>
      </c>
      <c r="HBQ1543" s="229" t="s">
        <v>3974</v>
      </c>
      <c r="HBR1543" s="229" t="s">
        <v>310</v>
      </c>
      <c r="HBS1543" s="229" t="s">
        <v>3975</v>
      </c>
      <c r="HBT1543" s="229" t="s">
        <v>3976</v>
      </c>
      <c r="HBU1543" s="229" t="s">
        <v>52</v>
      </c>
      <c r="HBV1543" s="229" t="s">
        <v>3977</v>
      </c>
      <c r="HBX1543" s="229" t="s">
        <v>3978</v>
      </c>
      <c r="HBY1543" s="229" t="s">
        <v>945</v>
      </c>
      <c r="HBZ1543" s="229" t="s">
        <v>466</v>
      </c>
      <c r="HCA1543" s="229" t="s">
        <v>3979</v>
      </c>
      <c r="HCB1543" s="229" t="s">
        <v>3980</v>
      </c>
      <c r="HCC1543" s="229" t="s">
        <v>412</v>
      </c>
      <c r="HCD1543" s="229" t="s">
        <v>289</v>
      </c>
      <c r="HCE1543" s="229" t="s">
        <v>35</v>
      </c>
      <c r="HCF1543" s="229" t="s">
        <v>27</v>
      </c>
      <c r="HCG1543" s="229" t="s">
        <v>87</v>
      </c>
      <c r="HCH1543" s="229" t="s">
        <v>1400</v>
      </c>
      <c r="HCI1543" s="229" t="s">
        <v>254</v>
      </c>
      <c r="HCJ1543" s="229" t="s">
        <v>3981</v>
      </c>
      <c r="HCK1543" s="229" t="s">
        <v>222</v>
      </c>
      <c r="HCL1543" s="229" t="s">
        <v>223</v>
      </c>
      <c r="HCM1543" s="229" t="s">
        <v>172</v>
      </c>
      <c r="HCN1543" s="229" t="s">
        <v>289</v>
      </c>
      <c r="HCO1543" s="229" t="s">
        <v>227</v>
      </c>
      <c r="HCS1543" s="229">
        <v>2024</v>
      </c>
      <c r="HCT1543" s="229" t="s">
        <v>57</v>
      </c>
      <c r="HCU1543" s="229" t="s">
        <v>3971</v>
      </c>
      <c r="HCV1543" s="229">
        <v>12987541</v>
      </c>
      <c r="HCW1543" s="229" t="s">
        <v>3974</v>
      </c>
      <c r="HCX1543" s="229" t="s">
        <v>310</v>
      </c>
      <c r="HCY1543" s="229" t="s">
        <v>3975</v>
      </c>
      <c r="HCZ1543" s="229" t="s">
        <v>3976</v>
      </c>
      <c r="HDA1543" s="229" t="s">
        <v>52</v>
      </c>
      <c r="HDB1543" s="229" t="s">
        <v>3977</v>
      </c>
      <c r="HDD1543" s="229" t="s">
        <v>3978</v>
      </c>
      <c r="HDE1543" s="229" t="s">
        <v>945</v>
      </c>
      <c r="HDF1543" s="229" t="s">
        <v>466</v>
      </c>
      <c r="HDG1543" s="229" t="s">
        <v>3979</v>
      </c>
      <c r="HDH1543" s="229" t="s">
        <v>3980</v>
      </c>
      <c r="HDI1543" s="229" t="s">
        <v>412</v>
      </c>
      <c r="HDJ1543" s="229" t="s">
        <v>289</v>
      </c>
      <c r="HDK1543" s="229" t="s">
        <v>35</v>
      </c>
      <c r="HDL1543" s="229" t="s">
        <v>27</v>
      </c>
      <c r="HDM1543" s="229" t="s">
        <v>87</v>
      </c>
      <c r="HDN1543" s="229" t="s">
        <v>1400</v>
      </c>
      <c r="HDO1543" s="229" t="s">
        <v>254</v>
      </c>
      <c r="HDP1543" s="229" t="s">
        <v>3981</v>
      </c>
      <c r="HDQ1543" s="229" t="s">
        <v>222</v>
      </c>
      <c r="HDR1543" s="229" t="s">
        <v>223</v>
      </c>
      <c r="HDS1543" s="229" t="s">
        <v>172</v>
      </c>
      <c r="HDT1543" s="229" t="s">
        <v>289</v>
      </c>
      <c r="HDU1543" s="229" t="s">
        <v>227</v>
      </c>
      <c r="HDY1543" s="229">
        <v>2024</v>
      </c>
      <c r="HDZ1543" s="229" t="s">
        <v>57</v>
      </c>
      <c r="HEA1543" s="229" t="s">
        <v>3971</v>
      </c>
      <c r="HEB1543" s="229">
        <v>12987541</v>
      </c>
      <c r="HEC1543" s="229" t="s">
        <v>3974</v>
      </c>
      <c r="HED1543" s="229" t="s">
        <v>310</v>
      </c>
      <c r="HEE1543" s="229" t="s">
        <v>3975</v>
      </c>
      <c r="HEF1543" s="229" t="s">
        <v>3976</v>
      </c>
      <c r="HEG1543" s="229" t="s">
        <v>52</v>
      </c>
      <c r="HEH1543" s="229" t="s">
        <v>3977</v>
      </c>
      <c r="HEJ1543" s="229" t="s">
        <v>3978</v>
      </c>
      <c r="HEK1543" s="229" t="s">
        <v>945</v>
      </c>
      <c r="HEL1543" s="229" t="s">
        <v>466</v>
      </c>
      <c r="HEM1543" s="229" t="s">
        <v>3979</v>
      </c>
      <c r="HEN1543" s="229" t="s">
        <v>3980</v>
      </c>
      <c r="HEO1543" s="229" t="s">
        <v>412</v>
      </c>
      <c r="HEP1543" s="229" t="s">
        <v>289</v>
      </c>
      <c r="HEQ1543" s="229" t="s">
        <v>35</v>
      </c>
      <c r="HER1543" s="229" t="s">
        <v>27</v>
      </c>
      <c r="HES1543" s="229" t="s">
        <v>87</v>
      </c>
      <c r="HET1543" s="229" t="s">
        <v>1400</v>
      </c>
      <c r="HEU1543" s="229" t="s">
        <v>254</v>
      </c>
      <c r="HEV1543" s="229" t="s">
        <v>3981</v>
      </c>
      <c r="HEW1543" s="229" t="s">
        <v>222</v>
      </c>
      <c r="HEX1543" s="229" t="s">
        <v>223</v>
      </c>
      <c r="HEY1543" s="229" t="s">
        <v>172</v>
      </c>
      <c r="HEZ1543" s="229" t="s">
        <v>289</v>
      </c>
      <c r="HFA1543" s="229" t="s">
        <v>227</v>
      </c>
      <c r="HFE1543" s="229">
        <v>2024</v>
      </c>
      <c r="HFF1543" s="229" t="s">
        <v>57</v>
      </c>
      <c r="HFG1543" s="229" t="s">
        <v>3971</v>
      </c>
      <c r="HFH1543" s="229">
        <v>12987541</v>
      </c>
      <c r="HFI1543" s="229" t="s">
        <v>3974</v>
      </c>
      <c r="HFJ1543" s="229" t="s">
        <v>310</v>
      </c>
      <c r="HFK1543" s="229" t="s">
        <v>3975</v>
      </c>
      <c r="HFL1543" s="229" t="s">
        <v>3976</v>
      </c>
      <c r="HFM1543" s="229" t="s">
        <v>52</v>
      </c>
      <c r="HFN1543" s="229" t="s">
        <v>3977</v>
      </c>
      <c r="HFP1543" s="229" t="s">
        <v>3978</v>
      </c>
      <c r="HFQ1543" s="229" t="s">
        <v>945</v>
      </c>
      <c r="HFR1543" s="229" t="s">
        <v>466</v>
      </c>
      <c r="HFS1543" s="229" t="s">
        <v>3979</v>
      </c>
      <c r="HFT1543" s="229" t="s">
        <v>3980</v>
      </c>
      <c r="HFU1543" s="229" t="s">
        <v>412</v>
      </c>
      <c r="HFV1543" s="229" t="s">
        <v>289</v>
      </c>
      <c r="HFW1543" s="229" t="s">
        <v>35</v>
      </c>
      <c r="HFX1543" s="229" t="s">
        <v>27</v>
      </c>
      <c r="HFY1543" s="229" t="s">
        <v>87</v>
      </c>
      <c r="HFZ1543" s="229" t="s">
        <v>1400</v>
      </c>
      <c r="HGA1543" s="229" t="s">
        <v>254</v>
      </c>
      <c r="HGB1543" s="229" t="s">
        <v>3981</v>
      </c>
      <c r="HGC1543" s="229" t="s">
        <v>222</v>
      </c>
      <c r="HGD1543" s="229" t="s">
        <v>223</v>
      </c>
      <c r="HGE1543" s="229" t="s">
        <v>172</v>
      </c>
      <c r="HGF1543" s="229" t="s">
        <v>289</v>
      </c>
      <c r="HGG1543" s="229" t="s">
        <v>227</v>
      </c>
      <c r="HGK1543" s="229">
        <v>2024</v>
      </c>
      <c r="HGL1543" s="229" t="s">
        <v>57</v>
      </c>
      <c r="HGM1543" s="229" t="s">
        <v>3971</v>
      </c>
      <c r="HGN1543" s="229">
        <v>12987541</v>
      </c>
      <c r="HGO1543" s="229" t="s">
        <v>3974</v>
      </c>
      <c r="HGP1543" s="229" t="s">
        <v>310</v>
      </c>
      <c r="HGQ1543" s="229" t="s">
        <v>3975</v>
      </c>
      <c r="HGR1543" s="229" t="s">
        <v>3976</v>
      </c>
      <c r="HGS1543" s="229" t="s">
        <v>52</v>
      </c>
      <c r="HGT1543" s="229" t="s">
        <v>3977</v>
      </c>
      <c r="HGV1543" s="229" t="s">
        <v>3978</v>
      </c>
      <c r="HGW1543" s="229" t="s">
        <v>945</v>
      </c>
      <c r="HGX1543" s="229" t="s">
        <v>466</v>
      </c>
      <c r="HGY1543" s="229" t="s">
        <v>3979</v>
      </c>
      <c r="HGZ1543" s="229" t="s">
        <v>3980</v>
      </c>
      <c r="HHA1543" s="229" t="s">
        <v>412</v>
      </c>
      <c r="HHB1543" s="229" t="s">
        <v>289</v>
      </c>
      <c r="HHC1543" s="229" t="s">
        <v>35</v>
      </c>
      <c r="HHD1543" s="229" t="s">
        <v>27</v>
      </c>
      <c r="HHE1543" s="229" t="s">
        <v>87</v>
      </c>
      <c r="HHF1543" s="229" t="s">
        <v>1400</v>
      </c>
      <c r="HHG1543" s="229" t="s">
        <v>254</v>
      </c>
      <c r="HHH1543" s="229" t="s">
        <v>3981</v>
      </c>
      <c r="HHI1543" s="229" t="s">
        <v>222</v>
      </c>
      <c r="HHJ1543" s="229" t="s">
        <v>223</v>
      </c>
      <c r="HHK1543" s="229" t="s">
        <v>172</v>
      </c>
      <c r="HHL1543" s="229" t="s">
        <v>289</v>
      </c>
      <c r="HHM1543" s="229" t="s">
        <v>227</v>
      </c>
      <c r="HHQ1543" s="229">
        <v>2024</v>
      </c>
      <c r="HHR1543" s="229" t="s">
        <v>57</v>
      </c>
      <c r="HHS1543" s="229" t="s">
        <v>3971</v>
      </c>
      <c r="HHT1543" s="229">
        <v>12987541</v>
      </c>
      <c r="HHU1543" s="229" t="s">
        <v>3974</v>
      </c>
      <c r="HHV1543" s="229" t="s">
        <v>310</v>
      </c>
      <c r="HHW1543" s="229" t="s">
        <v>3975</v>
      </c>
      <c r="HHX1543" s="229" t="s">
        <v>3976</v>
      </c>
      <c r="HHY1543" s="229" t="s">
        <v>52</v>
      </c>
      <c r="HHZ1543" s="229" t="s">
        <v>3977</v>
      </c>
      <c r="HIB1543" s="229" t="s">
        <v>3978</v>
      </c>
      <c r="HIC1543" s="229" t="s">
        <v>945</v>
      </c>
      <c r="HID1543" s="229" t="s">
        <v>466</v>
      </c>
      <c r="HIE1543" s="229" t="s">
        <v>3979</v>
      </c>
      <c r="HIF1543" s="229" t="s">
        <v>3980</v>
      </c>
      <c r="HIG1543" s="229" t="s">
        <v>412</v>
      </c>
      <c r="HIH1543" s="229" t="s">
        <v>289</v>
      </c>
      <c r="HII1543" s="229" t="s">
        <v>35</v>
      </c>
      <c r="HIJ1543" s="229" t="s">
        <v>27</v>
      </c>
      <c r="HIK1543" s="229" t="s">
        <v>87</v>
      </c>
      <c r="HIL1543" s="229" t="s">
        <v>1400</v>
      </c>
      <c r="HIM1543" s="229" t="s">
        <v>254</v>
      </c>
      <c r="HIN1543" s="229" t="s">
        <v>3981</v>
      </c>
      <c r="HIO1543" s="229" t="s">
        <v>222</v>
      </c>
      <c r="HIP1543" s="229" t="s">
        <v>223</v>
      </c>
      <c r="HIQ1543" s="229" t="s">
        <v>172</v>
      </c>
      <c r="HIR1543" s="229" t="s">
        <v>289</v>
      </c>
      <c r="HIS1543" s="229" t="s">
        <v>227</v>
      </c>
      <c r="HIW1543" s="229">
        <v>2024</v>
      </c>
      <c r="HIX1543" s="229" t="s">
        <v>57</v>
      </c>
      <c r="HIY1543" s="229" t="s">
        <v>3971</v>
      </c>
      <c r="HIZ1543" s="229">
        <v>12987541</v>
      </c>
      <c r="HJA1543" s="229" t="s">
        <v>3974</v>
      </c>
      <c r="HJB1543" s="229" t="s">
        <v>310</v>
      </c>
      <c r="HJC1543" s="229" t="s">
        <v>3975</v>
      </c>
      <c r="HJD1543" s="229" t="s">
        <v>3976</v>
      </c>
      <c r="HJE1543" s="229" t="s">
        <v>52</v>
      </c>
      <c r="HJF1543" s="229" t="s">
        <v>3977</v>
      </c>
      <c r="HJH1543" s="229" t="s">
        <v>3978</v>
      </c>
      <c r="HJI1543" s="229" t="s">
        <v>945</v>
      </c>
      <c r="HJJ1543" s="229" t="s">
        <v>466</v>
      </c>
      <c r="HJK1543" s="229" t="s">
        <v>3979</v>
      </c>
      <c r="HJL1543" s="229" t="s">
        <v>3980</v>
      </c>
      <c r="HJM1543" s="229" t="s">
        <v>412</v>
      </c>
      <c r="HJN1543" s="229" t="s">
        <v>289</v>
      </c>
      <c r="HJO1543" s="229" t="s">
        <v>35</v>
      </c>
      <c r="HJP1543" s="229" t="s">
        <v>27</v>
      </c>
      <c r="HJQ1543" s="229" t="s">
        <v>87</v>
      </c>
      <c r="HJR1543" s="229" t="s">
        <v>1400</v>
      </c>
      <c r="HJS1543" s="229" t="s">
        <v>254</v>
      </c>
      <c r="HJT1543" s="229" t="s">
        <v>3981</v>
      </c>
      <c r="HJU1543" s="229" t="s">
        <v>222</v>
      </c>
      <c r="HJV1543" s="229" t="s">
        <v>223</v>
      </c>
      <c r="HJW1543" s="229" t="s">
        <v>172</v>
      </c>
      <c r="HJX1543" s="229" t="s">
        <v>289</v>
      </c>
      <c r="HJY1543" s="229" t="s">
        <v>227</v>
      </c>
      <c r="HKC1543" s="229">
        <v>2024</v>
      </c>
      <c r="HKD1543" s="229" t="s">
        <v>57</v>
      </c>
      <c r="HKE1543" s="229" t="s">
        <v>3971</v>
      </c>
      <c r="HKF1543" s="229">
        <v>12987541</v>
      </c>
      <c r="HKG1543" s="229" t="s">
        <v>3974</v>
      </c>
      <c r="HKH1543" s="229" t="s">
        <v>310</v>
      </c>
      <c r="HKI1543" s="229" t="s">
        <v>3975</v>
      </c>
      <c r="HKJ1543" s="229" t="s">
        <v>3976</v>
      </c>
      <c r="HKK1543" s="229" t="s">
        <v>52</v>
      </c>
      <c r="HKL1543" s="229" t="s">
        <v>3977</v>
      </c>
      <c r="HKN1543" s="229" t="s">
        <v>3978</v>
      </c>
      <c r="HKO1543" s="229" t="s">
        <v>945</v>
      </c>
      <c r="HKP1543" s="229" t="s">
        <v>466</v>
      </c>
      <c r="HKQ1543" s="229" t="s">
        <v>3979</v>
      </c>
      <c r="HKR1543" s="229" t="s">
        <v>3980</v>
      </c>
      <c r="HKS1543" s="229" t="s">
        <v>412</v>
      </c>
      <c r="HKT1543" s="229" t="s">
        <v>289</v>
      </c>
      <c r="HKU1543" s="229" t="s">
        <v>35</v>
      </c>
      <c r="HKV1543" s="229" t="s">
        <v>27</v>
      </c>
      <c r="HKW1543" s="229" t="s">
        <v>87</v>
      </c>
      <c r="HKX1543" s="229" t="s">
        <v>1400</v>
      </c>
      <c r="HKY1543" s="229" t="s">
        <v>254</v>
      </c>
      <c r="HKZ1543" s="229" t="s">
        <v>3981</v>
      </c>
      <c r="HLA1543" s="229" t="s">
        <v>222</v>
      </c>
      <c r="HLB1543" s="229" t="s">
        <v>223</v>
      </c>
      <c r="HLC1543" s="229" t="s">
        <v>172</v>
      </c>
      <c r="HLD1543" s="229" t="s">
        <v>289</v>
      </c>
      <c r="HLE1543" s="229" t="s">
        <v>227</v>
      </c>
      <c r="HLI1543" s="229">
        <v>2024</v>
      </c>
      <c r="HLJ1543" s="229" t="s">
        <v>57</v>
      </c>
      <c r="HLK1543" s="229" t="s">
        <v>3971</v>
      </c>
      <c r="HLL1543" s="229">
        <v>12987541</v>
      </c>
      <c r="HLM1543" s="229" t="s">
        <v>3974</v>
      </c>
      <c r="HLN1543" s="229" t="s">
        <v>310</v>
      </c>
      <c r="HLO1543" s="229" t="s">
        <v>3975</v>
      </c>
      <c r="HLP1543" s="229" t="s">
        <v>3976</v>
      </c>
      <c r="HLQ1543" s="229" t="s">
        <v>52</v>
      </c>
      <c r="HLR1543" s="229" t="s">
        <v>3977</v>
      </c>
      <c r="HLT1543" s="229" t="s">
        <v>3978</v>
      </c>
      <c r="HLU1543" s="229" t="s">
        <v>945</v>
      </c>
      <c r="HLV1543" s="229" t="s">
        <v>466</v>
      </c>
      <c r="HLW1543" s="229" t="s">
        <v>3979</v>
      </c>
      <c r="HLX1543" s="229" t="s">
        <v>3980</v>
      </c>
      <c r="HLY1543" s="229" t="s">
        <v>412</v>
      </c>
      <c r="HLZ1543" s="229" t="s">
        <v>289</v>
      </c>
      <c r="HMA1543" s="229" t="s">
        <v>35</v>
      </c>
      <c r="HMB1543" s="229" t="s">
        <v>27</v>
      </c>
      <c r="HMC1543" s="229" t="s">
        <v>87</v>
      </c>
      <c r="HMD1543" s="229" t="s">
        <v>1400</v>
      </c>
      <c r="HME1543" s="229" t="s">
        <v>254</v>
      </c>
      <c r="HMF1543" s="229" t="s">
        <v>3981</v>
      </c>
      <c r="HMG1543" s="229" t="s">
        <v>222</v>
      </c>
      <c r="HMH1543" s="229" t="s">
        <v>223</v>
      </c>
      <c r="HMI1543" s="229" t="s">
        <v>172</v>
      </c>
      <c r="HMJ1543" s="229" t="s">
        <v>289</v>
      </c>
      <c r="HMK1543" s="229" t="s">
        <v>227</v>
      </c>
      <c r="HMO1543" s="229">
        <v>2024</v>
      </c>
      <c r="HMP1543" s="229" t="s">
        <v>57</v>
      </c>
      <c r="HMQ1543" s="229" t="s">
        <v>3971</v>
      </c>
      <c r="HMR1543" s="229">
        <v>12987541</v>
      </c>
      <c r="HMS1543" s="229" t="s">
        <v>3974</v>
      </c>
      <c r="HMT1543" s="229" t="s">
        <v>310</v>
      </c>
      <c r="HMU1543" s="229" t="s">
        <v>3975</v>
      </c>
      <c r="HMV1543" s="229" t="s">
        <v>3976</v>
      </c>
      <c r="HMW1543" s="229" t="s">
        <v>52</v>
      </c>
      <c r="HMX1543" s="229" t="s">
        <v>3977</v>
      </c>
      <c r="HMZ1543" s="229" t="s">
        <v>3978</v>
      </c>
      <c r="HNA1543" s="229" t="s">
        <v>945</v>
      </c>
      <c r="HNB1543" s="229" t="s">
        <v>466</v>
      </c>
      <c r="HNC1543" s="229" t="s">
        <v>3979</v>
      </c>
      <c r="HND1543" s="229" t="s">
        <v>3980</v>
      </c>
      <c r="HNE1543" s="229" t="s">
        <v>412</v>
      </c>
      <c r="HNF1543" s="229" t="s">
        <v>289</v>
      </c>
      <c r="HNG1543" s="229" t="s">
        <v>35</v>
      </c>
      <c r="HNH1543" s="229" t="s">
        <v>27</v>
      </c>
      <c r="HNI1543" s="229" t="s">
        <v>87</v>
      </c>
      <c r="HNJ1543" s="229" t="s">
        <v>1400</v>
      </c>
      <c r="HNK1543" s="229" t="s">
        <v>254</v>
      </c>
      <c r="HNL1543" s="229" t="s">
        <v>3981</v>
      </c>
      <c r="HNM1543" s="229" t="s">
        <v>222</v>
      </c>
      <c r="HNN1543" s="229" t="s">
        <v>223</v>
      </c>
      <c r="HNO1543" s="229" t="s">
        <v>172</v>
      </c>
      <c r="HNP1543" s="229" t="s">
        <v>289</v>
      </c>
      <c r="HNQ1543" s="229" t="s">
        <v>227</v>
      </c>
      <c r="HNU1543" s="229">
        <v>2024</v>
      </c>
      <c r="HNV1543" s="229" t="s">
        <v>57</v>
      </c>
      <c r="HNW1543" s="229" t="s">
        <v>3971</v>
      </c>
      <c r="HNX1543" s="229">
        <v>12987541</v>
      </c>
      <c r="HNY1543" s="229" t="s">
        <v>3974</v>
      </c>
      <c r="HNZ1543" s="229" t="s">
        <v>310</v>
      </c>
      <c r="HOA1543" s="229" t="s">
        <v>3975</v>
      </c>
      <c r="HOB1543" s="229" t="s">
        <v>3976</v>
      </c>
      <c r="HOC1543" s="229" t="s">
        <v>52</v>
      </c>
      <c r="HOD1543" s="229" t="s">
        <v>3977</v>
      </c>
      <c r="HOF1543" s="229" t="s">
        <v>3978</v>
      </c>
      <c r="HOG1543" s="229" t="s">
        <v>945</v>
      </c>
      <c r="HOH1543" s="229" t="s">
        <v>466</v>
      </c>
      <c r="HOI1543" s="229" t="s">
        <v>3979</v>
      </c>
      <c r="HOJ1543" s="229" t="s">
        <v>3980</v>
      </c>
      <c r="HOK1543" s="229" t="s">
        <v>412</v>
      </c>
      <c r="HOL1543" s="229" t="s">
        <v>289</v>
      </c>
      <c r="HOM1543" s="229" t="s">
        <v>35</v>
      </c>
      <c r="HON1543" s="229" t="s">
        <v>27</v>
      </c>
      <c r="HOO1543" s="229" t="s">
        <v>87</v>
      </c>
      <c r="HOP1543" s="229" t="s">
        <v>1400</v>
      </c>
      <c r="HOQ1543" s="229" t="s">
        <v>254</v>
      </c>
      <c r="HOR1543" s="229" t="s">
        <v>3981</v>
      </c>
      <c r="HOS1543" s="229" t="s">
        <v>222</v>
      </c>
      <c r="HOT1543" s="229" t="s">
        <v>223</v>
      </c>
      <c r="HOU1543" s="229" t="s">
        <v>172</v>
      </c>
      <c r="HOV1543" s="229" t="s">
        <v>289</v>
      </c>
      <c r="HOW1543" s="229" t="s">
        <v>227</v>
      </c>
      <c r="HPA1543" s="229">
        <v>2024</v>
      </c>
      <c r="HPB1543" s="229" t="s">
        <v>57</v>
      </c>
      <c r="HPC1543" s="229" t="s">
        <v>3971</v>
      </c>
      <c r="HPD1543" s="229">
        <v>12987541</v>
      </c>
      <c r="HPE1543" s="229" t="s">
        <v>3974</v>
      </c>
      <c r="HPF1543" s="229" t="s">
        <v>310</v>
      </c>
      <c r="HPG1543" s="229" t="s">
        <v>3975</v>
      </c>
      <c r="HPH1543" s="229" t="s">
        <v>3976</v>
      </c>
      <c r="HPI1543" s="229" t="s">
        <v>52</v>
      </c>
      <c r="HPJ1543" s="229" t="s">
        <v>3977</v>
      </c>
      <c r="HPL1543" s="229" t="s">
        <v>3978</v>
      </c>
      <c r="HPM1543" s="229" t="s">
        <v>945</v>
      </c>
      <c r="HPN1543" s="229" t="s">
        <v>466</v>
      </c>
      <c r="HPO1543" s="229" t="s">
        <v>3979</v>
      </c>
      <c r="HPP1543" s="229" t="s">
        <v>3980</v>
      </c>
      <c r="HPQ1543" s="229" t="s">
        <v>412</v>
      </c>
      <c r="HPR1543" s="229" t="s">
        <v>289</v>
      </c>
      <c r="HPS1543" s="229" t="s">
        <v>35</v>
      </c>
      <c r="HPT1543" s="229" t="s">
        <v>27</v>
      </c>
      <c r="HPU1543" s="229" t="s">
        <v>87</v>
      </c>
      <c r="HPV1543" s="229" t="s">
        <v>1400</v>
      </c>
      <c r="HPW1543" s="229" t="s">
        <v>254</v>
      </c>
      <c r="HPX1543" s="229" t="s">
        <v>3981</v>
      </c>
      <c r="HPY1543" s="229" t="s">
        <v>222</v>
      </c>
      <c r="HPZ1543" s="229" t="s">
        <v>223</v>
      </c>
      <c r="HQA1543" s="229" t="s">
        <v>172</v>
      </c>
      <c r="HQB1543" s="229" t="s">
        <v>289</v>
      </c>
      <c r="HQC1543" s="229" t="s">
        <v>227</v>
      </c>
      <c r="HQG1543" s="229">
        <v>2024</v>
      </c>
      <c r="HQH1543" s="229" t="s">
        <v>57</v>
      </c>
      <c r="HQI1543" s="229" t="s">
        <v>3971</v>
      </c>
      <c r="HQJ1543" s="229">
        <v>12987541</v>
      </c>
      <c r="HQK1543" s="229" t="s">
        <v>3974</v>
      </c>
      <c r="HQL1543" s="229" t="s">
        <v>310</v>
      </c>
      <c r="HQM1543" s="229" t="s">
        <v>3975</v>
      </c>
      <c r="HQN1543" s="229" t="s">
        <v>3976</v>
      </c>
      <c r="HQO1543" s="229" t="s">
        <v>52</v>
      </c>
      <c r="HQP1543" s="229" t="s">
        <v>3977</v>
      </c>
      <c r="HQR1543" s="229" t="s">
        <v>3978</v>
      </c>
      <c r="HQS1543" s="229" t="s">
        <v>945</v>
      </c>
      <c r="HQT1543" s="229" t="s">
        <v>466</v>
      </c>
      <c r="HQU1543" s="229" t="s">
        <v>3979</v>
      </c>
      <c r="HQV1543" s="229" t="s">
        <v>3980</v>
      </c>
      <c r="HQW1543" s="229" t="s">
        <v>412</v>
      </c>
      <c r="HQX1543" s="229" t="s">
        <v>289</v>
      </c>
      <c r="HQY1543" s="229" t="s">
        <v>35</v>
      </c>
      <c r="HQZ1543" s="229" t="s">
        <v>27</v>
      </c>
      <c r="HRA1543" s="229" t="s">
        <v>87</v>
      </c>
      <c r="HRB1543" s="229" t="s">
        <v>1400</v>
      </c>
      <c r="HRC1543" s="229" t="s">
        <v>254</v>
      </c>
      <c r="HRD1543" s="229" t="s">
        <v>3981</v>
      </c>
      <c r="HRE1543" s="229" t="s">
        <v>222</v>
      </c>
      <c r="HRF1543" s="229" t="s">
        <v>223</v>
      </c>
      <c r="HRG1543" s="229" t="s">
        <v>172</v>
      </c>
      <c r="HRH1543" s="229" t="s">
        <v>289</v>
      </c>
      <c r="HRI1543" s="229" t="s">
        <v>227</v>
      </c>
      <c r="HRM1543" s="229">
        <v>2024</v>
      </c>
      <c r="HRN1543" s="229" t="s">
        <v>57</v>
      </c>
      <c r="HRO1543" s="229" t="s">
        <v>3971</v>
      </c>
      <c r="HRP1543" s="229">
        <v>12987541</v>
      </c>
      <c r="HRQ1543" s="229" t="s">
        <v>3974</v>
      </c>
      <c r="HRR1543" s="229" t="s">
        <v>310</v>
      </c>
      <c r="HRS1543" s="229" t="s">
        <v>3975</v>
      </c>
      <c r="HRT1543" s="229" t="s">
        <v>3976</v>
      </c>
      <c r="HRU1543" s="229" t="s">
        <v>52</v>
      </c>
      <c r="HRV1543" s="229" t="s">
        <v>3977</v>
      </c>
      <c r="HRX1543" s="229" t="s">
        <v>3978</v>
      </c>
      <c r="HRY1543" s="229" t="s">
        <v>945</v>
      </c>
      <c r="HRZ1543" s="229" t="s">
        <v>466</v>
      </c>
      <c r="HSA1543" s="229" t="s">
        <v>3979</v>
      </c>
      <c r="HSB1543" s="229" t="s">
        <v>3980</v>
      </c>
      <c r="HSC1543" s="229" t="s">
        <v>412</v>
      </c>
      <c r="HSD1543" s="229" t="s">
        <v>289</v>
      </c>
      <c r="HSE1543" s="229" t="s">
        <v>35</v>
      </c>
      <c r="HSF1543" s="229" t="s">
        <v>27</v>
      </c>
      <c r="HSG1543" s="229" t="s">
        <v>87</v>
      </c>
      <c r="HSH1543" s="229" t="s">
        <v>1400</v>
      </c>
      <c r="HSI1543" s="229" t="s">
        <v>254</v>
      </c>
      <c r="HSJ1543" s="229" t="s">
        <v>3981</v>
      </c>
      <c r="HSK1543" s="229" t="s">
        <v>222</v>
      </c>
      <c r="HSL1543" s="229" t="s">
        <v>223</v>
      </c>
      <c r="HSM1543" s="229" t="s">
        <v>172</v>
      </c>
      <c r="HSN1543" s="229" t="s">
        <v>289</v>
      </c>
      <c r="HSO1543" s="229" t="s">
        <v>227</v>
      </c>
      <c r="HSS1543" s="229">
        <v>2024</v>
      </c>
      <c r="HST1543" s="229" t="s">
        <v>57</v>
      </c>
      <c r="HSU1543" s="229" t="s">
        <v>3971</v>
      </c>
      <c r="HSV1543" s="229">
        <v>12987541</v>
      </c>
      <c r="HSW1543" s="229" t="s">
        <v>3974</v>
      </c>
      <c r="HSX1543" s="229" t="s">
        <v>310</v>
      </c>
      <c r="HSY1543" s="229" t="s">
        <v>3975</v>
      </c>
      <c r="HSZ1543" s="229" t="s">
        <v>3976</v>
      </c>
      <c r="HTA1543" s="229" t="s">
        <v>52</v>
      </c>
      <c r="HTB1543" s="229" t="s">
        <v>3977</v>
      </c>
      <c r="HTD1543" s="229" t="s">
        <v>3978</v>
      </c>
      <c r="HTE1543" s="229" t="s">
        <v>945</v>
      </c>
      <c r="HTF1543" s="229" t="s">
        <v>466</v>
      </c>
      <c r="HTG1543" s="229" t="s">
        <v>3979</v>
      </c>
      <c r="HTH1543" s="229" t="s">
        <v>3980</v>
      </c>
      <c r="HTI1543" s="229" t="s">
        <v>412</v>
      </c>
      <c r="HTJ1543" s="229" t="s">
        <v>289</v>
      </c>
      <c r="HTK1543" s="229" t="s">
        <v>35</v>
      </c>
      <c r="HTL1543" s="229" t="s">
        <v>27</v>
      </c>
      <c r="HTM1543" s="229" t="s">
        <v>87</v>
      </c>
      <c r="HTN1543" s="229" t="s">
        <v>1400</v>
      </c>
      <c r="HTO1543" s="229" t="s">
        <v>254</v>
      </c>
      <c r="HTP1543" s="229" t="s">
        <v>3981</v>
      </c>
      <c r="HTQ1543" s="229" t="s">
        <v>222</v>
      </c>
      <c r="HTR1543" s="229" t="s">
        <v>223</v>
      </c>
      <c r="HTS1543" s="229" t="s">
        <v>172</v>
      </c>
      <c r="HTT1543" s="229" t="s">
        <v>289</v>
      </c>
      <c r="HTU1543" s="229" t="s">
        <v>227</v>
      </c>
      <c r="HTY1543" s="229">
        <v>2024</v>
      </c>
      <c r="HTZ1543" s="229" t="s">
        <v>57</v>
      </c>
      <c r="HUA1543" s="229" t="s">
        <v>3971</v>
      </c>
      <c r="HUB1543" s="229">
        <v>12987541</v>
      </c>
      <c r="HUC1543" s="229" t="s">
        <v>3974</v>
      </c>
      <c r="HUD1543" s="229" t="s">
        <v>310</v>
      </c>
      <c r="HUE1543" s="229" t="s">
        <v>3975</v>
      </c>
      <c r="HUF1543" s="229" t="s">
        <v>3976</v>
      </c>
      <c r="HUG1543" s="229" t="s">
        <v>52</v>
      </c>
      <c r="HUH1543" s="229" t="s">
        <v>3977</v>
      </c>
      <c r="HUJ1543" s="229" t="s">
        <v>3978</v>
      </c>
      <c r="HUK1543" s="229" t="s">
        <v>945</v>
      </c>
      <c r="HUL1543" s="229" t="s">
        <v>466</v>
      </c>
      <c r="HUM1543" s="229" t="s">
        <v>3979</v>
      </c>
      <c r="HUN1543" s="229" t="s">
        <v>3980</v>
      </c>
      <c r="HUO1543" s="229" t="s">
        <v>412</v>
      </c>
      <c r="HUP1543" s="229" t="s">
        <v>289</v>
      </c>
      <c r="HUQ1543" s="229" t="s">
        <v>35</v>
      </c>
      <c r="HUR1543" s="229" t="s">
        <v>27</v>
      </c>
      <c r="HUS1543" s="229" t="s">
        <v>87</v>
      </c>
      <c r="HUT1543" s="229" t="s">
        <v>1400</v>
      </c>
      <c r="HUU1543" s="229" t="s">
        <v>254</v>
      </c>
      <c r="HUV1543" s="229" t="s">
        <v>3981</v>
      </c>
      <c r="HUW1543" s="229" t="s">
        <v>222</v>
      </c>
      <c r="HUX1543" s="229" t="s">
        <v>223</v>
      </c>
      <c r="HUY1543" s="229" t="s">
        <v>172</v>
      </c>
      <c r="HUZ1543" s="229" t="s">
        <v>289</v>
      </c>
      <c r="HVA1543" s="229" t="s">
        <v>227</v>
      </c>
      <c r="HVE1543" s="229">
        <v>2024</v>
      </c>
      <c r="HVF1543" s="229" t="s">
        <v>57</v>
      </c>
      <c r="HVG1543" s="229" t="s">
        <v>3971</v>
      </c>
      <c r="HVH1543" s="229">
        <v>12987541</v>
      </c>
      <c r="HVI1543" s="229" t="s">
        <v>3974</v>
      </c>
      <c r="HVJ1543" s="229" t="s">
        <v>310</v>
      </c>
      <c r="HVK1543" s="229" t="s">
        <v>3975</v>
      </c>
      <c r="HVL1543" s="229" t="s">
        <v>3976</v>
      </c>
      <c r="HVM1543" s="229" t="s">
        <v>52</v>
      </c>
      <c r="HVN1543" s="229" t="s">
        <v>3977</v>
      </c>
      <c r="HVP1543" s="229" t="s">
        <v>3978</v>
      </c>
      <c r="HVQ1543" s="229" t="s">
        <v>945</v>
      </c>
      <c r="HVR1543" s="229" t="s">
        <v>466</v>
      </c>
      <c r="HVS1543" s="229" t="s">
        <v>3979</v>
      </c>
      <c r="HVT1543" s="229" t="s">
        <v>3980</v>
      </c>
      <c r="HVU1543" s="229" t="s">
        <v>412</v>
      </c>
      <c r="HVV1543" s="229" t="s">
        <v>289</v>
      </c>
      <c r="HVW1543" s="229" t="s">
        <v>35</v>
      </c>
      <c r="HVX1543" s="229" t="s">
        <v>27</v>
      </c>
      <c r="HVY1543" s="229" t="s">
        <v>87</v>
      </c>
      <c r="HVZ1543" s="229" t="s">
        <v>1400</v>
      </c>
      <c r="HWA1543" s="229" t="s">
        <v>254</v>
      </c>
      <c r="HWB1543" s="229" t="s">
        <v>3981</v>
      </c>
      <c r="HWC1543" s="229" t="s">
        <v>222</v>
      </c>
      <c r="HWD1543" s="229" t="s">
        <v>223</v>
      </c>
      <c r="HWE1543" s="229" t="s">
        <v>172</v>
      </c>
      <c r="HWF1543" s="229" t="s">
        <v>289</v>
      </c>
      <c r="HWG1543" s="229" t="s">
        <v>227</v>
      </c>
      <c r="HWK1543" s="229">
        <v>2024</v>
      </c>
      <c r="HWL1543" s="229" t="s">
        <v>57</v>
      </c>
      <c r="HWM1543" s="229" t="s">
        <v>3971</v>
      </c>
      <c r="HWN1543" s="229">
        <v>12987541</v>
      </c>
      <c r="HWO1543" s="229" t="s">
        <v>3974</v>
      </c>
      <c r="HWP1543" s="229" t="s">
        <v>310</v>
      </c>
      <c r="HWQ1543" s="229" t="s">
        <v>3975</v>
      </c>
      <c r="HWR1543" s="229" t="s">
        <v>3976</v>
      </c>
      <c r="HWS1543" s="229" t="s">
        <v>52</v>
      </c>
      <c r="HWT1543" s="229" t="s">
        <v>3977</v>
      </c>
      <c r="HWV1543" s="229" t="s">
        <v>3978</v>
      </c>
      <c r="HWW1543" s="229" t="s">
        <v>945</v>
      </c>
      <c r="HWX1543" s="229" t="s">
        <v>466</v>
      </c>
      <c r="HWY1543" s="229" t="s">
        <v>3979</v>
      </c>
      <c r="HWZ1543" s="229" t="s">
        <v>3980</v>
      </c>
      <c r="HXA1543" s="229" t="s">
        <v>412</v>
      </c>
      <c r="HXB1543" s="229" t="s">
        <v>289</v>
      </c>
      <c r="HXC1543" s="229" t="s">
        <v>35</v>
      </c>
      <c r="HXD1543" s="229" t="s">
        <v>27</v>
      </c>
      <c r="HXE1543" s="229" t="s">
        <v>87</v>
      </c>
      <c r="HXF1543" s="229" t="s">
        <v>1400</v>
      </c>
      <c r="HXG1543" s="229" t="s">
        <v>254</v>
      </c>
      <c r="HXH1543" s="229" t="s">
        <v>3981</v>
      </c>
      <c r="HXI1543" s="229" t="s">
        <v>222</v>
      </c>
      <c r="HXJ1543" s="229" t="s">
        <v>223</v>
      </c>
      <c r="HXK1543" s="229" t="s">
        <v>172</v>
      </c>
      <c r="HXL1543" s="229" t="s">
        <v>289</v>
      </c>
      <c r="HXM1543" s="229" t="s">
        <v>227</v>
      </c>
      <c r="HXQ1543" s="229">
        <v>2024</v>
      </c>
      <c r="HXR1543" s="229" t="s">
        <v>57</v>
      </c>
      <c r="HXS1543" s="229" t="s">
        <v>3971</v>
      </c>
      <c r="HXT1543" s="229">
        <v>12987541</v>
      </c>
      <c r="HXU1543" s="229" t="s">
        <v>3974</v>
      </c>
      <c r="HXV1543" s="229" t="s">
        <v>310</v>
      </c>
      <c r="HXW1543" s="229" t="s">
        <v>3975</v>
      </c>
      <c r="HXX1543" s="229" t="s">
        <v>3976</v>
      </c>
      <c r="HXY1543" s="229" t="s">
        <v>52</v>
      </c>
      <c r="HXZ1543" s="229" t="s">
        <v>3977</v>
      </c>
      <c r="HYB1543" s="229" t="s">
        <v>3978</v>
      </c>
      <c r="HYC1543" s="229" t="s">
        <v>945</v>
      </c>
      <c r="HYD1543" s="229" t="s">
        <v>466</v>
      </c>
      <c r="HYE1543" s="229" t="s">
        <v>3979</v>
      </c>
      <c r="HYF1543" s="229" t="s">
        <v>3980</v>
      </c>
      <c r="HYG1543" s="229" t="s">
        <v>412</v>
      </c>
      <c r="HYH1543" s="229" t="s">
        <v>289</v>
      </c>
      <c r="HYI1543" s="229" t="s">
        <v>35</v>
      </c>
      <c r="HYJ1543" s="229" t="s">
        <v>27</v>
      </c>
      <c r="HYK1543" s="229" t="s">
        <v>87</v>
      </c>
      <c r="HYL1543" s="229" t="s">
        <v>1400</v>
      </c>
      <c r="HYM1543" s="229" t="s">
        <v>254</v>
      </c>
      <c r="HYN1543" s="229" t="s">
        <v>3981</v>
      </c>
      <c r="HYO1543" s="229" t="s">
        <v>222</v>
      </c>
      <c r="HYP1543" s="229" t="s">
        <v>223</v>
      </c>
      <c r="HYQ1543" s="229" t="s">
        <v>172</v>
      </c>
      <c r="HYR1543" s="229" t="s">
        <v>289</v>
      </c>
      <c r="HYS1543" s="229" t="s">
        <v>227</v>
      </c>
      <c r="HYW1543" s="229">
        <v>2024</v>
      </c>
      <c r="HYX1543" s="229" t="s">
        <v>57</v>
      </c>
      <c r="HYY1543" s="229" t="s">
        <v>3971</v>
      </c>
      <c r="HYZ1543" s="229">
        <v>12987541</v>
      </c>
      <c r="HZA1543" s="229" t="s">
        <v>3974</v>
      </c>
      <c r="HZB1543" s="229" t="s">
        <v>310</v>
      </c>
      <c r="HZC1543" s="229" t="s">
        <v>3975</v>
      </c>
      <c r="HZD1543" s="229" t="s">
        <v>3976</v>
      </c>
      <c r="HZE1543" s="229" t="s">
        <v>52</v>
      </c>
      <c r="HZF1543" s="229" t="s">
        <v>3977</v>
      </c>
      <c r="HZH1543" s="229" t="s">
        <v>3978</v>
      </c>
      <c r="HZI1543" s="229" t="s">
        <v>945</v>
      </c>
      <c r="HZJ1543" s="229" t="s">
        <v>466</v>
      </c>
      <c r="HZK1543" s="229" t="s">
        <v>3979</v>
      </c>
      <c r="HZL1543" s="229" t="s">
        <v>3980</v>
      </c>
      <c r="HZM1543" s="229" t="s">
        <v>412</v>
      </c>
      <c r="HZN1543" s="229" t="s">
        <v>289</v>
      </c>
      <c r="HZO1543" s="229" t="s">
        <v>35</v>
      </c>
      <c r="HZP1543" s="229" t="s">
        <v>27</v>
      </c>
      <c r="HZQ1543" s="229" t="s">
        <v>87</v>
      </c>
      <c r="HZR1543" s="229" t="s">
        <v>1400</v>
      </c>
      <c r="HZS1543" s="229" t="s">
        <v>254</v>
      </c>
      <c r="HZT1543" s="229" t="s">
        <v>3981</v>
      </c>
      <c r="HZU1543" s="229" t="s">
        <v>222</v>
      </c>
      <c r="HZV1543" s="229" t="s">
        <v>223</v>
      </c>
      <c r="HZW1543" s="229" t="s">
        <v>172</v>
      </c>
      <c r="HZX1543" s="229" t="s">
        <v>289</v>
      </c>
      <c r="HZY1543" s="229" t="s">
        <v>227</v>
      </c>
      <c r="IAC1543" s="229">
        <v>2024</v>
      </c>
      <c r="IAD1543" s="229" t="s">
        <v>57</v>
      </c>
      <c r="IAE1543" s="229" t="s">
        <v>3971</v>
      </c>
      <c r="IAF1543" s="229">
        <v>12987541</v>
      </c>
      <c r="IAG1543" s="229" t="s">
        <v>3974</v>
      </c>
      <c r="IAH1543" s="229" t="s">
        <v>310</v>
      </c>
      <c r="IAI1543" s="229" t="s">
        <v>3975</v>
      </c>
      <c r="IAJ1543" s="229" t="s">
        <v>3976</v>
      </c>
      <c r="IAK1543" s="229" t="s">
        <v>52</v>
      </c>
      <c r="IAL1543" s="229" t="s">
        <v>3977</v>
      </c>
      <c r="IAN1543" s="229" t="s">
        <v>3978</v>
      </c>
      <c r="IAO1543" s="229" t="s">
        <v>945</v>
      </c>
      <c r="IAP1543" s="229" t="s">
        <v>466</v>
      </c>
      <c r="IAQ1543" s="229" t="s">
        <v>3979</v>
      </c>
      <c r="IAR1543" s="229" t="s">
        <v>3980</v>
      </c>
      <c r="IAS1543" s="229" t="s">
        <v>412</v>
      </c>
      <c r="IAT1543" s="229" t="s">
        <v>289</v>
      </c>
      <c r="IAU1543" s="229" t="s">
        <v>35</v>
      </c>
      <c r="IAV1543" s="229" t="s">
        <v>27</v>
      </c>
      <c r="IAW1543" s="229" t="s">
        <v>87</v>
      </c>
      <c r="IAX1543" s="229" t="s">
        <v>1400</v>
      </c>
      <c r="IAY1543" s="229" t="s">
        <v>254</v>
      </c>
      <c r="IAZ1543" s="229" t="s">
        <v>3981</v>
      </c>
      <c r="IBA1543" s="229" t="s">
        <v>222</v>
      </c>
      <c r="IBB1543" s="229" t="s">
        <v>223</v>
      </c>
      <c r="IBC1543" s="229" t="s">
        <v>172</v>
      </c>
      <c r="IBD1543" s="229" t="s">
        <v>289</v>
      </c>
      <c r="IBE1543" s="229" t="s">
        <v>227</v>
      </c>
      <c r="IBI1543" s="229">
        <v>2024</v>
      </c>
      <c r="IBJ1543" s="229" t="s">
        <v>57</v>
      </c>
      <c r="IBK1543" s="229" t="s">
        <v>3971</v>
      </c>
      <c r="IBL1543" s="229">
        <v>12987541</v>
      </c>
      <c r="IBM1543" s="229" t="s">
        <v>3974</v>
      </c>
      <c r="IBN1543" s="229" t="s">
        <v>310</v>
      </c>
      <c r="IBO1543" s="229" t="s">
        <v>3975</v>
      </c>
      <c r="IBP1543" s="229" t="s">
        <v>3976</v>
      </c>
      <c r="IBQ1543" s="229" t="s">
        <v>52</v>
      </c>
      <c r="IBR1543" s="229" t="s">
        <v>3977</v>
      </c>
      <c r="IBT1543" s="229" t="s">
        <v>3978</v>
      </c>
      <c r="IBU1543" s="229" t="s">
        <v>945</v>
      </c>
      <c r="IBV1543" s="229" t="s">
        <v>466</v>
      </c>
      <c r="IBW1543" s="229" t="s">
        <v>3979</v>
      </c>
      <c r="IBX1543" s="229" t="s">
        <v>3980</v>
      </c>
      <c r="IBY1543" s="229" t="s">
        <v>412</v>
      </c>
      <c r="IBZ1543" s="229" t="s">
        <v>289</v>
      </c>
      <c r="ICA1543" s="229" t="s">
        <v>35</v>
      </c>
      <c r="ICB1543" s="229" t="s">
        <v>27</v>
      </c>
      <c r="ICC1543" s="229" t="s">
        <v>87</v>
      </c>
      <c r="ICD1543" s="229" t="s">
        <v>1400</v>
      </c>
      <c r="ICE1543" s="229" t="s">
        <v>254</v>
      </c>
      <c r="ICF1543" s="229" t="s">
        <v>3981</v>
      </c>
      <c r="ICG1543" s="229" t="s">
        <v>222</v>
      </c>
      <c r="ICH1543" s="229" t="s">
        <v>223</v>
      </c>
      <c r="ICI1543" s="229" t="s">
        <v>172</v>
      </c>
      <c r="ICJ1543" s="229" t="s">
        <v>289</v>
      </c>
      <c r="ICK1543" s="229" t="s">
        <v>227</v>
      </c>
      <c r="ICO1543" s="229">
        <v>2024</v>
      </c>
      <c r="ICP1543" s="229" t="s">
        <v>57</v>
      </c>
      <c r="ICQ1543" s="229" t="s">
        <v>3971</v>
      </c>
      <c r="ICR1543" s="229">
        <v>12987541</v>
      </c>
      <c r="ICS1543" s="229" t="s">
        <v>3974</v>
      </c>
      <c r="ICT1543" s="229" t="s">
        <v>310</v>
      </c>
      <c r="ICU1543" s="229" t="s">
        <v>3975</v>
      </c>
      <c r="ICV1543" s="229" t="s">
        <v>3976</v>
      </c>
      <c r="ICW1543" s="229" t="s">
        <v>52</v>
      </c>
      <c r="ICX1543" s="229" t="s">
        <v>3977</v>
      </c>
      <c r="ICZ1543" s="229" t="s">
        <v>3978</v>
      </c>
      <c r="IDA1543" s="229" t="s">
        <v>945</v>
      </c>
      <c r="IDB1543" s="229" t="s">
        <v>466</v>
      </c>
      <c r="IDC1543" s="229" t="s">
        <v>3979</v>
      </c>
      <c r="IDD1543" s="229" t="s">
        <v>3980</v>
      </c>
      <c r="IDE1543" s="229" t="s">
        <v>412</v>
      </c>
      <c r="IDF1543" s="229" t="s">
        <v>289</v>
      </c>
      <c r="IDG1543" s="229" t="s">
        <v>35</v>
      </c>
      <c r="IDH1543" s="229" t="s">
        <v>27</v>
      </c>
      <c r="IDI1543" s="229" t="s">
        <v>87</v>
      </c>
      <c r="IDJ1543" s="229" t="s">
        <v>1400</v>
      </c>
      <c r="IDK1543" s="229" t="s">
        <v>254</v>
      </c>
      <c r="IDL1543" s="229" t="s">
        <v>3981</v>
      </c>
      <c r="IDM1543" s="229" t="s">
        <v>222</v>
      </c>
      <c r="IDN1543" s="229" t="s">
        <v>223</v>
      </c>
      <c r="IDO1543" s="229" t="s">
        <v>172</v>
      </c>
      <c r="IDP1543" s="229" t="s">
        <v>289</v>
      </c>
      <c r="IDQ1543" s="229" t="s">
        <v>227</v>
      </c>
      <c r="IDU1543" s="229">
        <v>2024</v>
      </c>
      <c r="IDV1543" s="229" t="s">
        <v>57</v>
      </c>
      <c r="IDW1543" s="229" t="s">
        <v>3971</v>
      </c>
      <c r="IDX1543" s="229">
        <v>12987541</v>
      </c>
      <c r="IDY1543" s="229" t="s">
        <v>3974</v>
      </c>
      <c r="IDZ1543" s="229" t="s">
        <v>310</v>
      </c>
      <c r="IEA1543" s="229" t="s">
        <v>3975</v>
      </c>
      <c r="IEB1543" s="229" t="s">
        <v>3976</v>
      </c>
      <c r="IEC1543" s="229" t="s">
        <v>52</v>
      </c>
      <c r="IED1543" s="229" t="s">
        <v>3977</v>
      </c>
      <c r="IEF1543" s="229" t="s">
        <v>3978</v>
      </c>
      <c r="IEG1543" s="229" t="s">
        <v>945</v>
      </c>
      <c r="IEH1543" s="229" t="s">
        <v>466</v>
      </c>
      <c r="IEI1543" s="229" t="s">
        <v>3979</v>
      </c>
      <c r="IEJ1543" s="229" t="s">
        <v>3980</v>
      </c>
      <c r="IEK1543" s="229" t="s">
        <v>412</v>
      </c>
      <c r="IEL1543" s="229" t="s">
        <v>289</v>
      </c>
      <c r="IEM1543" s="229" t="s">
        <v>35</v>
      </c>
      <c r="IEN1543" s="229" t="s">
        <v>27</v>
      </c>
      <c r="IEO1543" s="229" t="s">
        <v>87</v>
      </c>
      <c r="IEP1543" s="229" t="s">
        <v>1400</v>
      </c>
      <c r="IEQ1543" s="229" t="s">
        <v>254</v>
      </c>
      <c r="IER1543" s="229" t="s">
        <v>3981</v>
      </c>
      <c r="IES1543" s="229" t="s">
        <v>222</v>
      </c>
      <c r="IET1543" s="229" t="s">
        <v>223</v>
      </c>
      <c r="IEU1543" s="229" t="s">
        <v>172</v>
      </c>
      <c r="IEV1543" s="229" t="s">
        <v>289</v>
      </c>
      <c r="IEW1543" s="229" t="s">
        <v>227</v>
      </c>
      <c r="IFA1543" s="229">
        <v>2024</v>
      </c>
      <c r="IFB1543" s="229" t="s">
        <v>57</v>
      </c>
      <c r="IFC1543" s="229" t="s">
        <v>3971</v>
      </c>
      <c r="IFD1543" s="229">
        <v>12987541</v>
      </c>
      <c r="IFE1543" s="229" t="s">
        <v>3974</v>
      </c>
      <c r="IFF1543" s="229" t="s">
        <v>310</v>
      </c>
      <c r="IFG1543" s="229" t="s">
        <v>3975</v>
      </c>
      <c r="IFH1543" s="229" t="s">
        <v>3976</v>
      </c>
      <c r="IFI1543" s="229" t="s">
        <v>52</v>
      </c>
      <c r="IFJ1543" s="229" t="s">
        <v>3977</v>
      </c>
      <c r="IFL1543" s="229" t="s">
        <v>3978</v>
      </c>
      <c r="IFM1543" s="229" t="s">
        <v>945</v>
      </c>
      <c r="IFN1543" s="229" t="s">
        <v>466</v>
      </c>
      <c r="IFO1543" s="229" t="s">
        <v>3979</v>
      </c>
      <c r="IFP1543" s="229" t="s">
        <v>3980</v>
      </c>
      <c r="IFQ1543" s="229" t="s">
        <v>412</v>
      </c>
      <c r="IFR1543" s="229" t="s">
        <v>289</v>
      </c>
      <c r="IFS1543" s="229" t="s">
        <v>35</v>
      </c>
      <c r="IFT1543" s="229" t="s">
        <v>27</v>
      </c>
      <c r="IFU1543" s="229" t="s">
        <v>87</v>
      </c>
      <c r="IFV1543" s="229" t="s">
        <v>1400</v>
      </c>
      <c r="IFW1543" s="229" t="s">
        <v>254</v>
      </c>
      <c r="IFX1543" s="229" t="s">
        <v>3981</v>
      </c>
      <c r="IFY1543" s="229" t="s">
        <v>222</v>
      </c>
      <c r="IFZ1543" s="229" t="s">
        <v>223</v>
      </c>
      <c r="IGA1543" s="229" t="s">
        <v>172</v>
      </c>
      <c r="IGB1543" s="229" t="s">
        <v>289</v>
      </c>
      <c r="IGC1543" s="229" t="s">
        <v>227</v>
      </c>
      <c r="IGG1543" s="229">
        <v>2024</v>
      </c>
      <c r="IGH1543" s="229" t="s">
        <v>57</v>
      </c>
      <c r="IGI1543" s="229" t="s">
        <v>3971</v>
      </c>
      <c r="IGJ1543" s="229">
        <v>12987541</v>
      </c>
      <c r="IGK1543" s="229" t="s">
        <v>3974</v>
      </c>
      <c r="IGL1543" s="229" t="s">
        <v>310</v>
      </c>
      <c r="IGM1543" s="229" t="s">
        <v>3975</v>
      </c>
      <c r="IGN1543" s="229" t="s">
        <v>3976</v>
      </c>
      <c r="IGO1543" s="229" t="s">
        <v>52</v>
      </c>
      <c r="IGP1543" s="229" t="s">
        <v>3977</v>
      </c>
      <c r="IGR1543" s="229" t="s">
        <v>3978</v>
      </c>
      <c r="IGS1543" s="229" t="s">
        <v>945</v>
      </c>
      <c r="IGT1543" s="229" t="s">
        <v>466</v>
      </c>
      <c r="IGU1543" s="229" t="s">
        <v>3979</v>
      </c>
      <c r="IGV1543" s="229" t="s">
        <v>3980</v>
      </c>
      <c r="IGW1543" s="229" t="s">
        <v>412</v>
      </c>
      <c r="IGX1543" s="229" t="s">
        <v>289</v>
      </c>
      <c r="IGY1543" s="229" t="s">
        <v>35</v>
      </c>
      <c r="IGZ1543" s="229" t="s">
        <v>27</v>
      </c>
      <c r="IHA1543" s="229" t="s">
        <v>87</v>
      </c>
      <c r="IHB1543" s="229" t="s">
        <v>1400</v>
      </c>
      <c r="IHC1543" s="229" t="s">
        <v>254</v>
      </c>
      <c r="IHD1543" s="229" t="s">
        <v>3981</v>
      </c>
      <c r="IHE1543" s="229" t="s">
        <v>222</v>
      </c>
      <c r="IHF1543" s="229" t="s">
        <v>223</v>
      </c>
      <c r="IHG1543" s="229" t="s">
        <v>172</v>
      </c>
      <c r="IHH1543" s="229" t="s">
        <v>289</v>
      </c>
      <c r="IHI1543" s="229" t="s">
        <v>227</v>
      </c>
      <c r="IHM1543" s="229">
        <v>2024</v>
      </c>
      <c r="IHN1543" s="229" t="s">
        <v>57</v>
      </c>
      <c r="IHO1543" s="229" t="s">
        <v>3971</v>
      </c>
      <c r="IHP1543" s="229">
        <v>12987541</v>
      </c>
      <c r="IHQ1543" s="229" t="s">
        <v>3974</v>
      </c>
      <c r="IHR1543" s="229" t="s">
        <v>310</v>
      </c>
      <c r="IHS1543" s="229" t="s">
        <v>3975</v>
      </c>
      <c r="IHT1543" s="229" t="s">
        <v>3976</v>
      </c>
      <c r="IHU1543" s="229" t="s">
        <v>52</v>
      </c>
      <c r="IHV1543" s="229" t="s">
        <v>3977</v>
      </c>
      <c r="IHX1543" s="229" t="s">
        <v>3978</v>
      </c>
      <c r="IHY1543" s="229" t="s">
        <v>945</v>
      </c>
      <c r="IHZ1543" s="229" t="s">
        <v>466</v>
      </c>
      <c r="IIA1543" s="229" t="s">
        <v>3979</v>
      </c>
      <c r="IIB1543" s="229" t="s">
        <v>3980</v>
      </c>
      <c r="IIC1543" s="229" t="s">
        <v>412</v>
      </c>
      <c r="IID1543" s="229" t="s">
        <v>289</v>
      </c>
      <c r="IIE1543" s="229" t="s">
        <v>35</v>
      </c>
      <c r="IIF1543" s="229" t="s">
        <v>27</v>
      </c>
      <c r="IIG1543" s="229" t="s">
        <v>87</v>
      </c>
      <c r="IIH1543" s="229" t="s">
        <v>1400</v>
      </c>
      <c r="III1543" s="229" t="s">
        <v>254</v>
      </c>
      <c r="IIJ1543" s="229" t="s">
        <v>3981</v>
      </c>
      <c r="IIK1543" s="229" t="s">
        <v>222</v>
      </c>
      <c r="IIL1543" s="229" t="s">
        <v>223</v>
      </c>
      <c r="IIM1543" s="229" t="s">
        <v>172</v>
      </c>
      <c r="IIN1543" s="229" t="s">
        <v>289</v>
      </c>
      <c r="IIO1543" s="229" t="s">
        <v>227</v>
      </c>
      <c r="IIS1543" s="229">
        <v>2024</v>
      </c>
      <c r="IIT1543" s="229" t="s">
        <v>57</v>
      </c>
      <c r="IIU1543" s="229" t="s">
        <v>3971</v>
      </c>
      <c r="IIV1543" s="229">
        <v>12987541</v>
      </c>
      <c r="IIW1543" s="229" t="s">
        <v>3974</v>
      </c>
      <c r="IIX1543" s="229" t="s">
        <v>310</v>
      </c>
      <c r="IIY1543" s="229" t="s">
        <v>3975</v>
      </c>
      <c r="IIZ1543" s="229" t="s">
        <v>3976</v>
      </c>
      <c r="IJA1543" s="229" t="s">
        <v>52</v>
      </c>
      <c r="IJB1543" s="229" t="s">
        <v>3977</v>
      </c>
      <c r="IJD1543" s="229" t="s">
        <v>3978</v>
      </c>
      <c r="IJE1543" s="229" t="s">
        <v>945</v>
      </c>
      <c r="IJF1543" s="229" t="s">
        <v>466</v>
      </c>
      <c r="IJG1543" s="229" t="s">
        <v>3979</v>
      </c>
      <c r="IJH1543" s="229" t="s">
        <v>3980</v>
      </c>
      <c r="IJI1543" s="229" t="s">
        <v>412</v>
      </c>
      <c r="IJJ1543" s="229" t="s">
        <v>289</v>
      </c>
      <c r="IJK1543" s="229" t="s">
        <v>35</v>
      </c>
      <c r="IJL1543" s="229" t="s">
        <v>27</v>
      </c>
      <c r="IJM1543" s="229" t="s">
        <v>87</v>
      </c>
      <c r="IJN1543" s="229" t="s">
        <v>1400</v>
      </c>
      <c r="IJO1543" s="229" t="s">
        <v>254</v>
      </c>
      <c r="IJP1543" s="229" t="s">
        <v>3981</v>
      </c>
      <c r="IJQ1543" s="229" t="s">
        <v>222</v>
      </c>
      <c r="IJR1543" s="229" t="s">
        <v>223</v>
      </c>
      <c r="IJS1543" s="229" t="s">
        <v>172</v>
      </c>
      <c r="IJT1543" s="229" t="s">
        <v>289</v>
      </c>
      <c r="IJU1543" s="229" t="s">
        <v>227</v>
      </c>
      <c r="IJY1543" s="229">
        <v>2024</v>
      </c>
      <c r="IJZ1543" s="229" t="s">
        <v>57</v>
      </c>
      <c r="IKA1543" s="229" t="s">
        <v>3971</v>
      </c>
      <c r="IKB1543" s="229">
        <v>12987541</v>
      </c>
      <c r="IKC1543" s="229" t="s">
        <v>3974</v>
      </c>
      <c r="IKD1543" s="229" t="s">
        <v>310</v>
      </c>
      <c r="IKE1543" s="229" t="s">
        <v>3975</v>
      </c>
      <c r="IKF1543" s="229" t="s">
        <v>3976</v>
      </c>
      <c r="IKG1543" s="229" t="s">
        <v>52</v>
      </c>
      <c r="IKH1543" s="229" t="s">
        <v>3977</v>
      </c>
      <c r="IKJ1543" s="229" t="s">
        <v>3978</v>
      </c>
      <c r="IKK1543" s="229" t="s">
        <v>945</v>
      </c>
      <c r="IKL1543" s="229" t="s">
        <v>466</v>
      </c>
      <c r="IKM1543" s="229" t="s">
        <v>3979</v>
      </c>
      <c r="IKN1543" s="229" t="s">
        <v>3980</v>
      </c>
      <c r="IKO1543" s="229" t="s">
        <v>412</v>
      </c>
      <c r="IKP1543" s="229" t="s">
        <v>289</v>
      </c>
      <c r="IKQ1543" s="229" t="s">
        <v>35</v>
      </c>
      <c r="IKR1543" s="229" t="s">
        <v>27</v>
      </c>
      <c r="IKS1543" s="229" t="s">
        <v>87</v>
      </c>
      <c r="IKT1543" s="229" t="s">
        <v>1400</v>
      </c>
      <c r="IKU1543" s="229" t="s">
        <v>254</v>
      </c>
      <c r="IKV1543" s="229" t="s">
        <v>3981</v>
      </c>
      <c r="IKW1543" s="229" t="s">
        <v>222</v>
      </c>
      <c r="IKX1543" s="229" t="s">
        <v>223</v>
      </c>
      <c r="IKY1543" s="229" t="s">
        <v>172</v>
      </c>
      <c r="IKZ1543" s="229" t="s">
        <v>289</v>
      </c>
      <c r="ILA1543" s="229" t="s">
        <v>227</v>
      </c>
      <c r="ILE1543" s="229">
        <v>2024</v>
      </c>
      <c r="ILF1543" s="229" t="s">
        <v>57</v>
      </c>
      <c r="ILG1543" s="229" t="s">
        <v>3971</v>
      </c>
      <c r="ILH1543" s="229">
        <v>12987541</v>
      </c>
      <c r="ILI1543" s="229" t="s">
        <v>3974</v>
      </c>
      <c r="ILJ1543" s="229" t="s">
        <v>310</v>
      </c>
      <c r="ILK1543" s="229" t="s">
        <v>3975</v>
      </c>
      <c r="ILL1543" s="229" t="s">
        <v>3976</v>
      </c>
      <c r="ILM1543" s="229" t="s">
        <v>52</v>
      </c>
      <c r="ILN1543" s="229" t="s">
        <v>3977</v>
      </c>
      <c r="ILP1543" s="229" t="s">
        <v>3978</v>
      </c>
      <c r="ILQ1543" s="229" t="s">
        <v>945</v>
      </c>
      <c r="ILR1543" s="229" t="s">
        <v>466</v>
      </c>
      <c r="ILS1543" s="229" t="s">
        <v>3979</v>
      </c>
      <c r="ILT1543" s="229" t="s">
        <v>3980</v>
      </c>
      <c r="ILU1543" s="229" t="s">
        <v>412</v>
      </c>
      <c r="ILV1543" s="229" t="s">
        <v>289</v>
      </c>
      <c r="ILW1543" s="229" t="s">
        <v>35</v>
      </c>
      <c r="ILX1543" s="229" t="s">
        <v>27</v>
      </c>
      <c r="ILY1543" s="229" t="s">
        <v>87</v>
      </c>
      <c r="ILZ1543" s="229" t="s">
        <v>1400</v>
      </c>
      <c r="IMA1543" s="229" t="s">
        <v>254</v>
      </c>
      <c r="IMB1543" s="229" t="s">
        <v>3981</v>
      </c>
      <c r="IMC1543" s="229" t="s">
        <v>222</v>
      </c>
      <c r="IMD1543" s="229" t="s">
        <v>223</v>
      </c>
      <c r="IME1543" s="229" t="s">
        <v>172</v>
      </c>
      <c r="IMF1543" s="229" t="s">
        <v>289</v>
      </c>
      <c r="IMG1543" s="229" t="s">
        <v>227</v>
      </c>
      <c r="IMK1543" s="229">
        <v>2024</v>
      </c>
      <c r="IML1543" s="229" t="s">
        <v>57</v>
      </c>
      <c r="IMM1543" s="229" t="s">
        <v>3971</v>
      </c>
      <c r="IMN1543" s="229">
        <v>12987541</v>
      </c>
      <c r="IMO1543" s="229" t="s">
        <v>3974</v>
      </c>
      <c r="IMP1543" s="229" t="s">
        <v>310</v>
      </c>
      <c r="IMQ1543" s="229" t="s">
        <v>3975</v>
      </c>
      <c r="IMR1543" s="229" t="s">
        <v>3976</v>
      </c>
      <c r="IMS1543" s="229" t="s">
        <v>52</v>
      </c>
      <c r="IMT1543" s="229" t="s">
        <v>3977</v>
      </c>
      <c r="IMV1543" s="229" t="s">
        <v>3978</v>
      </c>
      <c r="IMW1543" s="229" t="s">
        <v>945</v>
      </c>
      <c r="IMX1543" s="229" t="s">
        <v>466</v>
      </c>
      <c r="IMY1543" s="229" t="s">
        <v>3979</v>
      </c>
      <c r="IMZ1543" s="229" t="s">
        <v>3980</v>
      </c>
      <c r="INA1543" s="229" t="s">
        <v>412</v>
      </c>
      <c r="INB1543" s="229" t="s">
        <v>289</v>
      </c>
      <c r="INC1543" s="229" t="s">
        <v>35</v>
      </c>
      <c r="IND1543" s="229" t="s">
        <v>27</v>
      </c>
      <c r="INE1543" s="229" t="s">
        <v>87</v>
      </c>
      <c r="INF1543" s="229" t="s">
        <v>1400</v>
      </c>
      <c r="ING1543" s="229" t="s">
        <v>254</v>
      </c>
      <c r="INH1543" s="229" t="s">
        <v>3981</v>
      </c>
      <c r="INI1543" s="229" t="s">
        <v>222</v>
      </c>
      <c r="INJ1543" s="229" t="s">
        <v>223</v>
      </c>
      <c r="INK1543" s="229" t="s">
        <v>172</v>
      </c>
      <c r="INL1543" s="229" t="s">
        <v>289</v>
      </c>
      <c r="INM1543" s="229" t="s">
        <v>227</v>
      </c>
      <c r="INQ1543" s="229">
        <v>2024</v>
      </c>
      <c r="INR1543" s="229" t="s">
        <v>57</v>
      </c>
      <c r="INS1543" s="229" t="s">
        <v>3971</v>
      </c>
      <c r="INT1543" s="229">
        <v>12987541</v>
      </c>
      <c r="INU1543" s="229" t="s">
        <v>3974</v>
      </c>
      <c r="INV1543" s="229" t="s">
        <v>310</v>
      </c>
      <c r="INW1543" s="229" t="s">
        <v>3975</v>
      </c>
      <c r="INX1543" s="229" t="s">
        <v>3976</v>
      </c>
      <c r="INY1543" s="229" t="s">
        <v>52</v>
      </c>
      <c r="INZ1543" s="229" t="s">
        <v>3977</v>
      </c>
      <c r="IOB1543" s="229" t="s">
        <v>3978</v>
      </c>
      <c r="IOC1543" s="229" t="s">
        <v>945</v>
      </c>
      <c r="IOD1543" s="229" t="s">
        <v>466</v>
      </c>
      <c r="IOE1543" s="229" t="s">
        <v>3979</v>
      </c>
      <c r="IOF1543" s="229" t="s">
        <v>3980</v>
      </c>
      <c r="IOG1543" s="229" t="s">
        <v>412</v>
      </c>
      <c r="IOH1543" s="229" t="s">
        <v>289</v>
      </c>
      <c r="IOI1543" s="229" t="s">
        <v>35</v>
      </c>
      <c r="IOJ1543" s="229" t="s">
        <v>27</v>
      </c>
      <c r="IOK1543" s="229" t="s">
        <v>87</v>
      </c>
      <c r="IOL1543" s="229" t="s">
        <v>1400</v>
      </c>
      <c r="IOM1543" s="229" t="s">
        <v>254</v>
      </c>
      <c r="ION1543" s="229" t="s">
        <v>3981</v>
      </c>
      <c r="IOO1543" s="229" t="s">
        <v>222</v>
      </c>
      <c r="IOP1543" s="229" t="s">
        <v>223</v>
      </c>
      <c r="IOQ1543" s="229" t="s">
        <v>172</v>
      </c>
      <c r="IOR1543" s="229" t="s">
        <v>289</v>
      </c>
      <c r="IOS1543" s="229" t="s">
        <v>227</v>
      </c>
      <c r="IOW1543" s="229">
        <v>2024</v>
      </c>
      <c r="IOX1543" s="229" t="s">
        <v>57</v>
      </c>
      <c r="IOY1543" s="229" t="s">
        <v>3971</v>
      </c>
      <c r="IOZ1543" s="229">
        <v>12987541</v>
      </c>
      <c r="IPA1543" s="229" t="s">
        <v>3974</v>
      </c>
      <c r="IPB1543" s="229" t="s">
        <v>310</v>
      </c>
      <c r="IPC1543" s="229" t="s">
        <v>3975</v>
      </c>
      <c r="IPD1543" s="229" t="s">
        <v>3976</v>
      </c>
      <c r="IPE1543" s="229" t="s">
        <v>52</v>
      </c>
      <c r="IPF1543" s="229" t="s">
        <v>3977</v>
      </c>
      <c r="IPH1543" s="229" t="s">
        <v>3978</v>
      </c>
      <c r="IPI1543" s="229" t="s">
        <v>945</v>
      </c>
      <c r="IPJ1543" s="229" t="s">
        <v>466</v>
      </c>
      <c r="IPK1543" s="229" t="s">
        <v>3979</v>
      </c>
      <c r="IPL1543" s="229" t="s">
        <v>3980</v>
      </c>
      <c r="IPM1543" s="229" t="s">
        <v>412</v>
      </c>
      <c r="IPN1543" s="229" t="s">
        <v>289</v>
      </c>
      <c r="IPO1543" s="229" t="s">
        <v>35</v>
      </c>
      <c r="IPP1543" s="229" t="s">
        <v>27</v>
      </c>
      <c r="IPQ1543" s="229" t="s">
        <v>87</v>
      </c>
      <c r="IPR1543" s="229" t="s">
        <v>1400</v>
      </c>
      <c r="IPS1543" s="229" t="s">
        <v>254</v>
      </c>
      <c r="IPT1543" s="229" t="s">
        <v>3981</v>
      </c>
      <c r="IPU1543" s="229" t="s">
        <v>222</v>
      </c>
      <c r="IPV1543" s="229" t="s">
        <v>223</v>
      </c>
      <c r="IPW1543" s="229" t="s">
        <v>172</v>
      </c>
      <c r="IPX1543" s="229" t="s">
        <v>289</v>
      </c>
      <c r="IPY1543" s="229" t="s">
        <v>227</v>
      </c>
      <c r="IQC1543" s="229">
        <v>2024</v>
      </c>
      <c r="IQD1543" s="229" t="s">
        <v>57</v>
      </c>
      <c r="IQE1543" s="229" t="s">
        <v>3971</v>
      </c>
      <c r="IQF1543" s="229">
        <v>12987541</v>
      </c>
      <c r="IQG1543" s="229" t="s">
        <v>3974</v>
      </c>
      <c r="IQH1543" s="229" t="s">
        <v>310</v>
      </c>
      <c r="IQI1543" s="229" t="s">
        <v>3975</v>
      </c>
      <c r="IQJ1543" s="229" t="s">
        <v>3976</v>
      </c>
      <c r="IQK1543" s="229" t="s">
        <v>52</v>
      </c>
      <c r="IQL1543" s="229" t="s">
        <v>3977</v>
      </c>
      <c r="IQN1543" s="229" t="s">
        <v>3978</v>
      </c>
      <c r="IQO1543" s="229" t="s">
        <v>945</v>
      </c>
      <c r="IQP1543" s="229" t="s">
        <v>466</v>
      </c>
      <c r="IQQ1543" s="229" t="s">
        <v>3979</v>
      </c>
      <c r="IQR1543" s="229" t="s">
        <v>3980</v>
      </c>
      <c r="IQS1543" s="229" t="s">
        <v>412</v>
      </c>
      <c r="IQT1543" s="229" t="s">
        <v>289</v>
      </c>
      <c r="IQU1543" s="229" t="s">
        <v>35</v>
      </c>
      <c r="IQV1543" s="229" t="s">
        <v>27</v>
      </c>
      <c r="IQW1543" s="229" t="s">
        <v>87</v>
      </c>
      <c r="IQX1543" s="229" t="s">
        <v>1400</v>
      </c>
      <c r="IQY1543" s="229" t="s">
        <v>254</v>
      </c>
      <c r="IQZ1543" s="229" t="s">
        <v>3981</v>
      </c>
      <c r="IRA1543" s="229" t="s">
        <v>222</v>
      </c>
      <c r="IRB1543" s="229" t="s">
        <v>223</v>
      </c>
      <c r="IRC1543" s="229" t="s">
        <v>172</v>
      </c>
      <c r="IRD1543" s="229" t="s">
        <v>289</v>
      </c>
      <c r="IRE1543" s="229" t="s">
        <v>227</v>
      </c>
      <c r="IRI1543" s="229">
        <v>2024</v>
      </c>
      <c r="IRJ1543" s="229" t="s">
        <v>57</v>
      </c>
      <c r="IRK1543" s="229" t="s">
        <v>3971</v>
      </c>
      <c r="IRL1543" s="229">
        <v>12987541</v>
      </c>
      <c r="IRM1543" s="229" t="s">
        <v>3974</v>
      </c>
      <c r="IRN1543" s="229" t="s">
        <v>310</v>
      </c>
      <c r="IRO1543" s="229" t="s">
        <v>3975</v>
      </c>
      <c r="IRP1543" s="229" t="s">
        <v>3976</v>
      </c>
      <c r="IRQ1543" s="229" t="s">
        <v>52</v>
      </c>
      <c r="IRR1543" s="229" t="s">
        <v>3977</v>
      </c>
      <c r="IRT1543" s="229" t="s">
        <v>3978</v>
      </c>
      <c r="IRU1543" s="229" t="s">
        <v>945</v>
      </c>
      <c r="IRV1543" s="229" t="s">
        <v>466</v>
      </c>
      <c r="IRW1543" s="229" t="s">
        <v>3979</v>
      </c>
      <c r="IRX1543" s="229" t="s">
        <v>3980</v>
      </c>
      <c r="IRY1543" s="229" t="s">
        <v>412</v>
      </c>
      <c r="IRZ1543" s="229" t="s">
        <v>289</v>
      </c>
      <c r="ISA1543" s="229" t="s">
        <v>35</v>
      </c>
      <c r="ISB1543" s="229" t="s">
        <v>27</v>
      </c>
      <c r="ISC1543" s="229" t="s">
        <v>87</v>
      </c>
      <c r="ISD1543" s="229" t="s">
        <v>1400</v>
      </c>
      <c r="ISE1543" s="229" t="s">
        <v>254</v>
      </c>
      <c r="ISF1543" s="229" t="s">
        <v>3981</v>
      </c>
      <c r="ISG1543" s="229" t="s">
        <v>222</v>
      </c>
      <c r="ISH1543" s="229" t="s">
        <v>223</v>
      </c>
      <c r="ISI1543" s="229" t="s">
        <v>172</v>
      </c>
      <c r="ISJ1543" s="229" t="s">
        <v>289</v>
      </c>
      <c r="ISK1543" s="229" t="s">
        <v>227</v>
      </c>
      <c r="ISO1543" s="229">
        <v>2024</v>
      </c>
      <c r="ISP1543" s="229" t="s">
        <v>57</v>
      </c>
      <c r="ISQ1543" s="229" t="s">
        <v>3971</v>
      </c>
      <c r="ISR1543" s="229">
        <v>12987541</v>
      </c>
      <c r="ISS1543" s="229" t="s">
        <v>3974</v>
      </c>
      <c r="IST1543" s="229" t="s">
        <v>310</v>
      </c>
      <c r="ISU1543" s="229" t="s">
        <v>3975</v>
      </c>
      <c r="ISV1543" s="229" t="s">
        <v>3976</v>
      </c>
      <c r="ISW1543" s="229" t="s">
        <v>52</v>
      </c>
      <c r="ISX1543" s="229" t="s">
        <v>3977</v>
      </c>
      <c r="ISZ1543" s="229" t="s">
        <v>3978</v>
      </c>
      <c r="ITA1543" s="229" t="s">
        <v>945</v>
      </c>
      <c r="ITB1543" s="229" t="s">
        <v>466</v>
      </c>
      <c r="ITC1543" s="229" t="s">
        <v>3979</v>
      </c>
      <c r="ITD1543" s="229" t="s">
        <v>3980</v>
      </c>
      <c r="ITE1543" s="229" t="s">
        <v>412</v>
      </c>
      <c r="ITF1543" s="229" t="s">
        <v>289</v>
      </c>
      <c r="ITG1543" s="229" t="s">
        <v>35</v>
      </c>
      <c r="ITH1543" s="229" t="s">
        <v>27</v>
      </c>
      <c r="ITI1543" s="229" t="s">
        <v>87</v>
      </c>
      <c r="ITJ1543" s="229" t="s">
        <v>1400</v>
      </c>
      <c r="ITK1543" s="229" t="s">
        <v>254</v>
      </c>
      <c r="ITL1543" s="229" t="s">
        <v>3981</v>
      </c>
      <c r="ITM1543" s="229" t="s">
        <v>222</v>
      </c>
      <c r="ITN1543" s="229" t="s">
        <v>223</v>
      </c>
      <c r="ITO1543" s="229" t="s">
        <v>172</v>
      </c>
      <c r="ITP1543" s="229" t="s">
        <v>289</v>
      </c>
      <c r="ITQ1543" s="229" t="s">
        <v>227</v>
      </c>
      <c r="ITU1543" s="229">
        <v>2024</v>
      </c>
      <c r="ITV1543" s="229" t="s">
        <v>57</v>
      </c>
      <c r="ITW1543" s="229" t="s">
        <v>3971</v>
      </c>
      <c r="ITX1543" s="229">
        <v>12987541</v>
      </c>
      <c r="ITY1543" s="229" t="s">
        <v>3974</v>
      </c>
      <c r="ITZ1543" s="229" t="s">
        <v>310</v>
      </c>
      <c r="IUA1543" s="229" t="s">
        <v>3975</v>
      </c>
      <c r="IUB1543" s="229" t="s">
        <v>3976</v>
      </c>
      <c r="IUC1543" s="229" t="s">
        <v>52</v>
      </c>
      <c r="IUD1543" s="229" t="s">
        <v>3977</v>
      </c>
      <c r="IUF1543" s="229" t="s">
        <v>3978</v>
      </c>
      <c r="IUG1543" s="229" t="s">
        <v>945</v>
      </c>
      <c r="IUH1543" s="229" t="s">
        <v>466</v>
      </c>
      <c r="IUI1543" s="229" t="s">
        <v>3979</v>
      </c>
      <c r="IUJ1543" s="229" t="s">
        <v>3980</v>
      </c>
      <c r="IUK1543" s="229" t="s">
        <v>412</v>
      </c>
      <c r="IUL1543" s="229" t="s">
        <v>289</v>
      </c>
      <c r="IUM1543" s="229" t="s">
        <v>35</v>
      </c>
      <c r="IUN1543" s="229" t="s">
        <v>27</v>
      </c>
      <c r="IUO1543" s="229" t="s">
        <v>87</v>
      </c>
      <c r="IUP1543" s="229" t="s">
        <v>1400</v>
      </c>
      <c r="IUQ1543" s="229" t="s">
        <v>254</v>
      </c>
      <c r="IUR1543" s="229" t="s">
        <v>3981</v>
      </c>
      <c r="IUS1543" s="229" t="s">
        <v>222</v>
      </c>
      <c r="IUT1543" s="229" t="s">
        <v>223</v>
      </c>
      <c r="IUU1543" s="229" t="s">
        <v>172</v>
      </c>
      <c r="IUV1543" s="229" t="s">
        <v>289</v>
      </c>
      <c r="IUW1543" s="229" t="s">
        <v>227</v>
      </c>
      <c r="IVA1543" s="229">
        <v>2024</v>
      </c>
      <c r="IVB1543" s="229" t="s">
        <v>57</v>
      </c>
      <c r="IVC1543" s="229" t="s">
        <v>3971</v>
      </c>
      <c r="IVD1543" s="229">
        <v>12987541</v>
      </c>
      <c r="IVE1543" s="229" t="s">
        <v>3974</v>
      </c>
      <c r="IVF1543" s="229" t="s">
        <v>310</v>
      </c>
      <c r="IVG1543" s="229" t="s">
        <v>3975</v>
      </c>
      <c r="IVH1543" s="229" t="s">
        <v>3976</v>
      </c>
      <c r="IVI1543" s="229" t="s">
        <v>52</v>
      </c>
      <c r="IVJ1543" s="229" t="s">
        <v>3977</v>
      </c>
      <c r="IVL1543" s="229" t="s">
        <v>3978</v>
      </c>
      <c r="IVM1543" s="229" t="s">
        <v>945</v>
      </c>
      <c r="IVN1543" s="229" t="s">
        <v>466</v>
      </c>
      <c r="IVO1543" s="229" t="s">
        <v>3979</v>
      </c>
      <c r="IVP1543" s="229" t="s">
        <v>3980</v>
      </c>
      <c r="IVQ1543" s="229" t="s">
        <v>412</v>
      </c>
      <c r="IVR1543" s="229" t="s">
        <v>289</v>
      </c>
      <c r="IVS1543" s="229" t="s">
        <v>35</v>
      </c>
      <c r="IVT1543" s="229" t="s">
        <v>27</v>
      </c>
      <c r="IVU1543" s="229" t="s">
        <v>87</v>
      </c>
      <c r="IVV1543" s="229" t="s">
        <v>1400</v>
      </c>
      <c r="IVW1543" s="229" t="s">
        <v>254</v>
      </c>
      <c r="IVX1543" s="229" t="s">
        <v>3981</v>
      </c>
      <c r="IVY1543" s="229" t="s">
        <v>222</v>
      </c>
      <c r="IVZ1543" s="229" t="s">
        <v>223</v>
      </c>
      <c r="IWA1543" s="229" t="s">
        <v>172</v>
      </c>
      <c r="IWB1543" s="229" t="s">
        <v>289</v>
      </c>
      <c r="IWC1543" s="229" t="s">
        <v>227</v>
      </c>
      <c r="IWG1543" s="229">
        <v>2024</v>
      </c>
      <c r="IWH1543" s="229" t="s">
        <v>57</v>
      </c>
      <c r="IWI1543" s="229" t="s">
        <v>3971</v>
      </c>
      <c r="IWJ1543" s="229">
        <v>12987541</v>
      </c>
      <c r="IWK1543" s="229" t="s">
        <v>3974</v>
      </c>
      <c r="IWL1543" s="229" t="s">
        <v>310</v>
      </c>
      <c r="IWM1543" s="229" t="s">
        <v>3975</v>
      </c>
      <c r="IWN1543" s="229" t="s">
        <v>3976</v>
      </c>
      <c r="IWO1543" s="229" t="s">
        <v>52</v>
      </c>
      <c r="IWP1543" s="229" t="s">
        <v>3977</v>
      </c>
      <c r="IWR1543" s="229" t="s">
        <v>3978</v>
      </c>
      <c r="IWS1543" s="229" t="s">
        <v>945</v>
      </c>
      <c r="IWT1543" s="229" t="s">
        <v>466</v>
      </c>
      <c r="IWU1543" s="229" t="s">
        <v>3979</v>
      </c>
      <c r="IWV1543" s="229" t="s">
        <v>3980</v>
      </c>
      <c r="IWW1543" s="229" t="s">
        <v>412</v>
      </c>
      <c r="IWX1543" s="229" t="s">
        <v>289</v>
      </c>
      <c r="IWY1543" s="229" t="s">
        <v>35</v>
      </c>
      <c r="IWZ1543" s="229" t="s">
        <v>27</v>
      </c>
      <c r="IXA1543" s="229" t="s">
        <v>87</v>
      </c>
      <c r="IXB1543" s="229" t="s">
        <v>1400</v>
      </c>
      <c r="IXC1543" s="229" t="s">
        <v>254</v>
      </c>
      <c r="IXD1543" s="229" t="s">
        <v>3981</v>
      </c>
      <c r="IXE1543" s="229" t="s">
        <v>222</v>
      </c>
      <c r="IXF1543" s="229" t="s">
        <v>223</v>
      </c>
      <c r="IXG1543" s="229" t="s">
        <v>172</v>
      </c>
      <c r="IXH1543" s="229" t="s">
        <v>289</v>
      </c>
      <c r="IXI1543" s="229" t="s">
        <v>227</v>
      </c>
      <c r="IXM1543" s="229">
        <v>2024</v>
      </c>
      <c r="IXN1543" s="229" t="s">
        <v>57</v>
      </c>
      <c r="IXO1543" s="229" t="s">
        <v>3971</v>
      </c>
      <c r="IXP1543" s="229">
        <v>12987541</v>
      </c>
      <c r="IXQ1543" s="229" t="s">
        <v>3974</v>
      </c>
      <c r="IXR1543" s="229" t="s">
        <v>310</v>
      </c>
      <c r="IXS1543" s="229" t="s">
        <v>3975</v>
      </c>
      <c r="IXT1543" s="229" t="s">
        <v>3976</v>
      </c>
      <c r="IXU1543" s="229" t="s">
        <v>52</v>
      </c>
      <c r="IXV1543" s="229" t="s">
        <v>3977</v>
      </c>
      <c r="IXX1543" s="229" t="s">
        <v>3978</v>
      </c>
      <c r="IXY1543" s="229" t="s">
        <v>945</v>
      </c>
      <c r="IXZ1543" s="229" t="s">
        <v>466</v>
      </c>
      <c r="IYA1543" s="229" t="s">
        <v>3979</v>
      </c>
      <c r="IYB1543" s="229" t="s">
        <v>3980</v>
      </c>
      <c r="IYC1543" s="229" t="s">
        <v>412</v>
      </c>
      <c r="IYD1543" s="229" t="s">
        <v>289</v>
      </c>
      <c r="IYE1543" s="229" t="s">
        <v>35</v>
      </c>
      <c r="IYF1543" s="229" t="s">
        <v>27</v>
      </c>
      <c r="IYG1543" s="229" t="s">
        <v>87</v>
      </c>
      <c r="IYH1543" s="229" t="s">
        <v>1400</v>
      </c>
      <c r="IYI1543" s="229" t="s">
        <v>254</v>
      </c>
      <c r="IYJ1543" s="229" t="s">
        <v>3981</v>
      </c>
      <c r="IYK1543" s="229" t="s">
        <v>222</v>
      </c>
      <c r="IYL1543" s="229" t="s">
        <v>223</v>
      </c>
      <c r="IYM1543" s="229" t="s">
        <v>172</v>
      </c>
      <c r="IYN1543" s="229" t="s">
        <v>289</v>
      </c>
      <c r="IYO1543" s="229" t="s">
        <v>227</v>
      </c>
      <c r="IYS1543" s="229">
        <v>2024</v>
      </c>
      <c r="IYT1543" s="229" t="s">
        <v>57</v>
      </c>
      <c r="IYU1543" s="229" t="s">
        <v>3971</v>
      </c>
      <c r="IYV1543" s="229">
        <v>12987541</v>
      </c>
      <c r="IYW1543" s="229" t="s">
        <v>3974</v>
      </c>
      <c r="IYX1543" s="229" t="s">
        <v>310</v>
      </c>
      <c r="IYY1543" s="229" t="s">
        <v>3975</v>
      </c>
      <c r="IYZ1543" s="229" t="s">
        <v>3976</v>
      </c>
      <c r="IZA1543" s="229" t="s">
        <v>52</v>
      </c>
      <c r="IZB1543" s="229" t="s">
        <v>3977</v>
      </c>
      <c r="IZD1543" s="229" t="s">
        <v>3978</v>
      </c>
      <c r="IZE1543" s="229" t="s">
        <v>945</v>
      </c>
      <c r="IZF1543" s="229" t="s">
        <v>466</v>
      </c>
      <c r="IZG1543" s="229" t="s">
        <v>3979</v>
      </c>
      <c r="IZH1543" s="229" t="s">
        <v>3980</v>
      </c>
      <c r="IZI1543" s="229" t="s">
        <v>412</v>
      </c>
      <c r="IZJ1543" s="229" t="s">
        <v>289</v>
      </c>
      <c r="IZK1543" s="229" t="s">
        <v>35</v>
      </c>
      <c r="IZL1543" s="229" t="s">
        <v>27</v>
      </c>
      <c r="IZM1543" s="229" t="s">
        <v>87</v>
      </c>
      <c r="IZN1543" s="229" t="s">
        <v>1400</v>
      </c>
      <c r="IZO1543" s="229" t="s">
        <v>254</v>
      </c>
      <c r="IZP1543" s="229" t="s">
        <v>3981</v>
      </c>
      <c r="IZQ1543" s="229" t="s">
        <v>222</v>
      </c>
      <c r="IZR1543" s="229" t="s">
        <v>223</v>
      </c>
      <c r="IZS1543" s="229" t="s">
        <v>172</v>
      </c>
      <c r="IZT1543" s="229" t="s">
        <v>289</v>
      </c>
      <c r="IZU1543" s="229" t="s">
        <v>227</v>
      </c>
      <c r="IZY1543" s="229">
        <v>2024</v>
      </c>
      <c r="IZZ1543" s="229" t="s">
        <v>57</v>
      </c>
      <c r="JAA1543" s="229" t="s">
        <v>3971</v>
      </c>
      <c r="JAB1543" s="229">
        <v>12987541</v>
      </c>
      <c r="JAC1543" s="229" t="s">
        <v>3974</v>
      </c>
      <c r="JAD1543" s="229" t="s">
        <v>310</v>
      </c>
      <c r="JAE1543" s="229" t="s">
        <v>3975</v>
      </c>
      <c r="JAF1543" s="229" t="s">
        <v>3976</v>
      </c>
      <c r="JAG1543" s="229" t="s">
        <v>52</v>
      </c>
      <c r="JAH1543" s="229" t="s">
        <v>3977</v>
      </c>
      <c r="JAJ1543" s="229" t="s">
        <v>3978</v>
      </c>
      <c r="JAK1543" s="229" t="s">
        <v>945</v>
      </c>
      <c r="JAL1543" s="229" t="s">
        <v>466</v>
      </c>
      <c r="JAM1543" s="229" t="s">
        <v>3979</v>
      </c>
      <c r="JAN1543" s="229" t="s">
        <v>3980</v>
      </c>
      <c r="JAO1543" s="229" t="s">
        <v>412</v>
      </c>
      <c r="JAP1543" s="229" t="s">
        <v>289</v>
      </c>
      <c r="JAQ1543" s="229" t="s">
        <v>35</v>
      </c>
      <c r="JAR1543" s="229" t="s">
        <v>27</v>
      </c>
      <c r="JAS1543" s="229" t="s">
        <v>87</v>
      </c>
      <c r="JAT1543" s="229" t="s">
        <v>1400</v>
      </c>
      <c r="JAU1543" s="229" t="s">
        <v>254</v>
      </c>
      <c r="JAV1543" s="229" t="s">
        <v>3981</v>
      </c>
      <c r="JAW1543" s="229" t="s">
        <v>222</v>
      </c>
      <c r="JAX1543" s="229" t="s">
        <v>223</v>
      </c>
      <c r="JAY1543" s="229" t="s">
        <v>172</v>
      </c>
      <c r="JAZ1543" s="229" t="s">
        <v>289</v>
      </c>
      <c r="JBA1543" s="229" t="s">
        <v>227</v>
      </c>
      <c r="JBE1543" s="229">
        <v>2024</v>
      </c>
      <c r="JBF1543" s="229" t="s">
        <v>57</v>
      </c>
      <c r="JBG1543" s="229" t="s">
        <v>3971</v>
      </c>
      <c r="JBH1543" s="229">
        <v>12987541</v>
      </c>
      <c r="JBI1543" s="229" t="s">
        <v>3974</v>
      </c>
      <c r="JBJ1543" s="229" t="s">
        <v>310</v>
      </c>
      <c r="JBK1543" s="229" t="s">
        <v>3975</v>
      </c>
      <c r="JBL1543" s="229" t="s">
        <v>3976</v>
      </c>
      <c r="JBM1543" s="229" t="s">
        <v>52</v>
      </c>
      <c r="JBN1543" s="229" t="s">
        <v>3977</v>
      </c>
      <c r="JBP1543" s="229" t="s">
        <v>3978</v>
      </c>
      <c r="JBQ1543" s="229" t="s">
        <v>945</v>
      </c>
      <c r="JBR1543" s="229" t="s">
        <v>466</v>
      </c>
      <c r="JBS1543" s="229" t="s">
        <v>3979</v>
      </c>
      <c r="JBT1543" s="229" t="s">
        <v>3980</v>
      </c>
      <c r="JBU1543" s="229" t="s">
        <v>412</v>
      </c>
      <c r="JBV1543" s="229" t="s">
        <v>289</v>
      </c>
      <c r="JBW1543" s="229" t="s">
        <v>35</v>
      </c>
      <c r="JBX1543" s="229" t="s">
        <v>27</v>
      </c>
      <c r="JBY1543" s="229" t="s">
        <v>87</v>
      </c>
      <c r="JBZ1543" s="229" t="s">
        <v>1400</v>
      </c>
      <c r="JCA1543" s="229" t="s">
        <v>254</v>
      </c>
      <c r="JCB1543" s="229" t="s">
        <v>3981</v>
      </c>
      <c r="JCC1543" s="229" t="s">
        <v>222</v>
      </c>
      <c r="JCD1543" s="229" t="s">
        <v>223</v>
      </c>
      <c r="JCE1543" s="229" t="s">
        <v>172</v>
      </c>
      <c r="JCF1543" s="229" t="s">
        <v>289</v>
      </c>
      <c r="JCG1543" s="229" t="s">
        <v>227</v>
      </c>
      <c r="JCK1543" s="229">
        <v>2024</v>
      </c>
      <c r="JCL1543" s="229" t="s">
        <v>57</v>
      </c>
      <c r="JCM1543" s="229" t="s">
        <v>3971</v>
      </c>
      <c r="JCN1543" s="229">
        <v>12987541</v>
      </c>
      <c r="JCO1543" s="229" t="s">
        <v>3974</v>
      </c>
      <c r="JCP1543" s="229" t="s">
        <v>310</v>
      </c>
      <c r="JCQ1543" s="229" t="s">
        <v>3975</v>
      </c>
      <c r="JCR1543" s="229" t="s">
        <v>3976</v>
      </c>
      <c r="JCS1543" s="229" t="s">
        <v>52</v>
      </c>
      <c r="JCT1543" s="229" t="s">
        <v>3977</v>
      </c>
      <c r="JCV1543" s="229" t="s">
        <v>3978</v>
      </c>
      <c r="JCW1543" s="229" t="s">
        <v>945</v>
      </c>
      <c r="JCX1543" s="229" t="s">
        <v>466</v>
      </c>
      <c r="JCY1543" s="229" t="s">
        <v>3979</v>
      </c>
      <c r="JCZ1543" s="229" t="s">
        <v>3980</v>
      </c>
      <c r="JDA1543" s="229" t="s">
        <v>412</v>
      </c>
      <c r="JDB1543" s="229" t="s">
        <v>289</v>
      </c>
      <c r="JDC1543" s="229" t="s">
        <v>35</v>
      </c>
      <c r="JDD1543" s="229" t="s">
        <v>27</v>
      </c>
      <c r="JDE1543" s="229" t="s">
        <v>87</v>
      </c>
      <c r="JDF1543" s="229" t="s">
        <v>1400</v>
      </c>
      <c r="JDG1543" s="229" t="s">
        <v>254</v>
      </c>
      <c r="JDH1543" s="229" t="s">
        <v>3981</v>
      </c>
      <c r="JDI1543" s="229" t="s">
        <v>222</v>
      </c>
      <c r="JDJ1543" s="229" t="s">
        <v>223</v>
      </c>
      <c r="JDK1543" s="229" t="s">
        <v>172</v>
      </c>
      <c r="JDL1543" s="229" t="s">
        <v>289</v>
      </c>
      <c r="JDM1543" s="229" t="s">
        <v>227</v>
      </c>
      <c r="JDQ1543" s="229">
        <v>2024</v>
      </c>
      <c r="JDR1543" s="229" t="s">
        <v>57</v>
      </c>
      <c r="JDS1543" s="229" t="s">
        <v>3971</v>
      </c>
      <c r="JDT1543" s="229">
        <v>12987541</v>
      </c>
      <c r="JDU1543" s="229" t="s">
        <v>3974</v>
      </c>
      <c r="JDV1543" s="229" t="s">
        <v>310</v>
      </c>
      <c r="JDW1543" s="229" t="s">
        <v>3975</v>
      </c>
      <c r="JDX1543" s="229" t="s">
        <v>3976</v>
      </c>
      <c r="JDY1543" s="229" t="s">
        <v>52</v>
      </c>
      <c r="JDZ1543" s="229" t="s">
        <v>3977</v>
      </c>
      <c r="JEB1543" s="229" t="s">
        <v>3978</v>
      </c>
      <c r="JEC1543" s="229" t="s">
        <v>945</v>
      </c>
      <c r="JED1543" s="229" t="s">
        <v>466</v>
      </c>
      <c r="JEE1543" s="229" t="s">
        <v>3979</v>
      </c>
      <c r="JEF1543" s="229" t="s">
        <v>3980</v>
      </c>
      <c r="JEG1543" s="229" t="s">
        <v>412</v>
      </c>
      <c r="JEH1543" s="229" t="s">
        <v>289</v>
      </c>
      <c r="JEI1543" s="229" t="s">
        <v>35</v>
      </c>
      <c r="JEJ1543" s="229" t="s">
        <v>27</v>
      </c>
      <c r="JEK1543" s="229" t="s">
        <v>87</v>
      </c>
      <c r="JEL1543" s="229" t="s">
        <v>1400</v>
      </c>
      <c r="JEM1543" s="229" t="s">
        <v>254</v>
      </c>
      <c r="JEN1543" s="229" t="s">
        <v>3981</v>
      </c>
      <c r="JEO1543" s="229" t="s">
        <v>222</v>
      </c>
      <c r="JEP1543" s="229" t="s">
        <v>223</v>
      </c>
      <c r="JEQ1543" s="229" t="s">
        <v>172</v>
      </c>
      <c r="JER1543" s="229" t="s">
        <v>289</v>
      </c>
      <c r="JES1543" s="229" t="s">
        <v>227</v>
      </c>
      <c r="JEW1543" s="229">
        <v>2024</v>
      </c>
      <c r="JEX1543" s="229" t="s">
        <v>57</v>
      </c>
      <c r="JEY1543" s="229" t="s">
        <v>3971</v>
      </c>
      <c r="JEZ1543" s="229">
        <v>12987541</v>
      </c>
      <c r="JFA1543" s="229" t="s">
        <v>3974</v>
      </c>
      <c r="JFB1543" s="229" t="s">
        <v>310</v>
      </c>
      <c r="JFC1543" s="229" t="s">
        <v>3975</v>
      </c>
      <c r="JFD1543" s="229" t="s">
        <v>3976</v>
      </c>
      <c r="JFE1543" s="229" t="s">
        <v>52</v>
      </c>
      <c r="JFF1543" s="229" t="s">
        <v>3977</v>
      </c>
      <c r="JFH1543" s="229" t="s">
        <v>3978</v>
      </c>
      <c r="JFI1543" s="229" t="s">
        <v>945</v>
      </c>
      <c r="JFJ1543" s="229" t="s">
        <v>466</v>
      </c>
      <c r="JFK1543" s="229" t="s">
        <v>3979</v>
      </c>
      <c r="JFL1543" s="229" t="s">
        <v>3980</v>
      </c>
      <c r="JFM1543" s="229" t="s">
        <v>412</v>
      </c>
      <c r="JFN1543" s="229" t="s">
        <v>289</v>
      </c>
      <c r="JFO1543" s="229" t="s">
        <v>35</v>
      </c>
      <c r="JFP1543" s="229" t="s">
        <v>27</v>
      </c>
      <c r="JFQ1543" s="229" t="s">
        <v>87</v>
      </c>
      <c r="JFR1543" s="229" t="s">
        <v>1400</v>
      </c>
      <c r="JFS1543" s="229" t="s">
        <v>254</v>
      </c>
      <c r="JFT1543" s="229" t="s">
        <v>3981</v>
      </c>
      <c r="JFU1543" s="229" t="s">
        <v>222</v>
      </c>
      <c r="JFV1543" s="229" t="s">
        <v>223</v>
      </c>
      <c r="JFW1543" s="229" t="s">
        <v>172</v>
      </c>
      <c r="JFX1543" s="229" t="s">
        <v>289</v>
      </c>
      <c r="JFY1543" s="229" t="s">
        <v>227</v>
      </c>
      <c r="JGC1543" s="229">
        <v>2024</v>
      </c>
      <c r="JGD1543" s="229" t="s">
        <v>57</v>
      </c>
      <c r="JGE1543" s="229" t="s">
        <v>3971</v>
      </c>
      <c r="JGF1543" s="229">
        <v>12987541</v>
      </c>
      <c r="JGG1543" s="229" t="s">
        <v>3974</v>
      </c>
      <c r="JGH1543" s="229" t="s">
        <v>310</v>
      </c>
      <c r="JGI1543" s="229" t="s">
        <v>3975</v>
      </c>
      <c r="JGJ1543" s="229" t="s">
        <v>3976</v>
      </c>
      <c r="JGK1543" s="229" t="s">
        <v>52</v>
      </c>
      <c r="JGL1543" s="229" t="s">
        <v>3977</v>
      </c>
      <c r="JGN1543" s="229" t="s">
        <v>3978</v>
      </c>
      <c r="JGO1543" s="229" t="s">
        <v>945</v>
      </c>
      <c r="JGP1543" s="229" t="s">
        <v>466</v>
      </c>
      <c r="JGQ1543" s="229" t="s">
        <v>3979</v>
      </c>
      <c r="JGR1543" s="229" t="s">
        <v>3980</v>
      </c>
      <c r="JGS1543" s="229" t="s">
        <v>412</v>
      </c>
      <c r="JGT1543" s="229" t="s">
        <v>289</v>
      </c>
      <c r="JGU1543" s="229" t="s">
        <v>35</v>
      </c>
      <c r="JGV1543" s="229" t="s">
        <v>27</v>
      </c>
      <c r="JGW1543" s="229" t="s">
        <v>87</v>
      </c>
      <c r="JGX1543" s="229" t="s">
        <v>1400</v>
      </c>
      <c r="JGY1543" s="229" t="s">
        <v>254</v>
      </c>
      <c r="JGZ1543" s="229" t="s">
        <v>3981</v>
      </c>
      <c r="JHA1543" s="229" t="s">
        <v>222</v>
      </c>
      <c r="JHB1543" s="229" t="s">
        <v>223</v>
      </c>
      <c r="JHC1543" s="229" t="s">
        <v>172</v>
      </c>
      <c r="JHD1543" s="229" t="s">
        <v>289</v>
      </c>
      <c r="JHE1543" s="229" t="s">
        <v>227</v>
      </c>
      <c r="JHI1543" s="229">
        <v>2024</v>
      </c>
      <c r="JHJ1543" s="229" t="s">
        <v>57</v>
      </c>
      <c r="JHK1543" s="229" t="s">
        <v>3971</v>
      </c>
      <c r="JHL1543" s="229">
        <v>12987541</v>
      </c>
      <c r="JHM1543" s="229" t="s">
        <v>3974</v>
      </c>
      <c r="JHN1543" s="229" t="s">
        <v>310</v>
      </c>
      <c r="JHO1543" s="229" t="s">
        <v>3975</v>
      </c>
      <c r="JHP1543" s="229" t="s">
        <v>3976</v>
      </c>
      <c r="JHQ1543" s="229" t="s">
        <v>52</v>
      </c>
      <c r="JHR1543" s="229" t="s">
        <v>3977</v>
      </c>
      <c r="JHT1543" s="229" t="s">
        <v>3978</v>
      </c>
      <c r="JHU1543" s="229" t="s">
        <v>945</v>
      </c>
      <c r="JHV1543" s="229" t="s">
        <v>466</v>
      </c>
      <c r="JHW1543" s="229" t="s">
        <v>3979</v>
      </c>
      <c r="JHX1543" s="229" t="s">
        <v>3980</v>
      </c>
      <c r="JHY1543" s="229" t="s">
        <v>412</v>
      </c>
      <c r="JHZ1543" s="229" t="s">
        <v>289</v>
      </c>
      <c r="JIA1543" s="229" t="s">
        <v>35</v>
      </c>
      <c r="JIB1543" s="229" t="s">
        <v>27</v>
      </c>
      <c r="JIC1543" s="229" t="s">
        <v>87</v>
      </c>
      <c r="JID1543" s="229" t="s">
        <v>1400</v>
      </c>
      <c r="JIE1543" s="229" t="s">
        <v>254</v>
      </c>
      <c r="JIF1543" s="229" t="s">
        <v>3981</v>
      </c>
      <c r="JIG1543" s="229" t="s">
        <v>222</v>
      </c>
      <c r="JIH1543" s="229" t="s">
        <v>223</v>
      </c>
      <c r="JII1543" s="229" t="s">
        <v>172</v>
      </c>
      <c r="JIJ1543" s="229" t="s">
        <v>289</v>
      </c>
      <c r="JIK1543" s="229" t="s">
        <v>227</v>
      </c>
      <c r="JIO1543" s="229">
        <v>2024</v>
      </c>
      <c r="JIP1543" s="229" t="s">
        <v>57</v>
      </c>
      <c r="JIQ1543" s="229" t="s">
        <v>3971</v>
      </c>
      <c r="JIR1543" s="229">
        <v>12987541</v>
      </c>
      <c r="JIS1543" s="229" t="s">
        <v>3974</v>
      </c>
      <c r="JIT1543" s="229" t="s">
        <v>310</v>
      </c>
      <c r="JIU1543" s="229" t="s">
        <v>3975</v>
      </c>
      <c r="JIV1543" s="229" t="s">
        <v>3976</v>
      </c>
      <c r="JIW1543" s="229" t="s">
        <v>52</v>
      </c>
      <c r="JIX1543" s="229" t="s">
        <v>3977</v>
      </c>
      <c r="JIZ1543" s="229" t="s">
        <v>3978</v>
      </c>
      <c r="JJA1543" s="229" t="s">
        <v>945</v>
      </c>
      <c r="JJB1543" s="229" t="s">
        <v>466</v>
      </c>
      <c r="JJC1543" s="229" t="s">
        <v>3979</v>
      </c>
      <c r="JJD1543" s="229" t="s">
        <v>3980</v>
      </c>
      <c r="JJE1543" s="229" t="s">
        <v>412</v>
      </c>
      <c r="JJF1543" s="229" t="s">
        <v>289</v>
      </c>
      <c r="JJG1543" s="229" t="s">
        <v>35</v>
      </c>
      <c r="JJH1543" s="229" t="s">
        <v>27</v>
      </c>
      <c r="JJI1543" s="229" t="s">
        <v>87</v>
      </c>
      <c r="JJJ1543" s="229" t="s">
        <v>1400</v>
      </c>
      <c r="JJK1543" s="229" t="s">
        <v>254</v>
      </c>
      <c r="JJL1543" s="229" t="s">
        <v>3981</v>
      </c>
      <c r="JJM1543" s="229" t="s">
        <v>222</v>
      </c>
      <c r="JJN1543" s="229" t="s">
        <v>223</v>
      </c>
      <c r="JJO1543" s="229" t="s">
        <v>172</v>
      </c>
      <c r="JJP1543" s="229" t="s">
        <v>289</v>
      </c>
      <c r="JJQ1543" s="229" t="s">
        <v>227</v>
      </c>
      <c r="JJU1543" s="229">
        <v>2024</v>
      </c>
      <c r="JJV1543" s="229" t="s">
        <v>57</v>
      </c>
      <c r="JJW1543" s="229" t="s">
        <v>3971</v>
      </c>
      <c r="JJX1543" s="229">
        <v>12987541</v>
      </c>
      <c r="JJY1543" s="229" t="s">
        <v>3974</v>
      </c>
      <c r="JJZ1543" s="229" t="s">
        <v>310</v>
      </c>
      <c r="JKA1543" s="229" t="s">
        <v>3975</v>
      </c>
      <c r="JKB1543" s="229" t="s">
        <v>3976</v>
      </c>
      <c r="JKC1543" s="229" t="s">
        <v>52</v>
      </c>
      <c r="JKD1543" s="229" t="s">
        <v>3977</v>
      </c>
      <c r="JKF1543" s="229" t="s">
        <v>3978</v>
      </c>
      <c r="JKG1543" s="229" t="s">
        <v>945</v>
      </c>
      <c r="JKH1543" s="229" t="s">
        <v>466</v>
      </c>
      <c r="JKI1543" s="229" t="s">
        <v>3979</v>
      </c>
      <c r="JKJ1543" s="229" t="s">
        <v>3980</v>
      </c>
      <c r="JKK1543" s="229" t="s">
        <v>412</v>
      </c>
      <c r="JKL1543" s="229" t="s">
        <v>289</v>
      </c>
      <c r="JKM1543" s="229" t="s">
        <v>35</v>
      </c>
      <c r="JKN1543" s="229" t="s">
        <v>27</v>
      </c>
      <c r="JKO1543" s="229" t="s">
        <v>87</v>
      </c>
      <c r="JKP1543" s="229" t="s">
        <v>1400</v>
      </c>
      <c r="JKQ1543" s="229" t="s">
        <v>254</v>
      </c>
      <c r="JKR1543" s="229" t="s">
        <v>3981</v>
      </c>
      <c r="JKS1543" s="229" t="s">
        <v>222</v>
      </c>
      <c r="JKT1543" s="229" t="s">
        <v>223</v>
      </c>
      <c r="JKU1543" s="229" t="s">
        <v>172</v>
      </c>
      <c r="JKV1543" s="229" t="s">
        <v>289</v>
      </c>
      <c r="JKW1543" s="229" t="s">
        <v>227</v>
      </c>
      <c r="JLA1543" s="229">
        <v>2024</v>
      </c>
      <c r="JLB1543" s="229" t="s">
        <v>57</v>
      </c>
      <c r="JLC1543" s="229" t="s">
        <v>3971</v>
      </c>
      <c r="JLD1543" s="229">
        <v>12987541</v>
      </c>
      <c r="JLE1543" s="229" t="s">
        <v>3974</v>
      </c>
      <c r="JLF1543" s="229" t="s">
        <v>310</v>
      </c>
      <c r="JLG1543" s="229" t="s">
        <v>3975</v>
      </c>
      <c r="JLH1543" s="229" t="s">
        <v>3976</v>
      </c>
      <c r="JLI1543" s="229" t="s">
        <v>52</v>
      </c>
      <c r="JLJ1543" s="229" t="s">
        <v>3977</v>
      </c>
      <c r="JLL1543" s="229" t="s">
        <v>3978</v>
      </c>
      <c r="JLM1543" s="229" t="s">
        <v>945</v>
      </c>
      <c r="JLN1543" s="229" t="s">
        <v>466</v>
      </c>
      <c r="JLO1543" s="229" t="s">
        <v>3979</v>
      </c>
      <c r="JLP1543" s="229" t="s">
        <v>3980</v>
      </c>
      <c r="JLQ1543" s="229" t="s">
        <v>412</v>
      </c>
      <c r="JLR1543" s="229" t="s">
        <v>289</v>
      </c>
      <c r="JLS1543" s="229" t="s">
        <v>35</v>
      </c>
      <c r="JLT1543" s="229" t="s">
        <v>27</v>
      </c>
      <c r="JLU1543" s="229" t="s">
        <v>87</v>
      </c>
      <c r="JLV1543" s="229" t="s">
        <v>1400</v>
      </c>
      <c r="JLW1543" s="229" t="s">
        <v>254</v>
      </c>
      <c r="JLX1543" s="229" t="s">
        <v>3981</v>
      </c>
      <c r="JLY1543" s="229" t="s">
        <v>222</v>
      </c>
      <c r="JLZ1543" s="229" t="s">
        <v>223</v>
      </c>
      <c r="JMA1543" s="229" t="s">
        <v>172</v>
      </c>
      <c r="JMB1543" s="229" t="s">
        <v>289</v>
      </c>
      <c r="JMC1543" s="229" t="s">
        <v>227</v>
      </c>
      <c r="JMG1543" s="229">
        <v>2024</v>
      </c>
      <c r="JMH1543" s="229" t="s">
        <v>57</v>
      </c>
      <c r="JMI1543" s="229" t="s">
        <v>3971</v>
      </c>
      <c r="JMJ1543" s="229">
        <v>12987541</v>
      </c>
      <c r="JMK1543" s="229" t="s">
        <v>3974</v>
      </c>
      <c r="JML1543" s="229" t="s">
        <v>310</v>
      </c>
      <c r="JMM1543" s="229" t="s">
        <v>3975</v>
      </c>
      <c r="JMN1543" s="229" t="s">
        <v>3976</v>
      </c>
      <c r="JMO1543" s="229" t="s">
        <v>52</v>
      </c>
      <c r="JMP1543" s="229" t="s">
        <v>3977</v>
      </c>
      <c r="JMR1543" s="229" t="s">
        <v>3978</v>
      </c>
      <c r="JMS1543" s="229" t="s">
        <v>945</v>
      </c>
      <c r="JMT1543" s="229" t="s">
        <v>466</v>
      </c>
      <c r="JMU1543" s="229" t="s">
        <v>3979</v>
      </c>
      <c r="JMV1543" s="229" t="s">
        <v>3980</v>
      </c>
      <c r="JMW1543" s="229" t="s">
        <v>412</v>
      </c>
      <c r="JMX1543" s="229" t="s">
        <v>289</v>
      </c>
      <c r="JMY1543" s="229" t="s">
        <v>35</v>
      </c>
      <c r="JMZ1543" s="229" t="s">
        <v>27</v>
      </c>
      <c r="JNA1543" s="229" t="s">
        <v>87</v>
      </c>
      <c r="JNB1543" s="229" t="s">
        <v>1400</v>
      </c>
      <c r="JNC1543" s="229" t="s">
        <v>254</v>
      </c>
      <c r="JND1543" s="229" t="s">
        <v>3981</v>
      </c>
      <c r="JNE1543" s="229" t="s">
        <v>222</v>
      </c>
      <c r="JNF1543" s="229" t="s">
        <v>223</v>
      </c>
      <c r="JNG1543" s="229" t="s">
        <v>172</v>
      </c>
      <c r="JNH1543" s="229" t="s">
        <v>289</v>
      </c>
      <c r="JNI1543" s="229" t="s">
        <v>227</v>
      </c>
      <c r="JNM1543" s="229">
        <v>2024</v>
      </c>
      <c r="JNN1543" s="229" t="s">
        <v>57</v>
      </c>
      <c r="JNO1543" s="229" t="s">
        <v>3971</v>
      </c>
      <c r="JNP1543" s="229">
        <v>12987541</v>
      </c>
      <c r="JNQ1543" s="229" t="s">
        <v>3974</v>
      </c>
      <c r="JNR1543" s="229" t="s">
        <v>310</v>
      </c>
      <c r="JNS1543" s="229" t="s">
        <v>3975</v>
      </c>
      <c r="JNT1543" s="229" t="s">
        <v>3976</v>
      </c>
      <c r="JNU1543" s="229" t="s">
        <v>52</v>
      </c>
      <c r="JNV1543" s="229" t="s">
        <v>3977</v>
      </c>
      <c r="JNX1543" s="229" t="s">
        <v>3978</v>
      </c>
      <c r="JNY1543" s="229" t="s">
        <v>945</v>
      </c>
      <c r="JNZ1543" s="229" t="s">
        <v>466</v>
      </c>
      <c r="JOA1543" s="229" t="s">
        <v>3979</v>
      </c>
      <c r="JOB1543" s="229" t="s">
        <v>3980</v>
      </c>
      <c r="JOC1543" s="229" t="s">
        <v>412</v>
      </c>
      <c r="JOD1543" s="229" t="s">
        <v>289</v>
      </c>
      <c r="JOE1543" s="229" t="s">
        <v>35</v>
      </c>
      <c r="JOF1543" s="229" t="s">
        <v>27</v>
      </c>
      <c r="JOG1543" s="229" t="s">
        <v>87</v>
      </c>
      <c r="JOH1543" s="229" t="s">
        <v>1400</v>
      </c>
      <c r="JOI1543" s="229" t="s">
        <v>254</v>
      </c>
      <c r="JOJ1543" s="229" t="s">
        <v>3981</v>
      </c>
      <c r="JOK1543" s="229" t="s">
        <v>222</v>
      </c>
      <c r="JOL1543" s="229" t="s">
        <v>223</v>
      </c>
      <c r="JOM1543" s="229" t="s">
        <v>172</v>
      </c>
      <c r="JON1543" s="229" t="s">
        <v>289</v>
      </c>
      <c r="JOO1543" s="229" t="s">
        <v>227</v>
      </c>
      <c r="JOS1543" s="229">
        <v>2024</v>
      </c>
      <c r="JOT1543" s="229" t="s">
        <v>57</v>
      </c>
      <c r="JOU1543" s="229" t="s">
        <v>3971</v>
      </c>
      <c r="JOV1543" s="229">
        <v>12987541</v>
      </c>
      <c r="JOW1543" s="229" t="s">
        <v>3974</v>
      </c>
      <c r="JOX1543" s="229" t="s">
        <v>310</v>
      </c>
      <c r="JOY1543" s="229" t="s">
        <v>3975</v>
      </c>
      <c r="JOZ1543" s="229" t="s">
        <v>3976</v>
      </c>
      <c r="JPA1543" s="229" t="s">
        <v>52</v>
      </c>
      <c r="JPB1543" s="229" t="s">
        <v>3977</v>
      </c>
      <c r="JPD1543" s="229" t="s">
        <v>3978</v>
      </c>
      <c r="JPE1543" s="229" t="s">
        <v>945</v>
      </c>
      <c r="JPF1543" s="229" t="s">
        <v>466</v>
      </c>
      <c r="JPG1543" s="229" t="s">
        <v>3979</v>
      </c>
      <c r="JPH1543" s="229" t="s">
        <v>3980</v>
      </c>
      <c r="JPI1543" s="229" t="s">
        <v>412</v>
      </c>
      <c r="JPJ1543" s="229" t="s">
        <v>289</v>
      </c>
      <c r="JPK1543" s="229" t="s">
        <v>35</v>
      </c>
      <c r="JPL1543" s="229" t="s">
        <v>27</v>
      </c>
      <c r="JPM1543" s="229" t="s">
        <v>87</v>
      </c>
      <c r="JPN1543" s="229" t="s">
        <v>1400</v>
      </c>
      <c r="JPO1543" s="229" t="s">
        <v>254</v>
      </c>
      <c r="JPP1543" s="229" t="s">
        <v>3981</v>
      </c>
      <c r="JPQ1543" s="229" t="s">
        <v>222</v>
      </c>
      <c r="JPR1543" s="229" t="s">
        <v>223</v>
      </c>
      <c r="JPS1543" s="229" t="s">
        <v>172</v>
      </c>
      <c r="JPT1543" s="229" t="s">
        <v>289</v>
      </c>
      <c r="JPU1543" s="229" t="s">
        <v>227</v>
      </c>
      <c r="JPY1543" s="229">
        <v>2024</v>
      </c>
      <c r="JPZ1543" s="229" t="s">
        <v>57</v>
      </c>
      <c r="JQA1543" s="229" t="s">
        <v>3971</v>
      </c>
      <c r="JQB1543" s="229">
        <v>12987541</v>
      </c>
      <c r="JQC1543" s="229" t="s">
        <v>3974</v>
      </c>
      <c r="JQD1543" s="229" t="s">
        <v>310</v>
      </c>
      <c r="JQE1543" s="229" t="s">
        <v>3975</v>
      </c>
      <c r="JQF1543" s="229" t="s">
        <v>3976</v>
      </c>
      <c r="JQG1543" s="229" t="s">
        <v>52</v>
      </c>
      <c r="JQH1543" s="229" t="s">
        <v>3977</v>
      </c>
      <c r="JQJ1543" s="229" t="s">
        <v>3978</v>
      </c>
      <c r="JQK1543" s="229" t="s">
        <v>945</v>
      </c>
      <c r="JQL1543" s="229" t="s">
        <v>466</v>
      </c>
      <c r="JQM1543" s="229" t="s">
        <v>3979</v>
      </c>
      <c r="JQN1543" s="229" t="s">
        <v>3980</v>
      </c>
      <c r="JQO1543" s="229" t="s">
        <v>412</v>
      </c>
      <c r="JQP1543" s="229" t="s">
        <v>289</v>
      </c>
      <c r="JQQ1543" s="229" t="s">
        <v>35</v>
      </c>
      <c r="JQR1543" s="229" t="s">
        <v>27</v>
      </c>
      <c r="JQS1543" s="229" t="s">
        <v>87</v>
      </c>
      <c r="JQT1543" s="229" t="s">
        <v>1400</v>
      </c>
      <c r="JQU1543" s="229" t="s">
        <v>254</v>
      </c>
      <c r="JQV1543" s="229" t="s">
        <v>3981</v>
      </c>
      <c r="JQW1543" s="229" t="s">
        <v>222</v>
      </c>
      <c r="JQX1543" s="229" t="s">
        <v>223</v>
      </c>
      <c r="JQY1543" s="229" t="s">
        <v>172</v>
      </c>
      <c r="JQZ1543" s="229" t="s">
        <v>289</v>
      </c>
      <c r="JRA1543" s="229" t="s">
        <v>227</v>
      </c>
      <c r="JRE1543" s="229">
        <v>2024</v>
      </c>
      <c r="JRF1543" s="229" t="s">
        <v>57</v>
      </c>
      <c r="JRG1543" s="229" t="s">
        <v>3971</v>
      </c>
      <c r="JRH1543" s="229">
        <v>12987541</v>
      </c>
      <c r="JRI1543" s="229" t="s">
        <v>3974</v>
      </c>
      <c r="JRJ1543" s="229" t="s">
        <v>310</v>
      </c>
      <c r="JRK1543" s="229" t="s">
        <v>3975</v>
      </c>
      <c r="JRL1543" s="229" t="s">
        <v>3976</v>
      </c>
      <c r="JRM1543" s="229" t="s">
        <v>52</v>
      </c>
      <c r="JRN1543" s="229" t="s">
        <v>3977</v>
      </c>
      <c r="JRP1543" s="229" t="s">
        <v>3978</v>
      </c>
      <c r="JRQ1543" s="229" t="s">
        <v>945</v>
      </c>
      <c r="JRR1543" s="229" t="s">
        <v>466</v>
      </c>
      <c r="JRS1543" s="229" t="s">
        <v>3979</v>
      </c>
      <c r="JRT1543" s="229" t="s">
        <v>3980</v>
      </c>
      <c r="JRU1543" s="229" t="s">
        <v>412</v>
      </c>
      <c r="JRV1543" s="229" t="s">
        <v>289</v>
      </c>
      <c r="JRW1543" s="229" t="s">
        <v>35</v>
      </c>
      <c r="JRX1543" s="229" t="s">
        <v>27</v>
      </c>
      <c r="JRY1543" s="229" t="s">
        <v>87</v>
      </c>
      <c r="JRZ1543" s="229" t="s">
        <v>1400</v>
      </c>
      <c r="JSA1543" s="229" t="s">
        <v>254</v>
      </c>
      <c r="JSB1543" s="229" t="s">
        <v>3981</v>
      </c>
      <c r="JSC1543" s="229" t="s">
        <v>222</v>
      </c>
      <c r="JSD1543" s="229" t="s">
        <v>223</v>
      </c>
      <c r="JSE1543" s="229" t="s">
        <v>172</v>
      </c>
      <c r="JSF1543" s="229" t="s">
        <v>289</v>
      </c>
      <c r="JSG1543" s="229" t="s">
        <v>227</v>
      </c>
      <c r="JSK1543" s="229">
        <v>2024</v>
      </c>
      <c r="JSL1543" s="229" t="s">
        <v>57</v>
      </c>
      <c r="JSM1543" s="229" t="s">
        <v>3971</v>
      </c>
      <c r="JSN1543" s="229">
        <v>12987541</v>
      </c>
      <c r="JSO1543" s="229" t="s">
        <v>3974</v>
      </c>
      <c r="JSP1543" s="229" t="s">
        <v>310</v>
      </c>
      <c r="JSQ1543" s="229" t="s">
        <v>3975</v>
      </c>
      <c r="JSR1543" s="229" t="s">
        <v>3976</v>
      </c>
      <c r="JSS1543" s="229" t="s">
        <v>52</v>
      </c>
      <c r="JST1543" s="229" t="s">
        <v>3977</v>
      </c>
      <c r="JSV1543" s="229" t="s">
        <v>3978</v>
      </c>
      <c r="JSW1543" s="229" t="s">
        <v>945</v>
      </c>
      <c r="JSX1543" s="229" t="s">
        <v>466</v>
      </c>
      <c r="JSY1543" s="229" t="s">
        <v>3979</v>
      </c>
      <c r="JSZ1543" s="229" t="s">
        <v>3980</v>
      </c>
      <c r="JTA1543" s="229" t="s">
        <v>412</v>
      </c>
      <c r="JTB1543" s="229" t="s">
        <v>289</v>
      </c>
      <c r="JTC1543" s="229" t="s">
        <v>35</v>
      </c>
      <c r="JTD1543" s="229" t="s">
        <v>27</v>
      </c>
      <c r="JTE1543" s="229" t="s">
        <v>87</v>
      </c>
      <c r="JTF1543" s="229" t="s">
        <v>1400</v>
      </c>
      <c r="JTG1543" s="229" t="s">
        <v>254</v>
      </c>
      <c r="JTH1543" s="229" t="s">
        <v>3981</v>
      </c>
      <c r="JTI1543" s="229" t="s">
        <v>222</v>
      </c>
      <c r="JTJ1543" s="229" t="s">
        <v>223</v>
      </c>
      <c r="JTK1543" s="229" t="s">
        <v>172</v>
      </c>
      <c r="JTL1543" s="229" t="s">
        <v>289</v>
      </c>
      <c r="JTM1543" s="229" t="s">
        <v>227</v>
      </c>
      <c r="JTQ1543" s="229">
        <v>2024</v>
      </c>
      <c r="JTR1543" s="229" t="s">
        <v>57</v>
      </c>
      <c r="JTS1543" s="229" t="s">
        <v>3971</v>
      </c>
      <c r="JTT1543" s="229">
        <v>12987541</v>
      </c>
      <c r="JTU1543" s="229" t="s">
        <v>3974</v>
      </c>
      <c r="JTV1543" s="229" t="s">
        <v>310</v>
      </c>
      <c r="JTW1543" s="229" t="s">
        <v>3975</v>
      </c>
      <c r="JTX1543" s="229" t="s">
        <v>3976</v>
      </c>
      <c r="JTY1543" s="229" t="s">
        <v>52</v>
      </c>
      <c r="JTZ1543" s="229" t="s">
        <v>3977</v>
      </c>
      <c r="JUB1543" s="229" t="s">
        <v>3978</v>
      </c>
      <c r="JUC1543" s="229" t="s">
        <v>945</v>
      </c>
      <c r="JUD1543" s="229" t="s">
        <v>466</v>
      </c>
      <c r="JUE1543" s="229" t="s">
        <v>3979</v>
      </c>
      <c r="JUF1543" s="229" t="s">
        <v>3980</v>
      </c>
      <c r="JUG1543" s="229" t="s">
        <v>412</v>
      </c>
      <c r="JUH1543" s="229" t="s">
        <v>289</v>
      </c>
      <c r="JUI1543" s="229" t="s">
        <v>35</v>
      </c>
      <c r="JUJ1543" s="229" t="s">
        <v>27</v>
      </c>
      <c r="JUK1543" s="229" t="s">
        <v>87</v>
      </c>
      <c r="JUL1543" s="229" t="s">
        <v>1400</v>
      </c>
      <c r="JUM1543" s="229" t="s">
        <v>254</v>
      </c>
      <c r="JUN1543" s="229" t="s">
        <v>3981</v>
      </c>
      <c r="JUO1543" s="229" t="s">
        <v>222</v>
      </c>
      <c r="JUP1543" s="229" t="s">
        <v>223</v>
      </c>
      <c r="JUQ1543" s="229" t="s">
        <v>172</v>
      </c>
      <c r="JUR1543" s="229" t="s">
        <v>289</v>
      </c>
      <c r="JUS1543" s="229" t="s">
        <v>227</v>
      </c>
      <c r="JUW1543" s="229">
        <v>2024</v>
      </c>
      <c r="JUX1543" s="229" t="s">
        <v>57</v>
      </c>
      <c r="JUY1543" s="229" t="s">
        <v>3971</v>
      </c>
      <c r="JUZ1543" s="229">
        <v>12987541</v>
      </c>
      <c r="JVA1543" s="229" t="s">
        <v>3974</v>
      </c>
      <c r="JVB1543" s="229" t="s">
        <v>310</v>
      </c>
      <c r="JVC1543" s="229" t="s">
        <v>3975</v>
      </c>
      <c r="JVD1543" s="229" t="s">
        <v>3976</v>
      </c>
      <c r="JVE1543" s="229" t="s">
        <v>52</v>
      </c>
      <c r="JVF1543" s="229" t="s">
        <v>3977</v>
      </c>
      <c r="JVH1543" s="229" t="s">
        <v>3978</v>
      </c>
      <c r="JVI1543" s="229" t="s">
        <v>945</v>
      </c>
      <c r="JVJ1543" s="229" t="s">
        <v>466</v>
      </c>
      <c r="JVK1543" s="229" t="s">
        <v>3979</v>
      </c>
      <c r="JVL1543" s="229" t="s">
        <v>3980</v>
      </c>
      <c r="JVM1543" s="229" t="s">
        <v>412</v>
      </c>
      <c r="JVN1543" s="229" t="s">
        <v>289</v>
      </c>
      <c r="JVO1543" s="229" t="s">
        <v>35</v>
      </c>
      <c r="JVP1543" s="229" t="s">
        <v>27</v>
      </c>
      <c r="JVQ1543" s="229" t="s">
        <v>87</v>
      </c>
      <c r="JVR1543" s="229" t="s">
        <v>1400</v>
      </c>
      <c r="JVS1543" s="229" t="s">
        <v>254</v>
      </c>
      <c r="JVT1543" s="229" t="s">
        <v>3981</v>
      </c>
      <c r="JVU1543" s="229" t="s">
        <v>222</v>
      </c>
      <c r="JVV1543" s="229" t="s">
        <v>223</v>
      </c>
      <c r="JVW1543" s="229" t="s">
        <v>172</v>
      </c>
      <c r="JVX1543" s="229" t="s">
        <v>289</v>
      </c>
      <c r="JVY1543" s="229" t="s">
        <v>227</v>
      </c>
      <c r="JWC1543" s="229">
        <v>2024</v>
      </c>
      <c r="JWD1543" s="229" t="s">
        <v>57</v>
      </c>
      <c r="JWE1543" s="229" t="s">
        <v>3971</v>
      </c>
      <c r="JWF1543" s="229">
        <v>12987541</v>
      </c>
      <c r="JWG1543" s="229" t="s">
        <v>3974</v>
      </c>
      <c r="JWH1543" s="229" t="s">
        <v>310</v>
      </c>
      <c r="JWI1543" s="229" t="s">
        <v>3975</v>
      </c>
      <c r="JWJ1543" s="229" t="s">
        <v>3976</v>
      </c>
      <c r="JWK1543" s="229" t="s">
        <v>52</v>
      </c>
      <c r="JWL1543" s="229" t="s">
        <v>3977</v>
      </c>
      <c r="JWN1543" s="229" t="s">
        <v>3978</v>
      </c>
      <c r="JWO1543" s="229" t="s">
        <v>945</v>
      </c>
      <c r="JWP1543" s="229" t="s">
        <v>466</v>
      </c>
      <c r="JWQ1543" s="229" t="s">
        <v>3979</v>
      </c>
      <c r="JWR1543" s="229" t="s">
        <v>3980</v>
      </c>
      <c r="JWS1543" s="229" t="s">
        <v>412</v>
      </c>
      <c r="JWT1543" s="229" t="s">
        <v>289</v>
      </c>
      <c r="JWU1543" s="229" t="s">
        <v>35</v>
      </c>
      <c r="JWV1543" s="229" t="s">
        <v>27</v>
      </c>
      <c r="JWW1543" s="229" t="s">
        <v>87</v>
      </c>
      <c r="JWX1543" s="229" t="s">
        <v>1400</v>
      </c>
      <c r="JWY1543" s="229" t="s">
        <v>254</v>
      </c>
      <c r="JWZ1543" s="229" t="s">
        <v>3981</v>
      </c>
      <c r="JXA1543" s="229" t="s">
        <v>222</v>
      </c>
      <c r="JXB1543" s="229" t="s">
        <v>223</v>
      </c>
      <c r="JXC1543" s="229" t="s">
        <v>172</v>
      </c>
      <c r="JXD1543" s="229" t="s">
        <v>289</v>
      </c>
      <c r="JXE1543" s="229" t="s">
        <v>227</v>
      </c>
      <c r="JXI1543" s="229">
        <v>2024</v>
      </c>
      <c r="JXJ1543" s="229" t="s">
        <v>57</v>
      </c>
      <c r="JXK1543" s="229" t="s">
        <v>3971</v>
      </c>
      <c r="JXL1543" s="229">
        <v>12987541</v>
      </c>
      <c r="JXM1543" s="229" t="s">
        <v>3974</v>
      </c>
      <c r="JXN1543" s="229" t="s">
        <v>310</v>
      </c>
      <c r="JXO1543" s="229" t="s">
        <v>3975</v>
      </c>
      <c r="JXP1543" s="229" t="s">
        <v>3976</v>
      </c>
      <c r="JXQ1543" s="229" t="s">
        <v>52</v>
      </c>
      <c r="JXR1543" s="229" t="s">
        <v>3977</v>
      </c>
      <c r="JXT1543" s="229" t="s">
        <v>3978</v>
      </c>
      <c r="JXU1543" s="229" t="s">
        <v>945</v>
      </c>
      <c r="JXV1543" s="229" t="s">
        <v>466</v>
      </c>
      <c r="JXW1543" s="229" t="s">
        <v>3979</v>
      </c>
      <c r="JXX1543" s="229" t="s">
        <v>3980</v>
      </c>
      <c r="JXY1543" s="229" t="s">
        <v>412</v>
      </c>
      <c r="JXZ1543" s="229" t="s">
        <v>289</v>
      </c>
      <c r="JYA1543" s="229" t="s">
        <v>35</v>
      </c>
      <c r="JYB1543" s="229" t="s">
        <v>27</v>
      </c>
      <c r="JYC1543" s="229" t="s">
        <v>87</v>
      </c>
      <c r="JYD1543" s="229" t="s">
        <v>1400</v>
      </c>
      <c r="JYE1543" s="229" t="s">
        <v>254</v>
      </c>
      <c r="JYF1543" s="229" t="s">
        <v>3981</v>
      </c>
      <c r="JYG1543" s="229" t="s">
        <v>222</v>
      </c>
      <c r="JYH1543" s="229" t="s">
        <v>223</v>
      </c>
      <c r="JYI1543" s="229" t="s">
        <v>172</v>
      </c>
      <c r="JYJ1543" s="229" t="s">
        <v>289</v>
      </c>
      <c r="JYK1543" s="229" t="s">
        <v>227</v>
      </c>
      <c r="JYO1543" s="229">
        <v>2024</v>
      </c>
      <c r="JYP1543" s="229" t="s">
        <v>57</v>
      </c>
      <c r="JYQ1543" s="229" t="s">
        <v>3971</v>
      </c>
      <c r="JYR1543" s="229">
        <v>12987541</v>
      </c>
      <c r="JYS1543" s="229" t="s">
        <v>3974</v>
      </c>
      <c r="JYT1543" s="229" t="s">
        <v>310</v>
      </c>
      <c r="JYU1543" s="229" t="s">
        <v>3975</v>
      </c>
      <c r="JYV1543" s="229" t="s">
        <v>3976</v>
      </c>
      <c r="JYW1543" s="229" t="s">
        <v>52</v>
      </c>
      <c r="JYX1543" s="229" t="s">
        <v>3977</v>
      </c>
      <c r="JYZ1543" s="229" t="s">
        <v>3978</v>
      </c>
      <c r="JZA1543" s="229" t="s">
        <v>945</v>
      </c>
      <c r="JZB1543" s="229" t="s">
        <v>466</v>
      </c>
      <c r="JZC1543" s="229" t="s">
        <v>3979</v>
      </c>
      <c r="JZD1543" s="229" t="s">
        <v>3980</v>
      </c>
      <c r="JZE1543" s="229" t="s">
        <v>412</v>
      </c>
      <c r="JZF1543" s="229" t="s">
        <v>289</v>
      </c>
      <c r="JZG1543" s="229" t="s">
        <v>35</v>
      </c>
      <c r="JZH1543" s="229" t="s">
        <v>27</v>
      </c>
      <c r="JZI1543" s="229" t="s">
        <v>87</v>
      </c>
      <c r="JZJ1543" s="229" t="s">
        <v>1400</v>
      </c>
      <c r="JZK1543" s="229" t="s">
        <v>254</v>
      </c>
      <c r="JZL1543" s="229" t="s">
        <v>3981</v>
      </c>
      <c r="JZM1543" s="229" t="s">
        <v>222</v>
      </c>
      <c r="JZN1543" s="229" t="s">
        <v>223</v>
      </c>
      <c r="JZO1543" s="229" t="s">
        <v>172</v>
      </c>
      <c r="JZP1543" s="229" t="s">
        <v>289</v>
      </c>
      <c r="JZQ1543" s="229" t="s">
        <v>227</v>
      </c>
      <c r="JZU1543" s="229">
        <v>2024</v>
      </c>
      <c r="JZV1543" s="229" t="s">
        <v>57</v>
      </c>
      <c r="JZW1543" s="229" t="s">
        <v>3971</v>
      </c>
      <c r="JZX1543" s="229">
        <v>12987541</v>
      </c>
      <c r="JZY1543" s="229" t="s">
        <v>3974</v>
      </c>
      <c r="JZZ1543" s="229" t="s">
        <v>310</v>
      </c>
      <c r="KAA1543" s="229" t="s">
        <v>3975</v>
      </c>
      <c r="KAB1543" s="229" t="s">
        <v>3976</v>
      </c>
      <c r="KAC1543" s="229" t="s">
        <v>52</v>
      </c>
      <c r="KAD1543" s="229" t="s">
        <v>3977</v>
      </c>
      <c r="KAF1543" s="229" t="s">
        <v>3978</v>
      </c>
      <c r="KAG1543" s="229" t="s">
        <v>945</v>
      </c>
      <c r="KAH1543" s="229" t="s">
        <v>466</v>
      </c>
      <c r="KAI1543" s="229" t="s">
        <v>3979</v>
      </c>
      <c r="KAJ1543" s="229" t="s">
        <v>3980</v>
      </c>
      <c r="KAK1543" s="229" t="s">
        <v>412</v>
      </c>
      <c r="KAL1543" s="229" t="s">
        <v>289</v>
      </c>
      <c r="KAM1543" s="229" t="s">
        <v>35</v>
      </c>
      <c r="KAN1543" s="229" t="s">
        <v>27</v>
      </c>
      <c r="KAO1543" s="229" t="s">
        <v>87</v>
      </c>
      <c r="KAP1543" s="229" t="s">
        <v>1400</v>
      </c>
      <c r="KAQ1543" s="229" t="s">
        <v>254</v>
      </c>
      <c r="KAR1543" s="229" t="s">
        <v>3981</v>
      </c>
      <c r="KAS1543" s="229" t="s">
        <v>222</v>
      </c>
      <c r="KAT1543" s="229" t="s">
        <v>223</v>
      </c>
      <c r="KAU1543" s="229" t="s">
        <v>172</v>
      </c>
      <c r="KAV1543" s="229" t="s">
        <v>289</v>
      </c>
      <c r="KAW1543" s="229" t="s">
        <v>227</v>
      </c>
      <c r="KBA1543" s="229">
        <v>2024</v>
      </c>
      <c r="KBB1543" s="229" t="s">
        <v>57</v>
      </c>
      <c r="KBC1543" s="229" t="s">
        <v>3971</v>
      </c>
      <c r="KBD1543" s="229">
        <v>12987541</v>
      </c>
      <c r="KBE1543" s="229" t="s">
        <v>3974</v>
      </c>
      <c r="KBF1543" s="229" t="s">
        <v>310</v>
      </c>
      <c r="KBG1543" s="229" t="s">
        <v>3975</v>
      </c>
      <c r="KBH1543" s="229" t="s">
        <v>3976</v>
      </c>
      <c r="KBI1543" s="229" t="s">
        <v>52</v>
      </c>
      <c r="KBJ1543" s="229" t="s">
        <v>3977</v>
      </c>
      <c r="KBL1543" s="229" t="s">
        <v>3978</v>
      </c>
      <c r="KBM1543" s="229" t="s">
        <v>945</v>
      </c>
      <c r="KBN1543" s="229" t="s">
        <v>466</v>
      </c>
      <c r="KBO1543" s="229" t="s">
        <v>3979</v>
      </c>
      <c r="KBP1543" s="229" t="s">
        <v>3980</v>
      </c>
      <c r="KBQ1543" s="229" t="s">
        <v>412</v>
      </c>
      <c r="KBR1543" s="229" t="s">
        <v>289</v>
      </c>
      <c r="KBS1543" s="229" t="s">
        <v>35</v>
      </c>
      <c r="KBT1543" s="229" t="s">
        <v>27</v>
      </c>
      <c r="KBU1543" s="229" t="s">
        <v>87</v>
      </c>
      <c r="KBV1543" s="229" t="s">
        <v>1400</v>
      </c>
      <c r="KBW1543" s="229" t="s">
        <v>254</v>
      </c>
      <c r="KBX1543" s="229" t="s">
        <v>3981</v>
      </c>
      <c r="KBY1543" s="229" t="s">
        <v>222</v>
      </c>
      <c r="KBZ1543" s="229" t="s">
        <v>223</v>
      </c>
      <c r="KCA1543" s="229" t="s">
        <v>172</v>
      </c>
      <c r="KCB1543" s="229" t="s">
        <v>289</v>
      </c>
      <c r="KCC1543" s="229" t="s">
        <v>227</v>
      </c>
      <c r="KCG1543" s="229">
        <v>2024</v>
      </c>
      <c r="KCH1543" s="229" t="s">
        <v>57</v>
      </c>
      <c r="KCI1543" s="229" t="s">
        <v>3971</v>
      </c>
      <c r="KCJ1543" s="229">
        <v>12987541</v>
      </c>
      <c r="KCK1543" s="229" t="s">
        <v>3974</v>
      </c>
      <c r="KCL1543" s="229" t="s">
        <v>310</v>
      </c>
      <c r="KCM1543" s="229" t="s">
        <v>3975</v>
      </c>
      <c r="KCN1543" s="229" t="s">
        <v>3976</v>
      </c>
      <c r="KCO1543" s="229" t="s">
        <v>52</v>
      </c>
      <c r="KCP1543" s="229" t="s">
        <v>3977</v>
      </c>
      <c r="KCR1543" s="229" t="s">
        <v>3978</v>
      </c>
      <c r="KCS1543" s="229" t="s">
        <v>945</v>
      </c>
      <c r="KCT1543" s="229" t="s">
        <v>466</v>
      </c>
      <c r="KCU1543" s="229" t="s">
        <v>3979</v>
      </c>
      <c r="KCV1543" s="229" t="s">
        <v>3980</v>
      </c>
      <c r="KCW1543" s="229" t="s">
        <v>412</v>
      </c>
      <c r="KCX1543" s="229" t="s">
        <v>289</v>
      </c>
      <c r="KCY1543" s="229" t="s">
        <v>35</v>
      </c>
      <c r="KCZ1543" s="229" t="s">
        <v>27</v>
      </c>
      <c r="KDA1543" s="229" t="s">
        <v>87</v>
      </c>
      <c r="KDB1543" s="229" t="s">
        <v>1400</v>
      </c>
      <c r="KDC1543" s="229" t="s">
        <v>254</v>
      </c>
      <c r="KDD1543" s="229" t="s">
        <v>3981</v>
      </c>
      <c r="KDE1543" s="229" t="s">
        <v>222</v>
      </c>
      <c r="KDF1543" s="229" t="s">
        <v>223</v>
      </c>
      <c r="KDG1543" s="229" t="s">
        <v>172</v>
      </c>
      <c r="KDH1543" s="229" t="s">
        <v>289</v>
      </c>
      <c r="KDI1543" s="229" t="s">
        <v>227</v>
      </c>
      <c r="KDM1543" s="229">
        <v>2024</v>
      </c>
      <c r="KDN1543" s="229" t="s">
        <v>57</v>
      </c>
      <c r="KDO1543" s="229" t="s">
        <v>3971</v>
      </c>
      <c r="KDP1543" s="229">
        <v>12987541</v>
      </c>
      <c r="KDQ1543" s="229" t="s">
        <v>3974</v>
      </c>
      <c r="KDR1543" s="229" t="s">
        <v>310</v>
      </c>
      <c r="KDS1543" s="229" t="s">
        <v>3975</v>
      </c>
      <c r="KDT1543" s="229" t="s">
        <v>3976</v>
      </c>
      <c r="KDU1543" s="229" t="s">
        <v>52</v>
      </c>
      <c r="KDV1543" s="229" t="s">
        <v>3977</v>
      </c>
      <c r="KDX1543" s="229" t="s">
        <v>3978</v>
      </c>
      <c r="KDY1543" s="229" t="s">
        <v>945</v>
      </c>
      <c r="KDZ1543" s="229" t="s">
        <v>466</v>
      </c>
      <c r="KEA1543" s="229" t="s">
        <v>3979</v>
      </c>
      <c r="KEB1543" s="229" t="s">
        <v>3980</v>
      </c>
      <c r="KEC1543" s="229" t="s">
        <v>412</v>
      </c>
      <c r="KED1543" s="229" t="s">
        <v>289</v>
      </c>
      <c r="KEE1543" s="229" t="s">
        <v>35</v>
      </c>
      <c r="KEF1543" s="229" t="s">
        <v>27</v>
      </c>
      <c r="KEG1543" s="229" t="s">
        <v>87</v>
      </c>
      <c r="KEH1543" s="229" t="s">
        <v>1400</v>
      </c>
      <c r="KEI1543" s="229" t="s">
        <v>254</v>
      </c>
      <c r="KEJ1543" s="229" t="s">
        <v>3981</v>
      </c>
      <c r="KEK1543" s="229" t="s">
        <v>222</v>
      </c>
      <c r="KEL1543" s="229" t="s">
        <v>223</v>
      </c>
      <c r="KEM1543" s="229" t="s">
        <v>172</v>
      </c>
      <c r="KEN1543" s="229" t="s">
        <v>289</v>
      </c>
      <c r="KEO1543" s="229" t="s">
        <v>227</v>
      </c>
      <c r="KES1543" s="229">
        <v>2024</v>
      </c>
      <c r="KET1543" s="229" t="s">
        <v>57</v>
      </c>
      <c r="KEU1543" s="229" t="s">
        <v>3971</v>
      </c>
      <c r="KEV1543" s="229">
        <v>12987541</v>
      </c>
      <c r="KEW1543" s="229" t="s">
        <v>3974</v>
      </c>
      <c r="KEX1543" s="229" t="s">
        <v>310</v>
      </c>
      <c r="KEY1543" s="229" t="s">
        <v>3975</v>
      </c>
      <c r="KEZ1543" s="229" t="s">
        <v>3976</v>
      </c>
      <c r="KFA1543" s="229" t="s">
        <v>52</v>
      </c>
      <c r="KFB1543" s="229" t="s">
        <v>3977</v>
      </c>
      <c r="KFD1543" s="229" t="s">
        <v>3978</v>
      </c>
      <c r="KFE1543" s="229" t="s">
        <v>945</v>
      </c>
      <c r="KFF1543" s="229" t="s">
        <v>466</v>
      </c>
      <c r="KFG1543" s="229" t="s">
        <v>3979</v>
      </c>
      <c r="KFH1543" s="229" t="s">
        <v>3980</v>
      </c>
      <c r="KFI1543" s="229" t="s">
        <v>412</v>
      </c>
      <c r="KFJ1543" s="229" t="s">
        <v>289</v>
      </c>
      <c r="KFK1543" s="229" t="s">
        <v>35</v>
      </c>
      <c r="KFL1543" s="229" t="s">
        <v>27</v>
      </c>
      <c r="KFM1543" s="229" t="s">
        <v>87</v>
      </c>
      <c r="KFN1543" s="229" t="s">
        <v>1400</v>
      </c>
      <c r="KFO1543" s="229" t="s">
        <v>254</v>
      </c>
      <c r="KFP1543" s="229" t="s">
        <v>3981</v>
      </c>
      <c r="KFQ1543" s="229" t="s">
        <v>222</v>
      </c>
      <c r="KFR1543" s="229" t="s">
        <v>223</v>
      </c>
      <c r="KFS1543" s="229" t="s">
        <v>172</v>
      </c>
      <c r="KFT1543" s="229" t="s">
        <v>289</v>
      </c>
      <c r="KFU1543" s="229" t="s">
        <v>227</v>
      </c>
      <c r="KFY1543" s="229">
        <v>2024</v>
      </c>
      <c r="KFZ1543" s="229" t="s">
        <v>57</v>
      </c>
      <c r="KGA1543" s="229" t="s">
        <v>3971</v>
      </c>
      <c r="KGB1543" s="229">
        <v>12987541</v>
      </c>
      <c r="KGC1543" s="229" t="s">
        <v>3974</v>
      </c>
      <c r="KGD1543" s="229" t="s">
        <v>310</v>
      </c>
      <c r="KGE1543" s="229" t="s">
        <v>3975</v>
      </c>
      <c r="KGF1543" s="229" t="s">
        <v>3976</v>
      </c>
      <c r="KGG1543" s="229" t="s">
        <v>52</v>
      </c>
      <c r="KGH1543" s="229" t="s">
        <v>3977</v>
      </c>
      <c r="KGJ1543" s="229" t="s">
        <v>3978</v>
      </c>
      <c r="KGK1543" s="229" t="s">
        <v>945</v>
      </c>
      <c r="KGL1543" s="229" t="s">
        <v>466</v>
      </c>
      <c r="KGM1543" s="229" t="s">
        <v>3979</v>
      </c>
      <c r="KGN1543" s="229" t="s">
        <v>3980</v>
      </c>
      <c r="KGO1543" s="229" t="s">
        <v>412</v>
      </c>
      <c r="KGP1543" s="229" t="s">
        <v>289</v>
      </c>
      <c r="KGQ1543" s="229" t="s">
        <v>35</v>
      </c>
      <c r="KGR1543" s="229" t="s">
        <v>27</v>
      </c>
      <c r="KGS1543" s="229" t="s">
        <v>87</v>
      </c>
      <c r="KGT1543" s="229" t="s">
        <v>1400</v>
      </c>
      <c r="KGU1543" s="229" t="s">
        <v>254</v>
      </c>
      <c r="KGV1543" s="229" t="s">
        <v>3981</v>
      </c>
      <c r="KGW1543" s="229" t="s">
        <v>222</v>
      </c>
      <c r="KGX1543" s="229" t="s">
        <v>223</v>
      </c>
      <c r="KGY1543" s="229" t="s">
        <v>172</v>
      </c>
      <c r="KGZ1543" s="229" t="s">
        <v>289</v>
      </c>
      <c r="KHA1543" s="229" t="s">
        <v>227</v>
      </c>
      <c r="KHE1543" s="229">
        <v>2024</v>
      </c>
      <c r="KHF1543" s="229" t="s">
        <v>57</v>
      </c>
      <c r="KHG1543" s="229" t="s">
        <v>3971</v>
      </c>
      <c r="KHH1543" s="229">
        <v>12987541</v>
      </c>
      <c r="KHI1543" s="229" t="s">
        <v>3974</v>
      </c>
      <c r="KHJ1543" s="229" t="s">
        <v>310</v>
      </c>
      <c r="KHK1543" s="229" t="s">
        <v>3975</v>
      </c>
      <c r="KHL1543" s="229" t="s">
        <v>3976</v>
      </c>
      <c r="KHM1543" s="229" t="s">
        <v>52</v>
      </c>
      <c r="KHN1543" s="229" t="s">
        <v>3977</v>
      </c>
      <c r="KHP1543" s="229" t="s">
        <v>3978</v>
      </c>
      <c r="KHQ1543" s="229" t="s">
        <v>945</v>
      </c>
      <c r="KHR1543" s="229" t="s">
        <v>466</v>
      </c>
      <c r="KHS1543" s="229" t="s">
        <v>3979</v>
      </c>
      <c r="KHT1543" s="229" t="s">
        <v>3980</v>
      </c>
      <c r="KHU1543" s="229" t="s">
        <v>412</v>
      </c>
      <c r="KHV1543" s="229" t="s">
        <v>289</v>
      </c>
      <c r="KHW1543" s="229" t="s">
        <v>35</v>
      </c>
      <c r="KHX1543" s="229" t="s">
        <v>27</v>
      </c>
      <c r="KHY1543" s="229" t="s">
        <v>87</v>
      </c>
      <c r="KHZ1543" s="229" t="s">
        <v>1400</v>
      </c>
      <c r="KIA1543" s="229" t="s">
        <v>254</v>
      </c>
      <c r="KIB1543" s="229" t="s">
        <v>3981</v>
      </c>
      <c r="KIC1543" s="229" t="s">
        <v>222</v>
      </c>
      <c r="KID1543" s="229" t="s">
        <v>223</v>
      </c>
      <c r="KIE1543" s="229" t="s">
        <v>172</v>
      </c>
      <c r="KIF1543" s="229" t="s">
        <v>289</v>
      </c>
      <c r="KIG1543" s="229" t="s">
        <v>227</v>
      </c>
      <c r="KIK1543" s="229">
        <v>2024</v>
      </c>
      <c r="KIL1543" s="229" t="s">
        <v>57</v>
      </c>
      <c r="KIM1543" s="229" t="s">
        <v>3971</v>
      </c>
      <c r="KIN1543" s="229">
        <v>12987541</v>
      </c>
      <c r="KIO1543" s="229" t="s">
        <v>3974</v>
      </c>
      <c r="KIP1543" s="229" t="s">
        <v>310</v>
      </c>
      <c r="KIQ1543" s="229" t="s">
        <v>3975</v>
      </c>
      <c r="KIR1543" s="229" t="s">
        <v>3976</v>
      </c>
      <c r="KIS1543" s="229" t="s">
        <v>52</v>
      </c>
      <c r="KIT1543" s="229" t="s">
        <v>3977</v>
      </c>
      <c r="KIV1543" s="229" t="s">
        <v>3978</v>
      </c>
      <c r="KIW1543" s="229" t="s">
        <v>945</v>
      </c>
      <c r="KIX1543" s="229" t="s">
        <v>466</v>
      </c>
      <c r="KIY1543" s="229" t="s">
        <v>3979</v>
      </c>
      <c r="KIZ1543" s="229" t="s">
        <v>3980</v>
      </c>
      <c r="KJA1543" s="229" t="s">
        <v>412</v>
      </c>
      <c r="KJB1543" s="229" t="s">
        <v>289</v>
      </c>
      <c r="KJC1543" s="229" t="s">
        <v>35</v>
      </c>
      <c r="KJD1543" s="229" t="s">
        <v>27</v>
      </c>
      <c r="KJE1543" s="229" t="s">
        <v>87</v>
      </c>
      <c r="KJF1543" s="229" t="s">
        <v>1400</v>
      </c>
      <c r="KJG1543" s="229" t="s">
        <v>254</v>
      </c>
      <c r="KJH1543" s="229" t="s">
        <v>3981</v>
      </c>
      <c r="KJI1543" s="229" t="s">
        <v>222</v>
      </c>
      <c r="KJJ1543" s="229" t="s">
        <v>223</v>
      </c>
      <c r="KJK1543" s="229" t="s">
        <v>172</v>
      </c>
      <c r="KJL1543" s="229" t="s">
        <v>289</v>
      </c>
      <c r="KJM1543" s="229" t="s">
        <v>227</v>
      </c>
      <c r="KJQ1543" s="229">
        <v>2024</v>
      </c>
      <c r="KJR1543" s="229" t="s">
        <v>57</v>
      </c>
      <c r="KJS1543" s="229" t="s">
        <v>3971</v>
      </c>
      <c r="KJT1543" s="229">
        <v>12987541</v>
      </c>
      <c r="KJU1543" s="229" t="s">
        <v>3974</v>
      </c>
      <c r="KJV1543" s="229" t="s">
        <v>310</v>
      </c>
      <c r="KJW1543" s="229" t="s">
        <v>3975</v>
      </c>
      <c r="KJX1543" s="229" t="s">
        <v>3976</v>
      </c>
      <c r="KJY1543" s="229" t="s">
        <v>52</v>
      </c>
      <c r="KJZ1543" s="229" t="s">
        <v>3977</v>
      </c>
      <c r="KKB1543" s="229" t="s">
        <v>3978</v>
      </c>
      <c r="KKC1543" s="229" t="s">
        <v>945</v>
      </c>
      <c r="KKD1543" s="229" t="s">
        <v>466</v>
      </c>
      <c r="KKE1543" s="229" t="s">
        <v>3979</v>
      </c>
      <c r="KKF1543" s="229" t="s">
        <v>3980</v>
      </c>
      <c r="KKG1543" s="229" t="s">
        <v>412</v>
      </c>
      <c r="KKH1543" s="229" t="s">
        <v>289</v>
      </c>
      <c r="KKI1543" s="229" t="s">
        <v>35</v>
      </c>
      <c r="KKJ1543" s="229" t="s">
        <v>27</v>
      </c>
      <c r="KKK1543" s="229" t="s">
        <v>87</v>
      </c>
      <c r="KKL1543" s="229" t="s">
        <v>1400</v>
      </c>
      <c r="KKM1543" s="229" t="s">
        <v>254</v>
      </c>
      <c r="KKN1543" s="229" t="s">
        <v>3981</v>
      </c>
      <c r="KKO1543" s="229" t="s">
        <v>222</v>
      </c>
      <c r="KKP1543" s="229" t="s">
        <v>223</v>
      </c>
      <c r="KKQ1543" s="229" t="s">
        <v>172</v>
      </c>
      <c r="KKR1543" s="229" t="s">
        <v>289</v>
      </c>
      <c r="KKS1543" s="229" t="s">
        <v>227</v>
      </c>
      <c r="KKW1543" s="229">
        <v>2024</v>
      </c>
      <c r="KKX1543" s="229" t="s">
        <v>57</v>
      </c>
      <c r="KKY1543" s="229" t="s">
        <v>3971</v>
      </c>
      <c r="KKZ1543" s="229">
        <v>12987541</v>
      </c>
      <c r="KLA1543" s="229" t="s">
        <v>3974</v>
      </c>
      <c r="KLB1543" s="229" t="s">
        <v>310</v>
      </c>
      <c r="KLC1543" s="229" t="s">
        <v>3975</v>
      </c>
      <c r="KLD1543" s="229" t="s">
        <v>3976</v>
      </c>
      <c r="KLE1543" s="229" t="s">
        <v>52</v>
      </c>
      <c r="KLF1543" s="229" t="s">
        <v>3977</v>
      </c>
      <c r="KLH1543" s="229" t="s">
        <v>3978</v>
      </c>
      <c r="KLI1543" s="229" t="s">
        <v>945</v>
      </c>
      <c r="KLJ1543" s="229" t="s">
        <v>466</v>
      </c>
      <c r="KLK1543" s="229" t="s">
        <v>3979</v>
      </c>
      <c r="KLL1543" s="229" t="s">
        <v>3980</v>
      </c>
      <c r="KLM1543" s="229" t="s">
        <v>412</v>
      </c>
      <c r="KLN1543" s="229" t="s">
        <v>289</v>
      </c>
      <c r="KLO1543" s="229" t="s">
        <v>35</v>
      </c>
      <c r="KLP1543" s="229" t="s">
        <v>27</v>
      </c>
      <c r="KLQ1543" s="229" t="s">
        <v>87</v>
      </c>
      <c r="KLR1543" s="229" t="s">
        <v>1400</v>
      </c>
      <c r="KLS1543" s="229" t="s">
        <v>254</v>
      </c>
      <c r="KLT1543" s="229" t="s">
        <v>3981</v>
      </c>
      <c r="KLU1543" s="229" t="s">
        <v>222</v>
      </c>
      <c r="KLV1543" s="229" t="s">
        <v>223</v>
      </c>
      <c r="KLW1543" s="229" t="s">
        <v>172</v>
      </c>
      <c r="KLX1543" s="229" t="s">
        <v>289</v>
      </c>
      <c r="KLY1543" s="229" t="s">
        <v>227</v>
      </c>
      <c r="KMC1543" s="229">
        <v>2024</v>
      </c>
      <c r="KMD1543" s="229" t="s">
        <v>57</v>
      </c>
      <c r="KME1543" s="229" t="s">
        <v>3971</v>
      </c>
      <c r="KMF1543" s="229">
        <v>12987541</v>
      </c>
      <c r="KMG1543" s="229" t="s">
        <v>3974</v>
      </c>
      <c r="KMH1543" s="229" t="s">
        <v>310</v>
      </c>
      <c r="KMI1543" s="229" t="s">
        <v>3975</v>
      </c>
      <c r="KMJ1543" s="229" t="s">
        <v>3976</v>
      </c>
      <c r="KMK1543" s="229" t="s">
        <v>52</v>
      </c>
      <c r="KML1543" s="229" t="s">
        <v>3977</v>
      </c>
      <c r="KMN1543" s="229" t="s">
        <v>3978</v>
      </c>
      <c r="KMO1543" s="229" t="s">
        <v>945</v>
      </c>
      <c r="KMP1543" s="229" t="s">
        <v>466</v>
      </c>
      <c r="KMQ1543" s="229" t="s">
        <v>3979</v>
      </c>
      <c r="KMR1543" s="229" t="s">
        <v>3980</v>
      </c>
      <c r="KMS1543" s="229" t="s">
        <v>412</v>
      </c>
      <c r="KMT1543" s="229" t="s">
        <v>289</v>
      </c>
      <c r="KMU1543" s="229" t="s">
        <v>35</v>
      </c>
      <c r="KMV1543" s="229" t="s">
        <v>27</v>
      </c>
      <c r="KMW1543" s="229" t="s">
        <v>87</v>
      </c>
      <c r="KMX1543" s="229" t="s">
        <v>1400</v>
      </c>
      <c r="KMY1543" s="229" t="s">
        <v>254</v>
      </c>
      <c r="KMZ1543" s="229" t="s">
        <v>3981</v>
      </c>
      <c r="KNA1543" s="229" t="s">
        <v>222</v>
      </c>
      <c r="KNB1543" s="229" t="s">
        <v>223</v>
      </c>
      <c r="KNC1543" s="229" t="s">
        <v>172</v>
      </c>
      <c r="KND1543" s="229" t="s">
        <v>289</v>
      </c>
      <c r="KNE1543" s="229" t="s">
        <v>227</v>
      </c>
      <c r="KNI1543" s="229">
        <v>2024</v>
      </c>
      <c r="KNJ1543" s="229" t="s">
        <v>57</v>
      </c>
      <c r="KNK1543" s="229" t="s">
        <v>3971</v>
      </c>
      <c r="KNL1543" s="229">
        <v>12987541</v>
      </c>
      <c r="KNM1543" s="229" t="s">
        <v>3974</v>
      </c>
      <c r="KNN1543" s="229" t="s">
        <v>310</v>
      </c>
      <c r="KNO1543" s="229" t="s">
        <v>3975</v>
      </c>
      <c r="KNP1543" s="229" t="s">
        <v>3976</v>
      </c>
      <c r="KNQ1543" s="229" t="s">
        <v>52</v>
      </c>
      <c r="KNR1543" s="229" t="s">
        <v>3977</v>
      </c>
      <c r="KNT1543" s="229" t="s">
        <v>3978</v>
      </c>
      <c r="KNU1543" s="229" t="s">
        <v>945</v>
      </c>
      <c r="KNV1543" s="229" t="s">
        <v>466</v>
      </c>
      <c r="KNW1543" s="229" t="s">
        <v>3979</v>
      </c>
      <c r="KNX1543" s="229" t="s">
        <v>3980</v>
      </c>
      <c r="KNY1543" s="229" t="s">
        <v>412</v>
      </c>
      <c r="KNZ1543" s="229" t="s">
        <v>289</v>
      </c>
      <c r="KOA1543" s="229" t="s">
        <v>35</v>
      </c>
      <c r="KOB1543" s="229" t="s">
        <v>27</v>
      </c>
      <c r="KOC1543" s="229" t="s">
        <v>87</v>
      </c>
      <c r="KOD1543" s="229" t="s">
        <v>1400</v>
      </c>
      <c r="KOE1543" s="229" t="s">
        <v>254</v>
      </c>
      <c r="KOF1543" s="229" t="s">
        <v>3981</v>
      </c>
      <c r="KOG1543" s="229" t="s">
        <v>222</v>
      </c>
      <c r="KOH1543" s="229" t="s">
        <v>223</v>
      </c>
      <c r="KOI1543" s="229" t="s">
        <v>172</v>
      </c>
      <c r="KOJ1543" s="229" t="s">
        <v>289</v>
      </c>
      <c r="KOK1543" s="229" t="s">
        <v>227</v>
      </c>
      <c r="KOO1543" s="229">
        <v>2024</v>
      </c>
      <c r="KOP1543" s="229" t="s">
        <v>57</v>
      </c>
      <c r="KOQ1543" s="229" t="s">
        <v>3971</v>
      </c>
      <c r="KOR1543" s="229">
        <v>12987541</v>
      </c>
      <c r="KOS1543" s="229" t="s">
        <v>3974</v>
      </c>
      <c r="KOT1543" s="229" t="s">
        <v>310</v>
      </c>
      <c r="KOU1543" s="229" t="s">
        <v>3975</v>
      </c>
      <c r="KOV1543" s="229" t="s">
        <v>3976</v>
      </c>
      <c r="KOW1543" s="229" t="s">
        <v>52</v>
      </c>
      <c r="KOX1543" s="229" t="s">
        <v>3977</v>
      </c>
      <c r="KOZ1543" s="229" t="s">
        <v>3978</v>
      </c>
      <c r="KPA1543" s="229" t="s">
        <v>945</v>
      </c>
      <c r="KPB1543" s="229" t="s">
        <v>466</v>
      </c>
      <c r="KPC1543" s="229" t="s">
        <v>3979</v>
      </c>
      <c r="KPD1543" s="229" t="s">
        <v>3980</v>
      </c>
      <c r="KPE1543" s="229" t="s">
        <v>412</v>
      </c>
      <c r="KPF1543" s="229" t="s">
        <v>289</v>
      </c>
      <c r="KPG1543" s="229" t="s">
        <v>35</v>
      </c>
      <c r="KPH1543" s="229" t="s">
        <v>27</v>
      </c>
      <c r="KPI1543" s="229" t="s">
        <v>87</v>
      </c>
      <c r="KPJ1543" s="229" t="s">
        <v>1400</v>
      </c>
      <c r="KPK1543" s="229" t="s">
        <v>254</v>
      </c>
      <c r="KPL1543" s="229" t="s">
        <v>3981</v>
      </c>
      <c r="KPM1543" s="229" t="s">
        <v>222</v>
      </c>
      <c r="KPN1543" s="229" t="s">
        <v>223</v>
      </c>
      <c r="KPO1543" s="229" t="s">
        <v>172</v>
      </c>
      <c r="KPP1543" s="229" t="s">
        <v>289</v>
      </c>
      <c r="KPQ1543" s="229" t="s">
        <v>227</v>
      </c>
      <c r="KPU1543" s="229">
        <v>2024</v>
      </c>
      <c r="KPV1543" s="229" t="s">
        <v>57</v>
      </c>
      <c r="KPW1543" s="229" t="s">
        <v>3971</v>
      </c>
      <c r="KPX1543" s="229">
        <v>12987541</v>
      </c>
      <c r="KPY1543" s="229" t="s">
        <v>3974</v>
      </c>
      <c r="KPZ1543" s="229" t="s">
        <v>310</v>
      </c>
      <c r="KQA1543" s="229" t="s">
        <v>3975</v>
      </c>
      <c r="KQB1543" s="229" t="s">
        <v>3976</v>
      </c>
      <c r="KQC1543" s="229" t="s">
        <v>52</v>
      </c>
      <c r="KQD1543" s="229" t="s">
        <v>3977</v>
      </c>
      <c r="KQF1543" s="229" t="s">
        <v>3978</v>
      </c>
      <c r="KQG1543" s="229" t="s">
        <v>945</v>
      </c>
      <c r="KQH1543" s="229" t="s">
        <v>466</v>
      </c>
      <c r="KQI1543" s="229" t="s">
        <v>3979</v>
      </c>
      <c r="KQJ1543" s="229" t="s">
        <v>3980</v>
      </c>
      <c r="KQK1543" s="229" t="s">
        <v>412</v>
      </c>
      <c r="KQL1543" s="229" t="s">
        <v>289</v>
      </c>
      <c r="KQM1543" s="229" t="s">
        <v>35</v>
      </c>
      <c r="KQN1543" s="229" t="s">
        <v>27</v>
      </c>
      <c r="KQO1543" s="229" t="s">
        <v>87</v>
      </c>
      <c r="KQP1543" s="229" t="s">
        <v>1400</v>
      </c>
      <c r="KQQ1543" s="229" t="s">
        <v>254</v>
      </c>
      <c r="KQR1543" s="229" t="s">
        <v>3981</v>
      </c>
      <c r="KQS1543" s="229" t="s">
        <v>222</v>
      </c>
      <c r="KQT1543" s="229" t="s">
        <v>223</v>
      </c>
      <c r="KQU1543" s="229" t="s">
        <v>172</v>
      </c>
      <c r="KQV1543" s="229" t="s">
        <v>289</v>
      </c>
      <c r="KQW1543" s="229" t="s">
        <v>227</v>
      </c>
      <c r="KRA1543" s="229">
        <v>2024</v>
      </c>
      <c r="KRB1543" s="229" t="s">
        <v>57</v>
      </c>
      <c r="KRC1543" s="229" t="s">
        <v>3971</v>
      </c>
      <c r="KRD1543" s="229">
        <v>12987541</v>
      </c>
      <c r="KRE1543" s="229" t="s">
        <v>3974</v>
      </c>
      <c r="KRF1543" s="229" t="s">
        <v>310</v>
      </c>
      <c r="KRG1543" s="229" t="s">
        <v>3975</v>
      </c>
      <c r="KRH1543" s="229" t="s">
        <v>3976</v>
      </c>
      <c r="KRI1543" s="229" t="s">
        <v>52</v>
      </c>
      <c r="KRJ1543" s="229" t="s">
        <v>3977</v>
      </c>
      <c r="KRL1543" s="229" t="s">
        <v>3978</v>
      </c>
      <c r="KRM1543" s="229" t="s">
        <v>945</v>
      </c>
      <c r="KRN1543" s="229" t="s">
        <v>466</v>
      </c>
      <c r="KRO1543" s="229" t="s">
        <v>3979</v>
      </c>
      <c r="KRP1543" s="229" t="s">
        <v>3980</v>
      </c>
      <c r="KRQ1543" s="229" t="s">
        <v>412</v>
      </c>
      <c r="KRR1543" s="229" t="s">
        <v>289</v>
      </c>
      <c r="KRS1543" s="229" t="s">
        <v>35</v>
      </c>
      <c r="KRT1543" s="229" t="s">
        <v>27</v>
      </c>
      <c r="KRU1543" s="229" t="s">
        <v>87</v>
      </c>
      <c r="KRV1543" s="229" t="s">
        <v>1400</v>
      </c>
      <c r="KRW1543" s="229" t="s">
        <v>254</v>
      </c>
      <c r="KRX1543" s="229" t="s">
        <v>3981</v>
      </c>
      <c r="KRY1543" s="229" t="s">
        <v>222</v>
      </c>
      <c r="KRZ1543" s="229" t="s">
        <v>223</v>
      </c>
      <c r="KSA1543" s="229" t="s">
        <v>172</v>
      </c>
      <c r="KSB1543" s="229" t="s">
        <v>289</v>
      </c>
      <c r="KSC1543" s="229" t="s">
        <v>227</v>
      </c>
      <c r="KSG1543" s="229">
        <v>2024</v>
      </c>
      <c r="KSH1543" s="229" t="s">
        <v>57</v>
      </c>
      <c r="KSI1543" s="229" t="s">
        <v>3971</v>
      </c>
      <c r="KSJ1543" s="229">
        <v>12987541</v>
      </c>
      <c r="KSK1543" s="229" t="s">
        <v>3974</v>
      </c>
      <c r="KSL1543" s="229" t="s">
        <v>310</v>
      </c>
      <c r="KSM1543" s="229" t="s">
        <v>3975</v>
      </c>
      <c r="KSN1543" s="229" t="s">
        <v>3976</v>
      </c>
      <c r="KSO1543" s="229" t="s">
        <v>52</v>
      </c>
      <c r="KSP1543" s="229" t="s">
        <v>3977</v>
      </c>
      <c r="KSR1543" s="229" t="s">
        <v>3978</v>
      </c>
      <c r="KSS1543" s="229" t="s">
        <v>945</v>
      </c>
      <c r="KST1543" s="229" t="s">
        <v>466</v>
      </c>
      <c r="KSU1543" s="229" t="s">
        <v>3979</v>
      </c>
      <c r="KSV1543" s="229" t="s">
        <v>3980</v>
      </c>
      <c r="KSW1543" s="229" t="s">
        <v>412</v>
      </c>
      <c r="KSX1543" s="229" t="s">
        <v>289</v>
      </c>
      <c r="KSY1543" s="229" t="s">
        <v>35</v>
      </c>
      <c r="KSZ1543" s="229" t="s">
        <v>27</v>
      </c>
      <c r="KTA1543" s="229" t="s">
        <v>87</v>
      </c>
      <c r="KTB1543" s="229" t="s">
        <v>1400</v>
      </c>
      <c r="KTC1543" s="229" t="s">
        <v>254</v>
      </c>
      <c r="KTD1543" s="229" t="s">
        <v>3981</v>
      </c>
      <c r="KTE1543" s="229" t="s">
        <v>222</v>
      </c>
      <c r="KTF1543" s="229" t="s">
        <v>223</v>
      </c>
      <c r="KTG1543" s="229" t="s">
        <v>172</v>
      </c>
      <c r="KTH1543" s="229" t="s">
        <v>289</v>
      </c>
      <c r="KTI1543" s="229" t="s">
        <v>227</v>
      </c>
      <c r="KTM1543" s="229">
        <v>2024</v>
      </c>
      <c r="KTN1543" s="229" t="s">
        <v>57</v>
      </c>
      <c r="KTO1543" s="229" t="s">
        <v>3971</v>
      </c>
      <c r="KTP1543" s="229">
        <v>12987541</v>
      </c>
      <c r="KTQ1543" s="229" t="s">
        <v>3974</v>
      </c>
      <c r="KTR1543" s="229" t="s">
        <v>310</v>
      </c>
      <c r="KTS1543" s="229" t="s">
        <v>3975</v>
      </c>
      <c r="KTT1543" s="229" t="s">
        <v>3976</v>
      </c>
      <c r="KTU1543" s="229" t="s">
        <v>52</v>
      </c>
      <c r="KTV1543" s="229" t="s">
        <v>3977</v>
      </c>
      <c r="KTX1543" s="229" t="s">
        <v>3978</v>
      </c>
      <c r="KTY1543" s="229" t="s">
        <v>945</v>
      </c>
      <c r="KTZ1543" s="229" t="s">
        <v>466</v>
      </c>
      <c r="KUA1543" s="229" t="s">
        <v>3979</v>
      </c>
      <c r="KUB1543" s="229" t="s">
        <v>3980</v>
      </c>
      <c r="KUC1543" s="229" t="s">
        <v>412</v>
      </c>
      <c r="KUD1543" s="229" t="s">
        <v>289</v>
      </c>
      <c r="KUE1543" s="229" t="s">
        <v>35</v>
      </c>
      <c r="KUF1543" s="229" t="s">
        <v>27</v>
      </c>
      <c r="KUG1543" s="229" t="s">
        <v>87</v>
      </c>
      <c r="KUH1543" s="229" t="s">
        <v>1400</v>
      </c>
      <c r="KUI1543" s="229" t="s">
        <v>254</v>
      </c>
      <c r="KUJ1543" s="229" t="s">
        <v>3981</v>
      </c>
      <c r="KUK1543" s="229" t="s">
        <v>222</v>
      </c>
      <c r="KUL1543" s="229" t="s">
        <v>223</v>
      </c>
      <c r="KUM1543" s="229" t="s">
        <v>172</v>
      </c>
      <c r="KUN1543" s="229" t="s">
        <v>289</v>
      </c>
      <c r="KUO1543" s="229" t="s">
        <v>227</v>
      </c>
      <c r="KUS1543" s="229">
        <v>2024</v>
      </c>
      <c r="KUT1543" s="229" t="s">
        <v>57</v>
      </c>
      <c r="KUU1543" s="229" t="s">
        <v>3971</v>
      </c>
      <c r="KUV1543" s="229">
        <v>12987541</v>
      </c>
      <c r="KUW1543" s="229" t="s">
        <v>3974</v>
      </c>
      <c r="KUX1543" s="229" t="s">
        <v>310</v>
      </c>
      <c r="KUY1543" s="229" t="s">
        <v>3975</v>
      </c>
      <c r="KUZ1543" s="229" t="s">
        <v>3976</v>
      </c>
      <c r="KVA1543" s="229" t="s">
        <v>52</v>
      </c>
      <c r="KVB1543" s="229" t="s">
        <v>3977</v>
      </c>
      <c r="KVD1543" s="229" t="s">
        <v>3978</v>
      </c>
      <c r="KVE1543" s="229" t="s">
        <v>945</v>
      </c>
      <c r="KVF1543" s="229" t="s">
        <v>466</v>
      </c>
      <c r="KVG1543" s="229" t="s">
        <v>3979</v>
      </c>
      <c r="KVH1543" s="229" t="s">
        <v>3980</v>
      </c>
      <c r="KVI1543" s="229" t="s">
        <v>412</v>
      </c>
      <c r="KVJ1543" s="229" t="s">
        <v>289</v>
      </c>
      <c r="KVK1543" s="229" t="s">
        <v>35</v>
      </c>
      <c r="KVL1543" s="229" t="s">
        <v>27</v>
      </c>
      <c r="KVM1543" s="229" t="s">
        <v>87</v>
      </c>
      <c r="KVN1543" s="229" t="s">
        <v>1400</v>
      </c>
      <c r="KVO1543" s="229" t="s">
        <v>254</v>
      </c>
      <c r="KVP1543" s="229" t="s">
        <v>3981</v>
      </c>
      <c r="KVQ1543" s="229" t="s">
        <v>222</v>
      </c>
      <c r="KVR1543" s="229" t="s">
        <v>223</v>
      </c>
      <c r="KVS1543" s="229" t="s">
        <v>172</v>
      </c>
      <c r="KVT1543" s="229" t="s">
        <v>289</v>
      </c>
      <c r="KVU1543" s="229" t="s">
        <v>227</v>
      </c>
      <c r="KVY1543" s="229">
        <v>2024</v>
      </c>
      <c r="KVZ1543" s="229" t="s">
        <v>57</v>
      </c>
      <c r="KWA1543" s="229" t="s">
        <v>3971</v>
      </c>
      <c r="KWB1543" s="229">
        <v>12987541</v>
      </c>
      <c r="KWC1543" s="229" t="s">
        <v>3974</v>
      </c>
      <c r="KWD1543" s="229" t="s">
        <v>310</v>
      </c>
      <c r="KWE1543" s="229" t="s">
        <v>3975</v>
      </c>
      <c r="KWF1543" s="229" t="s">
        <v>3976</v>
      </c>
      <c r="KWG1543" s="229" t="s">
        <v>52</v>
      </c>
      <c r="KWH1543" s="229" t="s">
        <v>3977</v>
      </c>
      <c r="KWJ1543" s="229" t="s">
        <v>3978</v>
      </c>
      <c r="KWK1543" s="229" t="s">
        <v>945</v>
      </c>
      <c r="KWL1543" s="229" t="s">
        <v>466</v>
      </c>
      <c r="KWM1543" s="229" t="s">
        <v>3979</v>
      </c>
      <c r="KWN1543" s="229" t="s">
        <v>3980</v>
      </c>
      <c r="KWO1543" s="229" t="s">
        <v>412</v>
      </c>
      <c r="KWP1543" s="229" t="s">
        <v>289</v>
      </c>
      <c r="KWQ1543" s="229" t="s">
        <v>35</v>
      </c>
      <c r="KWR1543" s="229" t="s">
        <v>27</v>
      </c>
      <c r="KWS1543" s="229" t="s">
        <v>87</v>
      </c>
      <c r="KWT1543" s="229" t="s">
        <v>1400</v>
      </c>
      <c r="KWU1543" s="229" t="s">
        <v>254</v>
      </c>
      <c r="KWV1543" s="229" t="s">
        <v>3981</v>
      </c>
      <c r="KWW1543" s="229" t="s">
        <v>222</v>
      </c>
      <c r="KWX1543" s="229" t="s">
        <v>223</v>
      </c>
      <c r="KWY1543" s="229" t="s">
        <v>172</v>
      </c>
      <c r="KWZ1543" s="229" t="s">
        <v>289</v>
      </c>
      <c r="KXA1543" s="229" t="s">
        <v>227</v>
      </c>
      <c r="KXE1543" s="229">
        <v>2024</v>
      </c>
      <c r="KXF1543" s="229" t="s">
        <v>57</v>
      </c>
      <c r="KXG1543" s="229" t="s">
        <v>3971</v>
      </c>
      <c r="KXH1543" s="229">
        <v>12987541</v>
      </c>
      <c r="KXI1543" s="229" t="s">
        <v>3974</v>
      </c>
      <c r="KXJ1543" s="229" t="s">
        <v>310</v>
      </c>
      <c r="KXK1543" s="229" t="s">
        <v>3975</v>
      </c>
      <c r="KXL1543" s="229" t="s">
        <v>3976</v>
      </c>
      <c r="KXM1543" s="229" t="s">
        <v>52</v>
      </c>
      <c r="KXN1543" s="229" t="s">
        <v>3977</v>
      </c>
      <c r="KXP1543" s="229" t="s">
        <v>3978</v>
      </c>
      <c r="KXQ1543" s="229" t="s">
        <v>945</v>
      </c>
      <c r="KXR1543" s="229" t="s">
        <v>466</v>
      </c>
      <c r="KXS1543" s="229" t="s">
        <v>3979</v>
      </c>
      <c r="KXT1543" s="229" t="s">
        <v>3980</v>
      </c>
      <c r="KXU1543" s="229" t="s">
        <v>412</v>
      </c>
      <c r="KXV1543" s="229" t="s">
        <v>289</v>
      </c>
      <c r="KXW1543" s="229" t="s">
        <v>35</v>
      </c>
      <c r="KXX1543" s="229" t="s">
        <v>27</v>
      </c>
      <c r="KXY1543" s="229" t="s">
        <v>87</v>
      </c>
      <c r="KXZ1543" s="229" t="s">
        <v>1400</v>
      </c>
      <c r="KYA1543" s="229" t="s">
        <v>254</v>
      </c>
      <c r="KYB1543" s="229" t="s">
        <v>3981</v>
      </c>
      <c r="KYC1543" s="229" t="s">
        <v>222</v>
      </c>
      <c r="KYD1543" s="229" t="s">
        <v>223</v>
      </c>
      <c r="KYE1543" s="229" t="s">
        <v>172</v>
      </c>
      <c r="KYF1543" s="229" t="s">
        <v>289</v>
      </c>
      <c r="KYG1543" s="229" t="s">
        <v>227</v>
      </c>
      <c r="KYK1543" s="229">
        <v>2024</v>
      </c>
      <c r="KYL1543" s="229" t="s">
        <v>57</v>
      </c>
      <c r="KYM1543" s="229" t="s">
        <v>3971</v>
      </c>
      <c r="KYN1543" s="229">
        <v>12987541</v>
      </c>
      <c r="KYO1543" s="229" t="s">
        <v>3974</v>
      </c>
      <c r="KYP1543" s="229" t="s">
        <v>310</v>
      </c>
      <c r="KYQ1543" s="229" t="s">
        <v>3975</v>
      </c>
      <c r="KYR1543" s="229" t="s">
        <v>3976</v>
      </c>
      <c r="KYS1543" s="229" t="s">
        <v>52</v>
      </c>
      <c r="KYT1543" s="229" t="s">
        <v>3977</v>
      </c>
      <c r="KYV1543" s="229" t="s">
        <v>3978</v>
      </c>
      <c r="KYW1543" s="229" t="s">
        <v>945</v>
      </c>
      <c r="KYX1543" s="229" t="s">
        <v>466</v>
      </c>
      <c r="KYY1543" s="229" t="s">
        <v>3979</v>
      </c>
      <c r="KYZ1543" s="229" t="s">
        <v>3980</v>
      </c>
      <c r="KZA1543" s="229" t="s">
        <v>412</v>
      </c>
      <c r="KZB1543" s="229" t="s">
        <v>289</v>
      </c>
      <c r="KZC1543" s="229" t="s">
        <v>35</v>
      </c>
      <c r="KZD1543" s="229" t="s">
        <v>27</v>
      </c>
      <c r="KZE1543" s="229" t="s">
        <v>87</v>
      </c>
      <c r="KZF1543" s="229" t="s">
        <v>1400</v>
      </c>
      <c r="KZG1543" s="229" t="s">
        <v>254</v>
      </c>
      <c r="KZH1543" s="229" t="s">
        <v>3981</v>
      </c>
      <c r="KZI1543" s="229" t="s">
        <v>222</v>
      </c>
      <c r="KZJ1543" s="229" t="s">
        <v>223</v>
      </c>
      <c r="KZK1543" s="229" t="s">
        <v>172</v>
      </c>
      <c r="KZL1543" s="229" t="s">
        <v>289</v>
      </c>
      <c r="KZM1543" s="229" t="s">
        <v>227</v>
      </c>
      <c r="KZQ1543" s="229">
        <v>2024</v>
      </c>
      <c r="KZR1543" s="229" t="s">
        <v>57</v>
      </c>
      <c r="KZS1543" s="229" t="s">
        <v>3971</v>
      </c>
      <c r="KZT1543" s="229">
        <v>12987541</v>
      </c>
      <c r="KZU1543" s="229" t="s">
        <v>3974</v>
      </c>
      <c r="KZV1543" s="229" t="s">
        <v>310</v>
      </c>
      <c r="KZW1543" s="229" t="s">
        <v>3975</v>
      </c>
      <c r="KZX1543" s="229" t="s">
        <v>3976</v>
      </c>
      <c r="KZY1543" s="229" t="s">
        <v>52</v>
      </c>
      <c r="KZZ1543" s="229" t="s">
        <v>3977</v>
      </c>
      <c r="LAB1543" s="229" t="s">
        <v>3978</v>
      </c>
      <c r="LAC1543" s="229" t="s">
        <v>945</v>
      </c>
      <c r="LAD1543" s="229" t="s">
        <v>466</v>
      </c>
      <c r="LAE1543" s="229" t="s">
        <v>3979</v>
      </c>
      <c r="LAF1543" s="229" t="s">
        <v>3980</v>
      </c>
      <c r="LAG1543" s="229" t="s">
        <v>412</v>
      </c>
      <c r="LAH1543" s="229" t="s">
        <v>289</v>
      </c>
      <c r="LAI1543" s="229" t="s">
        <v>35</v>
      </c>
      <c r="LAJ1543" s="229" t="s">
        <v>27</v>
      </c>
      <c r="LAK1543" s="229" t="s">
        <v>87</v>
      </c>
      <c r="LAL1543" s="229" t="s">
        <v>1400</v>
      </c>
      <c r="LAM1543" s="229" t="s">
        <v>254</v>
      </c>
      <c r="LAN1543" s="229" t="s">
        <v>3981</v>
      </c>
      <c r="LAO1543" s="229" t="s">
        <v>222</v>
      </c>
      <c r="LAP1543" s="229" t="s">
        <v>223</v>
      </c>
      <c r="LAQ1543" s="229" t="s">
        <v>172</v>
      </c>
      <c r="LAR1543" s="229" t="s">
        <v>289</v>
      </c>
      <c r="LAS1543" s="229" t="s">
        <v>227</v>
      </c>
      <c r="LAW1543" s="229">
        <v>2024</v>
      </c>
      <c r="LAX1543" s="229" t="s">
        <v>57</v>
      </c>
      <c r="LAY1543" s="229" t="s">
        <v>3971</v>
      </c>
      <c r="LAZ1543" s="229">
        <v>12987541</v>
      </c>
      <c r="LBA1543" s="229" t="s">
        <v>3974</v>
      </c>
      <c r="LBB1543" s="229" t="s">
        <v>310</v>
      </c>
      <c r="LBC1543" s="229" t="s">
        <v>3975</v>
      </c>
      <c r="LBD1543" s="229" t="s">
        <v>3976</v>
      </c>
      <c r="LBE1543" s="229" t="s">
        <v>52</v>
      </c>
      <c r="LBF1543" s="229" t="s">
        <v>3977</v>
      </c>
      <c r="LBH1543" s="229" t="s">
        <v>3978</v>
      </c>
      <c r="LBI1543" s="229" t="s">
        <v>945</v>
      </c>
      <c r="LBJ1543" s="229" t="s">
        <v>466</v>
      </c>
      <c r="LBK1543" s="229" t="s">
        <v>3979</v>
      </c>
      <c r="LBL1543" s="229" t="s">
        <v>3980</v>
      </c>
      <c r="LBM1543" s="229" t="s">
        <v>412</v>
      </c>
      <c r="LBN1543" s="229" t="s">
        <v>289</v>
      </c>
      <c r="LBO1543" s="229" t="s">
        <v>35</v>
      </c>
      <c r="LBP1543" s="229" t="s">
        <v>27</v>
      </c>
      <c r="LBQ1543" s="229" t="s">
        <v>87</v>
      </c>
      <c r="LBR1543" s="229" t="s">
        <v>1400</v>
      </c>
      <c r="LBS1543" s="229" t="s">
        <v>254</v>
      </c>
      <c r="LBT1543" s="229" t="s">
        <v>3981</v>
      </c>
      <c r="LBU1543" s="229" t="s">
        <v>222</v>
      </c>
      <c r="LBV1543" s="229" t="s">
        <v>223</v>
      </c>
      <c r="LBW1543" s="229" t="s">
        <v>172</v>
      </c>
      <c r="LBX1543" s="229" t="s">
        <v>289</v>
      </c>
      <c r="LBY1543" s="229" t="s">
        <v>227</v>
      </c>
      <c r="LCC1543" s="229">
        <v>2024</v>
      </c>
      <c r="LCD1543" s="229" t="s">
        <v>57</v>
      </c>
      <c r="LCE1543" s="229" t="s">
        <v>3971</v>
      </c>
      <c r="LCF1543" s="229">
        <v>12987541</v>
      </c>
      <c r="LCG1543" s="229" t="s">
        <v>3974</v>
      </c>
      <c r="LCH1543" s="229" t="s">
        <v>310</v>
      </c>
      <c r="LCI1543" s="229" t="s">
        <v>3975</v>
      </c>
      <c r="LCJ1543" s="229" t="s">
        <v>3976</v>
      </c>
      <c r="LCK1543" s="229" t="s">
        <v>52</v>
      </c>
      <c r="LCL1543" s="229" t="s">
        <v>3977</v>
      </c>
      <c r="LCN1543" s="229" t="s">
        <v>3978</v>
      </c>
      <c r="LCO1543" s="229" t="s">
        <v>945</v>
      </c>
      <c r="LCP1543" s="229" t="s">
        <v>466</v>
      </c>
      <c r="LCQ1543" s="229" t="s">
        <v>3979</v>
      </c>
      <c r="LCR1543" s="229" t="s">
        <v>3980</v>
      </c>
      <c r="LCS1543" s="229" t="s">
        <v>412</v>
      </c>
      <c r="LCT1543" s="229" t="s">
        <v>289</v>
      </c>
      <c r="LCU1543" s="229" t="s">
        <v>35</v>
      </c>
      <c r="LCV1543" s="229" t="s">
        <v>27</v>
      </c>
      <c r="LCW1543" s="229" t="s">
        <v>87</v>
      </c>
      <c r="LCX1543" s="229" t="s">
        <v>1400</v>
      </c>
      <c r="LCY1543" s="229" t="s">
        <v>254</v>
      </c>
      <c r="LCZ1543" s="229" t="s">
        <v>3981</v>
      </c>
      <c r="LDA1543" s="229" t="s">
        <v>222</v>
      </c>
      <c r="LDB1543" s="229" t="s">
        <v>223</v>
      </c>
      <c r="LDC1543" s="229" t="s">
        <v>172</v>
      </c>
      <c r="LDD1543" s="229" t="s">
        <v>289</v>
      </c>
      <c r="LDE1543" s="229" t="s">
        <v>227</v>
      </c>
      <c r="LDI1543" s="229">
        <v>2024</v>
      </c>
      <c r="LDJ1543" s="229" t="s">
        <v>57</v>
      </c>
      <c r="LDK1543" s="229" t="s">
        <v>3971</v>
      </c>
      <c r="LDL1543" s="229">
        <v>12987541</v>
      </c>
      <c r="LDM1543" s="229" t="s">
        <v>3974</v>
      </c>
      <c r="LDN1543" s="229" t="s">
        <v>310</v>
      </c>
      <c r="LDO1543" s="229" t="s">
        <v>3975</v>
      </c>
      <c r="LDP1543" s="229" t="s">
        <v>3976</v>
      </c>
      <c r="LDQ1543" s="229" t="s">
        <v>52</v>
      </c>
      <c r="LDR1543" s="229" t="s">
        <v>3977</v>
      </c>
      <c r="LDT1543" s="229" t="s">
        <v>3978</v>
      </c>
      <c r="LDU1543" s="229" t="s">
        <v>945</v>
      </c>
      <c r="LDV1543" s="229" t="s">
        <v>466</v>
      </c>
      <c r="LDW1543" s="229" t="s">
        <v>3979</v>
      </c>
      <c r="LDX1543" s="229" t="s">
        <v>3980</v>
      </c>
      <c r="LDY1543" s="229" t="s">
        <v>412</v>
      </c>
      <c r="LDZ1543" s="229" t="s">
        <v>289</v>
      </c>
      <c r="LEA1543" s="229" t="s">
        <v>35</v>
      </c>
      <c r="LEB1543" s="229" t="s">
        <v>27</v>
      </c>
      <c r="LEC1543" s="229" t="s">
        <v>87</v>
      </c>
      <c r="LED1543" s="229" t="s">
        <v>1400</v>
      </c>
      <c r="LEE1543" s="229" t="s">
        <v>254</v>
      </c>
      <c r="LEF1543" s="229" t="s">
        <v>3981</v>
      </c>
      <c r="LEG1543" s="229" t="s">
        <v>222</v>
      </c>
      <c r="LEH1543" s="229" t="s">
        <v>223</v>
      </c>
      <c r="LEI1543" s="229" t="s">
        <v>172</v>
      </c>
      <c r="LEJ1543" s="229" t="s">
        <v>289</v>
      </c>
      <c r="LEK1543" s="229" t="s">
        <v>227</v>
      </c>
      <c r="LEO1543" s="229">
        <v>2024</v>
      </c>
      <c r="LEP1543" s="229" t="s">
        <v>57</v>
      </c>
      <c r="LEQ1543" s="229" t="s">
        <v>3971</v>
      </c>
      <c r="LER1543" s="229">
        <v>12987541</v>
      </c>
      <c r="LES1543" s="229" t="s">
        <v>3974</v>
      </c>
      <c r="LET1543" s="229" t="s">
        <v>310</v>
      </c>
      <c r="LEU1543" s="229" t="s">
        <v>3975</v>
      </c>
      <c r="LEV1543" s="229" t="s">
        <v>3976</v>
      </c>
      <c r="LEW1543" s="229" t="s">
        <v>52</v>
      </c>
      <c r="LEX1543" s="229" t="s">
        <v>3977</v>
      </c>
      <c r="LEZ1543" s="229" t="s">
        <v>3978</v>
      </c>
      <c r="LFA1543" s="229" t="s">
        <v>945</v>
      </c>
      <c r="LFB1543" s="229" t="s">
        <v>466</v>
      </c>
      <c r="LFC1543" s="229" t="s">
        <v>3979</v>
      </c>
      <c r="LFD1543" s="229" t="s">
        <v>3980</v>
      </c>
      <c r="LFE1543" s="229" t="s">
        <v>412</v>
      </c>
      <c r="LFF1543" s="229" t="s">
        <v>289</v>
      </c>
      <c r="LFG1543" s="229" t="s">
        <v>35</v>
      </c>
      <c r="LFH1543" s="229" t="s">
        <v>27</v>
      </c>
      <c r="LFI1543" s="229" t="s">
        <v>87</v>
      </c>
      <c r="LFJ1543" s="229" t="s">
        <v>1400</v>
      </c>
      <c r="LFK1543" s="229" t="s">
        <v>254</v>
      </c>
      <c r="LFL1543" s="229" t="s">
        <v>3981</v>
      </c>
      <c r="LFM1543" s="229" t="s">
        <v>222</v>
      </c>
      <c r="LFN1543" s="229" t="s">
        <v>223</v>
      </c>
      <c r="LFO1543" s="229" t="s">
        <v>172</v>
      </c>
      <c r="LFP1543" s="229" t="s">
        <v>289</v>
      </c>
      <c r="LFQ1543" s="229" t="s">
        <v>227</v>
      </c>
      <c r="LFU1543" s="229">
        <v>2024</v>
      </c>
      <c r="LFV1543" s="229" t="s">
        <v>57</v>
      </c>
      <c r="LFW1543" s="229" t="s">
        <v>3971</v>
      </c>
      <c r="LFX1543" s="229">
        <v>12987541</v>
      </c>
      <c r="LFY1543" s="229" t="s">
        <v>3974</v>
      </c>
      <c r="LFZ1543" s="229" t="s">
        <v>310</v>
      </c>
      <c r="LGA1543" s="229" t="s">
        <v>3975</v>
      </c>
      <c r="LGB1543" s="229" t="s">
        <v>3976</v>
      </c>
      <c r="LGC1543" s="229" t="s">
        <v>52</v>
      </c>
      <c r="LGD1543" s="229" t="s">
        <v>3977</v>
      </c>
      <c r="LGF1543" s="229" t="s">
        <v>3978</v>
      </c>
      <c r="LGG1543" s="229" t="s">
        <v>945</v>
      </c>
      <c r="LGH1543" s="229" t="s">
        <v>466</v>
      </c>
      <c r="LGI1543" s="229" t="s">
        <v>3979</v>
      </c>
      <c r="LGJ1543" s="229" t="s">
        <v>3980</v>
      </c>
      <c r="LGK1543" s="229" t="s">
        <v>412</v>
      </c>
      <c r="LGL1543" s="229" t="s">
        <v>289</v>
      </c>
      <c r="LGM1543" s="229" t="s">
        <v>35</v>
      </c>
      <c r="LGN1543" s="229" t="s">
        <v>27</v>
      </c>
      <c r="LGO1543" s="229" t="s">
        <v>87</v>
      </c>
      <c r="LGP1543" s="229" t="s">
        <v>1400</v>
      </c>
      <c r="LGQ1543" s="229" t="s">
        <v>254</v>
      </c>
      <c r="LGR1543" s="229" t="s">
        <v>3981</v>
      </c>
      <c r="LGS1543" s="229" t="s">
        <v>222</v>
      </c>
      <c r="LGT1543" s="229" t="s">
        <v>223</v>
      </c>
      <c r="LGU1543" s="229" t="s">
        <v>172</v>
      </c>
      <c r="LGV1543" s="229" t="s">
        <v>289</v>
      </c>
      <c r="LGW1543" s="229" t="s">
        <v>227</v>
      </c>
      <c r="LHA1543" s="229">
        <v>2024</v>
      </c>
      <c r="LHB1543" s="229" t="s">
        <v>57</v>
      </c>
      <c r="LHC1543" s="229" t="s">
        <v>3971</v>
      </c>
      <c r="LHD1543" s="229">
        <v>12987541</v>
      </c>
      <c r="LHE1543" s="229" t="s">
        <v>3974</v>
      </c>
      <c r="LHF1543" s="229" t="s">
        <v>310</v>
      </c>
      <c r="LHG1543" s="229" t="s">
        <v>3975</v>
      </c>
      <c r="LHH1543" s="229" t="s">
        <v>3976</v>
      </c>
      <c r="LHI1543" s="229" t="s">
        <v>52</v>
      </c>
      <c r="LHJ1543" s="229" t="s">
        <v>3977</v>
      </c>
      <c r="LHL1543" s="229" t="s">
        <v>3978</v>
      </c>
      <c r="LHM1543" s="229" t="s">
        <v>945</v>
      </c>
      <c r="LHN1543" s="229" t="s">
        <v>466</v>
      </c>
      <c r="LHO1543" s="229" t="s">
        <v>3979</v>
      </c>
      <c r="LHP1543" s="229" t="s">
        <v>3980</v>
      </c>
      <c r="LHQ1543" s="229" t="s">
        <v>412</v>
      </c>
      <c r="LHR1543" s="229" t="s">
        <v>289</v>
      </c>
      <c r="LHS1543" s="229" t="s">
        <v>35</v>
      </c>
      <c r="LHT1543" s="229" t="s">
        <v>27</v>
      </c>
      <c r="LHU1543" s="229" t="s">
        <v>87</v>
      </c>
      <c r="LHV1543" s="229" t="s">
        <v>1400</v>
      </c>
      <c r="LHW1543" s="229" t="s">
        <v>254</v>
      </c>
      <c r="LHX1543" s="229" t="s">
        <v>3981</v>
      </c>
      <c r="LHY1543" s="229" t="s">
        <v>222</v>
      </c>
      <c r="LHZ1543" s="229" t="s">
        <v>223</v>
      </c>
      <c r="LIA1543" s="229" t="s">
        <v>172</v>
      </c>
      <c r="LIB1543" s="229" t="s">
        <v>289</v>
      </c>
      <c r="LIC1543" s="229" t="s">
        <v>227</v>
      </c>
      <c r="LIG1543" s="229">
        <v>2024</v>
      </c>
      <c r="LIH1543" s="229" t="s">
        <v>57</v>
      </c>
      <c r="LII1543" s="229" t="s">
        <v>3971</v>
      </c>
      <c r="LIJ1543" s="229">
        <v>12987541</v>
      </c>
      <c r="LIK1543" s="229" t="s">
        <v>3974</v>
      </c>
      <c r="LIL1543" s="229" t="s">
        <v>310</v>
      </c>
      <c r="LIM1543" s="229" t="s">
        <v>3975</v>
      </c>
      <c r="LIN1543" s="229" t="s">
        <v>3976</v>
      </c>
      <c r="LIO1543" s="229" t="s">
        <v>52</v>
      </c>
      <c r="LIP1543" s="229" t="s">
        <v>3977</v>
      </c>
      <c r="LIR1543" s="229" t="s">
        <v>3978</v>
      </c>
      <c r="LIS1543" s="229" t="s">
        <v>945</v>
      </c>
      <c r="LIT1543" s="229" t="s">
        <v>466</v>
      </c>
      <c r="LIU1543" s="229" t="s">
        <v>3979</v>
      </c>
      <c r="LIV1543" s="229" t="s">
        <v>3980</v>
      </c>
      <c r="LIW1543" s="229" t="s">
        <v>412</v>
      </c>
      <c r="LIX1543" s="229" t="s">
        <v>289</v>
      </c>
      <c r="LIY1543" s="229" t="s">
        <v>35</v>
      </c>
      <c r="LIZ1543" s="229" t="s">
        <v>27</v>
      </c>
      <c r="LJA1543" s="229" t="s">
        <v>87</v>
      </c>
      <c r="LJB1543" s="229" t="s">
        <v>1400</v>
      </c>
      <c r="LJC1543" s="229" t="s">
        <v>254</v>
      </c>
      <c r="LJD1543" s="229" t="s">
        <v>3981</v>
      </c>
      <c r="LJE1543" s="229" t="s">
        <v>222</v>
      </c>
      <c r="LJF1543" s="229" t="s">
        <v>223</v>
      </c>
      <c r="LJG1543" s="229" t="s">
        <v>172</v>
      </c>
      <c r="LJH1543" s="229" t="s">
        <v>289</v>
      </c>
      <c r="LJI1543" s="229" t="s">
        <v>227</v>
      </c>
      <c r="LJM1543" s="229">
        <v>2024</v>
      </c>
      <c r="LJN1543" s="229" t="s">
        <v>57</v>
      </c>
      <c r="LJO1543" s="229" t="s">
        <v>3971</v>
      </c>
      <c r="LJP1543" s="229">
        <v>12987541</v>
      </c>
      <c r="LJQ1543" s="229" t="s">
        <v>3974</v>
      </c>
      <c r="LJR1543" s="229" t="s">
        <v>310</v>
      </c>
      <c r="LJS1543" s="229" t="s">
        <v>3975</v>
      </c>
      <c r="LJT1543" s="229" t="s">
        <v>3976</v>
      </c>
      <c r="LJU1543" s="229" t="s">
        <v>52</v>
      </c>
      <c r="LJV1543" s="229" t="s">
        <v>3977</v>
      </c>
      <c r="LJX1543" s="229" t="s">
        <v>3978</v>
      </c>
      <c r="LJY1543" s="229" t="s">
        <v>945</v>
      </c>
      <c r="LJZ1543" s="229" t="s">
        <v>466</v>
      </c>
      <c r="LKA1543" s="229" t="s">
        <v>3979</v>
      </c>
      <c r="LKB1543" s="229" t="s">
        <v>3980</v>
      </c>
      <c r="LKC1543" s="229" t="s">
        <v>412</v>
      </c>
      <c r="LKD1543" s="229" t="s">
        <v>289</v>
      </c>
      <c r="LKE1543" s="229" t="s">
        <v>35</v>
      </c>
      <c r="LKF1543" s="229" t="s">
        <v>27</v>
      </c>
      <c r="LKG1543" s="229" t="s">
        <v>87</v>
      </c>
      <c r="LKH1543" s="229" t="s">
        <v>1400</v>
      </c>
      <c r="LKI1543" s="229" t="s">
        <v>254</v>
      </c>
      <c r="LKJ1543" s="229" t="s">
        <v>3981</v>
      </c>
      <c r="LKK1543" s="229" t="s">
        <v>222</v>
      </c>
      <c r="LKL1543" s="229" t="s">
        <v>223</v>
      </c>
      <c r="LKM1543" s="229" t="s">
        <v>172</v>
      </c>
      <c r="LKN1543" s="229" t="s">
        <v>289</v>
      </c>
      <c r="LKO1543" s="229" t="s">
        <v>227</v>
      </c>
      <c r="LKS1543" s="229">
        <v>2024</v>
      </c>
      <c r="LKT1543" s="229" t="s">
        <v>57</v>
      </c>
      <c r="LKU1543" s="229" t="s">
        <v>3971</v>
      </c>
      <c r="LKV1543" s="229">
        <v>12987541</v>
      </c>
      <c r="LKW1543" s="229" t="s">
        <v>3974</v>
      </c>
      <c r="LKX1543" s="229" t="s">
        <v>310</v>
      </c>
      <c r="LKY1543" s="229" t="s">
        <v>3975</v>
      </c>
      <c r="LKZ1543" s="229" t="s">
        <v>3976</v>
      </c>
      <c r="LLA1543" s="229" t="s">
        <v>52</v>
      </c>
      <c r="LLB1543" s="229" t="s">
        <v>3977</v>
      </c>
      <c r="LLD1543" s="229" t="s">
        <v>3978</v>
      </c>
      <c r="LLE1543" s="229" t="s">
        <v>945</v>
      </c>
      <c r="LLF1543" s="229" t="s">
        <v>466</v>
      </c>
      <c r="LLG1543" s="229" t="s">
        <v>3979</v>
      </c>
      <c r="LLH1543" s="229" t="s">
        <v>3980</v>
      </c>
      <c r="LLI1543" s="229" t="s">
        <v>412</v>
      </c>
      <c r="LLJ1543" s="229" t="s">
        <v>289</v>
      </c>
      <c r="LLK1543" s="229" t="s">
        <v>35</v>
      </c>
      <c r="LLL1543" s="229" t="s">
        <v>27</v>
      </c>
      <c r="LLM1543" s="229" t="s">
        <v>87</v>
      </c>
      <c r="LLN1543" s="229" t="s">
        <v>1400</v>
      </c>
      <c r="LLO1543" s="229" t="s">
        <v>254</v>
      </c>
      <c r="LLP1543" s="229" t="s">
        <v>3981</v>
      </c>
      <c r="LLQ1543" s="229" t="s">
        <v>222</v>
      </c>
      <c r="LLR1543" s="229" t="s">
        <v>223</v>
      </c>
      <c r="LLS1543" s="229" t="s">
        <v>172</v>
      </c>
      <c r="LLT1543" s="229" t="s">
        <v>289</v>
      </c>
      <c r="LLU1543" s="229" t="s">
        <v>227</v>
      </c>
      <c r="LLY1543" s="229">
        <v>2024</v>
      </c>
      <c r="LLZ1543" s="229" t="s">
        <v>57</v>
      </c>
      <c r="LMA1543" s="229" t="s">
        <v>3971</v>
      </c>
      <c r="LMB1543" s="229">
        <v>12987541</v>
      </c>
      <c r="LMC1543" s="229" t="s">
        <v>3974</v>
      </c>
      <c r="LMD1543" s="229" t="s">
        <v>310</v>
      </c>
      <c r="LME1543" s="229" t="s">
        <v>3975</v>
      </c>
      <c r="LMF1543" s="229" t="s">
        <v>3976</v>
      </c>
      <c r="LMG1543" s="229" t="s">
        <v>52</v>
      </c>
      <c r="LMH1543" s="229" t="s">
        <v>3977</v>
      </c>
      <c r="LMJ1543" s="229" t="s">
        <v>3978</v>
      </c>
      <c r="LMK1543" s="229" t="s">
        <v>945</v>
      </c>
      <c r="LML1543" s="229" t="s">
        <v>466</v>
      </c>
      <c r="LMM1543" s="229" t="s">
        <v>3979</v>
      </c>
      <c r="LMN1543" s="229" t="s">
        <v>3980</v>
      </c>
      <c r="LMO1543" s="229" t="s">
        <v>412</v>
      </c>
      <c r="LMP1543" s="229" t="s">
        <v>289</v>
      </c>
      <c r="LMQ1543" s="229" t="s">
        <v>35</v>
      </c>
      <c r="LMR1543" s="229" t="s">
        <v>27</v>
      </c>
      <c r="LMS1543" s="229" t="s">
        <v>87</v>
      </c>
      <c r="LMT1543" s="229" t="s">
        <v>1400</v>
      </c>
      <c r="LMU1543" s="229" t="s">
        <v>254</v>
      </c>
      <c r="LMV1543" s="229" t="s">
        <v>3981</v>
      </c>
      <c r="LMW1543" s="229" t="s">
        <v>222</v>
      </c>
      <c r="LMX1543" s="229" t="s">
        <v>223</v>
      </c>
      <c r="LMY1543" s="229" t="s">
        <v>172</v>
      </c>
      <c r="LMZ1543" s="229" t="s">
        <v>289</v>
      </c>
      <c r="LNA1543" s="229" t="s">
        <v>227</v>
      </c>
      <c r="LNE1543" s="229">
        <v>2024</v>
      </c>
      <c r="LNF1543" s="229" t="s">
        <v>57</v>
      </c>
      <c r="LNG1543" s="229" t="s">
        <v>3971</v>
      </c>
      <c r="LNH1543" s="229">
        <v>12987541</v>
      </c>
      <c r="LNI1543" s="229" t="s">
        <v>3974</v>
      </c>
      <c r="LNJ1543" s="229" t="s">
        <v>310</v>
      </c>
      <c r="LNK1543" s="229" t="s">
        <v>3975</v>
      </c>
      <c r="LNL1543" s="229" t="s">
        <v>3976</v>
      </c>
      <c r="LNM1543" s="229" t="s">
        <v>52</v>
      </c>
      <c r="LNN1543" s="229" t="s">
        <v>3977</v>
      </c>
      <c r="LNP1543" s="229" t="s">
        <v>3978</v>
      </c>
      <c r="LNQ1543" s="229" t="s">
        <v>945</v>
      </c>
      <c r="LNR1543" s="229" t="s">
        <v>466</v>
      </c>
      <c r="LNS1543" s="229" t="s">
        <v>3979</v>
      </c>
      <c r="LNT1543" s="229" t="s">
        <v>3980</v>
      </c>
      <c r="LNU1543" s="229" t="s">
        <v>412</v>
      </c>
      <c r="LNV1543" s="229" t="s">
        <v>289</v>
      </c>
      <c r="LNW1543" s="229" t="s">
        <v>35</v>
      </c>
      <c r="LNX1543" s="229" t="s">
        <v>27</v>
      </c>
      <c r="LNY1543" s="229" t="s">
        <v>87</v>
      </c>
      <c r="LNZ1543" s="229" t="s">
        <v>1400</v>
      </c>
      <c r="LOA1543" s="229" t="s">
        <v>254</v>
      </c>
      <c r="LOB1543" s="229" t="s">
        <v>3981</v>
      </c>
      <c r="LOC1543" s="229" t="s">
        <v>222</v>
      </c>
      <c r="LOD1543" s="229" t="s">
        <v>223</v>
      </c>
      <c r="LOE1543" s="229" t="s">
        <v>172</v>
      </c>
      <c r="LOF1543" s="229" t="s">
        <v>289</v>
      </c>
      <c r="LOG1543" s="229" t="s">
        <v>227</v>
      </c>
      <c r="LOK1543" s="229">
        <v>2024</v>
      </c>
      <c r="LOL1543" s="229" t="s">
        <v>57</v>
      </c>
      <c r="LOM1543" s="229" t="s">
        <v>3971</v>
      </c>
      <c r="LON1543" s="229">
        <v>12987541</v>
      </c>
      <c r="LOO1543" s="229" t="s">
        <v>3974</v>
      </c>
      <c r="LOP1543" s="229" t="s">
        <v>310</v>
      </c>
      <c r="LOQ1543" s="229" t="s">
        <v>3975</v>
      </c>
      <c r="LOR1543" s="229" t="s">
        <v>3976</v>
      </c>
      <c r="LOS1543" s="229" t="s">
        <v>52</v>
      </c>
      <c r="LOT1543" s="229" t="s">
        <v>3977</v>
      </c>
      <c r="LOV1543" s="229" t="s">
        <v>3978</v>
      </c>
      <c r="LOW1543" s="229" t="s">
        <v>945</v>
      </c>
      <c r="LOX1543" s="229" t="s">
        <v>466</v>
      </c>
      <c r="LOY1543" s="229" t="s">
        <v>3979</v>
      </c>
      <c r="LOZ1543" s="229" t="s">
        <v>3980</v>
      </c>
      <c r="LPA1543" s="229" t="s">
        <v>412</v>
      </c>
      <c r="LPB1543" s="229" t="s">
        <v>289</v>
      </c>
      <c r="LPC1543" s="229" t="s">
        <v>35</v>
      </c>
      <c r="LPD1543" s="229" t="s">
        <v>27</v>
      </c>
      <c r="LPE1543" s="229" t="s">
        <v>87</v>
      </c>
      <c r="LPF1543" s="229" t="s">
        <v>1400</v>
      </c>
      <c r="LPG1543" s="229" t="s">
        <v>254</v>
      </c>
      <c r="LPH1543" s="229" t="s">
        <v>3981</v>
      </c>
      <c r="LPI1543" s="229" t="s">
        <v>222</v>
      </c>
      <c r="LPJ1543" s="229" t="s">
        <v>223</v>
      </c>
      <c r="LPK1543" s="229" t="s">
        <v>172</v>
      </c>
      <c r="LPL1543" s="229" t="s">
        <v>289</v>
      </c>
      <c r="LPM1543" s="229" t="s">
        <v>227</v>
      </c>
      <c r="LPQ1543" s="229">
        <v>2024</v>
      </c>
      <c r="LPR1543" s="229" t="s">
        <v>57</v>
      </c>
      <c r="LPS1543" s="229" t="s">
        <v>3971</v>
      </c>
      <c r="LPT1543" s="229">
        <v>12987541</v>
      </c>
      <c r="LPU1543" s="229" t="s">
        <v>3974</v>
      </c>
      <c r="LPV1543" s="229" t="s">
        <v>310</v>
      </c>
      <c r="LPW1543" s="229" t="s">
        <v>3975</v>
      </c>
      <c r="LPX1543" s="229" t="s">
        <v>3976</v>
      </c>
      <c r="LPY1543" s="229" t="s">
        <v>52</v>
      </c>
      <c r="LPZ1543" s="229" t="s">
        <v>3977</v>
      </c>
      <c r="LQB1543" s="229" t="s">
        <v>3978</v>
      </c>
      <c r="LQC1543" s="229" t="s">
        <v>945</v>
      </c>
      <c r="LQD1543" s="229" t="s">
        <v>466</v>
      </c>
      <c r="LQE1543" s="229" t="s">
        <v>3979</v>
      </c>
      <c r="LQF1543" s="229" t="s">
        <v>3980</v>
      </c>
      <c r="LQG1543" s="229" t="s">
        <v>412</v>
      </c>
      <c r="LQH1543" s="229" t="s">
        <v>289</v>
      </c>
      <c r="LQI1543" s="229" t="s">
        <v>35</v>
      </c>
      <c r="LQJ1543" s="229" t="s">
        <v>27</v>
      </c>
      <c r="LQK1543" s="229" t="s">
        <v>87</v>
      </c>
      <c r="LQL1543" s="229" t="s">
        <v>1400</v>
      </c>
      <c r="LQM1543" s="229" t="s">
        <v>254</v>
      </c>
      <c r="LQN1543" s="229" t="s">
        <v>3981</v>
      </c>
      <c r="LQO1543" s="229" t="s">
        <v>222</v>
      </c>
      <c r="LQP1543" s="229" t="s">
        <v>223</v>
      </c>
      <c r="LQQ1543" s="229" t="s">
        <v>172</v>
      </c>
      <c r="LQR1543" s="229" t="s">
        <v>289</v>
      </c>
      <c r="LQS1543" s="229" t="s">
        <v>227</v>
      </c>
      <c r="LQW1543" s="229">
        <v>2024</v>
      </c>
      <c r="LQX1543" s="229" t="s">
        <v>57</v>
      </c>
      <c r="LQY1543" s="229" t="s">
        <v>3971</v>
      </c>
      <c r="LQZ1543" s="229">
        <v>12987541</v>
      </c>
      <c r="LRA1543" s="229" t="s">
        <v>3974</v>
      </c>
      <c r="LRB1543" s="229" t="s">
        <v>310</v>
      </c>
      <c r="LRC1543" s="229" t="s">
        <v>3975</v>
      </c>
      <c r="LRD1543" s="229" t="s">
        <v>3976</v>
      </c>
      <c r="LRE1543" s="229" t="s">
        <v>52</v>
      </c>
      <c r="LRF1543" s="229" t="s">
        <v>3977</v>
      </c>
      <c r="LRH1543" s="229" t="s">
        <v>3978</v>
      </c>
      <c r="LRI1543" s="229" t="s">
        <v>945</v>
      </c>
      <c r="LRJ1543" s="229" t="s">
        <v>466</v>
      </c>
      <c r="LRK1543" s="229" t="s">
        <v>3979</v>
      </c>
      <c r="LRL1543" s="229" t="s">
        <v>3980</v>
      </c>
      <c r="LRM1543" s="229" t="s">
        <v>412</v>
      </c>
      <c r="LRN1543" s="229" t="s">
        <v>289</v>
      </c>
      <c r="LRO1543" s="229" t="s">
        <v>35</v>
      </c>
      <c r="LRP1543" s="229" t="s">
        <v>27</v>
      </c>
      <c r="LRQ1543" s="229" t="s">
        <v>87</v>
      </c>
      <c r="LRR1543" s="229" t="s">
        <v>1400</v>
      </c>
      <c r="LRS1543" s="229" t="s">
        <v>254</v>
      </c>
      <c r="LRT1543" s="229" t="s">
        <v>3981</v>
      </c>
      <c r="LRU1543" s="229" t="s">
        <v>222</v>
      </c>
      <c r="LRV1543" s="229" t="s">
        <v>223</v>
      </c>
      <c r="LRW1543" s="229" t="s">
        <v>172</v>
      </c>
      <c r="LRX1543" s="229" t="s">
        <v>289</v>
      </c>
      <c r="LRY1543" s="229" t="s">
        <v>227</v>
      </c>
      <c r="LSC1543" s="229">
        <v>2024</v>
      </c>
      <c r="LSD1543" s="229" t="s">
        <v>57</v>
      </c>
      <c r="LSE1543" s="229" t="s">
        <v>3971</v>
      </c>
      <c r="LSF1543" s="229">
        <v>12987541</v>
      </c>
      <c r="LSG1543" s="229" t="s">
        <v>3974</v>
      </c>
      <c r="LSH1543" s="229" t="s">
        <v>310</v>
      </c>
      <c r="LSI1543" s="229" t="s">
        <v>3975</v>
      </c>
      <c r="LSJ1543" s="229" t="s">
        <v>3976</v>
      </c>
      <c r="LSK1543" s="229" t="s">
        <v>52</v>
      </c>
      <c r="LSL1543" s="229" t="s">
        <v>3977</v>
      </c>
      <c r="LSN1543" s="229" t="s">
        <v>3978</v>
      </c>
      <c r="LSO1543" s="229" t="s">
        <v>945</v>
      </c>
      <c r="LSP1543" s="229" t="s">
        <v>466</v>
      </c>
      <c r="LSQ1543" s="229" t="s">
        <v>3979</v>
      </c>
      <c r="LSR1543" s="229" t="s">
        <v>3980</v>
      </c>
      <c r="LSS1543" s="229" t="s">
        <v>412</v>
      </c>
      <c r="LST1543" s="229" t="s">
        <v>289</v>
      </c>
      <c r="LSU1543" s="229" t="s">
        <v>35</v>
      </c>
      <c r="LSV1543" s="229" t="s">
        <v>27</v>
      </c>
      <c r="LSW1543" s="229" t="s">
        <v>87</v>
      </c>
      <c r="LSX1543" s="229" t="s">
        <v>1400</v>
      </c>
      <c r="LSY1543" s="229" t="s">
        <v>254</v>
      </c>
      <c r="LSZ1543" s="229" t="s">
        <v>3981</v>
      </c>
      <c r="LTA1543" s="229" t="s">
        <v>222</v>
      </c>
      <c r="LTB1543" s="229" t="s">
        <v>223</v>
      </c>
      <c r="LTC1543" s="229" t="s">
        <v>172</v>
      </c>
      <c r="LTD1543" s="229" t="s">
        <v>289</v>
      </c>
      <c r="LTE1543" s="229" t="s">
        <v>227</v>
      </c>
      <c r="LTI1543" s="229">
        <v>2024</v>
      </c>
      <c r="LTJ1543" s="229" t="s">
        <v>57</v>
      </c>
      <c r="LTK1543" s="229" t="s">
        <v>3971</v>
      </c>
      <c r="LTL1543" s="229">
        <v>12987541</v>
      </c>
      <c r="LTM1543" s="229" t="s">
        <v>3974</v>
      </c>
      <c r="LTN1543" s="229" t="s">
        <v>310</v>
      </c>
      <c r="LTO1543" s="229" t="s">
        <v>3975</v>
      </c>
      <c r="LTP1543" s="229" t="s">
        <v>3976</v>
      </c>
      <c r="LTQ1543" s="229" t="s">
        <v>52</v>
      </c>
      <c r="LTR1543" s="229" t="s">
        <v>3977</v>
      </c>
      <c r="LTT1543" s="229" t="s">
        <v>3978</v>
      </c>
      <c r="LTU1543" s="229" t="s">
        <v>945</v>
      </c>
      <c r="LTV1543" s="229" t="s">
        <v>466</v>
      </c>
      <c r="LTW1543" s="229" t="s">
        <v>3979</v>
      </c>
      <c r="LTX1543" s="229" t="s">
        <v>3980</v>
      </c>
      <c r="LTY1543" s="229" t="s">
        <v>412</v>
      </c>
      <c r="LTZ1543" s="229" t="s">
        <v>289</v>
      </c>
      <c r="LUA1543" s="229" t="s">
        <v>35</v>
      </c>
      <c r="LUB1543" s="229" t="s">
        <v>27</v>
      </c>
      <c r="LUC1543" s="229" t="s">
        <v>87</v>
      </c>
      <c r="LUD1543" s="229" t="s">
        <v>1400</v>
      </c>
      <c r="LUE1543" s="229" t="s">
        <v>254</v>
      </c>
      <c r="LUF1543" s="229" t="s">
        <v>3981</v>
      </c>
      <c r="LUG1543" s="229" t="s">
        <v>222</v>
      </c>
      <c r="LUH1543" s="229" t="s">
        <v>223</v>
      </c>
      <c r="LUI1543" s="229" t="s">
        <v>172</v>
      </c>
      <c r="LUJ1543" s="229" t="s">
        <v>289</v>
      </c>
      <c r="LUK1543" s="229" t="s">
        <v>227</v>
      </c>
      <c r="LUO1543" s="229">
        <v>2024</v>
      </c>
      <c r="LUP1543" s="229" t="s">
        <v>57</v>
      </c>
      <c r="LUQ1543" s="229" t="s">
        <v>3971</v>
      </c>
      <c r="LUR1543" s="229">
        <v>12987541</v>
      </c>
      <c r="LUS1543" s="229" t="s">
        <v>3974</v>
      </c>
      <c r="LUT1543" s="229" t="s">
        <v>310</v>
      </c>
      <c r="LUU1543" s="229" t="s">
        <v>3975</v>
      </c>
      <c r="LUV1543" s="229" t="s">
        <v>3976</v>
      </c>
      <c r="LUW1543" s="229" t="s">
        <v>52</v>
      </c>
      <c r="LUX1543" s="229" t="s">
        <v>3977</v>
      </c>
      <c r="LUZ1543" s="229" t="s">
        <v>3978</v>
      </c>
      <c r="LVA1543" s="229" t="s">
        <v>945</v>
      </c>
      <c r="LVB1543" s="229" t="s">
        <v>466</v>
      </c>
      <c r="LVC1543" s="229" t="s">
        <v>3979</v>
      </c>
      <c r="LVD1543" s="229" t="s">
        <v>3980</v>
      </c>
      <c r="LVE1543" s="229" t="s">
        <v>412</v>
      </c>
      <c r="LVF1543" s="229" t="s">
        <v>289</v>
      </c>
      <c r="LVG1543" s="229" t="s">
        <v>35</v>
      </c>
      <c r="LVH1543" s="229" t="s">
        <v>27</v>
      </c>
      <c r="LVI1543" s="229" t="s">
        <v>87</v>
      </c>
      <c r="LVJ1543" s="229" t="s">
        <v>1400</v>
      </c>
      <c r="LVK1543" s="229" t="s">
        <v>254</v>
      </c>
      <c r="LVL1543" s="229" t="s">
        <v>3981</v>
      </c>
      <c r="LVM1543" s="229" t="s">
        <v>222</v>
      </c>
      <c r="LVN1543" s="229" t="s">
        <v>223</v>
      </c>
      <c r="LVO1543" s="229" t="s">
        <v>172</v>
      </c>
      <c r="LVP1543" s="229" t="s">
        <v>289</v>
      </c>
      <c r="LVQ1543" s="229" t="s">
        <v>227</v>
      </c>
      <c r="LVU1543" s="229">
        <v>2024</v>
      </c>
      <c r="LVV1543" s="229" t="s">
        <v>57</v>
      </c>
      <c r="LVW1543" s="229" t="s">
        <v>3971</v>
      </c>
      <c r="LVX1543" s="229">
        <v>12987541</v>
      </c>
      <c r="LVY1543" s="229" t="s">
        <v>3974</v>
      </c>
      <c r="LVZ1543" s="229" t="s">
        <v>310</v>
      </c>
      <c r="LWA1543" s="229" t="s">
        <v>3975</v>
      </c>
      <c r="LWB1543" s="229" t="s">
        <v>3976</v>
      </c>
      <c r="LWC1543" s="229" t="s">
        <v>52</v>
      </c>
      <c r="LWD1543" s="229" t="s">
        <v>3977</v>
      </c>
      <c r="LWF1543" s="229" t="s">
        <v>3978</v>
      </c>
      <c r="LWG1543" s="229" t="s">
        <v>945</v>
      </c>
      <c r="LWH1543" s="229" t="s">
        <v>466</v>
      </c>
      <c r="LWI1543" s="229" t="s">
        <v>3979</v>
      </c>
      <c r="LWJ1543" s="229" t="s">
        <v>3980</v>
      </c>
      <c r="LWK1543" s="229" t="s">
        <v>412</v>
      </c>
      <c r="LWL1543" s="229" t="s">
        <v>289</v>
      </c>
      <c r="LWM1543" s="229" t="s">
        <v>35</v>
      </c>
      <c r="LWN1543" s="229" t="s">
        <v>27</v>
      </c>
      <c r="LWO1543" s="229" t="s">
        <v>87</v>
      </c>
      <c r="LWP1543" s="229" t="s">
        <v>1400</v>
      </c>
      <c r="LWQ1543" s="229" t="s">
        <v>254</v>
      </c>
      <c r="LWR1543" s="229" t="s">
        <v>3981</v>
      </c>
      <c r="LWS1543" s="229" t="s">
        <v>222</v>
      </c>
      <c r="LWT1543" s="229" t="s">
        <v>223</v>
      </c>
      <c r="LWU1543" s="229" t="s">
        <v>172</v>
      </c>
      <c r="LWV1543" s="229" t="s">
        <v>289</v>
      </c>
      <c r="LWW1543" s="229" t="s">
        <v>227</v>
      </c>
      <c r="LXA1543" s="229">
        <v>2024</v>
      </c>
      <c r="LXB1543" s="229" t="s">
        <v>57</v>
      </c>
      <c r="LXC1543" s="229" t="s">
        <v>3971</v>
      </c>
      <c r="LXD1543" s="229">
        <v>12987541</v>
      </c>
      <c r="LXE1543" s="229" t="s">
        <v>3974</v>
      </c>
      <c r="LXF1543" s="229" t="s">
        <v>310</v>
      </c>
      <c r="LXG1543" s="229" t="s">
        <v>3975</v>
      </c>
      <c r="LXH1543" s="229" t="s">
        <v>3976</v>
      </c>
      <c r="LXI1543" s="229" t="s">
        <v>52</v>
      </c>
      <c r="LXJ1543" s="229" t="s">
        <v>3977</v>
      </c>
      <c r="LXL1543" s="229" t="s">
        <v>3978</v>
      </c>
      <c r="LXM1543" s="229" t="s">
        <v>945</v>
      </c>
      <c r="LXN1543" s="229" t="s">
        <v>466</v>
      </c>
      <c r="LXO1543" s="229" t="s">
        <v>3979</v>
      </c>
      <c r="LXP1543" s="229" t="s">
        <v>3980</v>
      </c>
      <c r="LXQ1543" s="229" t="s">
        <v>412</v>
      </c>
      <c r="LXR1543" s="229" t="s">
        <v>289</v>
      </c>
      <c r="LXS1543" s="229" t="s">
        <v>35</v>
      </c>
      <c r="LXT1543" s="229" t="s">
        <v>27</v>
      </c>
      <c r="LXU1543" s="229" t="s">
        <v>87</v>
      </c>
      <c r="LXV1543" s="229" t="s">
        <v>1400</v>
      </c>
      <c r="LXW1543" s="229" t="s">
        <v>254</v>
      </c>
      <c r="LXX1543" s="229" t="s">
        <v>3981</v>
      </c>
      <c r="LXY1543" s="229" t="s">
        <v>222</v>
      </c>
      <c r="LXZ1543" s="229" t="s">
        <v>223</v>
      </c>
      <c r="LYA1543" s="229" t="s">
        <v>172</v>
      </c>
      <c r="LYB1543" s="229" t="s">
        <v>289</v>
      </c>
      <c r="LYC1543" s="229" t="s">
        <v>227</v>
      </c>
      <c r="LYG1543" s="229">
        <v>2024</v>
      </c>
      <c r="LYH1543" s="229" t="s">
        <v>57</v>
      </c>
      <c r="LYI1543" s="229" t="s">
        <v>3971</v>
      </c>
      <c r="LYJ1543" s="229">
        <v>12987541</v>
      </c>
      <c r="LYK1543" s="229" t="s">
        <v>3974</v>
      </c>
      <c r="LYL1543" s="229" t="s">
        <v>310</v>
      </c>
      <c r="LYM1543" s="229" t="s">
        <v>3975</v>
      </c>
      <c r="LYN1543" s="229" t="s">
        <v>3976</v>
      </c>
      <c r="LYO1543" s="229" t="s">
        <v>52</v>
      </c>
      <c r="LYP1543" s="229" t="s">
        <v>3977</v>
      </c>
      <c r="LYR1543" s="229" t="s">
        <v>3978</v>
      </c>
      <c r="LYS1543" s="229" t="s">
        <v>945</v>
      </c>
      <c r="LYT1543" s="229" t="s">
        <v>466</v>
      </c>
      <c r="LYU1543" s="229" t="s">
        <v>3979</v>
      </c>
      <c r="LYV1543" s="229" t="s">
        <v>3980</v>
      </c>
      <c r="LYW1543" s="229" t="s">
        <v>412</v>
      </c>
      <c r="LYX1543" s="229" t="s">
        <v>289</v>
      </c>
      <c r="LYY1543" s="229" t="s">
        <v>35</v>
      </c>
      <c r="LYZ1543" s="229" t="s">
        <v>27</v>
      </c>
      <c r="LZA1543" s="229" t="s">
        <v>87</v>
      </c>
      <c r="LZB1543" s="229" t="s">
        <v>1400</v>
      </c>
      <c r="LZC1543" s="229" t="s">
        <v>254</v>
      </c>
      <c r="LZD1543" s="229" t="s">
        <v>3981</v>
      </c>
      <c r="LZE1543" s="229" t="s">
        <v>222</v>
      </c>
      <c r="LZF1543" s="229" t="s">
        <v>223</v>
      </c>
      <c r="LZG1543" s="229" t="s">
        <v>172</v>
      </c>
      <c r="LZH1543" s="229" t="s">
        <v>289</v>
      </c>
      <c r="LZI1543" s="229" t="s">
        <v>227</v>
      </c>
      <c r="LZM1543" s="229">
        <v>2024</v>
      </c>
      <c r="LZN1543" s="229" t="s">
        <v>57</v>
      </c>
      <c r="LZO1543" s="229" t="s">
        <v>3971</v>
      </c>
      <c r="LZP1543" s="229">
        <v>12987541</v>
      </c>
      <c r="LZQ1543" s="229" t="s">
        <v>3974</v>
      </c>
      <c r="LZR1543" s="229" t="s">
        <v>310</v>
      </c>
      <c r="LZS1543" s="229" t="s">
        <v>3975</v>
      </c>
      <c r="LZT1543" s="229" t="s">
        <v>3976</v>
      </c>
      <c r="LZU1543" s="229" t="s">
        <v>52</v>
      </c>
      <c r="LZV1543" s="229" t="s">
        <v>3977</v>
      </c>
      <c r="LZX1543" s="229" t="s">
        <v>3978</v>
      </c>
      <c r="LZY1543" s="229" t="s">
        <v>945</v>
      </c>
      <c r="LZZ1543" s="229" t="s">
        <v>466</v>
      </c>
      <c r="MAA1543" s="229" t="s">
        <v>3979</v>
      </c>
      <c r="MAB1543" s="229" t="s">
        <v>3980</v>
      </c>
      <c r="MAC1543" s="229" t="s">
        <v>412</v>
      </c>
      <c r="MAD1543" s="229" t="s">
        <v>289</v>
      </c>
      <c r="MAE1543" s="229" t="s">
        <v>35</v>
      </c>
      <c r="MAF1543" s="229" t="s">
        <v>27</v>
      </c>
      <c r="MAG1543" s="229" t="s">
        <v>87</v>
      </c>
      <c r="MAH1543" s="229" t="s">
        <v>1400</v>
      </c>
      <c r="MAI1543" s="229" t="s">
        <v>254</v>
      </c>
      <c r="MAJ1543" s="229" t="s">
        <v>3981</v>
      </c>
      <c r="MAK1543" s="229" t="s">
        <v>222</v>
      </c>
      <c r="MAL1543" s="229" t="s">
        <v>223</v>
      </c>
      <c r="MAM1543" s="229" t="s">
        <v>172</v>
      </c>
      <c r="MAN1543" s="229" t="s">
        <v>289</v>
      </c>
      <c r="MAO1543" s="229" t="s">
        <v>227</v>
      </c>
      <c r="MAS1543" s="229">
        <v>2024</v>
      </c>
      <c r="MAT1543" s="229" t="s">
        <v>57</v>
      </c>
      <c r="MAU1543" s="229" t="s">
        <v>3971</v>
      </c>
      <c r="MAV1543" s="229">
        <v>12987541</v>
      </c>
      <c r="MAW1543" s="229" t="s">
        <v>3974</v>
      </c>
      <c r="MAX1543" s="229" t="s">
        <v>310</v>
      </c>
      <c r="MAY1543" s="229" t="s">
        <v>3975</v>
      </c>
      <c r="MAZ1543" s="229" t="s">
        <v>3976</v>
      </c>
      <c r="MBA1543" s="229" t="s">
        <v>52</v>
      </c>
      <c r="MBB1543" s="229" t="s">
        <v>3977</v>
      </c>
      <c r="MBD1543" s="229" t="s">
        <v>3978</v>
      </c>
      <c r="MBE1543" s="229" t="s">
        <v>945</v>
      </c>
      <c r="MBF1543" s="229" t="s">
        <v>466</v>
      </c>
      <c r="MBG1543" s="229" t="s">
        <v>3979</v>
      </c>
      <c r="MBH1543" s="229" t="s">
        <v>3980</v>
      </c>
      <c r="MBI1543" s="229" t="s">
        <v>412</v>
      </c>
      <c r="MBJ1543" s="229" t="s">
        <v>289</v>
      </c>
      <c r="MBK1543" s="229" t="s">
        <v>35</v>
      </c>
      <c r="MBL1543" s="229" t="s">
        <v>27</v>
      </c>
      <c r="MBM1543" s="229" t="s">
        <v>87</v>
      </c>
      <c r="MBN1543" s="229" t="s">
        <v>1400</v>
      </c>
      <c r="MBO1543" s="229" t="s">
        <v>254</v>
      </c>
      <c r="MBP1543" s="229" t="s">
        <v>3981</v>
      </c>
      <c r="MBQ1543" s="229" t="s">
        <v>222</v>
      </c>
      <c r="MBR1543" s="229" t="s">
        <v>223</v>
      </c>
      <c r="MBS1543" s="229" t="s">
        <v>172</v>
      </c>
      <c r="MBT1543" s="229" t="s">
        <v>289</v>
      </c>
      <c r="MBU1543" s="229" t="s">
        <v>227</v>
      </c>
      <c r="MBY1543" s="229">
        <v>2024</v>
      </c>
      <c r="MBZ1543" s="229" t="s">
        <v>57</v>
      </c>
      <c r="MCA1543" s="229" t="s">
        <v>3971</v>
      </c>
      <c r="MCB1543" s="229">
        <v>12987541</v>
      </c>
      <c r="MCC1543" s="229" t="s">
        <v>3974</v>
      </c>
      <c r="MCD1543" s="229" t="s">
        <v>310</v>
      </c>
      <c r="MCE1543" s="229" t="s">
        <v>3975</v>
      </c>
      <c r="MCF1543" s="229" t="s">
        <v>3976</v>
      </c>
      <c r="MCG1543" s="229" t="s">
        <v>52</v>
      </c>
      <c r="MCH1543" s="229" t="s">
        <v>3977</v>
      </c>
      <c r="MCJ1543" s="229" t="s">
        <v>3978</v>
      </c>
      <c r="MCK1543" s="229" t="s">
        <v>945</v>
      </c>
      <c r="MCL1543" s="229" t="s">
        <v>466</v>
      </c>
      <c r="MCM1543" s="229" t="s">
        <v>3979</v>
      </c>
      <c r="MCN1543" s="229" t="s">
        <v>3980</v>
      </c>
      <c r="MCO1543" s="229" t="s">
        <v>412</v>
      </c>
      <c r="MCP1543" s="229" t="s">
        <v>289</v>
      </c>
      <c r="MCQ1543" s="229" t="s">
        <v>35</v>
      </c>
      <c r="MCR1543" s="229" t="s">
        <v>27</v>
      </c>
      <c r="MCS1543" s="229" t="s">
        <v>87</v>
      </c>
      <c r="MCT1543" s="229" t="s">
        <v>1400</v>
      </c>
      <c r="MCU1543" s="229" t="s">
        <v>254</v>
      </c>
      <c r="MCV1543" s="229" t="s">
        <v>3981</v>
      </c>
      <c r="MCW1543" s="229" t="s">
        <v>222</v>
      </c>
      <c r="MCX1543" s="229" t="s">
        <v>223</v>
      </c>
      <c r="MCY1543" s="229" t="s">
        <v>172</v>
      </c>
      <c r="MCZ1543" s="229" t="s">
        <v>289</v>
      </c>
      <c r="MDA1543" s="229" t="s">
        <v>227</v>
      </c>
      <c r="MDE1543" s="229">
        <v>2024</v>
      </c>
      <c r="MDF1543" s="229" t="s">
        <v>57</v>
      </c>
      <c r="MDG1543" s="229" t="s">
        <v>3971</v>
      </c>
      <c r="MDH1543" s="229">
        <v>12987541</v>
      </c>
      <c r="MDI1543" s="229" t="s">
        <v>3974</v>
      </c>
      <c r="MDJ1543" s="229" t="s">
        <v>310</v>
      </c>
      <c r="MDK1543" s="229" t="s">
        <v>3975</v>
      </c>
      <c r="MDL1543" s="229" t="s">
        <v>3976</v>
      </c>
      <c r="MDM1543" s="229" t="s">
        <v>52</v>
      </c>
      <c r="MDN1543" s="229" t="s">
        <v>3977</v>
      </c>
      <c r="MDP1543" s="229" t="s">
        <v>3978</v>
      </c>
      <c r="MDQ1543" s="229" t="s">
        <v>945</v>
      </c>
      <c r="MDR1543" s="229" t="s">
        <v>466</v>
      </c>
      <c r="MDS1543" s="229" t="s">
        <v>3979</v>
      </c>
      <c r="MDT1543" s="229" t="s">
        <v>3980</v>
      </c>
      <c r="MDU1543" s="229" t="s">
        <v>412</v>
      </c>
      <c r="MDV1543" s="229" t="s">
        <v>289</v>
      </c>
      <c r="MDW1543" s="229" t="s">
        <v>35</v>
      </c>
      <c r="MDX1543" s="229" t="s">
        <v>27</v>
      </c>
      <c r="MDY1543" s="229" t="s">
        <v>87</v>
      </c>
      <c r="MDZ1543" s="229" t="s">
        <v>1400</v>
      </c>
      <c r="MEA1543" s="229" t="s">
        <v>254</v>
      </c>
      <c r="MEB1543" s="229" t="s">
        <v>3981</v>
      </c>
      <c r="MEC1543" s="229" t="s">
        <v>222</v>
      </c>
      <c r="MED1543" s="229" t="s">
        <v>223</v>
      </c>
      <c r="MEE1543" s="229" t="s">
        <v>172</v>
      </c>
      <c r="MEF1543" s="229" t="s">
        <v>289</v>
      </c>
      <c r="MEG1543" s="229" t="s">
        <v>227</v>
      </c>
      <c r="MEK1543" s="229">
        <v>2024</v>
      </c>
      <c r="MEL1543" s="229" t="s">
        <v>57</v>
      </c>
      <c r="MEM1543" s="229" t="s">
        <v>3971</v>
      </c>
      <c r="MEN1543" s="229">
        <v>12987541</v>
      </c>
      <c r="MEO1543" s="229" t="s">
        <v>3974</v>
      </c>
      <c r="MEP1543" s="229" t="s">
        <v>310</v>
      </c>
      <c r="MEQ1543" s="229" t="s">
        <v>3975</v>
      </c>
      <c r="MER1543" s="229" t="s">
        <v>3976</v>
      </c>
      <c r="MES1543" s="229" t="s">
        <v>52</v>
      </c>
      <c r="MET1543" s="229" t="s">
        <v>3977</v>
      </c>
      <c r="MEV1543" s="229" t="s">
        <v>3978</v>
      </c>
      <c r="MEW1543" s="229" t="s">
        <v>945</v>
      </c>
      <c r="MEX1543" s="229" t="s">
        <v>466</v>
      </c>
      <c r="MEY1543" s="229" t="s">
        <v>3979</v>
      </c>
      <c r="MEZ1543" s="229" t="s">
        <v>3980</v>
      </c>
      <c r="MFA1543" s="229" t="s">
        <v>412</v>
      </c>
      <c r="MFB1543" s="229" t="s">
        <v>289</v>
      </c>
      <c r="MFC1543" s="229" t="s">
        <v>35</v>
      </c>
      <c r="MFD1543" s="229" t="s">
        <v>27</v>
      </c>
      <c r="MFE1543" s="229" t="s">
        <v>87</v>
      </c>
      <c r="MFF1543" s="229" t="s">
        <v>1400</v>
      </c>
      <c r="MFG1543" s="229" t="s">
        <v>254</v>
      </c>
      <c r="MFH1543" s="229" t="s">
        <v>3981</v>
      </c>
      <c r="MFI1543" s="229" t="s">
        <v>222</v>
      </c>
      <c r="MFJ1543" s="229" t="s">
        <v>223</v>
      </c>
      <c r="MFK1543" s="229" t="s">
        <v>172</v>
      </c>
      <c r="MFL1543" s="229" t="s">
        <v>289</v>
      </c>
      <c r="MFM1543" s="229" t="s">
        <v>227</v>
      </c>
      <c r="MFQ1543" s="229">
        <v>2024</v>
      </c>
      <c r="MFR1543" s="229" t="s">
        <v>57</v>
      </c>
      <c r="MFS1543" s="229" t="s">
        <v>3971</v>
      </c>
      <c r="MFT1543" s="229">
        <v>12987541</v>
      </c>
      <c r="MFU1543" s="229" t="s">
        <v>3974</v>
      </c>
      <c r="MFV1543" s="229" t="s">
        <v>310</v>
      </c>
      <c r="MFW1543" s="229" t="s">
        <v>3975</v>
      </c>
      <c r="MFX1543" s="229" t="s">
        <v>3976</v>
      </c>
      <c r="MFY1543" s="229" t="s">
        <v>52</v>
      </c>
      <c r="MFZ1543" s="229" t="s">
        <v>3977</v>
      </c>
      <c r="MGB1543" s="229" t="s">
        <v>3978</v>
      </c>
      <c r="MGC1543" s="229" t="s">
        <v>945</v>
      </c>
      <c r="MGD1543" s="229" t="s">
        <v>466</v>
      </c>
      <c r="MGE1543" s="229" t="s">
        <v>3979</v>
      </c>
      <c r="MGF1543" s="229" t="s">
        <v>3980</v>
      </c>
      <c r="MGG1543" s="229" t="s">
        <v>412</v>
      </c>
      <c r="MGH1543" s="229" t="s">
        <v>289</v>
      </c>
      <c r="MGI1543" s="229" t="s">
        <v>35</v>
      </c>
      <c r="MGJ1543" s="229" t="s">
        <v>27</v>
      </c>
      <c r="MGK1543" s="229" t="s">
        <v>87</v>
      </c>
      <c r="MGL1543" s="229" t="s">
        <v>1400</v>
      </c>
      <c r="MGM1543" s="229" t="s">
        <v>254</v>
      </c>
      <c r="MGN1543" s="229" t="s">
        <v>3981</v>
      </c>
      <c r="MGO1543" s="229" t="s">
        <v>222</v>
      </c>
      <c r="MGP1543" s="229" t="s">
        <v>223</v>
      </c>
      <c r="MGQ1543" s="229" t="s">
        <v>172</v>
      </c>
      <c r="MGR1543" s="229" t="s">
        <v>289</v>
      </c>
      <c r="MGS1543" s="229" t="s">
        <v>227</v>
      </c>
      <c r="MGW1543" s="229">
        <v>2024</v>
      </c>
      <c r="MGX1543" s="229" t="s">
        <v>57</v>
      </c>
      <c r="MGY1543" s="229" t="s">
        <v>3971</v>
      </c>
      <c r="MGZ1543" s="229">
        <v>12987541</v>
      </c>
      <c r="MHA1543" s="229" t="s">
        <v>3974</v>
      </c>
      <c r="MHB1543" s="229" t="s">
        <v>310</v>
      </c>
      <c r="MHC1543" s="229" t="s">
        <v>3975</v>
      </c>
      <c r="MHD1543" s="229" t="s">
        <v>3976</v>
      </c>
      <c r="MHE1543" s="229" t="s">
        <v>52</v>
      </c>
      <c r="MHF1543" s="229" t="s">
        <v>3977</v>
      </c>
      <c r="MHH1543" s="229" t="s">
        <v>3978</v>
      </c>
      <c r="MHI1543" s="229" t="s">
        <v>945</v>
      </c>
      <c r="MHJ1543" s="229" t="s">
        <v>466</v>
      </c>
      <c r="MHK1543" s="229" t="s">
        <v>3979</v>
      </c>
      <c r="MHL1543" s="229" t="s">
        <v>3980</v>
      </c>
      <c r="MHM1543" s="229" t="s">
        <v>412</v>
      </c>
      <c r="MHN1543" s="229" t="s">
        <v>289</v>
      </c>
      <c r="MHO1543" s="229" t="s">
        <v>35</v>
      </c>
      <c r="MHP1543" s="229" t="s">
        <v>27</v>
      </c>
      <c r="MHQ1543" s="229" t="s">
        <v>87</v>
      </c>
      <c r="MHR1543" s="229" t="s">
        <v>1400</v>
      </c>
      <c r="MHS1543" s="229" t="s">
        <v>254</v>
      </c>
      <c r="MHT1543" s="229" t="s">
        <v>3981</v>
      </c>
      <c r="MHU1543" s="229" t="s">
        <v>222</v>
      </c>
      <c r="MHV1543" s="229" t="s">
        <v>223</v>
      </c>
      <c r="MHW1543" s="229" t="s">
        <v>172</v>
      </c>
      <c r="MHX1543" s="229" t="s">
        <v>289</v>
      </c>
      <c r="MHY1543" s="229" t="s">
        <v>227</v>
      </c>
      <c r="MIC1543" s="229">
        <v>2024</v>
      </c>
      <c r="MID1543" s="229" t="s">
        <v>57</v>
      </c>
      <c r="MIE1543" s="229" t="s">
        <v>3971</v>
      </c>
      <c r="MIF1543" s="229">
        <v>12987541</v>
      </c>
      <c r="MIG1543" s="229" t="s">
        <v>3974</v>
      </c>
      <c r="MIH1543" s="229" t="s">
        <v>310</v>
      </c>
      <c r="MII1543" s="229" t="s">
        <v>3975</v>
      </c>
      <c r="MIJ1543" s="229" t="s">
        <v>3976</v>
      </c>
      <c r="MIK1543" s="229" t="s">
        <v>52</v>
      </c>
      <c r="MIL1543" s="229" t="s">
        <v>3977</v>
      </c>
      <c r="MIN1543" s="229" t="s">
        <v>3978</v>
      </c>
      <c r="MIO1543" s="229" t="s">
        <v>945</v>
      </c>
      <c r="MIP1543" s="229" t="s">
        <v>466</v>
      </c>
      <c r="MIQ1543" s="229" t="s">
        <v>3979</v>
      </c>
      <c r="MIR1543" s="229" t="s">
        <v>3980</v>
      </c>
      <c r="MIS1543" s="229" t="s">
        <v>412</v>
      </c>
      <c r="MIT1543" s="229" t="s">
        <v>289</v>
      </c>
      <c r="MIU1543" s="229" t="s">
        <v>35</v>
      </c>
      <c r="MIV1543" s="229" t="s">
        <v>27</v>
      </c>
      <c r="MIW1543" s="229" t="s">
        <v>87</v>
      </c>
      <c r="MIX1543" s="229" t="s">
        <v>1400</v>
      </c>
      <c r="MIY1543" s="229" t="s">
        <v>254</v>
      </c>
      <c r="MIZ1543" s="229" t="s">
        <v>3981</v>
      </c>
      <c r="MJA1543" s="229" t="s">
        <v>222</v>
      </c>
      <c r="MJB1543" s="229" t="s">
        <v>223</v>
      </c>
      <c r="MJC1543" s="229" t="s">
        <v>172</v>
      </c>
      <c r="MJD1543" s="229" t="s">
        <v>289</v>
      </c>
      <c r="MJE1543" s="229" t="s">
        <v>227</v>
      </c>
      <c r="MJI1543" s="229">
        <v>2024</v>
      </c>
      <c r="MJJ1543" s="229" t="s">
        <v>57</v>
      </c>
      <c r="MJK1543" s="229" t="s">
        <v>3971</v>
      </c>
      <c r="MJL1543" s="229">
        <v>12987541</v>
      </c>
      <c r="MJM1543" s="229" t="s">
        <v>3974</v>
      </c>
      <c r="MJN1543" s="229" t="s">
        <v>310</v>
      </c>
      <c r="MJO1543" s="229" t="s">
        <v>3975</v>
      </c>
      <c r="MJP1543" s="229" t="s">
        <v>3976</v>
      </c>
      <c r="MJQ1543" s="229" t="s">
        <v>52</v>
      </c>
      <c r="MJR1543" s="229" t="s">
        <v>3977</v>
      </c>
      <c r="MJT1543" s="229" t="s">
        <v>3978</v>
      </c>
      <c r="MJU1543" s="229" t="s">
        <v>945</v>
      </c>
      <c r="MJV1543" s="229" t="s">
        <v>466</v>
      </c>
      <c r="MJW1543" s="229" t="s">
        <v>3979</v>
      </c>
      <c r="MJX1543" s="229" t="s">
        <v>3980</v>
      </c>
      <c r="MJY1543" s="229" t="s">
        <v>412</v>
      </c>
      <c r="MJZ1543" s="229" t="s">
        <v>289</v>
      </c>
      <c r="MKA1543" s="229" t="s">
        <v>35</v>
      </c>
      <c r="MKB1543" s="229" t="s">
        <v>27</v>
      </c>
      <c r="MKC1543" s="229" t="s">
        <v>87</v>
      </c>
      <c r="MKD1543" s="229" t="s">
        <v>1400</v>
      </c>
      <c r="MKE1543" s="229" t="s">
        <v>254</v>
      </c>
      <c r="MKF1543" s="229" t="s">
        <v>3981</v>
      </c>
      <c r="MKG1543" s="229" t="s">
        <v>222</v>
      </c>
      <c r="MKH1543" s="229" t="s">
        <v>223</v>
      </c>
      <c r="MKI1543" s="229" t="s">
        <v>172</v>
      </c>
      <c r="MKJ1543" s="229" t="s">
        <v>289</v>
      </c>
      <c r="MKK1543" s="229" t="s">
        <v>227</v>
      </c>
      <c r="MKO1543" s="229">
        <v>2024</v>
      </c>
      <c r="MKP1543" s="229" t="s">
        <v>57</v>
      </c>
      <c r="MKQ1543" s="229" t="s">
        <v>3971</v>
      </c>
      <c r="MKR1543" s="229">
        <v>12987541</v>
      </c>
      <c r="MKS1543" s="229" t="s">
        <v>3974</v>
      </c>
      <c r="MKT1543" s="229" t="s">
        <v>310</v>
      </c>
      <c r="MKU1543" s="229" t="s">
        <v>3975</v>
      </c>
      <c r="MKV1543" s="229" t="s">
        <v>3976</v>
      </c>
      <c r="MKW1543" s="229" t="s">
        <v>52</v>
      </c>
      <c r="MKX1543" s="229" t="s">
        <v>3977</v>
      </c>
      <c r="MKZ1543" s="229" t="s">
        <v>3978</v>
      </c>
      <c r="MLA1543" s="229" t="s">
        <v>945</v>
      </c>
      <c r="MLB1543" s="229" t="s">
        <v>466</v>
      </c>
      <c r="MLC1543" s="229" t="s">
        <v>3979</v>
      </c>
      <c r="MLD1543" s="229" t="s">
        <v>3980</v>
      </c>
      <c r="MLE1543" s="229" t="s">
        <v>412</v>
      </c>
      <c r="MLF1543" s="229" t="s">
        <v>289</v>
      </c>
      <c r="MLG1543" s="229" t="s">
        <v>35</v>
      </c>
      <c r="MLH1543" s="229" t="s">
        <v>27</v>
      </c>
      <c r="MLI1543" s="229" t="s">
        <v>87</v>
      </c>
      <c r="MLJ1543" s="229" t="s">
        <v>1400</v>
      </c>
      <c r="MLK1543" s="229" t="s">
        <v>254</v>
      </c>
      <c r="MLL1543" s="229" t="s">
        <v>3981</v>
      </c>
      <c r="MLM1543" s="229" t="s">
        <v>222</v>
      </c>
      <c r="MLN1543" s="229" t="s">
        <v>223</v>
      </c>
      <c r="MLO1543" s="229" t="s">
        <v>172</v>
      </c>
      <c r="MLP1543" s="229" t="s">
        <v>289</v>
      </c>
      <c r="MLQ1543" s="229" t="s">
        <v>227</v>
      </c>
      <c r="MLU1543" s="229">
        <v>2024</v>
      </c>
      <c r="MLV1543" s="229" t="s">
        <v>57</v>
      </c>
      <c r="MLW1543" s="229" t="s">
        <v>3971</v>
      </c>
      <c r="MLX1543" s="229">
        <v>12987541</v>
      </c>
      <c r="MLY1543" s="229" t="s">
        <v>3974</v>
      </c>
      <c r="MLZ1543" s="229" t="s">
        <v>310</v>
      </c>
      <c r="MMA1543" s="229" t="s">
        <v>3975</v>
      </c>
      <c r="MMB1543" s="229" t="s">
        <v>3976</v>
      </c>
      <c r="MMC1543" s="229" t="s">
        <v>52</v>
      </c>
      <c r="MMD1543" s="229" t="s">
        <v>3977</v>
      </c>
      <c r="MMF1543" s="229" t="s">
        <v>3978</v>
      </c>
      <c r="MMG1543" s="229" t="s">
        <v>945</v>
      </c>
      <c r="MMH1543" s="229" t="s">
        <v>466</v>
      </c>
      <c r="MMI1543" s="229" t="s">
        <v>3979</v>
      </c>
      <c r="MMJ1543" s="229" t="s">
        <v>3980</v>
      </c>
      <c r="MMK1543" s="229" t="s">
        <v>412</v>
      </c>
      <c r="MML1543" s="229" t="s">
        <v>289</v>
      </c>
      <c r="MMM1543" s="229" t="s">
        <v>35</v>
      </c>
      <c r="MMN1543" s="229" t="s">
        <v>27</v>
      </c>
      <c r="MMO1543" s="229" t="s">
        <v>87</v>
      </c>
      <c r="MMP1543" s="229" t="s">
        <v>1400</v>
      </c>
      <c r="MMQ1543" s="229" t="s">
        <v>254</v>
      </c>
      <c r="MMR1543" s="229" t="s">
        <v>3981</v>
      </c>
      <c r="MMS1543" s="229" t="s">
        <v>222</v>
      </c>
      <c r="MMT1543" s="229" t="s">
        <v>223</v>
      </c>
      <c r="MMU1543" s="229" t="s">
        <v>172</v>
      </c>
      <c r="MMV1543" s="229" t="s">
        <v>289</v>
      </c>
      <c r="MMW1543" s="229" t="s">
        <v>227</v>
      </c>
      <c r="MNA1543" s="229">
        <v>2024</v>
      </c>
      <c r="MNB1543" s="229" t="s">
        <v>57</v>
      </c>
      <c r="MNC1543" s="229" t="s">
        <v>3971</v>
      </c>
      <c r="MND1543" s="229">
        <v>12987541</v>
      </c>
      <c r="MNE1543" s="229" t="s">
        <v>3974</v>
      </c>
      <c r="MNF1543" s="229" t="s">
        <v>310</v>
      </c>
      <c r="MNG1543" s="229" t="s">
        <v>3975</v>
      </c>
      <c r="MNH1543" s="229" t="s">
        <v>3976</v>
      </c>
      <c r="MNI1543" s="229" t="s">
        <v>52</v>
      </c>
      <c r="MNJ1543" s="229" t="s">
        <v>3977</v>
      </c>
      <c r="MNL1543" s="229" t="s">
        <v>3978</v>
      </c>
      <c r="MNM1543" s="229" t="s">
        <v>945</v>
      </c>
      <c r="MNN1543" s="229" t="s">
        <v>466</v>
      </c>
      <c r="MNO1543" s="229" t="s">
        <v>3979</v>
      </c>
      <c r="MNP1543" s="229" t="s">
        <v>3980</v>
      </c>
      <c r="MNQ1543" s="229" t="s">
        <v>412</v>
      </c>
      <c r="MNR1543" s="229" t="s">
        <v>289</v>
      </c>
      <c r="MNS1543" s="229" t="s">
        <v>35</v>
      </c>
      <c r="MNT1543" s="229" t="s">
        <v>27</v>
      </c>
      <c r="MNU1543" s="229" t="s">
        <v>87</v>
      </c>
      <c r="MNV1543" s="229" t="s">
        <v>1400</v>
      </c>
      <c r="MNW1543" s="229" t="s">
        <v>254</v>
      </c>
      <c r="MNX1543" s="229" t="s">
        <v>3981</v>
      </c>
      <c r="MNY1543" s="229" t="s">
        <v>222</v>
      </c>
      <c r="MNZ1543" s="229" t="s">
        <v>223</v>
      </c>
      <c r="MOA1543" s="229" t="s">
        <v>172</v>
      </c>
      <c r="MOB1543" s="229" t="s">
        <v>289</v>
      </c>
      <c r="MOC1543" s="229" t="s">
        <v>227</v>
      </c>
      <c r="MOG1543" s="229">
        <v>2024</v>
      </c>
      <c r="MOH1543" s="229" t="s">
        <v>57</v>
      </c>
      <c r="MOI1543" s="229" t="s">
        <v>3971</v>
      </c>
      <c r="MOJ1543" s="229">
        <v>12987541</v>
      </c>
      <c r="MOK1543" s="229" t="s">
        <v>3974</v>
      </c>
      <c r="MOL1543" s="229" t="s">
        <v>310</v>
      </c>
      <c r="MOM1543" s="229" t="s">
        <v>3975</v>
      </c>
      <c r="MON1543" s="229" t="s">
        <v>3976</v>
      </c>
      <c r="MOO1543" s="229" t="s">
        <v>52</v>
      </c>
      <c r="MOP1543" s="229" t="s">
        <v>3977</v>
      </c>
      <c r="MOR1543" s="229" t="s">
        <v>3978</v>
      </c>
      <c r="MOS1543" s="229" t="s">
        <v>945</v>
      </c>
      <c r="MOT1543" s="229" t="s">
        <v>466</v>
      </c>
      <c r="MOU1543" s="229" t="s">
        <v>3979</v>
      </c>
      <c r="MOV1543" s="229" t="s">
        <v>3980</v>
      </c>
      <c r="MOW1543" s="229" t="s">
        <v>412</v>
      </c>
      <c r="MOX1543" s="229" t="s">
        <v>289</v>
      </c>
      <c r="MOY1543" s="229" t="s">
        <v>35</v>
      </c>
      <c r="MOZ1543" s="229" t="s">
        <v>27</v>
      </c>
      <c r="MPA1543" s="229" t="s">
        <v>87</v>
      </c>
      <c r="MPB1543" s="229" t="s">
        <v>1400</v>
      </c>
      <c r="MPC1543" s="229" t="s">
        <v>254</v>
      </c>
      <c r="MPD1543" s="229" t="s">
        <v>3981</v>
      </c>
      <c r="MPE1543" s="229" t="s">
        <v>222</v>
      </c>
      <c r="MPF1543" s="229" t="s">
        <v>223</v>
      </c>
      <c r="MPG1543" s="229" t="s">
        <v>172</v>
      </c>
      <c r="MPH1543" s="229" t="s">
        <v>289</v>
      </c>
      <c r="MPI1543" s="229" t="s">
        <v>227</v>
      </c>
      <c r="MPM1543" s="229">
        <v>2024</v>
      </c>
      <c r="MPN1543" s="229" t="s">
        <v>57</v>
      </c>
      <c r="MPO1543" s="229" t="s">
        <v>3971</v>
      </c>
      <c r="MPP1543" s="229">
        <v>12987541</v>
      </c>
      <c r="MPQ1543" s="229" t="s">
        <v>3974</v>
      </c>
      <c r="MPR1543" s="229" t="s">
        <v>310</v>
      </c>
      <c r="MPS1543" s="229" t="s">
        <v>3975</v>
      </c>
      <c r="MPT1543" s="229" t="s">
        <v>3976</v>
      </c>
      <c r="MPU1543" s="229" t="s">
        <v>52</v>
      </c>
      <c r="MPV1543" s="229" t="s">
        <v>3977</v>
      </c>
      <c r="MPX1543" s="229" t="s">
        <v>3978</v>
      </c>
      <c r="MPY1543" s="229" t="s">
        <v>945</v>
      </c>
      <c r="MPZ1543" s="229" t="s">
        <v>466</v>
      </c>
      <c r="MQA1543" s="229" t="s">
        <v>3979</v>
      </c>
      <c r="MQB1543" s="229" t="s">
        <v>3980</v>
      </c>
      <c r="MQC1543" s="229" t="s">
        <v>412</v>
      </c>
      <c r="MQD1543" s="229" t="s">
        <v>289</v>
      </c>
      <c r="MQE1543" s="229" t="s">
        <v>35</v>
      </c>
      <c r="MQF1543" s="229" t="s">
        <v>27</v>
      </c>
      <c r="MQG1543" s="229" t="s">
        <v>87</v>
      </c>
      <c r="MQH1543" s="229" t="s">
        <v>1400</v>
      </c>
      <c r="MQI1543" s="229" t="s">
        <v>254</v>
      </c>
      <c r="MQJ1543" s="229" t="s">
        <v>3981</v>
      </c>
      <c r="MQK1543" s="229" t="s">
        <v>222</v>
      </c>
      <c r="MQL1543" s="229" t="s">
        <v>223</v>
      </c>
      <c r="MQM1543" s="229" t="s">
        <v>172</v>
      </c>
      <c r="MQN1543" s="229" t="s">
        <v>289</v>
      </c>
      <c r="MQO1543" s="229" t="s">
        <v>227</v>
      </c>
      <c r="MQS1543" s="229">
        <v>2024</v>
      </c>
      <c r="MQT1543" s="229" t="s">
        <v>57</v>
      </c>
      <c r="MQU1543" s="229" t="s">
        <v>3971</v>
      </c>
      <c r="MQV1543" s="229">
        <v>12987541</v>
      </c>
      <c r="MQW1543" s="229" t="s">
        <v>3974</v>
      </c>
      <c r="MQX1543" s="229" t="s">
        <v>310</v>
      </c>
      <c r="MQY1543" s="229" t="s">
        <v>3975</v>
      </c>
      <c r="MQZ1543" s="229" t="s">
        <v>3976</v>
      </c>
      <c r="MRA1543" s="229" t="s">
        <v>52</v>
      </c>
      <c r="MRB1543" s="229" t="s">
        <v>3977</v>
      </c>
      <c r="MRD1543" s="229" t="s">
        <v>3978</v>
      </c>
      <c r="MRE1543" s="229" t="s">
        <v>945</v>
      </c>
      <c r="MRF1543" s="229" t="s">
        <v>466</v>
      </c>
      <c r="MRG1543" s="229" t="s">
        <v>3979</v>
      </c>
      <c r="MRH1543" s="229" t="s">
        <v>3980</v>
      </c>
      <c r="MRI1543" s="229" t="s">
        <v>412</v>
      </c>
      <c r="MRJ1543" s="229" t="s">
        <v>289</v>
      </c>
      <c r="MRK1543" s="229" t="s">
        <v>35</v>
      </c>
      <c r="MRL1543" s="229" t="s">
        <v>27</v>
      </c>
      <c r="MRM1543" s="229" t="s">
        <v>87</v>
      </c>
      <c r="MRN1543" s="229" t="s">
        <v>1400</v>
      </c>
      <c r="MRO1543" s="229" t="s">
        <v>254</v>
      </c>
      <c r="MRP1543" s="229" t="s">
        <v>3981</v>
      </c>
      <c r="MRQ1543" s="229" t="s">
        <v>222</v>
      </c>
      <c r="MRR1543" s="229" t="s">
        <v>223</v>
      </c>
      <c r="MRS1543" s="229" t="s">
        <v>172</v>
      </c>
      <c r="MRT1543" s="229" t="s">
        <v>289</v>
      </c>
      <c r="MRU1543" s="229" t="s">
        <v>227</v>
      </c>
      <c r="MRY1543" s="229">
        <v>2024</v>
      </c>
      <c r="MRZ1543" s="229" t="s">
        <v>57</v>
      </c>
      <c r="MSA1543" s="229" t="s">
        <v>3971</v>
      </c>
      <c r="MSB1543" s="229">
        <v>12987541</v>
      </c>
      <c r="MSC1543" s="229" t="s">
        <v>3974</v>
      </c>
      <c r="MSD1543" s="229" t="s">
        <v>310</v>
      </c>
      <c r="MSE1543" s="229" t="s">
        <v>3975</v>
      </c>
      <c r="MSF1543" s="229" t="s">
        <v>3976</v>
      </c>
      <c r="MSG1543" s="229" t="s">
        <v>52</v>
      </c>
      <c r="MSH1543" s="229" t="s">
        <v>3977</v>
      </c>
      <c r="MSJ1543" s="229" t="s">
        <v>3978</v>
      </c>
      <c r="MSK1543" s="229" t="s">
        <v>945</v>
      </c>
      <c r="MSL1543" s="229" t="s">
        <v>466</v>
      </c>
      <c r="MSM1543" s="229" t="s">
        <v>3979</v>
      </c>
      <c r="MSN1543" s="229" t="s">
        <v>3980</v>
      </c>
      <c r="MSO1543" s="229" t="s">
        <v>412</v>
      </c>
      <c r="MSP1543" s="229" t="s">
        <v>289</v>
      </c>
      <c r="MSQ1543" s="229" t="s">
        <v>35</v>
      </c>
      <c r="MSR1543" s="229" t="s">
        <v>27</v>
      </c>
      <c r="MSS1543" s="229" t="s">
        <v>87</v>
      </c>
      <c r="MST1543" s="229" t="s">
        <v>1400</v>
      </c>
      <c r="MSU1543" s="229" t="s">
        <v>254</v>
      </c>
      <c r="MSV1543" s="229" t="s">
        <v>3981</v>
      </c>
      <c r="MSW1543" s="229" t="s">
        <v>222</v>
      </c>
      <c r="MSX1543" s="229" t="s">
        <v>223</v>
      </c>
      <c r="MSY1543" s="229" t="s">
        <v>172</v>
      </c>
      <c r="MSZ1543" s="229" t="s">
        <v>289</v>
      </c>
      <c r="MTA1543" s="229" t="s">
        <v>227</v>
      </c>
      <c r="MTE1543" s="229">
        <v>2024</v>
      </c>
      <c r="MTF1543" s="229" t="s">
        <v>57</v>
      </c>
      <c r="MTG1543" s="229" t="s">
        <v>3971</v>
      </c>
      <c r="MTH1543" s="229">
        <v>12987541</v>
      </c>
      <c r="MTI1543" s="229" t="s">
        <v>3974</v>
      </c>
      <c r="MTJ1543" s="229" t="s">
        <v>310</v>
      </c>
      <c r="MTK1543" s="229" t="s">
        <v>3975</v>
      </c>
      <c r="MTL1543" s="229" t="s">
        <v>3976</v>
      </c>
      <c r="MTM1543" s="229" t="s">
        <v>52</v>
      </c>
      <c r="MTN1543" s="229" t="s">
        <v>3977</v>
      </c>
      <c r="MTP1543" s="229" t="s">
        <v>3978</v>
      </c>
      <c r="MTQ1543" s="229" t="s">
        <v>945</v>
      </c>
      <c r="MTR1543" s="229" t="s">
        <v>466</v>
      </c>
      <c r="MTS1543" s="229" t="s">
        <v>3979</v>
      </c>
      <c r="MTT1543" s="229" t="s">
        <v>3980</v>
      </c>
      <c r="MTU1543" s="229" t="s">
        <v>412</v>
      </c>
      <c r="MTV1543" s="229" t="s">
        <v>289</v>
      </c>
      <c r="MTW1543" s="229" t="s">
        <v>35</v>
      </c>
      <c r="MTX1543" s="229" t="s">
        <v>27</v>
      </c>
      <c r="MTY1543" s="229" t="s">
        <v>87</v>
      </c>
      <c r="MTZ1543" s="229" t="s">
        <v>1400</v>
      </c>
      <c r="MUA1543" s="229" t="s">
        <v>254</v>
      </c>
      <c r="MUB1543" s="229" t="s">
        <v>3981</v>
      </c>
      <c r="MUC1543" s="229" t="s">
        <v>222</v>
      </c>
      <c r="MUD1543" s="229" t="s">
        <v>223</v>
      </c>
      <c r="MUE1543" s="229" t="s">
        <v>172</v>
      </c>
      <c r="MUF1543" s="229" t="s">
        <v>289</v>
      </c>
      <c r="MUG1543" s="229" t="s">
        <v>227</v>
      </c>
      <c r="MUK1543" s="229">
        <v>2024</v>
      </c>
      <c r="MUL1543" s="229" t="s">
        <v>57</v>
      </c>
      <c r="MUM1543" s="229" t="s">
        <v>3971</v>
      </c>
      <c r="MUN1543" s="229">
        <v>12987541</v>
      </c>
      <c r="MUO1543" s="229" t="s">
        <v>3974</v>
      </c>
      <c r="MUP1543" s="229" t="s">
        <v>310</v>
      </c>
      <c r="MUQ1543" s="229" t="s">
        <v>3975</v>
      </c>
      <c r="MUR1543" s="229" t="s">
        <v>3976</v>
      </c>
      <c r="MUS1543" s="229" t="s">
        <v>52</v>
      </c>
      <c r="MUT1543" s="229" t="s">
        <v>3977</v>
      </c>
      <c r="MUV1543" s="229" t="s">
        <v>3978</v>
      </c>
      <c r="MUW1543" s="229" t="s">
        <v>945</v>
      </c>
      <c r="MUX1543" s="229" t="s">
        <v>466</v>
      </c>
      <c r="MUY1543" s="229" t="s">
        <v>3979</v>
      </c>
      <c r="MUZ1543" s="229" t="s">
        <v>3980</v>
      </c>
      <c r="MVA1543" s="229" t="s">
        <v>412</v>
      </c>
      <c r="MVB1543" s="229" t="s">
        <v>289</v>
      </c>
      <c r="MVC1543" s="229" t="s">
        <v>35</v>
      </c>
      <c r="MVD1543" s="229" t="s">
        <v>27</v>
      </c>
      <c r="MVE1543" s="229" t="s">
        <v>87</v>
      </c>
      <c r="MVF1543" s="229" t="s">
        <v>1400</v>
      </c>
      <c r="MVG1543" s="229" t="s">
        <v>254</v>
      </c>
      <c r="MVH1543" s="229" t="s">
        <v>3981</v>
      </c>
      <c r="MVI1543" s="229" t="s">
        <v>222</v>
      </c>
      <c r="MVJ1543" s="229" t="s">
        <v>223</v>
      </c>
      <c r="MVK1543" s="229" t="s">
        <v>172</v>
      </c>
      <c r="MVL1543" s="229" t="s">
        <v>289</v>
      </c>
      <c r="MVM1543" s="229" t="s">
        <v>227</v>
      </c>
      <c r="MVQ1543" s="229">
        <v>2024</v>
      </c>
      <c r="MVR1543" s="229" t="s">
        <v>57</v>
      </c>
      <c r="MVS1543" s="229" t="s">
        <v>3971</v>
      </c>
      <c r="MVT1543" s="229">
        <v>12987541</v>
      </c>
      <c r="MVU1543" s="229" t="s">
        <v>3974</v>
      </c>
      <c r="MVV1543" s="229" t="s">
        <v>310</v>
      </c>
      <c r="MVW1543" s="229" t="s">
        <v>3975</v>
      </c>
      <c r="MVX1543" s="229" t="s">
        <v>3976</v>
      </c>
      <c r="MVY1543" s="229" t="s">
        <v>52</v>
      </c>
      <c r="MVZ1543" s="229" t="s">
        <v>3977</v>
      </c>
      <c r="MWB1543" s="229" t="s">
        <v>3978</v>
      </c>
      <c r="MWC1543" s="229" t="s">
        <v>945</v>
      </c>
      <c r="MWD1543" s="229" t="s">
        <v>466</v>
      </c>
      <c r="MWE1543" s="229" t="s">
        <v>3979</v>
      </c>
      <c r="MWF1543" s="229" t="s">
        <v>3980</v>
      </c>
      <c r="MWG1543" s="229" t="s">
        <v>412</v>
      </c>
      <c r="MWH1543" s="229" t="s">
        <v>289</v>
      </c>
      <c r="MWI1543" s="229" t="s">
        <v>35</v>
      </c>
      <c r="MWJ1543" s="229" t="s">
        <v>27</v>
      </c>
      <c r="MWK1543" s="229" t="s">
        <v>87</v>
      </c>
      <c r="MWL1543" s="229" t="s">
        <v>1400</v>
      </c>
      <c r="MWM1543" s="229" t="s">
        <v>254</v>
      </c>
      <c r="MWN1543" s="229" t="s">
        <v>3981</v>
      </c>
      <c r="MWO1543" s="229" t="s">
        <v>222</v>
      </c>
      <c r="MWP1543" s="229" t="s">
        <v>223</v>
      </c>
      <c r="MWQ1543" s="229" t="s">
        <v>172</v>
      </c>
      <c r="MWR1543" s="229" t="s">
        <v>289</v>
      </c>
      <c r="MWS1543" s="229" t="s">
        <v>227</v>
      </c>
      <c r="MWW1543" s="229">
        <v>2024</v>
      </c>
      <c r="MWX1543" s="229" t="s">
        <v>57</v>
      </c>
      <c r="MWY1543" s="229" t="s">
        <v>3971</v>
      </c>
      <c r="MWZ1543" s="229">
        <v>12987541</v>
      </c>
      <c r="MXA1543" s="229" t="s">
        <v>3974</v>
      </c>
      <c r="MXB1543" s="229" t="s">
        <v>310</v>
      </c>
      <c r="MXC1543" s="229" t="s">
        <v>3975</v>
      </c>
      <c r="MXD1543" s="229" t="s">
        <v>3976</v>
      </c>
      <c r="MXE1543" s="229" t="s">
        <v>52</v>
      </c>
      <c r="MXF1543" s="229" t="s">
        <v>3977</v>
      </c>
      <c r="MXH1543" s="229" t="s">
        <v>3978</v>
      </c>
      <c r="MXI1543" s="229" t="s">
        <v>945</v>
      </c>
      <c r="MXJ1543" s="229" t="s">
        <v>466</v>
      </c>
      <c r="MXK1543" s="229" t="s">
        <v>3979</v>
      </c>
      <c r="MXL1543" s="229" t="s">
        <v>3980</v>
      </c>
      <c r="MXM1543" s="229" t="s">
        <v>412</v>
      </c>
      <c r="MXN1543" s="229" t="s">
        <v>289</v>
      </c>
      <c r="MXO1543" s="229" t="s">
        <v>35</v>
      </c>
      <c r="MXP1543" s="229" t="s">
        <v>27</v>
      </c>
      <c r="MXQ1543" s="229" t="s">
        <v>87</v>
      </c>
      <c r="MXR1543" s="229" t="s">
        <v>1400</v>
      </c>
      <c r="MXS1543" s="229" t="s">
        <v>254</v>
      </c>
      <c r="MXT1543" s="229" t="s">
        <v>3981</v>
      </c>
      <c r="MXU1543" s="229" t="s">
        <v>222</v>
      </c>
      <c r="MXV1543" s="229" t="s">
        <v>223</v>
      </c>
      <c r="MXW1543" s="229" t="s">
        <v>172</v>
      </c>
      <c r="MXX1543" s="229" t="s">
        <v>289</v>
      </c>
      <c r="MXY1543" s="229" t="s">
        <v>227</v>
      </c>
      <c r="MYC1543" s="229">
        <v>2024</v>
      </c>
      <c r="MYD1543" s="229" t="s">
        <v>57</v>
      </c>
      <c r="MYE1543" s="229" t="s">
        <v>3971</v>
      </c>
      <c r="MYF1543" s="229">
        <v>12987541</v>
      </c>
      <c r="MYG1543" s="229" t="s">
        <v>3974</v>
      </c>
      <c r="MYH1543" s="229" t="s">
        <v>310</v>
      </c>
      <c r="MYI1543" s="229" t="s">
        <v>3975</v>
      </c>
      <c r="MYJ1543" s="229" t="s">
        <v>3976</v>
      </c>
      <c r="MYK1543" s="229" t="s">
        <v>52</v>
      </c>
      <c r="MYL1543" s="229" t="s">
        <v>3977</v>
      </c>
      <c r="MYN1543" s="229" t="s">
        <v>3978</v>
      </c>
      <c r="MYO1543" s="229" t="s">
        <v>945</v>
      </c>
      <c r="MYP1543" s="229" t="s">
        <v>466</v>
      </c>
      <c r="MYQ1543" s="229" t="s">
        <v>3979</v>
      </c>
      <c r="MYR1543" s="229" t="s">
        <v>3980</v>
      </c>
      <c r="MYS1543" s="229" t="s">
        <v>412</v>
      </c>
      <c r="MYT1543" s="229" t="s">
        <v>289</v>
      </c>
      <c r="MYU1543" s="229" t="s">
        <v>35</v>
      </c>
      <c r="MYV1543" s="229" t="s">
        <v>27</v>
      </c>
      <c r="MYW1543" s="229" t="s">
        <v>87</v>
      </c>
      <c r="MYX1543" s="229" t="s">
        <v>1400</v>
      </c>
      <c r="MYY1543" s="229" t="s">
        <v>254</v>
      </c>
      <c r="MYZ1543" s="229" t="s">
        <v>3981</v>
      </c>
      <c r="MZA1543" s="229" t="s">
        <v>222</v>
      </c>
      <c r="MZB1543" s="229" t="s">
        <v>223</v>
      </c>
      <c r="MZC1543" s="229" t="s">
        <v>172</v>
      </c>
      <c r="MZD1543" s="229" t="s">
        <v>289</v>
      </c>
      <c r="MZE1543" s="229" t="s">
        <v>227</v>
      </c>
      <c r="MZI1543" s="229">
        <v>2024</v>
      </c>
      <c r="MZJ1543" s="229" t="s">
        <v>57</v>
      </c>
      <c r="MZK1543" s="229" t="s">
        <v>3971</v>
      </c>
      <c r="MZL1543" s="229">
        <v>12987541</v>
      </c>
      <c r="MZM1543" s="229" t="s">
        <v>3974</v>
      </c>
      <c r="MZN1543" s="229" t="s">
        <v>310</v>
      </c>
      <c r="MZO1543" s="229" t="s">
        <v>3975</v>
      </c>
      <c r="MZP1543" s="229" t="s">
        <v>3976</v>
      </c>
      <c r="MZQ1543" s="229" t="s">
        <v>52</v>
      </c>
      <c r="MZR1543" s="229" t="s">
        <v>3977</v>
      </c>
      <c r="MZT1543" s="229" t="s">
        <v>3978</v>
      </c>
      <c r="MZU1543" s="229" t="s">
        <v>945</v>
      </c>
      <c r="MZV1543" s="229" t="s">
        <v>466</v>
      </c>
      <c r="MZW1543" s="229" t="s">
        <v>3979</v>
      </c>
      <c r="MZX1543" s="229" t="s">
        <v>3980</v>
      </c>
      <c r="MZY1543" s="229" t="s">
        <v>412</v>
      </c>
      <c r="MZZ1543" s="229" t="s">
        <v>289</v>
      </c>
      <c r="NAA1543" s="229" t="s">
        <v>35</v>
      </c>
      <c r="NAB1543" s="229" t="s">
        <v>27</v>
      </c>
      <c r="NAC1543" s="229" t="s">
        <v>87</v>
      </c>
      <c r="NAD1543" s="229" t="s">
        <v>1400</v>
      </c>
      <c r="NAE1543" s="229" t="s">
        <v>254</v>
      </c>
      <c r="NAF1543" s="229" t="s">
        <v>3981</v>
      </c>
      <c r="NAG1543" s="229" t="s">
        <v>222</v>
      </c>
      <c r="NAH1543" s="229" t="s">
        <v>223</v>
      </c>
      <c r="NAI1543" s="229" t="s">
        <v>172</v>
      </c>
      <c r="NAJ1543" s="229" t="s">
        <v>289</v>
      </c>
      <c r="NAK1543" s="229" t="s">
        <v>227</v>
      </c>
      <c r="NAO1543" s="229">
        <v>2024</v>
      </c>
      <c r="NAP1543" s="229" t="s">
        <v>57</v>
      </c>
      <c r="NAQ1543" s="229" t="s">
        <v>3971</v>
      </c>
      <c r="NAR1543" s="229">
        <v>12987541</v>
      </c>
      <c r="NAS1543" s="229" t="s">
        <v>3974</v>
      </c>
      <c r="NAT1543" s="229" t="s">
        <v>310</v>
      </c>
      <c r="NAU1543" s="229" t="s">
        <v>3975</v>
      </c>
      <c r="NAV1543" s="229" t="s">
        <v>3976</v>
      </c>
      <c r="NAW1543" s="229" t="s">
        <v>52</v>
      </c>
      <c r="NAX1543" s="229" t="s">
        <v>3977</v>
      </c>
      <c r="NAZ1543" s="229" t="s">
        <v>3978</v>
      </c>
      <c r="NBA1543" s="229" t="s">
        <v>945</v>
      </c>
      <c r="NBB1543" s="229" t="s">
        <v>466</v>
      </c>
      <c r="NBC1543" s="229" t="s">
        <v>3979</v>
      </c>
      <c r="NBD1543" s="229" t="s">
        <v>3980</v>
      </c>
      <c r="NBE1543" s="229" t="s">
        <v>412</v>
      </c>
      <c r="NBF1543" s="229" t="s">
        <v>289</v>
      </c>
      <c r="NBG1543" s="229" t="s">
        <v>35</v>
      </c>
      <c r="NBH1543" s="229" t="s">
        <v>27</v>
      </c>
      <c r="NBI1543" s="229" t="s">
        <v>87</v>
      </c>
      <c r="NBJ1543" s="229" t="s">
        <v>1400</v>
      </c>
      <c r="NBK1543" s="229" t="s">
        <v>254</v>
      </c>
      <c r="NBL1543" s="229" t="s">
        <v>3981</v>
      </c>
      <c r="NBM1543" s="229" t="s">
        <v>222</v>
      </c>
      <c r="NBN1543" s="229" t="s">
        <v>223</v>
      </c>
      <c r="NBO1543" s="229" t="s">
        <v>172</v>
      </c>
      <c r="NBP1543" s="229" t="s">
        <v>289</v>
      </c>
      <c r="NBQ1543" s="229" t="s">
        <v>227</v>
      </c>
      <c r="NBU1543" s="229">
        <v>2024</v>
      </c>
      <c r="NBV1543" s="229" t="s">
        <v>57</v>
      </c>
      <c r="NBW1543" s="229" t="s">
        <v>3971</v>
      </c>
      <c r="NBX1543" s="229">
        <v>12987541</v>
      </c>
      <c r="NBY1543" s="229" t="s">
        <v>3974</v>
      </c>
      <c r="NBZ1543" s="229" t="s">
        <v>310</v>
      </c>
      <c r="NCA1543" s="229" t="s">
        <v>3975</v>
      </c>
      <c r="NCB1543" s="229" t="s">
        <v>3976</v>
      </c>
      <c r="NCC1543" s="229" t="s">
        <v>52</v>
      </c>
      <c r="NCD1543" s="229" t="s">
        <v>3977</v>
      </c>
      <c r="NCF1543" s="229" t="s">
        <v>3978</v>
      </c>
      <c r="NCG1543" s="229" t="s">
        <v>945</v>
      </c>
      <c r="NCH1543" s="229" t="s">
        <v>466</v>
      </c>
      <c r="NCI1543" s="229" t="s">
        <v>3979</v>
      </c>
      <c r="NCJ1543" s="229" t="s">
        <v>3980</v>
      </c>
      <c r="NCK1543" s="229" t="s">
        <v>412</v>
      </c>
      <c r="NCL1543" s="229" t="s">
        <v>289</v>
      </c>
      <c r="NCM1543" s="229" t="s">
        <v>35</v>
      </c>
      <c r="NCN1543" s="229" t="s">
        <v>27</v>
      </c>
      <c r="NCO1543" s="229" t="s">
        <v>87</v>
      </c>
      <c r="NCP1543" s="229" t="s">
        <v>1400</v>
      </c>
      <c r="NCQ1543" s="229" t="s">
        <v>254</v>
      </c>
      <c r="NCR1543" s="229" t="s">
        <v>3981</v>
      </c>
      <c r="NCS1543" s="229" t="s">
        <v>222</v>
      </c>
      <c r="NCT1543" s="229" t="s">
        <v>223</v>
      </c>
      <c r="NCU1543" s="229" t="s">
        <v>172</v>
      </c>
      <c r="NCV1543" s="229" t="s">
        <v>289</v>
      </c>
      <c r="NCW1543" s="229" t="s">
        <v>227</v>
      </c>
      <c r="NDA1543" s="229">
        <v>2024</v>
      </c>
      <c r="NDB1543" s="229" t="s">
        <v>57</v>
      </c>
      <c r="NDC1543" s="229" t="s">
        <v>3971</v>
      </c>
      <c r="NDD1543" s="229">
        <v>12987541</v>
      </c>
      <c r="NDE1543" s="229" t="s">
        <v>3974</v>
      </c>
      <c r="NDF1543" s="229" t="s">
        <v>310</v>
      </c>
      <c r="NDG1543" s="229" t="s">
        <v>3975</v>
      </c>
      <c r="NDH1543" s="229" t="s">
        <v>3976</v>
      </c>
      <c r="NDI1543" s="229" t="s">
        <v>52</v>
      </c>
      <c r="NDJ1543" s="229" t="s">
        <v>3977</v>
      </c>
      <c r="NDL1543" s="229" t="s">
        <v>3978</v>
      </c>
      <c r="NDM1543" s="229" t="s">
        <v>945</v>
      </c>
      <c r="NDN1543" s="229" t="s">
        <v>466</v>
      </c>
      <c r="NDO1543" s="229" t="s">
        <v>3979</v>
      </c>
      <c r="NDP1543" s="229" t="s">
        <v>3980</v>
      </c>
      <c r="NDQ1543" s="229" t="s">
        <v>412</v>
      </c>
      <c r="NDR1543" s="229" t="s">
        <v>289</v>
      </c>
      <c r="NDS1543" s="229" t="s">
        <v>35</v>
      </c>
      <c r="NDT1543" s="229" t="s">
        <v>27</v>
      </c>
      <c r="NDU1543" s="229" t="s">
        <v>87</v>
      </c>
      <c r="NDV1543" s="229" t="s">
        <v>1400</v>
      </c>
      <c r="NDW1543" s="229" t="s">
        <v>254</v>
      </c>
      <c r="NDX1543" s="229" t="s">
        <v>3981</v>
      </c>
      <c r="NDY1543" s="229" t="s">
        <v>222</v>
      </c>
      <c r="NDZ1543" s="229" t="s">
        <v>223</v>
      </c>
      <c r="NEA1543" s="229" t="s">
        <v>172</v>
      </c>
      <c r="NEB1543" s="229" t="s">
        <v>289</v>
      </c>
      <c r="NEC1543" s="229" t="s">
        <v>227</v>
      </c>
      <c r="NEG1543" s="229">
        <v>2024</v>
      </c>
      <c r="NEH1543" s="229" t="s">
        <v>57</v>
      </c>
      <c r="NEI1543" s="229" t="s">
        <v>3971</v>
      </c>
      <c r="NEJ1543" s="229">
        <v>12987541</v>
      </c>
      <c r="NEK1543" s="229" t="s">
        <v>3974</v>
      </c>
      <c r="NEL1543" s="229" t="s">
        <v>310</v>
      </c>
      <c r="NEM1543" s="229" t="s">
        <v>3975</v>
      </c>
      <c r="NEN1543" s="229" t="s">
        <v>3976</v>
      </c>
      <c r="NEO1543" s="229" t="s">
        <v>52</v>
      </c>
      <c r="NEP1543" s="229" t="s">
        <v>3977</v>
      </c>
      <c r="NER1543" s="229" t="s">
        <v>3978</v>
      </c>
      <c r="NES1543" s="229" t="s">
        <v>945</v>
      </c>
      <c r="NET1543" s="229" t="s">
        <v>466</v>
      </c>
      <c r="NEU1543" s="229" t="s">
        <v>3979</v>
      </c>
      <c r="NEV1543" s="229" t="s">
        <v>3980</v>
      </c>
      <c r="NEW1543" s="229" t="s">
        <v>412</v>
      </c>
      <c r="NEX1543" s="229" t="s">
        <v>289</v>
      </c>
      <c r="NEY1543" s="229" t="s">
        <v>35</v>
      </c>
      <c r="NEZ1543" s="229" t="s">
        <v>27</v>
      </c>
      <c r="NFA1543" s="229" t="s">
        <v>87</v>
      </c>
      <c r="NFB1543" s="229" t="s">
        <v>1400</v>
      </c>
      <c r="NFC1543" s="229" t="s">
        <v>254</v>
      </c>
      <c r="NFD1543" s="229" t="s">
        <v>3981</v>
      </c>
      <c r="NFE1543" s="229" t="s">
        <v>222</v>
      </c>
      <c r="NFF1543" s="229" t="s">
        <v>223</v>
      </c>
      <c r="NFG1543" s="229" t="s">
        <v>172</v>
      </c>
      <c r="NFH1543" s="229" t="s">
        <v>289</v>
      </c>
      <c r="NFI1543" s="229" t="s">
        <v>227</v>
      </c>
      <c r="NFM1543" s="229">
        <v>2024</v>
      </c>
      <c r="NFN1543" s="229" t="s">
        <v>57</v>
      </c>
      <c r="NFO1543" s="229" t="s">
        <v>3971</v>
      </c>
      <c r="NFP1543" s="229">
        <v>12987541</v>
      </c>
      <c r="NFQ1543" s="229" t="s">
        <v>3974</v>
      </c>
      <c r="NFR1543" s="229" t="s">
        <v>310</v>
      </c>
      <c r="NFS1543" s="229" t="s">
        <v>3975</v>
      </c>
      <c r="NFT1543" s="229" t="s">
        <v>3976</v>
      </c>
      <c r="NFU1543" s="229" t="s">
        <v>52</v>
      </c>
      <c r="NFV1543" s="229" t="s">
        <v>3977</v>
      </c>
      <c r="NFX1543" s="229" t="s">
        <v>3978</v>
      </c>
      <c r="NFY1543" s="229" t="s">
        <v>945</v>
      </c>
      <c r="NFZ1543" s="229" t="s">
        <v>466</v>
      </c>
      <c r="NGA1543" s="229" t="s">
        <v>3979</v>
      </c>
      <c r="NGB1543" s="229" t="s">
        <v>3980</v>
      </c>
      <c r="NGC1543" s="229" t="s">
        <v>412</v>
      </c>
      <c r="NGD1543" s="229" t="s">
        <v>289</v>
      </c>
      <c r="NGE1543" s="229" t="s">
        <v>35</v>
      </c>
      <c r="NGF1543" s="229" t="s">
        <v>27</v>
      </c>
      <c r="NGG1543" s="229" t="s">
        <v>87</v>
      </c>
      <c r="NGH1543" s="229" t="s">
        <v>1400</v>
      </c>
      <c r="NGI1543" s="229" t="s">
        <v>254</v>
      </c>
      <c r="NGJ1543" s="229" t="s">
        <v>3981</v>
      </c>
      <c r="NGK1543" s="229" t="s">
        <v>222</v>
      </c>
      <c r="NGL1543" s="229" t="s">
        <v>223</v>
      </c>
      <c r="NGM1543" s="229" t="s">
        <v>172</v>
      </c>
      <c r="NGN1543" s="229" t="s">
        <v>289</v>
      </c>
      <c r="NGO1543" s="229" t="s">
        <v>227</v>
      </c>
      <c r="NGS1543" s="229">
        <v>2024</v>
      </c>
      <c r="NGT1543" s="229" t="s">
        <v>57</v>
      </c>
      <c r="NGU1543" s="229" t="s">
        <v>3971</v>
      </c>
      <c r="NGV1543" s="229">
        <v>12987541</v>
      </c>
      <c r="NGW1543" s="229" t="s">
        <v>3974</v>
      </c>
      <c r="NGX1543" s="229" t="s">
        <v>310</v>
      </c>
      <c r="NGY1543" s="229" t="s">
        <v>3975</v>
      </c>
      <c r="NGZ1543" s="229" t="s">
        <v>3976</v>
      </c>
      <c r="NHA1543" s="229" t="s">
        <v>52</v>
      </c>
      <c r="NHB1543" s="229" t="s">
        <v>3977</v>
      </c>
      <c r="NHD1543" s="229" t="s">
        <v>3978</v>
      </c>
      <c r="NHE1543" s="229" t="s">
        <v>945</v>
      </c>
      <c r="NHF1543" s="229" t="s">
        <v>466</v>
      </c>
      <c r="NHG1543" s="229" t="s">
        <v>3979</v>
      </c>
      <c r="NHH1543" s="229" t="s">
        <v>3980</v>
      </c>
      <c r="NHI1543" s="229" t="s">
        <v>412</v>
      </c>
      <c r="NHJ1543" s="229" t="s">
        <v>289</v>
      </c>
      <c r="NHK1543" s="229" t="s">
        <v>35</v>
      </c>
      <c r="NHL1543" s="229" t="s">
        <v>27</v>
      </c>
      <c r="NHM1543" s="229" t="s">
        <v>87</v>
      </c>
      <c r="NHN1543" s="229" t="s">
        <v>1400</v>
      </c>
      <c r="NHO1543" s="229" t="s">
        <v>254</v>
      </c>
      <c r="NHP1543" s="229" t="s">
        <v>3981</v>
      </c>
      <c r="NHQ1543" s="229" t="s">
        <v>222</v>
      </c>
      <c r="NHR1543" s="229" t="s">
        <v>223</v>
      </c>
      <c r="NHS1543" s="229" t="s">
        <v>172</v>
      </c>
      <c r="NHT1543" s="229" t="s">
        <v>289</v>
      </c>
      <c r="NHU1543" s="229" t="s">
        <v>227</v>
      </c>
      <c r="NHY1543" s="229">
        <v>2024</v>
      </c>
      <c r="NHZ1543" s="229" t="s">
        <v>57</v>
      </c>
      <c r="NIA1543" s="229" t="s">
        <v>3971</v>
      </c>
      <c r="NIB1543" s="229">
        <v>12987541</v>
      </c>
      <c r="NIC1543" s="229" t="s">
        <v>3974</v>
      </c>
      <c r="NID1543" s="229" t="s">
        <v>310</v>
      </c>
      <c r="NIE1543" s="229" t="s">
        <v>3975</v>
      </c>
      <c r="NIF1543" s="229" t="s">
        <v>3976</v>
      </c>
      <c r="NIG1543" s="229" t="s">
        <v>52</v>
      </c>
      <c r="NIH1543" s="229" t="s">
        <v>3977</v>
      </c>
      <c r="NIJ1543" s="229" t="s">
        <v>3978</v>
      </c>
      <c r="NIK1543" s="229" t="s">
        <v>945</v>
      </c>
      <c r="NIL1543" s="229" t="s">
        <v>466</v>
      </c>
      <c r="NIM1543" s="229" t="s">
        <v>3979</v>
      </c>
      <c r="NIN1543" s="229" t="s">
        <v>3980</v>
      </c>
      <c r="NIO1543" s="229" t="s">
        <v>412</v>
      </c>
      <c r="NIP1543" s="229" t="s">
        <v>289</v>
      </c>
      <c r="NIQ1543" s="229" t="s">
        <v>35</v>
      </c>
      <c r="NIR1543" s="229" t="s">
        <v>27</v>
      </c>
      <c r="NIS1543" s="229" t="s">
        <v>87</v>
      </c>
      <c r="NIT1543" s="229" t="s">
        <v>1400</v>
      </c>
      <c r="NIU1543" s="229" t="s">
        <v>254</v>
      </c>
      <c r="NIV1543" s="229" t="s">
        <v>3981</v>
      </c>
      <c r="NIW1543" s="229" t="s">
        <v>222</v>
      </c>
      <c r="NIX1543" s="229" t="s">
        <v>223</v>
      </c>
      <c r="NIY1543" s="229" t="s">
        <v>172</v>
      </c>
      <c r="NIZ1543" s="229" t="s">
        <v>289</v>
      </c>
      <c r="NJA1543" s="229" t="s">
        <v>227</v>
      </c>
      <c r="NJE1543" s="229">
        <v>2024</v>
      </c>
      <c r="NJF1543" s="229" t="s">
        <v>57</v>
      </c>
      <c r="NJG1543" s="229" t="s">
        <v>3971</v>
      </c>
      <c r="NJH1543" s="229">
        <v>12987541</v>
      </c>
      <c r="NJI1543" s="229" t="s">
        <v>3974</v>
      </c>
      <c r="NJJ1543" s="229" t="s">
        <v>310</v>
      </c>
      <c r="NJK1543" s="229" t="s">
        <v>3975</v>
      </c>
      <c r="NJL1543" s="229" t="s">
        <v>3976</v>
      </c>
      <c r="NJM1543" s="229" t="s">
        <v>52</v>
      </c>
      <c r="NJN1543" s="229" t="s">
        <v>3977</v>
      </c>
      <c r="NJP1543" s="229" t="s">
        <v>3978</v>
      </c>
      <c r="NJQ1543" s="229" t="s">
        <v>945</v>
      </c>
      <c r="NJR1543" s="229" t="s">
        <v>466</v>
      </c>
      <c r="NJS1543" s="229" t="s">
        <v>3979</v>
      </c>
      <c r="NJT1543" s="229" t="s">
        <v>3980</v>
      </c>
      <c r="NJU1543" s="229" t="s">
        <v>412</v>
      </c>
      <c r="NJV1543" s="229" t="s">
        <v>289</v>
      </c>
      <c r="NJW1543" s="229" t="s">
        <v>35</v>
      </c>
      <c r="NJX1543" s="229" t="s">
        <v>27</v>
      </c>
      <c r="NJY1543" s="229" t="s">
        <v>87</v>
      </c>
      <c r="NJZ1543" s="229" t="s">
        <v>1400</v>
      </c>
      <c r="NKA1543" s="229" t="s">
        <v>254</v>
      </c>
      <c r="NKB1543" s="229" t="s">
        <v>3981</v>
      </c>
      <c r="NKC1543" s="229" t="s">
        <v>222</v>
      </c>
      <c r="NKD1543" s="229" t="s">
        <v>223</v>
      </c>
      <c r="NKE1543" s="229" t="s">
        <v>172</v>
      </c>
      <c r="NKF1543" s="229" t="s">
        <v>289</v>
      </c>
      <c r="NKG1543" s="229" t="s">
        <v>227</v>
      </c>
      <c r="NKK1543" s="229">
        <v>2024</v>
      </c>
      <c r="NKL1543" s="229" t="s">
        <v>57</v>
      </c>
      <c r="NKM1543" s="229" t="s">
        <v>3971</v>
      </c>
      <c r="NKN1543" s="229">
        <v>12987541</v>
      </c>
      <c r="NKO1543" s="229" t="s">
        <v>3974</v>
      </c>
      <c r="NKP1543" s="229" t="s">
        <v>310</v>
      </c>
      <c r="NKQ1543" s="229" t="s">
        <v>3975</v>
      </c>
      <c r="NKR1543" s="229" t="s">
        <v>3976</v>
      </c>
      <c r="NKS1543" s="229" t="s">
        <v>52</v>
      </c>
      <c r="NKT1543" s="229" t="s">
        <v>3977</v>
      </c>
      <c r="NKV1543" s="229" t="s">
        <v>3978</v>
      </c>
      <c r="NKW1543" s="229" t="s">
        <v>945</v>
      </c>
      <c r="NKX1543" s="229" t="s">
        <v>466</v>
      </c>
      <c r="NKY1543" s="229" t="s">
        <v>3979</v>
      </c>
      <c r="NKZ1543" s="229" t="s">
        <v>3980</v>
      </c>
      <c r="NLA1543" s="229" t="s">
        <v>412</v>
      </c>
      <c r="NLB1543" s="229" t="s">
        <v>289</v>
      </c>
      <c r="NLC1543" s="229" t="s">
        <v>35</v>
      </c>
      <c r="NLD1543" s="229" t="s">
        <v>27</v>
      </c>
      <c r="NLE1543" s="229" t="s">
        <v>87</v>
      </c>
      <c r="NLF1543" s="229" t="s">
        <v>1400</v>
      </c>
      <c r="NLG1543" s="229" t="s">
        <v>254</v>
      </c>
      <c r="NLH1543" s="229" t="s">
        <v>3981</v>
      </c>
      <c r="NLI1543" s="229" t="s">
        <v>222</v>
      </c>
      <c r="NLJ1543" s="229" t="s">
        <v>223</v>
      </c>
      <c r="NLK1543" s="229" t="s">
        <v>172</v>
      </c>
      <c r="NLL1543" s="229" t="s">
        <v>289</v>
      </c>
      <c r="NLM1543" s="229" t="s">
        <v>227</v>
      </c>
      <c r="NLQ1543" s="229">
        <v>2024</v>
      </c>
      <c r="NLR1543" s="229" t="s">
        <v>57</v>
      </c>
      <c r="NLS1543" s="229" t="s">
        <v>3971</v>
      </c>
      <c r="NLT1543" s="229">
        <v>12987541</v>
      </c>
      <c r="NLU1543" s="229" t="s">
        <v>3974</v>
      </c>
      <c r="NLV1543" s="229" t="s">
        <v>310</v>
      </c>
      <c r="NLW1543" s="229" t="s">
        <v>3975</v>
      </c>
      <c r="NLX1543" s="229" t="s">
        <v>3976</v>
      </c>
      <c r="NLY1543" s="229" t="s">
        <v>52</v>
      </c>
      <c r="NLZ1543" s="229" t="s">
        <v>3977</v>
      </c>
      <c r="NMB1543" s="229" t="s">
        <v>3978</v>
      </c>
      <c r="NMC1543" s="229" t="s">
        <v>945</v>
      </c>
      <c r="NMD1543" s="229" t="s">
        <v>466</v>
      </c>
      <c r="NME1543" s="229" t="s">
        <v>3979</v>
      </c>
      <c r="NMF1543" s="229" t="s">
        <v>3980</v>
      </c>
      <c r="NMG1543" s="229" t="s">
        <v>412</v>
      </c>
      <c r="NMH1543" s="229" t="s">
        <v>289</v>
      </c>
      <c r="NMI1543" s="229" t="s">
        <v>35</v>
      </c>
      <c r="NMJ1543" s="229" t="s">
        <v>27</v>
      </c>
      <c r="NMK1543" s="229" t="s">
        <v>87</v>
      </c>
      <c r="NML1543" s="229" t="s">
        <v>1400</v>
      </c>
      <c r="NMM1543" s="229" t="s">
        <v>254</v>
      </c>
      <c r="NMN1543" s="229" t="s">
        <v>3981</v>
      </c>
      <c r="NMO1543" s="229" t="s">
        <v>222</v>
      </c>
      <c r="NMP1543" s="229" t="s">
        <v>223</v>
      </c>
      <c r="NMQ1543" s="229" t="s">
        <v>172</v>
      </c>
      <c r="NMR1543" s="229" t="s">
        <v>289</v>
      </c>
      <c r="NMS1543" s="229" t="s">
        <v>227</v>
      </c>
      <c r="NMW1543" s="229">
        <v>2024</v>
      </c>
      <c r="NMX1543" s="229" t="s">
        <v>57</v>
      </c>
      <c r="NMY1543" s="229" t="s">
        <v>3971</v>
      </c>
      <c r="NMZ1543" s="229">
        <v>12987541</v>
      </c>
      <c r="NNA1543" s="229" t="s">
        <v>3974</v>
      </c>
      <c r="NNB1543" s="229" t="s">
        <v>310</v>
      </c>
      <c r="NNC1543" s="229" t="s">
        <v>3975</v>
      </c>
      <c r="NND1543" s="229" t="s">
        <v>3976</v>
      </c>
      <c r="NNE1543" s="229" t="s">
        <v>52</v>
      </c>
      <c r="NNF1543" s="229" t="s">
        <v>3977</v>
      </c>
      <c r="NNH1543" s="229" t="s">
        <v>3978</v>
      </c>
      <c r="NNI1543" s="229" t="s">
        <v>945</v>
      </c>
      <c r="NNJ1543" s="229" t="s">
        <v>466</v>
      </c>
      <c r="NNK1543" s="229" t="s">
        <v>3979</v>
      </c>
      <c r="NNL1543" s="229" t="s">
        <v>3980</v>
      </c>
      <c r="NNM1543" s="229" t="s">
        <v>412</v>
      </c>
      <c r="NNN1543" s="229" t="s">
        <v>289</v>
      </c>
      <c r="NNO1543" s="229" t="s">
        <v>35</v>
      </c>
      <c r="NNP1543" s="229" t="s">
        <v>27</v>
      </c>
      <c r="NNQ1543" s="229" t="s">
        <v>87</v>
      </c>
      <c r="NNR1543" s="229" t="s">
        <v>1400</v>
      </c>
      <c r="NNS1543" s="229" t="s">
        <v>254</v>
      </c>
      <c r="NNT1543" s="229" t="s">
        <v>3981</v>
      </c>
      <c r="NNU1543" s="229" t="s">
        <v>222</v>
      </c>
      <c r="NNV1543" s="229" t="s">
        <v>223</v>
      </c>
      <c r="NNW1543" s="229" t="s">
        <v>172</v>
      </c>
      <c r="NNX1543" s="229" t="s">
        <v>289</v>
      </c>
      <c r="NNY1543" s="229" t="s">
        <v>227</v>
      </c>
      <c r="NOC1543" s="229">
        <v>2024</v>
      </c>
      <c r="NOD1543" s="229" t="s">
        <v>57</v>
      </c>
      <c r="NOE1543" s="229" t="s">
        <v>3971</v>
      </c>
      <c r="NOF1543" s="229">
        <v>12987541</v>
      </c>
      <c r="NOG1543" s="229" t="s">
        <v>3974</v>
      </c>
      <c r="NOH1543" s="229" t="s">
        <v>310</v>
      </c>
      <c r="NOI1543" s="229" t="s">
        <v>3975</v>
      </c>
      <c r="NOJ1543" s="229" t="s">
        <v>3976</v>
      </c>
      <c r="NOK1543" s="229" t="s">
        <v>52</v>
      </c>
      <c r="NOL1543" s="229" t="s">
        <v>3977</v>
      </c>
      <c r="NON1543" s="229" t="s">
        <v>3978</v>
      </c>
      <c r="NOO1543" s="229" t="s">
        <v>945</v>
      </c>
      <c r="NOP1543" s="229" t="s">
        <v>466</v>
      </c>
      <c r="NOQ1543" s="229" t="s">
        <v>3979</v>
      </c>
      <c r="NOR1543" s="229" t="s">
        <v>3980</v>
      </c>
      <c r="NOS1543" s="229" t="s">
        <v>412</v>
      </c>
      <c r="NOT1543" s="229" t="s">
        <v>289</v>
      </c>
      <c r="NOU1543" s="229" t="s">
        <v>35</v>
      </c>
      <c r="NOV1543" s="229" t="s">
        <v>27</v>
      </c>
      <c r="NOW1543" s="229" t="s">
        <v>87</v>
      </c>
      <c r="NOX1543" s="229" t="s">
        <v>1400</v>
      </c>
      <c r="NOY1543" s="229" t="s">
        <v>254</v>
      </c>
      <c r="NOZ1543" s="229" t="s">
        <v>3981</v>
      </c>
      <c r="NPA1543" s="229" t="s">
        <v>222</v>
      </c>
      <c r="NPB1543" s="229" t="s">
        <v>223</v>
      </c>
      <c r="NPC1543" s="229" t="s">
        <v>172</v>
      </c>
      <c r="NPD1543" s="229" t="s">
        <v>289</v>
      </c>
      <c r="NPE1543" s="229" t="s">
        <v>227</v>
      </c>
      <c r="NPI1543" s="229">
        <v>2024</v>
      </c>
      <c r="NPJ1543" s="229" t="s">
        <v>57</v>
      </c>
      <c r="NPK1543" s="229" t="s">
        <v>3971</v>
      </c>
      <c r="NPL1543" s="229">
        <v>12987541</v>
      </c>
      <c r="NPM1543" s="229" t="s">
        <v>3974</v>
      </c>
      <c r="NPN1543" s="229" t="s">
        <v>310</v>
      </c>
      <c r="NPO1543" s="229" t="s">
        <v>3975</v>
      </c>
      <c r="NPP1543" s="229" t="s">
        <v>3976</v>
      </c>
      <c r="NPQ1543" s="229" t="s">
        <v>52</v>
      </c>
      <c r="NPR1543" s="229" t="s">
        <v>3977</v>
      </c>
      <c r="NPT1543" s="229" t="s">
        <v>3978</v>
      </c>
      <c r="NPU1543" s="229" t="s">
        <v>945</v>
      </c>
      <c r="NPV1543" s="229" t="s">
        <v>466</v>
      </c>
      <c r="NPW1543" s="229" t="s">
        <v>3979</v>
      </c>
      <c r="NPX1543" s="229" t="s">
        <v>3980</v>
      </c>
      <c r="NPY1543" s="229" t="s">
        <v>412</v>
      </c>
      <c r="NPZ1543" s="229" t="s">
        <v>289</v>
      </c>
      <c r="NQA1543" s="229" t="s">
        <v>35</v>
      </c>
      <c r="NQB1543" s="229" t="s">
        <v>27</v>
      </c>
      <c r="NQC1543" s="229" t="s">
        <v>87</v>
      </c>
      <c r="NQD1543" s="229" t="s">
        <v>1400</v>
      </c>
      <c r="NQE1543" s="229" t="s">
        <v>254</v>
      </c>
      <c r="NQF1543" s="229" t="s">
        <v>3981</v>
      </c>
      <c r="NQG1543" s="229" t="s">
        <v>222</v>
      </c>
      <c r="NQH1543" s="229" t="s">
        <v>223</v>
      </c>
      <c r="NQI1543" s="229" t="s">
        <v>172</v>
      </c>
      <c r="NQJ1543" s="229" t="s">
        <v>289</v>
      </c>
      <c r="NQK1543" s="229" t="s">
        <v>227</v>
      </c>
      <c r="NQO1543" s="229">
        <v>2024</v>
      </c>
      <c r="NQP1543" s="229" t="s">
        <v>57</v>
      </c>
      <c r="NQQ1543" s="229" t="s">
        <v>3971</v>
      </c>
      <c r="NQR1543" s="229">
        <v>12987541</v>
      </c>
      <c r="NQS1543" s="229" t="s">
        <v>3974</v>
      </c>
      <c r="NQT1543" s="229" t="s">
        <v>310</v>
      </c>
      <c r="NQU1543" s="229" t="s">
        <v>3975</v>
      </c>
      <c r="NQV1543" s="229" t="s">
        <v>3976</v>
      </c>
      <c r="NQW1543" s="229" t="s">
        <v>52</v>
      </c>
      <c r="NQX1543" s="229" t="s">
        <v>3977</v>
      </c>
      <c r="NQZ1543" s="229" t="s">
        <v>3978</v>
      </c>
      <c r="NRA1543" s="229" t="s">
        <v>945</v>
      </c>
      <c r="NRB1543" s="229" t="s">
        <v>466</v>
      </c>
      <c r="NRC1543" s="229" t="s">
        <v>3979</v>
      </c>
      <c r="NRD1543" s="229" t="s">
        <v>3980</v>
      </c>
      <c r="NRE1543" s="229" t="s">
        <v>412</v>
      </c>
      <c r="NRF1543" s="229" t="s">
        <v>289</v>
      </c>
      <c r="NRG1543" s="229" t="s">
        <v>35</v>
      </c>
      <c r="NRH1543" s="229" t="s">
        <v>27</v>
      </c>
      <c r="NRI1543" s="229" t="s">
        <v>87</v>
      </c>
      <c r="NRJ1543" s="229" t="s">
        <v>1400</v>
      </c>
      <c r="NRK1543" s="229" t="s">
        <v>254</v>
      </c>
      <c r="NRL1543" s="229" t="s">
        <v>3981</v>
      </c>
      <c r="NRM1543" s="229" t="s">
        <v>222</v>
      </c>
      <c r="NRN1543" s="229" t="s">
        <v>223</v>
      </c>
      <c r="NRO1543" s="229" t="s">
        <v>172</v>
      </c>
      <c r="NRP1543" s="229" t="s">
        <v>289</v>
      </c>
      <c r="NRQ1543" s="229" t="s">
        <v>227</v>
      </c>
      <c r="NRU1543" s="229">
        <v>2024</v>
      </c>
      <c r="NRV1543" s="229" t="s">
        <v>57</v>
      </c>
      <c r="NRW1543" s="229" t="s">
        <v>3971</v>
      </c>
      <c r="NRX1543" s="229">
        <v>12987541</v>
      </c>
      <c r="NRY1543" s="229" t="s">
        <v>3974</v>
      </c>
      <c r="NRZ1543" s="229" t="s">
        <v>310</v>
      </c>
      <c r="NSA1543" s="229" t="s">
        <v>3975</v>
      </c>
      <c r="NSB1543" s="229" t="s">
        <v>3976</v>
      </c>
      <c r="NSC1543" s="229" t="s">
        <v>52</v>
      </c>
      <c r="NSD1543" s="229" t="s">
        <v>3977</v>
      </c>
      <c r="NSF1543" s="229" t="s">
        <v>3978</v>
      </c>
      <c r="NSG1543" s="229" t="s">
        <v>945</v>
      </c>
      <c r="NSH1543" s="229" t="s">
        <v>466</v>
      </c>
      <c r="NSI1543" s="229" t="s">
        <v>3979</v>
      </c>
      <c r="NSJ1543" s="229" t="s">
        <v>3980</v>
      </c>
      <c r="NSK1543" s="229" t="s">
        <v>412</v>
      </c>
      <c r="NSL1543" s="229" t="s">
        <v>289</v>
      </c>
      <c r="NSM1543" s="229" t="s">
        <v>35</v>
      </c>
      <c r="NSN1543" s="229" t="s">
        <v>27</v>
      </c>
      <c r="NSO1543" s="229" t="s">
        <v>87</v>
      </c>
      <c r="NSP1543" s="229" t="s">
        <v>1400</v>
      </c>
      <c r="NSQ1543" s="229" t="s">
        <v>254</v>
      </c>
      <c r="NSR1543" s="229" t="s">
        <v>3981</v>
      </c>
      <c r="NSS1543" s="229" t="s">
        <v>222</v>
      </c>
      <c r="NST1543" s="229" t="s">
        <v>223</v>
      </c>
      <c r="NSU1543" s="229" t="s">
        <v>172</v>
      </c>
      <c r="NSV1543" s="229" t="s">
        <v>289</v>
      </c>
      <c r="NSW1543" s="229" t="s">
        <v>227</v>
      </c>
      <c r="NTA1543" s="229">
        <v>2024</v>
      </c>
      <c r="NTB1543" s="229" t="s">
        <v>57</v>
      </c>
      <c r="NTC1543" s="229" t="s">
        <v>3971</v>
      </c>
      <c r="NTD1543" s="229">
        <v>12987541</v>
      </c>
      <c r="NTE1543" s="229" t="s">
        <v>3974</v>
      </c>
      <c r="NTF1543" s="229" t="s">
        <v>310</v>
      </c>
      <c r="NTG1543" s="229" t="s">
        <v>3975</v>
      </c>
      <c r="NTH1543" s="229" t="s">
        <v>3976</v>
      </c>
      <c r="NTI1543" s="229" t="s">
        <v>52</v>
      </c>
      <c r="NTJ1543" s="229" t="s">
        <v>3977</v>
      </c>
      <c r="NTL1543" s="229" t="s">
        <v>3978</v>
      </c>
      <c r="NTM1543" s="229" t="s">
        <v>945</v>
      </c>
      <c r="NTN1543" s="229" t="s">
        <v>466</v>
      </c>
      <c r="NTO1543" s="229" t="s">
        <v>3979</v>
      </c>
      <c r="NTP1543" s="229" t="s">
        <v>3980</v>
      </c>
      <c r="NTQ1543" s="229" t="s">
        <v>412</v>
      </c>
      <c r="NTR1543" s="229" t="s">
        <v>289</v>
      </c>
      <c r="NTS1543" s="229" t="s">
        <v>35</v>
      </c>
      <c r="NTT1543" s="229" t="s">
        <v>27</v>
      </c>
      <c r="NTU1543" s="229" t="s">
        <v>87</v>
      </c>
      <c r="NTV1543" s="229" t="s">
        <v>1400</v>
      </c>
      <c r="NTW1543" s="229" t="s">
        <v>254</v>
      </c>
      <c r="NTX1543" s="229" t="s">
        <v>3981</v>
      </c>
      <c r="NTY1543" s="229" t="s">
        <v>222</v>
      </c>
      <c r="NTZ1543" s="229" t="s">
        <v>223</v>
      </c>
      <c r="NUA1543" s="229" t="s">
        <v>172</v>
      </c>
      <c r="NUB1543" s="229" t="s">
        <v>289</v>
      </c>
      <c r="NUC1543" s="229" t="s">
        <v>227</v>
      </c>
      <c r="NUG1543" s="229">
        <v>2024</v>
      </c>
      <c r="NUH1543" s="229" t="s">
        <v>57</v>
      </c>
      <c r="NUI1543" s="229" t="s">
        <v>3971</v>
      </c>
      <c r="NUJ1543" s="229">
        <v>12987541</v>
      </c>
      <c r="NUK1543" s="229" t="s">
        <v>3974</v>
      </c>
      <c r="NUL1543" s="229" t="s">
        <v>310</v>
      </c>
      <c r="NUM1543" s="229" t="s">
        <v>3975</v>
      </c>
      <c r="NUN1543" s="229" t="s">
        <v>3976</v>
      </c>
      <c r="NUO1543" s="229" t="s">
        <v>52</v>
      </c>
      <c r="NUP1543" s="229" t="s">
        <v>3977</v>
      </c>
      <c r="NUR1543" s="229" t="s">
        <v>3978</v>
      </c>
      <c r="NUS1543" s="229" t="s">
        <v>945</v>
      </c>
      <c r="NUT1543" s="229" t="s">
        <v>466</v>
      </c>
      <c r="NUU1543" s="229" t="s">
        <v>3979</v>
      </c>
      <c r="NUV1543" s="229" t="s">
        <v>3980</v>
      </c>
      <c r="NUW1543" s="229" t="s">
        <v>412</v>
      </c>
      <c r="NUX1543" s="229" t="s">
        <v>289</v>
      </c>
      <c r="NUY1543" s="229" t="s">
        <v>35</v>
      </c>
      <c r="NUZ1543" s="229" t="s">
        <v>27</v>
      </c>
      <c r="NVA1543" s="229" t="s">
        <v>87</v>
      </c>
      <c r="NVB1543" s="229" t="s">
        <v>1400</v>
      </c>
      <c r="NVC1543" s="229" t="s">
        <v>254</v>
      </c>
      <c r="NVD1543" s="229" t="s">
        <v>3981</v>
      </c>
      <c r="NVE1543" s="229" t="s">
        <v>222</v>
      </c>
      <c r="NVF1543" s="229" t="s">
        <v>223</v>
      </c>
      <c r="NVG1543" s="229" t="s">
        <v>172</v>
      </c>
      <c r="NVH1543" s="229" t="s">
        <v>289</v>
      </c>
      <c r="NVI1543" s="229" t="s">
        <v>227</v>
      </c>
      <c r="NVM1543" s="229">
        <v>2024</v>
      </c>
      <c r="NVN1543" s="229" t="s">
        <v>57</v>
      </c>
      <c r="NVO1543" s="229" t="s">
        <v>3971</v>
      </c>
      <c r="NVP1543" s="229">
        <v>12987541</v>
      </c>
      <c r="NVQ1543" s="229" t="s">
        <v>3974</v>
      </c>
      <c r="NVR1543" s="229" t="s">
        <v>310</v>
      </c>
      <c r="NVS1543" s="229" t="s">
        <v>3975</v>
      </c>
      <c r="NVT1543" s="229" t="s">
        <v>3976</v>
      </c>
      <c r="NVU1543" s="229" t="s">
        <v>52</v>
      </c>
      <c r="NVV1543" s="229" t="s">
        <v>3977</v>
      </c>
      <c r="NVX1543" s="229" t="s">
        <v>3978</v>
      </c>
      <c r="NVY1543" s="229" t="s">
        <v>945</v>
      </c>
      <c r="NVZ1543" s="229" t="s">
        <v>466</v>
      </c>
      <c r="NWA1543" s="229" t="s">
        <v>3979</v>
      </c>
      <c r="NWB1543" s="229" t="s">
        <v>3980</v>
      </c>
      <c r="NWC1543" s="229" t="s">
        <v>412</v>
      </c>
      <c r="NWD1543" s="229" t="s">
        <v>289</v>
      </c>
      <c r="NWE1543" s="229" t="s">
        <v>35</v>
      </c>
      <c r="NWF1543" s="229" t="s">
        <v>27</v>
      </c>
      <c r="NWG1543" s="229" t="s">
        <v>87</v>
      </c>
      <c r="NWH1543" s="229" t="s">
        <v>1400</v>
      </c>
      <c r="NWI1543" s="229" t="s">
        <v>254</v>
      </c>
      <c r="NWJ1543" s="229" t="s">
        <v>3981</v>
      </c>
      <c r="NWK1543" s="229" t="s">
        <v>222</v>
      </c>
      <c r="NWL1543" s="229" t="s">
        <v>223</v>
      </c>
      <c r="NWM1543" s="229" t="s">
        <v>172</v>
      </c>
      <c r="NWN1543" s="229" t="s">
        <v>289</v>
      </c>
      <c r="NWO1543" s="229" t="s">
        <v>227</v>
      </c>
      <c r="NWS1543" s="229">
        <v>2024</v>
      </c>
      <c r="NWT1543" s="229" t="s">
        <v>57</v>
      </c>
      <c r="NWU1543" s="229" t="s">
        <v>3971</v>
      </c>
      <c r="NWV1543" s="229">
        <v>12987541</v>
      </c>
      <c r="NWW1543" s="229" t="s">
        <v>3974</v>
      </c>
      <c r="NWX1543" s="229" t="s">
        <v>310</v>
      </c>
      <c r="NWY1543" s="229" t="s">
        <v>3975</v>
      </c>
      <c r="NWZ1543" s="229" t="s">
        <v>3976</v>
      </c>
      <c r="NXA1543" s="229" t="s">
        <v>52</v>
      </c>
      <c r="NXB1543" s="229" t="s">
        <v>3977</v>
      </c>
      <c r="NXD1543" s="229" t="s">
        <v>3978</v>
      </c>
      <c r="NXE1543" s="229" t="s">
        <v>945</v>
      </c>
      <c r="NXF1543" s="229" t="s">
        <v>466</v>
      </c>
      <c r="NXG1543" s="229" t="s">
        <v>3979</v>
      </c>
      <c r="NXH1543" s="229" t="s">
        <v>3980</v>
      </c>
      <c r="NXI1543" s="229" t="s">
        <v>412</v>
      </c>
      <c r="NXJ1543" s="229" t="s">
        <v>289</v>
      </c>
      <c r="NXK1543" s="229" t="s">
        <v>35</v>
      </c>
      <c r="NXL1543" s="229" t="s">
        <v>27</v>
      </c>
      <c r="NXM1543" s="229" t="s">
        <v>87</v>
      </c>
      <c r="NXN1543" s="229" t="s">
        <v>1400</v>
      </c>
      <c r="NXO1543" s="229" t="s">
        <v>254</v>
      </c>
      <c r="NXP1543" s="229" t="s">
        <v>3981</v>
      </c>
      <c r="NXQ1543" s="229" t="s">
        <v>222</v>
      </c>
      <c r="NXR1543" s="229" t="s">
        <v>223</v>
      </c>
      <c r="NXS1543" s="229" t="s">
        <v>172</v>
      </c>
      <c r="NXT1543" s="229" t="s">
        <v>289</v>
      </c>
      <c r="NXU1543" s="229" t="s">
        <v>227</v>
      </c>
      <c r="NXY1543" s="229">
        <v>2024</v>
      </c>
      <c r="NXZ1543" s="229" t="s">
        <v>57</v>
      </c>
      <c r="NYA1543" s="229" t="s">
        <v>3971</v>
      </c>
      <c r="NYB1543" s="229">
        <v>12987541</v>
      </c>
      <c r="NYC1543" s="229" t="s">
        <v>3974</v>
      </c>
      <c r="NYD1543" s="229" t="s">
        <v>310</v>
      </c>
      <c r="NYE1543" s="229" t="s">
        <v>3975</v>
      </c>
      <c r="NYF1543" s="229" t="s">
        <v>3976</v>
      </c>
      <c r="NYG1543" s="229" t="s">
        <v>52</v>
      </c>
      <c r="NYH1543" s="229" t="s">
        <v>3977</v>
      </c>
      <c r="NYJ1543" s="229" t="s">
        <v>3978</v>
      </c>
      <c r="NYK1543" s="229" t="s">
        <v>945</v>
      </c>
      <c r="NYL1543" s="229" t="s">
        <v>466</v>
      </c>
      <c r="NYM1543" s="229" t="s">
        <v>3979</v>
      </c>
      <c r="NYN1543" s="229" t="s">
        <v>3980</v>
      </c>
      <c r="NYO1543" s="229" t="s">
        <v>412</v>
      </c>
      <c r="NYP1543" s="229" t="s">
        <v>289</v>
      </c>
      <c r="NYQ1543" s="229" t="s">
        <v>35</v>
      </c>
      <c r="NYR1543" s="229" t="s">
        <v>27</v>
      </c>
      <c r="NYS1543" s="229" t="s">
        <v>87</v>
      </c>
      <c r="NYT1543" s="229" t="s">
        <v>1400</v>
      </c>
      <c r="NYU1543" s="229" t="s">
        <v>254</v>
      </c>
      <c r="NYV1543" s="229" t="s">
        <v>3981</v>
      </c>
      <c r="NYW1543" s="229" t="s">
        <v>222</v>
      </c>
      <c r="NYX1543" s="229" t="s">
        <v>223</v>
      </c>
      <c r="NYY1543" s="229" t="s">
        <v>172</v>
      </c>
      <c r="NYZ1543" s="229" t="s">
        <v>289</v>
      </c>
      <c r="NZA1543" s="229" t="s">
        <v>227</v>
      </c>
      <c r="NZE1543" s="229">
        <v>2024</v>
      </c>
      <c r="NZF1543" s="229" t="s">
        <v>57</v>
      </c>
      <c r="NZG1543" s="229" t="s">
        <v>3971</v>
      </c>
      <c r="NZH1543" s="229">
        <v>12987541</v>
      </c>
      <c r="NZI1543" s="229" t="s">
        <v>3974</v>
      </c>
      <c r="NZJ1543" s="229" t="s">
        <v>310</v>
      </c>
      <c r="NZK1543" s="229" t="s">
        <v>3975</v>
      </c>
      <c r="NZL1543" s="229" t="s">
        <v>3976</v>
      </c>
      <c r="NZM1543" s="229" t="s">
        <v>52</v>
      </c>
      <c r="NZN1543" s="229" t="s">
        <v>3977</v>
      </c>
      <c r="NZP1543" s="229" t="s">
        <v>3978</v>
      </c>
      <c r="NZQ1543" s="229" t="s">
        <v>945</v>
      </c>
      <c r="NZR1543" s="229" t="s">
        <v>466</v>
      </c>
      <c r="NZS1543" s="229" t="s">
        <v>3979</v>
      </c>
      <c r="NZT1543" s="229" t="s">
        <v>3980</v>
      </c>
      <c r="NZU1543" s="229" t="s">
        <v>412</v>
      </c>
      <c r="NZV1543" s="229" t="s">
        <v>289</v>
      </c>
      <c r="NZW1543" s="229" t="s">
        <v>35</v>
      </c>
      <c r="NZX1543" s="229" t="s">
        <v>27</v>
      </c>
      <c r="NZY1543" s="229" t="s">
        <v>87</v>
      </c>
      <c r="NZZ1543" s="229" t="s">
        <v>1400</v>
      </c>
      <c r="OAA1543" s="229" t="s">
        <v>254</v>
      </c>
      <c r="OAB1543" s="229" t="s">
        <v>3981</v>
      </c>
      <c r="OAC1543" s="229" t="s">
        <v>222</v>
      </c>
      <c r="OAD1543" s="229" t="s">
        <v>223</v>
      </c>
      <c r="OAE1543" s="229" t="s">
        <v>172</v>
      </c>
      <c r="OAF1543" s="229" t="s">
        <v>289</v>
      </c>
      <c r="OAG1543" s="229" t="s">
        <v>227</v>
      </c>
      <c r="OAK1543" s="229">
        <v>2024</v>
      </c>
      <c r="OAL1543" s="229" t="s">
        <v>57</v>
      </c>
      <c r="OAM1543" s="229" t="s">
        <v>3971</v>
      </c>
      <c r="OAN1543" s="229">
        <v>12987541</v>
      </c>
      <c r="OAO1543" s="229" t="s">
        <v>3974</v>
      </c>
      <c r="OAP1543" s="229" t="s">
        <v>310</v>
      </c>
      <c r="OAQ1543" s="229" t="s">
        <v>3975</v>
      </c>
      <c r="OAR1543" s="229" t="s">
        <v>3976</v>
      </c>
      <c r="OAS1543" s="229" t="s">
        <v>52</v>
      </c>
      <c r="OAT1543" s="229" t="s">
        <v>3977</v>
      </c>
      <c r="OAV1543" s="229" t="s">
        <v>3978</v>
      </c>
      <c r="OAW1543" s="229" t="s">
        <v>945</v>
      </c>
      <c r="OAX1543" s="229" t="s">
        <v>466</v>
      </c>
      <c r="OAY1543" s="229" t="s">
        <v>3979</v>
      </c>
      <c r="OAZ1543" s="229" t="s">
        <v>3980</v>
      </c>
      <c r="OBA1543" s="229" t="s">
        <v>412</v>
      </c>
      <c r="OBB1543" s="229" t="s">
        <v>289</v>
      </c>
      <c r="OBC1543" s="229" t="s">
        <v>35</v>
      </c>
      <c r="OBD1543" s="229" t="s">
        <v>27</v>
      </c>
      <c r="OBE1543" s="229" t="s">
        <v>87</v>
      </c>
      <c r="OBF1543" s="229" t="s">
        <v>1400</v>
      </c>
      <c r="OBG1543" s="229" t="s">
        <v>254</v>
      </c>
      <c r="OBH1543" s="229" t="s">
        <v>3981</v>
      </c>
      <c r="OBI1543" s="229" t="s">
        <v>222</v>
      </c>
      <c r="OBJ1543" s="229" t="s">
        <v>223</v>
      </c>
      <c r="OBK1543" s="229" t="s">
        <v>172</v>
      </c>
      <c r="OBL1543" s="229" t="s">
        <v>289</v>
      </c>
      <c r="OBM1543" s="229" t="s">
        <v>227</v>
      </c>
      <c r="OBQ1543" s="229">
        <v>2024</v>
      </c>
      <c r="OBR1543" s="229" t="s">
        <v>57</v>
      </c>
      <c r="OBS1543" s="229" t="s">
        <v>3971</v>
      </c>
      <c r="OBT1543" s="229">
        <v>12987541</v>
      </c>
      <c r="OBU1543" s="229" t="s">
        <v>3974</v>
      </c>
      <c r="OBV1543" s="229" t="s">
        <v>310</v>
      </c>
      <c r="OBW1543" s="229" t="s">
        <v>3975</v>
      </c>
      <c r="OBX1543" s="229" t="s">
        <v>3976</v>
      </c>
      <c r="OBY1543" s="229" t="s">
        <v>52</v>
      </c>
      <c r="OBZ1543" s="229" t="s">
        <v>3977</v>
      </c>
      <c r="OCB1543" s="229" t="s">
        <v>3978</v>
      </c>
      <c r="OCC1543" s="229" t="s">
        <v>945</v>
      </c>
      <c r="OCD1543" s="229" t="s">
        <v>466</v>
      </c>
      <c r="OCE1543" s="229" t="s">
        <v>3979</v>
      </c>
      <c r="OCF1543" s="229" t="s">
        <v>3980</v>
      </c>
      <c r="OCG1543" s="229" t="s">
        <v>412</v>
      </c>
      <c r="OCH1543" s="229" t="s">
        <v>289</v>
      </c>
      <c r="OCI1543" s="229" t="s">
        <v>35</v>
      </c>
      <c r="OCJ1543" s="229" t="s">
        <v>27</v>
      </c>
      <c r="OCK1543" s="229" t="s">
        <v>87</v>
      </c>
      <c r="OCL1543" s="229" t="s">
        <v>1400</v>
      </c>
      <c r="OCM1543" s="229" t="s">
        <v>254</v>
      </c>
      <c r="OCN1543" s="229" t="s">
        <v>3981</v>
      </c>
      <c r="OCO1543" s="229" t="s">
        <v>222</v>
      </c>
      <c r="OCP1543" s="229" t="s">
        <v>223</v>
      </c>
      <c r="OCQ1543" s="229" t="s">
        <v>172</v>
      </c>
      <c r="OCR1543" s="229" t="s">
        <v>289</v>
      </c>
      <c r="OCS1543" s="229" t="s">
        <v>227</v>
      </c>
      <c r="OCW1543" s="229">
        <v>2024</v>
      </c>
      <c r="OCX1543" s="229" t="s">
        <v>57</v>
      </c>
      <c r="OCY1543" s="229" t="s">
        <v>3971</v>
      </c>
      <c r="OCZ1543" s="229">
        <v>12987541</v>
      </c>
      <c r="ODA1543" s="229" t="s">
        <v>3974</v>
      </c>
      <c r="ODB1543" s="229" t="s">
        <v>310</v>
      </c>
      <c r="ODC1543" s="229" t="s">
        <v>3975</v>
      </c>
      <c r="ODD1543" s="229" t="s">
        <v>3976</v>
      </c>
      <c r="ODE1543" s="229" t="s">
        <v>52</v>
      </c>
      <c r="ODF1543" s="229" t="s">
        <v>3977</v>
      </c>
      <c r="ODH1543" s="229" t="s">
        <v>3978</v>
      </c>
      <c r="ODI1543" s="229" t="s">
        <v>945</v>
      </c>
      <c r="ODJ1543" s="229" t="s">
        <v>466</v>
      </c>
      <c r="ODK1543" s="229" t="s">
        <v>3979</v>
      </c>
      <c r="ODL1543" s="229" t="s">
        <v>3980</v>
      </c>
      <c r="ODM1543" s="229" t="s">
        <v>412</v>
      </c>
      <c r="ODN1543" s="229" t="s">
        <v>289</v>
      </c>
      <c r="ODO1543" s="229" t="s">
        <v>35</v>
      </c>
      <c r="ODP1543" s="229" t="s">
        <v>27</v>
      </c>
      <c r="ODQ1543" s="229" t="s">
        <v>87</v>
      </c>
      <c r="ODR1543" s="229" t="s">
        <v>1400</v>
      </c>
      <c r="ODS1543" s="229" t="s">
        <v>254</v>
      </c>
      <c r="ODT1543" s="229" t="s">
        <v>3981</v>
      </c>
      <c r="ODU1543" s="229" t="s">
        <v>222</v>
      </c>
      <c r="ODV1543" s="229" t="s">
        <v>223</v>
      </c>
      <c r="ODW1543" s="229" t="s">
        <v>172</v>
      </c>
      <c r="ODX1543" s="229" t="s">
        <v>289</v>
      </c>
      <c r="ODY1543" s="229" t="s">
        <v>227</v>
      </c>
      <c r="OEC1543" s="229">
        <v>2024</v>
      </c>
      <c r="OED1543" s="229" t="s">
        <v>57</v>
      </c>
      <c r="OEE1543" s="229" t="s">
        <v>3971</v>
      </c>
      <c r="OEF1543" s="229">
        <v>12987541</v>
      </c>
      <c r="OEG1543" s="229" t="s">
        <v>3974</v>
      </c>
      <c r="OEH1543" s="229" t="s">
        <v>310</v>
      </c>
      <c r="OEI1543" s="229" t="s">
        <v>3975</v>
      </c>
      <c r="OEJ1543" s="229" t="s">
        <v>3976</v>
      </c>
      <c r="OEK1543" s="229" t="s">
        <v>52</v>
      </c>
      <c r="OEL1543" s="229" t="s">
        <v>3977</v>
      </c>
      <c r="OEN1543" s="229" t="s">
        <v>3978</v>
      </c>
      <c r="OEO1543" s="229" t="s">
        <v>945</v>
      </c>
      <c r="OEP1543" s="229" t="s">
        <v>466</v>
      </c>
      <c r="OEQ1543" s="229" t="s">
        <v>3979</v>
      </c>
      <c r="OER1543" s="229" t="s">
        <v>3980</v>
      </c>
      <c r="OES1543" s="229" t="s">
        <v>412</v>
      </c>
      <c r="OET1543" s="229" t="s">
        <v>289</v>
      </c>
      <c r="OEU1543" s="229" t="s">
        <v>35</v>
      </c>
      <c r="OEV1543" s="229" t="s">
        <v>27</v>
      </c>
      <c r="OEW1543" s="229" t="s">
        <v>87</v>
      </c>
      <c r="OEX1543" s="229" t="s">
        <v>1400</v>
      </c>
      <c r="OEY1543" s="229" t="s">
        <v>254</v>
      </c>
      <c r="OEZ1543" s="229" t="s">
        <v>3981</v>
      </c>
      <c r="OFA1543" s="229" t="s">
        <v>222</v>
      </c>
      <c r="OFB1543" s="229" t="s">
        <v>223</v>
      </c>
      <c r="OFC1543" s="229" t="s">
        <v>172</v>
      </c>
      <c r="OFD1543" s="229" t="s">
        <v>289</v>
      </c>
      <c r="OFE1543" s="229" t="s">
        <v>227</v>
      </c>
      <c r="OFI1543" s="229">
        <v>2024</v>
      </c>
      <c r="OFJ1543" s="229" t="s">
        <v>57</v>
      </c>
      <c r="OFK1543" s="229" t="s">
        <v>3971</v>
      </c>
      <c r="OFL1543" s="229">
        <v>12987541</v>
      </c>
      <c r="OFM1543" s="229" t="s">
        <v>3974</v>
      </c>
      <c r="OFN1543" s="229" t="s">
        <v>310</v>
      </c>
      <c r="OFO1543" s="229" t="s">
        <v>3975</v>
      </c>
      <c r="OFP1543" s="229" t="s">
        <v>3976</v>
      </c>
      <c r="OFQ1543" s="229" t="s">
        <v>52</v>
      </c>
      <c r="OFR1543" s="229" t="s">
        <v>3977</v>
      </c>
      <c r="OFT1543" s="229" t="s">
        <v>3978</v>
      </c>
      <c r="OFU1543" s="229" t="s">
        <v>945</v>
      </c>
      <c r="OFV1543" s="229" t="s">
        <v>466</v>
      </c>
      <c r="OFW1543" s="229" t="s">
        <v>3979</v>
      </c>
      <c r="OFX1543" s="229" t="s">
        <v>3980</v>
      </c>
      <c r="OFY1543" s="229" t="s">
        <v>412</v>
      </c>
      <c r="OFZ1543" s="229" t="s">
        <v>289</v>
      </c>
      <c r="OGA1543" s="229" t="s">
        <v>35</v>
      </c>
      <c r="OGB1543" s="229" t="s">
        <v>27</v>
      </c>
      <c r="OGC1543" s="229" t="s">
        <v>87</v>
      </c>
      <c r="OGD1543" s="229" t="s">
        <v>1400</v>
      </c>
      <c r="OGE1543" s="229" t="s">
        <v>254</v>
      </c>
      <c r="OGF1543" s="229" t="s">
        <v>3981</v>
      </c>
      <c r="OGG1543" s="229" t="s">
        <v>222</v>
      </c>
      <c r="OGH1543" s="229" t="s">
        <v>223</v>
      </c>
      <c r="OGI1543" s="229" t="s">
        <v>172</v>
      </c>
      <c r="OGJ1543" s="229" t="s">
        <v>289</v>
      </c>
      <c r="OGK1543" s="229" t="s">
        <v>227</v>
      </c>
      <c r="OGO1543" s="229">
        <v>2024</v>
      </c>
      <c r="OGP1543" s="229" t="s">
        <v>57</v>
      </c>
      <c r="OGQ1543" s="229" t="s">
        <v>3971</v>
      </c>
      <c r="OGR1543" s="229">
        <v>12987541</v>
      </c>
      <c r="OGS1543" s="229" t="s">
        <v>3974</v>
      </c>
      <c r="OGT1543" s="229" t="s">
        <v>310</v>
      </c>
      <c r="OGU1543" s="229" t="s">
        <v>3975</v>
      </c>
      <c r="OGV1543" s="229" t="s">
        <v>3976</v>
      </c>
      <c r="OGW1543" s="229" t="s">
        <v>52</v>
      </c>
      <c r="OGX1543" s="229" t="s">
        <v>3977</v>
      </c>
      <c r="OGZ1543" s="229" t="s">
        <v>3978</v>
      </c>
      <c r="OHA1543" s="229" t="s">
        <v>945</v>
      </c>
      <c r="OHB1543" s="229" t="s">
        <v>466</v>
      </c>
      <c r="OHC1543" s="229" t="s">
        <v>3979</v>
      </c>
      <c r="OHD1543" s="229" t="s">
        <v>3980</v>
      </c>
      <c r="OHE1543" s="229" t="s">
        <v>412</v>
      </c>
      <c r="OHF1543" s="229" t="s">
        <v>289</v>
      </c>
      <c r="OHG1543" s="229" t="s">
        <v>35</v>
      </c>
      <c r="OHH1543" s="229" t="s">
        <v>27</v>
      </c>
      <c r="OHI1543" s="229" t="s">
        <v>87</v>
      </c>
      <c r="OHJ1543" s="229" t="s">
        <v>1400</v>
      </c>
      <c r="OHK1543" s="229" t="s">
        <v>254</v>
      </c>
      <c r="OHL1543" s="229" t="s">
        <v>3981</v>
      </c>
      <c r="OHM1543" s="229" t="s">
        <v>222</v>
      </c>
      <c r="OHN1543" s="229" t="s">
        <v>223</v>
      </c>
      <c r="OHO1543" s="229" t="s">
        <v>172</v>
      </c>
      <c r="OHP1543" s="229" t="s">
        <v>289</v>
      </c>
      <c r="OHQ1543" s="229" t="s">
        <v>227</v>
      </c>
      <c r="OHU1543" s="229">
        <v>2024</v>
      </c>
      <c r="OHV1543" s="229" t="s">
        <v>57</v>
      </c>
      <c r="OHW1543" s="229" t="s">
        <v>3971</v>
      </c>
      <c r="OHX1543" s="229">
        <v>12987541</v>
      </c>
      <c r="OHY1543" s="229" t="s">
        <v>3974</v>
      </c>
      <c r="OHZ1543" s="229" t="s">
        <v>310</v>
      </c>
      <c r="OIA1543" s="229" t="s">
        <v>3975</v>
      </c>
      <c r="OIB1543" s="229" t="s">
        <v>3976</v>
      </c>
      <c r="OIC1543" s="229" t="s">
        <v>52</v>
      </c>
      <c r="OID1543" s="229" t="s">
        <v>3977</v>
      </c>
      <c r="OIF1543" s="229" t="s">
        <v>3978</v>
      </c>
      <c r="OIG1543" s="229" t="s">
        <v>945</v>
      </c>
      <c r="OIH1543" s="229" t="s">
        <v>466</v>
      </c>
      <c r="OII1543" s="229" t="s">
        <v>3979</v>
      </c>
      <c r="OIJ1543" s="229" t="s">
        <v>3980</v>
      </c>
      <c r="OIK1543" s="229" t="s">
        <v>412</v>
      </c>
      <c r="OIL1543" s="229" t="s">
        <v>289</v>
      </c>
      <c r="OIM1543" s="229" t="s">
        <v>35</v>
      </c>
      <c r="OIN1543" s="229" t="s">
        <v>27</v>
      </c>
      <c r="OIO1543" s="229" t="s">
        <v>87</v>
      </c>
      <c r="OIP1543" s="229" t="s">
        <v>1400</v>
      </c>
      <c r="OIQ1543" s="229" t="s">
        <v>254</v>
      </c>
      <c r="OIR1543" s="229" t="s">
        <v>3981</v>
      </c>
      <c r="OIS1543" s="229" t="s">
        <v>222</v>
      </c>
      <c r="OIT1543" s="229" t="s">
        <v>223</v>
      </c>
      <c r="OIU1543" s="229" t="s">
        <v>172</v>
      </c>
      <c r="OIV1543" s="229" t="s">
        <v>289</v>
      </c>
      <c r="OIW1543" s="229" t="s">
        <v>227</v>
      </c>
      <c r="OJA1543" s="229">
        <v>2024</v>
      </c>
      <c r="OJB1543" s="229" t="s">
        <v>57</v>
      </c>
      <c r="OJC1543" s="229" t="s">
        <v>3971</v>
      </c>
      <c r="OJD1543" s="229">
        <v>12987541</v>
      </c>
      <c r="OJE1543" s="229" t="s">
        <v>3974</v>
      </c>
      <c r="OJF1543" s="229" t="s">
        <v>310</v>
      </c>
      <c r="OJG1543" s="229" t="s">
        <v>3975</v>
      </c>
      <c r="OJH1543" s="229" t="s">
        <v>3976</v>
      </c>
      <c r="OJI1543" s="229" t="s">
        <v>52</v>
      </c>
      <c r="OJJ1543" s="229" t="s">
        <v>3977</v>
      </c>
      <c r="OJL1543" s="229" t="s">
        <v>3978</v>
      </c>
      <c r="OJM1543" s="229" t="s">
        <v>945</v>
      </c>
      <c r="OJN1543" s="229" t="s">
        <v>466</v>
      </c>
      <c r="OJO1543" s="229" t="s">
        <v>3979</v>
      </c>
      <c r="OJP1543" s="229" t="s">
        <v>3980</v>
      </c>
      <c r="OJQ1543" s="229" t="s">
        <v>412</v>
      </c>
      <c r="OJR1543" s="229" t="s">
        <v>289</v>
      </c>
      <c r="OJS1543" s="229" t="s">
        <v>35</v>
      </c>
      <c r="OJT1543" s="229" t="s">
        <v>27</v>
      </c>
      <c r="OJU1543" s="229" t="s">
        <v>87</v>
      </c>
      <c r="OJV1543" s="229" t="s">
        <v>1400</v>
      </c>
      <c r="OJW1543" s="229" t="s">
        <v>254</v>
      </c>
      <c r="OJX1543" s="229" t="s">
        <v>3981</v>
      </c>
      <c r="OJY1543" s="229" t="s">
        <v>222</v>
      </c>
      <c r="OJZ1543" s="229" t="s">
        <v>223</v>
      </c>
      <c r="OKA1543" s="229" t="s">
        <v>172</v>
      </c>
      <c r="OKB1543" s="229" t="s">
        <v>289</v>
      </c>
      <c r="OKC1543" s="229" t="s">
        <v>227</v>
      </c>
      <c r="OKG1543" s="229">
        <v>2024</v>
      </c>
      <c r="OKH1543" s="229" t="s">
        <v>57</v>
      </c>
      <c r="OKI1543" s="229" t="s">
        <v>3971</v>
      </c>
      <c r="OKJ1543" s="229">
        <v>12987541</v>
      </c>
      <c r="OKK1543" s="229" t="s">
        <v>3974</v>
      </c>
      <c r="OKL1543" s="229" t="s">
        <v>310</v>
      </c>
      <c r="OKM1543" s="229" t="s">
        <v>3975</v>
      </c>
      <c r="OKN1543" s="229" t="s">
        <v>3976</v>
      </c>
      <c r="OKO1543" s="229" t="s">
        <v>52</v>
      </c>
      <c r="OKP1543" s="229" t="s">
        <v>3977</v>
      </c>
      <c r="OKR1543" s="229" t="s">
        <v>3978</v>
      </c>
      <c r="OKS1543" s="229" t="s">
        <v>945</v>
      </c>
      <c r="OKT1543" s="229" t="s">
        <v>466</v>
      </c>
      <c r="OKU1543" s="229" t="s">
        <v>3979</v>
      </c>
      <c r="OKV1543" s="229" t="s">
        <v>3980</v>
      </c>
      <c r="OKW1543" s="229" t="s">
        <v>412</v>
      </c>
      <c r="OKX1543" s="229" t="s">
        <v>289</v>
      </c>
      <c r="OKY1543" s="229" t="s">
        <v>35</v>
      </c>
      <c r="OKZ1543" s="229" t="s">
        <v>27</v>
      </c>
      <c r="OLA1543" s="229" t="s">
        <v>87</v>
      </c>
      <c r="OLB1543" s="229" t="s">
        <v>1400</v>
      </c>
      <c r="OLC1543" s="229" t="s">
        <v>254</v>
      </c>
      <c r="OLD1543" s="229" t="s">
        <v>3981</v>
      </c>
      <c r="OLE1543" s="229" t="s">
        <v>222</v>
      </c>
      <c r="OLF1543" s="229" t="s">
        <v>223</v>
      </c>
      <c r="OLG1543" s="229" t="s">
        <v>172</v>
      </c>
      <c r="OLH1543" s="229" t="s">
        <v>289</v>
      </c>
      <c r="OLI1543" s="229" t="s">
        <v>227</v>
      </c>
      <c r="OLM1543" s="229">
        <v>2024</v>
      </c>
      <c r="OLN1543" s="229" t="s">
        <v>57</v>
      </c>
      <c r="OLO1543" s="229" t="s">
        <v>3971</v>
      </c>
      <c r="OLP1543" s="229">
        <v>12987541</v>
      </c>
      <c r="OLQ1543" s="229" t="s">
        <v>3974</v>
      </c>
      <c r="OLR1543" s="229" t="s">
        <v>310</v>
      </c>
      <c r="OLS1543" s="229" t="s">
        <v>3975</v>
      </c>
      <c r="OLT1543" s="229" t="s">
        <v>3976</v>
      </c>
      <c r="OLU1543" s="229" t="s">
        <v>52</v>
      </c>
      <c r="OLV1543" s="229" t="s">
        <v>3977</v>
      </c>
      <c r="OLX1543" s="229" t="s">
        <v>3978</v>
      </c>
      <c r="OLY1543" s="229" t="s">
        <v>945</v>
      </c>
      <c r="OLZ1543" s="229" t="s">
        <v>466</v>
      </c>
      <c r="OMA1543" s="229" t="s">
        <v>3979</v>
      </c>
      <c r="OMB1543" s="229" t="s">
        <v>3980</v>
      </c>
      <c r="OMC1543" s="229" t="s">
        <v>412</v>
      </c>
      <c r="OMD1543" s="229" t="s">
        <v>289</v>
      </c>
      <c r="OME1543" s="229" t="s">
        <v>35</v>
      </c>
      <c r="OMF1543" s="229" t="s">
        <v>27</v>
      </c>
      <c r="OMG1543" s="229" t="s">
        <v>87</v>
      </c>
      <c r="OMH1543" s="229" t="s">
        <v>1400</v>
      </c>
      <c r="OMI1543" s="229" t="s">
        <v>254</v>
      </c>
      <c r="OMJ1543" s="229" t="s">
        <v>3981</v>
      </c>
      <c r="OMK1543" s="229" t="s">
        <v>222</v>
      </c>
      <c r="OML1543" s="229" t="s">
        <v>223</v>
      </c>
      <c r="OMM1543" s="229" t="s">
        <v>172</v>
      </c>
      <c r="OMN1543" s="229" t="s">
        <v>289</v>
      </c>
      <c r="OMO1543" s="229" t="s">
        <v>227</v>
      </c>
      <c r="OMS1543" s="229">
        <v>2024</v>
      </c>
      <c r="OMT1543" s="229" t="s">
        <v>57</v>
      </c>
      <c r="OMU1543" s="229" t="s">
        <v>3971</v>
      </c>
      <c r="OMV1543" s="229">
        <v>12987541</v>
      </c>
      <c r="OMW1543" s="229" t="s">
        <v>3974</v>
      </c>
      <c r="OMX1543" s="229" t="s">
        <v>310</v>
      </c>
      <c r="OMY1543" s="229" t="s">
        <v>3975</v>
      </c>
      <c r="OMZ1543" s="229" t="s">
        <v>3976</v>
      </c>
      <c r="ONA1543" s="229" t="s">
        <v>52</v>
      </c>
      <c r="ONB1543" s="229" t="s">
        <v>3977</v>
      </c>
      <c r="OND1543" s="229" t="s">
        <v>3978</v>
      </c>
      <c r="ONE1543" s="229" t="s">
        <v>945</v>
      </c>
      <c r="ONF1543" s="229" t="s">
        <v>466</v>
      </c>
      <c r="ONG1543" s="229" t="s">
        <v>3979</v>
      </c>
      <c r="ONH1543" s="229" t="s">
        <v>3980</v>
      </c>
      <c r="ONI1543" s="229" t="s">
        <v>412</v>
      </c>
      <c r="ONJ1543" s="229" t="s">
        <v>289</v>
      </c>
      <c r="ONK1543" s="229" t="s">
        <v>35</v>
      </c>
      <c r="ONL1543" s="229" t="s">
        <v>27</v>
      </c>
      <c r="ONM1543" s="229" t="s">
        <v>87</v>
      </c>
      <c r="ONN1543" s="229" t="s">
        <v>1400</v>
      </c>
      <c r="ONO1543" s="229" t="s">
        <v>254</v>
      </c>
      <c r="ONP1543" s="229" t="s">
        <v>3981</v>
      </c>
      <c r="ONQ1543" s="229" t="s">
        <v>222</v>
      </c>
      <c r="ONR1543" s="229" t="s">
        <v>223</v>
      </c>
      <c r="ONS1543" s="229" t="s">
        <v>172</v>
      </c>
      <c r="ONT1543" s="229" t="s">
        <v>289</v>
      </c>
      <c r="ONU1543" s="229" t="s">
        <v>227</v>
      </c>
      <c r="ONY1543" s="229">
        <v>2024</v>
      </c>
      <c r="ONZ1543" s="229" t="s">
        <v>57</v>
      </c>
      <c r="OOA1543" s="229" t="s">
        <v>3971</v>
      </c>
      <c r="OOB1543" s="229">
        <v>12987541</v>
      </c>
      <c r="OOC1543" s="229" t="s">
        <v>3974</v>
      </c>
      <c r="OOD1543" s="229" t="s">
        <v>310</v>
      </c>
      <c r="OOE1543" s="229" t="s">
        <v>3975</v>
      </c>
      <c r="OOF1543" s="229" t="s">
        <v>3976</v>
      </c>
      <c r="OOG1543" s="229" t="s">
        <v>52</v>
      </c>
      <c r="OOH1543" s="229" t="s">
        <v>3977</v>
      </c>
      <c r="OOJ1543" s="229" t="s">
        <v>3978</v>
      </c>
      <c r="OOK1543" s="229" t="s">
        <v>945</v>
      </c>
      <c r="OOL1543" s="229" t="s">
        <v>466</v>
      </c>
      <c r="OOM1543" s="229" t="s">
        <v>3979</v>
      </c>
      <c r="OON1543" s="229" t="s">
        <v>3980</v>
      </c>
      <c r="OOO1543" s="229" t="s">
        <v>412</v>
      </c>
      <c r="OOP1543" s="229" t="s">
        <v>289</v>
      </c>
      <c r="OOQ1543" s="229" t="s">
        <v>35</v>
      </c>
      <c r="OOR1543" s="229" t="s">
        <v>27</v>
      </c>
      <c r="OOS1543" s="229" t="s">
        <v>87</v>
      </c>
      <c r="OOT1543" s="229" t="s">
        <v>1400</v>
      </c>
      <c r="OOU1543" s="229" t="s">
        <v>254</v>
      </c>
      <c r="OOV1543" s="229" t="s">
        <v>3981</v>
      </c>
      <c r="OOW1543" s="229" t="s">
        <v>222</v>
      </c>
      <c r="OOX1543" s="229" t="s">
        <v>223</v>
      </c>
      <c r="OOY1543" s="229" t="s">
        <v>172</v>
      </c>
      <c r="OOZ1543" s="229" t="s">
        <v>289</v>
      </c>
      <c r="OPA1543" s="229" t="s">
        <v>227</v>
      </c>
      <c r="OPE1543" s="229">
        <v>2024</v>
      </c>
      <c r="OPF1543" s="229" t="s">
        <v>57</v>
      </c>
      <c r="OPG1543" s="229" t="s">
        <v>3971</v>
      </c>
      <c r="OPH1543" s="229">
        <v>12987541</v>
      </c>
      <c r="OPI1543" s="229" t="s">
        <v>3974</v>
      </c>
      <c r="OPJ1543" s="229" t="s">
        <v>310</v>
      </c>
      <c r="OPK1543" s="229" t="s">
        <v>3975</v>
      </c>
      <c r="OPL1543" s="229" t="s">
        <v>3976</v>
      </c>
      <c r="OPM1543" s="229" t="s">
        <v>52</v>
      </c>
      <c r="OPN1543" s="229" t="s">
        <v>3977</v>
      </c>
      <c r="OPP1543" s="229" t="s">
        <v>3978</v>
      </c>
      <c r="OPQ1543" s="229" t="s">
        <v>945</v>
      </c>
      <c r="OPR1543" s="229" t="s">
        <v>466</v>
      </c>
      <c r="OPS1543" s="229" t="s">
        <v>3979</v>
      </c>
      <c r="OPT1543" s="229" t="s">
        <v>3980</v>
      </c>
      <c r="OPU1543" s="229" t="s">
        <v>412</v>
      </c>
      <c r="OPV1543" s="229" t="s">
        <v>289</v>
      </c>
      <c r="OPW1543" s="229" t="s">
        <v>35</v>
      </c>
      <c r="OPX1543" s="229" t="s">
        <v>27</v>
      </c>
      <c r="OPY1543" s="229" t="s">
        <v>87</v>
      </c>
      <c r="OPZ1543" s="229" t="s">
        <v>1400</v>
      </c>
      <c r="OQA1543" s="229" t="s">
        <v>254</v>
      </c>
      <c r="OQB1543" s="229" t="s">
        <v>3981</v>
      </c>
      <c r="OQC1543" s="229" t="s">
        <v>222</v>
      </c>
      <c r="OQD1543" s="229" t="s">
        <v>223</v>
      </c>
      <c r="OQE1543" s="229" t="s">
        <v>172</v>
      </c>
      <c r="OQF1543" s="229" t="s">
        <v>289</v>
      </c>
      <c r="OQG1543" s="229" t="s">
        <v>227</v>
      </c>
      <c r="OQK1543" s="229">
        <v>2024</v>
      </c>
      <c r="OQL1543" s="229" t="s">
        <v>57</v>
      </c>
      <c r="OQM1543" s="229" t="s">
        <v>3971</v>
      </c>
      <c r="OQN1543" s="229">
        <v>12987541</v>
      </c>
      <c r="OQO1543" s="229" t="s">
        <v>3974</v>
      </c>
      <c r="OQP1543" s="229" t="s">
        <v>310</v>
      </c>
      <c r="OQQ1543" s="229" t="s">
        <v>3975</v>
      </c>
      <c r="OQR1543" s="229" t="s">
        <v>3976</v>
      </c>
      <c r="OQS1543" s="229" t="s">
        <v>52</v>
      </c>
      <c r="OQT1543" s="229" t="s">
        <v>3977</v>
      </c>
      <c r="OQV1543" s="229" t="s">
        <v>3978</v>
      </c>
      <c r="OQW1543" s="229" t="s">
        <v>945</v>
      </c>
      <c r="OQX1543" s="229" t="s">
        <v>466</v>
      </c>
      <c r="OQY1543" s="229" t="s">
        <v>3979</v>
      </c>
      <c r="OQZ1543" s="229" t="s">
        <v>3980</v>
      </c>
      <c r="ORA1543" s="229" t="s">
        <v>412</v>
      </c>
      <c r="ORB1543" s="229" t="s">
        <v>289</v>
      </c>
      <c r="ORC1543" s="229" t="s">
        <v>35</v>
      </c>
      <c r="ORD1543" s="229" t="s">
        <v>27</v>
      </c>
      <c r="ORE1543" s="229" t="s">
        <v>87</v>
      </c>
      <c r="ORF1543" s="229" t="s">
        <v>1400</v>
      </c>
      <c r="ORG1543" s="229" t="s">
        <v>254</v>
      </c>
      <c r="ORH1543" s="229" t="s">
        <v>3981</v>
      </c>
      <c r="ORI1543" s="229" t="s">
        <v>222</v>
      </c>
      <c r="ORJ1543" s="229" t="s">
        <v>223</v>
      </c>
      <c r="ORK1543" s="229" t="s">
        <v>172</v>
      </c>
      <c r="ORL1543" s="229" t="s">
        <v>289</v>
      </c>
      <c r="ORM1543" s="229" t="s">
        <v>227</v>
      </c>
      <c r="ORQ1543" s="229">
        <v>2024</v>
      </c>
      <c r="ORR1543" s="229" t="s">
        <v>57</v>
      </c>
      <c r="ORS1543" s="229" t="s">
        <v>3971</v>
      </c>
      <c r="ORT1543" s="229">
        <v>12987541</v>
      </c>
      <c r="ORU1543" s="229" t="s">
        <v>3974</v>
      </c>
      <c r="ORV1543" s="229" t="s">
        <v>310</v>
      </c>
      <c r="ORW1543" s="229" t="s">
        <v>3975</v>
      </c>
      <c r="ORX1543" s="229" t="s">
        <v>3976</v>
      </c>
      <c r="ORY1543" s="229" t="s">
        <v>52</v>
      </c>
      <c r="ORZ1543" s="229" t="s">
        <v>3977</v>
      </c>
      <c r="OSB1543" s="229" t="s">
        <v>3978</v>
      </c>
      <c r="OSC1543" s="229" t="s">
        <v>945</v>
      </c>
      <c r="OSD1543" s="229" t="s">
        <v>466</v>
      </c>
      <c r="OSE1543" s="229" t="s">
        <v>3979</v>
      </c>
      <c r="OSF1543" s="229" t="s">
        <v>3980</v>
      </c>
      <c r="OSG1543" s="229" t="s">
        <v>412</v>
      </c>
      <c r="OSH1543" s="229" t="s">
        <v>289</v>
      </c>
      <c r="OSI1543" s="229" t="s">
        <v>35</v>
      </c>
      <c r="OSJ1543" s="229" t="s">
        <v>27</v>
      </c>
      <c r="OSK1543" s="229" t="s">
        <v>87</v>
      </c>
      <c r="OSL1543" s="229" t="s">
        <v>1400</v>
      </c>
      <c r="OSM1543" s="229" t="s">
        <v>254</v>
      </c>
      <c r="OSN1543" s="229" t="s">
        <v>3981</v>
      </c>
      <c r="OSO1543" s="229" t="s">
        <v>222</v>
      </c>
      <c r="OSP1543" s="229" t="s">
        <v>223</v>
      </c>
      <c r="OSQ1543" s="229" t="s">
        <v>172</v>
      </c>
      <c r="OSR1543" s="229" t="s">
        <v>289</v>
      </c>
      <c r="OSS1543" s="229" t="s">
        <v>227</v>
      </c>
      <c r="OSW1543" s="229">
        <v>2024</v>
      </c>
      <c r="OSX1543" s="229" t="s">
        <v>57</v>
      </c>
      <c r="OSY1543" s="229" t="s">
        <v>3971</v>
      </c>
      <c r="OSZ1543" s="229">
        <v>12987541</v>
      </c>
      <c r="OTA1543" s="229" t="s">
        <v>3974</v>
      </c>
      <c r="OTB1543" s="229" t="s">
        <v>310</v>
      </c>
      <c r="OTC1543" s="229" t="s">
        <v>3975</v>
      </c>
      <c r="OTD1543" s="229" t="s">
        <v>3976</v>
      </c>
      <c r="OTE1543" s="229" t="s">
        <v>52</v>
      </c>
      <c r="OTF1543" s="229" t="s">
        <v>3977</v>
      </c>
      <c r="OTH1543" s="229" t="s">
        <v>3978</v>
      </c>
      <c r="OTI1543" s="229" t="s">
        <v>945</v>
      </c>
      <c r="OTJ1543" s="229" t="s">
        <v>466</v>
      </c>
      <c r="OTK1543" s="229" t="s">
        <v>3979</v>
      </c>
      <c r="OTL1543" s="229" t="s">
        <v>3980</v>
      </c>
      <c r="OTM1543" s="229" t="s">
        <v>412</v>
      </c>
      <c r="OTN1543" s="229" t="s">
        <v>289</v>
      </c>
      <c r="OTO1543" s="229" t="s">
        <v>35</v>
      </c>
      <c r="OTP1543" s="229" t="s">
        <v>27</v>
      </c>
      <c r="OTQ1543" s="229" t="s">
        <v>87</v>
      </c>
      <c r="OTR1543" s="229" t="s">
        <v>1400</v>
      </c>
      <c r="OTS1543" s="229" t="s">
        <v>254</v>
      </c>
      <c r="OTT1543" s="229" t="s">
        <v>3981</v>
      </c>
      <c r="OTU1543" s="229" t="s">
        <v>222</v>
      </c>
      <c r="OTV1543" s="229" t="s">
        <v>223</v>
      </c>
      <c r="OTW1543" s="229" t="s">
        <v>172</v>
      </c>
      <c r="OTX1543" s="229" t="s">
        <v>289</v>
      </c>
      <c r="OTY1543" s="229" t="s">
        <v>227</v>
      </c>
      <c r="OUC1543" s="229">
        <v>2024</v>
      </c>
      <c r="OUD1543" s="229" t="s">
        <v>57</v>
      </c>
      <c r="OUE1543" s="229" t="s">
        <v>3971</v>
      </c>
      <c r="OUF1543" s="229">
        <v>12987541</v>
      </c>
      <c r="OUG1543" s="229" t="s">
        <v>3974</v>
      </c>
      <c r="OUH1543" s="229" t="s">
        <v>310</v>
      </c>
      <c r="OUI1543" s="229" t="s">
        <v>3975</v>
      </c>
      <c r="OUJ1543" s="229" t="s">
        <v>3976</v>
      </c>
      <c r="OUK1543" s="229" t="s">
        <v>52</v>
      </c>
      <c r="OUL1543" s="229" t="s">
        <v>3977</v>
      </c>
      <c r="OUN1543" s="229" t="s">
        <v>3978</v>
      </c>
      <c r="OUO1543" s="229" t="s">
        <v>945</v>
      </c>
      <c r="OUP1543" s="229" t="s">
        <v>466</v>
      </c>
      <c r="OUQ1543" s="229" t="s">
        <v>3979</v>
      </c>
      <c r="OUR1543" s="229" t="s">
        <v>3980</v>
      </c>
      <c r="OUS1543" s="229" t="s">
        <v>412</v>
      </c>
      <c r="OUT1543" s="229" t="s">
        <v>289</v>
      </c>
      <c r="OUU1543" s="229" t="s">
        <v>35</v>
      </c>
      <c r="OUV1543" s="229" t="s">
        <v>27</v>
      </c>
      <c r="OUW1543" s="229" t="s">
        <v>87</v>
      </c>
      <c r="OUX1543" s="229" t="s">
        <v>1400</v>
      </c>
      <c r="OUY1543" s="229" t="s">
        <v>254</v>
      </c>
      <c r="OUZ1543" s="229" t="s">
        <v>3981</v>
      </c>
      <c r="OVA1543" s="229" t="s">
        <v>222</v>
      </c>
      <c r="OVB1543" s="229" t="s">
        <v>223</v>
      </c>
      <c r="OVC1543" s="229" t="s">
        <v>172</v>
      </c>
      <c r="OVD1543" s="229" t="s">
        <v>289</v>
      </c>
      <c r="OVE1543" s="229" t="s">
        <v>227</v>
      </c>
      <c r="OVI1543" s="229">
        <v>2024</v>
      </c>
      <c r="OVJ1543" s="229" t="s">
        <v>57</v>
      </c>
      <c r="OVK1543" s="229" t="s">
        <v>3971</v>
      </c>
      <c r="OVL1543" s="229">
        <v>12987541</v>
      </c>
      <c r="OVM1543" s="229" t="s">
        <v>3974</v>
      </c>
      <c r="OVN1543" s="229" t="s">
        <v>310</v>
      </c>
      <c r="OVO1543" s="229" t="s">
        <v>3975</v>
      </c>
      <c r="OVP1543" s="229" t="s">
        <v>3976</v>
      </c>
      <c r="OVQ1543" s="229" t="s">
        <v>52</v>
      </c>
      <c r="OVR1543" s="229" t="s">
        <v>3977</v>
      </c>
      <c r="OVT1543" s="229" t="s">
        <v>3978</v>
      </c>
      <c r="OVU1543" s="229" t="s">
        <v>945</v>
      </c>
      <c r="OVV1543" s="229" t="s">
        <v>466</v>
      </c>
      <c r="OVW1543" s="229" t="s">
        <v>3979</v>
      </c>
      <c r="OVX1543" s="229" t="s">
        <v>3980</v>
      </c>
      <c r="OVY1543" s="229" t="s">
        <v>412</v>
      </c>
      <c r="OVZ1543" s="229" t="s">
        <v>289</v>
      </c>
      <c r="OWA1543" s="229" t="s">
        <v>35</v>
      </c>
      <c r="OWB1543" s="229" t="s">
        <v>27</v>
      </c>
      <c r="OWC1543" s="229" t="s">
        <v>87</v>
      </c>
      <c r="OWD1543" s="229" t="s">
        <v>1400</v>
      </c>
      <c r="OWE1543" s="229" t="s">
        <v>254</v>
      </c>
      <c r="OWF1543" s="229" t="s">
        <v>3981</v>
      </c>
      <c r="OWG1543" s="229" t="s">
        <v>222</v>
      </c>
      <c r="OWH1543" s="229" t="s">
        <v>223</v>
      </c>
      <c r="OWI1543" s="229" t="s">
        <v>172</v>
      </c>
      <c r="OWJ1543" s="229" t="s">
        <v>289</v>
      </c>
      <c r="OWK1543" s="229" t="s">
        <v>227</v>
      </c>
      <c r="OWO1543" s="229">
        <v>2024</v>
      </c>
      <c r="OWP1543" s="229" t="s">
        <v>57</v>
      </c>
      <c r="OWQ1543" s="229" t="s">
        <v>3971</v>
      </c>
      <c r="OWR1543" s="229">
        <v>12987541</v>
      </c>
      <c r="OWS1543" s="229" t="s">
        <v>3974</v>
      </c>
      <c r="OWT1543" s="229" t="s">
        <v>310</v>
      </c>
      <c r="OWU1543" s="229" t="s">
        <v>3975</v>
      </c>
      <c r="OWV1543" s="229" t="s">
        <v>3976</v>
      </c>
      <c r="OWW1543" s="229" t="s">
        <v>52</v>
      </c>
      <c r="OWX1543" s="229" t="s">
        <v>3977</v>
      </c>
      <c r="OWZ1543" s="229" t="s">
        <v>3978</v>
      </c>
      <c r="OXA1543" s="229" t="s">
        <v>945</v>
      </c>
      <c r="OXB1543" s="229" t="s">
        <v>466</v>
      </c>
      <c r="OXC1543" s="229" t="s">
        <v>3979</v>
      </c>
      <c r="OXD1543" s="229" t="s">
        <v>3980</v>
      </c>
      <c r="OXE1543" s="229" t="s">
        <v>412</v>
      </c>
      <c r="OXF1543" s="229" t="s">
        <v>289</v>
      </c>
      <c r="OXG1543" s="229" t="s">
        <v>35</v>
      </c>
      <c r="OXH1543" s="229" t="s">
        <v>27</v>
      </c>
      <c r="OXI1543" s="229" t="s">
        <v>87</v>
      </c>
      <c r="OXJ1543" s="229" t="s">
        <v>1400</v>
      </c>
      <c r="OXK1543" s="229" t="s">
        <v>254</v>
      </c>
      <c r="OXL1543" s="229" t="s">
        <v>3981</v>
      </c>
      <c r="OXM1543" s="229" t="s">
        <v>222</v>
      </c>
      <c r="OXN1543" s="229" t="s">
        <v>223</v>
      </c>
      <c r="OXO1543" s="229" t="s">
        <v>172</v>
      </c>
      <c r="OXP1543" s="229" t="s">
        <v>289</v>
      </c>
      <c r="OXQ1543" s="229" t="s">
        <v>227</v>
      </c>
      <c r="OXU1543" s="229">
        <v>2024</v>
      </c>
      <c r="OXV1543" s="229" t="s">
        <v>57</v>
      </c>
      <c r="OXW1543" s="229" t="s">
        <v>3971</v>
      </c>
      <c r="OXX1543" s="229">
        <v>12987541</v>
      </c>
      <c r="OXY1543" s="229" t="s">
        <v>3974</v>
      </c>
      <c r="OXZ1543" s="229" t="s">
        <v>310</v>
      </c>
      <c r="OYA1543" s="229" t="s">
        <v>3975</v>
      </c>
      <c r="OYB1543" s="229" t="s">
        <v>3976</v>
      </c>
      <c r="OYC1543" s="229" t="s">
        <v>52</v>
      </c>
      <c r="OYD1543" s="229" t="s">
        <v>3977</v>
      </c>
      <c r="OYF1543" s="229" t="s">
        <v>3978</v>
      </c>
      <c r="OYG1543" s="229" t="s">
        <v>945</v>
      </c>
      <c r="OYH1543" s="229" t="s">
        <v>466</v>
      </c>
      <c r="OYI1543" s="229" t="s">
        <v>3979</v>
      </c>
      <c r="OYJ1543" s="229" t="s">
        <v>3980</v>
      </c>
      <c r="OYK1543" s="229" t="s">
        <v>412</v>
      </c>
      <c r="OYL1543" s="229" t="s">
        <v>289</v>
      </c>
      <c r="OYM1543" s="229" t="s">
        <v>35</v>
      </c>
      <c r="OYN1543" s="229" t="s">
        <v>27</v>
      </c>
      <c r="OYO1543" s="229" t="s">
        <v>87</v>
      </c>
      <c r="OYP1543" s="229" t="s">
        <v>1400</v>
      </c>
      <c r="OYQ1543" s="229" t="s">
        <v>254</v>
      </c>
      <c r="OYR1543" s="229" t="s">
        <v>3981</v>
      </c>
      <c r="OYS1543" s="229" t="s">
        <v>222</v>
      </c>
      <c r="OYT1543" s="229" t="s">
        <v>223</v>
      </c>
      <c r="OYU1543" s="229" t="s">
        <v>172</v>
      </c>
      <c r="OYV1543" s="229" t="s">
        <v>289</v>
      </c>
      <c r="OYW1543" s="229" t="s">
        <v>227</v>
      </c>
      <c r="OZA1543" s="229">
        <v>2024</v>
      </c>
      <c r="OZB1543" s="229" t="s">
        <v>57</v>
      </c>
      <c r="OZC1543" s="229" t="s">
        <v>3971</v>
      </c>
      <c r="OZD1543" s="229">
        <v>12987541</v>
      </c>
      <c r="OZE1543" s="229" t="s">
        <v>3974</v>
      </c>
      <c r="OZF1543" s="229" t="s">
        <v>310</v>
      </c>
      <c r="OZG1543" s="229" t="s">
        <v>3975</v>
      </c>
      <c r="OZH1543" s="229" t="s">
        <v>3976</v>
      </c>
      <c r="OZI1543" s="229" t="s">
        <v>52</v>
      </c>
      <c r="OZJ1543" s="229" t="s">
        <v>3977</v>
      </c>
      <c r="OZL1543" s="229" t="s">
        <v>3978</v>
      </c>
      <c r="OZM1543" s="229" t="s">
        <v>945</v>
      </c>
      <c r="OZN1543" s="229" t="s">
        <v>466</v>
      </c>
      <c r="OZO1543" s="229" t="s">
        <v>3979</v>
      </c>
      <c r="OZP1543" s="229" t="s">
        <v>3980</v>
      </c>
      <c r="OZQ1543" s="229" t="s">
        <v>412</v>
      </c>
      <c r="OZR1543" s="229" t="s">
        <v>289</v>
      </c>
      <c r="OZS1543" s="229" t="s">
        <v>35</v>
      </c>
      <c r="OZT1543" s="229" t="s">
        <v>27</v>
      </c>
      <c r="OZU1543" s="229" t="s">
        <v>87</v>
      </c>
      <c r="OZV1543" s="229" t="s">
        <v>1400</v>
      </c>
      <c r="OZW1543" s="229" t="s">
        <v>254</v>
      </c>
      <c r="OZX1543" s="229" t="s">
        <v>3981</v>
      </c>
      <c r="OZY1543" s="229" t="s">
        <v>222</v>
      </c>
      <c r="OZZ1543" s="229" t="s">
        <v>223</v>
      </c>
      <c r="PAA1543" s="229" t="s">
        <v>172</v>
      </c>
      <c r="PAB1543" s="229" t="s">
        <v>289</v>
      </c>
      <c r="PAC1543" s="229" t="s">
        <v>227</v>
      </c>
      <c r="PAG1543" s="229">
        <v>2024</v>
      </c>
      <c r="PAH1543" s="229" t="s">
        <v>57</v>
      </c>
      <c r="PAI1543" s="229" t="s">
        <v>3971</v>
      </c>
      <c r="PAJ1543" s="229">
        <v>12987541</v>
      </c>
      <c r="PAK1543" s="229" t="s">
        <v>3974</v>
      </c>
      <c r="PAL1543" s="229" t="s">
        <v>310</v>
      </c>
      <c r="PAM1543" s="229" t="s">
        <v>3975</v>
      </c>
      <c r="PAN1543" s="229" t="s">
        <v>3976</v>
      </c>
      <c r="PAO1543" s="229" t="s">
        <v>52</v>
      </c>
      <c r="PAP1543" s="229" t="s">
        <v>3977</v>
      </c>
      <c r="PAR1543" s="229" t="s">
        <v>3978</v>
      </c>
      <c r="PAS1543" s="229" t="s">
        <v>945</v>
      </c>
      <c r="PAT1543" s="229" t="s">
        <v>466</v>
      </c>
      <c r="PAU1543" s="229" t="s">
        <v>3979</v>
      </c>
      <c r="PAV1543" s="229" t="s">
        <v>3980</v>
      </c>
      <c r="PAW1543" s="229" t="s">
        <v>412</v>
      </c>
      <c r="PAX1543" s="229" t="s">
        <v>289</v>
      </c>
      <c r="PAY1543" s="229" t="s">
        <v>35</v>
      </c>
      <c r="PAZ1543" s="229" t="s">
        <v>27</v>
      </c>
      <c r="PBA1543" s="229" t="s">
        <v>87</v>
      </c>
      <c r="PBB1543" s="229" t="s">
        <v>1400</v>
      </c>
      <c r="PBC1543" s="229" t="s">
        <v>254</v>
      </c>
      <c r="PBD1543" s="229" t="s">
        <v>3981</v>
      </c>
      <c r="PBE1543" s="229" t="s">
        <v>222</v>
      </c>
      <c r="PBF1543" s="229" t="s">
        <v>223</v>
      </c>
      <c r="PBG1543" s="229" t="s">
        <v>172</v>
      </c>
      <c r="PBH1543" s="229" t="s">
        <v>289</v>
      </c>
      <c r="PBI1543" s="229" t="s">
        <v>227</v>
      </c>
      <c r="PBM1543" s="229">
        <v>2024</v>
      </c>
      <c r="PBN1543" s="229" t="s">
        <v>57</v>
      </c>
      <c r="PBO1543" s="229" t="s">
        <v>3971</v>
      </c>
      <c r="PBP1543" s="229">
        <v>12987541</v>
      </c>
      <c r="PBQ1543" s="229" t="s">
        <v>3974</v>
      </c>
      <c r="PBR1543" s="229" t="s">
        <v>310</v>
      </c>
      <c r="PBS1543" s="229" t="s">
        <v>3975</v>
      </c>
      <c r="PBT1543" s="229" t="s">
        <v>3976</v>
      </c>
      <c r="PBU1543" s="229" t="s">
        <v>52</v>
      </c>
      <c r="PBV1543" s="229" t="s">
        <v>3977</v>
      </c>
      <c r="PBX1543" s="229" t="s">
        <v>3978</v>
      </c>
      <c r="PBY1543" s="229" t="s">
        <v>945</v>
      </c>
      <c r="PBZ1543" s="229" t="s">
        <v>466</v>
      </c>
      <c r="PCA1543" s="229" t="s">
        <v>3979</v>
      </c>
      <c r="PCB1543" s="229" t="s">
        <v>3980</v>
      </c>
      <c r="PCC1543" s="229" t="s">
        <v>412</v>
      </c>
      <c r="PCD1543" s="229" t="s">
        <v>289</v>
      </c>
      <c r="PCE1543" s="229" t="s">
        <v>35</v>
      </c>
      <c r="PCF1543" s="229" t="s">
        <v>27</v>
      </c>
      <c r="PCG1543" s="229" t="s">
        <v>87</v>
      </c>
      <c r="PCH1543" s="229" t="s">
        <v>1400</v>
      </c>
      <c r="PCI1543" s="229" t="s">
        <v>254</v>
      </c>
      <c r="PCJ1543" s="229" t="s">
        <v>3981</v>
      </c>
      <c r="PCK1543" s="229" t="s">
        <v>222</v>
      </c>
      <c r="PCL1543" s="229" t="s">
        <v>223</v>
      </c>
      <c r="PCM1543" s="229" t="s">
        <v>172</v>
      </c>
      <c r="PCN1543" s="229" t="s">
        <v>289</v>
      </c>
      <c r="PCO1543" s="229" t="s">
        <v>227</v>
      </c>
      <c r="PCS1543" s="229">
        <v>2024</v>
      </c>
      <c r="PCT1543" s="229" t="s">
        <v>57</v>
      </c>
      <c r="PCU1543" s="229" t="s">
        <v>3971</v>
      </c>
      <c r="PCV1543" s="229">
        <v>12987541</v>
      </c>
      <c r="PCW1543" s="229" t="s">
        <v>3974</v>
      </c>
      <c r="PCX1543" s="229" t="s">
        <v>310</v>
      </c>
      <c r="PCY1543" s="229" t="s">
        <v>3975</v>
      </c>
      <c r="PCZ1543" s="229" t="s">
        <v>3976</v>
      </c>
      <c r="PDA1543" s="229" t="s">
        <v>52</v>
      </c>
      <c r="PDB1543" s="229" t="s">
        <v>3977</v>
      </c>
      <c r="PDD1543" s="229" t="s">
        <v>3978</v>
      </c>
      <c r="PDE1543" s="229" t="s">
        <v>945</v>
      </c>
      <c r="PDF1543" s="229" t="s">
        <v>466</v>
      </c>
      <c r="PDG1543" s="229" t="s">
        <v>3979</v>
      </c>
      <c r="PDH1543" s="229" t="s">
        <v>3980</v>
      </c>
      <c r="PDI1543" s="229" t="s">
        <v>412</v>
      </c>
      <c r="PDJ1543" s="229" t="s">
        <v>289</v>
      </c>
      <c r="PDK1543" s="229" t="s">
        <v>35</v>
      </c>
      <c r="PDL1543" s="229" t="s">
        <v>27</v>
      </c>
      <c r="PDM1543" s="229" t="s">
        <v>87</v>
      </c>
      <c r="PDN1543" s="229" t="s">
        <v>1400</v>
      </c>
      <c r="PDO1543" s="229" t="s">
        <v>254</v>
      </c>
      <c r="PDP1543" s="229" t="s">
        <v>3981</v>
      </c>
      <c r="PDQ1543" s="229" t="s">
        <v>222</v>
      </c>
      <c r="PDR1543" s="229" t="s">
        <v>223</v>
      </c>
      <c r="PDS1543" s="229" t="s">
        <v>172</v>
      </c>
      <c r="PDT1543" s="229" t="s">
        <v>289</v>
      </c>
      <c r="PDU1543" s="229" t="s">
        <v>227</v>
      </c>
      <c r="PDY1543" s="229">
        <v>2024</v>
      </c>
      <c r="PDZ1543" s="229" t="s">
        <v>57</v>
      </c>
      <c r="PEA1543" s="229" t="s">
        <v>3971</v>
      </c>
      <c r="PEB1543" s="229">
        <v>12987541</v>
      </c>
      <c r="PEC1543" s="229" t="s">
        <v>3974</v>
      </c>
      <c r="PED1543" s="229" t="s">
        <v>310</v>
      </c>
      <c r="PEE1543" s="229" t="s">
        <v>3975</v>
      </c>
      <c r="PEF1543" s="229" t="s">
        <v>3976</v>
      </c>
      <c r="PEG1543" s="229" t="s">
        <v>52</v>
      </c>
      <c r="PEH1543" s="229" t="s">
        <v>3977</v>
      </c>
      <c r="PEJ1543" s="229" t="s">
        <v>3978</v>
      </c>
      <c r="PEK1543" s="229" t="s">
        <v>945</v>
      </c>
      <c r="PEL1543" s="229" t="s">
        <v>466</v>
      </c>
      <c r="PEM1543" s="229" t="s">
        <v>3979</v>
      </c>
      <c r="PEN1543" s="229" t="s">
        <v>3980</v>
      </c>
      <c r="PEO1543" s="229" t="s">
        <v>412</v>
      </c>
      <c r="PEP1543" s="229" t="s">
        <v>289</v>
      </c>
      <c r="PEQ1543" s="229" t="s">
        <v>35</v>
      </c>
      <c r="PER1543" s="229" t="s">
        <v>27</v>
      </c>
      <c r="PES1543" s="229" t="s">
        <v>87</v>
      </c>
      <c r="PET1543" s="229" t="s">
        <v>1400</v>
      </c>
      <c r="PEU1543" s="229" t="s">
        <v>254</v>
      </c>
      <c r="PEV1543" s="229" t="s">
        <v>3981</v>
      </c>
      <c r="PEW1543" s="229" t="s">
        <v>222</v>
      </c>
      <c r="PEX1543" s="229" t="s">
        <v>223</v>
      </c>
      <c r="PEY1543" s="229" t="s">
        <v>172</v>
      </c>
      <c r="PEZ1543" s="229" t="s">
        <v>289</v>
      </c>
      <c r="PFA1543" s="229" t="s">
        <v>227</v>
      </c>
      <c r="PFE1543" s="229">
        <v>2024</v>
      </c>
      <c r="PFF1543" s="229" t="s">
        <v>57</v>
      </c>
      <c r="PFG1543" s="229" t="s">
        <v>3971</v>
      </c>
      <c r="PFH1543" s="229">
        <v>12987541</v>
      </c>
      <c r="PFI1543" s="229" t="s">
        <v>3974</v>
      </c>
      <c r="PFJ1543" s="229" t="s">
        <v>310</v>
      </c>
      <c r="PFK1543" s="229" t="s">
        <v>3975</v>
      </c>
      <c r="PFL1543" s="229" t="s">
        <v>3976</v>
      </c>
      <c r="PFM1543" s="229" t="s">
        <v>52</v>
      </c>
      <c r="PFN1543" s="229" t="s">
        <v>3977</v>
      </c>
      <c r="PFP1543" s="229" t="s">
        <v>3978</v>
      </c>
      <c r="PFQ1543" s="229" t="s">
        <v>945</v>
      </c>
      <c r="PFR1543" s="229" t="s">
        <v>466</v>
      </c>
      <c r="PFS1543" s="229" t="s">
        <v>3979</v>
      </c>
      <c r="PFT1543" s="229" t="s">
        <v>3980</v>
      </c>
      <c r="PFU1543" s="229" t="s">
        <v>412</v>
      </c>
      <c r="PFV1543" s="229" t="s">
        <v>289</v>
      </c>
      <c r="PFW1543" s="229" t="s">
        <v>35</v>
      </c>
      <c r="PFX1543" s="229" t="s">
        <v>27</v>
      </c>
      <c r="PFY1543" s="229" t="s">
        <v>87</v>
      </c>
      <c r="PFZ1543" s="229" t="s">
        <v>1400</v>
      </c>
      <c r="PGA1543" s="229" t="s">
        <v>254</v>
      </c>
      <c r="PGB1543" s="229" t="s">
        <v>3981</v>
      </c>
      <c r="PGC1543" s="229" t="s">
        <v>222</v>
      </c>
      <c r="PGD1543" s="229" t="s">
        <v>223</v>
      </c>
      <c r="PGE1543" s="229" t="s">
        <v>172</v>
      </c>
      <c r="PGF1543" s="229" t="s">
        <v>289</v>
      </c>
      <c r="PGG1543" s="229" t="s">
        <v>227</v>
      </c>
      <c r="PGK1543" s="229">
        <v>2024</v>
      </c>
      <c r="PGL1543" s="229" t="s">
        <v>57</v>
      </c>
      <c r="PGM1543" s="229" t="s">
        <v>3971</v>
      </c>
      <c r="PGN1543" s="229">
        <v>12987541</v>
      </c>
      <c r="PGO1543" s="229" t="s">
        <v>3974</v>
      </c>
      <c r="PGP1543" s="229" t="s">
        <v>310</v>
      </c>
      <c r="PGQ1543" s="229" t="s">
        <v>3975</v>
      </c>
      <c r="PGR1543" s="229" t="s">
        <v>3976</v>
      </c>
      <c r="PGS1543" s="229" t="s">
        <v>52</v>
      </c>
      <c r="PGT1543" s="229" t="s">
        <v>3977</v>
      </c>
      <c r="PGV1543" s="229" t="s">
        <v>3978</v>
      </c>
      <c r="PGW1543" s="229" t="s">
        <v>945</v>
      </c>
      <c r="PGX1543" s="229" t="s">
        <v>466</v>
      </c>
      <c r="PGY1543" s="229" t="s">
        <v>3979</v>
      </c>
      <c r="PGZ1543" s="229" t="s">
        <v>3980</v>
      </c>
      <c r="PHA1543" s="229" t="s">
        <v>412</v>
      </c>
      <c r="PHB1543" s="229" t="s">
        <v>289</v>
      </c>
      <c r="PHC1543" s="229" t="s">
        <v>35</v>
      </c>
      <c r="PHD1543" s="229" t="s">
        <v>27</v>
      </c>
      <c r="PHE1543" s="229" t="s">
        <v>87</v>
      </c>
      <c r="PHF1543" s="229" t="s">
        <v>1400</v>
      </c>
      <c r="PHG1543" s="229" t="s">
        <v>254</v>
      </c>
      <c r="PHH1543" s="229" t="s">
        <v>3981</v>
      </c>
      <c r="PHI1543" s="229" t="s">
        <v>222</v>
      </c>
      <c r="PHJ1543" s="229" t="s">
        <v>223</v>
      </c>
      <c r="PHK1543" s="229" t="s">
        <v>172</v>
      </c>
      <c r="PHL1543" s="229" t="s">
        <v>289</v>
      </c>
      <c r="PHM1543" s="229" t="s">
        <v>227</v>
      </c>
      <c r="PHQ1543" s="229">
        <v>2024</v>
      </c>
      <c r="PHR1543" s="229" t="s">
        <v>57</v>
      </c>
      <c r="PHS1543" s="229" t="s">
        <v>3971</v>
      </c>
      <c r="PHT1543" s="229">
        <v>12987541</v>
      </c>
      <c r="PHU1543" s="229" t="s">
        <v>3974</v>
      </c>
      <c r="PHV1543" s="229" t="s">
        <v>310</v>
      </c>
      <c r="PHW1543" s="229" t="s">
        <v>3975</v>
      </c>
      <c r="PHX1543" s="229" t="s">
        <v>3976</v>
      </c>
      <c r="PHY1543" s="229" t="s">
        <v>52</v>
      </c>
      <c r="PHZ1543" s="229" t="s">
        <v>3977</v>
      </c>
      <c r="PIB1543" s="229" t="s">
        <v>3978</v>
      </c>
      <c r="PIC1543" s="229" t="s">
        <v>945</v>
      </c>
      <c r="PID1543" s="229" t="s">
        <v>466</v>
      </c>
      <c r="PIE1543" s="229" t="s">
        <v>3979</v>
      </c>
      <c r="PIF1543" s="229" t="s">
        <v>3980</v>
      </c>
      <c r="PIG1543" s="229" t="s">
        <v>412</v>
      </c>
      <c r="PIH1543" s="229" t="s">
        <v>289</v>
      </c>
      <c r="PII1543" s="229" t="s">
        <v>35</v>
      </c>
      <c r="PIJ1543" s="229" t="s">
        <v>27</v>
      </c>
      <c r="PIK1543" s="229" t="s">
        <v>87</v>
      </c>
      <c r="PIL1543" s="229" t="s">
        <v>1400</v>
      </c>
      <c r="PIM1543" s="229" t="s">
        <v>254</v>
      </c>
      <c r="PIN1543" s="229" t="s">
        <v>3981</v>
      </c>
      <c r="PIO1543" s="229" t="s">
        <v>222</v>
      </c>
      <c r="PIP1543" s="229" t="s">
        <v>223</v>
      </c>
      <c r="PIQ1543" s="229" t="s">
        <v>172</v>
      </c>
      <c r="PIR1543" s="229" t="s">
        <v>289</v>
      </c>
      <c r="PIS1543" s="229" t="s">
        <v>227</v>
      </c>
      <c r="PIW1543" s="229">
        <v>2024</v>
      </c>
      <c r="PIX1543" s="229" t="s">
        <v>57</v>
      </c>
      <c r="PIY1543" s="229" t="s">
        <v>3971</v>
      </c>
      <c r="PIZ1543" s="229">
        <v>12987541</v>
      </c>
      <c r="PJA1543" s="229" t="s">
        <v>3974</v>
      </c>
      <c r="PJB1543" s="229" t="s">
        <v>310</v>
      </c>
      <c r="PJC1543" s="229" t="s">
        <v>3975</v>
      </c>
      <c r="PJD1543" s="229" t="s">
        <v>3976</v>
      </c>
      <c r="PJE1543" s="229" t="s">
        <v>52</v>
      </c>
      <c r="PJF1543" s="229" t="s">
        <v>3977</v>
      </c>
      <c r="PJH1543" s="229" t="s">
        <v>3978</v>
      </c>
      <c r="PJI1543" s="229" t="s">
        <v>945</v>
      </c>
      <c r="PJJ1543" s="229" t="s">
        <v>466</v>
      </c>
      <c r="PJK1543" s="229" t="s">
        <v>3979</v>
      </c>
      <c r="PJL1543" s="229" t="s">
        <v>3980</v>
      </c>
      <c r="PJM1543" s="229" t="s">
        <v>412</v>
      </c>
      <c r="PJN1543" s="229" t="s">
        <v>289</v>
      </c>
      <c r="PJO1543" s="229" t="s">
        <v>35</v>
      </c>
      <c r="PJP1543" s="229" t="s">
        <v>27</v>
      </c>
      <c r="PJQ1543" s="229" t="s">
        <v>87</v>
      </c>
      <c r="PJR1543" s="229" t="s">
        <v>1400</v>
      </c>
      <c r="PJS1543" s="229" t="s">
        <v>254</v>
      </c>
      <c r="PJT1543" s="229" t="s">
        <v>3981</v>
      </c>
      <c r="PJU1543" s="229" t="s">
        <v>222</v>
      </c>
      <c r="PJV1543" s="229" t="s">
        <v>223</v>
      </c>
      <c r="PJW1543" s="229" t="s">
        <v>172</v>
      </c>
      <c r="PJX1543" s="229" t="s">
        <v>289</v>
      </c>
      <c r="PJY1543" s="229" t="s">
        <v>227</v>
      </c>
      <c r="PKC1543" s="229">
        <v>2024</v>
      </c>
      <c r="PKD1543" s="229" t="s">
        <v>57</v>
      </c>
      <c r="PKE1543" s="229" t="s">
        <v>3971</v>
      </c>
      <c r="PKF1543" s="229">
        <v>12987541</v>
      </c>
      <c r="PKG1543" s="229" t="s">
        <v>3974</v>
      </c>
      <c r="PKH1543" s="229" t="s">
        <v>310</v>
      </c>
      <c r="PKI1543" s="229" t="s">
        <v>3975</v>
      </c>
      <c r="PKJ1543" s="229" t="s">
        <v>3976</v>
      </c>
      <c r="PKK1543" s="229" t="s">
        <v>52</v>
      </c>
      <c r="PKL1543" s="229" t="s">
        <v>3977</v>
      </c>
      <c r="PKN1543" s="229" t="s">
        <v>3978</v>
      </c>
      <c r="PKO1543" s="229" t="s">
        <v>945</v>
      </c>
      <c r="PKP1543" s="229" t="s">
        <v>466</v>
      </c>
      <c r="PKQ1543" s="229" t="s">
        <v>3979</v>
      </c>
      <c r="PKR1543" s="229" t="s">
        <v>3980</v>
      </c>
      <c r="PKS1543" s="229" t="s">
        <v>412</v>
      </c>
      <c r="PKT1543" s="229" t="s">
        <v>289</v>
      </c>
      <c r="PKU1543" s="229" t="s">
        <v>35</v>
      </c>
      <c r="PKV1543" s="229" t="s">
        <v>27</v>
      </c>
      <c r="PKW1543" s="229" t="s">
        <v>87</v>
      </c>
      <c r="PKX1543" s="229" t="s">
        <v>1400</v>
      </c>
      <c r="PKY1543" s="229" t="s">
        <v>254</v>
      </c>
      <c r="PKZ1543" s="229" t="s">
        <v>3981</v>
      </c>
      <c r="PLA1543" s="229" t="s">
        <v>222</v>
      </c>
      <c r="PLB1543" s="229" t="s">
        <v>223</v>
      </c>
      <c r="PLC1543" s="229" t="s">
        <v>172</v>
      </c>
      <c r="PLD1543" s="229" t="s">
        <v>289</v>
      </c>
      <c r="PLE1543" s="229" t="s">
        <v>227</v>
      </c>
      <c r="PLI1543" s="229">
        <v>2024</v>
      </c>
      <c r="PLJ1543" s="229" t="s">
        <v>57</v>
      </c>
      <c r="PLK1543" s="229" t="s">
        <v>3971</v>
      </c>
      <c r="PLL1543" s="229">
        <v>12987541</v>
      </c>
      <c r="PLM1543" s="229" t="s">
        <v>3974</v>
      </c>
      <c r="PLN1543" s="229" t="s">
        <v>310</v>
      </c>
      <c r="PLO1543" s="229" t="s">
        <v>3975</v>
      </c>
      <c r="PLP1543" s="229" t="s">
        <v>3976</v>
      </c>
      <c r="PLQ1543" s="229" t="s">
        <v>52</v>
      </c>
      <c r="PLR1543" s="229" t="s">
        <v>3977</v>
      </c>
      <c r="PLT1543" s="229" t="s">
        <v>3978</v>
      </c>
      <c r="PLU1543" s="229" t="s">
        <v>945</v>
      </c>
      <c r="PLV1543" s="229" t="s">
        <v>466</v>
      </c>
      <c r="PLW1543" s="229" t="s">
        <v>3979</v>
      </c>
      <c r="PLX1543" s="229" t="s">
        <v>3980</v>
      </c>
      <c r="PLY1543" s="229" t="s">
        <v>412</v>
      </c>
      <c r="PLZ1543" s="229" t="s">
        <v>289</v>
      </c>
      <c r="PMA1543" s="229" t="s">
        <v>35</v>
      </c>
      <c r="PMB1543" s="229" t="s">
        <v>27</v>
      </c>
      <c r="PMC1543" s="229" t="s">
        <v>87</v>
      </c>
      <c r="PMD1543" s="229" t="s">
        <v>1400</v>
      </c>
      <c r="PME1543" s="229" t="s">
        <v>254</v>
      </c>
      <c r="PMF1543" s="229" t="s">
        <v>3981</v>
      </c>
      <c r="PMG1543" s="229" t="s">
        <v>222</v>
      </c>
      <c r="PMH1543" s="229" t="s">
        <v>223</v>
      </c>
      <c r="PMI1543" s="229" t="s">
        <v>172</v>
      </c>
      <c r="PMJ1543" s="229" t="s">
        <v>289</v>
      </c>
      <c r="PMK1543" s="229" t="s">
        <v>227</v>
      </c>
      <c r="PMO1543" s="229">
        <v>2024</v>
      </c>
      <c r="PMP1543" s="229" t="s">
        <v>57</v>
      </c>
      <c r="PMQ1543" s="229" t="s">
        <v>3971</v>
      </c>
      <c r="PMR1543" s="229">
        <v>12987541</v>
      </c>
      <c r="PMS1543" s="229" t="s">
        <v>3974</v>
      </c>
      <c r="PMT1543" s="229" t="s">
        <v>310</v>
      </c>
      <c r="PMU1543" s="229" t="s">
        <v>3975</v>
      </c>
      <c r="PMV1543" s="229" t="s">
        <v>3976</v>
      </c>
      <c r="PMW1543" s="229" t="s">
        <v>52</v>
      </c>
      <c r="PMX1543" s="229" t="s">
        <v>3977</v>
      </c>
      <c r="PMZ1543" s="229" t="s">
        <v>3978</v>
      </c>
      <c r="PNA1543" s="229" t="s">
        <v>945</v>
      </c>
      <c r="PNB1543" s="229" t="s">
        <v>466</v>
      </c>
      <c r="PNC1543" s="229" t="s">
        <v>3979</v>
      </c>
      <c r="PND1543" s="229" t="s">
        <v>3980</v>
      </c>
      <c r="PNE1543" s="229" t="s">
        <v>412</v>
      </c>
      <c r="PNF1543" s="229" t="s">
        <v>289</v>
      </c>
      <c r="PNG1543" s="229" t="s">
        <v>35</v>
      </c>
      <c r="PNH1543" s="229" t="s">
        <v>27</v>
      </c>
      <c r="PNI1543" s="229" t="s">
        <v>87</v>
      </c>
      <c r="PNJ1543" s="229" t="s">
        <v>1400</v>
      </c>
      <c r="PNK1543" s="229" t="s">
        <v>254</v>
      </c>
      <c r="PNL1543" s="229" t="s">
        <v>3981</v>
      </c>
      <c r="PNM1543" s="229" t="s">
        <v>222</v>
      </c>
      <c r="PNN1543" s="229" t="s">
        <v>223</v>
      </c>
      <c r="PNO1543" s="229" t="s">
        <v>172</v>
      </c>
      <c r="PNP1543" s="229" t="s">
        <v>289</v>
      </c>
      <c r="PNQ1543" s="229" t="s">
        <v>227</v>
      </c>
      <c r="PNU1543" s="229">
        <v>2024</v>
      </c>
      <c r="PNV1543" s="229" t="s">
        <v>57</v>
      </c>
      <c r="PNW1543" s="229" t="s">
        <v>3971</v>
      </c>
      <c r="PNX1543" s="229">
        <v>12987541</v>
      </c>
      <c r="PNY1543" s="229" t="s">
        <v>3974</v>
      </c>
      <c r="PNZ1543" s="229" t="s">
        <v>310</v>
      </c>
      <c r="POA1543" s="229" t="s">
        <v>3975</v>
      </c>
      <c r="POB1543" s="229" t="s">
        <v>3976</v>
      </c>
      <c r="POC1543" s="229" t="s">
        <v>52</v>
      </c>
      <c r="POD1543" s="229" t="s">
        <v>3977</v>
      </c>
      <c r="POF1543" s="229" t="s">
        <v>3978</v>
      </c>
      <c r="POG1543" s="229" t="s">
        <v>945</v>
      </c>
      <c r="POH1543" s="229" t="s">
        <v>466</v>
      </c>
      <c r="POI1543" s="229" t="s">
        <v>3979</v>
      </c>
      <c r="POJ1543" s="229" t="s">
        <v>3980</v>
      </c>
      <c r="POK1543" s="229" t="s">
        <v>412</v>
      </c>
      <c r="POL1543" s="229" t="s">
        <v>289</v>
      </c>
      <c r="POM1543" s="229" t="s">
        <v>35</v>
      </c>
      <c r="PON1543" s="229" t="s">
        <v>27</v>
      </c>
      <c r="POO1543" s="229" t="s">
        <v>87</v>
      </c>
      <c r="POP1543" s="229" t="s">
        <v>1400</v>
      </c>
      <c r="POQ1543" s="229" t="s">
        <v>254</v>
      </c>
      <c r="POR1543" s="229" t="s">
        <v>3981</v>
      </c>
      <c r="POS1543" s="229" t="s">
        <v>222</v>
      </c>
      <c r="POT1543" s="229" t="s">
        <v>223</v>
      </c>
      <c r="POU1543" s="229" t="s">
        <v>172</v>
      </c>
      <c r="POV1543" s="229" t="s">
        <v>289</v>
      </c>
      <c r="POW1543" s="229" t="s">
        <v>227</v>
      </c>
      <c r="PPA1543" s="229">
        <v>2024</v>
      </c>
      <c r="PPB1543" s="229" t="s">
        <v>57</v>
      </c>
      <c r="PPC1543" s="229" t="s">
        <v>3971</v>
      </c>
      <c r="PPD1543" s="229">
        <v>12987541</v>
      </c>
      <c r="PPE1543" s="229" t="s">
        <v>3974</v>
      </c>
      <c r="PPF1543" s="229" t="s">
        <v>310</v>
      </c>
      <c r="PPG1543" s="229" t="s">
        <v>3975</v>
      </c>
      <c r="PPH1543" s="229" t="s">
        <v>3976</v>
      </c>
      <c r="PPI1543" s="229" t="s">
        <v>52</v>
      </c>
      <c r="PPJ1543" s="229" t="s">
        <v>3977</v>
      </c>
      <c r="PPL1543" s="229" t="s">
        <v>3978</v>
      </c>
      <c r="PPM1543" s="229" t="s">
        <v>945</v>
      </c>
      <c r="PPN1543" s="229" t="s">
        <v>466</v>
      </c>
      <c r="PPO1543" s="229" t="s">
        <v>3979</v>
      </c>
      <c r="PPP1543" s="229" t="s">
        <v>3980</v>
      </c>
      <c r="PPQ1543" s="229" t="s">
        <v>412</v>
      </c>
      <c r="PPR1543" s="229" t="s">
        <v>289</v>
      </c>
      <c r="PPS1543" s="229" t="s">
        <v>35</v>
      </c>
      <c r="PPT1543" s="229" t="s">
        <v>27</v>
      </c>
      <c r="PPU1543" s="229" t="s">
        <v>87</v>
      </c>
      <c r="PPV1543" s="229" t="s">
        <v>1400</v>
      </c>
      <c r="PPW1543" s="229" t="s">
        <v>254</v>
      </c>
      <c r="PPX1543" s="229" t="s">
        <v>3981</v>
      </c>
      <c r="PPY1543" s="229" t="s">
        <v>222</v>
      </c>
      <c r="PPZ1543" s="229" t="s">
        <v>223</v>
      </c>
      <c r="PQA1543" s="229" t="s">
        <v>172</v>
      </c>
      <c r="PQB1543" s="229" t="s">
        <v>289</v>
      </c>
      <c r="PQC1543" s="229" t="s">
        <v>227</v>
      </c>
      <c r="PQG1543" s="229">
        <v>2024</v>
      </c>
      <c r="PQH1543" s="229" t="s">
        <v>57</v>
      </c>
      <c r="PQI1543" s="229" t="s">
        <v>3971</v>
      </c>
      <c r="PQJ1543" s="229">
        <v>12987541</v>
      </c>
      <c r="PQK1543" s="229" t="s">
        <v>3974</v>
      </c>
      <c r="PQL1543" s="229" t="s">
        <v>310</v>
      </c>
      <c r="PQM1543" s="229" t="s">
        <v>3975</v>
      </c>
      <c r="PQN1543" s="229" t="s">
        <v>3976</v>
      </c>
      <c r="PQO1543" s="229" t="s">
        <v>52</v>
      </c>
      <c r="PQP1543" s="229" t="s">
        <v>3977</v>
      </c>
      <c r="PQR1543" s="229" t="s">
        <v>3978</v>
      </c>
      <c r="PQS1543" s="229" t="s">
        <v>945</v>
      </c>
      <c r="PQT1543" s="229" t="s">
        <v>466</v>
      </c>
      <c r="PQU1543" s="229" t="s">
        <v>3979</v>
      </c>
      <c r="PQV1543" s="229" t="s">
        <v>3980</v>
      </c>
      <c r="PQW1543" s="229" t="s">
        <v>412</v>
      </c>
      <c r="PQX1543" s="229" t="s">
        <v>289</v>
      </c>
      <c r="PQY1543" s="229" t="s">
        <v>35</v>
      </c>
      <c r="PQZ1543" s="229" t="s">
        <v>27</v>
      </c>
      <c r="PRA1543" s="229" t="s">
        <v>87</v>
      </c>
      <c r="PRB1543" s="229" t="s">
        <v>1400</v>
      </c>
      <c r="PRC1543" s="229" t="s">
        <v>254</v>
      </c>
      <c r="PRD1543" s="229" t="s">
        <v>3981</v>
      </c>
      <c r="PRE1543" s="229" t="s">
        <v>222</v>
      </c>
      <c r="PRF1543" s="229" t="s">
        <v>223</v>
      </c>
      <c r="PRG1543" s="229" t="s">
        <v>172</v>
      </c>
      <c r="PRH1543" s="229" t="s">
        <v>289</v>
      </c>
      <c r="PRI1543" s="229" t="s">
        <v>227</v>
      </c>
      <c r="PRM1543" s="229">
        <v>2024</v>
      </c>
      <c r="PRN1543" s="229" t="s">
        <v>57</v>
      </c>
      <c r="PRO1543" s="229" t="s">
        <v>3971</v>
      </c>
      <c r="PRP1543" s="229">
        <v>12987541</v>
      </c>
      <c r="PRQ1543" s="229" t="s">
        <v>3974</v>
      </c>
      <c r="PRR1543" s="229" t="s">
        <v>310</v>
      </c>
      <c r="PRS1543" s="229" t="s">
        <v>3975</v>
      </c>
      <c r="PRT1543" s="229" t="s">
        <v>3976</v>
      </c>
      <c r="PRU1543" s="229" t="s">
        <v>52</v>
      </c>
      <c r="PRV1543" s="229" t="s">
        <v>3977</v>
      </c>
      <c r="PRX1543" s="229" t="s">
        <v>3978</v>
      </c>
      <c r="PRY1543" s="229" t="s">
        <v>945</v>
      </c>
      <c r="PRZ1543" s="229" t="s">
        <v>466</v>
      </c>
      <c r="PSA1543" s="229" t="s">
        <v>3979</v>
      </c>
      <c r="PSB1543" s="229" t="s">
        <v>3980</v>
      </c>
      <c r="PSC1543" s="229" t="s">
        <v>412</v>
      </c>
      <c r="PSD1543" s="229" t="s">
        <v>289</v>
      </c>
      <c r="PSE1543" s="229" t="s">
        <v>35</v>
      </c>
      <c r="PSF1543" s="229" t="s">
        <v>27</v>
      </c>
      <c r="PSG1543" s="229" t="s">
        <v>87</v>
      </c>
      <c r="PSH1543" s="229" t="s">
        <v>1400</v>
      </c>
      <c r="PSI1543" s="229" t="s">
        <v>254</v>
      </c>
      <c r="PSJ1543" s="229" t="s">
        <v>3981</v>
      </c>
      <c r="PSK1543" s="229" t="s">
        <v>222</v>
      </c>
      <c r="PSL1543" s="229" t="s">
        <v>223</v>
      </c>
      <c r="PSM1543" s="229" t="s">
        <v>172</v>
      </c>
      <c r="PSN1543" s="229" t="s">
        <v>289</v>
      </c>
      <c r="PSO1543" s="229" t="s">
        <v>227</v>
      </c>
      <c r="PSS1543" s="229">
        <v>2024</v>
      </c>
      <c r="PST1543" s="229" t="s">
        <v>57</v>
      </c>
      <c r="PSU1543" s="229" t="s">
        <v>3971</v>
      </c>
      <c r="PSV1543" s="229">
        <v>12987541</v>
      </c>
      <c r="PSW1543" s="229" t="s">
        <v>3974</v>
      </c>
      <c r="PSX1543" s="229" t="s">
        <v>310</v>
      </c>
      <c r="PSY1543" s="229" t="s">
        <v>3975</v>
      </c>
      <c r="PSZ1543" s="229" t="s">
        <v>3976</v>
      </c>
      <c r="PTA1543" s="229" t="s">
        <v>52</v>
      </c>
      <c r="PTB1543" s="229" t="s">
        <v>3977</v>
      </c>
      <c r="PTD1543" s="229" t="s">
        <v>3978</v>
      </c>
      <c r="PTE1543" s="229" t="s">
        <v>945</v>
      </c>
      <c r="PTF1543" s="229" t="s">
        <v>466</v>
      </c>
      <c r="PTG1543" s="229" t="s">
        <v>3979</v>
      </c>
      <c r="PTH1543" s="229" t="s">
        <v>3980</v>
      </c>
      <c r="PTI1543" s="229" t="s">
        <v>412</v>
      </c>
      <c r="PTJ1543" s="229" t="s">
        <v>289</v>
      </c>
      <c r="PTK1543" s="229" t="s">
        <v>35</v>
      </c>
      <c r="PTL1543" s="229" t="s">
        <v>27</v>
      </c>
      <c r="PTM1543" s="229" t="s">
        <v>87</v>
      </c>
      <c r="PTN1543" s="229" t="s">
        <v>1400</v>
      </c>
      <c r="PTO1543" s="229" t="s">
        <v>254</v>
      </c>
      <c r="PTP1543" s="229" t="s">
        <v>3981</v>
      </c>
      <c r="PTQ1543" s="229" t="s">
        <v>222</v>
      </c>
      <c r="PTR1543" s="229" t="s">
        <v>223</v>
      </c>
      <c r="PTS1543" s="229" t="s">
        <v>172</v>
      </c>
      <c r="PTT1543" s="229" t="s">
        <v>289</v>
      </c>
      <c r="PTU1543" s="229" t="s">
        <v>227</v>
      </c>
      <c r="PTY1543" s="229">
        <v>2024</v>
      </c>
      <c r="PTZ1543" s="229" t="s">
        <v>57</v>
      </c>
      <c r="PUA1543" s="229" t="s">
        <v>3971</v>
      </c>
      <c r="PUB1543" s="229">
        <v>12987541</v>
      </c>
      <c r="PUC1543" s="229" t="s">
        <v>3974</v>
      </c>
      <c r="PUD1543" s="229" t="s">
        <v>310</v>
      </c>
      <c r="PUE1543" s="229" t="s">
        <v>3975</v>
      </c>
      <c r="PUF1543" s="229" t="s">
        <v>3976</v>
      </c>
      <c r="PUG1543" s="229" t="s">
        <v>52</v>
      </c>
      <c r="PUH1543" s="229" t="s">
        <v>3977</v>
      </c>
      <c r="PUJ1543" s="229" t="s">
        <v>3978</v>
      </c>
      <c r="PUK1543" s="229" t="s">
        <v>945</v>
      </c>
      <c r="PUL1543" s="229" t="s">
        <v>466</v>
      </c>
      <c r="PUM1543" s="229" t="s">
        <v>3979</v>
      </c>
      <c r="PUN1543" s="229" t="s">
        <v>3980</v>
      </c>
      <c r="PUO1543" s="229" t="s">
        <v>412</v>
      </c>
      <c r="PUP1543" s="229" t="s">
        <v>289</v>
      </c>
      <c r="PUQ1543" s="229" t="s">
        <v>35</v>
      </c>
      <c r="PUR1543" s="229" t="s">
        <v>27</v>
      </c>
      <c r="PUS1543" s="229" t="s">
        <v>87</v>
      </c>
      <c r="PUT1543" s="229" t="s">
        <v>1400</v>
      </c>
      <c r="PUU1543" s="229" t="s">
        <v>254</v>
      </c>
      <c r="PUV1543" s="229" t="s">
        <v>3981</v>
      </c>
      <c r="PUW1543" s="229" t="s">
        <v>222</v>
      </c>
      <c r="PUX1543" s="229" t="s">
        <v>223</v>
      </c>
      <c r="PUY1543" s="229" t="s">
        <v>172</v>
      </c>
      <c r="PUZ1543" s="229" t="s">
        <v>289</v>
      </c>
      <c r="PVA1543" s="229" t="s">
        <v>227</v>
      </c>
      <c r="PVE1543" s="229">
        <v>2024</v>
      </c>
      <c r="PVF1543" s="229" t="s">
        <v>57</v>
      </c>
      <c r="PVG1543" s="229" t="s">
        <v>3971</v>
      </c>
      <c r="PVH1543" s="229">
        <v>12987541</v>
      </c>
      <c r="PVI1543" s="229" t="s">
        <v>3974</v>
      </c>
      <c r="PVJ1543" s="229" t="s">
        <v>310</v>
      </c>
      <c r="PVK1543" s="229" t="s">
        <v>3975</v>
      </c>
      <c r="PVL1543" s="229" t="s">
        <v>3976</v>
      </c>
      <c r="PVM1543" s="229" t="s">
        <v>52</v>
      </c>
      <c r="PVN1543" s="229" t="s">
        <v>3977</v>
      </c>
      <c r="PVP1543" s="229" t="s">
        <v>3978</v>
      </c>
      <c r="PVQ1543" s="229" t="s">
        <v>945</v>
      </c>
      <c r="PVR1543" s="229" t="s">
        <v>466</v>
      </c>
      <c r="PVS1543" s="229" t="s">
        <v>3979</v>
      </c>
      <c r="PVT1543" s="229" t="s">
        <v>3980</v>
      </c>
      <c r="PVU1543" s="229" t="s">
        <v>412</v>
      </c>
      <c r="PVV1543" s="229" t="s">
        <v>289</v>
      </c>
      <c r="PVW1543" s="229" t="s">
        <v>35</v>
      </c>
      <c r="PVX1543" s="229" t="s">
        <v>27</v>
      </c>
      <c r="PVY1543" s="229" t="s">
        <v>87</v>
      </c>
      <c r="PVZ1543" s="229" t="s">
        <v>1400</v>
      </c>
      <c r="PWA1543" s="229" t="s">
        <v>254</v>
      </c>
      <c r="PWB1543" s="229" t="s">
        <v>3981</v>
      </c>
      <c r="PWC1543" s="229" t="s">
        <v>222</v>
      </c>
      <c r="PWD1543" s="229" t="s">
        <v>223</v>
      </c>
      <c r="PWE1543" s="229" t="s">
        <v>172</v>
      </c>
      <c r="PWF1543" s="229" t="s">
        <v>289</v>
      </c>
      <c r="PWG1543" s="229" t="s">
        <v>227</v>
      </c>
      <c r="PWK1543" s="229">
        <v>2024</v>
      </c>
      <c r="PWL1543" s="229" t="s">
        <v>57</v>
      </c>
      <c r="PWM1543" s="229" t="s">
        <v>3971</v>
      </c>
      <c r="PWN1543" s="229">
        <v>12987541</v>
      </c>
      <c r="PWO1543" s="229" t="s">
        <v>3974</v>
      </c>
      <c r="PWP1543" s="229" t="s">
        <v>310</v>
      </c>
      <c r="PWQ1543" s="229" t="s">
        <v>3975</v>
      </c>
      <c r="PWR1543" s="229" t="s">
        <v>3976</v>
      </c>
      <c r="PWS1543" s="229" t="s">
        <v>52</v>
      </c>
      <c r="PWT1543" s="229" t="s">
        <v>3977</v>
      </c>
      <c r="PWV1543" s="229" t="s">
        <v>3978</v>
      </c>
      <c r="PWW1543" s="229" t="s">
        <v>945</v>
      </c>
      <c r="PWX1543" s="229" t="s">
        <v>466</v>
      </c>
      <c r="PWY1543" s="229" t="s">
        <v>3979</v>
      </c>
      <c r="PWZ1543" s="229" t="s">
        <v>3980</v>
      </c>
      <c r="PXA1543" s="229" t="s">
        <v>412</v>
      </c>
      <c r="PXB1543" s="229" t="s">
        <v>289</v>
      </c>
      <c r="PXC1543" s="229" t="s">
        <v>35</v>
      </c>
      <c r="PXD1543" s="229" t="s">
        <v>27</v>
      </c>
      <c r="PXE1543" s="229" t="s">
        <v>87</v>
      </c>
      <c r="PXF1543" s="229" t="s">
        <v>1400</v>
      </c>
      <c r="PXG1543" s="229" t="s">
        <v>254</v>
      </c>
      <c r="PXH1543" s="229" t="s">
        <v>3981</v>
      </c>
      <c r="PXI1543" s="229" t="s">
        <v>222</v>
      </c>
      <c r="PXJ1543" s="229" t="s">
        <v>223</v>
      </c>
      <c r="PXK1543" s="229" t="s">
        <v>172</v>
      </c>
      <c r="PXL1543" s="229" t="s">
        <v>289</v>
      </c>
      <c r="PXM1543" s="229" t="s">
        <v>227</v>
      </c>
      <c r="PXQ1543" s="229">
        <v>2024</v>
      </c>
      <c r="PXR1543" s="229" t="s">
        <v>57</v>
      </c>
      <c r="PXS1543" s="229" t="s">
        <v>3971</v>
      </c>
      <c r="PXT1543" s="229">
        <v>12987541</v>
      </c>
      <c r="PXU1543" s="229" t="s">
        <v>3974</v>
      </c>
      <c r="PXV1543" s="229" t="s">
        <v>310</v>
      </c>
      <c r="PXW1543" s="229" t="s">
        <v>3975</v>
      </c>
      <c r="PXX1543" s="229" t="s">
        <v>3976</v>
      </c>
      <c r="PXY1543" s="229" t="s">
        <v>52</v>
      </c>
      <c r="PXZ1543" s="229" t="s">
        <v>3977</v>
      </c>
      <c r="PYB1543" s="229" t="s">
        <v>3978</v>
      </c>
      <c r="PYC1543" s="229" t="s">
        <v>945</v>
      </c>
      <c r="PYD1543" s="229" t="s">
        <v>466</v>
      </c>
      <c r="PYE1543" s="229" t="s">
        <v>3979</v>
      </c>
      <c r="PYF1543" s="229" t="s">
        <v>3980</v>
      </c>
      <c r="PYG1543" s="229" t="s">
        <v>412</v>
      </c>
      <c r="PYH1543" s="229" t="s">
        <v>289</v>
      </c>
      <c r="PYI1543" s="229" t="s">
        <v>35</v>
      </c>
      <c r="PYJ1543" s="229" t="s">
        <v>27</v>
      </c>
      <c r="PYK1543" s="229" t="s">
        <v>87</v>
      </c>
      <c r="PYL1543" s="229" t="s">
        <v>1400</v>
      </c>
      <c r="PYM1543" s="229" t="s">
        <v>254</v>
      </c>
      <c r="PYN1543" s="229" t="s">
        <v>3981</v>
      </c>
      <c r="PYO1543" s="229" t="s">
        <v>222</v>
      </c>
      <c r="PYP1543" s="229" t="s">
        <v>223</v>
      </c>
      <c r="PYQ1543" s="229" t="s">
        <v>172</v>
      </c>
      <c r="PYR1543" s="229" t="s">
        <v>289</v>
      </c>
      <c r="PYS1543" s="229" t="s">
        <v>227</v>
      </c>
      <c r="PYW1543" s="229">
        <v>2024</v>
      </c>
      <c r="PYX1543" s="229" t="s">
        <v>57</v>
      </c>
      <c r="PYY1543" s="229" t="s">
        <v>3971</v>
      </c>
      <c r="PYZ1543" s="229">
        <v>12987541</v>
      </c>
      <c r="PZA1543" s="229" t="s">
        <v>3974</v>
      </c>
      <c r="PZB1543" s="229" t="s">
        <v>310</v>
      </c>
      <c r="PZC1543" s="229" t="s">
        <v>3975</v>
      </c>
      <c r="PZD1543" s="229" t="s">
        <v>3976</v>
      </c>
      <c r="PZE1543" s="229" t="s">
        <v>52</v>
      </c>
      <c r="PZF1543" s="229" t="s">
        <v>3977</v>
      </c>
      <c r="PZH1543" s="229" t="s">
        <v>3978</v>
      </c>
      <c r="PZI1543" s="229" t="s">
        <v>945</v>
      </c>
      <c r="PZJ1543" s="229" t="s">
        <v>466</v>
      </c>
      <c r="PZK1543" s="229" t="s">
        <v>3979</v>
      </c>
      <c r="PZL1543" s="229" t="s">
        <v>3980</v>
      </c>
      <c r="PZM1543" s="229" t="s">
        <v>412</v>
      </c>
      <c r="PZN1543" s="229" t="s">
        <v>289</v>
      </c>
      <c r="PZO1543" s="229" t="s">
        <v>35</v>
      </c>
      <c r="PZP1543" s="229" t="s">
        <v>27</v>
      </c>
      <c r="PZQ1543" s="229" t="s">
        <v>87</v>
      </c>
      <c r="PZR1543" s="229" t="s">
        <v>1400</v>
      </c>
      <c r="PZS1543" s="229" t="s">
        <v>254</v>
      </c>
      <c r="PZT1543" s="229" t="s">
        <v>3981</v>
      </c>
      <c r="PZU1543" s="229" t="s">
        <v>222</v>
      </c>
      <c r="PZV1543" s="229" t="s">
        <v>223</v>
      </c>
      <c r="PZW1543" s="229" t="s">
        <v>172</v>
      </c>
      <c r="PZX1543" s="229" t="s">
        <v>289</v>
      </c>
      <c r="PZY1543" s="229" t="s">
        <v>227</v>
      </c>
      <c r="QAC1543" s="229">
        <v>2024</v>
      </c>
      <c r="QAD1543" s="229" t="s">
        <v>57</v>
      </c>
      <c r="QAE1543" s="229" t="s">
        <v>3971</v>
      </c>
      <c r="QAF1543" s="229">
        <v>12987541</v>
      </c>
      <c r="QAG1543" s="229" t="s">
        <v>3974</v>
      </c>
      <c r="QAH1543" s="229" t="s">
        <v>310</v>
      </c>
      <c r="QAI1543" s="229" t="s">
        <v>3975</v>
      </c>
      <c r="QAJ1543" s="229" t="s">
        <v>3976</v>
      </c>
      <c r="QAK1543" s="229" t="s">
        <v>52</v>
      </c>
      <c r="QAL1543" s="229" t="s">
        <v>3977</v>
      </c>
      <c r="QAN1543" s="229" t="s">
        <v>3978</v>
      </c>
      <c r="QAO1543" s="229" t="s">
        <v>945</v>
      </c>
      <c r="QAP1543" s="229" t="s">
        <v>466</v>
      </c>
      <c r="QAQ1543" s="229" t="s">
        <v>3979</v>
      </c>
      <c r="QAR1543" s="229" t="s">
        <v>3980</v>
      </c>
      <c r="QAS1543" s="229" t="s">
        <v>412</v>
      </c>
      <c r="QAT1543" s="229" t="s">
        <v>289</v>
      </c>
      <c r="QAU1543" s="229" t="s">
        <v>35</v>
      </c>
      <c r="QAV1543" s="229" t="s">
        <v>27</v>
      </c>
      <c r="QAW1543" s="229" t="s">
        <v>87</v>
      </c>
      <c r="QAX1543" s="229" t="s">
        <v>1400</v>
      </c>
      <c r="QAY1543" s="229" t="s">
        <v>254</v>
      </c>
      <c r="QAZ1543" s="229" t="s">
        <v>3981</v>
      </c>
      <c r="QBA1543" s="229" t="s">
        <v>222</v>
      </c>
      <c r="QBB1543" s="229" t="s">
        <v>223</v>
      </c>
      <c r="QBC1543" s="229" t="s">
        <v>172</v>
      </c>
      <c r="QBD1543" s="229" t="s">
        <v>289</v>
      </c>
      <c r="QBE1543" s="229" t="s">
        <v>227</v>
      </c>
      <c r="QBI1543" s="229">
        <v>2024</v>
      </c>
      <c r="QBJ1543" s="229" t="s">
        <v>57</v>
      </c>
      <c r="QBK1543" s="229" t="s">
        <v>3971</v>
      </c>
      <c r="QBL1543" s="229">
        <v>12987541</v>
      </c>
      <c r="QBM1543" s="229" t="s">
        <v>3974</v>
      </c>
      <c r="QBN1543" s="229" t="s">
        <v>310</v>
      </c>
      <c r="QBO1543" s="229" t="s">
        <v>3975</v>
      </c>
      <c r="QBP1543" s="229" t="s">
        <v>3976</v>
      </c>
      <c r="QBQ1543" s="229" t="s">
        <v>52</v>
      </c>
      <c r="QBR1543" s="229" t="s">
        <v>3977</v>
      </c>
      <c r="QBT1543" s="229" t="s">
        <v>3978</v>
      </c>
      <c r="QBU1543" s="229" t="s">
        <v>945</v>
      </c>
      <c r="QBV1543" s="229" t="s">
        <v>466</v>
      </c>
      <c r="QBW1543" s="229" t="s">
        <v>3979</v>
      </c>
      <c r="QBX1543" s="229" t="s">
        <v>3980</v>
      </c>
      <c r="QBY1543" s="229" t="s">
        <v>412</v>
      </c>
      <c r="QBZ1543" s="229" t="s">
        <v>289</v>
      </c>
      <c r="QCA1543" s="229" t="s">
        <v>35</v>
      </c>
      <c r="QCB1543" s="229" t="s">
        <v>27</v>
      </c>
      <c r="QCC1543" s="229" t="s">
        <v>87</v>
      </c>
      <c r="QCD1543" s="229" t="s">
        <v>1400</v>
      </c>
      <c r="QCE1543" s="229" t="s">
        <v>254</v>
      </c>
      <c r="QCF1543" s="229" t="s">
        <v>3981</v>
      </c>
      <c r="QCG1543" s="229" t="s">
        <v>222</v>
      </c>
      <c r="QCH1543" s="229" t="s">
        <v>223</v>
      </c>
      <c r="QCI1543" s="229" t="s">
        <v>172</v>
      </c>
      <c r="QCJ1543" s="229" t="s">
        <v>289</v>
      </c>
      <c r="QCK1543" s="229" t="s">
        <v>227</v>
      </c>
      <c r="QCO1543" s="229">
        <v>2024</v>
      </c>
      <c r="QCP1543" s="229" t="s">
        <v>57</v>
      </c>
      <c r="QCQ1543" s="229" t="s">
        <v>3971</v>
      </c>
      <c r="QCR1543" s="229">
        <v>12987541</v>
      </c>
      <c r="QCS1543" s="229" t="s">
        <v>3974</v>
      </c>
      <c r="QCT1543" s="229" t="s">
        <v>310</v>
      </c>
      <c r="QCU1543" s="229" t="s">
        <v>3975</v>
      </c>
      <c r="QCV1543" s="229" t="s">
        <v>3976</v>
      </c>
      <c r="QCW1543" s="229" t="s">
        <v>52</v>
      </c>
      <c r="QCX1543" s="229" t="s">
        <v>3977</v>
      </c>
      <c r="QCZ1543" s="229" t="s">
        <v>3978</v>
      </c>
      <c r="QDA1543" s="229" t="s">
        <v>945</v>
      </c>
      <c r="QDB1543" s="229" t="s">
        <v>466</v>
      </c>
      <c r="QDC1543" s="229" t="s">
        <v>3979</v>
      </c>
      <c r="QDD1543" s="229" t="s">
        <v>3980</v>
      </c>
      <c r="QDE1543" s="229" t="s">
        <v>412</v>
      </c>
      <c r="QDF1543" s="229" t="s">
        <v>289</v>
      </c>
      <c r="QDG1543" s="229" t="s">
        <v>35</v>
      </c>
      <c r="QDH1543" s="229" t="s">
        <v>27</v>
      </c>
      <c r="QDI1543" s="229" t="s">
        <v>87</v>
      </c>
      <c r="QDJ1543" s="229" t="s">
        <v>1400</v>
      </c>
      <c r="QDK1543" s="229" t="s">
        <v>254</v>
      </c>
      <c r="QDL1543" s="229" t="s">
        <v>3981</v>
      </c>
      <c r="QDM1543" s="229" t="s">
        <v>222</v>
      </c>
      <c r="QDN1543" s="229" t="s">
        <v>223</v>
      </c>
      <c r="QDO1543" s="229" t="s">
        <v>172</v>
      </c>
      <c r="QDP1543" s="229" t="s">
        <v>289</v>
      </c>
      <c r="QDQ1543" s="229" t="s">
        <v>227</v>
      </c>
      <c r="QDU1543" s="229">
        <v>2024</v>
      </c>
      <c r="QDV1543" s="229" t="s">
        <v>57</v>
      </c>
      <c r="QDW1543" s="229" t="s">
        <v>3971</v>
      </c>
      <c r="QDX1543" s="229">
        <v>12987541</v>
      </c>
      <c r="QDY1543" s="229" t="s">
        <v>3974</v>
      </c>
      <c r="QDZ1543" s="229" t="s">
        <v>310</v>
      </c>
      <c r="QEA1543" s="229" t="s">
        <v>3975</v>
      </c>
      <c r="QEB1543" s="229" t="s">
        <v>3976</v>
      </c>
      <c r="QEC1543" s="229" t="s">
        <v>52</v>
      </c>
      <c r="QED1543" s="229" t="s">
        <v>3977</v>
      </c>
      <c r="QEF1543" s="229" t="s">
        <v>3978</v>
      </c>
      <c r="QEG1543" s="229" t="s">
        <v>945</v>
      </c>
      <c r="QEH1543" s="229" t="s">
        <v>466</v>
      </c>
      <c r="QEI1543" s="229" t="s">
        <v>3979</v>
      </c>
      <c r="QEJ1543" s="229" t="s">
        <v>3980</v>
      </c>
      <c r="QEK1543" s="229" t="s">
        <v>412</v>
      </c>
      <c r="QEL1543" s="229" t="s">
        <v>289</v>
      </c>
      <c r="QEM1543" s="229" t="s">
        <v>35</v>
      </c>
      <c r="QEN1543" s="229" t="s">
        <v>27</v>
      </c>
      <c r="QEO1543" s="229" t="s">
        <v>87</v>
      </c>
      <c r="QEP1543" s="229" t="s">
        <v>1400</v>
      </c>
      <c r="QEQ1543" s="229" t="s">
        <v>254</v>
      </c>
      <c r="QER1543" s="229" t="s">
        <v>3981</v>
      </c>
      <c r="QES1543" s="229" t="s">
        <v>222</v>
      </c>
      <c r="QET1543" s="229" t="s">
        <v>223</v>
      </c>
      <c r="QEU1543" s="229" t="s">
        <v>172</v>
      </c>
      <c r="QEV1543" s="229" t="s">
        <v>289</v>
      </c>
      <c r="QEW1543" s="229" t="s">
        <v>227</v>
      </c>
      <c r="QFA1543" s="229">
        <v>2024</v>
      </c>
      <c r="QFB1543" s="229" t="s">
        <v>57</v>
      </c>
      <c r="QFC1543" s="229" t="s">
        <v>3971</v>
      </c>
      <c r="QFD1543" s="229">
        <v>12987541</v>
      </c>
      <c r="QFE1543" s="229" t="s">
        <v>3974</v>
      </c>
      <c r="QFF1543" s="229" t="s">
        <v>310</v>
      </c>
      <c r="QFG1543" s="229" t="s">
        <v>3975</v>
      </c>
      <c r="QFH1543" s="229" t="s">
        <v>3976</v>
      </c>
      <c r="QFI1543" s="229" t="s">
        <v>52</v>
      </c>
      <c r="QFJ1543" s="229" t="s">
        <v>3977</v>
      </c>
      <c r="QFL1543" s="229" t="s">
        <v>3978</v>
      </c>
      <c r="QFM1543" s="229" t="s">
        <v>945</v>
      </c>
      <c r="QFN1543" s="229" t="s">
        <v>466</v>
      </c>
      <c r="QFO1543" s="229" t="s">
        <v>3979</v>
      </c>
      <c r="QFP1543" s="229" t="s">
        <v>3980</v>
      </c>
      <c r="QFQ1543" s="229" t="s">
        <v>412</v>
      </c>
      <c r="QFR1543" s="229" t="s">
        <v>289</v>
      </c>
      <c r="QFS1543" s="229" t="s">
        <v>35</v>
      </c>
      <c r="QFT1543" s="229" t="s">
        <v>27</v>
      </c>
      <c r="QFU1543" s="229" t="s">
        <v>87</v>
      </c>
      <c r="QFV1543" s="229" t="s">
        <v>1400</v>
      </c>
      <c r="QFW1543" s="229" t="s">
        <v>254</v>
      </c>
      <c r="QFX1543" s="229" t="s">
        <v>3981</v>
      </c>
      <c r="QFY1543" s="229" t="s">
        <v>222</v>
      </c>
      <c r="QFZ1543" s="229" t="s">
        <v>223</v>
      </c>
      <c r="QGA1543" s="229" t="s">
        <v>172</v>
      </c>
      <c r="QGB1543" s="229" t="s">
        <v>289</v>
      </c>
      <c r="QGC1543" s="229" t="s">
        <v>227</v>
      </c>
      <c r="QGG1543" s="229">
        <v>2024</v>
      </c>
      <c r="QGH1543" s="229" t="s">
        <v>57</v>
      </c>
      <c r="QGI1543" s="229" t="s">
        <v>3971</v>
      </c>
      <c r="QGJ1543" s="229">
        <v>12987541</v>
      </c>
      <c r="QGK1543" s="229" t="s">
        <v>3974</v>
      </c>
      <c r="QGL1543" s="229" t="s">
        <v>310</v>
      </c>
      <c r="QGM1543" s="229" t="s">
        <v>3975</v>
      </c>
      <c r="QGN1543" s="229" t="s">
        <v>3976</v>
      </c>
      <c r="QGO1543" s="229" t="s">
        <v>52</v>
      </c>
      <c r="QGP1543" s="229" t="s">
        <v>3977</v>
      </c>
      <c r="QGR1543" s="229" t="s">
        <v>3978</v>
      </c>
      <c r="QGS1543" s="229" t="s">
        <v>945</v>
      </c>
      <c r="QGT1543" s="229" t="s">
        <v>466</v>
      </c>
      <c r="QGU1543" s="229" t="s">
        <v>3979</v>
      </c>
      <c r="QGV1543" s="229" t="s">
        <v>3980</v>
      </c>
      <c r="QGW1543" s="229" t="s">
        <v>412</v>
      </c>
      <c r="QGX1543" s="229" t="s">
        <v>289</v>
      </c>
      <c r="QGY1543" s="229" t="s">
        <v>35</v>
      </c>
      <c r="QGZ1543" s="229" t="s">
        <v>27</v>
      </c>
      <c r="QHA1543" s="229" t="s">
        <v>87</v>
      </c>
      <c r="QHB1543" s="229" t="s">
        <v>1400</v>
      </c>
      <c r="QHC1543" s="229" t="s">
        <v>254</v>
      </c>
      <c r="QHD1543" s="229" t="s">
        <v>3981</v>
      </c>
      <c r="QHE1543" s="229" t="s">
        <v>222</v>
      </c>
      <c r="QHF1543" s="229" t="s">
        <v>223</v>
      </c>
      <c r="QHG1543" s="229" t="s">
        <v>172</v>
      </c>
      <c r="QHH1543" s="229" t="s">
        <v>289</v>
      </c>
      <c r="QHI1543" s="229" t="s">
        <v>227</v>
      </c>
      <c r="QHM1543" s="229">
        <v>2024</v>
      </c>
      <c r="QHN1543" s="229" t="s">
        <v>57</v>
      </c>
      <c r="QHO1543" s="229" t="s">
        <v>3971</v>
      </c>
      <c r="QHP1543" s="229">
        <v>12987541</v>
      </c>
      <c r="QHQ1543" s="229" t="s">
        <v>3974</v>
      </c>
      <c r="QHR1543" s="229" t="s">
        <v>310</v>
      </c>
      <c r="QHS1543" s="229" t="s">
        <v>3975</v>
      </c>
      <c r="QHT1543" s="229" t="s">
        <v>3976</v>
      </c>
      <c r="QHU1543" s="229" t="s">
        <v>52</v>
      </c>
      <c r="QHV1543" s="229" t="s">
        <v>3977</v>
      </c>
      <c r="QHX1543" s="229" t="s">
        <v>3978</v>
      </c>
      <c r="QHY1543" s="229" t="s">
        <v>945</v>
      </c>
      <c r="QHZ1543" s="229" t="s">
        <v>466</v>
      </c>
      <c r="QIA1543" s="229" t="s">
        <v>3979</v>
      </c>
      <c r="QIB1543" s="229" t="s">
        <v>3980</v>
      </c>
      <c r="QIC1543" s="229" t="s">
        <v>412</v>
      </c>
      <c r="QID1543" s="229" t="s">
        <v>289</v>
      </c>
      <c r="QIE1543" s="229" t="s">
        <v>35</v>
      </c>
      <c r="QIF1543" s="229" t="s">
        <v>27</v>
      </c>
      <c r="QIG1543" s="229" t="s">
        <v>87</v>
      </c>
      <c r="QIH1543" s="229" t="s">
        <v>1400</v>
      </c>
      <c r="QII1543" s="229" t="s">
        <v>254</v>
      </c>
      <c r="QIJ1543" s="229" t="s">
        <v>3981</v>
      </c>
      <c r="QIK1543" s="229" t="s">
        <v>222</v>
      </c>
      <c r="QIL1543" s="229" t="s">
        <v>223</v>
      </c>
      <c r="QIM1543" s="229" t="s">
        <v>172</v>
      </c>
      <c r="QIN1543" s="229" t="s">
        <v>289</v>
      </c>
      <c r="QIO1543" s="229" t="s">
        <v>227</v>
      </c>
      <c r="QIS1543" s="229">
        <v>2024</v>
      </c>
      <c r="QIT1543" s="229" t="s">
        <v>57</v>
      </c>
      <c r="QIU1543" s="229" t="s">
        <v>3971</v>
      </c>
      <c r="QIV1543" s="229">
        <v>12987541</v>
      </c>
      <c r="QIW1543" s="229" t="s">
        <v>3974</v>
      </c>
      <c r="QIX1543" s="229" t="s">
        <v>310</v>
      </c>
      <c r="QIY1543" s="229" t="s">
        <v>3975</v>
      </c>
      <c r="QIZ1543" s="229" t="s">
        <v>3976</v>
      </c>
      <c r="QJA1543" s="229" t="s">
        <v>52</v>
      </c>
      <c r="QJB1543" s="229" t="s">
        <v>3977</v>
      </c>
      <c r="QJD1543" s="229" t="s">
        <v>3978</v>
      </c>
      <c r="QJE1543" s="229" t="s">
        <v>945</v>
      </c>
      <c r="QJF1543" s="229" t="s">
        <v>466</v>
      </c>
      <c r="QJG1543" s="229" t="s">
        <v>3979</v>
      </c>
      <c r="QJH1543" s="229" t="s">
        <v>3980</v>
      </c>
      <c r="QJI1543" s="229" t="s">
        <v>412</v>
      </c>
      <c r="QJJ1543" s="229" t="s">
        <v>289</v>
      </c>
      <c r="QJK1543" s="229" t="s">
        <v>35</v>
      </c>
      <c r="QJL1543" s="229" t="s">
        <v>27</v>
      </c>
      <c r="QJM1543" s="229" t="s">
        <v>87</v>
      </c>
      <c r="QJN1543" s="229" t="s">
        <v>1400</v>
      </c>
      <c r="QJO1543" s="229" t="s">
        <v>254</v>
      </c>
      <c r="QJP1543" s="229" t="s">
        <v>3981</v>
      </c>
      <c r="QJQ1543" s="229" t="s">
        <v>222</v>
      </c>
      <c r="QJR1543" s="229" t="s">
        <v>223</v>
      </c>
      <c r="QJS1543" s="229" t="s">
        <v>172</v>
      </c>
      <c r="QJT1543" s="229" t="s">
        <v>289</v>
      </c>
      <c r="QJU1543" s="229" t="s">
        <v>227</v>
      </c>
      <c r="QJY1543" s="229">
        <v>2024</v>
      </c>
      <c r="QJZ1543" s="229" t="s">
        <v>57</v>
      </c>
      <c r="QKA1543" s="229" t="s">
        <v>3971</v>
      </c>
      <c r="QKB1543" s="229">
        <v>12987541</v>
      </c>
      <c r="QKC1543" s="229" t="s">
        <v>3974</v>
      </c>
      <c r="QKD1543" s="229" t="s">
        <v>310</v>
      </c>
      <c r="QKE1543" s="229" t="s">
        <v>3975</v>
      </c>
      <c r="QKF1543" s="229" t="s">
        <v>3976</v>
      </c>
      <c r="QKG1543" s="229" t="s">
        <v>52</v>
      </c>
      <c r="QKH1543" s="229" t="s">
        <v>3977</v>
      </c>
      <c r="QKJ1543" s="229" t="s">
        <v>3978</v>
      </c>
      <c r="QKK1543" s="229" t="s">
        <v>945</v>
      </c>
      <c r="QKL1543" s="229" t="s">
        <v>466</v>
      </c>
      <c r="QKM1543" s="229" t="s">
        <v>3979</v>
      </c>
      <c r="QKN1543" s="229" t="s">
        <v>3980</v>
      </c>
      <c r="QKO1543" s="229" t="s">
        <v>412</v>
      </c>
      <c r="QKP1543" s="229" t="s">
        <v>289</v>
      </c>
      <c r="QKQ1543" s="229" t="s">
        <v>35</v>
      </c>
      <c r="QKR1543" s="229" t="s">
        <v>27</v>
      </c>
      <c r="QKS1543" s="229" t="s">
        <v>87</v>
      </c>
      <c r="QKT1543" s="229" t="s">
        <v>1400</v>
      </c>
      <c r="QKU1543" s="229" t="s">
        <v>254</v>
      </c>
      <c r="QKV1543" s="229" t="s">
        <v>3981</v>
      </c>
      <c r="QKW1543" s="229" t="s">
        <v>222</v>
      </c>
      <c r="QKX1543" s="229" t="s">
        <v>223</v>
      </c>
      <c r="QKY1543" s="229" t="s">
        <v>172</v>
      </c>
      <c r="QKZ1543" s="229" t="s">
        <v>289</v>
      </c>
      <c r="QLA1543" s="229" t="s">
        <v>227</v>
      </c>
      <c r="QLE1543" s="229">
        <v>2024</v>
      </c>
      <c r="QLF1543" s="229" t="s">
        <v>57</v>
      </c>
      <c r="QLG1543" s="229" t="s">
        <v>3971</v>
      </c>
      <c r="QLH1543" s="229">
        <v>12987541</v>
      </c>
      <c r="QLI1543" s="229" t="s">
        <v>3974</v>
      </c>
      <c r="QLJ1543" s="229" t="s">
        <v>310</v>
      </c>
      <c r="QLK1543" s="229" t="s">
        <v>3975</v>
      </c>
      <c r="QLL1543" s="229" t="s">
        <v>3976</v>
      </c>
      <c r="QLM1543" s="229" t="s">
        <v>52</v>
      </c>
      <c r="QLN1543" s="229" t="s">
        <v>3977</v>
      </c>
      <c r="QLP1543" s="229" t="s">
        <v>3978</v>
      </c>
      <c r="QLQ1543" s="229" t="s">
        <v>945</v>
      </c>
      <c r="QLR1543" s="229" t="s">
        <v>466</v>
      </c>
      <c r="QLS1543" s="229" t="s">
        <v>3979</v>
      </c>
      <c r="QLT1543" s="229" t="s">
        <v>3980</v>
      </c>
      <c r="QLU1543" s="229" t="s">
        <v>412</v>
      </c>
      <c r="QLV1543" s="229" t="s">
        <v>289</v>
      </c>
      <c r="QLW1543" s="229" t="s">
        <v>35</v>
      </c>
      <c r="QLX1543" s="229" t="s">
        <v>27</v>
      </c>
      <c r="QLY1543" s="229" t="s">
        <v>87</v>
      </c>
      <c r="QLZ1543" s="229" t="s">
        <v>1400</v>
      </c>
      <c r="QMA1543" s="229" t="s">
        <v>254</v>
      </c>
      <c r="QMB1543" s="229" t="s">
        <v>3981</v>
      </c>
      <c r="QMC1543" s="229" t="s">
        <v>222</v>
      </c>
      <c r="QMD1543" s="229" t="s">
        <v>223</v>
      </c>
      <c r="QME1543" s="229" t="s">
        <v>172</v>
      </c>
      <c r="QMF1543" s="229" t="s">
        <v>289</v>
      </c>
      <c r="QMG1543" s="229" t="s">
        <v>227</v>
      </c>
      <c r="QMK1543" s="229">
        <v>2024</v>
      </c>
      <c r="QML1543" s="229" t="s">
        <v>57</v>
      </c>
      <c r="QMM1543" s="229" t="s">
        <v>3971</v>
      </c>
      <c r="QMN1543" s="229">
        <v>12987541</v>
      </c>
      <c r="QMO1543" s="229" t="s">
        <v>3974</v>
      </c>
      <c r="QMP1543" s="229" t="s">
        <v>310</v>
      </c>
      <c r="QMQ1543" s="229" t="s">
        <v>3975</v>
      </c>
      <c r="QMR1543" s="229" t="s">
        <v>3976</v>
      </c>
      <c r="QMS1543" s="229" t="s">
        <v>52</v>
      </c>
      <c r="QMT1543" s="229" t="s">
        <v>3977</v>
      </c>
      <c r="QMV1543" s="229" t="s">
        <v>3978</v>
      </c>
      <c r="QMW1543" s="229" t="s">
        <v>945</v>
      </c>
      <c r="QMX1543" s="229" t="s">
        <v>466</v>
      </c>
      <c r="QMY1543" s="229" t="s">
        <v>3979</v>
      </c>
      <c r="QMZ1543" s="229" t="s">
        <v>3980</v>
      </c>
      <c r="QNA1543" s="229" t="s">
        <v>412</v>
      </c>
      <c r="QNB1543" s="229" t="s">
        <v>289</v>
      </c>
      <c r="QNC1543" s="229" t="s">
        <v>35</v>
      </c>
      <c r="QND1543" s="229" t="s">
        <v>27</v>
      </c>
      <c r="QNE1543" s="229" t="s">
        <v>87</v>
      </c>
      <c r="QNF1543" s="229" t="s">
        <v>1400</v>
      </c>
      <c r="QNG1543" s="229" t="s">
        <v>254</v>
      </c>
      <c r="QNH1543" s="229" t="s">
        <v>3981</v>
      </c>
      <c r="QNI1543" s="229" t="s">
        <v>222</v>
      </c>
      <c r="QNJ1543" s="229" t="s">
        <v>223</v>
      </c>
      <c r="QNK1543" s="229" t="s">
        <v>172</v>
      </c>
      <c r="QNL1543" s="229" t="s">
        <v>289</v>
      </c>
      <c r="QNM1543" s="229" t="s">
        <v>227</v>
      </c>
      <c r="QNQ1543" s="229">
        <v>2024</v>
      </c>
      <c r="QNR1543" s="229" t="s">
        <v>57</v>
      </c>
      <c r="QNS1543" s="229" t="s">
        <v>3971</v>
      </c>
      <c r="QNT1543" s="229">
        <v>12987541</v>
      </c>
      <c r="QNU1543" s="229" t="s">
        <v>3974</v>
      </c>
      <c r="QNV1543" s="229" t="s">
        <v>310</v>
      </c>
      <c r="QNW1543" s="229" t="s">
        <v>3975</v>
      </c>
      <c r="QNX1543" s="229" t="s">
        <v>3976</v>
      </c>
      <c r="QNY1543" s="229" t="s">
        <v>52</v>
      </c>
      <c r="QNZ1543" s="229" t="s">
        <v>3977</v>
      </c>
      <c r="QOB1543" s="229" t="s">
        <v>3978</v>
      </c>
      <c r="QOC1543" s="229" t="s">
        <v>945</v>
      </c>
      <c r="QOD1543" s="229" t="s">
        <v>466</v>
      </c>
      <c r="QOE1543" s="229" t="s">
        <v>3979</v>
      </c>
      <c r="QOF1543" s="229" t="s">
        <v>3980</v>
      </c>
      <c r="QOG1543" s="229" t="s">
        <v>412</v>
      </c>
      <c r="QOH1543" s="229" t="s">
        <v>289</v>
      </c>
      <c r="QOI1543" s="229" t="s">
        <v>35</v>
      </c>
      <c r="QOJ1543" s="229" t="s">
        <v>27</v>
      </c>
      <c r="QOK1543" s="229" t="s">
        <v>87</v>
      </c>
      <c r="QOL1543" s="229" t="s">
        <v>1400</v>
      </c>
      <c r="QOM1543" s="229" t="s">
        <v>254</v>
      </c>
      <c r="QON1543" s="229" t="s">
        <v>3981</v>
      </c>
      <c r="QOO1543" s="229" t="s">
        <v>222</v>
      </c>
      <c r="QOP1543" s="229" t="s">
        <v>223</v>
      </c>
      <c r="QOQ1543" s="229" t="s">
        <v>172</v>
      </c>
      <c r="QOR1543" s="229" t="s">
        <v>289</v>
      </c>
      <c r="QOS1543" s="229" t="s">
        <v>227</v>
      </c>
      <c r="QOW1543" s="229">
        <v>2024</v>
      </c>
      <c r="QOX1543" s="229" t="s">
        <v>57</v>
      </c>
      <c r="QOY1543" s="229" t="s">
        <v>3971</v>
      </c>
      <c r="QOZ1543" s="229">
        <v>12987541</v>
      </c>
      <c r="QPA1543" s="229" t="s">
        <v>3974</v>
      </c>
      <c r="QPB1543" s="229" t="s">
        <v>310</v>
      </c>
      <c r="QPC1543" s="229" t="s">
        <v>3975</v>
      </c>
      <c r="QPD1543" s="229" t="s">
        <v>3976</v>
      </c>
      <c r="QPE1543" s="229" t="s">
        <v>52</v>
      </c>
      <c r="QPF1543" s="229" t="s">
        <v>3977</v>
      </c>
      <c r="QPH1543" s="229" t="s">
        <v>3978</v>
      </c>
      <c r="QPI1543" s="229" t="s">
        <v>945</v>
      </c>
      <c r="QPJ1543" s="229" t="s">
        <v>466</v>
      </c>
      <c r="QPK1543" s="229" t="s">
        <v>3979</v>
      </c>
      <c r="QPL1543" s="229" t="s">
        <v>3980</v>
      </c>
      <c r="QPM1543" s="229" t="s">
        <v>412</v>
      </c>
      <c r="QPN1543" s="229" t="s">
        <v>289</v>
      </c>
      <c r="QPO1543" s="229" t="s">
        <v>35</v>
      </c>
      <c r="QPP1543" s="229" t="s">
        <v>27</v>
      </c>
      <c r="QPQ1543" s="229" t="s">
        <v>87</v>
      </c>
      <c r="QPR1543" s="229" t="s">
        <v>1400</v>
      </c>
      <c r="QPS1543" s="229" t="s">
        <v>254</v>
      </c>
      <c r="QPT1543" s="229" t="s">
        <v>3981</v>
      </c>
      <c r="QPU1543" s="229" t="s">
        <v>222</v>
      </c>
      <c r="QPV1543" s="229" t="s">
        <v>223</v>
      </c>
      <c r="QPW1543" s="229" t="s">
        <v>172</v>
      </c>
      <c r="QPX1543" s="229" t="s">
        <v>289</v>
      </c>
      <c r="QPY1543" s="229" t="s">
        <v>227</v>
      </c>
      <c r="QQC1543" s="229">
        <v>2024</v>
      </c>
      <c r="QQD1543" s="229" t="s">
        <v>57</v>
      </c>
      <c r="QQE1543" s="229" t="s">
        <v>3971</v>
      </c>
      <c r="QQF1543" s="229">
        <v>12987541</v>
      </c>
      <c r="QQG1543" s="229" t="s">
        <v>3974</v>
      </c>
      <c r="QQH1543" s="229" t="s">
        <v>310</v>
      </c>
      <c r="QQI1543" s="229" t="s">
        <v>3975</v>
      </c>
      <c r="QQJ1543" s="229" t="s">
        <v>3976</v>
      </c>
      <c r="QQK1543" s="229" t="s">
        <v>52</v>
      </c>
      <c r="QQL1543" s="229" t="s">
        <v>3977</v>
      </c>
      <c r="QQN1543" s="229" t="s">
        <v>3978</v>
      </c>
      <c r="QQO1543" s="229" t="s">
        <v>945</v>
      </c>
      <c r="QQP1543" s="229" t="s">
        <v>466</v>
      </c>
      <c r="QQQ1543" s="229" t="s">
        <v>3979</v>
      </c>
      <c r="QQR1543" s="229" t="s">
        <v>3980</v>
      </c>
      <c r="QQS1543" s="229" t="s">
        <v>412</v>
      </c>
      <c r="QQT1543" s="229" t="s">
        <v>289</v>
      </c>
      <c r="QQU1543" s="229" t="s">
        <v>35</v>
      </c>
      <c r="QQV1543" s="229" t="s">
        <v>27</v>
      </c>
      <c r="QQW1543" s="229" t="s">
        <v>87</v>
      </c>
      <c r="QQX1543" s="229" t="s">
        <v>1400</v>
      </c>
      <c r="QQY1543" s="229" t="s">
        <v>254</v>
      </c>
      <c r="QQZ1543" s="229" t="s">
        <v>3981</v>
      </c>
      <c r="QRA1543" s="229" t="s">
        <v>222</v>
      </c>
      <c r="QRB1543" s="229" t="s">
        <v>223</v>
      </c>
      <c r="QRC1543" s="229" t="s">
        <v>172</v>
      </c>
      <c r="QRD1543" s="229" t="s">
        <v>289</v>
      </c>
      <c r="QRE1543" s="229" t="s">
        <v>227</v>
      </c>
      <c r="QRI1543" s="229">
        <v>2024</v>
      </c>
      <c r="QRJ1543" s="229" t="s">
        <v>57</v>
      </c>
      <c r="QRK1543" s="229" t="s">
        <v>3971</v>
      </c>
      <c r="QRL1543" s="229">
        <v>12987541</v>
      </c>
      <c r="QRM1543" s="229" t="s">
        <v>3974</v>
      </c>
      <c r="QRN1543" s="229" t="s">
        <v>310</v>
      </c>
      <c r="QRO1543" s="229" t="s">
        <v>3975</v>
      </c>
      <c r="QRP1543" s="229" t="s">
        <v>3976</v>
      </c>
      <c r="QRQ1543" s="229" t="s">
        <v>52</v>
      </c>
      <c r="QRR1543" s="229" t="s">
        <v>3977</v>
      </c>
      <c r="QRT1543" s="229" t="s">
        <v>3978</v>
      </c>
      <c r="QRU1543" s="229" t="s">
        <v>945</v>
      </c>
      <c r="QRV1543" s="229" t="s">
        <v>466</v>
      </c>
      <c r="QRW1543" s="229" t="s">
        <v>3979</v>
      </c>
      <c r="QRX1543" s="229" t="s">
        <v>3980</v>
      </c>
      <c r="QRY1543" s="229" t="s">
        <v>412</v>
      </c>
      <c r="QRZ1543" s="229" t="s">
        <v>289</v>
      </c>
      <c r="QSA1543" s="229" t="s">
        <v>35</v>
      </c>
      <c r="QSB1543" s="229" t="s">
        <v>27</v>
      </c>
      <c r="QSC1543" s="229" t="s">
        <v>87</v>
      </c>
      <c r="QSD1543" s="229" t="s">
        <v>1400</v>
      </c>
      <c r="QSE1543" s="229" t="s">
        <v>254</v>
      </c>
      <c r="QSF1543" s="229" t="s">
        <v>3981</v>
      </c>
      <c r="QSG1543" s="229" t="s">
        <v>222</v>
      </c>
      <c r="QSH1543" s="229" t="s">
        <v>223</v>
      </c>
      <c r="QSI1543" s="229" t="s">
        <v>172</v>
      </c>
      <c r="QSJ1543" s="229" t="s">
        <v>289</v>
      </c>
      <c r="QSK1543" s="229" t="s">
        <v>227</v>
      </c>
      <c r="QSO1543" s="229">
        <v>2024</v>
      </c>
      <c r="QSP1543" s="229" t="s">
        <v>57</v>
      </c>
      <c r="QSQ1543" s="229" t="s">
        <v>3971</v>
      </c>
      <c r="QSR1543" s="229">
        <v>12987541</v>
      </c>
      <c r="QSS1543" s="229" t="s">
        <v>3974</v>
      </c>
      <c r="QST1543" s="229" t="s">
        <v>310</v>
      </c>
      <c r="QSU1543" s="229" t="s">
        <v>3975</v>
      </c>
      <c r="QSV1543" s="229" t="s">
        <v>3976</v>
      </c>
      <c r="QSW1543" s="229" t="s">
        <v>52</v>
      </c>
      <c r="QSX1543" s="229" t="s">
        <v>3977</v>
      </c>
      <c r="QSZ1543" s="229" t="s">
        <v>3978</v>
      </c>
      <c r="QTA1543" s="229" t="s">
        <v>945</v>
      </c>
      <c r="QTB1543" s="229" t="s">
        <v>466</v>
      </c>
      <c r="QTC1543" s="229" t="s">
        <v>3979</v>
      </c>
      <c r="QTD1543" s="229" t="s">
        <v>3980</v>
      </c>
      <c r="QTE1543" s="229" t="s">
        <v>412</v>
      </c>
      <c r="QTF1543" s="229" t="s">
        <v>289</v>
      </c>
      <c r="QTG1543" s="229" t="s">
        <v>35</v>
      </c>
      <c r="QTH1543" s="229" t="s">
        <v>27</v>
      </c>
      <c r="QTI1543" s="229" t="s">
        <v>87</v>
      </c>
      <c r="QTJ1543" s="229" t="s">
        <v>1400</v>
      </c>
      <c r="QTK1543" s="229" t="s">
        <v>254</v>
      </c>
      <c r="QTL1543" s="229" t="s">
        <v>3981</v>
      </c>
      <c r="QTM1543" s="229" t="s">
        <v>222</v>
      </c>
      <c r="QTN1543" s="229" t="s">
        <v>223</v>
      </c>
      <c r="QTO1543" s="229" t="s">
        <v>172</v>
      </c>
      <c r="QTP1543" s="229" t="s">
        <v>289</v>
      </c>
      <c r="QTQ1543" s="229" t="s">
        <v>227</v>
      </c>
      <c r="QTU1543" s="229">
        <v>2024</v>
      </c>
      <c r="QTV1543" s="229" t="s">
        <v>57</v>
      </c>
      <c r="QTW1543" s="229" t="s">
        <v>3971</v>
      </c>
      <c r="QTX1543" s="229">
        <v>12987541</v>
      </c>
      <c r="QTY1543" s="229" t="s">
        <v>3974</v>
      </c>
      <c r="QTZ1543" s="229" t="s">
        <v>310</v>
      </c>
      <c r="QUA1543" s="229" t="s">
        <v>3975</v>
      </c>
      <c r="QUB1543" s="229" t="s">
        <v>3976</v>
      </c>
      <c r="QUC1543" s="229" t="s">
        <v>52</v>
      </c>
      <c r="QUD1543" s="229" t="s">
        <v>3977</v>
      </c>
      <c r="QUF1543" s="229" t="s">
        <v>3978</v>
      </c>
      <c r="QUG1543" s="229" t="s">
        <v>945</v>
      </c>
      <c r="QUH1543" s="229" t="s">
        <v>466</v>
      </c>
      <c r="QUI1543" s="229" t="s">
        <v>3979</v>
      </c>
      <c r="QUJ1543" s="229" t="s">
        <v>3980</v>
      </c>
      <c r="QUK1543" s="229" t="s">
        <v>412</v>
      </c>
      <c r="QUL1543" s="229" t="s">
        <v>289</v>
      </c>
      <c r="QUM1543" s="229" t="s">
        <v>35</v>
      </c>
      <c r="QUN1543" s="229" t="s">
        <v>27</v>
      </c>
      <c r="QUO1543" s="229" t="s">
        <v>87</v>
      </c>
      <c r="QUP1543" s="229" t="s">
        <v>1400</v>
      </c>
      <c r="QUQ1543" s="229" t="s">
        <v>254</v>
      </c>
      <c r="QUR1543" s="229" t="s">
        <v>3981</v>
      </c>
      <c r="QUS1543" s="229" t="s">
        <v>222</v>
      </c>
      <c r="QUT1543" s="229" t="s">
        <v>223</v>
      </c>
      <c r="QUU1543" s="229" t="s">
        <v>172</v>
      </c>
      <c r="QUV1543" s="229" t="s">
        <v>289</v>
      </c>
      <c r="QUW1543" s="229" t="s">
        <v>227</v>
      </c>
      <c r="QVA1543" s="229">
        <v>2024</v>
      </c>
      <c r="QVB1543" s="229" t="s">
        <v>57</v>
      </c>
      <c r="QVC1543" s="229" t="s">
        <v>3971</v>
      </c>
      <c r="QVD1543" s="229">
        <v>12987541</v>
      </c>
      <c r="QVE1543" s="229" t="s">
        <v>3974</v>
      </c>
      <c r="QVF1543" s="229" t="s">
        <v>310</v>
      </c>
      <c r="QVG1543" s="229" t="s">
        <v>3975</v>
      </c>
      <c r="QVH1543" s="229" t="s">
        <v>3976</v>
      </c>
      <c r="QVI1543" s="229" t="s">
        <v>52</v>
      </c>
      <c r="QVJ1543" s="229" t="s">
        <v>3977</v>
      </c>
      <c r="QVL1543" s="229" t="s">
        <v>3978</v>
      </c>
      <c r="QVM1543" s="229" t="s">
        <v>945</v>
      </c>
      <c r="QVN1543" s="229" t="s">
        <v>466</v>
      </c>
      <c r="QVO1543" s="229" t="s">
        <v>3979</v>
      </c>
      <c r="QVP1543" s="229" t="s">
        <v>3980</v>
      </c>
      <c r="QVQ1543" s="229" t="s">
        <v>412</v>
      </c>
      <c r="QVR1543" s="229" t="s">
        <v>289</v>
      </c>
      <c r="QVS1543" s="229" t="s">
        <v>35</v>
      </c>
      <c r="QVT1543" s="229" t="s">
        <v>27</v>
      </c>
      <c r="QVU1543" s="229" t="s">
        <v>87</v>
      </c>
      <c r="QVV1543" s="229" t="s">
        <v>1400</v>
      </c>
      <c r="QVW1543" s="229" t="s">
        <v>254</v>
      </c>
      <c r="QVX1543" s="229" t="s">
        <v>3981</v>
      </c>
      <c r="QVY1543" s="229" t="s">
        <v>222</v>
      </c>
      <c r="QVZ1543" s="229" t="s">
        <v>223</v>
      </c>
      <c r="QWA1543" s="229" t="s">
        <v>172</v>
      </c>
      <c r="QWB1543" s="229" t="s">
        <v>289</v>
      </c>
      <c r="QWC1543" s="229" t="s">
        <v>227</v>
      </c>
      <c r="QWG1543" s="229">
        <v>2024</v>
      </c>
      <c r="QWH1543" s="229" t="s">
        <v>57</v>
      </c>
      <c r="QWI1543" s="229" t="s">
        <v>3971</v>
      </c>
      <c r="QWJ1543" s="229">
        <v>12987541</v>
      </c>
      <c r="QWK1543" s="229" t="s">
        <v>3974</v>
      </c>
      <c r="QWL1543" s="229" t="s">
        <v>310</v>
      </c>
      <c r="QWM1543" s="229" t="s">
        <v>3975</v>
      </c>
      <c r="QWN1543" s="229" t="s">
        <v>3976</v>
      </c>
      <c r="QWO1543" s="229" t="s">
        <v>52</v>
      </c>
      <c r="QWP1543" s="229" t="s">
        <v>3977</v>
      </c>
      <c r="QWR1543" s="229" t="s">
        <v>3978</v>
      </c>
      <c r="QWS1543" s="229" t="s">
        <v>945</v>
      </c>
      <c r="QWT1543" s="229" t="s">
        <v>466</v>
      </c>
      <c r="QWU1543" s="229" t="s">
        <v>3979</v>
      </c>
      <c r="QWV1543" s="229" t="s">
        <v>3980</v>
      </c>
      <c r="QWW1543" s="229" t="s">
        <v>412</v>
      </c>
      <c r="QWX1543" s="229" t="s">
        <v>289</v>
      </c>
      <c r="QWY1543" s="229" t="s">
        <v>35</v>
      </c>
      <c r="QWZ1543" s="229" t="s">
        <v>27</v>
      </c>
      <c r="QXA1543" s="229" t="s">
        <v>87</v>
      </c>
      <c r="QXB1543" s="229" t="s">
        <v>1400</v>
      </c>
      <c r="QXC1543" s="229" t="s">
        <v>254</v>
      </c>
      <c r="QXD1543" s="229" t="s">
        <v>3981</v>
      </c>
      <c r="QXE1543" s="229" t="s">
        <v>222</v>
      </c>
      <c r="QXF1543" s="229" t="s">
        <v>223</v>
      </c>
      <c r="QXG1543" s="229" t="s">
        <v>172</v>
      </c>
      <c r="QXH1543" s="229" t="s">
        <v>289</v>
      </c>
      <c r="QXI1543" s="229" t="s">
        <v>227</v>
      </c>
      <c r="QXM1543" s="229">
        <v>2024</v>
      </c>
      <c r="QXN1543" s="229" t="s">
        <v>57</v>
      </c>
      <c r="QXO1543" s="229" t="s">
        <v>3971</v>
      </c>
      <c r="QXP1543" s="229">
        <v>12987541</v>
      </c>
      <c r="QXQ1543" s="229" t="s">
        <v>3974</v>
      </c>
      <c r="QXR1543" s="229" t="s">
        <v>310</v>
      </c>
      <c r="QXS1543" s="229" t="s">
        <v>3975</v>
      </c>
      <c r="QXT1543" s="229" t="s">
        <v>3976</v>
      </c>
      <c r="QXU1543" s="229" t="s">
        <v>52</v>
      </c>
      <c r="QXV1543" s="229" t="s">
        <v>3977</v>
      </c>
      <c r="QXX1543" s="229" t="s">
        <v>3978</v>
      </c>
      <c r="QXY1543" s="229" t="s">
        <v>945</v>
      </c>
      <c r="QXZ1543" s="229" t="s">
        <v>466</v>
      </c>
      <c r="QYA1543" s="229" t="s">
        <v>3979</v>
      </c>
      <c r="QYB1543" s="229" t="s">
        <v>3980</v>
      </c>
      <c r="QYC1543" s="229" t="s">
        <v>412</v>
      </c>
      <c r="QYD1543" s="229" t="s">
        <v>289</v>
      </c>
      <c r="QYE1543" s="229" t="s">
        <v>35</v>
      </c>
      <c r="QYF1543" s="229" t="s">
        <v>27</v>
      </c>
      <c r="QYG1543" s="229" t="s">
        <v>87</v>
      </c>
      <c r="QYH1543" s="229" t="s">
        <v>1400</v>
      </c>
      <c r="QYI1543" s="229" t="s">
        <v>254</v>
      </c>
      <c r="QYJ1543" s="229" t="s">
        <v>3981</v>
      </c>
      <c r="QYK1543" s="229" t="s">
        <v>222</v>
      </c>
      <c r="QYL1543" s="229" t="s">
        <v>223</v>
      </c>
      <c r="QYM1543" s="229" t="s">
        <v>172</v>
      </c>
      <c r="QYN1543" s="229" t="s">
        <v>289</v>
      </c>
      <c r="QYO1543" s="229" t="s">
        <v>227</v>
      </c>
      <c r="QYS1543" s="229">
        <v>2024</v>
      </c>
      <c r="QYT1543" s="229" t="s">
        <v>57</v>
      </c>
      <c r="QYU1543" s="229" t="s">
        <v>3971</v>
      </c>
      <c r="QYV1543" s="229">
        <v>12987541</v>
      </c>
      <c r="QYW1543" s="229" t="s">
        <v>3974</v>
      </c>
      <c r="QYX1543" s="229" t="s">
        <v>310</v>
      </c>
      <c r="QYY1543" s="229" t="s">
        <v>3975</v>
      </c>
      <c r="QYZ1543" s="229" t="s">
        <v>3976</v>
      </c>
      <c r="QZA1543" s="229" t="s">
        <v>52</v>
      </c>
      <c r="QZB1543" s="229" t="s">
        <v>3977</v>
      </c>
      <c r="QZD1543" s="229" t="s">
        <v>3978</v>
      </c>
      <c r="QZE1543" s="229" t="s">
        <v>945</v>
      </c>
      <c r="QZF1543" s="229" t="s">
        <v>466</v>
      </c>
      <c r="QZG1543" s="229" t="s">
        <v>3979</v>
      </c>
      <c r="QZH1543" s="229" t="s">
        <v>3980</v>
      </c>
      <c r="QZI1543" s="229" t="s">
        <v>412</v>
      </c>
      <c r="QZJ1543" s="229" t="s">
        <v>289</v>
      </c>
      <c r="QZK1543" s="229" t="s">
        <v>35</v>
      </c>
      <c r="QZL1543" s="229" t="s">
        <v>27</v>
      </c>
      <c r="QZM1543" s="229" t="s">
        <v>87</v>
      </c>
      <c r="QZN1543" s="229" t="s">
        <v>1400</v>
      </c>
      <c r="QZO1543" s="229" t="s">
        <v>254</v>
      </c>
      <c r="QZP1543" s="229" t="s">
        <v>3981</v>
      </c>
      <c r="QZQ1543" s="229" t="s">
        <v>222</v>
      </c>
      <c r="QZR1543" s="229" t="s">
        <v>223</v>
      </c>
      <c r="QZS1543" s="229" t="s">
        <v>172</v>
      </c>
      <c r="QZT1543" s="229" t="s">
        <v>289</v>
      </c>
      <c r="QZU1543" s="229" t="s">
        <v>227</v>
      </c>
      <c r="QZY1543" s="229">
        <v>2024</v>
      </c>
      <c r="QZZ1543" s="229" t="s">
        <v>57</v>
      </c>
      <c r="RAA1543" s="229" t="s">
        <v>3971</v>
      </c>
      <c r="RAB1543" s="229">
        <v>12987541</v>
      </c>
      <c r="RAC1543" s="229" t="s">
        <v>3974</v>
      </c>
      <c r="RAD1543" s="229" t="s">
        <v>310</v>
      </c>
      <c r="RAE1543" s="229" t="s">
        <v>3975</v>
      </c>
      <c r="RAF1543" s="229" t="s">
        <v>3976</v>
      </c>
      <c r="RAG1543" s="229" t="s">
        <v>52</v>
      </c>
      <c r="RAH1543" s="229" t="s">
        <v>3977</v>
      </c>
      <c r="RAJ1543" s="229" t="s">
        <v>3978</v>
      </c>
      <c r="RAK1543" s="229" t="s">
        <v>945</v>
      </c>
      <c r="RAL1543" s="229" t="s">
        <v>466</v>
      </c>
      <c r="RAM1543" s="229" t="s">
        <v>3979</v>
      </c>
      <c r="RAN1543" s="229" t="s">
        <v>3980</v>
      </c>
      <c r="RAO1543" s="229" t="s">
        <v>412</v>
      </c>
      <c r="RAP1543" s="229" t="s">
        <v>289</v>
      </c>
      <c r="RAQ1543" s="229" t="s">
        <v>35</v>
      </c>
      <c r="RAR1543" s="229" t="s">
        <v>27</v>
      </c>
      <c r="RAS1543" s="229" t="s">
        <v>87</v>
      </c>
      <c r="RAT1543" s="229" t="s">
        <v>1400</v>
      </c>
      <c r="RAU1543" s="229" t="s">
        <v>254</v>
      </c>
      <c r="RAV1543" s="229" t="s">
        <v>3981</v>
      </c>
      <c r="RAW1543" s="229" t="s">
        <v>222</v>
      </c>
      <c r="RAX1543" s="229" t="s">
        <v>223</v>
      </c>
      <c r="RAY1543" s="229" t="s">
        <v>172</v>
      </c>
      <c r="RAZ1543" s="229" t="s">
        <v>289</v>
      </c>
      <c r="RBA1543" s="229" t="s">
        <v>227</v>
      </c>
      <c r="RBE1543" s="229">
        <v>2024</v>
      </c>
      <c r="RBF1543" s="229" t="s">
        <v>57</v>
      </c>
      <c r="RBG1543" s="229" t="s">
        <v>3971</v>
      </c>
      <c r="RBH1543" s="229">
        <v>12987541</v>
      </c>
      <c r="RBI1543" s="229" t="s">
        <v>3974</v>
      </c>
      <c r="RBJ1543" s="229" t="s">
        <v>310</v>
      </c>
      <c r="RBK1543" s="229" t="s">
        <v>3975</v>
      </c>
      <c r="RBL1543" s="229" t="s">
        <v>3976</v>
      </c>
      <c r="RBM1543" s="229" t="s">
        <v>52</v>
      </c>
      <c r="RBN1543" s="229" t="s">
        <v>3977</v>
      </c>
      <c r="RBP1543" s="229" t="s">
        <v>3978</v>
      </c>
      <c r="RBQ1543" s="229" t="s">
        <v>945</v>
      </c>
      <c r="RBR1543" s="229" t="s">
        <v>466</v>
      </c>
      <c r="RBS1543" s="229" t="s">
        <v>3979</v>
      </c>
      <c r="RBT1543" s="229" t="s">
        <v>3980</v>
      </c>
      <c r="RBU1543" s="229" t="s">
        <v>412</v>
      </c>
      <c r="RBV1543" s="229" t="s">
        <v>289</v>
      </c>
      <c r="RBW1543" s="229" t="s">
        <v>35</v>
      </c>
      <c r="RBX1543" s="229" t="s">
        <v>27</v>
      </c>
      <c r="RBY1543" s="229" t="s">
        <v>87</v>
      </c>
      <c r="RBZ1543" s="229" t="s">
        <v>1400</v>
      </c>
      <c r="RCA1543" s="229" t="s">
        <v>254</v>
      </c>
      <c r="RCB1543" s="229" t="s">
        <v>3981</v>
      </c>
      <c r="RCC1543" s="229" t="s">
        <v>222</v>
      </c>
      <c r="RCD1543" s="229" t="s">
        <v>223</v>
      </c>
      <c r="RCE1543" s="229" t="s">
        <v>172</v>
      </c>
      <c r="RCF1543" s="229" t="s">
        <v>289</v>
      </c>
      <c r="RCG1543" s="229" t="s">
        <v>227</v>
      </c>
      <c r="RCK1543" s="229">
        <v>2024</v>
      </c>
      <c r="RCL1543" s="229" t="s">
        <v>57</v>
      </c>
      <c r="RCM1543" s="229" t="s">
        <v>3971</v>
      </c>
      <c r="RCN1543" s="229">
        <v>12987541</v>
      </c>
      <c r="RCO1543" s="229" t="s">
        <v>3974</v>
      </c>
      <c r="RCP1543" s="229" t="s">
        <v>310</v>
      </c>
      <c r="RCQ1543" s="229" t="s">
        <v>3975</v>
      </c>
      <c r="RCR1543" s="229" t="s">
        <v>3976</v>
      </c>
      <c r="RCS1543" s="229" t="s">
        <v>52</v>
      </c>
      <c r="RCT1543" s="229" t="s">
        <v>3977</v>
      </c>
      <c r="RCV1543" s="229" t="s">
        <v>3978</v>
      </c>
      <c r="RCW1543" s="229" t="s">
        <v>945</v>
      </c>
      <c r="RCX1543" s="229" t="s">
        <v>466</v>
      </c>
      <c r="RCY1543" s="229" t="s">
        <v>3979</v>
      </c>
      <c r="RCZ1543" s="229" t="s">
        <v>3980</v>
      </c>
      <c r="RDA1543" s="229" t="s">
        <v>412</v>
      </c>
      <c r="RDB1543" s="229" t="s">
        <v>289</v>
      </c>
      <c r="RDC1543" s="229" t="s">
        <v>35</v>
      </c>
      <c r="RDD1543" s="229" t="s">
        <v>27</v>
      </c>
      <c r="RDE1543" s="229" t="s">
        <v>87</v>
      </c>
      <c r="RDF1543" s="229" t="s">
        <v>1400</v>
      </c>
      <c r="RDG1543" s="229" t="s">
        <v>254</v>
      </c>
      <c r="RDH1543" s="229" t="s">
        <v>3981</v>
      </c>
      <c r="RDI1543" s="229" t="s">
        <v>222</v>
      </c>
      <c r="RDJ1543" s="229" t="s">
        <v>223</v>
      </c>
      <c r="RDK1543" s="229" t="s">
        <v>172</v>
      </c>
      <c r="RDL1543" s="229" t="s">
        <v>289</v>
      </c>
      <c r="RDM1543" s="229" t="s">
        <v>227</v>
      </c>
      <c r="RDQ1543" s="229">
        <v>2024</v>
      </c>
      <c r="RDR1543" s="229" t="s">
        <v>57</v>
      </c>
      <c r="RDS1543" s="229" t="s">
        <v>3971</v>
      </c>
      <c r="RDT1543" s="229">
        <v>12987541</v>
      </c>
      <c r="RDU1543" s="229" t="s">
        <v>3974</v>
      </c>
      <c r="RDV1543" s="229" t="s">
        <v>310</v>
      </c>
      <c r="RDW1543" s="229" t="s">
        <v>3975</v>
      </c>
      <c r="RDX1543" s="229" t="s">
        <v>3976</v>
      </c>
      <c r="RDY1543" s="229" t="s">
        <v>52</v>
      </c>
      <c r="RDZ1543" s="229" t="s">
        <v>3977</v>
      </c>
      <c r="REB1543" s="229" t="s">
        <v>3978</v>
      </c>
      <c r="REC1543" s="229" t="s">
        <v>945</v>
      </c>
      <c r="RED1543" s="229" t="s">
        <v>466</v>
      </c>
      <c r="REE1543" s="229" t="s">
        <v>3979</v>
      </c>
      <c r="REF1543" s="229" t="s">
        <v>3980</v>
      </c>
      <c r="REG1543" s="229" t="s">
        <v>412</v>
      </c>
      <c r="REH1543" s="229" t="s">
        <v>289</v>
      </c>
      <c r="REI1543" s="229" t="s">
        <v>35</v>
      </c>
      <c r="REJ1543" s="229" t="s">
        <v>27</v>
      </c>
      <c r="REK1543" s="229" t="s">
        <v>87</v>
      </c>
      <c r="REL1543" s="229" t="s">
        <v>1400</v>
      </c>
      <c r="REM1543" s="229" t="s">
        <v>254</v>
      </c>
      <c r="REN1543" s="229" t="s">
        <v>3981</v>
      </c>
      <c r="REO1543" s="229" t="s">
        <v>222</v>
      </c>
      <c r="REP1543" s="229" t="s">
        <v>223</v>
      </c>
      <c r="REQ1543" s="229" t="s">
        <v>172</v>
      </c>
      <c r="RER1543" s="229" t="s">
        <v>289</v>
      </c>
      <c r="RES1543" s="229" t="s">
        <v>227</v>
      </c>
      <c r="REW1543" s="229">
        <v>2024</v>
      </c>
      <c r="REX1543" s="229" t="s">
        <v>57</v>
      </c>
      <c r="REY1543" s="229" t="s">
        <v>3971</v>
      </c>
      <c r="REZ1543" s="229">
        <v>12987541</v>
      </c>
      <c r="RFA1543" s="229" t="s">
        <v>3974</v>
      </c>
      <c r="RFB1543" s="229" t="s">
        <v>310</v>
      </c>
      <c r="RFC1543" s="229" t="s">
        <v>3975</v>
      </c>
      <c r="RFD1543" s="229" t="s">
        <v>3976</v>
      </c>
      <c r="RFE1543" s="229" t="s">
        <v>52</v>
      </c>
      <c r="RFF1543" s="229" t="s">
        <v>3977</v>
      </c>
      <c r="RFH1543" s="229" t="s">
        <v>3978</v>
      </c>
      <c r="RFI1543" s="229" t="s">
        <v>945</v>
      </c>
      <c r="RFJ1543" s="229" t="s">
        <v>466</v>
      </c>
      <c r="RFK1543" s="229" t="s">
        <v>3979</v>
      </c>
      <c r="RFL1543" s="229" t="s">
        <v>3980</v>
      </c>
      <c r="RFM1543" s="229" t="s">
        <v>412</v>
      </c>
      <c r="RFN1543" s="229" t="s">
        <v>289</v>
      </c>
      <c r="RFO1543" s="229" t="s">
        <v>35</v>
      </c>
      <c r="RFP1543" s="229" t="s">
        <v>27</v>
      </c>
      <c r="RFQ1543" s="229" t="s">
        <v>87</v>
      </c>
      <c r="RFR1543" s="229" t="s">
        <v>1400</v>
      </c>
      <c r="RFS1543" s="229" t="s">
        <v>254</v>
      </c>
      <c r="RFT1543" s="229" t="s">
        <v>3981</v>
      </c>
      <c r="RFU1543" s="229" t="s">
        <v>222</v>
      </c>
      <c r="RFV1543" s="229" t="s">
        <v>223</v>
      </c>
      <c r="RFW1543" s="229" t="s">
        <v>172</v>
      </c>
      <c r="RFX1543" s="229" t="s">
        <v>289</v>
      </c>
      <c r="RFY1543" s="229" t="s">
        <v>227</v>
      </c>
      <c r="RGC1543" s="229">
        <v>2024</v>
      </c>
      <c r="RGD1543" s="229" t="s">
        <v>57</v>
      </c>
      <c r="RGE1543" s="229" t="s">
        <v>3971</v>
      </c>
      <c r="RGF1543" s="229">
        <v>12987541</v>
      </c>
      <c r="RGG1543" s="229" t="s">
        <v>3974</v>
      </c>
      <c r="RGH1543" s="229" t="s">
        <v>310</v>
      </c>
      <c r="RGI1543" s="229" t="s">
        <v>3975</v>
      </c>
      <c r="RGJ1543" s="229" t="s">
        <v>3976</v>
      </c>
      <c r="RGK1543" s="229" t="s">
        <v>52</v>
      </c>
      <c r="RGL1543" s="229" t="s">
        <v>3977</v>
      </c>
      <c r="RGN1543" s="229" t="s">
        <v>3978</v>
      </c>
      <c r="RGO1543" s="229" t="s">
        <v>945</v>
      </c>
      <c r="RGP1543" s="229" t="s">
        <v>466</v>
      </c>
      <c r="RGQ1543" s="229" t="s">
        <v>3979</v>
      </c>
      <c r="RGR1543" s="229" t="s">
        <v>3980</v>
      </c>
      <c r="RGS1543" s="229" t="s">
        <v>412</v>
      </c>
      <c r="RGT1543" s="229" t="s">
        <v>289</v>
      </c>
      <c r="RGU1543" s="229" t="s">
        <v>35</v>
      </c>
      <c r="RGV1543" s="229" t="s">
        <v>27</v>
      </c>
      <c r="RGW1543" s="229" t="s">
        <v>87</v>
      </c>
      <c r="RGX1543" s="229" t="s">
        <v>1400</v>
      </c>
      <c r="RGY1543" s="229" t="s">
        <v>254</v>
      </c>
      <c r="RGZ1543" s="229" t="s">
        <v>3981</v>
      </c>
      <c r="RHA1543" s="229" t="s">
        <v>222</v>
      </c>
      <c r="RHB1543" s="229" t="s">
        <v>223</v>
      </c>
      <c r="RHC1543" s="229" t="s">
        <v>172</v>
      </c>
      <c r="RHD1543" s="229" t="s">
        <v>289</v>
      </c>
      <c r="RHE1543" s="229" t="s">
        <v>227</v>
      </c>
      <c r="RHI1543" s="229">
        <v>2024</v>
      </c>
      <c r="RHJ1543" s="229" t="s">
        <v>57</v>
      </c>
      <c r="RHK1543" s="229" t="s">
        <v>3971</v>
      </c>
      <c r="RHL1543" s="229">
        <v>12987541</v>
      </c>
      <c r="RHM1543" s="229" t="s">
        <v>3974</v>
      </c>
      <c r="RHN1543" s="229" t="s">
        <v>310</v>
      </c>
      <c r="RHO1543" s="229" t="s">
        <v>3975</v>
      </c>
      <c r="RHP1543" s="229" t="s">
        <v>3976</v>
      </c>
      <c r="RHQ1543" s="229" t="s">
        <v>52</v>
      </c>
      <c r="RHR1543" s="229" t="s">
        <v>3977</v>
      </c>
      <c r="RHT1543" s="229" t="s">
        <v>3978</v>
      </c>
      <c r="RHU1543" s="229" t="s">
        <v>945</v>
      </c>
      <c r="RHV1543" s="229" t="s">
        <v>466</v>
      </c>
      <c r="RHW1543" s="229" t="s">
        <v>3979</v>
      </c>
      <c r="RHX1543" s="229" t="s">
        <v>3980</v>
      </c>
      <c r="RHY1543" s="229" t="s">
        <v>412</v>
      </c>
      <c r="RHZ1543" s="229" t="s">
        <v>289</v>
      </c>
      <c r="RIA1543" s="229" t="s">
        <v>35</v>
      </c>
      <c r="RIB1543" s="229" t="s">
        <v>27</v>
      </c>
      <c r="RIC1543" s="229" t="s">
        <v>87</v>
      </c>
      <c r="RID1543" s="229" t="s">
        <v>1400</v>
      </c>
      <c r="RIE1543" s="229" t="s">
        <v>254</v>
      </c>
      <c r="RIF1543" s="229" t="s">
        <v>3981</v>
      </c>
      <c r="RIG1543" s="229" t="s">
        <v>222</v>
      </c>
      <c r="RIH1543" s="229" t="s">
        <v>223</v>
      </c>
      <c r="RII1543" s="229" t="s">
        <v>172</v>
      </c>
      <c r="RIJ1543" s="229" t="s">
        <v>289</v>
      </c>
      <c r="RIK1543" s="229" t="s">
        <v>227</v>
      </c>
      <c r="RIO1543" s="229">
        <v>2024</v>
      </c>
      <c r="RIP1543" s="229" t="s">
        <v>57</v>
      </c>
      <c r="RIQ1543" s="229" t="s">
        <v>3971</v>
      </c>
      <c r="RIR1543" s="229">
        <v>12987541</v>
      </c>
      <c r="RIS1543" s="229" t="s">
        <v>3974</v>
      </c>
      <c r="RIT1543" s="229" t="s">
        <v>310</v>
      </c>
      <c r="RIU1543" s="229" t="s">
        <v>3975</v>
      </c>
      <c r="RIV1543" s="229" t="s">
        <v>3976</v>
      </c>
      <c r="RIW1543" s="229" t="s">
        <v>52</v>
      </c>
      <c r="RIX1543" s="229" t="s">
        <v>3977</v>
      </c>
      <c r="RIZ1543" s="229" t="s">
        <v>3978</v>
      </c>
      <c r="RJA1543" s="229" t="s">
        <v>945</v>
      </c>
      <c r="RJB1543" s="229" t="s">
        <v>466</v>
      </c>
      <c r="RJC1543" s="229" t="s">
        <v>3979</v>
      </c>
      <c r="RJD1543" s="229" t="s">
        <v>3980</v>
      </c>
      <c r="RJE1543" s="229" t="s">
        <v>412</v>
      </c>
      <c r="RJF1543" s="229" t="s">
        <v>289</v>
      </c>
      <c r="RJG1543" s="229" t="s">
        <v>35</v>
      </c>
      <c r="RJH1543" s="229" t="s">
        <v>27</v>
      </c>
      <c r="RJI1543" s="229" t="s">
        <v>87</v>
      </c>
      <c r="RJJ1543" s="229" t="s">
        <v>1400</v>
      </c>
      <c r="RJK1543" s="229" t="s">
        <v>254</v>
      </c>
      <c r="RJL1543" s="229" t="s">
        <v>3981</v>
      </c>
      <c r="RJM1543" s="229" t="s">
        <v>222</v>
      </c>
      <c r="RJN1543" s="229" t="s">
        <v>223</v>
      </c>
      <c r="RJO1543" s="229" t="s">
        <v>172</v>
      </c>
      <c r="RJP1543" s="229" t="s">
        <v>289</v>
      </c>
      <c r="RJQ1543" s="229" t="s">
        <v>227</v>
      </c>
      <c r="RJU1543" s="229">
        <v>2024</v>
      </c>
      <c r="RJV1543" s="229" t="s">
        <v>57</v>
      </c>
      <c r="RJW1543" s="229" t="s">
        <v>3971</v>
      </c>
      <c r="RJX1543" s="229">
        <v>12987541</v>
      </c>
      <c r="RJY1543" s="229" t="s">
        <v>3974</v>
      </c>
      <c r="RJZ1543" s="229" t="s">
        <v>310</v>
      </c>
      <c r="RKA1543" s="229" t="s">
        <v>3975</v>
      </c>
      <c r="RKB1543" s="229" t="s">
        <v>3976</v>
      </c>
      <c r="RKC1543" s="229" t="s">
        <v>52</v>
      </c>
      <c r="RKD1543" s="229" t="s">
        <v>3977</v>
      </c>
      <c r="RKF1543" s="229" t="s">
        <v>3978</v>
      </c>
      <c r="RKG1543" s="229" t="s">
        <v>945</v>
      </c>
      <c r="RKH1543" s="229" t="s">
        <v>466</v>
      </c>
      <c r="RKI1543" s="229" t="s">
        <v>3979</v>
      </c>
      <c r="RKJ1543" s="229" t="s">
        <v>3980</v>
      </c>
      <c r="RKK1543" s="229" t="s">
        <v>412</v>
      </c>
      <c r="RKL1543" s="229" t="s">
        <v>289</v>
      </c>
      <c r="RKM1543" s="229" t="s">
        <v>35</v>
      </c>
      <c r="RKN1543" s="229" t="s">
        <v>27</v>
      </c>
      <c r="RKO1543" s="229" t="s">
        <v>87</v>
      </c>
      <c r="RKP1543" s="229" t="s">
        <v>1400</v>
      </c>
      <c r="RKQ1543" s="229" t="s">
        <v>254</v>
      </c>
      <c r="RKR1543" s="229" t="s">
        <v>3981</v>
      </c>
      <c r="RKS1543" s="229" t="s">
        <v>222</v>
      </c>
      <c r="RKT1543" s="229" t="s">
        <v>223</v>
      </c>
      <c r="RKU1543" s="229" t="s">
        <v>172</v>
      </c>
      <c r="RKV1543" s="229" t="s">
        <v>289</v>
      </c>
      <c r="RKW1543" s="229" t="s">
        <v>227</v>
      </c>
      <c r="RLA1543" s="229">
        <v>2024</v>
      </c>
      <c r="RLB1543" s="229" t="s">
        <v>57</v>
      </c>
      <c r="RLC1543" s="229" t="s">
        <v>3971</v>
      </c>
      <c r="RLD1543" s="229">
        <v>12987541</v>
      </c>
      <c r="RLE1543" s="229" t="s">
        <v>3974</v>
      </c>
      <c r="RLF1543" s="229" t="s">
        <v>310</v>
      </c>
      <c r="RLG1543" s="229" t="s">
        <v>3975</v>
      </c>
      <c r="RLH1543" s="229" t="s">
        <v>3976</v>
      </c>
      <c r="RLI1543" s="229" t="s">
        <v>52</v>
      </c>
      <c r="RLJ1543" s="229" t="s">
        <v>3977</v>
      </c>
      <c r="RLL1543" s="229" t="s">
        <v>3978</v>
      </c>
      <c r="RLM1543" s="229" t="s">
        <v>945</v>
      </c>
      <c r="RLN1543" s="229" t="s">
        <v>466</v>
      </c>
      <c r="RLO1543" s="229" t="s">
        <v>3979</v>
      </c>
      <c r="RLP1543" s="229" t="s">
        <v>3980</v>
      </c>
      <c r="RLQ1543" s="229" t="s">
        <v>412</v>
      </c>
      <c r="RLR1543" s="229" t="s">
        <v>289</v>
      </c>
      <c r="RLS1543" s="229" t="s">
        <v>35</v>
      </c>
      <c r="RLT1543" s="229" t="s">
        <v>27</v>
      </c>
      <c r="RLU1543" s="229" t="s">
        <v>87</v>
      </c>
      <c r="RLV1543" s="229" t="s">
        <v>1400</v>
      </c>
      <c r="RLW1543" s="229" t="s">
        <v>254</v>
      </c>
      <c r="RLX1543" s="229" t="s">
        <v>3981</v>
      </c>
      <c r="RLY1543" s="229" t="s">
        <v>222</v>
      </c>
      <c r="RLZ1543" s="229" t="s">
        <v>223</v>
      </c>
      <c r="RMA1543" s="229" t="s">
        <v>172</v>
      </c>
      <c r="RMB1543" s="229" t="s">
        <v>289</v>
      </c>
      <c r="RMC1543" s="229" t="s">
        <v>227</v>
      </c>
      <c r="RMG1543" s="229">
        <v>2024</v>
      </c>
      <c r="RMH1543" s="229" t="s">
        <v>57</v>
      </c>
      <c r="RMI1543" s="229" t="s">
        <v>3971</v>
      </c>
      <c r="RMJ1543" s="229">
        <v>12987541</v>
      </c>
      <c r="RMK1543" s="229" t="s">
        <v>3974</v>
      </c>
      <c r="RML1543" s="229" t="s">
        <v>310</v>
      </c>
      <c r="RMM1543" s="229" t="s">
        <v>3975</v>
      </c>
      <c r="RMN1543" s="229" t="s">
        <v>3976</v>
      </c>
      <c r="RMO1543" s="229" t="s">
        <v>52</v>
      </c>
      <c r="RMP1543" s="229" t="s">
        <v>3977</v>
      </c>
      <c r="RMR1543" s="229" t="s">
        <v>3978</v>
      </c>
      <c r="RMS1543" s="229" t="s">
        <v>945</v>
      </c>
      <c r="RMT1543" s="229" t="s">
        <v>466</v>
      </c>
      <c r="RMU1543" s="229" t="s">
        <v>3979</v>
      </c>
      <c r="RMV1543" s="229" t="s">
        <v>3980</v>
      </c>
      <c r="RMW1543" s="229" t="s">
        <v>412</v>
      </c>
      <c r="RMX1543" s="229" t="s">
        <v>289</v>
      </c>
      <c r="RMY1543" s="229" t="s">
        <v>35</v>
      </c>
      <c r="RMZ1543" s="229" t="s">
        <v>27</v>
      </c>
      <c r="RNA1543" s="229" t="s">
        <v>87</v>
      </c>
      <c r="RNB1543" s="229" t="s">
        <v>1400</v>
      </c>
      <c r="RNC1543" s="229" t="s">
        <v>254</v>
      </c>
      <c r="RND1543" s="229" t="s">
        <v>3981</v>
      </c>
      <c r="RNE1543" s="229" t="s">
        <v>222</v>
      </c>
      <c r="RNF1543" s="229" t="s">
        <v>223</v>
      </c>
      <c r="RNG1543" s="229" t="s">
        <v>172</v>
      </c>
      <c r="RNH1543" s="229" t="s">
        <v>289</v>
      </c>
      <c r="RNI1543" s="229" t="s">
        <v>227</v>
      </c>
      <c r="RNM1543" s="229">
        <v>2024</v>
      </c>
      <c r="RNN1543" s="229" t="s">
        <v>57</v>
      </c>
      <c r="RNO1543" s="229" t="s">
        <v>3971</v>
      </c>
      <c r="RNP1543" s="229">
        <v>12987541</v>
      </c>
      <c r="RNQ1543" s="229" t="s">
        <v>3974</v>
      </c>
      <c r="RNR1543" s="229" t="s">
        <v>310</v>
      </c>
      <c r="RNS1543" s="229" t="s">
        <v>3975</v>
      </c>
      <c r="RNT1543" s="229" t="s">
        <v>3976</v>
      </c>
      <c r="RNU1543" s="229" t="s">
        <v>52</v>
      </c>
      <c r="RNV1543" s="229" t="s">
        <v>3977</v>
      </c>
      <c r="RNX1543" s="229" t="s">
        <v>3978</v>
      </c>
      <c r="RNY1543" s="229" t="s">
        <v>945</v>
      </c>
      <c r="RNZ1543" s="229" t="s">
        <v>466</v>
      </c>
      <c r="ROA1543" s="229" t="s">
        <v>3979</v>
      </c>
      <c r="ROB1543" s="229" t="s">
        <v>3980</v>
      </c>
      <c r="ROC1543" s="229" t="s">
        <v>412</v>
      </c>
      <c r="ROD1543" s="229" t="s">
        <v>289</v>
      </c>
      <c r="ROE1543" s="229" t="s">
        <v>35</v>
      </c>
      <c r="ROF1543" s="229" t="s">
        <v>27</v>
      </c>
      <c r="ROG1543" s="229" t="s">
        <v>87</v>
      </c>
      <c r="ROH1543" s="229" t="s">
        <v>1400</v>
      </c>
      <c r="ROI1543" s="229" t="s">
        <v>254</v>
      </c>
      <c r="ROJ1543" s="229" t="s">
        <v>3981</v>
      </c>
      <c r="ROK1543" s="229" t="s">
        <v>222</v>
      </c>
      <c r="ROL1543" s="229" t="s">
        <v>223</v>
      </c>
      <c r="ROM1543" s="229" t="s">
        <v>172</v>
      </c>
      <c r="RON1543" s="229" t="s">
        <v>289</v>
      </c>
      <c r="ROO1543" s="229" t="s">
        <v>227</v>
      </c>
      <c r="ROS1543" s="229">
        <v>2024</v>
      </c>
      <c r="ROT1543" s="229" t="s">
        <v>57</v>
      </c>
      <c r="ROU1543" s="229" t="s">
        <v>3971</v>
      </c>
      <c r="ROV1543" s="229">
        <v>12987541</v>
      </c>
      <c r="ROW1543" s="229" t="s">
        <v>3974</v>
      </c>
      <c r="ROX1543" s="229" t="s">
        <v>310</v>
      </c>
      <c r="ROY1543" s="229" t="s">
        <v>3975</v>
      </c>
      <c r="ROZ1543" s="229" t="s">
        <v>3976</v>
      </c>
      <c r="RPA1543" s="229" t="s">
        <v>52</v>
      </c>
      <c r="RPB1543" s="229" t="s">
        <v>3977</v>
      </c>
      <c r="RPD1543" s="229" t="s">
        <v>3978</v>
      </c>
      <c r="RPE1543" s="229" t="s">
        <v>945</v>
      </c>
      <c r="RPF1543" s="229" t="s">
        <v>466</v>
      </c>
      <c r="RPG1543" s="229" t="s">
        <v>3979</v>
      </c>
      <c r="RPH1543" s="229" t="s">
        <v>3980</v>
      </c>
      <c r="RPI1543" s="229" t="s">
        <v>412</v>
      </c>
      <c r="RPJ1543" s="229" t="s">
        <v>289</v>
      </c>
      <c r="RPK1543" s="229" t="s">
        <v>35</v>
      </c>
      <c r="RPL1543" s="229" t="s">
        <v>27</v>
      </c>
      <c r="RPM1543" s="229" t="s">
        <v>87</v>
      </c>
      <c r="RPN1543" s="229" t="s">
        <v>1400</v>
      </c>
      <c r="RPO1543" s="229" t="s">
        <v>254</v>
      </c>
      <c r="RPP1543" s="229" t="s">
        <v>3981</v>
      </c>
      <c r="RPQ1543" s="229" t="s">
        <v>222</v>
      </c>
      <c r="RPR1543" s="229" t="s">
        <v>223</v>
      </c>
      <c r="RPS1543" s="229" t="s">
        <v>172</v>
      </c>
      <c r="RPT1543" s="229" t="s">
        <v>289</v>
      </c>
      <c r="RPU1543" s="229" t="s">
        <v>227</v>
      </c>
      <c r="RPY1543" s="229">
        <v>2024</v>
      </c>
      <c r="RPZ1543" s="229" t="s">
        <v>57</v>
      </c>
      <c r="RQA1543" s="229" t="s">
        <v>3971</v>
      </c>
      <c r="RQB1543" s="229">
        <v>12987541</v>
      </c>
      <c r="RQC1543" s="229" t="s">
        <v>3974</v>
      </c>
      <c r="RQD1543" s="229" t="s">
        <v>310</v>
      </c>
      <c r="RQE1543" s="229" t="s">
        <v>3975</v>
      </c>
      <c r="RQF1543" s="229" t="s">
        <v>3976</v>
      </c>
      <c r="RQG1543" s="229" t="s">
        <v>52</v>
      </c>
      <c r="RQH1543" s="229" t="s">
        <v>3977</v>
      </c>
      <c r="RQJ1543" s="229" t="s">
        <v>3978</v>
      </c>
      <c r="RQK1543" s="229" t="s">
        <v>945</v>
      </c>
      <c r="RQL1543" s="229" t="s">
        <v>466</v>
      </c>
      <c r="RQM1543" s="229" t="s">
        <v>3979</v>
      </c>
      <c r="RQN1543" s="229" t="s">
        <v>3980</v>
      </c>
      <c r="RQO1543" s="229" t="s">
        <v>412</v>
      </c>
      <c r="RQP1543" s="229" t="s">
        <v>289</v>
      </c>
      <c r="RQQ1543" s="229" t="s">
        <v>35</v>
      </c>
      <c r="RQR1543" s="229" t="s">
        <v>27</v>
      </c>
      <c r="RQS1543" s="229" t="s">
        <v>87</v>
      </c>
      <c r="RQT1543" s="229" t="s">
        <v>1400</v>
      </c>
      <c r="RQU1543" s="229" t="s">
        <v>254</v>
      </c>
      <c r="RQV1543" s="229" t="s">
        <v>3981</v>
      </c>
      <c r="RQW1543" s="229" t="s">
        <v>222</v>
      </c>
      <c r="RQX1543" s="229" t="s">
        <v>223</v>
      </c>
      <c r="RQY1543" s="229" t="s">
        <v>172</v>
      </c>
      <c r="RQZ1543" s="229" t="s">
        <v>289</v>
      </c>
      <c r="RRA1543" s="229" t="s">
        <v>227</v>
      </c>
      <c r="RRE1543" s="229">
        <v>2024</v>
      </c>
      <c r="RRF1543" s="229" t="s">
        <v>57</v>
      </c>
      <c r="RRG1543" s="229" t="s">
        <v>3971</v>
      </c>
      <c r="RRH1543" s="229">
        <v>12987541</v>
      </c>
      <c r="RRI1543" s="229" t="s">
        <v>3974</v>
      </c>
      <c r="RRJ1543" s="229" t="s">
        <v>310</v>
      </c>
      <c r="RRK1543" s="229" t="s">
        <v>3975</v>
      </c>
      <c r="RRL1543" s="229" t="s">
        <v>3976</v>
      </c>
      <c r="RRM1543" s="229" t="s">
        <v>52</v>
      </c>
      <c r="RRN1543" s="229" t="s">
        <v>3977</v>
      </c>
      <c r="RRP1543" s="229" t="s">
        <v>3978</v>
      </c>
      <c r="RRQ1543" s="229" t="s">
        <v>945</v>
      </c>
      <c r="RRR1543" s="229" t="s">
        <v>466</v>
      </c>
      <c r="RRS1543" s="229" t="s">
        <v>3979</v>
      </c>
      <c r="RRT1543" s="229" t="s">
        <v>3980</v>
      </c>
      <c r="RRU1543" s="229" t="s">
        <v>412</v>
      </c>
      <c r="RRV1543" s="229" t="s">
        <v>289</v>
      </c>
      <c r="RRW1543" s="229" t="s">
        <v>35</v>
      </c>
      <c r="RRX1543" s="229" t="s">
        <v>27</v>
      </c>
      <c r="RRY1543" s="229" t="s">
        <v>87</v>
      </c>
      <c r="RRZ1543" s="229" t="s">
        <v>1400</v>
      </c>
      <c r="RSA1543" s="229" t="s">
        <v>254</v>
      </c>
      <c r="RSB1543" s="229" t="s">
        <v>3981</v>
      </c>
      <c r="RSC1543" s="229" t="s">
        <v>222</v>
      </c>
      <c r="RSD1543" s="229" t="s">
        <v>223</v>
      </c>
      <c r="RSE1543" s="229" t="s">
        <v>172</v>
      </c>
      <c r="RSF1543" s="229" t="s">
        <v>289</v>
      </c>
      <c r="RSG1543" s="229" t="s">
        <v>227</v>
      </c>
      <c r="RSK1543" s="229">
        <v>2024</v>
      </c>
      <c r="RSL1543" s="229" t="s">
        <v>57</v>
      </c>
      <c r="RSM1543" s="229" t="s">
        <v>3971</v>
      </c>
      <c r="RSN1543" s="229">
        <v>12987541</v>
      </c>
      <c r="RSO1543" s="229" t="s">
        <v>3974</v>
      </c>
      <c r="RSP1543" s="229" t="s">
        <v>310</v>
      </c>
      <c r="RSQ1543" s="229" t="s">
        <v>3975</v>
      </c>
      <c r="RSR1543" s="229" t="s">
        <v>3976</v>
      </c>
      <c r="RSS1543" s="229" t="s">
        <v>52</v>
      </c>
      <c r="RST1543" s="229" t="s">
        <v>3977</v>
      </c>
      <c r="RSV1543" s="229" t="s">
        <v>3978</v>
      </c>
      <c r="RSW1543" s="229" t="s">
        <v>945</v>
      </c>
      <c r="RSX1543" s="229" t="s">
        <v>466</v>
      </c>
      <c r="RSY1543" s="229" t="s">
        <v>3979</v>
      </c>
      <c r="RSZ1543" s="229" t="s">
        <v>3980</v>
      </c>
      <c r="RTA1543" s="229" t="s">
        <v>412</v>
      </c>
      <c r="RTB1543" s="229" t="s">
        <v>289</v>
      </c>
      <c r="RTC1543" s="229" t="s">
        <v>35</v>
      </c>
      <c r="RTD1543" s="229" t="s">
        <v>27</v>
      </c>
      <c r="RTE1543" s="229" t="s">
        <v>87</v>
      </c>
      <c r="RTF1543" s="229" t="s">
        <v>1400</v>
      </c>
      <c r="RTG1543" s="229" t="s">
        <v>254</v>
      </c>
      <c r="RTH1543" s="229" t="s">
        <v>3981</v>
      </c>
      <c r="RTI1543" s="229" t="s">
        <v>222</v>
      </c>
      <c r="RTJ1543" s="229" t="s">
        <v>223</v>
      </c>
      <c r="RTK1543" s="229" t="s">
        <v>172</v>
      </c>
      <c r="RTL1543" s="229" t="s">
        <v>289</v>
      </c>
      <c r="RTM1543" s="229" t="s">
        <v>227</v>
      </c>
      <c r="RTQ1543" s="229">
        <v>2024</v>
      </c>
      <c r="RTR1543" s="229" t="s">
        <v>57</v>
      </c>
      <c r="RTS1543" s="229" t="s">
        <v>3971</v>
      </c>
      <c r="RTT1543" s="229">
        <v>12987541</v>
      </c>
      <c r="RTU1543" s="229" t="s">
        <v>3974</v>
      </c>
      <c r="RTV1543" s="229" t="s">
        <v>310</v>
      </c>
      <c r="RTW1543" s="229" t="s">
        <v>3975</v>
      </c>
      <c r="RTX1543" s="229" t="s">
        <v>3976</v>
      </c>
      <c r="RTY1543" s="229" t="s">
        <v>52</v>
      </c>
      <c r="RTZ1543" s="229" t="s">
        <v>3977</v>
      </c>
      <c r="RUB1543" s="229" t="s">
        <v>3978</v>
      </c>
      <c r="RUC1543" s="229" t="s">
        <v>945</v>
      </c>
      <c r="RUD1543" s="229" t="s">
        <v>466</v>
      </c>
      <c r="RUE1543" s="229" t="s">
        <v>3979</v>
      </c>
      <c r="RUF1543" s="229" t="s">
        <v>3980</v>
      </c>
      <c r="RUG1543" s="229" t="s">
        <v>412</v>
      </c>
      <c r="RUH1543" s="229" t="s">
        <v>289</v>
      </c>
      <c r="RUI1543" s="229" t="s">
        <v>35</v>
      </c>
      <c r="RUJ1543" s="229" t="s">
        <v>27</v>
      </c>
      <c r="RUK1543" s="229" t="s">
        <v>87</v>
      </c>
      <c r="RUL1543" s="229" t="s">
        <v>1400</v>
      </c>
      <c r="RUM1543" s="229" t="s">
        <v>254</v>
      </c>
      <c r="RUN1543" s="229" t="s">
        <v>3981</v>
      </c>
      <c r="RUO1543" s="229" t="s">
        <v>222</v>
      </c>
      <c r="RUP1543" s="229" t="s">
        <v>223</v>
      </c>
      <c r="RUQ1543" s="229" t="s">
        <v>172</v>
      </c>
      <c r="RUR1543" s="229" t="s">
        <v>289</v>
      </c>
      <c r="RUS1543" s="229" t="s">
        <v>227</v>
      </c>
      <c r="RUW1543" s="229">
        <v>2024</v>
      </c>
      <c r="RUX1543" s="229" t="s">
        <v>57</v>
      </c>
      <c r="RUY1543" s="229" t="s">
        <v>3971</v>
      </c>
      <c r="RUZ1543" s="229">
        <v>12987541</v>
      </c>
      <c r="RVA1543" s="229" t="s">
        <v>3974</v>
      </c>
      <c r="RVB1543" s="229" t="s">
        <v>310</v>
      </c>
      <c r="RVC1543" s="229" t="s">
        <v>3975</v>
      </c>
      <c r="RVD1543" s="229" t="s">
        <v>3976</v>
      </c>
      <c r="RVE1543" s="229" t="s">
        <v>52</v>
      </c>
      <c r="RVF1543" s="229" t="s">
        <v>3977</v>
      </c>
      <c r="RVH1543" s="229" t="s">
        <v>3978</v>
      </c>
      <c r="RVI1543" s="229" t="s">
        <v>945</v>
      </c>
      <c r="RVJ1543" s="229" t="s">
        <v>466</v>
      </c>
      <c r="RVK1543" s="229" t="s">
        <v>3979</v>
      </c>
      <c r="RVL1543" s="229" t="s">
        <v>3980</v>
      </c>
      <c r="RVM1543" s="229" t="s">
        <v>412</v>
      </c>
      <c r="RVN1543" s="229" t="s">
        <v>289</v>
      </c>
      <c r="RVO1543" s="229" t="s">
        <v>35</v>
      </c>
      <c r="RVP1543" s="229" t="s">
        <v>27</v>
      </c>
      <c r="RVQ1543" s="229" t="s">
        <v>87</v>
      </c>
      <c r="RVR1543" s="229" t="s">
        <v>1400</v>
      </c>
      <c r="RVS1543" s="229" t="s">
        <v>254</v>
      </c>
      <c r="RVT1543" s="229" t="s">
        <v>3981</v>
      </c>
      <c r="RVU1543" s="229" t="s">
        <v>222</v>
      </c>
      <c r="RVV1543" s="229" t="s">
        <v>223</v>
      </c>
      <c r="RVW1543" s="229" t="s">
        <v>172</v>
      </c>
      <c r="RVX1543" s="229" t="s">
        <v>289</v>
      </c>
      <c r="RVY1543" s="229" t="s">
        <v>227</v>
      </c>
      <c r="RWC1543" s="229">
        <v>2024</v>
      </c>
      <c r="RWD1543" s="229" t="s">
        <v>57</v>
      </c>
      <c r="RWE1543" s="229" t="s">
        <v>3971</v>
      </c>
      <c r="RWF1543" s="229">
        <v>12987541</v>
      </c>
      <c r="RWG1543" s="229" t="s">
        <v>3974</v>
      </c>
      <c r="RWH1543" s="229" t="s">
        <v>310</v>
      </c>
      <c r="RWI1543" s="229" t="s">
        <v>3975</v>
      </c>
      <c r="RWJ1543" s="229" t="s">
        <v>3976</v>
      </c>
      <c r="RWK1543" s="229" t="s">
        <v>52</v>
      </c>
      <c r="RWL1543" s="229" t="s">
        <v>3977</v>
      </c>
      <c r="RWN1543" s="229" t="s">
        <v>3978</v>
      </c>
      <c r="RWO1543" s="229" t="s">
        <v>945</v>
      </c>
      <c r="RWP1543" s="229" t="s">
        <v>466</v>
      </c>
      <c r="RWQ1543" s="229" t="s">
        <v>3979</v>
      </c>
      <c r="RWR1543" s="229" t="s">
        <v>3980</v>
      </c>
      <c r="RWS1543" s="229" t="s">
        <v>412</v>
      </c>
      <c r="RWT1543" s="229" t="s">
        <v>289</v>
      </c>
      <c r="RWU1543" s="229" t="s">
        <v>35</v>
      </c>
      <c r="RWV1543" s="229" t="s">
        <v>27</v>
      </c>
      <c r="RWW1543" s="229" t="s">
        <v>87</v>
      </c>
      <c r="RWX1543" s="229" t="s">
        <v>1400</v>
      </c>
      <c r="RWY1543" s="229" t="s">
        <v>254</v>
      </c>
      <c r="RWZ1543" s="229" t="s">
        <v>3981</v>
      </c>
      <c r="RXA1543" s="229" t="s">
        <v>222</v>
      </c>
      <c r="RXB1543" s="229" t="s">
        <v>223</v>
      </c>
      <c r="RXC1543" s="229" t="s">
        <v>172</v>
      </c>
      <c r="RXD1543" s="229" t="s">
        <v>289</v>
      </c>
      <c r="RXE1543" s="229" t="s">
        <v>227</v>
      </c>
      <c r="RXI1543" s="229">
        <v>2024</v>
      </c>
      <c r="RXJ1543" s="229" t="s">
        <v>57</v>
      </c>
      <c r="RXK1543" s="229" t="s">
        <v>3971</v>
      </c>
      <c r="RXL1543" s="229">
        <v>12987541</v>
      </c>
      <c r="RXM1543" s="229" t="s">
        <v>3974</v>
      </c>
      <c r="RXN1543" s="229" t="s">
        <v>310</v>
      </c>
      <c r="RXO1543" s="229" t="s">
        <v>3975</v>
      </c>
      <c r="RXP1543" s="229" t="s">
        <v>3976</v>
      </c>
      <c r="RXQ1543" s="229" t="s">
        <v>52</v>
      </c>
      <c r="RXR1543" s="229" t="s">
        <v>3977</v>
      </c>
      <c r="RXT1543" s="229" t="s">
        <v>3978</v>
      </c>
      <c r="RXU1543" s="229" t="s">
        <v>945</v>
      </c>
      <c r="RXV1543" s="229" t="s">
        <v>466</v>
      </c>
      <c r="RXW1543" s="229" t="s">
        <v>3979</v>
      </c>
      <c r="RXX1543" s="229" t="s">
        <v>3980</v>
      </c>
      <c r="RXY1543" s="229" t="s">
        <v>412</v>
      </c>
      <c r="RXZ1543" s="229" t="s">
        <v>289</v>
      </c>
      <c r="RYA1543" s="229" t="s">
        <v>35</v>
      </c>
      <c r="RYB1543" s="229" t="s">
        <v>27</v>
      </c>
      <c r="RYC1543" s="229" t="s">
        <v>87</v>
      </c>
      <c r="RYD1543" s="229" t="s">
        <v>1400</v>
      </c>
      <c r="RYE1543" s="229" t="s">
        <v>254</v>
      </c>
      <c r="RYF1543" s="229" t="s">
        <v>3981</v>
      </c>
      <c r="RYG1543" s="229" t="s">
        <v>222</v>
      </c>
      <c r="RYH1543" s="229" t="s">
        <v>223</v>
      </c>
      <c r="RYI1543" s="229" t="s">
        <v>172</v>
      </c>
      <c r="RYJ1543" s="229" t="s">
        <v>289</v>
      </c>
      <c r="RYK1543" s="229" t="s">
        <v>227</v>
      </c>
      <c r="RYO1543" s="229">
        <v>2024</v>
      </c>
      <c r="RYP1543" s="229" t="s">
        <v>57</v>
      </c>
      <c r="RYQ1543" s="229" t="s">
        <v>3971</v>
      </c>
      <c r="RYR1543" s="229">
        <v>12987541</v>
      </c>
      <c r="RYS1543" s="229" t="s">
        <v>3974</v>
      </c>
      <c r="RYT1543" s="229" t="s">
        <v>310</v>
      </c>
      <c r="RYU1543" s="229" t="s">
        <v>3975</v>
      </c>
      <c r="RYV1543" s="229" t="s">
        <v>3976</v>
      </c>
      <c r="RYW1543" s="229" t="s">
        <v>52</v>
      </c>
      <c r="RYX1543" s="229" t="s">
        <v>3977</v>
      </c>
      <c r="RYZ1543" s="229" t="s">
        <v>3978</v>
      </c>
      <c r="RZA1543" s="229" t="s">
        <v>945</v>
      </c>
      <c r="RZB1543" s="229" t="s">
        <v>466</v>
      </c>
      <c r="RZC1543" s="229" t="s">
        <v>3979</v>
      </c>
      <c r="RZD1543" s="229" t="s">
        <v>3980</v>
      </c>
      <c r="RZE1543" s="229" t="s">
        <v>412</v>
      </c>
      <c r="RZF1543" s="229" t="s">
        <v>289</v>
      </c>
      <c r="RZG1543" s="229" t="s">
        <v>35</v>
      </c>
      <c r="RZH1543" s="229" t="s">
        <v>27</v>
      </c>
      <c r="RZI1543" s="229" t="s">
        <v>87</v>
      </c>
      <c r="RZJ1543" s="229" t="s">
        <v>1400</v>
      </c>
      <c r="RZK1543" s="229" t="s">
        <v>254</v>
      </c>
      <c r="RZL1543" s="229" t="s">
        <v>3981</v>
      </c>
      <c r="RZM1543" s="229" t="s">
        <v>222</v>
      </c>
      <c r="RZN1543" s="229" t="s">
        <v>223</v>
      </c>
      <c r="RZO1543" s="229" t="s">
        <v>172</v>
      </c>
      <c r="RZP1543" s="229" t="s">
        <v>289</v>
      </c>
      <c r="RZQ1543" s="229" t="s">
        <v>227</v>
      </c>
      <c r="RZU1543" s="229">
        <v>2024</v>
      </c>
      <c r="RZV1543" s="229" t="s">
        <v>57</v>
      </c>
      <c r="RZW1543" s="229" t="s">
        <v>3971</v>
      </c>
      <c r="RZX1543" s="229">
        <v>12987541</v>
      </c>
      <c r="RZY1543" s="229" t="s">
        <v>3974</v>
      </c>
      <c r="RZZ1543" s="229" t="s">
        <v>310</v>
      </c>
      <c r="SAA1543" s="229" t="s">
        <v>3975</v>
      </c>
      <c r="SAB1543" s="229" t="s">
        <v>3976</v>
      </c>
      <c r="SAC1543" s="229" t="s">
        <v>52</v>
      </c>
      <c r="SAD1543" s="229" t="s">
        <v>3977</v>
      </c>
      <c r="SAF1543" s="229" t="s">
        <v>3978</v>
      </c>
      <c r="SAG1543" s="229" t="s">
        <v>945</v>
      </c>
      <c r="SAH1543" s="229" t="s">
        <v>466</v>
      </c>
      <c r="SAI1543" s="229" t="s">
        <v>3979</v>
      </c>
      <c r="SAJ1543" s="229" t="s">
        <v>3980</v>
      </c>
      <c r="SAK1543" s="229" t="s">
        <v>412</v>
      </c>
      <c r="SAL1543" s="229" t="s">
        <v>289</v>
      </c>
      <c r="SAM1543" s="229" t="s">
        <v>35</v>
      </c>
      <c r="SAN1543" s="229" t="s">
        <v>27</v>
      </c>
      <c r="SAO1543" s="229" t="s">
        <v>87</v>
      </c>
      <c r="SAP1543" s="229" t="s">
        <v>1400</v>
      </c>
      <c r="SAQ1543" s="229" t="s">
        <v>254</v>
      </c>
      <c r="SAR1543" s="229" t="s">
        <v>3981</v>
      </c>
      <c r="SAS1543" s="229" t="s">
        <v>222</v>
      </c>
      <c r="SAT1543" s="229" t="s">
        <v>223</v>
      </c>
      <c r="SAU1543" s="229" t="s">
        <v>172</v>
      </c>
      <c r="SAV1543" s="229" t="s">
        <v>289</v>
      </c>
      <c r="SAW1543" s="229" t="s">
        <v>227</v>
      </c>
      <c r="SBA1543" s="229">
        <v>2024</v>
      </c>
      <c r="SBB1543" s="229" t="s">
        <v>57</v>
      </c>
      <c r="SBC1543" s="229" t="s">
        <v>3971</v>
      </c>
      <c r="SBD1543" s="229">
        <v>12987541</v>
      </c>
      <c r="SBE1543" s="229" t="s">
        <v>3974</v>
      </c>
      <c r="SBF1543" s="229" t="s">
        <v>310</v>
      </c>
      <c r="SBG1543" s="229" t="s">
        <v>3975</v>
      </c>
      <c r="SBH1543" s="229" t="s">
        <v>3976</v>
      </c>
      <c r="SBI1543" s="229" t="s">
        <v>52</v>
      </c>
      <c r="SBJ1543" s="229" t="s">
        <v>3977</v>
      </c>
      <c r="SBL1543" s="229" t="s">
        <v>3978</v>
      </c>
      <c r="SBM1543" s="229" t="s">
        <v>945</v>
      </c>
      <c r="SBN1543" s="229" t="s">
        <v>466</v>
      </c>
      <c r="SBO1543" s="229" t="s">
        <v>3979</v>
      </c>
      <c r="SBP1543" s="229" t="s">
        <v>3980</v>
      </c>
      <c r="SBQ1543" s="229" t="s">
        <v>412</v>
      </c>
      <c r="SBR1543" s="229" t="s">
        <v>289</v>
      </c>
      <c r="SBS1543" s="229" t="s">
        <v>35</v>
      </c>
      <c r="SBT1543" s="229" t="s">
        <v>27</v>
      </c>
      <c r="SBU1543" s="229" t="s">
        <v>87</v>
      </c>
      <c r="SBV1543" s="229" t="s">
        <v>1400</v>
      </c>
      <c r="SBW1543" s="229" t="s">
        <v>254</v>
      </c>
      <c r="SBX1543" s="229" t="s">
        <v>3981</v>
      </c>
      <c r="SBY1543" s="229" t="s">
        <v>222</v>
      </c>
      <c r="SBZ1543" s="229" t="s">
        <v>223</v>
      </c>
      <c r="SCA1543" s="229" t="s">
        <v>172</v>
      </c>
      <c r="SCB1543" s="229" t="s">
        <v>289</v>
      </c>
      <c r="SCC1543" s="229" t="s">
        <v>227</v>
      </c>
      <c r="SCG1543" s="229">
        <v>2024</v>
      </c>
      <c r="SCH1543" s="229" t="s">
        <v>57</v>
      </c>
      <c r="SCI1543" s="229" t="s">
        <v>3971</v>
      </c>
      <c r="SCJ1543" s="229">
        <v>12987541</v>
      </c>
      <c r="SCK1543" s="229" t="s">
        <v>3974</v>
      </c>
      <c r="SCL1543" s="229" t="s">
        <v>310</v>
      </c>
      <c r="SCM1543" s="229" t="s">
        <v>3975</v>
      </c>
      <c r="SCN1543" s="229" t="s">
        <v>3976</v>
      </c>
      <c r="SCO1543" s="229" t="s">
        <v>52</v>
      </c>
      <c r="SCP1543" s="229" t="s">
        <v>3977</v>
      </c>
      <c r="SCR1543" s="229" t="s">
        <v>3978</v>
      </c>
      <c r="SCS1543" s="229" t="s">
        <v>945</v>
      </c>
      <c r="SCT1543" s="229" t="s">
        <v>466</v>
      </c>
      <c r="SCU1543" s="229" t="s">
        <v>3979</v>
      </c>
      <c r="SCV1543" s="229" t="s">
        <v>3980</v>
      </c>
      <c r="SCW1543" s="229" t="s">
        <v>412</v>
      </c>
      <c r="SCX1543" s="229" t="s">
        <v>289</v>
      </c>
      <c r="SCY1543" s="229" t="s">
        <v>35</v>
      </c>
      <c r="SCZ1543" s="229" t="s">
        <v>27</v>
      </c>
      <c r="SDA1543" s="229" t="s">
        <v>87</v>
      </c>
      <c r="SDB1543" s="229" t="s">
        <v>1400</v>
      </c>
      <c r="SDC1543" s="229" t="s">
        <v>254</v>
      </c>
      <c r="SDD1543" s="229" t="s">
        <v>3981</v>
      </c>
      <c r="SDE1543" s="229" t="s">
        <v>222</v>
      </c>
      <c r="SDF1543" s="229" t="s">
        <v>223</v>
      </c>
      <c r="SDG1543" s="229" t="s">
        <v>172</v>
      </c>
      <c r="SDH1543" s="229" t="s">
        <v>289</v>
      </c>
      <c r="SDI1543" s="229" t="s">
        <v>227</v>
      </c>
      <c r="SDM1543" s="229">
        <v>2024</v>
      </c>
      <c r="SDN1543" s="229" t="s">
        <v>57</v>
      </c>
      <c r="SDO1543" s="229" t="s">
        <v>3971</v>
      </c>
      <c r="SDP1543" s="229">
        <v>12987541</v>
      </c>
      <c r="SDQ1543" s="229" t="s">
        <v>3974</v>
      </c>
      <c r="SDR1543" s="229" t="s">
        <v>310</v>
      </c>
      <c r="SDS1543" s="229" t="s">
        <v>3975</v>
      </c>
      <c r="SDT1543" s="229" t="s">
        <v>3976</v>
      </c>
      <c r="SDU1543" s="229" t="s">
        <v>52</v>
      </c>
      <c r="SDV1543" s="229" t="s">
        <v>3977</v>
      </c>
      <c r="SDX1543" s="229" t="s">
        <v>3978</v>
      </c>
      <c r="SDY1543" s="229" t="s">
        <v>945</v>
      </c>
      <c r="SDZ1543" s="229" t="s">
        <v>466</v>
      </c>
      <c r="SEA1543" s="229" t="s">
        <v>3979</v>
      </c>
      <c r="SEB1543" s="229" t="s">
        <v>3980</v>
      </c>
      <c r="SEC1543" s="229" t="s">
        <v>412</v>
      </c>
      <c r="SED1543" s="229" t="s">
        <v>289</v>
      </c>
      <c r="SEE1543" s="229" t="s">
        <v>35</v>
      </c>
      <c r="SEF1543" s="229" t="s">
        <v>27</v>
      </c>
      <c r="SEG1543" s="229" t="s">
        <v>87</v>
      </c>
      <c r="SEH1543" s="229" t="s">
        <v>1400</v>
      </c>
      <c r="SEI1543" s="229" t="s">
        <v>254</v>
      </c>
      <c r="SEJ1543" s="229" t="s">
        <v>3981</v>
      </c>
      <c r="SEK1543" s="229" t="s">
        <v>222</v>
      </c>
      <c r="SEL1543" s="229" t="s">
        <v>223</v>
      </c>
      <c r="SEM1543" s="229" t="s">
        <v>172</v>
      </c>
      <c r="SEN1543" s="229" t="s">
        <v>289</v>
      </c>
      <c r="SEO1543" s="229" t="s">
        <v>227</v>
      </c>
      <c r="SES1543" s="229">
        <v>2024</v>
      </c>
      <c r="SET1543" s="229" t="s">
        <v>57</v>
      </c>
      <c r="SEU1543" s="229" t="s">
        <v>3971</v>
      </c>
      <c r="SEV1543" s="229">
        <v>12987541</v>
      </c>
      <c r="SEW1543" s="229" t="s">
        <v>3974</v>
      </c>
      <c r="SEX1543" s="229" t="s">
        <v>310</v>
      </c>
      <c r="SEY1543" s="229" t="s">
        <v>3975</v>
      </c>
      <c r="SEZ1543" s="229" t="s">
        <v>3976</v>
      </c>
      <c r="SFA1543" s="229" t="s">
        <v>52</v>
      </c>
      <c r="SFB1543" s="229" t="s">
        <v>3977</v>
      </c>
      <c r="SFD1543" s="229" t="s">
        <v>3978</v>
      </c>
      <c r="SFE1543" s="229" t="s">
        <v>945</v>
      </c>
      <c r="SFF1543" s="229" t="s">
        <v>466</v>
      </c>
      <c r="SFG1543" s="229" t="s">
        <v>3979</v>
      </c>
      <c r="SFH1543" s="229" t="s">
        <v>3980</v>
      </c>
      <c r="SFI1543" s="229" t="s">
        <v>412</v>
      </c>
      <c r="SFJ1543" s="229" t="s">
        <v>289</v>
      </c>
      <c r="SFK1543" s="229" t="s">
        <v>35</v>
      </c>
      <c r="SFL1543" s="229" t="s">
        <v>27</v>
      </c>
      <c r="SFM1543" s="229" t="s">
        <v>87</v>
      </c>
      <c r="SFN1543" s="229" t="s">
        <v>1400</v>
      </c>
      <c r="SFO1543" s="229" t="s">
        <v>254</v>
      </c>
      <c r="SFP1543" s="229" t="s">
        <v>3981</v>
      </c>
      <c r="SFQ1543" s="229" t="s">
        <v>222</v>
      </c>
      <c r="SFR1543" s="229" t="s">
        <v>223</v>
      </c>
      <c r="SFS1543" s="229" t="s">
        <v>172</v>
      </c>
      <c r="SFT1543" s="229" t="s">
        <v>289</v>
      </c>
      <c r="SFU1543" s="229" t="s">
        <v>227</v>
      </c>
      <c r="SFY1543" s="229">
        <v>2024</v>
      </c>
      <c r="SFZ1543" s="229" t="s">
        <v>57</v>
      </c>
      <c r="SGA1543" s="229" t="s">
        <v>3971</v>
      </c>
      <c r="SGB1543" s="229">
        <v>12987541</v>
      </c>
      <c r="SGC1543" s="229" t="s">
        <v>3974</v>
      </c>
      <c r="SGD1543" s="229" t="s">
        <v>310</v>
      </c>
      <c r="SGE1543" s="229" t="s">
        <v>3975</v>
      </c>
      <c r="SGF1543" s="229" t="s">
        <v>3976</v>
      </c>
      <c r="SGG1543" s="229" t="s">
        <v>52</v>
      </c>
      <c r="SGH1543" s="229" t="s">
        <v>3977</v>
      </c>
      <c r="SGJ1543" s="229" t="s">
        <v>3978</v>
      </c>
      <c r="SGK1543" s="229" t="s">
        <v>945</v>
      </c>
      <c r="SGL1543" s="229" t="s">
        <v>466</v>
      </c>
      <c r="SGM1543" s="229" t="s">
        <v>3979</v>
      </c>
      <c r="SGN1543" s="229" t="s">
        <v>3980</v>
      </c>
      <c r="SGO1543" s="229" t="s">
        <v>412</v>
      </c>
      <c r="SGP1543" s="229" t="s">
        <v>289</v>
      </c>
      <c r="SGQ1543" s="229" t="s">
        <v>35</v>
      </c>
      <c r="SGR1543" s="229" t="s">
        <v>27</v>
      </c>
      <c r="SGS1543" s="229" t="s">
        <v>87</v>
      </c>
      <c r="SGT1543" s="229" t="s">
        <v>1400</v>
      </c>
      <c r="SGU1543" s="229" t="s">
        <v>254</v>
      </c>
      <c r="SGV1543" s="229" t="s">
        <v>3981</v>
      </c>
      <c r="SGW1543" s="229" t="s">
        <v>222</v>
      </c>
      <c r="SGX1543" s="229" t="s">
        <v>223</v>
      </c>
      <c r="SGY1543" s="229" t="s">
        <v>172</v>
      </c>
      <c r="SGZ1543" s="229" t="s">
        <v>289</v>
      </c>
      <c r="SHA1543" s="229" t="s">
        <v>227</v>
      </c>
      <c r="SHE1543" s="229">
        <v>2024</v>
      </c>
      <c r="SHF1543" s="229" t="s">
        <v>57</v>
      </c>
      <c r="SHG1543" s="229" t="s">
        <v>3971</v>
      </c>
      <c r="SHH1543" s="229">
        <v>12987541</v>
      </c>
      <c r="SHI1543" s="229" t="s">
        <v>3974</v>
      </c>
      <c r="SHJ1543" s="229" t="s">
        <v>310</v>
      </c>
      <c r="SHK1543" s="229" t="s">
        <v>3975</v>
      </c>
      <c r="SHL1543" s="229" t="s">
        <v>3976</v>
      </c>
      <c r="SHM1543" s="229" t="s">
        <v>52</v>
      </c>
      <c r="SHN1543" s="229" t="s">
        <v>3977</v>
      </c>
      <c r="SHP1543" s="229" t="s">
        <v>3978</v>
      </c>
      <c r="SHQ1543" s="229" t="s">
        <v>945</v>
      </c>
      <c r="SHR1543" s="229" t="s">
        <v>466</v>
      </c>
      <c r="SHS1543" s="229" t="s">
        <v>3979</v>
      </c>
      <c r="SHT1543" s="229" t="s">
        <v>3980</v>
      </c>
      <c r="SHU1543" s="229" t="s">
        <v>412</v>
      </c>
      <c r="SHV1543" s="229" t="s">
        <v>289</v>
      </c>
      <c r="SHW1543" s="229" t="s">
        <v>35</v>
      </c>
      <c r="SHX1543" s="229" t="s">
        <v>27</v>
      </c>
      <c r="SHY1543" s="229" t="s">
        <v>87</v>
      </c>
      <c r="SHZ1543" s="229" t="s">
        <v>1400</v>
      </c>
      <c r="SIA1543" s="229" t="s">
        <v>254</v>
      </c>
      <c r="SIB1543" s="229" t="s">
        <v>3981</v>
      </c>
      <c r="SIC1543" s="229" t="s">
        <v>222</v>
      </c>
      <c r="SID1543" s="229" t="s">
        <v>223</v>
      </c>
      <c r="SIE1543" s="229" t="s">
        <v>172</v>
      </c>
      <c r="SIF1543" s="229" t="s">
        <v>289</v>
      </c>
      <c r="SIG1543" s="229" t="s">
        <v>227</v>
      </c>
      <c r="SIK1543" s="229">
        <v>2024</v>
      </c>
      <c r="SIL1543" s="229" t="s">
        <v>57</v>
      </c>
      <c r="SIM1543" s="229" t="s">
        <v>3971</v>
      </c>
      <c r="SIN1543" s="229">
        <v>12987541</v>
      </c>
      <c r="SIO1543" s="229" t="s">
        <v>3974</v>
      </c>
      <c r="SIP1543" s="229" t="s">
        <v>310</v>
      </c>
      <c r="SIQ1543" s="229" t="s">
        <v>3975</v>
      </c>
      <c r="SIR1543" s="229" t="s">
        <v>3976</v>
      </c>
      <c r="SIS1543" s="229" t="s">
        <v>52</v>
      </c>
      <c r="SIT1543" s="229" t="s">
        <v>3977</v>
      </c>
      <c r="SIV1543" s="229" t="s">
        <v>3978</v>
      </c>
      <c r="SIW1543" s="229" t="s">
        <v>945</v>
      </c>
      <c r="SIX1543" s="229" t="s">
        <v>466</v>
      </c>
      <c r="SIY1543" s="229" t="s">
        <v>3979</v>
      </c>
      <c r="SIZ1543" s="229" t="s">
        <v>3980</v>
      </c>
      <c r="SJA1543" s="229" t="s">
        <v>412</v>
      </c>
      <c r="SJB1543" s="229" t="s">
        <v>289</v>
      </c>
      <c r="SJC1543" s="229" t="s">
        <v>35</v>
      </c>
      <c r="SJD1543" s="229" t="s">
        <v>27</v>
      </c>
      <c r="SJE1543" s="229" t="s">
        <v>87</v>
      </c>
      <c r="SJF1543" s="229" t="s">
        <v>1400</v>
      </c>
      <c r="SJG1543" s="229" t="s">
        <v>254</v>
      </c>
      <c r="SJH1543" s="229" t="s">
        <v>3981</v>
      </c>
      <c r="SJI1543" s="229" t="s">
        <v>222</v>
      </c>
      <c r="SJJ1543" s="229" t="s">
        <v>223</v>
      </c>
      <c r="SJK1543" s="229" t="s">
        <v>172</v>
      </c>
      <c r="SJL1543" s="229" t="s">
        <v>289</v>
      </c>
      <c r="SJM1543" s="229" t="s">
        <v>227</v>
      </c>
      <c r="SJQ1543" s="229">
        <v>2024</v>
      </c>
      <c r="SJR1543" s="229" t="s">
        <v>57</v>
      </c>
      <c r="SJS1543" s="229" t="s">
        <v>3971</v>
      </c>
      <c r="SJT1543" s="229">
        <v>12987541</v>
      </c>
      <c r="SJU1543" s="229" t="s">
        <v>3974</v>
      </c>
      <c r="SJV1543" s="229" t="s">
        <v>310</v>
      </c>
      <c r="SJW1543" s="229" t="s">
        <v>3975</v>
      </c>
      <c r="SJX1543" s="229" t="s">
        <v>3976</v>
      </c>
      <c r="SJY1543" s="229" t="s">
        <v>52</v>
      </c>
      <c r="SJZ1543" s="229" t="s">
        <v>3977</v>
      </c>
      <c r="SKB1543" s="229" t="s">
        <v>3978</v>
      </c>
      <c r="SKC1543" s="229" t="s">
        <v>945</v>
      </c>
      <c r="SKD1543" s="229" t="s">
        <v>466</v>
      </c>
      <c r="SKE1543" s="229" t="s">
        <v>3979</v>
      </c>
      <c r="SKF1543" s="229" t="s">
        <v>3980</v>
      </c>
      <c r="SKG1543" s="229" t="s">
        <v>412</v>
      </c>
      <c r="SKH1543" s="229" t="s">
        <v>289</v>
      </c>
      <c r="SKI1543" s="229" t="s">
        <v>35</v>
      </c>
      <c r="SKJ1543" s="229" t="s">
        <v>27</v>
      </c>
      <c r="SKK1543" s="229" t="s">
        <v>87</v>
      </c>
      <c r="SKL1543" s="229" t="s">
        <v>1400</v>
      </c>
      <c r="SKM1543" s="229" t="s">
        <v>254</v>
      </c>
      <c r="SKN1543" s="229" t="s">
        <v>3981</v>
      </c>
      <c r="SKO1543" s="229" t="s">
        <v>222</v>
      </c>
      <c r="SKP1543" s="229" t="s">
        <v>223</v>
      </c>
      <c r="SKQ1543" s="229" t="s">
        <v>172</v>
      </c>
      <c r="SKR1543" s="229" t="s">
        <v>289</v>
      </c>
      <c r="SKS1543" s="229" t="s">
        <v>227</v>
      </c>
      <c r="SKW1543" s="229">
        <v>2024</v>
      </c>
      <c r="SKX1543" s="229" t="s">
        <v>57</v>
      </c>
      <c r="SKY1543" s="229" t="s">
        <v>3971</v>
      </c>
      <c r="SKZ1543" s="229">
        <v>12987541</v>
      </c>
      <c r="SLA1543" s="229" t="s">
        <v>3974</v>
      </c>
      <c r="SLB1543" s="229" t="s">
        <v>310</v>
      </c>
      <c r="SLC1543" s="229" t="s">
        <v>3975</v>
      </c>
      <c r="SLD1543" s="229" t="s">
        <v>3976</v>
      </c>
      <c r="SLE1543" s="229" t="s">
        <v>52</v>
      </c>
      <c r="SLF1543" s="229" t="s">
        <v>3977</v>
      </c>
      <c r="SLH1543" s="229" t="s">
        <v>3978</v>
      </c>
      <c r="SLI1543" s="229" t="s">
        <v>945</v>
      </c>
      <c r="SLJ1543" s="229" t="s">
        <v>466</v>
      </c>
      <c r="SLK1543" s="229" t="s">
        <v>3979</v>
      </c>
      <c r="SLL1543" s="229" t="s">
        <v>3980</v>
      </c>
      <c r="SLM1543" s="229" t="s">
        <v>412</v>
      </c>
      <c r="SLN1543" s="229" t="s">
        <v>289</v>
      </c>
      <c r="SLO1543" s="229" t="s">
        <v>35</v>
      </c>
      <c r="SLP1543" s="229" t="s">
        <v>27</v>
      </c>
      <c r="SLQ1543" s="229" t="s">
        <v>87</v>
      </c>
      <c r="SLR1543" s="229" t="s">
        <v>1400</v>
      </c>
      <c r="SLS1543" s="229" t="s">
        <v>254</v>
      </c>
      <c r="SLT1543" s="229" t="s">
        <v>3981</v>
      </c>
      <c r="SLU1543" s="229" t="s">
        <v>222</v>
      </c>
      <c r="SLV1543" s="229" t="s">
        <v>223</v>
      </c>
      <c r="SLW1543" s="229" t="s">
        <v>172</v>
      </c>
      <c r="SLX1543" s="229" t="s">
        <v>289</v>
      </c>
      <c r="SLY1543" s="229" t="s">
        <v>227</v>
      </c>
      <c r="SMC1543" s="229">
        <v>2024</v>
      </c>
      <c r="SMD1543" s="229" t="s">
        <v>57</v>
      </c>
      <c r="SME1543" s="229" t="s">
        <v>3971</v>
      </c>
      <c r="SMF1543" s="229">
        <v>12987541</v>
      </c>
      <c r="SMG1543" s="229" t="s">
        <v>3974</v>
      </c>
      <c r="SMH1543" s="229" t="s">
        <v>310</v>
      </c>
      <c r="SMI1543" s="229" t="s">
        <v>3975</v>
      </c>
      <c r="SMJ1543" s="229" t="s">
        <v>3976</v>
      </c>
      <c r="SMK1543" s="229" t="s">
        <v>52</v>
      </c>
      <c r="SML1543" s="229" t="s">
        <v>3977</v>
      </c>
      <c r="SMN1543" s="229" t="s">
        <v>3978</v>
      </c>
      <c r="SMO1543" s="229" t="s">
        <v>945</v>
      </c>
      <c r="SMP1543" s="229" t="s">
        <v>466</v>
      </c>
      <c r="SMQ1543" s="229" t="s">
        <v>3979</v>
      </c>
      <c r="SMR1543" s="229" t="s">
        <v>3980</v>
      </c>
      <c r="SMS1543" s="229" t="s">
        <v>412</v>
      </c>
      <c r="SMT1543" s="229" t="s">
        <v>289</v>
      </c>
      <c r="SMU1543" s="229" t="s">
        <v>35</v>
      </c>
      <c r="SMV1543" s="229" t="s">
        <v>27</v>
      </c>
      <c r="SMW1543" s="229" t="s">
        <v>87</v>
      </c>
      <c r="SMX1543" s="229" t="s">
        <v>1400</v>
      </c>
      <c r="SMY1543" s="229" t="s">
        <v>254</v>
      </c>
      <c r="SMZ1543" s="229" t="s">
        <v>3981</v>
      </c>
      <c r="SNA1543" s="229" t="s">
        <v>222</v>
      </c>
      <c r="SNB1543" s="229" t="s">
        <v>223</v>
      </c>
      <c r="SNC1543" s="229" t="s">
        <v>172</v>
      </c>
      <c r="SND1543" s="229" t="s">
        <v>289</v>
      </c>
      <c r="SNE1543" s="229" t="s">
        <v>227</v>
      </c>
      <c r="SNI1543" s="229">
        <v>2024</v>
      </c>
      <c r="SNJ1543" s="229" t="s">
        <v>57</v>
      </c>
      <c r="SNK1543" s="229" t="s">
        <v>3971</v>
      </c>
      <c r="SNL1543" s="229">
        <v>12987541</v>
      </c>
      <c r="SNM1543" s="229" t="s">
        <v>3974</v>
      </c>
      <c r="SNN1543" s="229" t="s">
        <v>310</v>
      </c>
      <c r="SNO1543" s="229" t="s">
        <v>3975</v>
      </c>
      <c r="SNP1543" s="229" t="s">
        <v>3976</v>
      </c>
      <c r="SNQ1543" s="229" t="s">
        <v>52</v>
      </c>
      <c r="SNR1543" s="229" t="s">
        <v>3977</v>
      </c>
      <c r="SNT1543" s="229" t="s">
        <v>3978</v>
      </c>
      <c r="SNU1543" s="229" t="s">
        <v>945</v>
      </c>
      <c r="SNV1543" s="229" t="s">
        <v>466</v>
      </c>
      <c r="SNW1543" s="229" t="s">
        <v>3979</v>
      </c>
      <c r="SNX1543" s="229" t="s">
        <v>3980</v>
      </c>
      <c r="SNY1543" s="229" t="s">
        <v>412</v>
      </c>
      <c r="SNZ1543" s="229" t="s">
        <v>289</v>
      </c>
      <c r="SOA1543" s="229" t="s">
        <v>35</v>
      </c>
      <c r="SOB1543" s="229" t="s">
        <v>27</v>
      </c>
      <c r="SOC1543" s="229" t="s">
        <v>87</v>
      </c>
      <c r="SOD1543" s="229" t="s">
        <v>1400</v>
      </c>
      <c r="SOE1543" s="229" t="s">
        <v>254</v>
      </c>
      <c r="SOF1543" s="229" t="s">
        <v>3981</v>
      </c>
      <c r="SOG1543" s="229" t="s">
        <v>222</v>
      </c>
      <c r="SOH1543" s="229" t="s">
        <v>223</v>
      </c>
      <c r="SOI1543" s="229" t="s">
        <v>172</v>
      </c>
      <c r="SOJ1543" s="229" t="s">
        <v>289</v>
      </c>
      <c r="SOK1543" s="229" t="s">
        <v>227</v>
      </c>
      <c r="SOO1543" s="229">
        <v>2024</v>
      </c>
      <c r="SOP1543" s="229" t="s">
        <v>57</v>
      </c>
      <c r="SOQ1543" s="229" t="s">
        <v>3971</v>
      </c>
      <c r="SOR1543" s="229">
        <v>12987541</v>
      </c>
      <c r="SOS1543" s="229" t="s">
        <v>3974</v>
      </c>
      <c r="SOT1543" s="229" t="s">
        <v>310</v>
      </c>
      <c r="SOU1543" s="229" t="s">
        <v>3975</v>
      </c>
      <c r="SOV1543" s="229" t="s">
        <v>3976</v>
      </c>
      <c r="SOW1543" s="229" t="s">
        <v>52</v>
      </c>
      <c r="SOX1543" s="229" t="s">
        <v>3977</v>
      </c>
      <c r="SOZ1543" s="229" t="s">
        <v>3978</v>
      </c>
      <c r="SPA1543" s="229" t="s">
        <v>945</v>
      </c>
      <c r="SPB1543" s="229" t="s">
        <v>466</v>
      </c>
      <c r="SPC1543" s="229" t="s">
        <v>3979</v>
      </c>
      <c r="SPD1543" s="229" t="s">
        <v>3980</v>
      </c>
      <c r="SPE1543" s="229" t="s">
        <v>412</v>
      </c>
      <c r="SPF1543" s="229" t="s">
        <v>289</v>
      </c>
      <c r="SPG1543" s="229" t="s">
        <v>35</v>
      </c>
      <c r="SPH1543" s="229" t="s">
        <v>27</v>
      </c>
      <c r="SPI1543" s="229" t="s">
        <v>87</v>
      </c>
      <c r="SPJ1543" s="229" t="s">
        <v>1400</v>
      </c>
      <c r="SPK1543" s="229" t="s">
        <v>254</v>
      </c>
      <c r="SPL1543" s="229" t="s">
        <v>3981</v>
      </c>
      <c r="SPM1543" s="229" t="s">
        <v>222</v>
      </c>
      <c r="SPN1543" s="229" t="s">
        <v>223</v>
      </c>
      <c r="SPO1543" s="229" t="s">
        <v>172</v>
      </c>
      <c r="SPP1543" s="229" t="s">
        <v>289</v>
      </c>
      <c r="SPQ1543" s="229" t="s">
        <v>227</v>
      </c>
      <c r="SPU1543" s="229">
        <v>2024</v>
      </c>
      <c r="SPV1543" s="229" t="s">
        <v>57</v>
      </c>
      <c r="SPW1543" s="229" t="s">
        <v>3971</v>
      </c>
      <c r="SPX1543" s="229">
        <v>12987541</v>
      </c>
      <c r="SPY1543" s="229" t="s">
        <v>3974</v>
      </c>
      <c r="SPZ1543" s="229" t="s">
        <v>310</v>
      </c>
      <c r="SQA1543" s="229" t="s">
        <v>3975</v>
      </c>
      <c r="SQB1543" s="229" t="s">
        <v>3976</v>
      </c>
      <c r="SQC1543" s="229" t="s">
        <v>52</v>
      </c>
      <c r="SQD1543" s="229" t="s">
        <v>3977</v>
      </c>
      <c r="SQF1543" s="229" t="s">
        <v>3978</v>
      </c>
      <c r="SQG1543" s="229" t="s">
        <v>945</v>
      </c>
      <c r="SQH1543" s="229" t="s">
        <v>466</v>
      </c>
      <c r="SQI1543" s="229" t="s">
        <v>3979</v>
      </c>
      <c r="SQJ1543" s="229" t="s">
        <v>3980</v>
      </c>
      <c r="SQK1543" s="229" t="s">
        <v>412</v>
      </c>
      <c r="SQL1543" s="229" t="s">
        <v>289</v>
      </c>
      <c r="SQM1543" s="229" t="s">
        <v>35</v>
      </c>
      <c r="SQN1543" s="229" t="s">
        <v>27</v>
      </c>
      <c r="SQO1543" s="229" t="s">
        <v>87</v>
      </c>
      <c r="SQP1543" s="229" t="s">
        <v>1400</v>
      </c>
      <c r="SQQ1543" s="229" t="s">
        <v>254</v>
      </c>
      <c r="SQR1543" s="229" t="s">
        <v>3981</v>
      </c>
      <c r="SQS1543" s="229" t="s">
        <v>222</v>
      </c>
      <c r="SQT1543" s="229" t="s">
        <v>223</v>
      </c>
      <c r="SQU1543" s="229" t="s">
        <v>172</v>
      </c>
      <c r="SQV1543" s="229" t="s">
        <v>289</v>
      </c>
      <c r="SQW1543" s="229" t="s">
        <v>227</v>
      </c>
      <c r="SRA1543" s="229">
        <v>2024</v>
      </c>
      <c r="SRB1543" s="229" t="s">
        <v>57</v>
      </c>
      <c r="SRC1543" s="229" t="s">
        <v>3971</v>
      </c>
      <c r="SRD1543" s="229">
        <v>12987541</v>
      </c>
      <c r="SRE1543" s="229" t="s">
        <v>3974</v>
      </c>
      <c r="SRF1543" s="229" t="s">
        <v>310</v>
      </c>
      <c r="SRG1543" s="229" t="s">
        <v>3975</v>
      </c>
      <c r="SRH1543" s="229" t="s">
        <v>3976</v>
      </c>
      <c r="SRI1543" s="229" t="s">
        <v>52</v>
      </c>
      <c r="SRJ1543" s="229" t="s">
        <v>3977</v>
      </c>
      <c r="SRL1543" s="229" t="s">
        <v>3978</v>
      </c>
      <c r="SRM1543" s="229" t="s">
        <v>945</v>
      </c>
      <c r="SRN1543" s="229" t="s">
        <v>466</v>
      </c>
      <c r="SRO1543" s="229" t="s">
        <v>3979</v>
      </c>
      <c r="SRP1543" s="229" t="s">
        <v>3980</v>
      </c>
      <c r="SRQ1543" s="229" t="s">
        <v>412</v>
      </c>
      <c r="SRR1543" s="229" t="s">
        <v>289</v>
      </c>
      <c r="SRS1543" s="229" t="s">
        <v>35</v>
      </c>
      <c r="SRT1543" s="229" t="s">
        <v>27</v>
      </c>
      <c r="SRU1543" s="229" t="s">
        <v>87</v>
      </c>
      <c r="SRV1543" s="229" t="s">
        <v>1400</v>
      </c>
      <c r="SRW1543" s="229" t="s">
        <v>254</v>
      </c>
      <c r="SRX1543" s="229" t="s">
        <v>3981</v>
      </c>
      <c r="SRY1543" s="229" t="s">
        <v>222</v>
      </c>
      <c r="SRZ1543" s="229" t="s">
        <v>223</v>
      </c>
      <c r="SSA1543" s="229" t="s">
        <v>172</v>
      </c>
      <c r="SSB1543" s="229" t="s">
        <v>289</v>
      </c>
      <c r="SSC1543" s="229" t="s">
        <v>227</v>
      </c>
      <c r="SSG1543" s="229">
        <v>2024</v>
      </c>
      <c r="SSH1543" s="229" t="s">
        <v>57</v>
      </c>
      <c r="SSI1543" s="229" t="s">
        <v>3971</v>
      </c>
      <c r="SSJ1543" s="229">
        <v>12987541</v>
      </c>
      <c r="SSK1543" s="229" t="s">
        <v>3974</v>
      </c>
      <c r="SSL1543" s="229" t="s">
        <v>310</v>
      </c>
      <c r="SSM1543" s="229" t="s">
        <v>3975</v>
      </c>
      <c r="SSN1543" s="229" t="s">
        <v>3976</v>
      </c>
      <c r="SSO1543" s="229" t="s">
        <v>52</v>
      </c>
      <c r="SSP1543" s="229" t="s">
        <v>3977</v>
      </c>
      <c r="SSR1543" s="229" t="s">
        <v>3978</v>
      </c>
      <c r="SSS1543" s="229" t="s">
        <v>945</v>
      </c>
      <c r="SST1543" s="229" t="s">
        <v>466</v>
      </c>
      <c r="SSU1543" s="229" t="s">
        <v>3979</v>
      </c>
      <c r="SSV1543" s="229" t="s">
        <v>3980</v>
      </c>
      <c r="SSW1543" s="229" t="s">
        <v>412</v>
      </c>
      <c r="SSX1543" s="229" t="s">
        <v>289</v>
      </c>
      <c r="SSY1543" s="229" t="s">
        <v>35</v>
      </c>
      <c r="SSZ1543" s="229" t="s">
        <v>27</v>
      </c>
      <c r="STA1543" s="229" t="s">
        <v>87</v>
      </c>
      <c r="STB1543" s="229" t="s">
        <v>1400</v>
      </c>
      <c r="STC1543" s="229" t="s">
        <v>254</v>
      </c>
      <c r="STD1543" s="229" t="s">
        <v>3981</v>
      </c>
      <c r="STE1543" s="229" t="s">
        <v>222</v>
      </c>
      <c r="STF1543" s="229" t="s">
        <v>223</v>
      </c>
      <c r="STG1543" s="229" t="s">
        <v>172</v>
      </c>
      <c r="STH1543" s="229" t="s">
        <v>289</v>
      </c>
      <c r="STI1543" s="229" t="s">
        <v>227</v>
      </c>
      <c r="STM1543" s="229">
        <v>2024</v>
      </c>
      <c r="STN1543" s="229" t="s">
        <v>57</v>
      </c>
      <c r="STO1543" s="229" t="s">
        <v>3971</v>
      </c>
      <c r="STP1543" s="229">
        <v>12987541</v>
      </c>
      <c r="STQ1543" s="229" t="s">
        <v>3974</v>
      </c>
      <c r="STR1543" s="229" t="s">
        <v>310</v>
      </c>
      <c r="STS1543" s="229" t="s">
        <v>3975</v>
      </c>
      <c r="STT1543" s="229" t="s">
        <v>3976</v>
      </c>
      <c r="STU1543" s="229" t="s">
        <v>52</v>
      </c>
      <c r="STV1543" s="229" t="s">
        <v>3977</v>
      </c>
      <c r="STX1543" s="229" t="s">
        <v>3978</v>
      </c>
      <c r="STY1543" s="229" t="s">
        <v>945</v>
      </c>
      <c r="STZ1543" s="229" t="s">
        <v>466</v>
      </c>
      <c r="SUA1543" s="229" t="s">
        <v>3979</v>
      </c>
      <c r="SUB1543" s="229" t="s">
        <v>3980</v>
      </c>
      <c r="SUC1543" s="229" t="s">
        <v>412</v>
      </c>
      <c r="SUD1543" s="229" t="s">
        <v>289</v>
      </c>
      <c r="SUE1543" s="229" t="s">
        <v>35</v>
      </c>
      <c r="SUF1543" s="229" t="s">
        <v>27</v>
      </c>
      <c r="SUG1543" s="229" t="s">
        <v>87</v>
      </c>
      <c r="SUH1543" s="229" t="s">
        <v>1400</v>
      </c>
      <c r="SUI1543" s="229" t="s">
        <v>254</v>
      </c>
      <c r="SUJ1543" s="229" t="s">
        <v>3981</v>
      </c>
      <c r="SUK1543" s="229" t="s">
        <v>222</v>
      </c>
      <c r="SUL1543" s="229" t="s">
        <v>223</v>
      </c>
      <c r="SUM1543" s="229" t="s">
        <v>172</v>
      </c>
      <c r="SUN1543" s="229" t="s">
        <v>289</v>
      </c>
      <c r="SUO1543" s="229" t="s">
        <v>227</v>
      </c>
      <c r="SUS1543" s="229">
        <v>2024</v>
      </c>
      <c r="SUT1543" s="229" t="s">
        <v>57</v>
      </c>
      <c r="SUU1543" s="229" t="s">
        <v>3971</v>
      </c>
      <c r="SUV1543" s="229">
        <v>12987541</v>
      </c>
      <c r="SUW1543" s="229" t="s">
        <v>3974</v>
      </c>
      <c r="SUX1543" s="229" t="s">
        <v>310</v>
      </c>
      <c r="SUY1543" s="229" t="s">
        <v>3975</v>
      </c>
      <c r="SUZ1543" s="229" t="s">
        <v>3976</v>
      </c>
      <c r="SVA1543" s="229" t="s">
        <v>52</v>
      </c>
      <c r="SVB1543" s="229" t="s">
        <v>3977</v>
      </c>
      <c r="SVD1543" s="229" t="s">
        <v>3978</v>
      </c>
      <c r="SVE1543" s="229" t="s">
        <v>945</v>
      </c>
      <c r="SVF1543" s="229" t="s">
        <v>466</v>
      </c>
      <c r="SVG1543" s="229" t="s">
        <v>3979</v>
      </c>
      <c r="SVH1543" s="229" t="s">
        <v>3980</v>
      </c>
      <c r="SVI1543" s="229" t="s">
        <v>412</v>
      </c>
      <c r="SVJ1543" s="229" t="s">
        <v>289</v>
      </c>
      <c r="SVK1543" s="229" t="s">
        <v>35</v>
      </c>
      <c r="SVL1543" s="229" t="s">
        <v>27</v>
      </c>
      <c r="SVM1543" s="229" t="s">
        <v>87</v>
      </c>
      <c r="SVN1543" s="229" t="s">
        <v>1400</v>
      </c>
      <c r="SVO1543" s="229" t="s">
        <v>254</v>
      </c>
      <c r="SVP1543" s="229" t="s">
        <v>3981</v>
      </c>
      <c r="SVQ1543" s="229" t="s">
        <v>222</v>
      </c>
      <c r="SVR1543" s="229" t="s">
        <v>223</v>
      </c>
      <c r="SVS1543" s="229" t="s">
        <v>172</v>
      </c>
      <c r="SVT1543" s="229" t="s">
        <v>289</v>
      </c>
      <c r="SVU1543" s="229" t="s">
        <v>227</v>
      </c>
      <c r="SVY1543" s="229">
        <v>2024</v>
      </c>
      <c r="SVZ1543" s="229" t="s">
        <v>57</v>
      </c>
      <c r="SWA1543" s="229" t="s">
        <v>3971</v>
      </c>
      <c r="SWB1543" s="229">
        <v>12987541</v>
      </c>
      <c r="SWC1543" s="229" t="s">
        <v>3974</v>
      </c>
      <c r="SWD1543" s="229" t="s">
        <v>310</v>
      </c>
      <c r="SWE1543" s="229" t="s">
        <v>3975</v>
      </c>
      <c r="SWF1543" s="229" t="s">
        <v>3976</v>
      </c>
      <c r="SWG1543" s="229" t="s">
        <v>52</v>
      </c>
      <c r="SWH1543" s="229" t="s">
        <v>3977</v>
      </c>
      <c r="SWJ1543" s="229" t="s">
        <v>3978</v>
      </c>
      <c r="SWK1543" s="229" t="s">
        <v>945</v>
      </c>
      <c r="SWL1543" s="229" t="s">
        <v>466</v>
      </c>
      <c r="SWM1543" s="229" t="s">
        <v>3979</v>
      </c>
      <c r="SWN1543" s="229" t="s">
        <v>3980</v>
      </c>
      <c r="SWO1543" s="229" t="s">
        <v>412</v>
      </c>
      <c r="SWP1543" s="229" t="s">
        <v>289</v>
      </c>
      <c r="SWQ1543" s="229" t="s">
        <v>35</v>
      </c>
      <c r="SWR1543" s="229" t="s">
        <v>27</v>
      </c>
      <c r="SWS1543" s="229" t="s">
        <v>87</v>
      </c>
      <c r="SWT1543" s="229" t="s">
        <v>1400</v>
      </c>
      <c r="SWU1543" s="229" t="s">
        <v>254</v>
      </c>
      <c r="SWV1543" s="229" t="s">
        <v>3981</v>
      </c>
      <c r="SWW1543" s="229" t="s">
        <v>222</v>
      </c>
      <c r="SWX1543" s="229" t="s">
        <v>223</v>
      </c>
      <c r="SWY1543" s="229" t="s">
        <v>172</v>
      </c>
      <c r="SWZ1543" s="229" t="s">
        <v>289</v>
      </c>
      <c r="SXA1543" s="229" t="s">
        <v>227</v>
      </c>
      <c r="SXE1543" s="229">
        <v>2024</v>
      </c>
      <c r="SXF1543" s="229" t="s">
        <v>57</v>
      </c>
      <c r="SXG1543" s="229" t="s">
        <v>3971</v>
      </c>
      <c r="SXH1543" s="229">
        <v>12987541</v>
      </c>
      <c r="SXI1543" s="229" t="s">
        <v>3974</v>
      </c>
      <c r="SXJ1543" s="229" t="s">
        <v>310</v>
      </c>
      <c r="SXK1543" s="229" t="s">
        <v>3975</v>
      </c>
      <c r="SXL1543" s="229" t="s">
        <v>3976</v>
      </c>
      <c r="SXM1543" s="229" t="s">
        <v>52</v>
      </c>
      <c r="SXN1543" s="229" t="s">
        <v>3977</v>
      </c>
      <c r="SXP1543" s="229" t="s">
        <v>3978</v>
      </c>
      <c r="SXQ1543" s="229" t="s">
        <v>945</v>
      </c>
      <c r="SXR1543" s="229" t="s">
        <v>466</v>
      </c>
      <c r="SXS1543" s="229" t="s">
        <v>3979</v>
      </c>
      <c r="SXT1543" s="229" t="s">
        <v>3980</v>
      </c>
      <c r="SXU1543" s="229" t="s">
        <v>412</v>
      </c>
      <c r="SXV1543" s="229" t="s">
        <v>289</v>
      </c>
      <c r="SXW1543" s="229" t="s">
        <v>35</v>
      </c>
      <c r="SXX1543" s="229" t="s">
        <v>27</v>
      </c>
      <c r="SXY1543" s="229" t="s">
        <v>87</v>
      </c>
      <c r="SXZ1543" s="229" t="s">
        <v>1400</v>
      </c>
      <c r="SYA1543" s="229" t="s">
        <v>254</v>
      </c>
      <c r="SYB1543" s="229" t="s">
        <v>3981</v>
      </c>
      <c r="SYC1543" s="229" t="s">
        <v>222</v>
      </c>
      <c r="SYD1543" s="229" t="s">
        <v>223</v>
      </c>
      <c r="SYE1543" s="229" t="s">
        <v>172</v>
      </c>
      <c r="SYF1543" s="229" t="s">
        <v>289</v>
      </c>
      <c r="SYG1543" s="229" t="s">
        <v>227</v>
      </c>
      <c r="SYK1543" s="229">
        <v>2024</v>
      </c>
      <c r="SYL1543" s="229" t="s">
        <v>57</v>
      </c>
      <c r="SYM1543" s="229" t="s">
        <v>3971</v>
      </c>
      <c r="SYN1543" s="229">
        <v>12987541</v>
      </c>
      <c r="SYO1543" s="229" t="s">
        <v>3974</v>
      </c>
      <c r="SYP1543" s="229" t="s">
        <v>310</v>
      </c>
      <c r="SYQ1543" s="229" t="s">
        <v>3975</v>
      </c>
      <c r="SYR1543" s="229" t="s">
        <v>3976</v>
      </c>
      <c r="SYS1543" s="229" t="s">
        <v>52</v>
      </c>
      <c r="SYT1543" s="229" t="s">
        <v>3977</v>
      </c>
      <c r="SYV1543" s="229" t="s">
        <v>3978</v>
      </c>
      <c r="SYW1543" s="229" t="s">
        <v>945</v>
      </c>
      <c r="SYX1543" s="229" t="s">
        <v>466</v>
      </c>
      <c r="SYY1543" s="229" t="s">
        <v>3979</v>
      </c>
      <c r="SYZ1543" s="229" t="s">
        <v>3980</v>
      </c>
      <c r="SZA1543" s="229" t="s">
        <v>412</v>
      </c>
      <c r="SZB1543" s="229" t="s">
        <v>289</v>
      </c>
      <c r="SZC1543" s="229" t="s">
        <v>35</v>
      </c>
      <c r="SZD1543" s="229" t="s">
        <v>27</v>
      </c>
      <c r="SZE1543" s="229" t="s">
        <v>87</v>
      </c>
      <c r="SZF1543" s="229" t="s">
        <v>1400</v>
      </c>
      <c r="SZG1543" s="229" t="s">
        <v>254</v>
      </c>
      <c r="SZH1543" s="229" t="s">
        <v>3981</v>
      </c>
      <c r="SZI1543" s="229" t="s">
        <v>222</v>
      </c>
      <c r="SZJ1543" s="229" t="s">
        <v>223</v>
      </c>
      <c r="SZK1543" s="229" t="s">
        <v>172</v>
      </c>
      <c r="SZL1543" s="229" t="s">
        <v>289</v>
      </c>
      <c r="SZM1543" s="229" t="s">
        <v>227</v>
      </c>
      <c r="SZQ1543" s="229">
        <v>2024</v>
      </c>
      <c r="SZR1543" s="229" t="s">
        <v>57</v>
      </c>
      <c r="SZS1543" s="229" t="s">
        <v>3971</v>
      </c>
      <c r="SZT1543" s="229">
        <v>12987541</v>
      </c>
      <c r="SZU1543" s="229" t="s">
        <v>3974</v>
      </c>
      <c r="SZV1543" s="229" t="s">
        <v>310</v>
      </c>
      <c r="SZW1543" s="229" t="s">
        <v>3975</v>
      </c>
      <c r="SZX1543" s="229" t="s">
        <v>3976</v>
      </c>
      <c r="SZY1543" s="229" t="s">
        <v>52</v>
      </c>
      <c r="SZZ1543" s="229" t="s">
        <v>3977</v>
      </c>
      <c r="TAB1543" s="229" t="s">
        <v>3978</v>
      </c>
      <c r="TAC1543" s="229" t="s">
        <v>945</v>
      </c>
      <c r="TAD1543" s="229" t="s">
        <v>466</v>
      </c>
      <c r="TAE1543" s="229" t="s">
        <v>3979</v>
      </c>
      <c r="TAF1543" s="229" t="s">
        <v>3980</v>
      </c>
      <c r="TAG1543" s="229" t="s">
        <v>412</v>
      </c>
      <c r="TAH1543" s="229" t="s">
        <v>289</v>
      </c>
      <c r="TAI1543" s="229" t="s">
        <v>35</v>
      </c>
      <c r="TAJ1543" s="229" t="s">
        <v>27</v>
      </c>
      <c r="TAK1543" s="229" t="s">
        <v>87</v>
      </c>
      <c r="TAL1543" s="229" t="s">
        <v>1400</v>
      </c>
      <c r="TAM1543" s="229" t="s">
        <v>254</v>
      </c>
      <c r="TAN1543" s="229" t="s">
        <v>3981</v>
      </c>
      <c r="TAO1543" s="229" t="s">
        <v>222</v>
      </c>
      <c r="TAP1543" s="229" t="s">
        <v>223</v>
      </c>
      <c r="TAQ1543" s="229" t="s">
        <v>172</v>
      </c>
      <c r="TAR1543" s="229" t="s">
        <v>289</v>
      </c>
      <c r="TAS1543" s="229" t="s">
        <v>227</v>
      </c>
      <c r="TAW1543" s="229">
        <v>2024</v>
      </c>
      <c r="TAX1543" s="229" t="s">
        <v>57</v>
      </c>
      <c r="TAY1543" s="229" t="s">
        <v>3971</v>
      </c>
      <c r="TAZ1543" s="229">
        <v>12987541</v>
      </c>
      <c r="TBA1543" s="229" t="s">
        <v>3974</v>
      </c>
      <c r="TBB1543" s="229" t="s">
        <v>310</v>
      </c>
      <c r="TBC1543" s="229" t="s">
        <v>3975</v>
      </c>
      <c r="TBD1543" s="229" t="s">
        <v>3976</v>
      </c>
      <c r="TBE1543" s="229" t="s">
        <v>52</v>
      </c>
      <c r="TBF1543" s="229" t="s">
        <v>3977</v>
      </c>
      <c r="TBH1543" s="229" t="s">
        <v>3978</v>
      </c>
      <c r="TBI1543" s="229" t="s">
        <v>945</v>
      </c>
      <c r="TBJ1543" s="229" t="s">
        <v>466</v>
      </c>
      <c r="TBK1543" s="229" t="s">
        <v>3979</v>
      </c>
      <c r="TBL1543" s="229" t="s">
        <v>3980</v>
      </c>
      <c r="TBM1543" s="229" t="s">
        <v>412</v>
      </c>
      <c r="TBN1543" s="229" t="s">
        <v>289</v>
      </c>
      <c r="TBO1543" s="229" t="s">
        <v>35</v>
      </c>
      <c r="TBP1543" s="229" t="s">
        <v>27</v>
      </c>
      <c r="TBQ1543" s="229" t="s">
        <v>87</v>
      </c>
      <c r="TBR1543" s="229" t="s">
        <v>1400</v>
      </c>
      <c r="TBS1543" s="229" t="s">
        <v>254</v>
      </c>
      <c r="TBT1543" s="229" t="s">
        <v>3981</v>
      </c>
      <c r="TBU1543" s="229" t="s">
        <v>222</v>
      </c>
      <c r="TBV1543" s="229" t="s">
        <v>223</v>
      </c>
      <c r="TBW1543" s="229" t="s">
        <v>172</v>
      </c>
      <c r="TBX1543" s="229" t="s">
        <v>289</v>
      </c>
      <c r="TBY1543" s="229" t="s">
        <v>227</v>
      </c>
      <c r="TCC1543" s="229">
        <v>2024</v>
      </c>
      <c r="TCD1543" s="229" t="s">
        <v>57</v>
      </c>
      <c r="TCE1543" s="229" t="s">
        <v>3971</v>
      </c>
      <c r="TCF1543" s="229">
        <v>12987541</v>
      </c>
      <c r="TCG1543" s="229" t="s">
        <v>3974</v>
      </c>
      <c r="TCH1543" s="229" t="s">
        <v>310</v>
      </c>
      <c r="TCI1543" s="229" t="s">
        <v>3975</v>
      </c>
      <c r="TCJ1543" s="229" t="s">
        <v>3976</v>
      </c>
      <c r="TCK1543" s="229" t="s">
        <v>52</v>
      </c>
      <c r="TCL1543" s="229" t="s">
        <v>3977</v>
      </c>
      <c r="TCN1543" s="229" t="s">
        <v>3978</v>
      </c>
      <c r="TCO1543" s="229" t="s">
        <v>945</v>
      </c>
      <c r="TCP1543" s="229" t="s">
        <v>466</v>
      </c>
      <c r="TCQ1543" s="229" t="s">
        <v>3979</v>
      </c>
      <c r="TCR1543" s="229" t="s">
        <v>3980</v>
      </c>
      <c r="TCS1543" s="229" t="s">
        <v>412</v>
      </c>
      <c r="TCT1543" s="229" t="s">
        <v>289</v>
      </c>
      <c r="TCU1543" s="229" t="s">
        <v>35</v>
      </c>
      <c r="TCV1543" s="229" t="s">
        <v>27</v>
      </c>
      <c r="TCW1543" s="229" t="s">
        <v>87</v>
      </c>
      <c r="TCX1543" s="229" t="s">
        <v>1400</v>
      </c>
      <c r="TCY1543" s="229" t="s">
        <v>254</v>
      </c>
      <c r="TCZ1543" s="229" t="s">
        <v>3981</v>
      </c>
      <c r="TDA1543" s="229" t="s">
        <v>222</v>
      </c>
      <c r="TDB1543" s="229" t="s">
        <v>223</v>
      </c>
      <c r="TDC1543" s="229" t="s">
        <v>172</v>
      </c>
      <c r="TDD1543" s="229" t="s">
        <v>289</v>
      </c>
      <c r="TDE1543" s="229" t="s">
        <v>227</v>
      </c>
      <c r="TDI1543" s="229">
        <v>2024</v>
      </c>
      <c r="TDJ1543" s="229" t="s">
        <v>57</v>
      </c>
      <c r="TDK1543" s="229" t="s">
        <v>3971</v>
      </c>
      <c r="TDL1543" s="229">
        <v>12987541</v>
      </c>
      <c r="TDM1543" s="229" t="s">
        <v>3974</v>
      </c>
      <c r="TDN1543" s="229" t="s">
        <v>310</v>
      </c>
      <c r="TDO1543" s="229" t="s">
        <v>3975</v>
      </c>
      <c r="TDP1543" s="229" t="s">
        <v>3976</v>
      </c>
      <c r="TDQ1543" s="229" t="s">
        <v>52</v>
      </c>
      <c r="TDR1543" s="229" t="s">
        <v>3977</v>
      </c>
      <c r="TDT1543" s="229" t="s">
        <v>3978</v>
      </c>
      <c r="TDU1543" s="229" t="s">
        <v>945</v>
      </c>
      <c r="TDV1543" s="229" t="s">
        <v>466</v>
      </c>
      <c r="TDW1543" s="229" t="s">
        <v>3979</v>
      </c>
      <c r="TDX1543" s="229" t="s">
        <v>3980</v>
      </c>
      <c r="TDY1543" s="229" t="s">
        <v>412</v>
      </c>
      <c r="TDZ1543" s="229" t="s">
        <v>289</v>
      </c>
      <c r="TEA1543" s="229" t="s">
        <v>35</v>
      </c>
      <c r="TEB1543" s="229" t="s">
        <v>27</v>
      </c>
      <c r="TEC1543" s="229" t="s">
        <v>87</v>
      </c>
      <c r="TED1543" s="229" t="s">
        <v>1400</v>
      </c>
      <c r="TEE1543" s="229" t="s">
        <v>254</v>
      </c>
      <c r="TEF1543" s="229" t="s">
        <v>3981</v>
      </c>
      <c r="TEG1543" s="229" t="s">
        <v>222</v>
      </c>
      <c r="TEH1543" s="229" t="s">
        <v>223</v>
      </c>
      <c r="TEI1543" s="229" t="s">
        <v>172</v>
      </c>
      <c r="TEJ1543" s="229" t="s">
        <v>289</v>
      </c>
      <c r="TEK1543" s="229" t="s">
        <v>227</v>
      </c>
      <c r="TEO1543" s="229">
        <v>2024</v>
      </c>
      <c r="TEP1543" s="229" t="s">
        <v>57</v>
      </c>
      <c r="TEQ1543" s="229" t="s">
        <v>3971</v>
      </c>
      <c r="TER1543" s="229">
        <v>12987541</v>
      </c>
      <c r="TES1543" s="229" t="s">
        <v>3974</v>
      </c>
      <c r="TET1543" s="229" t="s">
        <v>310</v>
      </c>
      <c r="TEU1543" s="229" t="s">
        <v>3975</v>
      </c>
      <c r="TEV1543" s="229" t="s">
        <v>3976</v>
      </c>
      <c r="TEW1543" s="229" t="s">
        <v>52</v>
      </c>
      <c r="TEX1543" s="229" t="s">
        <v>3977</v>
      </c>
      <c r="TEZ1543" s="229" t="s">
        <v>3978</v>
      </c>
      <c r="TFA1543" s="229" t="s">
        <v>945</v>
      </c>
      <c r="TFB1543" s="229" t="s">
        <v>466</v>
      </c>
      <c r="TFC1543" s="229" t="s">
        <v>3979</v>
      </c>
      <c r="TFD1543" s="229" t="s">
        <v>3980</v>
      </c>
      <c r="TFE1543" s="229" t="s">
        <v>412</v>
      </c>
      <c r="TFF1543" s="229" t="s">
        <v>289</v>
      </c>
      <c r="TFG1543" s="229" t="s">
        <v>35</v>
      </c>
      <c r="TFH1543" s="229" t="s">
        <v>27</v>
      </c>
      <c r="TFI1543" s="229" t="s">
        <v>87</v>
      </c>
      <c r="TFJ1543" s="229" t="s">
        <v>1400</v>
      </c>
      <c r="TFK1543" s="229" t="s">
        <v>254</v>
      </c>
      <c r="TFL1543" s="229" t="s">
        <v>3981</v>
      </c>
      <c r="TFM1543" s="229" t="s">
        <v>222</v>
      </c>
      <c r="TFN1543" s="229" t="s">
        <v>223</v>
      </c>
      <c r="TFO1543" s="229" t="s">
        <v>172</v>
      </c>
      <c r="TFP1543" s="229" t="s">
        <v>289</v>
      </c>
      <c r="TFQ1543" s="229" t="s">
        <v>227</v>
      </c>
      <c r="TFU1543" s="229">
        <v>2024</v>
      </c>
      <c r="TFV1543" s="229" t="s">
        <v>57</v>
      </c>
      <c r="TFW1543" s="229" t="s">
        <v>3971</v>
      </c>
      <c r="TFX1543" s="229">
        <v>12987541</v>
      </c>
      <c r="TFY1543" s="229" t="s">
        <v>3974</v>
      </c>
      <c r="TFZ1543" s="229" t="s">
        <v>310</v>
      </c>
      <c r="TGA1543" s="229" t="s">
        <v>3975</v>
      </c>
      <c r="TGB1543" s="229" t="s">
        <v>3976</v>
      </c>
      <c r="TGC1543" s="229" t="s">
        <v>52</v>
      </c>
      <c r="TGD1543" s="229" t="s">
        <v>3977</v>
      </c>
      <c r="TGF1543" s="229" t="s">
        <v>3978</v>
      </c>
      <c r="TGG1543" s="229" t="s">
        <v>945</v>
      </c>
      <c r="TGH1543" s="229" t="s">
        <v>466</v>
      </c>
      <c r="TGI1543" s="229" t="s">
        <v>3979</v>
      </c>
      <c r="TGJ1543" s="229" t="s">
        <v>3980</v>
      </c>
      <c r="TGK1543" s="229" t="s">
        <v>412</v>
      </c>
      <c r="TGL1543" s="229" t="s">
        <v>289</v>
      </c>
      <c r="TGM1543" s="229" t="s">
        <v>35</v>
      </c>
      <c r="TGN1543" s="229" t="s">
        <v>27</v>
      </c>
      <c r="TGO1543" s="229" t="s">
        <v>87</v>
      </c>
      <c r="TGP1543" s="229" t="s">
        <v>1400</v>
      </c>
      <c r="TGQ1543" s="229" t="s">
        <v>254</v>
      </c>
      <c r="TGR1543" s="229" t="s">
        <v>3981</v>
      </c>
      <c r="TGS1543" s="229" t="s">
        <v>222</v>
      </c>
      <c r="TGT1543" s="229" t="s">
        <v>223</v>
      </c>
      <c r="TGU1543" s="229" t="s">
        <v>172</v>
      </c>
      <c r="TGV1543" s="229" t="s">
        <v>289</v>
      </c>
      <c r="TGW1543" s="229" t="s">
        <v>227</v>
      </c>
      <c r="THA1543" s="229">
        <v>2024</v>
      </c>
      <c r="THB1543" s="229" t="s">
        <v>57</v>
      </c>
      <c r="THC1543" s="229" t="s">
        <v>3971</v>
      </c>
      <c r="THD1543" s="229">
        <v>12987541</v>
      </c>
      <c r="THE1543" s="229" t="s">
        <v>3974</v>
      </c>
      <c r="THF1543" s="229" t="s">
        <v>310</v>
      </c>
      <c r="THG1543" s="229" t="s">
        <v>3975</v>
      </c>
      <c r="THH1543" s="229" t="s">
        <v>3976</v>
      </c>
      <c r="THI1543" s="229" t="s">
        <v>52</v>
      </c>
      <c r="THJ1543" s="229" t="s">
        <v>3977</v>
      </c>
      <c r="THL1543" s="229" t="s">
        <v>3978</v>
      </c>
      <c r="THM1543" s="229" t="s">
        <v>945</v>
      </c>
      <c r="THN1543" s="229" t="s">
        <v>466</v>
      </c>
      <c r="THO1543" s="229" t="s">
        <v>3979</v>
      </c>
      <c r="THP1543" s="229" t="s">
        <v>3980</v>
      </c>
      <c r="THQ1543" s="229" t="s">
        <v>412</v>
      </c>
      <c r="THR1543" s="229" t="s">
        <v>289</v>
      </c>
      <c r="THS1543" s="229" t="s">
        <v>35</v>
      </c>
      <c r="THT1543" s="229" t="s">
        <v>27</v>
      </c>
      <c r="THU1543" s="229" t="s">
        <v>87</v>
      </c>
      <c r="THV1543" s="229" t="s">
        <v>1400</v>
      </c>
      <c r="THW1543" s="229" t="s">
        <v>254</v>
      </c>
      <c r="THX1543" s="229" t="s">
        <v>3981</v>
      </c>
      <c r="THY1543" s="229" t="s">
        <v>222</v>
      </c>
      <c r="THZ1543" s="229" t="s">
        <v>223</v>
      </c>
      <c r="TIA1543" s="229" t="s">
        <v>172</v>
      </c>
      <c r="TIB1543" s="229" t="s">
        <v>289</v>
      </c>
      <c r="TIC1543" s="229" t="s">
        <v>227</v>
      </c>
      <c r="TIG1543" s="229">
        <v>2024</v>
      </c>
      <c r="TIH1543" s="229" t="s">
        <v>57</v>
      </c>
      <c r="TII1543" s="229" t="s">
        <v>3971</v>
      </c>
      <c r="TIJ1543" s="229">
        <v>12987541</v>
      </c>
      <c r="TIK1543" s="229" t="s">
        <v>3974</v>
      </c>
      <c r="TIL1543" s="229" t="s">
        <v>310</v>
      </c>
      <c r="TIM1543" s="229" t="s">
        <v>3975</v>
      </c>
      <c r="TIN1543" s="229" t="s">
        <v>3976</v>
      </c>
      <c r="TIO1543" s="229" t="s">
        <v>52</v>
      </c>
      <c r="TIP1543" s="229" t="s">
        <v>3977</v>
      </c>
      <c r="TIR1543" s="229" t="s">
        <v>3978</v>
      </c>
      <c r="TIS1543" s="229" t="s">
        <v>945</v>
      </c>
      <c r="TIT1543" s="229" t="s">
        <v>466</v>
      </c>
      <c r="TIU1543" s="229" t="s">
        <v>3979</v>
      </c>
      <c r="TIV1543" s="229" t="s">
        <v>3980</v>
      </c>
      <c r="TIW1543" s="229" t="s">
        <v>412</v>
      </c>
      <c r="TIX1543" s="229" t="s">
        <v>289</v>
      </c>
      <c r="TIY1543" s="229" t="s">
        <v>35</v>
      </c>
      <c r="TIZ1543" s="229" t="s">
        <v>27</v>
      </c>
      <c r="TJA1543" s="229" t="s">
        <v>87</v>
      </c>
      <c r="TJB1543" s="229" t="s">
        <v>1400</v>
      </c>
      <c r="TJC1543" s="229" t="s">
        <v>254</v>
      </c>
      <c r="TJD1543" s="229" t="s">
        <v>3981</v>
      </c>
      <c r="TJE1543" s="229" t="s">
        <v>222</v>
      </c>
      <c r="TJF1543" s="229" t="s">
        <v>223</v>
      </c>
      <c r="TJG1543" s="229" t="s">
        <v>172</v>
      </c>
      <c r="TJH1543" s="229" t="s">
        <v>289</v>
      </c>
      <c r="TJI1543" s="229" t="s">
        <v>227</v>
      </c>
      <c r="TJM1543" s="229">
        <v>2024</v>
      </c>
      <c r="TJN1543" s="229" t="s">
        <v>57</v>
      </c>
      <c r="TJO1543" s="229" t="s">
        <v>3971</v>
      </c>
      <c r="TJP1543" s="229">
        <v>12987541</v>
      </c>
      <c r="TJQ1543" s="229" t="s">
        <v>3974</v>
      </c>
      <c r="TJR1543" s="229" t="s">
        <v>310</v>
      </c>
      <c r="TJS1543" s="229" t="s">
        <v>3975</v>
      </c>
      <c r="TJT1543" s="229" t="s">
        <v>3976</v>
      </c>
      <c r="TJU1543" s="229" t="s">
        <v>52</v>
      </c>
      <c r="TJV1543" s="229" t="s">
        <v>3977</v>
      </c>
      <c r="TJX1543" s="229" t="s">
        <v>3978</v>
      </c>
      <c r="TJY1543" s="229" t="s">
        <v>945</v>
      </c>
      <c r="TJZ1543" s="229" t="s">
        <v>466</v>
      </c>
      <c r="TKA1543" s="229" t="s">
        <v>3979</v>
      </c>
      <c r="TKB1543" s="229" t="s">
        <v>3980</v>
      </c>
      <c r="TKC1543" s="229" t="s">
        <v>412</v>
      </c>
      <c r="TKD1543" s="229" t="s">
        <v>289</v>
      </c>
      <c r="TKE1543" s="229" t="s">
        <v>35</v>
      </c>
      <c r="TKF1543" s="229" t="s">
        <v>27</v>
      </c>
      <c r="TKG1543" s="229" t="s">
        <v>87</v>
      </c>
      <c r="TKH1543" s="229" t="s">
        <v>1400</v>
      </c>
      <c r="TKI1543" s="229" t="s">
        <v>254</v>
      </c>
      <c r="TKJ1543" s="229" t="s">
        <v>3981</v>
      </c>
      <c r="TKK1543" s="229" t="s">
        <v>222</v>
      </c>
      <c r="TKL1543" s="229" t="s">
        <v>223</v>
      </c>
      <c r="TKM1543" s="229" t="s">
        <v>172</v>
      </c>
      <c r="TKN1543" s="229" t="s">
        <v>289</v>
      </c>
      <c r="TKO1543" s="229" t="s">
        <v>227</v>
      </c>
      <c r="TKS1543" s="229">
        <v>2024</v>
      </c>
      <c r="TKT1543" s="229" t="s">
        <v>57</v>
      </c>
      <c r="TKU1543" s="229" t="s">
        <v>3971</v>
      </c>
      <c r="TKV1543" s="229">
        <v>12987541</v>
      </c>
      <c r="TKW1543" s="229" t="s">
        <v>3974</v>
      </c>
      <c r="TKX1543" s="229" t="s">
        <v>310</v>
      </c>
      <c r="TKY1543" s="229" t="s">
        <v>3975</v>
      </c>
      <c r="TKZ1543" s="229" t="s">
        <v>3976</v>
      </c>
      <c r="TLA1543" s="229" t="s">
        <v>52</v>
      </c>
      <c r="TLB1543" s="229" t="s">
        <v>3977</v>
      </c>
      <c r="TLD1543" s="229" t="s">
        <v>3978</v>
      </c>
      <c r="TLE1543" s="229" t="s">
        <v>945</v>
      </c>
      <c r="TLF1543" s="229" t="s">
        <v>466</v>
      </c>
      <c r="TLG1543" s="229" t="s">
        <v>3979</v>
      </c>
      <c r="TLH1543" s="229" t="s">
        <v>3980</v>
      </c>
      <c r="TLI1543" s="229" t="s">
        <v>412</v>
      </c>
      <c r="TLJ1543" s="229" t="s">
        <v>289</v>
      </c>
      <c r="TLK1543" s="229" t="s">
        <v>35</v>
      </c>
      <c r="TLL1543" s="229" t="s">
        <v>27</v>
      </c>
      <c r="TLM1543" s="229" t="s">
        <v>87</v>
      </c>
      <c r="TLN1543" s="229" t="s">
        <v>1400</v>
      </c>
      <c r="TLO1543" s="229" t="s">
        <v>254</v>
      </c>
      <c r="TLP1543" s="229" t="s">
        <v>3981</v>
      </c>
      <c r="TLQ1543" s="229" t="s">
        <v>222</v>
      </c>
      <c r="TLR1543" s="229" t="s">
        <v>223</v>
      </c>
      <c r="TLS1543" s="229" t="s">
        <v>172</v>
      </c>
      <c r="TLT1543" s="229" t="s">
        <v>289</v>
      </c>
      <c r="TLU1543" s="229" t="s">
        <v>227</v>
      </c>
      <c r="TLY1543" s="229">
        <v>2024</v>
      </c>
      <c r="TLZ1543" s="229" t="s">
        <v>57</v>
      </c>
      <c r="TMA1543" s="229" t="s">
        <v>3971</v>
      </c>
      <c r="TMB1543" s="229">
        <v>12987541</v>
      </c>
      <c r="TMC1543" s="229" t="s">
        <v>3974</v>
      </c>
      <c r="TMD1543" s="229" t="s">
        <v>310</v>
      </c>
      <c r="TME1543" s="229" t="s">
        <v>3975</v>
      </c>
      <c r="TMF1543" s="229" t="s">
        <v>3976</v>
      </c>
      <c r="TMG1543" s="229" t="s">
        <v>52</v>
      </c>
      <c r="TMH1543" s="229" t="s">
        <v>3977</v>
      </c>
      <c r="TMJ1543" s="229" t="s">
        <v>3978</v>
      </c>
      <c r="TMK1543" s="229" t="s">
        <v>945</v>
      </c>
      <c r="TML1543" s="229" t="s">
        <v>466</v>
      </c>
      <c r="TMM1543" s="229" t="s">
        <v>3979</v>
      </c>
      <c r="TMN1543" s="229" t="s">
        <v>3980</v>
      </c>
      <c r="TMO1543" s="229" t="s">
        <v>412</v>
      </c>
      <c r="TMP1543" s="229" t="s">
        <v>289</v>
      </c>
      <c r="TMQ1543" s="229" t="s">
        <v>35</v>
      </c>
      <c r="TMR1543" s="229" t="s">
        <v>27</v>
      </c>
      <c r="TMS1543" s="229" t="s">
        <v>87</v>
      </c>
      <c r="TMT1543" s="229" t="s">
        <v>1400</v>
      </c>
      <c r="TMU1543" s="229" t="s">
        <v>254</v>
      </c>
      <c r="TMV1543" s="229" t="s">
        <v>3981</v>
      </c>
      <c r="TMW1543" s="229" t="s">
        <v>222</v>
      </c>
      <c r="TMX1543" s="229" t="s">
        <v>223</v>
      </c>
      <c r="TMY1543" s="229" t="s">
        <v>172</v>
      </c>
      <c r="TMZ1543" s="229" t="s">
        <v>289</v>
      </c>
      <c r="TNA1543" s="229" t="s">
        <v>227</v>
      </c>
      <c r="TNE1543" s="229">
        <v>2024</v>
      </c>
      <c r="TNF1543" s="229" t="s">
        <v>57</v>
      </c>
      <c r="TNG1543" s="229" t="s">
        <v>3971</v>
      </c>
      <c r="TNH1543" s="229">
        <v>12987541</v>
      </c>
      <c r="TNI1543" s="229" t="s">
        <v>3974</v>
      </c>
      <c r="TNJ1543" s="229" t="s">
        <v>310</v>
      </c>
      <c r="TNK1543" s="229" t="s">
        <v>3975</v>
      </c>
      <c r="TNL1543" s="229" t="s">
        <v>3976</v>
      </c>
      <c r="TNM1543" s="229" t="s">
        <v>52</v>
      </c>
      <c r="TNN1543" s="229" t="s">
        <v>3977</v>
      </c>
      <c r="TNP1543" s="229" t="s">
        <v>3978</v>
      </c>
      <c r="TNQ1543" s="229" t="s">
        <v>945</v>
      </c>
      <c r="TNR1543" s="229" t="s">
        <v>466</v>
      </c>
      <c r="TNS1543" s="229" t="s">
        <v>3979</v>
      </c>
      <c r="TNT1543" s="229" t="s">
        <v>3980</v>
      </c>
      <c r="TNU1543" s="229" t="s">
        <v>412</v>
      </c>
      <c r="TNV1543" s="229" t="s">
        <v>289</v>
      </c>
      <c r="TNW1543" s="229" t="s">
        <v>35</v>
      </c>
      <c r="TNX1543" s="229" t="s">
        <v>27</v>
      </c>
      <c r="TNY1543" s="229" t="s">
        <v>87</v>
      </c>
      <c r="TNZ1543" s="229" t="s">
        <v>1400</v>
      </c>
      <c r="TOA1543" s="229" t="s">
        <v>254</v>
      </c>
      <c r="TOB1543" s="229" t="s">
        <v>3981</v>
      </c>
      <c r="TOC1543" s="229" t="s">
        <v>222</v>
      </c>
      <c r="TOD1543" s="229" t="s">
        <v>223</v>
      </c>
      <c r="TOE1543" s="229" t="s">
        <v>172</v>
      </c>
      <c r="TOF1543" s="229" t="s">
        <v>289</v>
      </c>
      <c r="TOG1543" s="229" t="s">
        <v>227</v>
      </c>
      <c r="TOK1543" s="229">
        <v>2024</v>
      </c>
      <c r="TOL1543" s="229" t="s">
        <v>57</v>
      </c>
      <c r="TOM1543" s="229" t="s">
        <v>3971</v>
      </c>
      <c r="TON1543" s="229">
        <v>12987541</v>
      </c>
      <c r="TOO1543" s="229" t="s">
        <v>3974</v>
      </c>
      <c r="TOP1543" s="229" t="s">
        <v>310</v>
      </c>
      <c r="TOQ1543" s="229" t="s">
        <v>3975</v>
      </c>
      <c r="TOR1543" s="229" t="s">
        <v>3976</v>
      </c>
      <c r="TOS1543" s="229" t="s">
        <v>52</v>
      </c>
      <c r="TOT1543" s="229" t="s">
        <v>3977</v>
      </c>
      <c r="TOV1543" s="229" t="s">
        <v>3978</v>
      </c>
      <c r="TOW1543" s="229" t="s">
        <v>945</v>
      </c>
      <c r="TOX1543" s="229" t="s">
        <v>466</v>
      </c>
      <c r="TOY1543" s="229" t="s">
        <v>3979</v>
      </c>
      <c r="TOZ1543" s="229" t="s">
        <v>3980</v>
      </c>
      <c r="TPA1543" s="229" t="s">
        <v>412</v>
      </c>
      <c r="TPB1543" s="229" t="s">
        <v>289</v>
      </c>
      <c r="TPC1543" s="229" t="s">
        <v>35</v>
      </c>
      <c r="TPD1543" s="229" t="s">
        <v>27</v>
      </c>
      <c r="TPE1543" s="229" t="s">
        <v>87</v>
      </c>
      <c r="TPF1543" s="229" t="s">
        <v>1400</v>
      </c>
      <c r="TPG1543" s="229" t="s">
        <v>254</v>
      </c>
      <c r="TPH1543" s="229" t="s">
        <v>3981</v>
      </c>
      <c r="TPI1543" s="229" t="s">
        <v>222</v>
      </c>
      <c r="TPJ1543" s="229" t="s">
        <v>223</v>
      </c>
      <c r="TPK1543" s="229" t="s">
        <v>172</v>
      </c>
      <c r="TPL1543" s="229" t="s">
        <v>289</v>
      </c>
      <c r="TPM1543" s="229" t="s">
        <v>227</v>
      </c>
      <c r="TPQ1543" s="229">
        <v>2024</v>
      </c>
      <c r="TPR1543" s="229" t="s">
        <v>57</v>
      </c>
      <c r="TPS1543" s="229" t="s">
        <v>3971</v>
      </c>
      <c r="TPT1543" s="229">
        <v>12987541</v>
      </c>
      <c r="TPU1543" s="229" t="s">
        <v>3974</v>
      </c>
      <c r="TPV1543" s="229" t="s">
        <v>310</v>
      </c>
      <c r="TPW1543" s="229" t="s">
        <v>3975</v>
      </c>
      <c r="TPX1543" s="229" t="s">
        <v>3976</v>
      </c>
      <c r="TPY1543" s="229" t="s">
        <v>52</v>
      </c>
      <c r="TPZ1543" s="229" t="s">
        <v>3977</v>
      </c>
      <c r="TQB1543" s="229" t="s">
        <v>3978</v>
      </c>
      <c r="TQC1543" s="229" t="s">
        <v>945</v>
      </c>
      <c r="TQD1543" s="229" t="s">
        <v>466</v>
      </c>
      <c r="TQE1543" s="229" t="s">
        <v>3979</v>
      </c>
      <c r="TQF1543" s="229" t="s">
        <v>3980</v>
      </c>
      <c r="TQG1543" s="229" t="s">
        <v>412</v>
      </c>
      <c r="TQH1543" s="229" t="s">
        <v>289</v>
      </c>
      <c r="TQI1543" s="229" t="s">
        <v>35</v>
      </c>
      <c r="TQJ1543" s="229" t="s">
        <v>27</v>
      </c>
      <c r="TQK1543" s="229" t="s">
        <v>87</v>
      </c>
      <c r="TQL1543" s="229" t="s">
        <v>1400</v>
      </c>
      <c r="TQM1543" s="229" t="s">
        <v>254</v>
      </c>
      <c r="TQN1543" s="229" t="s">
        <v>3981</v>
      </c>
      <c r="TQO1543" s="229" t="s">
        <v>222</v>
      </c>
      <c r="TQP1543" s="229" t="s">
        <v>223</v>
      </c>
      <c r="TQQ1543" s="229" t="s">
        <v>172</v>
      </c>
      <c r="TQR1543" s="229" t="s">
        <v>289</v>
      </c>
      <c r="TQS1543" s="229" t="s">
        <v>227</v>
      </c>
      <c r="TQW1543" s="229">
        <v>2024</v>
      </c>
      <c r="TQX1543" s="229" t="s">
        <v>57</v>
      </c>
      <c r="TQY1543" s="229" t="s">
        <v>3971</v>
      </c>
      <c r="TQZ1543" s="229">
        <v>12987541</v>
      </c>
      <c r="TRA1543" s="229" t="s">
        <v>3974</v>
      </c>
      <c r="TRB1543" s="229" t="s">
        <v>310</v>
      </c>
      <c r="TRC1543" s="229" t="s">
        <v>3975</v>
      </c>
      <c r="TRD1543" s="229" t="s">
        <v>3976</v>
      </c>
      <c r="TRE1543" s="229" t="s">
        <v>52</v>
      </c>
      <c r="TRF1543" s="229" t="s">
        <v>3977</v>
      </c>
      <c r="TRH1543" s="229" t="s">
        <v>3978</v>
      </c>
      <c r="TRI1543" s="229" t="s">
        <v>945</v>
      </c>
      <c r="TRJ1543" s="229" t="s">
        <v>466</v>
      </c>
      <c r="TRK1543" s="229" t="s">
        <v>3979</v>
      </c>
      <c r="TRL1543" s="229" t="s">
        <v>3980</v>
      </c>
      <c r="TRM1543" s="229" t="s">
        <v>412</v>
      </c>
      <c r="TRN1543" s="229" t="s">
        <v>289</v>
      </c>
      <c r="TRO1543" s="229" t="s">
        <v>35</v>
      </c>
      <c r="TRP1543" s="229" t="s">
        <v>27</v>
      </c>
      <c r="TRQ1543" s="229" t="s">
        <v>87</v>
      </c>
      <c r="TRR1543" s="229" t="s">
        <v>1400</v>
      </c>
      <c r="TRS1543" s="229" t="s">
        <v>254</v>
      </c>
      <c r="TRT1543" s="229" t="s">
        <v>3981</v>
      </c>
      <c r="TRU1543" s="229" t="s">
        <v>222</v>
      </c>
      <c r="TRV1543" s="229" t="s">
        <v>223</v>
      </c>
      <c r="TRW1543" s="229" t="s">
        <v>172</v>
      </c>
      <c r="TRX1543" s="229" t="s">
        <v>289</v>
      </c>
      <c r="TRY1543" s="229" t="s">
        <v>227</v>
      </c>
      <c r="TSC1543" s="229">
        <v>2024</v>
      </c>
      <c r="TSD1543" s="229" t="s">
        <v>57</v>
      </c>
      <c r="TSE1543" s="229" t="s">
        <v>3971</v>
      </c>
      <c r="TSF1543" s="229">
        <v>12987541</v>
      </c>
      <c r="TSG1543" s="229" t="s">
        <v>3974</v>
      </c>
      <c r="TSH1543" s="229" t="s">
        <v>310</v>
      </c>
      <c r="TSI1543" s="229" t="s">
        <v>3975</v>
      </c>
      <c r="TSJ1543" s="229" t="s">
        <v>3976</v>
      </c>
      <c r="TSK1543" s="229" t="s">
        <v>52</v>
      </c>
      <c r="TSL1543" s="229" t="s">
        <v>3977</v>
      </c>
      <c r="TSN1543" s="229" t="s">
        <v>3978</v>
      </c>
      <c r="TSO1543" s="229" t="s">
        <v>945</v>
      </c>
      <c r="TSP1543" s="229" t="s">
        <v>466</v>
      </c>
      <c r="TSQ1543" s="229" t="s">
        <v>3979</v>
      </c>
      <c r="TSR1543" s="229" t="s">
        <v>3980</v>
      </c>
      <c r="TSS1543" s="229" t="s">
        <v>412</v>
      </c>
      <c r="TST1543" s="229" t="s">
        <v>289</v>
      </c>
      <c r="TSU1543" s="229" t="s">
        <v>35</v>
      </c>
      <c r="TSV1543" s="229" t="s">
        <v>27</v>
      </c>
      <c r="TSW1543" s="229" t="s">
        <v>87</v>
      </c>
      <c r="TSX1543" s="229" t="s">
        <v>1400</v>
      </c>
      <c r="TSY1543" s="229" t="s">
        <v>254</v>
      </c>
      <c r="TSZ1543" s="229" t="s">
        <v>3981</v>
      </c>
      <c r="TTA1543" s="229" t="s">
        <v>222</v>
      </c>
      <c r="TTB1543" s="229" t="s">
        <v>223</v>
      </c>
      <c r="TTC1543" s="229" t="s">
        <v>172</v>
      </c>
      <c r="TTD1543" s="229" t="s">
        <v>289</v>
      </c>
      <c r="TTE1543" s="229" t="s">
        <v>227</v>
      </c>
      <c r="TTI1543" s="229">
        <v>2024</v>
      </c>
      <c r="TTJ1543" s="229" t="s">
        <v>57</v>
      </c>
      <c r="TTK1543" s="229" t="s">
        <v>3971</v>
      </c>
      <c r="TTL1543" s="229">
        <v>12987541</v>
      </c>
      <c r="TTM1543" s="229" t="s">
        <v>3974</v>
      </c>
      <c r="TTN1543" s="229" t="s">
        <v>310</v>
      </c>
      <c r="TTO1543" s="229" t="s">
        <v>3975</v>
      </c>
      <c r="TTP1543" s="229" t="s">
        <v>3976</v>
      </c>
      <c r="TTQ1543" s="229" t="s">
        <v>52</v>
      </c>
      <c r="TTR1543" s="229" t="s">
        <v>3977</v>
      </c>
      <c r="TTT1543" s="229" t="s">
        <v>3978</v>
      </c>
      <c r="TTU1543" s="229" t="s">
        <v>945</v>
      </c>
      <c r="TTV1543" s="229" t="s">
        <v>466</v>
      </c>
      <c r="TTW1543" s="229" t="s">
        <v>3979</v>
      </c>
      <c r="TTX1543" s="229" t="s">
        <v>3980</v>
      </c>
      <c r="TTY1543" s="229" t="s">
        <v>412</v>
      </c>
      <c r="TTZ1543" s="229" t="s">
        <v>289</v>
      </c>
      <c r="TUA1543" s="229" t="s">
        <v>35</v>
      </c>
      <c r="TUB1543" s="229" t="s">
        <v>27</v>
      </c>
      <c r="TUC1543" s="229" t="s">
        <v>87</v>
      </c>
      <c r="TUD1543" s="229" t="s">
        <v>1400</v>
      </c>
      <c r="TUE1543" s="229" t="s">
        <v>254</v>
      </c>
      <c r="TUF1543" s="229" t="s">
        <v>3981</v>
      </c>
      <c r="TUG1543" s="229" t="s">
        <v>222</v>
      </c>
      <c r="TUH1543" s="229" t="s">
        <v>223</v>
      </c>
      <c r="TUI1543" s="229" t="s">
        <v>172</v>
      </c>
      <c r="TUJ1543" s="229" t="s">
        <v>289</v>
      </c>
      <c r="TUK1543" s="229" t="s">
        <v>227</v>
      </c>
      <c r="TUO1543" s="229">
        <v>2024</v>
      </c>
      <c r="TUP1543" s="229" t="s">
        <v>57</v>
      </c>
      <c r="TUQ1543" s="229" t="s">
        <v>3971</v>
      </c>
      <c r="TUR1543" s="229">
        <v>12987541</v>
      </c>
      <c r="TUS1543" s="229" t="s">
        <v>3974</v>
      </c>
      <c r="TUT1543" s="229" t="s">
        <v>310</v>
      </c>
      <c r="TUU1543" s="229" t="s">
        <v>3975</v>
      </c>
      <c r="TUV1543" s="229" t="s">
        <v>3976</v>
      </c>
      <c r="TUW1543" s="229" t="s">
        <v>52</v>
      </c>
      <c r="TUX1543" s="229" t="s">
        <v>3977</v>
      </c>
      <c r="TUZ1543" s="229" t="s">
        <v>3978</v>
      </c>
      <c r="TVA1543" s="229" t="s">
        <v>945</v>
      </c>
      <c r="TVB1543" s="229" t="s">
        <v>466</v>
      </c>
      <c r="TVC1543" s="229" t="s">
        <v>3979</v>
      </c>
      <c r="TVD1543" s="229" t="s">
        <v>3980</v>
      </c>
      <c r="TVE1543" s="229" t="s">
        <v>412</v>
      </c>
      <c r="TVF1543" s="229" t="s">
        <v>289</v>
      </c>
      <c r="TVG1543" s="229" t="s">
        <v>35</v>
      </c>
      <c r="TVH1543" s="229" t="s">
        <v>27</v>
      </c>
      <c r="TVI1543" s="229" t="s">
        <v>87</v>
      </c>
      <c r="TVJ1543" s="229" t="s">
        <v>1400</v>
      </c>
      <c r="TVK1543" s="229" t="s">
        <v>254</v>
      </c>
      <c r="TVL1543" s="229" t="s">
        <v>3981</v>
      </c>
      <c r="TVM1543" s="229" t="s">
        <v>222</v>
      </c>
      <c r="TVN1543" s="229" t="s">
        <v>223</v>
      </c>
      <c r="TVO1543" s="229" t="s">
        <v>172</v>
      </c>
      <c r="TVP1543" s="229" t="s">
        <v>289</v>
      </c>
      <c r="TVQ1543" s="229" t="s">
        <v>227</v>
      </c>
      <c r="TVU1543" s="229">
        <v>2024</v>
      </c>
      <c r="TVV1543" s="229" t="s">
        <v>57</v>
      </c>
      <c r="TVW1543" s="229" t="s">
        <v>3971</v>
      </c>
      <c r="TVX1543" s="229">
        <v>12987541</v>
      </c>
      <c r="TVY1543" s="229" t="s">
        <v>3974</v>
      </c>
      <c r="TVZ1543" s="229" t="s">
        <v>310</v>
      </c>
      <c r="TWA1543" s="229" t="s">
        <v>3975</v>
      </c>
      <c r="TWB1543" s="229" t="s">
        <v>3976</v>
      </c>
      <c r="TWC1543" s="229" t="s">
        <v>52</v>
      </c>
      <c r="TWD1543" s="229" t="s">
        <v>3977</v>
      </c>
      <c r="TWF1543" s="229" t="s">
        <v>3978</v>
      </c>
      <c r="TWG1543" s="229" t="s">
        <v>945</v>
      </c>
      <c r="TWH1543" s="229" t="s">
        <v>466</v>
      </c>
      <c r="TWI1543" s="229" t="s">
        <v>3979</v>
      </c>
      <c r="TWJ1543" s="229" t="s">
        <v>3980</v>
      </c>
      <c r="TWK1543" s="229" t="s">
        <v>412</v>
      </c>
      <c r="TWL1543" s="229" t="s">
        <v>289</v>
      </c>
      <c r="TWM1543" s="229" t="s">
        <v>35</v>
      </c>
      <c r="TWN1543" s="229" t="s">
        <v>27</v>
      </c>
      <c r="TWO1543" s="229" t="s">
        <v>87</v>
      </c>
      <c r="TWP1543" s="229" t="s">
        <v>1400</v>
      </c>
      <c r="TWQ1543" s="229" t="s">
        <v>254</v>
      </c>
      <c r="TWR1543" s="229" t="s">
        <v>3981</v>
      </c>
      <c r="TWS1543" s="229" t="s">
        <v>222</v>
      </c>
      <c r="TWT1543" s="229" t="s">
        <v>223</v>
      </c>
      <c r="TWU1543" s="229" t="s">
        <v>172</v>
      </c>
      <c r="TWV1543" s="229" t="s">
        <v>289</v>
      </c>
      <c r="TWW1543" s="229" t="s">
        <v>227</v>
      </c>
      <c r="TXA1543" s="229">
        <v>2024</v>
      </c>
      <c r="TXB1543" s="229" t="s">
        <v>57</v>
      </c>
      <c r="TXC1543" s="229" t="s">
        <v>3971</v>
      </c>
      <c r="TXD1543" s="229">
        <v>12987541</v>
      </c>
      <c r="TXE1543" s="229" t="s">
        <v>3974</v>
      </c>
      <c r="TXF1543" s="229" t="s">
        <v>310</v>
      </c>
      <c r="TXG1543" s="229" t="s">
        <v>3975</v>
      </c>
      <c r="TXH1543" s="229" t="s">
        <v>3976</v>
      </c>
      <c r="TXI1543" s="229" t="s">
        <v>52</v>
      </c>
      <c r="TXJ1543" s="229" t="s">
        <v>3977</v>
      </c>
      <c r="TXL1543" s="229" t="s">
        <v>3978</v>
      </c>
      <c r="TXM1543" s="229" t="s">
        <v>945</v>
      </c>
      <c r="TXN1543" s="229" t="s">
        <v>466</v>
      </c>
      <c r="TXO1543" s="229" t="s">
        <v>3979</v>
      </c>
      <c r="TXP1543" s="229" t="s">
        <v>3980</v>
      </c>
      <c r="TXQ1543" s="229" t="s">
        <v>412</v>
      </c>
      <c r="TXR1543" s="229" t="s">
        <v>289</v>
      </c>
      <c r="TXS1543" s="229" t="s">
        <v>35</v>
      </c>
      <c r="TXT1543" s="229" t="s">
        <v>27</v>
      </c>
      <c r="TXU1543" s="229" t="s">
        <v>87</v>
      </c>
      <c r="TXV1543" s="229" t="s">
        <v>1400</v>
      </c>
      <c r="TXW1543" s="229" t="s">
        <v>254</v>
      </c>
      <c r="TXX1543" s="229" t="s">
        <v>3981</v>
      </c>
      <c r="TXY1543" s="229" t="s">
        <v>222</v>
      </c>
      <c r="TXZ1543" s="229" t="s">
        <v>223</v>
      </c>
      <c r="TYA1543" s="229" t="s">
        <v>172</v>
      </c>
      <c r="TYB1543" s="229" t="s">
        <v>289</v>
      </c>
      <c r="TYC1543" s="229" t="s">
        <v>227</v>
      </c>
      <c r="TYG1543" s="229">
        <v>2024</v>
      </c>
      <c r="TYH1543" s="229" t="s">
        <v>57</v>
      </c>
      <c r="TYI1543" s="229" t="s">
        <v>3971</v>
      </c>
      <c r="TYJ1543" s="229">
        <v>12987541</v>
      </c>
      <c r="TYK1543" s="229" t="s">
        <v>3974</v>
      </c>
      <c r="TYL1543" s="229" t="s">
        <v>310</v>
      </c>
      <c r="TYM1543" s="229" t="s">
        <v>3975</v>
      </c>
      <c r="TYN1543" s="229" t="s">
        <v>3976</v>
      </c>
      <c r="TYO1543" s="229" t="s">
        <v>52</v>
      </c>
      <c r="TYP1543" s="229" t="s">
        <v>3977</v>
      </c>
      <c r="TYR1543" s="229" t="s">
        <v>3978</v>
      </c>
      <c r="TYS1543" s="229" t="s">
        <v>945</v>
      </c>
      <c r="TYT1543" s="229" t="s">
        <v>466</v>
      </c>
      <c r="TYU1543" s="229" t="s">
        <v>3979</v>
      </c>
      <c r="TYV1543" s="229" t="s">
        <v>3980</v>
      </c>
      <c r="TYW1543" s="229" t="s">
        <v>412</v>
      </c>
      <c r="TYX1543" s="229" t="s">
        <v>289</v>
      </c>
      <c r="TYY1543" s="229" t="s">
        <v>35</v>
      </c>
      <c r="TYZ1543" s="229" t="s">
        <v>27</v>
      </c>
      <c r="TZA1543" s="229" t="s">
        <v>87</v>
      </c>
      <c r="TZB1543" s="229" t="s">
        <v>1400</v>
      </c>
      <c r="TZC1543" s="229" t="s">
        <v>254</v>
      </c>
      <c r="TZD1543" s="229" t="s">
        <v>3981</v>
      </c>
      <c r="TZE1543" s="229" t="s">
        <v>222</v>
      </c>
      <c r="TZF1543" s="229" t="s">
        <v>223</v>
      </c>
      <c r="TZG1543" s="229" t="s">
        <v>172</v>
      </c>
      <c r="TZH1543" s="229" t="s">
        <v>289</v>
      </c>
      <c r="TZI1543" s="229" t="s">
        <v>227</v>
      </c>
      <c r="TZM1543" s="229">
        <v>2024</v>
      </c>
      <c r="TZN1543" s="229" t="s">
        <v>57</v>
      </c>
      <c r="TZO1543" s="229" t="s">
        <v>3971</v>
      </c>
      <c r="TZP1543" s="229">
        <v>12987541</v>
      </c>
      <c r="TZQ1543" s="229" t="s">
        <v>3974</v>
      </c>
      <c r="TZR1543" s="229" t="s">
        <v>310</v>
      </c>
      <c r="TZS1543" s="229" t="s">
        <v>3975</v>
      </c>
      <c r="TZT1543" s="229" t="s">
        <v>3976</v>
      </c>
      <c r="TZU1543" s="229" t="s">
        <v>52</v>
      </c>
      <c r="TZV1543" s="229" t="s">
        <v>3977</v>
      </c>
      <c r="TZX1543" s="229" t="s">
        <v>3978</v>
      </c>
      <c r="TZY1543" s="229" t="s">
        <v>945</v>
      </c>
      <c r="TZZ1543" s="229" t="s">
        <v>466</v>
      </c>
      <c r="UAA1543" s="229" t="s">
        <v>3979</v>
      </c>
      <c r="UAB1543" s="229" t="s">
        <v>3980</v>
      </c>
      <c r="UAC1543" s="229" t="s">
        <v>412</v>
      </c>
      <c r="UAD1543" s="229" t="s">
        <v>289</v>
      </c>
      <c r="UAE1543" s="229" t="s">
        <v>35</v>
      </c>
      <c r="UAF1543" s="229" t="s">
        <v>27</v>
      </c>
      <c r="UAG1543" s="229" t="s">
        <v>87</v>
      </c>
      <c r="UAH1543" s="229" t="s">
        <v>1400</v>
      </c>
      <c r="UAI1543" s="229" t="s">
        <v>254</v>
      </c>
      <c r="UAJ1543" s="229" t="s">
        <v>3981</v>
      </c>
      <c r="UAK1543" s="229" t="s">
        <v>222</v>
      </c>
      <c r="UAL1543" s="229" t="s">
        <v>223</v>
      </c>
      <c r="UAM1543" s="229" t="s">
        <v>172</v>
      </c>
      <c r="UAN1543" s="229" t="s">
        <v>289</v>
      </c>
      <c r="UAO1543" s="229" t="s">
        <v>227</v>
      </c>
      <c r="UAS1543" s="229">
        <v>2024</v>
      </c>
      <c r="UAT1543" s="229" t="s">
        <v>57</v>
      </c>
      <c r="UAU1543" s="229" t="s">
        <v>3971</v>
      </c>
      <c r="UAV1543" s="229">
        <v>12987541</v>
      </c>
      <c r="UAW1543" s="229" t="s">
        <v>3974</v>
      </c>
      <c r="UAX1543" s="229" t="s">
        <v>310</v>
      </c>
      <c r="UAY1543" s="229" t="s">
        <v>3975</v>
      </c>
      <c r="UAZ1543" s="229" t="s">
        <v>3976</v>
      </c>
      <c r="UBA1543" s="229" t="s">
        <v>52</v>
      </c>
      <c r="UBB1543" s="229" t="s">
        <v>3977</v>
      </c>
      <c r="UBD1543" s="229" t="s">
        <v>3978</v>
      </c>
      <c r="UBE1543" s="229" t="s">
        <v>945</v>
      </c>
      <c r="UBF1543" s="229" t="s">
        <v>466</v>
      </c>
      <c r="UBG1543" s="229" t="s">
        <v>3979</v>
      </c>
      <c r="UBH1543" s="229" t="s">
        <v>3980</v>
      </c>
      <c r="UBI1543" s="229" t="s">
        <v>412</v>
      </c>
      <c r="UBJ1543" s="229" t="s">
        <v>289</v>
      </c>
      <c r="UBK1543" s="229" t="s">
        <v>35</v>
      </c>
      <c r="UBL1543" s="229" t="s">
        <v>27</v>
      </c>
      <c r="UBM1543" s="229" t="s">
        <v>87</v>
      </c>
      <c r="UBN1543" s="229" t="s">
        <v>1400</v>
      </c>
      <c r="UBO1543" s="229" t="s">
        <v>254</v>
      </c>
      <c r="UBP1543" s="229" t="s">
        <v>3981</v>
      </c>
      <c r="UBQ1543" s="229" t="s">
        <v>222</v>
      </c>
      <c r="UBR1543" s="229" t="s">
        <v>223</v>
      </c>
      <c r="UBS1543" s="229" t="s">
        <v>172</v>
      </c>
      <c r="UBT1543" s="229" t="s">
        <v>289</v>
      </c>
      <c r="UBU1543" s="229" t="s">
        <v>227</v>
      </c>
      <c r="UBY1543" s="229">
        <v>2024</v>
      </c>
      <c r="UBZ1543" s="229" t="s">
        <v>57</v>
      </c>
      <c r="UCA1543" s="229" t="s">
        <v>3971</v>
      </c>
      <c r="UCB1543" s="229">
        <v>12987541</v>
      </c>
      <c r="UCC1543" s="229" t="s">
        <v>3974</v>
      </c>
      <c r="UCD1543" s="229" t="s">
        <v>310</v>
      </c>
      <c r="UCE1543" s="229" t="s">
        <v>3975</v>
      </c>
      <c r="UCF1543" s="229" t="s">
        <v>3976</v>
      </c>
      <c r="UCG1543" s="229" t="s">
        <v>52</v>
      </c>
      <c r="UCH1543" s="229" t="s">
        <v>3977</v>
      </c>
      <c r="UCJ1543" s="229" t="s">
        <v>3978</v>
      </c>
      <c r="UCK1543" s="229" t="s">
        <v>945</v>
      </c>
      <c r="UCL1543" s="229" t="s">
        <v>466</v>
      </c>
      <c r="UCM1543" s="229" t="s">
        <v>3979</v>
      </c>
      <c r="UCN1543" s="229" t="s">
        <v>3980</v>
      </c>
      <c r="UCO1543" s="229" t="s">
        <v>412</v>
      </c>
      <c r="UCP1543" s="229" t="s">
        <v>289</v>
      </c>
      <c r="UCQ1543" s="229" t="s">
        <v>35</v>
      </c>
      <c r="UCR1543" s="229" t="s">
        <v>27</v>
      </c>
      <c r="UCS1543" s="229" t="s">
        <v>87</v>
      </c>
      <c r="UCT1543" s="229" t="s">
        <v>1400</v>
      </c>
      <c r="UCU1543" s="229" t="s">
        <v>254</v>
      </c>
      <c r="UCV1543" s="229" t="s">
        <v>3981</v>
      </c>
      <c r="UCW1543" s="229" t="s">
        <v>222</v>
      </c>
      <c r="UCX1543" s="229" t="s">
        <v>223</v>
      </c>
      <c r="UCY1543" s="229" t="s">
        <v>172</v>
      </c>
      <c r="UCZ1543" s="229" t="s">
        <v>289</v>
      </c>
      <c r="UDA1543" s="229" t="s">
        <v>227</v>
      </c>
      <c r="UDE1543" s="229">
        <v>2024</v>
      </c>
      <c r="UDF1543" s="229" t="s">
        <v>57</v>
      </c>
      <c r="UDG1543" s="229" t="s">
        <v>3971</v>
      </c>
      <c r="UDH1543" s="229">
        <v>12987541</v>
      </c>
      <c r="UDI1543" s="229" t="s">
        <v>3974</v>
      </c>
      <c r="UDJ1543" s="229" t="s">
        <v>310</v>
      </c>
      <c r="UDK1543" s="229" t="s">
        <v>3975</v>
      </c>
      <c r="UDL1543" s="229" t="s">
        <v>3976</v>
      </c>
      <c r="UDM1543" s="229" t="s">
        <v>52</v>
      </c>
      <c r="UDN1543" s="229" t="s">
        <v>3977</v>
      </c>
      <c r="UDP1543" s="229" t="s">
        <v>3978</v>
      </c>
      <c r="UDQ1543" s="229" t="s">
        <v>945</v>
      </c>
      <c r="UDR1543" s="229" t="s">
        <v>466</v>
      </c>
      <c r="UDS1543" s="229" t="s">
        <v>3979</v>
      </c>
      <c r="UDT1543" s="229" t="s">
        <v>3980</v>
      </c>
      <c r="UDU1543" s="229" t="s">
        <v>412</v>
      </c>
      <c r="UDV1543" s="229" t="s">
        <v>289</v>
      </c>
      <c r="UDW1543" s="229" t="s">
        <v>35</v>
      </c>
      <c r="UDX1543" s="229" t="s">
        <v>27</v>
      </c>
      <c r="UDY1543" s="229" t="s">
        <v>87</v>
      </c>
      <c r="UDZ1543" s="229" t="s">
        <v>1400</v>
      </c>
      <c r="UEA1543" s="229" t="s">
        <v>254</v>
      </c>
      <c r="UEB1543" s="229" t="s">
        <v>3981</v>
      </c>
      <c r="UEC1543" s="229" t="s">
        <v>222</v>
      </c>
      <c r="UED1543" s="229" t="s">
        <v>223</v>
      </c>
      <c r="UEE1543" s="229" t="s">
        <v>172</v>
      </c>
      <c r="UEF1543" s="229" t="s">
        <v>289</v>
      </c>
      <c r="UEG1543" s="229" t="s">
        <v>227</v>
      </c>
      <c r="UEK1543" s="229">
        <v>2024</v>
      </c>
      <c r="UEL1543" s="229" t="s">
        <v>57</v>
      </c>
      <c r="UEM1543" s="229" t="s">
        <v>3971</v>
      </c>
      <c r="UEN1543" s="229">
        <v>12987541</v>
      </c>
      <c r="UEO1543" s="229" t="s">
        <v>3974</v>
      </c>
      <c r="UEP1543" s="229" t="s">
        <v>310</v>
      </c>
      <c r="UEQ1543" s="229" t="s">
        <v>3975</v>
      </c>
      <c r="UER1543" s="229" t="s">
        <v>3976</v>
      </c>
      <c r="UES1543" s="229" t="s">
        <v>52</v>
      </c>
      <c r="UET1543" s="229" t="s">
        <v>3977</v>
      </c>
      <c r="UEV1543" s="229" t="s">
        <v>3978</v>
      </c>
      <c r="UEW1543" s="229" t="s">
        <v>945</v>
      </c>
      <c r="UEX1543" s="229" t="s">
        <v>466</v>
      </c>
      <c r="UEY1543" s="229" t="s">
        <v>3979</v>
      </c>
      <c r="UEZ1543" s="229" t="s">
        <v>3980</v>
      </c>
      <c r="UFA1543" s="229" t="s">
        <v>412</v>
      </c>
      <c r="UFB1543" s="229" t="s">
        <v>289</v>
      </c>
      <c r="UFC1543" s="229" t="s">
        <v>35</v>
      </c>
      <c r="UFD1543" s="229" t="s">
        <v>27</v>
      </c>
      <c r="UFE1543" s="229" t="s">
        <v>87</v>
      </c>
      <c r="UFF1543" s="229" t="s">
        <v>1400</v>
      </c>
      <c r="UFG1543" s="229" t="s">
        <v>254</v>
      </c>
      <c r="UFH1543" s="229" t="s">
        <v>3981</v>
      </c>
      <c r="UFI1543" s="229" t="s">
        <v>222</v>
      </c>
      <c r="UFJ1543" s="229" t="s">
        <v>223</v>
      </c>
      <c r="UFK1543" s="229" t="s">
        <v>172</v>
      </c>
      <c r="UFL1543" s="229" t="s">
        <v>289</v>
      </c>
      <c r="UFM1543" s="229" t="s">
        <v>227</v>
      </c>
      <c r="UFQ1543" s="229">
        <v>2024</v>
      </c>
      <c r="UFR1543" s="229" t="s">
        <v>57</v>
      </c>
      <c r="UFS1543" s="229" t="s">
        <v>3971</v>
      </c>
      <c r="UFT1543" s="229">
        <v>12987541</v>
      </c>
      <c r="UFU1543" s="229" t="s">
        <v>3974</v>
      </c>
      <c r="UFV1543" s="229" t="s">
        <v>310</v>
      </c>
      <c r="UFW1543" s="229" t="s">
        <v>3975</v>
      </c>
      <c r="UFX1543" s="229" t="s">
        <v>3976</v>
      </c>
      <c r="UFY1543" s="229" t="s">
        <v>52</v>
      </c>
      <c r="UFZ1543" s="229" t="s">
        <v>3977</v>
      </c>
      <c r="UGB1543" s="229" t="s">
        <v>3978</v>
      </c>
      <c r="UGC1543" s="229" t="s">
        <v>945</v>
      </c>
      <c r="UGD1543" s="229" t="s">
        <v>466</v>
      </c>
      <c r="UGE1543" s="229" t="s">
        <v>3979</v>
      </c>
      <c r="UGF1543" s="229" t="s">
        <v>3980</v>
      </c>
      <c r="UGG1543" s="229" t="s">
        <v>412</v>
      </c>
      <c r="UGH1543" s="229" t="s">
        <v>289</v>
      </c>
      <c r="UGI1543" s="229" t="s">
        <v>35</v>
      </c>
      <c r="UGJ1543" s="229" t="s">
        <v>27</v>
      </c>
      <c r="UGK1543" s="229" t="s">
        <v>87</v>
      </c>
      <c r="UGL1543" s="229" t="s">
        <v>1400</v>
      </c>
      <c r="UGM1543" s="229" t="s">
        <v>254</v>
      </c>
      <c r="UGN1543" s="229" t="s">
        <v>3981</v>
      </c>
      <c r="UGO1543" s="229" t="s">
        <v>222</v>
      </c>
      <c r="UGP1543" s="229" t="s">
        <v>223</v>
      </c>
      <c r="UGQ1543" s="229" t="s">
        <v>172</v>
      </c>
      <c r="UGR1543" s="229" t="s">
        <v>289</v>
      </c>
      <c r="UGS1543" s="229" t="s">
        <v>227</v>
      </c>
      <c r="UGW1543" s="229">
        <v>2024</v>
      </c>
      <c r="UGX1543" s="229" t="s">
        <v>57</v>
      </c>
      <c r="UGY1543" s="229" t="s">
        <v>3971</v>
      </c>
      <c r="UGZ1543" s="229">
        <v>12987541</v>
      </c>
      <c r="UHA1543" s="229" t="s">
        <v>3974</v>
      </c>
      <c r="UHB1543" s="229" t="s">
        <v>310</v>
      </c>
      <c r="UHC1543" s="229" t="s">
        <v>3975</v>
      </c>
      <c r="UHD1543" s="229" t="s">
        <v>3976</v>
      </c>
      <c r="UHE1543" s="229" t="s">
        <v>52</v>
      </c>
      <c r="UHF1543" s="229" t="s">
        <v>3977</v>
      </c>
      <c r="UHH1543" s="229" t="s">
        <v>3978</v>
      </c>
      <c r="UHI1543" s="229" t="s">
        <v>945</v>
      </c>
      <c r="UHJ1543" s="229" t="s">
        <v>466</v>
      </c>
      <c r="UHK1543" s="229" t="s">
        <v>3979</v>
      </c>
      <c r="UHL1543" s="229" t="s">
        <v>3980</v>
      </c>
      <c r="UHM1543" s="229" t="s">
        <v>412</v>
      </c>
      <c r="UHN1543" s="229" t="s">
        <v>289</v>
      </c>
      <c r="UHO1543" s="229" t="s">
        <v>35</v>
      </c>
      <c r="UHP1543" s="229" t="s">
        <v>27</v>
      </c>
      <c r="UHQ1543" s="229" t="s">
        <v>87</v>
      </c>
      <c r="UHR1543" s="229" t="s">
        <v>1400</v>
      </c>
      <c r="UHS1543" s="229" t="s">
        <v>254</v>
      </c>
      <c r="UHT1543" s="229" t="s">
        <v>3981</v>
      </c>
      <c r="UHU1543" s="229" t="s">
        <v>222</v>
      </c>
      <c r="UHV1543" s="229" t="s">
        <v>223</v>
      </c>
      <c r="UHW1543" s="229" t="s">
        <v>172</v>
      </c>
      <c r="UHX1543" s="229" t="s">
        <v>289</v>
      </c>
      <c r="UHY1543" s="229" t="s">
        <v>227</v>
      </c>
      <c r="UIC1543" s="229">
        <v>2024</v>
      </c>
      <c r="UID1543" s="229" t="s">
        <v>57</v>
      </c>
      <c r="UIE1543" s="229" t="s">
        <v>3971</v>
      </c>
      <c r="UIF1543" s="229">
        <v>12987541</v>
      </c>
      <c r="UIG1543" s="229" t="s">
        <v>3974</v>
      </c>
      <c r="UIH1543" s="229" t="s">
        <v>310</v>
      </c>
      <c r="UII1543" s="229" t="s">
        <v>3975</v>
      </c>
      <c r="UIJ1543" s="229" t="s">
        <v>3976</v>
      </c>
      <c r="UIK1543" s="229" t="s">
        <v>52</v>
      </c>
      <c r="UIL1543" s="229" t="s">
        <v>3977</v>
      </c>
      <c r="UIN1543" s="229" t="s">
        <v>3978</v>
      </c>
      <c r="UIO1543" s="229" t="s">
        <v>945</v>
      </c>
      <c r="UIP1543" s="229" t="s">
        <v>466</v>
      </c>
      <c r="UIQ1543" s="229" t="s">
        <v>3979</v>
      </c>
      <c r="UIR1543" s="229" t="s">
        <v>3980</v>
      </c>
      <c r="UIS1543" s="229" t="s">
        <v>412</v>
      </c>
      <c r="UIT1543" s="229" t="s">
        <v>289</v>
      </c>
      <c r="UIU1543" s="229" t="s">
        <v>35</v>
      </c>
      <c r="UIV1543" s="229" t="s">
        <v>27</v>
      </c>
      <c r="UIW1543" s="229" t="s">
        <v>87</v>
      </c>
      <c r="UIX1543" s="229" t="s">
        <v>1400</v>
      </c>
      <c r="UIY1543" s="229" t="s">
        <v>254</v>
      </c>
      <c r="UIZ1543" s="229" t="s">
        <v>3981</v>
      </c>
      <c r="UJA1543" s="229" t="s">
        <v>222</v>
      </c>
      <c r="UJB1543" s="229" t="s">
        <v>223</v>
      </c>
      <c r="UJC1543" s="229" t="s">
        <v>172</v>
      </c>
      <c r="UJD1543" s="229" t="s">
        <v>289</v>
      </c>
      <c r="UJE1543" s="229" t="s">
        <v>227</v>
      </c>
      <c r="UJI1543" s="229">
        <v>2024</v>
      </c>
      <c r="UJJ1543" s="229" t="s">
        <v>57</v>
      </c>
      <c r="UJK1543" s="229" t="s">
        <v>3971</v>
      </c>
      <c r="UJL1543" s="229">
        <v>12987541</v>
      </c>
      <c r="UJM1543" s="229" t="s">
        <v>3974</v>
      </c>
      <c r="UJN1543" s="229" t="s">
        <v>310</v>
      </c>
      <c r="UJO1543" s="229" t="s">
        <v>3975</v>
      </c>
      <c r="UJP1543" s="229" t="s">
        <v>3976</v>
      </c>
      <c r="UJQ1543" s="229" t="s">
        <v>52</v>
      </c>
      <c r="UJR1543" s="229" t="s">
        <v>3977</v>
      </c>
      <c r="UJT1543" s="229" t="s">
        <v>3978</v>
      </c>
      <c r="UJU1543" s="229" t="s">
        <v>945</v>
      </c>
      <c r="UJV1543" s="229" t="s">
        <v>466</v>
      </c>
      <c r="UJW1543" s="229" t="s">
        <v>3979</v>
      </c>
      <c r="UJX1543" s="229" t="s">
        <v>3980</v>
      </c>
      <c r="UJY1543" s="229" t="s">
        <v>412</v>
      </c>
      <c r="UJZ1543" s="229" t="s">
        <v>289</v>
      </c>
      <c r="UKA1543" s="229" t="s">
        <v>35</v>
      </c>
      <c r="UKB1543" s="229" t="s">
        <v>27</v>
      </c>
      <c r="UKC1543" s="229" t="s">
        <v>87</v>
      </c>
      <c r="UKD1543" s="229" t="s">
        <v>1400</v>
      </c>
      <c r="UKE1543" s="229" t="s">
        <v>254</v>
      </c>
      <c r="UKF1543" s="229" t="s">
        <v>3981</v>
      </c>
      <c r="UKG1543" s="229" t="s">
        <v>222</v>
      </c>
      <c r="UKH1543" s="229" t="s">
        <v>223</v>
      </c>
      <c r="UKI1543" s="229" t="s">
        <v>172</v>
      </c>
      <c r="UKJ1543" s="229" t="s">
        <v>289</v>
      </c>
      <c r="UKK1543" s="229" t="s">
        <v>227</v>
      </c>
      <c r="UKO1543" s="229">
        <v>2024</v>
      </c>
      <c r="UKP1543" s="229" t="s">
        <v>57</v>
      </c>
      <c r="UKQ1543" s="229" t="s">
        <v>3971</v>
      </c>
      <c r="UKR1543" s="229">
        <v>12987541</v>
      </c>
      <c r="UKS1543" s="229" t="s">
        <v>3974</v>
      </c>
      <c r="UKT1543" s="229" t="s">
        <v>310</v>
      </c>
      <c r="UKU1543" s="229" t="s">
        <v>3975</v>
      </c>
      <c r="UKV1543" s="229" t="s">
        <v>3976</v>
      </c>
      <c r="UKW1543" s="229" t="s">
        <v>52</v>
      </c>
      <c r="UKX1543" s="229" t="s">
        <v>3977</v>
      </c>
      <c r="UKZ1543" s="229" t="s">
        <v>3978</v>
      </c>
      <c r="ULA1543" s="229" t="s">
        <v>945</v>
      </c>
      <c r="ULB1543" s="229" t="s">
        <v>466</v>
      </c>
      <c r="ULC1543" s="229" t="s">
        <v>3979</v>
      </c>
      <c r="ULD1543" s="229" t="s">
        <v>3980</v>
      </c>
      <c r="ULE1543" s="229" t="s">
        <v>412</v>
      </c>
      <c r="ULF1543" s="229" t="s">
        <v>289</v>
      </c>
      <c r="ULG1543" s="229" t="s">
        <v>35</v>
      </c>
      <c r="ULH1543" s="229" t="s">
        <v>27</v>
      </c>
      <c r="ULI1543" s="229" t="s">
        <v>87</v>
      </c>
      <c r="ULJ1543" s="229" t="s">
        <v>1400</v>
      </c>
      <c r="ULK1543" s="229" t="s">
        <v>254</v>
      </c>
      <c r="ULL1543" s="229" t="s">
        <v>3981</v>
      </c>
      <c r="ULM1543" s="229" t="s">
        <v>222</v>
      </c>
      <c r="ULN1543" s="229" t="s">
        <v>223</v>
      </c>
      <c r="ULO1543" s="229" t="s">
        <v>172</v>
      </c>
      <c r="ULP1543" s="229" t="s">
        <v>289</v>
      </c>
      <c r="ULQ1543" s="229" t="s">
        <v>227</v>
      </c>
      <c r="ULU1543" s="229">
        <v>2024</v>
      </c>
      <c r="ULV1543" s="229" t="s">
        <v>57</v>
      </c>
      <c r="ULW1543" s="229" t="s">
        <v>3971</v>
      </c>
      <c r="ULX1543" s="229">
        <v>12987541</v>
      </c>
      <c r="ULY1543" s="229" t="s">
        <v>3974</v>
      </c>
      <c r="ULZ1543" s="229" t="s">
        <v>310</v>
      </c>
      <c r="UMA1543" s="229" t="s">
        <v>3975</v>
      </c>
      <c r="UMB1543" s="229" t="s">
        <v>3976</v>
      </c>
      <c r="UMC1543" s="229" t="s">
        <v>52</v>
      </c>
      <c r="UMD1543" s="229" t="s">
        <v>3977</v>
      </c>
      <c r="UMF1543" s="229" t="s">
        <v>3978</v>
      </c>
      <c r="UMG1543" s="229" t="s">
        <v>945</v>
      </c>
      <c r="UMH1543" s="229" t="s">
        <v>466</v>
      </c>
      <c r="UMI1543" s="229" t="s">
        <v>3979</v>
      </c>
      <c r="UMJ1543" s="229" t="s">
        <v>3980</v>
      </c>
      <c r="UMK1543" s="229" t="s">
        <v>412</v>
      </c>
      <c r="UML1543" s="229" t="s">
        <v>289</v>
      </c>
      <c r="UMM1543" s="229" t="s">
        <v>35</v>
      </c>
      <c r="UMN1543" s="229" t="s">
        <v>27</v>
      </c>
      <c r="UMO1543" s="229" t="s">
        <v>87</v>
      </c>
      <c r="UMP1543" s="229" t="s">
        <v>1400</v>
      </c>
      <c r="UMQ1543" s="229" t="s">
        <v>254</v>
      </c>
      <c r="UMR1543" s="229" t="s">
        <v>3981</v>
      </c>
      <c r="UMS1543" s="229" t="s">
        <v>222</v>
      </c>
      <c r="UMT1543" s="229" t="s">
        <v>223</v>
      </c>
      <c r="UMU1543" s="229" t="s">
        <v>172</v>
      </c>
      <c r="UMV1543" s="229" t="s">
        <v>289</v>
      </c>
      <c r="UMW1543" s="229" t="s">
        <v>227</v>
      </c>
      <c r="UNA1543" s="229">
        <v>2024</v>
      </c>
      <c r="UNB1543" s="229" t="s">
        <v>57</v>
      </c>
      <c r="UNC1543" s="229" t="s">
        <v>3971</v>
      </c>
      <c r="UND1543" s="229">
        <v>12987541</v>
      </c>
      <c r="UNE1543" s="229" t="s">
        <v>3974</v>
      </c>
      <c r="UNF1543" s="229" t="s">
        <v>310</v>
      </c>
      <c r="UNG1543" s="229" t="s">
        <v>3975</v>
      </c>
      <c r="UNH1543" s="229" t="s">
        <v>3976</v>
      </c>
      <c r="UNI1543" s="229" t="s">
        <v>52</v>
      </c>
      <c r="UNJ1543" s="229" t="s">
        <v>3977</v>
      </c>
      <c r="UNL1543" s="229" t="s">
        <v>3978</v>
      </c>
      <c r="UNM1543" s="229" t="s">
        <v>945</v>
      </c>
      <c r="UNN1543" s="229" t="s">
        <v>466</v>
      </c>
      <c r="UNO1543" s="229" t="s">
        <v>3979</v>
      </c>
      <c r="UNP1543" s="229" t="s">
        <v>3980</v>
      </c>
      <c r="UNQ1543" s="229" t="s">
        <v>412</v>
      </c>
      <c r="UNR1543" s="229" t="s">
        <v>289</v>
      </c>
      <c r="UNS1543" s="229" t="s">
        <v>35</v>
      </c>
      <c r="UNT1543" s="229" t="s">
        <v>27</v>
      </c>
      <c r="UNU1543" s="229" t="s">
        <v>87</v>
      </c>
      <c r="UNV1543" s="229" t="s">
        <v>1400</v>
      </c>
      <c r="UNW1543" s="229" t="s">
        <v>254</v>
      </c>
      <c r="UNX1543" s="229" t="s">
        <v>3981</v>
      </c>
      <c r="UNY1543" s="229" t="s">
        <v>222</v>
      </c>
      <c r="UNZ1543" s="229" t="s">
        <v>223</v>
      </c>
      <c r="UOA1543" s="229" t="s">
        <v>172</v>
      </c>
      <c r="UOB1543" s="229" t="s">
        <v>289</v>
      </c>
      <c r="UOC1543" s="229" t="s">
        <v>227</v>
      </c>
      <c r="UOG1543" s="229">
        <v>2024</v>
      </c>
      <c r="UOH1543" s="229" t="s">
        <v>57</v>
      </c>
      <c r="UOI1543" s="229" t="s">
        <v>3971</v>
      </c>
      <c r="UOJ1543" s="229">
        <v>12987541</v>
      </c>
      <c r="UOK1543" s="229" t="s">
        <v>3974</v>
      </c>
      <c r="UOL1543" s="229" t="s">
        <v>310</v>
      </c>
      <c r="UOM1543" s="229" t="s">
        <v>3975</v>
      </c>
      <c r="UON1543" s="229" t="s">
        <v>3976</v>
      </c>
      <c r="UOO1543" s="229" t="s">
        <v>52</v>
      </c>
      <c r="UOP1543" s="229" t="s">
        <v>3977</v>
      </c>
      <c r="UOR1543" s="229" t="s">
        <v>3978</v>
      </c>
      <c r="UOS1543" s="229" t="s">
        <v>945</v>
      </c>
      <c r="UOT1543" s="229" t="s">
        <v>466</v>
      </c>
      <c r="UOU1543" s="229" t="s">
        <v>3979</v>
      </c>
      <c r="UOV1543" s="229" t="s">
        <v>3980</v>
      </c>
      <c r="UOW1543" s="229" t="s">
        <v>412</v>
      </c>
      <c r="UOX1543" s="229" t="s">
        <v>289</v>
      </c>
      <c r="UOY1543" s="229" t="s">
        <v>35</v>
      </c>
      <c r="UOZ1543" s="229" t="s">
        <v>27</v>
      </c>
      <c r="UPA1543" s="229" t="s">
        <v>87</v>
      </c>
      <c r="UPB1543" s="229" t="s">
        <v>1400</v>
      </c>
      <c r="UPC1543" s="229" t="s">
        <v>254</v>
      </c>
      <c r="UPD1543" s="229" t="s">
        <v>3981</v>
      </c>
      <c r="UPE1543" s="229" t="s">
        <v>222</v>
      </c>
      <c r="UPF1543" s="229" t="s">
        <v>223</v>
      </c>
      <c r="UPG1543" s="229" t="s">
        <v>172</v>
      </c>
      <c r="UPH1543" s="229" t="s">
        <v>289</v>
      </c>
      <c r="UPI1543" s="229" t="s">
        <v>227</v>
      </c>
      <c r="UPM1543" s="229">
        <v>2024</v>
      </c>
      <c r="UPN1543" s="229" t="s">
        <v>57</v>
      </c>
      <c r="UPO1543" s="229" t="s">
        <v>3971</v>
      </c>
      <c r="UPP1543" s="229">
        <v>12987541</v>
      </c>
      <c r="UPQ1543" s="229" t="s">
        <v>3974</v>
      </c>
      <c r="UPR1543" s="229" t="s">
        <v>310</v>
      </c>
      <c r="UPS1543" s="229" t="s">
        <v>3975</v>
      </c>
      <c r="UPT1543" s="229" t="s">
        <v>3976</v>
      </c>
      <c r="UPU1543" s="229" t="s">
        <v>52</v>
      </c>
      <c r="UPV1543" s="229" t="s">
        <v>3977</v>
      </c>
      <c r="UPX1543" s="229" t="s">
        <v>3978</v>
      </c>
      <c r="UPY1543" s="229" t="s">
        <v>945</v>
      </c>
      <c r="UPZ1543" s="229" t="s">
        <v>466</v>
      </c>
      <c r="UQA1543" s="229" t="s">
        <v>3979</v>
      </c>
      <c r="UQB1543" s="229" t="s">
        <v>3980</v>
      </c>
      <c r="UQC1543" s="229" t="s">
        <v>412</v>
      </c>
      <c r="UQD1543" s="229" t="s">
        <v>289</v>
      </c>
      <c r="UQE1543" s="229" t="s">
        <v>35</v>
      </c>
      <c r="UQF1543" s="229" t="s">
        <v>27</v>
      </c>
      <c r="UQG1543" s="229" t="s">
        <v>87</v>
      </c>
      <c r="UQH1543" s="229" t="s">
        <v>1400</v>
      </c>
      <c r="UQI1543" s="229" t="s">
        <v>254</v>
      </c>
      <c r="UQJ1543" s="229" t="s">
        <v>3981</v>
      </c>
      <c r="UQK1543" s="229" t="s">
        <v>222</v>
      </c>
      <c r="UQL1543" s="229" t="s">
        <v>223</v>
      </c>
      <c r="UQM1543" s="229" t="s">
        <v>172</v>
      </c>
      <c r="UQN1543" s="229" t="s">
        <v>289</v>
      </c>
      <c r="UQO1543" s="229" t="s">
        <v>227</v>
      </c>
      <c r="UQS1543" s="229">
        <v>2024</v>
      </c>
      <c r="UQT1543" s="229" t="s">
        <v>57</v>
      </c>
      <c r="UQU1543" s="229" t="s">
        <v>3971</v>
      </c>
      <c r="UQV1543" s="229">
        <v>12987541</v>
      </c>
      <c r="UQW1543" s="229" t="s">
        <v>3974</v>
      </c>
      <c r="UQX1543" s="229" t="s">
        <v>310</v>
      </c>
      <c r="UQY1543" s="229" t="s">
        <v>3975</v>
      </c>
      <c r="UQZ1543" s="229" t="s">
        <v>3976</v>
      </c>
      <c r="URA1543" s="229" t="s">
        <v>52</v>
      </c>
      <c r="URB1543" s="229" t="s">
        <v>3977</v>
      </c>
      <c r="URD1543" s="229" t="s">
        <v>3978</v>
      </c>
      <c r="URE1543" s="229" t="s">
        <v>945</v>
      </c>
      <c r="URF1543" s="229" t="s">
        <v>466</v>
      </c>
      <c r="URG1543" s="229" t="s">
        <v>3979</v>
      </c>
      <c r="URH1543" s="229" t="s">
        <v>3980</v>
      </c>
      <c r="URI1543" s="229" t="s">
        <v>412</v>
      </c>
      <c r="URJ1543" s="229" t="s">
        <v>289</v>
      </c>
      <c r="URK1543" s="229" t="s">
        <v>35</v>
      </c>
      <c r="URL1543" s="229" t="s">
        <v>27</v>
      </c>
      <c r="URM1543" s="229" t="s">
        <v>87</v>
      </c>
      <c r="URN1543" s="229" t="s">
        <v>1400</v>
      </c>
      <c r="URO1543" s="229" t="s">
        <v>254</v>
      </c>
      <c r="URP1543" s="229" t="s">
        <v>3981</v>
      </c>
      <c r="URQ1543" s="229" t="s">
        <v>222</v>
      </c>
      <c r="URR1543" s="229" t="s">
        <v>223</v>
      </c>
      <c r="URS1543" s="229" t="s">
        <v>172</v>
      </c>
      <c r="URT1543" s="229" t="s">
        <v>289</v>
      </c>
      <c r="URU1543" s="229" t="s">
        <v>227</v>
      </c>
      <c r="URY1543" s="229">
        <v>2024</v>
      </c>
      <c r="URZ1543" s="229" t="s">
        <v>57</v>
      </c>
      <c r="USA1543" s="229" t="s">
        <v>3971</v>
      </c>
      <c r="USB1543" s="229">
        <v>12987541</v>
      </c>
      <c r="USC1543" s="229" t="s">
        <v>3974</v>
      </c>
      <c r="USD1543" s="229" t="s">
        <v>310</v>
      </c>
      <c r="USE1543" s="229" t="s">
        <v>3975</v>
      </c>
      <c r="USF1543" s="229" t="s">
        <v>3976</v>
      </c>
      <c r="USG1543" s="229" t="s">
        <v>52</v>
      </c>
      <c r="USH1543" s="229" t="s">
        <v>3977</v>
      </c>
      <c r="USJ1543" s="229" t="s">
        <v>3978</v>
      </c>
      <c r="USK1543" s="229" t="s">
        <v>945</v>
      </c>
      <c r="USL1543" s="229" t="s">
        <v>466</v>
      </c>
      <c r="USM1543" s="229" t="s">
        <v>3979</v>
      </c>
      <c r="USN1543" s="229" t="s">
        <v>3980</v>
      </c>
      <c r="USO1543" s="229" t="s">
        <v>412</v>
      </c>
      <c r="USP1543" s="229" t="s">
        <v>289</v>
      </c>
      <c r="USQ1543" s="229" t="s">
        <v>35</v>
      </c>
      <c r="USR1543" s="229" t="s">
        <v>27</v>
      </c>
      <c r="USS1543" s="229" t="s">
        <v>87</v>
      </c>
      <c r="UST1543" s="229" t="s">
        <v>1400</v>
      </c>
      <c r="USU1543" s="229" t="s">
        <v>254</v>
      </c>
      <c r="USV1543" s="229" t="s">
        <v>3981</v>
      </c>
      <c r="USW1543" s="229" t="s">
        <v>222</v>
      </c>
      <c r="USX1543" s="229" t="s">
        <v>223</v>
      </c>
      <c r="USY1543" s="229" t="s">
        <v>172</v>
      </c>
      <c r="USZ1543" s="229" t="s">
        <v>289</v>
      </c>
      <c r="UTA1543" s="229" t="s">
        <v>227</v>
      </c>
      <c r="UTE1543" s="229">
        <v>2024</v>
      </c>
      <c r="UTF1543" s="229" t="s">
        <v>57</v>
      </c>
      <c r="UTG1543" s="229" t="s">
        <v>3971</v>
      </c>
      <c r="UTH1543" s="229">
        <v>12987541</v>
      </c>
      <c r="UTI1543" s="229" t="s">
        <v>3974</v>
      </c>
      <c r="UTJ1543" s="229" t="s">
        <v>310</v>
      </c>
      <c r="UTK1543" s="229" t="s">
        <v>3975</v>
      </c>
      <c r="UTL1543" s="229" t="s">
        <v>3976</v>
      </c>
      <c r="UTM1543" s="229" t="s">
        <v>52</v>
      </c>
      <c r="UTN1543" s="229" t="s">
        <v>3977</v>
      </c>
      <c r="UTP1543" s="229" t="s">
        <v>3978</v>
      </c>
      <c r="UTQ1543" s="229" t="s">
        <v>945</v>
      </c>
      <c r="UTR1543" s="229" t="s">
        <v>466</v>
      </c>
      <c r="UTS1543" s="229" t="s">
        <v>3979</v>
      </c>
      <c r="UTT1543" s="229" t="s">
        <v>3980</v>
      </c>
      <c r="UTU1543" s="229" t="s">
        <v>412</v>
      </c>
      <c r="UTV1543" s="229" t="s">
        <v>289</v>
      </c>
      <c r="UTW1543" s="229" t="s">
        <v>35</v>
      </c>
      <c r="UTX1543" s="229" t="s">
        <v>27</v>
      </c>
      <c r="UTY1543" s="229" t="s">
        <v>87</v>
      </c>
      <c r="UTZ1543" s="229" t="s">
        <v>1400</v>
      </c>
      <c r="UUA1543" s="229" t="s">
        <v>254</v>
      </c>
      <c r="UUB1543" s="229" t="s">
        <v>3981</v>
      </c>
      <c r="UUC1543" s="229" t="s">
        <v>222</v>
      </c>
      <c r="UUD1543" s="229" t="s">
        <v>223</v>
      </c>
      <c r="UUE1543" s="229" t="s">
        <v>172</v>
      </c>
      <c r="UUF1543" s="229" t="s">
        <v>289</v>
      </c>
      <c r="UUG1543" s="229" t="s">
        <v>227</v>
      </c>
      <c r="UUK1543" s="229">
        <v>2024</v>
      </c>
      <c r="UUL1543" s="229" t="s">
        <v>57</v>
      </c>
      <c r="UUM1543" s="229" t="s">
        <v>3971</v>
      </c>
      <c r="UUN1543" s="229">
        <v>12987541</v>
      </c>
      <c r="UUO1543" s="229" t="s">
        <v>3974</v>
      </c>
      <c r="UUP1543" s="229" t="s">
        <v>310</v>
      </c>
      <c r="UUQ1543" s="229" t="s">
        <v>3975</v>
      </c>
      <c r="UUR1543" s="229" t="s">
        <v>3976</v>
      </c>
      <c r="UUS1543" s="229" t="s">
        <v>52</v>
      </c>
      <c r="UUT1543" s="229" t="s">
        <v>3977</v>
      </c>
      <c r="UUV1543" s="229" t="s">
        <v>3978</v>
      </c>
      <c r="UUW1543" s="229" t="s">
        <v>945</v>
      </c>
      <c r="UUX1543" s="229" t="s">
        <v>466</v>
      </c>
      <c r="UUY1543" s="229" t="s">
        <v>3979</v>
      </c>
      <c r="UUZ1543" s="229" t="s">
        <v>3980</v>
      </c>
      <c r="UVA1543" s="229" t="s">
        <v>412</v>
      </c>
      <c r="UVB1543" s="229" t="s">
        <v>289</v>
      </c>
      <c r="UVC1543" s="229" t="s">
        <v>35</v>
      </c>
      <c r="UVD1543" s="229" t="s">
        <v>27</v>
      </c>
      <c r="UVE1543" s="229" t="s">
        <v>87</v>
      </c>
      <c r="UVF1543" s="229" t="s">
        <v>1400</v>
      </c>
      <c r="UVG1543" s="229" t="s">
        <v>254</v>
      </c>
      <c r="UVH1543" s="229" t="s">
        <v>3981</v>
      </c>
      <c r="UVI1543" s="229" t="s">
        <v>222</v>
      </c>
      <c r="UVJ1543" s="229" t="s">
        <v>223</v>
      </c>
      <c r="UVK1543" s="229" t="s">
        <v>172</v>
      </c>
      <c r="UVL1543" s="229" t="s">
        <v>289</v>
      </c>
      <c r="UVM1543" s="229" t="s">
        <v>227</v>
      </c>
      <c r="UVQ1543" s="229">
        <v>2024</v>
      </c>
      <c r="UVR1543" s="229" t="s">
        <v>57</v>
      </c>
      <c r="UVS1543" s="229" t="s">
        <v>3971</v>
      </c>
      <c r="UVT1543" s="229">
        <v>12987541</v>
      </c>
      <c r="UVU1543" s="229" t="s">
        <v>3974</v>
      </c>
      <c r="UVV1543" s="229" t="s">
        <v>310</v>
      </c>
      <c r="UVW1543" s="229" t="s">
        <v>3975</v>
      </c>
      <c r="UVX1543" s="229" t="s">
        <v>3976</v>
      </c>
      <c r="UVY1543" s="229" t="s">
        <v>52</v>
      </c>
      <c r="UVZ1543" s="229" t="s">
        <v>3977</v>
      </c>
      <c r="UWB1543" s="229" t="s">
        <v>3978</v>
      </c>
      <c r="UWC1543" s="229" t="s">
        <v>945</v>
      </c>
      <c r="UWD1543" s="229" t="s">
        <v>466</v>
      </c>
      <c r="UWE1543" s="229" t="s">
        <v>3979</v>
      </c>
      <c r="UWF1543" s="229" t="s">
        <v>3980</v>
      </c>
      <c r="UWG1543" s="229" t="s">
        <v>412</v>
      </c>
      <c r="UWH1543" s="229" t="s">
        <v>289</v>
      </c>
      <c r="UWI1543" s="229" t="s">
        <v>35</v>
      </c>
      <c r="UWJ1543" s="229" t="s">
        <v>27</v>
      </c>
      <c r="UWK1543" s="229" t="s">
        <v>87</v>
      </c>
      <c r="UWL1543" s="229" t="s">
        <v>1400</v>
      </c>
      <c r="UWM1543" s="229" t="s">
        <v>254</v>
      </c>
      <c r="UWN1543" s="229" t="s">
        <v>3981</v>
      </c>
      <c r="UWO1543" s="229" t="s">
        <v>222</v>
      </c>
      <c r="UWP1543" s="229" t="s">
        <v>223</v>
      </c>
      <c r="UWQ1543" s="229" t="s">
        <v>172</v>
      </c>
      <c r="UWR1543" s="229" t="s">
        <v>289</v>
      </c>
      <c r="UWS1543" s="229" t="s">
        <v>227</v>
      </c>
      <c r="UWW1543" s="229">
        <v>2024</v>
      </c>
      <c r="UWX1543" s="229" t="s">
        <v>57</v>
      </c>
      <c r="UWY1543" s="229" t="s">
        <v>3971</v>
      </c>
      <c r="UWZ1543" s="229">
        <v>12987541</v>
      </c>
      <c r="UXA1543" s="229" t="s">
        <v>3974</v>
      </c>
      <c r="UXB1543" s="229" t="s">
        <v>310</v>
      </c>
      <c r="UXC1543" s="229" t="s">
        <v>3975</v>
      </c>
      <c r="UXD1543" s="229" t="s">
        <v>3976</v>
      </c>
      <c r="UXE1543" s="229" t="s">
        <v>52</v>
      </c>
      <c r="UXF1543" s="229" t="s">
        <v>3977</v>
      </c>
      <c r="UXH1543" s="229" t="s">
        <v>3978</v>
      </c>
      <c r="UXI1543" s="229" t="s">
        <v>945</v>
      </c>
      <c r="UXJ1543" s="229" t="s">
        <v>466</v>
      </c>
      <c r="UXK1543" s="229" t="s">
        <v>3979</v>
      </c>
      <c r="UXL1543" s="229" t="s">
        <v>3980</v>
      </c>
      <c r="UXM1543" s="229" t="s">
        <v>412</v>
      </c>
      <c r="UXN1543" s="229" t="s">
        <v>289</v>
      </c>
      <c r="UXO1543" s="229" t="s">
        <v>35</v>
      </c>
      <c r="UXP1543" s="229" t="s">
        <v>27</v>
      </c>
      <c r="UXQ1543" s="229" t="s">
        <v>87</v>
      </c>
      <c r="UXR1543" s="229" t="s">
        <v>1400</v>
      </c>
      <c r="UXS1543" s="229" t="s">
        <v>254</v>
      </c>
      <c r="UXT1543" s="229" t="s">
        <v>3981</v>
      </c>
      <c r="UXU1543" s="229" t="s">
        <v>222</v>
      </c>
      <c r="UXV1543" s="229" t="s">
        <v>223</v>
      </c>
      <c r="UXW1543" s="229" t="s">
        <v>172</v>
      </c>
      <c r="UXX1543" s="229" t="s">
        <v>289</v>
      </c>
      <c r="UXY1543" s="229" t="s">
        <v>227</v>
      </c>
      <c r="UYC1543" s="229">
        <v>2024</v>
      </c>
      <c r="UYD1543" s="229" t="s">
        <v>57</v>
      </c>
      <c r="UYE1543" s="229" t="s">
        <v>3971</v>
      </c>
      <c r="UYF1543" s="229">
        <v>12987541</v>
      </c>
      <c r="UYG1543" s="229" t="s">
        <v>3974</v>
      </c>
      <c r="UYH1543" s="229" t="s">
        <v>310</v>
      </c>
      <c r="UYI1543" s="229" t="s">
        <v>3975</v>
      </c>
      <c r="UYJ1543" s="229" t="s">
        <v>3976</v>
      </c>
      <c r="UYK1543" s="229" t="s">
        <v>52</v>
      </c>
      <c r="UYL1543" s="229" t="s">
        <v>3977</v>
      </c>
      <c r="UYN1543" s="229" t="s">
        <v>3978</v>
      </c>
      <c r="UYO1543" s="229" t="s">
        <v>945</v>
      </c>
      <c r="UYP1543" s="229" t="s">
        <v>466</v>
      </c>
      <c r="UYQ1543" s="229" t="s">
        <v>3979</v>
      </c>
      <c r="UYR1543" s="229" t="s">
        <v>3980</v>
      </c>
      <c r="UYS1543" s="229" t="s">
        <v>412</v>
      </c>
      <c r="UYT1543" s="229" t="s">
        <v>289</v>
      </c>
      <c r="UYU1543" s="229" t="s">
        <v>35</v>
      </c>
      <c r="UYV1543" s="229" t="s">
        <v>27</v>
      </c>
      <c r="UYW1543" s="229" t="s">
        <v>87</v>
      </c>
      <c r="UYX1543" s="229" t="s">
        <v>1400</v>
      </c>
      <c r="UYY1543" s="229" t="s">
        <v>254</v>
      </c>
      <c r="UYZ1543" s="229" t="s">
        <v>3981</v>
      </c>
      <c r="UZA1543" s="229" t="s">
        <v>222</v>
      </c>
      <c r="UZB1543" s="229" t="s">
        <v>223</v>
      </c>
      <c r="UZC1543" s="229" t="s">
        <v>172</v>
      </c>
      <c r="UZD1543" s="229" t="s">
        <v>289</v>
      </c>
      <c r="UZE1543" s="229" t="s">
        <v>227</v>
      </c>
      <c r="UZI1543" s="229">
        <v>2024</v>
      </c>
      <c r="UZJ1543" s="229" t="s">
        <v>57</v>
      </c>
      <c r="UZK1543" s="229" t="s">
        <v>3971</v>
      </c>
      <c r="UZL1543" s="229">
        <v>12987541</v>
      </c>
      <c r="UZM1543" s="229" t="s">
        <v>3974</v>
      </c>
      <c r="UZN1543" s="229" t="s">
        <v>310</v>
      </c>
      <c r="UZO1543" s="229" t="s">
        <v>3975</v>
      </c>
      <c r="UZP1543" s="229" t="s">
        <v>3976</v>
      </c>
      <c r="UZQ1543" s="229" t="s">
        <v>52</v>
      </c>
      <c r="UZR1543" s="229" t="s">
        <v>3977</v>
      </c>
      <c r="UZT1543" s="229" t="s">
        <v>3978</v>
      </c>
      <c r="UZU1543" s="229" t="s">
        <v>945</v>
      </c>
      <c r="UZV1543" s="229" t="s">
        <v>466</v>
      </c>
      <c r="UZW1543" s="229" t="s">
        <v>3979</v>
      </c>
      <c r="UZX1543" s="229" t="s">
        <v>3980</v>
      </c>
      <c r="UZY1543" s="229" t="s">
        <v>412</v>
      </c>
      <c r="UZZ1543" s="229" t="s">
        <v>289</v>
      </c>
      <c r="VAA1543" s="229" t="s">
        <v>35</v>
      </c>
      <c r="VAB1543" s="229" t="s">
        <v>27</v>
      </c>
      <c r="VAC1543" s="229" t="s">
        <v>87</v>
      </c>
      <c r="VAD1543" s="229" t="s">
        <v>1400</v>
      </c>
      <c r="VAE1543" s="229" t="s">
        <v>254</v>
      </c>
      <c r="VAF1543" s="229" t="s">
        <v>3981</v>
      </c>
      <c r="VAG1543" s="229" t="s">
        <v>222</v>
      </c>
      <c r="VAH1543" s="229" t="s">
        <v>223</v>
      </c>
      <c r="VAI1543" s="229" t="s">
        <v>172</v>
      </c>
      <c r="VAJ1543" s="229" t="s">
        <v>289</v>
      </c>
      <c r="VAK1543" s="229" t="s">
        <v>227</v>
      </c>
      <c r="VAO1543" s="229">
        <v>2024</v>
      </c>
      <c r="VAP1543" s="229" t="s">
        <v>57</v>
      </c>
      <c r="VAQ1543" s="229" t="s">
        <v>3971</v>
      </c>
      <c r="VAR1543" s="229">
        <v>12987541</v>
      </c>
      <c r="VAS1543" s="229" t="s">
        <v>3974</v>
      </c>
      <c r="VAT1543" s="229" t="s">
        <v>310</v>
      </c>
      <c r="VAU1543" s="229" t="s">
        <v>3975</v>
      </c>
      <c r="VAV1543" s="229" t="s">
        <v>3976</v>
      </c>
      <c r="VAW1543" s="229" t="s">
        <v>52</v>
      </c>
      <c r="VAX1543" s="229" t="s">
        <v>3977</v>
      </c>
      <c r="VAZ1543" s="229" t="s">
        <v>3978</v>
      </c>
      <c r="VBA1543" s="229" t="s">
        <v>945</v>
      </c>
      <c r="VBB1543" s="229" t="s">
        <v>466</v>
      </c>
      <c r="VBC1543" s="229" t="s">
        <v>3979</v>
      </c>
      <c r="VBD1543" s="229" t="s">
        <v>3980</v>
      </c>
      <c r="VBE1543" s="229" t="s">
        <v>412</v>
      </c>
      <c r="VBF1543" s="229" t="s">
        <v>289</v>
      </c>
      <c r="VBG1543" s="229" t="s">
        <v>35</v>
      </c>
      <c r="VBH1543" s="229" t="s">
        <v>27</v>
      </c>
      <c r="VBI1543" s="229" t="s">
        <v>87</v>
      </c>
      <c r="VBJ1543" s="229" t="s">
        <v>1400</v>
      </c>
      <c r="VBK1543" s="229" t="s">
        <v>254</v>
      </c>
      <c r="VBL1543" s="229" t="s">
        <v>3981</v>
      </c>
      <c r="VBM1543" s="229" t="s">
        <v>222</v>
      </c>
      <c r="VBN1543" s="229" t="s">
        <v>223</v>
      </c>
      <c r="VBO1543" s="229" t="s">
        <v>172</v>
      </c>
      <c r="VBP1543" s="229" t="s">
        <v>289</v>
      </c>
      <c r="VBQ1543" s="229" t="s">
        <v>227</v>
      </c>
      <c r="VBU1543" s="229">
        <v>2024</v>
      </c>
      <c r="VBV1543" s="229" t="s">
        <v>57</v>
      </c>
      <c r="VBW1543" s="229" t="s">
        <v>3971</v>
      </c>
      <c r="VBX1543" s="229">
        <v>12987541</v>
      </c>
      <c r="VBY1543" s="229" t="s">
        <v>3974</v>
      </c>
      <c r="VBZ1543" s="229" t="s">
        <v>310</v>
      </c>
      <c r="VCA1543" s="229" t="s">
        <v>3975</v>
      </c>
      <c r="VCB1543" s="229" t="s">
        <v>3976</v>
      </c>
      <c r="VCC1543" s="229" t="s">
        <v>52</v>
      </c>
      <c r="VCD1543" s="229" t="s">
        <v>3977</v>
      </c>
      <c r="VCF1543" s="229" t="s">
        <v>3978</v>
      </c>
      <c r="VCG1543" s="229" t="s">
        <v>945</v>
      </c>
      <c r="VCH1543" s="229" t="s">
        <v>466</v>
      </c>
      <c r="VCI1543" s="229" t="s">
        <v>3979</v>
      </c>
      <c r="VCJ1543" s="229" t="s">
        <v>3980</v>
      </c>
      <c r="VCK1543" s="229" t="s">
        <v>412</v>
      </c>
      <c r="VCL1543" s="229" t="s">
        <v>289</v>
      </c>
      <c r="VCM1543" s="229" t="s">
        <v>35</v>
      </c>
      <c r="VCN1543" s="229" t="s">
        <v>27</v>
      </c>
      <c r="VCO1543" s="229" t="s">
        <v>87</v>
      </c>
      <c r="VCP1543" s="229" t="s">
        <v>1400</v>
      </c>
      <c r="VCQ1543" s="229" t="s">
        <v>254</v>
      </c>
      <c r="VCR1543" s="229" t="s">
        <v>3981</v>
      </c>
      <c r="VCS1543" s="229" t="s">
        <v>222</v>
      </c>
      <c r="VCT1543" s="229" t="s">
        <v>223</v>
      </c>
      <c r="VCU1543" s="229" t="s">
        <v>172</v>
      </c>
      <c r="VCV1543" s="229" t="s">
        <v>289</v>
      </c>
      <c r="VCW1543" s="229" t="s">
        <v>227</v>
      </c>
      <c r="VDA1543" s="229">
        <v>2024</v>
      </c>
      <c r="VDB1543" s="229" t="s">
        <v>57</v>
      </c>
      <c r="VDC1543" s="229" t="s">
        <v>3971</v>
      </c>
      <c r="VDD1543" s="229">
        <v>12987541</v>
      </c>
      <c r="VDE1543" s="229" t="s">
        <v>3974</v>
      </c>
      <c r="VDF1543" s="229" t="s">
        <v>310</v>
      </c>
      <c r="VDG1543" s="229" t="s">
        <v>3975</v>
      </c>
      <c r="VDH1543" s="229" t="s">
        <v>3976</v>
      </c>
      <c r="VDI1543" s="229" t="s">
        <v>52</v>
      </c>
      <c r="VDJ1543" s="229" t="s">
        <v>3977</v>
      </c>
      <c r="VDL1543" s="229" t="s">
        <v>3978</v>
      </c>
      <c r="VDM1543" s="229" t="s">
        <v>945</v>
      </c>
      <c r="VDN1543" s="229" t="s">
        <v>466</v>
      </c>
      <c r="VDO1543" s="229" t="s">
        <v>3979</v>
      </c>
      <c r="VDP1543" s="229" t="s">
        <v>3980</v>
      </c>
      <c r="VDQ1543" s="229" t="s">
        <v>412</v>
      </c>
      <c r="VDR1543" s="229" t="s">
        <v>289</v>
      </c>
      <c r="VDS1543" s="229" t="s">
        <v>35</v>
      </c>
      <c r="VDT1543" s="229" t="s">
        <v>27</v>
      </c>
      <c r="VDU1543" s="229" t="s">
        <v>87</v>
      </c>
      <c r="VDV1543" s="229" t="s">
        <v>1400</v>
      </c>
      <c r="VDW1543" s="229" t="s">
        <v>254</v>
      </c>
      <c r="VDX1543" s="229" t="s">
        <v>3981</v>
      </c>
      <c r="VDY1543" s="229" t="s">
        <v>222</v>
      </c>
      <c r="VDZ1543" s="229" t="s">
        <v>223</v>
      </c>
      <c r="VEA1543" s="229" t="s">
        <v>172</v>
      </c>
      <c r="VEB1543" s="229" t="s">
        <v>289</v>
      </c>
      <c r="VEC1543" s="229" t="s">
        <v>227</v>
      </c>
      <c r="VEG1543" s="229">
        <v>2024</v>
      </c>
      <c r="VEH1543" s="229" t="s">
        <v>57</v>
      </c>
      <c r="VEI1543" s="229" t="s">
        <v>3971</v>
      </c>
      <c r="VEJ1543" s="229">
        <v>12987541</v>
      </c>
      <c r="VEK1543" s="229" t="s">
        <v>3974</v>
      </c>
      <c r="VEL1543" s="229" t="s">
        <v>310</v>
      </c>
      <c r="VEM1543" s="229" t="s">
        <v>3975</v>
      </c>
      <c r="VEN1543" s="229" t="s">
        <v>3976</v>
      </c>
      <c r="VEO1543" s="229" t="s">
        <v>52</v>
      </c>
      <c r="VEP1543" s="229" t="s">
        <v>3977</v>
      </c>
      <c r="VER1543" s="229" t="s">
        <v>3978</v>
      </c>
      <c r="VES1543" s="229" t="s">
        <v>945</v>
      </c>
      <c r="VET1543" s="229" t="s">
        <v>466</v>
      </c>
      <c r="VEU1543" s="229" t="s">
        <v>3979</v>
      </c>
      <c r="VEV1543" s="229" t="s">
        <v>3980</v>
      </c>
      <c r="VEW1543" s="229" t="s">
        <v>412</v>
      </c>
      <c r="VEX1543" s="229" t="s">
        <v>289</v>
      </c>
      <c r="VEY1543" s="229" t="s">
        <v>35</v>
      </c>
      <c r="VEZ1543" s="229" t="s">
        <v>27</v>
      </c>
      <c r="VFA1543" s="229" t="s">
        <v>87</v>
      </c>
      <c r="VFB1543" s="229" t="s">
        <v>1400</v>
      </c>
      <c r="VFC1543" s="229" t="s">
        <v>254</v>
      </c>
      <c r="VFD1543" s="229" t="s">
        <v>3981</v>
      </c>
      <c r="VFE1543" s="229" t="s">
        <v>222</v>
      </c>
      <c r="VFF1543" s="229" t="s">
        <v>223</v>
      </c>
      <c r="VFG1543" s="229" t="s">
        <v>172</v>
      </c>
      <c r="VFH1543" s="229" t="s">
        <v>289</v>
      </c>
      <c r="VFI1543" s="229" t="s">
        <v>227</v>
      </c>
      <c r="VFM1543" s="229">
        <v>2024</v>
      </c>
      <c r="VFN1543" s="229" t="s">
        <v>57</v>
      </c>
      <c r="VFO1543" s="229" t="s">
        <v>3971</v>
      </c>
      <c r="VFP1543" s="229">
        <v>12987541</v>
      </c>
      <c r="VFQ1543" s="229" t="s">
        <v>3974</v>
      </c>
      <c r="VFR1543" s="229" t="s">
        <v>310</v>
      </c>
      <c r="VFS1543" s="229" t="s">
        <v>3975</v>
      </c>
      <c r="VFT1543" s="229" t="s">
        <v>3976</v>
      </c>
      <c r="VFU1543" s="229" t="s">
        <v>52</v>
      </c>
      <c r="VFV1543" s="229" t="s">
        <v>3977</v>
      </c>
      <c r="VFX1543" s="229" t="s">
        <v>3978</v>
      </c>
      <c r="VFY1543" s="229" t="s">
        <v>945</v>
      </c>
      <c r="VFZ1543" s="229" t="s">
        <v>466</v>
      </c>
      <c r="VGA1543" s="229" t="s">
        <v>3979</v>
      </c>
      <c r="VGB1543" s="229" t="s">
        <v>3980</v>
      </c>
      <c r="VGC1543" s="229" t="s">
        <v>412</v>
      </c>
      <c r="VGD1543" s="229" t="s">
        <v>289</v>
      </c>
      <c r="VGE1543" s="229" t="s">
        <v>35</v>
      </c>
      <c r="VGF1543" s="229" t="s">
        <v>27</v>
      </c>
      <c r="VGG1543" s="229" t="s">
        <v>87</v>
      </c>
      <c r="VGH1543" s="229" t="s">
        <v>1400</v>
      </c>
      <c r="VGI1543" s="229" t="s">
        <v>254</v>
      </c>
      <c r="VGJ1543" s="229" t="s">
        <v>3981</v>
      </c>
      <c r="VGK1543" s="229" t="s">
        <v>222</v>
      </c>
      <c r="VGL1543" s="229" t="s">
        <v>223</v>
      </c>
      <c r="VGM1543" s="229" t="s">
        <v>172</v>
      </c>
      <c r="VGN1543" s="229" t="s">
        <v>289</v>
      </c>
      <c r="VGO1543" s="229" t="s">
        <v>227</v>
      </c>
      <c r="VGS1543" s="229">
        <v>2024</v>
      </c>
      <c r="VGT1543" s="229" t="s">
        <v>57</v>
      </c>
      <c r="VGU1543" s="229" t="s">
        <v>3971</v>
      </c>
      <c r="VGV1543" s="229">
        <v>12987541</v>
      </c>
      <c r="VGW1543" s="229" t="s">
        <v>3974</v>
      </c>
      <c r="VGX1543" s="229" t="s">
        <v>310</v>
      </c>
      <c r="VGY1543" s="229" t="s">
        <v>3975</v>
      </c>
      <c r="VGZ1543" s="229" t="s">
        <v>3976</v>
      </c>
      <c r="VHA1543" s="229" t="s">
        <v>52</v>
      </c>
      <c r="VHB1543" s="229" t="s">
        <v>3977</v>
      </c>
      <c r="VHD1543" s="229" t="s">
        <v>3978</v>
      </c>
      <c r="VHE1543" s="229" t="s">
        <v>945</v>
      </c>
      <c r="VHF1543" s="229" t="s">
        <v>466</v>
      </c>
      <c r="VHG1543" s="229" t="s">
        <v>3979</v>
      </c>
      <c r="VHH1543" s="229" t="s">
        <v>3980</v>
      </c>
      <c r="VHI1543" s="229" t="s">
        <v>412</v>
      </c>
      <c r="VHJ1543" s="229" t="s">
        <v>289</v>
      </c>
      <c r="VHK1543" s="229" t="s">
        <v>35</v>
      </c>
      <c r="VHL1543" s="229" t="s">
        <v>27</v>
      </c>
      <c r="VHM1543" s="229" t="s">
        <v>87</v>
      </c>
      <c r="VHN1543" s="229" t="s">
        <v>1400</v>
      </c>
      <c r="VHO1543" s="229" t="s">
        <v>254</v>
      </c>
      <c r="VHP1543" s="229" t="s">
        <v>3981</v>
      </c>
      <c r="VHQ1543" s="229" t="s">
        <v>222</v>
      </c>
      <c r="VHR1543" s="229" t="s">
        <v>223</v>
      </c>
      <c r="VHS1543" s="229" t="s">
        <v>172</v>
      </c>
      <c r="VHT1543" s="229" t="s">
        <v>289</v>
      </c>
      <c r="VHU1543" s="229" t="s">
        <v>227</v>
      </c>
      <c r="VHY1543" s="229">
        <v>2024</v>
      </c>
      <c r="VHZ1543" s="229" t="s">
        <v>57</v>
      </c>
      <c r="VIA1543" s="229" t="s">
        <v>3971</v>
      </c>
      <c r="VIB1543" s="229">
        <v>12987541</v>
      </c>
      <c r="VIC1543" s="229" t="s">
        <v>3974</v>
      </c>
      <c r="VID1543" s="229" t="s">
        <v>310</v>
      </c>
      <c r="VIE1543" s="229" t="s">
        <v>3975</v>
      </c>
      <c r="VIF1543" s="229" t="s">
        <v>3976</v>
      </c>
      <c r="VIG1543" s="229" t="s">
        <v>52</v>
      </c>
      <c r="VIH1543" s="229" t="s">
        <v>3977</v>
      </c>
      <c r="VIJ1543" s="229" t="s">
        <v>3978</v>
      </c>
      <c r="VIK1543" s="229" t="s">
        <v>945</v>
      </c>
      <c r="VIL1543" s="229" t="s">
        <v>466</v>
      </c>
      <c r="VIM1543" s="229" t="s">
        <v>3979</v>
      </c>
      <c r="VIN1543" s="229" t="s">
        <v>3980</v>
      </c>
      <c r="VIO1543" s="229" t="s">
        <v>412</v>
      </c>
      <c r="VIP1543" s="229" t="s">
        <v>289</v>
      </c>
      <c r="VIQ1543" s="229" t="s">
        <v>35</v>
      </c>
      <c r="VIR1543" s="229" t="s">
        <v>27</v>
      </c>
      <c r="VIS1543" s="229" t="s">
        <v>87</v>
      </c>
      <c r="VIT1543" s="229" t="s">
        <v>1400</v>
      </c>
      <c r="VIU1543" s="229" t="s">
        <v>254</v>
      </c>
      <c r="VIV1543" s="229" t="s">
        <v>3981</v>
      </c>
      <c r="VIW1543" s="229" t="s">
        <v>222</v>
      </c>
      <c r="VIX1543" s="229" t="s">
        <v>223</v>
      </c>
      <c r="VIY1543" s="229" t="s">
        <v>172</v>
      </c>
      <c r="VIZ1543" s="229" t="s">
        <v>289</v>
      </c>
      <c r="VJA1543" s="229" t="s">
        <v>227</v>
      </c>
      <c r="VJE1543" s="229">
        <v>2024</v>
      </c>
      <c r="VJF1543" s="229" t="s">
        <v>57</v>
      </c>
      <c r="VJG1543" s="229" t="s">
        <v>3971</v>
      </c>
      <c r="VJH1543" s="229">
        <v>12987541</v>
      </c>
      <c r="VJI1543" s="229" t="s">
        <v>3974</v>
      </c>
      <c r="VJJ1543" s="229" t="s">
        <v>310</v>
      </c>
      <c r="VJK1543" s="229" t="s">
        <v>3975</v>
      </c>
      <c r="VJL1543" s="229" t="s">
        <v>3976</v>
      </c>
      <c r="VJM1543" s="229" t="s">
        <v>52</v>
      </c>
      <c r="VJN1543" s="229" t="s">
        <v>3977</v>
      </c>
      <c r="VJP1543" s="229" t="s">
        <v>3978</v>
      </c>
      <c r="VJQ1543" s="229" t="s">
        <v>945</v>
      </c>
      <c r="VJR1543" s="229" t="s">
        <v>466</v>
      </c>
      <c r="VJS1543" s="229" t="s">
        <v>3979</v>
      </c>
      <c r="VJT1543" s="229" t="s">
        <v>3980</v>
      </c>
      <c r="VJU1543" s="229" t="s">
        <v>412</v>
      </c>
      <c r="VJV1543" s="229" t="s">
        <v>289</v>
      </c>
      <c r="VJW1543" s="229" t="s">
        <v>35</v>
      </c>
      <c r="VJX1543" s="229" t="s">
        <v>27</v>
      </c>
      <c r="VJY1543" s="229" t="s">
        <v>87</v>
      </c>
      <c r="VJZ1543" s="229" t="s">
        <v>1400</v>
      </c>
      <c r="VKA1543" s="229" t="s">
        <v>254</v>
      </c>
      <c r="VKB1543" s="229" t="s">
        <v>3981</v>
      </c>
      <c r="VKC1543" s="229" t="s">
        <v>222</v>
      </c>
      <c r="VKD1543" s="229" t="s">
        <v>223</v>
      </c>
      <c r="VKE1543" s="229" t="s">
        <v>172</v>
      </c>
      <c r="VKF1543" s="229" t="s">
        <v>289</v>
      </c>
      <c r="VKG1543" s="229" t="s">
        <v>227</v>
      </c>
      <c r="VKK1543" s="229">
        <v>2024</v>
      </c>
      <c r="VKL1543" s="229" t="s">
        <v>57</v>
      </c>
      <c r="VKM1543" s="229" t="s">
        <v>3971</v>
      </c>
      <c r="VKN1543" s="229">
        <v>12987541</v>
      </c>
      <c r="VKO1543" s="229" t="s">
        <v>3974</v>
      </c>
      <c r="VKP1543" s="229" t="s">
        <v>310</v>
      </c>
      <c r="VKQ1543" s="229" t="s">
        <v>3975</v>
      </c>
      <c r="VKR1543" s="229" t="s">
        <v>3976</v>
      </c>
      <c r="VKS1543" s="229" t="s">
        <v>52</v>
      </c>
      <c r="VKT1543" s="229" t="s">
        <v>3977</v>
      </c>
      <c r="VKV1543" s="229" t="s">
        <v>3978</v>
      </c>
      <c r="VKW1543" s="229" t="s">
        <v>945</v>
      </c>
      <c r="VKX1543" s="229" t="s">
        <v>466</v>
      </c>
      <c r="VKY1543" s="229" t="s">
        <v>3979</v>
      </c>
      <c r="VKZ1543" s="229" t="s">
        <v>3980</v>
      </c>
      <c r="VLA1543" s="229" t="s">
        <v>412</v>
      </c>
      <c r="VLB1543" s="229" t="s">
        <v>289</v>
      </c>
      <c r="VLC1543" s="229" t="s">
        <v>35</v>
      </c>
      <c r="VLD1543" s="229" t="s">
        <v>27</v>
      </c>
      <c r="VLE1543" s="229" t="s">
        <v>87</v>
      </c>
      <c r="VLF1543" s="229" t="s">
        <v>1400</v>
      </c>
      <c r="VLG1543" s="229" t="s">
        <v>254</v>
      </c>
      <c r="VLH1543" s="229" t="s">
        <v>3981</v>
      </c>
      <c r="VLI1543" s="229" t="s">
        <v>222</v>
      </c>
      <c r="VLJ1543" s="229" t="s">
        <v>223</v>
      </c>
      <c r="VLK1543" s="229" t="s">
        <v>172</v>
      </c>
      <c r="VLL1543" s="229" t="s">
        <v>289</v>
      </c>
      <c r="VLM1543" s="229" t="s">
        <v>227</v>
      </c>
      <c r="VLQ1543" s="229">
        <v>2024</v>
      </c>
      <c r="VLR1543" s="229" t="s">
        <v>57</v>
      </c>
      <c r="VLS1543" s="229" t="s">
        <v>3971</v>
      </c>
      <c r="VLT1543" s="229">
        <v>12987541</v>
      </c>
      <c r="VLU1543" s="229" t="s">
        <v>3974</v>
      </c>
      <c r="VLV1543" s="229" t="s">
        <v>310</v>
      </c>
      <c r="VLW1543" s="229" t="s">
        <v>3975</v>
      </c>
      <c r="VLX1543" s="229" t="s">
        <v>3976</v>
      </c>
      <c r="VLY1543" s="229" t="s">
        <v>52</v>
      </c>
      <c r="VLZ1543" s="229" t="s">
        <v>3977</v>
      </c>
      <c r="VMB1543" s="229" t="s">
        <v>3978</v>
      </c>
      <c r="VMC1543" s="229" t="s">
        <v>945</v>
      </c>
      <c r="VMD1543" s="229" t="s">
        <v>466</v>
      </c>
      <c r="VME1543" s="229" t="s">
        <v>3979</v>
      </c>
      <c r="VMF1543" s="229" t="s">
        <v>3980</v>
      </c>
      <c r="VMG1543" s="229" t="s">
        <v>412</v>
      </c>
      <c r="VMH1543" s="229" t="s">
        <v>289</v>
      </c>
      <c r="VMI1543" s="229" t="s">
        <v>35</v>
      </c>
      <c r="VMJ1543" s="229" t="s">
        <v>27</v>
      </c>
      <c r="VMK1543" s="229" t="s">
        <v>87</v>
      </c>
      <c r="VML1543" s="229" t="s">
        <v>1400</v>
      </c>
      <c r="VMM1543" s="229" t="s">
        <v>254</v>
      </c>
      <c r="VMN1543" s="229" t="s">
        <v>3981</v>
      </c>
      <c r="VMO1543" s="229" t="s">
        <v>222</v>
      </c>
      <c r="VMP1543" s="229" t="s">
        <v>223</v>
      </c>
      <c r="VMQ1543" s="229" t="s">
        <v>172</v>
      </c>
      <c r="VMR1543" s="229" t="s">
        <v>289</v>
      </c>
      <c r="VMS1543" s="229" t="s">
        <v>227</v>
      </c>
      <c r="VMW1543" s="229">
        <v>2024</v>
      </c>
      <c r="VMX1543" s="229" t="s">
        <v>57</v>
      </c>
      <c r="VMY1543" s="229" t="s">
        <v>3971</v>
      </c>
      <c r="VMZ1543" s="229">
        <v>12987541</v>
      </c>
      <c r="VNA1543" s="229" t="s">
        <v>3974</v>
      </c>
      <c r="VNB1543" s="229" t="s">
        <v>310</v>
      </c>
      <c r="VNC1543" s="229" t="s">
        <v>3975</v>
      </c>
      <c r="VND1543" s="229" t="s">
        <v>3976</v>
      </c>
      <c r="VNE1543" s="229" t="s">
        <v>52</v>
      </c>
      <c r="VNF1543" s="229" t="s">
        <v>3977</v>
      </c>
      <c r="VNH1543" s="229" t="s">
        <v>3978</v>
      </c>
      <c r="VNI1543" s="229" t="s">
        <v>945</v>
      </c>
      <c r="VNJ1543" s="229" t="s">
        <v>466</v>
      </c>
      <c r="VNK1543" s="229" t="s">
        <v>3979</v>
      </c>
      <c r="VNL1543" s="229" t="s">
        <v>3980</v>
      </c>
      <c r="VNM1543" s="229" t="s">
        <v>412</v>
      </c>
      <c r="VNN1543" s="229" t="s">
        <v>289</v>
      </c>
      <c r="VNO1543" s="229" t="s">
        <v>35</v>
      </c>
      <c r="VNP1543" s="229" t="s">
        <v>27</v>
      </c>
      <c r="VNQ1543" s="229" t="s">
        <v>87</v>
      </c>
      <c r="VNR1543" s="229" t="s">
        <v>1400</v>
      </c>
      <c r="VNS1543" s="229" t="s">
        <v>254</v>
      </c>
      <c r="VNT1543" s="229" t="s">
        <v>3981</v>
      </c>
      <c r="VNU1543" s="229" t="s">
        <v>222</v>
      </c>
      <c r="VNV1543" s="229" t="s">
        <v>223</v>
      </c>
      <c r="VNW1543" s="229" t="s">
        <v>172</v>
      </c>
      <c r="VNX1543" s="229" t="s">
        <v>289</v>
      </c>
      <c r="VNY1543" s="229" t="s">
        <v>227</v>
      </c>
      <c r="VOC1543" s="229">
        <v>2024</v>
      </c>
      <c r="VOD1543" s="229" t="s">
        <v>57</v>
      </c>
      <c r="VOE1543" s="229" t="s">
        <v>3971</v>
      </c>
      <c r="VOF1543" s="229">
        <v>12987541</v>
      </c>
      <c r="VOG1543" s="229" t="s">
        <v>3974</v>
      </c>
      <c r="VOH1543" s="229" t="s">
        <v>310</v>
      </c>
      <c r="VOI1543" s="229" t="s">
        <v>3975</v>
      </c>
      <c r="VOJ1543" s="229" t="s">
        <v>3976</v>
      </c>
      <c r="VOK1543" s="229" t="s">
        <v>52</v>
      </c>
      <c r="VOL1543" s="229" t="s">
        <v>3977</v>
      </c>
      <c r="VON1543" s="229" t="s">
        <v>3978</v>
      </c>
      <c r="VOO1543" s="229" t="s">
        <v>945</v>
      </c>
      <c r="VOP1543" s="229" t="s">
        <v>466</v>
      </c>
      <c r="VOQ1543" s="229" t="s">
        <v>3979</v>
      </c>
      <c r="VOR1543" s="229" t="s">
        <v>3980</v>
      </c>
      <c r="VOS1543" s="229" t="s">
        <v>412</v>
      </c>
      <c r="VOT1543" s="229" t="s">
        <v>289</v>
      </c>
      <c r="VOU1543" s="229" t="s">
        <v>35</v>
      </c>
      <c r="VOV1543" s="229" t="s">
        <v>27</v>
      </c>
      <c r="VOW1543" s="229" t="s">
        <v>87</v>
      </c>
      <c r="VOX1543" s="229" t="s">
        <v>1400</v>
      </c>
      <c r="VOY1543" s="229" t="s">
        <v>254</v>
      </c>
      <c r="VOZ1543" s="229" t="s">
        <v>3981</v>
      </c>
      <c r="VPA1543" s="229" t="s">
        <v>222</v>
      </c>
      <c r="VPB1543" s="229" t="s">
        <v>223</v>
      </c>
      <c r="VPC1543" s="229" t="s">
        <v>172</v>
      </c>
      <c r="VPD1543" s="229" t="s">
        <v>289</v>
      </c>
      <c r="VPE1543" s="229" t="s">
        <v>227</v>
      </c>
      <c r="VPI1543" s="229">
        <v>2024</v>
      </c>
      <c r="VPJ1543" s="229" t="s">
        <v>57</v>
      </c>
      <c r="VPK1543" s="229" t="s">
        <v>3971</v>
      </c>
      <c r="VPL1543" s="229">
        <v>12987541</v>
      </c>
      <c r="VPM1543" s="229" t="s">
        <v>3974</v>
      </c>
      <c r="VPN1543" s="229" t="s">
        <v>310</v>
      </c>
      <c r="VPO1543" s="229" t="s">
        <v>3975</v>
      </c>
      <c r="VPP1543" s="229" t="s">
        <v>3976</v>
      </c>
      <c r="VPQ1543" s="229" t="s">
        <v>52</v>
      </c>
      <c r="VPR1543" s="229" t="s">
        <v>3977</v>
      </c>
      <c r="VPT1543" s="229" t="s">
        <v>3978</v>
      </c>
      <c r="VPU1543" s="229" t="s">
        <v>945</v>
      </c>
      <c r="VPV1543" s="229" t="s">
        <v>466</v>
      </c>
      <c r="VPW1543" s="229" t="s">
        <v>3979</v>
      </c>
      <c r="VPX1543" s="229" t="s">
        <v>3980</v>
      </c>
      <c r="VPY1543" s="229" t="s">
        <v>412</v>
      </c>
      <c r="VPZ1543" s="229" t="s">
        <v>289</v>
      </c>
      <c r="VQA1543" s="229" t="s">
        <v>35</v>
      </c>
      <c r="VQB1543" s="229" t="s">
        <v>27</v>
      </c>
      <c r="VQC1543" s="229" t="s">
        <v>87</v>
      </c>
      <c r="VQD1543" s="229" t="s">
        <v>1400</v>
      </c>
      <c r="VQE1543" s="229" t="s">
        <v>254</v>
      </c>
      <c r="VQF1543" s="229" t="s">
        <v>3981</v>
      </c>
      <c r="VQG1543" s="229" t="s">
        <v>222</v>
      </c>
      <c r="VQH1543" s="229" t="s">
        <v>223</v>
      </c>
      <c r="VQI1543" s="229" t="s">
        <v>172</v>
      </c>
      <c r="VQJ1543" s="229" t="s">
        <v>289</v>
      </c>
      <c r="VQK1543" s="229" t="s">
        <v>227</v>
      </c>
      <c r="VQO1543" s="229">
        <v>2024</v>
      </c>
      <c r="VQP1543" s="229" t="s">
        <v>57</v>
      </c>
      <c r="VQQ1543" s="229" t="s">
        <v>3971</v>
      </c>
      <c r="VQR1543" s="229">
        <v>12987541</v>
      </c>
      <c r="VQS1543" s="229" t="s">
        <v>3974</v>
      </c>
      <c r="VQT1543" s="229" t="s">
        <v>310</v>
      </c>
      <c r="VQU1543" s="229" t="s">
        <v>3975</v>
      </c>
      <c r="VQV1543" s="229" t="s">
        <v>3976</v>
      </c>
      <c r="VQW1543" s="229" t="s">
        <v>52</v>
      </c>
      <c r="VQX1543" s="229" t="s">
        <v>3977</v>
      </c>
      <c r="VQZ1543" s="229" t="s">
        <v>3978</v>
      </c>
      <c r="VRA1543" s="229" t="s">
        <v>945</v>
      </c>
      <c r="VRB1543" s="229" t="s">
        <v>466</v>
      </c>
      <c r="VRC1543" s="229" t="s">
        <v>3979</v>
      </c>
      <c r="VRD1543" s="229" t="s">
        <v>3980</v>
      </c>
      <c r="VRE1543" s="229" t="s">
        <v>412</v>
      </c>
      <c r="VRF1543" s="229" t="s">
        <v>289</v>
      </c>
      <c r="VRG1543" s="229" t="s">
        <v>35</v>
      </c>
      <c r="VRH1543" s="229" t="s">
        <v>27</v>
      </c>
      <c r="VRI1543" s="229" t="s">
        <v>87</v>
      </c>
      <c r="VRJ1543" s="229" t="s">
        <v>1400</v>
      </c>
      <c r="VRK1543" s="229" t="s">
        <v>254</v>
      </c>
      <c r="VRL1543" s="229" t="s">
        <v>3981</v>
      </c>
      <c r="VRM1543" s="229" t="s">
        <v>222</v>
      </c>
      <c r="VRN1543" s="229" t="s">
        <v>223</v>
      </c>
      <c r="VRO1543" s="229" t="s">
        <v>172</v>
      </c>
      <c r="VRP1543" s="229" t="s">
        <v>289</v>
      </c>
      <c r="VRQ1543" s="229" t="s">
        <v>227</v>
      </c>
      <c r="VRU1543" s="229">
        <v>2024</v>
      </c>
      <c r="VRV1543" s="229" t="s">
        <v>57</v>
      </c>
      <c r="VRW1543" s="229" t="s">
        <v>3971</v>
      </c>
      <c r="VRX1543" s="229">
        <v>12987541</v>
      </c>
      <c r="VRY1543" s="229" t="s">
        <v>3974</v>
      </c>
      <c r="VRZ1543" s="229" t="s">
        <v>310</v>
      </c>
      <c r="VSA1543" s="229" t="s">
        <v>3975</v>
      </c>
      <c r="VSB1543" s="229" t="s">
        <v>3976</v>
      </c>
      <c r="VSC1543" s="229" t="s">
        <v>52</v>
      </c>
      <c r="VSD1543" s="229" t="s">
        <v>3977</v>
      </c>
      <c r="VSF1543" s="229" t="s">
        <v>3978</v>
      </c>
      <c r="VSG1543" s="229" t="s">
        <v>945</v>
      </c>
      <c r="VSH1543" s="229" t="s">
        <v>466</v>
      </c>
      <c r="VSI1543" s="229" t="s">
        <v>3979</v>
      </c>
      <c r="VSJ1543" s="229" t="s">
        <v>3980</v>
      </c>
      <c r="VSK1543" s="229" t="s">
        <v>412</v>
      </c>
      <c r="VSL1543" s="229" t="s">
        <v>289</v>
      </c>
      <c r="VSM1543" s="229" t="s">
        <v>35</v>
      </c>
      <c r="VSN1543" s="229" t="s">
        <v>27</v>
      </c>
      <c r="VSO1543" s="229" t="s">
        <v>87</v>
      </c>
      <c r="VSP1543" s="229" t="s">
        <v>1400</v>
      </c>
      <c r="VSQ1543" s="229" t="s">
        <v>254</v>
      </c>
      <c r="VSR1543" s="229" t="s">
        <v>3981</v>
      </c>
      <c r="VSS1543" s="229" t="s">
        <v>222</v>
      </c>
      <c r="VST1543" s="229" t="s">
        <v>223</v>
      </c>
      <c r="VSU1543" s="229" t="s">
        <v>172</v>
      </c>
      <c r="VSV1543" s="229" t="s">
        <v>289</v>
      </c>
      <c r="VSW1543" s="229" t="s">
        <v>227</v>
      </c>
      <c r="VTA1543" s="229">
        <v>2024</v>
      </c>
      <c r="VTB1543" s="229" t="s">
        <v>57</v>
      </c>
      <c r="VTC1543" s="229" t="s">
        <v>3971</v>
      </c>
      <c r="VTD1543" s="229">
        <v>12987541</v>
      </c>
      <c r="VTE1543" s="229" t="s">
        <v>3974</v>
      </c>
      <c r="VTF1543" s="229" t="s">
        <v>310</v>
      </c>
      <c r="VTG1543" s="229" t="s">
        <v>3975</v>
      </c>
      <c r="VTH1543" s="229" t="s">
        <v>3976</v>
      </c>
      <c r="VTI1543" s="229" t="s">
        <v>52</v>
      </c>
      <c r="VTJ1543" s="229" t="s">
        <v>3977</v>
      </c>
      <c r="VTL1543" s="229" t="s">
        <v>3978</v>
      </c>
      <c r="VTM1543" s="229" t="s">
        <v>945</v>
      </c>
      <c r="VTN1543" s="229" t="s">
        <v>466</v>
      </c>
      <c r="VTO1543" s="229" t="s">
        <v>3979</v>
      </c>
      <c r="VTP1543" s="229" t="s">
        <v>3980</v>
      </c>
      <c r="VTQ1543" s="229" t="s">
        <v>412</v>
      </c>
      <c r="VTR1543" s="229" t="s">
        <v>289</v>
      </c>
      <c r="VTS1543" s="229" t="s">
        <v>35</v>
      </c>
      <c r="VTT1543" s="229" t="s">
        <v>27</v>
      </c>
      <c r="VTU1543" s="229" t="s">
        <v>87</v>
      </c>
      <c r="VTV1543" s="229" t="s">
        <v>1400</v>
      </c>
      <c r="VTW1543" s="229" t="s">
        <v>254</v>
      </c>
      <c r="VTX1543" s="229" t="s">
        <v>3981</v>
      </c>
      <c r="VTY1543" s="229" t="s">
        <v>222</v>
      </c>
      <c r="VTZ1543" s="229" t="s">
        <v>223</v>
      </c>
      <c r="VUA1543" s="229" t="s">
        <v>172</v>
      </c>
      <c r="VUB1543" s="229" t="s">
        <v>289</v>
      </c>
      <c r="VUC1543" s="229" t="s">
        <v>227</v>
      </c>
      <c r="VUG1543" s="229">
        <v>2024</v>
      </c>
      <c r="VUH1543" s="229" t="s">
        <v>57</v>
      </c>
      <c r="VUI1543" s="229" t="s">
        <v>3971</v>
      </c>
      <c r="VUJ1543" s="229">
        <v>12987541</v>
      </c>
      <c r="VUK1543" s="229" t="s">
        <v>3974</v>
      </c>
      <c r="VUL1543" s="229" t="s">
        <v>310</v>
      </c>
      <c r="VUM1543" s="229" t="s">
        <v>3975</v>
      </c>
      <c r="VUN1543" s="229" t="s">
        <v>3976</v>
      </c>
      <c r="VUO1543" s="229" t="s">
        <v>52</v>
      </c>
      <c r="VUP1543" s="229" t="s">
        <v>3977</v>
      </c>
      <c r="VUR1543" s="229" t="s">
        <v>3978</v>
      </c>
      <c r="VUS1543" s="229" t="s">
        <v>945</v>
      </c>
      <c r="VUT1543" s="229" t="s">
        <v>466</v>
      </c>
      <c r="VUU1543" s="229" t="s">
        <v>3979</v>
      </c>
      <c r="VUV1543" s="229" t="s">
        <v>3980</v>
      </c>
      <c r="VUW1543" s="229" t="s">
        <v>412</v>
      </c>
      <c r="VUX1543" s="229" t="s">
        <v>289</v>
      </c>
      <c r="VUY1543" s="229" t="s">
        <v>35</v>
      </c>
      <c r="VUZ1543" s="229" t="s">
        <v>27</v>
      </c>
      <c r="VVA1543" s="229" t="s">
        <v>87</v>
      </c>
      <c r="VVB1543" s="229" t="s">
        <v>1400</v>
      </c>
      <c r="VVC1543" s="229" t="s">
        <v>254</v>
      </c>
      <c r="VVD1543" s="229" t="s">
        <v>3981</v>
      </c>
      <c r="VVE1543" s="229" t="s">
        <v>222</v>
      </c>
      <c r="VVF1543" s="229" t="s">
        <v>223</v>
      </c>
      <c r="VVG1543" s="229" t="s">
        <v>172</v>
      </c>
      <c r="VVH1543" s="229" t="s">
        <v>289</v>
      </c>
      <c r="VVI1543" s="229" t="s">
        <v>227</v>
      </c>
      <c r="VVM1543" s="229">
        <v>2024</v>
      </c>
      <c r="VVN1543" s="229" t="s">
        <v>57</v>
      </c>
      <c r="VVO1543" s="229" t="s">
        <v>3971</v>
      </c>
      <c r="VVP1543" s="229">
        <v>12987541</v>
      </c>
      <c r="VVQ1543" s="229" t="s">
        <v>3974</v>
      </c>
      <c r="VVR1543" s="229" t="s">
        <v>310</v>
      </c>
      <c r="VVS1543" s="229" t="s">
        <v>3975</v>
      </c>
      <c r="VVT1543" s="229" t="s">
        <v>3976</v>
      </c>
      <c r="VVU1543" s="229" t="s">
        <v>52</v>
      </c>
      <c r="VVV1543" s="229" t="s">
        <v>3977</v>
      </c>
      <c r="VVX1543" s="229" t="s">
        <v>3978</v>
      </c>
      <c r="VVY1543" s="229" t="s">
        <v>945</v>
      </c>
      <c r="VVZ1543" s="229" t="s">
        <v>466</v>
      </c>
      <c r="VWA1543" s="229" t="s">
        <v>3979</v>
      </c>
      <c r="VWB1543" s="229" t="s">
        <v>3980</v>
      </c>
      <c r="VWC1543" s="229" t="s">
        <v>412</v>
      </c>
      <c r="VWD1543" s="229" t="s">
        <v>289</v>
      </c>
      <c r="VWE1543" s="229" t="s">
        <v>35</v>
      </c>
      <c r="VWF1543" s="229" t="s">
        <v>27</v>
      </c>
      <c r="VWG1543" s="229" t="s">
        <v>87</v>
      </c>
      <c r="VWH1543" s="229" t="s">
        <v>1400</v>
      </c>
      <c r="VWI1543" s="229" t="s">
        <v>254</v>
      </c>
      <c r="VWJ1543" s="229" t="s">
        <v>3981</v>
      </c>
      <c r="VWK1543" s="229" t="s">
        <v>222</v>
      </c>
      <c r="VWL1543" s="229" t="s">
        <v>223</v>
      </c>
      <c r="VWM1543" s="229" t="s">
        <v>172</v>
      </c>
      <c r="VWN1543" s="229" t="s">
        <v>289</v>
      </c>
      <c r="VWO1543" s="229" t="s">
        <v>227</v>
      </c>
      <c r="VWS1543" s="229">
        <v>2024</v>
      </c>
      <c r="VWT1543" s="229" t="s">
        <v>57</v>
      </c>
      <c r="VWU1543" s="229" t="s">
        <v>3971</v>
      </c>
      <c r="VWV1543" s="229">
        <v>12987541</v>
      </c>
      <c r="VWW1543" s="229" t="s">
        <v>3974</v>
      </c>
      <c r="VWX1543" s="229" t="s">
        <v>310</v>
      </c>
      <c r="VWY1543" s="229" t="s">
        <v>3975</v>
      </c>
      <c r="VWZ1543" s="229" t="s">
        <v>3976</v>
      </c>
      <c r="VXA1543" s="229" t="s">
        <v>52</v>
      </c>
      <c r="VXB1543" s="229" t="s">
        <v>3977</v>
      </c>
      <c r="VXD1543" s="229" t="s">
        <v>3978</v>
      </c>
      <c r="VXE1543" s="229" t="s">
        <v>945</v>
      </c>
      <c r="VXF1543" s="229" t="s">
        <v>466</v>
      </c>
      <c r="VXG1543" s="229" t="s">
        <v>3979</v>
      </c>
      <c r="VXH1543" s="229" t="s">
        <v>3980</v>
      </c>
      <c r="VXI1543" s="229" t="s">
        <v>412</v>
      </c>
      <c r="VXJ1543" s="229" t="s">
        <v>289</v>
      </c>
      <c r="VXK1543" s="229" t="s">
        <v>35</v>
      </c>
      <c r="VXL1543" s="229" t="s">
        <v>27</v>
      </c>
      <c r="VXM1543" s="229" t="s">
        <v>87</v>
      </c>
      <c r="VXN1543" s="229" t="s">
        <v>1400</v>
      </c>
      <c r="VXO1543" s="229" t="s">
        <v>254</v>
      </c>
      <c r="VXP1543" s="229" t="s">
        <v>3981</v>
      </c>
      <c r="VXQ1543" s="229" t="s">
        <v>222</v>
      </c>
      <c r="VXR1543" s="229" t="s">
        <v>223</v>
      </c>
      <c r="VXS1543" s="229" t="s">
        <v>172</v>
      </c>
      <c r="VXT1543" s="229" t="s">
        <v>289</v>
      </c>
      <c r="VXU1543" s="229" t="s">
        <v>227</v>
      </c>
      <c r="VXY1543" s="229">
        <v>2024</v>
      </c>
      <c r="VXZ1543" s="229" t="s">
        <v>57</v>
      </c>
      <c r="VYA1543" s="229" t="s">
        <v>3971</v>
      </c>
      <c r="VYB1543" s="229">
        <v>12987541</v>
      </c>
      <c r="VYC1543" s="229" t="s">
        <v>3974</v>
      </c>
      <c r="VYD1543" s="229" t="s">
        <v>310</v>
      </c>
      <c r="VYE1543" s="229" t="s">
        <v>3975</v>
      </c>
      <c r="VYF1543" s="229" t="s">
        <v>3976</v>
      </c>
      <c r="VYG1543" s="229" t="s">
        <v>52</v>
      </c>
      <c r="VYH1543" s="229" t="s">
        <v>3977</v>
      </c>
      <c r="VYJ1543" s="229" t="s">
        <v>3978</v>
      </c>
      <c r="VYK1543" s="229" t="s">
        <v>945</v>
      </c>
      <c r="VYL1543" s="229" t="s">
        <v>466</v>
      </c>
      <c r="VYM1543" s="229" t="s">
        <v>3979</v>
      </c>
      <c r="VYN1543" s="229" t="s">
        <v>3980</v>
      </c>
      <c r="VYO1543" s="229" t="s">
        <v>412</v>
      </c>
      <c r="VYP1543" s="229" t="s">
        <v>289</v>
      </c>
      <c r="VYQ1543" s="229" t="s">
        <v>35</v>
      </c>
      <c r="VYR1543" s="229" t="s">
        <v>27</v>
      </c>
      <c r="VYS1543" s="229" t="s">
        <v>87</v>
      </c>
      <c r="VYT1543" s="229" t="s">
        <v>1400</v>
      </c>
      <c r="VYU1543" s="229" t="s">
        <v>254</v>
      </c>
      <c r="VYV1543" s="229" t="s">
        <v>3981</v>
      </c>
      <c r="VYW1543" s="229" t="s">
        <v>222</v>
      </c>
      <c r="VYX1543" s="229" t="s">
        <v>223</v>
      </c>
      <c r="VYY1543" s="229" t="s">
        <v>172</v>
      </c>
      <c r="VYZ1543" s="229" t="s">
        <v>289</v>
      </c>
      <c r="VZA1543" s="229" t="s">
        <v>227</v>
      </c>
      <c r="VZE1543" s="229">
        <v>2024</v>
      </c>
      <c r="VZF1543" s="229" t="s">
        <v>57</v>
      </c>
      <c r="VZG1543" s="229" t="s">
        <v>3971</v>
      </c>
      <c r="VZH1543" s="229">
        <v>12987541</v>
      </c>
      <c r="VZI1543" s="229" t="s">
        <v>3974</v>
      </c>
      <c r="VZJ1543" s="229" t="s">
        <v>310</v>
      </c>
      <c r="VZK1543" s="229" t="s">
        <v>3975</v>
      </c>
      <c r="VZL1543" s="229" t="s">
        <v>3976</v>
      </c>
      <c r="VZM1543" s="229" t="s">
        <v>52</v>
      </c>
      <c r="VZN1543" s="229" t="s">
        <v>3977</v>
      </c>
      <c r="VZP1543" s="229" t="s">
        <v>3978</v>
      </c>
      <c r="VZQ1543" s="229" t="s">
        <v>945</v>
      </c>
      <c r="VZR1543" s="229" t="s">
        <v>466</v>
      </c>
      <c r="VZS1543" s="229" t="s">
        <v>3979</v>
      </c>
      <c r="VZT1543" s="229" t="s">
        <v>3980</v>
      </c>
      <c r="VZU1543" s="229" t="s">
        <v>412</v>
      </c>
      <c r="VZV1543" s="229" t="s">
        <v>289</v>
      </c>
      <c r="VZW1543" s="229" t="s">
        <v>35</v>
      </c>
      <c r="VZX1543" s="229" t="s">
        <v>27</v>
      </c>
      <c r="VZY1543" s="229" t="s">
        <v>87</v>
      </c>
      <c r="VZZ1543" s="229" t="s">
        <v>1400</v>
      </c>
      <c r="WAA1543" s="229" t="s">
        <v>254</v>
      </c>
      <c r="WAB1543" s="229" t="s">
        <v>3981</v>
      </c>
      <c r="WAC1543" s="229" t="s">
        <v>222</v>
      </c>
      <c r="WAD1543" s="229" t="s">
        <v>223</v>
      </c>
      <c r="WAE1543" s="229" t="s">
        <v>172</v>
      </c>
      <c r="WAF1543" s="229" t="s">
        <v>289</v>
      </c>
      <c r="WAG1543" s="229" t="s">
        <v>227</v>
      </c>
      <c r="WAK1543" s="229">
        <v>2024</v>
      </c>
      <c r="WAL1543" s="229" t="s">
        <v>57</v>
      </c>
      <c r="WAM1543" s="229" t="s">
        <v>3971</v>
      </c>
      <c r="WAN1543" s="229">
        <v>12987541</v>
      </c>
      <c r="WAO1543" s="229" t="s">
        <v>3974</v>
      </c>
      <c r="WAP1543" s="229" t="s">
        <v>310</v>
      </c>
      <c r="WAQ1543" s="229" t="s">
        <v>3975</v>
      </c>
      <c r="WAR1543" s="229" t="s">
        <v>3976</v>
      </c>
      <c r="WAS1543" s="229" t="s">
        <v>52</v>
      </c>
      <c r="WAT1543" s="229" t="s">
        <v>3977</v>
      </c>
      <c r="WAV1543" s="229" t="s">
        <v>3978</v>
      </c>
      <c r="WAW1543" s="229" t="s">
        <v>945</v>
      </c>
      <c r="WAX1543" s="229" t="s">
        <v>466</v>
      </c>
      <c r="WAY1543" s="229" t="s">
        <v>3979</v>
      </c>
      <c r="WAZ1543" s="229" t="s">
        <v>3980</v>
      </c>
      <c r="WBA1543" s="229" t="s">
        <v>412</v>
      </c>
      <c r="WBB1543" s="229" t="s">
        <v>289</v>
      </c>
      <c r="WBC1543" s="229" t="s">
        <v>35</v>
      </c>
      <c r="WBD1543" s="229" t="s">
        <v>27</v>
      </c>
      <c r="WBE1543" s="229" t="s">
        <v>87</v>
      </c>
      <c r="WBF1543" s="229" t="s">
        <v>1400</v>
      </c>
      <c r="WBG1543" s="229" t="s">
        <v>254</v>
      </c>
      <c r="WBH1543" s="229" t="s">
        <v>3981</v>
      </c>
      <c r="WBI1543" s="229" t="s">
        <v>222</v>
      </c>
      <c r="WBJ1543" s="229" t="s">
        <v>223</v>
      </c>
      <c r="WBK1543" s="229" t="s">
        <v>172</v>
      </c>
      <c r="WBL1543" s="229" t="s">
        <v>289</v>
      </c>
      <c r="WBM1543" s="229" t="s">
        <v>227</v>
      </c>
      <c r="WBQ1543" s="229">
        <v>2024</v>
      </c>
      <c r="WBR1543" s="229" t="s">
        <v>57</v>
      </c>
      <c r="WBS1543" s="229" t="s">
        <v>3971</v>
      </c>
      <c r="WBT1543" s="229">
        <v>12987541</v>
      </c>
      <c r="WBU1543" s="229" t="s">
        <v>3974</v>
      </c>
      <c r="WBV1543" s="229" t="s">
        <v>310</v>
      </c>
      <c r="WBW1543" s="229" t="s">
        <v>3975</v>
      </c>
      <c r="WBX1543" s="229" t="s">
        <v>3976</v>
      </c>
      <c r="WBY1543" s="229" t="s">
        <v>52</v>
      </c>
      <c r="WBZ1543" s="229" t="s">
        <v>3977</v>
      </c>
      <c r="WCB1543" s="229" t="s">
        <v>3978</v>
      </c>
      <c r="WCC1543" s="229" t="s">
        <v>945</v>
      </c>
      <c r="WCD1543" s="229" t="s">
        <v>466</v>
      </c>
      <c r="WCE1543" s="229" t="s">
        <v>3979</v>
      </c>
      <c r="WCF1543" s="229" t="s">
        <v>3980</v>
      </c>
      <c r="WCG1543" s="229" t="s">
        <v>412</v>
      </c>
      <c r="WCH1543" s="229" t="s">
        <v>289</v>
      </c>
      <c r="WCI1543" s="229" t="s">
        <v>35</v>
      </c>
      <c r="WCJ1543" s="229" t="s">
        <v>27</v>
      </c>
      <c r="WCK1543" s="229" t="s">
        <v>87</v>
      </c>
      <c r="WCL1543" s="229" t="s">
        <v>1400</v>
      </c>
      <c r="WCM1543" s="229" t="s">
        <v>254</v>
      </c>
      <c r="WCN1543" s="229" t="s">
        <v>3981</v>
      </c>
      <c r="WCO1543" s="229" t="s">
        <v>222</v>
      </c>
      <c r="WCP1543" s="229" t="s">
        <v>223</v>
      </c>
      <c r="WCQ1543" s="229" t="s">
        <v>172</v>
      </c>
      <c r="WCR1543" s="229" t="s">
        <v>289</v>
      </c>
      <c r="WCS1543" s="229" t="s">
        <v>227</v>
      </c>
      <c r="WCW1543" s="229">
        <v>2024</v>
      </c>
      <c r="WCX1543" s="229" t="s">
        <v>57</v>
      </c>
      <c r="WCY1543" s="229" t="s">
        <v>3971</v>
      </c>
      <c r="WCZ1543" s="229">
        <v>12987541</v>
      </c>
      <c r="WDA1543" s="229" t="s">
        <v>3974</v>
      </c>
      <c r="WDB1543" s="229" t="s">
        <v>310</v>
      </c>
      <c r="WDC1543" s="229" t="s">
        <v>3975</v>
      </c>
      <c r="WDD1543" s="229" t="s">
        <v>3976</v>
      </c>
      <c r="WDE1543" s="229" t="s">
        <v>52</v>
      </c>
      <c r="WDF1543" s="229" t="s">
        <v>3977</v>
      </c>
      <c r="WDH1543" s="229" t="s">
        <v>3978</v>
      </c>
      <c r="WDI1543" s="229" t="s">
        <v>945</v>
      </c>
      <c r="WDJ1543" s="229" t="s">
        <v>466</v>
      </c>
      <c r="WDK1543" s="229" t="s">
        <v>3979</v>
      </c>
      <c r="WDL1543" s="229" t="s">
        <v>3980</v>
      </c>
      <c r="WDM1543" s="229" t="s">
        <v>412</v>
      </c>
      <c r="WDN1543" s="229" t="s">
        <v>289</v>
      </c>
      <c r="WDO1543" s="229" t="s">
        <v>35</v>
      </c>
      <c r="WDP1543" s="229" t="s">
        <v>27</v>
      </c>
      <c r="WDQ1543" s="229" t="s">
        <v>87</v>
      </c>
      <c r="WDR1543" s="229" t="s">
        <v>1400</v>
      </c>
      <c r="WDS1543" s="229" t="s">
        <v>254</v>
      </c>
      <c r="WDT1543" s="229" t="s">
        <v>3981</v>
      </c>
      <c r="WDU1543" s="229" t="s">
        <v>222</v>
      </c>
      <c r="WDV1543" s="229" t="s">
        <v>223</v>
      </c>
      <c r="WDW1543" s="229" t="s">
        <v>172</v>
      </c>
      <c r="WDX1543" s="229" t="s">
        <v>289</v>
      </c>
      <c r="WDY1543" s="229" t="s">
        <v>227</v>
      </c>
      <c r="WEC1543" s="229">
        <v>2024</v>
      </c>
      <c r="WED1543" s="229" t="s">
        <v>57</v>
      </c>
      <c r="WEE1543" s="229" t="s">
        <v>3971</v>
      </c>
      <c r="WEF1543" s="229">
        <v>12987541</v>
      </c>
      <c r="WEG1543" s="229" t="s">
        <v>3974</v>
      </c>
      <c r="WEH1543" s="229" t="s">
        <v>310</v>
      </c>
      <c r="WEI1543" s="229" t="s">
        <v>3975</v>
      </c>
      <c r="WEJ1543" s="229" t="s">
        <v>3976</v>
      </c>
      <c r="WEK1543" s="229" t="s">
        <v>52</v>
      </c>
      <c r="WEL1543" s="229" t="s">
        <v>3977</v>
      </c>
      <c r="WEN1543" s="229" t="s">
        <v>3978</v>
      </c>
      <c r="WEO1543" s="229" t="s">
        <v>945</v>
      </c>
      <c r="WEP1543" s="229" t="s">
        <v>466</v>
      </c>
      <c r="WEQ1543" s="229" t="s">
        <v>3979</v>
      </c>
      <c r="WER1543" s="229" t="s">
        <v>3980</v>
      </c>
      <c r="WES1543" s="229" t="s">
        <v>412</v>
      </c>
      <c r="WET1543" s="229" t="s">
        <v>289</v>
      </c>
      <c r="WEU1543" s="229" t="s">
        <v>35</v>
      </c>
      <c r="WEV1543" s="229" t="s">
        <v>27</v>
      </c>
      <c r="WEW1543" s="229" t="s">
        <v>87</v>
      </c>
      <c r="WEX1543" s="229" t="s">
        <v>1400</v>
      </c>
      <c r="WEY1543" s="229" t="s">
        <v>254</v>
      </c>
      <c r="WEZ1543" s="229" t="s">
        <v>3981</v>
      </c>
      <c r="WFA1543" s="229" t="s">
        <v>222</v>
      </c>
      <c r="WFB1543" s="229" t="s">
        <v>223</v>
      </c>
      <c r="WFC1543" s="229" t="s">
        <v>172</v>
      </c>
      <c r="WFD1543" s="229" t="s">
        <v>289</v>
      </c>
      <c r="WFE1543" s="229" t="s">
        <v>227</v>
      </c>
      <c r="WFI1543" s="229">
        <v>2024</v>
      </c>
      <c r="WFJ1543" s="229" t="s">
        <v>57</v>
      </c>
      <c r="WFK1543" s="229" t="s">
        <v>3971</v>
      </c>
      <c r="WFL1543" s="229">
        <v>12987541</v>
      </c>
      <c r="WFM1543" s="229" t="s">
        <v>3974</v>
      </c>
      <c r="WFN1543" s="229" t="s">
        <v>310</v>
      </c>
      <c r="WFO1543" s="229" t="s">
        <v>3975</v>
      </c>
      <c r="WFP1543" s="229" t="s">
        <v>3976</v>
      </c>
      <c r="WFQ1543" s="229" t="s">
        <v>52</v>
      </c>
      <c r="WFR1543" s="229" t="s">
        <v>3977</v>
      </c>
      <c r="WFT1543" s="229" t="s">
        <v>3978</v>
      </c>
      <c r="WFU1543" s="229" t="s">
        <v>945</v>
      </c>
      <c r="WFV1543" s="229" t="s">
        <v>466</v>
      </c>
      <c r="WFW1543" s="229" t="s">
        <v>3979</v>
      </c>
      <c r="WFX1543" s="229" t="s">
        <v>3980</v>
      </c>
      <c r="WFY1543" s="229" t="s">
        <v>412</v>
      </c>
      <c r="WFZ1543" s="229" t="s">
        <v>289</v>
      </c>
      <c r="WGA1543" s="229" t="s">
        <v>35</v>
      </c>
      <c r="WGB1543" s="229" t="s">
        <v>27</v>
      </c>
      <c r="WGC1543" s="229" t="s">
        <v>87</v>
      </c>
      <c r="WGD1543" s="229" t="s">
        <v>1400</v>
      </c>
      <c r="WGE1543" s="229" t="s">
        <v>254</v>
      </c>
      <c r="WGF1543" s="229" t="s">
        <v>3981</v>
      </c>
      <c r="WGG1543" s="229" t="s">
        <v>222</v>
      </c>
      <c r="WGH1543" s="229" t="s">
        <v>223</v>
      </c>
      <c r="WGI1543" s="229" t="s">
        <v>172</v>
      </c>
      <c r="WGJ1543" s="229" t="s">
        <v>289</v>
      </c>
      <c r="WGK1543" s="229" t="s">
        <v>227</v>
      </c>
      <c r="WGO1543" s="229">
        <v>2024</v>
      </c>
      <c r="WGP1543" s="229" t="s">
        <v>57</v>
      </c>
      <c r="WGQ1543" s="229" t="s">
        <v>3971</v>
      </c>
      <c r="WGR1543" s="229">
        <v>12987541</v>
      </c>
      <c r="WGS1543" s="229" t="s">
        <v>3974</v>
      </c>
      <c r="WGT1543" s="229" t="s">
        <v>310</v>
      </c>
      <c r="WGU1543" s="229" t="s">
        <v>3975</v>
      </c>
      <c r="WGV1543" s="229" t="s">
        <v>3976</v>
      </c>
      <c r="WGW1543" s="229" t="s">
        <v>52</v>
      </c>
      <c r="WGX1543" s="229" t="s">
        <v>3977</v>
      </c>
      <c r="WGZ1543" s="229" t="s">
        <v>3978</v>
      </c>
      <c r="WHA1543" s="229" t="s">
        <v>945</v>
      </c>
      <c r="WHB1543" s="229" t="s">
        <v>466</v>
      </c>
      <c r="WHC1543" s="229" t="s">
        <v>3979</v>
      </c>
      <c r="WHD1543" s="229" t="s">
        <v>3980</v>
      </c>
      <c r="WHE1543" s="229" t="s">
        <v>412</v>
      </c>
      <c r="WHF1543" s="229" t="s">
        <v>289</v>
      </c>
      <c r="WHG1543" s="229" t="s">
        <v>35</v>
      </c>
      <c r="WHH1543" s="229" t="s">
        <v>27</v>
      </c>
      <c r="WHI1543" s="229" t="s">
        <v>87</v>
      </c>
      <c r="WHJ1543" s="229" t="s">
        <v>1400</v>
      </c>
      <c r="WHK1543" s="229" t="s">
        <v>254</v>
      </c>
      <c r="WHL1543" s="229" t="s">
        <v>3981</v>
      </c>
      <c r="WHM1543" s="229" t="s">
        <v>222</v>
      </c>
      <c r="WHN1543" s="229" t="s">
        <v>223</v>
      </c>
      <c r="WHO1543" s="229" t="s">
        <v>172</v>
      </c>
      <c r="WHP1543" s="229" t="s">
        <v>289</v>
      </c>
      <c r="WHQ1543" s="229" t="s">
        <v>227</v>
      </c>
      <c r="WHU1543" s="229">
        <v>2024</v>
      </c>
      <c r="WHV1543" s="229" t="s">
        <v>57</v>
      </c>
      <c r="WHW1543" s="229" t="s">
        <v>3971</v>
      </c>
      <c r="WHX1543" s="229">
        <v>12987541</v>
      </c>
      <c r="WHY1543" s="229" t="s">
        <v>3974</v>
      </c>
      <c r="WHZ1543" s="229" t="s">
        <v>310</v>
      </c>
      <c r="WIA1543" s="229" t="s">
        <v>3975</v>
      </c>
      <c r="WIB1543" s="229" t="s">
        <v>3976</v>
      </c>
      <c r="WIC1543" s="229" t="s">
        <v>52</v>
      </c>
      <c r="WID1543" s="229" t="s">
        <v>3977</v>
      </c>
      <c r="WIF1543" s="229" t="s">
        <v>3978</v>
      </c>
      <c r="WIG1543" s="229" t="s">
        <v>945</v>
      </c>
      <c r="WIH1543" s="229" t="s">
        <v>466</v>
      </c>
      <c r="WII1543" s="229" t="s">
        <v>3979</v>
      </c>
      <c r="WIJ1543" s="229" t="s">
        <v>3980</v>
      </c>
      <c r="WIK1543" s="229" t="s">
        <v>412</v>
      </c>
      <c r="WIL1543" s="229" t="s">
        <v>289</v>
      </c>
      <c r="WIM1543" s="229" t="s">
        <v>35</v>
      </c>
      <c r="WIN1543" s="229" t="s">
        <v>27</v>
      </c>
      <c r="WIO1543" s="229" t="s">
        <v>87</v>
      </c>
      <c r="WIP1543" s="229" t="s">
        <v>1400</v>
      </c>
      <c r="WIQ1543" s="229" t="s">
        <v>254</v>
      </c>
      <c r="WIR1543" s="229" t="s">
        <v>3981</v>
      </c>
      <c r="WIS1543" s="229" t="s">
        <v>222</v>
      </c>
      <c r="WIT1543" s="229" t="s">
        <v>223</v>
      </c>
      <c r="WIU1543" s="229" t="s">
        <v>172</v>
      </c>
      <c r="WIV1543" s="229" t="s">
        <v>289</v>
      </c>
      <c r="WIW1543" s="229" t="s">
        <v>227</v>
      </c>
      <c r="WJA1543" s="229">
        <v>2024</v>
      </c>
      <c r="WJB1543" s="229" t="s">
        <v>57</v>
      </c>
      <c r="WJC1543" s="229" t="s">
        <v>3971</v>
      </c>
      <c r="WJD1543" s="229">
        <v>12987541</v>
      </c>
      <c r="WJE1543" s="229" t="s">
        <v>3974</v>
      </c>
      <c r="WJF1543" s="229" t="s">
        <v>310</v>
      </c>
      <c r="WJG1543" s="229" t="s">
        <v>3975</v>
      </c>
      <c r="WJH1543" s="229" t="s">
        <v>3976</v>
      </c>
      <c r="WJI1543" s="229" t="s">
        <v>52</v>
      </c>
      <c r="WJJ1543" s="229" t="s">
        <v>3977</v>
      </c>
      <c r="WJL1543" s="229" t="s">
        <v>3978</v>
      </c>
      <c r="WJM1543" s="229" t="s">
        <v>945</v>
      </c>
      <c r="WJN1543" s="229" t="s">
        <v>466</v>
      </c>
      <c r="WJO1543" s="229" t="s">
        <v>3979</v>
      </c>
      <c r="WJP1543" s="229" t="s">
        <v>3980</v>
      </c>
      <c r="WJQ1543" s="229" t="s">
        <v>412</v>
      </c>
      <c r="WJR1543" s="229" t="s">
        <v>289</v>
      </c>
      <c r="WJS1543" s="229" t="s">
        <v>35</v>
      </c>
      <c r="WJT1543" s="229" t="s">
        <v>27</v>
      </c>
      <c r="WJU1543" s="229" t="s">
        <v>87</v>
      </c>
      <c r="WJV1543" s="229" t="s">
        <v>1400</v>
      </c>
      <c r="WJW1543" s="229" t="s">
        <v>254</v>
      </c>
      <c r="WJX1543" s="229" t="s">
        <v>3981</v>
      </c>
      <c r="WJY1543" s="229" t="s">
        <v>222</v>
      </c>
      <c r="WJZ1543" s="229" t="s">
        <v>223</v>
      </c>
      <c r="WKA1543" s="229" t="s">
        <v>172</v>
      </c>
      <c r="WKB1543" s="229" t="s">
        <v>289</v>
      </c>
      <c r="WKC1543" s="229" t="s">
        <v>227</v>
      </c>
      <c r="WKG1543" s="229">
        <v>2024</v>
      </c>
      <c r="WKH1543" s="229" t="s">
        <v>57</v>
      </c>
      <c r="WKI1543" s="229" t="s">
        <v>3971</v>
      </c>
      <c r="WKJ1543" s="229">
        <v>12987541</v>
      </c>
      <c r="WKK1543" s="229" t="s">
        <v>3974</v>
      </c>
      <c r="WKL1543" s="229" t="s">
        <v>310</v>
      </c>
      <c r="WKM1543" s="229" t="s">
        <v>3975</v>
      </c>
      <c r="WKN1543" s="229" t="s">
        <v>3976</v>
      </c>
      <c r="WKO1543" s="229" t="s">
        <v>52</v>
      </c>
      <c r="WKP1543" s="229" t="s">
        <v>3977</v>
      </c>
      <c r="WKR1543" s="229" t="s">
        <v>3978</v>
      </c>
      <c r="WKS1543" s="229" t="s">
        <v>945</v>
      </c>
      <c r="WKT1543" s="229" t="s">
        <v>466</v>
      </c>
      <c r="WKU1543" s="229" t="s">
        <v>3979</v>
      </c>
      <c r="WKV1543" s="229" t="s">
        <v>3980</v>
      </c>
      <c r="WKW1543" s="229" t="s">
        <v>412</v>
      </c>
      <c r="WKX1543" s="229" t="s">
        <v>289</v>
      </c>
      <c r="WKY1543" s="229" t="s">
        <v>35</v>
      </c>
      <c r="WKZ1543" s="229" t="s">
        <v>27</v>
      </c>
      <c r="WLA1543" s="229" t="s">
        <v>87</v>
      </c>
      <c r="WLB1543" s="229" t="s">
        <v>1400</v>
      </c>
      <c r="WLC1543" s="229" t="s">
        <v>254</v>
      </c>
      <c r="WLD1543" s="229" t="s">
        <v>3981</v>
      </c>
      <c r="WLE1543" s="229" t="s">
        <v>222</v>
      </c>
      <c r="WLF1543" s="229" t="s">
        <v>223</v>
      </c>
      <c r="WLG1543" s="229" t="s">
        <v>172</v>
      </c>
      <c r="WLH1543" s="229" t="s">
        <v>289</v>
      </c>
      <c r="WLI1543" s="229" t="s">
        <v>227</v>
      </c>
      <c r="WLM1543" s="229">
        <v>2024</v>
      </c>
      <c r="WLN1543" s="229" t="s">
        <v>57</v>
      </c>
      <c r="WLO1543" s="229" t="s">
        <v>3971</v>
      </c>
      <c r="WLP1543" s="229">
        <v>12987541</v>
      </c>
      <c r="WLQ1543" s="229" t="s">
        <v>3974</v>
      </c>
      <c r="WLR1543" s="229" t="s">
        <v>310</v>
      </c>
      <c r="WLS1543" s="229" t="s">
        <v>3975</v>
      </c>
      <c r="WLT1543" s="229" t="s">
        <v>3976</v>
      </c>
      <c r="WLU1543" s="229" t="s">
        <v>52</v>
      </c>
      <c r="WLV1543" s="229" t="s">
        <v>3977</v>
      </c>
      <c r="WLX1543" s="229" t="s">
        <v>3978</v>
      </c>
      <c r="WLY1543" s="229" t="s">
        <v>945</v>
      </c>
      <c r="WLZ1543" s="229" t="s">
        <v>466</v>
      </c>
      <c r="WMA1543" s="229" t="s">
        <v>3979</v>
      </c>
      <c r="WMB1543" s="229" t="s">
        <v>3980</v>
      </c>
      <c r="WMC1543" s="229" t="s">
        <v>412</v>
      </c>
      <c r="WMD1543" s="229" t="s">
        <v>289</v>
      </c>
      <c r="WME1543" s="229" t="s">
        <v>35</v>
      </c>
      <c r="WMF1543" s="229" t="s">
        <v>27</v>
      </c>
      <c r="WMG1543" s="229" t="s">
        <v>87</v>
      </c>
      <c r="WMH1543" s="229" t="s">
        <v>1400</v>
      </c>
      <c r="WMI1543" s="229" t="s">
        <v>254</v>
      </c>
      <c r="WMJ1543" s="229" t="s">
        <v>3981</v>
      </c>
      <c r="WMK1543" s="229" t="s">
        <v>222</v>
      </c>
      <c r="WML1543" s="229" t="s">
        <v>223</v>
      </c>
      <c r="WMM1543" s="229" t="s">
        <v>172</v>
      </c>
      <c r="WMN1543" s="229" t="s">
        <v>289</v>
      </c>
      <c r="WMO1543" s="229" t="s">
        <v>227</v>
      </c>
      <c r="WMS1543" s="229">
        <v>2024</v>
      </c>
      <c r="WMT1543" s="229" t="s">
        <v>57</v>
      </c>
      <c r="WMU1543" s="229" t="s">
        <v>3971</v>
      </c>
      <c r="WMV1543" s="229">
        <v>12987541</v>
      </c>
      <c r="WMW1543" s="229" t="s">
        <v>3974</v>
      </c>
      <c r="WMX1543" s="229" t="s">
        <v>310</v>
      </c>
      <c r="WMY1543" s="229" t="s">
        <v>3975</v>
      </c>
      <c r="WMZ1543" s="229" t="s">
        <v>3976</v>
      </c>
      <c r="WNA1543" s="229" t="s">
        <v>52</v>
      </c>
      <c r="WNB1543" s="229" t="s">
        <v>3977</v>
      </c>
      <c r="WND1543" s="229" t="s">
        <v>3978</v>
      </c>
      <c r="WNE1543" s="229" t="s">
        <v>945</v>
      </c>
      <c r="WNF1543" s="229" t="s">
        <v>466</v>
      </c>
      <c r="WNG1543" s="229" t="s">
        <v>3979</v>
      </c>
      <c r="WNH1543" s="229" t="s">
        <v>3980</v>
      </c>
      <c r="WNI1543" s="229" t="s">
        <v>412</v>
      </c>
      <c r="WNJ1543" s="229" t="s">
        <v>289</v>
      </c>
      <c r="WNK1543" s="229" t="s">
        <v>35</v>
      </c>
      <c r="WNL1543" s="229" t="s">
        <v>27</v>
      </c>
      <c r="WNM1543" s="229" t="s">
        <v>87</v>
      </c>
      <c r="WNN1543" s="229" t="s">
        <v>1400</v>
      </c>
      <c r="WNO1543" s="229" t="s">
        <v>254</v>
      </c>
      <c r="WNP1543" s="229" t="s">
        <v>3981</v>
      </c>
      <c r="WNQ1543" s="229" t="s">
        <v>222</v>
      </c>
      <c r="WNR1543" s="229" t="s">
        <v>223</v>
      </c>
      <c r="WNS1543" s="229" t="s">
        <v>172</v>
      </c>
      <c r="WNT1543" s="229" t="s">
        <v>289</v>
      </c>
      <c r="WNU1543" s="229" t="s">
        <v>227</v>
      </c>
      <c r="WNY1543" s="229">
        <v>2024</v>
      </c>
      <c r="WNZ1543" s="229" t="s">
        <v>57</v>
      </c>
      <c r="WOA1543" s="229" t="s">
        <v>3971</v>
      </c>
      <c r="WOB1543" s="229">
        <v>12987541</v>
      </c>
      <c r="WOC1543" s="229" t="s">
        <v>3974</v>
      </c>
      <c r="WOD1543" s="229" t="s">
        <v>310</v>
      </c>
      <c r="WOE1543" s="229" t="s">
        <v>3975</v>
      </c>
      <c r="WOF1543" s="229" t="s">
        <v>3976</v>
      </c>
      <c r="WOG1543" s="229" t="s">
        <v>52</v>
      </c>
      <c r="WOH1543" s="229" t="s">
        <v>3977</v>
      </c>
      <c r="WOJ1543" s="229" t="s">
        <v>3978</v>
      </c>
      <c r="WOK1543" s="229" t="s">
        <v>945</v>
      </c>
      <c r="WOL1543" s="229" t="s">
        <v>466</v>
      </c>
      <c r="WOM1543" s="229" t="s">
        <v>3979</v>
      </c>
      <c r="WON1543" s="229" t="s">
        <v>3980</v>
      </c>
      <c r="WOO1543" s="229" t="s">
        <v>412</v>
      </c>
      <c r="WOP1543" s="229" t="s">
        <v>289</v>
      </c>
      <c r="WOQ1543" s="229" t="s">
        <v>35</v>
      </c>
      <c r="WOR1543" s="229" t="s">
        <v>27</v>
      </c>
      <c r="WOS1543" s="229" t="s">
        <v>87</v>
      </c>
      <c r="WOT1543" s="229" t="s">
        <v>1400</v>
      </c>
      <c r="WOU1543" s="229" t="s">
        <v>254</v>
      </c>
      <c r="WOV1543" s="229" t="s">
        <v>3981</v>
      </c>
      <c r="WOW1543" s="229" t="s">
        <v>222</v>
      </c>
      <c r="WOX1543" s="229" t="s">
        <v>223</v>
      </c>
      <c r="WOY1543" s="229" t="s">
        <v>172</v>
      </c>
      <c r="WOZ1543" s="229" t="s">
        <v>289</v>
      </c>
      <c r="WPA1543" s="229" t="s">
        <v>227</v>
      </c>
      <c r="WPE1543" s="229">
        <v>2024</v>
      </c>
      <c r="WPF1543" s="229" t="s">
        <v>57</v>
      </c>
      <c r="WPG1543" s="229" t="s">
        <v>3971</v>
      </c>
      <c r="WPH1543" s="229">
        <v>12987541</v>
      </c>
      <c r="WPI1543" s="229" t="s">
        <v>3974</v>
      </c>
      <c r="WPJ1543" s="229" t="s">
        <v>310</v>
      </c>
      <c r="WPK1543" s="229" t="s">
        <v>3975</v>
      </c>
      <c r="WPL1543" s="229" t="s">
        <v>3976</v>
      </c>
      <c r="WPM1543" s="229" t="s">
        <v>52</v>
      </c>
      <c r="WPN1543" s="229" t="s">
        <v>3977</v>
      </c>
      <c r="WPP1543" s="229" t="s">
        <v>3978</v>
      </c>
      <c r="WPQ1543" s="229" t="s">
        <v>945</v>
      </c>
      <c r="WPR1543" s="229" t="s">
        <v>466</v>
      </c>
      <c r="WPS1543" s="229" t="s">
        <v>3979</v>
      </c>
      <c r="WPT1543" s="229" t="s">
        <v>3980</v>
      </c>
      <c r="WPU1543" s="229" t="s">
        <v>412</v>
      </c>
      <c r="WPV1543" s="229" t="s">
        <v>289</v>
      </c>
      <c r="WPW1543" s="229" t="s">
        <v>35</v>
      </c>
      <c r="WPX1543" s="229" t="s">
        <v>27</v>
      </c>
      <c r="WPY1543" s="229" t="s">
        <v>87</v>
      </c>
      <c r="WPZ1543" s="229" t="s">
        <v>1400</v>
      </c>
      <c r="WQA1543" s="229" t="s">
        <v>254</v>
      </c>
      <c r="WQB1543" s="229" t="s">
        <v>3981</v>
      </c>
      <c r="WQC1543" s="229" t="s">
        <v>222</v>
      </c>
      <c r="WQD1543" s="229" t="s">
        <v>223</v>
      </c>
      <c r="WQE1543" s="229" t="s">
        <v>172</v>
      </c>
      <c r="WQF1543" s="229" t="s">
        <v>289</v>
      </c>
      <c r="WQG1543" s="229" t="s">
        <v>227</v>
      </c>
      <c r="WQK1543" s="229">
        <v>2024</v>
      </c>
      <c r="WQL1543" s="229" t="s">
        <v>57</v>
      </c>
      <c r="WQM1543" s="229" t="s">
        <v>3971</v>
      </c>
      <c r="WQN1543" s="229">
        <v>12987541</v>
      </c>
      <c r="WQO1543" s="229" t="s">
        <v>3974</v>
      </c>
      <c r="WQP1543" s="229" t="s">
        <v>310</v>
      </c>
      <c r="WQQ1543" s="229" t="s">
        <v>3975</v>
      </c>
      <c r="WQR1543" s="229" t="s">
        <v>3976</v>
      </c>
      <c r="WQS1543" s="229" t="s">
        <v>52</v>
      </c>
      <c r="WQT1543" s="229" t="s">
        <v>3977</v>
      </c>
      <c r="WQV1543" s="229" t="s">
        <v>3978</v>
      </c>
      <c r="WQW1543" s="229" t="s">
        <v>945</v>
      </c>
      <c r="WQX1543" s="229" t="s">
        <v>466</v>
      </c>
      <c r="WQY1543" s="229" t="s">
        <v>3979</v>
      </c>
      <c r="WQZ1543" s="229" t="s">
        <v>3980</v>
      </c>
      <c r="WRA1543" s="229" t="s">
        <v>412</v>
      </c>
      <c r="WRB1543" s="229" t="s">
        <v>289</v>
      </c>
      <c r="WRC1543" s="229" t="s">
        <v>35</v>
      </c>
      <c r="WRD1543" s="229" t="s">
        <v>27</v>
      </c>
      <c r="WRE1543" s="229" t="s">
        <v>87</v>
      </c>
      <c r="WRF1543" s="229" t="s">
        <v>1400</v>
      </c>
      <c r="WRG1543" s="229" t="s">
        <v>254</v>
      </c>
      <c r="WRH1543" s="229" t="s">
        <v>3981</v>
      </c>
      <c r="WRI1543" s="229" t="s">
        <v>222</v>
      </c>
      <c r="WRJ1543" s="229" t="s">
        <v>223</v>
      </c>
      <c r="WRK1543" s="229" t="s">
        <v>172</v>
      </c>
      <c r="WRL1543" s="229" t="s">
        <v>289</v>
      </c>
      <c r="WRM1543" s="229" t="s">
        <v>227</v>
      </c>
      <c r="WRQ1543" s="229">
        <v>2024</v>
      </c>
      <c r="WRR1543" s="229" t="s">
        <v>57</v>
      </c>
      <c r="WRS1543" s="229" t="s">
        <v>3971</v>
      </c>
      <c r="WRT1543" s="229">
        <v>12987541</v>
      </c>
      <c r="WRU1543" s="229" t="s">
        <v>3974</v>
      </c>
      <c r="WRV1543" s="229" t="s">
        <v>310</v>
      </c>
      <c r="WRW1543" s="229" t="s">
        <v>3975</v>
      </c>
      <c r="WRX1543" s="229" t="s">
        <v>3976</v>
      </c>
      <c r="WRY1543" s="229" t="s">
        <v>52</v>
      </c>
      <c r="WRZ1543" s="229" t="s">
        <v>3977</v>
      </c>
      <c r="WSB1543" s="229" t="s">
        <v>3978</v>
      </c>
      <c r="WSC1543" s="229" t="s">
        <v>945</v>
      </c>
      <c r="WSD1543" s="229" t="s">
        <v>466</v>
      </c>
      <c r="WSE1543" s="229" t="s">
        <v>3979</v>
      </c>
      <c r="WSF1543" s="229" t="s">
        <v>3980</v>
      </c>
      <c r="WSG1543" s="229" t="s">
        <v>412</v>
      </c>
      <c r="WSH1543" s="229" t="s">
        <v>289</v>
      </c>
      <c r="WSI1543" s="229" t="s">
        <v>35</v>
      </c>
      <c r="WSJ1543" s="229" t="s">
        <v>27</v>
      </c>
      <c r="WSK1543" s="229" t="s">
        <v>87</v>
      </c>
      <c r="WSL1543" s="229" t="s">
        <v>1400</v>
      </c>
      <c r="WSM1543" s="229" t="s">
        <v>254</v>
      </c>
      <c r="WSN1543" s="229" t="s">
        <v>3981</v>
      </c>
      <c r="WSO1543" s="229" t="s">
        <v>222</v>
      </c>
      <c r="WSP1543" s="229" t="s">
        <v>223</v>
      </c>
      <c r="WSQ1543" s="229" t="s">
        <v>172</v>
      </c>
      <c r="WSR1543" s="229" t="s">
        <v>289</v>
      </c>
      <c r="WSS1543" s="229" t="s">
        <v>227</v>
      </c>
      <c r="WSW1543" s="229">
        <v>2024</v>
      </c>
      <c r="WSX1543" s="229" t="s">
        <v>57</v>
      </c>
      <c r="WSY1543" s="229" t="s">
        <v>3971</v>
      </c>
      <c r="WSZ1543" s="229">
        <v>12987541</v>
      </c>
      <c r="WTA1543" s="229" t="s">
        <v>3974</v>
      </c>
      <c r="WTB1543" s="229" t="s">
        <v>310</v>
      </c>
      <c r="WTC1543" s="229" t="s">
        <v>3975</v>
      </c>
      <c r="WTD1543" s="229" t="s">
        <v>3976</v>
      </c>
      <c r="WTE1543" s="229" t="s">
        <v>52</v>
      </c>
      <c r="WTF1543" s="229" t="s">
        <v>3977</v>
      </c>
      <c r="WTH1543" s="229" t="s">
        <v>3978</v>
      </c>
      <c r="WTI1543" s="229" t="s">
        <v>945</v>
      </c>
      <c r="WTJ1543" s="229" t="s">
        <v>466</v>
      </c>
      <c r="WTK1543" s="229" t="s">
        <v>3979</v>
      </c>
      <c r="WTL1543" s="229" t="s">
        <v>3980</v>
      </c>
      <c r="WTM1543" s="229" t="s">
        <v>412</v>
      </c>
      <c r="WTN1543" s="229" t="s">
        <v>289</v>
      </c>
      <c r="WTO1543" s="229" t="s">
        <v>35</v>
      </c>
      <c r="WTP1543" s="229" t="s">
        <v>27</v>
      </c>
      <c r="WTQ1543" s="229" t="s">
        <v>87</v>
      </c>
      <c r="WTR1543" s="229" t="s">
        <v>1400</v>
      </c>
      <c r="WTS1543" s="229" t="s">
        <v>254</v>
      </c>
      <c r="WTT1543" s="229" t="s">
        <v>3981</v>
      </c>
      <c r="WTU1543" s="229" t="s">
        <v>222</v>
      </c>
      <c r="WTV1543" s="229" t="s">
        <v>223</v>
      </c>
      <c r="WTW1543" s="229" t="s">
        <v>172</v>
      </c>
      <c r="WTX1543" s="229" t="s">
        <v>289</v>
      </c>
      <c r="WTY1543" s="229" t="s">
        <v>227</v>
      </c>
      <c r="WUC1543" s="229">
        <v>2024</v>
      </c>
      <c r="WUD1543" s="229" t="s">
        <v>57</v>
      </c>
      <c r="WUE1543" s="229" t="s">
        <v>3971</v>
      </c>
      <c r="WUF1543" s="229">
        <v>12987541</v>
      </c>
      <c r="WUG1543" s="229" t="s">
        <v>3974</v>
      </c>
      <c r="WUH1543" s="229" t="s">
        <v>310</v>
      </c>
      <c r="WUI1543" s="229" t="s">
        <v>3975</v>
      </c>
      <c r="WUJ1543" s="229" t="s">
        <v>3976</v>
      </c>
      <c r="WUK1543" s="229" t="s">
        <v>52</v>
      </c>
      <c r="WUL1543" s="229" t="s">
        <v>3977</v>
      </c>
      <c r="WUN1543" s="229" t="s">
        <v>3978</v>
      </c>
      <c r="WUO1543" s="229" t="s">
        <v>945</v>
      </c>
      <c r="WUP1543" s="229" t="s">
        <v>466</v>
      </c>
      <c r="WUQ1543" s="229" t="s">
        <v>3979</v>
      </c>
      <c r="WUR1543" s="229" t="s">
        <v>3980</v>
      </c>
      <c r="WUS1543" s="229" t="s">
        <v>412</v>
      </c>
      <c r="WUT1543" s="229" t="s">
        <v>289</v>
      </c>
      <c r="WUU1543" s="229" t="s">
        <v>35</v>
      </c>
      <c r="WUV1543" s="229" t="s">
        <v>27</v>
      </c>
      <c r="WUW1543" s="229" t="s">
        <v>87</v>
      </c>
      <c r="WUX1543" s="229" t="s">
        <v>1400</v>
      </c>
      <c r="WUY1543" s="229" t="s">
        <v>254</v>
      </c>
      <c r="WUZ1543" s="229" t="s">
        <v>3981</v>
      </c>
      <c r="WVA1543" s="229" t="s">
        <v>222</v>
      </c>
      <c r="WVB1543" s="229" t="s">
        <v>223</v>
      </c>
      <c r="WVC1543" s="229" t="s">
        <v>172</v>
      </c>
      <c r="WVD1543" s="229" t="s">
        <v>289</v>
      </c>
      <c r="WVE1543" s="229" t="s">
        <v>227</v>
      </c>
      <c r="WVI1543" s="229">
        <v>2024</v>
      </c>
      <c r="WVJ1543" s="229" t="s">
        <v>57</v>
      </c>
      <c r="WVK1543" s="229" t="s">
        <v>3971</v>
      </c>
      <c r="WVL1543" s="229">
        <v>12987541</v>
      </c>
      <c r="WVM1543" s="229" t="s">
        <v>3974</v>
      </c>
      <c r="WVN1543" s="229" t="s">
        <v>310</v>
      </c>
      <c r="WVO1543" s="229" t="s">
        <v>3975</v>
      </c>
      <c r="WVP1543" s="229" t="s">
        <v>3976</v>
      </c>
      <c r="WVQ1543" s="229" t="s">
        <v>52</v>
      </c>
      <c r="WVR1543" s="229" t="s">
        <v>3977</v>
      </c>
      <c r="WVT1543" s="229" t="s">
        <v>3978</v>
      </c>
      <c r="WVU1543" s="229" t="s">
        <v>945</v>
      </c>
      <c r="WVV1543" s="229" t="s">
        <v>466</v>
      </c>
      <c r="WVW1543" s="229" t="s">
        <v>3979</v>
      </c>
      <c r="WVX1543" s="229" t="s">
        <v>3980</v>
      </c>
      <c r="WVY1543" s="229" t="s">
        <v>412</v>
      </c>
      <c r="WVZ1543" s="229" t="s">
        <v>289</v>
      </c>
      <c r="WWA1543" s="229" t="s">
        <v>35</v>
      </c>
      <c r="WWB1543" s="229" t="s">
        <v>27</v>
      </c>
      <c r="WWC1543" s="229" t="s">
        <v>87</v>
      </c>
      <c r="WWD1543" s="229" t="s">
        <v>1400</v>
      </c>
      <c r="WWE1543" s="229" t="s">
        <v>254</v>
      </c>
      <c r="WWF1543" s="229" t="s">
        <v>3981</v>
      </c>
      <c r="WWG1543" s="229" t="s">
        <v>222</v>
      </c>
      <c r="WWH1543" s="229" t="s">
        <v>223</v>
      </c>
      <c r="WWI1543" s="229" t="s">
        <v>172</v>
      </c>
      <c r="WWJ1543" s="229" t="s">
        <v>289</v>
      </c>
      <c r="WWK1543" s="229" t="s">
        <v>227</v>
      </c>
      <c r="WWO1543" s="229">
        <v>2024</v>
      </c>
      <c r="WWP1543" s="229" t="s">
        <v>57</v>
      </c>
      <c r="WWQ1543" s="229" t="s">
        <v>3971</v>
      </c>
      <c r="WWR1543" s="229">
        <v>12987541</v>
      </c>
      <c r="WWS1543" s="229" t="s">
        <v>3974</v>
      </c>
      <c r="WWT1543" s="229" t="s">
        <v>310</v>
      </c>
      <c r="WWU1543" s="229" t="s">
        <v>3975</v>
      </c>
      <c r="WWV1543" s="229" t="s">
        <v>3976</v>
      </c>
      <c r="WWW1543" s="229" t="s">
        <v>52</v>
      </c>
      <c r="WWX1543" s="229" t="s">
        <v>3977</v>
      </c>
      <c r="WWZ1543" s="229" t="s">
        <v>3978</v>
      </c>
      <c r="WXA1543" s="229" t="s">
        <v>945</v>
      </c>
      <c r="WXB1543" s="229" t="s">
        <v>466</v>
      </c>
      <c r="WXC1543" s="229" t="s">
        <v>3979</v>
      </c>
      <c r="WXD1543" s="229" t="s">
        <v>3980</v>
      </c>
      <c r="WXE1543" s="229" t="s">
        <v>412</v>
      </c>
      <c r="WXF1543" s="229" t="s">
        <v>289</v>
      </c>
      <c r="WXG1543" s="229" t="s">
        <v>35</v>
      </c>
      <c r="WXH1543" s="229" t="s">
        <v>27</v>
      </c>
      <c r="WXI1543" s="229" t="s">
        <v>87</v>
      </c>
      <c r="WXJ1543" s="229" t="s">
        <v>1400</v>
      </c>
      <c r="WXK1543" s="229" t="s">
        <v>254</v>
      </c>
      <c r="WXL1543" s="229" t="s">
        <v>3981</v>
      </c>
      <c r="WXM1543" s="229" t="s">
        <v>222</v>
      </c>
      <c r="WXN1543" s="229" t="s">
        <v>223</v>
      </c>
      <c r="WXO1543" s="229" t="s">
        <v>172</v>
      </c>
      <c r="WXP1543" s="229" t="s">
        <v>289</v>
      </c>
      <c r="WXQ1543" s="229" t="s">
        <v>227</v>
      </c>
      <c r="WXU1543" s="229">
        <v>2024</v>
      </c>
      <c r="WXV1543" s="229" t="s">
        <v>57</v>
      </c>
      <c r="WXW1543" s="229" t="s">
        <v>3971</v>
      </c>
      <c r="WXX1543" s="229">
        <v>12987541</v>
      </c>
      <c r="WXY1543" s="229" t="s">
        <v>3974</v>
      </c>
      <c r="WXZ1543" s="229" t="s">
        <v>310</v>
      </c>
      <c r="WYA1543" s="229" t="s">
        <v>3975</v>
      </c>
      <c r="WYB1543" s="229" t="s">
        <v>3976</v>
      </c>
      <c r="WYC1543" s="229" t="s">
        <v>52</v>
      </c>
      <c r="WYD1543" s="229" t="s">
        <v>3977</v>
      </c>
      <c r="WYF1543" s="229" t="s">
        <v>3978</v>
      </c>
      <c r="WYG1543" s="229" t="s">
        <v>945</v>
      </c>
      <c r="WYH1543" s="229" t="s">
        <v>466</v>
      </c>
      <c r="WYI1543" s="229" t="s">
        <v>3979</v>
      </c>
      <c r="WYJ1543" s="229" t="s">
        <v>3980</v>
      </c>
      <c r="WYK1543" s="229" t="s">
        <v>412</v>
      </c>
      <c r="WYL1543" s="229" t="s">
        <v>289</v>
      </c>
      <c r="WYM1543" s="229" t="s">
        <v>35</v>
      </c>
      <c r="WYN1543" s="229" t="s">
        <v>27</v>
      </c>
      <c r="WYO1543" s="229" t="s">
        <v>87</v>
      </c>
      <c r="WYP1543" s="229" t="s">
        <v>1400</v>
      </c>
      <c r="WYQ1543" s="229" t="s">
        <v>254</v>
      </c>
      <c r="WYR1543" s="229" t="s">
        <v>3981</v>
      </c>
      <c r="WYS1543" s="229" t="s">
        <v>222</v>
      </c>
      <c r="WYT1543" s="229" t="s">
        <v>223</v>
      </c>
      <c r="WYU1543" s="229" t="s">
        <v>172</v>
      </c>
      <c r="WYV1543" s="229" t="s">
        <v>289</v>
      </c>
      <c r="WYW1543" s="229" t="s">
        <v>227</v>
      </c>
      <c r="WZA1543" s="229">
        <v>2024</v>
      </c>
      <c r="WZB1543" s="229" t="s">
        <v>57</v>
      </c>
      <c r="WZC1543" s="229" t="s">
        <v>3971</v>
      </c>
      <c r="WZD1543" s="229">
        <v>12987541</v>
      </c>
      <c r="WZE1543" s="229" t="s">
        <v>3974</v>
      </c>
      <c r="WZF1543" s="229" t="s">
        <v>310</v>
      </c>
      <c r="WZG1543" s="229" t="s">
        <v>3975</v>
      </c>
      <c r="WZH1543" s="229" t="s">
        <v>3976</v>
      </c>
      <c r="WZI1543" s="229" t="s">
        <v>52</v>
      </c>
      <c r="WZJ1543" s="229" t="s">
        <v>3977</v>
      </c>
      <c r="WZL1543" s="229" t="s">
        <v>3978</v>
      </c>
      <c r="WZM1543" s="229" t="s">
        <v>945</v>
      </c>
      <c r="WZN1543" s="229" t="s">
        <v>466</v>
      </c>
      <c r="WZO1543" s="229" t="s">
        <v>3979</v>
      </c>
      <c r="WZP1543" s="229" t="s">
        <v>3980</v>
      </c>
      <c r="WZQ1543" s="229" t="s">
        <v>412</v>
      </c>
      <c r="WZR1543" s="229" t="s">
        <v>289</v>
      </c>
      <c r="WZS1543" s="229" t="s">
        <v>35</v>
      </c>
      <c r="WZT1543" s="229" t="s">
        <v>27</v>
      </c>
      <c r="WZU1543" s="229" t="s">
        <v>87</v>
      </c>
      <c r="WZV1543" s="229" t="s">
        <v>1400</v>
      </c>
      <c r="WZW1543" s="229" t="s">
        <v>254</v>
      </c>
      <c r="WZX1543" s="229" t="s">
        <v>3981</v>
      </c>
      <c r="WZY1543" s="229" t="s">
        <v>222</v>
      </c>
      <c r="WZZ1543" s="229" t="s">
        <v>223</v>
      </c>
      <c r="XAA1543" s="229" t="s">
        <v>172</v>
      </c>
      <c r="XAB1543" s="229" t="s">
        <v>289</v>
      </c>
      <c r="XAC1543" s="229" t="s">
        <v>227</v>
      </c>
      <c r="XAG1543" s="229">
        <v>2024</v>
      </c>
      <c r="XAH1543" s="229" t="s">
        <v>57</v>
      </c>
      <c r="XAI1543" s="229" t="s">
        <v>3971</v>
      </c>
      <c r="XAJ1543" s="229">
        <v>12987541</v>
      </c>
      <c r="XAK1543" s="229" t="s">
        <v>3974</v>
      </c>
      <c r="XAL1543" s="229" t="s">
        <v>310</v>
      </c>
      <c r="XAM1543" s="229" t="s">
        <v>3975</v>
      </c>
      <c r="XAN1543" s="229" t="s">
        <v>3976</v>
      </c>
      <c r="XAO1543" s="229" t="s">
        <v>52</v>
      </c>
      <c r="XAP1543" s="229" t="s">
        <v>3977</v>
      </c>
      <c r="XAR1543" s="229" t="s">
        <v>3978</v>
      </c>
      <c r="XAS1543" s="229" t="s">
        <v>945</v>
      </c>
      <c r="XAT1543" s="229" t="s">
        <v>466</v>
      </c>
      <c r="XAU1543" s="229" t="s">
        <v>3979</v>
      </c>
      <c r="XAV1543" s="229" t="s">
        <v>3980</v>
      </c>
      <c r="XAW1543" s="229" t="s">
        <v>412</v>
      </c>
      <c r="XAX1543" s="229" t="s">
        <v>289</v>
      </c>
      <c r="XAY1543" s="229" t="s">
        <v>35</v>
      </c>
      <c r="XAZ1543" s="229" t="s">
        <v>27</v>
      </c>
      <c r="XBA1543" s="229" t="s">
        <v>87</v>
      </c>
      <c r="XBB1543" s="229" t="s">
        <v>1400</v>
      </c>
      <c r="XBC1543" s="229" t="s">
        <v>254</v>
      </c>
      <c r="XBD1543" s="229" t="s">
        <v>3981</v>
      </c>
      <c r="XBE1543" s="229" t="s">
        <v>222</v>
      </c>
      <c r="XBF1543" s="229" t="s">
        <v>223</v>
      </c>
      <c r="XBG1543" s="229" t="s">
        <v>172</v>
      </c>
      <c r="XBH1543" s="229" t="s">
        <v>289</v>
      </c>
      <c r="XBI1543" s="229" t="s">
        <v>227</v>
      </c>
      <c r="XBM1543" s="229">
        <v>2024</v>
      </c>
      <c r="XBN1543" s="229" t="s">
        <v>57</v>
      </c>
      <c r="XBO1543" s="229" t="s">
        <v>3971</v>
      </c>
      <c r="XBP1543" s="229">
        <v>12987541</v>
      </c>
      <c r="XBQ1543" s="229" t="s">
        <v>3974</v>
      </c>
      <c r="XBR1543" s="229" t="s">
        <v>310</v>
      </c>
      <c r="XBS1543" s="229" t="s">
        <v>3975</v>
      </c>
      <c r="XBT1543" s="229" t="s">
        <v>3976</v>
      </c>
      <c r="XBU1543" s="229" t="s">
        <v>52</v>
      </c>
      <c r="XBV1543" s="229" t="s">
        <v>3977</v>
      </c>
      <c r="XBX1543" s="229" t="s">
        <v>3978</v>
      </c>
      <c r="XBY1543" s="229" t="s">
        <v>945</v>
      </c>
      <c r="XBZ1543" s="229" t="s">
        <v>466</v>
      </c>
      <c r="XCA1543" s="229" t="s">
        <v>3979</v>
      </c>
      <c r="XCB1543" s="229" t="s">
        <v>3980</v>
      </c>
      <c r="XCC1543" s="229" t="s">
        <v>412</v>
      </c>
      <c r="XCD1543" s="229" t="s">
        <v>289</v>
      </c>
      <c r="XCE1543" s="229" t="s">
        <v>35</v>
      </c>
      <c r="XCF1543" s="229" t="s">
        <v>27</v>
      </c>
      <c r="XCG1543" s="229" t="s">
        <v>87</v>
      </c>
      <c r="XCH1543" s="229" t="s">
        <v>1400</v>
      </c>
      <c r="XCI1543" s="229" t="s">
        <v>254</v>
      </c>
      <c r="XCJ1543" s="229" t="s">
        <v>3981</v>
      </c>
      <c r="XCK1543" s="229" t="s">
        <v>222</v>
      </c>
      <c r="XCL1543" s="229" t="s">
        <v>223</v>
      </c>
      <c r="XCM1543" s="229" t="s">
        <v>172</v>
      </c>
      <c r="XCN1543" s="229" t="s">
        <v>289</v>
      </c>
      <c r="XCO1543" s="229" t="s">
        <v>227</v>
      </c>
      <c r="XCS1543" s="229">
        <v>2024</v>
      </c>
      <c r="XCT1543" s="229" t="s">
        <v>57</v>
      </c>
      <c r="XCU1543" s="229" t="s">
        <v>3971</v>
      </c>
      <c r="XCV1543" s="229">
        <v>12987541</v>
      </c>
      <c r="XCW1543" s="229" t="s">
        <v>3974</v>
      </c>
      <c r="XCX1543" s="229" t="s">
        <v>310</v>
      </c>
      <c r="XCY1543" s="229" t="s">
        <v>3975</v>
      </c>
      <c r="XCZ1543" s="229" t="s">
        <v>3976</v>
      </c>
      <c r="XDA1543" s="229" t="s">
        <v>52</v>
      </c>
      <c r="XDB1543" s="229" t="s">
        <v>3977</v>
      </c>
      <c r="XDD1543" s="229" t="s">
        <v>3978</v>
      </c>
      <c r="XDE1543" s="229" t="s">
        <v>945</v>
      </c>
      <c r="XDF1543" s="229" t="s">
        <v>466</v>
      </c>
      <c r="XDG1543" s="229" t="s">
        <v>3979</v>
      </c>
      <c r="XDH1543" s="229" t="s">
        <v>3980</v>
      </c>
      <c r="XDI1543" s="229" t="s">
        <v>412</v>
      </c>
      <c r="XDJ1543" s="229" t="s">
        <v>289</v>
      </c>
      <c r="XDK1543" s="229" t="s">
        <v>35</v>
      </c>
      <c r="XDL1543" s="229" t="s">
        <v>27</v>
      </c>
      <c r="XDM1543" s="229" t="s">
        <v>87</v>
      </c>
      <c r="XDN1543" s="229" t="s">
        <v>1400</v>
      </c>
      <c r="XDO1543" s="229" t="s">
        <v>254</v>
      </c>
      <c r="XDP1543" s="229" t="s">
        <v>3981</v>
      </c>
      <c r="XDQ1543" s="229" t="s">
        <v>222</v>
      </c>
      <c r="XDR1543" s="229" t="s">
        <v>223</v>
      </c>
      <c r="XDS1543" s="229" t="s">
        <v>172</v>
      </c>
      <c r="XDT1543" s="229" t="s">
        <v>289</v>
      </c>
      <c r="XDU1543" s="229" t="s">
        <v>227</v>
      </c>
      <c r="XDY1543" s="229">
        <v>2024</v>
      </c>
      <c r="XDZ1543" s="229" t="s">
        <v>57</v>
      </c>
      <c r="XEA1543" s="229" t="s">
        <v>3971</v>
      </c>
      <c r="XEB1543" s="229">
        <v>12987541</v>
      </c>
      <c r="XEC1543" s="229" t="s">
        <v>3974</v>
      </c>
      <c r="XED1543" s="229" t="s">
        <v>310</v>
      </c>
      <c r="XEE1543" s="229" t="s">
        <v>3975</v>
      </c>
      <c r="XEF1543" s="229" t="s">
        <v>3976</v>
      </c>
      <c r="XEG1543" s="229" t="s">
        <v>52</v>
      </c>
      <c r="XEH1543" s="229" t="s">
        <v>3977</v>
      </c>
      <c r="XEJ1543" s="229" t="s">
        <v>3978</v>
      </c>
      <c r="XEK1543" s="229" t="s">
        <v>945</v>
      </c>
      <c r="XEL1543" s="229" t="s">
        <v>466</v>
      </c>
      <c r="XEM1543" s="229" t="s">
        <v>3979</v>
      </c>
      <c r="XEN1543" s="229" t="s">
        <v>3980</v>
      </c>
      <c r="XEO1543" s="229" t="s">
        <v>412</v>
      </c>
      <c r="XEP1543" s="229" t="s">
        <v>289</v>
      </c>
      <c r="XEQ1543" s="229" t="s">
        <v>35</v>
      </c>
      <c r="XER1543" s="229" t="s">
        <v>27</v>
      </c>
      <c r="XES1543" s="229" t="s">
        <v>87</v>
      </c>
      <c r="XET1543" s="229" t="s">
        <v>1400</v>
      </c>
      <c r="XEU1543" s="229" t="s">
        <v>254</v>
      </c>
      <c r="XEV1543" s="229" t="s">
        <v>3981</v>
      </c>
      <c r="XEW1543" s="229" t="s">
        <v>222</v>
      </c>
      <c r="XEX1543" s="229" t="s">
        <v>223</v>
      </c>
      <c r="XEY1543" s="229" t="s">
        <v>172</v>
      </c>
      <c r="XEZ1543" s="229" t="s">
        <v>289</v>
      </c>
      <c r="XFA1543" s="229" t="s">
        <v>227</v>
      </c>
    </row>
    <row r="1544" spans="1:1021 1025:2045 2049:3069 3073:4093 4097:5117 5121:6141 6145:7165 7169:8189 8193:9213 9217:10237 10241:11261 11265:12285 12289:13309 13313:14333 14337:15357 15361:16381" s="229" customFormat="1" ht="15" customHeight="1">
      <c r="A1544" s="239">
        <v>2024</v>
      </c>
      <c r="B1544" s="239" t="s">
        <v>57</v>
      </c>
      <c r="C1544" s="218" t="s">
        <v>3971</v>
      </c>
      <c r="D1544" s="217">
        <v>1234</v>
      </c>
      <c r="E1544" s="219" t="s">
        <v>4234</v>
      </c>
      <c r="F1544" s="217"/>
      <c r="G1544" s="217"/>
      <c r="H1544" s="220" t="s">
        <v>4233</v>
      </c>
      <c r="I1544" s="249" t="s">
        <v>52</v>
      </c>
      <c r="J1544" s="220" t="s">
        <v>4232</v>
      </c>
      <c r="K1544" s="220"/>
      <c r="L1544" s="219" t="s">
        <v>4235</v>
      </c>
      <c r="M1544" s="222" t="s">
        <v>4233</v>
      </c>
      <c r="N1544" s="222" t="s">
        <v>4233</v>
      </c>
      <c r="O1544" s="222" t="s">
        <v>4236</v>
      </c>
      <c r="P1544" s="269" t="s">
        <v>559</v>
      </c>
      <c r="Q1544" s="269" t="s">
        <v>294</v>
      </c>
      <c r="R1544" s="221" t="s">
        <v>289</v>
      </c>
      <c r="S1544" s="223" t="s">
        <v>43</v>
      </c>
      <c r="T1544" s="223" t="s">
        <v>18</v>
      </c>
      <c r="U1544" s="223" t="s">
        <v>79</v>
      </c>
      <c r="V1544" s="221" t="s">
        <v>106</v>
      </c>
      <c r="W1544" s="220" t="s">
        <v>250</v>
      </c>
      <c r="X1544" s="269" t="s">
        <v>1686</v>
      </c>
      <c r="Y1544" s="220" t="s">
        <v>222</v>
      </c>
      <c r="Z1544" s="271" t="s">
        <v>223</v>
      </c>
      <c r="AA1544" s="220" t="s">
        <v>288</v>
      </c>
      <c r="AB1544" s="239"/>
      <c r="AC1544" s="273"/>
      <c r="AD1544" s="227" t="s">
        <v>3982</v>
      </c>
    </row>
    <row r="1545" spans="1:1021 1025:2045 2049:3069 3073:4093 4097:5117 5121:6141 6145:7165 7169:8189 8193:9213 9217:10237 10241:11261 11265:12285 12289:13309 13313:14333 14337:15357 15361:16381" s="229" customFormat="1" ht="15" customHeight="1">
      <c r="A1545" s="239">
        <v>2024</v>
      </c>
      <c r="B1545" s="239" t="s">
        <v>57</v>
      </c>
      <c r="C1545" s="218" t="s">
        <v>3971</v>
      </c>
      <c r="D1545" s="217">
        <v>1234</v>
      </c>
      <c r="E1545" s="219" t="s">
        <v>4234</v>
      </c>
      <c r="F1545" s="217" t="s">
        <v>310</v>
      </c>
      <c r="G1545" s="217" t="s">
        <v>3984</v>
      </c>
      <c r="H1545" s="220" t="s">
        <v>4233</v>
      </c>
      <c r="I1545" s="249" t="s">
        <v>52</v>
      </c>
      <c r="J1545" s="220" t="s">
        <v>4232</v>
      </c>
      <c r="K1545" s="220"/>
      <c r="L1545" s="219" t="s">
        <v>4235</v>
      </c>
      <c r="M1545" s="222" t="s">
        <v>4233</v>
      </c>
      <c r="N1545" s="222" t="s">
        <v>4233</v>
      </c>
      <c r="O1545" s="222" t="s">
        <v>4236</v>
      </c>
      <c r="P1545" s="269" t="s">
        <v>3988</v>
      </c>
      <c r="Q1545" s="269" t="s">
        <v>406</v>
      </c>
      <c r="R1545" s="221" t="s">
        <v>289</v>
      </c>
      <c r="S1545" s="223" t="s">
        <v>35</v>
      </c>
      <c r="T1545" s="223" t="s">
        <v>27</v>
      </c>
      <c r="U1545" s="223" t="s">
        <v>181</v>
      </c>
      <c r="V1545" s="221" t="s">
        <v>3989</v>
      </c>
      <c r="W1545" s="220" t="s">
        <v>239</v>
      </c>
      <c r="X1545" s="269" t="s">
        <v>3990</v>
      </c>
      <c r="Y1545" s="220" t="s">
        <v>222</v>
      </c>
      <c r="Z1545" s="271" t="s">
        <v>220</v>
      </c>
      <c r="AA1545" s="220" t="s">
        <v>172</v>
      </c>
      <c r="AB1545" s="239" t="s">
        <v>289</v>
      </c>
      <c r="AC1545" s="273" t="s">
        <v>227</v>
      </c>
      <c r="AD1545" s="227"/>
      <c r="AG1545" s="229">
        <v>2024</v>
      </c>
      <c r="AH1545" s="229" t="s">
        <v>57</v>
      </c>
      <c r="AI1545" s="229" t="s">
        <v>3971</v>
      </c>
      <c r="AJ1545" s="229">
        <v>12987713</v>
      </c>
      <c r="AK1545" s="229" t="s">
        <v>3983</v>
      </c>
      <c r="AL1545" s="229" t="s">
        <v>310</v>
      </c>
      <c r="AM1545" s="229" t="s">
        <v>3984</v>
      </c>
      <c r="AN1545" s="229" t="s">
        <v>404</v>
      </c>
      <c r="AO1545" s="229" t="s">
        <v>52</v>
      </c>
      <c r="AP1545" s="229" t="s">
        <v>3985</v>
      </c>
      <c r="AR1545" s="229" t="s">
        <v>3986</v>
      </c>
      <c r="AS1545" s="229" t="s">
        <v>1630</v>
      </c>
      <c r="AT1545" s="229" t="s">
        <v>589</v>
      </c>
      <c r="AU1545" s="229" t="s">
        <v>3987</v>
      </c>
      <c r="AV1545" s="229" t="s">
        <v>3988</v>
      </c>
      <c r="AW1545" s="229" t="s">
        <v>406</v>
      </c>
      <c r="AX1545" s="229" t="s">
        <v>289</v>
      </c>
      <c r="AY1545" s="229" t="s">
        <v>35</v>
      </c>
      <c r="AZ1545" s="229" t="s">
        <v>27</v>
      </c>
      <c r="BA1545" s="229" t="s">
        <v>181</v>
      </c>
      <c r="BB1545" s="229" t="s">
        <v>3989</v>
      </c>
      <c r="BC1545" s="229" t="s">
        <v>239</v>
      </c>
      <c r="BD1545" s="229" t="s">
        <v>3990</v>
      </c>
      <c r="BE1545" s="229" t="s">
        <v>222</v>
      </c>
      <c r="BF1545" s="229" t="s">
        <v>220</v>
      </c>
      <c r="BG1545" s="229" t="s">
        <v>172</v>
      </c>
      <c r="BH1545" s="229" t="s">
        <v>289</v>
      </c>
      <c r="BI1545" s="229" t="s">
        <v>227</v>
      </c>
      <c r="BM1545" s="229">
        <v>2024</v>
      </c>
      <c r="BN1545" s="229" t="s">
        <v>57</v>
      </c>
      <c r="BO1545" s="229" t="s">
        <v>3971</v>
      </c>
      <c r="BP1545" s="229">
        <v>12987713</v>
      </c>
      <c r="BQ1545" s="229" t="s">
        <v>3983</v>
      </c>
      <c r="BR1545" s="229" t="s">
        <v>310</v>
      </c>
      <c r="BS1545" s="229" t="s">
        <v>3984</v>
      </c>
      <c r="BT1545" s="229" t="s">
        <v>404</v>
      </c>
      <c r="BU1545" s="229" t="s">
        <v>52</v>
      </c>
      <c r="BV1545" s="229" t="s">
        <v>3985</v>
      </c>
      <c r="BX1545" s="229" t="s">
        <v>3986</v>
      </c>
      <c r="BY1545" s="229" t="s">
        <v>1630</v>
      </c>
      <c r="BZ1545" s="229" t="s">
        <v>589</v>
      </c>
      <c r="CA1545" s="229" t="s">
        <v>3987</v>
      </c>
      <c r="CB1545" s="229" t="s">
        <v>3988</v>
      </c>
      <c r="CC1545" s="229" t="s">
        <v>406</v>
      </c>
      <c r="CD1545" s="229" t="s">
        <v>289</v>
      </c>
      <c r="CE1545" s="229" t="s">
        <v>35</v>
      </c>
      <c r="CF1545" s="229" t="s">
        <v>27</v>
      </c>
      <c r="CG1545" s="229" t="s">
        <v>181</v>
      </c>
      <c r="CH1545" s="229" t="s">
        <v>3989</v>
      </c>
      <c r="CI1545" s="229" t="s">
        <v>239</v>
      </c>
      <c r="CJ1545" s="229" t="s">
        <v>3990</v>
      </c>
      <c r="CK1545" s="229" t="s">
        <v>222</v>
      </c>
      <c r="CL1545" s="229" t="s">
        <v>220</v>
      </c>
      <c r="CM1545" s="229" t="s">
        <v>172</v>
      </c>
      <c r="CN1545" s="229" t="s">
        <v>289</v>
      </c>
      <c r="CO1545" s="229" t="s">
        <v>227</v>
      </c>
      <c r="CS1545" s="229">
        <v>2024</v>
      </c>
      <c r="CT1545" s="229" t="s">
        <v>57</v>
      </c>
      <c r="CU1545" s="229" t="s">
        <v>3971</v>
      </c>
      <c r="CV1545" s="229">
        <v>12987713</v>
      </c>
      <c r="CW1545" s="229" t="s">
        <v>3983</v>
      </c>
      <c r="CX1545" s="229" t="s">
        <v>310</v>
      </c>
      <c r="CY1545" s="229" t="s">
        <v>3984</v>
      </c>
      <c r="CZ1545" s="229" t="s">
        <v>404</v>
      </c>
      <c r="DA1545" s="229" t="s">
        <v>52</v>
      </c>
      <c r="DB1545" s="229" t="s">
        <v>3985</v>
      </c>
      <c r="DD1545" s="229" t="s">
        <v>3986</v>
      </c>
      <c r="DE1545" s="229" t="s">
        <v>1630</v>
      </c>
      <c r="DF1545" s="229" t="s">
        <v>589</v>
      </c>
      <c r="DG1545" s="229" t="s">
        <v>3987</v>
      </c>
      <c r="DH1545" s="229" t="s">
        <v>3988</v>
      </c>
      <c r="DI1545" s="229" t="s">
        <v>406</v>
      </c>
      <c r="DJ1545" s="229" t="s">
        <v>289</v>
      </c>
      <c r="DK1545" s="229" t="s">
        <v>35</v>
      </c>
      <c r="DL1545" s="229" t="s">
        <v>27</v>
      </c>
      <c r="DM1545" s="229" t="s">
        <v>181</v>
      </c>
      <c r="DN1545" s="229" t="s">
        <v>3989</v>
      </c>
      <c r="DO1545" s="229" t="s">
        <v>239</v>
      </c>
      <c r="DP1545" s="229" t="s">
        <v>3990</v>
      </c>
      <c r="DQ1545" s="229" t="s">
        <v>222</v>
      </c>
      <c r="DR1545" s="229" t="s">
        <v>220</v>
      </c>
      <c r="DS1545" s="229" t="s">
        <v>172</v>
      </c>
      <c r="DT1545" s="229" t="s">
        <v>289</v>
      </c>
      <c r="DU1545" s="229" t="s">
        <v>227</v>
      </c>
      <c r="DY1545" s="229">
        <v>2024</v>
      </c>
      <c r="DZ1545" s="229" t="s">
        <v>57</v>
      </c>
      <c r="EA1545" s="229" t="s">
        <v>3971</v>
      </c>
      <c r="EB1545" s="229">
        <v>12987713</v>
      </c>
      <c r="EC1545" s="229" t="s">
        <v>3983</v>
      </c>
      <c r="ED1545" s="229" t="s">
        <v>310</v>
      </c>
      <c r="EE1545" s="229" t="s">
        <v>3984</v>
      </c>
      <c r="EF1545" s="229" t="s">
        <v>404</v>
      </c>
      <c r="EG1545" s="229" t="s">
        <v>52</v>
      </c>
      <c r="EH1545" s="229" t="s">
        <v>3985</v>
      </c>
      <c r="EJ1545" s="229" t="s">
        <v>3986</v>
      </c>
      <c r="EK1545" s="229" t="s">
        <v>1630</v>
      </c>
      <c r="EL1545" s="229" t="s">
        <v>589</v>
      </c>
      <c r="EM1545" s="229" t="s">
        <v>3987</v>
      </c>
      <c r="EN1545" s="229" t="s">
        <v>3988</v>
      </c>
      <c r="EO1545" s="229" t="s">
        <v>406</v>
      </c>
      <c r="EP1545" s="229" t="s">
        <v>289</v>
      </c>
      <c r="EQ1545" s="229" t="s">
        <v>35</v>
      </c>
      <c r="ER1545" s="229" t="s">
        <v>27</v>
      </c>
      <c r="ES1545" s="229" t="s">
        <v>181</v>
      </c>
      <c r="ET1545" s="229" t="s">
        <v>3989</v>
      </c>
      <c r="EU1545" s="229" t="s">
        <v>239</v>
      </c>
      <c r="EV1545" s="229" t="s">
        <v>3990</v>
      </c>
      <c r="EW1545" s="229" t="s">
        <v>222</v>
      </c>
      <c r="EX1545" s="229" t="s">
        <v>220</v>
      </c>
      <c r="EY1545" s="229" t="s">
        <v>172</v>
      </c>
      <c r="EZ1545" s="229" t="s">
        <v>289</v>
      </c>
      <c r="FA1545" s="229" t="s">
        <v>227</v>
      </c>
      <c r="FE1545" s="229">
        <v>2024</v>
      </c>
      <c r="FF1545" s="229" t="s">
        <v>57</v>
      </c>
      <c r="FG1545" s="229" t="s">
        <v>3971</v>
      </c>
      <c r="FH1545" s="229">
        <v>12987713</v>
      </c>
      <c r="FI1545" s="229" t="s">
        <v>3983</v>
      </c>
      <c r="FJ1545" s="229" t="s">
        <v>310</v>
      </c>
      <c r="FK1545" s="229" t="s">
        <v>3984</v>
      </c>
      <c r="FL1545" s="229" t="s">
        <v>404</v>
      </c>
      <c r="FM1545" s="229" t="s">
        <v>52</v>
      </c>
      <c r="FN1545" s="229" t="s">
        <v>3985</v>
      </c>
      <c r="FP1545" s="229" t="s">
        <v>3986</v>
      </c>
      <c r="FQ1545" s="229" t="s">
        <v>1630</v>
      </c>
      <c r="FR1545" s="229" t="s">
        <v>589</v>
      </c>
      <c r="FS1545" s="229" t="s">
        <v>3987</v>
      </c>
      <c r="FT1545" s="229" t="s">
        <v>3988</v>
      </c>
      <c r="FU1545" s="229" t="s">
        <v>406</v>
      </c>
      <c r="FV1545" s="229" t="s">
        <v>289</v>
      </c>
      <c r="FW1545" s="229" t="s">
        <v>35</v>
      </c>
      <c r="FX1545" s="229" t="s">
        <v>27</v>
      </c>
      <c r="FY1545" s="229" t="s">
        <v>181</v>
      </c>
      <c r="FZ1545" s="229" t="s">
        <v>3989</v>
      </c>
      <c r="GA1545" s="229" t="s">
        <v>239</v>
      </c>
      <c r="GB1545" s="229" t="s">
        <v>3990</v>
      </c>
      <c r="GC1545" s="229" t="s">
        <v>222</v>
      </c>
      <c r="GD1545" s="229" t="s">
        <v>220</v>
      </c>
      <c r="GE1545" s="229" t="s">
        <v>172</v>
      </c>
      <c r="GF1545" s="229" t="s">
        <v>289</v>
      </c>
      <c r="GG1545" s="229" t="s">
        <v>227</v>
      </c>
      <c r="GK1545" s="229">
        <v>2024</v>
      </c>
      <c r="GL1545" s="229" t="s">
        <v>57</v>
      </c>
      <c r="GM1545" s="229" t="s">
        <v>3971</v>
      </c>
      <c r="GN1545" s="229">
        <v>12987713</v>
      </c>
      <c r="GO1545" s="229" t="s">
        <v>3983</v>
      </c>
      <c r="GP1545" s="229" t="s">
        <v>310</v>
      </c>
      <c r="GQ1545" s="229" t="s">
        <v>3984</v>
      </c>
      <c r="GR1545" s="229" t="s">
        <v>404</v>
      </c>
      <c r="GS1545" s="229" t="s">
        <v>52</v>
      </c>
      <c r="GT1545" s="229" t="s">
        <v>3985</v>
      </c>
      <c r="GV1545" s="229" t="s">
        <v>3986</v>
      </c>
      <c r="GW1545" s="229" t="s">
        <v>1630</v>
      </c>
      <c r="GX1545" s="229" t="s">
        <v>589</v>
      </c>
      <c r="GY1545" s="229" t="s">
        <v>3987</v>
      </c>
      <c r="GZ1545" s="229" t="s">
        <v>3988</v>
      </c>
      <c r="HA1545" s="229" t="s">
        <v>406</v>
      </c>
      <c r="HB1545" s="229" t="s">
        <v>289</v>
      </c>
      <c r="HC1545" s="229" t="s">
        <v>35</v>
      </c>
      <c r="HD1545" s="229" t="s">
        <v>27</v>
      </c>
      <c r="HE1545" s="229" t="s">
        <v>181</v>
      </c>
      <c r="HF1545" s="229" t="s">
        <v>3989</v>
      </c>
      <c r="HG1545" s="229" t="s">
        <v>239</v>
      </c>
      <c r="HH1545" s="229" t="s">
        <v>3990</v>
      </c>
      <c r="HI1545" s="229" t="s">
        <v>222</v>
      </c>
      <c r="HJ1545" s="229" t="s">
        <v>220</v>
      </c>
      <c r="HK1545" s="229" t="s">
        <v>172</v>
      </c>
      <c r="HL1545" s="229" t="s">
        <v>289</v>
      </c>
      <c r="HM1545" s="229" t="s">
        <v>227</v>
      </c>
      <c r="HQ1545" s="229">
        <v>2024</v>
      </c>
      <c r="HR1545" s="229" t="s">
        <v>57</v>
      </c>
      <c r="HS1545" s="229" t="s">
        <v>3971</v>
      </c>
      <c r="HT1545" s="229">
        <v>12987713</v>
      </c>
      <c r="HU1545" s="229" t="s">
        <v>3983</v>
      </c>
      <c r="HV1545" s="229" t="s">
        <v>310</v>
      </c>
      <c r="HW1545" s="229" t="s">
        <v>3984</v>
      </c>
      <c r="HX1545" s="229" t="s">
        <v>404</v>
      </c>
      <c r="HY1545" s="229" t="s">
        <v>52</v>
      </c>
      <c r="HZ1545" s="229" t="s">
        <v>3985</v>
      </c>
      <c r="IB1545" s="229" t="s">
        <v>3986</v>
      </c>
      <c r="IC1545" s="229" t="s">
        <v>1630</v>
      </c>
      <c r="ID1545" s="229" t="s">
        <v>589</v>
      </c>
      <c r="IE1545" s="229" t="s">
        <v>3987</v>
      </c>
      <c r="IF1545" s="229" t="s">
        <v>3988</v>
      </c>
      <c r="IG1545" s="229" t="s">
        <v>406</v>
      </c>
      <c r="IH1545" s="229" t="s">
        <v>289</v>
      </c>
      <c r="II1545" s="229" t="s">
        <v>35</v>
      </c>
      <c r="IJ1545" s="229" t="s">
        <v>27</v>
      </c>
      <c r="IK1545" s="229" t="s">
        <v>181</v>
      </c>
      <c r="IL1545" s="229" t="s">
        <v>3989</v>
      </c>
      <c r="IM1545" s="229" t="s">
        <v>239</v>
      </c>
      <c r="IN1545" s="229" t="s">
        <v>3990</v>
      </c>
      <c r="IO1545" s="229" t="s">
        <v>222</v>
      </c>
      <c r="IP1545" s="229" t="s">
        <v>220</v>
      </c>
      <c r="IQ1545" s="229" t="s">
        <v>172</v>
      </c>
      <c r="IR1545" s="229" t="s">
        <v>289</v>
      </c>
      <c r="IS1545" s="229" t="s">
        <v>227</v>
      </c>
      <c r="IW1545" s="229">
        <v>2024</v>
      </c>
      <c r="IX1545" s="229" t="s">
        <v>57</v>
      </c>
      <c r="IY1545" s="229" t="s">
        <v>3971</v>
      </c>
      <c r="IZ1545" s="229">
        <v>12987713</v>
      </c>
      <c r="JA1545" s="229" t="s">
        <v>3983</v>
      </c>
      <c r="JB1545" s="229" t="s">
        <v>310</v>
      </c>
      <c r="JC1545" s="229" t="s">
        <v>3984</v>
      </c>
      <c r="JD1545" s="229" t="s">
        <v>404</v>
      </c>
      <c r="JE1545" s="229" t="s">
        <v>52</v>
      </c>
      <c r="JF1545" s="229" t="s">
        <v>3985</v>
      </c>
      <c r="JH1545" s="229" t="s">
        <v>3986</v>
      </c>
      <c r="JI1545" s="229" t="s">
        <v>1630</v>
      </c>
      <c r="JJ1545" s="229" t="s">
        <v>589</v>
      </c>
      <c r="JK1545" s="229" t="s">
        <v>3987</v>
      </c>
      <c r="JL1545" s="229" t="s">
        <v>3988</v>
      </c>
      <c r="JM1545" s="229" t="s">
        <v>406</v>
      </c>
      <c r="JN1545" s="229" t="s">
        <v>289</v>
      </c>
      <c r="JO1545" s="229" t="s">
        <v>35</v>
      </c>
      <c r="JP1545" s="229" t="s">
        <v>27</v>
      </c>
      <c r="JQ1545" s="229" t="s">
        <v>181</v>
      </c>
      <c r="JR1545" s="229" t="s">
        <v>3989</v>
      </c>
      <c r="JS1545" s="229" t="s">
        <v>239</v>
      </c>
      <c r="JT1545" s="229" t="s">
        <v>3990</v>
      </c>
      <c r="JU1545" s="229" t="s">
        <v>222</v>
      </c>
      <c r="JV1545" s="229" t="s">
        <v>220</v>
      </c>
      <c r="JW1545" s="229" t="s">
        <v>172</v>
      </c>
      <c r="JX1545" s="229" t="s">
        <v>289</v>
      </c>
      <c r="JY1545" s="229" t="s">
        <v>227</v>
      </c>
      <c r="KC1545" s="229">
        <v>2024</v>
      </c>
      <c r="KD1545" s="229" t="s">
        <v>57</v>
      </c>
      <c r="KE1545" s="229" t="s">
        <v>3971</v>
      </c>
      <c r="KF1545" s="229">
        <v>12987713</v>
      </c>
      <c r="KG1545" s="229" t="s">
        <v>3983</v>
      </c>
      <c r="KH1545" s="229" t="s">
        <v>310</v>
      </c>
      <c r="KI1545" s="229" t="s">
        <v>3984</v>
      </c>
      <c r="KJ1545" s="229" t="s">
        <v>404</v>
      </c>
      <c r="KK1545" s="229" t="s">
        <v>52</v>
      </c>
      <c r="KL1545" s="229" t="s">
        <v>3985</v>
      </c>
      <c r="KN1545" s="229" t="s">
        <v>3986</v>
      </c>
      <c r="KO1545" s="229" t="s">
        <v>1630</v>
      </c>
      <c r="KP1545" s="229" t="s">
        <v>589</v>
      </c>
      <c r="KQ1545" s="229" t="s">
        <v>3987</v>
      </c>
      <c r="KR1545" s="229" t="s">
        <v>3988</v>
      </c>
      <c r="KS1545" s="229" t="s">
        <v>406</v>
      </c>
      <c r="KT1545" s="229" t="s">
        <v>289</v>
      </c>
      <c r="KU1545" s="229" t="s">
        <v>35</v>
      </c>
      <c r="KV1545" s="229" t="s">
        <v>27</v>
      </c>
      <c r="KW1545" s="229" t="s">
        <v>181</v>
      </c>
      <c r="KX1545" s="229" t="s">
        <v>3989</v>
      </c>
      <c r="KY1545" s="229" t="s">
        <v>239</v>
      </c>
      <c r="KZ1545" s="229" t="s">
        <v>3990</v>
      </c>
      <c r="LA1545" s="229" t="s">
        <v>222</v>
      </c>
      <c r="LB1545" s="229" t="s">
        <v>220</v>
      </c>
      <c r="LC1545" s="229" t="s">
        <v>172</v>
      </c>
      <c r="LD1545" s="229" t="s">
        <v>289</v>
      </c>
      <c r="LE1545" s="229" t="s">
        <v>227</v>
      </c>
      <c r="LI1545" s="229">
        <v>2024</v>
      </c>
      <c r="LJ1545" s="229" t="s">
        <v>57</v>
      </c>
      <c r="LK1545" s="229" t="s">
        <v>3971</v>
      </c>
      <c r="LL1545" s="229">
        <v>12987713</v>
      </c>
      <c r="LM1545" s="229" t="s">
        <v>3983</v>
      </c>
      <c r="LN1545" s="229" t="s">
        <v>310</v>
      </c>
      <c r="LO1545" s="229" t="s">
        <v>3984</v>
      </c>
      <c r="LP1545" s="229" t="s">
        <v>404</v>
      </c>
      <c r="LQ1545" s="229" t="s">
        <v>52</v>
      </c>
      <c r="LR1545" s="229" t="s">
        <v>3985</v>
      </c>
      <c r="LT1545" s="229" t="s">
        <v>3986</v>
      </c>
      <c r="LU1545" s="229" t="s">
        <v>1630</v>
      </c>
      <c r="LV1545" s="229" t="s">
        <v>589</v>
      </c>
      <c r="LW1545" s="229" t="s">
        <v>3987</v>
      </c>
      <c r="LX1545" s="229" t="s">
        <v>3988</v>
      </c>
      <c r="LY1545" s="229" t="s">
        <v>406</v>
      </c>
      <c r="LZ1545" s="229" t="s">
        <v>289</v>
      </c>
      <c r="MA1545" s="229" t="s">
        <v>35</v>
      </c>
      <c r="MB1545" s="229" t="s">
        <v>27</v>
      </c>
      <c r="MC1545" s="229" t="s">
        <v>181</v>
      </c>
      <c r="MD1545" s="229" t="s">
        <v>3989</v>
      </c>
      <c r="ME1545" s="229" t="s">
        <v>239</v>
      </c>
      <c r="MF1545" s="229" t="s">
        <v>3990</v>
      </c>
      <c r="MG1545" s="229" t="s">
        <v>222</v>
      </c>
      <c r="MH1545" s="229" t="s">
        <v>220</v>
      </c>
      <c r="MI1545" s="229" t="s">
        <v>172</v>
      </c>
      <c r="MJ1545" s="229" t="s">
        <v>289</v>
      </c>
      <c r="MK1545" s="229" t="s">
        <v>227</v>
      </c>
      <c r="MO1545" s="229">
        <v>2024</v>
      </c>
      <c r="MP1545" s="229" t="s">
        <v>57</v>
      </c>
      <c r="MQ1545" s="229" t="s">
        <v>3971</v>
      </c>
      <c r="MR1545" s="229">
        <v>12987713</v>
      </c>
      <c r="MS1545" s="229" t="s">
        <v>3983</v>
      </c>
      <c r="MT1545" s="229" t="s">
        <v>310</v>
      </c>
      <c r="MU1545" s="229" t="s">
        <v>3984</v>
      </c>
      <c r="MV1545" s="229" t="s">
        <v>404</v>
      </c>
      <c r="MW1545" s="229" t="s">
        <v>52</v>
      </c>
      <c r="MX1545" s="229" t="s">
        <v>3985</v>
      </c>
      <c r="MZ1545" s="229" t="s">
        <v>3986</v>
      </c>
      <c r="NA1545" s="229" t="s">
        <v>1630</v>
      </c>
      <c r="NB1545" s="229" t="s">
        <v>589</v>
      </c>
      <c r="NC1545" s="229" t="s">
        <v>3987</v>
      </c>
      <c r="ND1545" s="229" t="s">
        <v>3988</v>
      </c>
      <c r="NE1545" s="229" t="s">
        <v>406</v>
      </c>
      <c r="NF1545" s="229" t="s">
        <v>289</v>
      </c>
      <c r="NG1545" s="229" t="s">
        <v>35</v>
      </c>
      <c r="NH1545" s="229" t="s">
        <v>27</v>
      </c>
      <c r="NI1545" s="229" t="s">
        <v>181</v>
      </c>
      <c r="NJ1545" s="229" t="s">
        <v>3989</v>
      </c>
      <c r="NK1545" s="229" t="s">
        <v>239</v>
      </c>
      <c r="NL1545" s="229" t="s">
        <v>3990</v>
      </c>
      <c r="NM1545" s="229" t="s">
        <v>222</v>
      </c>
      <c r="NN1545" s="229" t="s">
        <v>220</v>
      </c>
      <c r="NO1545" s="229" t="s">
        <v>172</v>
      </c>
      <c r="NP1545" s="229" t="s">
        <v>289</v>
      </c>
      <c r="NQ1545" s="229" t="s">
        <v>227</v>
      </c>
      <c r="NU1545" s="229">
        <v>2024</v>
      </c>
      <c r="NV1545" s="229" t="s">
        <v>57</v>
      </c>
      <c r="NW1545" s="229" t="s">
        <v>3971</v>
      </c>
      <c r="NX1545" s="229">
        <v>12987713</v>
      </c>
      <c r="NY1545" s="229" t="s">
        <v>3983</v>
      </c>
      <c r="NZ1545" s="229" t="s">
        <v>310</v>
      </c>
      <c r="OA1545" s="229" t="s">
        <v>3984</v>
      </c>
      <c r="OB1545" s="229" t="s">
        <v>404</v>
      </c>
      <c r="OC1545" s="229" t="s">
        <v>52</v>
      </c>
      <c r="OD1545" s="229" t="s">
        <v>3985</v>
      </c>
      <c r="OF1545" s="229" t="s">
        <v>3986</v>
      </c>
      <c r="OG1545" s="229" t="s">
        <v>1630</v>
      </c>
      <c r="OH1545" s="229" t="s">
        <v>589</v>
      </c>
      <c r="OI1545" s="229" t="s">
        <v>3987</v>
      </c>
      <c r="OJ1545" s="229" t="s">
        <v>3988</v>
      </c>
      <c r="OK1545" s="229" t="s">
        <v>406</v>
      </c>
      <c r="OL1545" s="229" t="s">
        <v>289</v>
      </c>
      <c r="OM1545" s="229" t="s">
        <v>35</v>
      </c>
      <c r="ON1545" s="229" t="s">
        <v>27</v>
      </c>
      <c r="OO1545" s="229" t="s">
        <v>181</v>
      </c>
      <c r="OP1545" s="229" t="s">
        <v>3989</v>
      </c>
      <c r="OQ1545" s="229" t="s">
        <v>239</v>
      </c>
      <c r="OR1545" s="229" t="s">
        <v>3990</v>
      </c>
      <c r="OS1545" s="229" t="s">
        <v>222</v>
      </c>
      <c r="OT1545" s="229" t="s">
        <v>220</v>
      </c>
      <c r="OU1545" s="229" t="s">
        <v>172</v>
      </c>
      <c r="OV1545" s="229" t="s">
        <v>289</v>
      </c>
      <c r="OW1545" s="229" t="s">
        <v>227</v>
      </c>
      <c r="PA1545" s="229">
        <v>2024</v>
      </c>
      <c r="PB1545" s="229" t="s">
        <v>57</v>
      </c>
      <c r="PC1545" s="229" t="s">
        <v>3971</v>
      </c>
      <c r="PD1545" s="229">
        <v>12987713</v>
      </c>
      <c r="PE1545" s="229" t="s">
        <v>3983</v>
      </c>
      <c r="PF1545" s="229" t="s">
        <v>310</v>
      </c>
      <c r="PG1545" s="229" t="s">
        <v>3984</v>
      </c>
      <c r="PH1545" s="229" t="s">
        <v>404</v>
      </c>
      <c r="PI1545" s="229" t="s">
        <v>52</v>
      </c>
      <c r="PJ1545" s="229" t="s">
        <v>3985</v>
      </c>
      <c r="PL1545" s="229" t="s">
        <v>3986</v>
      </c>
      <c r="PM1545" s="229" t="s">
        <v>1630</v>
      </c>
      <c r="PN1545" s="229" t="s">
        <v>589</v>
      </c>
      <c r="PO1545" s="229" t="s">
        <v>3987</v>
      </c>
      <c r="PP1545" s="229" t="s">
        <v>3988</v>
      </c>
      <c r="PQ1545" s="229" t="s">
        <v>406</v>
      </c>
      <c r="PR1545" s="229" t="s">
        <v>289</v>
      </c>
      <c r="PS1545" s="229" t="s">
        <v>35</v>
      </c>
      <c r="PT1545" s="229" t="s">
        <v>27</v>
      </c>
      <c r="PU1545" s="229" t="s">
        <v>181</v>
      </c>
      <c r="PV1545" s="229" t="s">
        <v>3989</v>
      </c>
      <c r="PW1545" s="229" t="s">
        <v>239</v>
      </c>
      <c r="PX1545" s="229" t="s">
        <v>3990</v>
      </c>
      <c r="PY1545" s="229" t="s">
        <v>222</v>
      </c>
      <c r="PZ1545" s="229" t="s">
        <v>220</v>
      </c>
      <c r="QA1545" s="229" t="s">
        <v>172</v>
      </c>
      <c r="QB1545" s="229" t="s">
        <v>289</v>
      </c>
      <c r="QC1545" s="229" t="s">
        <v>227</v>
      </c>
      <c r="QG1545" s="229">
        <v>2024</v>
      </c>
      <c r="QH1545" s="229" t="s">
        <v>57</v>
      </c>
      <c r="QI1545" s="229" t="s">
        <v>3971</v>
      </c>
      <c r="QJ1545" s="229">
        <v>12987713</v>
      </c>
      <c r="QK1545" s="229" t="s">
        <v>3983</v>
      </c>
      <c r="QL1545" s="229" t="s">
        <v>310</v>
      </c>
      <c r="QM1545" s="229" t="s">
        <v>3984</v>
      </c>
      <c r="QN1545" s="229" t="s">
        <v>404</v>
      </c>
      <c r="QO1545" s="229" t="s">
        <v>52</v>
      </c>
      <c r="QP1545" s="229" t="s">
        <v>3985</v>
      </c>
      <c r="QR1545" s="229" t="s">
        <v>3986</v>
      </c>
      <c r="QS1545" s="229" t="s">
        <v>1630</v>
      </c>
      <c r="QT1545" s="229" t="s">
        <v>589</v>
      </c>
      <c r="QU1545" s="229" t="s">
        <v>3987</v>
      </c>
      <c r="QV1545" s="229" t="s">
        <v>3988</v>
      </c>
      <c r="QW1545" s="229" t="s">
        <v>406</v>
      </c>
      <c r="QX1545" s="229" t="s">
        <v>289</v>
      </c>
      <c r="QY1545" s="229" t="s">
        <v>35</v>
      </c>
      <c r="QZ1545" s="229" t="s">
        <v>27</v>
      </c>
      <c r="RA1545" s="229" t="s">
        <v>181</v>
      </c>
      <c r="RB1545" s="229" t="s">
        <v>3989</v>
      </c>
      <c r="RC1545" s="229" t="s">
        <v>239</v>
      </c>
      <c r="RD1545" s="229" t="s">
        <v>3990</v>
      </c>
      <c r="RE1545" s="229" t="s">
        <v>222</v>
      </c>
      <c r="RF1545" s="229" t="s">
        <v>220</v>
      </c>
      <c r="RG1545" s="229" t="s">
        <v>172</v>
      </c>
      <c r="RH1545" s="229" t="s">
        <v>289</v>
      </c>
      <c r="RI1545" s="229" t="s">
        <v>227</v>
      </c>
      <c r="RM1545" s="229">
        <v>2024</v>
      </c>
      <c r="RN1545" s="229" t="s">
        <v>57</v>
      </c>
      <c r="RO1545" s="229" t="s">
        <v>3971</v>
      </c>
      <c r="RP1545" s="229">
        <v>12987713</v>
      </c>
      <c r="RQ1545" s="229" t="s">
        <v>3983</v>
      </c>
      <c r="RR1545" s="229" t="s">
        <v>310</v>
      </c>
      <c r="RS1545" s="229" t="s">
        <v>3984</v>
      </c>
      <c r="RT1545" s="229" t="s">
        <v>404</v>
      </c>
      <c r="RU1545" s="229" t="s">
        <v>52</v>
      </c>
      <c r="RV1545" s="229" t="s">
        <v>3985</v>
      </c>
      <c r="RX1545" s="229" t="s">
        <v>3986</v>
      </c>
      <c r="RY1545" s="229" t="s">
        <v>1630</v>
      </c>
      <c r="RZ1545" s="229" t="s">
        <v>589</v>
      </c>
      <c r="SA1545" s="229" t="s">
        <v>3987</v>
      </c>
      <c r="SB1545" s="229" t="s">
        <v>3988</v>
      </c>
      <c r="SC1545" s="229" t="s">
        <v>406</v>
      </c>
      <c r="SD1545" s="229" t="s">
        <v>289</v>
      </c>
      <c r="SE1545" s="229" t="s">
        <v>35</v>
      </c>
      <c r="SF1545" s="229" t="s">
        <v>27</v>
      </c>
      <c r="SG1545" s="229" t="s">
        <v>181</v>
      </c>
      <c r="SH1545" s="229" t="s">
        <v>3989</v>
      </c>
      <c r="SI1545" s="229" t="s">
        <v>239</v>
      </c>
      <c r="SJ1545" s="229" t="s">
        <v>3990</v>
      </c>
      <c r="SK1545" s="229" t="s">
        <v>222</v>
      </c>
      <c r="SL1545" s="229" t="s">
        <v>220</v>
      </c>
      <c r="SM1545" s="229" t="s">
        <v>172</v>
      </c>
      <c r="SN1545" s="229" t="s">
        <v>289</v>
      </c>
      <c r="SO1545" s="229" t="s">
        <v>227</v>
      </c>
      <c r="SS1545" s="229">
        <v>2024</v>
      </c>
      <c r="ST1545" s="229" t="s">
        <v>57</v>
      </c>
      <c r="SU1545" s="229" t="s">
        <v>3971</v>
      </c>
      <c r="SV1545" s="229">
        <v>12987713</v>
      </c>
      <c r="SW1545" s="229" t="s">
        <v>3983</v>
      </c>
      <c r="SX1545" s="229" t="s">
        <v>310</v>
      </c>
      <c r="SY1545" s="229" t="s">
        <v>3984</v>
      </c>
      <c r="SZ1545" s="229" t="s">
        <v>404</v>
      </c>
      <c r="TA1545" s="229" t="s">
        <v>52</v>
      </c>
      <c r="TB1545" s="229" t="s">
        <v>3985</v>
      </c>
      <c r="TD1545" s="229" t="s">
        <v>3986</v>
      </c>
      <c r="TE1545" s="229" t="s">
        <v>1630</v>
      </c>
      <c r="TF1545" s="229" t="s">
        <v>589</v>
      </c>
      <c r="TG1545" s="229" t="s">
        <v>3987</v>
      </c>
      <c r="TH1545" s="229" t="s">
        <v>3988</v>
      </c>
      <c r="TI1545" s="229" t="s">
        <v>406</v>
      </c>
      <c r="TJ1545" s="229" t="s">
        <v>289</v>
      </c>
      <c r="TK1545" s="229" t="s">
        <v>35</v>
      </c>
      <c r="TL1545" s="229" t="s">
        <v>27</v>
      </c>
      <c r="TM1545" s="229" t="s">
        <v>181</v>
      </c>
      <c r="TN1545" s="229" t="s">
        <v>3989</v>
      </c>
      <c r="TO1545" s="229" t="s">
        <v>239</v>
      </c>
      <c r="TP1545" s="229" t="s">
        <v>3990</v>
      </c>
      <c r="TQ1545" s="229" t="s">
        <v>222</v>
      </c>
      <c r="TR1545" s="229" t="s">
        <v>220</v>
      </c>
      <c r="TS1545" s="229" t="s">
        <v>172</v>
      </c>
      <c r="TT1545" s="229" t="s">
        <v>289</v>
      </c>
      <c r="TU1545" s="229" t="s">
        <v>227</v>
      </c>
      <c r="TY1545" s="229">
        <v>2024</v>
      </c>
      <c r="TZ1545" s="229" t="s">
        <v>57</v>
      </c>
      <c r="UA1545" s="229" t="s">
        <v>3971</v>
      </c>
      <c r="UB1545" s="229">
        <v>12987713</v>
      </c>
      <c r="UC1545" s="229" t="s">
        <v>3983</v>
      </c>
      <c r="UD1545" s="229" t="s">
        <v>310</v>
      </c>
      <c r="UE1545" s="229" t="s">
        <v>3984</v>
      </c>
      <c r="UF1545" s="229" t="s">
        <v>404</v>
      </c>
      <c r="UG1545" s="229" t="s">
        <v>52</v>
      </c>
      <c r="UH1545" s="229" t="s">
        <v>3985</v>
      </c>
      <c r="UJ1545" s="229" t="s">
        <v>3986</v>
      </c>
      <c r="UK1545" s="229" t="s">
        <v>1630</v>
      </c>
      <c r="UL1545" s="229" t="s">
        <v>589</v>
      </c>
      <c r="UM1545" s="229" t="s">
        <v>3987</v>
      </c>
      <c r="UN1545" s="229" t="s">
        <v>3988</v>
      </c>
      <c r="UO1545" s="229" t="s">
        <v>406</v>
      </c>
      <c r="UP1545" s="229" t="s">
        <v>289</v>
      </c>
      <c r="UQ1545" s="229" t="s">
        <v>35</v>
      </c>
      <c r="UR1545" s="229" t="s">
        <v>27</v>
      </c>
      <c r="US1545" s="229" t="s">
        <v>181</v>
      </c>
      <c r="UT1545" s="229" t="s">
        <v>3989</v>
      </c>
      <c r="UU1545" s="229" t="s">
        <v>239</v>
      </c>
      <c r="UV1545" s="229" t="s">
        <v>3990</v>
      </c>
      <c r="UW1545" s="229" t="s">
        <v>222</v>
      </c>
      <c r="UX1545" s="229" t="s">
        <v>220</v>
      </c>
      <c r="UY1545" s="229" t="s">
        <v>172</v>
      </c>
      <c r="UZ1545" s="229" t="s">
        <v>289</v>
      </c>
      <c r="VA1545" s="229" t="s">
        <v>227</v>
      </c>
      <c r="VE1545" s="229">
        <v>2024</v>
      </c>
      <c r="VF1545" s="229" t="s">
        <v>57</v>
      </c>
      <c r="VG1545" s="229" t="s">
        <v>3971</v>
      </c>
      <c r="VH1545" s="229">
        <v>12987713</v>
      </c>
      <c r="VI1545" s="229" t="s">
        <v>3983</v>
      </c>
      <c r="VJ1545" s="229" t="s">
        <v>310</v>
      </c>
      <c r="VK1545" s="229" t="s">
        <v>3984</v>
      </c>
      <c r="VL1545" s="229" t="s">
        <v>404</v>
      </c>
      <c r="VM1545" s="229" t="s">
        <v>52</v>
      </c>
      <c r="VN1545" s="229" t="s">
        <v>3985</v>
      </c>
      <c r="VP1545" s="229" t="s">
        <v>3986</v>
      </c>
      <c r="VQ1545" s="229" t="s">
        <v>1630</v>
      </c>
      <c r="VR1545" s="229" t="s">
        <v>589</v>
      </c>
      <c r="VS1545" s="229" t="s">
        <v>3987</v>
      </c>
      <c r="VT1545" s="229" t="s">
        <v>3988</v>
      </c>
      <c r="VU1545" s="229" t="s">
        <v>406</v>
      </c>
      <c r="VV1545" s="229" t="s">
        <v>289</v>
      </c>
      <c r="VW1545" s="229" t="s">
        <v>35</v>
      </c>
      <c r="VX1545" s="229" t="s">
        <v>27</v>
      </c>
      <c r="VY1545" s="229" t="s">
        <v>181</v>
      </c>
      <c r="VZ1545" s="229" t="s">
        <v>3989</v>
      </c>
      <c r="WA1545" s="229" t="s">
        <v>239</v>
      </c>
      <c r="WB1545" s="229" t="s">
        <v>3990</v>
      </c>
      <c r="WC1545" s="229" t="s">
        <v>222</v>
      </c>
      <c r="WD1545" s="229" t="s">
        <v>220</v>
      </c>
      <c r="WE1545" s="229" t="s">
        <v>172</v>
      </c>
      <c r="WF1545" s="229" t="s">
        <v>289</v>
      </c>
      <c r="WG1545" s="229" t="s">
        <v>227</v>
      </c>
      <c r="WK1545" s="229">
        <v>2024</v>
      </c>
      <c r="WL1545" s="229" t="s">
        <v>57</v>
      </c>
      <c r="WM1545" s="229" t="s">
        <v>3971</v>
      </c>
      <c r="WN1545" s="229">
        <v>12987713</v>
      </c>
      <c r="WO1545" s="229" t="s">
        <v>3983</v>
      </c>
      <c r="WP1545" s="229" t="s">
        <v>310</v>
      </c>
      <c r="WQ1545" s="229" t="s">
        <v>3984</v>
      </c>
      <c r="WR1545" s="229" t="s">
        <v>404</v>
      </c>
      <c r="WS1545" s="229" t="s">
        <v>52</v>
      </c>
      <c r="WT1545" s="229" t="s">
        <v>3985</v>
      </c>
      <c r="WV1545" s="229" t="s">
        <v>3986</v>
      </c>
      <c r="WW1545" s="229" t="s">
        <v>1630</v>
      </c>
      <c r="WX1545" s="229" t="s">
        <v>589</v>
      </c>
      <c r="WY1545" s="229" t="s">
        <v>3987</v>
      </c>
      <c r="WZ1545" s="229" t="s">
        <v>3988</v>
      </c>
      <c r="XA1545" s="229" t="s">
        <v>406</v>
      </c>
      <c r="XB1545" s="229" t="s">
        <v>289</v>
      </c>
      <c r="XC1545" s="229" t="s">
        <v>35</v>
      </c>
      <c r="XD1545" s="229" t="s">
        <v>27</v>
      </c>
      <c r="XE1545" s="229" t="s">
        <v>181</v>
      </c>
      <c r="XF1545" s="229" t="s">
        <v>3989</v>
      </c>
      <c r="XG1545" s="229" t="s">
        <v>239</v>
      </c>
      <c r="XH1545" s="229" t="s">
        <v>3990</v>
      </c>
      <c r="XI1545" s="229" t="s">
        <v>222</v>
      </c>
      <c r="XJ1545" s="229" t="s">
        <v>220</v>
      </c>
      <c r="XK1545" s="229" t="s">
        <v>172</v>
      </c>
      <c r="XL1545" s="229" t="s">
        <v>289</v>
      </c>
      <c r="XM1545" s="229" t="s">
        <v>227</v>
      </c>
      <c r="XQ1545" s="229">
        <v>2024</v>
      </c>
      <c r="XR1545" s="229" t="s">
        <v>57</v>
      </c>
      <c r="XS1545" s="229" t="s">
        <v>3971</v>
      </c>
      <c r="XT1545" s="229">
        <v>12987713</v>
      </c>
      <c r="XU1545" s="229" t="s">
        <v>3983</v>
      </c>
      <c r="XV1545" s="229" t="s">
        <v>310</v>
      </c>
      <c r="XW1545" s="229" t="s">
        <v>3984</v>
      </c>
      <c r="XX1545" s="229" t="s">
        <v>404</v>
      </c>
      <c r="XY1545" s="229" t="s">
        <v>52</v>
      </c>
      <c r="XZ1545" s="229" t="s">
        <v>3985</v>
      </c>
      <c r="YB1545" s="229" t="s">
        <v>3986</v>
      </c>
      <c r="YC1545" s="229" t="s">
        <v>1630</v>
      </c>
      <c r="YD1545" s="229" t="s">
        <v>589</v>
      </c>
      <c r="YE1545" s="229" t="s">
        <v>3987</v>
      </c>
      <c r="YF1545" s="229" t="s">
        <v>3988</v>
      </c>
      <c r="YG1545" s="229" t="s">
        <v>406</v>
      </c>
      <c r="YH1545" s="229" t="s">
        <v>289</v>
      </c>
      <c r="YI1545" s="229" t="s">
        <v>35</v>
      </c>
      <c r="YJ1545" s="229" t="s">
        <v>27</v>
      </c>
      <c r="YK1545" s="229" t="s">
        <v>181</v>
      </c>
      <c r="YL1545" s="229" t="s">
        <v>3989</v>
      </c>
      <c r="YM1545" s="229" t="s">
        <v>239</v>
      </c>
      <c r="YN1545" s="229" t="s">
        <v>3990</v>
      </c>
      <c r="YO1545" s="229" t="s">
        <v>222</v>
      </c>
      <c r="YP1545" s="229" t="s">
        <v>220</v>
      </c>
      <c r="YQ1545" s="229" t="s">
        <v>172</v>
      </c>
      <c r="YR1545" s="229" t="s">
        <v>289</v>
      </c>
      <c r="YS1545" s="229" t="s">
        <v>227</v>
      </c>
      <c r="YW1545" s="229">
        <v>2024</v>
      </c>
      <c r="YX1545" s="229" t="s">
        <v>57</v>
      </c>
      <c r="YY1545" s="229" t="s">
        <v>3971</v>
      </c>
      <c r="YZ1545" s="229">
        <v>12987713</v>
      </c>
      <c r="ZA1545" s="229" t="s">
        <v>3983</v>
      </c>
      <c r="ZB1545" s="229" t="s">
        <v>310</v>
      </c>
      <c r="ZC1545" s="229" t="s">
        <v>3984</v>
      </c>
      <c r="ZD1545" s="229" t="s">
        <v>404</v>
      </c>
      <c r="ZE1545" s="229" t="s">
        <v>52</v>
      </c>
      <c r="ZF1545" s="229" t="s">
        <v>3985</v>
      </c>
      <c r="ZH1545" s="229" t="s">
        <v>3986</v>
      </c>
      <c r="ZI1545" s="229" t="s">
        <v>1630</v>
      </c>
      <c r="ZJ1545" s="229" t="s">
        <v>589</v>
      </c>
      <c r="ZK1545" s="229" t="s">
        <v>3987</v>
      </c>
      <c r="ZL1545" s="229" t="s">
        <v>3988</v>
      </c>
      <c r="ZM1545" s="229" t="s">
        <v>406</v>
      </c>
      <c r="ZN1545" s="229" t="s">
        <v>289</v>
      </c>
      <c r="ZO1545" s="229" t="s">
        <v>35</v>
      </c>
      <c r="ZP1545" s="229" t="s">
        <v>27</v>
      </c>
      <c r="ZQ1545" s="229" t="s">
        <v>181</v>
      </c>
      <c r="ZR1545" s="229" t="s">
        <v>3989</v>
      </c>
      <c r="ZS1545" s="229" t="s">
        <v>239</v>
      </c>
      <c r="ZT1545" s="229" t="s">
        <v>3990</v>
      </c>
      <c r="ZU1545" s="229" t="s">
        <v>222</v>
      </c>
      <c r="ZV1545" s="229" t="s">
        <v>220</v>
      </c>
      <c r="ZW1545" s="229" t="s">
        <v>172</v>
      </c>
      <c r="ZX1545" s="229" t="s">
        <v>289</v>
      </c>
      <c r="ZY1545" s="229" t="s">
        <v>227</v>
      </c>
      <c r="AAC1545" s="229">
        <v>2024</v>
      </c>
      <c r="AAD1545" s="229" t="s">
        <v>57</v>
      </c>
      <c r="AAE1545" s="229" t="s">
        <v>3971</v>
      </c>
      <c r="AAF1545" s="229">
        <v>12987713</v>
      </c>
      <c r="AAG1545" s="229" t="s">
        <v>3983</v>
      </c>
      <c r="AAH1545" s="229" t="s">
        <v>310</v>
      </c>
      <c r="AAI1545" s="229" t="s">
        <v>3984</v>
      </c>
      <c r="AAJ1545" s="229" t="s">
        <v>404</v>
      </c>
      <c r="AAK1545" s="229" t="s">
        <v>52</v>
      </c>
      <c r="AAL1545" s="229" t="s">
        <v>3985</v>
      </c>
      <c r="AAN1545" s="229" t="s">
        <v>3986</v>
      </c>
      <c r="AAO1545" s="229" t="s">
        <v>1630</v>
      </c>
      <c r="AAP1545" s="229" t="s">
        <v>589</v>
      </c>
      <c r="AAQ1545" s="229" t="s">
        <v>3987</v>
      </c>
      <c r="AAR1545" s="229" t="s">
        <v>3988</v>
      </c>
      <c r="AAS1545" s="229" t="s">
        <v>406</v>
      </c>
      <c r="AAT1545" s="229" t="s">
        <v>289</v>
      </c>
      <c r="AAU1545" s="229" t="s">
        <v>35</v>
      </c>
      <c r="AAV1545" s="229" t="s">
        <v>27</v>
      </c>
      <c r="AAW1545" s="229" t="s">
        <v>181</v>
      </c>
      <c r="AAX1545" s="229" t="s">
        <v>3989</v>
      </c>
      <c r="AAY1545" s="229" t="s">
        <v>239</v>
      </c>
      <c r="AAZ1545" s="229" t="s">
        <v>3990</v>
      </c>
      <c r="ABA1545" s="229" t="s">
        <v>222</v>
      </c>
      <c r="ABB1545" s="229" t="s">
        <v>220</v>
      </c>
      <c r="ABC1545" s="229" t="s">
        <v>172</v>
      </c>
      <c r="ABD1545" s="229" t="s">
        <v>289</v>
      </c>
      <c r="ABE1545" s="229" t="s">
        <v>227</v>
      </c>
      <c r="ABI1545" s="229">
        <v>2024</v>
      </c>
      <c r="ABJ1545" s="229" t="s">
        <v>57</v>
      </c>
      <c r="ABK1545" s="229" t="s">
        <v>3971</v>
      </c>
      <c r="ABL1545" s="229">
        <v>12987713</v>
      </c>
      <c r="ABM1545" s="229" t="s">
        <v>3983</v>
      </c>
      <c r="ABN1545" s="229" t="s">
        <v>310</v>
      </c>
      <c r="ABO1545" s="229" t="s">
        <v>3984</v>
      </c>
      <c r="ABP1545" s="229" t="s">
        <v>404</v>
      </c>
      <c r="ABQ1545" s="229" t="s">
        <v>52</v>
      </c>
      <c r="ABR1545" s="229" t="s">
        <v>3985</v>
      </c>
      <c r="ABT1545" s="229" t="s">
        <v>3986</v>
      </c>
      <c r="ABU1545" s="229" t="s">
        <v>1630</v>
      </c>
      <c r="ABV1545" s="229" t="s">
        <v>589</v>
      </c>
      <c r="ABW1545" s="229" t="s">
        <v>3987</v>
      </c>
      <c r="ABX1545" s="229" t="s">
        <v>3988</v>
      </c>
      <c r="ABY1545" s="229" t="s">
        <v>406</v>
      </c>
      <c r="ABZ1545" s="229" t="s">
        <v>289</v>
      </c>
      <c r="ACA1545" s="229" t="s">
        <v>35</v>
      </c>
      <c r="ACB1545" s="229" t="s">
        <v>27</v>
      </c>
      <c r="ACC1545" s="229" t="s">
        <v>181</v>
      </c>
      <c r="ACD1545" s="229" t="s">
        <v>3989</v>
      </c>
      <c r="ACE1545" s="229" t="s">
        <v>239</v>
      </c>
      <c r="ACF1545" s="229" t="s">
        <v>3990</v>
      </c>
      <c r="ACG1545" s="229" t="s">
        <v>222</v>
      </c>
      <c r="ACH1545" s="229" t="s">
        <v>220</v>
      </c>
      <c r="ACI1545" s="229" t="s">
        <v>172</v>
      </c>
      <c r="ACJ1545" s="229" t="s">
        <v>289</v>
      </c>
      <c r="ACK1545" s="229" t="s">
        <v>227</v>
      </c>
      <c r="ACO1545" s="229">
        <v>2024</v>
      </c>
      <c r="ACP1545" s="229" t="s">
        <v>57</v>
      </c>
      <c r="ACQ1545" s="229" t="s">
        <v>3971</v>
      </c>
      <c r="ACR1545" s="229">
        <v>12987713</v>
      </c>
      <c r="ACS1545" s="229" t="s">
        <v>3983</v>
      </c>
      <c r="ACT1545" s="229" t="s">
        <v>310</v>
      </c>
      <c r="ACU1545" s="229" t="s">
        <v>3984</v>
      </c>
      <c r="ACV1545" s="229" t="s">
        <v>404</v>
      </c>
      <c r="ACW1545" s="229" t="s">
        <v>52</v>
      </c>
      <c r="ACX1545" s="229" t="s">
        <v>3985</v>
      </c>
      <c r="ACZ1545" s="229" t="s">
        <v>3986</v>
      </c>
      <c r="ADA1545" s="229" t="s">
        <v>1630</v>
      </c>
      <c r="ADB1545" s="229" t="s">
        <v>589</v>
      </c>
      <c r="ADC1545" s="229" t="s">
        <v>3987</v>
      </c>
      <c r="ADD1545" s="229" t="s">
        <v>3988</v>
      </c>
      <c r="ADE1545" s="229" t="s">
        <v>406</v>
      </c>
      <c r="ADF1545" s="229" t="s">
        <v>289</v>
      </c>
      <c r="ADG1545" s="229" t="s">
        <v>35</v>
      </c>
      <c r="ADH1545" s="229" t="s">
        <v>27</v>
      </c>
      <c r="ADI1545" s="229" t="s">
        <v>181</v>
      </c>
      <c r="ADJ1545" s="229" t="s">
        <v>3989</v>
      </c>
      <c r="ADK1545" s="229" t="s">
        <v>239</v>
      </c>
      <c r="ADL1545" s="229" t="s">
        <v>3990</v>
      </c>
      <c r="ADM1545" s="229" t="s">
        <v>222</v>
      </c>
      <c r="ADN1545" s="229" t="s">
        <v>220</v>
      </c>
      <c r="ADO1545" s="229" t="s">
        <v>172</v>
      </c>
      <c r="ADP1545" s="229" t="s">
        <v>289</v>
      </c>
      <c r="ADQ1545" s="229" t="s">
        <v>227</v>
      </c>
      <c r="ADU1545" s="229">
        <v>2024</v>
      </c>
      <c r="ADV1545" s="229" t="s">
        <v>57</v>
      </c>
      <c r="ADW1545" s="229" t="s">
        <v>3971</v>
      </c>
      <c r="ADX1545" s="229">
        <v>12987713</v>
      </c>
      <c r="ADY1545" s="229" t="s">
        <v>3983</v>
      </c>
      <c r="ADZ1545" s="229" t="s">
        <v>310</v>
      </c>
      <c r="AEA1545" s="229" t="s">
        <v>3984</v>
      </c>
      <c r="AEB1545" s="229" t="s">
        <v>404</v>
      </c>
      <c r="AEC1545" s="229" t="s">
        <v>52</v>
      </c>
      <c r="AED1545" s="229" t="s">
        <v>3985</v>
      </c>
      <c r="AEF1545" s="229" t="s">
        <v>3986</v>
      </c>
      <c r="AEG1545" s="229" t="s">
        <v>1630</v>
      </c>
      <c r="AEH1545" s="229" t="s">
        <v>589</v>
      </c>
      <c r="AEI1545" s="229" t="s">
        <v>3987</v>
      </c>
      <c r="AEJ1545" s="229" t="s">
        <v>3988</v>
      </c>
      <c r="AEK1545" s="229" t="s">
        <v>406</v>
      </c>
      <c r="AEL1545" s="229" t="s">
        <v>289</v>
      </c>
      <c r="AEM1545" s="229" t="s">
        <v>35</v>
      </c>
      <c r="AEN1545" s="229" t="s">
        <v>27</v>
      </c>
      <c r="AEO1545" s="229" t="s">
        <v>181</v>
      </c>
      <c r="AEP1545" s="229" t="s">
        <v>3989</v>
      </c>
      <c r="AEQ1545" s="229" t="s">
        <v>239</v>
      </c>
      <c r="AER1545" s="229" t="s">
        <v>3990</v>
      </c>
      <c r="AES1545" s="229" t="s">
        <v>222</v>
      </c>
      <c r="AET1545" s="229" t="s">
        <v>220</v>
      </c>
      <c r="AEU1545" s="229" t="s">
        <v>172</v>
      </c>
      <c r="AEV1545" s="229" t="s">
        <v>289</v>
      </c>
      <c r="AEW1545" s="229" t="s">
        <v>227</v>
      </c>
      <c r="AFA1545" s="229">
        <v>2024</v>
      </c>
      <c r="AFB1545" s="229" t="s">
        <v>57</v>
      </c>
      <c r="AFC1545" s="229" t="s">
        <v>3971</v>
      </c>
      <c r="AFD1545" s="229">
        <v>12987713</v>
      </c>
      <c r="AFE1545" s="229" t="s">
        <v>3983</v>
      </c>
      <c r="AFF1545" s="229" t="s">
        <v>310</v>
      </c>
      <c r="AFG1545" s="229" t="s">
        <v>3984</v>
      </c>
      <c r="AFH1545" s="229" t="s">
        <v>404</v>
      </c>
      <c r="AFI1545" s="229" t="s">
        <v>52</v>
      </c>
      <c r="AFJ1545" s="229" t="s">
        <v>3985</v>
      </c>
      <c r="AFL1545" s="229" t="s">
        <v>3986</v>
      </c>
      <c r="AFM1545" s="229" t="s">
        <v>1630</v>
      </c>
      <c r="AFN1545" s="229" t="s">
        <v>589</v>
      </c>
      <c r="AFO1545" s="229" t="s">
        <v>3987</v>
      </c>
      <c r="AFP1545" s="229" t="s">
        <v>3988</v>
      </c>
      <c r="AFQ1545" s="229" t="s">
        <v>406</v>
      </c>
      <c r="AFR1545" s="229" t="s">
        <v>289</v>
      </c>
      <c r="AFS1545" s="229" t="s">
        <v>35</v>
      </c>
      <c r="AFT1545" s="229" t="s">
        <v>27</v>
      </c>
      <c r="AFU1545" s="229" t="s">
        <v>181</v>
      </c>
      <c r="AFV1545" s="229" t="s">
        <v>3989</v>
      </c>
      <c r="AFW1545" s="229" t="s">
        <v>239</v>
      </c>
      <c r="AFX1545" s="229" t="s">
        <v>3990</v>
      </c>
      <c r="AFY1545" s="229" t="s">
        <v>222</v>
      </c>
      <c r="AFZ1545" s="229" t="s">
        <v>220</v>
      </c>
      <c r="AGA1545" s="229" t="s">
        <v>172</v>
      </c>
      <c r="AGB1545" s="229" t="s">
        <v>289</v>
      </c>
      <c r="AGC1545" s="229" t="s">
        <v>227</v>
      </c>
      <c r="AGG1545" s="229">
        <v>2024</v>
      </c>
      <c r="AGH1545" s="229" t="s">
        <v>57</v>
      </c>
      <c r="AGI1545" s="229" t="s">
        <v>3971</v>
      </c>
      <c r="AGJ1545" s="229">
        <v>12987713</v>
      </c>
      <c r="AGK1545" s="229" t="s">
        <v>3983</v>
      </c>
      <c r="AGL1545" s="229" t="s">
        <v>310</v>
      </c>
      <c r="AGM1545" s="229" t="s">
        <v>3984</v>
      </c>
      <c r="AGN1545" s="229" t="s">
        <v>404</v>
      </c>
      <c r="AGO1545" s="229" t="s">
        <v>52</v>
      </c>
      <c r="AGP1545" s="229" t="s">
        <v>3985</v>
      </c>
      <c r="AGR1545" s="229" t="s">
        <v>3986</v>
      </c>
      <c r="AGS1545" s="229" t="s">
        <v>1630</v>
      </c>
      <c r="AGT1545" s="229" t="s">
        <v>589</v>
      </c>
      <c r="AGU1545" s="229" t="s">
        <v>3987</v>
      </c>
      <c r="AGV1545" s="229" t="s">
        <v>3988</v>
      </c>
      <c r="AGW1545" s="229" t="s">
        <v>406</v>
      </c>
      <c r="AGX1545" s="229" t="s">
        <v>289</v>
      </c>
      <c r="AGY1545" s="229" t="s">
        <v>35</v>
      </c>
      <c r="AGZ1545" s="229" t="s">
        <v>27</v>
      </c>
      <c r="AHA1545" s="229" t="s">
        <v>181</v>
      </c>
      <c r="AHB1545" s="229" t="s">
        <v>3989</v>
      </c>
      <c r="AHC1545" s="229" t="s">
        <v>239</v>
      </c>
      <c r="AHD1545" s="229" t="s">
        <v>3990</v>
      </c>
      <c r="AHE1545" s="229" t="s">
        <v>222</v>
      </c>
      <c r="AHF1545" s="229" t="s">
        <v>220</v>
      </c>
      <c r="AHG1545" s="229" t="s">
        <v>172</v>
      </c>
      <c r="AHH1545" s="229" t="s">
        <v>289</v>
      </c>
      <c r="AHI1545" s="229" t="s">
        <v>227</v>
      </c>
      <c r="AHM1545" s="229">
        <v>2024</v>
      </c>
      <c r="AHN1545" s="229" t="s">
        <v>57</v>
      </c>
      <c r="AHO1545" s="229" t="s">
        <v>3971</v>
      </c>
      <c r="AHP1545" s="229">
        <v>12987713</v>
      </c>
      <c r="AHQ1545" s="229" t="s">
        <v>3983</v>
      </c>
      <c r="AHR1545" s="229" t="s">
        <v>310</v>
      </c>
      <c r="AHS1545" s="229" t="s">
        <v>3984</v>
      </c>
      <c r="AHT1545" s="229" t="s">
        <v>404</v>
      </c>
      <c r="AHU1545" s="229" t="s">
        <v>52</v>
      </c>
      <c r="AHV1545" s="229" t="s">
        <v>3985</v>
      </c>
      <c r="AHX1545" s="229" t="s">
        <v>3986</v>
      </c>
      <c r="AHY1545" s="229" t="s">
        <v>1630</v>
      </c>
      <c r="AHZ1545" s="229" t="s">
        <v>589</v>
      </c>
      <c r="AIA1545" s="229" t="s">
        <v>3987</v>
      </c>
      <c r="AIB1545" s="229" t="s">
        <v>3988</v>
      </c>
      <c r="AIC1545" s="229" t="s">
        <v>406</v>
      </c>
      <c r="AID1545" s="229" t="s">
        <v>289</v>
      </c>
      <c r="AIE1545" s="229" t="s">
        <v>35</v>
      </c>
      <c r="AIF1545" s="229" t="s">
        <v>27</v>
      </c>
      <c r="AIG1545" s="229" t="s">
        <v>181</v>
      </c>
      <c r="AIH1545" s="229" t="s">
        <v>3989</v>
      </c>
      <c r="AII1545" s="229" t="s">
        <v>239</v>
      </c>
      <c r="AIJ1545" s="229" t="s">
        <v>3990</v>
      </c>
      <c r="AIK1545" s="229" t="s">
        <v>222</v>
      </c>
      <c r="AIL1545" s="229" t="s">
        <v>220</v>
      </c>
      <c r="AIM1545" s="229" t="s">
        <v>172</v>
      </c>
      <c r="AIN1545" s="229" t="s">
        <v>289</v>
      </c>
      <c r="AIO1545" s="229" t="s">
        <v>227</v>
      </c>
      <c r="AIS1545" s="229">
        <v>2024</v>
      </c>
      <c r="AIT1545" s="229" t="s">
        <v>57</v>
      </c>
      <c r="AIU1545" s="229" t="s">
        <v>3971</v>
      </c>
      <c r="AIV1545" s="229">
        <v>12987713</v>
      </c>
      <c r="AIW1545" s="229" t="s">
        <v>3983</v>
      </c>
      <c r="AIX1545" s="229" t="s">
        <v>310</v>
      </c>
      <c r="AIY1545" s="229" t="s">
        <v>3984</v>
      </c>
      <c r="AIZ1545" s="229" t="s">
        <v>404</v>
      </c>
      <c r="AJA1545" s="229" t="s">
        <v>52</v>
      </c>
      <c r="AJB1545" s="229" t="s">
        <v>3985</v>
      </c>
      <c r="AJD1545" s="229" t="s">
        <v>3986</v>
      </c>
      <c r="AJE1545" s="229" t="s">
        <v>1630</v>
      </c>
      <c r="AJF1545" s="229" t="s">
        <v>589</v>
      </c>
      <c r="AJG1545" s="229" t="s">
        <v>3987</v>
      </c>
      <c r="AJH1545" s="229" t="s">
        <v>3988</v>
      </c>
      <c r="AJI1545" s="229" t="s">
        <v>406</v>
      </c>
      <c r="AJJ1545" s="229" t="s">
        <v>289</v>
      </c>
      <c r="AJK1545" s="229" t="s">
        <v>35</v>
      </c>
      <c r="AJL1545" s="229" t="s">
        <v>27</v>
      </c>
      <c r="AJM1545" s="229" t="s">
        <v>181</v>
      </c>
      <c r="AJN1545" s="229" t="s">
        <v>3989</v>
      </c>
      <c r="AJO1545" s="229" t="s">
        <v>239</v>
      </c>
      <c r="AJP1545" s="229" t="s">
        <v>3990</v>
      </c>
      <c r="AJQ1545" s="229" t="s">
        <v>222</v>
      </c>
      <c r="AJR1545" s="229" t="s">
        <v>220</v>
      </c>
      <c r="AJS1545" s="229" t="s">
        <v>172</v>
      </c>
      <c r="AJT1545" s="229" t="s">
        <v>289</v>
      </c>
      <c r="AJU1545" s="229" t="s">
        <v>227</v>
      </c>
      <c r="AJY1545" s="229">
        <v>2024</v>
      </c>
      <c r="AJZ1545" s="229" t="s">
        <v>57</v>
      </c>
      <c r="AKA1545" s="229" t="s">
        <v>3971</v>
      </c>
      <c r="AKB1545" s="229">
        <v>12987713</v>
      </c>
      <c r="AKC1545" s="229" t="s">
        <v>3983</v>
      </c>
      <c r="AKD1545" s="229" t="s">
        <v>310</v>
      </c>
      <c r="AKE1545" s="229" t="s">
        <v>3984</v>
      </c>
      <c r="AKF1545" s="229" t="s">
        <v>404</v>
      </c>
      <c r="AKG1545" s="229" t="s">
        <v>52</v>
      </c>
      <c r="AKH1545" s="229" t="s">
        <v>3985</v>
      </c>
      <c r="AKJ1545" s="229" t="s">
        <v>3986</v>
      </c>
      <c r="AKK1545" s="229" t="s">
        <v>1630</v>
      </c>
      <c r="AKL1545" s="229" t="s">
        <v>589</v>
      </c>
      <c r="AKM1545" s="229" t="s">
        <v>3987</v>
      </c>
      <c r="AKN1545" s="229" t="s">
        <v>3988</v>
      </c>
      <c r="AKO1545" s="229" t="s">
        <v>406</v>
      </c>
      <c r="AKP1545" s="229" t="s">
        <v>289</v>
      </c>
      <c r="AKQ1545" s="229" t="s">
        <v>35</v>
      </c>
      <c r="AKR1545" s="229" t="s">
        <v>27</v>
      </c>
      <c r="AKS1545" s="229" t="s">
        <v>181</v>
      </c>
      <c r="AKT1545" s="229" t="s">
        <v>3989</v>
      </c>
      <c r="AKU1545" s="229" t="s">
        <v>239</v>
      </c>
      <c r="AKV1545" s="229" t="s">
        <v>3990</v>
      </c>
      <c r="AKW1545" s="229" t="s">
        <v>222</v>
      </c>
      <c r="AKX1545" s="229" t="s">
        <v>220</v>
      </c>
      <c r="AKY1545" s="229" t="s">
        <v>172</v>
      </c>
      <c r="AKZ1545" s="229" t="s">
        <v>289</v>
      </c>
      <c r="ALA1545" s="229" t="s">
        <v>227</v>
      </c>
      <c r="ALE1545" s="229">
        <v>2024</v>
      </c>
      <c r="ALF1545" s="229" t="s">
        <v>57</v>
      </c>
      <c r="ALG1545" s="229" t="s">
        <v>3971</v>
      </c>
      <c r="ALH1545" s="229">
        <v>12987713</v>
      </c>
      <c r="ALI1545" s="229" t="s">
        <v>3983</v>
      </c>
      <c r="ALJ1545" s="229" t="s">
        <v>310</v>
      </c>
      <c r="ALK1545" s="229" t="s">
        <v>3984</v>
      </c>
      <c r="ALL1545" s="229" t="s">
        <v>404</v>
      </c>
      <c r="ALM1545" s="229" t="s">
        <v>52</v>
      </c>
      <c r="ALN1545" s="229" t="s">
        <v>3985</v>
      </c>
      <c r="ALP1545" s="229" t="s">
        <v>3986</v>
      </c>
      <c r="ALQ1545" s="229" t="s">
        <v>1630</v>
      </c>
      <c r="ALR1545" s="229" t="s">
        <v>589</v>
      </c>
      <c r="ALS1545" s="229" t="s">
        <v>3987</v>
      </c>
      <c r="ALT1545" s="229" t="s">
        <v>3988</v>
      </c>
      <c r="ALU1545" s="229" t="s">
        <v>406</v>
      </c>
      <c r="ALV1545" s="229" t="s">
        <v>289</v>
      </c>
      <c r="ALW1545" s="229" t="s">
        <v>35</v>
      </c>
      <c r="ALX1545" s="229" t="s">
        <v>27</v>
      </c>
      <c r="ALY1545" s="229" t="s">
        <v>181</v>
      </c>
      <c r="ALZ1545" s="229" t="s">
        <v>3989</v>
      </c>
      <c r="AMA1545" s="229" t="s">
        <v>239</v>
      </c>
      <c r="AMB1545" s="229" t="s">
        <v>3990</v>
      </c>
      <c r="AMC1545" s="229" t="s">
        <v>222</v>
      </c>
      <c r="AMD1545" s="229" t="s">
        <v>220</v>
      </c>
      <c r="AME1545" s="229" t="s">
        <v>172</v>
      </c>
      <c r="AMF1545" s="229" t="s">
        <v>289</v>
      </c>
      <c r="AMG1545" s="229" t="s">
        <v>227</v>
      </c>
      <c r="AMK1545" s="229">
        <v>2024</v>
      </c>
      <c r="AML1545" s="229" t="s">
        <v>57</v>
      </c>
      <c r="AMM1545" s="229" t="s">
        <v>3971</v>
      </c>
      <c r="AMN1545" s="229">
        <v>12987713</v>
      </c>
      <c r="AMO1545" s="229" t="s">
        <v>3983</v>
      </c>
      <c r="AMP1545" s="229" t="s">
        <v>310</v>
      </c>
      <c r="AMQ1545" s="229" t="s">
        <v>3984</v>
      </c>
      <c r="AMR1545" s="229" t="s">
        <v>404</v>
      </c>
      <c r="AMS1545" s="229" t="s">
        <v>52</v>
      </c>
      <c r="AMT1545" s="229" t="s">
        <v>3985</v>
      </c>
      <c r="AMV1545" s="229" t="s">
        <v>3986</v>
      </c>
      <c r="AMW1545" s="229" t="s">
        <v>1630</v>
      </c>
      <c r="AMX1545" s="229" t="s">
        <v>589</v>
      </c>
      <c r="AMY1545" s="229" t="s">
        <v>3987</v>
      </c>
      <c r="AMZ1545" s="229" t="s">
        <v>3988</v>
      </c>
      <c r="ANA1545" s="229" t="s">
        <v>406</v>
      </c>
      <c r="ANB1545" s="229" t="s">
        <v>289</v>
      </c>
      <c r="ANC1545" s="229" t="s">
        <v>35</v>
      </c>
      <c r="AND1545" s="229" t="s">
        <v>27</v>
      </c>
      <c r="ANE1545" s="229" t="s">
        <v>181</v>
      </c>
      <c r="ANF1545" s="229" t="s">
        <v>3989</v>
      </c>
      <c r="ANG1545" s="229" t="s">
        <v>239</v>
      </c>
      <c r="ANH1545" s="229" t="s">
        <v>3990</v>
      </c>
      <c r="ANI1545" s="229" t="s">
        <v>222</v>
      </c>
      <c r="ANJ1545" s="229" t="s">
        <v>220</v>
      </c>
      <c r="ANK1545" s="229" t="s">
        <v>172</v>
      </c>
      <c r="ANL1545" s="229" t="s">
        <v>289</v>
      </c>
      <c r="ANM1545" s="229" t="s">
        <v>227</v>
      </c>
      <c r="ANQ1545" s="229">
        <v>2024</v>
      </c>
      <c r="ANR1545" s="229" t="s">
        <v>57</v>
      </c>
      <c r="ANS1545" s="229" t="s">
        <v>3971</v>
      </c>
      <c r="ANT1545" s="229">
        <v>12987713</v>
      </c>
      <c r="ANU1545" s="229" t="s">
        <v>3983</v>
      </c>
      <c r="ANV1545" s="229" t="s">
        <v>310</v>
      </c>
      <c r="ANW1545" s="229" t="s">
        <v>3984</v>
      </c>
      <c r="ANX1545" s="229" t="s">
        <v>404</v>
      </c>
      <c r="ANY1545" s="229" t="s">
        <v>52</v>
      </c>
      <c r="ANZ1545" s="229" t="s">
        <v>3985</v>
      </c>
      <c r="AOB1545" s="229" t="s">
        <v>3986</v>
      </c>
      <c r="AOC1545" s="229" t="s">
        <v>1630</v>
      </c>
      <c r="AOD1545" s="229" t="s">
        <v>589</v>
      </c>
      <c r="AOE1545" s="229" t="s">
        <v>3987</v>
      </c>
      <c r="AOF1545" s="229" t="s">
        <v>3988</v>
      </c>
      <c r="AOG1545" s="229" t="s">
        <v>406</v>
      </c>
      <c r="AOH1545" s="229" t="s">
        <v>289</v>
      </c>
      <c r="AOI1545" s="229" t="s">
        <v>35</v>
      </c>
      <c r="AOJ1545" s="229" t="s">
        <v>27</v>
      </c>
      <c r="AOK1545" s="229" t="s">
        <v>181</v>
      </c>
      <c r="AOL1545" s="229" t="s">
        <v>3989</v>
      </c>
      <c r="AOM1545" s="229" t="s">
        <v>239</v>
      </c>
      <c r="AON1545" s="229" t="s">
        <v>3990</v>
      </c>
      <c r="AOO1545" s="229" t="s">
        <v>222</v>
      </c>
      <c r="AOP1545" s="229" t="s">
        <v>220</v>
      </c>
      <c r="AOQ1545" s="229" t="s">
        <v>172</v>
      </c>
      <c r="AOR1545" s="229" t="s">
        <v>289</v>
      </c>
      <c r="AOS1545" s="229" t="s">
        <v>227</v>
      </c>
      <c r="AOW1545" s="229">
        <v>2024</v>
      </c>
      <c r="AOX1545" s="229" t="s">
        <v>57</v>
      </c>
      <c r="AOY1545" s="229" t="s">
        <v>3971</v>
      </c>
      <c r="AOZ1545" s="229">
        <v>12987713</v>
      </c>
      <c r="APA1545" s="229" t="s">
        <v>3983</v>
      </c>
      <c r="APB1545" s="229" t="s">
        <v>310</v>
      </c>
      <c r="APC1545" s="229" t="s">
        <v>3984</v>
      </c>
      <c r="APD1545" s="229" t="s">
        <v>404</v>
      </c>
      <c r="APE1545" s="229" t="s">
        <v>52</v>
      </c>
      <c r="APF1545" s="229" t="s">
        <v>3985</v>
      </c>
      <c r="APH1545" s="229" t="s">
        <v>3986</v>
      </c>
      <c r="API1545" s="229" t="s">
        <v>1630</v>
      </c>
      <c r="APJ1545" s="229" t="s">
        <v>589</v>
      </c>
      <c r="APK1545" s="229" t="s">
        <v>3987</v>
      </c>
      <c r="APL1545" s="229" t="s">
        <v>3988</v>
      </c>
      <c r="APM1545" s="229" t="s">
        <v>406</v>
      </c>
      <c r="APN1545" s="229" t="s">
        <v>289</v>
      </c>
      <c r="APO1545" s="229" t="s">
        <v>35</v>
      </c>
      <c r="APP1545" s="229" t="s">
        <v>27</v>
      </c>
      <c r="APQ1545" s="229" t="s">
        <v>181</v>
      </c>
      <c r="APR1545" s="229" t="s">
        <v>3989</v>
      </c>
      <c r="APS1545" s="229" t="s">
        <v>239</v>
      </c>
      <c r="APT1545" s="229" t="s">
        <v>3990</v>
      </c>
      <c r="APU1545" s="229" t="s">
        <v>222</v>
      </c>
      <c r="APV1545" s="229" t="s">
        <v>220</v>
      </c>
      <c r="APW1545" s="229" t="s">
        <v>172</v>
      </c>
      <c r="APX1545" s="229" t="s">
        <v>289</v>
      </c>
      <c r="APY1545" s="229" t="s">
        <v>227</v>
      </c>
      <c r="AQC1545" s="229">
        <v>2024</v>
      </c>
      <c r="AQD1545" s="229" t="s">
        <v>57</v>
      </c>
      <c r="AQE1545" s="229" t="s">
        <v>3971</v>
      </c>
      <c r="AQF1545" s="229">
        <v>12987713</v>
      </c>
      <c r="AQG1545" s="229" t="s">
        <v>3983</v>
      </c>
      <c r="AQH1545" s="229" t="s">
        <v>310</v>
      </c>
      <c r="AQI1545" s="229" t="s">
        <v>3984</v>
      </c>
      <c r="AQJ1545" s="229" t="s">
        <v>404</v>
      </c>
      <c r="AQK1545" s="229" t="s">
        <v>52</v>
      </c>
      <c r="AQL1545" s="229" t="s">
        <v>3985</v>
      </c>
      <c r="AQN1545" s="229" t="s">
        <v>3986</v>
      </c>
      <c r="AQO1545" s="229" t="s">
        <v>1630</v>
      </c>
      <c r="AQP1545" s="229" t="s">
        <v>589</v>
      </c>
      <c r="AQQ1545" s="229" t="s">
        <v>3987</v>
      </c>
      <c r="AQR1545" s="229" t="s">
        <v>3988</v>
      </c>
      <c r="AQS1545" s="229" t="s">
        <v>406</v>
      </c>
      <c r="AQT1545" s="229" t="s">
        <v>289</v>
      </c>
      <c r="AQU1545" s="229" t="s">
        <v>35</v>
      </c>
      <c r="AQV1545" s="229" t="s">
        <v>27</v>
      </c>
      <c r="AQW1545" s="229" t="s">
        <v>181</v>
      </c>
      <c r="AQX1545" s="229" t="s">
        <v>3989</v>
      </c>
      <c r="AQY1545" s="229" t="s">
        <v>239</v>
      </c>
      <c r="AQZ1545" s="229" t="s">
        <v>3990</v>
      </c>
      <c r="ARA1545" s="229" t="s">
        <v>222</v>
      </c>
      <c r="ARB1545" s="229" t="s">
        <v>220</v>
      </c>
      <c r="ARC1545" s="229" t="s">
        <v>172</v>
      </c>
      <c r="ARD1545" s="229" t="s">
        <v>289</v>
      </c>
      <c r="ARE1545" s="229" t="s">
        <v>227</v>
      </c>
      <c r="ARI1545" s="229">
        <v>2024</v>
      </c>
      <c r="ARJ1545" s="229" t="s">
        <v>57</v>
      </c>
      <c r="ARK1545" s="229" t="s">
        <v>3971</v>
      </c>
      <c r="ARL1545" s="229">
        <v>12987713</v>
      </c>
      <c r="ARM1545" s="229" t="s">
        <v>3983</v>
      </c>
      <c r="ARN1545" s="229" t="s">
        <v>310</v>
      </c>
      <c r="ARO1545" s="229" t="s">
        <v>3984</v>
      </c>
      <c r="ARP1545" s="229" t="s">
        <v>404</v>
      </c>
      <c r="ARQ1545" s="229" t="s">
        <v>52</v>
      </c>
      <c r="ARR1545" s="229" t="s">
        <v>3985</v>
      </c>
      <c r="ART1545" s="229" t="s">
        <v>3986</v>
      </c>
      <c r="ARU1545" s="229" t="s">
        <v>1630</v>
      </c>
      <c r="ARV1545" s="229" t="s">
        <v>589</v>
      </c>
      <c r="ARW1545" s="229" t="s">
        <v>3987</v>
      </c>
      <c r="ARX1545" s="229" t="s">
        <v>3988</v>
      </c>
      <c r="ARY1545" s="229" t="s">
        <v>406</v>
      </c>
      <c r="ARZ1545" s="229" t="s">
        <v>289</v>
      </c>
      <c r="ASA1545" s="229" t="s">
        <v>35</v>
      </c>
      <c r="ASB1545" s="229" t="s">
        <v>27</v>
      </c>
      <c r="ASC1545" s="229" t="s">
        <v>181</v>
      </c>
      <c r="ASD1545" s="229" t="s">
        <v>3989</v>
      </c>
      <c r="ASE1545" s="229" t="s">
        <v>239</v>
      </c>
      <c r="ASF1545" s="229" t="s">
        <v>3990</v>
      </c>
      <c r="ASG1545" s="229" t="s">
        <v>222</v>
      </c>
      <c r="ASH1545" s="229" t="s">
        <v>220</v>
      </c>
      <c r="ASI1545" s="229" t="s">
        <v>172</v>
      </c>
      <c r="ASJ1545" s="229" t="s">
        <v>289</v>
      </c>
      <c r="ASK1545" s="229" t="s">
        <v>227</v>
      </c>
      <c r="ASO1545" s="229">
        <v>2024</v>
      </c>
      <c r="ASP1545" s="229" t="s">
        <v>57</v>
      </c>
      <c r="ASQ1545" s="229" t="s">
        <v>3971</v>
      </c>
      <c r="ASR1545" s="229">
        <v>12987713</v>
      </c>
      <c r="ASS1545" s="229" t="s">
        <v>3983</v>
      </c>
      <c r="AST1545" s="229" t="s">
        <v>310</v>
      </c>
      <c r="ASU1545" s="229" t="s">
        <v>3984</v>
      </c>
      <c r="ASV1545" s="229" t="s">
        <v>404</v>
      </c>
      <c r="ASW1545" s="229" t="s">
        <v>52</v>
      </c>
      <c r="ASX1545" s="229" t="s">
        <v>3985</v>
      </c>
      <c r="ASZ1545" s="229" t="s">
        <v>3986</v>
      </c>
      <c r="ATA1545" s="229" t="s">
        <v>1630</v>
      </c>
      <c r="ATB1545" s="229" t="s">
        <v>589</v>
      </c>
      <c r="ATC1545" s="229" t="s">
        <v>3987</v>
      </c>
      <c r="ATD1545" s="229" t="s">
        <v>3988</v>
      </c>
      <c r="ATE1545" s="229" t="s">
        <v>406</v>
      </c>
      <c r="ATF1545" s="229" t="s">
        <v>289</v>
      </c>
      <c r="ATG1545" s="229" t="s">
        <v>35</v>
      </c>
      <c r="ATH1545" s="229" t="s">
        <v>27</v>
      </c>
      <c r="ATI1545" s="229" t="s">
        <v>181</v>
      </c>
      <c r="ATJ1545" s="229" t="s">
        <v>3989</v>
      </c>
      <c r="ATK1545" s="229" t="s">
        <v>239</v>
      </c>
      <c r="ATL1545" s="229" t="s">
        <v>3990</v>
      </c>
      <c r="ATM1545" s="229" t="s">
        <v>222</v>
      </c>
      <c r="ATN1545" s="229" t="s">
        <v>220</v>
      </c>
      <c r="ATO1545" s="229" t="s">
        <v>172</v>
      </c>
      <c r="ATP1545" s="229" t="s">
        <v>289</v>
      </c>
      <c r="ATQ1545" s="229" t="s">
        <v>227</v>
      </c>
      <c r="ATU1545" s="229">
        <v>2024</v>
      </c>
      <c r="ATV1545" s="229" t="s">
        <v>57</v>
      </c>
      <c r="ATW1545" s="229" t="s">
        <v>3971</v>
      </c>
      <c r="ATX1545" s="229">
        <v>12987713</v>
      </c>
      <c r="ATY1545" s="229" t="s">
        <v>3983</v>
      </c>
      <c r="ATZ1545" s="229" t="s">
        <v>310</v>
      </c>
      <c r="AUA1545" s="229" t="s">
        <v>3984</v>
      </c>
      <c r="AUB1545" s="229" t="s">
        <v>404</v>
      </c>
      <c r="AUC1545" s="229" t="s">
        <v>52</v>
      </c>
      <c r="AUD1545" s="229" t="s">
        <v>3985</v>
      </c>
      <c r="AUF1545" s="229" t="s">
        <v>3986</v>
      </c>
      <c r="AUG1545" s="229" t="s">
        <v>1630</v>
      </c>
      <c r="AUH1545" s="229" t="s">
        <v>589</v>
      </c>
      <c r="AUI1545" s="229" t="s">
        <v>3987</v>
      </c>
      <c r="AUJ1545" s="229" t="s">
        <v>3988</v>
      </c>
      <c r="AUK1545" s="229" t="s">
        <v>406</v>
      </c>
      <c r="AUL1545" s="229" t="s">
        <v>289</v>
      </c>
      <c r="AUM1545" s="229" t="s">
        <v>35</v>
      </c>
      <c r="AUN1545" s="229" t="s">
        <v>27</v>
      </c>
      <c r="AUO1545" s="229" t="s">
        <v>181</v>
      </c>
      <c r="AUP1545" s="229" t="s">
        <v>3989</v>
      </c>
      <c r="AUQ1545" s="229" t="s">
        <v>239</v>
      </c>
      <c r="AUR1545" s="229" t="s">
        <v>3990</v>
      </c>
      <c r="AUS1545" s="229" t="s">
        <v>222</v>
      </c>
      <c r="AUT1545" s="229" t="s">
        <v>220</v>
      </c>
      <c r="AUU1545" s="229" t="s">
        <v>172</v>
      </c>
      <c r="AUV1545" s="229" t="s">
        <v>289</v>
      </c>
      <c r="AUW1545" s="229" t="s">
        <v>227</v>
      </c>
      <c r="AVA1545" s="229">
        <v>2024</v>
      </c>
      <c r="AVB1545" s="229" t="s">
        <v>57</v>
      </c>
      <c r="AVC1545" s="229" t="s">
        <v>3971</v>
      </c>
      <c r="AVD1545" s="229">
        <v>12987713</v>
      </c>
      <c r="AVE1545" s="229" t="s">
        <v>3983</v>
      </c>
      <c r="AVF1545" s="229" t="s">
        <v>310</v>
      </c>
      <c r="AVG1545" s="229" t="s">
        <v>3984</v>
      </c>
      <c r="AVH1545" s="229" t="s">
        <v>404</v>
      </c>
      <c r="AVI1545" s="229" t="s">
        <v>52</v>
      </c>
      <c r="AVJ1545" s="229" t="s">
        <v>3985</v>
      </c>
      <c r="AVL1545" s="229" t="s">
        <v>3986</v>
      </c>
      <c r="AVM1545" s="229" t="s">
        <v>1630</v>
      </c>
      <c r="AVN1545" s="229" t="s">
        <v>589</v>
      </c>
      <c r="AVO1545" s="229" t="s">
        <v>3987</v>
      </c>
      <c r="AVP1545" s="229" t="s">
        <v>3988</v>
      </c>
      <c r="AVQ1545" s="229" t="s">
        <v>406</v>
      </c>
      <c r="AVR1545" s="229" t="s">
        <v>289</v>
      </c>
      <c r="AVS1545" s="229" t="s">
        <v>35</v>
      </c>
      <c r="AVT1545" s="229" t="s">
        <v>27</v>
      </c>
      <c r="AVU1545" s="229" t="s">
        <v>181</v>
      </c>
      <c r="AVV1545" s="229" t="s">
        <v>3989</v>
      </c>
      <c r="AVW1545" s="229" t="s">
        <v>239</v>
      </c>
      <c r="AVX1545" s="229" t="s">
        <v>3990</v>
      </c>
      <c r="AVY1545" s="229" t="s">
        <v>222</v>
      </c>
      <c r="AVZ1545" s="229" t="s">
        <v>220</v>
      </c>
      <c r="AWA1545" s="229" t="s">
        <v>172</v>
      </c>
      <c r="AWB1545" s="229" t="s">
        <v>289</v>
      </c>
      <c r="AWC1545" s="229" t="s">
        <v>227</v>
      </c>
      <c r="AWG1545" s="229">
        <v>2024</v>
      </c>
      <c r="AWH1545" s="229" t="s">
        <v>57</v>
      </c>
      <c r="AWI1545" s="229" t="s">
        <v>3971</v>
      </c>
      <c r="AWJ1545" s="229">
        <v>12987713</v>
      </c>
      <c r="AWK1545" s="229" t="s">
        <v>3983</v>
      </c>
      <c r="AWL1545" s="229" t="s">
        <v>310</v>
      </c>
      <c r="AWM1545" s="229" t="s">
        <v>3984</v>
      </c>
      <c r="AWN1545" s="229" t="s">
        <v>404</v>
      </c>
      <c r="AWO1545" s="229" t="s">
        <v>52</v>
      </c>
      <c r="AWP1545" s="229" t="s">
        <v>3985</v>
      </c>
      <c r="AWR1545" s="229" t="s">
        <v>3986</v>
      </c>
      <c r="AWS1545" s="229" t="s">
        <v>1630</v>
      </c>
      <c r="AWT1545" s="229" t="s">
        <v>589</v>
      </c>
      <c r="AWU1545" s="229" t="s">
        <v>3987</v>
      </c>
      <c r="AWV1545" s="229" t="s">
        <v>3988</v>
      </c>
      <c r="AWW1545" s="229" t="s">
        <v>406</v>
      </c>
      <c r="AWX1545" s="229" t="s">
        <v>289</v>
      </c>
      <c r="AWY1545" s="229" t="s">
        <v>35</v>
      </c>
      <c r="AWZ1545" s="229" t="s">
        <v>27</v>
      </c>
      <c r="AXA1545" s="229" t="s">
        <v>181</v>
      </c>
      <c r="AXB1545" s="229" t="s">
        <v>3989</v>
      </c>
      <c r="AXC1545" s="229" t="s">
        <v>239</v>
      </c>
      <c r="AXD1545" s="229" t="s">
        <v>3990</v>
      </c>
      <c r="AXE1545" s="229" t="s">
        <v>222</v>
      </c>
      <c r="AXF1545" s="229" t="s">
        <v>220</v>
      </c>
      <c r="AXG1545" s="229" t="s">
        <v>172</v>
      </c>
      <c r="AXH1545" s="229" t="s">
        <v>289</v>
      </c>
      <c r="AXI1545" s="229" t="s">
        <v>227</v>
      </c>
      <c r="AXM1545" s="229">
        <v>2024</v>
      </c>
      <c r="AXN1545" s="229" t="s">
        <v>57</v>
      </c>
      <c r="AXO1545" s="229" t="s">
        <v>3971</v>
      </c>
      <c r="AXP1545" s="229">
        <v>12987713</v>
      </c>
      <c r="AXQ1545" s="229" t="s">
        <v>3983</v>
      </c>
      <c r="AXR1545" s="229" t="s">
        <v>310</v>
      </c>
      <c r="AXS1545" s="229" t="s">
        <v>3984</v>
      </c>
      <c r="AXT1545" s="229" t="s">
        <v>404</v>
      </c>
      <c r="AXU1545" s="229" t="s">
        <v>52</v>
      </c>
      <c r="AXV1545" s="229" t="s">
        <v>3985</v>
      </c>
      <c r="AXX1545" s="229" t="s">
        <v>3986</v>
      </c>
      <c r="AXY1545" s="229" t="s">
        <v>1630</v>
      </c>
      <c r="AXZ1545" s="229" t="s">
        <v>589</v>
      </c>
      <c r="AYA1545" s="229" t="s">
        <v>3987</v>
      </c>
      <c r="AYB1545" s="229" t="s">
        <v>3988</v>
      </c>
      <c r="AYC1545" s="229" t="s">
        <v>406</v>
      </c>
      <c r="AYD1545" s="229" t="s">
        <v>289</v>
      </c>
      <c r="AYE1545" s="229" t="s">
        <v>35</v>
      </c>
      <c r="AYF1545" s="229" t="s">
        <v>27</v>
      </c>
      <c r="AYG1545" s="229" t="s">
        <v>181</v>
      </c>
      <c r="AYH1545" s="229" t="s">
        <v>3989</v>
      </c>
      <c r="AYI1545" s="229" t="s">
        <v>239</v>
      </c>
      <c r="AYJ1545" s="229" t="s">
        <v>3990</v>
      </c>
      <c r="AYK1545" s="229" t="s">
        <v>222</v>
      </c>
      <c r="AYL1545" s="229" t="s">
        <v>220</v>
      </c>
      <c r="AYM1545" s="229" t="s">
        <v>172</v>
      </c>
      <c r="AYN1545" s="229" t="s">
        <v>289</v>
      </c>
      <c r="AYO1545" s="229" t="s">
        <v>227</v>
      </c>
      <c r="AYS1545" s="229">
        <v>2024</v>
      </c>
      <c r="AYT1545" s="229" t="s">
        <v>57</v>
      </c>
      <c r="AYU1545" s="229" t="s">
        <v>3971</v>
      </c>
      <c r="AYV1545" s="229">
        <v>12987713</v>
      </c>
      <c r="AYW1545" s="229" t="s">
        <v>3983</v>
      </c>
      <c r="AYX1545" s="229" t="s">
        <v>310</v>
      </c>
      <c r="AYY1545" s="229" t="s">
        <v>3984</v>
      </c>
      <c r="AYZ1545" s="229" t="s">
        <v>404</v>
      </c>
      <c r="AZA1545" s="229" t="s">
        <v>52</v>
      </c>
      <c r="AZB1545" s="229" t="s">
        <v>3985</v>
      </c>
      <c r="AZD1545" s="229" t="s">
        <v>3986</v>
      </c>
      <c r="AZE1545" s="229" t="s">
        <v>1630</v>
      </c>
      <c r="AZF1545" s="229" t="s">
        <v>589</v>
      </c>
      <c r="AZG1545" s="229" t="s">
        <v>3987</v>
      </c>
      <c r="AZH1545" s="229" t="s">
        <v>3988</v>
      </c>
      <c r="AZI1545" s="229" t="s">
        <v>406</v>
      </c>
      <c r="AZJ1545" s="229" t="s">
        <v>289</v>
      </c>
      <c r="AZK1545" s="229" t="s">
        <v>35</v>
      </c>
      <c r="AZL1545" s="229" t="s">
        <v>27</v>
      </c>
      <c r="AZM1545" s="229" t="s">
        <v>181</v>
      </c>
      <c r="AZN1545" s="229" t="s">
        <v>3989</v>
      </c>
      <c r="AZO1545" s="229" t="s">
        <v>239</v>
      </c>
      <c r="AZP1545" s="229" t="s">
        <v>3990</v>
      </c>
      <c r="AZQ1545" s="229" t="s">
        <v>222</v>
      </c>
      <c r="AZR1545" s="229" t="s">
        <v>220</v>
      </c>
      <c r="AZS1545" s="229" t="s">
        <v>172</v>
      </c>
      <c r="AZT1545" s="229" t="s">
        <v>289</v>
      </c>
      <c r="AZU1545" s="229" t="s">
        <v>227</v>
      </c>
      <c r="AZY1545" s="229">
        <v>2024</v>
      </c>
      <c r="AZZ1545" s="229" t="s">
        <v>57</v>
      </c>
      <c r="BAA1545" s="229" t="s">
        <v>3971</v>
      </c>
      <c r="BAB1545" s="229">
        <v>12987713</v>
      </c>
      <c r="BAC1545" s="229" t="s">
        <v>3983</v>
      </c>
      <c r="BAD1545" s="229" t="s">
        <v>310</v>
      </c>
      <c r="BAE1545" s="229" t="s">
        <v>3984</v>
      </c>
      <c r="BAF1545" s="229" t="s">
        <v>404</v>
      </c>
      <c r="BAG1545" s="229" t="s">
        <v>52</v>
      </c>
      <c r="BAH1545" s="229" t="s">
        <v>3985</v>
      </c>
      <c r="BAJ1545" s="229" t="s">
        <v>3986</v>
      </c>
      <c r="BAK1545" s="229" t="s">
        <v>1630</v>
      </c>
      <c r="BAL1545" s="229" t="s">
        <v>589</v>
      </c>
      <c r="BAM1545" s="229" t="s">
        <v>3987</v>
      </c>
      <c r="BAN1545" s="229" t="s">
        <v>3988</v>
      </c>
      <c r="BAO1545" s="229" t="s">
        <v>406</v>
      </c>
      <c r="BAP1545" s="229" t="s">
        <v>289</v>
      </c>
      <c r="BAQ1545" s="229" t="s">
        <v>35</v>
      </c>
      <c r="BAR1545" s="229" t="s">
        <v>27</v>
      </c>
      <c r="BAS1545" s="229" t="s">
        <v>181</v>
      </c>
      <c r="BAT1545" s="229" t="s">
        <v>3989</v>
      </c>
      <c r="BAU1545" s="229" t="s">
        <v>239</v>
      </c>
      <c r="BAV1545" s="229" t="s">
        <v>3990</v>
      </c>
      <c r="BAW1545" s="229" t="s">
        <v>222</v>
      </c>
      <c r="BAX1545" s="229" t="s">
        <v>220</v>
      </c>
      <c r="BAY1545" s="229" t="s">
        <v>172</v>
      </c>
      <c r="BAZ1545" s="229" t="s">
        <v>289</v>
      </c>
      <c r="BBA1545" s="229" t="s">
        <v>227</v>
      </c>
      <c r="BBE1545" s="229">
        <v>2024</v>
      </c>
      <c r="BBF1545" s="229" t="s">
        <v>57</v>
      </c>
      <c r="BBG1545" s="229" t="s">
        <v>3971</v>
      </c>
      <c r="BBH1545" s="229">
        <v>12987713</v>
      </c>
      <c r="BBI1545" s="229" t="s">
        <v>3983</v>
      </c>
      <c r="BBJ1545" s="229" t="s">
        <v>310</v>
      </c>
      <c r="BBK1545" s="229" t="s">
        <v>3984</v>
      </c>
      <c r="BBL1545" s="229" t="s">
        <v>404</v>
      </c>
      <c r="BBM1545" s="229" t="s">
        <v>52</v>
      </c>
      <c r="BBN1545" s="229" t="s">
        <v>3985</v>
      </c>
      <c r="BBP1545" s="229" t="s">
        <v>3986</v>
      </c>
      <c r="BBQ1545" s="229" t="s">
        <v>1630</v>
      </c>
      <c r="BBR1545" s="229" t="s">
        <v>589</v>
      </c>
      <c r="BBS1545" s="229" t="s">
        <v>3987</v>
      </c>
      <c r="BBT1545" s="229" t="s">
        <v>3988</v>
      </c>
      <c r="BBU1545" s="229" t="s">
        <v>406</v>
      </c>
      <c r="BBV1545" s="229" t="s">
        <v>289</v>
      </c>
      <c r="BBW1545" s="229" t="s">
        <v>35</v>
      </c>
      <c r="BBX1545" s="229" t="s">
        <v>27</v>
      </c>
      <c r="BBY1545" s="229" t="s">
        <v>181</v>
      </c>
      <c r="BBZ1545" s="229" t="s">
        <v>3989</v>
      </c>
      <c r="BCA1545" s="229" t="s">
        <v>239</v>
      </c>
      <c r="BCB1545" s="229" t="s">
        <v>3990</v>
      </c>
      <c r="BCC1545" s="229" t="s">
        <v>222</v>
      </c>
      <c r="BCD1545" s="229" t="s">
        <v>220</v>
      </c>
      <c r="BCE1545" s="229" t="s">
        <v>172</v>
      </c>
      <c r="BCF1545" s="229" t="s">
        <v>289</v>
      </c>
      <c r="BCG1545" s="229" t="s">
        <v>227</v>
      </c>
      <c r="BCK1545" s="229">
        <v>2024</v>
      </c>
      <c r="BCL1545" s="229" t="s">
        <v>57</v>
      </c>
      <c r="BCM1545" s="229" t="s">
        <v>3971</v>
      </c>
      <c r="BCN1545" s="229">
        <v>12987713</v>
      </c>
      <c r="BCO1545" s="229" t="s">
        <v>3983</v>
      </c>
      <c r="BCP1545" s="229" t="s">
        <v>310</v>
      </c>
      <c r="BCQ1545" s="229" t="s">
        <v>3984</v>
      </c>
      <c r="BCR1545" s="229" t="s">
        <v>404</v>
      </c>
      <c r="BCS1545" s="229" t="s">
        <v>52</v>
      </c>
      <c r="BCT1545" s="229" t="s">
        <v>3985</v>
      </c>
      <c r="BCV1545" s="229" t="s">
        <v>3986</v>
      </c>
      <c r="BCW1545" s="229" t="s">
        <v>1630</v>
      </c>
      <c r="BCX1545" s="229" t="s">
        <v>589</v>
      </c>
      <c r="BCY1545" s="229" t="s">
        <v>3987</v>
      </c>
      <c r="BCZ1545" s="229" t="s">
        <v>3988</v>
      </c>
      <c r="BDA1545" s="229" t="s">
        <v>406</v>
      </c>
      <c r="BDB1545" s="229" t="s">
        <v>289</v>
      </c>
      <c r="BDC1545" s="229" t="s">
        <v>35</v>
      </c>
      <c r="BDD1545" s="229" t="s">
        <v>27</v>
      </c>
      <c r="BDE1545" s="229" t="s">
        <v>181</v>
      </c>
      <c r="BDF1545" s="229" t="s">
        <v>3989</v>
      </c>
      <c r="BDG1545" s="229" t="s">
        <v>239</v>
      </c>
      <c r="BDH1545" s="229" t="s">
        <v>3990</v>
      </c>
      <c r="BDI1545" s="229" t="s">
        <v>222</v>
      </c>
      <c r="BDJ1545" s="229" t="s">
        <v>220</v>
      </c>
      <c r="BDK1545" s="229" t="s">
        <v>172</v>
      </c>
      <c r="BDL1545" s="229" t="s">
        <v>289</v>
      </c>
      <c r="BDM1545" s="229" t="s">
        <v>227</v>
      </c>
      <c r="BDQ1545" s="229">
        <v>2024</v>
      </c>
      <c r="BDR1545" s="229" t="s">
        <v>57</v>
      </c>
      <c r="BDS1545" s="229" t="s">
        <v>3971</v>
      </c>
      <c r="BDT1545" s="229">
        <v>12987713</v>
      </c>
      <c r="BDU1545" s="229" t="s">
        <v>3983</v>
      </c>
      <c r="BDV1545" s="229" t="s">
        <v>310</v>
      </c>
      <c r="BDW1545" s="229" t="s">
        <v>3984</v>
      </c>
      <c r="BDX1545" s="229" t="s">
        <v>404</v>
      </c>
      <c r="BDY1545" s="229" t="s">
        <v>52</v>
      </c>
      <c r="BDZ1545" s="229" t="s">
        <v>3985</v>
      </c>
      <c r="BEB1545" s="229" t="s">
        <v>3986</v>
      </c>
      <c r="BEC1545" s="229" t="s">
        <v>1630</v>
      </c>
      <c r="BED1545" s="229" t="s">
        <v>589</v>
      </c>
      <c r="BEE1545" s="229" t="s">
        <v>3987</v>
      </c>
      <c r="BEF1545" s="229" t="s">
        <v>3988</v>
      </c>
      <c r="BEG1545" s="229" t="s">
        <v>406</v>
      </c>
      <c r="BEH1545" s="229" t="s">
        <v>289</v>
      </c>
      <c r="BEI1545" s="229" t="s">
        <v>35</v>
      </c>
      <c r="BEJ1545" s="229" t="s">
        <v>27</v>
      </c>
      <c r="BEK1545" s="229" t="s">
        <v>181</v>
      </c>
      <c r="BEL1545" s="229" t="s">
        <v>3989</v>
      </c>
      <c r="BEM1545" s="229" t="s">
        <v>239</v>
      </c>
      <c r="BEN1545" s="229" t="s">
        <v>3990</v>
      </c>
      <c r="BEO1545" s="229" t="s">
        <v>222</v>
      </c>
      <c r="BEP1545" s="229" t="s">
        <v>220</v>
      </c>
      <c r="BEQ1545" s="229" t="s">
        <v>172</v>
      </c>
      <c r="BER1545" s="229" t="s">
        <v>289</v>
      </c>
      <c r="BES1545" s="229" t="s">
        <v>227</v>
      </c>
      <c r="BEW1545" s="229">
        <v>2024</v>
      </c>
      <c r="BEX1545" s="229" t="s">
        <v>57</v>
      </c>
      <c r="BEY1545" s="229" t="s">
        <v>3971</v>
      </c>
      <c r="BEZ1545" s="229">
        <v>12987713</v>
      </c>
      <c r="BFA1545" s="229" t="s">
        <v>3983</v>
      </c>
      <c r="BFB1545" s="229" t="s">
        <v>310</v>
      </c>
      <c r="BFC1545" s="229" t="s">
        <v>3984</v>
      </c>
      <c r="BFD1545" s="229" t="s">
        <v>404</v>
      </c>
      <c r="BFE1545" s="229" t="s">
        <v>52</v>
      </c>
      <c r="BFF1545" s="229" t="s">
        <v>3985</v>
      </c>
      <c r="BFH1545" s="229" t="s">
        <v>3986</v>
      </c>
      <c r="BFI1545" s="229" t="s">
        <v>1630</v>
      </c>
      <c r="BFJ1545" s="229" t="s">
        <v>589</v>
      </c>
      <c r="BFK1545" s="229" t="s">
        <v>3987</v>
      </c>
      <c r="BFL1545" s="229" t="s">
        <v>3988</v>
      </c>
      <c r="BFM1545" s="229" t="s">
        <v>406</v>
      </c>
      <c r="BFN1545" s="229" t="s">
        <v>289</v>
      </c>
      <c r="BFO1545" s="229" t="s">
        <v>35</v>
      </c>
      <c r="BFP1545" s="229" t="s">
        <v>27</v>
      </c>
      <c r="BFQ1545" s="229" t="s">
        <v>181</v>
      </c>
      <c r="BFR1545" s="229" t="s">
        <v>3989</v>
      </c>
      <c r="BFS1545" s="229" t="s">
        <v>239</v>
      </c>
      <c r="BFT1545" s="229" t="s">
        <v>3990</v>
      </c>
      <c r="BFU1545" s="229" t="s">
        <v>222</v>
      </c>
      <c r="BFV1545" s="229" t="s">
        <v>220</v>
      </c>
      <c r="BFW1545" s="229" t="s">
        <v>172</v>
      </c>
      <c r="BFX1545" s="229" t="s">
        <v>289</v>
      </c>
      <c r="BFY1545" s="229" t="s">
        <v>227</v>
      </c>
      <c r="BGC1545" s="229">
        <v>2024</v>
      </c>
      <c r="BGD1545" s="229" t="s">
        <v>57</v>
      </c>
      <c r="BGE1545" s="229" t="s">
        <v>3971</v>
      </c>
      <c r="BGF1545" s="229">
        <v>12987713</v>
      </c>
      <c r="BGG1545" s="229" t="s">
        <v>3983</v>
      </c>
      <c r="BGH1545" s="229" t="s">
        <v>310</v>
      </c>
      <c r="BGI1545" s="229" t="s">
        <v>3984</v>
      </c>
      <c r="BGJ1545" s="229" t="s">
        <v>404</v>
      </c>
      <c r="BGK1545" s="229" t="s">
        <v>52</v>
      </c>
      <c r="BGL1545" s="229" t="s">
        <v>3985</v>
      </c>
      <c r="BGN1545" s="229" t="s">
        <v>3986</v>
      </c>
      <c r="BGO1545" s="229" t="s">
        <v>1630</v>
      </c>
      <c r="BGP1545" s="229" t="s">
        <v>589</v>
      </c>
      <c r="BGQ1545" s="229" t="s">
        <v>3987</v>
      </c>
      <c r="BGR1545" s="229" t="s">
        <v>3988</v>
      </c>
      <c r="BGS1545" s="229" t="s">
        <v>406</v>
      </c>
      <c r="BGT1545" s="229" t="s">
        <v>289</v>
      </c>
      <c r="BGU1545" s="229" t="s">
        <v>35</v>
      </c>
      <c r="BGV1545" s="229" t="s">
        <v>27</v>
      </c>
      <c r="BGW1545" s="229" t="s">
        <v>181</v>
      </c>
      <c r="BGX1545" s="229" t="s">
        <v>3989</v>
      </c>
      <c r="BGY1545" s="229" t="s">
        <v>239</v>
      </c>
      <c r="BGZ1545" s="229" t="s">
        <v>3990</v>
      </c>
      <c r="BHA1545" s="229" t="s">
        <v>222</v>
      </c>
      <c r="BHB1545" s="229" t="s">
        <v>220</v>
      </c>
      <c r="BHC1545" s="229" t="s">
        <v>172</v>
      </c>
      <c r="BHD1545" s="229" t="s">
        <v>289</v>
      </c>
      <c r="BHE1545" s="229" t="s">
        <v>227</v>
      </c>
      <c r="BHI1545" s="229">
        <v>2024</v>
      </c>
      <c r="BHJ1545" s="229" t="s">
        <v>57</v>
      </c>
      <c r="BHK1545" s="229" t="s">
        <v>3971</v>
      </c>
      <c r="BHL1545" s="229">
        <v>12987713</v>
      </c>
      <c r="BHM1545" s="229" t="s">
        <v>3983</v>
      </c>
      <c r="BHN1545" s="229" t="s">
        <v>310</v>
      </c>
      <c r="BHO1545" s="229" t="s">
        <v>3984</v>
      </c>
      <c r="BHP1545" s="229" t="s">
        <v>404</v>
      </c>
      <c r="BHQ1545" s="229" t="s">
        <v>52</v>
      </c>
      <c r="BHR1545" s="229" t="s">
        <v>3985</v>
      </c>
      <c r="BHT1545" s="229" t="s">
        <v>3986</v>
      </c>
      <c r="BHU1545" s="229" t="s">
        <v>1630</v>
      </c>
      <c r="BHV1545" s="229" t="s">
        <v>589</v>
      </c>
      <c r="BHW1545" s="229" t="s">
        <v>3987</v>
      </c>
      <c r="BHX1545" s="229" t="s">
        <v>3988</v>
      </c>
      <c r="BHY1545" s="229" t="s">
        <v>406</v>
      </c>
      <c r="BHZ1545" s="229" t="s">
        <v>289</v>
      </c>
      <c r="BIA1545" s="229" t="s">
        <v>35</v>
      </c>
      <c r="BIB1545" s="229" t="s">
        <v>27</v>
      </c>
      <c r="BIC1545" s="229" t="s">
        <v>181</v>
      </c>
      <c r="BID1545" s="229" t="s">
        <v>3989</v>
      </c>
      <c r="BIE1545" s="229" t="s">
        <v>239</v>
      </c>
      <c r="BIF1545" s="229" t="s">
        <v>3990</v>
      </c>
      <c r="BIG1545" s="229" t="s">
        <v>222</v>
      </c>
      <c r="BIH1545" s="229" t="s">
        <v>220</v>
      </c>
      <c r="BII1545" s="229" t="s">
        <v>172</v>
      </c>
      <c r="BIJ1545" s="229" t="s">
        <v>289</v>
      </c>
      <c r="BIK1545" s="229" t="s">
        <v>227</v>
      </c>
      <c r="BIO1545" s="229">
        <v>2024</v>
      </c>
      <c r="BIP1545" s="229" t="s">
        <v>57</v>
      </c>
      <c r="BIQ1545" s="229" t="s">
        <v>3971</v>
      </c>
      <c r="BIR1545" s="229">
        <v>12987713</v>
      </c>
      <c r="BIS1545" s="229" t="s">
        <v>3983</v>
      </c>
      <c r="BIT1545" s="229" t="s">
        <v>310</v>
      </c>
      <c r="BIU1545" s="229" t="s">
        <v>3984</v>
      </c>
      <c r="BIV1545" s="229" t="s">
        <v>404</v>
      </c>
      <c r="BIW1545" s="229" t="s">
        <v>52</v>
      </c>
      <c r="BIX1545" s="229" t="s">
        <v>3985</v>
      </c>
      <c r="BIZ1545" s="229" t="s">
        <v>3986</v>
      </c>
      <c r="BJA1545" s="229" t="s">
        <v>1630</v>
      </c>
      <c r="BJB1545" s="229" t="s">
        <v>589</v>
      </c>
      <c r="BJC1545" s="229" t="s">
        <v>3987</v>
      </c>
      <c r="BJD1545" s="229" t="s">
        <v>3988</v>
      </c>
      <c r="BJE1545" s="229" t="s">
        <v>406</v>
      </c>
      <c r="BJF1545" s="229" t="s">
        <v>289</v>
      </c>
      <c r="BJG1545" s="229" t="s">
        <v>35</v>
      </c>
      <c r="BJH1545" s="229" t="s">
        <v>27</v>
      </c>
      <c r="BJI1545" s="229" t="s">
        <v>181</v>
      </c>
      <c r="BJJ1545" s="229" t="s">
        <v>3989</v>
      </c>
      <c r="BJK1545" s="229" t="s">
        <v>239</v>
      </c>
      <c r="BJL1545" s="229" t="s">
        <v>3990</v>
      </c>
      <c r="BJM1545" s="229" t="s">
        <v>222</v>
      </c>
      <c r="BJN1545" s="229" t="s">
        <v>220</v>
      </c>
      <c r="BJO1545" s="229" t="s">
        <v>172</v>
      </c>
      <c r="BJP1545" s="229" t="s">
        <v>289</v>
      </c>
      <c r="BJQ1545" s="229" t="s">
        <v>227</v>
      </c>
      <c r="BJU1545" s="229">
        <v>2024</v>
      </c>
      <c r="BJV1545" s="229" t="s">
        <v>57</v>
      </c>
      <c r="BJW1545" s="229" t="s">
        <v>3971</v>
      </c>
      <c r="BJX1545" s="229">
        <v>12987713</v>
      </c>
      <c r="BJY1545" s="229" t="s">
        <v>3983</v>
      </c>
      <c r="BJZ1545" s="229" t="s">
        <v>310</v>
      </c>
      <c r="BKA1545" s="229" t="s">
        <v>3984</v>
      </c>
      <c r="BKB1545" s="229" t="s">
        <v>404</v>
      </c>
      <c r="BKC1545" s="229" t="s">
        <v>52</v>
      </c>
      <c r="BKD1545" s="229" t="s">
        <v>3985</v>
      </c>
      <c r="BKF1545" s="229" t="s">
        <v>3986</v>
      </c>
      <c r="BKG1545" s="229" t="s">
        <v>1630</v>
      </c>
      <c r="BKH1545" s="229" t="s">
        <v>589</v>
      </c>
      <c r="BKI1545" s="229" t="s">
        <v>3987</v>
      </c>
      <c r="BKJ1545" s="229" t="s">
        <v>3988</v>
      </c>
      <c r="BKK1545" s="229" t="s">
        <v>406</v>
      </c>
      <c r="BKL1545" s="229" t="s">
        <v>289</v>
      </c>
      <c r="BKM1545" s="229" t="s">
        <v>35</v>
      </c>
      <c r="BKN1545" s="229" t="s">
        <v>27</v>
      </c>
      <c r="BKO1545" s="229" t="s">
        <v>181</v>
      </c>
      <c r="BKP1545" s="229" t="s">
        <v>3989</v>
      </c>
      <c r="BKQ1545" s="229" t="s">
        <v>239</v>
      </c>
      <c r="BKR1545" s="229" t="s">
        <v>3990</v>
      </c>
      <c r="BKS1545" s="229" t="s">
        <v>222</v>
      </c>
      <c r="BKT1545" s="229" t="s">
        <v>220</v>
      </c>
      <c r="BKU1545" s="229" t="s">
        <v>172</v>
      </c>
      <c r="BKV1545" s="229" t="s">
        <v>289</v>
      </c>
      <c r="BKW1545" s="229" t="s">
        <v>227</v>
      </c>
      <c r="BLA1545" s="229">
        <v>2024</v>
      </c>
      <c r="BLB1545" s="229" t="s">
        <v>57</v>
      </c>
      <c r="BLC1545" s="229" t="s">
        <v>3971</v>
      </c>
      <c r="BLD1545" s="229">
        <v>12987713</v>
      </c>
      <c r="BLE1545" s="229" t="s">
        <v>3983</v>
      </c>
      <c r="BLF1545" s="229" t="s">
        <v>310</v>
      </c>
      <c r="BLG1545" s="229" t="s">
        <v>3984</v>
      </c>
      <c r="BLH1545" s="229" t="s">
        <v>404</v>
      </c>
      <c r="BLI1545" s="229" t="s">
        <v>52</v>
      </c>
      <c r="BLJ1545" s="229" t="s">
        <v>3985</v>
      </c>
      <c r="BLL1545" s="229" t="s">
        <v>3986</v>
      </c>
      <c r="BLM1545" s="229" t="s">
        <v>1630</v>
      </c>
      <c r="BLN1545" s="229" t="s">
        <v>589</v>
      </c>
      <c r="BLO1545" s="229" t="s">
        <v>3987</v>
      </c>
      <c r="BLP1545" s="229" t="s">
        <v>3988</v>
      </c>
      <c r="BLQ1545" s="229" t="s">
        <v>406</v>
      </c>
      <c r="BLR1545" s="229" t="s">
        <v>289</v>
      </c>
      <c r="BLS1545" s="229" t="s">
        <v>35</v>
      </c>
      <c r="BLT1545" s="229" t="s">
        <v>27</v>
      </c>
      <c r="BLU1545" s="229" t="s">
        <v>181</v>
      </c>
      <c r="BLV1545" s="229" t="s">
        <v>3989</v>
      </c>
      <c r="BLW1545" s="229" t="s">
        <v>239</v>
      </c>
      <c r="BLX1545" s="229" t="s">
        <v>3990</v>
      </c>
      <c r="BLY1545" s="229" t="s">
        <v>222</v>
      </c>
      <c r="BLZ1545" s="229" t="s">
        <v>220</v>
      </c>
      <c r="BMA1545" s="229" t="s">
        <v>172</v>
      </c>
      <c r="BMB1545" s="229" t="s">
        <v>289</v>
      </c>
      <c r="BMC1545" s="229" t="s">
        <v>227</v>
      </c>
      <c r="BMG1545" s="229">
        <v>2024</v>
      </c>
      <c r="BMH1545" s="229" t="s">
        <v>57</v>
      </c>
      <c r="BMI1545" s="229" t="s">
        <v>3971</v>
      </c>
      <c r="BMJ1545" s="229">
        <v>12987713</v>
      </c>
      <c r="BMK1545" s="229" t="s">
        <v>3983</v>
      </c>
      <c r="BML1545" s="229" t="s">
        <v>310</v>
      </c>
      <c r="BMM1545" s="229" t="s">
        <v>3984</v>
      </c>
      <c r="BMN1545" s="229" t="s">
        <v>404</v>
      </c>
      <c r="BMO1545" s="229" t="s">
        <v>52</v>
      </c>
      <c r="BMP1545" s="229" t="s">
        <v>3985</v>
      </c>
      <c r="BMR1545" s="229" t="s">
        <v>3986</v>
      </c>
      <c r="BMS1545" s="229" t="s">
        <v>1630</v>
      </c>
      <c r="BMT1545" s="229" t="s">
        <v>589</v>
      </c>
      <c r="BMU1545" s="229" t="s">
        <v>3987</v>
      </c>
      <c r="BMV1545" s="229" t="s">
        <v>3988</v>
      </c>
      <c r="BMW1545" s="229" t="s">
        <v>406</v>
      </c>
      <c r="BMX1545" s="229" t="s">
        <v>289</v>
      </c>
      <c r="BMY1545" s="229" t="s">
        <v>35</v>
      </c>
      <c r="BMZ1545" s="229" t="s">
        <v>27</v>
      </c>
      <c r="BNA1545" s="229" t="s">
        <v>181</v>
      </c>
      <c r="BNB1545" s="229" t="s">
        <v>3989</v>
      </c>
      <c r="BNC1545" s="229" t="s">
        <v>239</v>
      </c>
      <c r="BND1545" s="229" t="s">
        <v>3990</v>
      </c>
      <c r="BNE1545" s="229" t="s">
        <v>222</v>
      </c>
      <c r="BNF1545" s="229" t="s">
        <v>220</v>
      </c>
      <c r="BNG1545" s="229" t="s">
        <v>172</v>
      </c>
      <c r="BNH1545" s="229" t="s">
        <v>289</v>
      </c>
      <c r="BNI1545" s="229" t="s">
        <v>227</v>
      </c>
      <c r="BNM1545" s="229">
        <v>2024</v>
      </c>
      <c r="BNN1545" s="229" t="s">
        <v>57</v>
      </c>
      <c r="BNO1545" s="229" t="s">
        <v>3971</v>
      </c>
      <c r="BNP1545" s="229">
        <v>12987713</v>
      </c>
      <c r="BNQ1545" s="229" t="s">
        <v>3983</v>
      </c>
      <c r="BNR1545" s="229" t="s">
        <v>310</v>
      </c>
      <c r="BNS1545" s="229" t="s">
        <v>3984</v>
      </c>
      <c r="BNT1545" s="229" t="s">
        <v>404</v>
      </c>
      <c r="BNU1545" s="229" t="s">
        <v>52</v>
      </c>
      <c r="BNV1545" s="229" t="s">
        <v>3985</v>
      </c>
      <c r="BNX1545" s="229" t="s">
        <v>3986</v>
      </c>
      <c r="BNY1545" s="229" t="s">
        <v>1630</v>
      </c>
      <c r="BNZ1545" s="229" t="s">
        <v>589</v>
      </c>
      <c r="BOA1545" s="229" t="s">
        <v>3987</v>
      </c>
      <c r="BOB1545" s="229" t="s">
        <v>3988</v>
      </c>
      <c r="BOC1545" s="229" t="s">
        <v>406</v>
      </c>
      <c r="BOD1545" s="229" t="s">
        <v>289</v>
      </c>
      <c r="BOE1545" s="229" t="s">
        <v>35</v>
      </c>
      <c r="BOF1545" s="229" t="s">
        <v>27</v>
      </c>
      <c r="BOG1545" s="229" t="s">
        <v>181</v>
      </c>
      <c r="BOH1545" s="229" t="s">
        <v>3989</v>
      </c>
      <c r="BOI1545" s="229" t="s">
        <v>239</v>
      </c>
      <c r="BOJ1545" s="229" t="s">
        <v>3990</v>
      </c>
      <c r="BOK1545" s="229" t="s">
        <v>222</v>
      </c>
      <c r="BOL1545" s="229" t="s">
        <v>220</v>
      </c>
      <c r="BOM1545" s="229" t="s">
        <v>172</v>
      </c>
      <c r="BON1545" s="229" t="s">
        <v>289</v>
      </c>
      <c r="BOO1545" s="229" t="s">
        <v>227</v>
      </c>
      <c r="BOS1545" s="229">
        <v>2024</v>
      </c>
      <c r="BOT1545" s="229" t="s">
        <v>57</v>
      </c>
      <c r="BOU1545" s="229" t="s">
        <v>3971</v>
      </c>
      <c r="BOV1545" s="229">
        <v>12987713</v>
      </c>
      <c r="BOW1545" s="229" t="s">
        <v>3983</v>
      </c>
      <c r="BOX1545" s="229" t="s">
        <v>310</v>
      </c>
      <c r="BOY1545" s="229" t="s">
        <v>3984</v>
      </c>
      <c r="BOZ1545" s="229" t="s">
        <v>404</v>
      </c>
      <c r="BPA1545" s="229" t="s">
        <v>52</v>
      </c>
      <c r="BPB1545" s="229" t="s">
        <v>3985</v>
      </c>
      <c r="BPD1545" s="229" t="s">
        <v>3986</v>
      </c>
      <c r="BPE1545" s="229" t="s">
        <v>1630</v>
      </c>
      <c r="BPF1545" s="229" t="s">
        <v>589</v>
      </c>
      <c r="BPG1545" s="229" t="s">
        <v>3987</v>
      </c>
      <c r="BPH1545" s="229" t="s">
        <v>3988</v>
      </c>
      <c r="BPI1545" s="229" t="s">
        <v>406</v>
      </c>
      <c r="BPJ1545" s="229" t="s">
        <v>289</v>
      </c>
      <c r="BPK1545" s="229" t="s">
        <v>35</v>
      </c>
      <c r="BPL1545" s="229" t="s">
        <v>27</v>
      </c>
      <c r="BPM1545" s="229" t="s">
        <v>181</v>
      </c>
      <c r="BPN1545" s="229" t="s">
        <v>3989</v>
      </c>
      <c r="BPO1545" s="229" t="s">
        <v>239</v>
      </c>
      <c r="BPP1545" s="229" t="s">
        <v>3990</v>
      </c>
      <c r="BPQ1545" s="229" t="s">
        <v>222</v>
      </c>
      <c r="BPR1545" s="229" t="s">
        <v>220</v>
      </c>
      <c r="BPS1545" s="229" t="s">
        <v>172</v>
      </c>
      <c r="BPT1545" s="229" t="s">
        <v>289</v>
      </c>
      <c r="BPU1545" s="229" t="s">
        <v>227</v>
      </c>
      <c r="BPY1545" s="229">
        <v>2024</v>
      </c>
      <c r="BPZ1545" s="229" t="s">
        <v>57</v>
      </c>
      <c r="BQA1545" s="229" t="s">
        <v>3971</v>
      </c>
      <c r="BQB1545" s="229">
        <v>12987713</v>
      </c>
      <c r="BQC1545" s="229" t="s">
        <v>3983</v>
      </c>
      <c r="BQD1545" s="229" t="s">
        <v>310</v>
      </c>
      <c r="BQE1545" s="229" t="s">
        <v>3984</v>
      </c>
      <c r="BQF1545" s="229" t="s">
        <v>404</v>
      </c>
      <c r="BQG1545" s="229" t="s">
        <v>52</v>
      </c>
      <c r="BQH1545" s="229" t="s">
        <v>3985</v>
      </c>
      <c r="BQJ1545" s="229" t="s">
        <v>3986</v>
      </c>
      <c r="BQK1545" s="229" t="s">
        <v>1630</v>
      </c>
      <c r="BQL1545" s="229" t="s">
        <v>589</v>
      </c>
      <c r="BQM1545" s="229" t="s">
        <v>3987</v>
      </c>
      <c r="BQN1545" s="229" t="s">
        <v>3988</v>
      </c>
      <c r="BQO1545" s="229" t="s">
        <v>406</v>
      </c>
      <c r="BQP1545" s="229" t="s">
        <v>289</v>
      </c>
      <c r="BQQ1545" s="229" t="s">
        <v>35</v>
      </c>
      <c r="BQR1545" s="229" t="s">
        <v>27</v>
      </c>
      <c r="BQS1545" s="229" t="s">
        <v>181</v>
      </c>
      <c r="BQT1545" s="229" t="s">
        <v>3989</v>
      </c>
      <c r="BQU1545" s="229" t="s">
        <v>239</v>
      </c>
      <c r="BQV1545" s="229" t="s">
        <v>3990</v>
      </c>
      <c r="BQW1545" s="229" t="s">
        <v>222</v>
      </c>
      <c r="BQX1545" s="229" t="s">
        <v>220</v>
      </c>
      <c r="BQY1545" s="229" t="s">
        <v>172</v>
      </c>
      <c r="BQZ1545" s="229" t="s">
        <v>289</v>
      </c>
      <c r="BRA1545" s="229" t="s">
        <v>227</v>
      </c>
      <c r="BRE1545" s="229">
        <v>2024</v>
      </c>
      <c r="BRF1545" s="229" t="s">
        <v>57</v>
      </c>
      <c r="BRG1545" s="229" t="s">
        <v>3971</v>
      </c>
      <c r="BRH1545" s="229">
        <v>12987713</v>
      </c>
      <c r="BRI1545" s="229" t="s">
        <v>3983</v>
      </c>
      <c r="BRJ1545" s="229" t="s">
        <v>310</v>
      </c>
      <c r="BRK1545" s="229" t="s">
        <v>3984</v>
      </c>
      <c r="BRL1545" s="229" t="s">
        <v>404</v>
      </c>
      <c r="BRM1545" s="229" t="s">
        <v>52</v>
      </c>
      <c r="BRN1545" s="229" t="s">
        <v>3985</v>
      </c>
      <c r="BRP1545" s="229" t="s">
        <v>3986</v>
      </c>
      <c r="BRQ1545" s="229" t="s">
        <v>1630</v>
      </c>
      <c r="BRR1545" s="229" t="s">
        <v>589</v>
      </c>
      <c r="BRS1545" s="229" t="s">
        <v>3987</v>
      </c>
      <c r="BRT1545" s="229" t="s">
        <v>3988</v>
      </c>
      <c r="BRU1545" s="229" t="s">
        <v>406</v>
      </c>
      <c r="BRV1545" s="229" t="s">
        <v>289</v>
      </c>
      <c r="BRW1545" s="229" t="s">
        <v>35</v>
      </c>
      <c r="BRX1545" s="229" t="s">
        <v>27</v>
      </c>
      <c r="BRY1545" s="229" t="s">
        <v>181</v>
      </c>
      <c r="BRZ1545" s="229" t="s">
        <v>3989</v>
      </c>
      <c r="BSA1545" s="229" t="s">
        <v>239</v>
      </c>
      <c r="BSB1545" s="229" t="s">
        <v>3990</v>
      </c>
      <c r="BSC1545" s="229" t="s">
        <v>222</v>
      </c>
      <c r="BSD1545" s="229" t="s">
        <v>220</v>
      </c>
      <c r="BSE1545" s="229" t="s">
        <v>172</v>
      </c>
      <c r="BSF1545" s="229" t="s">
        <v>289</v>
      </c>
      <c r="BSG1545" s="229" t="s">
        <v>227</v>
      </c>
      <c r="BSK1545" s="229">
        <v>2024</v>
      </c>
      <c r="BSL1545" s="229" t="s">
        <v>57</v>
      </c>
      <c r="BSM1545" s="229" t="s">
        <v>3971</v>
      </c>
      <c r="BSN1545" s="229">
        <v>12987713</v>
      </c>
      <c r="BSO1545" s="229" t="s">
        <v>3983</v>
      </c>
      <c r="BSP1545" s="229" t="s">
        <v>310</v>
      </c>
      <c r="BSQ1545" s="229" t="s">
        <v>3984</v>
      </c>
      <c r="BSR1545" s="229" t="s">
        <v>404</v>
      </c>
      <c r="BSS1545" s="229" t="s">
        <v>52</v>
      </c>
      <c r="BST1545" s="229" t="s">
        <v>3985</v>
      </c>
      <c r="BSV1545" s="229" t="s">
        <v>3986</v>
      </c>
      <c r="BSW1545" s="229" t="s">
        <v>1630</v>
      </c>
      <c r="BSX1545" s="229" t="s">
        <v>589</v>
      </c>
      <c r="BSY1545" s="229" t="s">
        <v>3987</v>
      </c>
      <c r="BSZ1545" s="229" t="s">
        <v>3988</v>
      </c>
      <c r="BTA1545" s="229" t="s">
        <v>406</v>
      </c>
      <c r="BTB1545" s="229" t="s">
        <v>289</v>
      </c>
      <c r="BTC1545" s="229" t="s">
        <v>35</v>
      </c>
      <c r="BTD1545" s="229" t="s">
        <v>27</v>
      </c>
      <c r="BTE1545" s="229" t="s">
        <v>181</v>
      </c>
      <c r="BTF1545" s="229" t="s">
        <v>3989</v>
      </c>
      <c r="BTG1545" s="229" t="s">
        <v>239</v>
      </c>
      <c r="BTH1545" s="229" t="s">
        <v>3990</v>
      </c>
      <c r="BTI1545" s="229" t="s">
        <v>222</v>
      </c>
      <c r="BTJ1545" s="229" t="s">
        <v>220</v>
      </c>
      <c r="BTK1545" s="229" t="s">
        <v>172</v>
      </c>
      <c r="BTL1545" s="229" t="s">
        <v>289</v>
      </c>
      <c r="BTM1545" s="229" t="s">
        <v>227</v>
      </c>
      <c r="BTQ1545" s="229">
        <v>2024</v>
      </c>
      <c r="BTR1545" s="229" t="s">
        <v>57</v>
      </c>
      <c r="BTS1545" s="229" t="s">
        <v>3971</v>
      </c>
      <c r="BTT1545" s="229">
        <v>12987713</v>
      </c>
      <c r="BTU1545" s="229" t="s">
        <v>3983</v>
      </c>
      <c r="BTV1545" s="229" t="s">
        <v>310</v>
      </c>
      <c r="BTW1545" s="229" t="s">
        <v>3984</v>
      </c>
      <c r="BTX1545" s="229" t="s">
        <v>404</v>
      </c>
      <c r="BTY1545" s="229" t="s">
        <v>52</v>
      </c>
      <c r="BTZ1545" s="229" t="s">
        <v>3985</v>
      </c>
      <c r="BUB1545" s="229" t="s">
        <v>3986</v>
      </c>
      <c r="BUC1545" s="229" t="s">
        <v>1630</v>
      </c>
      <c r="BUD1545" s="229" t="s">
        <v>589</v>
      </c>
      <c r="BUE1545" s="229" t="s">
        <v>3987</v>
      </c>
      <c r="BUF1545" s="229" t="s">
        <v>3988</v>
      </c>
      <c r="BUG1545" s="229" t="s">
        <v>406</v>
      </c>
      <c r="BUH1545" s="229" t="s">
        <v>289</v>
      </c>
      <c r="BUI1545" s="229" t="s">
        <v>35</v>
      </c>
      <c r="BUJ1545" s="229" t="s">
        <v>27</v>
      </c>
      <c r="BUK1545" s="229" t="s">
        <v>181</v>
      </c>
      <c r="BUL1545" s="229" t="s">
        <v>3989</v>
      </c>
      <c r="BUM1545" s="229" t="s">
        <v>239</v>
      </c>
      <c r="BUN1545" s="229" t="s">
        <v>3990</v>
      </c>
      <c r="BUO1545" s="229" t="s">
        <v>222</v>
      </c>
      <c r="BUP1545" s="229" t="s">
        <v>220</v>
      </c>
      <c r="BUQ1545" s="229" t="s">
        <v>172</v>
      </c>
      <c r="BUR1545" s="229" t="s">
        <v>289</v>
      </c>
      <c r="BUS1545" s="229" t="s">
        <v>227</v>
      </c>
      <c r="BUW1545" s="229">
        <v>2024</v>
      </c>
      <c r="BUX1545" s="229" t="s">
        <v>57</v>
      </c>
      <c r="BUY1545" s="229" t="s">
        <v>3971</v>
      </c>
      <c r="BUZ1545" s="229">
        <v>12987713</v>
      </c>
      <c r="BVA1545" s="229" t="s">
        <v>3983</v>
      </c>
      <c r="BVB1545" s="229" t="s">
        <v>310</v>
      </c>
      <c r="BVC1545" s="229" t="s">
        <v>3984</v>
      </c>
      <c r="BVD1545" s="229" t="s">
        <v>404</v>
      </c>
      <c r="BVE1545" s="229" t="s">
        <v>52</v>
      </c>
      <c r="BVF1545" s="229" t="s">
        <v>3985</v>
      </c>
      <c r="BVH1545" s="229" t="s">
        <v>3986</v>
      </c>
      <c r="BVI1545" s="229" t="s">
        <v>1630</v>
      </c>
      <c r="BVJ1545" s="229" t="s">
        <v>589</v>
      </c>
      <c r="BVK1545" s="229" t="s">
        <v>3987</v>
      </c>
      <c r="BVL1545" s="229" t="s">
        <v>3988</v>
      </c>
      <c r="BVM1545" s="229" t="s">
        <v>406</v>
      </c>
      <c r="BVN1545" s="229" t="s">
        <v>289</v>
      </c>
      <c r="BVO1545" s="229" t="s">
        <v>35</v>
      </c>
      <c r="BVP1545" s="229" t="s">
        <v>27</v>
      </c>
      <c r="BVQ1545" s="229" t="s">
        <v>181</v>
      </c>
      <c r="BVR1545" s="229" t="s">
        <v>3989</v>
      </c>
      <c r="BVS1545" s="229" t="s">
        <v>239</v>
      </c>
      <c r="BVT1545" s="229" t="s">
        <v>3990</v>
      </c>
      <c r="BVU1545" s="229" t="s">
        <v>222</v>
      </c>
      <c r="BVV1545" s="229" t="s">
        <v>220</v>
      </c>
      <c r="BVW1545" s="229" t="s">
        <v>172</v>
      </c>
      <c r="BVX1545" s="229" t="s">
        <v>289</v>
      </c>
      <c r="BVY1545" s="229" t="s">
        <v>227</v>
      </c>
      <c r="BWC1545" s="229">
        <v>2024</v>
      </c>
      <c r="BWD1545" s="229" t="s">
        <v>57</v>
      </c>
      <c r="BWE1545" s="229" t="s">
        <v>3971</v>
      </c>
      <c r="BWF1545" s="229">
        <v>12987713</v>
      </c>
      <c r="BWG1545" s="229" t="s">
        <v>3983</v>
      </c>
      <c r="BWH1545" s="229" t="s">
        <v>310</v>
      </c>
      <c r="BWI1545" s="229" t="s">
        <v>3984</v>
      </c>
      <c r="BWJ1545" s="229" t="s">
        <v>404</v>
      </c>
      <c r="BWK1545" s="229" t="s">
        <v>52</v>
      </c>
      <c r="BWL1545" s="229" t="s">
        <v>3985</v>
      </c>
      <c r="BWN1545" s="229" t="s">
        <v>3986</v>
      </c>
      <c r="BWO1545" s="229" t="s">
        <v>1630</v>
      </c>
      <c r="BWP1545" s="229" t="s">
        <v>589</v>
      </c>
      <c r="BWQ1545" s="229" t="s">
        <v>3987</v>
      </c>
      <c r="BWR1545" s="229" t="s">
        <v>3988</v>
      </c>
      <c r="BWS1545" s="229" t="s">
        <v>406</v>
      </c>
      <c r="BWT1545" s="229" t="s">
        <v>289</v>
      </c>
      <c r="BWU1545" s="229" t="s">
        <v>35</v>
      </c>
      <c r="BWV1545" s="229" t="s">
        <v>27</v>
      </c>
      <c r="BWW1545" s="229" t="s">
        <v>181</v>
      </c>
      <c r="BWX1545" s="229" t="s">
        <v>3989</v>
      </c>
      <c r="BWY1545" s="229" t="s">
        <v>239</v>
      </c>
      <c r="BWZ1545" s="229" t="s">
        <v>3990</v>
      </c>
      <c r="BXA1545" s="229" t="s">
        <v>222</v>
      </c>
      <c r="BXB1545" s="229" t="s">
        <v>220</v>
      </c>
      <c r="BXC1545" s="229" t="s">
        <v>172</v>
      </c>
      <c r="BXD1545" s="229" t="s">
        <v>289</v>
      </c>
      <c r="BXE1545" s="229" t="s">
        <v>227</v>
      </c>
      <c r="BXI1545" s="229">
        <v>2024</v>
      </c>
      <c r="BXJ1545" s="229" t="s">
        <v>57</v>
      </c>
      <c r="BXK1545" s="229" t="s">
        <v>3971</v>
      </c>
      <c r="BXL1545" s="229">
        <v>12987713</v>
      </c>
      <c r="BXM1545" s="229" t="s">
        <v>3983</v>
      </c>
      <c r="BXN1545" s="229" t="s">
        <v>310</v>
      </c>
      <c r="BXO1545" s="229" t="s">
        <v>3984</v>
      </c>
      <c r="BXP1545" s="229" t="s">
        <v>404</v>
      </c>
      <c r="BXQ1545" s="229" t="s">
        <v>52</v>
      </c>
      <c r="BXR1545" s="229" t="s">
        <v>3985</v>
      </c>
      <c r="BXT1545" s="229" t="s">
        <v>3986</v>
      </c>
      <c r="BXU1545" s="229" t="s">
        <v>1630</v>
      </c>
      <c r="BXV1545" s="229" t="s">
        <v>589</v>
      </c>
      <c r="BXW1545" s="229" t="s">
        <v>3987</v>
      </c>
      <c r="BXX1545" s="229" t="s">
        <v>3988</v>
      </c>
      <c r="BXY1545" s="229" t="s">
        <v>406</v>
      </c>
      <c r="BXZ1545" s="229" t="s">
        <v>289</v>
      </c>
      <c r="BYA1545" s="229" t="s">
        <v>35</v>
      </c>
      <c r="BYB1545" s="229" t="s">
        <v>27</v>
      </c>
      <c r="BYC1545" s="229" t="s">
        <v>181</v>
      </c>
      <c r="BYD1545" s="229" t="s">
        <v>3989</v>
      </c>
      <c r="BYE1545" s="229" t="s">
        <v>239</v>
      </c>
      <c r="BYF1545" s="229" t="s">
        <v>3990</v>
      </c>
      <c r="BYG1545" s="229" t="s">
        <v>222</v>
      </c>
      <c r="BYH1545" s="229" t="s">
        <v>220</v>
      </c>
      <c r="BYI1545" s="229" t="s">
        <v>172</v>
      </c>
      <c r="BYJ1545" s="229" t="s">
        <v>289</v>
      </c>
      <c r="BYK1545" s="229" t="s">
        <v>227</v>
      </c>
      <c r="BYO1545" s="229">
        <v>2024</v>
      </c>
      <c r="BYP1545" s="229" t="s">
        <v>57</v>
      </c>
      <c r="BYQ1545" s="229" t="s">
        <v>3971</v>
      </c>
      <c r="BYR1545" s="229">
        <v>12987713</v>
      </c>
      <c r="BYS1545" s="229" t="s">
        <v>3983</v>
      </c>
      <c r="BYT1545" s="229" t="s">
        <v>310</v>
      </c>
      <c r="BYU1545" s="229" t="s">
        <v>3984</v>
      </c>
      <c r="BYV1545" s="229" t="s">
        <v>404</v>
      </c>
      <c r="BYW1545" s="229" t="s">
        <v>52</v>
      </c>
      <c r="BYX1545" s="229" t="s">
        <v>3985</v>
      </c>
      <c r="BYZ1545" s="229" t="s">
        <v>3986</v>
      </c>
      <c r="BZA1545" s="229" t="s">
        <v>1630</v>
      </c>
      <c r="BZB1545" s="229" t="s">
        <v>589</v>
      </c>
      <c r="BZC1545" s="229" t="s">
        <v>3987</v>
      </c>
      <c r="BZD1545" s="229" t="s">
        <v>3988</v>
      </c>
      <c r="BZE1545" s="229" t="s">
        <v>406</v>
      </c>
      <c r="BZF1545" s="229" t="s">
        <v>289</v>
      </c>
      <c r="BZG1545" s="229" t="s">
        <v>35</v>
      </c>
      <c r="BZH1545" s="229" t="s">
        <v>27</v>
      </c>
      <c r="BZI1545" s="229" t="s">
        <v>181</v>
      </c>
      <c r="BZJ1545" s="229" t="s">
        <v>3989</v>
      </c>
      <c r="BZK1545" s="229" t="s">
        <v>239</v>
      </c>
      <c r="BZL1545" s="229" t="s">
        <v>3990</v>
      </c>
      <c r="BZM1545" s="229" t="s">
        <v>222</v>
      </c>
      <c r="BZN1545" s="229" t="s">
        <v>220</v>
      </c>
      <c r="BZO1545" s="229" t="s">
        <v>172</v>
      </c>
      <c r="BZP1545" s="229" t="s">
        <v>289</v>
      </c>
      <c r="BZQ1545" s="229" t="s">
        <v>227</v>
      </c>
      <c r="BZU1545" s="229">
        <v>2024</v>
      </c>
      <c r="BZV1545" s="229" t="s">
        <v>57</v>
      </c>
      <c r="BZW1545" s="229" t="s">
        <v>3971</v>
      </c>
      <c r="BZX1545" s="229">
        <v>12987713</v>
      </c>
      <c r="BZY1545" s="229" t="s">
        <v>3983</v>
      </c>
      <c r="BZZ1545" s="229" t="s">
        <v>310</v>
      </c>
      <c r="CAA1545" s="229" t="s">
        <v>3984</v>
      </c>
      <c r="CAB1545" s="229" t="s">
        <v>404</v>
      </c>
      <c r="CAC1545" s="229" t="s">
        <v>52</v>
      </c>
      <c r="CAD1545" s="229" t="s">
        <v>3985</v>
      </c>
      <c r="CAF1545" s="229" t="s">
        <v>3986</v>
      </c>
      <c r="CAG1545" s="229" t="s">
        <v>1630</v>
      </c>
      <c r="CAH1545" s="229" t="s">
        <v>589</v>
      </c>
      <c r="CAI1545" s="229" t="s">
        <v>3987</v>
      </c>
      <c r="CAJ1545" s="229" t="s">
        <v>3988</v>
      </c>
      <c r="CAK1545" s="229" t="s">
        <v>406</v>
      </c>
      <c r="CAL1545" s="229" t="s">
        <v>289</v>
      </c>
      <c r="CAM1545" s="229" t="s">
        <v>35</v>
      </c>
      <c r="CAN1545" s="229" t="s">
        <v>27</v>
      </c>
      <c r="CAO1545" s="229" t="s">
        <v>181</v>
      </c>
      <c r="CAP1545" s="229" t="s">
        <v>3989</v>
      </c>
      <c r="CAQ1545" s="229" t="s">
        <v>239</v>
      </c>
      <c r="CAR1545" s="229" t="s">
        <v>3990</v>
      </c>
      <c r="CAS1545" s="229" t="s">
        <v>222</v>
      </c>
      <c r="CAT1545" s="229" t="s">
        <v>220</v>
      </c>
      <c r="CAU1545" s="229" t="s">
        <v>172</v>
      </c>
      <c r="CAV1545" s="229" t="s">
        <v>289</v>
      </c>
      <c r="CAW1545" s="229" t="s">
        <v>227</v>
      </c>
      <c r="CBA1545" s="229">
        <v>2024</v>
      </c>
      <c r="CBB1545" s="229" t="s">
        <v>57</v>
      </c>
      <c r="CBC1545" s="229" t="s">
        <v>3971</v>
      </c>
      <c r="CBD1545" s="229">
        <v>12987713</v>
      </c>
      <c r="CBE1545" s="229" t="s">
        <v>3983</v>
      </c>
      <c r="CBF1545" s="229" t="s">
        <v>310</v>
      </c>
      <c r="CBG1545" s="229" t="s">
        <v>3984</v>
      </c>
      <c r="CBH1545" s="229" t="s">
        <v>404</v>
      </c>
      <c r="CBI1545" s="229" t="s">
        <v>52</v>
      </c>
      <c r="CBJ1545" s="229" t="s">
        <v>3985</v>
      </c>
      <c r="CBL1545" s="229" t="s">
        <v>3986</v>
      </c>
      <c r="CBM1545" s="229" t="s">
        <v>1630</v>
      </c>
      <c r="CBN1545" s="229" t="s">
        <v>589</v>
      </c>
      <c r="CBO1545" s="229" t="s">
        <v>3987</v>
      </c>
      <c r="CBP1545" s="229" t="s">
        <v>3988</v>
      </c>
      <c r="CBQ1545" s="229" t="s">
        <v>406</v>
      </c>
      <c r="CBR1545" s="229" t="s">
        <v>289</v>
      </c>
      <c r="CBS1545" s="229" t="s">
        <v>35</v>
      </c>
      <c r="CBT1545" s="229" t="s">
        <v>27</v>
      </c>
      <c r="CBU1545" s="229" t="s">
        <v>181</v>
      </c>
      <c r="CBV1545" s="229" t="s">
        <v>3989</v>
      </c>
      <c r="CBW1545" s="229" t="s">
        <v>239</v>
      </c>
      <c r="CBX1545" s="229" t="s">
        <v>3990</v>
      </c>
      <c r="CBY1545" s="229" t="s">
        <v>222</v>
      </c>
      <c r="CBZ1545" s="229" t="s">
        <v>220</v>
      </c>
      <c r="CCA1545" s="229" t="s">
        <v>172</v>
      </c>
      <c r="CCB1545" s="229" t="s">
        <v>289</v>
      </c>
      <c r="CCC1545" s="229" t="s">
        <v>227</v>
      </c>
      <c r="CCG1545" s="229">
        <v>2024</v>
      </c>
      <c r="CCH1545" s="229" t="s">
        <v>57</v>
      </c>
      <c r="CCI1545" s="229" t="s">
        <v>3971</v>
      </c>
      <c r="CCJ1545" s="229">
        <v>12987713</v>
      </c>
      <c r="CCK1545" s="229" t="s">
        <v>3983</v>
      </c>
      <c r="CCL1545" s="229" t="s">
        <v>310</v>
      </c>
      <c r="CCM1545" s="229" t="s">
        <v>3984</v>
      </c>
      <c r="CCN1545" s="229" t="s">
        <v>404</v>
      </c>
      <c r="CCO1545" s="229" t="s">
        <v>52</v>
      </c>
      <c r="CCP1545" s="229" t="s">
        <v>3985</v>
      </c>
      <c r="CCR1545" s="229" t="s">
        <v>3986</v>
      </c>
      <c r="CCS1545" s="229" t="s">
        <v>1630</v>
      </c>
      <c r="CCT1545" s="229" t="s">
        <v>589</v>
      </c>
      <c r="CCU1545" s="229" t="s">
        <v>3987</v>
      </c>
      <c r="CCV1545" s="229" t="s">
        <v>3988</v>
      </c>
      <c r="CCW1545" s="229" t="s">
        <v>406</v>
      </c>
      <c r="CCX1545" s="229" t="s">
        <v>289</v>
      </c>
      <c r="CCY1545" s="229" t="s">
        <v>35</v>
      </c>
      <c r="CCZ1545" s="229" t="s">
        <v>27</v>
      </c>
      <c r="CDA1545" s="229" t="s">
        <v>181</v>
      </c>
      <c r="CDB1545" s="229" t="s">
        <v>3989</v>
      </c>
      <c r="CDC1545" s="229" t="s">
        <v>239</v>
      </c>
      <c r="CDD1545" s="229" t="s">
        <v>3990</v>
      </c>
      <c r="CDE1545" s="229" t="s">
        <v>222</v>
      </c>
      <c r="CDF1545" s="229" t="s">
        <v>220</v>
      </c>
      <c r="CDG1545" s="229" t="s">
        <v>172</v>
      </c>
      <c r="CDH1545" s="229" t="s">
        <v>289</v>
      </c>
      <c r="CDI1545" s="229" t="s">
        <v>227</v>
      </c>
      <c r="CDM1545" s="229">
        <v>2024</v>
      </c>
      <c r="CDN1545" s="229" t="s">
        <v>57</v>
      </c>
      <c r="CDO1545" s="229" t="s">
        <v>3971</v>
      </c>
      <c r="CDP1545" s="229">
        <v>12987713</v>
      </c>
      <c r="CDQ1545" s="229" t="s">
        <v>3983</v>
      </c>
      <c r="CDR1545" s="229" t="s">
        <v>310</v>
      </c>
      <c r="CDS1545" s="229" t="s">
        <v>3984</v>
      </c>
      <c r="CDT1545" s="229" t="s">
        <v>404</v>
      </c>
      <c r="CDU1545" s="229" t="s">
        <v>52</v>
      </c>
      <c r="CDV1545" s="229" t="s">
        <v>3985</v>
      </c>
      <c r="CDX1545" s="229" t="s">
        <v>3986</v>
      </c>
      <c r="CDY1545" s="229" t="s">
        <v>1630</v>
      </c>
      <c r="CDZ1545" s="229" t="s">
        <v>589</v>
      </c>
      <c r="CEA1545" s="229" t="s">
        <v>3987</v>
      </c>
      <c r="CEB1545" s="229" t="s">
        <v>3988</v>
      </c>
      <c r="CEC1545" s="229" t="s">
        <v>406</v>
      </c>
      <c r="CED1545" s="229" t="s">
        <v>289</v>
      </c>
      <c r="CEE1545" s="229" t="s">
        <v>35</v>
      </c>
      <c r="CEF1545" s="229" t="s">
        <v>27</v>
      </c>
      <c r="CEG1545" s="229" t="s">
        <v>181</v>
      </c>
      <c r="CEH1545" s="229" t="s">
        <v>3989</v>
      </c>
      <c r="CEI1545" s="229" t="s">
        <v>239</v>
      </c>
      <c r="CEJ1545" s="229" t="s">
        <v>3990</v>
      </c>
      <c r="CEK1545" s="229" t="s">
        <v>222</v>
      </c>
      <c r="CEL1545" s="229" t="s">
        <v>220</v>
      </c>
      <c r="CEM1545" s="229" t="s">
        <v>172</v>
      </c>
      <c r="CEN1545" s="229" t="s">
        <v>289</v>
      </c>
      <c r="CEO1545" s="229" t="s">
        <v>227</v>
      </c>
      <c r="CES1545" s="229">
        <v>2024</v>
      </c>
      <c r="CET1545" s="229" t="s">
        <v>57</v>
      </c>
      <c r="CEU1545" s="229" t="s">
        <v>3971</v>
      </c>
      <c r="CEV1545" s="229">
        <v>12987713</v>
      </c>
      <c r="CEW1545" s="229" t="s">
        <v>3983</v>
      </c>
      <c r="CEX1545" s="229" t="s">
        <v>310</v>
      </c>
      <c r="CEY1545" s="229" t="s">
        <v>3984</v>
      </c>
      <c r="CEZ1545" s="229" t="s">
        <v>404</v>
      </c>
      <c r="CFA1545" s="229" t="s">
        <v>52</v>
      </c>
      <c r="CFB1545" s="229" t="s">
        <v>3985</v>
      </c>
      <c r="CFD1545" s="229" t="s">
        <v>3986</v>
      </c>
      <c r="CFE1545" s="229" t="s">
        <v>1630</v>
      </c>
      <c r="CFF1545" s="229" t="s">
        <v>589</v>
      </c>
      <c r="CFG1545" s="229" t="s">
        <v>3987</v>
      </c>
      <c r="CFH1545" s="229" t="s">
        <v>3988</v>
      </c>
      <c r="CFI1545" s="229" t="s">
        <v>406</v>
      </c>
      <c r="CFJ1545" s="229" t="s">
        <v>289</v>
      </c>
      <c r="CFK1545" s="229" t="s">
        <v>35</v>
      </c>
      <c r="CFL1545" s="229" t="s">
        <v>27</v>
      </c>
      <c r="CFM1545" s="229" t="s">
        <v>181</v>
      </c>
      <c r="CFN1545" s="229" t="s">
        <v>3989</v>
      </c>
      <c r="CFO1545" s="229" t="s">
        <v>239</v>
      </c>
      <c r="CFP1545" s="229" t="s">
        <v>3990</v>
      </c>
      <c r="CFQ1545" s="229" t="s">
        <v>222</v>
      </c>
      <c r="CFR1545" s="229" t="s">
        <v>220</v>
      </c>
      <c r="CFS1545" s="229" t="s">
        <v>172</v>
      </c>
      <c r="CFT1545" s="229" t="s">
        <v>289</v>
      </c>
      <c r="CFU1545" s="229" t="s">
        <v>227</v>
      </c>
      <c r="CFY1545" s="229">
        <v>2024</v>
      </c>
      <c r="CFZ1545" s="229" t="s">
        <v>57</v>
      </c>
      <c r="CGA1545" s="229" t="s">
        <v>3971</v>
      </c>
      <c r="CGB1545" s="229">
        <v>12987713</v>
      </c>
      <c r="CGC1545" s="229" t="s">
        <v>3983</v>
      </c>
      <c r="CGD1545" s="229" t="s">
        <v>310</v>
      </c>
      <c r="CGE1545" s="229" t="s">
        <v>3984</v>
      </c>
      <c r="CGF1545" s="229" t="s">
        <v>404</v>
      </c>
      <c r="CGG1545" s="229" t="s">
        <v>52</v>
      </c>
      <c r="CGH1545" s="229" t="s">
        <v>3985</v>
      </c>
      <c r="CGJ1545" s="229" t="s">
        <v>3986</v>
      </c>
      <c r="CGK1545" s="229" t="s">
        <v>1630</v>
      </c>
      <c r="CGL1545" s="229" t="s">
        <v>589</v>
      </c>
      <c r="CGM1545" s="229" t="s">
        <v>3987</v>
      </c>
      <c r="CGN1545" s="229" t="s">
        <v>3988</v>
      </c>
      <c r="CGO1545" s="229" t="s">
        <v>406</v>
      </c>
      <c r="CGP1545" s="229" t="s">
        <v>289</v>
      </c>
      <c r="CGQ1545" s="229" t="s">
        <v>35</v>
      </c>
      <c r="CGR1545" s="229" t="s">
        <v>27</v>
      </c>
      <c r="CGS1545" s="229" t="s">
        <v>181</v>
      </c>
      <c r="CGT1545" s="229" t="s">
        <v>3989</v>
      </c>
      <c r="CGU1545" s="229" t="s">
        <v>239</v>
      </c>
      <c r="CGV1545" s="229" t="s">
        <v>3990</v>
      </c>
      <c r="CGW1545" s="229" t="s">
        <v>222</v>
      </c>
      <c r="CGX1545" s="229" t="s">
        <v>220</v>
      </c>
      <c r="CGY1545" s="229" t="s">
        <v>172</v>
      </c>
      <c r="CGZ1545" s="229" t="s">
        <v>289</v>
      </c>
      <c r="CHA1545" s="229" t="s">
        <v>227</v>
      </c>
      <c r="CHE1545" s="229">
        <v>2024</v>
      </c>
      <c r="CHF1545" s="229" t="s">
        <v>57</v>
      </c>
      <c r="CHG1545" s="229" t="s">
        <v>3971</v>
      </c>
      <c r="CHH1545" s="229">
        <v>12987713</v>
      </c>
      <c r="CHI1545" s="229" t="s">
        <v>3983</v>
      </c>
      <c r="CHJ1545" s="229" t="s">
        <v>310</v>
      </c>
      <c r="CHK1545" s="229" t="s">
        <v>3984</v>
      </c>
      <c r="CHL1545" s="229" t="s">
        <v>404</v>
      </c>
      <c r="CHM1545" s="229" t="s">
        <v>52</v>
      </c>
      <c r="CHN1545" s="229" t="s">
        <v>3985</v>
      </c>
      <c r="CHP1545" s="229" t="s">
        <v>3986</v>
      </c>
      <c r="CHQ1545" s="229" t="s">
        <v>1630</v>
      </c>
      <c r="CHR1545" s="229" t="s">
        <v>589</v>
      </c>
      <c r="CHS1545" s="229" t="s">
        <v>3987</v>
      </c>
      <c r="CHT1545" s="229" t="s">
        <v>3988</v>
      </c>
      <c r="CHU1545" s="229" t="s">
        <v>406</v>
      </c>
      <c r="CHV1545" s="229" t="s">
        <v>289</v>
      </c>
      <c r="CHW1545" s="229" t="s">
        <v>35</v>
      </c>
      <c r="CHX1545" s="229" t="s">
        <v>27</v>
      </c>
      <c r="CHY1545" s="229" t="s">
        <v>181</v>
      </c>
      <c r="CHZ1545" s="229" t="s">
        <v>3989</v>
      </c>
      <c r="CIA1545" s="229" t="s">
        <v>239</v>
      </c>
      <c r="CIB1545" s="229" t="s">
        <v>3990</v>
      </c>
      <c r="CIC1545" s="229" t="s">
        <v>222</v>
      </c>
      <c r="CID1545" s="229" t="s">
        <v>220</v>
      </c>
      <c r="CIE1545" s="229" t="s">
        <v>172</v>
      </c>
      <c r="CIF1545" s="229" t="s">
        <v>289</v>
      </c>
      <c r="CIG1545" s="229" t="s">
        <v>227</v>
      </c>
      <c r="CIK1545" s="229">
        <v>2024</v>
      </c>
      <c r="CIL1545" s="229" t="s">
        <v>57</v>
      </c>
      <c r="CIM1545" s="229" t="s">
        <v>3971</v>
      </c>
      <c r="CIN1545" s="229">
        <v>12987713</v>
      </c>
      <c r="CIO1545" s="229" t="s">
        <v>3983</v>
      </c>
      <c r="CIP1545" s="229" t="s">
        <v>310</v>
      </c>
      <c r="CIQ1545" s="229" t="s">
        <v>3984</v>
      </c>
      <c r="CIR1545" s="229" t="s">
        <v>404</v>
      </c>
      <c r="CIS1545" s="229" t="s">
        <v>52</v>
      </c>
      <c r="CIT1545" s="229" t="s">
        <v>3985</v>
      </c>
      <c r="CIV1545" s="229" t="s">
        <v>3986</v>
      </c>
      <c r="CIW1545" s="229" t="s">
        <v>1630</v>
      </c>
      <c r="CIX1545" s="229" t="s">
        <v>589</v>
      </c>
      <c r="CIY1545" s="229" t="s">
        <v>3987</v>
      </c>
      <c r="CIZ1545" s="229" t="s">
        <v>3988</v>
      </c>
      <c r="CJA1545" s="229" t="s">
        <v>406</v>
      </c>
      <c r="CJB1545" s="229" t="s">
        <v>289</v>
      </c>
      <c r="CJC1545" s="229" t="s">
        <v>35</v>
      </c>
      <c r="CJD1545" s="229" t="s">
        <v>27</v>
      </c>
      <c r="CJE1545" s="229" t="s">
        <v>181</v>
      </c>
      <c r="CJF1545" s="229" t="s">
        <v>3989</v>
      </c>
      <c r="CJG1545" s="229" t="s">
        <v>239</v>
      </c>
      <c r="CJH1545" s="229" t="s">
        <v>3990</v>
      </c>
      <c r="CJI1545" s="229" t="s">
        <v>222</v>
      </c>
      <c r="CJJ1545" s="229" t="s">
        <v>220</v>
      </c>
      <c r="CJK1545" s="229" t="s">
        <v>172</v>
      </c>
      <c r="CJL1545" s="229" t="s">
        <v>289</v>
      </c>
      <c r="CJM1545" s="229" t="s">
        <v>227</v>
      </c>
      <c r="CJQ1545" s="229">
        <v>2024</v>
      </c>
      <c r="CJR1545" s="229" t="s">
        <v>57</v>
      </c>
      <c r="CJS1545" s="229" t="s">
        <v>3971</v>
      </c>
      <c r="CJT1545" s="229">
        <v>12987713</v>
      </c>
      <c r="CJU1545" s="229" t="s">
        <v>3983</v>
      </c>
      <c r="CJV1545" s="229" t="s">
        <v>310</v>
      </c>
      <c r="CJW1545" s="229" t="s">
        <v>3984</v>
      </c>
      <c r="CJX1545" s="229" t="s">
        <v>404</v>
      </c>
      <c r="CJY1545" s="229" t="s">
        <v>52</v>
      </c>
      <c r="CJZ1545" s="229" t="s">
        <v>3985</v>
      </c>
      <c r="CKB1545" s="229" t="s">
        <v>3986</v>
      </c>
      <c r="CKC1545" s="229" t="s">
        <v>1630</v>
      </c>
      <c r="CKD1545" s="229" t="s">
        <v>589</v>
      </c>
      <c r="CKE1545" s="229" t="s">
        <v>3987</v>
      </c>
      <c r="CKF1545" s="229" t="s">
        <v>3988</v>
      </c>
      <c r="CKG1545" s="229" t="s">
        <v>406</v>
      </c>
      <c r="CKH1545" s="229" t="s">
        <v>289</v>
      </c>
      <c r="CKI1545" s="229" t="s">
        <v>35</v>
      </c>
      <c r="CKJ1545" s="229" t="s">
        <v>27</v>
      </c>
      <c r="CKK1545" s="229" t="s">
        <v>181</v>
      </c>
      <c r="CKL1545" s="229" t="s">
        <v>3989</v>
      </c>
      <c r="CKM1545" s="229" t="s">
        <v>239</v>
      </c>
      <c r="CKN1545" s="229" t="s">
        <v>3990</v>
      </c>
      <c r="CKO1545" s="229" t="s">
        <v>222</v>
      </c>
      <c r="CKP1545" s="229" t="s">
        <v>220</v>
      </c>
      <c r="CKQ1545" s="229" t="s">
        <v>172</v>
      </c>
      <c r="CKR1545" s="229" t="s">
        <v>289</v>
      </c>
      <c r="CKS1545" s="229" t="s">
        <v>227</v>
      </c>
      <c r="CKW1545" s="229">
        <v>2024</v>
      </c>
      <c r="CKX1545" s="229" t="s">
        <v>57</v>
      </c>
      <c r="CKY1545" s="229" t="s">
        <v>3971</v>
      </c>
      <c r="CKZ1545" s="229">
        <v>12987713</v>
      </c>
      <c r="CLA1545" s="229" t="s">
        <v>3983</v>
      </c>
      <c r="CLB1545" s="229" t="s">
        <v>310</v>
      </c>
      <c r="CLC1545" s="229" t="s">
        <v>3984</v>
      </c>
      <c r="CLD1545" s="229" t="s">
        <v>404</v>
      </c>
      <c r="CLE1545" s="229" t="s">
        <v>52</v>
      </c>
      <c r="CLF1545" s="229" t="s">
        <v>3985</v>
      </c>
      <c r="CLH1545" s="229" t="s">
        <v>3986</v>
      </c>
      <c r="CLI1545" s="229" t="s">
        <v>1630</v>
      </c>
      <c r="CLJ1545" s="229" t="s">
        <v>589</v>
      </c>
      <c r="CLK1545" s="229" t="s">
        <v>3987</v>
      </c>
      <c r="CLL1545" s="229" t="s">
        <v>3988</v>
      </c>
      <c r="CLM1545" s="229" t="s">
        <v>406</v>
      </c>
      <c r="CLN1545" s="229" t="s">
        <v>289</v>
      </c>
      <c r="CLO1545" s="229" t="s">
        <v>35</v>
      </c>
      <c r="CLP1545" s="229" t="s">
        <v>27</v>
      </c>
      <c r="CLQ1545" s="229" t="s">
        <v>181</v>
      </c>
      <c r="CLR1545" s="229" t="s">
        <v>3989</v>
      </c>
      <c r="CLS1545" s="229" t="s">
        <v>239</v>
      </c>
      <c r="CLT1545" s="229" t="s">
        <v>3990</v>
      </c>
      <c r="CLU1545" s="229" t="s">
        <v>222</v>
      </c>
      <c r="CLV1545" s="229" t="s">
        <v>220</v>
      </c>
      <c r="CLW1545" s="229" t="s">
        <v>172</v>
      </c>
      <c r="CLX1545" s="229" t="s">
        <v>289</v>
      </c>
      <c r="CLY1545" s="229" t="s">
        <v>227</v>
      </c>
      <c r="CMC1545" s="229">
        <v>2024</v>
      </c>
      <c r="CMD1545" s="229" t="s">
        <v>57</v>
      </c>
      <c r="CME1545" s="229" t="s">
        <v>3971</v>
      </c>
      <c r="CMF1545" s="229">
        <v>12987713</v>
      </c>
      <c r="CMG1545" s="229" t="s">
        <v>3983</v>
      </c>
      <c r="CMH1545" s="229" t="s">
        <v>310</v>
      </c>
      <c r="CMI1545" s="229" t="s">
        <v>3984</v>
      </c>
      <c r="CMJ1545" s="229" t="s">
        <v>404</v>
      </c>
      <c r="CMK1545" s="229" t="s">
        <v>52</v>
      </c>
      <c r="CML1545" s="229" t="s">
        <v>3985</v>
      </c>
      <c r="CMN1545" s="229" t="s">
        <v>3986</v>
      </c>
      <c r="CMO1545" s="229" t="s">
        <v>1630</v>
      </c>
      <c r="CMP1545" s="229" t="s">
        <v>589</v>
      </c>
      <c r="CMQ1545" s="229" t="s">
        <v>3987</v>
      </c>
      <c r="CMR1545" s="229" t="s">
        <v>3988</v>
      </c>
      <c r="CMS1545" s="229" t="s">
        <v>406</v>
      </c>
      <c r="CMT1545" s="229" t="s">
        <v>289</v>
      </c>
      <c r="CMU1545" s="229" t="s">
        <v>35</v>
      </c>
      <c r="CMV1545" s="229" t="s">
        <v>27</v>
      </c>
      <c r="CMW1545" s="229" t="s">
        <v>181</v>
      </c>
      <c r="CMX1545" s="229" t="s">
        <v>3989</v>
      </c>
      <c r="CMY1545" s="229" t="s">
        <v>239</v>
      </c>
      <c r="CMZ1545" s="229" t="s">
        <v>3990</v>
      </c>
      <c r="CNA1545" s="229" t="s">
        <v>222</v>
      </c>
      <c r="CNB1545" s="229" t="s">
        <v>220</v>
      </c>
      <c r="CNC1545" s="229" t="s">
        <v>172</v>
      </c>
      <c r="CND1545" s="229" t="s">
        <v>289</v>
      </c>
      <c r="CNE1545" s="229" t="s">
        <v>227</v>
      </c>
      <c r="CNI1545" s="229">
        <v>2024</v>
      </c>
      <c r="CNJ1545" s="229" t="s">
        <v>57</v>
      </c>
      <c r="CNK1545" s="229" t="s">
        <v>3971</v>
      </c>
      <c r="CNL1545" s="229">
        <v>12987713</v>
      </c>
      <c r="CNM1545" s="229" t="s">
        <v>3983</v>
      </c>
      <c r="CNN1545" s="229" t="s">
        <v>310</v>
      </c>
      <c r="CNO1545" s="229" t="s">
        <v>3984</v>
      </c>
      <c r="CNP1545" s="229" t="s">
        <v>404</v>
      </c>
      <c r="CNQ1545" s="229" t="s">
        <v>52</v>
      </c>
      <c r="CNR1545" s="229" t="s">
        <v>3985</v>
      </c>
      <c r="CNT1545" s="229" t="s">
        <v>3986</v>
      </c>
      <c r="CNU1545" s="229" t="s">
        <v>1630</v>
      </c>
      <c r="CNV1545" s="229" t="s">
        <v>589</v>
      </c>
      <c r="CNW1545" s="229" t="s">
        <v>3987</v>
      </c>
      <c r="CNX1545" s="229" t="s">
        <v>3988</v>
      </c>
      <c r="CNY1545" s="229" t="s">
        <v>406</v>
      </c>
      <c r="CNZ1545" s="229" t="s">
        <v>289</v>
      </c>
      <c r="COA1545" s="229" t="s">
        <v>35</v>
      </c>
      <c r="COB1545" s="229" t="s">
        <v>27</v>
      </c>
      <c r="COC1545" s="229" t="s">
        <v>181</v>
      </c>
      <c r="COD1545" s="229" t="s">
        <v>3989</v>
      </c>
      <c r="COE1545" s="229" t="s">
        <v>239</v>
      </c>
      <c r="COF1545" s="229" t="s">
        <v>3990</v>
      </c>
      <c r="COG1545" s="229" t="s">
        <v>222</v>
      </c>
      <c r="COH1545" s="229" t="s">
        <v>220</v>
      </c>
      <c r="COI1545" s="229" t="s">
        <v>172</v>
      </c>
      <c r="COJ1545" s="229" t="s">
        <v>289</v>
      </c>
      <c r="COK1545" s="229" t="s">
        <v>227</v>
      </c>
      <c r="COO1545" s="229">
        <v>2024</v>
      </c>
      <c r="COP1545" s="229" t="s">
        <v>57</v>
      </c>
      <c r="COQ1545" s="229" t="s">
        <v>3971</v>
      </c>
      <c r="COR1545" s="229">
        <v>12987713</v>
      </c>
      <c r="COS1545" s="229" t="s">
        <v>3983</v>
      </c>
      <c r="COT1545" s="229" t="s">
        <v>310</v>
      </c>
      <c r="COU1545" s="229" t="s">
        <v>3984</v>
      </c>
      <c r="COV1545" s="229" t="s">
        <v>404</v>
      </c>
      <c r="COW1545" s="229" t="s">
        <v>52</v>
      </c>
      <c r="COX1545" s="229" t="s">
        <v>3985</v>
      </c>
      <c r="COZ1545" s="229" t="s">
        <v>3986</v>
      </c>
      <c r="CPA1545" s="229" t="s">
        <v>1630</v>
      </c>
      <c r="CPB1545" s="229" t="s">
        <v>589</v>
      </c>
      <c r="CPC1545" s="229" t="s">
        <v>3987</v>
      </c>
      <c r="CPD1545" s="229" t="s">
        <v>3988</v>
      </c>
      <c r="CPE1545" s="229" t="s">
        <v>406</v>
      </c>
      <c r="CPF1545" s="229" t="s">
        <v>289</v>
      </c>
      <c r="CPG1545" s="229" t="s">
        <v>35</v>
      </c>
      <c r="CPH1545" s="229" t="s">
        <v>27</v>
      </c>
      <c r="CPI1545" s="229" t="s">
        <v>181</v>
      </c>
      <c r="CPJ1545" s="229" t="s">
        <v>3989</v>
      </c>
      <c r="CPK1545" s="229" t="s">
        <v>239</v>
      </c>
      <c r="CPL1545" s="229" t="s">
        <v>3990</v>
      </c>
      <c r="CPM1545" s="229" t="s">
        <v>222</v>
      </c>
      <c r="CPN1545" s="229" t="s">
        <v>220</v>
      </c>
      <c r="CPO1545" s="229" t="s">
        <v>172</v>
      </c>
      <c r="CPP1545" s="229" t="s">
        <v>289</v>
      </c>
      <c r="CPQ1545" s="229" t="s">
        <v>227</v>
      </c>
      <c r="CPU1545" s="229">
        <v>2024</v>
      </c>
      <c r="CPV1545" s="229" t="s">
        <v>57</v>
      </c>
      <c r="CPW1545" s="229" t="s">
        <v>3971</v>
      </c>
      <c r="CPX1545" s="229">
        <v>12987713</v>
      </c>
      <c r="CPY1545" s="229" t="s">
        <v>3983</v>
      </c>
      <c r="CPZ1545" s="229" t="s">
        <v>310</v>
      </c>
      <c r="CQA1545" s="229" t="s">
        <v>3984</v>
      </c>
      <c r="CQB1545" s="229" t="s">
        <v>404</v>
      </c>
      <c r="CQC1545" s="229" t="s">
        <v>52</v>
      </c>
      <c r="CQD1545" s="229" t="s">
        <v>3985</v>
      </c>
      <c r="CQF1545" s="229" t="s">
        <v>3986</v>
      </c>
      <c r="CQG1545" s="229" t="s">
        <v>1630</v>
      </c>
      <c r="CQH1545" s="229" t="s">
        <v>589</v>
      </c>
      <c r="CQI1545" s="229" t="s">
        <v>3987</v>
      </c>
      <c r="CQJ1545" s="229" t="s">
        <v>3988</v>
      </c>
      <c r="CQK1545" s="229" t="s">
        <v>406</v>
      </c>
      <c r="CQL1545" s="229" t="s">
        <v>289</v>
      </c>
      <c r="CQM1545" s="229" t="s">
        <v>35</v>
      </c>
      <c r="CQN1545" s="229" t="s">
        <v>27</v>
      </c>
      <c r="CQO1545" s="229" t="s">
        <v>181</v>
      </c>
      <c r="CQP1545" s="229" t="s">
        <v>3989</v>
      </c>
      <c r="CQQ1545" s="229" t="s">
        <v>239</v>
      </c>
      <c r="CQR1545" s="229" t="s">
        <v>3990</v>
      </c>
      <c r="CQS1545" s="229" t="s">
        <v>222</v>
      </c>
      <c r="CQT1545" s="229" t="s">
        <v>220</v>
      </c>
      <c r="CQU1545" s="229" t="s">
        <v>172</v>
      </c>
      <c r="CQV1545" s="229" t="s">
        <v>289</v>
      </c>
      <c r="CQW1545" s="229" t="s">
        <v>227</v>
      </c>
      <c r="CRA1545" s="229">
        <v>2024</v>
      </c>
      <c r="CRB1545" s="229" t="s">
        <v>57</v>
      </c>
      <c r="CRC1545" s="229" t="s">
        <v>3971</v>
      </c>
      <c r="CRD1545" s="229">
        <v>12987713</v>
      </c>
      <c r="CRE1545" s="229" t="s">
        <v>3983</v>
      </c>
      <c r="CRF1545" s="229" t="s">
        <v>310</v>
      </c>
      <c r="CRG1545" s="229" t="s">
        <v>3984</v>
      </c>
      <c r="CRH1545" s="229" t="s">
        <v>404</v>
      </c>
      <c r="CRI1545" s="229" t="s">
        <v>52</v>
      </c>
      <c r="CRJ1545" s="229" t="s">
        <v>3985</v>
      </c>
      <c r="CRL1545" s="229" t="s">
        <v>3986</v>
      </c>
      <c r="CRM1545" s="229" t="s">
        <v>1630</v>
      </c>
      <c r="CRN1545" s="229" t="s">
        <v>589</v>
      </c>
      <c r="CRO1545" s="229" t="s">
        <v>3987</v>
      </c>
      <c r="CRP1545" s="229" t="s">
        <v>3988</v>
      </c>
      <c r="CRQ1545" s="229" t="s">
        <v>406</v>
      </c>
      <c r="CRR1545" s="229" t="s">
        <v>289</v>
      </c>
      <c r="CRS1545" s="229" t="s">
        <v>35</v>
      </c>
      <c r="CRT1545" s="229" t="s">
        <v>27</v>
      </c>
      <c r="CRU1545" s="229" t="s">
        <v>181</v>
      </c>
      <c r="CRV1545" s="229" t="s">
        <v>3989</v>
      </c>
      <c r="CRW1545" s="229" t="s">
        <v>239</v>
      </c>
      <c r="CRX1545" s="229" t="s">
        <v>3990</v>
      </c>
      <c r="CRY1545" s="229" t="s">
        <v>222</v>
      </c>
      <c r="CRZ1545" s="229" t="s">
        <v>220</v>
      </c>
      <c r="CSA1545" s="229" t="s">
        <v>172</v>
      </c>
      <c r="CSB1545" s="229" t="s">
        <v>289</v>
      </c>
      <c r="CSC1545" s="229" t="s">
        <v>227</v>
      </c>
      <c r="CSG1545" s="229">
        <v>2024</v>
      </c>
      <c r="CSH1545" s="229" t="s">
        <v>57</v>
      </c>
      <c r="CSI1545" s="229" t="s">
        <v>3971</v>
      </c>
      <c r="CSJ1545" s="229">
        <v>12987713</v>
      </c>
      <c r="CSK1545" s="229" t="s">
        <v>3983</v>
      </c>
      <c r="CSL1545" s="229" t="s">
        <v>310</v>
      </c>
      <c r="CSM1545" s="229" t="s">
        <v>3984</v>
      </c>
      <c r="CSN1545" s="229" t="s">
        <v>404</v>
      </c>
      <c r="CSO1545" s="229" t="s">
        <v>52</v>
      </c>
      <c r="CSP1545" s="229" t="s">
        <v>3985</v>
      </c>
      <c r="CSR1545" s="229" t="s">
        <v>3986</v>
      </c>
      <c r="CSS1545" s="229" t="s">
        <v>1630</v>
      </c>
      <c r="CST1545" s="229" t="s">
        <v>589</v>
      </c>
      <c r="CSU1545" s="229" t="s">
        <v>3987</v>
      </c>
      <c r="CSV1545" s="229" t="s">
        <v>3988</v>
      </c>
      <c r="CSW1545" s="229" t="s">
        <v>406</v>
      </c>
      <c r="CSX1545" s="229" t="s">
        <v>289</v>
      </c>
      <c r="CSY1545" s="229" t="s">
        <v>35</v>
      </c>
      <c r="CSZ1545" s="229" t="s">
        <v>27</v>
      </c>
      <c r="CTA1545" s="229" t="s">
        <v>181</v>
      </c>
      <c r="CTB1545" s="229" t="s">
        <v>3989</v>
      </c>
      <c r="CTC1545" s="229" t="s">
        <v>239</v>
      </c>
      <c r="CTD1545" s="229" t="s">
        <v>3990</v>
      </c>
      <c r="CTE1545" s="229" t="s">
        <v>222</v>
      </c>
      <c r="CTF1545" s="229" t="s">
        <v>220</v>
      </c>
      <c r="CTG1545" s="229" t="s">
        <v>172</v>
      </c>
      <c r="CTH1545" s="229" t="s">
        <v>289</v>
      </c>
      <c r="CTI1545" s="229" t="s">
        <v>227</v>
      </c>
      <c r="CTM1545" s="229">
        <v>2024</v>
      </c>
      <c r="CTN1545" s="229" t="s">
        <v>57</v>
      </c>
      <c r="CTO1545" s="229" t="s">
        <v>3971</v>
      </c>
      <c r="CTP1545" s="229">
        <v>12987713</v>
      </c>
      <c r="CTQ1545" s="229" t="s">
        <v>3983</v>
      </c>
      <c r="CTR1545" s="229" t="s">
        <v>310</v>
      </c>
      <c r="CTS1545" s="229" t="s">
        <v>3984</v>
      </c>
      <c r="CTT1545" s="229" t="s">
        <v>404</v>
      </c>
      <c r="CTU1545" s="229" t="s">
        <v>52</v>
      </c>
      <c r="CTV1545" s="229" t="s">
        <v>3985</v>
      </c>
      <c r="CTX1545" s="229" t="s">
        <v>3986</v>
      </c>
      <c r="CTY1545" s="229" t="s">
        <v>1630</v>
      </c>
      <c r="CTZ1545" s="229" t="s">
        <v>589</v>
      </c>
      <c r="CUA1545" s="229" t="s">
        <v>3987</v>
      </c>
      <c r="CUB1545" s="229" t="s">
        <v>3988</v>
      </c>
      <c r="CUC1545" s="229" t="s">
        <v>406</v>
      </c>
      <c r="CUD1545" s="229" t="s">
        <v>289</v>
      </c>
      <c r="CUE1545" s="229" t="s">
        <v>35</v>
      </c>
      <c r="CUF1545" s="229" t="s">
        <v>27</v>
      </c>
      <c r="CUG1545" s="229" t="s">
        <v>181</v>
      </c>
      <c r="CUH1545" s="229" t="s">
        <v>3989</v>
      </c>
      <c r="CUI1545" s="229" t="s">
        <v>239</v>
      </c>
      <c r="CUJ1545" s="229" t="s">
        <v>3990</v>
      </c>
      <c r="CUK1545" s="229" t="s">
        <v>222</v>
      </c>
      <c r="CUL1545" s="229" t="s">
        <v>220</v>
      </c>
      <c r="CUM1545" s="229" t="s">
        <v>172</v>
      </c>
      <c r="CUN1545" s="229" t="s">
        <v>289</v>
      </c>
      <c r="CUO1545" s="229" t="s">
        <v>227</v>
      </c>
      <c r="CUS1545" s="229">
        <v>2024</v>
      </c>
      <c r="CUT1545" s="229" t="s">
        <v>57</v>
      </c>
      <c r="CUU1545" s="229" t="s">
        <v>3971</v>
      </c>
      <c r="CUV1545" s="229">
        <v>12987713</v>
      </c>
      <c r="CUW1545" s="229" t="s">
        <v>3983</v>
      </c>
      <c r="CUX1545" s="229" t="s">
        <v>310</v>
      </c>
      <c r="CUY1545" s="229" t="s">
        <v>3984</v>
      </c>
      <c r="CUZ1545" s="229" t="s">
        <v>404</v>
      </c>
      <c r="CVA1545" s="229" t="s">
        <v>52</v>
      </c>
      <c r="CVB1545" s="229" t="s">
        <v>3985</v>
      </c>
      <c r="CVD1545" s="229" t="s">
        <v>3986</v>
      </c>
      <c r="CVE1545" s="229" t="s">
        <v>1630</v>
      </c>
      <c r="CVF1545" s="229" t="s">
        <v>589</v>
      </c>
      <c r="CVG1545" s="229" t="s">
        <v>3987</v>
      </c>
      <c r="CVH1545" s="229" t="s">
        <v>3988</v>
      </c>
      <c r="CVI1545" s="229" t="s">
        <v>406</v>
      </c>
      <c r="CVJ1545" s="229" t="s">
        <v>289</v>
      </c>
      <c r="CVK1545" s="229" t="s">
        <v>35</v>
      </c>
      <c r="CVL1545" s="229" t="s">
        <v>27</v>
      </c>
      <c r="CVM1545" s="229" t="s">
        <v>181</v>
      </c>
      <c r="CVN1545" s="229" t="s">
        <v>3989</v>
      </c>
      <c r="CVO1545" s="229" t="s">
        <v>239</v>
      </c>
      <c r="CVP1545" s="229" t="s">
        <v>3990</v>
      </c>
      <c r="CVQ1545" s="229" t="s">
        <v>222</v>
      </c>
      <c r="CVR1545" s="229" t="s">
        <v>220</v>
      </c>
      <c r="CVS1545" s="229" t="s">
        <v>172</v>
      </c>
      <c r="CVT1545" s="229" t="s">
        <v>289</v>
      </c>
      <c r="CVU1545" s="229" t="s">
        <v>227</v>
      </c>
      <c r="CVY1545" s="229">
        <v>2024</v>
      </c>
      <c r="CVZ1545" s="229" t="s">
        <v>57</v>
      </c>
      <c r="CWA1545" s="229" t="s">
        <v>3971</v>
      </c>
      <c r="CWB1545" s="229">
        <v>12987713</v>
      </c>
      <c r="CWC1545" s="229" t="s">
        <v>3983</v>
      </c>
      <c r="CWD1545" s="229" t="s">
        <v>310</v>
      </c>
      <c r="CWE1545" s="229" t="s">
        <v>3984</v>
      </c>
      <c r="CWF1545" s="229" t="s">
        <v>404</v>
      </c>
      <c r="CWG1545" s="229" t="s">
        <v>52</v>
      </c>
      <c r="CWH1545" s="229" t="s">
        <v>3985</v>
      </c>
      <c r="CWJ1545" s="229" t="s">
        <v>3986</v>
      </c>
      <c r="CWK1545" s="229" t="s">
        <v>1630</v>
      </c>
      <c r="CWL1545" s="229" t="s">
        <v>589</v>
      </c>
      <c r="CWM1545" s="229" t="s">
        <v>3987</v>
      </c>
      <c r="CWN1545" s="229" t="s">
        <v>3988</v>
      </c>
      <c r="CWO1545" s="229" t="s">
        <v>406</v>
      </c>
      <c r="CWP1545" s="229" t="s">
        <v>289</v>
      </c>
      <c r="CWQ1545" s="229" t="s">
        <v>35</v>
      </c>
      <c r="CWR1545" s="229" t="s">
        <v>27</v>
      </c>
      <c r="CWS1545" s="229" t="s">
        <v>181</v>
      </c>
      <c r="CWT1545" s="229" t="s">
        <v>3989</v>
      </c>
      <c r="CWU1545" s="229" t="s">
        <v>239</v>
      </c>
      <c r="CWV1545" s="229" t="s">
        <v>3990</v>
      </c>
      <c r="CWW1545" s="229" t="s">
        <v>222</v>
      </c>
      <c r="CWX1545" s="229" t="s">
        <v>220</v>
      </c>
      <c r="CWY1545" s="229" t="s">
        <v>172</v>
      </c>
      <c r="CWZ1545" s="229" t="s">
        <v>289</v>
      </c>
      <c r="CXA1545" s="229" t="s">
        <v>227</v>
      </c>
      <c r="CXE1545" s="229">
        <v>2024</v>
      </c>
      <c r="CXF1545" s="229" t="s">
        <v>57</v>
      </c>
      <c r="CXG1545" s="229" t="s">
        <v>3971</v>
      </c>
      <c r="CXH1545" s="229">
        <v>12987713</v>
      </c>
      <c r="CXI1545" s="229" t="s">
        <v>3983</v>
      </c>
      <c r="CXJ1545" s="229" t="s">
        <v>310</v>
      </c>
      <c r="CXK1545" s="229" t="s">
        <v>3984</v>
      </c>
      <c r="CXL1545" s="229" t="s">
        <v>404</v>
      </c>
      <c r="CXM1545" s="229" t="s">
        <v>52</v>
      </c>
      <c r="CXN1545" s="229" t="s">
        <v>3985</v>
      </c>
      <c r="CXP1545" s="229" t="s">
        <v>3986</v>
      </c>
      <c r="CXQ1545" s="229" t="s">
        <v>1630</v>
      </c>
      <c r="CXR1545" s="229" t="s">
        <v>589</v>
      </c>
      <c r="CXS1545" s="229" t="s">
        <v>3987</v>
      </c>
      <c r="CXT1545" s="229" t="s">
        <v>3988</v>
      </c>
      <c r="CXU1545" s="229" t="s">
        <v>406</v>
      </c>
      <c r="CXV1545" s="229" t="s">
        <v>289</v>
      </c>
      <c r="CXW1545" s="229" t="s">
        <v>35</v>
      </c>
      <c r="CXX1545" s="229" t="s">
        <v>27</v>
      </c>
      <c r="CXY1545" s="229" t="s">
        <v>181</v>
      </c>
      <c r="CXZ1545" s="229" t="s">
        <v>3989</v>
      </c>
      <c r="CYA1545" s="229" t="s">
        <v>239</v>
      </c>
      <c r="CYB1545" s="229" t="s">
        <v>3990</v>
      </c>
      <c r="CYC1545" s="229" t="s">
        <v>222</v>
      </c>
      <c r="CYD1545" s="229" t="s">
        <v>220</v>
      </c>
      <c r="CYE1545" s="229" t="s">
        <v>172</v>
      </c>
      <c r="CYF1545" s="229" t="s">
        <v>289</v>
      </c>
      <c r="CYG1545" s="229" t="s">
        <v>227</v>
      </c>
      <c r="CYK1545" s="229">
        <v>2024</v>
      </c>
      <c r="CYL1545" s="229" t="s">
        <v>57</v>
      </c>
      <c r="CYM1545" s="229" t="s">
        <v>3971</v>
      </c>
      <c r="CYN1545" s="229">
        <v>12987713</v>
      </c>
      <c r="CYO1545" s="229" t="s">
        <v>3983</v>
      </c>
      <c r="CYP1545" s="229" t="s">
        <v>310</v>
      </c>
      <c r="CYQ1545" s="229" t="s">
        <v>3984</v>
      </c>
      <c r="CYR1545" s="229" t="s">
        <v>404</v>
      </c>
      <c r="CYS1545" s="229" t="s">
        <v>52</v>
      </c>
      <c r="CYT1545" s="229" t="s">
        <v>3985</v>
      </c>
      <c r="CYV1545" s="229" t="s">
        <v>3986</v>
      </c>
      <c r="CYW1545" s="229" t="s">
        <v>1630</v>
      </c>
      <c r="CYX1545" s="229" t="s">
        <v>589</v>
      </c>
      <c r="CYY1545" s="229" t="s">
        <v>3987</v>
      </c>
      <c r="CYZ1545" s="229" t="s">
        <v>3988</v>
      </c>
      <c r="CZA1545" s="229" t="s">
        <v>406</v>
      </c>
      <c r="CZB1545" s="229" t="s">
        <v>289</v>
      </c>
      <c r="CZC1545" s="229" t="s">
        <v>35</v>
      </c>
      <c r="CZD1545" s="229" t="s">
        <v>27</v>
      </c>
      <c r="CZE1545" s="229" t="s">
        <v>181</v>
      </c>
      <c r="CZF1545" s="229" t="s">
        <v>3989</v>
      </c>
      <c r="CZG1545" s="229" t="s">
        <v>239</v>
      </c>
      <c r="CZH1545" s="229" t="s">
        <v>3990</v>
      </c>
      <c r="CZI1545" s="229" t="s">
        <v>222</v>
      </c>
      <c r="CZJ1545" s="229" t="s">
        <v>220</v>
      </c>
      <c r="CZK1545" s="229" t="s">
        <v>172</v>
      </c>
      <c r="CZL1545" s="229" t="s">
        <v>289</v>
      </c>
      <c r="CZM1545" s="229" t="s">
        <v>227</v>
      </c>
      <c r="CZQ1545" s="229">
        <v>2024</v>
      </c>
      <c r="CZR1545" s="229" t="s">
        <v>57</v>
      </c>
      <c r="CZS1545" s="229" t="s">
        <v>3971</v>
      </c>
      <c r="CZT1545" s="229">
        <v>12987713</v>
      </c>
      <c r="CZU1545" s="229" t="s">
        <v>3983</v>
      </c>
      <c r="CZV1545" s="229" t="s">
        <v>310</v>
      </c>
      <c r="CZW1545" s="229" t="s">
        <v>3984</v>
      </c>
      <c r="CZX1545" s="229" t="s">
        <v>404</v>
      </c>
      <c r="CZY1545" s="229" t="s">
        <v>52</v>
      </c>
      <c r="CZZ1545" s="229" t="s">
        <v>3985</v>
      </c>
      <c r="DAB1545" s="229" t="s">
        <v>3986</v>
      </c>
      <c r="DAC1545" s="229" t="s">
        <v>1630</v>
      </c>
      <c r="DAD1545" s="229" t="s">
        <v>589</v>
      </c>
      <c r="DAE1545" s="229" t="s">
        <v>3987</v>
      </c>
      <c r="DAF1545" s="229" t="s">
        <v>3988</v>
      </c>
      <c r="DAG1545" s="229" t="s">
        <v>406</v>
      </c>
      <c r="DAH1545" s="229" t="s">
        <v>289</v>
      </c>
      <c r="DAI1545" s="229" t="s">
        <v>35</v>
      </c>
      <c r="DAJ1545" s="229" t="s">
        <v>27</v>
      </c>
      <c r="DAK1545" s="229" t="s">
        <v>181</v>
      </c>
      <c r="DAL1545" s="229" t="s">
        <v>3989</v>
      </c>
      <c r="DAM1545" s="229" t="s">
        <v>239</v>
      </c>
      <c r="DAN1545" s="229" t="s">
        <v>3990</v>
      </c>
      <c r="DAO1545" s="229" t="s">
        <v>222</v>
      </c>
      <c r="DAP1545" s="229" t="s">
        <v>220</v>
      </c>
      <c r="DAQ1545" s="229" t="s">
        <v>172</v>
      </c>
      <c r="DAR1545" s="229" t="s">
        <v>289</v>
      </c>
      <c r="DAS1545" s="229" t="s">
        <v>227</v>
      </c>
      <c r="DAW1545" s="229">
        <v>2024</v>
      </c>
      <c r="DAX1545" s="229" t="s">
        <v>57</v>
      </c>
      <c r="DAY1545" s="229" t="s">
        <v>3971</v>
      </c>
      <c r="DAZ1545" s="229">
        <v>12987713</v>
      </c>
      <c r="DBA1545" s="229" t="s">
        <v>3983</v>
      </c>
      <c r="DBB1545" s="229" t="s">
        <v>310</v>
      </c>
      <c r="DBC1545" s="229" t="s">
        <v>3984</v>
      </c>
      <c r="DBD1545" s="229" t="s">
        <v>404</v>
      </c>
      <c r="DBE1545" s="229" t="s">
        <v>52</v>
      </c>
      <c r="DBF1545" s="229" t="s">
        <v>3985</v>
      </c>
      <c r="DBH1545" s="229" t="s">
        <v>3986</v>
      </c>
      <c r="DBI1545" s="229" t="s">
        <v>1630</v>
      </c>
      <c r="DBJ1545" s="229" t="s">
        <v>589</v>
      </c>
      <c r="DBK1545" s="229" t="s">
        <v>3987</v>
      </c>
      <c r="DBL1545" s="229" t="s">
        <v>3988</v>
      </c>
      <c r="DBM1545" s="229" t="s">
        <v>406</v>
      </c>
      <c r="DBN1545" s="229" t="s">
        <v>289</v>
      </c>
      <c r="DBO1545" s="229" t="s">
        <v>35</v>
      </c>
      <c r="DBP1545" s="229" t="s">
        <v>27</v>
      </c>
      <c r="DBQ1545" s="229" t="s">
        <v>181</v>
      </c>
      <c r="DBR1545" s="229" t="s">
        <v>3989</v>
      </c>
      <c r="DBS1545" s="229" t="s">
        <v>239</v>
      </c>
      <c r="DBT1545" s="229" t="s">
        <v>3990</v>
      </c>
      <c r="DBU1545" s="229" t="s">
        <v>222</v>
      </c>
      <c r="DBV1545" s="229" t="s">
        <v>220</v>
      </c>
      <c r="DBW1545" s="229" t="s">
        <v>172</v>
      </c>
      <c r="DBX1545" s="229" t="s">
        <v>289</v>
      </c>
      <c r="DBY1545" s="229" t="s">
        <v>227</v>
      </c>
      <c r="DCC1545" s="229">
        <v>2024</v>
      </c>
      <c r="DCD1545" s="229" t="s">
        <v>57</v>
      </c>
      <c r="DCE1545" s="229" t="s">
        <v>3971</v>
      </c>
      <c r="DCF1545" s="229">
        <v>12987713</v>
      </c>
      <c r="DCG1545" s="229" t="s">
        <v>3983</v>
      </c>
      <c r="DCH1545" s="229" t="s">
        <v>310</v>
      </c>
      <c r="DCI1545" s="229" t="s">
        <v>3984</v>
      </c>
      <c r="DCJ1545" s="229" t="s">
        <v>404</v>
      </c>
      <c r="DCK1545" s="229" t="s">
        <v>52</v>
      </c>
      <c r="DCL1545" s="229" t="s">
        <v>3985</v>
      </c>
      <c r="DCN1545" s="229" t="s">
        <v>3986</v>
      </c>
      <c r="DCO1545" s="229" t="s">
        <v>1630</v>
      </c>
      <c r="DCP1545" s="229" t="s">
        <v>589</v>
      </c>
      <c r="DCQ1545" s="229" t="s">
        <v>3987</v>
      </c>
      <c r="DCR1545" s="229" t="s">
        <v>3988</v>
      </c>
      <c r="DCS1545" s="229" t="s">
        <v>406</v>
      </c>
      <c r="DCT1545" s="229" t="s">
        <v>289</v>
      </c>
      <c r="DCU1545" s="229" t="s">
        <v>35</v>
      </c>
      <c r="DCV1545" s="229" t="s">
        <v>27</v>
      </c>
      <c r="DCW1545" s="229" t="s">
        <v>181</v>
      </c>
      <c r="DCX1545" s="229" t="s">
        <v>3989</v>
      </c>
      <c r="DCY1545" s="229" t="s">
        <v>239</v>
      </c>
      <c r="DCZ1545" s="229" t="s">
        <v>3990</v>
      </c>
      <c r="DDA1545" s="229" t="s">
        <v>222</v>
      </c>
      <c r="DDB1545" s="229" t="s">
        <v>220</v>
      </c>
      <c r="DDC1545" s="229" t="s">
        <v>172</v>
      </c>
      <c r="DDD1545" s="229" t="s">
        <v>289</v>
      </c>
      <c r="DDE1545" s="229" t="s">
        <v>227</v>
      </c>
      <c r="DDI1545" s="229">
        <v>2024</v>
      </c>
      <c r="DDJ1545" s="229" t="s">
        <v>57</v>
      </c>
      <c r="DDK1545" s="229" t="s">
        <v>3971</v>
      </c>
      <c r="DDL1545" s="229">
        <v>12987713</v>
      </c>
      <c r="DDM1545" s="229" t="s">
        <v>3983</v>
      </c>
      <c r="DDN1545" s="229" t="s">
        <v>310</v>
      </c>
      <c r="DDO1545" s="229" t="s">
        <v>3984</v>
      </c>
      <c r="DDP1545" s="229" t="s">
        <v>404</v>
      </c>
      <c r="DDQ1545" s="229" t="s">
        <v>52</v>
      </c>
      <c r="DDR1545" s="229" t="s">
        <v>3985</v>
      </c>
      <c r="DDT1545" s="229" t="s">
        <v>3986</v>
      </c>
      <c r="DDU1545" s="229" t="s">
        <v>1630</v>
      </c>
      <c r="DDV1545" s="229" t="s">
        <v>589</v>
      </c>
      <c r="DDW1545" s="229" t="s">
        <v>3987</v>
      </c>
      <c r="DDX1545" s="229" t="s">
        <v>3988</v>
      </c>
      <c r="DDY1545" s="229" t="s">
        <v>406</v>
      </c>
      <c r="DDZ1545" s="229" t="s">
        <v>289</v>
      </c>
      <c r="DEA1545" s="229" t="s">
        <v>35</v>
      </c>
      <c r="DEB1545" s="229" t="s">
        <v>27</v>
      </c>
      <c r="DEC1545" s="229" t="s">
        <v>181</v>
      </c>
      <c r="DED1545" s="229" t="s">
        <v>3989</v>
      </c>
      <c r="DEE1545" s="229" t="s">
        <v>239</v>
      </c>
      <c r="DEF1545" s="229" t="s">
        <v>3990</v>
      </c>
      <c r="DEG1545" s="229" t="s">
        <v>222</v>
      </c>
      <c r="DEH1545" s="229" t="s">
        <v>220</v>
      </c>
      <c r="DEI1545" s="229" t="s">
        <v>172</v>
      </c>
      <c r="DEJ1545" s="229" t="s">
        <v>289</v>
      </c>
      <c r="DEK1545" s="229" t="s">
        <v>227</v>
      </c>
      <c r="DEO1545" s="229">
        <v>2024</v>
      </c>
      <c r="DEP1545" s="229" t="s">
        <v>57</v>
      </c>
      <c r="DEQ1545" s="229" t="s">
        <v>3971</v>
      </c>
      <c r="DER1545" s="229">
        <v>12987713</v>
      </c>
      <c r="DES1545" s="229" t="s">
        <v>3983</v>
      </c>
      <c r="DET1545" s="229" t="s">
        <v>310</v>
      </c>
      <c r="DEU1545" s="229" t="s">
        <v>3984</v>
      </c>
      <c r="DEV1545" s="229" t="s">
        <v>404</v>
      </c>
      <c r="DEW1545" s="229" t="s">
        <v>52</v>
      </c>
      <c r="DEX1545" s="229" t="s">
        <v>3985</v>
      </c>
      <c r="DEZ1545" s="229" t="s">
        <v>3986</v>
      </c>
      <c r="DFA1545" s="229" t="s">
        <v>1630</v>
      </c>
      <c r="DFB1545" s="229" t="s">
        <v>589</v>
      </c>
      <c r="DFC1545" s="229" t="s">
        <v>3987</v>
      </c>
      <c r="DFD1545" s="229" t="s">
        <v>3988</v>
      </c>
      <c r="DFE1545" s="229" t="s">
        <v>406</v>
      </c>
      <c r="DFF1545" s="229" t="s">
        <v>289</v>
      </c>
      <c r="DFG1545" s="229" t="s">
        <v>35</v>
      </c>
      <c r="DFH1545" s="229" t="s">
        <v>27</v>
      </c>
      <c r="DFI1545" s="229" t="s">
        <v>181</v>
      </c>
      <c r="DFJ1545" s="229" t="s">
        <v>3989</v>
      </c>
      <c r="DFK1545" s="229" t="s">
        <v>239</v>
      </c>
      <c r="DFL1545" s="229" t="s">
        <v>3990</v>
      </c>
      <c r="DFM1545" s="229" t="s">
        <v>222</v>
      </c>
      <c r="DFN1545" s="229" t="s">
        <v>220</v>
      </c>
      <c r="DFO1545" s="229" t="s">
        <v>172</v>
      </c>
      <c r="DFP1545" s="229" t="s">
        <v>289</v>
      </c>
      <c r="DFQ1545" s="229" t="s">
        <v>227</v>
      </c>
      <c r="DFU1545" s="229">
        <v>2024</v>
      </c>
      <c r="DFV1545" s="229" t="s">
        <v>57</v>
      </c>
      <c r="DFW1545" s="229" t="s">
        <v>3971</v>
      </c>
      <c r="DFX1545" s="229">
        <v>12987713</v>
      </c>
      <c r="DFY1545" s="229" t="s">
        <v>3983</v>
      </c>
      <c r="DFZ1545" s="229" t="s">
        <v>310</v>
      </c>
      <c r="DGA1545" s="229" t="s">
        <v>3984</v>
      </c>
      <c r="DGB1545" s="229" t="s">
        <v>404</v>
      </c>
      <c r="DGC1545" s="229" t="s">
        <v>52</v>
      </c>
      <c r="DGD1545" s="229" t="s">
        <v>3985</v>
      </c>
      <c r="DGF1545" s="229" t="s">
        <v>3986</v>
      </c>
      <c r="DGG1545" s="229" t="s">
        <v>1630</v>
      </c>
      <c r="DGH1545" s="229" t="s">
        <v>589</v>
      </c>
      <c r="DGI1545" s="229" t="s">
        <v>3987</v>
      </c>
      <c r="DGJ1545" s="229" t="s">
        <v>3988</v>
      </c>
      <c r="DGK1545" s="229" t="s">
        <v>406</v>
      </c>
      <c r="DGL1545" s="229" t="s">
        <v>289</v>
      </c>
      <c r="DGM1545" s="229" t="s">
        <v>35</v>
      </c>
      <c r="DGN1545" s="229" t="s">
        <v>27</v>
      </c>
      <c r="DGO1545" s="229" t="s">
        <v>181</v>
      </c>
      <c r="DGP1545" s="229" t="s">
        <v>3989</v>
      </c>
      <c r="DGQ1545" s="229" t="s">
        <v>239</v>
      </c>
      <c r="DGR1545" s="229" t="s">
        <v>3990</v>
      </c>
      <c r="DGS1545" s="229" t="s">
        <v>222</v>
      </c>
      <c r="DGT1545" s="229" t="s">
        <v>220</v>
      </c>
      <c r="DGU1545" s="229" t="s">
        <v>172</v>
      </c>
      <c r="DGV1545" s="229" t="s">
        <v>289</v>
      </c>
      <c r="DGW1545" s="229" t="s">
        <v>227</v>
      </c>
      <c r="DHA1545" s="229">
        <v>2024</v>
      </c>
      <c r="DHB1545" s="229" t="s">
        <v>57</v>
      </c>
      <c r="DHC1545" s="229" t="s">
        <v>3971</v>
      </c>
      <c r="DHD1545" s="229">
        <v>12987713</v>
      </c>
      <c r="DHE1545" s="229" t="s">
        <v>3983</v>
      </c>
      <c r="DHF1545" s="229" t="s">
        <v>310</v>
      </c>
      <c r="DHG1545" s="229" t="s">
        <v>3984</v>
      </c>
      <c r="DHH1545" s="229" t="s">
        <v>404</v>
      </c>
      <c r="DHI1545" s="229" t="s">
        <v>52</v>
      </c>
      <c r="DHJ1545" s="229" t="s">
        <v>3985</v>
      </c>
      <c r="DHL1545" s="229" t="s">
        <v>3986</v>
      </c>
      <c r="DHM1545" s="229" t="s">
        <v>1630</v>
      </c>
      <c r="DHN1545" s="229" t="s">
        <v>589</v>
      </c>
      <c r="DHO1545" s="229" t="s">
        <v>3987</v>
      </c>
      <c r="DHP1545" s="229" t="s">
        <v>3988</v>
      </c>
      <c r="DHQ1545" s="229" t="s">
        <v>406</v>
      </c>
      <c r="DHR1545" s="229" t="s">
        <v>289</v>
      </c>
      <c r="DHS1545" s="229" t="s">
        <v>35</v>
      </c>
      <c r="DHT1545" s="229" t="s">
        <v>27</v>
      </c>
      <c r="DHU1545" s="229" t="s">
        <v>181</v>
      </c>
      <c r="DHV1545" s="229" t="s">
        <v>3989</v>
      </c>
      <c r="DHW1545" s="229" t="s">
        <v>239</v>
      </c>
      <c r="DHX1545" s="229" t="s">
        <v>3990</v>
      </c>
      <c r="DHY1545" s="229" t="s">
        <v>222</v>
      </c>
      <c r="DHZ1545" s="229" t="s">
        <v>220</v>
      </c>
      <c r="DIA1545" s="229" t="s">
        <v>172</v>
      </c>
      <c r="DIB1545" s="229" t="s">
        <v>289</v>
      </c>
      <c r="DIC1545" s="229" t="s">
        <v>227</v>
      </c>
      <c r="DIG1545" s="229">
        <v>2024</v>
      </c>
      <c r="DIH1545" s="229" t="s">
        <v>57</v>
      </c>
      <c r="DII1545" s="229" t="s">
        <v>3971</v>
      </c>
      <c r="DIJ1545" s="229">
        <v>12987713</v>
      </c>
      <c r="DIK1545" s="229" t="s">
        <v>3983</v>
      </c>
      <c r="DIL1545" s="229" t="s">
        <v>310</v>
      </c>
      <c r="DIM1545" s="229" t="s">
        <v>3984</v>
      </c>
      <c r="DIN1545" s="229" t="s">
        <v>404</v>
      </c>
      <c r="DIO1545" s="229" t="s">
        <v>52</v>
      </c>
      <c r="DIP1545" s="229" t="s">
        <v>3985</v>
      </c>
      <c r="DIR1545" s="229" t="s">
        <v>3986</v>
      </c>
      <c r="DIS1545" s="229" t="s">
        <v>1630</v>
      </c>
      <c r="DIT1545" s="229" t="s">
        <v>589</v>
      </c>
      <c r="DIU1545" s="229" t="s">
        <v>3987</v>
      </c>
      <c r="DIV1545" s="229" t="s">
        <v>3988</v>
      </c>
      <c r="DIW1545" s="229" t="s">
        <v>406</v>
      </c>
      <c r="DIX1545" s="229" t="s">
        <v>289</v>
      </c>
      <c r="DIY1545" s="229" t="s">
        <v>35</v>
      </c>
      <c r="DIZ1545" s="229" t="s">
        <v>27</v>
      </c>
      <c r="DJA1545" s="229" t="s">
        <v>181</v>
      </c>
      <c r="DJB1545" s="229" t="s">
        <v>3989</v>
      </c>
      <c r="DJC1545" s="229" t="s">
        <v>239</v>
      </c>
      <c r="DJD1545" s="229" t="s">
        <v>3990</v>
      </c>
      <c r="DJE1545" s="229" t="s">
        <v>222</v>
      </c>
      <c r="DJF1545" s="229" t="s">
        <v>220</v>
      </c>
      <c r="DJG1545" s="229" t="s">
        <v>172</v>
      </c>
      <c r="DJH1545" s="229" t="s">
        <v>289</v>
      </c>
      <c r="DJI1545" s="229" t="s">
        <v>227</v>
      </c>
      <c r="DJM1545" s="229">
        <v>2024</v>
      </c>
      <c r="DJN1545" s="229" t="s">
        <v>57</v>
      </c>
      <c r="DJO1545" s="229" t="s">
        <v>3971</v>
      </c>
      <c r="DJP1545" s="229">
        <v>12987713</v>
      </c>
      <c r="DJQ1545" s="229" t="s">
        <v>3983</v>
      </c>
      <c r="DJR1545" s="229" t="s">
        <v>310</v>
      </c>
      <c r="DJS1545" s="229" t="s">
        <v>3984</v>
      </c>
      <c r="DJT1545" s="229" t="s">
        <v>404</v>
      </c>
      <c r="DJU1545" s="229" t="s">
        <v>52</v>
      </c>
      <c r="DJV1545" s="229" t="s">
        <v>3985</v>
      </c>
      <c r="DJX1545" s="229" t="s">
        <v>3986</v>
      </c>
      <c r="DJY1545" s="229" t="s">
        <v>1630</v>
      </c>
      <c r="DJZ1545" s="229" t="s">
        <v>589</v>
      </c>
      <c r="DKA1545" s="229" t="s">
        <v>3987</v>
      </c>
      <c r="DKB1545" s="229" t="s">
        <v>3988</v>
      </c>
      <c r="DKC1545" s="229" t="s">
        <v>406</v>
      </c>
      <c r="DKD1545" s="229" t="s">
        <v>289</v>
      </c>
      <c r="DKE1545" s="229" t="s">
        <v>35</v>
      </c>
      <c r="DKF1545" s="229" t="s">
        <v>27</v>
      </c>
      <c r="DKG1545" s="229" t="s">
        <v>181</v>
      </c>
      <c r="DKH1545" s="229" t="s">
        <v>3989</v>
      </c>
      <c r="DKI1545" s="229" t="s">
        <v>239</v>
      </c>
      <c r="DKJ1545" s="229" t="s">
        <v>3990</v>
      </c>
      <c r="DKK1545" s="229" t="s">
        <v>222</v>
      </c>
      <c r="DKL1545" s="229" t="s">
        <v>220</v>
      </c>
      <c r="DKM1545" s="229" t="s">
        <v>172</v>
      </c>
      <c r="DKN1545" s="229" t="s">
        <v>289</v>
      </c>
      <c r="DKO1545" s="229" t="s">
        <v>227</v>
      </c>
      <c r="DKS1545" s="229">
        <v>2024</v>
      </c>
      <c r="DKT1545" s="229" t="s">
        <v>57</v>
      </c>
      <c r="DKU1545" s="229" t="s">
        <v>3971</v>
      </c>
      <c r="DKV1545" s="229">
        <v>12987713</v>
      </c>
      <c r="DKW1545" s="229" t="s">
        <v>3983</v>
      </c>
      <c r="DKX1545" s="229" t="s">
        <v>310</v>
      </c>
      <c r="DKY1545" s="229" t="s">
        <v>3984</v>
      </c>
      <c r="DKZ1545" s="229" t="s">
        <v>404</v>
      </c>
      <c r="DLA1545" s="229" t="s">
        <v>52</v>
      </c>
      <c r="DLB1545" s="229" t="s">
        <v>3985</v>
      </c>
      <c r="DLD1545" s="229" t="s">
        <v>3986</v>
      </c>
      <c r="DLE1545" s="229" t="s">
        <v>1630</v>
      </c>
      <c r="DLF1545" s="229" t="s">
        <v>589</v>
      </c>
      <c r="DLG1545" s="229" t="s">
        <v>3987</v>
      </c>
      <c r="DLH1545" s="229" t="s">
        <v>3988</v>
      </c>
      <c r="DLI1545" s="229" t="s">
        <v>406</v>
      </c>
      <c r="DLJ1545" s="229" t="s">
        <v>289</v>
      </c>
      <c r="DLK1545" s="229" t="s">
        <v>35</v>
      </c>
      <c r="DLL1545" s="229" t="s">
        <v>27</v>
      </c>
      <c r="DLM1545" s="229" t="s">
        <v>181</v>
      </c>
      <c r="DLN1545" s="229" t="s">
        <v>3989</v>
      </c>
      <c r="DLO1545" s="229" t="s">
        <v>239</v>
      </c>
      <c r="DLP1545" s="229" t="s">
        <v>3990</v>
      </c>
      <c r="DLQ1545" s="229" t="s">
        <v>222</v>
      </c>
      <c r="DLR1545" s="229" t="s">
        <v>220</v>
      </c>
      <c r="DLS1545" s="229" t="s">
        <v>172</v>
      </c>
      <c r="DLT1545" s="229" t="s">
        <v>289</v>
      </c>
      <c r="DLU1545" s="229" t="s">
        <v>227</v>
      </c>
      <c r="DLY1545" s="229">
        <v>2024</v>
      </c>
      <c r="DLZ1545" s="229" t="s">
        <v>57</v>
      </c>
      <c r="DMA1545" s="229" t="s">
        <v>3971</v>
      </c>
      <c r="DMB1545" s="229">
        <v>12987713</v>
      </c>
      <c r="DMC1545" s="229" t="s">
        <v>3983</v>
      </c>
      <c r="DMD1545" s="229" t="s">
        <v>310</v>
      </c>
      <c r="DME1545" s="229" t="s">
        <v>3984</v>
      </c>
      <c r="DMF1545" s="229" t="s">
        <v>404</v>
      </c>
      <c r="DMG1545" s="229" t="s">
        <v>52</v>
      </c>
      <c r="DMH1545" s="229" t="s">
        <v>3985</v>
      </c>
      <c r="DMJ1545" s="229" t="s">
        <v>3986</v>
      </c>
      <c r="DMK1545" s="229" t="s">
        <v>1630</v>
      </c>
      <c r="DML1545" s="229" t="s">
        <v>589</v>
      </c>
      <c r="DMM1545" s="229" t="s">
        <v>3987</v>
      </c>
      <c r="DMN1545" s="229" t="s">
        <v>3988</v>
      </c>
      <c r="DMO1545" s="229" t="s">
        <v>406</v>
      </c>
      <c r="DMP1545" s="229" t="s">
        <v>289</v>
      </c>
      <c r="DMQ1545" s="229" t="s">
        <v>35</v>
      </c>
      <c r="DMR1545" s="229" t="s">
        <v>27</v>
      </c>
      <c r="DMS1545" s="229" t="s">
        <v>181</v>
      </c>
      <c r="DMT1545" s="229" t="s">
        <v>3989</v>
      </c>
      <c r="DMU1545" s="229" t="s">
        <v>239</v>
      </c>
      <c r="DMV1545" s="229" t="s">
        <v>3990</v>
      </c>
      <c r="DMW1545" s="229" t="s">
        <v>222</v>
      </c>
      <c r="DMX1545" s="229" t="s">
        <v>220</v>
      </c>
      <c r="DMY1545" s="229" t="s">
        <v>172</v>
      </c>
      <c r="DMZ1545" s="229" t="s">
        <v>289</v>
      </c>
      <c r="DNA1545" s="229" t="s">
        <v>227</v>
      </c>
      <c r="DNE1545" s="229">
        <v>2024</v>
      </c>
      <c r="DNF1545" s="229" t="s">
        <v>57</v>
      </c>
      <c r="DNG1545" s="229" t="s">
        <v>3971</v>
      </c>
      <c r="DNH1545" s="229">
        <v>12987713</v>
      </c>
      <c r="DNI1545" s="229" t="s">
        <v>3983</v>
      </c>
      <c r="DNJ1545" s="229" t="s">
        <v>310</v>
      </c>
      <c r="DNK1545" s="229" t="s">
        <v>3984</v>
      </c>
      <c r="DNL1545" s="229" t="s">
        <v>404</v>
      </c>
      <c r="DNM1545" s="229" t="s">
        <v>52</v>
      </c>
      <c r="DNN1545" s="229" t="s">
        <v>3985</v>
      </c>
      <c r="DNP1545" s="229" t="s">
        <v>3986</v>
      </c>
      <c r="DNQ1545" s="229" t="s">
        <v>1630</v>
      </c>
      <c r="DNR1545" s="229" t="s">
        <v>589</v>
      </c>
      <c r="DNS1545" s="229" t="s">
        <v>3987</v>
      </c>
      <c r="DNT1545" s="229" t="s">
        <v>3988</v>
      </c>
      <c r="DNU1545" s="229" t="s">
        <v>406</v>
      </c>
      <c r="DNV1545" s="229" t="s">
        <v>289</v>
      </c>
      <c r="DNW1545" s="229" t="s">
        <v>35</v>
      </c>
      <c r="DNX1545" s="229" t="s">
        <v>27</v>
      </c>
      <c r="DNY1545" s="229" t="s">
        <v>181</v>
      </c>
      <c r="DNZ1545" s="229" t="s">
        <v>3989</v>
      </c>
      <c r="DOA1545" s="229" t="s">
        <v>239</v>
      </c>
      <c r="DOB1545" s="229" t="s">
        <v>3990</v>
      </c>
      <c r="DOC1545" s="229" t="s">
        <v>222</v>
      </c>
      <c r="DOD1545" s="229" t="s">
        <v>220</v>
      </c>
      <c r="DOE1545" s="229" t="s">
        <v>172</v>
      </c>
      <c r="DOF1545" s="229" t="s">
        <v>289</v>
      </c>
      <c r="DOG1545" s="229" t="s">
        <v>227</v>
      </c>
      <c r="DOK1545" s="229">
        <v>2024</v>
      </c>
      <c r="DOL1545" s="229" t="s">
        <v>57</v>
      </c>
      <c r="DOM1545" s="229" t="s">
        <v>3971</v>
      </c>
      <c r="DON1545" s="229">
        <v>12987713</v>
      </c>
      <c r="DOO1545" s="229" t="s">
        <v>3983</v>
      </c>
      <c r="DOP1545" s="229" t="s">
        <v>310</v>
      </c>
      <c r="DOQ1545" s="229" t="s">
        <v>3984</v>
      </c>
      <c r="DOR1545" s="229" t="s">
        <v>404</v>
      </c>
      <c r="DOS1545" s="229" t="s">
        <v>52</v>
      </c>
      <c r="DOT1545" s="229" t="s">
        <v>3985</v>
      </c>
      <c r="DOV1545" s="229" t="s">
        <v>3986</v>
      </c>
      <c r="DOW1545" s="229" t="s">
        <v>1630</v>
      </c>
      <c r="DOX1545" s="229" t="s">
        <v>589</v>
      </c>
      <c r="DOY1545" s="229" t="s">
        <v>3987</v>
      </c>
      <c r="DOZ1545" s="229" t="s">
        <v>3988</v>
      </c>
      <c r="DPA1545" s="229" t="s">
        <v>406</v>
      </c>
      <c r="DPB1545" s="229" t="s">
        <v>289</v>
      </c>
      <c r="DPC1545" s="229" t="s">
        <v>35</v>
      </c>
      <c r="DPD1545" s="229" t="s">
        <v>27</v>
      </c>
      <c r="DPE1545" s="229" t="s">
        <v>181</v>
      </c>
      <c r="DPF1545" s="229" t="s">
        <v>3989</v>
      </c>
      <c r="DPG1545" s="229" t="s">
        <v>239</v>
      </c>
      <c r="DPH1545" s="229" t="s">
        <v>3990</v>
      </c>
      <c r="DPI1545" s="229" t="s">
        <v>222</v>
      </c>
      <c r="DPJ1545" s="229" t="s">
        <v>220</v>
      </c>
      <c r="DPK1545" s="229" t="s">
        <v>172</v>
      </c>
      <c r="DPL1545" s="229" t="s">
        <v>289</v>
      </c>
      <c r="DPM1545" s="229" t="s">
        <v>227</v>
      </c>
      <c r="DPQ1545" s="229">
        <v>2024</v>
      </c>
      <c r="DPR1545" s="229" t="s">
        <v>57</v>
      </c>
      <c r="DPS1545" s="229" t="s">
        <v>3971</v>
      </c>
      <c r="DPT1545" s="229">
        <v>12987713</v>
      </c>
      <c r="DPU1545" s="229" t="s">
        <v>3983</v>
      </c>
      <c r="DPV1545" s="229" t="s">
        <v>310</v>
      </c>
      <c r="DPW1545" s="229" t="s">
        <v>3984</v>
      </c>
      <c r="DPX1545" s="229" t="s">
        <v>404</v>
      </c>
      <c r="DPY1545" s="229" t="s">
        <v>52</v>
      </c>
      <c r="DPZ1545" s="229" t="s">
        <v>3985</v>
      </c>
      <c r="DQB1545" s="229" t="s">
        <v>3986</v>
      </c>
      <c r="DQC1545" s="229" t="s">
        <v>1630</v>
      </c>
      <c r="DQD1545" s="229" t="s">
        <v>589</v>
      </c>
      <c r="DQE1545" s="229" t="s">
        <v>3987</v>
      </c>
      <c r="DQF1545" s="229" t="s">
        <v>3988</v>
      </c>
      <c r="DQG1545" s="229" t="s">
        <v>406</v>
      </c>
      <c r="DQH1545" s="229" t="s">
        <v>289</v>
      </c>
      <c r="DQI1545" s="229" t="s">
        <v>35</v>
      </c>
      <c r="DQJ1545" s="229" t="s">
        <v>27</v>
      </c>
      <c r="DQK1545" s="229" t="s">
        <v>181</v>
      </c>
      <c r="DQL1545" s="229" t="s">
        <v>3989</v>
      </c>
      <c r="DQM1545" s="229" t="s">
        <v>239</v>
      </c>
      <c r="DQN1545" s="229" t="s">
        <v>3990</v>
      </c>
      <c r="DQO1545" s="229" t="s">
        <v>222</v>
      </c>
      <c r="DQP1545" s="229" t="s">
        <v>220</v>
      </c>
      <c r="DQQ1545" s="229" t="s">
        <v>172</v>
      </c>
      <c r="DQR1545" s="229" t="s">
        <v>289</v>
      </c>
      <c r="DQS1545" s="229" t="s">
        <v>227</v>
      </c>
      <c r="DQW1545" s="229">
        <v>2024</v>
      </c>
      <c r="DQX1545" s="229" t="s">
        <v>57</v>
      </c>
      <c r="DQY1545" s="229" t="s">
        <v>3971</v>
      </c>
      <c r="DQZ1545" s="229">
        <v>12987713</v>
      </c>
      <c r="DRA1545" s="229" t="s">
        <v>3983</v>
      </c>
      <c r="DRB1545" s="229" t="s">
        <v>310</v>
      </c>
      <c r="DRC1545" s="229" t="s">
        <v>3984</v>
      </c>
      <c r="DRD1545" s="229" t="s">
        <v>404</v>
      </c>
      <c r="DRE1545" s="229" t="s">
        <v>52</v>
      </c>
      <c r="DRF1545" s="229" t="s">
        <v>3985</v>
      </c>
      <c r="DRH1545" s="229" t="s">
        <v>3986</v>
      </c>
      <c r="DRI1545" s="229" t="s">
        <v>1630</v>
      </c>
      <c r="DRJ1545" s="229" t="s">
        <v>589</v>
      </c>
      <c r="DRK1545" s="229" t="s">
        <v>3987</v>
      </c>
      <c r="DRL1545" s="229" t="s">
        <v>3988</v>
      </c>
      <c r="DRM1545" s="229" t="s">
        <v>406</v>
      </c>
      <c r="DRN1545" s="229" t="s">
        <v>289</v>
      </c>
      <c r="DRO1545" s="229" t="s">
        <v>35</v>
      </c>
      <c r="DRP1545" s="229" t="s">
        <v>27</v>
      </c>
      <c r="DRQ1545" s="229" t="s">
        <v>181</v>
      </c>
      <c r="DRR1545" s="229" t="s">
        <v>3989</v>
      </c>
      <c r="DRS1545" s="229" t="s">
        <v>239</v>
      </c>
      <c r="DRT1545" s="229" t="s">
        <v>3990</v>
      </c>
      <c r="DRU1545" s="229" t="s">
        <v>222</v>
      </c>
      <c r="DRV1545" s="229" t="s">
        <v>220</v>
      </c>
      <c r="DRW1545" s="229" t="s">
        <v>172</v>
      </c>
      <c r="DRX1545" s="229" t="s">
        <v>289</v>
      </c>
      <c r="DRY1545" s="229" t="s">
        <v>227</v>
      </c>
      <c r="DSC1545" s="229">
        <v>2024</v>
      </c>
      <c r="DSD1545" s="229" t="s">
        <v>57</v>
      </c>
      <c r="DSE1545" s="229" t="s">
        <v>3971</v>
      </c>
      <c r="DSF1545" s="229">
        <v>12987713</v>
      </c>
      <c r="DSG1545" s="229" t="s">
        <v>3983</v>
      </c>
      <c r="DSH1545" s="229" t="s">
        <v>310</v>
      </c>
      <c r="DSI1545" s="229" t="s">
        <v>3984</v>
      </c>
      <c r="DSJ1545" s="229" t="s">
        <v>404</v>
      </c>
      <c r="DSK1545" s="229" t="s">
        <v>52</v>
      </c>
      <c r="DSL1545" s="229" t="s">
        <v>3985</v>
      </c>
      <c r="DSN1545" s="229" t="s">
        <v>3986</v>
      </c>
      <c r="DSO1545" s="229" t="s">
        <v>1630</v>
      </c>
      <c r="DSP1545" s="229" t="s">
        <v>589</v>
      </c>
      <c r="DSQ1545" s="229" t="s">
        <v>3987</v>
      </c>
      <c r="DSR1545" s="229" t="s">
        <v>3988</v>
      </c>
      <c r="DSS1545" s="229" t="s">
        <v>406</v>
      </c>
      <c r="DST1545" s="229" t="s">
        <v>289</v>
      </c>
      <c r="DSU1545" s="229" t="s">
        <v>35</v>
      </c>
      <c r="DSV1545" s="229" t="s">
        <v>27</v>
      </c>
      <c r="DSW1545" s="229" t="s">
        <v>181</v>
      </c>
      <c r="DSX1545" s="229" t="s">
        <v>3989</v>
      </c>
      <c r="DSY1545" s="229" t="s">
        <v>239</v>
      </c>
      <c r="DSZ1545" s="229" t="s">
        <v>3990</v>
      </c>
      <c r="DTA1545" s="229" t="s">
        <v>222</v>
      </c>
      <c r="DTB1545" s="229" t="s">
        <v>220</v>
      </c>
      <c r="DTC1545" s="229" t="s">
        <v>172</v>
      </c>
      <c r="DTD1545" s="229" t="s">
        <v>289</v>
      </c>
      <c r="DTE1545" s="229" t="s">
        <v>227</v>
      </c>
      <c r="DTI1545" s="229">
        <v>2024</v>
      </c>
      <c r="DTJ1545" s="229" t="s">
        <v>57</v>
      </c>
      <c r="DTK1545" s="229" t="s">
        <v>3971</v>
      </c>
      <c r="DTL1545" s="229">
        <v>12987713</v>
      </c>
      <c r="DTM1545" s="229" t="s">
        <v>3983</v>
      </c>
      <c r="DTN1545" s="229" t="s">
        <v>310</v>
      </c>
      <c r="DTO1545" s="229" t="s">
        <v>3984</v>
      </c>
      <c r="DTP1545" s="229" t="s">
        <v>404</v>
      </c>
      <c r="DTQ1545" s="229" t="s">
        <v>52</v>
      </c>
      <c r="DTR1545" s="229" t="s">
        <v>3985</v>
      </c>
      <c r="DTT1545" s="229" t="s">
        <v>3986</v>
      </c>
      <c r="DTU1545" s="229" t="s">
        <v>1630</v>
      </c>
      <c r="DTV1545" s="229" t="s">
        <v>589</v>
      </c>
      <c r="DTW1545" s="229" t="s">
        <v>3987</v>
      </c>
      <c r="DTX1545" s="229" t="s">
        <v>3988</v>
      </c>
      <c r="DTY1545" s="229" t="s">
        <v>406</v>
      </c>
      <c r="DTZ1545" s="229" t="s">
        <v>289</v>
      </c>
      <c r="DUA1545" s="229" t="s">
        <v>35</v>
      </c>
      <c r="DUB1545" s="229" t="s">
        <v>27</v>
      </c>
      <c r="DUC1545" s="229" t="s">
        <v>181</v>
      </c>
      <c r="DUD1545" s="229" t="s">
        <v>3989</v>
      </c>
      <c r="DUE1545" s="229" t="s">
        <v>239</v>
      </c>
      <c r="DUF1545" s="229" t="s">
        <v>3990</v>
      </c>
      <c r="DUG1545" s="229" t="s">
        <v>222</v>
      </c>
      <c r="DUH1545" s="229" t="s">
        <v>220</v>
      </c>
      <c r="DUI1545" s="229" t="s">
        <v>172</v>
      </c>
      <c r="DUJ1545" s="229" t="s">
        <v>289</v>
      </c>
      <c r="DUK1545" s="229" t="s">
        <v>227</v>
      </c>
      <c r="DUO1545" s="229">
        <v>2024</v>
      </c>
      <c r="DUP1545" s="229" t="s">
        <v>57</v>
      </c>
      <c r="DUQ1545" s="229" t="s">
        <v>3971</v>
      </c>
      <c r="DUR1545" s="229">
        <v>12987713</v>
      </c>
      <c r="DUS1545" s="229" t="s">
        <v>3983</v>
      </c>
      <c r="DUT1545" s="229" t="s">
        <v>310</v>
      </c>
      <c r="DUU1545" s="229" t="s">
        <v>3984</v>
      </c>
      <c r="DUV1545" s="229" t="s">
        <v>404</v>
      </c>
      <c r="DUW1545" s="229" t="s">
        <v>52</v>
      </c>
      <c r="DUX1545" s="229" t="s">
        <v>3985</v>
      </c>
      <c r="DUZ1545" s="229" t="s">
        <v>3986</v>
      </c>
      <c r="DVA1545" s="229" t="s">
        <v>1630</v>
      </c>
      <c r="DVB1545" s="229" t="s">
        <v>589</v>
      </c>
      <c r="DVC1545" s="229" t="s">
        <v>3987</v>
      </c>
      <c r="DVD1545" s="229" t="s">
        <v>3988</v>
      </c>
      <c r="DVE1545" s="229" t="s">
        <v>406</v>
      </c>
      <c r="DVF1545" s="229" t="s">
        <v>289</v>
      </c>
      <c r="DVG1545" s="229" t="s">
        <v>35</v>
      </c>
      <c r="DVH1545" s="229" t="s">
        <v>27</v>
      </c>
      <c r="DVI1545" s="229" t="s">
        <v>181</v>
      </c>
      <c r="DVJ1545" s="229" t="s">
        <v>3989</v>
      </c>
      <c r="DVK1545" s="229" t="s">
        <v>239</v>
      </c>
      <c r="DVL1545" s="229" t="s">
        <v>3990</v>
      </c>
      <c r="DVM1545" s="229" t="s">
        <v>222</v>
      </c>
      <c r="DVN1545" s="229" t="s">
        <v>220</v>
      </c>
      <c r="DVO1545" s="229" t="s">
        <v>172</v>
      </c>
      <c r="DVP1545" s="229" t="s">
        <v>289</v>
      </c>
      <c r="DVQ1545" s="229" t="s">
        <v>227</v>
      </c>
      <c r="DVU1545" s="229">
        <v>2024</v>
      </c>
      <c r="DVV1545" s="229" t="s">
        <v>57</v>
      </c>
      <c r="DVW1545" s="229" t="s">
        <v>3971</v>
      </c>
      <c r="DVX1545" s="229">
        <v>12987713</v>
      </c>
      <c r="DVY1545" s="229" t="s">
        <v>3983</v>
      </c>
      <c r="DVZ1545" s="229" t="s">
        <v>310</v>
      </c>
      <c r="DWA1545" s="229" t="s">
        <v>3984</v>
      </c>
      <c r="DWB1545" s="229" t="s">
        <v>404</v>
      </c>
      <c r="DWC1545" s="229" t="s">
        <v>52</v>
      </c>
      <c r="DWD1545" s="229" t="s">
        <v>3985</v>
      </c>
      <c r="DWF1545" s="229" t="s">
        <v>3986</v>
      </c>
      <c r="DWG1545" s="229" t="s">
        <v>1630</v>
      </c>
      <c r="DWH1545" s="229" t="s">
        <v>589</v>
      </c>
      <c r="DWI1545" s="229" t="s">
        <v>3987</v>
      </c>
      <c r="DWJ1545" s="229" t="s">
        <v>3988</v>
      </c>
      <c r="DWK1545" s="229" t="s">
        <v>406</v>
      </c>
      <c r="DWL1545" s="229" t="s">
        <v>289</v>
      </c>
      <c r="DWM1545" s="229" t="s">
        <v>35</v>
      </c>
      <c r="DWN1545" s="229" t="s">
        <v>27</v>
      </c>
      <c r="DWO1545" s="229" t="s">
        <v>181</v>
      </c>
      <c r="DWP1545" s="229" t="s">
        <v>3989</v>
      </c>
      <c r="DWQ1545" s="229" t="s">
        <v>239</v>
      </c>
      <c r="DWR1545" s="229" t="s">
        <v>3990</v>
      </c>
      <c r="DWS1545" s="229" t="s">
        <v>222</v>
      </c>
      <c r="DWT1545" s="229" t="s">
        <v>220</v>
      </c>
      <c r="DWU1545" s="229" t="s">
        <v>172</v>
      </c>
      <c r="DWV1545" s="229" t="s">
        <v>289</v>
      </c>
      <c r="DWW1545" s="229" t="s">
        <v>227</v>
      </c>
      <c r="DXA1545" s="229">
        <v>2024</v>
      </c>
      <c r="DXB1545" s="229" t="s">
        <v>57</v>
      </c>
      <c r="DXC1545" s="229" t="s">
        <v>3971</v>
      </c>
      <c r="DXD1545" s="229">
        <v>12987713</v>
      </c>
      <c r="DXE1545" s="229" t="s">
        <v>3983</v>
      </c>
      <c r="DXF1545" s="229" t="s">
        <v>310</v>
      </c>
      <c r="DXG1545" s="229" t="s">
        <v>3984</v>
      </c>
      <c r="DXH1545" s="229" t="s">
        <v>404</v>
      </c>
      <c r="DXI1545" s="229" t="s">
        <v>52</v>
      </c>
      <c r="DXJ1545" s="229" t="s">
        <v>3985</v>
      </c>
      <c r="DXL1545" s="229" t="s">
        <v>3986</v>
      </c>
      <c r="DXM1545" s="229" t="s">
        <v>1630</v>
      </c>
      <c r="DXN1545" s="229" t="s">
        <v>589</v>
      </c>
      <c r="DXO1545" s="229" t="s">
        <v>3987</v>
      </c>
      <c r="DXP1545" s="229" t="s">
        <v>3988</v>
      </c>
      <c r="DXQ1545" s="229" t="s">
        <v>406</v>
      </c>
      <c r="DXR1545" s="229" t="s">
        <v>289</v>
      </c>
      <c r="DXS1545" s="229" t="s">
        <v>35</v>
      </c>
      <c r="DXT1545" s="229" t="s">
        <v>27</v>
      </c>
      <c r="DXU1545" s="229" t="s">
        <v>181</v>
      </c>
      <c r="DXV1545" s="229" t="s">
        <v>3989</v>
      </c>
      <c r="DXW1545" s="229" t="s">
        <v>239</v>
      </c>
      <c r="DXX1545" s="229" t="s">
        <v>3990</v>
      </c>
      <c r="DXY1545" s="229" t="s">
        <v>222</v>
      </c>
      <c r="DXZ1545" s="229" t="s">
        <v>220</v>
      </c>
      <c r="DYA1545" s="229" t="s">
        <v>172</v>
      </c>
      <c r="DYB1545" s="229" t="s">
        <v>289</v>
      </c>
      <c r="DYC1545" s="229" t="s">
        <v>227</v>
      </c>
      <c r="DYG1545" s="229">
        <v>2024</v>
      </c>
      <c r="DYH1545" s="229" t="s">
        <v>57</v>
      </c>
      <c r="DYI1545" s="229" t="s">
        <v>3971</v>
      </c>
      <c r="DYJ1545" s="229">
        <v>12987713</v>
      </c>
      <c r="DYK1545" s="229" t="s">
        <v>3983</v>
      </c>
      <c r="DYL1545" s="229" t="s">
        <v>310</v>
      </c>
      <c r="DYM1545" s="229" t="s">
        <v>3984</v>
      </c>
      <c r="DYN1545" s="229" t="s">
        <v>404</v>
      </c>
      <c r="DYO1545" s="229" t="s">
        <v>52</v>
      </c>
      <c r="DYP1545" s="229" t="s">
        <v>3985</v>
      </c>
      <c r="DYR1545" s="229" t="s">
        <v>3986</v>
      </c>
      <c r="DYS1545" s="229" t="s">
        <v>1630</v>
      </c>
      <c r="DYT1545" s="229" t="s">
        <v>589</v>
      </c>
      <c r="DYU1545" s="229" t="s">
        <v>3987</v>
      </c>
      <c r="DYV1545" s="229" t="s">
        <v>3988</v>
      </c>
      <c r="DYW1545" s="229" t="s">
        <v>406</v>
      </c>
      <c r="DYX1545" s="229" t="s">
        <v>289</v>
      </c>
      <c r="DYY1545" s="229" t="s">
        <v>35</v>
      </c>
      <c r="DYZ1545" s="229" t="s">
        <v>27</v>
      </c>
      <c r="DZA1545" s="229" t="s">
        <v>181</v>
      </c>
      <c r="DZB1545" s="229" t="s">
        <v>3989</v>
      </c>
      <c r="DZC1545" s="229" t="s">
        <v>239</v>
      </c>
      <c r="DZD1545" s="229" t="s">
        <v>3990</v>
      </c>
      <c r="DZE1545" s="229" t="s">
        <v>222</v>
      </c>
      <c r="DZF1545" s="229" t="s">
        <v>220</v>
      </c>
      <c r="DZG1545" s="229" t="s">
        <v>172</v>
      </c>
      <c r="DZH1545" s="229" t="s">
        <v>289</v>
      </c>
      <c r="DZI1545" s="229" t="s">
        <v>227</v>
      </c>
      <c r="DZM1545" s="229">
        <v>2024</v>
      </c>
      <c r="DZN1545" s="229" t="s">
        <v>57</v>
      </c>
      <c r="DZO1545" s="229" t="s">
        <v>3971</v>
      </c>
      <c r="DZP1545" s="229">
        <v>12987713</v>
      </c>
      <c r="DZQ1545" s="229" t="s">
        <v>3983</v>
      </c>
      <c r="DZR1545" s="229" t="s">
        <v>310</v>
      </c>
      <c r="DZS1545" s="229" t="s">
        <v>3984</v>
      </c>
      <c r="DZT1545" s="229" t="s">
        <v>404</v>
      </c>
      <c r="DZU1545" s="229" t="s">
        <v>52</v>
      </c>
      <c r="DZV1545" s="229" t="s">
        <v>3985</v>
      </c>
      <c r="DZX1545" s="229" t="s">
        <v>3986</v>
      </c>
      <c r="DZY1545" s="229" t="s">
        <v>1630</v>
      </c>
      <c r="DZZ1545" s="229" t="s">
        <v>589</v>
      </c>
      <c r="EAA1545" s="229" t="s">
        <v>3987</v>
      </c>
      <c r="EAB1545" s="229" t="s">
        <v>3988</v>
      </c>
      <c r="EAC1545" s="229" t="s">
        <v>406</v>
      </c>
      <c r="EAD1545" s="229" t="s">
        <v>289</v>
      </c>
      <c r="EAE1545" s="229" t="s">
        <v>35</v>
      </c>
      <c r="EAF1545" s="229" t="s">
        <v>27</v>
      </c>
      <c r="EAG1545" s="229" t="s">
        <v>181</v>
      </c>
      <c r="EAH1545" s="229" t="s">
        <v>3989</v>
      </c>
      <c r="EAI1545" s="229" t="s">
        <v>239</v>
      </c>
      <c r="EAJ1545" s="229" t="s">
        <v>3990</v>
      </c>
      <c r="EAK1545" s="229" t="s">
        <v>222</v>
      </c>
      <c r="EAL1545" s="229" t="s">
        <v>220</v>
      </c>
      <c r="EAM1545" s="229" t="s">
        <v>172</v>
      </c>
      <c r="EAN1545" s="229" t="s">
        <v>289</v>
      </c>
      <c r="EAO1545" s="229" t="s">
        <v>227</v>
      </c>
      <c r="EAS1545" s="229">
        <v>2024</v>
      </c>
      <c r="EAT1545" s="229" t="s">
        <v>57</v>
      </c>
      <c r="EAU1545" s="229" t="s">
        <v>3971</v>
      </c>
      <c r="EAV1545" s="229">
        <v>12987713</v>
      </c>
      <c r="EAW1545" s="229" t="s">
        <v>3983</v>
      </c>
      <c r="EAX1545" s="229" t="s">
        <v>310</v>
      </c>
      <c r="EAY1545" s="229" t="s">
        <v>3984</v>
      </c>
      <c r="EAZ1545" s="229" t="s">
        <v>404</v>
      </c>
      <c r="EBA1545" s="229" t="s">
        <v>52</v>
      </c>
      <c r="EBB1545" s="229" t="s">
        <v>3985</v>
      </c>
      <c r="EBD1545" s="229" t="s">
        <v>3986</v>
      </c>
      <c r="EBE1545" s="229" t="s">
        <v>1630</v>
      </c>
      <c r="EBF1545" s="229" t="s">
        <v>589</v>
      </c>
      <c r="EBG1545" s="229" t="s">
        <v>3987</v>
      </c>
      <c r="EBH1545" s="229" t="s">
        <v>3988</v>
      </c>
      <c r="EBI1545" s="229" t="s">
        <v>406</v>
      </c>
      <c r="EBJ1545" s="229" t="s">
        <v>289</v>
      </c>
      <c r="EBK1545" s="229" t="s">
        <v>35</v>
      </c>
      <c r="EBL1545" s="229" t="s">
        <v>27</v>
      </c>
      <c r="EBM1545" s="229" t="s">
        <v>181</v>
      </c>
      <c r="EBN1545" s="229" t="s">
        <v>3989</v>
      </c>
      <c r="EBO1545" s="229" t="s">
        <v>239</v>
      </c>
      <c r="EBP1545" s="229" t="s">
        <v>3990</v>
      </c>
      <c r="EBQ1545" s="229" t="s">
        <v>222</v>
      </c>
      <c r="EBR1545" s="229" t="s">
        <v>220</v>
      </c>
      <c r="EBS1545" s="229" t="s">
        <v>172</v>
      </c>
      <c r="EBT1545" s="229" t="s">
        <v>289</v>
      </c>
      <c r="EBU1545" s="229" t="s">
        <v>227</v>
      </c>
      <c r="EBY1545" s="229">
        <v>2024</v>
      </c>
      <c r="EBZ1545" s="229" t="s">
        <v>57</v>
      </c>
      <c r="ECA1545" s="229" t="s">
        <v>3971</v>
      </c>
      <c r="ECB1545" s="229">
        <v>12987713</v>
      </c>
      <c r="ECC1545" s="229" t="s">
        <v>3983</v>
      </c>
      <c r="ECD1545" s="229" t="s">
        <v>310</v>
      </c>
      <c r="ECE1545" s="229" t="s">
        <v>3984</v>
      </c>
      <c r="ECF1545" s="229" t="s">
        <v>404</v>
      </c>
      <c r="ECG1545" s="229" t="s">
        <v>52</v>
      </c>
      <c r="ECH1545" s="229" t="s">
        <v>3985</v>
      </c>
      <c r="ECJ1545" s="229" t="s">
        <v>3986</v>
      </c>
      <c r="ECK1545" s="229" t="s">
        <v>1630</v>
      </c>
      <c r="ECL1545" s="229" t="s">
        <v>589</v>
      </c>
      <c r="ECM1545" s="229" t="s">
        <v>3987</v>
      </c>
      <c r="ECN1545" s="229" t="s">
        <v>3988</v>
      </c>
      <c r="ECO1545" s="229" t="s">
        <v>406</v>
      </c>
      <c r="ECP1545" s="229" t="s">
        <v>289</v>
      </c>
      <c r="ECQ1545" s="229" t="s">
        <v>35</v>
      </c>
      <c r="ECR1545" s="229" t="s">
        <v>27</v>
      </c>
      <c r="ECS1545" s="229" t="s">
        <v>181</v>
      </c>
      <c r="ECT1545" s="229" t="s">
        <v>3989</v>
      </c>
      <c r="ECU1545" s="229" t="s">
        <v>239</v>
      </c>
      <c r="ECV1545" s="229" t="s">
        <v>3990</v>
      </c>
      <c r="ECW1545" s="229" t="s">
        <v>222</v>
      </c>
      <c r="ECX1545" s="229" t="s">
        <v>220</v>
      </c>
      <c r="ECY1545" s="229" t="s">
        <v>172</v>
      </c>
      <c r="ECZ1545" s="229" t="s">
        <v>289</v>
      </c>
      <c r="EDA1545" s="229" t="s">
        <v>227</v>
      </c>
      <c r="EDE1545" s="229">
        <v>2024</v>
      </c>
      <c r="EDF1545" s="229" t="s">
        <v>57</v>
      </c>
      <c r="EDG1545" s="229" t="s">
        <v>3971</v>
      </c>
      <c r="EDH1545" s="229">
        <v>12987713</v>
      </c>
      <c r="EDI1545" s="229" t="s">
        <v>3983</v>
      </c>
      <c r="EDJ1545" s="229" t="s">
        <v>310</v>
      </c>
      <c r="EDK1545" s="229" t="s">
        <v>3984</v>
      </c>
      <c r="EDL1545" s="229" t="s">
        <v>404</v>
      </c>
      <c r="EDM1545" s="229" t="s">
        <v>52</v>
      </c>
      <c r="EDN1545" s="229" t="s">
        <v>3985</v>
      </c>
      <c r="EDP1545" s="229" t="s">
        <v>3986</v>
      </c>
      <c r="EDQ1545" s="229" t="s">
        <v>1630</v>
      </c>
      <c r="EDR1545" s="229" t="s">
        <v>589</v>
      </c>
      <c r="EDS1545" s="229" t="s">
        <v>3987</v>
      </c>
      <c r="EDT1545" s="229" t="s">
        <v>3988</v>
      </c>
      <c r="EDU1545" s="229" t="s">
        <v>406</v>
      </c>
      <c r="EDV1545" s="229" t="s">
        <v>289</v>
      </c>
      <c r="EDW1545" s="229" t="s">
        <v>35</v>
      </c>
      <c r="EDX1545" s="229" t="s">
        <v>27</v>
      </c>
      <c r="EDY1545" s="229" t="s">
        <v>181</v>
      </c>
      <c r="EDZ1545" s="229" t="s">
        <v>3989</v>
      </c>
      <c r="EEA1545" s="229" t="s">
        <v>239</v>
      </c>
      <c r="EEB1545" s="229" t="s">
        <v>3990</v>
      </c>
      <c r="EEC1545" s="229" t="s">
        <v>222</v>
      </c>
      <c r="EED1545" s="229" t="s">
        <v>220</v>
      </c>
      <c r="EEE1545" s="229" t="s">
        <v>172</v>
      </c>
      <c r="EEF1545" s="229" t="s">
        <v>289</v>
      </c>
      <c r="EEG1545" s="229" t="s">
        <v>227</v>
      </c>
      <c r="EEK1545" s="229">
        <v>2024</v>
      </c>
      <c r="EEL1545" s="229" t="s">
        <v>57</v>
      </c>
      <c r="EEM1545" s="229" t="s">
        <v>3971</v>
      </c>
      <c r="EEN1545" s="229">
        <v>12987713</v>
      </c>
      <c r="EEO1545" s="229" t="s">
        <v>3983</v>
      </c>
      <c r="EEP1545" s="229" t="s">
        <v>310</v>
      </c>
      <c r="EEQ1545" s="229" t="s">
        <v>3984</v>
      </c>
      <c r="EER1545" s="229" t="s">
        <v>404</v>
      </c>
      <c r="EES1545" s="229" t="s">
        <v>52</v>
      </c>
      <c r="EET1545" s="229" t="s">
        <v>3985</v>
      </c>
      <c r="EEV1545" s="229" t="s">
        <v>3986</v>
      </c>
      <c r="EEW1545" s="229" t="s">
        <v>1630</v>
      </c>
      <c r="EEX1545" s="229" t="s">
        <v>589</v>
      </c>
      <c r="EEY1545" s="229" t="s">
        <v>3987</v>
      </c>
      <c r="EEZ1545" s="229" t="s">
        <v>3988</v>
      </c>
      <c r="EFA1545" s="229" t="s">
        <v>406</v>
      </c>
      <c r="EFB1545" s="229" t="s">
        <v>289</v>
      </c>
      <c r="EFC1545" s="229" t="s">
        <v>35</v>
      </c>
      <c r="EFD1545" s="229" t="s">
        <v>27</v>
      </c>
      <c r="EFE1545" s="229" t="s">
        <v>181</v>
      </c>
      <c r="EFF1545" s="229" t="s">
        <v>3989</v>
      </c>
      <c r="EFG1545" s="229" t="s">
        <v>239</v>
      </c>
      <c r="EFH1545" s="229" t="s">
        <v>3990</v>
      </c>
      <c r="EFI1545" s="229" t="s">
        <v>222</v>
      </c>
      <c r="EFJ1545" s="229" t="s">
        <v>220</v>
      </c>
      <c r="EFK1545" s="229" t="s">
        <v>172</v>
      </c>
      <c r="EFL1545" s="229" t="s">
        <v>289</v>
      </c>
      <c r="EFM1545" s="229" t="s">
        <v>227</v>
      </c>
      <c r="EFQ1545" s="229">
        <v>2024</v>
      </c>
      <c r="EFR1545" s="229" t="s">
        <v>57</v>
      </c>
      <c r="EFS1545" s="229" t="s">
        <v>3971</v>
      </c>
      <c r="EFT1545" s="229">
        <v>12987713</v>
      </c>
      <c r="EFU1545" s="229" t="s">
        <v>3983</v>
      </c>
      <c r="EFV1545" s="229" t="s">
        <v>310</v>
      </c>
      <c r="EFW1545" s="229" t="s">
        <v>3984</v>
      </c>
      <c r="EFX1545" s="229" t="s">
        <v>404</v>
      </c>
      <c r="EFY1545" s="229" t="s">
        <v>52</v>
      </c>
      <c r="EFZ1545" s="229" t="s">
        <v>3985</v>
      </c>
      <c r="EGB1545" s="229" t="s">
        <v>3986</v>
      </c>
      <c r="EGC1545" s="229" t="s">
        <v>1630</v>
      </c>
      <c r="EGD1545" s="229" t="s">
        <v>589</v>
      </c>
      <c r="EGE1545" s="229" t="s">
        <v>3987</v>
      </c>
      <c r="EGF1545" s="229" t="s">
        <v>3988</v>
      </c>
      <c r="EGG1545" s="229" t="s">
        <v>406</v>
      </c>
      <c r="EGH1545" s="229" t="s">
        <v>289</v>
      </c>
      <c r="EGI1545" s="229" t="s">
        <v>35</v>
      </c>
      <c r="EGJ1545" s="229" t="s">
        <v>27</v>
      </c>
      <c r="EGK1545" s="229" t="s">
        <v>181</v>
      </c>
      <c r="EGL1545" s="229" t="s">
        <v>3989</v>
      </c>
      <c r="EGM1545" s="229" t="s">
        <v>239</v>
      </c>
      <c r="EGN1545" s="229" t="s">
        <v>3990</v>
      </c>
      <c r="EGO1545" s="229" t="s">
        <v>222</v>
      </c>
      <c r="EGP1545" s="229" t="s">
        <v>220</v>
      </c>
      <c r="EGQ1545" s="229" t="s">
        <v>172</v>
      </c>
      <c r="EGR1545" s="229" t="s">
        <v>289</v>
      </c>
      <c r="EGS1545" s="229" t="s">
        <v>227</v>
      </c>
      <c r="EGW1545" s="229">
        <v>2024</v>
      </c>
      <c r="EGX1545" s="229" t="s">
        <v>57</v>
      </c>
      <c r="EGY1545" s="229" t="s">
        <v>3971</v>
      </c>
      <c r="EGZ1545" s="229">
        <v>12987713</v>
      </c>
      <c r="EHA1545" s="229" t="s">
        <v>3983</v>
      </c>
      <c r="EHB1545" s="229" t="s">
        <v>310</v>
      </c>
      <c r="EHC1545" s="229" t="s">
        <v>3984</v>
      </c>
      <c r="EHD1545" s="229" t="s">
        <v>404</v>
      </c>
      <c r="EHE1545" s="229" t="s">
        <v>52</v>
      </c>
      <c r="EHF1545" s="229" t="s">
        <v>3985</v>
      </c>
      <c r="EHH1545" s="229" t="s">
        <v>3986</v>
      </c>
      <c r="EHI1545" s="229" t="s">
        <v>1630</v>
      </c>
      <c r="EHJ1545" s="229" t="s">
        <v>589</v>
      </c>
      <c r="EHK1545" s="229" t="s">
        <v>3987</v>
      </c>
      <c r="EHL1545" s="229" t="s">
        <v>3988</v>
      </c>
      <c r="EHM1545" s="229" t="s">
        <v>406</v>
      </c>
      <c r="EHN1545" s="229" t="s">
        <v>289</v>
      </c>
      <c r="EHO1545" s="229" t="s">
        <v>35</v>
      </c>
      <c r="EHP1545" s="229" t="s">
        <v>27</v>
      </c>
      <c r="EHQ1545" s="229" t="s">
        <v>181</v>
      </c>
      <c r="EHR1545" s="229" t="s">
        <v>3989</v>
      </c>
      <c r="EHS1545" s="229" t="s">
        <v>239</v>
      </c>
      <c r="EHT1545" s="229" t="s">
        <v>3990</v>
      </c>
      <c r="EHU1545" s="229" t="s">
        <v>222</v>
      </c>
      <c r="EHV1545" s="229" t="s">
        <v>220</v>
      </c>
      <c r="EHW1545" s="229" t="s">
        <v>172</v>
      </c>
      <c r="EHX1545" s="229" t="s">
        <v>289</v>
      </c>
      <c r="EHY1545" s="229" t="s">
        <v>227</v>
      </c>
      <c r="EIC1545" s="229">
        <v>2024</v>
      </c>
      <c r="EID1545" s="229" t="s">
        <v>57</v>
      </c>
      <c r="EIE1545" s="229" t="s">
        <v>3971</v>
      </c>
      <c r="EIF1545" s="229">
        <v>12987713</v>
      </c>
      <c r="EIG1545" s="229" t="s">
        <v>3983</v>
      </c>
      <c r="EIH1545" s="229" t="s">
        <v>310</v>
      </c>
      <c r="EII1545" s="229" t="s">
        <v>3984</v>
      </c>
      <c r="EIJ1545" s="229" t="s">
        <v>404</v>
      </c>
      <c r="EIK1545" s="229" t="s">
        <v>52</v>
      </c>
      <c r="EIL1545" s="229" t="s">
        <v>3985</v>
      </c>
      <c r="EIN1545" s="229" t="s">
        <v>3986</v>
      </c>
      <c r="EIO1545" s="229" t="s">
        <v>1630</v>
      </c>
      <c r="EIP1545" s="229" t="s">
        <v>589</v>
      </c>
      <c r="EIQ1545" s="229" t="s">
        <v>3987</v>
      </c>
      <c r="EIR1545" s="229" t="s">
        <v>3988</v>
      </c>
      <c r="EIS1545" s="229" t="s">
        <v>406</v>
      </c>
      <c r="EIT1545" s="229" t="s">
        <v>289</v>
      </c>
      <c r="EIU1545" s="229" t="s">
        <v>35</v>
      </c>
      <c r="EIV1545" s="229" t="s">
        <v>27</v>
      </c>
      <c r="EIW1545" s="229" t="s">
        <v>181</v>
      </c>
      <c r="EIX1545" s="229" t="s">
        <v>3989</v>
      </c>
      <c r="EIY1545" s="229" t="s">
        <v>239</v>
      </c>
      <c r="EIZ1545" s="229" t="s">
        <v>3990</v>
      </c>
      <c r="EJA1545" s="229" t="s">
        <v>222</v>
      </c>
      <c r="EJB1545" s="229" t="s">
        <v>220</v>
      </c>
      <c r="EJC1545" s="229" t="s">
        <v>172</v>
      </c>
      <c r="EJD1545" s="229" t="s">
        <v>289</v>
      </c>
      <c r="EJE1545" s="229" t="s">
        <v>227</v>
      </c>
      <c r="EJI1545" s="229">
        <v>2024</v>
      </c>
      <c r="EJJ1545" s="229" t="s">
        <v>57</v>
      </c>
      <c r="EJK1545" s="229" t="s">
        <v>3971</v>
      </c>
      <c r="EJL1545" s="229">
        <v>12987713</v>
      </c>
      <c r="EJM1545" s="229" t="s">
        <v>3983</v>
      </c>
      <c r="EJN1545" s="229" t="s">
        <v>310</v>
      </c>
      <c r="EJO1545" s="229" t="s">
        <v>3984</v>
      </c>
      <c r="EJP1545" s="229" t="s">
        <v>404</v>
      </c>
      <c r="EJQ1545" s="229" t="s">
        <v>52</v>
      </c>
      <c r="EJR1545" s="229" t="s">
        <v>3985</v>
      </c>
      <c r="EJT1545" s="229" t="s">
        <v>3986</v>
      </c>
      <c r="EJU1545" s="229" t="s">
        <v>1630</v>
      </c>
      <c r="EJV1545" s="229" t="s">
        <v>589</v>
      </c>
      <c r="EJW1545" s="229" t="s">
        <v>3987</v>
      </c>
      <c r="EJX1545" s="229" t="s">
        <v>3988</v>
      </c>
      <c r="EJY1545" s="229" t="s">
        <v>406</v>
      </c>
      <c r="EJZ1545" s="229" t="s">
        <v>289</v>
      </c>
      <c r="EKA1545" s="229" t="s">
        <v>35</v>
      </c>
      <c r="EKB1545" s="229" t="s">
        <v>27</v>
      </c>
      <c r="EKC1545" s="229" t="s">
        <v>181</v>
      </c>
      <c r="EKD1545" s="229" t="s">
        <v>3989</v>
      </c>
      <c r="EKE1545" s="229" t="s">
        <v>239</v>
      </c>
      <c r="EKF1545" s="229" t="s">
        <v>3990</v>
      </c>
      <c r="EKG1545" s="229" t="s">
        <v>222</v>
      </c>
      <c r="EKH1545" s="229" t="s">
        <v>220</v>
      </c>
      <c r="EKI1545" s="229" t="s">
        <v>172</v>
      </c>
      <c r="EKJ1545" s="229" t="s">
        <v>289</v>
      </c>
      <c r="EKK1545" s="229" t="s">
        <v>227</v>
      </c>
      <c r="EKO1545" s="229">
        <v>2024</v>
      </c>
      <c r="EKP1545" s="229" t="s">
        <v>57</v>
      </c>
      <c r="EKQ1545" s="229" t="s">
        <v>3971</v>
      </c>
      <c r="EKR1545" s="229">
        <v>12987713</v>
      </c>
      <c r="EKS1545" s="229" t="s">
        <v>3983</v>
      </c>
      <c r="EKT1545" s="229" t="s">
        <v>310</v>
      </c>
      <c r="EKU1545" s="229" t="s">
        <v>3984</v>
      </c>
      <c r="EKV1545" s="229" t="s">
        <v>404</v>
      </c>
      <c r="EKW1545" s="229" t="s">
        <v>52</v>
      </c>
      <c r="EKX1545" s="229" t="s">
        <v>3985</v>
      </c>
      <c r="EKZ1545" s="229" t="s">
        <v>3986</v>
      </c>
      <c r="ELA1545" s="229" t="s">
        <v>1630</v>
      </c>
      <c r="ELB1545" s="229" t="s">
        <v>589</v>
      </c>
      <c r="ELC1545" s="229" t="s">
        <v>3987</v>
      </c>
      <c r="ELD1545" s="229" t="s">
        <v>3988</v>
      </c>
      <c r="ELE1545" s="229" t="s">
        <v>406</v>
      </c>
      <c r="ELF1545" s="229" t="s">
        <v>289</v>
      </c>
      <c r="ELG1545" s="229" t="s">
        <v>35</v>
      </c>
      <c r="ELH1545" s="229" t="s">
        <v>27</v>
      </c>
      <c r="ELI1545" s="229" t="s">
        <v>181</v>
      </c>
      <c r="ELJ1545" s="229" t="s">
        <v>3989</v>
      </c>
      <c r="ELK1545" s="229" t="s">
        <v>239</v>
      </c>
      <c r="ELL1545" s="229" t="s">
        <v>3990</v>
      </c>
      <c r="ELM1545" s="229" t="s">
        <v>222</v>
      </c>
      <c r="ELN1545" s="229" t="s">
        <v>220</v>
      </c>
      <c r="ELO1545" s="229" t="s">
        <v>172</v>
      </c>
      <c r="ELP1545" s="229" t="s">
        <v>289</v>
      </c>
      <c r="ELQ1545" s="229" t="s">
        <v>227</v>
      </c>
      <c r="ELU1545" s="229">
        <v>2024</v>
      </c>
      <c r="ELV1545" s="229" t="s">
        <v>57</v>
      </c>
      <c r="ELW1545" s="229" t="s">
        <v>3971</v>
      </c>
      <c r="ELX1545" s="229">
        <v>12987713</v>
      </c>
      <c r="ELY1545" s="229" t="s">
        <v>3983</v>
      </c>
      <c r="ELZ1545" s="229" t="s">
        <v>310</v>
      </c>
      <c r="EMA1545" s="229" t="s">
        <v>3984</v>
      </c>
      <c r="EMB1545" s="229" t="s">
        <v>404</v>
      </c>
      <c r="EMC1545" s="229" t="s">
        <v>52</v>
      </c>
      <c r="EMD1545" s="229" t="s">
        <v>3985</v>
      </c>
      <c r="EMF1545" s="229" t="s">
        <v>3986</v>
      </c>
      <c r="EMG1545" s="229" t="s">
        <v>1630</v>
      </c>
      <c r="EMH1545" s="229" t="s">
        <v>589</v>
      </c>
      <c r="EMI1545" s="229" t="s">
        <v>3987</v>
      </c>
      <c r="EMJ1545" s="229" t="s">
        <v>3988</v>
      </c>
      <c r="EMK1545" s="229" t="s">
        <v>406</v>
      </c>
      <c r="EML1545" s="229" t="s">
        <v>289</v>
      </c>
      <c r="EMM1545" s="229" t="s">
        <v>35</v>
      </c>
      <c r="EMN1545" s="229" t="s">
        <v>27</v>
      </c>
      <c r="EMO1545" s="229" t="s">
        <v>181</v>
      </c>
      <c r="EMP1545" s="229" t="s">
        <v>3989</v>
      </c>
      <c r="EMQ1545" s="229" t="s">
        <v>239</v>
      </c>
      <c r="EMR1545" s="229" t="s">
        <v>3990</v>
      </c>
      <c r="EMS1545" s="229" t="s">
        <v>222</v>
      </c>
      <c r="EMT1545" s="229" t="s">
        <v>220</v>
      </c>
      <c r="EMU1545" s="229" t="s">
        <v>172</v>
      </c>
      <c r="EMV1545" s="229" t="s">
        <v>289</v>
      </c>
      <c r="EMW1545" s="229" t="s">
        <v>227</v>
      </c>
      <c r="ENA1545" s="229">
        <v>2024</v>
      </c>
      <c r="ENB1545" s="229" t="s">
        <v>57</v>
      </c>
      <c r="ENC1545" s="229" t="s">
        <v>3971</v>
      </c>
      <c r="END1545" s="229">
        <v>12987713</v>
      </c>
      <c r="ENE1545" s="229" t="s">
        <v>3983</v>
      </c>
      <c r="ENF1545" s="229" t="s">
        <v>310</v>
      </c>
      <c r="ENG1545" s="229" t="s">
        <v>3984</v>
      </c>
      <c r="ENH1545" s="229" t="s">
        <v>404</v>
      </c>
      <c r="ENI1545" s="229" t="s">
        <v>52</v>
      </c>
      <c r="ENJ1545" s="229" t="s">
        <v>3985</v>
      </c>
      <c r="ENL1545" s="229" t="s">
        <v>3986</v>
      </c>
      <c r="ENM1545" s="229" t="s">
        <v>1630</v>
      </c>
      <c r="ENN1545" s="229" t="s">
        <v>589</v>
      </c>
      <c r="ENO1545" s="229" t="s">
        <v>3987</v>
      </c>
      <c r="ENP1545" s="229" t="s">
        <v>3988</v>
      </c>
      <c r="ENQ1545" s="229" t="s">
        <v>406</v>
      </c>
      <c r="ENR1545" s="229" t="s">
        <v>289</v>
      </c>
      <c r="ENS1545" s="229" t="s">
        <v>35</v>
      </c>
      <c r="ENT1545" s="229" t="s">
        <v>27</v>
      </c>
      <c r="ENU1545" s="229" t="s">
        <v>181</v>
      </c>
      <c r="ENV1545" s="229" t="s">
        <v>3989</v>
      </c>
      <c r="ENW1545" s="229" t="s">
        <v>239</v>
      </c>
      <c r="ENX1545" s="229" t="s">
        <v>3990</v>
      </c>
      <c r="ENY1545" s="229" t="s">
        <v>222</v>
      </c>
      <c r="ENZ1545" s="229" t="s">
        <v>220</v>
      </c>
      <c r="EOA1545" s="229" t="s">
        <v>172</v>
      </c>
      <c r="EOB1545" s="229" t="s">
        <v>289</v>
      </c>
      <c r="EOC1545" s="229" t="s">
        <v>227</v>
      </c>
      <c r="EOG1545" s="229">
        <v>2024</v>
      </c>
      <c r="EOH1545" s="229" t="s">
        <v>57</v>
      </c>
      <c r="EOI1545" s="229" t="s">
        <v>3971</v>
      </c>
      <c r="EOJ1545" s="229">
        <v>12987713</v>
      </c>
      <c r="EOK1545" s="229" t="s">
        <v>3983</v>
      </c>
      <c r="EOL1545" s="229" t="s">
        <v>310</v>
      </c>
      <c r="EOM1545" s="229" t="s">
        <v>3984</v>
      </c>
      <c r="EON1545" s="229" t="s">
        <v>404</v>
      </c>
      <c r="EOO1545" s="229" t="s">
        <v>52</v>
      </c>
      <c r="EOP1545" s="229" t="s">
        <v>3985</v>
      </c>
      <c r="EOR1545" s="229" t="s">
        <v>3986</v>
      </c>
      <c r="EOS1545" s="229" t="s">
        <v>1630</v>
      </c>
      <c r="EOT1545" s="229" t="s">
        <v>589</v>
      </c>
      <c r="EOU1545" s="229" t="s">
        <v>3987</v>
      </c>
      <c r="EOV1545" s="229" t="s">
        <v>3988</v>
      </c>
      <c r="EOW1545" s="229" t="s">
        <v>406</v>
      </c>
      <c r="EOX1545" s="229" t="s">
        <v>289</v>
      </c>
      <c r="EOY1545" s="229" t="s">
        <v>35</v>
      </c>
      <c r="EOZ1545" s="229" t="s">
        <v>27</v>
      </c>
      <c r="EPA1545" s="229" t="s">
        <v>181</v>
      </c>
      <c r="EPB1545" s="229" t="s">
        <v>3989</v>
      </c>
      <c r="EPC1545" s="229" t="s">
        <v>239</v>
      </c>
      <c r="EPD1545" s="229" t="s">
        <v>3990</v>
      </c>
      <c r="EPE1545" s="229" t="s">
        <v>222</v>
      </c>
      <c r="EPF1545" s="229" t="s">
        <v>220</v>
      </c>
      <c r="EPG1545" s="229" t="s">
        <v>172</v>
      </c>
      <c r="EPH1545" s="229" t="s">
        <v>289</v>
      </c>
      <c r="EPI1545" s="229" t="s">
        <v>227</v>
      </c>
      <c r="EPM1545" s="229">
        <v>2024</v>
      </c>
      <c r="EPN1545" s="229" t="s">
        <v>57</v>
      </c>
      <c r="EPO1545" s="229" t="s">
        <v>3971</v>
      </c>
      <c r="EPP1545" s="229">
        <v>12987713</v>
      </c>
      <c r="EPQ1545" s="229" t="s">
        <v>3983</v>
      </c>
      <c r="EPR1545" s="229" t="s">
        <v>310</v>
      </c>
      <c r="EPS1545" s="229" t="s">
        <v>3984</v>
      </c>
      <c r="EPT1545" s="229" t="s">
        <v>404</v>
      </c>
      <c r="EPU1545" s="229" t="s">
        <v>52</v>
      </c>
      <c r="EPV1545" s="229" t="s">
        <v>3985</v>
      </c>
      <c r="EPX1545" s="229" t="s">
        <v>3986</v>
      </c>
      <c r="EPY1545" s="229" t="s">
        <v>1630</v>
      </c>
      <c r="EPZ1545" s="229" t="s">
        <v>589</v>
      </c>
      <c r="EQA1545" s="229" t="s">
        <v>3987</v>
      </c>
      <c r="EQB1545" s="229" t="s">
        <v>3988</v>
      </c>
      <c r="EQC1545" s="229" t="s">
        <v>406</v>
      </c>
      <c r="EQD1545" s="229" t="s">
        <v>289</v>
      </c>
      <c r="EQE1545" s="229" t="s">
        <v>35</v>
      </c>
      <c r="EQF1545" s="229" t="s">
        <v>27</v>
      </c>
      <c r="EQG1545" s="229" t="s">
        <v>181</v>
      </c>
      <c r="EQH1545" s="229" t="s">
        <v>3989</v>
      </c>
      <c r="EQI1545" s="229" t="s">
        <v>239</v>
      </c>
      <c r="EQJ1545" s="229" t="s">
        <v>3990</v>
      </c>
      <c r="EQK1545" s="229" t="s">
        <v>222</v>
      </c>
      <c r="EQL1545" s="229" t="s">
        <v>220</v>
      </c>
      <c r="EQM1545" s="229" t="s">
        <v>172</v>
      </c>
      <c r="EQN1545" s="229" t="s">
        <v>289</v>
      </c>
      <c r="EQO1545" s="229" t="s">
        <v>227</v>
      </c>
      <c r="EQS1545" s="229">
        <v>2024</v>
      </c>
      <c r="EQT1545" s="229" t="s">
        <v>57</v>
      </c>
      <c r="EQU1545" s="229" t="s">
        <v>3971</v>
      </c>
      <c r="EQV1545" s="229">
        <v>12987713</v>
      </c>
      <c r="EQW1545" s="229" t="s">
        <v>3983</v>
      </c>
      <c r="EQX1545" s="229" t="s">
        <v>310</v>
      </c>
      <c r="EQY1545" s="229" t="s">
        <v>3984</v>
      </c>
      <c r="EQZ1545" s="229" t="s">
        <v>404</v>
      </c>
      <c r="ERA1545" s="229" t="s">
        <v>52</v>
      </c>
      <c r="ERB1545" s="229" t="s">
        <v>3985</v>
      </c>
      <c r="ERD1545" s="229" t="s">
        <v>3986</v>
      </c>
      <c r="ERE1545" s="229" t="s">
        <v>1630</v>
      </c>
      <c r="ERF1545" s="229" t="s">
        <v>589</v>
      </c>
      <c r="ERG1545" s="229" t="s">
        <v>3987</v>
      </c>
      <c r="ERH1545" s="229" t="s">
        <v>3988</v>
      </c>
      <c r="ERI1545" s="229" t="s">
        <v>406</v>
      </c>
      <c r="ERJ1545" s="229" t="s">
        <v>289</v>
      </c>
      <c r="ERK1545" s="229" t="s">
        <v>35</v>
      </c>
      <c r="ERL1545" s="229" t="s">
        <v>27</v>
      </c>
      <c r="ERM1545" s="229" t="s">
        <v>181</v>
      </c>
      <c r="ERN1545" s="229" t="s">
        <v>3989</v>
      </c>
      <c r="ERO1545" s="229" t="s">
        <v>239</v>
      </c>
      <c r="ERP1545" s="229" t="s">
        <v>3990</v>
      </c>
      <c r="ERQ1545" s="229" t="s">
        <v>222</v>
      </c>
      <c r="ERR1545" s="229" t="s">
        <v>220</v>
      </c>
      <c r="ERS1545" s="229" t="s">
        <v>172</v>
      </c>
      <c r="ERT1545" s="229" t="s">
        <v>289</v>
      </c>
      <c r="ERU1545" s="229" t="s">
        <v>227</v>
      </c>
      <c r="ERY1545" s="229">
        <v>2024</v>
      </c>
      <c r="ERZ1545" s="229" t="s">
        <v>57</v>
      </c>
      <c r="ESA1545" s="229" t="s">
        <v>3971</v>
      </c>
      <c r="ESB1545" s="229">
        <v>12987713</v>
      </c>
      <c r="ESC1545" s="229" t="s">
        <v>3983</v>
      </c>
      <c r="ESD1545" s="229" t="s">
        <v>310</v>
      </c>
      <c r="ESE1545" s="229" t="s">
        <v>3984</v>
      </c>
      <c r="ESF1545" s="229" t="s">
        <v>404</v>
      </c>
      <c r="ESG1545" s="229" t="s">
        <v>52</v>
      </c>
      <c r="ESH1545" s="229" t="s">
        <v>3985</v>
      </c>
      <c r="ESJ1545" s="229" t="s">
        <v>3986</v>
      </c>
      <c r="ESK1545" s="229" t="s">
        <v>1630</v>
      </c>
      <c r="ESL1545" s="229" t="s">
        <v>589</v>
      </c>
      <c r="ESM1545" s="229" t="s">
        <v>3987</v>
      </c>
      <c r="ESN1545" s="229" t="s">
        <v>3988</v>
      </c>
      <c r="ESO1545" s="229" t="s">
        <v>406</v>
      </c>
      <c r="ESP1545" s="229" t="s">
        <v>289</v>
      </c>
      <c r="ESQ1545" s="229" t="s">
        <v>35</v>
      </c>
      <c r="ESR1545" s="229" t="s">
        <v>27</v>
      </c>
      <c r="ESS1545" s="229" t="s">
        <v>181</v>
      </c>
      <c r="EST1545" s="229" t="s">
        <v>3989</v>
      </c>
      <c r="ESU1545" s="229" t="s">
        <v>239</v>
      </c>
      <c r="ESV1545" s="229" t="s">
        <v>3990</v>
      </c>
      <c r="ESW1545" s="229" t="s">
        <v>222</v>
      </c>
      <c r="ESX1545" s="229" t="s">
        <v>220</v>
      </c>
      <c r="ESY1545" s="229" t="s">
        <v>172</v>
      </c>
      <c r="ESZ1545" s="229" t="s">
        <v>289</v>
      </c>
      <c r="ETA1545" s="229" t="s">
        <v>227</v>
      </c>
      <c r="ETE1545" s="229">
        <v>2024</v>
      </c>
      <c r="ETF1545" s="229" t="s">
        <v>57</v>
      </c>
      <c r="ETG1545" s="229" t="s">
        <v>3971</v>
      </c>
      <c r="ETH1545" s="229">
        <v>12987713</v>
      </c>
      <c r="ETI1545" s="229" t="s">
        <v>3983</v>
      </c>
      <c r="ETJ1545" s="229" t="s">
        <v>310</v>
      </c>
      <c r="ETK1545" s="229" t="s">
        <v>3984</v>
      </c>
      <c r="ETL1545" s="229" t="s">
        <v>404</v>
      </c>
      <c r="ETM1545" s="229" t="s">
        <v>52</v>
      </c>
      <c r="ETN1545" s="229" t="s">
        <v>3985</v>
      </c>
      <c r="ETP1545" s="229" t="s">
        <v>3986</v>
      </c>
      <c r="ETQ1545" s="229" t="s">
        <v>1630</v>
      </c>
      <c r="ETR1545" s="229" t="s">
        <v>589</v>
      </c>
      <c r="ETS1545" s="229" t="s">
        <v>3987</v>
      </c>
      <c r="ETT1545" s="229" t="s">
        <v>3988</v>
      </c>
      <c r="ETU1545" s="229" t="s">
        <v>406</v>
      </c>
      <c r="ETV1545" s="229" t="s">
        <v>289</v>
      </c>
      <c r="ETW1545" s="229" t="s">
        <v>35</v>
      </c>
      <c r="ETX1545" s="229" t="s">
        <v>27</v>
      </c>
      <c r="ETY1545" s="229" t="s">
        <v>181</v>
      </c>
      <c r="ETZ1545" s="229" t="s">
        <v>3989</v>
      </c>
      <c r="EUA1545" s="229" t="s">
        <v>239</v>
      </c>
      <c r="EUB1545" s="229" t="s">
        <v>3990</v>
      </c>
      <c r="EUC1545" s="229" t="s">
        <v>222</v>
      </c>
      <c r="EUD1545" s="229" t="s">
        <v>220</v>
      </c>
      <c r="EUE1545" s="229" t="s">
        <v>172</v>
      </c>
      <c r="EUF1545" s="229" t="s">
        <v>289</v>
      </c>
      <c r="EUG1545" s="229" t="s">
        <v>227</v>
      </c>
      <c r="EUK1545" s="229">
        <v>2024</v>
      </c>
      <c r="EUL1545" s="229" t="s">
        <v>57</v>
      </c>
      <c r="EUM1545" s="229" t="s">
        <v>3971</v>
      </c>
      <c r="EUN1545" s="229">
        <v>12987713</v>
      </c>
      <c r="EUO1545" s="229" t="s">
        <v>3983</v>
      </c>
      <c r="EUP1545" s="229" t="s">
        <v>310</v>
      </c>
      <c r="EUQ1545" s="229" t="s">
        <v>3984</v>
      </c>
      <c r="EUR1545" s="229" t="s">
        <v>404</v>
      </c>
      <c r="EUS1545" s="229" t="s">
        <v>52</v>
      </c>
      <c r="EUT1545" s="229" t="s">
        <v>3985</v>
      </c>
      <c r="EUV1545" s="229" t="s">
        <v>3986</v>
      </c>
      <c r="EUW1545" s="229" t="s">
        <v>1630</v>
      </c>
      <c r="EUX1545" s="229" t="s">
        <v>589</v>
      </c>
      <c r="EUY1545" s="229" t="s">
        <v>3987</v>
      </c>
      <c r="EUZ1545" s="229" t="s">
        <v>3988</v>
      </c>
      <c r="EVA1545" s="229" t="s">
        <v>406</v>
      </c>
      <c r="EVB1545" s="229" t="s">
        <v>289</v>
      </c>
      <c r="EVC1545" s="229" t="s">
        <v>35</v>
      </c>
      <c r="EVD1545" s="229" t="s">
        <v>27</v>
      </c>
      <c r="EVE1545" s="229" t="s">
        <v>181</v>
      </c>
      <c r="EVF1545" s="229" t="s">
        <v>3989</v>
      </c>
      <c r="EVG1545" s="229" t="s">
        <v>239</v>
      </c>
      <c r="EVH1545" s="229" t="s">
        <v>3990</v>
      </c>
      <c r="EVI1545" s="229" t="s">
        <v>222</v>
      </c>
      <c r="EVJ1545" s="229" t="s">
        <v>220</v>
      </c>
      <c r="EVK1545" s="229" t="s">
        <v>172</v>
      </c>
      <c r="EVL1545" s="229" t="s">
        <v>289</v>
      </c>
      <c r="EVM1545" s="229" t="s">
        <v>227</v>
      </c>
      <c r="EVQ1545" s="229">
        <v>2024</v>
      </c>
      <c r="EVR1545" s="229" t="s">
        <v>57</v>
      </c>
      <c r="EVS1545" s="229" t="s">
        <v>3971</v>
      </c>
      <c r="EVT1545" s="229">
        <v>12987713</v>
      </c>
      <c r="EVU1545" s="229" t="s">
        <v>3983</v>
      </c>
      <c r="EVV1545" s="229" t="s">
        <v>310</v>
      </c>
      <c r="EVW1545" s="229" t="s">
        <v>3984</v>
      </c>
      <c r="EVX1545" s="229" t="s">
        <v>404</v>
      </c>
      <c r="EVY1545" s="229" t="s">
        <v>52</v>
      </c>
      <c r="EVZ1545" s="229" t="s">
        <v>3985</v>
      </c>
      <c r="EWB1545" s="229" t="s">
        <v>3986</v>
      </c>
      <c r="EWC1545" s="229" t="s">
        <v>1630</v>
      </c>
      <c r="EWD1545" s="229" t="s">
        <v>589</v>
      </c>
      <c r="EWE1545" s="229" t="s">
        <v>3987</v>
      </c>
      <c r="EWF1545" s="229" t="s">
        <v>3988</v>
      </c>
      <c r="EWG1545" s="229" t="s">
        <v>406</v>
      </c>
      <c r="EWH1545" s="229" t="s">
        <v>289</v>
      </c>
      <c r="EWI1545" s="229" t="s">
        <v>35</v>
      </c>
      <c r="EWJ1545" s="229" t="s">
        <v>27</v>
      </c>
      <c r="EWK1545" s="229" t="s">
        <v>181</v>
      </c>
      <c r="EWL1545" s="229" t="s">
        <v>3989</v>
      </c>
      <c r="EWM1545" s="229" t="s">
        <v>239</v>
      </c>
      <c r="EWN1545" s="229" t="s">
        <v>3990</v>
      </c>
      <c r="EWO1545" s="229" t="s">
        <v>222</v>
      </c>
      <c r="EWP1545" s="229" t="s">
        <v>220</v>
      </c>
      <c r="EWQ1545" s="229" t="s">
        <v>172</v>
      </c>
      <c r="EWR1545" s="229" t="s">
        <v>289</v>
      </c>
      <c r="EWS1545" s="229" t="s">
        <v>227</v>
      </c>
      <c r="EWW1545" s="229">
        <v>2024</v>
      </c>
      <c r="EWX1545" s="229" t="s">
        <v>57</v>
      </c>
      <c r="EWY1545" s="229" t="s">
        <v>3971</v>
      </c>
      <c r="EWZ1545" s="229">
        <v>12987713</v>
      </c>
      <c r="EXA1545" s="229" t="s">
        <v>3983</v>
      </c>
      <c r="EXB1545" s="229" t="s">
        <v>310</v>
      </c>
      <c r="EXC1545" s="229" t="s">
        <v>3984</v>
      </c>
      <c r="EXD1545" s="229" t="s">
        <v>404</v>
      </c>
      <c r="EXE1545" s="229" t="s">
        <v>52</v>
      </c>
      <c r="EXF1545" s="229" t="s">
        <v>3985</v>
      </c>
      <c r="EXH1545" s="229" t="s">
        <v>3986</v>
      </c>
      <c r="EXI1545" s="229" t="s">
        <v>1630</v>
      </c>
      <c r="EXJ1545" s="229" t="s">
        <v>589</v>
      </c>
      <c r="EXK1545" s="229" t="s">
        <v>3987</v>
      </c>
      <c r="EXL1545" s="229" t="s">
        <v>3988</v>
      </c>
      <c r="EXM1545" s="229" t="s">
        <v>406</v>
      </c>
      <c r="EXN1545" s="229" t="s">
        <v>289</v>
      </c>
      <c r="EXO1545" s="229" t="s">
        <v>35</v>
      </c>
      <c r="EXP1545" s="229" t="s">
        <v>27</v>
      </c>
      <c r="EXQ1545" s="229" t="s">
        <v>181</v>
      </c>
      <c r="EXR1545" s="229" t="s">
        <v>3989</v>
      </c>
      <c r="EXS1545" s="229" t="s">
        <v>239</v>
      </c>
      <c r="EXT1545" s="229" t="s">
        <v>3990</v>
      </c>
      <c r="EXU1545" s="229" t="s">
        <v>222</v>
      </c>
      <c r="EXV1545" s="229" t="s">
        <v>220</v>
      </c>
      <c r="EXW1545" s="229" t="s">
        <v>172</v>
      </c>
      <c r="EXX1545" s="229" t="s">
        <v>289</v>
      </c>
      <c r="EXY1545" s="229" t="s">
        <v>227</v>
      </c>
      <c r="EYC1545" s="229">
        <v>2024</v>
      </c>
      <c r="EYD1545" s="229" t="s">
        <v>57</v>
      </c>
      <c r="EYE1545" s="229" t="s">
        <v>3971</v>
      </c>
      <c r="EYF1545" s="229">
        <v>12987713</v>
      </c>
      <c r="EYG1545" s="229" t="s">
        <v>3983</v>
      </c>
      <c r="EYH1545" s="229" t="s">
        <v>310</v>
      </c>
      <c r="EYI1545" s="229" t="s">
        <v>3984</v>
      </c>
      <c r="EYJ1545" s="229" t="s">
        <v>404</v>
      </c>
      <c r="EYK1545" s="229" t="s">
        <v>52</v>
      </c>
      <c r="EYL1545" s="229" t="s">
        <v>3985</v>
      </c>
      <c r="EYN1545" s="229" t="s">
        <v>3986</v>
      </c>
      <c r="EYO1545" s="229" t="s">
        <v>1630</v>
      </c>
      <c r="EYP1545" s="229" t="s">
        <v>589</v>
      </c>
      <c r="EYQ1545" s="229" t="s">
        <v>3987</v>
      </c>
      <c r="EYR1545" s="229" t="s">
        <v>3988</v>
      </c>
      <c r="EYS1545" s="229" t="s">
        <v>406</v>
      </c>
      <c r="EYT1545" s="229" t="s">
        <v>289</v>
      </c>
      <c r="EYU1545" s="229" t="s">
        <v>35</v>
      </c>
      <c r="EYV1545" s="229" t="s">
        <v>27</v>
      </c>
      <c r="EYW1545" s="229" t="s">
        <v>181</v>
      </c>
      <c r="EYX1545" s="229" t="s">
        <v>3989</v>
      </c>
      <c r="EYY1545" s="229" t="s">
        <v>239</v>
      </c>
      <c r="EYZ1545" s="229" t="s">
        <v>3990</v>
      </c>
      <c r="EZA1545" s="229" t="s">
        <v>222</v>
      </c>
      <c r="EZB1545" s="229" t="s">
        <v>220</v>
      </c>
      <c r="EZC1545" s="229" t="s">
        <v>172</v>
      </c>
      <c r="EZD1545" s="229" t="s">
        <v>289</v>
      </c>
      <c r="EZE1545" s="229" t="s">
        <v>227</v>
      </c>
      <c r="EZI1545" s="229">
        <v>2024</v>
      </c>
      <c r="EZJ1545" s="229" t="s">
        <v>57</v>
      </c>
      <c r="EZK1545" s="229" t="s">
        <v>3971</v>
      </c>
      <c r="EZL1545" s="229">
        <v>12987713</v>
      </c>
      <c r="EZM1545" s="229" t="s">
        <v>3983</v>
      </c>
      <c r="EZN1545" s="229" t="s">
        <v>310</v>
      </c>
      <c r="EZO1545" s="229" t="s">
        <v>3984</v>
      </c>
      <c r="EZP1545" s="229" t="s">
        <v>404</v>
      </c>
      <c r="EZQ1545" s="229" t="s">
        <v>52</v>
      </c>
      <c r="EZR1545" s="229" t="s">
        <v>3985</v>
      </c>
      <c r="EZT1545" s="229" t="s">
        <v>3986</v>
      </c>
      <c r="EZU1545" s="229" t="s">
        <v>1630</v>
      </c>
      <c r="EZV1545" s="229" t="s">
        <v>589</v>
      </c>
      <c r="EZW1545" s="229" t="s">
        <v>3987</v>
      </c>
      <c r="EZX1545" s="229" t="s">
        <v>3988</v>
      </c>
      <c r="EZY1545" s="229" t="s">
        <v>406</v>
      </c>
      <c r="EZZ1545" s="229" t="s">
        <v>289</v>
      </c>
      <c r="FAA1545" s="229" t="s">
        <v>35</v>
      </c>
      <c r="FAB1545" s="229" t="s">
        <v>27</v>
      </c>
      <c r="FAC1545" s="229" t="s">
        <v>181</v>
      </c>
      <c r="FAD1545" s="229" t="s">
        <v>3989</v>
      </c>
      <c r="FAE1545" s="229" t="s">
        <v>239</v>
      </c>
      <c r="FAF1545" s="229" t="s">
        <v>3990</v>
      </c>
      <c r="FAG1545" s="229" t="s">
        <v>222</v>
      </c>
      <c r="FAH1545" s="229" t="s">
        <v>220</v>
      </c>
      <c r="FAI1545" s="229" t="s">
        <v>172</v>
      </c>
      <c r="FAJ1545" s="229" t="s">
        <v>289</v>
      </c>
      <c r="FAK1545" s="229" t="s">
        <v>227</v>
      </c>
      <c r="FAO1545" s="229">
        <v>2024</v>
      </c>
      <c r="FAP1545" s="229" t="s">
        <v>57</v>
      </c>
      <c r="FAQ1545" s="229" t="s">
        <v>3971</v>
      </c>
      <c r="FAR1545" s="229">
        <v>12987713</v>
      </c>
      <c r="FAS1545" s="229" t="s">
        <v>3983</v>
      </c>
      <c r="FAT1545" s="229" t="s">
        <v>310</v>
      </c>
      <c r="FAU1545" s="229" t="s">
        <v>3984</v>
      </c>
      <c r="FAV1545" s="229" t="s">
        <v>404</v>
      </c>
      <c r="FAW1545" s="229" t="s">
        <v>52</v>
      </c>
      <c r="FAX1545" s="229" t="s">
        <v>3985</v>
      </c>
      <c r="FAZ1545" s="229" t="s">
        <v>3986</v>
      </c>
      <c r="FBA1545" s="229" t="s">
        <v>1630</v>
      </c>
      <c r="FBB1545" s="229" t="s">
        <v>589</v>
      </c>
      <c r="FBC1545" s="229" t="s">
        <v>3987</v>
      </c>
      <c r="FBD1545" s="229" t="s">
        <v>3988</v>
      </c>
      <c r="FBE1545" s="229" t="s">
        <v>406</v>
      </c>
      <c r="FBF1545" s="229" t="s">
        <v>289</v>
      </c>
      <c r="FBG1545" s="229" t="s">
        <v>35</v>
      </c>
      <c r="FBH1545" s="229" t="s">
        <v>27</v>
      </c>
      <c r="FBI1545" s="229" t="s">
        <v>181</v>
      </c>
      <c r="FBJ1545" s="229" t="s">
        <v>3989</v>
      </c>
      <c r="FBK1545" s="229" t="s">
        <v>239</v>
      </c>
      <c r="FBL1545" s="229" t="s">
        <v>3990</v>
      </c>
      <c r="FBM1545" s="229" t="s">
        <v>222</v>
      </c>
      <c r="FBN1545" s="229" t="s">
        <v>220</v>
      </c>
      <c r="FBO1545" s="229" t="s">
        <v>172</v>
      </c>
      <c r="FBP1545" s="229" t="s">
        <v>289</v>
      </c>
      <c r="FBQ1545" s="229" t="s">
        <v>227</v>
      </c>
      <c r="FBU1545" s="229">
        <v>2024</v>
      </c>
      <c r="FBV1545" s="229" t="s">
        <v>57</v>
      </c>
      <c r="FBW1545" s="229" t="s">
        <v>3971</v>
      </c>
      <c r="FBX1545" s="229">
        <v>12987713</v>
      </c>
      <c r="FBY1545" s="229" t="s">
        <v>3983</v>
      </c>
      <c r="FBZ1545" s="229" t="s">
        <v>310</v>
      </c>
      <c r="FCA1545" s="229" t="s">
        <v>3984</v>
      </c>
      <c r="FCB1545" s="229" t="s">
        <v>404</v>
      </c>
      <c r="FCC1545" s="229" t="s">
        <v>52</v>
      </c>
      <c r="FCD1545" s="229" t="s">
        <v>3985</v>
      </c>
      <c r="FCF1545" s="229" t="s">
        <v>3986</v>
      </c>
      <c r="FCG1545" s="229" t="s">
        <v>1630</v>
      </c>
      <c r="FCH1545" s="229" t="s">
        <v>589</v>
      </c>
      <c r="FCI1545" s="229" t="s">
        <v>3987</v>
      </c>
      <c r="FCJ1545" s="229" t="s">
        <v>3988</v>
      </c>
      <c r="FCK1545" s="229" t="s">
        <v>406</v>
      </c>
      <c r="FCL1545" s="229" t="s">
        <v>289</v>
      </c>
      <c r="FCM1545" s="229" t="s">
        <v>35</v>
      </c>
      <c r="FCN1545" s="229" t="s">
        <v>27</v>
      </c>
      <c r="FCO1545" s="229" t="s">
        <v>181</v>
      </c>
      <c r="FCP1545" s="229" t="s">
        <v>3989</v>
      </c>
      <c r="FCQ1545" s="229" t="s">
        <v>239</v>
      </c>
      <c r="FCR1545" s="229" t="s">
        <v>3990</v>
      </c>
      <c r="FCS1545" s="229" t="s">
        <v>222</v>
      </c>
      <c r="FCT1545" s="229" t="s">
        <v>220</v>
      </c>
      <c r="FCU1545" s="229" t="s">
        <v>172</v>
      </c>
      <c r="FCV1545" s="229" t="s">
        <v>289</v>
      </c>
      <c r="FCW1545" s="229" t="s">
        <v>227</v>
      </c>
      <c r="FDA1545" s="229">
        <v>2024</v>
      </c>
      <c r="FDB1545" s="229" t="s">
        <v>57</v>
      </c>
      <c r="FDC1545" s="229" t="s">
        <v>3971</v>
      </c>
      <c r="FDD1545" s="229">
        <v>12987713</v>
      </c>
      <c r="FDE1545" s="229" t="s">
        <v>3983</v>
      </c>
      <c r="FDF1545" s="229" t="s">
        <v>310</v>
      </c>
      <c r="FDG1545" s="229" t="s">
        <v>3984</v>
      </c>
      <c r="FDH1545" s="229" t="s">
        <v>404</v>
      </c>
      <c r="FDI1545" s="229" t="s">
        <v>52</v>
      </c>
      <c r="FDJ1545" s="229" t="s">
        <v>3985</v>
      </c>
      <c r="FDL1545" s="229" t="s">
        <v>3986</v>
      </c>
      <c r="FDM1545" s="229" t="s">
        <v>1630</v>
      </c>
      <c r="FDN1545" s="229" t="s">
        <v>589</v>
      </c>
      <c r="FDO1545" s="229" t="s">
        <v>3987</v>
      </c>
      <c r="FDP1545" s="229" t="s">
        <v>3988</v>
      </c>
      <c r="FDQ1545" s="229" t="s">
        <v>406</v>
      </c>
      <c r="FDR1545" s="229" t="s">
        <v>289</v>
      </c>
      <c r="FDS1545" s="229" t="s">
        <v>35</v>
      </c>
      <c r="FDT1545" s="229" t="s">
        <v>27</v>
      </c>
      <c r="FDU1545" s="229" t="s">
        <v>181</v>
      </c>
      <c r="FDV1545" s="229" t="s">
        <v>3989</v>
      </c>
      <c r="FDW1545" s="229" t="s">
        <v>239</v>
      </c>
      <c r="FDX1545" s="229" t="s">
        <v>3990</v>
      </c>
      <c r="FDY1545" s="229" t="s">
        <v>222</v>
      </c>
      <c r="FDZ1545" s="229" t="s">
        <v>220</v>
      </c>
      <c r="FEA1545" s="229" t="s">
        <v>172</v>
      </c>
      <c r="FEB1545" s="229" t="s">
        <v>289</v>
      </c>
      <c r="FEC1545" s="229" t="s">
        <v>227</v>
      </c>
      <c r="FEG1545" s="229">
        <v>2024</v>
      </c>
      <c r="FEH1545" s="229" t="s">
        <v>57</v>
      </c>
      <c r="FEI1545" s="229" t="s">
        <v>3971</v>
      </c>
      <c r="FEJ1545" s="229">
        <v>12987713</v>
      </c>
      <c r="FEK1545" s="229" t="s">
        <v>3983</v>
      </c>
      <c r="FEL1545" s="229" t="s">
        <v>310</v>
      </c>
      <c r="FEM1545" s="229" t="s">
        <v>3984</v>
      </c>
      <c r="FEN1545" s="229" t="s">
        <v>404</v>
      </c>
      <c r="FEO1545" s="229" t="s">
        <v>52</v>
      </c>
      <c r="FEP1545" s="229" t="s">
        <v>3985</v>
      </c>
      <c r="FER1545" s="229" t="s">
        <v>3986</v>
      </c>
      <c r="FES1545" s="229" t="s">
        <v>1630</v>
      </c>
      <c r="FET1545" s="229" t="s">
        <v>589</v>
      </c>
      <c r="FEU1545" s="229" t="s">
        <v>3987</v>
      </c>
      <c r="FEV1545" s="229" t="s">
        <v>3988</v>
      </c>
      <c r="FEW1545" s="229" t="s">
        <v>406</v>
      </c>
      <c r="FEX1545" s="229" t="s">
        <v>289</v>
      </c>
      <c r="FEY1545" s="229" t="s">
        <v>35</v>
      </c>
      <c r="FEZ1545" s="229" t="s">
        <v>27</v>
      </c>
      <c r="FFA1545" s="229" t="s">
        <v>181</v>
      </c>
      <c r="FFB1545" s="229" t="s">
        <v>3989</v>
      </c>
      <c r="FFC1545" s="229" t="s">
        <v>239</v>
      </c>
      <c r="FFD1545" s="229" t="s">
        <v>3990</v>
      </c>
      <c r="FFE1545" s="229" t="s">
        <v>222</v>
      </c>
      <c r="FFF1545" s="229" t="s">
        <v>220</v>
      </c>
      <c r="FFG1545" s="229" t="s">
        <v>172</v>
      </c>
      <c r="FFH1545" s="229" t="s">
        <v>289</v>
      </c>
      <c r="FFI1545" s="229" t="s">
        <v>227</v>
      </c>
      <c r="FFM1545" s="229">
        <v>2024</v>
      </c>
      <c r="FFN1545" s="229" t="s">
        <v>57</v>
      </c>
      <c r="FFO1545" s="229" t="s">
        <v>3971</v>
      </c>
      <c r="FFP1545" s="229">
        <v>12987713</v>
      </c>
      <c r="FFQ1545" s="229" t="s">
        <v>3983</v>
      </c>
      <c r="FFR1545" s="229" t="s">
        <v>310</v>
      </c>
      <c r="FFS1545" s="229" t="s">
        <v>3984</v>
      </c>
      <c r="FFT1545" s="229" t="s">
        <v>404</v>
      </c>
      <c r="FFU1545" s="229" t="s">
        <v>52</v>
      </c>
      <c r="FFV1545" s="229" t="s">
        <v>3985</v>
      </c>
      <c r="FFX1545" s="229" t="s">
        <v>3986</v>
      </c>
      <c r="FFY1545" s="229" t="s">
        <v>1630</v>
      </c>
      <c r="FFZ1545" s="229" t="s">
        <v>589</v>
      </c>
      <c r="FGA1545" s="229" t="s">
        <v>3987</v>
      </c>
      <c r="FGB1545" s="229" t="s">
        <v>3988</v>
      </c>
      <c r="FGC1545" s="229" t="s">
        <v>406</v>
      </c>
      <c r="FGD1545" s="229" t="s">
        <v>289</v>
      </c>
      <c r="FGE1545" s="229" t="s">
        <v>35</v>
      </c>
      <c r="FGF1545" s="229" t="s">
        <v>27</v>
      </c>
      <c r="FGG1545" s="229" t="s">
        <v>181</v>
      </c>
      <c r="FGH1545" s="229" t="s">
        <v>3989</v>
      </c>
      <c r="FGI1545" s="229" t="s">
        <v>239</v>
      </c>
      <c r="FGJ1545" s="229" t="s">
        <v>3990</v>
      </c>
      <c r="FGK1545" s="229" t="s">
        <v>222</v>
      </c>
      <c r="FGL1545" s="229" t="s">
        <v>220</v>
      </c>
      <c r="FGM1545" s="229" t="s">
        <v>172</v>
      </c>
      <c r="FGN1545" s="229" t="s">
        <v>289</v>
      </c>
      <c r="FGO1545" s="229" t="s">
        <v>227</v>
      </c>
      <c r="FGS1545" s="229">
        <v>2024</v>
      </c>
      <c r="FGT1545" s="229" t="s">
        <v>57</v>
      </c>
      <c r="FGU1545" s="229" t="s">
        <v>3971</v>
      </c>
      <c r="FGV1545" s="229">
        <v>12987713</v>
      </c>
      <c r="FGW1545" s="229" t="s">
        <v>3983</v>
      </c>
      <c r="FGX1545" s="229" t="s">
        <v>310</v>
      </c>
      <c r="FGY1545" s="229" t="s">
        <v>3984</v>
      </c>
      <c r="FGZ1545" s="229" t="s">
        <v>404</v>
      </c>
      <c r="FHA1545" s="229" t="s">
        <v>52</v>
      </c>
      <c r="FHB1545" s="229" t="s">
        <v>3985</v>
      </c>
      <c r="FHD1545" s="229" t="s">
        <v>3986</v>
      </c>
      <c r="FHE1545" s="229" t="s">
        <v>1630</v>
      </c>
      <c r="FHF1545" s="229" t="s">
        <v>589</v>
      </c>
      <c r="FHG1545" s="229" t="s">
        <v>3987</v>
      </c>
      <c r="FHH1545" s="229" t="s">
        <v>3988</v>
      </c>
      <c r="FHI1545" s="229" t="s">
        <v>406</v>
      </c>
      <c r="FHJ1545" s="229" t="s">
        <v>289</v>
      </c>
      <c r="FHK1545" s="229" t="s">
        <v>35</v>
      </c>
      <c r="FHL1545" s="229" t="s">
        <v>27</v>
      </c>
      <c r="FHM1545" s="229" t="s">
        <v>181</v>
      </c>
      <c r="FHN1545" s="229" t="s">
        <v>3989</v>
      </c>
      <c r="FHO1545" s="229" t="s">
        <v>239</v>
      </c>
      <c r="FHP1545" s="229" t="s">
        <v>3990</v>
      </c>
      <c r="FHQ1545" s="229" t="s">
        <v>222</v>
      </c>
      <c r="FHR1545" s="229" t="s">
        <v>220</v>
      </c>
      <c r="FHS1545" s="229" t="s">
        <v>172</v>
      </c>
      <c r="FHT1545" s="229" t="s">
        <v>289</v>
      </c>
      <c r="FHU1545" s="229" t="s">
        <v>227</v>
      </c>
      <c r="FHY1545" s="229">
        <v>2024</v>
      </c>
      <c r="FHZ1545" s="229" t="s">
        <v>57</v>
      </c>
      <c r="FIA1545" s="229" t="s">
        <v>3971</v>
      </c>
      <c r="FIB1545" s="229">
        <v>12987713</v>
      </c>
      <c r="FIC1545" s="229" t="s">
        <v>3983</v>
      </c>
      <c r="FID1545" s="229" t="s">
        <v>310</v>
      </c>
      <c r="FIE1545" s="229" t="s">
        <v>3984</v>
      </c>
      <c r="FIF1545" s="229" t="s">
        <v>404</v>
      </c>
      <c r="FIG1545" s="229" t="s">
        <v>52</v>
      </c>
      <c r="FIH1545" s="229" t="s">
        <v>3985</v>
      </c>
      <c r="FIJ1545" s="229" t="s">
        <v>3986</v>
      </c>
      <c r="FIK1545" s="229" t="s">
        <v>1630</v>
      </c>
      <c r="FIL1545" s="229" t="s">
        <v>589</v>
      </c>
      <c r="FIM1545" s="229" t="s">
        <v>3987</v>
      </c>
      <c r="FIN1545" s="229" t="s">
        <v>3988</v>
      </c>
      <c r="FIO1545" s="229" t="s">
        <v>406</v>
      </c>
      <c r="FIP1545" s="229" t="s">
        <v>289</v>
      </c>
      <c r="FIQ1545" s="229" t="s">
        <v>35</v>
      </c>
      <c r="FIR1545" s="229" t="s">
        <v>27</v>
      </c>
      <c r="FIS1545" s="229" t="s">
        <v>181</v>
      </c>
      <c r="FIT1545" s="229" t="s">
        <v>3989</v>
      </c>
      <c r="FIU1545" s="229" t="s">
        <v>239</v>
      </c>
      <c r="FIV1545" s="229" t="s">
        <v>3990</v>
      </c>
      <c r="FIW1545" s="229" t="s">
        <v>222</v>
      </c>
      <c r="FIX1545" s="229" t="s">
        <v>220</v>
      </c>
      <c r="FIY1545" s="229" t="s">
        <v>172</v>
      </c>
      <c r="FIZ1545" s="229" t="s">
        <v>289</v>
      </c>
      <c r="FJA1545" s="229" t="s">
        <v>227</v>
      </c>
      <c r="FJE1545" s="229">
        <v>2024</v>
      </c>
      <c r="FJF1545" s="229" t="s">
        <v>57</v>
      </c>
      <c r="FJG1545" s="229" t="s">
        <v>3971</v>
      </c>
      <c r="FJH1545" s="229">
        <v>12987713</v>
      </c>
      <c r="FJI1545" s="229" t="s">
        <v>3983</v>
      </c>
      <c r="FJJ1545" s="229" t="s">
        <v>310</v>
      </c>
      <c r="FJK1545" s="229" t="s">
        <v>3984</v>
      </c>
      <c r="FJL1545" s="229" t="s">
        <v>404</v>
      </c>
      <c r="FJM1545" s="229" t="s">
        <v>52</v>
      </c>
      <c r="FJN1545" s="229" t="s">
        <v>3985</v>
      </c>
      <c r="FJP1545" s="229" t="s">
        <v>3986</v>
      </c>
      <c r="FJQ1545" s="229" t="s">
        <v>1630</v>
      </c>
      <c r="FJR1545" s="229" t="s">
        <v>589</v>
      </c>
      <c r="FJS1545" s="229" t="s">
        <v>3987</v>
      </c>
      <c r="FJT1545" s="229" t="s">
        <v>3988</v>
      </c>
      <c r="FJU1545" s="229" t="s">
        <v>406</v>
      </c>
      <c r="FJV1545" s="229" t="s">
        <v>289</v>
      </c>
      <c r="FJW1545" s="229" t="s">
        <v>35</v>
      </c>
      <c r="FJX1545" s="229" t="s">
        <v>27</v>
      </c>
      <c r="FJY1545" s="229" t="s">
        <v>181</v>
      </c>
      <c r="FJZ1545" s="229" t="s">
        <v>3989</v>
      </c>
      <c r="FKA1545" s="229" t="s">
        <v>239</v>
      </c>
      <c r="FKB1545" s="229" t="s">
        <v>3990</v>
      </c>
      <c r="FKC1545" s="229" t="s">
        <v>222</v>
      </c>
      <c r="FKD1545" s="229" t="s">
        <v>220</v>
      </c>
      <c r="FKE1545" s="229" t="s">
        <v>172</v>
      </c>
      <c r="FKF1545" s="229" t="s">
        <v>289</v>
      </c>
      <c r="FKG1545" s="229" t="s">
        <v>227</v>
      </c>
      <c r="FKK1545" s="229">
        <v>2024</v>
      </c>
      <c r="FKL1545" s="229" t="s">
        <v>57</v>
      </c>
      <c r="FKM1545" s="229" t="s">
        <v>3971</v>
      </c>
      <c r="FKN1545" s="229">
        <v>12987713</v>
      </c>
      <c r="FKO1545" s="229" t="s">
        <v>3983</v>
      </c>
      <c r="FKP1545" s="229" t="s">
        <v>310</v>
      </c>
      <c r="FKQ1545" s="229" t="s">
        <v>3984</v>
      </c>
      <c r="FKR1545" s="229" t="s">
        <v>404</v>
      </c>
      <c r="FKS1545" s="229" t="s">
        <v>52</v>
      </c>
      <c r="FKT1545" s="229" t="s">
        <v>3985</v>
      </c>
      <c r="FKV1545" s="229" t="s">
        <v>3986</v>
      </c>
      <c r="FKW1545" s="229" t="s">
        <v>1630</v>
      </c>
      <c r="FKX1545" s="229" t="s">
        <v>589</v>
      </c>
      <c r="FKY1545" s="229" t="s">
        <v>3987</v>
      </c>
      <c r="FKZ1545" s="229" t="s">
        <v>3988</v>
      </c>
      <c r="FLA1545" s="229" t="s">
        <v>406</v>
      </c>
      <c r="FLB1545" s="229" t="s">
        <v>289</v>
      </c>
      <c r="FLC1545" s="229" t="s">
        <v>35</v>
      </c>
      <c r="FLD1545" s="229" t="s">
        <v>27</v>
      </c>
      <c r="FLE1545" s="229" t="s">
        <v>181</v>
      </c>
      <c r="FLF1545" s="229" t="s">
        <v>3989</v>
      </c>
      <c r="FLG1545" s="229" t="s">
        <v>239</v>
      </c>
      <c r="FLH1545" s="229" t="s">
        <v>3990</v>
      </c>
      <c r="FLI1545" s="229" t="s">
        <v>222</v>
      </c>
      <c r="FLJ1545" s="229" t="s">
        <v>220</v>
      </c>
      <c r="FLK1545" s="229" t="s">
        <v>172</v>
      </c>
      <c r="FLL1545" s="229" t="s">
        <v>289</v>
      </c>
      <c r="FLM1545" s="229" t="s">
        <v>227</v>
      </c>
      <c r="FLQ1545" s="229">
        <v>2024</v>
      </c>
      <c r="FLR1545" s="229" t="s">
        <v>57</v>
      </c>
      <c r="FLS1545" s="229" t="s">
        <v>3971</v>
      </c>
      <c r="FLT1545" s="229">
        <v>12987713</v>
      </c>
      <c r="FLU1545" s="229" t="s">
        <v>3983</v>
      </c>
      <c r="FLV1545" s="229" t="s">
        <v>310</v>
      </c>
      <c r="FLW1545" s="229" t="s">
        <v>3984</v>
      </c>
      <c r="FLX1545" s="229" t="s">
        <v>404</v>
      </c>
      <c r="FLY1545" s="229" t="s">
        <v>52</v>
      </c>
      <c r="FLZ1545" s="229" t="s">
        <v>3985</v>
      </c>
      <c r="FMB1545" s="229" t="s">
        <v>3986</v>
      </c>
      <c r="FMC1545" s="229" t="s">
        <v>1630</v>
      </c>
      <c r="FMD1545" s="229" t="s">
        <v>589</v>
      </c>
      <c r="FME1545" s="229" t="s">
        <v>3987</v>
      </c>
      <c r="FMF1545" s="229" t="s">
        <v>3988</v>
      </c>
      <c r="FMG1545" s="229" t="s">
        <v>406</v>
      </c>
      <c r="FMH1545" s="229" t="s">
        <v>289</v>
      </c>
      <c r="FMI1545" s="229" t="s">
        <v>35</v>
      </c>
      <c r="FMJ1545" s="229" t="s">
        <v>27</v>
      </c>
      <c r="FMK1545" s="229" t="s">
        <v>181</v>
      </c>
      <c r="FML1545" s="229" t="s">
        <v>3989</v>
      </c>
      <c r="FMM1545" s="229" t="s">
        <v>239</v>
      </c>
      <c r="FMN1545" s="229" t="s">
        <v>3990</v>
      </c>
      <c r="FMO1545" s="229" t="s">
        <v>222</v>
      </c>
      <c r="FMP1545" s="229" t="s">
        <v>220</v>
      </c>
      <c r="FMQ1545" s="229" t="s">
        <v>172</v>
      </c>
      <c r="FMR1545" s="229" t="s">
        <v>289</v>
      </c>
      <c r="FMS1545" s="229" t="s">
        <v>227</v>
      </c>
      <c r="FMW1545" s="229">
        <v>2024</v>
      </c>
      <c r="FMX1545" s="229" t="s">
        <v>57</v>
      </c>
      <c r="FMY1545" s="229" t="s">
        <v>3971</v>
      </c>
      <c r="FMZ1545" s="229">
        <v>12987713</v>
      </c>
      <c r="FNA1545" s="229" t="s">
        <v>3983</v>
      </c>
      <c r="FNB1545" s="229" t="s">
        <v>310</v>
      </c>
      <c r="FNC1545" s="229" t="s">
        <v>3984</v>
      </c>
      <c r="FND1545" s="229" t="s">
        <v>404</v>
      </c>
      <c r="FNE1545" s="229" t="s">
        <v>52</v>
      </c>
      <c r="FNF1545" s="229" t="s">
        <v>3985</v>
      </c>
      <c r="FNH1545" s="229" t="s">
        <v>3986</v>
      </c>
      <c r="FNI1545" s="229" t="s">
        <v>1630</v>
      </c>
      <c r="FNJ1545" s="229" t="s">
        <v>589</v>
      </c>
      <c r="FNK1545" s="229" t="s">
        <v>3987</v>
      </c>
      <c r="FNL1545" s="229" t="s">
        <v>3988</v>
      </c>
      <c r="FNM1545" s="229" t="s">
        <v>406</v>
      </c>
      <c r="FNN1545" s="229" t="s">
        <v>289</v>
      </c>
      <c r="FNO1545" s="229" t="s">
        <v>35</v>
      </c>
      <c r="FNP1545" s="229" t="s">
        <v>27</v>
      </c>
      <c r="FNQ1545" s="229" t="s">
        <v>181</v>
      </c>
      <c r="FNR1545" s="229" t="s">
        <v>3989</v>
      </c>
      <c r="FNS1545" s="229" t="s">
        <v>239</v>
      </c>
      <c r="FNT1545" s="229" t="s">
        <v>3990</v>
      </c>
      <c r="FNU1545" s="229" t="s">
        <v>222</v>
      </c>
      <c r="FNV1545" s="229" t="s">
        <v>220</v>
      </c>
      <c r="FNW1545" s="229" t="s">
        <v>172</v>
      </c>
      <c r="FNX1545" s="229" t="s">
        <v>289</v>
      </c>
      <c r="FNY1545" s="229" t="s">
        <v>227</v>
      </c>
      <c r="FOC1545" s="229">
        <v>2024</v>
      </c>
      <c r="FOD1545" s="229" t="s">
        <v>57</v>
      </c>
      <c r="FOE1545" s="229" t="s">
        <v>3971</v>
      </c>
      <c r="FOF1545" s="229">
        <v>12987713</v>
      </c>
      <c r="FOG1545" s="229" t="s">
        <v>3983</v>
      </c>
      <c r="FOH1545" s="229" t="s">
        <v>310</v>
      </c>
      <c r="FOI1545" s="229" t="s">
        <v>3984</v>
      </c>
      <c r="FOJ1545" s="229" t="s">
        <v>404</v>
      </c>
      <c r="FOK1545" s="229" t="s">
        <v>52</v>
      </c>
      <c r="FOL1545" s="229" t="s">
        <v>3985</v>
      </c>
      <c r="FON1545" s="229" t="s">
        <v>3986</v>
      </c>
      <c r="FOO1545" s="229" t="s">
        <v>1630</v>
      </c>
      <c r="FOP1545" s="229" t="s">
        <v>589</v>
      </c>
      <c r="FOQ1545" s="229" t="s">
        <v>3987</v>
      </c>
      <c r="FOR1545" s="229" t="s">
        <v>3988</v>
      </c>
      <c r="FOS1545" s="229" t="s">
        <v>406</v>
      </c>
      <c r="FOT1545" s="229" t="s">
        <v>289</v>
      </c>
      <c r="FOU1545" s="229" t="s">
        <v>35</v>
      </c>
      <c r="FOV1545" s="229" t="s">
        <v>27</v>
      </c>
      <c r="FOW1545" s="229" t="s">
        <v>181</v>
      </c>
      <c r="FOX1545" s="229" t="s">
        <v>3989</v>
      </c>
      <c r="FOY1545" s="229" t="s">
        <v>239</v>
      </c>
      <c r="FOZ1545" s="229" t="s">
        <v>3990</v>
      </c>
      <c r="FPA1545" s="229" t="s">
        <v>222</v>
      </c>
      <c r="FPB1545" s="229" t="s">
        <v>220</v>
      </c>
      <c r="FPC1545" s="229" t="s">
        <v>172</v>
      </c>
      <c r="FPD1545" s="229" t="s">
        <v>289</v>
      </c>
      <c r="FPE1545" s="229" t="s">
        <v>227</v>
      </c>
      <c r="FPI1545" s="229">
        <v>2024</v>
      </c>
      <c r="FPJ1545" s="229" t="s">
        <v>57</v>
      </c>
      <c r="FPK1545" s="229" t="s">
        <v>3971</v>
      </c>
      <c r="FPL1545" s="229">
        <v>12987713</v>
      </c>
      <c r="FPM1545" s="229" t="s">
        <v>3983</v>
      </c>
      <c r="FPN1545" s="229" t="s">
        <v>310</v>
      </c>
      <c r="FPO1545" s="229" t="s">
        <v>3984</v>
      </c>
      <c r="FPP1545" s="229" t="s">
        <v>404</v>
      </c>
      <c r="FPQ1545" s="229" t="s">
        <v>52</v>
      </c>
      <c r="FPR1545" s="229" t="s">
        <v>3985</v>
      </c>
      <c r="FPT1545" s="229" t="s">
        <v>3986</v>
      </c>
      <c r="FPU1545" s="229" t="s">
        <v>1630</v>
      </c>
      <c r="FPV1545" s="229" t="s">
        <v>589</v>
      </c>
      <c r="FPW1545" s="229" t="s">
        <v>3987</v>
      </c>
      <c r="FPX1545" s="229" t="s">
        <v>3988</v>
      </c>
      <c r="FPY1545" s="229" t="s">
        <v>406</v>
      </c>
      <c r="FPZ1545" s="229" t="s">
        <v>289</v>
      </c>
      <c r="FQA1545" s="229" t="s">
        <v>35</v>
      </c>
      <c r="FQB1545" s="229" t="s">
        <v>27</v>
      </c>
      <c r="FQC1545" s="229" t="s">
        <v>181</v>
      </c>
      <c r="FQD1545" s="229" t="s">
        <v>3989</v>
      </c>
      <c r="FQE1545" s="229" t="s">
        <v>239</v>
      </c>
      <c r="FQF1545" s="229" t="s">
        <v>3990</v>
      </c>
      <c r="FQG1545" s="229" t="s">
        <v>222</v>
      </c>
      <c r="FQH1545" s="229" t="s">
        <v>220</v>
      </c>
      <c r="FQI1545" s="229" t="s">
        <v>172</v>
      </c>
      <c r="FQJ1545" s="229" t="s">
        <v>289</v>
      </c>
      <c r="FQK1545" s="229" t="s">
        <v>227</v>
      </c>
      <c r="FQO1545" s="229">
        <v>2024</v>
      </c>
      <c r="FQP1545" s="229" t="s">
        <v>57</v>
      </c>
      <c r="FQQ1545" s="229" t="s">
        <v>3971</v>
      </c>
      <c r="FQR1545" s="229">
        <v>12987713</v>
      </c>
      <c r="FQS1545" s="229" t="s">
        <v>3983</v>
      </c>
      <c r="FQT1545" s="229" t="s">
        <v>310</v>
      </c>
      <c r="FQU1545" s="229" t="s">
        <v>3984</v>
      </c>
      <c r="FQV1545" s="229" t="s">
        <v>404</v>
      </c>
      <c r="FQW1545" s="229" t="s">
        <v>52</v>
      </c>
      <c r="FQX1545" s="229" t="s">
        <v>3985</v>
      </c>
      <c r="FQZ1545" s="229" t="s">
        <v>3986</v>
      </c>
      <c r="FRA1545" s="229" t="s">
        <v>1630</v>
      </c>
      <c r="FRB1545" s="229" t="s">
        <v>589</v>
      </c>
      <c r="FRC1545" s="229" t="s">
        <v>3987</v>
      </c>
      <c r="FRD1545" s="229" t="s">
        <v>3988</v>
      </c>
      <c r="FRE1545" s="229" t="s">
        <v>406</v>
      </c>
      <c r="FRF1545" s="229" t="s">
        <v>289</v>
      </c>
      <c r="FRG1545" s="229" t="s">
        <v>35</v>
      </c>
      <c r="FRH1545" s="229" t="s">
        <v>27</v>
      </c>
      <c r="FRI1545" s="229" t="s">
        <v>181</v>
      </c>
      <c r="FRJ1545" s="229" t="s">
        <v>3989</v>
      </c>
      <c r="FRK1545" s="229" t="s">
        <v>239</v>
      </c>
      <c r="FRL1545" s="229" t="s">
        <v>3990</v>
      </c>
      <c r="FRM1545" s="229" t="s">
        <v>222</v>
      </c>
      <c r="FRN1545" s="229" t="s">
        <v>220</v>
      </c>
      <c r="FRO1545" s="229" t="s">
        <v>172</v>
      </c>
      <c r="FRP1545" s="229" t="s">
        <v>289</v>
      </c>
      <c r="FRQ1545" s="229" t="s">
        <v>227</v>
      </c>
      <c r="FRU1545" s="229">
        <v>2024</v>
      </c>
      <c r="FRV1545" s="229" t="s">
        <v>57</v>
      </c>
      <c r="FRW1545" s="229" t="s">
        <v>3971</v>
      </c>
      <c r="FRX1545" s="229">
        <v>12987713</v>
      </c>
      <c r="FRY1545" s="229" t="s">
        <v>3983</v>
      </c>
      <c r="FRZ1545" s="229" t="s">
        <v>310</v>
      </c>
      <c r="FSA1545" s="229" t="s">
        <v>3984</v>
      </c>
      <c r="FSB1545" s="229" t="s">
        <v>404</v>
      </c>
      <c r="FSC1545" s="229" t="s">
        <v>52</v>
      </c>
      <c r="FSD1545" s="229" t="s">
        <v>3985</v>
      </c>
      <c r="FSF1545" s="229" t="s">
        <v>3986</v>
      </c>
      <c r="FSG1545" s="229" t="s">
        <v>1630</v>
      </c>
      <c r="FSH1545" s="229" t="s">
        <v>589</v>
      </c>
      <c r="FSI1545" s="229" t="s">
        <v>3987</v>
      </c>
      <c r="FSJ1545" s="229" t="s">
        <v>3988</v>
      </c>
      <c r="FSK1545" s="229" t="s">
        <v>406</v>
      </c>
      <c r="FSL1545" s="229" t="s">
        <v>289</v>
      </c>
      <c r="FSM1545" s="229" t="s">
        <v>35</v>
      </c>
      <c r="FSN1545" s="229" t="s">
        <v>27</v>
      </c>
      <c r="FSO1545" s="229" t="s">
        <v>181</v>
      </c>
      <c r="FSP1545" s="229" t="s">
        <v>3989</v>
      </c>
      <c r="FSQ1545" s="229" t="s">
        <v>239</v>
      </c>
      <c r="FSR1545" s="229" t="s">
        <v>3990</v>
      </c>
      <c r="FSS1545" s="229" t="s">
        <v>222</v>
      </c>
      <c r="FST1545" s="229" t="s">
        <v>220</v>
      </c>
      <c r="FSU1545" s="229" t="s">
        <v>172</v>
      </c>
      <c r="FSV1545" s="229" t="s">
        <v>289</v>
      </c>
      <c r="FSW1545" s="229" t="s">
        <v>227</v>
      </c>
      <c r="FTA1545" s="229">
        <v>2024</v>
      </c>
      <c r="FTB1545" s="229" t="s">
        <v>57</v>
      </c>
      <c r="FTC1545" s="229" t="s">
        <v>3971</v>
      </c>
      <c r="FTD1545" s="229">
        <v>12987713</v>
      </c>
      <c r="FTE1545" s="229" t="s">
        <v>3983</v>
      </c>
      <c r="FTF1545" s="229" t="s">
        <v>310</v>
      </c>
      <c r="FTG1545" s="229" t="s">
        <v>3984</v>
      </c>
      <c r="FTH1545" s="229" t="s">
        <v>404</v>
      </c>
      <c r="FTI1545" s="229" t="s">
        <v>52</v>
      </c>
      <c r="FTJ1545" s="229" t="s">
        <v>3985</v>
      </c>
      <c r="FTL1545" s="229" t="s">
        <v>3986</v>
      </c>
      <c r="FTM1545" s="229" t="s">
        <v>1630</v>
      </c>
      <c r="FTN1545" s="229" t="s">
        <v>589</v>
      </c>
      <c r="FTO1545" s="229" t="s">
        <v>3987</v>
      </c>
      <c r="FTP1545" s="229" t="s">
        <v>3988</v>
      </c>
      <c r="FTQ1545" s="229" t="s">
        <v>406</v>
      </c>
      <c r="FTR1545" s="229" t="s">
        <v>289</v>
      </c>
      <c r="FTS1545" s="229" t="s">
        <v>35</v>
      </c>
      <c r="FTT1545" s="229" t="s">
        <v>27</v>
      </c>
      <c r="FTU1545" s="229" t="s">
        <v>181</v>
      </c>
      <c r="FTV1545" s="229" t="s">
        <v>3989</v>
      </c>
      <c r="FTW1545" s="229" t="s">
        <v>239</v>
      </c>
      <c r="FTX1545" s="229" t="s">
        <v>3990</v>
      </c>
      <c r="FTY1545" s="229" t="s">
        <v>222</v>
      </c>
      <c r="FTZ1545" s="229" t="s">
        <v>220</v>
      </c>
      <c r="FUA1545" s="229" t="s">
        <v>172</v>
      </c>
      <c r="FUB1545" s="229" t="s">
        <v>289</v>
      </c>
      <c r="FUC1545" s="229" t="s">
        <v>227</v>
      </c>
      <c r="FUG1545" s="229">
        <v>2024</v>
      </c>
      <c r="FUH1545" s="229" t="s">
        <v>57</v>
      </c>
      <c r="FUI1545" s="229" t="s">
        <v>3971</v>
      </c>
      <c r="FUJ1545" s="229">
        <v>12987713</v>
      </c>
      <c r="FUK1545" s="229" t="s">
        <v>3983</v>
      </c>
      <c r="FUL1545" s="229" t="s">
        <v>310</v>
      </c>
      <c r="FUM1545" s="229" t="s">
        <v>3984</v>
      </c>
      <c r="FUN1545" s="229" t="s">
        <v>404</v>
      </c>
      <c r="FUO1545" s="229" t="s">
        <v>52</v>
      </c>
      <c r="FUP1545" s="229" t="s">
        <v>3985</v>
      </c>
      <c r="FUR1545" s="229" t="s">
        <v>3986</v>
      </c>
      <c r="FUS1545" s="229" t="s">
        <v>1630</v>
      </c>
      <c r="FUT1545" s="229" t="s">
        <v>589</v>
      </c>
      <c r="FUU1545" s="229" t="s">
        <v>3987</v>
      </c>
      <c r="FUV1545" s="229" t="s">
        <v>3988</v>
      </c>
      <c r="FUW1545" s="229" t="s">
        <v>406</v>
      </c>
      <c r="FUX1545" s="229" t="s">
        <v>289</v>
      </c>
      <c r="FUY1545" s="229" t="s">
        <v>35</v>
      </c>
      <c r="FUZ1545" s="229" t="s">
        <v>27</v>
      </c>
      <c r="FVA1545" s="229" t="s">
        <v>181</v>
      </c>
      <c r="FVB1545" s="229" t="s">
        <v>3989</v>
      </c>
      <c r="FVC1545" s="229" t="s">
        <v>239</v>
      </c>
      <c r="FVD1545" s="229" t="s">
        <v>3990</v>
      </c>
      <c r="FVE1545" s="229" t="s">
        <v>222</v>
      </c>
      <c r="FVF1545" s="229" t="s">
        <v>220</v>
      </c>
      <c r="FVG1545" s="229" t="s">
        <v>172</v>
      </c>
      <c r="FVH1545" s="229" t="s">
        <v>289</v>
      </c>
      <c r="FVI1545" s="229" t="s">
        <v>227</v>
      </c>
      <c r="FVM1545" s="229">
        <v>2024</v>
      </c>
      <c r="FVN1545" s="229" t="s">
        <v>57</v>
      </c>
      <c r="FVO1545" s="229" t="s">
        <v>3971</v>
      </c>
      <c r="FVP1545" s="229">
        <v>12987713</v>
      </c>
      <c r="FVQ1545" s="229" t="s">
        <v>3983</v>
      </c>
      <c r="FVR1545" s="229" t="s">
        <v>310</v>
      </c>
      <c r="FVS1545" s="229" t="s">
        <v>3984</v>
      </c>
      <c r="FVT1545" s="229" t="s">
        <v>404</v>
      </c>
      <c r="FVU1545" s="229" t="s">
        <v>52</v>
      </c>
      <c r="FVV1545" s="229" t="s">
        <v>3985</v>
      </c>
      <c r="FVX1545" s="229" t="s">
        <v>3986</v>
      </c>
      <c r="FVY1545" s="229" t="s">
        <v>1630</v>
      </c>
      <c r="FVZ1545" s="229" t="s">
        <v>589</v>
      </c>
      <c r="FWA1545" s="229" t="s">
        <v>3987</v>
      </c>
      <c r="FWB1545" s="229" t="s">
        <v>3988</v>
      </c>
      <c r="FWC1545" s="229" t="s">
        <v>406</v>
      </c>
      <c r="FWD1545" s="229" t="s">
        <v>289</v>
      </c>
      <c r="FWE1545" s="229" t="s">
        <v>35</v>
      </c>
      <c r="FWF1545" s="229" t="s">
        <v>27</v>
      </c>
      <c r="FWG1545" s="229" t="s">
        <v>181</v>
      </c>
      <c r="FWH1545" s="229" t="s">
        <v>3989</v>
      </c>
      <c r="FWI1545" s="229" t="s">
        <v>239</v>
      </c>
      <c r="FWJ1545" s="229" t="s">
        <v>3990</v>
      </c>
      <c r="FWK1545" s="229" t="s">
        <v>222</v>
      </c>
      <c r="FWL1545" s="229" t="s">
        <v>220</v>
      </c>
      <c r="FWM1545" s="229" t="s">
        <v>172</v>
      </c>
      <c r="FWN1545" s="229" t="s">
        <v>289</v>
      </c>
      <c r="FWO1545" s="229" t="s">
        <v>227</v>
      </c>
      <c r="FWS1545" s="229">
        <v>2024</v>
      </c>
      <c r="FWT1545" s="229" t="s">
        <v>57</v>
      </c>
      <c r="FWU1545" s="229" t="s">
        <v>3971</v>
      </c>
      <c r="FWV1545" s="229">
        <v>12987713</v>
      </c>
      <c r="FWW1545" s="229" t="s">
        <v>3983</v>
      </c>
      <c r="FWX1545" s="229" t="s">
        <v>310</v>
      </c>
      <c r="FWY1545" s="229" t="s">
        <v>3984</v>
      </c>
      <c r="FWZ1545" s="229" t="s">
        <v>404</v>
      </c>
      <c r="FXA1545" s="229" t="s">
        <v>52</v>
      </c>
      <c r="FXB1545" s="229" t="s">
        <v>3985</v>
      </c>
      <c r="FXD1545" s="229" t="s">
        <v>3986</v>
      </c>
      <c r="FXE1545" s="229" t="s">
        <v>1630</v>
      </c>
      <c r="FXF1545" s="229" t="s">
        <v>589</v>
      </c>
      <c r="FXG1545" s="229" t="s">
        <v>3987</v>
      </c>
      <c r="FXH1545" s="229" t="s">
        <v>3988</v>
      </c>
      <c r="FXI1545" s="229" t="s">
        <v>406</v>
      </c>
      <c r="FXJ1545" s="229" t="s">
        <v>289</v>
      </c>
      <c r="FXK1545" s="229" t="s">
        <v>35</v>
      </c>
      <c r="FXL1545" s="229" t="s">
        <v>27</v>
      </c>
      <c r="FXM1545" s="229" t="s">
        <v>181</v>
      </c>
      <c r="FXN1545" s="229" t="s">
        <v>3989</v>
      </c>
      <c r="FXO1545" s="229" t="s">
        <v>239</v>
      </c>
      <c r="FXP1545" s="229" t="s">
        <v>3990</v>
      </c>
      <c r="FXQ1545" s="229" t="s">
        <v>222</v>
      </c>
      <c r="FXR1545" s="229" t="s">
        <v>220</v>
      </c>
      <c r="FXS1545" s="229" t="s">
        <v>172</v>
      </c>
      <c r="FXT1545" s="229" t="s">
        <v>289</v>
      </c>
      <c r="FXU1545" s="229" t="s">
        <v>227</v>
      </c>
      <c r="FXY1545" s="229">
        <v>2024</v>
      </c>
      <c r="FXZ1545" s="229" t="s">
        <v>57</v>
      </c>
      <c r="FYA1545" s="229" t="s">
        <v>3971</v>
      </c>
      <c r="FYB1545" s="229">
        <v>12987713</v>
      </c>
      <c r="FYC1545" s="229" t="s">
        <v>3983</v>
      </c>
      <c r="FYD1545" s="229" t="s">
        <v>310</v>
      </c>
      <c r="FYE1545" s="229" t="s">
        <v>3984</v>
      </c>
      <c r="FYF1545" s="229" t="s">
        <v>404</v>
      </c>
      <c r="FYG1545" s="229" t="s">
        <v>52</v>
      </c>
      <c r="FYH1545" s="229" t="s">
        <v>3985</v>
      </c>
      <c r="FYJ1545" s="229" t="s">
        <v>3986</v>
      </c>
      <c r="FYK1545" s="229" t="s">
        <v>1630</v>
      </c>
      <c r="FYL1545" s="229" t="s">
        <v>589</v>
      </c>
      <c r="FYM1545" s="229" t="s">
        <v>3987</v>
      </c>
      <c r="FYN1545" s="229" t="s">
        <v>3988</v>
      </c>
      <c r="FYO1545" s="229" t="s">
        <v>406</v>
      </c>
      <c r="FYP1545" s="229" t="s">
        <v>289</v>
      </c>
      <c r="FYQ1545" s="229" t="s">
        <v>35</v>
      </c>
      <c r="FYR1545" s="229" t="s">
        <v>27</v>
      </c>
      <c r="FYS1545" s="229" t="s">
        <v>181</v>
      </c>
      <c r="FYT1545" s="229" t="s">
        <v>3989</v>
      </c>
      <c r="FYU1545" s="229" t="s">
        <v>239</v>
      </c>
      <c r="FYV1545" s="229" t="s">
        <v>3990</v>
      </c>
      <c r="FYW1545" s="229" t="s">
        <v>222</v>
      </c>
      <c r="FYX1545" s="229" t="s">
        <v>220</v>
      </c>
      <c r="FYY1545" s="229" t="s">
        <v>172</v>
      </c>
      <c r="FYZ1545" s="229" t="s">
        <v>289</v>
      </c>
      <c r="FZA1545" s="229" t="s">
        <v>227</v>
      </c>
      <c r="FZE1545" s="229">
        <v>2024</v>
      </c>
      <c r="FZF1545" s="229" t="s">
        <v>57</v>
      </c>
      <c r="FZG1545" s="229" t="s">
        <v>3971</v>
      </c>
      <c r="FZH1545" s="229">
        <v>12987713</v>
      </c>
      <c r="FZI1545" s="229" t="s">
        <v>3983</v>
      </c>
      <c r="FZJ1545" s="229" t="s">
        <v>310</v>
      </c>
      <c r="FZK1545" s="229" t="s">
        <v>3984</v>
      </c>
      <c r="FZL1545" s="229" t="s">
        <v>404</v>
      </c>
      <c r="FZM1545" s="229" t="s">
        <v>52</v>
      </c>
      <c r="FZN1545" s="229" t="s">
        <v>3985</v>
      </c>
      <c r="FZP1545" s="229" t="s">
        <v>3986</v>
      </c>
      <c r="FZQ1545" s="229" t="s">
        <v>1630</v>
      </c>
      <c r="FZR1545" s="229" t="s">
        <v>589</v>
      </c>
      <c r="FZS1545" s="229" t="s">
        <v>3987</v>
      </c>
      <c r="FZT1545" s="229" t="s">
        <v>3988</v>
      </c>
      <c r="FZU1545" s="229" t="s">
        <v>406</v>
      </c>
      <c r="FZV1545" s="229" t="s">
        <v>289</v>
      </c>
      <c r="FZW1545" s="229" t="s">
        <v>35</v>
      </c>
      <c r="FZX1545" s="229" t="s">
        <v>27</v>
      </c>
      <c r="FZY1545" s="229" t="s">
        <v>181</v>
      </c>
      <c r="FZZ1545" s="229" t="s">
        <v>3989</v>
      </c>
      <c r="GAA1545" s="229" t="s">
        <v>239</v>
      </c>
      <c r="GAB1545" s="229" t="s">
        <v>3990</v>
      </c>
      <c r="GAC1545" s="229" t="s">
        <v>222</v>
      </c>
      <c r="GAD1545" s="229" t="s">
        <v>220</v>
      </c>
      <c r="GAE1545" s="229" t="s">
        <v>172</v>
      </c>
      <c r="GAF1545" s="229" t="s">
        <v>289</v>
      </c>
      <c r="GAG1545" s="229" t="s">
        <v>227</v>
      </c>
      <c r="GAK1545" s="229">
        <v>2024</v>
      </c>
      <c r="GAL1545" s="229" t="s">
        <v>57</v>
      </c>
      <c r="GAM1545" s="229" t="s">
        <v>3971</v>
      </c>
      <c r="GAN1545" s="229">
        <v>12987713</v>
      </c>
      <c r="GAO1545" s="229" t="s">
        <v>3983</v>
      </c>
      <c r="GAP1545" s="229" t="s">
        <v>310</v>
      </c>
      <c r="GAQ1545" s="229" t="s">
        <v>3984</v>
      </c>
      <c r="GAR1545" s="229" t="s">
        <v>404</v>
      </c>
      <c r="GAS1545" s="229" t="s">
        <v>52</v>
      </c>
      <c r="GAT1545" s="229" t="s">
        <v>3985</v>
      </c>
      <c r="GAV1545" s="229" t="s">
        <v>3986</v>
      </c>
      <c r="GAW1545" s="229" t="s">
        <v>1630</v>
      </c>
      <c r="GAX1545" s="229" t="s">
        <v>589</v>
      </c>
      <c r="GAY1545" s="229" t="s">
        <v>3987</v>
      </c>
      <c r="GAZ1545" s="229" t="s">
        <v>3988</v>
      </c>
      <c r="GBA1545" s="229" t="s">
        <v>406</v>
      </c>
      <c r="GBB1545" s="229" t="s">
        <v>289</v>
      </c>
      <c r="GBC1545" s="229" t="s">
        <v>35</v>
      </c>
      <c r="GBD1545" s="229" t="s">
        <v>27</v>
      </c>
      <c r="GBE1545" s="229" t="s">
        <v>181</v>
      </c>
      <c r="GBF1545" s="229" t="s">
        <v>3989</v>
      </c>
      <c r="GBG1545" s="229" t="s">
        <v>239</v>
      </c>
      <c r="GBH1545" s="229" t="s">
        <v>3990</v>
      </c>
      <c r="GBI1545" s="229" t="s">
        <v>222</v>
      </c>
      <c r="GBJ1545" s="229" t="s">
        <v>220</v>
      </c>
      <c r="GBK1545" s="229" t="s">
        <v>172</v>
      </c>
      <c r="GBL1545" s="229" t="s">
        <v>289</v>
      </c>
      <c r="GBM1545" s="229" t="s">
        <v>227</v>
      </c>
      <c r="GBQ1545" s="229">
        <v>2024</v>
      </c>
      <c r="GBR1545" s="229" t="s">
        <v>57</v>
      </c>
      <c r="GBS1545" s="229" t="s">
        <v>3971</v>
      </c>
      <c r="GBT1545" s="229">
        <v>12987713</v>
      </c>
      <c r="GBU1545" s="229" t="s">
        <v>3983</v>
      </c>
      <c r="GBV1545" s="229" t="s">
        <v>310</v>
      </c>
      <c r="GBW1545" s="229" t="s">
        <v>3984</v>
      </c>
      <c r="GBX1545" s="229" t="s">
        <v>404</v>
      </c>
      <c r="GBY1545" s="229" t="s">
        <v>52</v>
      </c>
      <c r="GBZ1545" s="229" t="s">
        <v>3985</v>
      </c>
      <c r="GCB1545" s="229" t="s">
        <v>3986</v>
      </c>
      <c r="GCC1545" s="229" t="s">
        <v>1630</v>
      </c>
      <c r="GCD1545" s="229" t="s">
        <v>589</v>
      </c>
      <c r="GCE1545" s="229" t="s">
        <v>3987</v>
      </c>
      <c r="GCF1545" s="229" t="s">
        <v>3988</v>
      </c>
      <c r="GCG1545" s="229" t="s">
        <v>406</v>
      </c>
      <c r="GCH1545" s="229" t="s">
        <v>289</v>
      </c>
      <c r="GCI1545" s="229" t="s">
        <v>35</v>
      </c>
      <c r="GCJ1545" s="229" t="s">
        <v>27</v>
      </c>
      <c r="GCK1545" s="229" t="s">
        <v>181</v>
      </c>
      <c r="GCL1545" s="229" t="s">
        <v>3989</v>
      </c>
      <c r="GCM1545" s="229" t="s">
        <v>239</v>
      </c>
      <c r="GCN1545" s="229" t="s">
        <v>3990</v>
      </c>
      <c r="GCO1545" s="229" t="s">
        <v>222</v>
      </c>
      <c r="GCP1545" s="229" t="s">
        <v>220</v>
      </c>
      <c r="GCQ1545" s="229" t="s">
        <v>172</v>
      </c>
      <c r="GCR1545" s="229" t="s">
        <v>289</v>
      </c>
      <c r="GCS1545" s="229" t="s">
        <v>227</v>
      </c>
      <c r="GCW1545" s="229">
        <v>2024</v>
      </c>
      <c r="GCX1545" s="229" t="s">
        <v>57</v>
      </c>
      <c r="GCY1545" s="229" t="s">
        <v>3971</v>
      </c>
      <c r="GCZ1545" s="229">
        <v>12987713</v>
      </c>
      <c r="GDA1545" s="229" t="s">
        <v>3983</v>
      </c>
      <c r="GDB1545" s="229" t="s">
        <v>310</v>
      </c>
      <c r="GDC1545" s="229" t="s">
        <v>3984</v>
      </c>
      <c r="GDD1545" s="229" t="s">
        <v>404</v>
      </c>
      <c r="GDE1545" s="229" t="s">
        <v>52</v>
      </c>
      <c r="GDF1545" s="229" t="s">
        <v>3985</v>
      </c>
      <c r="GDH1545" s="229" t="s">
        <v>3986</v>
      </c>
      <c r="GDI1545" s="229" t="s">
        <v>1630</v>
      </c>
      <c r="GDJ1545" s="229" t="s">
        <v>589</v>
      </c>
      <c r="GDK1545" s="229" t="s">
        <v>3987</v>
      </c>
      <c r="GDL1545" s="229" t="s">
        <v>3988</v>
      </c>
      <c r="GDM1545" s="229" t="s">
        <v>406</v>
      </c>
      <c r="GDN1545" s="229" t="s">
        <v>289</v>
      </c>
      <c r="GDO1545" s="229" t="s">
        <v>35</v>
      </c>
      <c r="GDP1545" s="229" t="s">
        <v>27</v>
      </c>
      <c r="GDQ1545" s="229" t="s">
        <v>181</v>
      </c>
      <c r="GDR1545" s="229" t="s">
        <v>3989</v>
      </c>
      <c r="GDS1545" s="229" t="s">
        <v>239</v>
      </c>
      <c r="GDT1545" s="229" t="s">
        <v>3990</v>
      </c>
      <c r="GDU1545" s="229" t="s">
        <v>222</v>
      </c>
      <c r="GDV1545" s="229" t="s">
        <v>220</v>
      </c>
      <c r="GDW1545" s="229" t="s">
        <v>172</v>
      </c>
      <c r="GDX1545" s="229" t="s">
        <v>289</v>
      </c>
      <c r="GDY1545" s="229" t="s">
        <v>227</v>
      </c>
      <c r="GEC1545" s="229">
        <v>2024</v>
      </c>
      <c r="GED1545" s="229" t="s">
        <v>57</v>
      </c>
      <c r="GEE1545" s="229" t="s">
        <v>3971</v>
      </c>
      <c r="GEF1545" s="229">
        <v>12987713</v>
      </c>
      <c r="GEG1545" s="229" t="s">
        <v>3983</v>
      </c>
      <c r="GEH1545" s="229" t="s">
        <v>310</v>
      </c>
      <c r="GEI1545" s="229" t="s">
        <v>3984</v>
      </c>
      <c r="GEJ1545" s="229" t="s">
        <v>404</v>
      </c>
      <c r="GEK1545" s="229" t="s">
        <v>52</v>
      </c>
      <c r="GEL1545" s="229" t="s">
        <v>3985</v>
      </c>
      <c r="GEN1545" s="229" t="s">
        <v>3986</v>
      </c>
      <c r="GEO1545" s="229" t="s">
        <v>1630</v>
      </c>
      <c r="GEP1545" s="229" t="s">
        <v>589</v>
      </c>
      <c r="GEQ1545" s="229" t="s">
        <v>3987</v>
      </c>
      <c r="GER1545" s="229" t="s">
        <v>3988</v>
      </c>
      <c r="GES1545" s="229" t="s">
        <v>406</v>
      </c>
      <c r="GET1545" s="229" t="s">
        <v>289</v>
      </c>
      <c r="GEU1545" s="229" t="s">
        <v>35</v>
      </c>
      <c r="GEV1545" s="229" t="s">
        <v>27</v>
      </c>
      <c r="GEW1545" s="229" t="s">
        <v>181</v>
      </c>
      <c r="GEX1545" s="229" t="s">
        <v>3989</v>
      </c>
      <c r="GEY1545" s="229" t="s">
        <v>239</v>
      </c>
      <c r="GEZ1545" s="229" t="s">
        <v>3990</v>
      </c>
      <c r="GFA1545" s="229" t="s">
        <v>222</v>
      </c>
      <c r="GFB1545" s="229" t="s">
        <v>220</v>
      </c>
      <c r="GFC1545" s="229" t="s">
        <v>172</v>
      </c>
      <c r="GFD1545" s="229" t="s">
        <v>289</v>
      </c>
      <c r="GFE1545" s="229" t="s">
        <v>227</v>
      </c>
      <c r="GFI1545" s="229">
        <v>2024</v>
      </c>
      <c r="GFJ1545" s="229" t="s">
        <v>57</v>
      </c>
      <c r="GFK1545" s="229" t="s">
        <v>3971</v>
      </c>
      <c r="GFL1545" s="229">
        <v>12987713</v>
      </c>
      <c r="GFM1545" s="229" t="s">
        <v>3983</v>
      </c>
      <c r="GFN1545" s="229" t="s">
        <v>310</v>
      </c>
      <c r="GFO1545" s="229" t="s">
        <v>3984</v>
      </c>
      <c r="GFP1545" s="229" t="s">
        <v>404</v>
      </c>
      <c r="GFQ1545" s="229" t="s">
        <v>52</v>
      </c>
      <c r="GFR1545" s="229" t="s">
        <v>3985</v>
      </c>
      <c r="GFT1545" s="229" t="s">
        <v>3986</v>
      </c>
      <c r="GFU1545" s="229" t="s">
        <v>1630</v>
      </c>
      <c r="GFV1545" s="229" t="s">
        <v>589</v>
      </c>
      <c r="GFW1545" s="229" t="s">
        <v>3987</v>
      </c>
      <c r="GFX1545" s="229" t="s">
        <v>3988</v>
      </c>
      <c r="GFY1545" s="229" t="s">
        <v>406</v>
      </c>
      <c r="GFZ1545" s="229" t="s">
        <v>289</v>
      </c>
      <c r="GGA1545" s="229" t="s">
        <v>35</v>
      </c>
      <c r="GGB1545" s="229" t="s">
        <v>27</v>
      </c>
      <c r="GGC1545" s="229" t="s">
        <v>181</v>
      </c>
      <c r="GGD1545" s="229" t="s">
        <v>3989</v>
      </c>
      <c r="GGE1545" s="229" t="s">
        <v>239</v>
      </c>
      <c r="GGF1545" s="229" t="s">
        <v>3990</v>
      </c>
      <c r="GGG1545" s="229" t="s">
        <v>222</v>
      </c>
      <c r="GGH1545" s="229" t="s">
        <v>220</v>
      </c>
      <c r="GGI1545" s="229" t="s">
        <v>172</v>
      </c>
      <c r="GGJ1545" s="229" t="s">
        <v>289</v>
      </c>
      <c r="GGK1545" s="229" t="s">
        <v>227</v>
      </c>
      <c r="GGO1545" s="229">
        <v>2024</v>
      </c>
      <c r="GGP1545" s="229" t="s">
        <v>57</v>
      </c>
      <c r="GGQ1545" s="229" t="s">
        <v>3971</v>
      </c>
      <c r="GGR1545" s="229">
        <v>12987713</v>
      </c>
      <c r="GGS1545" s="229" t="s">
        <v>3983</v>
      </c>
      <c r="GGT1545" s="229" t="s">
        <v>310</v>
      </c>
      <c r="GGU1545" s="229" t="s">
        <v>3984</v>
      </c>
      <c r="GGV1545" s="229" t="s">
        <v>404</v>
      </c>
      <c r="GGW1545" s="229" t="s">
        <v>52</v>
      </c>
      <c r="GGX1545" s="229" t="s">
        <v>3985</v>
      </c>
      <c r="GGZ1545" s="229" t="s">
        <v>3986</v>
      </c>
      <c r="GHA1545" s="229" t="s">
        <v>1630</v>
      </c>
      <c r="GHB1545" s="229" t="s">
        <v>589</v>
      </c>
      <c r="GHC1545" s="229" t="s">
        <v>3987</v>
      </c>
      <c r="GHD1545" s="229" t="s">
        <v>3988</v>
      </c>
      <c r="GHE1545" s="229" t="s">
        <v>406</v>
      </c>
      <c r="GHF1545" s="229" t="s">
        <v>289</v>
      </c>
      <c r="GHG1545" s="229" t="s">
        <v>35</v>
      </c>
      <c r="GHH1545" s="229" t="s">
        <v>27</v>
      </c>
      <c r="GHI1545" s="229" t="s">
        <v>181</v>
      </c>
      <c r="GHJ1545" s="229" t="s">
        <v>3989</v>
      </c>
      <c r="GHK1545" s="229" t="s">
        <v>239</v>
      </c>
      <c r="GHL1545" s="229" t="s">
        <v>3990</v>
      </c>
      <c r="GHM1545" s="229" t="s">
        <v>222</v>
      </c>
      <c r="GHN1545" s="229" t="s">
        <v>220</v>
      </c>
      <c r="GHO1545" s="229" t="s">
        <v>172</v>
      </c>
      <c r="GHP1545" s="229" t="s">
        <v>289</v>
      </c>
      <c r="GHQ1545" s="229" t="s">
        <v>227</v>
      </c>
      <c r="GHU1545" s="229">
        <v>2024</v>
      </c>
      <c r="GHV1545" s="229" t="s">
        <v>57</v>
      </c>
      <c r="GHW1545" s="229" t="s">
        <v>3971</v>
      </c>
      <c r="GHX1545" s="229">
        <v>12987713</v>
      </c>
      <c r="GHY1545" s="229" t="s">
        <v>3983</v>
      </c>
      <c r="GHZ1545" s="229" t="s">
        <v>310</v>
      </c>
      <c r="GIA1545" s="229" t="s">
        <v>3984</v>
      </c>
      <c r="GIB1545" s="229" t="s">
        <v>404</v>
      </c>
      <c r="GIC1545" s="229" t="s">
        <v>52</v>
      </c>
      <c r="GID1545" s="229" t="s">
        <v>3985</v>
      </c>
      <c r="GIF1545" s="229" t="s">
        <v>3986</v>
      </c>
      <c r="GIG1545" s="229" t="s">
        <v>1630</v>
      </c>
      <c r="GIH1545" s="229" t="s">
        <v>589</v>
      </c>
      <c r="GII1545" s="229" t="s">
        <v>3987</v>
      </c>
      <c r="GIJ1545" s="229" t="s">
        <v>3988</v>
      </c>
      <c r="GIK1545" s="229" t="s">
        <v>406</v>
      </c>
      <c r="GIL1545" s="229" t="s">
        <v>289</v>
      </c>
      <c r="GIM1545" s="229" t="s">
        <v>35</v>
      </c>
      <c r="GIN1545" s="229" t="s">
        <v>27</v>
      </c>
      <c r="GIO1545" s="229" t="s">
        <v>181</v>
      </c>
      <c r="GIP1545" s="229" t="s">
        <v>3989</v>
      </c>
      <c r="GIQ1545" s="229" t="s">
        <v>239</v>
      </c>
      <c r="GIR1545" s="229" t="s">
        <v>3990</v>
      </c>
      <c r="GIS1545" s="229" t="s">
        <v>222</v>
      </c>
      <c r="GIT1545" s="229" t="s">
        <v>220</v>
      </c>
      <c r="GIU1545" s="229" t="s">
        <v>172</v>
      </c>
      <c r="GIV1545" s="229" t="s">
        <v>289</v>
      </c>
      <c r="GIW1545" s="229" t="s">
        <v>227</v>
      </c>
      <c r="GJA1545" s="229">
        <v>2024</v>
      </c>
      <c r="GJB1545" s="229" t="s">
        <v>57</v>
      </c>
      <c r="GJC1545" s="229" t="s">
        <v>3971</v>
      </c>
      <c r="GJD1545" s="229">
        <v>12987713</v>
      </c>
      <c r="GJE1545" s="229" t="s">
        <v>3983</v>
      </c>
      <c r="GJF1545" s="229" t="s">
        <v>310</v>
      </c>
      <c r="GJG1545" s="229" t="s">
        <v>3984</v>
      </c>
      <c r="GJH1545" s="229" t="s">
        <v>404</v>
      </c>
      <c r="GJI1545" s="229" t="s">
        <v>52</v>
      </c>
      <c r="GJJ1545" s="229" t="s">
        <v>3985</v>
      </c>
      <c r="GJL1545" s="229" t="s">
        <v>3986</v>
      </c>
      <c r="GJM1545" s="229" t="s">
        <v>1630</v>
      </c>
      <c r="GJN1545" s="229" t="s">
        <v>589</v>
      </c>
      <c r="GJO1545" s="229" t="s">
        <v>3987</v>
      </c>
      <c r="GJP1545" s="229" t="s">
        <v>3988</v>
      </c>
      <c r="GJQ1545" s="229" t="s">
        <v>406</v>
      </c>
      <c r="GJR1545" s="229" t="s">
        <v>289</v>
      </c>
      <c r="GJS1545" s="229" t="s">
        <v>35</v>
      </c>
      <c r="GJT1545" s="229" t="s">
        <v>27</v>
      </c>
      <c r="GJU1545" s="229" t="s">
        <v>181</v>
      </c>
      <c r="GJV1545" s="229" t="s">
        <v>3989</v>
      </c>
      <c r="GJW1545" s="229" t="s">
        <v>239</v>
      </c>
      <c r="GJX1545" s="229" t="s">
        <v>3990</v>
      </c>
      <c r="GJY1545" s="229" t="s">
        <v>222</v>
      </c>
      <c r="GJZ1545" s="229" t="s">
        <v>220</v>
      </c>
      <c r="GKA1545" s="229" t="s">
        <v>172</v>
      </c>
      <c r="GKB1545" s="229" t="s">
        <v>289</v>
      </c>
      <c r="GKC1545" s="229" t="s">
        <v>227</v>
      </c>
      <c r="GKG1545" s="229">
        <v>2024</v>
      </c>
      <c r="GKH1545" s="229" t="s">
        <v>57</v>
      </c>
      <c r="GKI1545" s="229" t="s">
        <v>3971</v>
      </c>
      <c r="GKJ1545" s="229">
        <v>12987713</v>
      </c>
      <c r="GKK1545" s="229" t="s">
        <v>3983</v>
      </c>
      <c r="GKL1545" s="229" t="s">
        <v>310</v>
      </c>
      <c r="GKM1545" s="229" t="s">
        <v>3984</v>
      </c>
      <c r="GKN1545" s="229" t="s">
        <v>404</v>
      </c>
      <c r="GKO1545" s="229" t="s">
        <v>52</v>
      </c>
      <c r="GKP1545" s="229" t="s">
        <v>3985</v>
      </c>
      <c r="GKR1545" s="229" t="s">
        <v>3986</v>
      </c>
      <c r="GKS1545" s="229" t="s">
        <v>1630</v>
      </c>
      <c r="GKT1545" s="229" t="s">
        <v>589</v>
      </c>
      <c r="GKU1545" s="229" t="s">
        <v>3987</v>
      </c>
      <c r="GKV1545" s="229" t="s">
        <v>3988</v>
      </c>
      <c r="GKW1545" s="229" t="s">
        <v>406</v>
      </c>
      <c r="GKX1545" s="229" t="s">
        <v>289</v>
      </c>
      <c r="GKY1545" s="229" t="s">
        <v>35</v>
      </c>
      <c r="GKZ1545" s="229" t="s">
        <v>27</v>
      </c>
      <c r="GLA1545" s="229" t="s">
        <v>181</v>
      </c>
      <c r="GLB1545" s="229" t="s">
        <v>3989</v>
      </c>
      <c r="GLC1545" s="229" t="s">
        <v>239</v>
      </c>
      <c r="GLD1545" s="229" t="s">
        <v>3990</v>
      </c>
      <c r="GLE1545" s="229" t="s">
        <v>222</v>
      </c>
      <c r="GLF1545" s="229" t="s">
        <v>220</v>
      </c>
      <c r="GLG1545" s="229" t="s">
        <v>172</v>
      </c>
      <c r="GLH1545" s="229" t="s">
        <v>289</v>
      </c>
      <c r="GLI1545" s="229" t="s">
        <v>227</v>
      </c>
      <c r="GLM1545" s="229">
        <v>2024</v>
      </c>
      <c r="GLN1545" s="229" t="s">
        <v>57</v>
      </c>
      <c r="GLO1545" s="229" t="s">
        <v>3971</v>
      </c>
      <c r="GLP1545" s="229">
        <v>12987713</v>
      </c>
      <c r="GLQ1545" s="229" t="s">
        <v>3983</v>
      </c>
      <c r="GLR1545" s="229" t="s">
        <v>310</v>
      </c>
      <c r="GLS1545" s="229" t="s">
        <v>3984</v>
      </c>
      <c r="GLT1545" s="229" t="s">
        <v>404</v>
      </c>
      <c r="GLU1545" s="229" t="s">
        <v>52</v>
      </c>
      <c r="GLV1545" s="229" t="s">
        <v>3985</v>
      </c>
      <c r="GLX1545" s="229" t="s">
        <v>3986</v>
      </c>
      <c r="GLY1545" s="229" t="s">
        <v>1630</v>
      </c>
      <c r="GLZ1545" s="229" t="s">
        <v>589</v>
      </c>
      <c r="GMA1545" s="229" t="s">
        <v>3987</v>
      </c>
      <c r="GMB1545" s="229" t="s">
        <v>3988</v>
      </c>
      <c r="GMC1545" s="229" t="s">
        <v>406</v>
      </c>
      <c r="GMD1545" s="229" t="s">
        <v>289</v>
      </c>
      <c r="GME1545" s="229" t="s">
        <v>35</v>
      </c>
      <c r="GMF1545" s="229" t="s">
        <v>27</v>
      </c>
      <c r="GMG1545" s="229" t="s">
        <v>181</v>
      </c>
      <c r="GMH1545" s="229" t="s">
        <v>3989</v>
      </c>
      <c r="GMI1545" s="229" t="s">
        <v>239</v>
      </c>
      <c r="GMJ1545" s="229" t="s">
        <v>3990</v>
      </c>
      <c r="GMK1545" s="229" t="s">
        <v>222</v>
      </c>
      <c r="GML1545" s="229" t="s">
        <v>220</v>
      </c>
      <c r="GMM1545" s="229" t="s">
        <v>172</v>
      </c>
      <c r="GMN1545" s="229" t="s">
        <v>289</v>
      </c>
      <c r="GMO1545" s="229" t="s">
        <v>227</v>
      </c>
      <c r="GMS1545" s="229">
        <v>2024</v>
      </c>
      <c r="GMT1545" s="229" t="s">
        <v>57</v>
      </c>
      <c r="GMU1545" s="229" t="s">
        <v>3971</v>
      </c>
      <c r="GMV1545" s="229">
        <v>12987713</v>
      </c>
      <c r="GMW1545" s="229" t="s">
        <v>3983</v>
      </c>
      <c r="GMX1545" s="229" t="s">
        <v>310</v>
      </c>
      <c r="GMY1545" s="229" t="s">
        <v>3984</v>
      </c>
      <c r="GMZ1545" s="229" t="s">
        <v>404</v>
      </c>
      <c r="GNA1545" s="229" t="s">
        <v>52</v>
      </c>
      <c r="GNB1545" s="229" t="s">
        <v>3985</v>
      </c>
      <c r="GND1545" s="229" t="s">
        <v>3986</v>
      </c>
      <c r="GNE1545" s="229" t="s">
        <v>1630</v>
      </c>
      <c r="GNF1545" s="229" t="s">
        <v>589</v>
      </c>
      <c r="GNG1545" s="229" t="s">
        <v>3987</v>
      </c>
      <c r="GNH1545" s="229" t="s">
        <v>3988</v>
      </c>
      <c r="GNI1545" s="229" t="s">
        <v>406</v>
      </c>
      <c r="GNJ1545" s="229" t="s">
        <v>289</v>
      </c>
      <c r="GNK1545" s="229" t="s">
        <v>35</v>
      </c>
      <c r="GNL1545" s="229" t="s">
        <v>27</v>
      </c>
      <c r="GNM1545" s="229" t="s">
        <v>181</v>
      </c>
      <c r="GNN1545" s="229" t="s">
        <v>3989</v>
      </c>
      <c r="GNO1545" s="229" t="s">
        <v>239</v>
      </c>
      <c r="GNP1545" s="229" t="s">
        <v>3990</v>
      </c>
      <c r="GNQ1545" s="229" t="s">
        <v>222</v>
      </c>
      <c r="GNR1545" s="229" t="s">
        <v>220</v>
      </c>
      <c r="GNS1545" s="229" t="s">
        <v>172</v>
      </c>
      <c r="GNT1545" s="229" t="s">
        <v>289</v>
      </c>
      <c r="GNU1545" s="229" t="s">
        <v>227</v>
      </c>
      <c r="GNY1545" s="229">
        <v>2024</v>
      </c>
      <c r="GNZ1545" s="229" t="s">
        <v>57</v>
      </c>
      <c r="GOA1545" s="229" t="s">
        <v>3971</v>
      </c>
      <c r="GOB1545" s="229">
        <v>12987713</v>
      </c>
      <c r="GOC1545" s="229" t="s">
        <v>3983</v>
      </c>
      <c r="GOD1545" s="229" t="s">
        <v>310</v>
      </c>
      <c r="GOE1545" s="229" t="s">
        <v>3984</v>
      </c>
      <c r="GOF1545" s="229" t="s">
        <v>404</v>
      </c>
      <c r="GOG1545" s="229" t="s">
        <v>52</v>
      </c>
      <c r="GOH1545" s="229" t="s">
        <v>3985</v>
      </c>
      <c r="GOJ1545" s="229" t="s">
        <v>3986</v>
      </c>
      <c r="GOK1545" s="229" t="s">
        <v>1630</v>
      </c>
      <c r="GOL1545" s="229" t="s">
        <v>589</v>
      </c>
      <c r="GOM1545" s="229" t="s">
        <v>3987</v>
      </c>
      <c r="GON1545" s="229" t="s">
        <v>3988</v>
      </c>
      <c r="GOO1545" s="229" t="s">
        <v>406</v>
      </c>
      <c r="GOP1545" s="229" t="s">
        <v>289</v>
      </c>
      <c r="GOQ1545" s="229" t="s">
        <v>35</v>
      </c>
      <c r="GOR1545" s="229" t="s">
        <v>27</v>
      </c>
      <c r="GOS1545" s="229" t="s">
        <v>181</v>
      </c>
      <c r="GOT1545" s="229" t="s">
        <v>3989</v>
      </c>
      <c r="GOU1545" s="229" t="s">
        <v>239</v>
      </c>
      <c r="GOV1545" s="229" t="s">
        <v>3990</v>
      </c>
      <c r="GOW1545" s="229" t="s">
        <v>222</v>
      </c>
      <c r="GOX1545" s="229" t="s">
        <v>220</v>
      </c>
      <c r="GOY1545" s="229" t="s">
        <v>172</v>
      </c>
      <c r="GOZ1545" s="229" t="s">
        <v>289</v>
      </c>
      <c r="GPA1545" s="229" t="s">
        <v>227</v>
      </c>
      <c r="GPE1545" s="229">
        <v>2024</v>
      </c>
      <c r="GPF1545" s="229" t="s">
        <v>57</v>
      </c>
      <c r="GPG1545" s="229" t="s">
        <v>3971</v>
      </c>
      <c r="GPH1545" s="229">
        <v>12987713</v>
      </c>
      <c r="GPI1545" s="229" t="s">
        <v>3983</v>
      </c>
      <c r="GPJ1545" s="229" t="s">
        <v>310</v>
      </c>
      <c r="GPK1545" s="229" t="s">
        <v>3984</v>
      </c>
      <c r="GPL1545" s="229" t="s">
        <v>404</v>
      </c>
      <c r="GPM1545" s="229" t="s">
        <v>52</v>
      </c>
      <c r="GPN1545" s="229" t="s">
        <v>3985</v>
      </c>
      <c r="GPP1545" s="229" t="s">
        <v>3986</v>
      </c>
      <c r="GPQ1545" s="229" t="s">
        <v>1630</v>
      </c>
      <c r="GPR1545" s="229" t="s">
        <v>589</v>
      </c>
      <c r="GPS1545" s="229" t="s">
        <v>3987</v>
      </c>
      <c r="GPT1545" s="229" t="s">
        <v>3988</v>
      </c>
      <c r="GPU1545" s="229" t="s">
        <v>406</v>
      </c>
      <c r="GPV1545" s="229" t="s">
        <v>289</v>
      </c>
      <c r="GPW1545" s="229" t="s">
        <v>35</v>
      </c>
      <c r="GPX1545" s="229" t="s">
        <v>27</v>
      </c>
      <c r="GPY1545" s="229" t="s">
        <v>181</v>
      </c>
      <c r="GPZ1545" s="229" t="s">
        <v>3989</v>
      </c>
      <c r="GQA1545" s="229" t="s">
        <v>239</v>
      </c>
      <c r="GQB1545" s="229" t="s">
        <v>3990</v>
      </c>
      <c r="GQC1545" s="229" t="s">
        <v>222</v>
      </c>
      <c r="GQD1545" s="229" t="s">
        <v>220</v>
      </c>
      <c r="GQE1545" s="229" t="s">
        <v>172</v>
      </c>
      <c r="GQF1545" s="229" t="s">
        <v>289</v>
      </c>
      <c r="GQG1545" s="229" t="s">
        <v>227</v>
      </c>
      <c r="GQK1545" s="229">
        <v>2024</v>
      </c>
      <c r="GQL1545" s="229" t="s">
        <v>57</v>
      </c>
      <c r="GQM1545" s="229" t="s">
        <v>3971</v>
      </c>
      <c r="GQN1545" s="229">
        <v>12987713</v>
      </c>
      <c r="GQO1545" s="229" t="s">
        <v>3983</v>
      </c>
      <c r="GQP1545" s="229" t="s">
        <v>310</v>
      </c>
      <c r="GQQ1545" s="229" t="s">
        <v>3984</v>
      </c>
      <c r="GQR1545" s="229" t="s">
        <v>404</v>
      </c>
      <c r="GQS1545" s="229" t="s">
        <v>52</v>
      </c>
      <c r="GQT1545" s="229" t="s">
        <v>3985</v>
      </c>
      <c r="GQV1545" s="229" t="s">
        <v>3986</v>
      </c>
      <c r="GQW1545" s="229" t="s">
        <v>1630</v>
      </c>
      <c r="GQX1545" s="229" t="s">
        <v>589</v>
      </c>
      <c r="GQY1545" s="229" t="s">
        <v>3987</v>
      </c>
      <c r="GQZ1545" s="229" t="s">
        <v>3988</v>
      </c>
      <c r="GRA1545" s="229" t="s">
        <v>406</v>
      </c>
      <c r="GRB1545" s="229" t="s">
        <v>289</v>
      </c>
      <c r="GRC1545" s="229" t="s">
        <v>35</v>
      </c>
      <c r="GRD1545" s="229" t="s">
        <v>27</v>
      </c>
      <c r="GRE1545" s="229" t="s">
        <v>181</v>
      </c>
      <c r="GRF1545" s="229" t="s">
        <v>3989</v>
      </c>
      <c r="GRG1545" s="229" t="s">
        <v>239</v>
      </c>
      <c r="GRH1545" s="229" t="s">
        <v>3990</v>
      </c>
      <c r="GRI1545" s="229" t="s">
        <v>222</v>
      </c>
      <c r="GRJ1545" s="229" t="s">
        <v>220</v>
      </c>
      <c r="GRK1545" s="229" t="s">
        <v>172</v>
      </c>
      <c r="GRL1545" s="229" t="s">
        <v>289</v>
      </c>
      <c r="GRM1545" s="229" t="s">
        <v>227</v>
      </c>
      <c r="GRQ1545" s="229">
        <v>2024</v>
      </c>
      <c r="GRR1545" s="229" t="s">
        <v>57</v>
      </c>
      <c r="GRS1545" s="229" t="s">
        <v>3971</v>
      </c>
      <c r="GRT1545" s="229">
        <v>12987713</v>
      </c>
      <c r="GRU1545" s="229" t="s">
        <v>3983</v>
      </c>
      <c r="GRV1545" s="229" t="s">
        <v>310</v>
      </c>
      <c r="GRW1545" s="229" t="s">
        <v>3984</v>
      </c>
      <c r="GRX1545" s="229" t="s">
        <v>404</v>
      </c>
      <c r="GRY1545" s="229" t="s">
        <v>52</v>
      </c>
      <c r="GRZ1545" s="229" t="s">
        <v>3985</v>
      </c>
      <c r="GSB1545" s="229" t="s">
        <v>3986</v>
      </c>
      <c r="GSC1545" s="229" t="s">
        <v>1630</v>
      </c>
      <c r="GSD1545" s="229" t="s">
        <v>589</v>
      </c>
      <c r="GSE1545" s="229" t="s">
        <v>3987</v>
      </c>
      <c r="GSF1545" s="229" t="s">
        <v>3988</v>
      </c>
      <c r="GSG1545" s="229" t="s">
        <v>406</v>
      </c>
      <c r="GSH1545" s="229" t="s">
        <v>289</v>
      </c>
      <c r="GSI1545" s="229" t="s">
        <v>35</v>
      </c>
      <c r="GSJ1545" s="229" t="s">
        <v>27</v>
      </c>
      <c r="GSK1545" s="229" t="s">
        <v>181</v>
      </c>
      <c r="GSL1545" s="229" t="s">
        <v>3989</v>
      </c>
      <c r="GSM1545" s="229" t="s">
        <v>239</v>
      </c>
      <c r="GSN1545" s="229" t="s">
        <v>3990</v>
      </c>
      <c r="GSO1545" s="229" t="s">
        <v>222</v>
      </c>
      <c r="GSP1545" s="229" t="s">
        <v>220</v>
      </c>
      <c r="GSQ1545" s="229" t="s">
        <v>172</v>
      </c>
      <c r="GSR1545" s="229" t="s">
        <v>289</v>
      </c>
      <c r="GSS1545" s="229" t="s">
        <v>227</v>
      </c>
      <c r="GSW1545" s="229">
        <v>2024</v>
      </c>
      <c r="GSX1545" s="229" t="s">
        <v>57</v>
      </c>
      <c r="GSY1545" s="229" t="s">
        <v>3971</v>
      </c>
      <c r="GSZ1545" s="229">
        <v>12987713</v>
      </c>
      <c r="GTA1545" s="229" t="s">
        <v>3983</v>
      </c>
      <c r="GTB1545" s="229" t="s">
        <v>310</v>
      </c>
      <c r="GTC1545" s="229" t="s">
        <v>3984</v>
      </c>
      <c r="GTD1545" s="229" t="s">
        <v>404</v>
      </c>
      <c r="GTE1545" s="229" t="s">
        <v>52</v>
      </c>
      <c r="GTF1545" s="229" t="s">
        <v>3985</v>
      </c>
      <c r="GTH1545" s="229" t="s">
        <v>3986</v>
      </c>
      <c r="GTI1545" s="229" t="s">
        <v>1630</v>
      </c>
      <c r="GTJ1545" s="229" t="s">
        <v>589</v>
      </c>
      <c r="GTK1545" s="229" t="s">
        <v>3987</v>
      </c>
      <c r="GTL1545" s="229" t="s">
        <v>3988</v>
      </c>
      <c r="GTM1545" s="229" t="s">
        <v>406</v>
      </c>
      <c r="GTN1545" s="229" t="s">
        <v>289</v>
      </c>
      <c r="GTO1545" s="229" t="s">
        <v>35</v>
      </c>
      <c r="GTP1545" s="229" t="s">
        <v>27</v>
      </c>
      <c r="GTQ1545" s="229" t="s">
        <v>181</v>
      </c>
      <c r="GTR1545" s="229" t="s">
        <v>3989</v>
      </c>
      <c r="GTS1545" s="229" t="s">
        <v>239</v>
      </c>
      <c r="GTT1545" s="229" t="s">
        <v>3990</v>
      </c>
      <c r="GTU1545" s="229" t="s">
        <v>222</v>
      </c>
      <c r="GTV1545" s="229" t="s">
        <v>220</v>
      </c>
      <c r="GTW1545" s="229" t="s">
        <v>172</v>
      </c>
      <c r="GTX1545" s="229" t="s">
        <v>289</v>
      </c>
      <c r="GTY1545" s="229" t="s">
        <v>227</v>
      </c>
      <c r="GUC1545" s="229">
        <v>2024</v>
      </c>
      <c r="GUD1545" s="229" t="s">
        <v>57</v>
      </c>
      <c r="GUE1545" s="229" t="s">
        <v>3971</v>
      </c>
      <c r="GUF1545" s="229">
        <v>12987713</v>
      </c>
      <c r="GUG1545" s="229" t="s">
        <v>3983</v>
      </c>
      <c r="GUH1545" s="229" t="s">
        <v>310</v>
      </c>
      <c r="GUI1545" s="229" t="s">
        <v>3984</v>
      </c>
      <c r="GUJ1545" s="229" t="s">
        <v>404</v>
      </c>
      <c r="GUK1545" s="229" t="s">
        <v>52</v>
      </c>
      <c r="GUL1545" s="229" t="s">
        <v>3985</v>
      </c>
      <c r="GUN1545" s="229" t="s">
        <v>3986</v>
      </c>
      <c r="GUO1545" s="229" t="s">
        <v>1630</v>
      </c>
      <c r="GUP1545" s="229" t="s">
        <v>589</v>
      </c>
      <c r="GUQ1545" s="229" t="s">
        <v>3987</v>
      </c>
      <c r="GUR1545" s="229" t="s">
        <v>3988</v>
      </c>
      <c r="GUS1545" s="229" t="s">
        <v>406</v>
      </c>
      <c r="GUT1545" s="229" t="s">
        <v>289</v>
      </c>
      <c r="GUU1545" s="229" t="s">
        <v>35</v>
      </c>
      <c r="GUV1545" s="229" t="s">
        <v>27</v>
      </c>
      <c r="GUW1545" s="229" t="s">
        <v>181</v>
      </c>
      <c r="GUX1545" s="229" t="s">
        <v>3989</v>
      </c>
      <c r="GUY1545" s="229" t="s">
        <v>239</v>
      </c>
      <c r="GUZ1545" s="229" t="s">
        <v>3990</v>
      </c>
      <c r="GVA1545" s="229" t="s">
        <v>222</v>
      </c>
      <c r="GVB1545" s="229" t="s">
        <v>220</v>
      </c>
      <c r="GVC1545" s="229" t="s">
        <v>172</v>
      </c>
      <c r="GVD1545" s="229" t="s">
        <v>289</v>
      </c>
      <c r="GVE1545" s="229" t="s">
        <v>227</v>
      </c>
      <c r="GVI1545" s="229">
        <v>2024</v>
      </c>
      <c r="GVJ1545" s="229" t="s">
        <v>57</v>
      </c>
      <c r="GVK1545" s="229" t="s">
        <v>3971</v>
      </c>
      <c r="GVL1545" s="229">
        <v>12987713</v>
      </c>
      <c r="GVM1545" s="229" t="s">
        <v>3983</v>
      </c>
      <c r="GVN1545" s="229" t="s">
        <v>310</v>
      </c>
      <c r="GVO1545" s="229" t="s">
        <v>3984</v>
      </c>
      <c r="GVP1545" s="229" t="s">
        <v>404</v>
      </c>
      <c r="GVQ1545" s="229" t="s">
        <v>52</v>
      </c>
      <c r="GVR1545" s="229" t="s">
        <v>3985</v>
      </c>
      <c r="GVT1545" s="229" t="s">
        <v>3986</v>
      </c>
      <c r="GVU1545" s="229" t="s">
        <v>1630</v>
      </c>
      <c r="GVV1545" s="229" t="s">
        <v>589</v>
      </c>
      <c r="GVW1545" s="229" t="s">
        <v>3987</v>
      </c>
      <c r="GVX1545" s="229" t="s">
        <v>3988</v>
      </c>
      <c r="GVY1545" s="229" t="s">
        <v>406</v>
      </c>
      <c r="GVZ1545" s="229" t="s">
        <v>289</v>
      </c>
      <c r="GWA1545" s="229" t="s">
        <v>35</v>
      </c>
      <c r="GWB1545" s="229" t="s">
        <v>27</v>
      </c>
      <c r="GWC1545" s="229" t="s">
        <v>181</v>
      </c>
      <c r="GWD1545" s="229" t="s">
        <v>3989</v>
      </c>
      <c r="GWE1545" s="229" t="s">
        <v>239</v>
      </c>
      <c r="GWF1545" s="229" t="s">
        <v>3990</v>
      </c>
      <c r="GWG1545" s="229" t="s">
        <v>222</v>
      </c>
      <c r="GWH1545" s="229" t="s">
        <v>220</v>
      </c>
      <c r="GWI1545" s="229" t="s">
        <v>172</v>
      </c>
      <c r="GWJ1545" s="229" t="s">
        <v>289</v>
      </c>
      <c r="GWK1545" s="229" t="s">
        <v>227</v>
      </c>
      <c r="GWO1545" s="229">
        <v>2024</v>
      </c>
      <c r="GWP1545" s="229" t="s">
        <v>57</v>
      </c>
      <c r="GWQ1545" s="229" t="s">
        <v>3971</v>
      </c>
      <c r="GWR1545" s="229">
        <v>12987713</v>
      </c>
      <c r="GWS1545" s="229" t="s">
        <v>3983</v>
      </c>
      <c r="GWT1545" s="229" t="s">
        <v>310</v>
      </c>
      <c r="GWU1545" s="229" t="s">
        <v>3984</v>
      </c>
      <c r="GWV1545" s="229" t="s">
        <v>404</v>
      </c>
      <c r="GWW1545" s="229" t="s">
        <v>52</v>
      </c>
      <c r="GWX1545" s="229" t="s">
        <v>3985</v>
      </c>
      <c r="GWZ1545" s="229" t="s">
        <v>3986</v>
      </c>
      <c r="GXA1545" s="229" t="s">
        <v>1630</v>
      </c>
      <c r="GXB1545" s="229" t="s">
        <v>589</v>
      </c>
      <c r="GXC1545" s="229" t="s">
        <v>3987</v>
      </c>
      <c r="GXD1545" s="229" t="s">
        <v>3988</v>
      </c>
      <c r="GXE1545" s="229" t="s">
        <v>406</v>
      </c>
      <c r="GXF1545" s="229" t="s">
        <v>289</v>
      </c>
      <c r="GXG1545" s="229" t="s">
        <v>35</v>
      </c>
      <c r="GXH1545" s="229" t="s">
        <v>27</v>
      </c>
      <c r="GXI1545" s="229" t="s">
        <v>181</v>
      </c>
      <c r="GXJ1545" s="229" t="s">
        <v>3989</v>
      </c>
      <c r="GXK1545" s="229" t="s">
        <v>239</v>
      </c>
      <c r="GXL1545" s="229" t="s">
        <v>3990</v>
      </c>
      <c r="GXM1545" s="229" t="s">
        <v>222</v>
      </c>
      <c r="GXN1545" s="229" t="s">
        <v>220</v>
      </c>
      <c r="GXO1545" s="229" t="s">
        <v>172</v>
      </c>
      <c r="GXP1545" s="229" t="s">
        <v>289</v>
      </c>
      <c r="GXQ1545" s="229" t="s">
        <v>227</v>
      </c>
      <c r="GXU1545" s="229">
        <v>2024</v>
      </c>
      <c r="GXV1545" s="229" t="s">
        <v>57</v>
      </c>
      <c r="GXW1545" s="229" t="s">
        <v>3971</v>
      </c>
      <c r="GXX1545" s="229">
        <v>12987713</v>
      </c>
      <c r="GXY1545" s="229" t="s">
        <v>3983</v>
      </c>
      <c r="GXZ1545" s="229" t="s">
        <v>310</v>
      </c>
      <c r="GYA1545" s="229" t="s">
        <v>3984</v>
      </c>
      <c r="GYB1545" s="229" t="s">
        <v>404</v>
      </c>
      <c r="GYC1545" s="229" t="s">
        <v>52</v>
      </c>
      <c r="GYD1545" s="229" t="s">
        <v>3985</v>
      </c>
      <c r="GYF1545" s="229" t="s">
        <v>3986</v>
      </c>
      <c r="GYG1545" s="229" t="s">
        <v>1630</v>
      </c>
      <c r="GYH1545" s="229" t="s">
        <v>589</v>
      </c>
      <c r="GYI1545" s="229" t="s">
        <v>3987</v>
      </c>
      <c r="GYJ1545" s="229" t="s">
        <v>3988</v>
      </c>
      <c r="GYK1545" s="229" t="s">
        <v>406</v>
      </c>
      <c r="GYL1545" s="229" t="s">
        <v>289</v>
      </c>
      <c r="GYM1545" s="229" t="s">
        <v>35</v>
      </c>
      <c r="GYN1545" s="229" t="s">
        <v>27</v>
      </c>
      <c r="GYO1545" s="229" t="s">
        <v>181</v>
      </c>
      <c r="GYP1545" s="229" t="s">
        <v>3989</v>
      </c>
      <c r="GYQ1545" s="229" t="s">
        <v>239</v>
      </c>
      <c r="GYR1545" s="229" t="s">
        <v>3990</v>
      </c>
      <c r="GYS1545" s="229" t="s">
        <v>222</v>
      </c>
      <c r="GYT1545" s="229" t="s">
        <v>220</v>
      </c>
      <c r="GYU1545" s="229" t="s">
        <v>172</v>
      </c>
      <c r="GYV1545" s="229" t="s">
        <v>289</v>
      </c>
      <c r="GYW1545" s="229" t="s">
        <v>227</v>
      </c>
      <c r="GZA1545" s="229">
        <v>2024</v>
      </c>
      <c r="GZB1545" s="229" t="s">
        <v>57</v>
      </c>
      <c r="GZC1545" s="229" t="s">
        <v>3971</v>
      </c>
      <c r="GZD1545" s="229">
        <v>12987713</v>
      </c>
      <c r="GZE1545" s="229" t="s">
        <v>3983</v>
      </c>
      <c r="GZF1545" s="229" t="s">
        <v>310</v>
      </c>
      <c r="GZG1545" s="229" t="s">
        <v>3984</v>
      </c>
      <c r="GZH1545" s="229" t="s">
        <v>404</v>
      </c>
      <c r="GZI1545" s="229" t="s">
        <v>52</v>
      </c>
      <c r="GZJ1545" s="229" t="s">
        <v>3985</v>
      </c>
      <c r="GZL1545" s="229" t="s">
        <v>3986</v>
      </c>
      <c r="GZM1545" s="229" t="s">
        <v>1630</v>
      </c>
      <c r="GZN1545" s="229" t="s">
        <v>589</v>
      </c>
      <c r="GZO1545" s="229" t="s">
        <v>3987</v>
      </c>
      <c r="GZP1545" s="229" t="s">
        <v>3988</v>
      </c>
      <c r="GZQ1545" s="229" t="s">
        <v>406</v>
      </c>
      <c r="GZR1545" s="229" t="s">
        <v>289</v>
      </c>
      <c r="GZS1545" s="229" t="s">
        <v>35</v>
      </c>
      <c r="GZT1545" s="229" t="s">
        <v>27</v>
      </c>
      <c r="GZU1545" s="229" t="s">
        <v>181</v>
      </c>
      <c r="GZV1545" s="229" t="s">
        <v>3989</v>
      </c>
      <c r="GZW1545" s="229" t="s">
        <v>239</v>
      </c>
      <c r="GZX1545" s="229" t="s">
        <v>3990</v>
      </c>
      <c r="GZY1545" s="229" t="s">
        <v>222</v>
      </c>
      <c r="GZZ1545" s="229" t="s">
        <v>220</v>
      </c>
      <c r="HAA1545" s="229" t="s">
        <v>172</v>
      </c>
      <c r="HAB1545" s="229" t="s">
        <v>289</v>
      </c>
      <c r="HAC1545" s="229" t="s">
        <v>227</v>
      </c>
      <c r="HAG1545" s="229">
        <v>2024</v>
      </c>
      <c r="HAH1545" s="229" t="s">
        <v>57</v>
      </c>
      <c r="HAI1545" s="229" t="s">
        <v>3971</v>
      </c>
      <c r="HAJ1545" s="229">
        <v>12987713</v>
      </c>
      <c r="HAK1545" s="229" t="s">
        <v>3983</v>
      </c>
      <c r="HAL1545" s="229" t="s">
        <v>310</v>
      </c>
      <c r="HAM1545" s="229" t="s">
        <v>3984</v>
      </c>
      <c r="HAN1545" s="229" t="s">
        <v>404</v>
      </c>
      <c r="HAO1545" s="229" t="s">
        <v>52</v>
      </c>
      <c r="HAP1545" s="229" t="s">
        <v>3985</v>
      </c>
      <c r="HAR1545" s="229" t="s">
        <v>3986</v>
      </c>
      <c r="HAS1545" s="229" t="s">
        <v>1630</v>
      </c>
      <c r="HAT1545" s="229" t="s">
        <v>589</v>
      </c>
      <c r="HAU1545" s="229" t="s">
        <v>3987</v>
      </c>
      <c r="HAV1545" s="229" t="s">
        <v>3988</v>
      </c>
      <c r="HAW1545" s="229" t="s">
        <v>406</v>
      </c>
      <c r="HAX1545" s="229" t="s">
        <v>289</v>
      </c>
      <c r="HAY1545" s="229" t="s">
        <v>35</v>
      </c>
      <c r="HAZ1545" s="229" t="s">
        <v>27</v>
      </c>
      <c r="HBA1545" s="229" t="s">
        <v>181</v>
      </c>
      <c r="HBB1545" s="229" t="s">
        <v>3989</v>
      </c>
      <c r="HBC1545" s="229" t="s">
        <v>239</v>
      </c>
      <c r="HBD1545" s="229" t="s">
        <v>3990</v>
      </c>
      <c r="HBE1545" s="229" t="s">
        <v>222</v>
      </c>
      <c r="HBF1545" s="229" t="s">
        <v>220</v>
      </c>
      <c r="HBG1545" s="229" t="s">
        <v>172</v>
      </c>
      <c r="HBH1545" s="229" t="s">
        <v>289</v>
      </c>
      <c r="HBI1545" s="229" t="s">
        <v>227</v>
      </c>
      <c r="HBM1545" s="229">
        <v>2024</v>
      </c>
      <c r="HBN1545" s="229" t="s">
        <v>57</v>
      </c>
      <c r="HBO1545" s="229" t="s">
        <v>3971</v>
      </c>
      <c r="HBP1545" s="229">
        <v>12987713</v>
      </c>
      <c r="HBQ1545" s="229" t="s">
        <v>3983</v>
      </c>
      <c r="HBR1545" s="229" t="s">
        <v>310</v>
      </c>
      <c r="HBS1545" s="229" t="s">
        <v>3984</v>
      </c>
      <c r="HBT1545" s="229" t="s">
        <v>404</v>
      </c>
      <c r="HBU1545" s="229" t="s">
        <v>52</v>
      </c>
      <c r="HBV1545" s="229" t="s">
        <v>3985</v>
      </c>
      <c r="HBX1545" s="229" t="s">
        <v>3986</v>
      </c>
      <c r="HBY1545" s="229" t="s">
        <v>1630</v>
      </c>
      <c r="HBZ1545" s="229" t="s">
        <v>589</v>
      </c>
      <c r="HCA1545" s="229" t="s">
        <v>3987</v>
      </c>
      <c r="HCB1545" s="229" t="s">
        <v>3988</v>
      </c>
      <c r="HCC1545" s="229" t="s">
        <v>406</v>
      </c>
      <c r="HCD1545" s="229" t="s">
        <v>289</v>
      </c>
      <c r="HCE1545" s="229" t="s">
        <v>35</v>
      </c>
      <c r="HCF1545" s="229" t="s">
        <v>27</v>
      </c>
      <c r="HCG1545" s="229" t="s">
        <v>181</v>
      </c>
      <c r="HCH1545" s="229" t="s">
        <v>3989</v>
      </c>
      <c r="HCI1545" s="229" t="s">
        <v>239</v>
      </c>
      <c r="HCJ1545" s="229" t="s">
        <v>3990</v>
      </c>
      <c r="HCK1545" s="229" t="s">
        <v>222</v>
      </c>
      <c r="HCL1545" s="229" t="s">
        <v>220</v>
      </c>
      <c r="HCM1545" s="229" t="s">
        <v>172</v>
      </c>
      <c r="HCN1545" s="229" t="s">
        <v>289</v>
      </c>
      <c r="HCO1545" s="229" t="s">
        <v>227</v>
      </c>
      <c r="HCS1545" s="229">
        <v>2024</v>
      </c>
      <c r="HCT1545" s="229" t="s">
        <v>57</v>
      </c>
      <c r="HCU1545" s="229" t="s">
        <v>3971</v>
      </c>
      <c r="HCV1545" s="229">
        <v>12987713</v>
      </c>
      <c r="HCW1545" s="229" t="s">
        <v>3983</v>
      </c>
      <c r="HCX1545" s="229" t="s">
        <v>310</v>
      </c>
      <c r="HCY1545" s="229" t="s">
        <v>3984</v>
      </c>
      <c r="HCZ1545" s="229" t="s">
        <v>404</v>
      </c>
      <c r="HDA1545" s="229" t="s">
        <v>52</v>
      </c>
      <c r="HDB1545" s="229" t="s">
        <v>3985</v>
      </c>
      <c r="HDD1545" s="229" t="s">
        <v>3986</v>
      </c>
      <c r="HDE1545" s="229" t="s">
        <v>1630</v>
      </c>
      <c r="HDF1545" s="229" t="s">
        <v>589</v>
      </c>
      <c r="HDG1545" s="229" t="s">
        <v>3987</v>
      </c>
      <c r="HDH1545" s="229" t="s">
        <v>3988</v>
      </c>
      <c r="HDI1545" s="229" t="s">
        <v>406</v>
      </c>
      <c r="HDJ1545" s="229" t="s">
        <v>289</v>
      </c>
      <c r="HDK1545" s="229" t="s">
        <v>35</v>
      </c>
      <c r="HDL1545" s="229" t="s">
        <v>27</v>
      </c>
      <c r="HDM1545" s="229" t="s">
        <v>181</v>
      </c>
      <c r="HDN1545" s="229" t="s">
        <v>3989</v>
      </c>
      <c r="HDO1545" s="229" t="s">
        <v>239</v>
      </c>
      <c r="HDP1545" s="229" t="s">
        <v>3990</v>
      </c>
      <c r="HDQ1545" s="229" t="s">
        <v>222</v>
      </c>
      <c r="HDR1545" s="229" t="s">
        <v>220</v>
      </c>
      <c r="HDS1545" s="229" t="s">
        <v>172</v>
      </c>
      <c r="HDT1545" s="229" t="s">
        <v>289</v>
      </c>
      <c r="HDU1545" s="229" t="s">
        <v>227</v>
      </c>
      <c r="HDY1545" s="229">
        <v>2024</v>
      </c>
      <c r="HDZ1545" s="229" t="s">
        <v>57</v>
      </c>
      <c r="HEA1545" s="229" t="s">
        <v>3971</v>
      </c>
      <c r="HEB1545" s="229">
        <v>12987713</v>
      </c>
      <c r="HEC1545" s="229" t="s">
        <v>3983</v>
      </c>
      <c r="HED1545" s="229" t="s">
        <v>310</v>
      </c>
      <c r="HEE1545" s="229" t="s">
        <v>3984</v>
      </c>
      <c r="HEF1545" s="229" t="s">
        <v>404</v>
      </c>
      <c r="HEG1545" s="229" t="s">
        <v>52</v>
      </c>
      <c r="HEH1545" s="229" t="s">
        <v>3985</v>
      </c>
      <c r="HEJ1545" s="229" t="s">
        <v>3986</v>
      </c>
      <c r="HEK1545" s="229" t="s">
        <v>1630</v>
      </c>
      <c r="HEL1545" s="229" t="s">
        <v>589</v>
      </c>
      <c r="HEM1545" s="229" t="s">
        <v>3987</v>
      </c>
      <c r="HEN1545" s="229" t="s">
        <v>3988</v>
      </c>
      <c r="HEO1545" s="229" t="s">
        <v>406</v>
      </c>
      <c r="HEP1545" s="229" t="s">
        <v>289</v>
      </c>
      <c r="HEQ1545" s="229" t="s">
        <v>35</v>
      </c>
      <c r="HER1545" s="229" t="s">
        <v>27</v>
      </c>
      <c r="HES1545" s="229" t="s">
        <v>181</v>
      </c>
      <c r="HET1545" s="229" t="s">
        <v>3989</v>
      </c>
      <c r="HEU1545" s="229" t="s">
        <v>239</v>
      </c>
      <c r="HEV1545" s="229" t="s">
        <v>3990</v>
      </c>
      <c r="HEW1545" s="229" t="s">
        <v>222</v>
      </c>
      <c r="HEX1545" s="229" t="s">
        <v>220</v>
      </c>
      <c r="HEY1545" s="229" t="s">
        <v>172</v>
      </c>
      <c r="HEZ1545" s="229" t="s">
        <v>289</v>
      </c>
      <c r="HFA1545" s="229" t="s">
        <v>227</v>
      </c>
      <c r="HFE1545" s="229">
        <v>2024</v>
      </c>
      <c r="HFF1545" s="229" t="s">
        <v>57</v>
      </c>
      <c r="HFG1545" s="229" t="s">
        <v>3971</v>
      </c>
      <c r="HFH1545" s="229">
        <v>12987713</v>
      </c>
      <c r="HFI1545" s="229" t="s">
        <v>3983</v>
      </c>
      <c r="HFJ1545" s="229" t="s">
        <v>310</v>
      </c>
      <c r="HFK1545" s="229" t="s">
        <v>3984</v>
      </c>
      <c r="HFL1545" s="229" t="s">
        <v>404</v>
      </c>
      <c r="HFM1545" s="229" t="s">
        <v>52</v>
      </c>
      <c r="HFN1545" s="229" t="s">
        <v>3985</v>
      </c>
      <c r="HFP1545" s="229" t="s">
        <v>3986</v>
      </c>
      <c r="HFQ1545" s="229" t="s">
        <v>1630</v>
      </c>
      <c r="HFR1545" s="229" t="s">
        <v>589</v>
      </c>
      <c r="HFS1545" s="229" t="s">
        <v>3987</v>
      </c>
      <c r="HFT1545" s="229" t="s">
        <v>3988</v>
      </c>
      <c r="HFU1545" s="229" t="s">
        <v>406</v>
      </c>
      <c r="HFV1545" s="229" t="s">
        <v>289</v>
      </c>
      <c r="HFW1545" s="229" t="s">
        <v>35</v>
      </c>
      <c r="HFX1545" s="229" t="s">
        <v>27</v>
      </c>
      <c r="HFY1545" s="229" t="s">
        <v>181</v>
      </c>
      <c r="HFZ1545" s="229" t="s">
        <v>3989</v>
      </c>
      <c r="HGA1545" s="229" t="s">
        <v>239</v>
      </c>
      <c r="HGB1545" s="229" t="s">
        <v>3990</v>
      </c>
      <c r="HGC1545" s="229" t="s">
        <v>222</v>
      </c>
      <c r="HGD1545" s="229" t="s">
        <v>220</v>
      </c>
      <c r="HGE1545" s="229" t="s">
        <v>172</v>
      </c>
      <c r="HGF1545" s="229" t="s">
        <v>289</v>
      </c>
      <c r="HGG1545" s="229" t="s">
        <v>227</v>
      </c>
      <c r="HGK1545" s="229">
        <v>2024</v>
      </c>
      <c r="HGL1545" s="229" t="s">
        <v>57</v>
      </c>
      <c r="HGM1545" s="229" t="s">
        <v>3971</v>
      </c>
      <c r="HGN1545" s="229">
        <v>12987713</v>
      </c>
      <c r="HGO1545" s="229" t="s">
        <v>3983</v>
      </c>
      <c r="HGP1545" s="229" t="s">
        <v>310</v>
      </c>
      <c r="HGQ1545" s="229" t="s">
        <v>3984</v>
      </c>
      <c r="HGR1545" s="229" t="s">
        <v>404</v>
      </c>
      <c r="HGS1545" s="229" t="s">
        <v>52</v>
      </c>
      <c r="HGT1545" s="229" t="s">
        <v>3985</v>
      </c>
      <c r="HGV1545" s="229" t="s">
        <v>3986</v>
      </c>
      <c r="HGW1545" s="229" t="s">
        <v>1630</v>
      </c>
      <c r="HGX1545" s="229" t="s">
        <v>589</v>
      </c>
      <c r="HGY1545" s="229" t="s">
        <v>3987</v>
      </c>
      <c r="HGZ1545" s="229" t="s">
        <v>3988</v>
      </c>
      <c r="HHA1545" s="229" t="s">
        <v>406</v>
      </c>
      <c r="HHB1545" s="229" t="s">
        <v>289</v>
      </c>
      <c r="HHC1545" s="229" t="s">
        <v>35</v>
      </c>
      <c r="HHD1545" s="229" t="s">
        <v>27</v>
      </c>
      <c r="HHE1545" s="229" t="s">
        <v>181</v>
      </c>
      <c r="HHF1545" s="229" t="s">
        <v>3989</v>
      </c>
      <c r="HHG1545" s="229" t="s">
        <v>239</v>
      </c>
      <c r="HHH1545" s="229" t="s">
        <v>3990</v>
      </c>
      <c r="HHI1545" s="229" t="s">
        <v>222</v>
      </c>
      <c r="HHJ1545" s="229" t="s">
        <v>220</v>
      </c>
      <c r="HHK1545" s="229" t="s">
        <v>172</v>
      </c>
      <c r="HHL1545" s="229" t="s">
        <v>289</v>
      </c>
      <c r="HHM1545" s="229" t="s">
        <v>227</v>
      </c>
      <c r="HHQ1545" s="229">
        <v>2024</v>
      </c>
      <c r="HHR1545" s="229" t="s">
        <v>57</v>
      </c>
      <c r="HHS1545" s="229" t="s">
        <v>3971</v>
      </c>
      <c r="HHT1545" s="229">
        <v>12987713</v>
      </c>
      <c r="HHU1545" s="229" t="s">
        <v>3983</v>
      </c>
      <c r="HHV1545" s="229" t="s">
        <v>310</v>
      </c>
      <c r="HHW1545" s="229" t="s">
        <v>3984</v>
      </c>
      <c r="HHX1545" s="229" t="s">
        <v>404</v>
      </c>
      <c r="HHY1545" s="229" t="s">
        <v>52</v>
      </c>
      <c r="HHZ1545" s="229" t="s">
        <v>3985</v>
      </c>
      <c r="HIB1545" s="229" t="s">
        <v>3986</v>
      </c>
      <c r="HIC1545" s="229" t="s">
        <v>1630</v>
      </c>
      <c r="HID1545" s="229" t="s">
        <v>589</v>
      </c>
      <c r="HIE1545" s="229" t="s">
        <v>3987</v>
      </c>
      <c r="HIF1545" s="229" t="s">
        <v>3988</v>
      </c>
      <c r="HIG1545" s="229" t="s">
        <v>406</v>
      </c>
      <c r="HIH1545" s="229" t="s">
        <v>289</v>
      </c>
      <c r="HII1545" s="229" t="s">
        <v>35</v>
      </c>
      <c r="HIJ1545" s="229" t="s">
        <v>27</v>
      </c>
      <c r="HIK1545" s="229" t="s">
        <v>181</v>
      </c>
      <c r="HIL1545" s="229" t="s">
        <v>3989</v>
      </c>
      <c r="HIM1545" s="229" t="s">
        <v>239</v>
      </c>
      <c r="HIN1545" s="229" t="s">
        <v>3990</v>
      </c>
      <c r="HIO1545" s="229" t="s">
        <v>222</v>
      </c>
      <c r="HIP1545" s="229" t="s">
        <v>220</v>
      </c>
      <c r="HIQ1545" s="229" t="s">
        <v>172</v>
      </c>
      <c r="HIR1545" s="229" t="s">
        <v>289</v>
      </c>
      <c r="HIS1545" s="229" t="s">
        <v>227</v>
      </c>
      <c r="HIW1545" s="229">
        <v>2024</v>
      </c>
      <c r="HIX1545" s="229" t="s">
        <v>57</v>
      </c>
      <c r="HIY1545" s="229" t="s">
        <v>3971</v>
      </c>
      <c r="HIZ1545" s="229">
        <v>12987713</v>
      </c>
      <c r="HJA1545" s="229" t="s">
        <v>3983</v>
      </c>
      <c r="HJB1545" s="229" t="s">
        <v>310</v>
      </c>
      <c r="HJC1545" s="229" t="s">
        <v>3984</v>
      </c>
      <c r="HJD1545" s="229" t="s">
        <v>404</v>
      </c>
      <c r="HJE1545" s="229" t="s">
        <v>52</v>
      </c>
      <c r="HJF1545" s="229" t="s">
        <v>3985</v>
      </c>
      <c r="HJH1545" s="229" t="s">
        <v>3986</v>
      </c>
      <c r="HJI1545" s="229" t="s">
        <v>1630</v>
      </c>
      <c r="HJJ1545" s="229" t="s">
        <v>589</v>
      </c>
      <c r="HJK1545" s="229" t="s">
        <v>3987</v>
      </c>
      <c r="HJL1545" s="229" t="s">
        <v>3988</v>
      </c>
      <c r="HJM1545" s="229" t="s">
        <v>406</v>
      </c>
      <c r="HJN1545" s="229" t="s">
        <v>289</v>
      </c>
      <c r="HJO1545" s="229" t="s">
        <v>35</v>
      </c>
      <c r="HJP1545" s="229" t="s">
        <v>27</v>
      </c>
      <c r="HJQ1545" s="229" t="s">
        <v>181</v>
      </c>
      <c r="HJR1545" s="229" t="s">
        <v>3989</v>
      </c>
      <c r="HJS1545" s="229" t="s">
        <v>239</v>
      </c>
      <c r="HJT1545" s="229" t="s">
        <v>3990</v>
      </c>
      <c r="HJU1545" s="229" t="s">
        <v>222</v>
      </c>
      <c r="HJV1545" s="229" t="s">
        <v>220</v>
      </c>
      <c r="HJW1545" s="229" t="s">
        <v>172</v>
      </c>
      <c r="HJX1545" s="229" t="s">
        <v>289</v>
      </c>
      <c r="HJY1545" s="229" t="s">
        <v>227</v>
      </c>
      <c r="HKC1545" s="229">
        <v>2024</v>
      </c>
      <c r="HKD1545" s="229" t="s">
        <v>57</v>
      </c>
      <c r="HKE1545" s="229" t="s">
        <v>3971</v>
      </c>
      <c r="HKF1545" s="229">
        <v>12987713</v>
      </c>
      <c r="HKG1545" s="229" t="s">
        <v>3983</v>
      </c>
      <c r="HKH1545" s="229" t="s">
        <v>310</v>
      </c>
      <c r="HKI1545" s="229" t="s">
        <v>3984</v>
      </c>
      <c r="HKJ1545" s="229" t="s">
        <v>404</v>
      </c>
      <c r="HKK1545" s="229" t="s">
        <v>52</v>
      </c>
      <c r="HKL1545" s="229" t="s">
        <v>3985</v>
      </c>
      <c r="HKN1545" s="229" t="s">
        <v>3986</v>
      </c>
      <c r="HKO1545" s="229" t="s">
        <v>1630</v>
      </c>
      <c r="HKP1545" s="229" t="s">
        <v>589</v>
      </c>
      <c r="HKQ1545" s="229" t="s">
        <v>3987</v>
      </c>
      <c r="HKR1545" s="229" t="s">
        <v>3988</v>
      </c>
      <c r="HKS1545" s="229" t="s">
        <v>406</v>
      </c>
      <c r="HKT1545" s="229" t="s">
        <v>289</v>
      </c>
      <c r="HKU1545" s="229" t="s">
        <v>35</v>
      </c>
      <c r="HKV1545" s="229" t="s">
        <v>27</v>
      </c>
      <c r="HKW1545" s="229" t="s">
        <v>181</v>
      </c>
      <c r="HKX1545" s="229" t="s">
        <v>3989</v>
      </c>
      <c r="HKY1545" s="229" t="s">
        <v>239</v>
      </c>
      <c r="HKZ1545" s="229" t="s">
        <v>3990</v>
      </c>
      <c r="HLA1545" s="229" t="s">
        <v>222</v>
      </c>
      <c r="HLB1545" s="229" t="s">
        <v>220</v>
      </c>
      <c r="HLC1545" s="229" t="s">
        <v>172</v>
      </c>
      <c r="HLD1545" s="229" t="s">
        <v>289</v>
      </c>
      <c r="HLE1545" s="229" t="s">
        <v>227</v>
      </c>
      <c r="HLI1545" s="229">
        <v>2024</v>
      </c>
      <c r="HLJ1545" s="229" t="s">
        <v>57</v>
      </c>
      <c r="HLK1545" s="229" t="s">
        <v>3971</v>
      </c>
      <c r="HLL1545" s="229">
        <v>12987713</v>
      </c>
      <c r="HLM1545" s="229" t="s">
        <v>3983</v>
      </c>
      <c r="HLN1545" s="229" t="s">
        <v>310</v>
      </c>
      <c r="HLO1545" s="229" t="s">
        <v>3984</v>
      </c>
      <c r="HLP1545" s="229" t="s">
        <v>404</v>
      </c>
      <c r="HLQ1545" s="229" t="s">
        <v>52</v>
      </c>
      <c r="HLR1545" s="229" t="s">
        <v>3985</v>
      </c>
      <c r="HLT1545" s="229" t="s">
        <v>3986</v>
      </c>
      <c r="HLU1545" s="229" t="s">
        <v>1630</v>
      </c>
      <c r="HLV1545" s="229" t="s">
        <v>589</v>
      </c>
      <c r="HLW1545" s="229" t="s">
        <v>3987</v>
      </c>
      <c r="HLX1545" s="229" t="s">
        <v>3988</v>
      </c>
      <c r="HLY1545" s="229" t="s">
        <v>406</v>
      </c>
      <c r="HLZ1545" s="229" t="s">
        <v>289</v>
      </c>
      <c r="HMA1545" s="229" t="s">
        <v>35</v>
      </c>
      <c r="HMB1545" s="229" t="s">
        <v>27</v>
      </c>
      <c r="HMC1545" s="229" t="s">
        <v>181</v>
      </c>
      <c r="HMD1545" s="229" t="s">
        <v>3989</v>
      </c>
      <c r="HME1545" s="229" t="s">
        <v>239</v>
      </c>
      <c r="HMF1545" s="229" t="s">
        <v>3990</v>
      </c>
      <c r="HMG1545" s="229" t="s">
        <v>222</v>
      </c>
      <c r="HMH1545" s="229" t="s">
        <v>220</v>
      </c>
      <c r="HMI1545" s="229" t="s">
        <v>172</v>
      </c>
      <c r="HMJ1545" s="229" t="s">
        <v>289</v>
      </c>
      <c r="HMK1545" s="229" t="s">
        <v>227</v>
      </c>
      <c r="HMO1545" s="229">
        <v>2024</v>
      </c>
      <c r="HMP1545" s="229" t="s">
        <v>57</v>
      </c>
      <c r="HMQ1545" s="229" t="s">
        <v>3971</v>
      </c>
      <c r="HMR1545" s="229">
        <v>12987713</v>
      </c>
      <c r="HMS1545" s="229" t="s">
        <v>3983</v>
      </c>
      <c r="HMT1545" s="229" t="s">
        <v>310</v>
      </c>
      <c r="HMU1545" s="229" t="s">
        <v>3984</v>
      </c>
      <c r="HMV1545" s="229" t="s">
        <v>404</v>
      </c>
      <c r="HMW1545" s="229" t="s">
        <v>52</v>
      </c>
      <c r="HMX1545" s="229" t="s">
        <v>3985</v>
      </c>
      <c r="HMZ1545" s="229" t="s">
        <v>3986</v>
      </c>
      <c r="HNA1545" s="229" t="s">
        <v>1630</v>
      </c>
      <c r="HNB1545" s="229" t="s">
        <v>589</v>
      </c>
      <c r="HNC1545" s="229" t="s">
        <v>3987</v>
      </c>
      <c r="HND1545" s="229" t="s">
        <v>3988</v>
      </c>
      <c r="HNE1545" s="229" t="s">
        <v>406</v>
      </c>
      <c r="HNF1545" s="229" t="s">
        <v>289</v>
      </c>
      <c r="HNG1545" s="229" t="s">
        <v>35</v>
      </c>
      <c r="HNH1545" s="229" t="s">
        <v>27</v>
      </c>
      <c r="HNI1545" s="229" t="s">
        <v>181</v>
      </c>
      <c r="HNJ1545" s="229" t="s">
        <v>3989</v>
      </c>
      <c r="HNK1545" s="229" t="s">
        <v>239</v>
      </c>
      <c r="HNL1545" s="229" t="s">
        <v>3990</v>
      </c>
      <c r="HNM1545" s="229" t="s">
        <v>222</v>
      </c>
      <c r="HNN1545" s="229" t="s">
        <v>220</v>
      </c>
      <c r="HNO1545" s="229" t="s">
        <v>172</v>
      </c>
      <c r="HNP1545" s="229" t="s">
        <v>289</v>
      </c>
      <c r="HNQ1545" s="229" t="s">
        <v>227</v>
      </c>
      <c r="HNU1545" s="229">
        <v>2024</v>
      </c>
      <c r="HNV1545" s="229" t="s">
        <v>57</v>
      </c>
      <c r="HNW1545" s="229" t="s">
        <v>3971</v>
      </c>
      <c r="HNX1545" s="229">
        <v>12987713</v>
      </c>
      <c r="HNY1545" s="229" t="s">
        <v>3983</v>
      </c>
      <c r="HNZ1545" s="229" t="s">
        <v>310</v>
      </c>
      <c r="HOA1545" s="229" t="s">
        <v>3984</v>
      </c>
      <c r="HOB1545" s="229" t="s">
        <v>404</v>
      </c>
      <c r="HOC1545" s="229" t="s">
        <v>52</v>
      </c>
      <c r="HOD1545" s="229" t="s">
        <v>3985</v>
      </c>
      <c r="HOF1545" s="229" t="s">
        <v>3986</v>
      </c>
      <c r="HOG1545" s="229" t="s">
        <v>1630</v>
      </c>
      <c r="HOH1545" s="229" t="s">
        <v>589</v>
      </c>
      <c r="HOI1545" s="229" t="s">
        <v>3987</v>
      </c>
      <c r="HOJ1545" s="229" t="s">
        <v>3988</v>
      </c>
      <c r="HOK1545" s="229" t="s">
        <v>406</v>
      </c>
      <c r="HOL1545" s="229" t="s">
        <v>289</v>
      </c>
      <c r="HOM1545" s="229" t="s">
        <v>35</v>
      </c>
      <c r="HON1545" s="229" t="s">
        <v>27</v>
      </c>
      <c r="HOO1545" s="229" t="s">
        <v>181</v>
      </c>
      <c r="HOP1545" s="229" t="s">
        <v>3989</v>
      </c>
      <c r="HOQ1545" s="229" t="s">
        <v>239</v>
      </c>
      <c r="HOR1545" s="229" t="s">
        <v>3990</v>
      </c>
      <c r="HOS1545" s="229" t="s">
        <v>222</v>
      </c>
      <c r="HOT1545" s="229" t="s">
        <v>220</v>
      </c>
      <c r="HOU1545" s="229" t="s">
        <v>172</v>
      </c>
      <c r="HOV1545" s="229" t="s">
        <v>289</v>
      </c>
      <c r="HOW1545" s="229" t="s">
        <v>227</v>
      </c>
      <c r="HPA1545" s="229">
        <v>2024</v>
      </c>
      <c r="HPB1545" s="229" t="s">
        <v>57</v>
      </c>
      <c r="HPC1545" s="229" t="s">
        <v>3971</v>
      </c>
      <c r="HPD1545" s="229">
        <v>12987713</v>
      </c>
      <c r="HPE1545" s="229" t="s">
        <v>3983</v>
      </c>
      <c r="HPF1545" s="229" t="s">
        <v>310</v>
      </c>
      <c r="HPG1545" s="229" t="s">
        <v>3984</v>
      </c>
      <c r="HPH1545" s="229" t="s">
        <v>404</v>
      </c>
      <c r="HPI1545" s="229" t="s">
        <v>52</v>
      </c>
      <c r="HPJ1545" s="229" t="s">
        <v>3985</v>
      </c>
      <c r="HPL1545" s="229" t="s">
        <v>3986</v>
      </c>
      <c r="HPM1545" s="229" t="s">
        <v>1630</v>
      </c>
      <c r="HPN1545" s="229" t="s">
        <v>589</v>
      </c>
      <c r="HPO1545" s="229" t="s">
        <v>3987</v>
      </c>
      <c r="HPP1545" s="229" t="s">
        <v>3988</v>
      </c>
      <c r="HPQ1545" s="229" t="s">
        <v>406</v>
      </c>
      <c r="HPR1545" s="229" t="s">
        <v>289</v>
      </c>
      <c r="HPS1545" s="229" t="s">
        <v>35</v>
      </c>
      <c r="HPT1545" s="229" t="s">
        <v>27</v>
      </c>
      <c r="HPU1545" s="229" t="s">
        <v>181</v>
      </c>
      <c r="HPV1545" s="229" t="s">
        <v>3989</v>
      </c>
      <c r="HPW1545" s="229" t="s">
        <v>239</v>
      </c>
      <c r="HPX1545" s="229" t="s">
        <v>3990</v>
      </c>
      <c r="HPY1545" s="229" t="s">
        <v>222</v>
      </c>
      <c r="HPZ1545" s="229" t="s">
        <v>220</v>
      </c>
      <c r="HQA1545" s="229" t="s">
        <v>172</v>
      </c>
      <c r="HQB1545" s="229" t="s">
        <v>289</v>
      </c>
      <c r="HQC1545" s="229" t="s">
        <v>227</v>
      </c>
      <c r="HQG1545" s="229">
        <v>2024</v>
      </c>
      <c r="HQH1545" s="229" t="s">
        <v>57</v>
      </c>
      <c r="HQI1545" s="229" t="s">
        <v>3971</v>
      </c>
      <c r="HQJ1545" s="229">
        <v>12987713</v>
      </c>
      <c r="HQK1545" s="229" t="s">
        <v>3983</v>
      </c>
      <c r="HQL1545" s="229" t="s">
        <v>310</v>
      </c>
      <c r="HQM1545" s="229" t="s">
        <v>3984</v>
      </c>
      <c r="HQN1545" s="229" t="s">
        <v>404</v>
      </c>
      <c r="HQO1545" s="229" t="s">
        <v>52</v>
      </c>
      <c r="HQP1545" s="229" t="s">
        <v>3985</v>
      </c>
      <c r="HQR1545" s="229" t="s">
        <v>3986</v>
      </c>
      <c r="HQS1545" s="229" t="s">
        <v>1630</v>
      </c>
      <c r="HQT1545" s="229" t="s">
        <v>589</v>
      </c>
      <c r="HQU1545" s="229" t="s">
        <v>3987</v>
      </c>
      <c r="HQV1545" s="229" t="s">
        <v>3988</v>
      </c>
      <c r="HQW1545" s="229" t="s">
        <v>406</v>
      </c>
      <c r="HQX1545" s="229" t="s">
        <v>289</v>
      </c>
      <c r="HQY1545" s="229" t="s">
        <v>35</v>
      </c>
      <c r="HQZ1545" s="229" t="s">
        <v>27</v>
      </c>
      <c r="HRA1545" s="229" t="s">
        <v>181</v>
      </c>
      <c r="HRB1545" s="229" t="s">
        <v>3989</v>
      </c>
      <c r="HRC1545" s="229" t="s">
        <v>239</v>
      </c>
      <c r="HRD1545" s="229" t="s">
        <v>3990</v>
      </c>
      <c r="HRE1545" s="229" t="s">
        <v>222</v>
      </c>
      <c r="HRF1545" s="229" t="s">
        <v>220</v>
      </c>
      <c r="HRG1545" s="229" t="s">
        <v>172</v>
      </c>
      <c r="HRH1545" s="229" t="s">
        <v>289</v>
      </c>
      <c r="HRI1545" s="229" t="s">
        <v>227</v>
      </c>
      <c r="HRM1545" s="229">
        <v>2024</v>
      </c>
      <c r="HRN1545" s="229" t="s">
        <v>57</v>
      </c>
      <c r="HRO1545" s="229" t="s">
        <v>3971</v>
      </c>
      <c r="HRP1545" s="229">
        <v>12987713</v>
      </c>
      <c r="HRQ1545" s="229" t="s">
        <v>3983</v>
      </c>
      <c r="HRR1545" s="229" t="s">
        <v>310</v>
      </c>
      <c r="HRS1545" s="229" t="s">
        <v>3984</v>
      </c>
      <c r="HRT1545" s="229" t="s">
        <v>404</v>
      </c>
      <c r="HRU1545" s="229" t="s">
        <v>52</v>
      </c>
      <c r="HRV1545" s="229" t="s">
        <v>3985</v>
      </c>
      <c r="HRX1545" s="229" t="s">
        <v>3986</v>
      </c>
      <c r="HRY1545" s="229" t="s">
        <v>1630</v>
      </c>
      <c r="HRZ1545" s="229" t="s">
        <v>589</v>
      </c>
      <c r="HSA1545" s="229" t="s">
        <v>3987</v>
      </c>
      <c r="HSB1545" s="229" t="s">
        <v>3988</v>
      </c>
      <c r="HSC1545" s="229" t="s">
        <v>406</v>
      </c>
      <c r="HSD1545" s="229" t="s">
        <v>289</v>
      </c>
      <c r="HSE1545" s="229" t="s">
        <v>35</v>
      </c>
      <c r="HSF1545" s="229" t="s">
        <v>27</v>
      </c>
      <c r="HSG1545" s="229" t="s">
        <v>181</v>
      </c>
      <c r="HSH1545" s="229" t="s">
        <v>3989</v>
      </c>
      <c r="HSI1545" s="229" t="s">
        <v>239</v>
      </c>
      <c r="HSJ1545" s="229" t="s">
        <v>3990</v>
      </c>
      <c r="HSK1545" s="229" t="s">
        <v>222</v>
      </c>
      <c r="HSL1545" s="229" t="s">
        <v>220</v>
      </c>
      <c r="HSM1545" s="229" t="s">
        <v>172</v>
      </c>
      <c r="HSN1545" s="229" t="s">
        <v>289</v>
      </c>
      <c r="HSO1545" s="229" t="s">
        <v>227</v>
      </c>
      <c r="HSS1545" s="229">
        <v>2024</v>
      </c>
      <c r="HST1545" s="229" t="s">
        <v>57</v>
      </c>
      <c r="HSU1545" s="229" t="s">
        <v>3971</v>
      </c>
      <c r="HSV1545" s="229">
        <v>12987713</v>
      </c>
      <c r="HSW1545" s="229" t="s">
        <v>3983</v>
      </c>
      <c r="HSX1545" s="229" t="s">
        <v>310</v>
      </c>
      <c r="HSY1545" s="229" t="s">
        <v>3984</v>
      </c>
      <c r="HSZ1545" s="229" t="s">
        <v>404</v>
      </c>
      <c r="HTA1545" s="229" t="s">
        <v>52</v>
      </c>
      <c r="HTB1545" s="229" t="s">
        <v>3985</v>
      </c>
      <c r="HTD1545" s="229" t="s">
        <v>3986</v>
      </c>
      <c r="HTE1545" s="229" t="s">
        <v>1630</v>
      </c>
      <c r="HTF1545" s="229" t="s">
        <v>589</v>
      </c>
      <c r="HTG1545" s="229" t="s">
        <v>3987</v>
      </c>
      <c r="HTH1545" s="229" t="s">
        <v>3988</v>
      </c>
      <c r="HTI1545" s="229" t="s">
        <v>406</v>
      </c>
      <c r="HTJ1545" s="229" t="s">
        <v>289</v>
      </c>
      <c r="HTK1545" s="229" t="s">
        <v>35</v>
      </c>
      <c r="HTL1545" s="229" t="s">
        <v>27</v>
      </c>
      <c r="HTM1545" s="229" t="s">
        <v>181</v>
      </c>
      <c r="HTN1545" s="229" t="s">
        <v>3989</v>
      </c>
      <c r="HTO1545" s="229" t="s">
        <v>239</v>
      </c>
      <c r="HTP1545" s="229" t="s">
        <v>3990</v>
      </c>
      <c r="HTQ1545" s="229" t="s">
        <v>222</v>
      </c>
      <c r="HTR1545" s="229" t="s">
        <v>220</v>
      </c>
      <c r="HTS1545" s="229" t="s">
        <v>172</v>
      </c>
      <c r="HTT1545" s="229" t="s">
        <v>289</v>
      </c>
      <c r="HTU1545" s="229" t="s">
        <v>227</v>
      </c>
      <c r="HTY1545" s="229">
        <v>2024</v>
      </c>
      <c r="HTZ1545" s="229" t="s">
        <v>57</v>
      </c>
      <c r="HUA1545" s="229" t="s">
        <v>3971</v>
      </c>
      <c r="HUB1545" s="229">
        <v>12987713</v>
      </c>
      <c r="HUC1545" s="229" t="s">
        <v>3983</v>
      </c>
      <c r="HUD1545" s="229" t="s">
        <v>310</v>
      </c>
      <c r="HUE1545" s="229" t="s">
        <v>3984</v>
      </c>
      <c r="HUF1545" s="229" t="s">
        <v>404</v>
      </c>
      <c r="HUG1545" s="229" t="s">
        <v>52</v>
      </c>
      <c r="HUH1545" s="229" t="s">
        <v>3985</v>
      </c>
      <c r="HUJ1545" s="229" t="s">
        <v>3986</v>
      </c>
      <c r="HUK1545" s="229" t="s">
        <v>1630</v>
      </c>
      <c r="HUL1545" s="229" t="s">
        <v>589</v>
      </c>
      <c r="HUM1545" s="229" t="s">
        <v>3987</v>
      </c>
      <c r="HUN1545" s="229" t="s">
        <v>3988</v>
      </c>
      <c r="HUO1545" s="229" t="s">
        <v>406</v>
      </c>
      <c r="HUP1545" s="229" t="s">
        <v>289</v>
      </c>
      <c r="HUQ1545" s="229" t="s">
        <v>35</v>
      </c>
      <c r="HUR1545" s="229" t="s">
        <v>27</v>
      </c>
      <c r="HUS1545" s="229" t="s">
        <v>181</v>
      </c>
      <c r="HUT1545" s="229" t="s">
        <v>3989</v>
      </c>
      <c r="HUU1545" s="229" t="s">
        <v>239</v>
      </c>
      <c r="HUV1545" s="229" t="s">
        <v>3990</v>
      </c>
      <c r="HUW1545" s="229" t="s">
        <v>222</v>
      </c>
      <c r="HUX1545" s="229" t="s">
        <v>220</v>
      </c>
      <c r="HUY1545" s="229" t="s">
        <v>172</v>
      </c>
      <c r="HUZ1545" s="229" t="s">
        <v>289</v>
      </c>
      <c r="HVA1545" s="229" t="s">
        <v>227</v>
      </c>
      <c r="HVE1545" s="229">
        <v>2024</v>
      </c>
      <c r="HVF1545" s="229" t="s">
        <v>57</v>
      </c>
      <c r="HVG1545" s="229" t="s">
        <v>3971</v>
      </c>
      <c r="HVH1545" s="229">
        <v>12987713</v>
      </c>
      <c r="HVI1545" s="229" t="s">
        <v>3983</v>
      </c>
      <c r="HVJ1545" s="229" t="s">
        <v>310</v>
      </c>
      <c r="HVK1545" s="229" t="s">
        <v>3984</v>
      </c>
      <c r="HVL1545" s="229" t="s">
        <v>404</v>
      </c>
      <c r="HVM1545" s="229" t="s">
        <v>52</v>
      </c>
      <c r="HVN1545" s="229" t="s">
        <v>3985</v>
      </c>
      <c r="HVP1545" s="229" t="s">
        <v>3986</v>
      </c>
      <c r="HVQ1545" s="229" t="s">
        <v>1630</v>
      </c>
      <c r="HVR1545" s="229" t="s">
        <v>589</v>
      </c>
      <c r="HVS1545" s="229" t="s">
        <v>3987</v>
      </c>
      <c r="HVT1545" s="229" t="s">
        <v>3988</v>
      </c>
      <c r="HVU1545" s="229" t="s">
        <v>406</v>
      </c>
      <c r="HVV1545" s="229" t="s">
        <v>289</v>
      </c>
      <c r="HVW1545" s="229" t="s">
        <v>35</v>
      </c>
      <c r="HVX1545" s="229" t="s">
        <v>27</v>
      </c>
      <c r="HVY1545" s="229" t="s">
        <v>181</v>
      </c>
      <c r="HVZ1545" s="229" t="s">
        <v>3989</v>
      </c>
      <c r="HWA1545" s="229" t="s">
        <v>239</v>
      </c>
      <c r="HWB1545" s="229" t="s">
        <v>3990</v>
      </c>
      <c r="HWC1545" s="229" t="s">
        <v>222</v>
      </c>
      <c r="HWD1545" s="229" t="s">
        <v>220</v>
      </c>
      <c r="HWE1545" s="229" t="s">
        <v>172</v>
      </c>
      <c r="HWF1545" s="229" t="s">
        <v>289</v>
      </c>
      <c r="HWG1545" s="229" t="s">
        <v>227</v>
      </c>
      <c r="HWK1545" s="229">
        <v>2024</v>
      </c>
      <c r="HWL1545" s="229" t="s">
        <v>57</v>
      </c>
      <c r="HWM1545" s="229" t="s">
        <v>3971</v>
      </c>
      <c r="HWN1545" s="229">
        <v>12987713</v>
      </c>
      <c r="HWO1545" s="229" t="s">
        <v>3983</v>
      </c>
      <c r="HWP1545" s="229" t="s">
        <v>310</v>
      </c>
      <c r="HWQ1545" s="229" t="s">
        <v>3984</v>
      </c>
      <c r="HWR1545" s="229" t="s">
        <v>404</v>
      </c>
      <c r="HWS1545" s="229" t="s">
        <v>52</v>
      </c>
      <c r="HWT1545" s="229" t="s">
        <v>3985</v>
      </c>
      <c r="HWV1545" s="229" t="s">
        <v>3986</v>
      </c>
      <c r="HWW1545" s="229" t="s">
        <v>1630</v>
      </c>
      <c r="HWX1545" s="229" t="s">
        <v>589</v>
      </c>
      <c r="HWY1545" s="229" t="s">
        <v>3987</v>
      </c>
      <c r="HWZ1545" s="229" t="s">
        <v>3988</v>
      </c>
      <c r="HXA1545" s="229" t="s">
        <v>406</v>
      </c>
      <c r="HXB1545" s="229" t="s">
        <v>289</v>
      </c>
      <c r="HXC1545" s="229" t="s">
        <v>35</v>
      </c>
      <c r="HXD1545" s="229" t="s">
        <v>27</v>
      </c>
      <c r="HXE1545" s="229" t="s">
        <v>181</v>
      </c>
      <c r="HXF1545" s="229" t="s">
        <v>3989</v>
      </c>
      <c r="HXG1545" s="229" t="s">
        <v>239</v>
      </c>
      <c r="HXH1545" s="229" t="s">
        <v>3990</v>
      </c>
      <c r="HXI1545" s="229" t="s">
        <v>222</v>
      </c>
      <c r="HXJ1545" s="229" t="s">
        <v>220</v>
      </c>
      <c r="HXK1545" s="229" t="s">
        <v>172</v>
      </c>
      <c r="HXL1545" s="229" t="s">
        <v>289</v>
      </c>
      <c r="HXM1545" s="229" t="s">
        <v>227</v>
      </c>
      <c r="HXQ1545" s="229">
        <v>2024</v>
      </c>
      <c r="HXR1545" s="229" t="s">
        <v>57</v>
      </c>
      <c r="HXS1545" s="229" t="s">
        <v>3971</v>
      </c>
      <c r="HXT1545" s="229">
        <v>12987713</v>
      </c>
      <c r="HXU1545" s="229" t="s">
        <v>3983</v>
      </c>
      <c r="HXV1545" s="229" t="s">
        <v>310</v>
      </c>
      <c r="HXW1545" s="229" t="s">
        <v>3984</v>
      </c>
      <c r="HXX1545" s="229" t="s">
        <v>404</v>
      </c>
      <c r="HXY1545" s="229" t="s">
        <v>52</v>
      </c>
      <c r="HXZ1545" s="229" t="s">
        <v>3985</v>
      </c>
      <c r="HYB1545" s="229" t="s">
        <v>3986</v>
      </c>
      <c r="HYC1545" s="229" t="s">
        <v>1630</v>
      </c>
      <c r="HYD1545" s="229" t="s">
        <v>589</v>
      </c>
      <c r="HYE1545" s="229" t="s">
        <v>3987</v>
      </c>
      <c r="HYF1545" s="229" t="s">
        <v>3988</v>
      </c>
      <c r="HYG1545" s="229" t="s">
        <v>406</v>
      </c>
      <c r="HYH1545" s="229" t="s">
        <v>289</v>
      </c>
      <c r="HYI1545" s="229" t="s">
        <v>35</v>
      </c>
      <c r="HYJ1545" s="229" t="s">
        <v>27</v>
      </c>
      <c r="HYK1545" s="229" t="s">
        <v>181</v>
      </c>
      <c r="HYL1545" s="229" t="s">
        <v>3989</v>
      </c>
      <c r="HYM1545" s="229" t="s">
        <v>239</v>
      </c>
      <c r="HYN1545" s="229" t="s">
        <v>3990</v>
      </c>
      <c r="HYO1545" s="229" t="s">
        <v>222</v>
      </c>
      <c r="HYP1545" s="229" t="s">
        <v>220</v>
      </c>
      <c r="HYQ1545" s="229" t="s">
        <v>172</v>
      </c>
      <c r="HYR1545" s="229" t="s">
        <v>289</v>
      </c>
      <c r="HYS1545" s="229" t="s">
        <v>227</v>
      </c>
      <c r="HYW1545" s="229">
        <v>2024</v>
      </c>
      <c r="HYX1545" s="229" t="s">
        <v>57</v>
      </c>
      <c r="HYY1545" s="229" t="s">
        <v>3971</v>
      </c>
      <c r="HYZ1545" s="229">
        <v>12987713</v>
      </c>
      <c r="HZA1545" s="229" t="s">
        <v>3983</v>
      </c>
      <c r="HZB1545" s="229" t="s">
        <v>310</v>
      </c>
      <c r="HZC1545" s="229" t="s">
        <v>3984</v>
      </c>
      <c r="HZD1545" s="229" t="s">
        <v>404</v>
      </c>
      <c r="HZE1545" s="229" t="s">
        <v>52</v>
      </c>
      <c r="HZF1545" s="229" t="s">
        <v>3985</v>
      </c>
      <c r="HZH1545" s="229" t="s">
        <v>3986</v>
      </c>
      <c r="HZI1545" s="229" t="s">
        <v>1630</v>
      </c>
      <c r="HZJ1545" s="229" t="s">
        <v>589</v>
      </c>
      <c r="HZK1545" s="229" t="s">
        <v>3987</v>
      </c>
      <c r="HZL1545" s="229" t="s">
        <v>3988</v>
      </c>
      <c r="HZM1545" s="229" t="s">
        <v>406</v>
      </c>
      <c r="HZN1545" s="229" t="s">
        <v>289</v>
      </c>
      <c r="HZO1545" s="229" t="s">
        <v>35</v>
      </c>
      <c r="HZP1545" s="229" t="s">
        <v>27</v>
      </c>
      <c r="HZQ1545" s="229" t="s">
        <v>181</v>
      </c>
      <c r="HZR1545" s="229" t="s">
        <v>3989</v>
      </c>
      <c r="HZS1545" s="229" t="s">
        <v>239</v>
      </c>
      <c r="HZT1545" s="229" t="s">
        <v>3990</v>
      </c>
      <c r="HZU1545" s="229" t="s">
        <v>222</v>
      </c>
      <c r="HZV1545" s="229" t="s">
        <v>220</v>
      </c>
      <c r="HZW1545" s="229" t="s">
        <v>172</v>
      </c>
      <c r="HZX1545" s="229" t="s">
        <v>289</v>
      </c>
      <c r="HZY1545" s="229" t="s">
        <v>227</v>
      </c>
      <c r="IAC1545" s="229">
        <v>2024</v>
      </c>
      <c r="IAD1545" s="229" t="s">
        <v>57</v>
      </c>
      <c r="IAE1545" s="229" t="s">
        <v>3971</v>
      </c>
      <c r="IAF1545" s="229">
        <v>12987713</v>
      </c>
      <c r="IAG1545" s="229" t="s">
        <v>3983</v>
      </c>
      <c r="IAH1545" s="229" t="s">
        <v>310</v>
      </c>
      <c r="IAI1545" s="229" t="s">
        <v>3984</v>
      </c>
      <c r="IAJ1545" s="229" t="s">
        <v>404</v>
      </c>
      <c r="IAK1545" s="229" t="s">
        <v>52</v>
      </c>
      <c r="IAL1545" s="229" t="s">
        <v>3985</v>
      </c>
      <c r="IAN1545" s="229" t="s">
        <v>3986</v>
      </c>
      <c r="IAO1545" s="229" t="s">
        <v>1630</v>
      </c>
      <c r="IAP1545" s="229" t="s">
        <v>589</v>
      </c>
      <c r="IAQ1545" s="229" t="s">
        <v>3987</v>
      </c>
      <c r="IAR1545" s="229" t="s">
        <v>3988</v>
      </c>
      <c r="IAS1545" s="229" t="s">
        <v>406</v>
      </c>
      <c r="IAT1545" s="229" t="s">
        <v>289</v>
      </c>
      <c r="IAU1545" s="229" t="s">
        <v>35</v>
      </c>
      <c r="IAV1545" s="229" t="s">
        <v>27</v>
      </c>
      <c r="IAW1545" s="229" t="s">
        <v>181</v>
      </c>
      <c r="IAX1545" s="229" t="s">
        <v>3989</v>
      </c>
      <c r="IAY1545" s="229" t="s">
        <v>239</v>
      </c>
      <c r="IAZ1545" s="229" t="s">
        <v>3990</v>
      </c>
      <c r="IBA1545" s="229" t="s">
        <v>222</v>
      </c>
      <c r="IBB1545" s="229" t="s">
        <v>220</v>
      </c>
      <c r="IBC1545" s="229" t="s">
        <v>172</v>
      </c>
      <c r="IBD1545" s="229" t="s">
        <v>289</v>
      </c>
      <c r="IBE1545" s="229" t="s">
        <v>227</v>
      </c>
      <c r="IBI1545" s="229">
        <v>2024</v>
      </c>
      <c r="IBJ1545" s="229" t="s">
        <v>57</v>
      </c>
      <c r="IBK1545" s="229" t="s">
        <v>3971</v>
      </c>
      <c r="IBL1545" s="229">
        <v>12987713</v>
      </c>
      <c r="IBM1545" s="229" t="s">
        <v>3983</v>
      </c>
      <c r="IBN1545" s="229" t="s">
        <v>310</v>
      </c>
      <c r="IBO1545" s="229" t="s">
        <v>3984</v>
      </c>
      <c r="IBP1545" s="229" t="s">
        <v>404</v>
      </c>
      <c r="IBQ1545" s="229" t="s">
        <v>52</v>
      </c>
      <c r="IBR1545" s="229" t="s">
        <v>3985</v>
      </c>
      <c r="IBT1545" s="229" t="s">
        <v>3986</v>
      </c>
      <c r="IBU1545" s="229" t="s">
        <v>1630</v>
      </c>
      <c r="IBV1545" s="229" t="s">
        <v>589</v>
      </c>
      <c r="IBW1545" s="229" t="s">
        <v>3987</v>
      </c>
      <c r="IBX1545" s="229" t="s">
        <v>3988</v>
      </c>
      <c r="IBY1545" s="229" t="s">
        <v>406</v>
      </c>
      <c r="IBZ1545" s="229" t="s">
        <v>289</v>
      </c>
      <c r="ICA1545" s="229" t="s">
        <v>35</v>
      </c>
      <c r="ICB1545" s="229" t="s">
        <v>27</v>
      </c>
      <c r="ICC1545" s="229" t="s">
        <v>181</v>
      </c>
      <c r="ICD1545" s="229" t="s">
        <v>3989</v>
      </c>
      <c r="ICE1545" s="229" t="s">
        <v>239</v>
      </c>
      <c r="ICF1545" s="229" t="s">
        <v>3990</v>
      </c>
      <c r="ICG1545" s="229" t="s">
        <v>222</v>
      </c>
      <c r="ICH1545" s="229" t="s">
        <v>220</v>
      </c>
      <c r="ICI1545" s="229" t="s">
        <v>172</v>
      </c>
      <c r="ICJ1545" s="229" t="s">
        <v>289</v>
      </c>
      <c r="ICK1545" s="229" t="s">
        <v>227</v>
      </c>
      <c r="ICO1545" s="229">
        <v>2024</v>
      </c>
      <c r="ICP1545" s="229" t="s">
        <v>57</v>
      </c>
      <c r="ICQ1545" s="229" t="s">
        <v>3971</v>
      </c>
      <c r="ICR1545" s="229">
        <v>12987713</v>
      </c>
      <c r="ICS1545" s="229" t="s">
        <v>3983</v>
      </c>
      <c r="ICT1545" s="229" t="s">
        <v>310</v>
      </c>
      <c r="ICU1545" s="229" t="s">
        <v>3984</v>
      </c>
      <c r="ICV1545" s="229" t="s">
        <v>404</v>
      </c>
      <c r="ICW1545" s="229" t="s">
        <v>52</v>
      </c>
      <c r="ICX1545" s="229" t="s">
        <v>3985</v>
      </c>
      <c r="ICZ1545" s="229" t="s">
        <v>3986</v>
      </c>
      <c r="IDA1545" s="229" t="s">
        <v>1630</v>
      </c>
      <c r="IDB1545" s="229" t="s">
        <v>589</v>
      </c>
      <c r="IDC1545" s="229" t="s">
        <v>3987</v>
      </c>
      <c r="IDD1545" s="229" t="s">
        <v>3988</v>
      </c>
      <c r="IDE1545" s="229" t="s">
        <v>406</v>
      </c>
      <c r="IDF1545" s="229" t="s">
        <v>289</v>
      </c>
      <c r="IDG1545" s="229" t="s">
        <v>35</v>
      </c>
      <c r="IDH1545" s="229" t="s">
        <v>27</v>
      </c>
      <c r="IDI1545" s="229" t="s">
        <v>181</v>
      </c>
      <c r="IDJ1545" s="229" t="s">
        <v>3989</v>
      </c>
      <c r="IDK1545" s="229" t="s">
        <v>239</v>
      </c>
      <c r="IDL1545" s="229" t="s">
        <v>3990</v>
      </c>
      <c r="IDM1545" s="229" t="s">
        <v>222</v>
      </c>
      <c r="IDN1545" s="229" t="s">
        <v>220</v>
      </c>
      <c r="IDO1545" s="229" t="s">
        <v>172</v>
      </c>
      <c r="IDP1545" s="229" t="s">
        <v>289</v>
      </c>
      <c r="IDQ1545" s="229" t="s">
        <v>227</v>
      </c>
      <c r="IDU1545" s="229">
        <v>2024</v>
      </c>
      <c r="IDV1545" s="229" t="s">
        <v>57</v>
      </c>
      <c r="IDW1545" s="229" t="s">
        <v>3971</v>
      </c>
      <c r="IDX1545" s="229">
        <v>12987713</v>
      </c>
      <c r="IDY1545" s="229" t="s">
        <v>3983</v>
      </c>
      <c r="IDZ1545" s="229" t="s">
        <v>310</v>
      </c>
      <c r="IEA1545" s="229" t="s">
        <v>3984</v>
      </c>
      <c r="IEB1545" s="229" t="s">
        <v>404</v>
      </c>
      <c r="IEC1545" s="229" t="s">
        <v>52</v>
      </c>
      <c r="IED1545" s="229" t="s">
        <v>3985</v>
      </c>
      <c r="IEF1545" s="229" t="s">
        <v>3986</v>
      </c>
      <c r="IEG1545" s="229" t="s">
        <v>1630</v>
      </c>
      <c r="IEH1545" s="229" t="s">
        <v>589</v>
      </c>
      <c r="IEI1545" s="229" t="s">
        <v>3987</v>
      </c>
      <c r="IEJ1545" s="229" t="s">
        <v>3988</v>
      </c>
      <c r="IEK1545" s="229" t="s">
        <v>406</v>
      </c>
      <c r="IEL1545" s="229" t="s">
        <v>289</v>
      </c>
      <c r="IEM1545" s="229" t="s">
        <v>35</v>
      </c>
      <c r="IEN1545" s="229" t="s">
        <v>27</v>
      </c>
      <c r="IEO1545" s="229" t="s">
        <v>181</v>
      </c>
      <c r="IEP1545" s="229" t="s">
        <v>3989</v>
      </c>
      <c r="IEQ1545" s="229" t="s">
        <v>239</v>
      </c>
      <c r="IER1545" s="229" t="s">
        <v>3990</v>
      </c>
      <c r="IES1545" s="229" t="s">
        <v>222</v>
      </c>
      <c r="IET1545" s="229" t="s">
        <v>220</v>
      </c>
      <c r="IEU1545" s="229" t="s">
        <v>172</v>
      </c>
      <c r="IEV1545" s="229" t="s">
        <v>289</v>
      </c>
      <c r="IEW1545" s="229" t="s">
        <v>227</v>
      </c>
      <c r="IFA1545" s="229">
        <v>2024</v>
      </c>
      <c r="IFB1545" s="229" t="s">
        <v>57</v>
      </c>
      <c r="IFC1545" s="229" t="s">
        <v>3971</v>
      </c>
      <c r="IFD1545" s="229">
        <v>12987713</v>
      </c>
      <c r="IFE1545" s="229" t="s">
        <v>3983</v>
      </c>
      <c r="IFF1545" s="229" t="s">
        <v>310</v>
      </c>
      <c r="IFG1545" s="229" t="s">
        <v>3984</v>
      </c>
      <c r="IFH1545" s="229" t="s">
        <v>404</v>
      </c>
      <c r="IFI1545" s="229" t="s">
        <v>52</v>
      </c>
      <c r="IFJ1545" s="229" t="s">
        <v>3985</v>
      </c>
      <c r="IFL1545" s="229" t="s">
        <v>3986</v>
      </c>
      <c r="IFM1545" s="229" t="s">
        <v>1630</v>
      </c>
      <c r="IFN1545" s="229" t="s">
        <v>589</v>
      </c>
      <c r="IFO1545" s="229" t="s">
        <v>3987</v>
      </c>
      <c r="IFP1545" s="229" t="s">
        <v>3988</v>
      </c>
      <c r="IFQ1545" s="229" t="s">
        <v>406</v>
      </c>
      <c r="IFR1545" s="229" t="s">
        <v>289</v>
      </c>
      <c r="IFS1545" s="229" t="s">
        <v>35</v>
      </c>
      <c r="IFT1545" s="229" t="s">
        <v>27</v>
      </c>
      <c r="IFU1545" s="229" t="s">
        <v>181</v>
      </c>
      <c r="IFV1545" s="229" t="s">
        <v>3989</v>
      </c>
      <c r="IFW1545" s="229" t="s">
        <v>239</v>
      </c>
      <c r="IFX1545" s="229" t="s">
        <v>3990</v>
      </c>
      <c r="IFY1545" s="229" t="s">
        <v>222</v>
      </c>
      <c r="IFZ1545" s="229" t="s">
        <v>220</v>
      </c>
      <c r="IGA1545" s="229" t="s">
        <v>172</v>
      </c>
      <c r="IGB1545" s="229" t="s">
        <v>289</v>
      </c>
      <c r="IGC1545" s="229" t="s">
        <v>227</v>
      </c>
      <c r="IGG1545" s="229">
        <v>2024</v>
      </c>
      <c r="IGH1545" s="229" t="s">
        <v>57</v>
      </c>
      <c r="IGI1545" s="229" t="s">
        <v>3971</v>
      </c>
      <c r="IGJ1545" s="229">
        <v>12987713</v>
      </c>
      <c r="IGK1545" s="229" t="s">
        <v>3983</v>
      </c>
      <c r="IGL1545" s="229" t="s">
        <v>310</v>
      </c>
      <c r="IGM1545" s="229" t="s">
        <v>3984</v>
      </c>
      <c r="IGN1545" s="229" t="s">
        <v>404</v>
      </c>
      <c r="IGO1545" s="229" t="s">
        <v>52</v>
      </c>
      <c r="IGP1545" s="229" t="s">
        <v>3985</v>
      </c>
      <c r="IGR1545" s="229" t="s">
        <v>3986</v>
      </c>
      <c r="IGS1545" s="229" t="s">
        <v>1630</v>
      </c>
      <c r="IGT1545" s="229" t="s">
        <v>589</v>
      </c>
      <c r="IGU1545" s="229" t="s">
        <v>3987</v>
      </c>
      <c r="IGV1545" s="229" t="s">
        <v>3988</v>
      </c>
      <c r="IGW1545" s="229" t="s">
        <v>406</v>
      </c>
      <c r="IGX1545" s="229" t="s">
        <v>289</v>
      </c>
      <c r="IGY1545" s="229" t="s">
        <v>35</v>
      </c>
      <c r="IGZ1545" s="229" t="s">
        <v>27</v>
      </c>
      <c r="IHA1545" s="229" t="s">
        <v>181</v>
      </c>
      <c r="IHB1545" s="229" t="s">
        <v>3989</v>
      </c>
      <c r="IHC1545" s="229" t="s">
        <v>239</v>
      </c>
      <c r="IHD1545" s="229" t="s">
        <v>3990</v>
      </c>
      <c r="IHE1545" s="229" t="s">
        <v>222</v>
      </c>
      <c r="IHF1545" s="229" t="s">
        <v>220</v>
      </c>
      <c r="IHG1545" s="229" t="s">
        <v>172</v>
      </c>
      <c r="IHH1545" s="229" t="s">
        <v>289</v>
      </c>
      <c r="IHI1545" s="229" t="s">
        <v>227</v>
      </c>
      <c r="IHM1545" s="229">
        <v>2024</v>
      </c>
      <c r="IHN1545" s="229" t="s">
        <v>57</v>
      </c>
      <c r="IHO1545" s="229" t="s">
        <v>3971</v>
      </c>
      <c r="IHP1545" s="229">
        <v>12987713</v>
      </c>
      <c r="IHQ1545" s="229" t="s">
        <v>3983</v>
      </c>
      <c r="IHR1545" s="229" t="s">
        <v>310</v>
      </c>
      <c r="IHS1545" s="229" t="s">
        <v>3984</v>
      </c>
      <c r="IHT1545" s="229" t="s">
        <v>404</v>
      </c>
      <c r="IHU1545" s="229" t="s">
        <v>52</v>
      </c>
      <c r="IHV1545" s="229" t="s">
        <v>3985</v>
      </c>
      <c r="IHX1545" s="229" t="s">
        <v>3986</v>
      </c>
      <c r="IHY1545" s="229" t="s">
        <v>1630</v>
      </c>
      <c r="IHZ1545" s="229" t="s">
        <v>589</v>
      </c>
      <c r="IIA1545" s="229" t="s">
        <v>3987</v>
      </c>
      <c r="IIB1545" s="229" t="s">
        <v>3988</v>
      </c>
      <c r="IIC1545" s="229" t="s">
        <v>406</v>
      </c>
      <c r="IID1545" s="229" t="s">
        <v>289</v>
      </c>
      <c r="IIE1545" s="229" t="s">
        <v>35</v>
      </c>
      <c r="IIF1545" s="229" t="s">
        <v>27</v>
      </c>
      <c r="IIG1545" s="229" t="s">
        <v>181</v>
      </c>
      <c r="IIH1545" s="229" t="s">
        <v>3989</v>
      </c>
      <c r="III1545" s="229" t="s">
        <v>239</v>
      </c>
      <c r="IIJ1545" s="229" t="s">
        <v>3990</v>
      </c>
      <c r="IIK1545" s="229" t="s">
        <v>222</v>
      </c>
      <c r="IIL1545" s="229" t="s">
        <v>220</v>
      </c>
      <c r="IIM1545" s="229" t="s">
        <v>172</v>
      </c>
      <c r="IIN1545" s="229" t="s">
        <v>289</v>
      </c>
      <c r="IIO1545" s="229" t="s">
        <v>227</v>
      </c>
      <c r="IIS1545" s="229">
        <v>2024</v>
      </c>
      <c r="IIT1545" s="229" t="s">
        <v>57</v>
      </c>
      <c r="IIU1545" s="229" t="s">
        <v>3971</v>
      </c>
      <c r="IIV1545" s="229">
        <v>12987713</v>
      </c>
      <c r="IIW1545" s="229" t="s">
        <v>3983</v>
      </c>
      <c r="IIX1545" s="229" t="s">
        <v>310</v>
      </c>
      <c r="IIY1545" s="229" t="s">
        <v>3984</v>
      </c>
      <c r="IIZ1545" s="229" t="s">
        <v>404</v>
      </c>
      <c r="IJA1545" s="229" t="s">
        <v>52</v>
      </c>
      <c r="IJB1545" s="229" t="s">
        <v>3985</v>
      </c>
      <c r="IJD1545" s="229" t="s">
        <v>3986</v>
      </c>
      <c r="IJE1545" s="229" t="s">
        <v>1630</v>
      </c>
      <c r="IJF1545" s="229" t="s">
        <v>589</v>
      </c>
      <c r="IJG1545" s="229" t="s">
        <v>3987</v>
      </c>
      <c r="IJH1545" s="229" t="s">
        <v>3988</v>
      </c>
      <c r="IJI1545" s="229" t="s">
        <v>406</v>
      </c>
      <c r="IJJ1545" s="229" t="s">
        <v>289</v>
      </c>
      <c r="IJK1545" s="229" t="s">
        <v>35</v>
      </c>
      <c r="IJL1545" s="229" t="s">
        <v>27</v>
      </c>
      <c r="IJM1545" s="229" t="s">
        <v>181</v>
      </c>
      <c r="IJN1545" s="229" t="s">
        <v>3989</v>
      </c>
      <c r="IJO1545" s="229" t="s">
        <v>239</v>
      </c>
      <c r="IJP1545" s="229" t="s">
        <v>3990</v>
      </c>
      <c r="IJQ1545" s="229" t="s">
        <v>222</v>
      </c>
      <c r="IJR1545" s="229" t="s">
        <v>220</v>
      </c>
      <c r="IJS1545" s="229" t="s">
        <v>172</v>
      </c>
      <c r="IJT1545" s="229" t="s">
        <v>289</v>
      </c>
      <c r="IJU1545" s="229" t="s">
        <v>227</v>
      </c>
      <c r="IJY1545" s="229">
        <v>2024</v>
      </c>
      <c r="IJZ1545" s="229" t="s">
        <v>57</v>
      </c>
      <c r="IKA1545" s="229" t="s">
        <v>3971</v>
      </c>
      <c r="IKB1545" s="229">
        <v>12987713</v>
      </c>
      <c r="IKC1545" s="229" t="s">
        <v>3983</v>
      </c>
      <c r="IKD1545" s="229" t="s">
        <v>310</v>
      </c>
      <c r="IKE1545" s="229" t="s">
        <v>3984</v>
      </c>
      <c r="IKF1545" s="229" t="s">
        <v>404</v>
      </c>
      <c r="IKG1545" s="229" t="s">
        <v>52</v>
      </c>
      <c r="IKH1545" s="229" t="s">
        <v>3985</v>
      </c>
      <c r="IKJ1545" s="229" t="s">
        <v>3986</v>
      </c>
      <c r="IKK1545" s="229" t="s">
        <v>1630</v>
      </c>
      <c r="IKL1545" s="229" t="s">
        <v>589</v>
      </c>
      <c r="IKM1545" s="229" t="s">
        <v>3987</v>
      </c>
      <c r="IKN1545" s="229" t="s">
        <v>3988</v>
      </c>
      <c r="IKO1545" s="229" t="s">
        <v>406</v>
      </c>
      <c r="IKP1545" s="229" t="s">
        <v>289</v>
      </c>
      <c r="IKQ1545" s="229" t="s">
        <v>35</v>
      </c>
      <c r="IKR1545" s="229" t="s">
        <v>27</v>
      </c>
      <c r="IKS1545" s="229" t="s">
        <v>181</v>
      </c>
      <c r="IKT1545" s="229" t="s">
        <v>3989</v>
      </c>
      <c r="IKU1545" s="229" t="s">
        <v>239</v>
      </c>
      <c r="IKV1545" s="229" t="s">
        <v>3990</v>
      </c>
      <c r="IKW1545" s="229" t="s">
        <v>222</v>
      </c>
      <c r="IKX1545" s="229" t="s">
        <v>220</v>
      </c>
      <c r="IKY1545" s="229" t="s">
        <v>172</v>
      </c>
      <c r="IKZ1545" s="229" t="s">
        <v>289</v>
      </c>
      <c r="ILA1545" s="229" t="s">
        <v>227</v>
      </c>
      <c r="ILE1545" s="229">
        <v>2024</v>
      </c>
      <c r="ILF1545" s="229" t="s">
        <v>57</v>
      </c>
      <c r="ILG1545" s="229" t="s">
        <v>3971</v>
      </c>
      <c r="ILH1545" s="229">
        <v>12987713</v>
      </c>
      <c r="ILI1545" s="229" t="s">
        <v>3983</v>
      </c>
      <c r="ILJ1545" s="229" t="s">
        <v>310</v>
      </c>
      <c r="ILK1545" s="229" t="s">
        <v>3984</v>
      </c>
      <c r="ILL1545" s="229" t="s">
        <v>404</v>
      </c>
      <c r="ILM1545" s="229" t="s">
        <v>52</v>
      </c>
      <c r="ILN1545" s="229" t="s">
        <v>3985</v>
      </c>
      <c r="ILP1545" s="229" t="s">
        <v>3986</v>
      </c>
      <c r="ILQ1545" s="229" t="s">
        <v>1630</v>
      </c>
      <c r="ILR1545" s="229" t="s">
        <v>589</v>
      </c>
      <c r="ILS1545" s="229" t="s">
        <v>3987</v>
      </c>
      <c r="ILT1545" s="229" t="s">
        <v>3988</v>
      </c>
      <c r="ILU1545" s="229" t="s">
        <v>406</v>
      </c>
      <c r="ILV1545" s="229" t="s">
        <v>289</v>
      </c>
      <c r="ILW1545" s="229" t="s">
        <v>35</v>
      </c>
      <c r="ILX1545" s="229" t="s">
        <v>27</v>
      </c>
      <c r="ILY1545" s="229" t="s">
        <v>181</v>
      </c>
      <c r="ILZ1545" s="229" t="s">
        <v>3989</v>
      </c>
      <c r="IMA1545" s="229" t="s">
        <v>239</v>
      </c>
      <c r="IMB1545" s="229" t="s">
        <v>3990</v>
      </c>
      <c r="IMC1545" s="229" t="s">
        <v>222</v>
      </c>
      <c r="IMD1545" s="229" t="s">
        <v>220</v>
      </c>
      <c r="IME1545" s="229" t="s">
        <v>172</v>
      </c>
      <c r="IMF1545" s="229" t="s">
        <v>289</v>
      </c>
      <c r="IMG1545" s="229" t="s">
        <v>227</v>
      </c>
      <c r="IMK1545" s="229">
        <v>2024</v>
      </c>
      <c r="IML1545" s="229" t="s">
        <v>57</v>
      </c>
      <c r="IMM1545" s="229" t="s">
        <v>3971</v>
      </c>
      <c r="IMN1545" s="229">
        <v>12987713</v>
      </c>
      <c r="IMO1545" s="229" t="s">
        <v>3983</v>
      </c>
      <c r="IMP1545" s="229" t="s">
        <v>310</v>
      </c>
      <c r="IMQ1545" s="229" t="s">
        <v>3984</v>
      </c>
      <c r="IMR1545" s="229" t="s">
        <v>404</v>
      </c>
      <c r="IMS1545" s="229" t="s">
        <v>52</v>
      </c>
      <c r="IMT1545" s="229" t="s">
        <v>3985</v>
      </c>
      <c r="IMV1545" s="229" t="s">
        <v>3986</v>
      </c>
      <c r="IMW1545" s="229" t="s">
        <v>1630</v>
      </c>
      <c r="IMX1545" s="229" t="s">
        <v>589</v>
      </c>
      <c r="IMY1545" s="229" t="s">
        <v>3987</v>
      </c>
      <c r="IMZ1545" s="229" t="s">
        <v>3988</v>
      </c>
      <c r="INA1545" s="229" t="s">
        <v>406</v>
      </c>
      <c r="INB1545" s="229" t="s">
        <v>289</v>
      </c>
      <c r="INC1545" s="229" t="s">
        <v>35</v>
      </c>
      <c r="IND1545" s="229" t="s">
        <v>27</v>
      </c>
      <c r="INE1545" s="229" t="s">
        <v>181</v>
      </c>
      <c r="INF1545" s="229" t="s">
        <v>3989</v>
      </c>
      <c r="ING1545" s="229" t="s">
        <v>239</v>
      </c>
      <c r="INH1545" s="229" t="s">
        <v>3990</v>
      </c>
      <c r="INI1545" s="229" t="s">
        <v>222</v>
      </c>
      <c r="INJ1545" s="229" t="s">
        <v>220</v>
      </c>
      <c r="INK1545" s="229" t="s">
        <v>172</v>
      </c>
      <c r="INL1545" s="229" t="s">
        <v>289</v>
      </c>
      <c r="INM1545" s="229" t="s">
        <v>227</v>
      </c>
      <c r="INQ1545" s="229">
        <v>2024</v>
      </c>
      <c r="INR1545" s="229" t="s">
        <v>57</v>
      </c>
      <c r="INS1545" s="229" t="s">
        <v>3971</v>
      </c>
      <c r="INT1545" s="229">
        <v>12987713</v>
      </c>
      <c r="INU1545" s="229" t="s">
        <v>3983</v>
      </c>
      <c r="INV1545" s="229" t="s">
        <v>310</v>
      </c>
      <c r="INW1545" s="229" t="s">
        <v>3984</v>
      </c>
      <c r="INX1545" s="229" t="s">
        <v>404</v>
      </c>
      <c r="INY1545" s="229" t="s">
        <v>52</v>
      </c>
      <c r="INZ1545" s="229" t="s">
        <v>3985</v>
      </c>
      <c r="IOB1545" s="229" t="s">
        <v>3986</v>
      </c>
      <c r="IOC1545" s="229" t="s">
        <v>1630</v>
      </c>
      <c r="IOD1545" s="229" t="s">
        <v>589</v>
      </c>
      <c r="IOE1545" s="229" t="s">
        <v>3987</v>
      </c>
      <c r="IOF1545" s="229" t="s">
        <v>3988</v>
      </c>
      <c r="IOG1545" s="229" t="s">
        <v>406</v>
      </c>
      <c r="IOH1545" s="229" t="s">
        <v>289</v>
      </c>
      <c r="IOI1545" s="229" t="s">
        <v>35</v>
      </c>
      <c r="IOJ1545" s="229" t="s">
        <v>27</v>
      </c>
      <c r="IOK1545" s="229" t="s">
        <v>181</v>
      </c>
      <c r="IOL1545" s="229" t="s">
        <v>3989</v>
      </c>
      <c r="IOM1545" s="229" t="s">
        <v>239</v>
      </c>
      <c r="ION1545" s="229" t="s">
        <v>3990</v>
      </c>
      <c r="IOO1545" s="229" t="s">
        <v>222</v>
      </c>
      <c r="IOP1545" s="229" t="s">
        <v>220</v>
      </c>
      <c r="IOQ1545" s="229" t="s">
        <v>172</v>
      </c>
      <c r="IOR1545" s="229" t="s">
        <v>289</v>
      </c>
      <c r="IOS1545" s="229" t="s">
        <v>227</v>
      </c>
      <c r="IOW1545" s="229">
        <v>2024</v>
      </c>
      <c r="IOX1545" s="229" t="s">
        <v>57</v>
      </c>
      <c r="IOY1545" s="229" t="s">
        <v>3971</v>
      </c>
      <c r="IOZ1545" s="229">
        <v>12987713</v>
      </c>
      <c r="IPA1545" s="229" t="s">
        <v>3983</v>
      </c>
      <c r="IPB1545" s="229" t="s">
        <v>310</v>
      </c>
      <c r="IPC1545" s="229" t="s">
        <v>3984</v>
      </c>
      <c r="IPD1545" s="229" t="s">
        <v>404</v>
      </c>
      <c r="IPE1545" s="229" t="s">
        <v>52</v>
      </c>
      <c r="IPF1545" s="229" t="s">
        <v>3985</v>
      </c>
      <c r="IPH1545" s="229" t="s">
        <v>3986</v>
      </c>
      <c r="IPI1545" s="229" t="s">
        <v>1630</v>
      </c>
      <c r="IPJ1545" s="229" t="s">
        <v>589</v>
      </c>
      <c r="IPK1545" s="229" t="s">
        <v>3987</v>
      </c>
      <c r="IPL1545" s="229" t="s">
        <v>3988</v>
      </c>
      <c r="IPM1545" s="229" t="s">
        <v>406</v>
      </c>
      <c r="IPN1545" s="229" t="s">
        <v>289</v>
      </c>
      <c r="IPO1545" s="229" t="s">
        <v>35</v>
      </c>
      <c r="IPP1545" s="229" t="s">
        <v>27</v>
      </c>
      <c r="IPQ1545" s="229" t="s">
        <v>181</v>
      </c>
      <c r="IPR1545" s="229" t="s">
        <v>3989</v>
      </c>
      <c r="IPS1545" s="229" t="s">
        <v>239</v>
      </c>
      <c r="IPT1545" s="229" t="s">
        <v>3990</v>
      </c>
      <c r="IPU1545" s="229" t="s">
        <v>222</v>
      </c>
      <c r="IPV1545" s="229" t="s">
        <v>220</v>
      </c>
      <c r="IPW1545" s="229" t="s">
        <v>172</v>
      </c>
      <c r="IPX1545" s="229" t="s">
        <v>289</v>
      </c>
      <c r="IPY1545" s="229" t="s">
        <v>227</v>
      </c>
      <c r="IQC1545" s="229">
        <v>2024</v>
      </c>
      <c r="IQD1545" s="229" t="s">
        <v>57</v>
      </c>
      <c r="IQE1545" s="229" t="s">
        <v>3971</v>
      </c>
      <c r="IQF1545" s="229">
        <v>12987713</v>
      </c>
      <c r="IQG1545" s="229" t="s">
        <v>3983</v>
      </c>
      <c r="IQH1545" s="229" t="s">
        <v>310</v>
      </c>
      <c r="IQI1545" s="229" t="s">
        <v>3984</v>
      </c>
      <c r="IQJ1545" s="229" t="s">
        <v>404</v>
      </c>
      <c r="IQK1545" s="229" t="s">
        <v>52</v>
      </c>
      <c r="IQL1545" s="229" t="s">
        <v>3985</v>
      </c>
      <c r="IQN1545" s="229" t="s">
        <v>3986</v>
      </c>
      <c r="IQO1545" s="229" t="s">
        <v>1630</v>
      </c>
      <c r="IQP1545" s="229" t="s">
        <v>589</v>
      </c>
      <c r="IQQ1545" s="229" t="s">
        <v>3987</v>
      </c>
      <c r="IQR1545" s="229" t="s">
        <v>3988</v>
      </c>
      <c r="IQS1545" s="229" t="s">
        <v>406</v>
      </c>
      <c r="IQT1545" s="229" t="s">
        <v>289</v>
      </c>
      <c r="IQU1545" s="229" t="s">
        <v>35</v>
      </c>
      <c r="IQV1545" s="229" t="s">
        <v>27</v>
      </c>
      <c r="IQW1545" s="229" t="s">
        <v>181</v>
      </c>
      <c r="IQX1545" s="229" t="s">
        <v>3989</v>
      </c>
      <c r="IQY1545" s="229" t="s">
        <v>239</v>
      </c>
      <c r="IQZ1545" s="229" t="s">
        <v>3990</v>
      </c>
      <c r="IRA1545" s="229" t="s">
        <v>222</v>
      </c>
      <c r="IRB1545" s="229" t="s">
        <v>220</v>
      </c>
      <c r="IRC1545" s="229" t="s">
        <v>172</v>
      </c>
      <c r="IRD1545" s="229" t="s">
        <v>289</v>
      </c>
      <c r="IRE1545" s="229" t="s">
        <v>227</v>
      </c>
      <c r="IRI1545" s="229">
        <v>2024</v>
      </c>
      <c r="IRJ1545" s="229" t="s">
        <v>57</v>
      </c>
      <c r="IRK1545" s="229" t="s">
        <v>3971</v>
      </c>
      <c r="IRL1545" s="229">
        <v>12987713</v>
      </c>
      <c r="IRM1545" s="229" t="s">
        <v>3983</v>
      </c>
      <c r="IRN1545" s="229" t="s">
        <v>310</v>
      </c>
      <c r="IRO1545" s="229" t="s">
        <v>3984</v>
      </c>
      <c r="IRP1545" s="229" t="s">
        <v>404</v>
      </c>
      <c r="IRQ1545" s="229" t="s">
        <v>52</v>
      </c>
      <c r="IRR1545" s="229" t="s">
        <v>3985</v>
      </c>
      <c r="IRT1545" s="229" t="s">
        <v>3986</v>
      </c>
      <c r="IRU1545" s="229" t="s">
        <v>1630</v>
      </c>
      <c r="IRV1545" s="229" t="s">
        <v>589</v>
      </c>
      <c r="IRW1545" s="229" t="s">
        <v>3987</v>
      </c>
      <c r="IRX1545" s="229" t="s">
        <v>3988</v>
      </c>
      <c r="IRY1545" s="229" t="s">
        <v>406</v>
      </c>
      <c r="IRZ1545" s="229" t="s">
        <v>289</v>
      </c>
      <c r="ISA1545" s="229" t="s">
        <v>35</v>
      </c>
      <c r="ISB1545" s="229" t="s">
        <v>27</v>
      </c>
      <c r="ISC1545" s="229" t="s">
        <v>181</v>
      </c>
      <c r="ISD1545" s="229" t="s">
        <v>3989</v>
      </c>
      <c r="ISE1545" s="229" t="s">
        <v>239</v>
      </c>
      <c r="ISF1545" s="229" t="s">
        <v>3990</v>
      </c>
      <c r="ISG1545" s="229" t="s">
        <v>222</v>
      </c>
      <c r="ISH1545" s="229" t="s">
        <v>220</v>
      </c>
      <c r="ISI1545" s="229" t="s">
        <v>172</v>
      </c>
      <c r="ISJ1545" s="229" t="s">
        <v>289</v>
      </c>
      <c r="ISK1545" s="229" t="s">
        <v>227</v>
      </c>
      <c r="ISO1545" s="229">
        <v>2024</v>
      </c>
      <c r="ISP1545" s="229" t="s">
        <v>57</v>
      </c>
      <c r="ISQ1545" s="229" t="s">
        <v>3971</v>
      </c>
      <c r="ISR1545" s="229">
        <v>12987713</v>
      </c>
      <c r="ISS1545" s="229" t="s">
        <v>3983</v>
      </c>
      <c r="IST1545" s="229" t="s">
        <v>310</v>
      </c>
      <c r="ISU1545" s="229" t="s">
        <v>3984</v>
      </c>
      <c r="ISV1545" s="229" t="s">
        <v>404</v>
      </c>
      <c r="ISW1545" s="229" t="s">
        <v>52</v>
      </c>
      <c r="ISX1545" s="229" t="s">
        <v>3985</v>
      </c>
      <c r="ISZ1545" s="229" t="s">
        <v>3986</v>
      </c>
      <c r="ITA1545" s="229" t="s">
        <v>1630</v>
      </c>
      <c r="ITB1545" s="229" t="s">
        <v>589</v>
      </c>
      <c r="ITC1545" s="229" t="s">
        <v>3987</v>
      </c>
      <c r="ITD1545" s="229" t="s">
        <v>3988</v>
      </c>
      <c r="ITE1545" s="229" t="s">
        <v>406</v>
      </c>
      <c r="ITF1545" s="229" t="s">
        <v>289</v>
      </c>
      <c r="ITG1545" s="229" t="s">
        <v>35</v>
      </c>
      <c r="ITH1545" s="229" t="s">
        <v>27</v>
      </c>
      <c r="ITI1545" s="229" t="s">
        <v>181</v>
      </c>
      <c r="ITJ1545" s="229" t="s">
        <v>3989</v>
      </c>
      <c r="ITK1545" s="229" t="s">
        <v>239</v>
      </c>
      <c r="ITL1545" s="229" t="s">
        <v>3990</v>
      </c>
      <c r="ITM1545" s="229" t="s">
        <v>222</v>
      </c>
      <c r="ITN1545" s="229" t="s">
        <v>220</v>
      </c>
      <c r="ITO1545" s="229" t="s">
        <v>172</v>
      </c>
      <c r="ITP1545" s="229" t="s">
        <v>289</v>
      </c>
      <c r="ITQ1545" s="229" t="s">
        <v>227</v>
      </c>
      <c r="ITU1545" s="229">
        <v>2024</v>
      </c>
      <c r="ITV1545" s="229" t="s">
        <v>57</v>
      </c>
      <c r="ITW1545" s="229" t="s">
        <v>3971</v>
      </c>
      <c r="ITX1545" s="229">
        <v>12987713</v>
      </c>
      <c r="ITY1545" s="229" t="s">
        <v>3983</v>
      </c>
      <c r="ITZ1545" s="229" t="s">
        <v>310</v>
      </c>
      <c r="IUA1545" s="229" t="s">
        <v>3984</v>
      </c>
      <c r="IUB1545" s="229" t="s">
        <v>404</v>
      </c>
      <c r="IUC1545" s="229" t="s">
        <v>52</v>
      </c>
      <c r="IUD1545" s="229" t="s">
        <v>3985</v>
      </c>
      <c r="IUF1545" s="229" t="s">
        <v>3986</v>
      </c>
      <c r="IUG1545" s="229" t="s">
        <v>1630</v>
      </c>
      <c r="IUH1545" s="229" t="s">
        <v>589</v>
      </c>
      <c r="IUI1545" s="229" t="s">
        <v>3987</v>
      </c>
      <c r="IUJ1545" s="229" t="s">
        <v>3988</v>
      </c>
      <c r="IUK1545" s="229" t="s">
        <v>406</v>
      </c>
      <c r="IUL1545" s="229" t="s">
        <v>289</v>
      </c>
      <c r="IUM1545" s="229" t="s">
        <v>35</v>
      </c>
      <c r="IUN1545" s="229" t="s">
        <v>27</v>
      </c>
      <c r="IUO1545" s="229" t="s">
        <v>181</v>
      </c>
      <c r="IUP1545" s="229" t="s">
        <v>3989</v>
      </c>
      <c r="IUQ1545" s="229" t="s">
        <v>239</v>
      </c>
      <c r="IUR1545" s="229" t="s">
        <v>3990</v>
      </c>
      <c r="IUS1545" s="229" t="s">
        <v>222</v>
      </c>
      <c r="IUT1545" s="229" t="s">
        <v>220</v>
      </c>
      <c r="IUU1545" s="229" t="s">
        <v>172</v>
      </c>
      <c r="IUV1545" s="229" t="s">
        <v>289</v>
      </c>
      <c r="IUW1545" s="229" t="s">
        <v>227</v>
      </c>
      <c r="IVA1545" s="229">
        <v>2024</v>
      </c>
      <c r="IVB1545" s="229" t="s">
        <v>57</v>
      </c>
      <c r="IVC1545" s="229" t="s">
        <v>3971</v>
      </c>
      <c r="IVD1545" s="229">
        <v>12987713</v>
      </c>
      <c r="IVE1545" s="229" t="s">
        <v>3983</v>
      </c>
      <c r="IVF1545" s="229" t="s">
        <v>310</v>
      </c>
      <c r="IVG1545" s="229" t="s">
        <v>3984</v>
      </c>
      <c r="IVH1545" s="229" t="s">
        <v>404</v>
      </c>
      <c r="IVI1545" s="229" t="s">
        <v>52</v>
      </c>
      <c r="IVJ1545" s="229" t="s">
        <v>3985</v>
      </c>
      <c r="IVL1545" s="229" t="s">
        <v>3986</v>
      </c>
      <c r="IVM1545" s="229" t="s">
        <v>1630</v>
      </c>
      <c r="IVN1545" s="229" t="s">
        <v>589</v>
      </c>
      <c r="IVO1545" s="229" t="s">
        <v>3987</v>
      </c>
      <c r="IVP1545" s="229" t="s">
        <v>3988</v>
      </c>
      <c r="IVQ1545" s="229" t="s">
        <v>406</v>
      </c>
      <c r="IVR1545" s="229" t="s">
        <v>289</v>
      </c>
      <c r="IVS1545" s="229" t="s">
        <v>35</v>
      </c>
      <c r="IVT1545" s="229" t="s">
        <v>27</v>
      </c>
      <c r="IVU1545" s="229" t="s">
        <v>181</v>
      </c>
      <c r="IVV1545" s="229" t="s">
        <v>3989</v>
      </c>
      <c r="IVW1545" s="229" t="s">
        <v>239</v>
      </c>
      <c r="IVX1545" s="229" t="s">
        <v>3990</v>
      </c>
      <c r="IVY1545" s="229" t="s">
        <v>222</v>
      </c>
      <c r="IVZ1545" s="229" t="s">
        <v>220</v>
      </c>
      <c r="IWA1545" s="229" t="s">
        <v>172</v>
      </c>
      <c r="IWB1545" s="229" t="s">
        <v>289</v>
      </c>
      <c r="IWC1545" s="229" t="s">
        <v>227</v>
      </c>
      <c r="IWG1545" s="229">
        <v>2024</v>
      </c>
      <c r="IWH1545" s="229" t="s">
        <v>57</v>
      </c>
      <c r="IWI1545" s="229" t="s">
        <v>3971</v>
      </c>
      <c r="IWJ1545" s="229">
        <v>12987713</v>
      </c>
      <c r="IWK1545" s="229" t="s">
        <v>3983</v>
      </c>
      <c r="IWL1545" s="229" t="s">
        <v>310</v>
      </c>
      <c r="IWM1545" s="229" t="s">
        <v>3984</v>
      </c>
      <c r="IWN1545" s="229" t="s">
        <v>404</v>
      </c>
      <c r="IWO1545" s="229" t="s">
        <v>52</v>
      </c>
      <c r="IWP1545" s="229" t="s">
        <v>3985</v>
      </c>
      <c r="IWR1545" s="229" t="s">
        <v>3986</v>
      </c>
      <c r="IWS1545" s="229" t="s">
        <v>1630</v>
      </c>
      <c r="IWT1545" s="229" t="s">
        <v>589</v>
      </c>
      <c r="IWU1545" s="229" t="s">
        <v>3987</v>
      </c>
      <c r="IWV1545" s="229" t="s">
        <v>3988</v>
      </c>
      <c r="IWW1545" s="229" t="s">
        <v>406</v>
      </c>
      <c r="IWX1545" s="229" t="s">
        <v>289</v>
      </c>
      <c r="IWY1545" s="229" t="s">
        <v>35</v>
      </c>
      <c r="IWZ1545" s="229" t="s">
        <v>27</v>
      </c>
      <c r="IXA1545" s="229" t="s">
        <v>181</v>
      </c>
      <c r="IXB1545" s="229" t="s">
        <v>3989</v>
      </c>
      <c r="IXC1545" s="229" t="s">
        <v>239</v>
      </c>
      <c r="IXD1545" s="229" t="s">
        <v>3990</v>
      </c>
      <c r="IXE1545" s="229" t="s">
        <v>222</v>
      </c>
      <c r="IXF1545" s="229" t="s">
        <v>220</v>
      </c>
      <c r="IXG1545" s="229" t="s">
        <v>172</v>
      </c>
      <c r="IXH1545" s="229" t="s">
        <v>289</v>
      </c>
      <c r="IXI1545" s="229" t="s">
        <v>227</v>
      </c>
      <c r="IXM1545" s="229">
        <v>2024</v>
      </c>
      <c r="IXN1545" s="229" t="s">
        <v>57</v>
      </c>
      <c r="IXO1545" s="229" t="s">
        <v>3971</v>
      </c>
      <c r="IXP1545" s="229">
        <v>12987713</v>
      </c>
      <c r="IXQ1545" s="229" t="s">
        <v>3983</v>
      </c>
      <c r="IXR1545" s="229" t="s">
        <v>310</v>
      </c>
      <c r="IXS1545" s="229" t="s">
        <v>3984</v>
      </c>
      <c r="IXT1545" s="229" t="s">
        <v>404</v>
      </c>
      <c r="IXU1545" s="229" t="s">
        <v>52</v>
      </c>
      <c r="IXV1545" s="229" t="s">
        <v>3985</v>
      </c>
      <c r="IXX1545" s="229" t="s">
        <v>3986</v>
      </c>
      <c r="IXY1545" s="229" t="s">
        <v>1630</v>
      </c>
      <c r="IXZ1545" s="229" t="s">
        <v>589</v>
      </c>
      <c r="IYA1545" s="229" t="s">
        <v>3987</v>
      </c>
      <c r="IYB1545" s="229" t="s">
        <v>3988</v>
      </c>
      <c r="IYC1545" s="229" t="s">
        <v>406</v>
      </c>
      <c r="IYD1545" s="229" t="s">
        <v>289</v>
      </c>
      <c r="IYE1545" s="229" t="s">
        <v>35</v>
      </c>
      <c r="IYF1545" s="229" t="s">
        <v>27</v>
      </c>
      <c r="IYG1545" s="229" t="s">
        <v>181</v>
      </c>
      <c r="IYH1545" s="229" t="s">
        <v>3989</v>
      </c>
      <c r="IYI1545" s="229" t="s">
        <v>239</v>
      </c>
      <c r="IYJ1545" s="229" t="s">
        <v>3990</v>
      </c>
      <c r="IYK1545" s="229" t="s">
        <v>222</v>
      </c>
      <c r="IYL1545" s="229" t="s">
        <v>220</v>
      </c>
      <c r="IYM1545" s="229" t="s">
        <v>172</v>
      </c>
      <c r="IYN1545" s="229" t="s">
        <v>289</v>
      </c>
      <c r="IYO1545" s="229" t="s">
        <v>227</v>
      </c>
      <c r="IYS1545" s="229">
        <v>2024</v>
      </c>
      <c r="IYT1545" s="229" t="s">
        <v>57</v>
      </c>
      <c r="IYU1545" s="229" t="s">
        <v>3971</v>
      </c>
      <c r="IYV1545" s="229">
        <v>12987713</v>
      </c>
      <c r="IYW1545" s="229" t="s">
        <v>3983</v>
      </c>
      <c r="IYX1545" s="229" t="s">
        <v>310</v>
      </c>
      <c r="IYY1545" s="229" t="s">
        <v>3984</v>
      </c>
      <c r="IYZ1545" s="229" t="s">
        <v>404</v>
      </c>
      <c r="IZA1545" s="229" t="s">
        <v>52</v>
      </c>
      <c r="IZB1545" s="229" t="s">
        <v>3985</v>
      </c>
      <c r="IZD1545" s="229" t="s">
        <v>3986</v>
      </c>
      <c r="IZE1545" s="229" t="s">
        <v>1630</v>
      </c>
      <c r="IZF1545" s="229" t="s">
        <v>589</v>
      </c>
      <c r="IZG1545" s="229" t="s">
        <v>3987</v>
      </c>
      <c r="IZH1545" s="229" t="s">
        <v>3988</v>
      </c>
      <c r="IZI1545" s="229" t="s">
        <v>406</v>
      </c>
      <c r="IZJ1545" s="229" t="s">
        <v>289</v>
      </c>
      <c r="IZK1545" s="229" t="s">
        <v>35</v>
      </c>
      <c r="IZL1545" s="229" t="s">
        <v>27</v>
      </c>
      <c r="IZM1545" s="229" t="s">
        <v>181</v>
      </c>
      <c r="IZN1545" s="229" t="s">
        <v>3989</v>
      </c>
      <c r="IZO1545" s="229" t="s">
        <v>239</v>
      </c>
      <c r="IZP1545" s="229" t="s">
        <v>3990</v>
      </c>
      <c r="IZQ1545" s="229" t="s">
        <v>222</v>
      </c>
      <c r="IZR1545" s="229" t="s">
        <v>220</v>
      </c>
      <c r="IZS1545" s="229" t="s">
        <v>172</v>
      </c>
      <c r="IZT1545" s="229" t="s">
        <v>289</v>
      </c>
      <c r="IZU1545" s="229" t="s">
        <v>227</v>
      </c>
      <c r="IZY1545" s="229">
        <v>2024</v>
      </c>
      <c r="IZZ1545" s="229" t="s">
        <v>57</v>
      </c>
      <c r="JAA1545" s="229" t="s">
        <v>3971</v>
      </c>
      <c r="JAB1545" s="229">
        <v>12987713</v>
      </c>
      <c r="JAC1545" s="229" t="s">
        <v>3983</v>
      </c>
      <c r="JAD1545" s="229" t="s">
        <v>310</v>
      </c>
      <c r="JAE1545" s="229" t="s">
        <v>3984</v>
      </c>
      <c r="JAF1545" s="229" t="s">
        <v>404</v>
      </c>
      <c r="JAG1545" s="229" t="s">
        <v>52</v>
      </c>
      <c r="JAH1545" s="229" t="s">
        <v>3985</v>
      </c>
      <c r="JAJ1545" s="229" t="s">
        <v>3986</v>
      </c>
      <c r="JAK1545" s="229" t="s">
        <v>1630</v>
      </c>
      <c r="JAL1545" s="229" t="s">
        <v>589</v>
      </c>
      <c r="JAM1545" s="229" t="s">
        <v>3987</v>
      </c>
      <c r="JAN1545" s="229" t="s">
        <v>3988</v>
      </c>
      <c r="JAO1545" s="229" t="s">
        <v>406</v>
      </c>
      <c r="JAP1545" s="229" t="s">
        <v>289</v>
      </c>
      <c r="JAQ1545" s="229" t="s">
        <v>35</v>
      </c>
      <c r="JAR1545" s="229" t="s">
        <v>27</v>
      </c>
      <c r="JAS1545" s="229" t="s">
        <v>181</v>
      </c>
      <c r="JAT1545" s="229" t="s">
        <v>3989</v>
      </c>
      <c r="JAU1545" s="229" t="s">
        <v>239</v>
      </c>
      <c r="JAV1545" s="229" t="s">
        <v>3990</v>
      </c>
      <c r="JAW1545" s="229" t="s">
        <v>222</v>
      </c>
      <c r="JAX1545" s="229" t="s">
        <v>220</v>
      </c>
      <c r="JAY1545" s="229" t="s">
        <v>172</v>
      </c>
      <c r="JAZ1545" s="229" t="s">
        <v>289</v>
      </c>
      <c r="JBA1545" s="229" t="s">
        <v>227</v>
      </c>
      <c r="JBE1545" s="229">
        <v>2024</v>
      </c>
      <c r="JBF1545" s="229" t="s">
        <v>57</v>
      </c>
      <c r="JBG1545" s="229" t="s">
        <v>3971</v>
      </c>
      <c r="JBH1545" s="229">
        <v>12987713</v>
      </c>
      <c r="JBI1545" s="229" t="s">
        <v>3983</v>
      </c>
      <c r="JBJ1545" s="229" t="s">
        <v>310</v>
      </c>
      <c r="JBK1545" s="229" t="s">
        <v>3984</v>
      </c>
      <c r="JBL1545" s="229" t="s">
        <v>404</v>
      </c>
      <c r="JBM1545" s="229" t="s">
        <v>52</v>
      </c>
      <c r="JBN1545" s="229" t="s">
        <v>3985</v>
      </c>
      <c r="JBP1545" s="229" t="s">
        <v>3986</v>
      </c>
      <c r="JBQ1545" s="229" t="s">
        <v>1630</v>
      </c>
      <c r="JBR1545" s="229" t="s">
        <v>589</v>
      </c>
      <c r="JBS1545" s="229" t="s">
        <v>3987</v>
      </c>
      <c r="JBT1545" s="229" t="s">
        <v>3988</v>
      </c>
      <c r="JBU1545" s="229" t="s">
        <v>406</v>
      </c>
      <c r="JBV1545" s="229" t="s">
        <v>289</v>
      </c>
      <c r="JBW1545" s="229" t="s">
        <v>35</v>
      </c>
      <c r="JBX1545" s="229" t="s">
        <v>27</v>
      </c>
      <c r="JBY1545" s="229" t="s">
        <v>181</v>
      </c>
      <c r="JBZ1545" s="229" t="s">
        <v>3989</v>
      </c>
      <c r="JCA1545" s="229" t="s">
        <v>239</v>
      </c>
      <c r="JCB1545" s="229" t="s">
        <v>3990</v>
      </c>
      <c r="JCC1545" s="229" t="s">
        <v>222</v>
      </c>
      <c r="JCD1545" s="229" t="s">
        <v>220</v>
      </c>
      <c r="JCE1545" s="229" t="s">
        <v>172</v>
      </c>
      <c r="JCF1545" s="229" t="s">
        <v>289</v>
      </c>
      <c r="JCG1545" s="229" t="s">
        <v>227</v>
      </c>
      <c r="JCK1545" s="229">
        <v>2024</v>
      </c>
      <c r="JCL1545" s="229" t="s">
        <v>57</v>
      </c>
      <c r="JCM1545" s="229" t="s">
        <v>3971</v>
      </c>
      <c r="JCN1545" s="229">
        <v>12987713</v>
      </c>
      <c r="JCO1545" s="229" t="s">
        <v>3983</v>
      </c>
      <c r="JCP1545" s="229" t="s">
        <v>310</v>
      </c>
      <c r="JCQ1545" s="229" t="s">
        <v>3984</v>
      </c>
      <c r="JCR1545" s="229" t="s">
        <v>404</v>
      </c>
      <c r="JCS1545" s="229" t="s">
        <v>52</v>
      </c>
      <c r="JCT1545" s="229" t="s">
        <v>3985</v>
      </c>
      <c r="JCV1545" s="229" t="s">
        <v>3986</v>
      </c>
      <c r="JCW1545" s="229" t="s">
        <v>1630</v>
      </c>
      <c r="JCX1545" s="229" t="s">
        <v>589</v>
      </c>
      <c r="JCY1545" s="229" t="s">
        <v>3987</v>
      </c>
      <c r="JCZ1545" s="229" t="s">
        <v>3988</v>
      </c>
      <c r="JDA1545" s="229" t="s">
        <v>406</v>
      </c>
      <c r="JDB1545" s="229" t="s">
        <v>289</v>
      </c>
      <c r="JDC1545" s="229" t="s">
        <v>35</v>
      </c>
      <c r="JDD1545" s="229" t="s">
        <v>27</v>
      </c>
      <c r="JDE1545" s="229" t="s">
        <v>181</v>
      </c>
      <c r="JDF1545" s="229" t="s">
        <v>3989</v>
      </c>
      <c r="JDG1545" s="229" t="s">
        <v>239</v>
      </c>
      <c r="JDH1545" s="229" t="s">
        <v>3990</v>
      </c>
      <c r="JDI1545" s="229" t="s">
        <v>222</v>
      </c>
      <c r="JDJ1545" s="229" t="s">
        <v>220</v>
      </c>
      <c r="JDK1545" s="229" t="s">
        <v>172</v>
      </c>
      <c r="JDL1545" s="229" t="s">
        <v>289</v>
      </c>
      <c r="JDM1545" s="229" t="s">
        <v>227</v>
      </c>
      <c r="JDQ1545" s="229">
        <v>2024</v>
      </c>
      <c r="JDR1545" s="229" t="s">
        <v>57</v>
      </c>
      <c r="JDS1545" s="229" t="s">
        <v>3971</v>
      </c>
      <c r="JDT1545" s="229">
        <v>12987713</v>
      </c>
      <c r="JDU1545" s="229" t="s">
        <v>3983</v>
      </c>
      <c r="JDV1545" s="229" t="s">
        <v>310</v>
      </c>
      <c r="JDW1545" s="229" t="s">
        <v>3984</v>
      </c>
      <c r="JDX1545" s="229" t="s">
        <v>404</v>
      </c>
      <c r="JDY1545" s="229" t="s">
        <v>52</v>
      </c>
      <c r="JDZ1545" s="229" t="s">
        <v>3985</v>
      </c>
      <c r="JEB1545" s="229" t="s">
        <v>3986</v>
      </c>
      <c r="JEC1545" s="229" t="s">
        <v>1630</v>
      </c>
      <c r="JED1545" s="229" t="s">
        <v>589</v>
      </c>
      <c r="JEE1545" s="229" t="s">
        <v>3987</v>
      </c>
      <c r="JEF1545" s="229" t="s">
        <v>3988</v>
      </c>
      <c r="JEG1545" s="229" t="s">
        <v>406</v>
      </c>
      <c r="JEH1545" s="229" t="s">
        <v>289</v>
      </c>
      <c r="JEI1545" s="229" t="s">
        <v>35</v>
      </c>
      <c r="JEJ1545" s="229" t="s">
        <v>27</v>
      </c>
      <c r="JEK1545" s="229" t="s">
        <v>181</v>
      </c>
      <c r="JEL1545" s="229" t="s">
        <v>3989</v>
      </c>
      <c r="JEM1545" s="229" t="s">
        <v>239</v>
      </c>
      <c r="JEN1545" s="229" t="s">
        <v>3990</v>
      </c>
      <c r="JEO1545" s="229" t="s">
        <v>222</v>
      </c>
      <c r="JEP1545" s="229" t="s">
        <v>220</v>
      </c>
      <c r="JEQ1545" s="229" t="s">
        <v>172</v>
      </c>
      <c r="JER1545" s="229" t="s">
        <v>289</v>
      </c>
      <c r="JES1545" s="229" t="s">
        <v>227</v>
      </c>
      <c r="JEW1545" s="229">
        <v>2024</v>
      </c>
      <c r="JEX1545" s="229" t="s">
        <v>57</v>
      </c>
      <c r="JEY1545" s="229" t="s">
        <v>3971</v>
      </c>
      <c r="JEZ1545" s="229">
        <v>12987713</v>
      </c>
      <c r="JFA1545" s="229" t="s">
        <v>3983</v>
      </c>
      <c r="JFB1545" s="229" t="s">
        <v>310</v>
      </c>
      <c r="JFC1545" s="229" t="s">
        <v>3984</v>
      </c>
      <c r="JFD1545" s="229" t="s">
        <v>404</v>
      </c>
      <c r="JFE1545" s="229" t="s">
        <v>52</v>
      </c>
      <c r="JFF1545" s="229" t="s">
        <v>3985</v>
      </c>
      <c r="JFH1545" s="229" t="s">
        <v>3986</v>
      </c>
      <c r="JFI1545" s="229" t="s">
        <v>1630</v>
      </c>
      <c r="JFJ1545" s="229" t="s">
        <v>589</v>
      </c>
      <c r="JFK1545" s="229" t="s">
        <v>3987</v>
      </c>
      <c r="JFL1545" s="229" t="s">
        <v>3988</v>
      </c>
      <c r="JFM1545" s="229" t="s">
        <v>406</v>
      </c>
      <c r="JFN1545" s="229" t="s">
        <v>289</v>
      </c>
      <c r="JFO1545" s="229" t="s">
        <v>35</v>
      </c>
      <c r="JFP1545" s="229" t="s">
        <v>27</v>
      </c>
      <c r="JFQ1545" s="229" t="s">
        <v>181</v>
      </c>
      <c r="JFR1545" s="229" t="s">
        <v>3989</v>
      </c>
      <c r="JFS1545" s="229" t="s">
        <v>239</v>
      </c>
      <c r="JFT1545" s="229" t="s">
        <v>3990</v>
      </c>
      <c r="JFU1545" s="229" t="s">
        <v>222</v>
      </c>
      <c r="JFV1545" s="229" t="s">
        <v>220</v>
      </c>
      <c r="JFW1545" s="229" t="s">
        <v>172</v>
      </c>
      <c r="JFX1545" s="229" t="s">
        <v>289</v>
      </c>
      <c r="JFY1545" s="229" t="s">
        <v>227</v>
      </c>
      <c r="JGC1545" s="229">
        <v>2024</v>
      </c>
      <c r="JGD1545" s="229" t="s">
        <v>57</v>
      </c>
      <c r="JGE1545" s="229" t="s">
        <v>3971</v>
      </c>
      <c r="JGF1545" s="229">
        <v>12987713</v>
      </c>
      <c r="JGG1545" s="229" t="s">
        <v>3983</v>
      </c>
      <c r="JGH1545" s="229" t="s">
        <v>310</v>
      </c>
      <c r="JGI1545" s="229" t="s">
        <v>3984</v>
      </c>
      <c r="JGJ1545" s="229" t="s">
        <v>404</v>
      </c>
      <c r="JGK1545" s="229" t="s">
        <v>52</v>
      </c>
      <c r="JGL1545" s="229" t="s">
        <v>3985</v>
      </c>
      <c r="JGN1545" s="229" t="s">
        <v>3986</v>
      </c>
      <c r="JGO1545" s="229" t="s">
        <v>1630</v>
      </c>
      <c r="JGP1545" s="229" t="s">
        <v>589</v>
      </c>
      <c r="JGQ1545" s="229" t="s">
        <v>3987</v>
      </c>
      <c r="JGR1545" s="229" t="s">
        <v>3988</v>
      </c>
      <c r="JGS1545" s="229" t="s">
        <v>406</v>
      </c>
      <c r="JGT1545" s="229" t="s">
        <v>289</v>
      </c>
      <c r="JGU1545" s="229" t="s">
        <v>35</v>
      </c>
      <c r="JGV1545" s="229" t="s">
        <v>27</v>
      </c>
      <c r="JGW1545" s="229" t="s">
        <v>181</v>
      </c>
      <c r="JGX1545" s="229" t="s">
        <v>3989</v>
      </c>
      <c r="JGY1545" s="229" t="s">
        <v>239</v>
      </c>
      <c r="JGZ1545" s="229" t="s">
        <v>3990</v>
      </c>
      <c r="JHA1545" s="229" t="s">
        <v>222</v>
      </c>
      <c r="JHB1545" s="229" t="s">
        <v>220</v>
      </c>
      <c r="JHC1545" s="229" t="s">
        <v>172</v>
      </c>
      <c r="JHD1545" s="229" t="s">
        <v>289</v>
      </c>
      <c r="JHE1545" s="229" t="s">
        <v>227</v>
      </c>
      <c r="JHI1545" s="229">
        <v>2024</v>
      </c>
      <c r="JHJ1545" s="229" t="s">
        <v>57</v>
      </c>
      <c r="JHK1545" s="229" t="s">
        <v>3971</v>
      </c>
      <c r="JHL1545" s="229">
        <v>12987713</v>
      </c>
      <c r="JHM1545" s="229" t="s">
        <v>3983</v>
      </c>
      <c r="JHN1545" s="229" t="s">
        <v>310</v>
      </c>
      <c r="JHO1545" s="229" t="s">
        <v>3984</v>
      </c>
      <c r="JHP1545" s="229" t="s">
        <v>404</v>
      </c>
      <c r="JHQ1545" s="229" t="s">
        <v>52</v>
      </c>
      <c r="JHR1545" s="229" t="s">
        <v>3985</v>
      </c>
      <c r="JHT1545" s="229" t="s">
        <v>3986</v>
      </c>
      <c r="JHU1545" s="229" t="s">
        <v>1630</v>
      </c>
      <c r="JHV1545" s="229" t="s">
        <v>589</v>
      </c>
      <c r="JHW1545" s="229" t="s">
        <v>3987</v>
      </c>
      <c r="JHX1545" s="229" t="s">
        <v>3988</v>
      </c>
      <c r="JHY1545" s="229" t="s">
        <v>406</v>
      </c>
      <c r="JHZ1545" s="229" t="s">
        <v>289</v>
      </c>
      <c r="JIA1545" s="229" t="s">
        <v>35</v>
      </c>
      <c r="JIB1545" s="229" t="s">
        <v>27</v>
      </c>
      <c r="JIC1545" s="229" t="s">
        <v>181</v>
      </c>
      <c r="JID1545" s="229" t="s">
        <v>3989</v>
      </c>
      <c r="JIE1545" s="229" t="s">
        <v>239</v>
      </c>
      <c r="JIF1545" s="229" t="s">
        <v>3990</v>
      </c>
      <c r="JIG1545" s="229" t="s">
        <v>222</v>
      </c>
      <c r="JIH1545" s="229" t="s">
        <v>220</v>
      </c>
      <c r="JII1545" s="229" t="s">
        <v>172</v>
      </c>
      <c r="JIJ1545" s="229" t="s">
        <v>289</v>
      </c>
      <c r="JIK1545" s="229" t="s">
        <v>227</v>
      </c>
      <c r="JIO1545" s="229">
        <v>2024</v>
      </c>
      <c r="JIP1545" s="229" t="s">
        <v>57</v>
      </c>
      <c r="JIQ1545" s="229" t="s">
        <v>3971</v>
      </c>
      <c r="JIR1545" s="229">
        <v>12987713</v>
      </c>
      <c r="JIS1545" s="229" t="s">
        <v>3983</v>
      </c>
      <c r="JIT1545" s="229" t="s">
        <v>310</v>
      </c>
      <c r="JIU1545" s="229" t="s">
        <v>3984</v>
      </c>
      <c r="JIV1545" s="229" t="s">
        <v>404</v>
      </c>
      <c r="JIW1545" s="229" t="s">
        <v>52</v>
      </c>
      <c r="JIX1545" s="229" t="s">
        <v>3985</v>
      </c>
      <c r="JIZ1545" s="229" t="s">
        <v>3986</v>
      </c>
      <c r="JJA1545" s="229" t="s">
        <v>1630</v>
      </c>
      <c r="JJB1545" s="229" t="s">
        <v>589</v>
      </c>
      <c r="JJC1545" s="229" t="s">
        <v>3987</v>
      </c>
      <c r="JJD1545" s="229" t="s">
        <v>3988</v>
      </c>
      <c r="JJE1545" s="229" t="s">
        <v>406</v>
      </c>
      <c r="JJF1545" s="229" t="s">
        <v>289</v>
      </c>
      <c r="JJG1545" s="229" t="s">
        <v>35</v>
      </c>
      <c r="JJH1545" s="229" t="s">
        <v>27</v>
      </c>
      <c r="JJI1545" s="229" t="s">
        <v>181</v>
      </c>
      <c r="JJJ1545" s="229" t="s">
        <v>3989</v>
      </c>
      <c r="JJK1545" s="229" t="s">
        <v>239</v>
      </c>
      <c r="JJL1545" s="229" t="s">
        <v>3990</v>
      </c>
      <c r="JJM1545" s="229" t="s">
        <v>222</v>
      </c>
      <c r="JJN1545" s="229" t="s">
        <v>220</v>
      </c>
      <c r="JJO1545" s="229" t="s">
        <v>172</v>
      </c>
      <c r="JJP1545" s="229" t="s">
        <v>289</v>
      </c>
      <c r="JJQ1545" s="229" t="s">
        <v>227</v>
      </c>
      <c r="JJU1545" s="229">
        <v>2024</v>
      </c>
      <c r="JJV1545" s="229" t="s">
        <v>57</v>
      </c>
      <c r="JJW1545" s="229" t="s">
        <v>3971</v>
      </c>
      <c r="JJX1545" s="229">
        <v>12987713</v>
      </c>
      <c r="JJY1545" s="229" t="s">
        <v>3983</v>
      </c>
      <c r="JJZ1545" s="229" t="s">
        <v>310</v>
      </c>
      <c r="JKA1545" s="229" t="s">
        <v>3984</v>
      </c>
      <c r="JKB1545" s="229" t="s">
        <v>404</v>
      </c>
      <c r="JKC1545" s="229" t="s">
        <v>52</v>
      </c>
      <c r="JKD1545" s="229" t="s">
        <v>3985</v>
      </c>
      <c r="JKF1545" s="229" t="s">
        <v>3986</v>
      </c>
      <c r="JKG1545" s="229" t="s">
        <v>1630</v>
      </c>
      <c r="JKH1545" s="229" t="s">
        <v>589</v>
      </c>
      <c r="JKI1545" s="229" t="s">
        <v>3987</v>
      </c>
      <c r="JKJ1545" s="229" t="s">
        <v>3988</v>
      </c>
      <c r="JKK1545" s="229" t="s">
        <v>406</v>
      </c>
      <c r="JKL1545" s="229" t="s">
        <v>289</v>
      </c>
      <c r="JKM1545" s="229" t="s">
        <v>35</v>
      </c>
      <c r="JKN1545" s="229" t="s">
        <v>27</v>
      </c>
      <c r="JKO1545" s="229" t="s">
        <v>181</v>
      </c>
      <c r="JKP1545" s="229" t="s">
        <v>3989</v>
      </c>
      <c r="JKQ1545" s="229" t="s">
        <v>239</v>
      </c>
      <c r="JKR1545" s="229" t="s">
        <v>3990</v>
      </c>
      <c r="JKS1545" s="229" t="s">
        <v>222</v>
      </c>
      <c r="JKT1545" s="229" t="s">
        <v>220</v>
      </c>
      <c r="JKU1545" s="229" t="s">
        <v>172</v>
      </c>
      <c r="JKV1545" s="229" t="s">
        <v>289</v>
      </c>
      <c r="JKW1545" s="229" t="s">
        <v>227</v>
      </c>
      <c r="JLA1545" s="229">
        <v>2024</v>
      </c>
      <c r="JLB1545" s="229" t="s">
        <v>57</v>
      </c>
      <c r="JLC1545" s="229" t="s">
        <v>3971</v>
      </c>
      <c r="JLD1545" s="229">
        <v>12987713</v>
      </c>
      <c r="JLE1545" s="229" t="s">
        <v>3983</v>
      </c>
      <c r="JLF1545" s="229" t="s">
        <v>310</v>
      </c>
      <c r="JLG1545" s="229" t="s">
        <v>3984</v>
      </c>
      <c r="JLH1545" s="229" t="s">
        <v>404</v>
      </c>
      <c r="JLI1545" s="229" t="s">
        <v>52</v>
      </c>
      <c r="JLJ1545" s="229" t="s">
        <v>3985</v>
      </c>
      <c r="JLL1545" s="229" t="s">
        <v>3986</v>
      </c>
      <c r="JLM1545" s="229" t="s">
        <v>1630</v>
      </c>
      <c r="JLN1545" s="229" t="s">
        <v>589</v>
      </c>
      <c r="JLO1545" s="229" t="s">
        <v>3987</v>
      </c>
      <c r="JLP1545" s="229" t="s">
        <v>3988</v>
      </c>
      <c r="JLQ1545" s="229" t="s">
        <v>406</v>
      </c>
      <c r="JLR1545" s="229" t="s">
        <v>289</v>
      </c>
      <c r="JLS1545" s="229" t="s">
        <v>35</v>
      </c>
      <c r="JLT1545" s="229" t="s">
        <v>27</v>
      </c>
      <c r="JLU1545" s="229" t="s">
        <v>181</v>
      </c>
      <c r="JLV1545" s="229" t="s">
        <v>3989</v>
      </c>
      <c r="JLW1545" s="229" t="s">
        <v>239</v>
      </c>
      <c r="JLX1545" s="229" t="s">
        <v>3990</v>
      </c>
      <c r="JLY1545" s="229" t="s">
        <v>222</v>
      </c>
      <c r="JLZ1545" s="229" t="s">
        <v>220</v>
      </c>
      <c r="JMA1545" s="229" t="s">
        <v>172</v>
      </c>
      <c r="JMB1545" s="229" t="s">
        <v>289</v>
      </c>
      <c r="JMC1545" s="229" t="s">
        <v>227</v>
      </c>
      <c r="JMG1545" s="229">
        <v>2024</v>
      </c>
      <c r="JMH1545" s="229" t="s">
        <v>57</v>
      </c>
      <c r="JMI1545" s="229" t="s">
        <v>3971</v>
      </c>
      <c r="JMJ1545" s="229">
        <v>12987713</v>
      </c>
      <c r="JMK1545" s="229" t="s">
        <v>3983</v>
      </c>
      <c r="JML1545" s="229" t="s">
        <v>310</v>
      </c>
      <c r="JMM1545" s="229" t="s">
        <v>3984</v>
      </c>
      <c r="JMN1545" s="229" t="s">
        <v>404</v>
      </c>
      <c r="JMO1545" s="229" t="s">
        <v>52</v>
      </c>
      <c r="JMP1545" s="229" t="s">
        <v>3985</v>
      </c>
      <c r="JMR1545" s="229" t="s">
        <v>3986</v>
      </c>
      <c r="JMS1545" s="229" t="s">
        <v>1630</v>
      </c>
      <c r="JMT1545" s="229" t="s">
        <v>589</v>
      </c>
      <c r="JMU1545" s="229" t="s">
        <v>3987</v>
      </c>
      <c r="JMV1545" s="229" t="s">
        <v>3988</v>
      </c>
      <c r="JMW1545" s="229" t="s">
        <v>406</v>
      </c>
      <c r="JMX1545" s="229" t="s">
        <v>289</v>
      </c>
      <c r="JMY1545" s="229" t="s">
        <v>35</v>
      </c>
      <c r="JMZ1545" s="229" t="s">
        <v>27</v>
      </c>
      <c r="JNA1545" s="229" t="s">
        <v>181</v>
      </c>
      <c r="JNB1545" s="229" t="s">
        <v>3989</v>
      </c>
      <c r="JNC1545" s="229" t="s">
        <v>239</v>
      </c>
      <c r="JND1545" s="229" t="s">
        <v>3990</v>
      </c>
      <c r="JNE1545" s="229" t="s">
        <v>222</v>
      </c>
      <c r="JNF1545" s="229" t="s">
        <v>220</v>
      </c>
      <c r="JNG1545" s="229" t="s">
        <v>172</v>
      </c>
      <c r="JNH1545" s="229" t="s">
        <v>289</v>
      </c>
      <c r="JNI1545" s="229" t="s">
        <v>227</v>
      </c>
      <c r="JNM1545" s="229">
        <v>2024</v>
      </c>
      <c r="JNN1545" s="229" t="s">
        <v>57</v>
      </c>
      <c r="JNO1545" s="229" t="s">
        <v>3971</v>
      </c>
      <c r="JNP1545" s="229">
        <v>12987713</v>
      </c>
      <c r="JNQ1545" s="229" t="s">
        <v>3983</v>
      </c>
      <c r="JNR1545" s="229" t="s">
        <v>310</v>
      </c>
      <c r="JNS1545" s="229" t="s">
        <v>3984</v>
      </c>
      <c r="JNT1545" s="229" t="s">
        <v>404</v>
      </c>
      <c r="JNU1545" s="229" t="s">
        <v>52</v>
      </c>
      <c r="JNV1545" s="229" t="s">
        <v>3985</v>
      </c>
      <c r="JNX1545" s="229" t="s">
        <v>3986</v>
      </c>
      <c r="JNY1545" s="229" t="s">
        <v>1630</v>
      </c>
      <c r="JNZ1545" s="229" t="s">
        <v>589</v>
      </c>
      <c r="JOA1545" s="229" t="s">
        <v>3987</v>
      </c>
      <c r="JOB1545" s="229" t="s">
        <v>3988</v>
      </c>
      <c r="JOC1545" s="229" t="s">
        <v>406</v>
      </c>
      <c r="JOD1545" s="229" t="s">
        <v>289</v>
      </c>
      <c r="JOE1545" s="229" t="s">
        <v>35</v>
      </c>
      <c r="JOF1545" s="229" t="s">
        <v>27</v>
      </c>
      <c r="JOG1545" s="229" t="s">
        <v>181</v>
      </c>
      <c r="JOH1545" s="229" t="s">
        <v>3989</v>
      </c>
      <c r="JOI1545" s="229" t="s">
        <v>239</v>
      </c>
      <c r="JOJ1545" s="229" t="s">
        <v>3990</v>
      </c>
      <c r="JOK1545" s="229" t="s">
        <v>222</v>
      </c>
      <c r="JOL1545" s="229" t="s">
        <v>220</v>
      </c>
      <c r="JOM1545" s="229" t="s">
        <v>172</v>
      </c>
      <c r="JON1545" s="229" t="s">
        <v>289</v>
      </c>
      <c r="JOO1545" s="229" t="s">
        <v>227</v>
      </c>
      <c r="JOS1545" s="229">
        <v>2024</v>
      </c>
      <c r="JOT1545" s="229" t="s">
        <v>57</v>
      </c>
      <c r="JOU1545" s="229" t="s">
        <v>3971</v>
      </c>
      <c r="JOV1545" s="229">
        <v>12987713</v>
      </c>
      <c r="JOW1545" s="229" t="s">
        <v>3983</v>
      </c>
      <c r="JOX1545" s="229" t="s">
        <v>310</v>
      </c>
      <c r="JOY1545" s="229" t="s">
        <v>3984</v>
      </c>
      <c r="JOZ1545" s="229" t="s">
        <v>404</v>
      </c>
      <c r="JPA1545" s="229" t="s">
        <v>52</v>
      </c>
      <c r="JPB1545" s="229" t="s">
        <v>3985</v>
      </c>
      <c r="JPD1545" s="229" t="s">
        <v>3986</v>
      </c>
      <c r="JPE1545" s="229" t="s">
        <v>1630</v>
      </c>
      <c r="JPF1545" s="229" t="s">
        <v>589</v>
      </c>
      <c r="JPG1545" s="229" t="s">
        <v>3987</v>
      </c>
      <c r="JPH1545" s="229" t="s">
        <v>3988</v>
      </c>
      <c r="JPI1545" s="229" t="s">
        <v>406</v>
      </c>
      <c r="JPJ1545" s="229" t="s">
        <v>289</v>
      </c>
      <c r="JPK1545" s="229" t="s">
        <v>35</v>
      </c>
      <c r="JPL1545" s="229" t="s">
        <v>27</v>
      </c>
      <c r="JPM1545" s="229" t="s">
        <v>181</v>
      </c>
      <c r="JPN1545" s="229" t="s">
        <v>3989</v>
      </c>
      <c r="JPO1545" s="229" t="s">
        <v>239</v>
      </c>
      <c r="JPP1545" s="229" t="s">
        <v>3990</v>
      </c>
      <c r="JPQ1545" s="229" t="s">
        <v>222</v>
      </c>
      <c r="JPR1545" s="229" t="s">
        <v>220</v>
      </c>
      <c r="JPS1545" s="229" t="s">
        <v>172</v>
      </c>
      <c r="JPT1545" s="229" t="s">
        <v>289</v>
      </c>
      <c r="JPU1545" s="229" t="s">
        <v>227</v>
      </c>
      <c r="JPY1545" s="229">
        <v>2024</v>
      </c>
      <c r="JPZ1545" s="229" t="s">
        <v>57</v>
      </c>
      <c r="JQA1545" s="229" t="s">
        <v>3971</v>
      </c>
      <c r="JQB1545" s="229">
        <v>12987713</v>
      </c>
      <c r="JQC1545" s="229" t="s">
        <v>3983</v>
      </c>
      <c r="JQD1545" s="229" t="s">
        <v>310</v>
      </c>
      <c r="JQE1545" s="229" t="s">
        <v>3984</v>
      </c>
      <c r="JQF1545" s="229" t="s">
        <v>404</v>
      </c>
      <c r="JQG1545" s="229" t="s">
        <v>52</v>
      </c>
      <c r="JQH1545" s="229" t="s">
        <v>3985</v>
      </c>
      <c r="JQJ1545" s="229" t="s">
        <v>3986</v>
      </c>
      <c r="JQK1545" s="229" t="s">
        <v>1630</v>
      </c>
      <c r="JQL1545" s="229" t="s">
        <v>589</v>
      </c>
      <c r="JQM1545" s="229" t="s">
        <v>3987</v>
      </c>
      <c r="JQN1545" s="229" t="s">
        <v>3988</v>
      </c>
      <c r="JQO1545" s="229" t="s">
        <v>406</v>
      </c>
      <c r="JQP1545" s="229" t="s">
        <v>289</v>
      </c>
      <c r="JQQ1545" s="229" t="s">
        <v>35</v>
      </c>
      <c r="JQR1545" s="229" t="s">
        <v>27</v>
      </c>
      <c r="JQS1545" s="229" t="s">
        <v>181</v>
      </c>
      <c r="JQT1545" s="229" t="s">
        <v>3989</v>
      </c>
      <c r="JQU1545" s="229" t="s">
        <v>239</v>
      </c>
      <c r="JQV1545" s="229" t="s">
        <v>3990</v>
      </c>
      <c r="JQW1545" s="229" t="s">
        <v>222</v>
      </c>
      <c r="JQX1545" s="229" t="s">
        <v>220</v>
      </c>
      <c r="JQY1545" s="229" t="s">
        <v>172</v>
      </c>
      <c r="JQZ1545" s="229" t="s">
        <v>289</v>
      </c>
      <c r="JRA1545" s="229" t="s">
        <v>227</v>
      </c>
      <c r="JRE1545" s="229">
        <v>2024</v>
      </c>
      <c r="JRF1545" s="229" t="s">
        <v>57</v>
      </c>
      <c r="JRG1545" s="229" t="s">
        <v>3971</v>
      </c>
      <c r="JRH1545" s="229">
        <v>12987713</v>
      </c>
      <c r="JRI1545" s="229" t="s">
        <v>3983</v>
      </c>
      <c r="JRJ1545" s="229" t="s">
        <v>310</v>
      </c>
      <c r="JRK1545" s="229" t="s">
        <v>3984</v>
      </c>
      <c r="JRL1545" s="229" t="s">
        <v>404</v>
      </c>
      <c r="JRM1545" s="229" t="s">
        <v>52</v>
      </c>
      <c r="JRN1545" s="229" t="s">
        <v>3985</v>
      </c>
      <c r="JRP1545" s="229" t="s">
        <v>3986</v>
      </c>
      <c r="JRQ1545" s="229" t="s">
        <v>1630</v>
      </c>
      <c r="JRR1545" s="229" t="s">
        <v>589</v>
      </c>
      <c r="JRS1545" s="229" t="s">
        <v>3987</v>
      </c>
      <c r="JRT1545" s="229" t="s">
        <v>3988</v>
      </c>
      <c r="JRU1545" s="229" t="s">
        <v>406</v>
      </c>
      <c r="JRV1545" s="229" t="s">
        <v>289</v>
      </c>
      <c r="JRW1545" s="229" t="s">
        <v>35</v>
      </c>
      <c r="JRX1545" s="229" t="s">
        <v>27</v>
      </c>
      <c r="JRY1545" s="229" t="s">
        <v>181</v>
      </c>
      <c r="JRZ1545" s="229" t="s">
        <v>3989</v>
      </c>
      <c r="JSA1545" s="229" t="s">
        <v>239</v>
      </c>
      <c r="JSB1545" s="229" t="s">
        <v>3990</v>
      </c>
      <c r="JSC1545" s="229" t="s">
        <v>222</v>
      </c>
      <c r="JSD1545" s="229" t="s">
        <v>220</v>
      </c>
      <c r="JSE1545" s="229" t="s">
        <v>172</v>
      </c>
      <c r="JSF1545" s="229" t="s">
        <v>289</v>
      </c>
      <c r="JSG1545" s="229" t="s">
        <v>227</v>
      </c>
      <c r="JSK1545" s="229">
        <v>2024</v>
      </c>
      <c r="JSL1545" s="229" t="s">
        <v>57</v>
      </c>
      <c r="JSM1545" s="229" t="s">
        <v>3971</v>
      </c>
      <c r="JSN1545" s="229">
        <v>12987713</v>
      </c>
      <c r="JSO1545" s="229" t="s">
        <v>3983</v>
      </c>
      <c r="JSP1545" s="229" t="s">
        <v>310</v>
      </c>
      <c r="JSQ1545" s="229" t="s">
        <v>3984</v>
      </c>
      <c r="JSR1545" s="229" t="s">
        <v>404</v>
      </c>
      <c r="JSS1545" s="229" t="s">
        <v>52</v>
      </c>
      <c r="JST1545" s="229" t="s">
        <v>3985</v>
      </c>
      <c r="JSV1545" s="229" t="s">
        <v>3986</v>
      </c>
      <c r="JSW1545" s="229" t="s">
        <v>1630</v>
      </c>
      <c r="JSX1545" s="229" t="s">
        <v>589</v>
      </c>
      <c r="JSY1545" s="229" t="s">
        <v>3987</v>
      </c>
      <c r="JSZ1545" s="229" t="s">
        <v>3988</v>
      </c>
      <c r="JTA1545" s="229" t="s">
        <v>406</v>
      </c>
      <c r="JTB1545" s="229" t="s">
        <v>289</v>
      </c>
      <c r="JTC1545" s="229" t="s">
        <v>35</v>
      </c>
      <c r="JTD1545" s="229" t="s">
        <v>27</v>
      </c>
      <c r="JTE1545" s="229" t="s">
        <v>181</v>
      </c>
      <c r="JTF1545" s="229" t="s">
        <v>3989</v>
      </c>
      <c r="JTG1545" s="229" t="s">
        <v>239</v>
      </c>
      <c r="JTH1545" s="229" t="s">
        <v>3990</v>
      </c>
      <c r="JTI1545" s="229" t="s">
        <v>222</v>
      </c>
      <c r="JTJ1545" s="229" t="s">
        <v>220</v>
      </c>
      <c r="JTK1545" s="229" t="s">
        <v>172</v>
      </c>
      <c r="JTL1545" s="229" t="s">
        <v>289</v>
      </c>
      <c r="JTM1545" s="229" t="s">
        <v>227</v>
      </c>
      <c r="JTQ1545" s="229">
        <v>2024</v>
      </c>
      <c r="JTR1545" s="229" t="s">
        <v>57</v>
      </c>
      <c r="JTS1545" s="229" t="s">
        <v>3971</v>
      </c>
      <c r="JTT1545" s="229">
        <v>12987713</v>
      </c>
      <c r="JTU1545" s="229" t="s">
        <v>3983</v>
      </c>
      <c r="JTV1545" s="229" t="s">
        <v>310</v>
      </c>
      <c r="JTW1545" s="229" t="s">
        <v>3984</v>
      </c>
      <c r="JTX1545" s="229" t="s">
        <v>404</v>
      </c>
      <c r="JTY1545" s="229" t="s">
        <v>52</v>
      </c>
      <c r="JTZ1545" s="229" t="s">
        <v>3985</v>
      </c>
      <c r="JUB1545" s="229" t="s">
        <v>3986</v>
      </c>
      <c r="JUC1545" s="229" t="s">
        <v>1630</v>
      </c>
      <c r="JUD1545" s="229" t="s">
        <v>589</v>
      </c>
      <c r="JUE1545" s="229" t="s">
        <v>3987</v>
      </c>
      <c r="JUF1545" s="229" t="s">
        <v>3988</v>
      </c>
      <c r="JUG1545" s="229" t="s">
        <v>406</v>
      </c>
      <c r="JUH1545" s="229" t="s">
        <v>289</v>
      </c>
      <c r="JUI1545" s="229" t="s">
        <v>35</v>
      </c>
      <c r="JUJ1545" s="229" t="s">
        <v>27</v>
      </c>
      <c r="JUK1545" s="229" t="s">
        <v>181</v>
      </c>
      <c r="JUL1545" s="229" t="s">
        <v>3989</v>
      </c>
      <c r="JUM1545" s="229" t="s">
        <v>239</v>
      </c>
      <c r="JUN1545" s="229" t="s">
        <v>3990</v>
      </c>
      <c r="JUO1545" s="229" t="s">
        <v>222</v>
      </c>
      <c r="JUP1545" s="229" t="s">
        <v>220</v>
      </c>
      <c r="JUQ1545" s="229" t="s">
        <v>172</v>
      </c>
      <c r="JUR1545" s="229" t="s">
        <v>289</v>
      </c>
      <c r="JUS1545" s="229" t="s">
        <v>227</v>
      </c>
      <c r="JUW1545" s="229">
        <v>2024</v>
      </c>
      <c r="JUX1545" s="229" t="s">
        <v>57</v>
      </c>
      <c r="JUY1545" s="229" t="s">
        <v>3971</v>
      </c>
      <c r="JUZ1545" s="229">
        <v>12987713</v>
      </c>
      <c r="JVA1545" s="229" t="s">
        <v>3983</v>
      </c>
      <c r="JVB1545" s="229" t="s">
        <v>310</v>
      </c>
      <c r="JVC1545" s="229" t="s">
        <v>3984</v>
      </c>
      <c r="JVD1545" s="229" t="s">
        <v>404</v>
      </c>
      <c r="JVE1545" s="229" t="s">
        <v>52</v>
      </c>
      <c r="JVF1545" s="229" t="s">
        <v>3985</v>
      </c>
      <c r="JVH1545" s="229" t="s">
        <v>3986</v>
      </c>
      <c r="JVI1545" s="229" t="s">
        <v>1630</v>
      </c>
      <c r="JVJ1545" s="229" t="s">
        <v>589</v>
      </c>
      <c r="JVK1545" s="229" t="s">
        <v>3987</v>
      </c>
      <c r="JVL1545" s="229" t="s">
        <v>3988</v>
      </c>
      <c r="JVM1545" s="229" t="s">
        <v>406</v>
      </c>
      <c r="JVN1545" s="229" t="s">
        <v>289</v>
      </c>
      <c r="JVO1545" s="229" t="s">
        <v>35</v>
      </c>
      <c r="JVP1545" s="229" t="s">
        <v>27</v>
      </c>
      <c r="JVQ1545" s="229" t="s">
        <v>181</v>
      </c>
      <c r="JVR1545" s="229" t="s">
        <v>3989</v>
      </c>
      <c r="JVS1545" s="229" t="s">
        <v>239</v>
      </c>
      <c r="JVT1545" s="229" t="s">
        <v>3990</v>
      </c>
      <c r="JVU1545" s="229" t="s">
        <v>222</v>
      </c>
      <c r="JVV1545" s="229" t="s">
        <v>220</v>
      </c>
      <c r="JVW1545" s="229" t="s">
        <v>172</v>
      </c>
      <c r="JVX1545" s="229" t="s">
        <v>289</v>
      </c>
      <c r="JVY1545" s="229" t="s">
        <v>227</v>
      </c>
      <c r="JWC1545" s="229">
        <v>2024</v>
      </c>
      <c r="JWD1545" s="229" t="s">
        <v>57</v>
      </c>
      <c r="JWE1545" s="229" t="s">
        <v>3971</v>
      </c>
      <c r="JWF1545" s="229">
        <v>12987713</v>
      </c>
      <c r="JWG1545" s="229" t="s">
        <v>3983</v>
      </c>
      <c r="JWH1545" s="229" t="s">
        <v>310</v>
      </c>
      <c r="JWI1545" s="229" t="s">
        <v>3984</v>
      </c>
      <c r="JWJ1545" s="229" t="s">
        <v>404</v>
      </c>
      <c r="JWK1545" s="229" t="s">
        <v>52</v>
      </c>
      <c r="JWL1545" s="229" t="s">
        <v>3985</v>
      </c>
      <c r="JWN1545" s="229" t="s">
        <v>3986</v>
      </c>
      <c r="JWO1545" s="229" t="s">
        <v>1630</v>
      </c>
      <c r="JWP1545" s="229" t="s">
        <v>589</v>
      </c>
      <c r="JWQ1545" s="229" t="s">
        <v>3987</v>
      </c>
      <c r="JWR1545" s="229" t="s">
        <v>3988</v>
      </c>
      <c r="JWS1545" s="229" t="s">
        <v>406</v>
      </c>
      <c r="JWT1545" s="229" t="s">
        <v>289</v>
      </c>
      <c r="JWU1545" s="229" t="s">
        <v>35</v>
      </c>
      <c r="JWV1545" s="229" t="s">
        <v>27</v>
      </c>
      <c r="JWW1545" s="229" t="s">
        <v>181</v>
      </c>
      <c r="JWX1545" s="229" t="s">
        <v>3989</v>
      </c>
      <c r="JWY1545" s="229" t="s">
        <v>239</v>
      </c>
      <c r="JWZ1545" s="229" t="s">
        <v>3990</v>
      </c>
      <c r="JXA1545" s="229" t="s">
        <v>222</v>
      </c>
      <c r="JXB1545" s="229" t="s">
        <v>220</v>
      </c>
      <c r="JXC1545" s="229" t="s">
        <v>172</v>
      </c>
      <c r="JXD1545" s="229" t="s">
        <v>289</v>
      </c>
      <c r="JXE1545" s="229" t="s">
        <v>227</v>
      </c>
      <c r="JXI1545" s="229">
        <v>2024</v>
      </c>
      <c r="JXJ1545" s="229" t="s">
        <v>57</v>
      </c>
      <c r="JXK1545" s="229" t="s">
        <v>3971</v>
      </c>
      <c r="JXL1545" s="229">
        <v>12987713</v>
      </c>
      <c r="JXM1545" s="229" t="s">
        <v>3983</v>
      </c>
      <c r="JXN1545" s="229" t="s">
        <v>310</v>
      </c>
      <c r="JXO1545" s="229" t="s">
        <v>3984</v>
      </c>
      <c r="JXP1545" s="229" t="s">
        <v>404</v>
      </c>
      <c r="JXQ1545" s="229" t="s">
        <v>52</v>
      </c>
      <c r="JXR1545" s="229" t="s">
        <v>3985</v>
      </c>
      <c r="JXT1545" s="229" t="s">
        <v>3986</v>
      </c>
      <c r="JXU1545" s="229" t="s">
        <v>1630</v>
      </c>
      <c r="JXV1545" s="229" t="s">
        <v>589</v>
      </c>
      <c r="JXW1545" s="229" t="s">
        <v>3987</v>
      </c>
      <c r="JXX1545" s="229" t="s">
        <v>3988</v>
      </c>
      <c r="JXY1545" s="229" t="s">
        <v>406</v>
      </c>
      <c r="JXZ1545" s="229" t="s">
        <v>289</v>
      </c>
      <c r="JYA1545" s="229" t="s">
        <v>35</v>
      </c>
      <c r="JYB1545" s="229" t="s">
        <v>27</v>
      </c>
      <c r="JYC1545" s="229" t="s">
        <v>181</v>
      </c>
      <c r="JYD1545" s="229" t="s">
        <v>3989</v>
      </c>
      <c r="JYE1545" s="229" t="s">
        <v>239</v>
      </c>
      <c r="JYF1545" s="229" t="s">
        <v>3990</v>
      </c>
      <c r="JYG1545" s="229" t="s">
        <v>222</v>
      </c>
      <c r="JYH1545" s="229" t="s">
        <v>220</v>
      </c>
      <c r="JYI1545" s="229" t="s">
        <v>172</v>
      </c>
      <c r="JYJ1545" s="229" t="s">
        <v>289</v>
      </c>
      <c r="JYK1545" s="229" t="s">
        <v>227</v>
      </c>
      <c r="JYO1545" s="229">
        <v>2024</v>
      </c>
      <c r="JYP1545" s="229" t="s">
        <v>57</v>
      </c>
      <c r="JYQ1545" s="229" t="s">
        <v>3971</v>
      </c>
      <c r="JYR1545" s="229">
        <v>12987713</v>
      </c>
      <c r="JYS1545" s="229" t="s">
        <v>3983</v>
      </c>
      <c r="JYT1545" s="229" t="s">
        <v>310</v>
      </c>
      <c r="JYU1545" s="229" t="s">
        <v>3984</v>
      </c>
      <c r="JYV1545" s="229" t="s">
        <v>404</v>
      </c>
      <c r="JYW1545" s="229" t="s">
        <v>52</v>
      </c>
      <c r="JYX1545" s="229" t="s">
        <v>3985</v>
      </c>
      <c r="JYZ1545" s="229" t="s">
        <v>3986</v>
      </c>
      <c r="JZA1545" s="229" t="s">
        <v>1630</v>
      </c>
      <c r="JZB1545" s="229" t="s">
        <v>589</v>
      </c>
      <c r="JZC1545" s="229" t="s">
        <v>3987</v>
      </c>
      <c r="JZD1545" s="229" t="s">
        <v>3988</v>
      </c>
      <c r="JZE1545" s="229" t="s">
        <v>406</v>
      </c>
      <c r="JZF1545" s="229" t="s">
        <v>289</v>
      </c>
      <c r="JZG1545" s="229" t="s">
        <v>35</v>
      </c>
      <c r="JZH1545" s="229" t="s">
        <v>27</v>
      </c>
      <c r="JZI1545" s="229" t="s">
        <v>181</v>
      </c>
      <c r="JZJ1545" s="229" t="s">
        <v>3989</v>
      </c>
      <c r="JZK1545" s="229" t="s">
        <v>239</v>
      </c>
      <c r="JZL1545" s="229" t="s">
        <v>3990</v>
      </c>
      <c r="JZM1545" s="229" t="s">
        <v>222</v>
      </c>
      <c r="JZN1545" s="229" t="s">
        <v>220</v>
      </c>
      <c r="JZO1545" s="229" t="s">
        <v>172</v>
      </c>
      <c r="JZP1545" s="229" t="s">
        <v>289</v>
      </c>
      <c r="JZQ1545" s="229" t="s">
        <v>227</v>
      </c>
      <c r="JZU1545" s="229">
        <v>2024</v>
      </c>
      <c r="JZV1545" s="229" t="s">
        <v>57</v>
      </c>
      <c r="JZW1545" s="229" t="s">
        <v>3971</v>
      </c>
      <c r="JZX1545" s="229">
        <v>12987713</v>
      </c>
      <c r="JZY1545" s="229" t="s">
        <v>3983</v>
      </c>
      <c r="JZZ1545" s="229" t="s">
        <v>310</v>
      </c>
      <c r="KAA1545" s="229" t="s">
        <v>3984</v>
      </c>
      <c r="KAB1545" s="229" t="s">
        <v>404</v>
      </c>
      <c r="KAC1545" s="229" t="s">
        <v>52</v>
      </c>
      <c r="KAD1545" s="229" t="s">
        <v>3985</v>
      </c>
      <c r="KAF1545" s="229" t="s">
        <v>3986</v>
      </c>
      <c r="KAG1545" s="229" t="s">
        <v>1630</v>
      </c>
      <c r="KAH1545" s="229" t="s">
        <v>589</v>
      </c>
      <c r="KAI1545" s="229" t="s">
        <v>3987</v>
      </c>
      <c r="KAJ1545" s="229" t="s">
        <v>3988</v>
      </c>
      <c r="KAK1545" s="229" t="s">
        <v>406</v>
      </c>
      <c r="KAL1545" s="229" t="s">
        <v>289</v>
      </c>
      <c r="KAM1545" s="229" t="s">
        <v>35</v>
      </c>
      <c r="KAN1545" s="229" t="s">
        <v>27</v>
      </c>
      <c r="KAO1545" s="229" t="s">
        <v>181</v>
      </c>
      <c r="KAP1545" s="229" t="s">
        <v>3989</v>
      </c>
      <c r="KAQ1545" s="229" t="s">
        <v>239</v>
      </c>
      <c r="KAR1545" s="229" t="s">
        <v>3990</v>
      </c>
      <c r="KAS1545" s="229" t="s">
        <v>222</v>
      </c>
      <c r="KAT1545" s="229" t="s">
        <v>220</v>
      </c>
      <c r="KAU1545" s="229" t="s">
        <v>172</v>
      </c>
      <c r="KAV1545" s="229" t="s">
        <v>289</v>
      </c>
      <c r="KAW1545" s="229" t="s">
        <v>227</v>
      </c>
      <c r="KBA1545" s="229">
        <v>2024</v>
      </c>
      <c r="KBB1545" s="229" t="s">
        <v>57</v>
      </c>
      <c r="KBC1545" s="229" t="s">
        <v>3971</v>
      </c>
      <c r="KBD1545" s="229">
        <v>12987713</v>
      </c>
      <c r="KBE1545" s="229" t="s">
        <v>3983</v>
      </c>
      <c r="KBF1545" s="229" t="s">
        <v>310</v>
      </c>
      <c r="KBG1545" s="229" t="s">
        <v>3984</v>
      </c>
      <c r="KBH1545" s="229" t="s">
        <v>404</v>
      </c>
      <c r="KBI1545" s="229" t="s">
        <v>52</v>
      </c>
      <c r="KBJ1545" s="229" t="s">
        <v>3985</v>
      </c>
      <c r="KBL1545" s="229" t="s">
        <v>3986</v>
      </c>
      <c r="KBM1545" s="229" t="s">
        <v>1630</v>
      </c>
      <c r="KBN1545" s="229" t="s">
        <v>589</v>
      </c>
      <c r="KBO1545" s="229" t="s">
        <v>3987</v>
      </c>
      <c r="KBP1545" s="229" t="s">
        <v>3988</v>
      </c>
      <c r="KBQ1545" s="229" t="s">
        <v>406</v>
      </c>
      <c r="KBR1545" s="229" t="s">
        <v>289</v>
      </c>
      <c r="KBS1545" s="229" t="s">
        <v>35</v>
      </c>
      <c r="KBT1545" s="229" t="s">
        <v>27</v>
      </c>
      <c r="KBU1545" s="229" t="s">
        <v>181</v>
      </c>
      <c r="KBV1545" s="229" t="s">
        <v>3989</v>
      </c>
      <c r="KBW1545" s="229" t="s">
        <v>239</v>
      </c>
      <c r="KBX1545" s="229" t="s">
        <v>3990</v>
      </c>
      <c r="KBY1545" s="229" t="s">
        <v>222</v>
      </c>
      <c r="KBZ1545" s="229" t="s">
        <v>220</v>
      </c>
      <c r="KCA1545" s="229" t="s">
        <v>172</v>
      </c>
      <c r="KCB1545" s="229" t="s">
        <v>289</v>
      </c>
      <c r="KCC1545" s="229" t="s">
        <v>227</v>
      </c>
      <c r="KCG1545" s="229">
        <v>2024</v>
      </c>
      <c r="KCH1545" s="229" t="s">
        <v>57</v>
      </c>
      <c r="KCI1545" s="229" t="s">
        <v>3971</v>
      </c>
      <c r="KCJ1545" s="229">
        <v>12987713</v>
      </c>
      <c r="KCK1545" s="229" t="s">
        <v>3983</v>
      </c>
      <c r="KCL1545" s="229" t="s">
        <v>310</v>
      </c>
      <c r="KCM1545" s="229" t="s">
        <v>3984</v>
      </c>
      <c r="KCN1545" s="229" t="s">
        <v>404</v>
      </c>
      <c r="KCO1545" s="229" t="s">
        <v>52</v>
      </c>
      <c r="KCP1545" s="229" t="s">
        <v>3985</v>
      </c>
      <c r="KCR1545" s="229" t="s">
        <v>3986</v>
      </c>
      <c r="KCS1545" s="229" t="s">
        <v>1630</v>
      </c>
      <c r="KCT1545" s="229" t="s">
        <v>589</v>
      </c>
      <c r="KCU1545" s="229" t="s">
        <v>3987</v>
      </c>
      <c r="KCV1545" s="229" t="s">
        <v>3988</v>
      </c>
      <c r="KCW1545" s="229" t="s">
        <v>406</v>
      </c>
      <c r="KCX1545" s="229" t="s">
        <v>289</v>
      </c>
      <c r="KCY1545" s="229" t="s">
        <v>35</v>
      </c>
      <c r="KCZ1545" s="229" t="s">
        <v>27</v>
      </c>
      <c r="KDA1545" s="229" t="s">
        <v>181</v>
      </c>
      <c r="KDB1545" s="229" t="s">
        <v>3989</v>
      </c>
      <c r="KDC1545" s="229" t="s">
        <v>239</v>
      </c>
      <c r="KDD1545" s="229" t="s">
        <v>3990</v>
      </c>
      <c r="KDE1545" s="229" t="s">
        <v>222</v>
      </c>
      <c r="KDF1545" s="229" t="s">
        <v>220</v>
      </c>
      <c r="KDG1545" s="229" t="s">
        <v>172</v>
      </c>
      <c r="KDH1545" s="229" t="s">
        <v>289</v>
      </c>
      <c r="KDI1545" s="229" t="s">
        <v>227</v>
      </c>
      <c r="KDM1545" s="229">
        <v>2024</v>
      </c>
      <c r="KDN1545" s="229" t="s">
        <v>57</v>
      </c>
      <c r="KDO1545" s="229" t="s">
        <v>3971</v>
      </c>
      <c r="KDP1545" s="229">
        <v>12987713</v>
      </c>
      <c r="KDQ1545" s="229" t="s">
        <v>3983</v>
      </c>
      <c r="KDR1545" s="229" t="s">
        <v>310</v>
      </c>
      <c r="KDS1545" s="229" t="s">
        <v>3984</v>
      </c>
      <c r="KDT1545" s="229" t="s">
        <v>404</v>
      </c>
      <c r="KDU1545" s="229" t="s">
        <v>52</v>
      </c>
      <c r="KDV1545" s="229" t="s">
        <v>3985</v>
      </c>
      <c r="KDX1545" s="229" t="s">
        <v>3986</v>
      </c>
      <c r="KDY1545" s="229" t="s">
        <v>1630</v>
      </c>
      <c r="KDZ1545" s="229" t="s">
        <v>589</v>
      </c>
      <c r="KEA1545" s="229" t="s">
        <v>3987</v>
      </c>
      <c r="KEB1545" s="229" t="s">
        <v>3988</v>
      </c>
      <c r="KEC1545" s="229" t="s">
        <v>406</v>
      </c>
      <c r="KED1545" s="229" t="s">
        <v>289</v>
      </c>
      <c r="KEE1545" s="229" t="s">
        <v>35</v>
      </c>
      <c r="KEF1545" s="229" t="s">
        <v>27</v>
      </c>
      <c r="KEG1545" s="229" t="s">
        <v>181</v>
      </c>
      <c r="KEH1545" s="229" t="s">
        <v>3989</v>
      </c>
      <c r="KEI1545" s="229" t="s">
        <v>239</v>
      </c>
      <c r="KEJ1545" s="229" t="s">
        <v>3990</v>
      </c>
      <c r="KEK1545" s="229" t="s">
        <v>222</v>
      </c>
      <c r="KEL1545" s="229" t="s">
        <v>220</v>
      </c>
      <c r="KEM1545" s="229" t="s">
        <v>172</v>
      </c>
      <c r="KEN1545" s="229" t="s">
        <v>289</v>
      </c>
      <c r="KEO1545" s="229" t="s">
        <v>227</v>
      </c>
      <c r="KES1545" s="229">
        <v>2024</v>
      </c>
      <c r="KET1545" s="229" t="s">
        <v>57</v>
      </c>
      <c r="KEU1545" s="229" t="s">
        <v>3971</v>
      </c>
      <c r="KEV1545" s="229">
        <v>12987713</v>
      </c>
      <c r="KEW1545" s="229" t="s">
        <v>3983</v>
      </c>
      <c r="KEX1545" s="229" t="s">
        <v>310</v>
      </c>
      <c r="KEY1545" s="229" t="s">
        <v>3984</v>
      </c>
      <c r="KEZ1545" s="229" t="s">
        <v>404</v>
      </c>
      <c r="KFA1545" s="229" t="s">
        <v>52</v>
      </c>
      <c r="KFB1545" s="229" t="s">
        <v>3985</v>
      </c>
      <c r="KFD1545" s="229" t="s">
        <v>3986</v>
      </c>
      <c r="KFE1545" s="229" t="s">
        <v>1630</v>
      </c>
      <c r="KFF1545" s="229" t="s">
        <v>589</v>
      </c>
      <c r="KFG1545" s="229" t="s">
        <v>3987</v>
      </c>
      <c r="KFH1545" s="229" t="s">
        <v>3988</v>
      </c>
      <c r="KFI1545" s="229" t="s">
        <v>406</v>
      </c>
      <c r="KFJ1545" s="229" t="s">
        <v>289</v>
      </c>
      <c r="KFK1545" s="229" t="s">
        <v>35</v>
      </c>
      <c r="KFL1545" s="229" t="s">
        <v>27</v>
      </c>
      <c r="KFM1545" s="229" t="s">
        <v>181</v>
      </c>
      <c r="KFN1545" s="229" t="s">
        <v>3989</v>
      </c>
      <c r="KFO1545" s="229" t="s">
        <v>239</v>
      </c>
      <c r="KFP1545" s="229" t="s">
        <v>3990</v>
      </c>
      <c r="KFQ1545" s="229" t="s">
        <v>222</v>
      </c>
      <c r="KFR1545" s="229" t="s">
        <v>220</v>
      </c>
      <c r="KFS1545" s="229" t="s">
        <v>172</v>
      </c>
      <c r="KFT1545" s="229" t="s">
        <v>289</v>
      </c>
      <c r="KFU1545" s="229" t="s">
        <v>227</v>
      </c>
      <c r="KFY1545" s="229">
        <v>2024</v>
      </c>
      <c r="KFZ1545" s="229" t="s">
        <v>57</v>
      </c>
      <c r="KGA1545" s="229" t="s">
        <v>3971</v>
      </c>
      <c r="KGB1545" s="229">
        <v>12987713</v>
      </c>
      <c r="KGC1545" s="229" t="s">
        <v>3983</v>
      </c>
      <c r="KGD1545" s="229" t="s">
        <v>310</v>
      </c>
      <c r="KGE1545" s="229" t="s">
        <v>3984</v>
      </c>
      <c r="KGF1545" s="229" t="s">
        <v>404</v>
      </c>
      <c r="KGG1545" s="229" t="s">
        <v>52</v>
      </c>
      <c r="KGH1545" s="229" t="s">
        <v>3985</v>
      </c>
      <c r="KGJ1545" s="229" t="s">
        <v>3986</v>
      </c>
      <c r="KGK1545" s="229" t="s">
        <v>1630</v>
      </c>
      <c r="KGL1545" s="229" t="s">
        <v>589</v>
      </c>
      <c r="KGM1545" s="229" t="s">
        <v>3987</v>
      </c>
      <c r="KGN1545" s="229" t="s">
        <v>3988</v>
      </c>
      <c r="KGO1545" s="229" t="s">
        <v>406</v>
      </c>
      <c r="KGP1545" s="229" t="s">
        <v>289</v>
      </c>
      <c r="KGQ1545" s="229" t="s">
        <v>35</v>
      </c>
      <c r="KGR1545" s="229" t="s">
        <v>27</v>
      </c>
      <c r="KGS1545" s="229" t="s">
        <v>181</v>
      </c>
      <c r="KGT1545" s="229" t="s">
        <v>3989</v>
      </c>
      <c r="KGU1545" s="229" t="s">
        <v>239</v>
      </c>
      <c r="KGV1545" s="229" t="s">
        <v>3990</v>
      </c>
      <c r="KGW1545" s="229" t="s">
        <v>222</v>
      </c>
      <c r="KGX1545" s="229" t="s">
        <v>220</v>
      </c>
      <c r="KGY1545" s="229" t="s">
        <v>172</v>
      </c>
      <c r="KGZ1545" s="229" t="s">
        <v>289</v>
      </c>
      <c r="KHA1545" s="229" t="s">
        <v>227</v>
      </c>
      <c r="KHE1545" s="229">
        <v>2024</v>
      </c>
      <c r="KHF1545" s="229" t="s">
        <v>57</v>
      </c>
      <c r="KHG1545" s="229" t="s">
        <v>3971</v>
      </c>
      <c r="KHH1545" s="229">
        <v>12987713</v>
      </c>
      <c r="KHI1545" s="229" t="s">
        <v>3983</v>
      </c>
      <c r="KHJ1545" s="229" t="s">
        <v>310</v>
      </c>
      <c r="KHK1545" s="229" t="s">
        <v>3984</v>
      </c>
      <c r="KHL1545" s="229" t="s">
        <v>404</v>
      </c>
      <c r="KHM1545" s="229" t="s">
        <v>52</v>
      </c>
      <c r="KHN1545" s="229" t="s">
        <v>3985</v>
      </c>
      <c r="KHP1545" s="229" t="s">
        <v>3986</v>
      </c>
      <c r="KHQ1545" s="229" t="s">
        <v>1630</v>
      </c>
      <c r="KHR1545" s="229" t="s">
        <v>589</v>
      </c>
      <c r="KHS1545" s="229" t="s">
        <v>3987</v>
      </c>
      <c r="KHT1545" s="229" t="s">
        <v>3988</v>
      </c>
      <c r="KHU1545" s="229" t="s">
        <v>406</v>
      </c>
      <c r="KHV1545" s="229" t="s">
        <v>289</v>
      </c>
      <c r="KHW1545" s="229" t="s">
        <v>35</v>
      </c>
      <c r="KHX1545" s="229" t="s">
        <v>27</v>
      </c>
      <c r="KHY1545" s="229" t="s">
        <v>181</v>
      </c>
      <c r="KHZ1545" s="229" t="s">
        <v>3989</v>
      </c>
      <c r="KIA1545" s="229" t="s">
        <v>239</v>
      </c>
      <c r="KIB1545" s="229" t="s">
        <v>3990</v>
      </c>
      <c r="KIC1545" s="229" t="s">
        <v>222</v>
      </c>
      <c r="KID1545" s="229" t="s">
        <v>220</v>
      </c>
      <c r="KIE1545" s="229" t="s">
        <v>172</v>
      </c>
      <c r="KIF1545" s="229" t="s">
        <v>289</v>
      </c>
      <c r="KIG1545" s="229" t="s">
        <v>227</v>
      </c>
      <c r="KIK1545" s="229">
        <v>2024</v>
      </c>
      <c r="KIL1545" s="229" t="s">
        <v>57</v>
      </c>
      <c r="KIM1545" s="229" t="s">
        <v>3971</v>
      </c>
      <c r="KIN1545" s="229">
        <v>12987713</v>
      </c>
      <c r="KIO1545" s="229" t="s">
        <v>3983</v>
      </c>
      <c r="KIP1545" s="229" t="s">
        <v>310</v>
      </c>
      <c r="KIQ1545" s="229" t="s">
        <v>3984</v>
      </c>
      <c r="KIR1545" s="229" t="s">
        <v>404</v>
      </c>
      <c r="KIS1545" s="229" t="s">
        <v>52</v>
      </c>
      <c r="KIT1545" s="229" t="s">
        <v>3985</v>
      </c>
      <c r="KIV1545" s="229" t="s">
        <v>3986</v>
      </c>
      <c r="KIW1545" s="229" t="s">
        <v>1630</v>
      </c>
      <c r="KIX1545" s="229" t="s">
        <v>589</v>
      </c>
      <c r="KIY1545" s="229" t="s">
        <v>3987</v>
      </c>
      <c r="KIZ1545" s="229" t="s">
        <v>3988</v>
      </c>
      <c r="KJA1545" s="229" t="s">
        <v>406</v>
      </c>
      <c r="KJB1545" s="229" t="s">
        <v>289</v>
      </c>
      <c r="KJC1545" s="229" t="s">
        <v>35</v>
      </c>
      <c r="KJD1545" s="229" t="s">
        <v>27</v>
      </c>
      <c r="KJE1545" s="229" t="s">
        <v>181</v>
      </c>
      <c r="KJF1545" s="229" t="s">
        <v>3989</v>
      </c>
      <c r="KJG1545" s="229" t="s">
        <v>239</v>
      </c>
      <c r="KJH1545" s="229" t="s">
        <v>3990</v>
      </c>
      <c r="KJI1545" s="229" t="s">
        <v>222</v>
      </c>
      <c r="KJJ1545" s="229" t="s">
        <v>220</v>
      </c>
      <c r="KJK1545" s="229" t="s">
        <v>172</v>
      </c>
      <c r="KJL1545" s="229" t="s">
        <v>289</v>
      </c>
      <c r="KJM1545" s="229" t="s">
        <v>227</v>
      </c>
      <c r="KJQ1545" s="229">
        <v>2024</v>
      </c>
      <c r="KJR1545" s="229" t="s">
        <v>57</v>
      </c>
      <c r="KJS1545" s="229" t="s">
        <v>3971</v>
      </c>
      <c r="KJT1545" s="229">
        <v>12987713</v>
      </c>
      <c r="KJU1545" s="229" t="s">
        <v>3983</v>
      </c>
      <c r="KJV1545" s="229" t="s">
        <v>310</v>
      </c>
      <c r="KJW1545" s="229" t="s">
        <v>3984</v>
      </c>
      <c r="KJX1545" s="229" t="s">
        <v>404</v>
      </c>
      <c r="KJY1545" s="229" t="s">
        <v>52</v>
      </c>
      <c r="KJZ1545" s="229" t="s">
        <v>3985</v>
      </c>
      <c r="KKB1545" s="229" t="s">
        <v>3986</v>
      </c>
      <c r="KKC1545" s="229" t="s">
        <v>1630</v>
      </c>
      <c r="KKD1545" s="229" t="s">
        <v>589</v>
      </c>
      <c r="KKE1545" s="229" t="s">
        <v>3987</v>
      </c>
      <c r="KKF1545" s="229" t="s">
        <v>3988</v>
      </c>
      <c r="KKG1545" s="229" t="s">
        <v>406</v>
      </c>
      <c r="KKH1545" s="229" t="s">
        <v>289</v>
      </c>
      <c r="KKI1545" s="229" t="s">
        <v>35</v>
      </c>
      <c r="KKJ1545" s="229" t="s">
        <v>27</v>
      </c>
      <c r="KKK1545" s="229" t="s">
        <v>181</v>
      </c>
      <c r="KKL1545" s="229" t="s">
        <v>3989</v>
      </c>
      <c r="KKM1545" s="229" t="s">
        <v>239</v>
      </c>
      <c r="KKN1545" s="229" t="s">
        <v>3990</v>
      </c>
      <c r="KKO1545" s="229" t="s">
        <v>222</v>
      </c>
      <c r="KKP1545" s="229" t="s">
        <v>220</v>
      </c>
      <c r="KKQ1545" s="229" t="s">
        <v>172</v>
      </c>
      <c r="KKR1545" s="229" t="s">
        <v>289</v>
      </c>
      <c r="KKS1545" s="229" t="s">
        <v>227</v>
      </c>
      <c r="KKW1545" s="229">
        <v>2024</v>
      </c>
      <c r="KKX1545" s="229" t="s">
        <v>57</v>
      </c>
      <c r="KKY1545" s="229" t="s">
        <v>3971</v>
      </c>
      <c r="KKZ1545" s="229">
        <v>12987713</v>
      </c>
      <c r="KLA1545" s="229" t="s">
        <v>3983</v>
      </c>
      <c r="KLB1545" s="229" t="s">
        <v>310</v>
      </c>
      <c r="KLC1545" s="229" t="s">
        <v>3984</v>
      </c>
      <c r="KLD1545" s="229" t="s">
        <v>404</v>
      </c>
      <c r="KLE1545" s="229" t="s">
        <v>52</v>
      </c>
      <c r="KLF1545" s="229" t="s">
        <v>3985</v>
      </c>
      <c r="KLH1545" s="229" t="s">
        <v>3986</v>
      </c>
      <c r="KLI1545" s="229" t="s">
        <v>1630</v>
      </c>
      <c r="KLJ1545" s="229" t="s">
        <v>589</v>
      </c>
      <c r="KLK1545" s="229" t="s">
        <v>3987</v>
      </c>
      <c r="KLL1545" s="229" t="s">
        <v>3988</v>
      </c>
      <c r="KLM1545" s="229" t="s">
        <v>406</v>
      </c>
      <c r="KLN1545" s="229" t="s">
        <v>289</v>
      </c>
      <c r="KLO1545" s="229" t="s">
        <v>35</v>
      </c>
      <c r="KLP1545" s="229" t="s">
        <v>27</v>
      </c>
      <c r="KLQ1545" s="229" t="s">
        <v>181</v>
      </c>
      <c r="KLR1545" s="229" t="s">
        <v>3989</v>
      </c>
      <c r="KLS1545" s="229" t="s">
        <v>239</v>
      </c>
      <c r="KLT1545" s="229" t="s">
        <v>3990</v>
      </c>
      <c r="KLU1545" s="229" t="s">
        <v>222</v>
      </c>
      <c r="KLV1545" s="229" t="s">
        <v>220</v>
      </c>
      <c r="KLW1545" s="229" t="s">
        <v>172</v>
      </c>
      <c r="KLX1545" s="229" t="s">
        <v>289</v>
      </c>
      <c r="KLY1545" s="229" t="s">
        <v>227</v>
      </c>
      <c r="KMC1545" s="229">
        <v>2024</v>
      </c>
      <c r="KMD1545" s="229" t="s">
        <v>57</v>
      </c>
      <c r="KME1545" s="229" t="s">
        <v>3971</v>
      </c>
      <c r="KMF1545" s="229">
        <v>12987713</v>
      </c>
      <c r="KMG1545" s="229" t="s">
        <v>3983</v>
      </c>
      <c r="KMH1545" s="229" t="s">
        <v>310</v>
      </c>
      <c r="KMI1545" s="229" t="s">
        <v>3984</v>
      </c>
      <c r="KMJ1545" s="229" t="s">
        <v>404</v>
      </c>
      <c r="KMK1545" s="229" t="s">
        <v>52</v>
      </c>
      <c r="KML1545" s="229" t="s">
        <v>3985</v>
      </c>
      <c r="KMN1545" s="229" t="s">
        <v>3986</v>
      </c>
      <c r="KMO1545" s="229" t="s">
        <v>1630</v>
      </c>
      <c r="KMP1545" s="229" t="s">
        <v>589</v>
      </c>
      <c r="KMQ1545" s="229" t="s">
        <v>3987</v>
      </c>
      <c r="KMR1545" s="229" t="s">
        <v>3988</v>
      </c>
      <c r="KMS1545" s="229" t="s">
        <v>406</v>
      </c>
      <c r="KMT1545" s="229" t="s">
        <v>289</v>
      </c>
      <c r="KMU1545" s="229" t="s">
        <v>35</v>
      </c>
      <c r="KMV1545" s="229" t="s">
        <v>27</v>
      </c>
      <c r="KMW1545" s="229" t="s">
        <v>181</v>
      </c>
      <c r="KMX1545" s="229" t="s">
        <v>3989</v>
      </c>
      <c r="KMY1545" s="229" t="s">
        <v>239</v>
      </c>
      <c r="KMZ1545" s="229" t="s">
        <v>3990</v>
      </c>
      <c r="KNA1545" s="229" t="s">
        <v>222</v>
      </c>
      <c r="KNB1545" s="229" t="s">
        <v>220</v>
      </c>
      <c r="KNC1545" s="229" t="s">
        <v>172</v>
      </c>
      <c r="KND1545" s="229" t="s">
        <v>289</v>
      </c>
      <c r="KNE1545" s="229" t="s">
        <v>227</v>
      </c>
      <c r="KNI1545" s="229">
        <v>2024</v>
      </c>
      <c r="KNJ1545" s="229" t="s">
        <v>57</v>
      </c>
      <c r="KNK1545" s="229" t="s">
        <v>3971</v>
      </c>
      <c r="KNL1545" s="229">
        <v>12987713</v>
      </c>
      <c r="KNM1545" s="229" t="s">
        <v>3983</v>
      </c>
      <c r="KNN1545" s="229" t="s">
        <v>310</v>
      </c>
      <c r="KNO1545" s="229" t="s">
        <v>3984</v>
      </c>
      <c r="KNP1545" s="229" t="s">
        <v>404</v>
      </c>
      <c r="KNQ1545" s="229" t="s">
        <v>52</v>
      </c>
      <c r="KNR1545" s="229" t="s">
        <v>3985</v>
      </c>
      <c r="KNT1545" s="229" t="s">
        <v>3986</v>
      </c>
      <c r="KNU1545" s="229" t="s">
        <v>1630</v>
      </c>
      <c r="KNV1545" s="229" t="s">
        <v>589</v>
      </c>
      <c r="KNW1545" s="229" t="s">
        <v>3987</v>
      </c>
      <c r="KNX1545" s="229" t="s">
        <v>3988</v>
      </c>
      <c r="KNY1545" s="229" t="s">
        <v>406</v>
      </c>
      <c r="KNZ1545" s="229" t="s">
        <v>289</v>
      </c>
      <c r="KOA1545" s="229" t="s">
        <v>35</v>
      </c>
      <c r="KOB1545" s="229" t="s">
        <v>27</v>
      </c>
      <c r="KOC1545" s="229" t="s">
        <v>181</v>
      </c>
      <c r="KOD1545" s="229" t="s">
        <v>3989</v>
      </c>
      <c r="KOE1545" s="229" t="s">
        <v>239</v>
      </c>
      <c r="KOF1545" s="229" t="s">
        <v>3990</v>
      </c>
      <c r="KOG1545" s="229" t="s">
        <v>222</v>
      </c>
      <c r="KOH1545" s="229" t="s">
        <v>220</v>
      </c>
      <c r="KOI1545" s="229" t="s">
        <v>172</v>
      </c>
      <c r="KOJ1545" s="229" t="s">
        <v>289</v>
      </c>
      <c r="KOK1545" s="229" t="s">
        <v>227</v>
      </c>
      <c r="KOO1545" s="229">
        <v>2024</v>
      </c>
      <c r="KOP1545" s="229" t="s">
        <v>57</v>
      </c>
      <c r="KOQ1545" s="229" t="s">
        <v>3971</v>
      </c>
      <c r="KOR1545" s="229">
        <v>12987713</v>
      </c>
      <c r="KOS1545" s="229" t="s">
        <v>3983</v>
      </c>
      <c r="KOT1545" s="229" t="s">
        <v>310</v>
      </c>
      <c r="KOU1545" s="229" t="s">
        <v>3984</v>
      </c>
      <c r="KOV1545" s="229" t="s">
        <v>404</v>
      </c>
      <c r="KOW1545" s="229" t="s">
        <v>52</v>
      </c>
      <c r="KOX1545" s="229" t="s">
        <v>3985</v>
      </c>
      <c r="KOZ1545" s="229" t="s">
        <v>3986</v>
      </c>
      <c r="KPA1545" s="229" t="s">
        <v>1630</v>
      </c>
      <c r="KPB1545" s="229" t="s">
        <v>589</v>
      </c>
      <c r="KPC1545" s="229" t="s">
        <v>3987</v>
      </c>
      <c r="KPD1545" s="229" t="s">
        <v>3988</v>
      </c>
      <c r="KPE1545" s="229" t="s">
        <v>406</v>
      </c>
      <c r="KPF1545" s="229" t="s">
        <v>289</v>
      </c>
      <c r="KPG1545" s="229" t="s">
        <v>35</v>
      </c>
      <c r="KPH1545" s="229" t="s">
        <v>27</v>
      </c>
      <c r="KPI1545" s="229" t="s">
        <v>181</v>
      </c>
      <c r="KPJ1545" s="229" t="s">
        <v>3989</v>
      </c>
      <c r="KPK1545" s="229" t="s">
        <v>239</v>
      </c>
      <c r="KPL1545" s="229" t="s">
        <v>3990</v>
      </c>
      <c r="KPM1545" s="229" t="s">
        <v>222</v>
      </c>
      <c r="KPN1545" s="229" t="s">
        <v>220</v>
      </c>
      <c r="KPO1545" s="229" t="s">
        <v>172</v>
      </c>
      <c r="KPP1545" s="229" t="s">
        <v>289</v>
      </c>
      <c r="KPQ1545" s="229" t="s">
        <v>227</v>
      </c>
      <c r="KPU1545" s="229">
        <v>2024</v>
      </c>
      <c r="KPV1545" s="229" t="s">
        <v>57</v>
      </c>
      <c r="KPW1545" s="229" t="s">
        <v>3971</v>
      </c>
      <c r="KPX1545" s="229">
        <v>12987713</v>
      </c>
      <c r="KPY1545" s="229" t="s">
        <v>3983</v>
      </c>
      <c r="KPZ1545" s="229" t="s">
        <v>310</v>
      </c>
      <c r="KQA1545" s="229" t="s">
        <v>3984</v>
      </c>
      <c r="KQB1545" s="229" t="s">
        <v>404</v>
      </c>
      <c r="KQC1545" s="229" t="s">
        <v>52</v>
      </c>
      <c r="KQD1545" s="229" t="s">
        <v>3985</v>
      </c>
      <c r="KQF1545" s="229" t="s">
        <v>3986</v>
      </c>
      <c r="KQG1545" s="229" t="s">
        <v>1630</v>
      </c>
      <c r="KQH1545" s="229" t="s">
        <v>589</v>
      </c>
      <c r="KQI1545" s="229" t="s">
        <v>3987</v>
      </c>
      <c r="KQJ1545" s="229" t="s">
        <v>3988</v>
      </c>
      <c r="KQK1545" s="229" t="s">
        <v>406</v>
      </c>
      <c r="KQL1545" s="229" t="s">
        <v>289</v>
      </c>
      <c r="KQM1545" s="229" t="s">
        <v>35</v>
      </c>
      <c r="KQN1545" s="229" t="s">
        <v>27</v>
      </c>
      <c r="KQO1545" s="229" t="s">
        <v>181</v>
      </c>
      <c r="KQP1545" s="229" t="s">
        <v>3989</v>
      </c>
      <c r="KQQ1545" s="229" t="s">
        <v>239</v>
      </c>
      <c r="KQR1545" s="229" t="s">
        <v>3990</v>
      </c>
      <c r="KQS1545" s="229" t="s">
        <v>222</v>
      </c>
      <c r="KQT1545" s="229" t="s">
        <v>220</v>
      </c>
      <c r="KQU1545" s="229" t="s">
        <v>172</v>
      </c>
      <c r="KQV1545" s="229" t="s">
        <v>289</v>
      </c>
      <c r="KQW1545" s="229" t="s">
        <v>227</v>
      </c>
      <c r="KRA1545" s="229">
        <v>2024</v>
      </c>
      <c r="KRB1545" s="229" t="s">
        <v>57</v>
      </c>
      <c r="KRC1545" s="229" t="s">
        <v>3971</v>
      </c>
      <c r="KRD1545" s="229">
        <v>12987713</v>
      </c>
      <c r="KRE1545" s="229" t="s">
        <v>3983</v>
      </c>
      <c r="KRF1545" s="229" t="s">
        <v>310</v>
      </c>
      <c r="KRG1545" s="229" t="s">
        <v>3984</v>
      </c>
      <c r="KRH1545" s="229" t="s">
        <v>404</v>
      </c>
      <c r="KRI1545" s="229" t="s">
        <v>52</v>
      </c>
      <c r="KRJ1545" s="229" t="s">
        <v>3985</v>
      </c>
      <c r="KRL1545" s="229" t="s">
        <v>3986</v>
      </c>
      <c r="KRM1545" s="229" t="s">
        <v>1630</v>
      </c>
      <c r="KRN1545" s="229" t="s">
        <v>589</v>
      </c>
      <c r="KRO1545" s="229" t="s">
        <v>3987</v>
      </c>
      <c r="KRP1545" s="229" t="s">
        <v>3988</v>
      </c>
      <c r="KRQ1545" s="229" t="s">
        <v>406</v>
      </c>
      <c r="KRR1545" s="229" t="s">
        <v>289</v>
      </c>
      <c r="KRS1545" s="229" t="s">
        <v>35</v>
      </c>
      <c r="KRT1545" s="229" t="s">
        <v>27</v>
      </c>
      <c r="KRU1545" s="229" t="s">
        <v>181</v>
      </c>
      <c r="KRV1545" s="229" t="s">
        <v>3989</v>
      </c>
      <c r="KRW1545" s="229" t="s">
        <v>239</v>
      </c>
      <c r="KRX1545" s="229" t="s">
        <v>3990</v>
      </c>
      <c r="KRY1545" s="229" t="s">
        <v>222</v>
      </c>
      <c r="KRZ1545" s="229" t="s">
        <v>220</v>
      </c>
      <c r="KSA1545" s="229" t="s">
        <v>172</v>
      </c>
      <c r="KSB1545" s="229" t="s">
        <v>289</v>
      </c>
      <c r="KSC1545" s="229" t="s">
        <v>227</v>
      </c>
      <c r="KSG1545" s="229">
        <v>2024</v>
      </c>
      <c r="KSH1545" s="229" t="s">
        <v>57</v>
      </c>
      <c r="KSI1545" s="229" t="s">
        <v>3971</v>
      </c>
      <c r="KSJ1545" s="229">
        <v>12987713</v>
      </c>
      <c r="KSK1545" s="229" t="s">
        <v>3983</v>
      </c>
      <c r="KSL1545" s="229" t="s">
        <v>310</v>
      </c>
      <c r="KSM1545" s="229" t="s">
        <v>3984</v>
      </c>
      <c r="KSN1545" s="229" t="s">
        <v>404</v>
      </c>
      <c r="KSO1545" s="229" t="s">
        <v>52</v>
      </c>
      <c r="KSP1545" s="229" t="s">
        <v>3985</v>
      </c>
      <c r="KSR1545" s="229" t="s">
        <v>3986</v>
      </c>
      <c r="KSS1545" s="229" t="s">
        <v>1630</v>
      </c>
      <c r="KST1545" s="229" t="s">
        <v>589</v>
      </c>
      <c r="KSU1545" s="229" t="s">
        <v>3987</v>
      </c>
      <c r="KSV1545" s="229" t="s">
        <v>3988</v>
      </c>
      <c r="KSW1545" s="229" t="s">
        <v>406</v>
      </c>
      <c r="KSX1545" s="229" t="s">
        <v>289</v>
      </c>
      <c r="KSY1545" s="229" t="s">
        <v>35</v>
      </c>
      <c r="KSZ1545" s="229" t="s">
        <v>27</v>
      </c>
      <c r="KTA1545" s="229" t="s">
        <v>181</v>
      </c>
      <c r="KTB1545" s="229" t="s">
        <v>3989</v>
      </c>
      <c r="KTC1545" s="229" t="s">
        <v>239</v>
      </c>
      <c r="KTD1545" s="229" t="s">
        <v>3990</v>
      </c>
      <c r="KTE1545" s="229" t="s">
        <v>222</v>
      </c>
      <c r="KTF1545" s="229" t="s">
        <v>220</v>
      </c>
      <c r="KTG1545" s="229" t="s">
        <v>172</v>
      </c>
      <c r="KTH1545" s="229" t="s">
        <v>289</v>
      </c>
      <c r="KTI1545" s="229" t="s">
        <v>227</v>
      </c>
      <c r="KTM1545" s="229">
        <v>2024</v>
      </c>
      <c r="KTN1545" s="229" t="s">
        <v>57</v>
      </c>
      <c r="KTO1545" s="229" t="s">
        <v>3971</v>
      </c>
      <c r="KTP1545" s="229">
        <v>12987713</v>
      </c>
      <c r="KTQ1545" s="229" t="s">
        <v>3983</v>
      </c>
      <c r="KTR1545" s="229" t="s">
        <v>310</v>
      </c>
      <c r="KTS1545" s="229" t="s">
        <v>3984</v>
      </c>
      <c r="KTT1545" s="229" t="s">
        <v>404</v>
      </c>
      <c r="KTU1545" s="229" t="s">
        <v>52</v>
      </c>
      <c r="KTV1545" s="229" t="s">
        <v>3985</v>
      </c>
      <c r="KTX1545" s="229" t="s">
        <v>3986</v>
      </c>
      <c r="KTY1545" s="229" t="s">
        <v>1630</v>
      </c>
      <c r="KTZ1545" s="229" t="s">
        <v>589</v>
      </c>
      <c r="KUA1545" s="229" t="s">
        <v>3987</v>
      </c>
      <c r="KUB1545" s="229" t="s">
        <v>3988</v>
      </c>
      <c r="KUC1545" s="229" t="s">
        <v>406</v>
      </c>
      <c r="KUD1545" s="229" t="s">
        <v>289</v>
      </c>
      <c r="KUE1545" s="229" t="s">
        <v>35</v>
      </c>
      <c r="KUF1545" s="229" t="s">
        <v>27</v>
      </c>
      <c r="KUG1545" s="229" t="s">
        <v>181</v>
      </c>
      <c r="KUH1545" s="229" t="s">
        <v>3989</v>
      </c>
      <c r="KUI1545" s="229" t="s">
        <v>239</v>
      </c>
      <c r="KUJ1545" s="229" t="s">
        <v>3990</v>
      </c>
      <c r="KUK1545" s="229" t="s">
        <v>222</v>
      </c>
      <c r="KUL1545" s="229" t="s">
        <v>220</v>
      </c>
      <c r="KUM1545" s="229" t="s">
        <v>172</v>
      </c>
      <c r="KUN1545" s="229" t="s">
        <v>289</v>
      </c>
      <c r="KUO1545" s="229" t="s">
        <v>227</v>
      </c>
      <c r="KUS1545" s="229">
        <v>2024</v>
      </c>
      <c r="KUT1545" s="229" t="s">
        <v>57</v>
      </c>
      <c r="KUU1545" s="229" t="s">
        <v>3971</v>
      </c>
      <c r="KUV1545" s="229">
        <v>12987713</v>
      </c>
      <c r="KUW1545" s="229" t="s">
        <v>3983</v>
      </c>
      <c r="KUX1545" s="229" t="s">
        <v>310</v>
      </c>
      <c r="KUY1545" s="229" t="s">
        <v>3984</v>
      </c>
      <c r="KUZ1545" s="229" t="s">
        <v>404</v>
      </c>
      <c r="KVA1545" s="229" t="s">
        <v>52</v>
      </c>
      <c r="KVB1545" s="229" t="s">
        <v>3985</v>
      </c>
      <c r="KVD1545" s="229" t="s">
        <v>3986</v>
      </c>
      <c r="KVE1545" s="229" t="s">
        <v>1630</v>
      </c>
      <c r="KVF1545" s="229" t="s">
        <v>589</v>
      </c>
      <c r="KVG1545" s="229" t="s">
        <v>3987</v>
      </c>
      <c r="KVH1545" s="229" t="s">
        <v>3988</v>
      </c>
      <c r="KVI1545" s="229" t="s">
        <v>406</v>
      </c>
      <c r="KVJ1545" s="229" t="s">
        <v>289</v>
      </c>
      <c r="KVK1545" s="229" t="s">
        <v>35</v>
      </c>
      <c r="KVL1545" s="229" t="s">
        <v>27</v>
      </c>
      <c r="KVM1545" s="229" t="s">
        <v>181</v>
      </c>
      <c r="KVN1545" s="229" t="s">
        <v>3989</v>
      </c>
      <c r="KVO1545" s="229" t="s">
        <v>239</v>
      </c>
      <c r="KVP1545" s="229" t="s">
        <v>3990</v>
      </c>
      <c r="KVQ1545" s="229" t="s">
        <v>222</v>
      </c>
      <c r="KVR1545" s="229" t="s">
        <v>220</v>
      </c>
      <c r="KVS1545" s="229" t="s">
        <v>172</v>
      </c>
      <c r="KVT1545" s="229" t="s">
        <v>289</v>
      </c>
      <c r="KVU1545" s="229" t="s">
        <v>227</v>
      </c>
      <c r="KVY1545" s="229">
        <v>2024</v>
      </c>
      <c r="KVZ1545" s="229" t="s">
        <v>57</v>
      </c>
      <c r="KWA1545" s="229" t="s">
        <v>3971</v>
      </c>
      <c r="KWB1545" s="229">
        <v>12987713</v>
      </c>
      <c r="KWC1545" s="229" t="s">
        <v>3983</v>
      </c>
      <c r="KWD1545" s="229" t="s">
        <v>310</v>
      </c>
      <c r="KWE1545" s="229" t="s">
        <v>3984</v>
      </c>
      <c r="KWF1545" s="229" t="s">
        <v>404</v>
      </c>
      <c r="KWG1545" s="229" t="s">
        <v>52</v>
      </c>
      <c r="KWH1545" s="229" t="s">
        <v>3985</v>
      </c>
      <c r="KWJ1545" s="229" t="s">
        <v>3986</v>
      </c>
      <c r="KWK1545" s="229" t="s">
        <v>1630</v>
      </c>
      <c r="KWL1545" s="229" t="s">
        <v>589</v>
      </c>
      <c r="KWM1545" s="229" t="s">
        <v>3987</v>
      </c>
      <c r="KWN1545" s="229" t="s">
        <v>3988</v>
      </c>
      <c r="KWO1545" s="229" t="s">
        <v>406</v>
      </c>
      <c r="KWP1545" s="229" t="s">
        <v>289</v>
      </c>
      <c r="KWQ1545" s="229" t="s">
        <v>35</v>
      </c>
      <c r="KWR1545" s="229" t="s">
        <v>27</v>
      </c>
      <c r="KWS1545" s="229" t="s">
        <v>181</v>
      </c>
      <c r="KWT1545" s="229" t="s">
        <v>3989</v>
      </c>
      <c r="KWU1545" s="229" t="s">
        <v>239</v>
      </c>
      <c r="KWV1545" s="229" t="s">
        <v>3990</v>
      </c>
      <c r="KWW1545" s="229" t="s">
        <v>222</v>
      </c>
      <c r="KWX1545" s="229" t="s">
        <v>220</v>
      </c>
      <c r="KWY1545" s="229" t="s">
        <v>172</v>
      </c>
      <c r="KWZ1545" s="229" t="s">
        <v>289</v>
      </c>
      <c r="KXA1545" s="229" t="s">
        <v>227</v>
      </c>
      <c r="KXE1545" s="229">
        <v>2024</v>
      </c>
      <c r="KXF1545" s="229" t="s">
        <v>57</v>
      </c>
      <c r="KXG1545" s="229" t="s">
        <v>3971</v>
      </c>
      <c r="KXH1545" s="229">
        <v>12987713</v>
      </c>
      <c r="KXI1545" s="229" t="s">
        <v>3983</v>
      </c>
      <c r="KXJ1545" s="229" t="s">
        <v>310</v>
      </c>
      <c r="KXK1545" s="229" t="s">
        <v>3984</v>
      </c>
      <c r="KXL1545" s="229" t="s">
        <v>404</v>
      </c>
      <c r="KXM1545" s="229" t="s">
        <v>52</v>
      </c>
      <c r="KXN1545" s="229" t="s">
        <v>3985</v>
      </c>
      <c r="KXP1545" s="229" t="s">
        <v>3986</v>
      </c>
      <c r="KXQ1545" s="229" t="s">
        <v>1630</v>
      </c>
      <c r="KXR1545" s="229" t="s">
        <v>589</v>
      </c>
      <c r="KXS1545" s="229" t="s">
        <v>3987</v>
      </c>
      <c r="KXT1545" s="229" t="s">
        <v>3988</v>
      </c>
      <c r="KXU1545" s="229" t="s">
        <v>406</v>
      </c>
      <c r="KXV1545" s="229" t="s">
        <v>289</v>
      </c>
      <c r="KXW1545" s="229" t="s">
        <v>35</v>
      </c>
      <c r="KXX1545" s="229" t="s">
        <v>27</v>
      </c>
      <c r="KXY1545" s="229" t="s">
        <v>181</v>
      </c>
      <c r="KXZ1545" s="229" t="s">
        <v>3989</v>
      </c>
      <c r="KYA1545" s="229" t="s">
        <v>239</v>
      </c>
      <c r="KYB1545" s="229" t="s">
        <v>3990</v>
      </c>
      <c r="KYC1545" s="229" t="s">
        <v>222</v>
      </c>
      <c r="KYD1545" s="229" t="s">
        <v>220</v>
      </c>
      <c r="KYE1545" s="229" t="s">
        <v>172</v>
      </c>
      <c r="KYF1545" s="229" t="s">
        <v>289</v>
      </c>
      <c r="KYG1545" s="229" t="s">
        <v>227</v>
      </c>
      <c r="KYK1545" s="229">
        <v>2024</v>
      </c>
      <c r="KYL1545" s="229" t="s">
        <v>57</v>
      </c>
      <c r="KYM1545" s="229" t="s">
        <v>3971</v>
      </c>
      <c r="KYN1545" s="229">
        <v>12987713</v>
      </c>
      <c r="KYO1545" s="229" t="s">
        <v>3983</v>
      </c>
      <c r="KYP1545" s="229" t="s">
        <v>310</v>
      </c>
      <c r="KYQ1545" s="229" t="s">
        <v>3984</v>
      </c>
      <c r="KYR1545" s="229" t="s">
        <v>404</v>
      </c>
      <c r="KYS1545" s="229" t="s">
        <v>52</v>
      </c>
      <c r="KYT1545" s="229" t="s">
        <v>3985</v>
      </c>
      <c r="KYV1545" s="229" t="s">
        <v>3986</v>
      </c>
      <c r="KYW1545" s="229" t="s">
        <v>1630</v>
      </c>
      <c r="KYX1545" s="229" t="s">
        <v>589</v>
      </c>
      <c r="KYY1545" s="229" t="s">
        <v>3987</v>
      </c>
      <c r="KYZ1545" s="229" t="s">
        <v>3988</v>
      </c>
      <c r="KZA1545" s="229" t="s">
        <v>406</v>
      </c>
      <c r="KZB1545" s="229" t="s">
        <v>289</v>
      </c>
      <c r="KZC1545" s="229" t="s">
        <v>35</v>
      </c>
      <c r="KZD1545" s="229" t="s">
        <v>27</v>
      </c>
      <c r="KZE1545" s="229" t="s">
        <v>181</v>
      </c>
      <c r="KZF1545" s="229" t="s">
        <v>3989</v>
      </c>
      <c r="KZG1545" s="229" t="s">
        <v>239</v>
      </c>
      <c r="KZH1545" s="229" t="s">
        <v>3990</v>
      </c>
      <c r="KZI1545" s="229" t="s">
        <v>222</v>
      </c>
      <c r="KZJ1545" s="229" t="s">
        <v>220</v>
      </c>
      <c r="KZK1545" s="229" t="s">
        <v>172</v>
      </c>
      <c r="KZL1545" s="229" t="s">
        <v>289</v>
      </c>
      <c r="KZM1545" s="229" t="s">
        <v>227</v>
      </c>
      <c r="KZQ1545" s="229">
        <v>2024</v>
      </c>
      <c r="KZR1545" s="229" t="s">
        <v>57</v>
      </c>
      <c r="KZS1545" s="229" t="s">
        <v>3971</v>
      </c>
      <c r="KZT1545" s="229">
        <v>12987713</v>
      </c>
      <c r="KZU1545" s="229" t="s">
        <v>3983</v>
      </c>
      <c r="KZV1545" s="229" t="s">
        <v>310</v>
      </c>
      <c r="KZW1545" s="229" t="s">
        <v>3984</v>
      </c>
      <c r="KZX1545" s="229" t="s">
        <v>404</v>
      </c>
      <c r="KZY1545" s="229" t="s">
        <v>52</v>
      </c>
      <c r="KZZ1545" s="229" t="s">
        <v>3985</v>
      </c>
      <c r="LAB1545" s="229" t="s">
        <v>3986</v>
      </c>
      <c r="LAC1545" s="229" t="s">
        <v>1630</v>
      </c>
      <c r="LAD1545" s="229" t="s">
        <v>589</v>
      </c>
      <c r="LAE1545" s="229" t="s">
        <v>3987</v>
      </c>
      <c r="LAF1545" s="229" t="s">
        <v>3988</v>
      </c>
      <c r="LAG1545" s="229" t="s">
        <v>406</v>
      </c>
      <c r="LAH1545" s="229" t="s">
        <v>289</v>
      </c>
      <c r="LAI1545" s="229" t="s">
        <v>35</v>
      </c>
      <c r="LAJ1545" s="229" t="s">
        <v>27</v>
      </c>
      <c r="LAK1545" s="229" t="s">
        <v>181</v>
      </c>
      <c r="LAL1545" s="229" t="s">
        <v>3989</v>
      </c>
      <c r="LAM1545" s="229" t="s">
        <v>239</v>
      </c>
      <c r="LAN1545" s="229" t="s">
        <v>3990</v>
      </c>
      <c r="LAO1545" s="229" t="s">
        <v>222</v>
      </c>
      <c r="LAP1545" s="229" t="s">
        <v>220</v>
      </c>
      <c r="LAQ1545" s="229" t="s">
        <v>172</v>
      </c>
      <c r="LAR1545" s="229" t="s">
        <v>289</v>
      </c>
      <c r="LAS1545" s="229" t="s">
        <v>227</v>
      </c>
      <c r="LAW1545" s="229">
        <v>2024</v>
      </c>
      <c r="LAX1545" s="229" t="s">
        <v>57</v>
      </c>
      <c r="LAY1545" s="229" t="s">
        <v>3971</v>
      </c>
      <c r="LAZ1545" s="229">
        <v>12987713</v>
      </c>
      <c r="LBA1545" s="229" t="s">
        <v>3983</v>
      </c>
      <c r="LBB1545" s="229" t="s">
        <v>310</v>
      </c>
      <c r="LBC1545" s="229" t="s">
        <v>3984</v>
      </c>
      <c r="LBD1545" s="229" t="s">
        <v>404</v>
      </c>
      <c r="LBE1545" s="229" t="s">
        <v>52</v>
      </c>
      <c r="LBF1545" s="229" t="s">
        <v>3985</v>
      </c>
      <c r="LBH1545" s="229" t="s">
        <v>3986</v>
      </c>
      <c r="LBI1545" s="229" t="s">
        <v>1630</v>
      </c>
      <c r="LBJ1545" s="229" t="s">
        <v>589</v>
      </c>
      <c r="LBK1545" s="229" t="s">
        <v>3987</v>
      </c>
      <c r="LBL1545" s="229" t="s">
        <v>3988</v>
      </c>
      <c r="LBM1545" s="229" t="s">
        <v>406</v>
      </c>
      <c r="LBN1545" s="229" t="s">
        <v>289</v>
      </c>
      <c r="LBO1545" s="229" t="s">
        <v>35</v>
      </c>
      <c r="LBP1545" s="229" t="s">
        <v>27</v>
      </c>
      <c r="LBQ1545" s="229" t="s">
        <v>181</v>
      </c>
      <c r="LBR1545" s="229" t="s">
        <v>3989</v>
      </c>
      <c r="LBS1545" s="229" t="s">
        <v>239</v>
      </c>
      <c r="LBT1545" s="229" t="s">
        <v>3990</v>
      </c>
      <c r="LBU1545" s="229" t="s">
        <v>222</v>
      </c>
      <c r="LBV1545" s="229" t="s">
        <v>220</v>
      </c>
      <c r="LBW1545" s="229" t="s">
        <v>172</v>
      </c>
      <c r="LBX1545" s="229" t="s">
        <v>289</v>
      </c>
      <c r="LBY1545" s="229" t="s">
        <v>227</v>
      </c>
      <c r="LCC1545" s="229">
        <v>2024</v>
      </c>
      <c r="LCD1545" s="229" t="s">
        <v>57</v>
      </c>
      <c r="LCE1545" s="229" t="s">
        <v>3971</v>
      </c>
      <c r="LCF1545" s="229">
        <v>12987713</v>
      </c>
      <c r="LCG1545" s="229" t="s">
        <v>3983</v>
      </c>
      <c r="LCH1545" s="229" t="s">
        <v>310</v>
      </c>
      <c r="LCI1545" s="229" t="s">
        <v>3984</v>
      </c>
      <c r="LCJ1545" s="229" t="s">
        <v>404</v>
      </c>
      <c r="LCK1545" s="229" t="s">
        <v>52</v>
      </c>
      <c r="LCL1545" s="229" t="s">
        <v>3985</v>
      </c>
      <c r="LCN1545" s="229" t="s">
        <v>3986</v>
      </c>
      <c r="LCO1545" s="229" t="s">
        <v>1630</v>
      </c>
      <c r="LCP1545" s="229" t="s">
        <v>589</v>
      </c>
      <c r="LCQ1545" s="229" t="s">
        <v>3987</v>
      </c>
      <c r="LCR1545" s="229" t="s">
        <v>3988</v>
      </c>
      <c r="LCS1545" s="229" t="s">
        <v>406</v>
      </c>
      <c r="LCT1545" s="229" t="s">
        <v>289</v>
      </c>
      <c r="LCU1545" s="229" t="s">
        <v>35</v>
      </c>
      <c r="LCV1545" s="229" t="s">
        <v>27</v>
      </c>
      <c r="LCW1545" s="229" t="s">
        <v>181</v>
      </c>
      <c r="LCX1545" s="229" t="s">
        <v>3989</v>
      </c>
      <c r="LCY1545" s="229" t="s">
        <v>239</v>
      </c>
      <c r="LCZ1545" s="229" t="s">
        <v>3990</v>
      </c>
      <c r="LDA1545" s="229" t="s">
        <v>222</v>
      </c>
      <c r="LDB1545" s="229" t="s">
        <v>220</v>
      </c>
      <c r="LDC1545" s="229" t="s">
        <v>172</v>
      </c>
      <c r="LDD1545" s="229" t="s">
        <v>289</v>
      </c>
      <c r="LDE1545" s="229" t="s">
        <v>227</v>
      </c>
      <c r="LDI1545" s="229">
        <v>2024</v>
      </c>
      <c r="LDJ1545" s="229" t="s">
        <v>57</v>
      </c>
      <c r="LDK1545" s="229" t="s">
        <v>3971</v>
      </c>
      <c r="LDL1545" s="229">
        <v>12987713</v>
      </c>
      <c r="LDM1545" s="229" t="s">
        <v>3983</v>
      </c>
      <c r="LDN1545" s="229" t="s">
        <v>310</v>
      </c>
      <c r="LDO1545" s="229" t="s">
        <v>3984</v>
      </c>
      <c r="LDP1545" s="229" t="s">
        <v>404</v>
      </c>
      <c r="LDQ1545" s="229" t="s">
        <v>52</v>
      </c>
      <c r="LDR1545" s="229" t="s">
        <v>3985</v>
      </c>
      <c r="LDT1545" s="229" t="s">
        <v>3986</v>
      </c>
      <c r="LDU1545" s="229" t="s">
        <v>1630</v>
      </c>
      <c r="LDV1545" s="229" t="s">
        <v>589</v>
      </c>
      <c r="LDW1545" s="229" t="s">
        <v>3987</v>
      </c>
      <c r="LDX1545" s="229" t="s">
        <v>3988</v>
      </c>
      <c r="LDY1545" s="229" t="s">
        <v>406</v>
      </c>
      <c r="LDZ1545" s="229" t="s">
        <v>289</v>
      </c>
      <c r="LEA1545" s="229" t="s">
        <v>35</v>
      </c>
      <c r="LEB1545" s="229" t="s">
        <v>27</v>
      </c>
      <c r="LEC1545" s="229" t="s">
        <v>181</v>
      </c>
      <c r="LED1545" s="229" t="s">
        <v>3989</v>
      </c>
      <c r="LEE1545" s="229" t="s">
        <v>239</v>
      </c>
      <c r="LEF1545" s="229" t="s">
        <v>3990</v>
      </c>
      <c r="LEG1545" s="229" t="s">
        <v>222</v>
      </c>
      <c r="LEH1545" s="229" t="s">
        <v>220</v>
      </c>
      <c r="LEI1545" s="229" t="s">
        <v>172</v>
      </c>
      <c r="LEJ1545" s="229" t="s">
        <v>289</v>
      </c>
      <c r="LEK1545" s="229" t="s">
        <v>227</v>
      </c>
      <c r="LEO1545" s="229">
        <v>2024</v>
      </c>
      <c r="LEP1545" s="229" t="s">
        <v>57</v>
      </c>
      <c r="LEQ1545" s="229" t="s">
        <v>3971</v>
      </c>
      <c r="LER1545" s="229">
        <v>12987713</v>
      </c>
      <c r="LES1545" s="229" t="s">
        <v>3983</v>
      </c>
      <c r="LET1545" s="229" t="s">
        <v>310</v>
      </c>
      <c r="LEU1545" s="229" t="s">
        <v>3984</v>
      </c>
      <c r="LEV1545" s="229" t="s">
        <v>404</v>
      </c>
      <c r="LEW1545" s="229" t="s">
        <v>52</v>
      </c>
      <c r="LEX1545" s="229" t="s">
        <v>3985</v>
      </c>
      <c r="LEZ1545" s="229" t="s">
        <v>3986</v>
      </c>
      <c r="LFA1545" s="229" t="s">
        <v>1630</v>
      </c>
      <c r="LFB1545" s="229" t="s">
        <v>589</v>
      </c>
      <c r="LFC1545" s="229" t="s">
        <v>3987</v>
      </c>
      <c r="LFD1545" s="229" t="s">
        <v>3988</v>
      </c>
      <c r="LFE1545" s="229" t="s">
        <v>406</v>
      </c>
      <c r="LFF1545" s="229" t="s">
        <v>289</v>
      </c>
      <c r="LFG1545" s="229" t="s">
        <v>35</v>
      </c>
      <c r="LFH1545" s="229" t="s">
        <v>27</v>
      </c>
      <c r="LFI1545" s="229" t="s">
        <v>181</v>
      </c>
      <c r="LFJ1545" s="229" t="s">
        <v>3989</v>
      </c>
      <c r="LFK1545" s="229" t="s">
        <v>239</v>
      </c>
      <c r="LFL1545" s="229" t="s">
        <v>3990</v>
      </c>
      <c r="LFM1545" s="229" t="s">
        <v>222</v>
      </c>
      <c r="LFN1545" s="229" t="s">
        <v>220</v>
      </c>
      <c r="LFO1545" s="229" t="s">
        <v>172</v>
      </c>
      <c r="LFP1545" s="229" t="s">
        <v>289</v>
      </c>
      <c r="LFQ1545" s="229" t="s">
        <v>227</v>
      </c>
      <c r="LFU1545" s="229">
        <v>2024</v>
      </c>
      <c r="LFV1545" s="229" t="s">
        <v>57</v>
      </c>
      <c r="LFW1545" s="229" t="s">
        <v>3971</v>
      </c>
      <c r="LFX1545" s="229">
        <v>12987713</v>
      </c>
      <c r="LFY1545" s="229" t="s">
        <v>3983</v>
      </c>
      <c r="LFZ1545" s="229" t="s">
        <v>310</v>
      </c>
      <c r="LGA1545" s="229" t="s">
        <v>3984</v>
      </c>
      <c r="LGB1545" s="229" t="s">
        <v>404</v>
      </c>
      <c r="LGC1545" s="229" t="s">
        <v>52</v>
      </c>
      <c r="LGD1545" s="229" t="s">
        <v>3985</v>
      </c>
      <c r="LGF1545" s="229" t="s">
        <v>3986</v>
      </c>
      <c r="LGG1545" s="229" t="s">
        <v>1630</v>
      </c>
      <c r="LGH1545" s="229" t="s">
        <v>589</v>
      </c>
      <c r="LGI1545" s="229" t="s">
        <v>3987</v>
      </c>
      <c r="LGJ1545" s="229" t="s">
        <v>3988</v>
      </c>
      <c r="LGK1545" s="229" t="s">
        <v>406</v>
      </c>
      <c r="LGL1545" s="229" t="s">
        <v>289</v>
      </c>
      <c r="LGM1545" s="229" t="s">
        <v>35</v>
      </c>
      <c r="LGN1545" s="229" t="s">
        <v>27</v>
      </c>
      <c r="LGO1545" s="229" t="s">
        <v>181</v>
      </c>
      <c r="LGP1545" s="229" t="s">
        <v>3989</v>
      </c>
      <c r="LGQ1545" s="229" t="s">
        <v>239</v>
      </c>
      <c r="LGR1545" s="229" t="s">
        <v>3990</v>
      </c>
      <c r="LGS1545" s="229" t="s">
        <v>222</v>
      </c>
      <c r="LGT1545" s="229" t="s">
        <v>220</v>
      </c>
      <c r="LGU1545" s="229" t="s">
        <v>172</v>
      </c>
      <c r="LGV1545" s="229" t="s">
        <v>289</v>
      </c>
      <c r="LGW1545" s="229" t="s">
        <v>227</v>
      </c>
      <c r="LHA1545" s="229">
        <v>2024</v>
      </c>
      <c r="LHB1545" s="229" t="s">
        <v>57</v>
      </c>
      <c r="LHC1545" s="229" t="s">
        <v>3971</v>
      </c>
      <c r="LHD1545" s="229">
        <v>12987713</v>
      </c>
      <c r="LHE1545" s="229" t="s">
        <v>3983</v>
      </c>
      <c r="LHF1545" s="229" t="s">
        <v>310</v>
      </c>
      <c r="LHG1545" s="229" t="s">
        <v>3984</v>
      </c>
      <c r="LHH1545" s="229" t="s">
        <v>404</v>
      </c>
      <c r="LHI1545" s="229" t="s">
        <v>52</v>
      </c>
      <c r="LHJ1545" s="229" t="s">
        <v>3985</v>
      </c>
      <c r="LHL1545" s="229" t="s">
        <v>3986</v>
      </c>
      <c r="LHM1545" s="229" t="s">
        <v>1630</v>
      </c>
      <c r="LHN1545" s="229" t="s">
        <v>589</v>
      </c>
      <c r="LHO1545" s="229" t="s">
        <v>3987</v>
      </c>
      <c r="LHP1545" s="229" t="s">
        <v>3988</v>
      </c>
      <c r="LHQ1545" s="229" t="s">
        <v>406</v>
      </c>
      <c r="LHR1545" s="229" t="s">
        <v>289</v>
      </c>
      <c r="LHS1545" s="229" t="s">
        <v>35</v>
      </c>
      <c r="LHT1545" s="229" t="s">
        <v>27</v>
      </c>
      <c r="LHU1545" s="229" t="s">
        <v>181</v>
      </c>
      <c r="LHV1545" s="229" t="s">
        <v>3989</v>
      </c>
      <c r="LHW1545" s="229" t="s">
        <v>239</v>
      </c>
      <c r="LHX1545" s="229" t="s">
        <v>3990</v>
      </c>
      <c r="LHY1545" s="229" t="s">
        <v>222</v>
      </c>
      <c r="LHZ1545" s="229" t="s">
        <v>220</v>
      </c>
      <c r="LIA1545" s="229" t="s">
        <v>172</v>
      </c>
      <c r="LIB1545" s="229" t="s">
        <v>289</v>
      </c>
      <c r="LIC1545" s="229" t="s">
        <v>227</v>
      </c>
      <c r="LIG1545" s="229">
        <v>2024</v>
      </c>
      <c r="LIH1545" s="229" t="s">
        <v>57</v>
      </c>
      <c r="LII1545" s="229" t="s">
        <v>3971</v>
      </c>
      <c r="LIJ1545" s="229">
        <v>12987713</v>
      </c>
      <c r="LIK1545" s="229" t="s">
        <v>3983</v>
      </c>
      <c r="LIL1545" s="229" t="s">
        <v>310</v>
      </c>
      <c r="LIM1545" s="229" t="s">
        <v>3984</v>
      </c>
      <c r="LIN1545" s="229" t="s">
        <v>404</v>
      </c>
      <c r="LIO1545" s="229" t="s">
        <v>52</v>
      </c>
      <c r="LIP1545" s="229" t="s">
        <v>3985</v>
      </c>
      <c r="LIR1545" s="229" t="s">
        <v>3986</v>
      </c>
      <c r="LIS1545" s="229" t="s">
        <v>1630</v>
      </c>
      <c r="LIT1545" s="229" t="s">
        <v>589</v>
      </c>
      <c r="LIU1545" s="229" t="s">
        <v>3987</v>
      </c>
      <c r="LIV1545" s="229" t="s">
        <v>3988</v>
      </c>
      <c r="LIW1545" s="229" t="s">
        <v>406</v>
      </c>
      <c r="LIX1545" s="229" t="s">
        <v>289</v>
      </c>
      <c r="LIY1545" s="229" t="s">
        <v>35</v>
      </c>
      <c r="LIZ1545" s="229" t="s">
        <v>27</v>
      </c>
      <c r="LJA1545" s="229" t="s">
        <v>181</v>
      </c>
      <c r="LJB1545" s="229" t="s">
        <v>3989</v>
      </c>
      <c r="LJC1545" s="229" t="s">
        <v>239</v>
      </c>
      <c r="LJD1545" s="229" t="s">
        <v>3990</v>
      </c>
      <c r="LJE1545" s="229" t="s">
        <v>222</v>
      </c>
      <c r="LJF1545" s="229" t="s">
        <v>220</v>
      </c>
      <c r="LJG1545" s="229" t="s">
        <v>172</v>
      </c>
      <c r="LJH1545" s="229" t="s">
        <v>289</v>
      </c>
      <c r="LJI1545" s="229" t="s">
        <v>227</v>
      </c>
      <c r="LJM1545" s="229">
        <v>2024</v>
      </c>
      <c r="LJN1545" s="229" t="s">
        <v>57</v>
      </c>
      <c r="LJO1545" s="229" t="s">
        <v>3971</v>
      </c>
      <c r="LJP1545" s="229">
        <v>12987713</v>
      </c>
      <c r="LJQ1545" s="229" t="s">
        <v>3983</v>
      </c>
      <c r="LJR1545" s="229" t="s">
        <v>310</v>
      </c>
      <c r="LJS1545" s="229" t="s">
        <v>3984</v>
      </c>
      <c r="LJT1545" s="229" t="s">
        <v>404</v>
      </c>
      <c r="LJU1545" s="229" t="s">
        <v>52</v>
      </c>
      <c r="LJV1545" s="229" t="s">
        <v>3985</v>
      </c>
      <c r="LJX1545" s="229" t="s">
        <v>3986</v>
      </c>
      <c r="LJY1545" s="229" t="s">
        <v>1630</v>
      </c>
      <c r="LJZ1545" s="229" t="s">
        <v>589</v>
      </c>
      <c r="LKA1545" s="229" t="s">
        <v>3987</v>
      </c>
      <c r="LKB1545" s="229" t="s">
        <v>3988</v>
      </c>
      <c r="LKC1545" s="229" t="s">
        <v>406</v>
      </c>
      <c r="LKD1545" s="229" t="s">
        <v>289</v>
      </c>
      <c r="LKE1545" s="229" t="s">
        <v>35</v>
      </c>
      <c r="LKF1545" s="229" t="s">
        <v>27</v>
      </c>
      <c r="LKG1545" s="229" t="s">
        <v>181</v>
      </c>
      <c r="LKH1545" s="229" t="s">
        <v>3989</v>
      </c>
      <c r="LKI1545" s="229" t="s">
        <v>239</v>
      </c>
      <c r="LKJ1545" s="229" t="s">
        <v>3990</v>
      </c>
      <c r="LKK1545" s="229" t="s">
        <v>222</v>
      </c>
      <c r="LKL1545" s="229" t="s">
        <v>220</v>
      </c>
      <c r="LKM1545" s="229" t="s">
        <v>172</v>
      </c>
      <c r="LKN1545" s="229" t="s">
        <v>289</v>
      </c>
      <c r="LKO1545" s="229" t="s">
        <v>227</v>
      </c>
      <c r="LKS1545" s="229">
        <v>2024</v>
      </c>
      <c r="LKT1545" s="229" t="s">
        <v>57</v>
      </c>
      <c r="LKU1545" s="229" t="s">
        <v>3971</v>
      </c>
      <c r="LKV1545" s="229">
        <v>12987713</v>
      </c>
      <c r="LKW1545" s="229" t="s">
        <v>3983</v>
      </c>
      <c r="LKX1545" s="229" t="s">
        <v>310</v>
      </c>
      <c r="LKY1545" s="229" t="s">
        <v>3984</v>
      </c>
      <c r="LKZ1545" s="229" t="s">
        <v>404</v>
      </c>
      <c r="LLA1545" s="229" t="s">
        <v>52</v>
      </c>
      <c r="LLB1545" s="229" t="s">
        <v>3985</v>
      </c>
      <c r="LLD1545" s="229" t="s">
        <v>3986</v>
      </c>
      <c r="LLE1545" s="229" t="s">
        <v>1630</v>
      </c>
      <c r="LLF1545" s="229" t="s">
        <v>589</v>
      </c>
      <c r="LLG1545" s="229" t="s">
        <v>3987</v>
      </c>
      <c r="LLH1545" s="229" t="s">
        <v>3988</v>
      </c>
      <c r="LLI1545" s="229" t="s">
        <v>406</v>
      </c>
      <c r="LLJ1545" s="229" t="s">
        <v>289</v>
      </c>
      <c r="LLK1545" s="229" t="s">
        <v>35</v>
      </c>
      <c r="LLL1545" s="229" t="s">
        <v>27</v>
      </c>
      <c r="LLM1545" s="229" t="s">
        <v>181</v>
      </c>
      <c r="LLN1545" s="229" t="s">
        <v>3989</v>
      </c>
      <c r="LLO1545" s="229" t="s">
        <v>239</v>
      </c>
      <c r="LLP1545" s="229" t="s">
        <v>3990</v>
      </c>
      <c r="LLQ1545" s="229" t="s">
        <v>222</v>
      </c>
      <c r="LLR1545" s="229" t="s">
        <v>220</v>
      </c>
      <c r="LLS1545" s="229" t="s">
        <v>172</v>
      </c>
      <c r="LLT1545" s="229" t="s">
        <v>289</v>
      </c>
      <c r="LLU1545" s="229" t="s">
        <v>227</v>
      </c>
      <c r="LLY1545" s="229">
        <v>2024</v>
      </c>
      <c r="LLZ1545" s="229" t="s">
        <v>57</v>
      </c>
      <c r="LMA1545" s="229" t="s">
        <v>3971</v>
      </c>
      <c r="LMB1545" s="229">
        <v>12987713</v>
      </c>
      <c r="LMC1545" s="229" t="s">
        <v>3983</v>
      </c>
      <c r="LMD1545" s="229" t="s">
        <v>310</v>
      </c>
      <c r="LME1545" s="229" t="s">
        <v>3984</v>
      </c>
      <c r="LMF1545" s="229" t="s">
        <v>404</v>
      </c>
      <c r="LMG1545" s="229" t="s">
        <v>52</v>
      </c>
      <c r="LMH1545" s="229" t="s">
        <v>3985</v>
      </c>
      <c r="LMJ1545" s="229" t="s">
        <v>3986</v>
      </c>
      <c r="LMK1545" s="229" t="s">
        <v>1630</v>
      </c>
      <c r="LML1545" s="229" t="s">
        <v>589</v>
      </c>
      <c r="LMM1545" s="229" t="s">
        <v>3987</v>
      </c>
      <c r="LMN1545" s="229" t="s">
        <v>3988</v>
      </c>
      <c r="LMO1545" s="229" t="s">
        <v>406</v>
      </c>
      <c r="LMP1545" s="229" t="s">
        <v>289</v>
      </c>
      <c r="LMQ1545" s="229" t="s">
        <v>35</v>
      </c>
      <c r="LMR1545" s="229" t="s">
        <v>27</v>
      </c>
      <c r="LMS1545" s="229" t="s">
        <v>181</v>
      </c>
      <c r="LMT1545" s="229" t="s">
        <v>3989</v>
      </c>
      <c r="LMU1545" s="229" t="s">
        <v>239</v>
      </c>
      <c r="LMV1545" s="229" t="s">
        <v>3990</v>
      </c>
      <c r="LMW1545" s="229" t="s">
        <v>222</v>
      </c>
      <c r="LMX1545" s="229" t="s">
        <v>220</v>
      </c>
      <c r="LMY1545" s="229" t="s">
        <v>172</v>
      </c>
      <c r="LMZ1545" s="229" t="s">
        <v>289</v>
      </c>
      <c r="LNA1545" s="229" t="s">
        <v>227</v>
      </c>
      <c r="LNE1545" s="229">
        <v>2024</v>
      </c>
      <c r="LNF1545" s="229" t="s">
        <v>57</v>
      </c>
      <c r="LNG1545" s="229" t="s">
        <v>3971</v>
      </c>
      <c r="LNH1545" s="229">
        <v>12987713</v>
      </c>
      <c r="LNI1545" s="229" t="s">
        <v>3983</v>
      </c>
      <c r="LNJ1545" s="229" t="s">
        <v>310</v>
      </c>
      <c r="LNK1545" s="229" t="s">
        <v>3984</v>
      </c>
      <c r="LNL1545" s="229" t="s">
        <v>404</v>
      </c>
      <c r="LNM1545" s="229" t="s">
        <v>52</v>
      </c>
      <c r="LNN1545" s="229" t="s">
        <v>3985</v>
      </c>
      <c r="LNP1545" s="229" t="s">
        <v>3986</v>
      </c>
      <c r="LNQ1545" s="229" t="s">
        <v>1630</v>
      </c>
      <c r="LNR1545" s="229" t="s">
        <v>589</v>
      </c>
      <c r="LNS1545" s="229" t="s">
        <v>3987</v>
      </c>
      <c r="LNT1545" s="229" t="s">
        <v>3988</v>
      </c>
      <c r="LNU1545" s="229" t="s">
        <v>406</v>
      </c>
      <c r="LNV1545" s="229" t="s">
        <v>289</v>
      </c>
      <c r="LNW1545" s="229" t="s">
        <v>35</v>
      </c>
      <c r="LNX1545" s="229" t="s">
        <v>27</v>
      </c>
      <c r="LNY1545" s="229" t="s">
        <v>181</v>
      </c>
      <c r="LNZ1545" s="229" t="s">
        <v>3989</v>
      </c>
      <c r="LOA1545" s="229" t="s">
        <v>239</v>
      </c>
      <c r="LOB1545" s="229" t="s">
        <v>3990</v>
      </c>
      <c r="LOC1545" s="229" t="s">
        <v>222</v>
      </c>
      <c r="LOD1545" s="229" t="s">
        <v>220</v>
      </c>
      <c r="LOE1545" s="229" t="s">
        <v>172</v>
      </c>
      <c r="LOF1545" s="229" t="s">
        <v>289</v>
      </c>
      <c r="LOG1545" s="229" t="s">
        <v>227</v>
      </c>
      <c r="LOK1545" s="229">
        <v>2024</v>
      </c>
      <c r="LOL1545" s="229" t="s">
        <v>57</v>
      </c>
      <c r="LOM1545" s="229" t="s">
        <v>3971</v>
      </c>
      <c r="LON1545" s="229">
        <v>12987713</v>
      </c>
      <c r="LOO1545" s="229" t="s">
        <v>3983</v>
      </c>
      <c r="LOP1545" s="229" t="s">
        <v>310</v>
      </c>
      <c r="LOQ1545" s="229" t="s">
        <v>3984</v>
      </c>
      <c r="LOR1545" s="229" t="s">
        <v>404</v>
      </c>
      <c r="LOS1545" s="229" t="s">
        <v>52</v>
      </c>
      <c r="LOT1545" s="229" t="s">
        <v>3985</v>
      </c>
      <c r="LOV1545" s="229" t="s">
        <v>3986</v>
      </c>
      <c r="LOW1545" s="229" t="s">
        <v>1630</v>
      </c>
      <c r="LOX1545" s="229" t="s">
        <v>589</v>
      </c>
      <c r="LOY1545" s="229" t="s">
        <v>3987</v>
      </c>
      <c r="LOZ1545" s="229" t="s">
        <v>3988</v>
      </c>
      <c r="LPA1545" s="229" t="s">
        <v>406</v>
      </c>
      <c r="LPB1545" s="229" t="s">
        <v>289</v>
      </c>
      <c r="LPC1545" s="229" t="s">
        <v>35</v>
      </c>
      <c r="LPD1545" s="229" t="s">
        <v>27</v>
      </c>
      <c r="LPE1545" s="229" t="s">
        <v>181</v>
      </c>
      <c r="LPF1545" s="229" t="s">
        <v>3989</v>
      </c>
      <c r="LPG1545" s="229" t="s">
        <v>239</v>
      </c>
      <c r="LPH1545" s="229" t="s">
        <v>3990</v>
      </c>
      <c r="LPI1545" s="229" t="s">
        <v>222</v>
      </c>
      <c r="LPJ1545" s="229" t="s">
        <v>220</v>
      </c>
      <c r="LPK1545" s="229" t="s">
        <v>172</v>
      </c>
      <c r="LPL1545" s="229" t="s">
        <v>289</v>
      </c>
      <c r="LPM1545" s="229" t="s">
        <v>227</v>
      </c>
      <c r="LPQ1545" s="229">
        <v>2024</v>
      </c>
      <c r="LPR1545" s="229" t="s">
        <v>57</v>
      </c>
      <c r="LPS1545" s="229" t="s">
        <v>3971</v>
      </c>
      <c r="LPT1545" s="229">
        <v>12987713</v>
      </c>
      <c r="LPU1545" s="229" t="s">
        <v>3983</v>
      </c>
      <c r="LPV1545" s="229" t="s">
        <v>310</v>
      </c>
      <c r="LPW1545" s="229" t="s">
        <v>3984</v>
      </c>
      <c r="LPX1545" s="229" t="s">
        <v>404</v>
      </c>
      <c r="LPY1545" s="229" t="s">
        <v>52</v>
      </c>
      <c r="LPZ1545" s="229" t="s">
        <v>3985</v>
      </c>
      <c r="LQB1545" s="229" t="s">
        <v>3986</v>
      </c>
      <c r="LQC1545" s="229" t="s">
        <v>1630</v>
      </c>
      <c r="LQD1545" s="229" t="s">
        <v>589</v>
      </c>
      <c r="LQE1545" s="229" t="s">
        <v>3987</v>
      </c>
      <c r="LQF1545" s="229" t="s">
        <v>3988</v>
      </c>
      <c r="LQG1545" s="229" t="s">
        <v>406</v>
      </c>
      <c r="LQH1545" s="229" t="s">
        <v>289</v>
      </c>
      <c r="LQI1545" s="229" t="s">
        <v>35</v>
      </c>
      <c r="LQJ1545" s="229" t="s">
        <v>27</v>
      </c>
      <c r="LQK1545" s="229" t="s">
        <v>181</v>
      </c>
      <c r="LQL1545" s="229" t="s">
        <v>3989</v>
      </c>
      <c r="LQM1545" s="229" t="s">
        <v>239</v>
      </c>
      <c r="LQN1545" s="229" t="s">
        <v>3990</v>
      </c>
      <c r="LQO1545" s="229" t="s">
        <v>222</v>
      </c>
      <c r="LQP1545" s="229" t="s">
        <v>220</v>
      </c>
      <c r="LQQ1545" s="229" t="s">
        <v>172</v>
      </c>
      <c r="LQR1545" s="229" t="s">
        <v>289</v>
      </c>
      <c r="LQS1545" s="229" t="s">
        <v>227</v>
      </c>
      <c r="LQW1545" s="229">
        <v>2024</v>
      </c>
      <c r="LQX1545" s="229" t="s">
        <v>57</v>
      </c>
      <c r="LQY1545" s="229" t="s">
        <v>3971</v>
      </c>
      <c r="LQZ1545" s="229">
        <v>12987713</v>
      </c>
      <c r="LRA1545" s="229" t="s">
        <v>3983</v>
      </c>
      <c r="LRB1545" s="229" t="s">
        <v>310</v>
      </c>
      <c r="LRC1545" s="229" t="s">
        <v>3984</v>
      </c>
      <c r="LRD1545" s="229" t="s">
        <v>404</v>
      </c>
      <c r="LRE1545" s="229" t="s">
        <v>52</v>
      </c>
      <c r="LRF1545" s="229" t="s">
        <v>3985</v>
      </c>
      <c r="LRH1545" s="229" t="s">
        <v>3986</v>
      </c>
      <c r="LRI1545" s="229" t="s">
        <v>1630</v>
      </c>
      <c r="LRJ1545" s="229" t="s">
        <v>589</v>
      </c>
      <c r="LRK1545" s="229" t="s">
        <v>3987</v>
      </c>
      <c r="LRL1545" s="229" t="s">
        <v>3988</v>
      </c>
      <c r="LRM1545" s="229" t="s">
        <v>406</v>
      </c>
      <c r="LRN1545" s="229" t="s">
        <v>289</v>
      </c>
      <c r="LRO1545" s="229" t="s">
        <v>35</v>
      </c>
      <c r="LRP1545" s="229" t="s">
        <v>27</v>
      </c>
      <c r="LRQ1545" s="229" t="s">
        <v>181</v>
      </c>
      <c r="LRR1545" s="229" t="s">
        <v>3989</v>
      </c>
      <c r="LRS1545" s="229" t="s">
        <v>239</v>
      </c>
      <c r="LRT1545" s="229" t="s">
        <v>3990</v>
      </c>
      <c r="LRU1545" s="229" t="s">
        <v>222</v>
      </c>
      <c r="LRV1545" s="229" t="s">
        <v>220</v>
      </c>
      <c r="LRW1545" s="229" t="s">
        <v>172</v>
      </c>
      <c r="LRX1545" s="229" t="s">
        <v>289</v>
      </c>
      <c r="LRY1545" s="229" t="s">
        <v>227</v>
      </c>
      <c r="LSC1545" s="229">
        <v>2024</v>
      </c>
      <c r="LSD1545" s="229" t="s">
        <v>57</v>
      </c>
      <c r="LSE1545" s="229" t="s">
        <v>3971</v>
      </c>
      <c r="LSF1545" s="229">
        <v>12987713</v>
      </c>
      <c r="LSG1545" s="229" t="s">
        <v>3983</v>
      </c>
      <c r="LSH1545" s="229" t="s">
        <v>310</v>
      </c>
      <c r="LSI1545" s="229" t="s">
        <v>3984</v>
      </c>
      <c r="LSJ1545" s="229" t="s">
        <v>404</v>
      </c>
      <c r="LSK1545" s="229" t="s">
        <v>52</v>
      </c>
      <c r="LSL1545" s="229" t="s">
        <v>3985</v>
      </c>
      <c r="LSN1545" s="229" t="s">
        <v>3986</v>
      </c>
      <c r="LSO1545" s="229" t="s">
        <v>1630</v>
      </c>
      <c r="LSP1545" s="229" t="s">
        <v>589</v>
      </c>
      <c r="LSQ1545" s="229" t="s">
        <v>3987</v>
      </c>
      <c r="LSR1545" s="229" t="s">
        <v>3988</v>
      </c>
      <c r="LSS1545" s="229" t="s">
        <v>406</v>
      </c>
      <c r="LST1545" s="229" t="s">
        <v>289</v>
      </c>
      <c r="LSU1545" s="229" t="s">
        <v>35</v>
      </c>
      <c r="LSV1545" s="229" t="s">
        <v>27</v>
      </c>
      <c r="LSW1545" s="229" t="s">
        <v>181</v>
      </c>
      <c r="LSX1545" s="229" t="s">
        <v>3989</v>
      </c>
      <c r="LSY1545" s="229" t="s">
        <v>239</v>
      </c>
      <c r="LSZ1545" s="229" t="s">
        <v>3990</v>
      </c>
      <c r="LTA1545" s="229" t="s">
        <v>222</v>
      </c>
      <c r="LTB1545" s="229" t="s">
        <v>220</v>
      </c>
      <c r="LTC1545" s="229" t="s">
        <v>172</v>
      </c>
      <c r="LTD1545" s="229" t="s">
        <v>289</v>
      </c>
      <c r="LTE1545" s="229" t="s">
        <v>227</v>
      </c>
      <c r="LTI1545" s="229">
        <v>2024</v>
      </c>
      <c r="LTJ1545" s="229" t="s">
        <v>57</v>
      </c>
      <c r="LTK1545" s="229" t="s">
        <v>3971</v>
      </c>
      <c r="LTL1545" s="229">
        <v>12987713</v>
      </c>
      <c r="LTM1545" s="229" t="s">
        <v>3983</v>
      </c>
      <c r="LTN1545" s="229" t="s">
        <v>310</v>
      </c>
      <c r="LTO1545" s="229" t="s">
        <v>3984</v>
      </c>
      <c r="LTP1545" s="229" t="s">
        <v>404</v>
      </c>
      <c r="LTQ1545" s="229" t="s">
        <v>52</v>
      </c>
      <c r="LTR1545" s="229" t="s">
        <v>3985</v>
      </c>
      <c r="LTT1545" s="229" t="s">
        <v>3986</v>
      </c>
      <c r="LTU1545" s="229" t="s">
        <v>1630</v>
      </c>
      <c r="LTV1545" s="229" t="s">
        <v>589</v>
      </c>
      <c r="LTW1545" s="229" t="s">
        <v>3987</v>
      </c>
      <c r="LTX1545" s="229" t="s">
        <v>3988</v>
      </c>
      <c r="LTY1545" s="229" t="s">
        <v>406</v>
      </c>
      <c r="LTZ1545" s="229" t="s">
        <v>289</v>
      </c>
      <c r="LUA1545" s="229" t="s">
        <v>35</v>
      </c>
      <c r="LUB1545" s="229" t="s">
        <v>27</v>
      </c>
      <c r="LUC1545" s="229" t="s">
        <v>181</v>
      </c>
      <c r="LUD1545" s="229" t="s">
        <v>3989</v>
      </c>
      <c r="LUE1545" s="229" t="s">
        <v>239</v>
      </c>
      <c r="LUF1545" s="229" t="s">
        <v>3990</v>
      </c>
      <c r="LUG1545" s="229" t="s">
        <v>222</v>
      </c>
      <c r="LUH1545" s="229" t="s">
        <v>220</v>
      </c>
      <c r="LUI1545" s="229" t="s">
        <v>172</v>
      </c>
      <c r="LUJ1545" s="229" t="s">
        <v>289</v>
      </c>
      <c r="LUK1545" s="229" t="s">
        <v>227</v>
      </c>
      <c r="LUO1545" s="229">
        <v>2024</v>
      </c>
      <c r="LUP1545" s="229" t="s">
        <v>57</v>
      </c>
      <c r="LUQ1545" s="229" t="s">
        <v>3971</v>
      </c>
      <c r="LUR1545" s="229">
        <v>12987713</v>
      </c>
      <c r="LUS1545" s="229" t="s">
        <v>3983</v>
      </c>
      <c r="LUT1545" s="229" t="s">
        <v>310</v>
      </c>
      <c r="LUU1545" s="229" t="s">
        <v>3984</v>
      </c>
      <c r="LUV1545" s="229" t="s">
        <v>404</v>
      </c>
      <c r="LUW1545" s="229" t="s">
        <v>52</v>
      </c>
      <c r="LUX1545" s="229" t="s">
        <v>3985</v>
      </c>
      <c r="LUZ1545" s="229" t="s">
        <v>3986</v>
      </c>
      <c r="LVA1545" s="229" t="s">
        <v>1630</v>
      </c>
      <c r="LVB1545" s="229" t="s">
        <v>589</v>
      </c>
      <c r="LVC1545" s="229" t="s">
        <v>3987</v>
      </c>
      <c r="LVD1545" s="229" t="s">
        <v>3988</v>
      </c>
      <c r="LVE1545" s="229" t="s">
        <v>406</v>
      </c>
      <c r="LVF1545" s="229" t="s">
        <v>289</v>
      </c>
      <c r="LVG1545" s="229" t="s">
        <v>35</v>
      </c>
      <c r="LVH1545" s="229" t="s">
        <v>27</v>
      </c>
      <c r="LVI1545" s="229" t="s">
        <v>181</v>
      </c>
      <c r="LVJ1545" s="229" t="s">
        <v>3989</v>
      </c>
      <c r="LVK1545" s="229" t="s">
        <v>239</v>
      </c>
      <c r="LVL1545" s="229" t="s">
        <v>3990</v>
      </c>
      <c r="LVM1545" s="229" t="s">
        <v>222</v>
      </c>
      <c r="LVN1545" s="229" t="s">
        <v>220</v>
      </c>
      <c r="LVO1545" s="229" t="s">
        <v>172</v>
      </c>
      <c r="LVP1545" s="229" t="s">
        <v>289</v>
      </c>
      <c r="LVQ1545" s="229" t="s">
        <v>227</v>
      </c>
      <c r="LVU1545" s="229">
        <v>2024</v>
      </c>
      <c r="LVV1545" s="229" t="s">
        <v>57</v>
      </c>
      <c r="LVW1545" s="229" t="s">
        <v>3971</v>
      </c>
      <c r="LVX1545" s="229">
        <v>12987713</v>
      </c>
      <c r="LVY1545" s="229" t="s">
        <v>3983</v>
      </c>
      <c r="LVZ1545" s="229" t="s">
        <v>310</v>
      </c>
      <c r="LWA1545" s="229" t="s">
        <v>3984</v>
      </c>
      <c r="LWB1545" s="229" t="s">
        <v>404</v>
      </c>
      <c r="LWC1545" s="229" t="s">
        <v>52</v>
      </c>
      <c r="LWD1545" s="229" t="s">
        <v>3985</v>
      </c>
      <c r="LWF1545" s="229" t="s">
        <v>3986</v>
      </c>
      <c r="LWG1545" s="229" t="s">
        <v>1630</v>
      </c>
      <c r="LWH1545" s="229" t="s">
        <v>589</v>
      </c>
      <c r="LWI1545" s="229" t="s">
        <v>3987</v>
      </c>
      <c r="LWJ1545" s="229" t="s">
        <v>3988</v>
      </c>
      <c r="LWK1545" s="229" t="s">
        <v>406</v>
      </c>
      <c r="LWL1545" s="229" t="s">
        <v>289</v>
      </c>
      <c r="LWM1545" s="229" t="s">
        <v>35</v>
      </c>
      <c r="LWN1545" s="229" t="s">
        <v>27</v>
      </c>
      <c r="LWO1545" s="229" t="s">
        <v>181</v>
      </c>
      <c r="LWP1545" s="229" t="s">
        <v>3989</v>
      </c>
      <c r="LWQ1545" s="229" t="s">
        <v>239</v>
      </c>
      <c r="LWR1545" s="229" t="s">
        <v>3990</v>
      </c>
      <c r="LWS1545" s="229" t="s">
        <v>222</v>
      </c>
      <c r="LWT1545" s="229" t="s">
        <v>220</v>
      </c>
      <c r="LWU1545" s="229" t="s">
        <v>172</v>
      </c>
      <c r="LWV1545" s="229" t="s">
        <v>289</v>
      </c>
      <c r="LWW1545" s="229" t="s">
        <v>227</v>
      </c>
      <c r="LXA1545" s="229">
        <v>2024</v>
      </c>
      <c r="LXB1545" s="229" t="s">
        <v>57</v>
      </c>
      <c r="LXC1545" s="229" t="s">
        <v>3971</v>
      </c>
      <c r="LXD1545" s="229">
        <v>12987713</v>
      </c>
      <c r="LXE1545" s="229" t="s">
        <v>3983</v>
      </c>
      <c r="LXF1545" s="229" t="s">
        <v>310</v>
      </c>
      <c r="LXG1545" s="229" t="s">
        <v>3984</v>
      </c>
      <c r="LXH1545" s="229" t="s">
        <v>404</v>
      </c>
      <c r="LXI1545" s="229" t="s">
        <v>52</v>
      </c>
      <c r="LXJ1545" s="229" t="s">
        <v>3985</v>
      </c>
      <c r="LXL1545" s="229" t="s">
        <v>3986</v>
      </c>
      <c r="LXM1545" s="229" t="s">
        <v>1630</v>
      </c>
      <c r="LXN1545" s="229" t="s">
        <v>589</v>
      </c>
      <c r="LXO1545" s="229" t="s">
        <v>3987</v>
      </c>
      <c r="LXP1545" s="229" t="s">
        <v>3988</v>
      </c>
      <c r="LXQ1545" s="229" t="s">
        <v>406</v>
      </c>
      <c r="LXR1545" s="229" t="s">
        <v>289</v>
      </c>
      <c r="LXS1545" s="229" t="s">
        <v>35</v>
      </c>
      <c r="LXT1545" s="229" t="s">
        <v>27</v>
      </c>
      <c r="LXU1545" s="229" t="s">
        <v>181</v>
      </c>
      <c r="LXV1545" s="229" t="s">
        <v>3989</v>
      </c>
      <c r="LXW1545" s="229" t="s">
        <v>239</v>
      </c>
      <c r="LXX1545" s="229" t="s">
        <v>3990</v>
      </c>
      <c r="LXY1545" s="229" t="s">
        <v>222</v>
      </c>
      <c r="LXZ1545" s="229" t="s">
        <v>220</v>
      </c>
      <c r="LYA1545" s="229" t="s">
        <v>172</v>
      </c>
      <c r="LYB1545" s="229" t="s">
        <v>289</v>
      </c>
      <c r="LYC1545" s="229" t="s">
        <v>227</v>
      </c>
      <c r="LYG1545" s="229">
        <v>2024</v>
      </c>
      <c r="LYH1545" s="229" t="s">
        <v>57</v>
      </c>
      <c r="LYI1545" s="229" t="s">
        <v>3971</v>
      </c>
      <c r="LYJ1545" s="229">
        <v>12987713</v>
      </c>
      <c r="LYK1545" s="229" t="s">
        <v>3983</v>
      </c>
      <c r="LYL1545" s="229" t="s">
        <v>310</v>
      </c>
      <c r="LYM1545" s="229" t="s">
        <v>3984</v>
      </c>
      <c r="LYN1545" s="229" t="s">
        <v>404</v>
      </c>
      <c r="LYO1545" s="229" t="s">
        <v>52</v>
      </c>
      <c r="LYP1545" s="229" t="s">
        <v>3985</v>
      </c>
      <c r="LYR1545" s="229" t="s">
        <v>3986</v>
      </c>
      <c r="LYS1545" s="229" t="s">
        <v>1630</v>
      </c>
      <c r="LYT1545" s="229" t="s">
        <v>589</v>
      </c>
      <c r="LYU1545" s="229" t="s">
        <v>3987</v>
      </c>
      <c r="LYV1545" s="229" t="s">
        <v>3988</v>
      </c>
      <c r="LYW1545" s="229" t="s">
        <v>406</v>
      </c>
      <c r="LYX1545" s="229" t="s">
        <v>289</v>
      </c>
      <c r="LYY1545" s="229" t="s">
        <v>35</v>
      </c>
      <c r="LYZ1545" s="229" t="s">
        <v>27</v>
      </c>
      <c r="LZA1545" s="229" t="s">
        <v>181</v>
      </c>
      <c r="LZB1545" s="229" t="s">
        <v>3989</v>
      </c>
      <c r="LZC1545" s="229" t="s">
        <v>239</v>
      </c>
      <c r="LZD1545" s="229" t="s">
        <v>3990</v>
      </c>
      <c r="LZE1545" s="229" t="s">
        <v>222</v>
      </c>
      <c r="LZF1545" s="229" t="s">
        <v>220</v>
      </c>
      <c r="LZG1545" s="229" t="s">
        <v>172</v>
      </c>
      <c r="LZH1545" s="229" t="s">
        <v>289</v>
      </c>
      <c r="LZI1545" s="229" t="s">
        <v>227</v>
      </c>
      <c r="LZM1545" s="229">
        <v>2024</v>
      </c>
      <c r="LZN1545" s="229" t="s">
        <v>57</v>
      </c>
      <c r="LZO1545" s="229" t="s">
        <v>3971</v>
      </c>
      <c r="LZP1545" s="229">
        <v>12987713</v>
      </c>
      <c r="LZQ1545" s="229" t="s">
        <v>3983</v>
      </c>
      <c r="LZR1545" s="229" t="s">
        <v>310</v>
      </c>
      <c r="LZS1545" s="229" t="s">
        <v>3984</v>
      </c>
      <c r="LZT1545" s="229" t="s">
        <v>404</v>
      </c>
      <c r="LZU1545" s="229" t="s">
        <v>52</v>
      </c>
      <c r="LZV1545" s="229" t="s">
        <v>3985</v>
      </c>
      <c r="LZX1545" s="229" t="s">
        <v>3986</v>
      </c>
      <c r="LZY1545" s="229" t="s">
        <v>1630</v>
      </c>
      <c r="LZZ1545" s="229" t="s">
        <v>589</v>
      </c>
      <c r="MAA1545" s="229" t="s">
        <v>3987</v>
      </c>
      <c r="MAB1545" s="229" t="s">
        <v>3988</v>
      </c>
      <c r="MAC1545" s="229" t="s">
        <v>406</v>
      </c>
      <c r="MAD1545" s="229" t="s">
        <v>289</v>
      </c>
      <c r="MAE1545" s="229" t="s">
        <v>35</v>
      </c>
      <c r="MAF1545" s="229" t="s">
        <v>27</v>
      </c>
      <c r="MAG1545" s="229" t="s">
        <v>181</v>
      </c>
      <c r="MAH1545" s="229" t="s">
        <v>3989</v>
      </c>
      <c r="MAI1545" s="229" t="s">
        <v>239</v>
      </c>
      <c r="MAJ1545" s="229" t="s">
        <v>3990</v>
      </c>
      <c r="MAK1545" s="229" t="s">
        <v>222</v>
      </c>
      <c r="MAL1545" s="229" t="s">
        <v>220</v>
      </c>
      <c r="MAM1545" s="229" t="s">
        <v>172</v>
      </c>
      <c r="MAN1545" s="229" t="s">
        <v>289</v>
      </c>
      <c r="MAO1545" s="229" t="s">
        <v>227</v>
      </c>
      <c r="MAS1545" s="229">
        <v>2024</v>
      </c>
      <c r="MAT1545" s="229" t="s">
        <v>57</v>
      </c>
      <c r="MAU1545" s="229" t="s">
        <v>3971</v>
      </c>
      <c r="MAV1545" s="229">
        <v>12987713</v>
      </c>
      <c r="MAW1545" s="229" t="s">
        <v>3983</v>
      </c>
      <c r="MAX1545" s="229" t="s">
        <v>310</v>
      </c>
      <c r="MAY1545" s="229" t="s">
        <v>3984</v>
      </c>
      <c r="MAZ1545" s="229" t="s">
        <v>404</v>
      </c>
      <c r="MBA1545" s="229" t="s">
        <v>52</v>
      </c>
      <c r="MBB1545" s="229" t="s">
        <v>3985</v>
      </c>
      <c r="MBD1545" s="229" t="s">
        <v>3986</v>
      </c>
      <c r="MBE1545" s="229" t="s">
        <v>1630</v>
      </c>
      <c r="MBF1545" s="229" t="s">
        <v>589</v>
      </c>
      <c r="MBG1545" s="229" t="s">
        <v>3987</v>
      </c>
      <c r="MBH1545" s="229" t="s">
        <v>3988</v>
      </c>
      <c r="MBI1545" s="229" t="s">
        <v>406</v>
      </c>
      <c r="MBJ1545" s="229" t="s">
        <v>289</v>
      </c>
      <c r="MBK1545" s="229" t="s">
        <v>35</v>
      </c>
      <c r="MBL1545" s="229" t="s">
        <v>27</v>
      </c>
      <c r="MBM1545" s="229" t="s">
        <v>181</v>
      </c>
      <c r="MBN1545" s="229" t="s">
        <v>3989</v>
      </c>
      <c r="MBO1545" s="229" t="s">
        <v>239</v>
      </c>
      <c r="MBP1545" s="229" t="s">
        <v>3990</v>
      </c>
      <c r="MBQ1545" s="229" t="s">
        <v>222</v>
      </c>
      <c r="MBR1545" s="229" t="s">
        <v>220</v>
      </c>
      <c r="MBS1545" s="229" t="s">
        <v>172</v>
      </c>
      <c r="MBT1545" s="229" t="s">
        <v>289</v>
      </c>
      <c r="MBU1545" s="229" t="s">
        <v>227</v>
      </c>
      <c r="MBY1545" s="229">
        <v>2024</v>
      </c>
      <c r="MBZ1545" s="229" t="s">
        <v>57</v>
      </c>
      <c r="MCA1545" s="229" t="s">
        <v>3971</v>
      </c>
      <c r="MCB1545" s="229">
        <v>12987713</v>
      </c>
      <c r="MCC1545" s="229" t="s">
        <v>3983</v>
      </c>
      <c r="MCD1545" s="229" t="s">
        <v>310</v>
      </c>
      <c r="MCE1545" s="229" t="s">
        <v>3984</v>
      </c>
      <c r="MCF1545" s="229" t="s">
        <v>404</v>
      </c>
      <c r="MCG1545" s="229" t="s">
        <v>52</v>
      </c>
      <c r="MCH1545" s="229" t="s">
        <v>3985</v>
      </c>
      <c r="MCJ1545" s="229" t="s">
        <v>3986</v>
      </c>
      <c r="MCK1545" s="229" t="s">
        <v>1630</v>
      </c>
      <c r="MCL1545" s="229" t="s">
        <v>589</v>
      </c>
      <c r="MCM1545" s="229" t="s">
        <v>3987</v>
      </c>
      <c r="MCN1545" s="229" t="s">
        <v>3988</v>
      </c>
      <c r="MCO1545" s="229" t="s">
        <v>406</v>
      </c>
      <c r="MCP1545" s="229" t="s">
        <v>289</v>
      </c>
      <c r="MCQ1545" s="229" t="s">
        <v>35</v>
      </c>
      <c r="MCR1545" s="229" t="s">
        <v>27</v>
      </c>
      <c r="MCS1545" s="229" t="s">
        <v>181</v>
      </c>
      <c r="MCT1545" s="229" t="s">
        <v>3989</v>
      </c>
      <c r="MCU1545" s="229" t="s">
        <v>239</v>
      </c>
      <c r="MCV1545" s="229" t="s">
        <v>3990</v>
      </c>
      <c r="MCW1545" s="229" t="s">
        <v>222</v>
      </c>
      <c r="MCX1545" s="229" t="s">
        <v>220</v>
      </c>
      <c r="MCY1545" s="229" t="s">
        <v>172</v>
      </c>
      <c r="MCZ1545" s="229" t="s">
        <v>289</v>
      </c>
      <c r="MDA1545" s="229" t="s">
        <v>227</v>
      </c>
      <c r="MDE1545" s="229">
        <v>2024</v>
      </c>
      <c r="MDF1545" s="229" t="s">
        <v>57</v>
      </c>
      <c r="MDG1545" s="229" t="s">
        <v>3971</v>
      </c>
      <c r="MDH1545" s="229">
        <v>12987713</v>
      </c>
      <c r="MDI1545" s="229" t="s">
        <v>3983</v>
      </c>
      <c r="MDJ1545" s="229" t="s">
        <v>310</v>
      </c>
      <c r="MDK1545" s="229" t="s">
        <v>3984</v>
      </c>
      <c r="MDL1545" s="229" t="s">
        <v>404</v>
      </c>
      <c r="MDM1545" s="229" t="s">
        <v>52</v>
      </c>
      <c r="MDN1545" s="229" t="s">
        <v>3985</v>
      </c>
      <c r="MDP1545" s="229" t="s">
        <v>3986</v>
      </c>
      <c r="MDQ1545" s="229" t="s">
        <v>1630</v>
      </c>
      <c r="MDR1545" s="229" t="s">
        <v>589</v>
      </c>
      <c r="MDS1545" s="229" t="s">
        <v>3987</v>
      </c>
      <c r="MDT1545" s="229" t="s">
        <v>3988</v>
      </c>
      <c r="MDU1545" s="229" t="s">
        <v>406</v>
      </c>
      <c r="MDV1545" s="229" t="s">
        <v>289</v>
      </c>
      <c r="MDW1545" s="229" t="s">
        <v>35</v>
      </c>
      <c r="MDX1545" s="229" t="s">
        <v>27</v>
      </c>
      <c r="MDY1545" s="229" t="s">
        <v>181</v>
      </c>
      <c r="MDZ1545" s="229" t="s">
        <v>3989</v>
      </c>
      <c r="MEA1545" s="229" t="s">
        <v>239</v>
      </c>
      <c r="MEB1545" s="229" t="s">
        <v>3990</v>
      </c>
      <c r="MEC1545" s="229" t="s">
        <v>222</v>
      </c>
      <c r="MED1545" s="229" t="s">
        <v>220</v>
      </c>
      <c r="MEE1545" s="229" t="s">
        <v>172</v>
      </c>
      <c r="MEF1545" s="229" t="s">
        <v>289</v>
      </c>
      <c r="MEG1545" s="229" t="s">
        <v>227</v>
      </c>
      <c r="MEK1545" s="229">
        <v>2024</v>
      </c>
      <c r="MEL1545" s="229" t="s">
        <v>57</v>
      </c>
      <c r="MEM1545" s="229" t="s">
        <v>3971</v>
      </c>
      <c r="MEN1545" s="229">
        <v>12987713</v>
      </c>
      <c r="MEO1545" s="229" t="s">
        <v>3983</v>
      </c>
      <c r="MEP1545" s="229" t="s">
        <v>310</v>
      </c>
      <c r="MEQ1545" s="229" t="s">
        <v>3984</v>
      </c>
      <c r="MER1545" s="229" t="s">
        <v>404</v>
      </c>
      <c r="MES1545" s="229" t="s">
        <v>52</v>
      </c>
      <c r="MET1545" s="229" t="s">
        <v>3985</v>
      </c>
      <c r="MEV1545" s="229" t="s">
        <v>3986</v>
      </c>
      <c r="MEW1545" s="229" t="s">
        <v>1630</v>
      </c>
      <c r="MEX1545" s="229" t="s">
        <v>589</v>
      </c>
      <c r="MEY1545" s="229" t="s">
        <v>3987</v>
      </c>
      <c r="MEZ1545" s="229" t="s">
        <v>3988</v>
      </c>
      <c r="MFA1545" s="229" t="s">
        <v>406</v>
      </c>
      <c r="MFB1545" s="229" t="s">
        <v>289</v>
      </c>
      <c r="MFC1545" s="229" t="s">
        <v>35</v>
      </c>
      <c r="MFD1545" s="229" t="s">
        <v>27</v>
      </c>
      <c r="MFE1545" s="229" t="s">
        <v>181</v>
      </c>
      <c r="MFF1545" s="229" t="s">
        <v>3989</v>
      </c>
      <c r="MFG1545" s="229" t="s">
        <v>239</v>
      </c>
      <c r="MFH1545" s="229" t="s">
        <v>3990</v>
      </c>
      <c r="MFI1545" s="229" t="s">
        <v>222</v>
      </c>
      <c r="MFJ1545" s="229" t="s">
        <v>220</v>
      </c>
      <c r="MFK1545" s="229" t="s">
        <v>172</v>
      </c>
      <c r="MFL1545" s="229" t="s">
        <v>289</v>
      </c>
      <c r="MFM1545" s="229" t="s">
        <v>227</v>
      </c>
      <c r="MFQ1545" s="229">
        <v>2024</v>
      </c>
      <c r="MFR1545" s="229" t="s">
        <v>57</v>
      </c>
      <c r="MFS1545" s="229" t="s">
        <v>3971</v>
      </c>
      <c r="MFT1545" s="229">
        <v>12987713</v>
      </c>
      <c r="MFU1545" s="229" t="s">
        <v>3983</v>
      </c>
      <c r="MFV1545" s="229" t="s">
        <v>310</v>
      </c>
      <c r="MFW1545" s="229" t="s">
        <v>3984</v>
      </c>
      <c r="MFX1545" s="229" t="s">
        <v>404</v>
      </c>
      <c r="MFY1545" s="229" t="s">
        <v>52</v>
      </c>
      <c r="MFZ1545" s="229" t="s">
        <v>3985</v>
      </c>
      <c r="MGB1545" s="229" t="s">
        <v>3986</v>
      </c>
      <c r="MGC1545" s="229" t="s">
        <v>1630</v>
      </c>
      <c r="MGD1545" s="229" t="s">
        <v>589</v>
      </c>
      <c r="MGE1545" s="229" t="s">
        <v>3987</v>
      </c>
      <c r="MGF1545" s="229" t="s">
        <v>3988</v>
      </c>
      <c r="MGG1545" s="229" t="s">
        <v>406</v>
      </c>
      <c r="MGH1545" s="229" t="s">
        <v>289</v>
      </c>
      <c r="MGI1545" s="229" t="s">
        <v>35</v>
      </c>
      <c r="MGJ1545" s="229" t="s">
        <v>27</v>
      </c>
      <c r="MGK1545" s="229" t="s">
        <v>181</v>
      </c>
      <c r="MGL1545" s="229" t="s">
        <v>3989</v>
      </c>
      <c r="MGM1545" s="229" t="s">
        <v>239</v>
      </c>
      <c r="MGN1545" s="229" t="s">
        <v>3990</v>
      </c>
      <c r="MGO1545" s="229" t="s">
        <v>222</v>
      </c>
      <c r="MGP1545" s="229" t="s">
        <v>220</v>
      </c>
      <c r="MGQ1545" s="229" t="s">
        <v>172</v>
      </c>
      <c r="MGR1545" s="229" t="s">
        <v>289</v>
      </c>
      <c r="MGS1545" s="229" t="s">
        <v>227</v>
      </c>
      <c r="MGW1545" s="229">
        <v>2024</v>
      </c>
      <c r="MGX1545" s="229" t="s">
        <v>57</v>
      </c>
      <c r="MGY1545" s="229" t="s">
        <v>3971</v>
      </c>
      <c r="MGZ1545" s="229">
        <v>12987713</v>
      </c>
      <c r="MHA1545" s="229" t="s">
        <v>3983</v>
      </c>
      <c r="MHB1545" s="229" t="s">
        <v>310</v>
      </c>
      <c r="MHC1545" s="229" t="s">
        <v>3984</v>
      </c>
      <c r="MHD1545" s="229" t="s">
        <v>404</v>
      </c>
      <c r="MHE1545" s="229" t="s">
        <v>52</v>
      </c>
      <c r="MHF1545" s="229" t="s">
        <v>3985</v>
      </c>
      <c r="MHH1545" s="229" t="s">
        <v>3986</v>
      </c>
      <c r="MHI1545" s="229" t="s">
        <v>1630</v>
      </c>
      <c r="MHJ1545" s="229" t="s">
        <v>589</v>
      </c>
      <c r="MHK1545" s="229" t="s">
        <v>3987</v>
      </c>
      <c r="MHL1545" s="229" t="s">
        <v>3988</v>
      </c>
      <c r="MHM1545" s="229" t="s">
        <v>406</v>
      </c>
      <c r="MHN1545" s="229" t="s">
        <v>289</v>
      </c>
      <c r="MHO1545" s="229" t="s">
        <v>35</v>
      </c>
      <c r="MHP1545" s="229" t="s">
        <v>27</v>
      </c>
      <c r="MHQ1545" s="229" t="s">
        <v>181</v>
      </c>
      <c r="MHR1545" s="229" t="s">
        <v>3989</v>
      </c>
      <c r="MHS1545" s="229" t="s">
        <v>239</v>
      </c>
      <c r="MHT1545" s="229" t="s">
        <v>3990</v>
      </c>
      <c r="MHU1545" s="229" t="s">
        <v>222</v>
      </c>
      <c r="MHV1545" s="229" t="s">
        <v>220</v>
      </c>
      <c r="MHW1545" s="229" t="s">
        <v>172</v>
      </c>
      <c r="MHX1545" s="229" t="s">
        <v>289</v>
      </c>
      <c r="MHY1545" s="229" t="s">
        <v>227</v>
      </c>
      <c r="MIC1545" s="229">
        <v>2024</v>
      </c>
      <c r="MID1545" s="229" t="s">
        <v>57</v>
      </c>
      <c r="MIE1545" s="229" t="s">
        <v>3971</v>
      </c>
      <c r="MIF1545" s="229">
        <v>12987713</v>
      </c>
      <c r="MIG1545" s="229" t="s">
        <v>3983</v>
      </c>
      <c r="MIH1545" s="229" t="s">
        <v>310</v>
      </c>
      <c r="MII1545" s="229" t="s">
        <v>3984</v>
      </c>
      <c r="MIJ1545" s="229" t="s">
        <v>404</v>
      </c>
      <c r="MIK1545" s="229" t="s">
        <v>52</v>
      </c>
      <c r="MIL1545" s="229" t="s">
        <v>3985</v>
      </c>
      <c r="MIN1545" s="229" t="s">
        <v>3986</v>
      </c>
      <c r="MIO1545" s="229" t="s">
        <v>1630</v>
      </c>
      <c r="MIP1545" s="229" t="s">
        <v>589</v>
      </c>
      <c r="MIQ1545" s="229" t="s">
        <v>3987</v>
      </c>
      <c r="MIR1545" s="229" t="s">
        <v>3988</v>
      </c>
      <c r="MIS1545" s="229" t="s">
        <v>406</v>
      </c>
      <c r="MIT1545" s="229" t="s">
        <v>289</v>
      </c>
      <c r="MIU1545" s="229" t="s">
        <v>35</v>
      </c>
      <c r="MIV1545" s="229" t="s">
        <v>27</v>
      </c>
      <c r="MIW1545" s="229" t="s">
        <v>181</v>
      </c>
      <c r="MIX1545" s="229" t="s">
        <v>3989</v>
      </c>
      <c r="MIY1545" s="229" t="s">
        <v>239</v>
      </c>
      <c r="MIZ1545" s="229" t="s">
        <v>3990</v>
      </c>
      <c r="MJA1545" s="229" t="s">
        <v>222</v>
      </c>
      <c r="MJB1545" s="229" t="s">
        <v>220</v>
      </c>
      <c r="MJC1545" s="229" t="s">
        <v>172</v>
      </c>
      <c r="MJD1545" s="229" t="s">
        <v>289</v>
      </c>
      <c r="MJE1545" s="229" t="s">
        <v>227</v>
      </c>
      <c r="MJI1545" s="229">
        <v>2024</v>
      </c>
      <c r="MJJ1545" s="229" t="s">
        <v>57</v>
      </c>
      <c r="MJK1545" s="229" t="s">
        <v>3971</v>
      </c>
      <c r="MJL1545" s="229">
        <v>12987713</v>
      </c>
      <c r="MJM1545" s="229" t="s">
        <v>3983</v>
      </c>
      <c r="MJN1545" s="229" t="s">
        <v>310</v>
      </c>
      <c r="MJO1545" s="229" t="s">
        <v>3984</v>
      </c>
      <c r="MJP1545" s="229" t="s">
        <v>404</v>
      </c>
      <c r="MJQ1545" s="229" t="s">
        <v>52</v>
      </c>
      <c r="MJR1545" s="229" t="s">
        <v>3985</v>
      </c>
      <c r="MJT1545" s="229" t="s">
        <v>3986</v>
      </c>
      <c r="MJU1545" s="229" t="s">
        <v>1630</v>
      </c>
      <c r="MJV1545" s="229" t="s">
        <v>589</v>
      </c>
      <c r="MJW1545" s="229" t="s">
        <v>3987</v>
      </c>
      <c r="MJX1545" s="229" t="s">
        <v>3988</v>
      </c>
      <c r="MJY1545" s="229" t="s">
        <v>406</v>
      </c>
      <c r="MJZ1545" s="229" t="s">
        <v>289</v>
      </c>
      <c r="MKA1545" s="229" t="s">
        <v>35</v>
      </c>
      <c r="MKB1545" s="229" t="s">
        <v>27</v>
      </c>
      <c r="MKC1545" s="229" t="s">
        <v>181</v>
      </c>
      <c r="MKD1545" s="229" t="s">
        <v>3989</v>
      </c>
      <c r="MKE1545" s="229" t="s">
        <v>239</v>
      </c>
      <c r="MKF1545" s="229" t="s">
        <v>3990</v>
      </c>
      <c r="MKG1545" s="229" t="s">
        <v>222</v>
      </c>
      <c r="MKH1545" s="229" t="s">
        <v>220</v>
      </c>
      <c r="MKI1545" s="229" t="s">
        <v>172</v>
      </c>
      <c r="MKJ1545" s="229" t="s">
        <v>289</v>
      </c>
      <c r="MKK1545" s="229" t="s">
        <v>227</v>
      </c>
      <c r="MKO1545" s="229">
        <v>2024</v>
      </c>
      <c r="MKP1545" s="229" t="s">
        <v>57</v>
      </c>
      <c r="MKQ1545" s="229" t="s">
        <v>3971</v>
      </c>
      <c r="MKR1545" s="229">
        <v>12987713</v>
      </c>
      <c r="MKS1545" s="229" t="s">
        <v>3983</v>
      </c>
      <c r="MKT1545" s="229" t="s">
        <v>310</v>
      </c>
      <c r="MKU1545" s="229" t="s">
        <v>3984</v>
      </c>
      <c r="MKV1545" s="229" t="s">
        <v>404</v>
      </c>
      <c r="MKW1545" s="229" t="s">
        <v>52</v>
      </c>
      <c r="MKX1545" s="229" t="s">
        <v>3985</v>
      </c>
      <c r="MKZ1545" s="229" t="s">
        <v>3986</v>
      </c>
      <c r="MLA1545" s="229" t="s">
        <v>1630</v>
      </c>
      <c r="MLB1545" s="229" t="s">
        <v>589</v>
      </c>
      <c r="MLC1545" s="229" t="s">
        <v>3987</v>
      </c>
      <c r="MLD1545" s="229" t="s">
        <v>3988</v>
      </c>
      <c r="MLE1545" s="229" t="s">
        <v>406</v>
      </c>
      <c r="MLF1545" s="229" t="s">
        <v>289</v>
      </c>
      <c r="MLG1545" s="229" t="s">
        <v>35</v>
      </c>
      <c r="MLH1545" s="229" t="s">
        <v>27</v>
      </c>
      <c r="MLI1545" s="229" t="s">
        <v>181</v>
      </c>
      <c r="MLJ1545" s="229" t="s">
        <v>3989</v>
      </c>
      <c r="MLK1545" s="229" t="s">
        <v>239</v>
      </c>
      <c r="MLL1545" s="229" t="s">
        <v>3990</v>
      </c>
      <c r="MLM1545" s="229" t="s">
        <v>222</v>
      </c>
      <c r="MLN1545" s="229" t="s">
        <v>220</v>
      </c>
      <c r="MLO1545" s="229" t="s">
        <v>172</v>
      </c>
      <c r="MLP1545" s="229" t="s">
        <v>289</v>
      </c>
      <c r="MLQ1545" s="229" t="s">
        <v>227</v>
      </c>
      <c r="MLU1545" s="229">
        <v>2024</v>
      </c>
      <c r="MLV1545" s="229" t="s">
        <v>57</v>
      </c>
      <c r="MLW1545" s="229" t="s">
        <v>3971</v>
      </c>
      <c r="MLX1545" s="229">
        <v>12987713</v>
      </c>
      <c r="MLY1545" s="229" t="s">
        <v>3983</v>
      </c>
      <c r="MLZ1545" s="229" t="s">
        <v>310</v>
      </c>
      <c r="MMA1545" s="229" t="s">
        <v>3984</v>
      </c>
      <c r="MMB1545" s="229" t="s">
        <v>404</v>
      </c>
      <c r="MMC1545" s="229" t="s">
        <v>52</v>
      </c>
      <c r="MMD1545" s="229" t="s">
        <v>3985</v>
      </c>
      <c r="MMF1545" s="229" t="s">
        <v>3986</v>
      </c>
      <c r="MMG1545" s="229" t="s">
        <v>1630</v>
      </c>
      <c r="MMH1545" s="229" t="s">
        <v>589</v>
      </c>
      <c r="MMI1545" s="229" t="s">
        <v>3987</v>
      </c>
      <c r="MMJ1545" s="229" t="s">
        <v>3988</v>
      </c>
      <c r="MMK1545" s="229" t="s">
        <v>406</v>
      </c>
      <c r="MML1545" s="229" t="s">
        <v>289</v>
      </c>
      <c r="MMM1545" s="229" t="s">
        <v>35</v>
      </c>
      <c r="MMN1545" s="229" t="s">
        <v>27</v>
      </c>
      <c r="MMO1545" s="229" t="s">
        <v>181</v>
      </c>
      <c r="MMP1545" s="229" t="s">
        <v>3989</v>
      </c>
      <c r="MMQ1545" s="229" t="s">
        <v>239</v>
      </c>
      <c r="MMR1545" s="229" t="s">
        <v>3990</v>
      </c>
      <c r="MMS1545" s="229" t="s">
        <v>222</v>
      </c>
      <c r="MMT1545" s="229" t="s">
        <v>220</v>
      </c>
      <c r="MMU1545" s="229" t="s">
        <v>172</v>
      </c>
      <c r="MMV1545" s="229" t="s">
        <v>289</v>
      </c>
      <c r="MMW1545" s="229" t="s">
        <v>227</v>
      </c>
      <c r="MNA1545" s="229">
        <v>2024</v>
      </c>
      <c r="MNB1545" s="229" t="s">
        <v>57</v>
      </c>
      <c r="MNC1545" s="229" t="s">
        <v>3971</v>
      </c>
      <c r="MND1545" s="229">
        <v>12987713</v>
      </c>
      <c r="MNE1545" s="229" t="s">
        <v>3983</v>
      </c>
      <c r="MNF1545" s="229" t="s">
        <v>310</v>
      </c>
      <c r="MNG1545" s="229" t="s">
        <v>3984</v>
      </c>
      <c r="MNH1545" s="229" t="s">
        <v>404</v>
      </c>
      <c r="MNI1545" s="229" t="s">
        <v>52</v>
      </c>
      <c r="MNJ1545" s="229" t="s">
        <v>3985</v>
      </c>
      <c r="MNL1545" s="229" t="s">
        <v>3986</v>
      </c>
      <c r="MNM1545" s="229" t="s">
        <v>1630</v>
      </c>
      <c r="MNN1545" s="229" t="s">
        <v>589</v>
      </c>
      <c r="MNO1545" s="229" t="s">
        <v>3987</v>
      </c>
      <c r="MNP1545" s="229" t="s">
        <v>3988</v>
      </c>
      <c r="MNQ1545" s="229" t="s">
        <v>406</v>
      </c>
      <c r="MNR1545" s="229" t="s">
        <v>289</v>
      </c>
      <c r="MNS1545" s="229" t="s">
        <v>35</v>
      </c>
      <c r="MNT1545" s="229" t="s">
        <v>27</v>
      </c>
      <c r="MNU1545" s="229" t="s">
        <v>181</v>
      </c>
      <c r="MNV1545" s="229" t="s">
        <v>3989</v>
      </c>
      <c r="MNW1545" s="229" t="s">
        <v>239</v>
      </c>
      <c r="MNX1545" s="229" t="s">
        <v>3990</v>
      </c>
      <c r="MNY1545" s="229" t="s">
        <v>222</v>
      </c>
      <c r="MNZ1545" s="229" t="s">
        <v>220</v>
      </c>
      <c r="MOA1545" s="229" t="s">
        <v>172</v>
      </c>
      <c r="MOB1545" s="229" t="s">
        <v>289</v>
      </c>
      <c r="MOC1545" s="229" t="s">
        <v>227</v>
      </c>
      <c r="MOG1545" s="229">
        <v>2024</v>
      </c>
      <c r="MOH1545" s="229" t="s">
        <v>57</v>
      </c>
      <c r="MOI1545" s="229" t="s">
        <v>3971</v>
      </c>
      <c r="MOJ1545" s="229">
        <v>12987713</v>
      </c>
      <c r="MOK1545" s="229" t="s">
        <v>3983</v>
      </c>
      <c r="MOL1545" s="229" t="s">
        <v>310</v>
      </c>
      <c r="MOM1545" s="229" t="s">
        <v>3984</v>
      </c>
      <c r="MON1545" s="229" t="s">
        <v>404</v>
      </c>
      <c r="MOO1545" s="229" t="s">
        <v>52</v>
      </c>
      <c r="MOP1545" s="229" t="s">
        <v>3985</v>
      </c>
      <c r="MOR1545" s="229" t="s">
        <v>3986</v>
      </c>
      <c r="MOS1545" s="229" t="s">
        <v>1630</v>
      </c>
      <c r="MOT1545" s="229" t="s">
        <v>589</v>
      </c>
      <c r="MOU1545" s="229" t="s">
        <v>3987</v>
      </c>
      <c r="MOV1545" s="229" t="s">
        <v>3988</v>
      </c>
      <c r="MOW1545" s="229" t="s">
        <v>406</v>
      </c>
      <c r="MOX1545" s="229" t="s">
        <v>289</v>
      </c>
      <c r="MOY1545" s="229" t="s">
        <v>35</v>
      </c>
      <c r="MOZ1545" s="229" t="s">
        <v>27</v>
      </c>
      <c r="MPA1545" s="229" t="s">
        <v>181</v>
      </c>
      <c r="MPB1545" s="229" t="s">
        <v>3989</v>
      </c>
      <c r="MPC1545" s="229" t="s">
        <v>239</v>
      </c>
      <c r="MPD1545" s="229" t="s">
        <v>3990</v>
      </c>
      <c r="MPE1545" s="229" t="s">
        <v>222</v>
      </c>
      <c r="MPF1545" s="229" t="s">
        <v>220</v>
      </c>
      <c r="MPG1545" s="229" t="s">
        <v>172</v>
      </c>
      <c r="MPH1545" s="229" t="s">
        <v>289</v>
      </c>
      <c r="MPI1545" s="229" t="s">
        <v>227</v>
      </c>
      <c r="MPM1545" s="229">
        <v>2024</v>
      </c>
      <c r="MPN1545" s="229" t="s">
        <v>57</v>
      </c>
      <c r="MPO1545" s="229" t="s">
        <v>3971</v>
      </c>
      <c r="MPP1545" s="229">
        <v>12987713</v>
      </c>
      <c r="MPQ1545" s="229" t="s">
        <v>3983</v>
      </c>
      <c r="MPR1545" s="229" t="s">
        <v>310</v>
      </c>
      <c r="MPS1545" s="229" t="s">
        <v>3984</v>
      </c>
      <c r="MPT1545" s="229" t="s">
        <v>404</v>
      </c>
      <c r="MPU1545" s="229" t="s">
        <v>52</v>
      </c>
      <c r="MPV1545" s="229" t="s">
        <v>3985</v>
      </c>
      <c r="MPX1545" s="229" t="s">
        <v>3986</v>
      </c>
      <c r="MPY1545" s="229" t="s">
        <v>1630</v>
      </c>
      <c r="MPZ1545" s="229" t="s">
        <v>589</v>
      </c>
      <c r="MQA1545" s="229" t="s">
        <v>3987</v>
      </c>
      <c r="MQB1545" s="229" t="s">
        <v>3988</v>
      </c>
      <c r="MQC1545" s="229" t="s">
        <v>406</v>
      </c>
      <c r="MQD1545" s="229" t="s">
        <v>289</v>
      </c>
      <c r="MQE1545" s="229" t="s">
        <v>35</v>
      </c>
      <c r="MQF1545" s="229" t="s">
        <v>27</v>
      </c>
      <c r="MQG1545" s="229" t="s">
        <v>181</v>
      </c>
      <c r="MQH1545" s="229" t="s">
        <v>3989</v>
      </c>
      <c r="MQI1545" s="229" t="s">
        <v>239</v>
      </c>
      <c r="MQJ1545" s="229" t="s">
        <v>3990</v>
      </c>
      <c r="MQK1545" s="229" t="s">
        <v>222</v>
      </c>
      <c r="MQL1545" s="229" t="s">
        <v>220</v>
      </c>
      <c r="MQM1545" s="229" t="s">
        <v>172</v>
      </c>
      <c r="MQN1545" s="229" t="s">
        <v>289</v>
      </c>
      <c r="MQO1545" s="229" t="s">
        <v>227</v>
      </c>
      <c r="MQS1545" s="229">
        <v>2024</v>
      </c>
      <c r="MQT1545" s="229" t="s">
        <v>57</v>
      </c>
      <c r="MQU1545" s="229" t="s">
        <v>3971</v>
      </c>
      <c r="MQV1545" s="229">
        <v>12987713</v>
      </c>
      <c r="MQW1545" s="229" t="s">
        <v>3983</v>
      </c>
      <c r="MQX1545" s="229" t="s">
        <v>310</v>
      </c>
      <c r="MQY1545" s="229" t="s">
        <v>3984</v>
      </c>
      <c r="MQZ1545" s="229" t="s">
        <v>404</v>
      </c>
      <c r="MRA1545" s="229" t="s">
        <v>52</v>
      </c>
      <c r="MRB1545" s="229" t="s">
        <v>3985</v>
      </c>
      <c r="MRD1545" s="229" t="s">
        <v>3986</v>
      </c>
      <c r="MRE1545" s="229" t="s">
        <v>1630</v>
      </c>
      <c r="MRF1545" s="229" t="s">
        <v>589</v>
      </c>
      <c r="MRG1545" s="229" t="s">
        <v>3987</v>
      </c>
      <c r="MRH1545" s="229" t="s">
        <v>3988</v>
      </c>
      <c r="MRI1545" s="229" t="s">
        <v>406</v>
      </c>
      <c r="MRJ1545" s="229" t="s">
        <v>289</v>
      </c>
      <c r="MRK1545" s="229" t="s">
        <v>35</v>
      </c>
      <c r="MRL1545" s="229" t="s">
        <v>27</v>
      </c>
      <c r="MRM1545" s="229" t="s">
        <v>181</v>
      </c>
      <c r="MRN1545" s="229" t="s">
        <v>3989</v>
      </c>
      <c r="MRO1545" s="229" t="s">
        <v>239</v>
      </c>
      <c r="MRP1545" s="229" t="s">
        <v>3990</v>
      </c>
      <c r="MRQ1545" s="229" t="s">
        <v>222</v>
      </c>
      <c r="MRR1545" s="229" t="s">
        <v>220</v>
      </c>
      <c r="MRS1545" s="229" t="s">
        <v>172</v>
      </c>
      <c r="MRT1545" s="229" t="s">
        <v>289</v>
      </c>
      <c r="MRU1545" s="229" t="s">
        <v>227</v>
      </c>
      <c r="MRY1545" s="229">
        <v>2024</v>
      </c>
      <c r="MRZ1545" s="229" t="s">
        <v>57</v>
      </c>
      <c r="MSA1545" s="229" t="s">
        <v>3971</v>
      </c>
      <c r="MSB1545" s="229">
        <v>12987713</v>
      </c>
      <c r="MSC1545" s="229" t="s">
        <v>3983</v>
      </c>
      <c r="MSD1545" s="229" t="s">
        <v>310</v>
      </c>
      <c r="MSE1545" s="229" t="s">
        <v>3984</v>
      </c>
      <c r="MSF1545" s="229" t="s">
        <v>404</v>
      </c>
      <c r="MSG1545" s="229" t="s">
        <v>52</v>
      </c>
      <c r="MSH1545" s="229" t="s">
        <v>3985</v>
      </c>
      <c r="MSJ1545" s="229" t="s">
        <v>3986</v>
      </c>
      <c r="MSK1545" s="229" t="s">
        <v>1630</v>
      </c>
      <c r="MSL1545" s="229" t="s">
        <v>589</v>
      </c>
      <c r="MSM1545" s="229" t="s">
        <v>3987</v>
      </c>
      <c r="MSN1545" s="229" t="s">
        <v>3988</v>
      </c>
      <c r="MSO1545" s="229" t="s">
        <v>406</v>
      </c>
      <c r="MSP1545" s="229" t="s">
        <v>289</v>
      </c>
      <c r="MSQ1545" s="229" t="s">
        <v>35</v>
      </c>
      <c r="MSR1545" s="229" t="s">
        <v>27</v>
      </c>
      <c r="MSS1545" s="229" t="s">
        <v>181</v>
      </c>
      <c r="MST1545" s="229" t="s">
        <v>3989</v>
      </c>
      <c r="MSU1545" s="229" t="s">
        <v>239</v>
      </c>
      <c r="MSV1545" s="229" t="s">
        <v>3990</v>
      </c>
      <c r="MSW1545" s="229" t="s">
        <v>222</v>
      </c>
      <c r="MSX1545" s="229" t="s">
        <v>220</v>
      </c>
      <c r="MSY1545" s="229" t="s">
        <v>172</v>
      </c>
      <c r="MSZ1545" s="229" t="s">
        <v>289</v>
      </c>
      <c r="MTA1545" s="229" t="s">
        <v>227</v>
      </c>
      <c r="MTE1545" s="229">
        <v>2024</v>
      </c>
      <c r="MTF1545" s="229" t="s">
        <v>57</v>
      </c>
      <c r="MTG1545" s="229" t="s">
        <v>3971</v>
      </c>
      <c r="MTH1545" s="229">
        <v>12987713</v>
      </c>
      <c r="MTI1545" s="229" t="s">
        <v>3983</v>
      </c>
      <c r="MTJ1545" s="229" t="s">
        <v>310</v>
      </c>
      <c r="MTK1545" s="229" t="s">
        <v>3984</v>
      </c>
      <c r="MTL1545" s="229" t="s">
        <v>404</v>
      </c>
      <c r="MTM1545" s="229" t="s">
        <v>52</v>
      </c>
      <c r="MTN1545" s="229" t="s">
        <v>3985</v>
      </c>
      <c r="MTP1545" s="229" t="s">
        <v>3986</v>
      </c>
      <c r="MTQ1545" s="229" t="s">
        <v>1630</v>
      </c>
      <c r="MTR1545" s="229" t="s">
        <v>589</v>
      </c>
      <c r="MTS1545" s="229" t="s">
        <v>3987</v>
      </c>
      <c r="MTT1545" s="229" t="s">
        <v>3988</v>
      </c>
      <c r="MTU1545" s="229" t="s">
        <v>406</v>
      </c>
      <c r="MTV1545" s="229" t="s">
        <v>289</v>
      </c>
      <c r="MTW1545" s="229" t="s">
        <v>35</v>
      </c>
      <c r="MTX1545" s="229" t="s">
        <v>27</v>
      </c>
      <c r="MTY1545" s="229" t="s">
        <v>181</v>
      </c>
      <c r="MTZ1545" s="229" t="s">
        <v>3989</v>
      </c>
      <c r="MUA1545" s="229" t="s">
        <v>239</v>
      </c>
      <c r="MUB1545" s="229" t="s">
        <v>3990</v>
      </c>
      <c r="MUC1545" s="229" t="s">
        <v>222</v>
      </c>
      <c r="MUD1545" s="229" t="s">
        <v>220</v>
      </c>
      <c r="MUE1545" s="229" t="s">
        <v>172</v>
      </c>
      <c r="MUF1545" s="229" t="s">
        <v>289</v>
      </c>
      <c r="MUG1545" s="229" t="s">
        <v>227</v>
      </c>
      <c r="MUK1545" s="229">
        <v>2024</v>
      </c>
      <c r="MUL1545" s="229" t="s">
        <v>57</v>
      </c>
      <c r="MUM1545" s="229" t="s">
        <v>3971</v>
      </c>
      <c r="MUN1545" s="229">
        <v>12987713</v>
      </c>
      <c r="MUO1545" s="229" t="s">
        <v>3983</v>
      </c>
      <c r="MUP1545" s="229" t="s">
        <v>310</v>
      </c>
      <c r="MUQ1545" s="229" t="s">
        <v>3984</v>
      </c>
      <c r="MUR1545" s="229" t="s">
        <v>404</v>
      </c>
      <c r="MUS1545" s="229" t="s">
        <v>52</v>
      </c>
      <c r="MUT1545" s="229" t="s">
        <v>3985</v>
      </c>
      <c r="MUV1545" s="229" t="s">
        <v>3986</v>
      </c>
      <c r="MUW1545" s="229" t="s">
        <v>1630</v>
      </c>
      <c r="MUX1545" s="229" t="s">
        <v>589</v>
      </c>
      <c r="MUY1545" s="229" t="s">
        <v>3987</v>
      </c>
      <c r="MUZ1545" s="229" t="s">
        <v>3988</v>
      </c>
      <c r="MVA1545" s="229" t="s">
        <v>406</v>
      </c>
      <c r="MVB1545" s="229" t="s">
        <v>289</v>
      </c>
      <c r="MVC1545" s="229" t="s">
        <v>35</v>
      </c>
      <c r="MVD1545" s="229" t="s">
        <v>27</v>
      </c>
      <c r="MVE1545" s="229" t="s">
        <v>181</v>
      </c>
      <c r="MVF1545" s="229" t="s">
        <v>3989</v>
      </c>
      <c r="MVG1545" s="229" t="s">
        <v>239</v>
      </c>
      <c r="MVH1545" s="229" t="s">
        <v>3990</v>
      </c>
      <c r="MVI1545" s="229" t="s">
        <v>222</v>
      </c>
      <c r="MVJ1545" s="229" t="s">
        <v>220</v>
      </c>
      <c r="MVK1545" s="229" t="s">
        <v>172</v>
      </c>
      <c r="MVL1545" s="229" t="s">
        <v>289</v>
      </c>
      <c r="MVM1545" s="229" t="s">
        <v>227</v>
      </c>
      <c r="MVQ1545" s="229">
        <v>2024</v>
      </c>
      <c r="MVR1545" s="229" t="s">
        <v>57</v>
      </c>
      <c r="MVS1545" s="229" t="s">
        <v>3971</v>
      </c>
      <c r="MVT1545" s="229">
        <v>12987713</v>
      </c>
      <c r="MVU1545" s="229" t="s">
        <v>3983</v>
      </c>
      <c r="MVV1545" s="229" t="s">
        <v>310</v>
      </c>
      <c r="MVW1545" s="229" t="s">
        <v>3984</v>
      </c>
      <c r="MVX1545" s="229" t="s">
        <v>404</v>
      </c>
      <c r="MVY1545" s="229" t="s">
        <v>52</v>
      </c>
      <c r="MVZ1545" s="229" t="s">
        <v>3985</v>
      </c>
      <c r="MWB1545" s="229" t="s">
        <v>3986</v>
      </c>
      <c r="MWC1545" s="229" t="s">
        <v>1630</v>
      </c>
      <c r="MWD1545" s="229" t="s">
        <v>589</v>
      </c>
      <c r="MWE1545" s="229" t="s">
        <v>3987</v>
      </c>
      <c r="MWF1545" s="229" t="s">
        <v>3988</v>
      </c>
      <c r="MWG1545" s="229" t="s">
        <v>406</v>
      </c>
      <c r="MWH1545" s="229" t="s">
        <v>289</v>
      </c>
      <c r="MWI1545" s="229" t="s">
        <v>35</v>
      </c>
      <c r="MWJ1545" s="229" t="s">
        <v>27</v>
      </c>
      <c r="MWK1545" s="229" t="s">
        <v>181</v>
      </c>
      <c r="MWL1545" s="229" t="s">
        <v>3989</v>
      </c>
      <c r="MWM1545" s="229" t="s">
        <v>239</v>
      </c>
      <c r="MWN1545" s="229" t="s">
        <v>3990</v>
      </c>
      <c r="MWO1545" s="229" t="s">
        <v>222</v>
      </c>
      <c r="MWP1545" s="229" t="s">
        <v>220</v>
      </c>
      <c r="MWQ1545" s="229" t="s">
        <v>172</v>
      </c>
      <c r="MWR1545" s="229" t="s">
        <v>289</v>
      </c>
      <c r="MWS1545" s="229" t="s">
        <v>227</v>
      </c>
      <c r="MWW1545" s="229">
        <v>2024</v>
      </c>
      <c r="MWX1545" s="229" t="s">
        <v>57</v>
      </c>
      <c r="MWY1545" s="229" t="s">
        <v>3971</v>
      </c>
      <c r="MWZ1545" s="229">
        <v>12987713</v>
      </c>
      <c r="MXA1545" s="229" t="s">
        <v>3983</v>
      </c>
      <c r="MXB1545" s="229" t="s">
        <v>310</v>
      </c>
      <c r="MXC1545" s="229" t="s">
        <v>3984</v>
      </c>
      <c r="MXD1545" s="229" t="s">
        <v>404</v>
      </c>
      <c r="MXE1545" s="229" t="s">
        <v>52</v>
      </c>
      <c r="MXF1545" s="229" t="s">
        <v>3985</v>
      </c>
      <c r="MXH1545" s="229" t="s">
        <v>3986</v>
      </c>
      <c r="MXI1545" s="229" t="s">
        <v>1630</v>
      </c>
      <c r="MXJ1545" s="229" t="s">
        <v>589</v>
      </c>
      <c r="MXK1545" s="229" t="s">
        <v>3987</v>
      </c>
      <c r="MXL1545" s="229" t="s">
        <v>3988</v>
      </c>
      <c r="MXM1545" s="229" t="s">
        <v>406</v>
      </c>
      <c r="MXN1545" s="229" t="s">
        <v>289</v>
      </c>
      <c r="MXO1545" s="229" t="s">
        <v>35</v>
      </c>
      <c r="MXP1545" s="229" t="s">
        <v>27</v>
      </c>
      <c r="MXQ1545" s="229" t="s">
        <v>181</v>
      </c>
      <c r="MXR1545" s="229" t="s">
        <v>3989</v>
      </c>
      <c r="MXS1545" s="229" t="s">
        <v>239</v>
      </c>
      <c r="MXT1545" s="229" t="s">
        <v>3990</v>
      </c>
      <c r="MXU1545" s="229" t="s">
        <v>222</v>
      </c>
      <c r="MXV1545" s="229" t="s">
        <v>220</v>
      </c>
      <c r="MXW1545" s="229" t="s">
        <v>172</v>
      </c>
      <c r="MXX1545" s="229" t="s">
        <v>289</v>
      </c>
      <c r="MXY1545" s="229" t="s">
        <v>227</v>
      </c>
      <c r="MYC1545" s="229">
        <v>2024</v>
      </c>
      <c r="MYD1545" s="229" t="s">
        <v>57</v>
      </c>
      <c r="MYE1545" s="229" t="s">
        <v>3971</v>
      </c>
      <c r="MYF1545" s="229">
        <v>12987713</v>
      </c>
      <c r="MYG1545" s="229" t="s">
        <v>3983</v>
      </c>
      <c r="MYH1545" s="229" t="s">
        <v>310</v>
      </c>
      <c r="MYI1545" s="229" t="s">
        <v>3984</v>
      </c>
      <c r="MYJ1545" s="229" t="s">
        <v>404</v>
      </c>
      <c r="MYK1545" s="229" t="s">
        <v>52</v>
      </c>
      <c r="MYL1545" s="229" t="s">
        <v>3985</v>
      </c>
      <c r="MYN1545" s="229" t="s">
        <v>3986</v>
      </c>
      <c r="MYO1545" s="229" t="s">
        <v>1630</v>
      </c>
      <c r="MYP1545" s="229" t="s">
        <v>589</v>
      </c>
      <c r="MYQ1545" s="229" t="s">
        <v>3987</v>
      </c>
      <c r="MYR1545" s="229" t="s">
        <v>3988</v>
      </c>
      <c r="MYS1545" s="229" t="s">
        <v>406</v>
      </c>
      <c r="MYT1545" s="229" t="s">
        <v>289</v>
      </c>
      <c r="MYU1545" s="229" t="s">
        <v>35</v>
      </c>
      <c r="MYV1545" s="229" t="s">
        <v>27</v>
      </c>
      <c r="MYW1545" s="229" t="s">
        <v>181</v>
      </c>
      <c r="MYX1545" s="229" t="s">
        <v>3989</v>
      </c>
      <c r="MYY1545" s="229" t="s">
        <v>239</v>
      </c>
      <c r="MYZ1545" s="229" t="s">
        <v>3990</v>
      </c>
      <c r="MZA1545" s="229" t="s">
        <v>222</v>
      </c>
      <c r="MZB1545" s="229" t="s">
        <v>220</v>
      </c>
      <c r="MZC1545" s="229" t="s">
        <v>172</v>
      </c>
      <c r="MZD1545" s="229" t="s">
        <v>289</v>
      </c>
      <c r="MZE1545" s="229" t="s">
        <v>227</v>
      </c>
      <c r="MZI1545" s="229">
        <v>2024</v>
      </c>
      <c r="MZJ1545" s="229" t="s">
        <v>57</v>
      </c>
      <c r="MZK1545" s="229" t="s">
        <v>3971</v>
      </c>
      <c r="MZL1545" s="229">
        <v>12987713</v>
      </c>
      <c r="MZM1545" s="229" t="s">
        <v>3983</v>
      </c>
      <c r="MZN1545" s="229" t="s">
        <v>310</v>
      </c>
      <c r="MZO1545" s="229" t="s">
        <v>3984</v>
      </c>
      <c r="MZP1545" s="229" t="s">
        <v>404</v>
      </c>
      <c r="MZQ1545" s="229" t="s">
        <v>52</v>
      </c>
      <c r="MZR1545" s="229" t="s">
        <v>3985</v>
      </c>
      <c r="MZT1545" s="229" t="s">
        <v>3986</v>
      </c>
      <c r="MZU1545" s="229" t="s">
        <v>1630</v>
      </c>
      <c r="MZV1545" s="229" t="s">
        <v>589</v>
      </c>
      <c r="MZW1545" s="229" t="s">
        <v>3987</v>
      </c>
      <c r="MZX1545" s="229" t="s">
        <v>3988</v>
      </c>
      <c r="MZY1545" s="229" t="s">
        <v>406</v>
      </c>
      <c r="MZZ1545" s="229" t="s">
        <v>289</v>
      </c>
      <c r="NAA1545" s="229" t="s">
        <v>35</v>
      </c>
      <c r="NAB1545" s="229" t="s">
        <v>27</v>
      </c>
      <c r="NAC1545" s="229" t="s">
        <v>181</v>
      </c>
      <c r="NAD1545" s="229" t="s">
        <v>3989</v>
      </c>
      <c r="NAE1545" s="229" t="s">
        <v>239</v>
      </c>
      <c r="NAF1545" s="229" t="s">
        <v>3990</v>
      </c>
      <c r="NAG1545" s="229" t="s">
        <v>222</v>
      </c>
      <c r="NAH1545" s="229" t="s">
        <v>220</v>
      </c>
      <c r="NAI1545" s="229" t="s">
        <v>172</v>
      </c>
      <c r="NAJ1545" s="229" t="s">
        <v>289</v>
      </c>
      <c r="NAK1545" s="229" t="s">
        <v>227</v>
      </c>
      <c r="NAO1545" s="229">
        <v>2024</v>
      </c>
      <c r="NAP1545" s="229" t="s">
        <v>57</v>
      </c>
      <c r="NAQ1545" s="229" t="s">
        <v>3971</v>
      </c>
      <c r="NAR1545" s="229">
        <v>12987713</v>
      </c>
      <c r="NAS1545" s="229" t="s">
        <v>3983</v>
      </c>
      <c r="NAT1545" s="229" t="s">
        <v>310</v>
      </c>
      <c r="NAU1545" s="229" t="s">
        <v>3984</v>
      </c>
      <c r="NAV1545" s="229" t="s">
        <v>404</v>
      </c>
      <c r="NAW1545" s="229" t="s">
        <v>52</v>
      </c>
      <c r="NAX1545" s="229" t="s">
        <v>3985</v>
      </c>
      <c r="NAZ1545" s="229" t="s">
        <v>3986</v>
      </c>
      <c r="NBA1545" s="229" t="s">
        <v>1630</v>
      </c>
      <c r="NBB1545" s="229" t="s">
        <v>589</v>
      </c>
      <c r="NBC1545" s="229" t="s">
        <v>3987</v>
      </c>
      <c r="NBD1545" s="229" t="s">
        <v>3988</v>
      </c>
      <c r="NBE1545" s="229" t="s">
        <v>406</v>
      </c>
      <c r="NBF1545" s="229" t="s">
        <v>289</v>
      </c>
      <c r="NBG1545" s="229" t="s">
        <v>35</v>
      </c>
      <c r="NBH1545" s="229" t="s">
        <v>27</v>
      </c>
      <c r="NBI1545" s="229" t="s">
        <v>181</v>
      </c>
      <c r="NBJ1545" s="229" t="s">
        <v>3989</v>
      </c>
      <c r="NBK1545" s="229" t="s">
        <v>239</v>
      </c>
      <c r="NBL1545" s="229" t="s">
        <v>3990</v>
      </c>
      <c r="NBM1545" s="229" t="s">
        <v>222</v>
      </c>
      <c r="NBN1545" s="229" t="s">
        <v>220</v>
      </c>
      <c r="NBO1545" s="229" t="s">
        <v>172</v>
      </c>
      <c r="NBP1545" s="229" t="s">
        <v>289</v>
      </c>
      <c r="NBQ1545" s="229" t="s">
        <v>227</v>
      </c>
      <c r="NBU1545" s="229">
        <v>2024</v>
      </c>
      <c r="NBV1545" s="229" t="s">
        <v>57</v>
      </c>
      <c r="NBW1545" s="229" t="s">
        <v>3971</v>
      </c>
      <c r="NBX1545" s="229">
        <v>12987713</v>
      </c>
      <c r="NBY1545" s="229" t="s">
        <v>3983</v>
      </c>
      <c r="NBZ1545" s="229" t="s">
        <v>310</v>
      </c>
      <c r="NCA1545" s="229" t="s">
        <v>3984</v>
      </c>
      <c r="NCB1545" s="229" t="s">
        <v>404</v>
      </c>
      <c r="NCC1545" s="229" t="s">
        <v>52</v>
      </c>
      <c r="NCD1545" s="229" t="s">
        <v>3985</v>
      </c>
      <c r="NCF1545" s="229" t="s">
        <v>3986</v>
      </c>
      <c r="NCG1545" s="229" t="s">
        <v>1630</v>
      </c>
      <c r="NCH1545" s="229" t="s">
        <v>589</v>
      </c>
      <c r="NCI1545" s="229" t="s">
        <v>3987</v>
      </c>
      <c r="NCJ1545" s="229" t="s">
        <v>3988</v>
      </c>
      <c r="NCK1545" s="229" t="s">
        <v>406</v>
      </c>
      <c r="NCL1545" s="229" t="s">
        <v>289</v>
      </c>
      <c r="NCM1545" s="229" t="s">
        <v>35</v>
      </c>
      <c r="NCN1545" s="229" t="s">
        <v>27</v>
      </c>
      <c r="NCO1545" s="229" t="s">
        <v>181</v>
      </c>
      <c r="NCP1545" s="229" t="s">
        <v>3989</v>
      </c>
      <c r="NCQ1545" s="229" t="s">
        <v>239</v>
      </c>
      <c r="NCR1545" s="229" t="s">
        <v>3990</v>
      </c>
      <c r="NCS1545" s="229" t="s">
        <v>222</v>
      </c>
      <c r="NCT1545" s="229" t="s">
        <v>220</v>
      </c>
      <c r="NCU1545" s="229" t="s">
        <v>172</v>
      </c>
      <c r="NCV1545" s="229" t="s">
        <v>289</v>
      </c>
      <c r="NCW1545" s="229" t="s">
        <v>227</v>
      </c>
      <c r="NDA1545" s="229">
        <v>2024</v>
      </c>
      <c r="NDB1545" s="229" t="s">
        <v>57</v>
      </c>
      <c r="NDC1545" s="229" t="s">
        <v>3971</v>
      </c>
      <c r="NDD1545" s="229">
        <v>12987713</v>
      </c>
      <c r="NDE1545" s="229" t="s">
        <v>3983</v>
      </c>
      <c r="NDF1545" s="229" t="s">
        <v>310</v>
      </c>
      <c r="NDG1545" s="229" t="s">
        <v>3984</v>
      </c>
      <c r="NDH1545" s="229" t="s">
        <v>404</v>
      </c>
      <c r="NDI1545" s="229" t="s">
        <v>52</v>
      </c>
      <c r="NDJ1545" s="229" t="s">
        <v>3985</v>
      </c>
      <c r="NDL1545" s="229" t="s">
        <v>3986</v>
      </c>
      <c r="NDM1545" s="229" t="s">
        <v>1630</v>
      </c>
      <c r="NDN1545" s="229" t="s">
        <v>589</v>
      </c>
      <c r="NDO1545" s="229" t="s">
        <v>3987</v>
      </c>
      <c r="NDP1545" s="229" t="s">
        <v>3988</v>
      </c>
      <c r="NDQ1545" s="229" t="s">
        <v>406</v>
      </c>
      <c r="NDR1545" s="229" t="s">
        <v>289</v>
      </c>
      <c r="NDS1545" s="229" t="s">
        <v>35</v>
      </c>
      <c r="NDT1545" s="229" t="s">
        <v>27</v>
      </c>
      <c r="NDU1545" s="229" t="s">
        <v>181</v>
      </c>
      <c r="NDV1545" s="229" t="s">
        <v>3989</v>
      </c>
      <c r="NDW1545" s="229" t="s">
        <v>239</v>
      </c>
      <c r="NDX1545" s="229" t="s">
        <v>3990</v>
      </c>
      <c r="NDY1545" s="229" t="s">
        <v>222</v>
      </c>
      <c r="NDZ1545" s="229" t="s">
        <v>220</v>
      </c>
      <c r="NEA1545" s="229" t="s">
        <v>172</v>
      </c>
      <c r="NEB1545" s="229" t="s">
        <v>289</v>
      </c>
      <c r="NEC1545" s="229" t="s">
        <v>227</v>
      </c>
      <c r="NEG1545" s="229">
        <v>2024</v>
      </c>
      <c r="NEH1545" s="229" t="s">
        <v>57</v>
      </c>
      <c r="NEI1545" s="229" t="s">
        <v>3971</v>
      </c>
      <c r="NEJ1545" s="229">
        <v>12987713</v>
      </c>
      <c r="NEK1545" s="229" t="s">
        <v>3983</v>
      </c>
      <c r="NEL1545" s="229" t="s">
        <v>310</v>
      </c>
      <c r="NEM1545" s="229" t="s">
        <v>3984</v>
      </c>
      <c r="NEN1545" s="229" t="s">
        <v>404</v>
      </c>
      <c r="NEO1545" s="229" t="s">
        <v>52</v>
      </c>
      <c r="NEP1545" s="229" t="s">
        <v>3985</v>
      </c>
      <c r="NER1545" s="229" t="s">
        <v>3986</v>
      </c>
      <c r="NES1545" s="229" t="s">
        <v>1630</v>
      </c>
      <c r="NET1545" s="229" t="s">
        <v>589</v>
      </c>
      <c r="NEU1545" s="229" t="s">
        <v>3987</v>
      </c>
      <c r="NEV1545" s="229" t="s">
        <v>3988</v>
      </c>
      <c r="NEW1545" s="229" t="s">
        <v>406</v>
      </c>
      <c r="NEX1545" s="229" t="s">
        <v>289</v>
      </c>
      <c r="NEY1545" s="229" t="s">
        <v>35</v>
      </c>
      <c r="NEZ1545" s="229" t="s">
        <v>27</v>
      </c>
      <c r="NFA1545" s="229" t="s">
        <v>181</v>
      </c>
      <c r="NFB1545" s="229" t="s">
        <v>3989</v>
      </c>
      <c r="NFC1545" s="229" t="s">
        <v>239</v>
      </c>
      <c r="NFD1545" s="229" t="s">
        <v>3990</v>
      </c>
      <c r="NFE1545" s="229" t="s">
        <v>222</v>
      </c>
      <c r="NFF1545" s="229" t="s">
        <v>220</v>
      </c>
      <c r="NFG1545" s="229" t="s">
        <v>172</v>
      </c>
      <c r="NFH1545" s="229" t="s">
        <v>289</v>
      </c>
      <c r="NFI1545" s="229" t="s">
        <v>227</v>
      </c>
      <c r="NFM1545" s="229">
        <v>2024</v>
      </c>
      <c r="NFN1545" s="229" t="s">
        <v>57</v>
      </c>
      <c r="NFO1545" s="229" t="s">
        <v>3971</v>
      </c>
      <c r="NFP1545" s="229">
        <v>12987713</v>
      </c>
      <c r="NFQ1545" s="229" t="s">
        <v>3983</v>
      </c>
      <c r="NFR1545" s="229" t="s">
        <v>310</v>
      </c>
      <c r="NFS1545" s="229" t="s">
        <v>3984</v>
      </c>
      <c r="NFT1545" s="229" t="s">
        <v>404</v>
      </c>
      <c r="NFU1545" s="229" t="s">
        <v>52</v>
      </c>
      <c r="NFV1545" s="229" t="s">
        <v>3985</v>
      </c>
      <c r="NFX1545" s="229" t="s">
        <v>3986</v>
      </c>
      <c r="NFY1545" s="229" t="s">
        <v>1630</v>
      </c>
      <c r="NFZ1545" s="229" t="s">
        <v>589</v>
      </c>
      <c r="NGA1545" s="229" t="s">
        <v>3987</v>
      </c>
      <c r="NGB1545" s="229" t="s">
        <v>3988</v>
      </c>
      <c r="NGC1545" s="229" t="s">
        <v>406</v>
      </c>
      <c r="NGD1545" s="229" t="s">
        <v>289</v>
      </c>
      <c r="NGE1545" s="229" t="s">
        <v>35</v>
      </c>
      <c r="NGF1545" s="229" t="s">
        <v>27</v>
      </c>
      <c r="NGG1545" s="229" t="s">
        <v>181</v>
      </c>
      <c r="NGH1545" s="229" t="s">
        <v>3989</v>
      </c>
      <c r="NGI1545" s="229" t="s">
        <v>239</v>
      </c>
      <c r="NGJ1545" s="229" t="s">
        <v>3990</v>
      </c>
      <c r="NGK1545" s="229" t="s">
        <v>222</v>
      </c>
      <c r="NGL1545" s="229" t="s">
        <v>220</v>
      </c>
      <c r="NGM1545" s="229" t="s">
        <v>172</v>
      </c>
      <c r="NGN1545" s="229" t="s">
        <v>289</v>
      </c>
      <c r="NGO1545" s="229" t="s">
        <v>227</v>
      </c>
      <c r="NGS1545" s="229">
        <v>2024</v>
      </c>
      <c r="NGT1545" s="229" t="s">
        <v>57</v>
      </c>
      <c r="NGU1545" s="229" t="s">
        <v>3971</v>
      </c>
      <c r="NGV1545" s="229">
        <v>12987713</v>
      </c>
      <c r="NGW1545" s="229" t="s">
        <v>3983</v>
      </c>
      <c r="NGX1545" s="229" t="s">
        <v>310</v>
      </c>
      <c r="NGY1545" s="229" t="s">
        <v>3984</v>
      </c>
      <c r="NGZ1545" s="229" t="s">
        <v>404</v>
      </c>
      <c r="NHA1545" s="229" t="s">
        <v>52</v>
      </c>
      <c r="NHB1545" s="229" t="s">
        <v>3985</v>
      </c>
      <c r="NHD1545" s="229" t="s">
        <v>3986</v>
      </c>
      <c r="NHE1545" s="229" t="s">
        <v>1630</v>
      </c>
      <c r="NHF1545" s="229" t="s">
        <v>589</v>
      </c>
      <c r="NHG1545" s="229" t="s">
        <v>3987</v>
      </c>
      <c r="NHH1545" s="229" t="s">
        <v>3988</v>
      </c>
      <c r="NHI1545" s="229" t="s">
        <v>406</v>
      </c>
      <c r="NHJ1545" s="229" t="s">
        <v>289</v>
      </c>
      <c r="NHK1545" s="229" t="s">
        <v>35</v>
      </c>
      <c r="NHL1545" s="229" t="s">
        <v>27</v>
      </c>
      <c r="NHM1545" s="229" t="s">
        <v>181</v>
      </c>
      <c r="NHN1545" s="229" t="s">
        <v>3989</v>
      </c>
      <c r="NHO1545" s="229" t="s">
        <v>239</v>
      </c>
      <c r="NHP1545" s="229" t="s">
        <v>3990</v>
      </c>
      <c r="NHQ1545" s="229" t="s">
        <v>222</v>
      </c>
      <c r="NHR1545" s="229" t="s">
        <v>220</v>
      </c>
      <c r="NHS1545" s="229" t="s">
        <v>172</v>
      </c>
      <c r="NHT1545" s="229" t="s">
        <v>289</v>
      </c>
      <c r="NHU1545" s="229" t="s">
        <v>227</v>
      </c>
      <c r="NHY1545" s="229">
        <v>2024</v>
      </c>
      <c r="NHZ1545" s="229" t="s">
        <v>57</v>
      </c>
      <c r="NIA1545" s="229" t="s">
        <v>3971</v>
      </c>
      <c r="NIB1545" s="229">
        <v>12987713</v>
      </c>
      <c r="NIC1545" s="229" t="s">
        <v>3983</v>
      </c>
      <c r="NID1545" s="229" t="s">
        <v>310</v>
      </c>
      <c r="NIE1545" s="229" t="s">
        <v>3984</v>
      </c>
      <c r="NIF1545" s="229" t="s">
        <v>404</v>
      </c>
      <c r="NIG1545" s="229" t="s">
        <v>52</v>
      </c>
      <c r="NIH1545" s="229" t="s">
        <v>3985</v>
      </c>
      <c r="NIJ1545" s="229" t="s">
        <v>3986</v>
      </c>
      <c r="NIK1545" s="229" t="s">
        <v>1630</v>
      </c>
      <c r="NIL1545" s="229" t="s">
        <v>589</v>
      </c>
      <c r="NIM1545" s="229" t="s">
        <v>3987</v>
      </c>
      <c r="NIN1545" s="229" t="s">
        <v>3988</v>
      </c>
      <c r="NIO1545" s="229" t="s">
        <v>406</v>
      </c>
      <c r="NIP1545" s="229" t="s">
        <v>289</v>
      </c>
      <c r="NIQ1545" s="229" t="s">
        <v>35</v>
      </c>
      <c r="NIR1545" s="229" t="s">
        <v>27</v>
      </c>
      <c r="NIS1545" s="229" t="s">
        <v>181</v>
      </c>
      <c r="NIT1545" s="229" t="s">
        <v>3989</v>
      </c>
      <c r="NIU1545" s="229" t="s">
        <v>239</v>
      </c>
      <c r="NIV1545" s="229" t="s">
        <v>3990</v>
      </c>
      <c r="NIW1545" s="229" t="s">
        <v>222</v>
      </c>
      <c r="NIX1545" s="229" t="s">
        <v>220</v>
      </c>
      <c r="NIY1545" s="229" t="s">
        <v>172</v>
      </c>
      <c r="NIZ1545" s="229" t="s">
        <v>289</v>
      </c>
      <c r="NJA1545" s="229" t="s">
        <v>227</v>
      </c>
      <c r="NJE1545" s="229">
        <v>2024</v>
      </c>
      <c r="NJF1545" s="229" t="s">
        <v>57</v>
      </c>
      <c r="NJG1545" s="229" t="s">
        <v>3971</v>
      </c>
      <c r="NJH1545" s="229">
        <v>12987713</v>
      </c>
      <c r="NJI1545" s="229" t="s">
        <v>3983</v>
      </c>
      <c r="NJJ1545" s="229" t="s">
        <v>310</v>
      </c>
      <c r="NJK1545" s="229" t="s">
        <v>3984</v>
      </c>
      <c r="NJL1545" s="229" t="s">
        <v>404</v>
      </c>
      <c r="NJM1545" s="229" t="s">
        <v>52</v>
      </c>
      <c r="NJN1545" s="229" t="s">
        <v>3985</v>
      </c>
      <c r="NJP1545" s="229" t="s">
        <v>3986</v>
      </c>
      <c r="NJQ1545" s="229" t="s">
        <v>1630</v>
      </c>
      <c r="NJR1545" s="229" t="s">
        <v>589</v>
      </c>
      <c r="NJS1545" s="229" t="s">
        <v>3987</v>
      </c>
      <c r="NJT1545" s="229" t="s">
        <v>3988</v>
      </c>
      <c r="NJU1545" s="229" t="s">
        <v>406</v>
      </c>
      <c r="NJV1545" s="229" t="s">
        <v>289</v>
      </c>
      <c r="NJW1545" s="229" t="s">
        <v>35</v>
      </c>
      <c r="NJX1545" s="229" t="s">
        <v>27</v>
      </c>
      <c r="NJY1545" s="229" t="s">
        <v>181</v>
      </c>
      <c r="NJZ1545" s="229" t="s">
        <v>3989</v>
      </c>
      <c r="NKA1545" s="229" t="s">
        <v>239</v>
      </c>
      <c r="NKB1545" s="229" t="s">
        <v>3990</v>
      </c>
      <c r="NKC1545" s="229" t="s">
        <v>222</v>
      </c>
      <c r="NKD1545" s="229" t="s">
        <v>220</v>
      </c>
      <c r="NKE1545" s="229" t="s">
        <v>172</v>
      </c>
      <c r="NKF1545" s="229" t="s">
        <v>289</v>
      </c>
      <c r="NKG1545" s="229" t="s">
        <v>227</v>
      </c>
      <c r="NKK1545" s="229">
        <v>2024</v>
      </c>
      <c r="NKL1545" s="229" t="s">
        <v>57</v>
      </c>
      <c r="NKM1545" s="229" t="s">
        <v>3971</v>
      </c>
      <c r="NKN1545" s="229">
        <v>12987713</v>
      </c>
      <c r="NKO1545" s="229" t="s">
        <v>3983</v>
      </c>
      <c r="NKP1545" s="229" t="s">
        <v>310</v>
      </c>
      <c r="NKQ1545" s="229" t="s">
        <v>3984</v>
      </c>
      <c r="NKR1545" s="229" t="s">
        <v>404</v>
      </c>
      <c r="NKS1545" s="229" t="s">
        <v>52</v>
      </c>
      <c r="NKT1545" s="229" t="s">
        <v>3985</v>
      </c>
      <c r="NKV1545" s="229" t="s">
        <v>3986</v>
      </c>
      <c r="NKW1545" s="229" t="s">
        <v>1630</v>
      </c>
      <c r="NKX1545" s="229" t="s">
        <v>589</v>
      </c>
      <c r="NKY1545" s="229" t="s">
        <v>3987</v>
      </c>
      <c r="NKZ1545" s="229" t="s">
        <v>3988</v>
      </c>
      <c r="NLA1545" s="229" t="s">
        <v>406</v>
      </c>
      <c r="NLB1545" s="229" t="s">
        <v>289</v>
      </c>
      <c r="NLC1545" s="229" t="s">
        <v>35</v>
      </c>
      <c r="NLD1545" s="229" t="s">
        <v>27</v>
      </c>
      <c r="NLE1545" s="229" t="s">
        <v>181</v>
      </c>
      <c r="NLF1545" s="229" t="s">
        <v>3989</v>
      </c>
      <c r="NLG1545" s="229" t="s">
        <v>239</v>
      </c>
      <c r="NLH1545" s="229" t="s">
        <v>3990</v>
      </c>
      <c r="NLI1545" s="229" t="s">
        <v>222</v>
      </c>
      <c r="NLJ1545" s="229" t="s">
        <v>220</v>
      </c>
      <c r="NLK1545" s="229" t="s">
        <v>172</v>
      </c>
      <c r="NLL1545" s="229" t="s">
        <v>289</v>
      </c>
      <c r="NLM1545" s="229" t="s">
        <v>227</v>
      </c>
      <c r="NLQ1545" s="229">
        <v>2024</v>
      </c>
      <c r="NLR1545" s="229" t="s">
        <v>57</v>
      </c>
      <c r="NLS1545" s="229" t="s">
        <v>3971</v>
      </c>
      <c r="NLT1545" s="229">
        <v>12987713</v>
      </c>
      <c r="NLU1545" s="229" t="s">
        <v>3983</v>
      </c>
      <c r="NLV1545" s="229" t="s">
        <v>310</v>
      </c>
      <c r="NLW1545" s="229" t="s">
        <v>3984</v>
      </c>
      <c r="NLX1545" s="229" t="s">
        <v>404</v>
      </c>
      <c r="NLY1545" s="229" t="s">
        <v>52</v>
      </c>
      <c r="NLZ1545" s="229" t="s">
        <v>3985</v>
      </c>
      <c r="NMB1545" s="229" t="s">
        <v>3986</v>
      </c>
      <c r="NMC1545" s="229" t="s">
        <v>1630</v>
      </c>
      <c r="NMD1545" s="229" t="s">
        <v>589</v>
      </c>
      <c r="NME1545" s="229" t="s">
        <v>3987</v>
      </c>
      <c r="NMF1545" s="229" t="s">
        <v>3988</v>
      </c>
      <c r="NMG1545" s="229" t="s">
        <v>406</v>
      </c>
      <c r="NMH1545" s="229" t="s">
        <v>289</v>
      </c>
      <c r="NMI1545" s="229" t="s">
        <v>35</v>
      </c>
      <c r="NMJ1545" s="229" t="s">
        <v>27</v>
      </c>
      <c r="NMK1545" s="229" t="s">
        <v>181</v>
      </c>
      <c r="NML1545" s="229" t="s">
        <v>3989</v>
      </c>
      <c r="NMM1545" s="229" t="s">
        <v>239</v>
      </c>
      <c r="NMN1545" s="229" t="s">
        <v>3990</v>
      </c>
      <c r="NMO1545" s="229" t="s">
        <v>222</v>
      </c>
      <c r="NMP1545" s="229" t="s">
        <v>220</v>
      </c>
      <c r="NMQ1545" s="229" t="s">
        <v>172</v>
      </c>
      <c r="NMR1545" s="229" t="s">
        <v>289</v>
      </c>
      <c r="NMS1545" s="229" t="s">
        <v>227</v>
      </c>
      <c r="NMW1545" s="229">
        <v>2024</v>
      </c>
      <c r="NMX1545" s="229" t="s">
        <v>57</v>
      </c>
      <c r="NMY1545" s="229" t="s">
        <v>3971</v>
      </c>
      <c r="NMZ1545" s="229">
        <v>12987713</v>
      </c>
      <c r="NNA1545" s="229" t="s">
        <v>3983</v>
      </c>
      <c r="NNB1545" s="229" t="s">
        <v>310</v>
      </c>
      <c r="NNC1545" s="229" t="s">
        <v>3984</v>
      </c>
      <c r="NND1545" s="229" t="s">
        <v>404</v>
      </c>
      <c r="NNE1545" s="229" t="s">
        <v>52</v>
      </c>
      <c r="NNF1545" s="229" t="s">
        <v>3985</v>
      </c>
      <c r="NNH1545" s="229" t="s">
        <v>3986</v>
      </c>
      <c r="NNI1545" s="229" t="s">
        <v>1630</v>
      </c>
      <c r="NNJ1545" s="229" t="s">
        <v>589</v>
      </c>
      <c r="NNK1545" s="229" t="s">
        <v>3987</v>
      </c>
      <c r="NNL1545" s="229" t="s">
        <v>3988</v>
      </c>
      <c r="NNM1545" s="229" t="s">
        <v>406</v>
      </c>
      <c r="NNN1545" s="229" t="s">
        <v>289</v>
      </c>
      <c r="NNO1545" s="229" t="s">
        <v>35</v>
      </c>
      <c r="NNP1545" s="229" t="s">
        <v>27</v>
      </c>
      <c r="NNQ1545" s="229" t="s">
        <v>181</v>
      </c>
      <c r="NNR1545" s="229" t="s">
        <v>3989</v>
      </c>
      <c r="NNS1545" s="229" t="s">
        <v>239</v>
      </c>
      <c r="NNT1545" s="229" t="s">
        <v>3990</v>
      </c>
      <c r="NNU1545" s="229" t="s">
        <v>222</v>
      </c>
      <c r="NNV1545" s="229" t="s">
        <v>220</v>
      </c>
      <c r="NNW1545" s="229" t="s">
        <v>172</v>
      </c>
      <c r="NNX1545" s="229" t="s">
        <v>289</v>
      </c>
      <c r="NNY1545" s="229" t="s">
        <v>227</v>
      </c>
      <c r="NOC1545" s="229">
        <v>2024</v>
      </c>
      <c r="NOD1545" s="229" t="s">
        <v>57</v>
      </c>
      <c r="NOE1545" s="229" t="s">
        <v>3971</v>
      </c>
      <c r="NOF1545" s="229">
        <v>12987713</v>
      </c>
      <c r="NOG1545" s="229" t="s">
        <v>3983</v>
      </c>
      <c r="NOH1545" s="229" t="s">
        <v>310</v>
      </c>
      <c r="NOI1545" s="229" t="s">
        <v>3984</v>
      </c>
      <c r="NOJ1545" s="229" t="s">
        <v>404</v>
      </c>
      <c r="NOK1545" s="229" t="s">
        <v>52</v>
      </c>
      <c r="NOL1545" s="229" t="s">
        <v>3985</v>
      </c>
      <c r="NON1545" s="229" t="s">
        <v>3986</v>
      </c>
      <c r="NOO1545" s="229" t="s">
        <v>1630</v>
      </c>
      <c r="NOP1545" s="229" t="s">
        <v>589</v>
      </c>
      <c r="NOQ1545" s="229" t="s">
        <v>3987</v>
      </c>
      <c r="NOR1545" s="229" t="s">
        <v>3988</v>
      </c>
      <c r="NOS1545" s="229" t="s">
        <v>406</v>
      </c>
      <c r="NOT1545" s="229" t="s">
        <v>289</v>
      </c>
      <c r="NOU1545" s="229" t="s">
        <v>35</v>
      </c>
      <c r="NOV1545" s="229" t="s">
        <v>27</v>
      </c>
      <c r="NOW1545" s="229" t="s">
        <v>181</v>
      </c>
      <c r="NOX1545" s="229" t="s">
        <v>3989</v>
      </c>
      <c r="NOY1545" s="229" t="s">
        <v>239</v>
      </c>
      <c r="NOZ1545" s="229" t="s">
        <v>3990</v>
      </c>
      <c r="NPA1545" s="229" t="s">
        <v>222</v>
      </c>
      <c r="NPB1545" s="229" t="s">
        <v>220</v>
      </c>
      <c r="NPC1545" s="229" t="s">
        <v>172</v>
      </c>
      <c r="NPD1545" s="229" t="s">
        <v>289</v>
      </c>
      <c r="NPE1545" s="229" t="s">
        <v>227</v>
      </c>
      <c r="NPI1545" s="229">
        <v>2024</v>
      </c>
      <c r="NPJ1545" s="229" t="s">
        <v>57</v>
      </c>
      <c r="NPK1545" s="229" t="s">
        <v>3971</v>
      </c>
      <c r="NPL1545" s="229">
        <v>12987713</v>
      </c>
      <c r="NPM1545" s="229" t="s">
        <v>3983</v>
      </c>
      <c r="NPN1545" s="229" t="s">
        <v>310</v>
      </c>
      <c r="NPO1545" s="229" t="s">
        <v>3984</v>
      </c>
      <c r="NPP1545" s="229" t="s">
        <v>404</v>
      </c>
      <c r="NPQ1545" s="229" t="s">
        <v>52</v>
      </c>
      <c r="NPR1545" s="229" t="s">
        <v>3985</v>
      </c>
      <c r="NPT1545" s="229" t="s">
        <v>3986</v>
      </c>
      <c r="NPU1545" s="229" t="s">
        <v>1630</v>
      </c>
      <c r="NPV1545" s="229" t="s">
        <v>589</v>
      </c>
      <c r="NPW1545" s="229" t="s">
        <v>3987</v>
      </c>
      <c r="NPX1545" s="229" t="s">
        <v>3988</v>
      </c>
      <c r="NPY1545" s="229" t="s">
        <v>406</v>
      </c>
      <c r="NPZ1545" s="229" t="s">
        <v>289</v>
      </c>
      <c r="NQA1545" s="229" t="s">
        <v>35</v>
      </c>
      <c r="NQB1545" s="229" t="s">
        <v>27</v>
      </c>
      <c r="NQC1545" s="229" t="s">
        <v>181</v>
      </c>
      <c r="NQD1545" s="229" t="s">
        <v>3989</v>
      </c>
      <c r="NQE1545" s="229" t="s">
        <v>239</v>
      </c>
      <c r="NQF1545" s="229" t="s">
        <v>3990</v>
      </c>
      <c r="NQG1545" s="229" t="s">
        <v>222</v>
      </c>
      <c r="NQH1545" s="229" t="s">
        <v>220</v>
      </c>
      <c r="NQI1545" s="229" t="s">
        <v>172</v>
      </c>
      <c r="NQJ1545" s="229" t="s">
        <v>289</v>
      </c>
      <c r="NQK1545" s="229" t="s">
        <v>227</v>
      </c>
      <c r="NQO1545" s="229">
        <v>2024</v>
      </c>
      <c r="NQP1545" s="229" t="s">
        <v>57</v>
      </c>
      <c r="NQQ1545" s="229" t="s">
        <v>3971</v>
      </c>
      <c r="NQR1545" s="229">
        <v>12987713</v>
      </c>
      <c r="NQS1545" s="229" t="s">
        <v>3983</v>
      </c>
      <c r="NQT1545" s="229" t="s">
        <v>310</v>
      </c>
      <c r="NQU1545" s="229" t="s">
        <v>3984</v>
      </c>
      <c r="NQV1545" s="229" t="s">
        <v>404</v>
      </c>
      <c r="NQW1545" s="229" t="s">
        <v>52</v>
      </c>
      <c r="NQX1545" s="229" t="s">
        <v>3985</v>
      </c>
      <c r="NQZ1545" s="229" t="s">
        <v>3986</v>
      </c>
      <c r="NRA1545" s="229" t="s">
        <v>1630</v>
      </c>
      <c r="NRB1545" s="229" t="s">
        <v>589</v>
      </c>
      <c r="NRC1545" s="229" t="s">
        <v>3987</v>
      </c>
      <c r="NRD1545" s="229" t="s">
        <v>3988</v>
      </c>
      <c r="NRE1545" s="229" t="s">
        <v>406</v>
      </c>
      <c r="NRF1545" s="229" t="s">
        <v>289</v>
      </c>
      <c r="NRG1545" s="229" t="s">
        <v>35</v>
      </c>
      <c r="NRH1545" s="229" t="s">
        <v>27</v>
      </c>
      <c r="NRI1545" s="229" t="s">
        <v>181</v>
      </c>
      <c r="NRJ1545" s="229" t="s">
        <v>3989</v>
      </c>
      <c r="NRK1545" s="229" t="s">
        <v>239</v>
      </c>
      <c r="NRL1545" s="229" t="s">
        <v>3990</v>
      </c>
      <c r="NRM1545" s="229" t="s">
        <v>222</v>
      </c>
      <c r="NRN1545" s="229" t="s">
        <v>220</v>
      </c>
      <c r="NRO1545" s="229" t="s">
        <v>172</v>
      </c>
      <c r="NRP1545" s="229" t="s">
        <v>289</v>
      </c>
      <c r="NRQ1545" s="229" t="s">
        <v>227</v>
      </c>
      <c r="NRU1545" s="229">
        <v>2024</v>
      </c>
      <c r="NRV1545" s="229" t="s">
        <v>57</v>
      </c>
      <c r="NRW1545" s="229" t="s">
        <v>3971</v>
      </c>
      <c r="NRX1545" s="229">
        <v>12987713</v>
      </c>
      <c r="NRY1545" s="229" t="s">
        <v>3983</v>
      </c>
      <c r="NRZ1545" s="229" t="s">
        <v>310</v>
      </c>
      <c r="NSA1545" s="229" t="s">
        <v>3984</v>
      </c>
      <c r="NSB1545" s="229" t="s">
        <v>404</v>
      </c>
      <c r="NSC1545" s="229" t="s">
        <v>52</v>
      </c>
      <c r="NSD1545" s="229" t="s">
        <v>3985</v>
      </c>
      <c r="NSF1545" s="229" t="s">
        <v>3986</v>
      </c>
      <c r="NSG1545" s="229" t="s">
        <v>1630</v>
      </c>
      <c r="NSH1545" s="229" t="s">
        <v>589</v>
      </c>
      <c r="NSI1545" s="229" t="s">
        <v>3987</v>
      </c>
      <c r="NSJ1545" s="229" t="s">
        <v>3988</v>
      </c>
      <c r="NSK1545" s="229" t="s">
        <v>406</v>
      </c>
      <c r="NSL1545" s="229" t="s">
        <v>289</v>
      </c>
      <c r="NSM1545" s="229" t="s">
        <v>35</v>
      </c>
      <c r="NSN1545" s="229" t="s">
        <v>27</v>
      </c>
      <c r="NSO1545" s="229" t="s">
        <v>181</v>
      </c>
      <c r="NSP1545" s="229" t="s">
        <v>3989</v>
      </c>
      <c r="NSQ1545" s="229" t="s">
        <v>239</v>
      </c>
      <c r="NSR1545" s="229" t="s">
        <v>3990</v>
      </c>
      <c r="NSS1545" s="229" t="s">
        <v>222</v>
      </c>
      <c r="NST1545" s="229" t="s">
        <v>220</v>
      </c>
      <c r="NSU1545" s="229" t="s">
        <v>172</v>
      </c>
      <c r="NSV1545" s="229" t="s">
        <v>289</v>
      </c>
      <c r="NSW1545" s="229" t="s">
        <v>227</v>
      </c>
      <c r="NTA1545" s="229">
        <v>2024</v>
      </c>
      <c r="NTB1545" s="229" t="s">
        <v>57</v>
      </c>
      <c r="NTC1545" s="229" t="s">
        <v>3971</v>
      </c>
      <c r="NTD1545" s="229">
        <v>12987713</v>
      </c>
      <c r="NTE1545" s="229" t="s">
        <v>3983</v>
      </c>
      <c r="NTF1545" s="229" t="s">
        <v>310</v>
      </c>
      <c r="NTG1545" s="229" t="s">
        <v>3984</v>
      </c>
      <c r="NTH1545" s="229" t="s">
        <v>404</v>
      </c>
      <c r="NTI1545" s="229" t="s">
        <v>52</v>
      </c>
      <c r="NTJ1545" s="229" t="s">
        <v>3985</v>
      </c>
      <c r="NTL1545" s="229" t="s">
        <v>3986</v>
      </c>
      <c r="NTM1545" s="229" t="s">
        <v>1630</v>
      </c>
      <c r="NTN1545" s="229" t="s">
        <v>589</v>
      </c>
      <c r="NTO1545" s="229" t="s">
        <v>3987</v>
      </c>
      <c r="NTP1545" s="229" t="s">
        <v>3988</v>
      </c>
      <c r="NTQ1545" s="229" t="s">
        <v>406</v>
      </c>
      <c r="NTR1545" s="229" t="s">
        <v>289</v>
      </c>
      <c r="NTS1545" s="229" t="s">
        <v>35</v>
      </c>
      <c r="NTT1545" s="229" t="s">
        <v>27</v>
      </c>
      <c r="NTU1545" s="229" t="s">
        <v>181</v>
      </c>
      <c r="NTV1545" s="229" t="s">
        <v>3989</v>
      </c>
      <c r="NTW1545" s="229" t="s">
        <v>239</v>
      </c>
      <c r="NTX1545" s="229" t="s">
        <v>3990</v>
      </c>
      <c r="NTY1545" s="229" t="s">
        <v>222</v>
      </c>
      <c r="NTZ1545" s="229" t="s">
        <v>220</v>
      </c>
      <c r="NUA1545" s="229" t="s">
        <v>172</v>
      </c>
      <c r="NUB1545" s="229" t="s">
        <v>289</v>
      </c>
      <c r="NUC1545" s="229" t="s">
        <v>227</v>
      </c>
      <c r="NUG1545" s="229">
        <v>2024</v>
      </c>
      <c r="NUH1545" s="229" t="s">
        <v>57</v>
      </c>
      <c r="NUI1545" s="229" t="s">
        <v>3971</v>
      </c>
      <c r="NUJ1545" s="229">
        <v>12987713</v>
      </c>
      <c r="NUK1545" s="229" t="s">
        <v>3983</v>
      </c>
      <c r="NUL1545" s="229" t="s">
        <v>310</v>
      </c>
      <c r="NUM1545" s="229" t="s">
        <v>3984</v>
      </c>
      <c r="NUN1545" s="229" t="s">
        <v>404</v>
      </c>
      <c r="NUO1545" s="229" t="s">
        <v>52</v>
      </c>
      <c r="NUP1545" s="229" t="s">
        <v>3985</v>
      </c>
      <c r="NUR1545" s="229" t="s">
        <v>3986</v>
      </c>
      <c r="NUS1545" s="229" t="s">
        <v>1630</v>
      </c>
      <c r="NUT1545" s="229" t="s">
        <v>589</v>
      </c>
      <c r="NUU1545" s="229" t="s">
        <v>3987</v>
      </c>
      <c r="NUV1545" s="229" t="s">
        <v>3988</v>
      </c>
      <c r="NUW1545" s="229" t="s">
        <v>406</v>
      </c>
      <c r="NUX1545" s="229" t="s">
        <v>289</v>
      </c>
      <c r="NUY1545" s="229" t="s">
        <v>35</v>
      </c>
      <c r="NUZ1545" s="229" t="s">
        <v>27</v>
      </c>
      <c r="NVA1545" s="229" t="s">
        <v>181</v>
      </c>
      <c r="NVB1545" s="229" t="s">
        <v>3989</v>
      </c>
      <c r="NVC1545" s="229" t="s">
        <v>239</v>
      </c>
      <c r="NVD1545" s="229" t="s">
        <v>3990</v>
      </c>
      <c r="NVE1545" s="229" t="s">
        <v>222</v>
      </c>
      <c r="NVF1545" s="229" t="s">
        <v>220</v>
      </c>
      <c r="NVG1545" s="229" t="s">
        <v>172</v>
      </c>
      <c r="NVH1545" s="229" t="s">
        <v>289</v>
      </c>
      <c r="NVI1545" s="229" t="s">
        <v>227</v>
      </c>
      <c r="NVM1545" s="229">
        <v>2024</v>
      </c>
      <c r="NVN1545" s="229" t="s">
        <v>57</v>
      </c>
      <c r="NVO1545" s="229" t="s">
        <v>3971</v>
      </c>
      <c r="NVP1545" s="229">
        <v>12987713</v>
      </c>
      <c r="NVQ1545" s="229" t="s">
        <v>3983</v>
      </c>
      <c r="NVR1545" s="229" t="s">
        <v>310</v>
      </c>
      <c r="NVS1545" s="229" t="s">
        <v>3984</v>
      </c>
      <c r="NVT1545" s="229" t="s">
        <v>404</v>
      </c>
      <c r="NVU1545" s="229" t="s">
        <v>52</v>
      </c>
      <c r="NVV1545" s="229" t="s">
        <v>3985</v>
      </c>
      <c r="NVX1545" s="229" t="s">
        <v>3986</v>
      </c>
      <c r="NVY1545" s="229" t="s">
        <v>1630</v>
      </c>
      <c r="NVZ1545" s="229" t="s">
        <v>589</v>
      </c>
      <c r="NWA1545" s="229" t="s">
        <v>3987</v>
      </c>
      <c r="NWB1545" s="229" t="s">
        <v>3988</v>
      </c>
      <c r="NWC1545" s="229" t="s">
        <v>406</v>
      </c>
      <c r="NWD1545" s="229" t="s">
        <v>289</v>
      </c>
      <c r="NWE1545" s="229" t="s">
        <v>35</v>
      </c>
      <c r="NWF1545" s="229" t="s">
        <v>27</v>
      </c>
      <c r="NWG1545" s="229" t="s">
        <v>181</v>
      </c>
      <c r="NWH1545" s="229" t="s">
        <v>3989</v>
      </c>
      <c r="NWI1545" s="229" t="s">
        <v>239</v>
      </c>
      <c r="NWJ1545" s="229" t="s">
        <v>3990</v>
      </c>
      <c r="NWK1545" s="229" t="s">
        <v>222</v>
      </c>
      <c r="NWL1545" s="229" t="s">
        <v>220</v>
      </c>
      <c r="NWM1545" s="229" t="s">
        <v>172</v>
      </c>
      <c r="NWN1545" s="229" t="s">
        <v>289</v>
      </c>
      <c r="NWO1545" s="229" t="s">
        <v>227</v>
      </c>
      <c r="NWS1545" s="229">
        <v>2024</v>
      </c>
      <c r="NWT1545" s="229" t="s">
        <v>57</v>
      </c>
      <c r="NWU1545" s="229" t="s">
        <v>3971</v>
      </c>
      <c r="NWV1545" s="229">
        <v>12987713</v>
      </c>
      <c r="NWW1545" s="229" t="s">
        <v>3983</v>
      </c>
      <c r="NWX1545" s="229" t="s">
        <v>310</v>
      </c>
      <c r="NWY1545" s="229" t="s">
        <v>3984</v>
      </c>
      <c r="NWZ1545" s="229" t="s">
        <v>404</v>
      </c>
      <c r="NXA1545" s="229" t="s">
        <v>52</v>
      </c>
      <c r="NXB1545" s="229" t="s">
        <v>3985</v>
      </c>
      <c r="NXD1545" s="229" t="s">
        <v>3986</v>
      </c>
      <c r="NXE1545" s="229" t="s">
        <v>1630</v>
      </c>
      <c r="NXF1545" s="229" t="s">
        <v>589</v>
      </c>
      <c r="NXG1545" s="229" t="s">
        <v>3987</v>
      </c>
      <c r="NXH1545" s="229" t="s">
        <v>3988</v>
      </c>
      <c r="NXI1545" s="229" t="s">
        <v>406</v>
      </c>
      <c r="NXJ1545" s="229" t="s">
        <v>289</v>
      </c>
      <c r="NXK1545" s="229" t="s">
        <v>35</v>
      </c>
      <c r="NXL1545" s="229" t="s">
        <v>27</v>
      </c>
      <c r="NXM1545" s="229" t="s">
        <v>181</v>
      </c>
      <c r="NXN1545" s="229" t="s">
        <v>3989</v>
      </c>
      <c r="NXO1545" s="229" t="s">
        <v>239</v>
      </c>
      <c r="NXP1545" s="229" t="s">
        <v>3990</v>
      </c>
      <c r="NXQ1545" s="229" t="s">
        <v>222</v>
      </c>
      <c r="NXR1545" s="229" t="s">
        <v>220</v>
      </c>
      <c r="NXS1545" s="229" t="s">
        <v>172</v>
      </c>
      <c r="NXT1545" s="229" t="s">
        <v>289</v>
      </c>
      <c r="NXU1545" s="229" t="s">
        <v>227</v>
      </c>
      <c r="NXY1545" s="229">
        <v>2024</v>
      </c>
      <c r="NXZ1545" s="229" t="s">
        <v>57</v>
      </c>
      <c r="NYA1545" s="229" t="s">
        <v>3971</v>
      </c>
      <c r="NYB1545" s="229">
        <v>12987713</v>
      </c>
      <c r="NYC1545" s="229" t="s">
        <v>3983</v>
      </c>
      <c r="NYD1545" s="229" t="s">
        <v>310</v>
      </c>
      <c r="NYE1545" s="229" t="s">
        <v>3984</v>
      </c>
      <c r="NYF1545" s="229" t="s">
        <v>404</v>
      </c>
      <c r="NYG1545" s="229" t="s">
        <v>52</v>
      </c>
      <c r="NYH1545" s="229" t="s">
        <v>3985</v>
      </c>
      <c r="NYJ1545" s="229" t="s">
        <v>3986</v>
      </c>
      <c r="NYK1545" s="229" t="s">
        <v>1630</v>
      </c>
      <c r="NYL1545" s="229" t="s">
        <v>589</v>
      </c>
      <c r="NYM1545" s="229" t="s">
        <v>3987</v>
      </c>
      <c r="NYN1545" s="229" t="s">
        <v>3988</v>
      </c>
      <c r="NYO1545" s="229" t="s">
        <v>406</v>
      </c>
      <c r="NYP1545" s="229" t="s">
        <v>289</v>
      </c>
      <c r="NYQ1545" s="229" t="s">
        <v>35</v>
      </c>
      <c r="NYR1545" s="229" t="s">
        <v>27</v>
      </c>
      <c r="NYS1545" s="229" t="s">
        <v>181</v>
      </c>
      <c r="NYT1545" s="229" t="s">
        <v>3989</v>
      </c>
      <c r="NYU1545" s="229" t="s">
        <v>239</v>
      </c>
      <c r="NYV1545" s="229" t="s">
        <v>3990</v>
      </c>
      <c r="NYW1545" s="229" t="s">
        <v>222</v>
      </c>
      <c r="NYX1545" s="229" t="s">
        <v>220</v>
      </c>
      <c r="NYY1545" s="229" t="s">
        <v>172</v>
      </c>
      <c r="NYZ1545" s="229" t="s">
        <v>289</v>
      </c>
      <c r="NZA1545" s="229" t="s">
        <v>227</v>
      </c>
      <c r="NZE1545" s="229">
        <v>2024</v>
      </c>
      <c r="NZF1545" s="229" t="s">
        <v>57</v>
      </c>
      <c r="NZG1545" s="229" t="s">
        <v>3971</v>
      </c>
      <c r="NZH1545" s="229">
        <v>12987713</v>
      </c>
      <c r="NZI1545" s="229" t="s">
        <v>3983</v>
      </c>
      <c r="NZJ1545" s="229" t="s">
        <v>310</v>
      </c>
      <c r="NZK1545" s="229" t="s">
        <v>3984</v>
      </c>
      <c r="NZL1545" s="229" t="s">
        <v>404</v>
      </c>
      <c r="NZM1545" s="229" t="s">
        <v>52</v>
      </c>
      <c r="NZN1545" s="229" t="s">
        <v>3985</v>
      </c>
      <c r="NZP1545" s="229" t="s">
        <v>3986</v>
      </c>
      <c r="NZQ1545" s="229" t="s">
        <v>1630</v>
      </c>
      <c r="NZR1545" s="229" t="s">
        <v>589</v>
      </c>
      <c r="NZS1545" s="229" t="s">
        <v>3987</v>
      </c>
      <c r="NZT1545" s="229" t="s">
        <v>3988</v>
      </c>
      <c r="NZU1545" s="229" t="s">
        <v>406</v>
      </c>
      <c r="NZV1545" s="229" t="s">
        <v>289</v>
      </c>
      <c r="NZW1545" s="229" t="s">
        <v>35</v>
      </c>
      <c r="NZX1545" s="229" t="s">
        <v>27</v>
      </c>
      <c r="NZY1545" s="229" t="s">
        <v>181</v>
      </c>
      <c r="NZZ1545" s="229" t="s">
        <v>3989</v>
      </c>
      <c r="OAA1545" s="229" t="s">
        <v>239</v>
      </c>
      <c r="OAB1545" s="229" t="s">
        <v>3990</v>
      </c>
      <c r="OAC1545" s="229" t="s">
        <v>222</v>
      </c>
      <c r="OAD1545" s="229" t="s">
        <v>220</v>
      </c>
      <c r="OAE1545" s="229" t="s">
        <v>172</v>
      </c>
      <c r="OAF1545" s="229" t="s">
        <v>289</v>
      </c>
      <c r="OAG1545" s="229" t="s">
        <v>227</v>
      </c>
      <c r="OAK1545" s="229">
        <v>2024</v>
      </c>
      <c r="OAL1545" s="229" t="s">
        <v>57</v>
      </c>
      <c r="OAM1545" s="229" t="s">
        <v>3971</v>
      </c>
      <c r="OAN1545" s="229">
        <v>12987713</v>
      </c>
      <c r="OAO1545" s="229" t="s">
        <v>3983</v>
      </c>
      <c r="OAP1545" s="229" t="s">
        <v>310</v>
      </c>
      <c r="OAQ1545" s="229" t="s">
        <v>3984</v>
      </c>
      <c r="OAR1545" s="229" t="s">
        <v>404</v>
      </c>
      <c r="OAS1545" s="229" t="s">
        <v>52</v>
      </c>
      <c r="OAT1545" s="229" t="s">
        <v>3985</v>
      </c>
      <c r="OAV1545" s="229" t="s">
        <v>3986</v>
      </c>
      <c r="OAW1545" s="229" t="s">
        <v>1630</v>
      </c>
      <c r="OAX1545" s="229" t="s">
        <v>589</v>
      </c>
      <c r="OAY1545" s="229" t="s">
        <v>3987</v>
      </c>
      <c r="OAZ1545" s="229" t="s">
        <v>3988</v>
      </c>
      <c r="OBA1545" s="229" t="s">
        <v>406</v>
      </c>
      <c r="OBB1545" s="229" t="s">
        <v>289</v>
      </c>
      <c r="OBC1545" s="229" t="s">
        <v>35</v>
      </c>
      <c r="OBD1545" s="229" t="s">
        <v>27</v>
      </c>
      <c r="OBE1545" s="229" t="s">
        <v>181</v>
      </c>
      <c r="OBF1545" s="229" t="s">
        <v>3989</v>
      </c>
      <c r="OBG1545" s="229" t="s">
        <v>239</v>
      </c>
      <c r="OBH1545" s="229" t="s">
        <v>3990</v>
      </c>
      <c r="OBI1545" s="229" t="s">
        <v>222</v>
      </c>
      <c r="OBJ1545" s="229" t="s">
        <v>220</v>
      </c>
      <c r="OBK1545" s="229" t="s">
        <v>172</v>
      </c>
      <c r="OBL1545" s="229" t="s">
        <v>289</v>
      </c>
      <c r="OBM1545" s="229" t="s">
        <v>227</v>
      </c>
      <c r="OBQ1545" s="229">
        <v>2024</v>
      </c>
      <c r="OBR1545" s="229" t="s">
        <v>57</v>
      </c>
      <c r="OBS1545" s="229" t="s">
        <v>3971</v>
      </c>
      <c r="OBT1545" s="229">
        <v>12987713</v>
      </c>
      <c r="OBU1545" s="229" t="s">
        <v>3983</v>
      </c>
      <c r="OBV1545" s="229" t="s">
        <v>310</v>
      </c>
      <c r="OBW1545" s="229" t="s">
        <v>3984</v>
      </c>
      <c r="OBX1545" s="229" t="s">
        <v>404</v>
      </c>
      <c r="OBY1545" s="229" t="s">
        <v>52</v>
      </c>
      <c r="OBZ1545" s="229" t="s">
        <v>3985</v>
      </c>
      <c r="OCB1545" s="229" t="s">
        <v>3986</v>
      </c>
      <c r="OCC1545" s="229" t="s">
        <v>1630</v>
      </c>
      <c r="OCD1545" s="229" t="s">
        <v>589</v>
      </c>
      <c r="OCE1545" s="229" t="s">
        <v>3987</v>
      </c>
      <c r="OCF1545" s="229" t="s">
        <v>3988</v>
      </c>
      <c r="OCG1545" s="229" t="s">
        <v>406</v>
      </c>
      <c r="OCH1545" s="229" t="s">
        <v>289</v>
      </c>
      <c r="OCI1545" s="229" t="s">
        <v>35</v>
      </c>
      <c r="OCJ1545" s="229" t="s">
        <v>27</v>
      </c>
      <c r="OCK1545" s="229" t="s">
        <v>181</v>
      </c>
      <c r="OCL1545" s="229" t="s">
        <v>3989</v>
      </c>
      <c r="OCM1545" s="229" t="s">
        <v>239</v>
      </c>
      <c r="OCN1545" s="229" t="s">
        <v>3990</v>
      </c>
      <c r="OCO1545" s="229" t="s">
        <v>222</v>
      </c>
      <c r="OCP1545" s="229" t="s">
        <v>220</v>
      </c>
      <c r="OCQ1545" s="229" t="s">
        <v>172</v>
      </c>
      <c r="OCR1545" s="229" t="s">
        <v>289</v>
      </c>
      <c r="OCS1545" s="229" t="s">
        <v>227</v>
      </c>
      <c r="OCW1545" s="229">
        <v>2024</v>
      </c>
      <c r="OCX1545" s="229" t="s">
        <v>57</v>
      </c>
      <c r="OCY1545" s="229" t="s">
        <v>3971</v>
      </c>
      <c r="OCZ1545" s="229">
        <v>12987713</v>
      </c>
      <c r="ODA1545" s="229" t="s">
        <v>3983</v>
      </c>
      <c r="ODB1545" s="229" t="s">
        <v>310</v>
      </c>
      <c r="ODC1545" s="229" t="s">
        <v>3984</v>
      </c>
      <c r="ODD1545" s="229" t="s">
        <v>404</v>
      </c>
      <c r="ODE1545" s="229" t="s">
        <v>52</v>
      </c>
      <c r="ODF1545" s="229" t="s">
        <v>3985</v>
      </c>
      <c r="ODH1545" s="229" t="s">
        <v>3986</v>
      </c>
      <c r="ODI1545" s="229" t="s">
        <v>1630</v>
      </c>
      <c r="ODJ1545" s="229" t="s">
        <v>589</v>
      </c>
      <c r="ODK1545" s="229" t="s">
        <v>3987</v>
      </c>
      <c r="ODL1545" s="229" t="s">
        <v>3988</v>
      </c>
      <c r="ODM1545" s="229" t="s">
        <v>406</v>
      </c>
      <c r="ODN1545" s="229" t="s">
        <v>289</v>
      </c>
      <c r="ODO1545" s="229" t="s">
        <v>35</v>
      </c>
      <c r="ODP1545" s="229" t="s">
        <v>27</v>
      </c>
      <c r="ODQ1545" s="229" t="s">
        <v>181</v>
      </c>
      <c r="ODR1545" s="229" t="s">
        <v>3989</v>
      </c>
      <c r="ODS1545" s="229" t="s">
        <v>239</v>
      </c>
      <c r="ODT1545" s="229" t="s">
        <v>3990</v>
      </c>
      <c r="ODU1545" s="229" t="s">
        <v>222</v>
      </c>
      <c r="ODV1545" s="229" t="s">
        <v>220</v>
      </c>
      <c r="ODW1545" s="229" t="s">
        <v>172</v>
      </c>
      <c r="ODX1545" s="229" t="s">
        <v>289</v>
      </c>
      <c r="ODY1545" s="229" t="s">
        <v>227</v>
      </c>
      <c r="OEC1545" s="229">
        <v>2024</v>
      </c>
      <c r="OED1545" s="229" t="s">
        <v>57</v>
      </c>
      <c r="OEE1545" s="229" t="s">
        <v>3971</v>
      </c>
      <c r="OEF1545" s="229">
        <v>12987713</v>
      </c>
      <c r="OEG1545" s="229" t="s">
        <v>3983</v>
      </c>
      <c r="OEH1545" s="229" t="s">
        <v>310</v>
      </c>
      <c r="OEI1545" s="229" t="s">
        <v>3984</v>
      </c>
      <c r="OEJ1545" s="229" t="s">
        <v>404</v>
      </c>
      <c r="OEK1545" s="229" t="s">
        <v>52</v>
      </c>
      <c r="OEL1545" s="229" t="s">
        <v>3985</v>
      </c>
      <c r="OEN1545" s="229" t="s">
        <v>3986</v>
      </c>
      <c r="OEO1545" s="229" t="s">
        <v>1630</v>
      </c>
      <c r="OEP1545" s="229" t="s">
        <v>589</v>
      </c>
      <c r="OEQ1545" s="229" t="s">
        <v>3987</v>
      </c>
      <c r="OER1545" s="229" t="s">
        <v>3988</v>
      </c>
      <c r="OES1545" s="229" t="s">
        <v>406</v>
      </c>
      <c r="OET1545" s="229" t="s">
        <v>289</v>
      </c>
      <c r="OEU1545" s="229" t="s">
        <v>35</v>
      </c>
      <c r="OEV1545" s="229" t="s">
        <v>27</v>
      </c>
      <c r="OEW1545" s="229" t="s">
        <v>181</v>
      </c>
      <c r="OEX1545" s="229" t="s">
        <v>3989</v>
      </c>
      <c r="OEY1545" s="229" t="s">
        <v>239</v>
      </c>
      <c r="OEZ1545" s="229" t="s">
        <v>3990</v>
      </c>
      <c r="OFA1545" s="229" t="s">
        <v>222</v>
      </c>
      <c r="OFB1545" s="229" t="s">
        <v>220</v>
      </c>
      <c r="OFC1545" s="229" t="s">
        <v>172</v>
      </c>
      <c r="OFD1545" s="229" t="s">
        <v>289</v>
      </c>
      <c r="OFE1545" s="229" t="s">
        <v>227</v>
      </c>
      <c r="OFI1545" s="229">
        <v>2024</v>
      </c>
      <c r="OFJ1545" s="229" t="s">
        <v>57</v>
      </c>
      <c r="OFK1545" s="229" t="s">
        <v>3971</v>
      </c>
      <c r="OFL1545" s="229">
        <v>12987713</v>
      </c>
      <c r="OFM1545" s="229" t="s">
        <v>3983</v>
      </c>
      <c r="OFN1545" s="229" t="s">
        <v>310</v>
      </c>
      <c r="OFO1545" s="229" t="s">
        <v>3984</v>
      </c>
      <c r="OFP1545" s="229" t="s">
        <v>404</v>
      </c>
      <c r="OFQ1545" s="229" t="s">
        <v>52</v>
      </c>
      <c r="OFR1545" s="229" t="s">
        <v>3985</v>
      </c>
      <c r="OFT1545" s="229" t="s">
        <v>3986</v>
      </c>
      <c r="OFU1545" s="229" t="s">
        <v>1630</v>
      </c>
      <c r="OFV1545" s="229" t="s">
        <v>589</v>
      </c>
      <c r="OFW1545" s="229" t="s">
        <v>3987</v>
      </c>
      <c r="OFX1545" s="229" t="s">
        <v>3988</v>
      </c>
      <c r="OFY1545" s="229" t="s">
        <v>406</v>
      </c>
      <c r="OFZ1545" s="229" t="s">
        <v>289</v>
      </c>
      <c r="OGA1545" s="229" t="s">
        <v>35</v>
      </c>
      <c r="OGB1545" s="229" t="s">
        <v>27</v>
      </c>
      <c r="OGC1545" s="229" t="s">
        <v>181</v>
      </c>
      <c r="OGD1545" s="229" t="s">
        <v>3989</v>
      </c>
      <c r="OGE1545" s="229" t="s">
        <v>239</v>
      </c>
      <c r="OGF1545" s="229" t="s">
        <v>3990</v>
      </c>
      <c r="OGG1545" s="229" t="s">
        <v>222</v>
      </c>
      <c r="OGH1545" s="229" t="s">
        <v>220</v>
      </c>
      <c r="OGI1545" s="229" t="s">
        <v>172</v>
      </c>
      <c r="OGJ1545" s="229" t="s">
        <v>289</v>
      </c>
      <c r="OGK1545" s="229" t="s">
        <v>227</v>
      </c>
      <c r="OGO1545" s="229">
        <v>2024</v>
      </c>
      <c r="OGP1545" s="229" t="s">
        <v>57</v>
      </c>
      <c r="OGQ1545" s="229" t="s">
        <v>3971</v>
      </c>
      <c r="OGR1545" s="229">
        <v>12987713</v>
      </c>
      <c r="OGS1545" s="229" t="s">
        <v>3983</v>
      </c>
      <c r="OGT1545" s="229" t="s">
        <v>310</v>
      </c>
      <c r="OGU1545" s="229" t="s">
        <v>3984</v>
      </c>
      <c r="OGV1545" s="229" t="s">
        <v>404</v>
      </c>
      <c r="OGW1545" s="229" t="s">
        <v>52</v>
      </c>
      <c r="OGX1545" s="229" t="s">
        <v>3985</v>
      </c>
      <c r="OGZ1545" s="229" t="s">
        <v>3986</v>
      </c>
      <c r="OHA1545" s="229" t="s">
        <v>1630</v>
      </c>
      <c r="OHB1545" s="229" t="s">
        <v>589</v>
      </c>
      <c r="OHC1545" s="229" t="s">
        <v>3987</v>
      </c>
      <c r="OHD1545" s="229" t="s">
        <v>3988</v>
      </c>
      <c r="OHE1545" s="229" t="s">
        <v>406</v>
      </c>
      <c r="OHF1545" s="229" t="s">
        <v>289</v>
      </c>
      <c r="OHG1545" s="229" t="s">
        <v>35</v>
      </c>
      <c r="OHH1545" s="229" t="s">
        <v>27</v>
      </c>
      <c r="OHI1545" s="229" t="s">
        <v>181</v>
      </c>
      <c r="OHJ1545" s="229" t="s">
        <v>3989</v>
      </c>
      <c r="OHK1545" s="229" t="s">
        <v>239</v>
      </c>
      <c r="OHL1545" s="229" t="s">
        <v>3990</v>
      </c>
      <c r="OHM1545" s="229" t="s">
        <v>222</v>
      </c>
      <c r="OHN1545" s="229" t="s">
        <v>220</v>
      </c>
      <c r="OHO1545" s="229" t="s">
        <v>172</v>
      </c>
      <c r="OHP1545" s="229" t="s">
        <v>289</v>
      </c>
      <c r="OHQ1545" s="229" t="s">
        <v>227</v>
      </c>
      <c r="OHU1545" s="229">
        <v>2024</v>
      </c>
      <c r="OHV1545" s="229" t="s">
        <v>57</v>
      </c>
      <c r="OHW1545" s="229" t="s">
        <v>3971</v>
      </c>
      <c r="OHX1545" s="229">
        <v>12987713</v>
      </c>
      <c r="OHY1545" s="229" t="s">
        <v>3983</v>
      </c>
      <c r="OHZ1545" s="229" t="s">
        <v>310</v>
      </c>
      <c r="OIA1545" s="229" t="s">
        <v>3984</v>
      </c>
      <c r="OIB1545" s="229" t="s">
        <v>404</v>
      </c>
      <c r="OIC1545" s="229" t="s">
        <v>52</v>
      </c>
      <c r="OID1545" s="229" t="s">
        <v>3985</v>
      </c>
      <c r="OIF1545" s="229" t="s">
        <v>3986</v>
      </c>
      <c r="OIG1545" s="229" t="s">
        <v>1630</v>
      </c>
      <c r="OIH1545" s="229" t="s">
        <v>589</v>
      </c>
      <c r="OII1545" s="229" t="s">
        <v>3987</v>
      </c>
      <c r="OIJ1545" s="229" t="s">
        <v>3988</v>
      </c>
      <c r="OIK1545" s="229" t="s">
        <v>406</v>
      </c>
      <c r="OIL1545" s="229" t="s">
        <v>289</v>
      </c>
      <c r="OIM1545" s="229" t="s">
        <v>35</v>
      </c>
      <c r="OIN1545" s="229" t="s">
        <v>27</v>
      </c>
      <c r="OIO1545" s="229" t="s">
        <v>181</v>
      </c>
      <c r="OIP1545" s="229" t="s">
        <v>3989</v>
      </c>
      <c r="OIQ1545" s="229" t="s">
        <v>239</v>
      </c>
      <c r="OIR1545" s="229" t="s">
        <v>3990</v>
      </c>
      <c r="OIS1545" s="229" t="s">
        <v>222</v>
      </c>
      <c r="OIT1545" s="229" t="s">
        <v>220</v>
      </c>
      <c r="OIU1545" s="229" t="s">
        <v>172</v>
      </c>
      <c r="OIV1545" s="229" t="s">
        <v>289</v>
      </c>
      <c r="OIW1545" s="229" t="s">
        <v>227</v>
      </c>
      <c r="OJA1545" s="229">
        <v>2024</v>
      </c>
      <c r="OJB1545" s="229" t="s">
        <v>57</v>
      </c>
      <c r="OJC1545" s="229" t="s">
        <v>3971</v>
      </c>
      <c r="OJD1545" s="229">
        <v>12987713</v>
      </c>
      <c r="OJE1545" s="229" t="s">
        <v>3983</v>
      </c>
      <c r="OJF1545" s="229" t="s">
        <v>310</v>
      </c>
      <c r="OJG1545" s="229" t="s">
        <v>3984</v>
      </c>
      <c r="OJH1545" s="229" t="s">
        <v>404</v>
      </c>
      <c r="OJI1545" s="229" t="s">
        <v>52</v>
      </c>
      <c r="OJJ1545" s="229" t="s">
        <v>3985</v>
      </c>
      <c r="OJL1545" s="229" t="s">
        <v>3986</v>
      </c>
      <c r="OJM1545" s="229" t="s">
        <v>1630</v>
      </c>
      <c r="OJN1545" s="229" t="s">
        <v>589</v>
      </c>
      <c r="OJO1545" s="229" t="s">
        <v>3987</v>
      </c>
      <c r="OJP1545" s="229" t="s">
        <v>3988</v>
      </c>
      <c r="OJQ1545" s="229" t="s">
        <v>406</v>
      </c>
      <c r="OJR1545" s="229" t="s">
        <v>289</v>
      </c>
      <c r="OJS1545" s="229" t="s">
        <v>35</v>
      </c>
      <c r="OJT1545" s="229" t="s">
        <v>27</v>
      </c>
      <c r="OJU1545" s="229" t="s">
        <v>181</v>
      </c>
      <c r="OJV1545" s="229" t="s">
        <v>3989</v>
      </c>
      <c r="OJW1545" s="229" t="s">
        <v>239</v>
      </c>
      <c r="OJX1545" s="229" t="s">
        <v>3990</v>
      </c>
      <c r="OJY1545" s="229" t="s">
        <v>222</v>
      </c>
      <c r="OJZ1545" s="229" t="s">
        <v>220</v>
      </c>
      <c r="OKA1545" s="229" t="s">
        <v>172</v>
      </c>
      <c r="OKB1545" s="229" t="s">
        <v>289</v>
      </c>
      <c r="OKC1545" s="229" t="s">
        <v>227</v>
      </c>
      <c r="OKG1545" s="229">
        <v>2024</v>
      </c>
      <c r="OKH1545" s="229" t="s">
        <v>57</v>
      </c>
      <c r="OKI1545" s="229" t="s">
        <v>3971</v>
      </c>
      <c r="OKJ1545" s="229">
        <v>12987713</v>
      </c>
      <c r="OKK1545" s="229" t="s">
        <v>3983</v>
      </c>
      <c r="OKL1545" s="229" t="s">
        <v>310</v>
      </c>
      <c r="OKM1545" s="229" t="s">
        <v>3984</v>
      </c>
      <c r="OKN1545" s="229" t="s">
        <v>404</v>
      </c>
      <c r="OKO1545" s="229" t="s">
        <v>52</v>
      </c>
      <c r="OKP1545" s="229" t="s">
        <v>3985</v>
      </c>
      <c r="OKR1545" s="229" t="s">
        <v>3986</v>
      </c>
      <c r="OKS1545" s="229" t="s">
        <v>1630</v>
      </c>
      <c r="OKT1545" s="229" t="s">
        <v>589</v>
      </c>
      <c r="OKU1545" s="229" t="s">
        <v>3987</v>
      </c>
      <c r="OKV1545" s="229" t="s">
        <v>3988</v>
      </c>
      <c r="OKW1545" s="229" t="s">
        <v>406</v>
      </c>
      <c r="OKX1545" s="229" t="s">
        <v>289</v>
      </c>
      <c r="OKY1545" s="229" t="s">
        <v>35</v>
      </c>
      <c r="OKZ1545" s="229" t="s">
        <v>27</v>
      </c>
      <c r="OLA1545" s="229" t="s">
        <v>181</v>
      </c>
      <c r="OLB1545" s="229" t="s">
        <v>3989</v>
      </c>
      <c r="OLC1545" s="229" t="s">
        <v>239</v>
      </c>
      <c r="OLD1545" s="229" t="s">
        <v>3990</v>
      </c>
      <c r="OLE1545" s="229" t="s">
        <v>222</v>
      </c>
      <c r="OLF1545" s="229" t="s">
        <v>220</v>
      </c>
      <c r="OLG1545" s="229" t="s">
        <v>172</v>
      </c>
      <c r="OLH1545" s="229" t="s">
        <v>289</v>
      </c>
      <c r="OLI1545" s="229" t="s">
        <v>227</v>
      </c>
      <c r="OLM1545" s="229">
        <v>2024</v>
      </c>
      <c r="OLN1545" s="229" t="s">
        <v>57</v>
      </c>
      <c r="OLO1545" s="229" t="s">
        <v>3971</v>
      </c>
      <c r="OLP1545" s="229">
        <v>12987713</v>
      </c>
      <c r="OLQ1545" s="229" t="s">
        <v>3983</v>
      </c>
      <c r="OLR1545" s="229" t="s">
        <v>310</v>
      </c>
      <c r="OLS1545" s="229" t="s">
        <v>3984</v>
      </c>
      <c r="OLT1545" s="229" t="s">
        <v>404</v>
      </c>
      <c r="OLU1545" s="229" t="s">
        <v>52</v>
      </c>
      <c r="OLV1545" s="229" t="s">
        <v>3985</v>
      </c>
      <c r="OLX1545" s="229" t="s">
        <v>3986</v>
      </c>
      <c r="OLY1545" s="229" t="s">
        <v>1630</v>
      </c>
      <c r="OLZ1545" s="229" t="s">
        <v>589</v>
      </c>
      <c r="OMA1545" s="229" t="s">
        <v>3987</v>
      </c>
      <c r="OMB1545" s="229" t="s">
        <v>3988</v>
      </c>
      <c r="OMC1545" s="229" t="s">
        <v>406</v>
      </c>
      <c r="OMD1545" s="229" t="s">
        <v>289</v>
      </c>
      <c r="OME1545" s="229" t="s">
        <v>35</v>
      </c>
      <c r="OMF1545" s="229" t="s">
        <v>27</v>
      </c>
      <c r="OMG1545" s="229" t="s">
        <v>181</v>
      </c>
      <c r="OMH1545" s="229" t="s">
        <v>3989</v>
      </c>
      <c r="OMI1545" s="229" t="s">
        <v>239</v>
      </c>
      <c r="OMJ1545" s="229" t="s">
        <v>3990</v>
      </c>
      <c r="OMK1545" s="229" t="s">
        <v>222</v>
      </c>
      <c r="OML1545" s="229" t="s">
        <v>220</v>
      </c>
      <c r="OMM1545" s="229" t="s">
        <v>172</v>
      </c>
      <c r="OMN1545" s="229" t="s">
        <v>289</v>
      </c>
      <c r="OMO1545" s="229" t="s">
        <v>227</v>
      </c>
      <c r="OMS1545" s="229">
        <v>2024</v>
      </c>
      <c r="OMT1545" s="229" t="s">
        <v>57</v>
      </c>
      <c r="OMU1545" s="229" t="s">
        <v>3971</v>
      </c>
      <c r="OMV1545" s="229">
        <v>12987713</v>
      </c>
      <c r="OMW1545" s="229" t="s">
        <v>3983</v>
      </c>
      <c r="OMX1545" s="229" t="s">
        <v>310</v>
      </c>
      <c r="OMY1545" s="229" t="s">
        <v>3984</v>
      </c>
      <c r="OMZ1545" s="229" t="s">
        <v>404</v>
      </c>
      <c r="ONA1545" s="229" t="s">
        <v>52</v>
      </c>
      <c r="ONB1545" s="229" t="s">
        <v>3985</v>
      </c>
      <c r="OND1545" s="229" t="s">
        <v>3986</v>
      </c>
      <c r="ONE1545" s="229" t="s">
        <v>1630</v>
      </c>
      <c r="ONF1545" s="229" t="s">
        <v>589</v>
      </c>
      <c r="ONG1545" s="229" t="s">
        <v>3987</v>
      </c>
      <c r="ONH1545" s="229" t="s">
        <v>3988</v>
      </c>
      <c r="ONI1545" s="229" t="s">
        <v>406</v>
      </c>
      <c r="ONJ1545" s="229" t="s">
        <v>289</v>
      </c>
      <c r="ONK1545" s="229" t="s">
        <v>35</v>
      </c>
      <c r="ONL1545" s="229" t="s">
        <v>27</v>
      </c>
      <c r="ONM1545" s="229" t="s">
        <v>181</v>
      </c>
      <c r="ONN1545" s="229" t="s">
        <v>3989</v>
      </c>
      <c r="ONO1545" s="229" t="s">
        <v>239</v>
      </c>
      <c r="ONP1545" s="229" t="s">
        <v>3990</v>
      </c>
      <c r="ONQ1545" s="229" t="s">
        <v>222</v>
      </c>
      <c r="ONR1545" s="229" t="s">
        <v>220</v>
      </c>
      <c r="ONS1545" s="229" t="s">
        <v>172</v>
      </c>
      <c r="ONT1545" s="229" t="s">
        <v>289</v>
      </c>
      <c r="ONU1545" s="229" t="s">
        <v>227</v>
      </c>
      <c r="ONY1545" s="229">
        <v>2024</v>
      </c>
      <c r="ONZ1545" s="229" t="s">
        <v>57</v>
      </c>
      <c r="OOA1545" s="229" t="s">
        <v>3971</v>
      </c>
      <c r="OOB1545" s="229">
        <v>12987713</v>
      </c>
      <c r="OOC1545" s="229" t="s">
        <v>3983</v>
      </c>
      <c r="OOD1545" s="229" t="s">
        <v>310</v>
      </c>
      <c r="OOE1545" s="229" t="s">
        <v>3984</v>
      </c>
      <c r="OOF1545" s="229" t="s">
        <v>404</v>
      </c>
      <c r="OOG1545" s="229" t="s">
        <v>52</v>
      </c>
      <c r="OOH1545" s="229" t="s">
        <v>3985</v>
      </c>
      <c r="OOJ1545" s="229" t="s">
        <v>3986</v>
      </c>
      <c r="OOK1545" s="229" t="s">
        <v>1630</v>
      </c>
      <c r="OOL1545" s="229" t="s">
        <v>589</v>
      </c>
      <c r="OOM1545" s="229" t="s">
        <v>3987</v>
      </c>
      <c r="OON1545" s="229" t="s">
        <v>3988</v>
      </c>
      <c r="OOO1545" s="229" t="s">
        <v>406</v>
      </c>
      <c r="OOP1545" s="229" t="s">
        <v>289</v>
      </c>
      <c r="OOQ1545" s="229" t="s">
        <v>35</v>
      </c>
      <c r="OOR1545" s="229" t="s">
        <v>27</v>
      </c>
      <c r="OOS1545" s="229" t="s">
        <v>181</v>
      </c>
      <c r="OOT1545" s="229" t="s">
        <v>3989</v>
      </c>
      <c r="OOU1545" s="229" t="s">
        <v>239</v>
      </c>
      <c r="OOV1545" s="229" t="s">
        <v>3990</v>
      </c>
      <c r="OOW1545" s="229" t="s">
        <v>222</v>
      </c>
      <c r="OOX1545" s="229" t="s">
        <v>220</v>
      </c>
      <c r="OOY1545" s="229" t="s">
        <v>172</v>
      </c>
      <c r="OOZ1545" s="229" t="s">
        <v>289</v>
      </c>
      <c r="OPA1545" s="229" t="s">
        <v>227</v>
      </c>
      <c r="OPE1545" s="229">
        <v>2024</v>
      </c>
      <c r="OPF1545" s="229" t="s">
        <v>57</v>
      </c>
      <c r="OPG1545" s="229" t="s">
        <v>3971</v>
      </c>
      <c r="OPH1545" s="229">
        <v>12987713</v>
      </c>
      <c r="OPI1545" s="229" t="s">
        <v>3983</v>
      </c>
      <c r="OPJ1545" s="229" t="s">
        <v>310</v>
      </c>
      <c r="OPK1545" s="229" t="s">
        <v>3984</v>
      </c>
      <c r="OPL1545" s="229" t="s">
        <v>404</v>
      </c>
      <c r="OPM1545" s="229" t="s">
        <v>52</v>
      </c>
      <c r="OPN1545" s="229" t="s">
        <v>3985</v>
      </c>
      <c r="OPP1545" s="229" t="s">
        <v>3986</v>
      </c>
      <c r="OPQ1545" s="229" t="s">
        <v>1630</v>
      </c>
      <c r="OPR1545" s="229" t="s">
        <v>589</v>
      </c>
      <c r="OPS1545" s="229" t="s">
        <v>3987</v>
      </c>
      <c r="OPT1545" s="229" t="s">
        <v>3988</v>
      </c>
      <c r="OPU1545" s="229" t="s">
        <v>406</v>
      </c>
      <c r="OPV1545" s="229" t="s">
        <v>289</v>
      </c>
      <c r="OPW1545" s="229" t="s">
        <v>35</v>
      </c>
      <c r="OPX1545" s="229" t="s">
        <v>27</v>
      </c>
      <c r="OPY1545" s="229" t="s">
        <v>181</v>
      </c>
      <c r="OPZ1545" s="229" t="s">
        <v>3989</v>
      </c>
      <c r="OQA1545" s="229" t="s">
        <v>239</v>
      </c>
      <c r="OQB1545" s="229" t="s">
        <v>3990</v>
      </c>
      <c r="OQC1545" s="229" t="s">
        <v>222</v>
      </c>
      <c r="OQD1545" s="229" t="s">
        <v>220</v>
      </c>
      <c r="OQE1545" s="229" t="s">
        <v>172</v>
      </c>
      <c r="OQF1545" s="229" t="s">
        <v>289</v>
      </c>
      <c r="OQG1545" s="229" t="s">
        <v>227</v>
      </c>
      <c r="OQK1545" s="229">
        <v>2024</v>
      </c>
      <c r="OQL1545" s="229" t="s">
        <v>57</v>
      </c>
      <c r="OQM1545" s="229" t="s">
        <v>3971</v>
      </c>
      <c r="OQN1545" s="229">
        <v>12987713</v>
      </c>
      <c r="OQO1545" s="229" t="s">
        <v>3983</v>
      </c>
      <c r="OQP1545" s="229" t="s">
        <v>310</v>
      </c>
      <c r="OQQ1545" s="229" t="s">
        <v>3984</v>
      </c>
      <c r="OQR1545" s="229" t="s">
        <v>404</v>
      </c>
      <c r="OQS1545" s="229" t="s">
        <v>52</v>
      </c>
      <c r="OQT1545" s="229" t="s">
        <v>3985</v>
      </c>
      <c r="OQV1545" s="229" t="s">
        <v>3986</v>
      </c>
      <c r="OQW1545" s="229" t="s">
        <v>1630</v>
      </c>
      <c r="OQX1545" s="229" t="s">
        <v>589</v>
      </c>
      <c r="OQY1545" s="229" t="s">
        <v>3987</v>
      </c>
      <c r="OQZ1545" s="229" t="s">
        <v>3988</v>
      </c>
      <c r="ORA1545" s="229" t="s">
        <v>406</v>
      </c>
      <c r="ORB1545" s="229" t="s">
        <v>289</v>
      </c>
      <c r="ORC1545" s="229" t="s">
        <v>35</v>
      </c>
      <c r="ORD1545" s="229" t="s">
        <v>27</v>
      </c>
      <c r="ORE1545" s="229" t="s">
        <v>181</v>
      </c>
      <c r="ORF1545" s="229" t="s">
        <v>3989</v>
      </c>
      <c r="ORG1545" s="229" t="s">
        <v>239</v>
      </c>
      <c r="ORH1545" s="229" t="s">
        <v>3990</v>
      </c>
      <c r="ORI1545" s="229" t="s">
        <v>222</v>
      </c>
      <c r="ORJ1545" s="229" t="s">
        <v>220</v>
      </c>
      <c r="ORK1545" s="229" t="s">
        <v>172</v>
      </c>
      <c r="ORL1545" s="229" t="s">
        <v>289</v>
      </c>
      <c r="ORM1545" s="229" t="s">
        <v>227</v>
      </c>
      <c r="ORQ1545" s="229">
        <v>2024</v>
      </c>
      <c r="ORR1545" s="229" t="s">
        <v>57</v>
      </c>
      <c r="ORS1545" s="229" t="s">
        <v>3971</v>
      </c>
      <c r="ORT1545" s="229">
        <v>12987713</v>
      </c>
      <c r="ORU1545" s="229" t="s">
        <v>3983</v>
      </c>
      <c r="ORV1545" s="229" t="s">
        <v>310</v>
      </c>
      <c r="ORW1545" s="229" t="s">
        <v>3984</v>
      </c>
      <c r="ORX1545" s="229" t="s">
        <v>404</v>
      </c>
      <c r="ORY1545" s="229" t="s">
        <v>52</v>
      </c>
      <c r="ORZ1545" s="229" t="s">
        <v>3985</v>
      </c>
      <c r="OSB1545" s="229" t="s">
        <v>3986</v>
      </c>
      <c r="OSC1545" s="229" t="s">
        <v>1630</v>
      </c>
      <c r="OSD1545" s="229" t="s">
        <v>589</v>
      </c>
      <c r="OSE1545" s="229" t="s">
        <v>3987</v>
      </c>
      <c r="OSF1545" s="229" t="s">
        <v>3988</v>
      </c>
      <c r="OSG1545" s="229" t="s">
        <v>406</v>
      </c>
      <c r="OSH1545" s="229" t="s">
        <v>289</v>
      </c>
      <c r="OSI1545" s="229" t="s">
        <v>35</v>
      </c>
      <c r="OSJ1545" s="229" t="s">
        <v>27</v>
      </c>
      <c r="OSK1545" s="229" t="s">
        <v>181</v>
      </c>
      <c r="OSL1545" s="229" t="s">
        <v>3989</v>
      </c>
      <c r="OSM1545" s="229" t="s">
        <v>239</v>
      </c>
      <c r="OSN1545" s="229" t="s">
        <v>3990</v>
      </c>
      <c r="OSO1545" s="229" t="s">
        <v>222</v>
      </c>
      <c r="OSP1545" s="229" t="s">
        <v>220</v>
      </c>
      <c r="OSQ1545" s="229" t="s">
        <v>172</v>
      </c>
      <c r="OSR1545" s="229" t="s">
        <v>289</v>
      </c>
      <c r="OSS1545" s="229" t="s">
        <v>227</v>
      </c>
      <c r="OSW1545" s="229">
        <v>2024</v>
      </c>
      <c r="OSX1545" s="229" t="s">
        <v>57</v>
      </c>
      <c r="OSY1545" s="229" t="s">
        <v>3971</v>
      </c>
      <c r="OSZ1545" s="229">
        <v>12987713</v>
      </c>
      <c r="OTA1545" s="229" t="s">
        <v>3983</v>
      </c>
      <c r="OTB1545" s="229" t="s">
        <v>310</v>
      </c>
      <c r="OTC1545" s="229" t="s">
        <v>3984</v>
      </c>
      <c r="OTD1545" s="229" t="s">
        <v>404</v>
      </c>
      <c r="OTE1545" s="229" t="s">
        <v>52</v>
      </c>
      <c r="OTF1545" s="229" t="s">
        <v>3985</v>
      </c>
      <c r="OTH1545" s="229" t="s">
        <v>3986</v>
      </c>
      <c r="OTI1545" s="229" t="s">
        <v>1630</v>
      </c>
      <c r="OTJ1545" s="229" t="s">
        <v>589</v>
      </c>
      <c r="OTK1545" s="229" t="s">
        <v>3987</v>
      </c>
      <c r="OTL1545" s="229" t="s">
        <v>3988</v>
      </c>
      <c r="OTM1545" s="229" t="s">
        <v>406</v>
      </c>
      <c r="OTN1545" s="229" t="s">
        <v>289</v>
      </c>
      <c r="OTO1545" s="229" t="s">
        <v>35</v>
      </c>
      <c r="OTP1545" s="229" t="s">
        <v>27</v>
      </c>
      <c r="OTQ1545" s="229" t="s">
        <v>181</v>
      </c>
      <c r="OTR1545" s="229" t="s">
        <v>3989</v>
      </c>
      <c r="OTS1545" s="229" t="s">
        <v>239</v>
      </c>
      <c r="OTT1545" s="229" t="s">
        <v>3990</v>
      </c>
      <c r="OTU1545" s="229" t="s">
        <v>222</v>
      </c>
      <c r="OTV1545" s="229" t="s">
        <v>220</v>
      </c>
      <c r="OTW1545" s="229" t="s">
        <v>172</v>
      </c>
      <c r="OTX1545" s="229" t="s">
        <v>289</v>
      </c>
      <c r="OTY1545" s="229" t="s">
        <v>227</v>
      </c>
      <c r="OUC1545" s="229">
        <v>2024</v>
      </c>
      <c r="OUD1545" s="229" t="s">
        <v>57</v>
      </c>
      <c r="OUE1545" s="229" t="s">
        <v>3971</v>
      </c>
      <c r="OUF1545" s="229">
        <v>12987713</v>
      </c>
      <c r="OUG1545" s="229" t="s">
        <v>3983</v>
      </c>
      <c r="OUH1545" s="229" t="s">
        <v>310</v>
      </c>
      <c r="OUI1545" s="229" t="s">
        <v>3984</v>
      </c>
      <c r="OUJ1545" s="229" t="s">
        <v>404</v>
      </c>
      <c r="OUK1545" s="229" t="s">
        <v>52</v>
      </c>
      <c r="OUL1545" s="229" t="s">
        <v>3985</v>
      </c>
      <c r="OUN1545" s="229" t="s">
        <v>3986</v>
      </c>
      <c r="OUO1545" s="229" t="s">
        <v>1630</v>
      </c>
      <c r="OUP1545" s="229" t="s">
        <v>589</v>
      </c>
      <c r="OUQ1545" s="229" t="s">
        <v>3987</v>
      </c>
      <c r="OUR1545" s="229" t="s">
        <v>3988</v>
      </c>
      <c r="OUS1545" s="229" t="s">
        <v>406</v>
      </c>
      <c r="OUT1545" s="229" t="s">
        <v>289</v>
      </c>
      <c r="OUU1545" s="229" t="s">
        <v>35</v>
      </c>
      <c r="OUV1545" s="229" t="s">
        <v>27</v>
      </c>
      <c r="OUW1545" s="229" t="s">
        <v>181</v>
      </c>
      <c r="OUX1545" s="229" t="s">
        <v>3989</v>
      </c>
      <c r="OUY1545" s="229" t="s">
        <v>239</v>
      </c>
      <c r="OUZ1545" s="229" t="s">
        <v>3990</v>
      </c>
      <c r="OVA1545" s="229" t="s">
        <v>222</v>
      </c>
      <c r="OVB1545" s="229" t="s">
        <v>220</v>
      </c>
      <c r="OVC1545" s="229" t="s">
        <v>172</v>
      </c>
      <c r="OVD1545" s="229" t="s">
        <v>289</v>
      </c>
      <c r="OVE1545" s="229" t="s">
        <v>227</v>
      </c>
      <c r="OVI1545" s="229">
        <v>2024</v>
      </c>
      <c r="OVJ1545" s="229" t="s">
        <v>57</v>
      </c>
      <c r="OVK1545" s="229" t="s">
        <v>3971</v>
      </c>
      <c r="OVL1545" s="229">
        <v>12987713</v>
      </c>
      <c r="OVM1545" s="229" t="s">
        <v>3983</v>
      </c>
      <c r="OVN1545" s="229" t="s">
        <v>310</v>
      </c>
      <c r="OVO1545" s="229" t="s">
        <v>3984</v>
      </c>
      <c r="OVP1545" s="229" t="s">
        <v>404</v>
      </c>
      <c r="OVQ1545" s="229" t="s">
        <v>52</v>
      </c>
      <c r="OVR1545" s="229" t="s">
        <v>3985</v>
      </c>
      <c r="OVT1545" s="229" t="s">
        <v>3986</v>
      </c>
      <c r="OVU1545" s="229" t="s">
        <v>1630</v>
      </c>
      <c r="OVV1545" s="229" t="s">
        <v>589</v>
      </c>
      <c r="OVW1545" s="229" t="s">
        <v>3987</v>
      </c>
      <c r="OVX1545" s="229" t="s">
        <v>3988</v>
      </c>
      <c r="OVY1545" s="229" t="s">
        <v>406</v>
      </c>
      <c r="OVZ1545" s="229" t="s">
        <v>289</v>
      </c>
      <c r="OWA1545" s="229" t="s">
        <v>35</v>
      </c>
      <c r="OWB1545" s="229" t="s">
        <v>27</v>
      </c>
      <c r="OWC1545" s="229" t="s">
        <v>181</v>
      </c>
      <c r="OWD1545" s="229" t="s">
        <v>3989</v>
      </c>
      <c r="OWE1545" s="229" t="s">
        <v>239</v>
      </c>
      <c r="OWF1545" s="229" t="s">
        <v>3990</v>
      </c>
      <c r="OWG1545" s="229" t="s">
        <v>222</v>
      </c>
      <c r="OWH1545" s="229" t="s">
        <v>220</v>
      </c>
      <c r="OWI1545" s="229" t="s">
        <v>172</v>
      </c>
      <c r="OWJ1545" s="229" t="s">
        <v>289</v>
      </c>
      <c r="OWK1545" s="229" t="s">
        <v>227</v>
      </c>
      <c r="OWO1545" s="229">
        <v>2024</v>
      </c>
      <c r="OWP1545" s="229" t="s">
        <v>57</v>
      </c>
      <c r="OWQ1545" s="229" t="s">
        <v>3971</v>
      </c>
      <c r="OWR1545" s="229">
        <v>12987713</v>
      </c>
      <c r="OWS1545" s="229" t="s">
        <v>3983</v>
      </c>
      <c r="OWT1545" s="229" t="s">
        <v>310</v>
      </c>
      <c r="OWU1545" s="229" t="s">
        <v>3984</v>
      </c>
      <c r="OWV1545" s="229" t="s">
        <v>404</v>
      </c>
      <c r="OWW1545" s="229" t="s">
        <v>52</v>
      </c>
      <c r="OWX1545" s="229" t="s">
        <v>3985</v>
      </c>
      <c r="OWZ1545" s="229" t="s">
        <v>3986</v>
      </c>
      <c r="OXA1545" s="229" t="s">
        <v>1630</v>
      </c>
      <c r="OXB1545" s="229" t="s">
        <v>589</v>
      </c>
      <c r="OXC1545" s="229" t="s">
        <v>3987</v>
      </c>
      <c r="OXD1545" s="229" t="s">
        <v>3988</v>
      </c>
      <c r="OXE1545" s="229" t="s">
        <v>406</v>
      </c>
      <c r="OXF1545" s="229" t="s">
        <v>289</v>
      </c>
      <c r="OXG1545" s="229" t="s">
        <v>35</v>
      </c>
      <c r="OXH1545" s="229" t="s">
        <v>27</v>
      </c>
      <c r="OXI1545" s="229" t="s">
        <v>181</v>
      </c>
      <c r="OXJ1545" s="229" t="s">
        <v>3989</v>
      </c>
      <c r="OXK1545" s="229" t="s">
        <v>239</v>
      </c>
      <c r="OXL1545" s="229" t="s">
        <v>3990</v>
      </c>
      <c r="OXM1545" s="229" t="s">
        <v>222</v>
      </c>
      <c r="OXN1545" s="229" t="s">
        <v>220</v>
      </c>
      <c r="OXO1545" s="229" t="s">
        <v>172</v>
      </c>
      <c r="OXP1545" s="229" t="s">
        <v>289</v>
      </c>
      <c r="OXQ1545" s="229" t="s">
        <v>227</v>
      </c>
      <c r="OXU1545" s="229">
        <v>2024</v>
      </c>
      <c r="OXV1545" s="229" t="s">
        <v>57</v>
      </c>
      <c r="OXW1545" s="229" t="s">
        <v>3971</v>
      </c>
      <c r="OXX1545" s="229">
        <v>12987713</v>
      </c>
      <c r="OXY1545" s="229" t="s">
        <v>3983</v>
      </c>
      <c r="OXZ1545" s="229" t="s">
        <v>310</v>
      </c>
      <c r="OYA1545" s="229" t="s">
        <v>3984</v>
      </c>
      <c r="OYB1545" s="229" t="s">
        <v>404</v>
      </c>
      <c r="OYC1545" s="229" t="s">
        <v>52</v>
      </c>
      <c r="OYD1545" s="229" t="s">
        <v>3985</v>
      </c>
      <c r="OYF1545" s="229" t="s">
        <v>3986</v>
      </c>
      <c r="OYG1545" s="229" t="s">
        <v>1630</v>
      </c>
      <c r="OYH1545" s="229" t="s">
        <v>589</v>
      </c>
      <c r="OYI1545" s="229" t="s">
        <v>3987</v>
      </c>
      <c r="OYJ1545" s="229" t="s">
        <v>3988</v>
      </c>
      <c r="OYK1545" s="229" t="s">
        <v>406</v>
      </c>
      <c r="OYL1545" s="229" t="s">
        <v>289</v>
      </c>
      <c r="OYM1545" s="229" t="s">
        <v>35</v>
      </c>
      <c r="OYN1545" s="229" t="s">
        <v>27</v>
      </c>
      <c r="OYO1545" s="229" t="s">
        <v>181</v>
      </c>
      <c r="OYP1545" s="229" t="s">
        <v>3989</v>
      </c>
      <c r="OYQ1545" s="229" t="s">
        <v>239</v>
      </c>
      <c r="OYR1545" s="229" t="s">
        <v>3990</v>
      </c>
      <c r="OYS1545" s="229" t="s">
        <v>222</v>
      </c>
      <c r="OYT1545" s="229" t="s">
        <v>220</v>
      </c>
      <c r="OYU1545" s="229" t="s">
        <v>172</v>
      </c>
      <c r="OYV1545" s="229" t="s">
        <v>289</v>
      </c>
      <c r="OYW1545" s="229" t="s">
        <v>227</v>
      </c>
      <c r="OZA1545" s="229">
        <v>2024</v>
      </c>
      <c r="OZB1545" s="229" t="s">
        <v>57</v>
      </c>
      <c r="OZC1545" s="229" t="s">
        <v>3971</v>
      </c>
      <c r="OZD1545" s="229">
        <v>12987713</v>
      </c>
      <c r="OZE1545" s="229" t="s">
        <v>3983</v>
      </c>
      <c r="OZF1545" s="229" t="s">
        <v>310</v>
      </c>
      <c r="OZG1545" s="229" t="s">
        <v>3984</v>
      </c>
      <c r="OZH1545" s="229" t="s">
        <v>404</v>
      </c>
      <c r="OZI1545" s="229" t="s">
        <v>52</v>
      </c>
      <c r="OZJ1545" s="229" t="s">
        <v>3985</v>
      </c>
      <c r="OZL1545" s="229" t="s">
        <v>3986</v>
      </c>
      <c r="OZM1545" s="229" t="s">
        <v>1630</v>
      </c>
      <c r="OZN1545" s="229" t="s">
        <v>589</v>
      </c>
      <c r="OZO1545" s="229" t="s">
        <v>3987</v>
      </c>
      <c r="OZP1545" s="229" t="s">
        <v>3988</v>
      </c>
      <c r="OZQ1545" s="229" t="s">
        <v>406</v>
      </c>
      <c r="OZR1545" s="229" t="s">
        <v>289</v>
      </c>
      <c r="OZS1545" s="229" t="s">
        <v>35</v>
      </c>
      <c r="OZT1545" s="229" t="s">
        <v>27</v>
      </c>
      <c r="OZU1545" s="229" t="s">
        <v>181</v>
      </c>
      <c r="OZV1545" s="229" t="s">
        <v>3989</v>
      </c>
      <c r="OZW1545" s="229" t="s">
        <v>239</v>
      </c>
      <c r="OZX1545" s="229" t="s">
        <v>3990</v>
      </c>
      <c r="OZY1545" s="229" t="s">
        <v>222</v>
      </c>
      <c r="OZZ1545" s="229" t="s">
        <v>220</v>
      </c>
      <c r="PAA1545" s="229" t="s">
        <v>172</v>
      </c>
      <c r="PAB1545" s="229" t="s">
        <v>289</v>
      </c>
      <c r="PAC1545" s="229" t="s">
        <v>227</v>
      </c>
      <c r="PAG1545" s="229">
        <v>2024</v>
      </c>
      <c r="PAH1545" s="229" t="s">
        <v>57</v>
      </c>
      <c r="PAI1545" s="229" t="s">
        <v>3971</v>
      </c>
      <c r="PAJ1545" s="229">
        <v>12987713</v>
      </c>
      <c r="PAK1545" s="229" t="s">
        <v>3983</v>
      </c>
      <c r="PAL1545" s="229" t="s">
        <v>310</v>
      </c>
      <c r="PAM1545" s="229" t="s">
        <v>3984</v>
      </c>
      <c r="PAN1545" s="229" t="s">
        <v>404</v>
      </c>
      <c r="PAO1545" s="229" t="s">
        <v>52</v>
      </c>
      <c r="PAP1545" s="229" t="s">
        <v>3985</v>
      </c>
      <c r="PAR1545" s="229" t="s">
        <v>3986</v>
      </c>
      <c r="PAS1545" s="229" t="s">
        <v>1630</v>
      </c>
      <c r="PAT1545" s="229" t="s">
        <v>589</v>
      </c>
      <c r="PAU1545" s="229" t="s">
        <v>3987</v>
      </c>
      <c r="PAV1545" s="229" t="s">
        <v>3988</v>
      </c>
      <c r="PAW1545" s="229" t="s">
        <v>406</v>
      </c>
      <c r="PAX1545" s="229" t="s">
        <v>289</v>
      </c>
      <c r="PAY1545" s="229" t="s">
        <v>35</v>
      </c>
      <c r="PAZ1545" s="229" t="s">
        <v>27</v>
      </c>
      <c r="PBA1545" s="229" t="s">
        <v>181</v>
      </c>
      <c r="PBB1545" s="229" t="s">
        <v>3989</v>
      </c>
      <c r="PBC1545" s="229" t="s">
        <v>239</v>
      </c>
      <c r="PBD1545" s="229" t="s">
        <v>3990</v>
      </c>
      <c r="PBE1545" s="229" t="s">
        <v>222</v>
      </c>
      <c r="PBF1545" s="229" t="s">
        <v>220</v>
      </c>
      <c r="PBG1545" s="229" t="s">
        <v>172</v>
      </c>
      <c r="PBH1545" s="229" t="s">
        <v>289</v>
      </c>
      <c r="PBI1545" s="229" t="s">
        <v>227</v>
      </c>
      <c r="PBM1545" s="229">
        <v>2024</v>
      </c>
      <c r="PBN1545" s="229" t="s">
        <v>57</v>
      </c>
      <c r="PBO1545" s="229" t="s">
        <v>3971</v>
      </c>
      <c r="PBP1545" s="229">
        <v>12987713</v>
      </c>
      <c r="PBQ1545" s="229" t="s">
        <v>3983</v>
      </c>
      <c r="PBR1545" s="229" t="s">
        <v>310</v>
      </c>
      <c r="PBS1545" s="229" t="s">
        <v>3984</v>
      </c>
      <c r="PBT1545" s="229" t="s">
        <v>404</v>
      </c>
      <c r="PBU1545" s="229" t="s">
        <v>52</v>
      </c>
      <c r="PBV1545" s="229" t="s">
        <v>3985</v>
      </c>
      <c r="PBX1545" s="229" t="s">
        <v>3986</v>
      </c>
      <c r="PBY1545" s="229" t="s">
        <v>1630</v>
      </c>
      <c r="PBZ1545" s="229" t="s">
        <v>589</v>
      </c>
      <c r="PCA1545" s="229" t="s">
        <v>3987</v>
      </c>
      <c r="PCB1545" s="229" t="s">
        <v>3988</v>
      </c>
      <c r="PCC1545" s="229" t="s">
        <v>406</v>
      </c>
      <c r="PCD1545" s="229" t="s">
        <v>289</v>
      </c>
      <c r="PCE1545" s="229" t="s">
        <v>35</v>
      </c>
      <c r="PCF1545" s="229" t="s">
        <v>27</v>
      </c>
      <c r="PCG1545" s="229" t="s">
        <v>181</v>
      </c>
      <c r="PCH1545" s="229" t="s">
        <v>3989</v>
      </c>
      <c r="PCI1545" s="229" t="s">
        <v>239</v>
      </c>
      <c r="PCJ1545" s="229" t="s">
        <v>3990</v>
      </c>
      <c r="PCK1545" s="229" t="s">
        <v>222</v>
      </c>
      <c r="PCL1545" s="229" t="s">
        <v>220</v>
      </c>
      <c r="PCM1545" s="229" t="s">
        <v>172</v>
      </c>
      <c r="PCN1545" s="229" t="s">
        <v>289</v>
      </c>
      <c r="PCO1545" s="229" t="s">
        <v>227</v>
      </c>
      <c r="PCS1545" s="229">
        <v>2024</v>
      </c>
      <c r="PCT1545" s="229" t="s">
        <v>57</v>
      </c>
      <c r="PCU1545" s="229" t="s">
        <v>3971</v>
      </c>
      <c r="PCV1545" s="229">
        <v>12987713</v>
      </c>
      <c r="PCW1545" s="229" t="s">
        <v>3983</v>
      </c>
      <c r="PCX1545" s="229" t="s">
        <v>310</v>
      </c>
      <c r="PCY1545" s="229" t="s">
        <v>3984</v>
      </c>
      <c r="PCZ1545" s="229" t="s">
        <v>404</v>
      </c>
      <c r="PDA1545" s="229" t="s">
        <v>52</v>
      </c>
      <c r="PDB1545" s="229" t="s">
        <v>3985</v>
      </c>
      <c r="PDD1545" s="229" t="s">
        <v>3986</v>
      </c>
      <c r="PDE1545" s="229" t="s">
        <v>1630</v>
      </c>
      <c r="PDF1545" s="229" t="s">
        <v>589</v>
      </c>
      <c r="PDG1545" s="229" t="s">
        <v>3987</v>
      </c>
      <c r="PDH1545" s="229" t="s">
        <v>3988</v>
      </c>
      <c r="PDI1545" s="229" t="s">
        <v>406</v>
      </c>
      <c r="PDJ1545" s="229" t="s">
        <v>289</v>
      </c>
      <c r="PDK1545" s="229" t="s">
        <v>35</v>
      </c>
      <c r="PDL1545" s="229" t="s">
        <v>27</v>
      </c>
      <c r="PDM1545" s="229" t="s">
        <v>181</v>
      </c>
      <c r="PDN1545" s="229" t="s">
        <v>3989</v>
      </c>
      <c r="PDO1545" s="229" t="s">
        <v>239</v>
      </c>
      <c r="PDP1545" s="229" t="s">
        <v>3990</v>
      </c>
      <c r="PDQ1545" s="229" t="s">
        <v>222</v>
      </c>
      <c r="PDR1545" s="229" t="s">
        <v>220</v>
      </c>
      <c r="PDS1545" s="229" t="s">
        <v>172</v>
      </c>
      <c r="PDT1545" s="229" t="s">
        <v>289</v>
      </c>
      <c r="PDU1545" s="229" t="s">
        <v>227</v>
      </c>
      <c r="PDY1545" s="229">
        <v>2024</v>
      </c>
      <c r="PDZ1545" s="229" t="s">
        <v>57</v>
      </c>
      <c r="PEA1545" s="229" t="s">
        <v>3971</v>
      </c>
      <c r="PEB1545" s="229">
        <v>12987713</v>
      </c>
      <c r="PEC1545" s="229" t="s">
        <v>3983</v>
      </c>
      <c r="PED1545" s="229" t="s">
        <v>310</v>
      </c>
      <c r="PEE1545" s="229" t="s">
        <v>3984</v>
      </c>
      <c r="PEF1545" s="229" t="s">
        <v>404</v>
      </c>
      <c r="PEG1545" s="229" t="s">
        <v>52</v>
      </c>
      <c r="PEH1545" s="229" t="s">
        <v>3985</v>
      </c>
      <c r="PEJ1545" s="229" t="s">
        <v>3986</v>
      </c>
      <c r="PEK1545" s="229" t="s">
        <v>1630</v>
      </c>
      <c r="PEL1545" s="229" t="s">
        <v>589</v>
      </c>
      <c r="PEM1545" s="229" t="s">
        <v>3987</v>
      </c>
      <c r="PEN1545" s="229" t="s">
        <v>3988</v>
      </c>
      <c r="PEO1545" s="229" t="s">
        <v>406</v>
      </c>
      <c r="PEP1545" s="229" t="s">
        <v>289</v>
      </c>
      <c r="PEQ1545" s="229" t="s">
        <v>35</v>
      </c>
      <c r="PER1545" s="229" t="s">
        <v>27</v>
      </c>
      <c r="PES1545" s="229" t="s">
        <v>181</v>
      </c>
      <c r="PET1545" s="229" t="s">
        <v>3989</v>
      </c>
      <c r="PEU1545" s="229" t="s">
        <v>239</v>
      </c>
      <c r="PEV1545" s="229" t="s">
        <v>3990</v>
      </c>
      <c r="PEW1545" s="229" t="s">
        <v>222</v>
      </c>
      <c r="PEX1545" s="229" t="s">
        <v>220</v>
      </c>
      <c r="PEY1545" s="229" t="s">
        <v>172</v>
      </c>
      <c r="PEZ1545" s="229" t="s">
        <v>289</v>
      </c>
      <c r="PFA1545" s="229" t="s">
        <v>227</v>
      </c>
      <c r="PFE1545" s="229">
        <v>2024</v>
      </c>
      <c r="PFF1545" s="229" t="s">
        <v>57</v>
      </c>
      <c r="PFG1545" s="229" t="s">
        <v>3971</v>
      </c>
      <c r="PFH1545" s="229">
        <v>12987713</v>
      </c>
      <c r="PFI1545" s="229" t="s">
        <v>3983</v>
      </c>
      <c r="PFJ1545" s="229" t="s">
        <v>310</v>
      </c>
      <c r="PFK1545" s="229" t="s">
        <v>3984</v>
      </c>
      <c r="PFL1545" s="229" t="s">
        <v>404</v>
      </c>
      <c r="PFM1545" s="229" t="s">
        <v>52</v>
      </c>
      <c r="PFN1545" s="229" t="s">
        <v>3985</v>
      </c>
      <c r="PFP1545" s="229" t="s">
        <v>3986</v>
      </c>
      <c r="PFQ1545" s="229" t="s">
        <v>1630</v>
      </c>
      <c r="PFR1545" s="229" t="s">
        <v>589</v>
      </c>
      <c r="PFS1545" s="229" t="s">
        <v>3987</v>
      </c>
      <c r="PFT1545" s="229" t="s">
        <v>3988</v>
      </c>
      <c r="PFU1545" s="229" t="s">
        <v>406</v>
      </c>
      <c r="PFV1545" s="229" t="s">
        <v>289</v>
      </c>
      <c r="PFW1545" s="229" t="s">
        <v>35</v>
      </c>
      <c r="PFX1545" s="229" t="s">
        <v>27</v>
      </c>
      <c r="PFY1545" s="229" t="s">
        <v>181</v>
      </c>
      <c r="PFZ1545" s="229" t="s">
        <v>3989</v>
      </c>
      <c r="PGA1545" s="229" t="s">
        <v>239</v>
      </c>
      <c r="PGB1545" s="229" t="s">
        <v>3990</v>
      </c>
      <c r="PGC1545" s="229" t="s">
        <v>222</v>
      </c>
      <c r="PGD1545" s="229" t="s">
        <v>220</v>
      </c>
      <c r="PGE1545" s="229" t="s">
        <v>172</v>
      </c>
      <c r="PGF1545" s="229" t="s">
        <v>289</v>
      </c>
      <c r="PGG1545" s="229" t="s">
        <v>227</v>
      </c>
      <c r="PGK1545" s="229">
        <v>2024</v>
      </c>
      <c r="PGL1545" s="229" t="s">
        <v>57</v>
      </c>
      <c r="PGM1545" s="229" t="s">
        <v>3971</v>
      </c>
      <c r="PGN1545" s="229">
        <v>12987713</v>
      </c>
      <c r="PGO1545" s="229" t="s">
        <v>3983</v>
      </c>
      <c r="PGP1545" s="229" t="s">
        <v>310</v>
      </c>
      <c r="PGQ1545" s="229" t="s">
        <v>3984</v>
      </c>
      <c r="PGR1545" s="229" t="s">
        <v>404</v>
      </c>
      <c r="PGS1545" s="229" t="s">
        <v>52</v>
      </c>
      <c r="PGT1545" s="229" t="s">
        <v>3985</v>
      </c>
      <c r="PGV1545" s="229" t="s">
        <v>3986</v>
      </c>
      <c r="PGW1545" s="229" t="s">
        <v>1630</v>
      </c>
      <c r="PGX1545" s="229" t="s">
        <v>589</v>
      </c>
      <c r="PGY1545" s="229" t="s">
        <v>3987</v>
      </c>
      <c r="PGZ1545" s="229" t="s">
        <v>3988</v>
      </c>
      <c r="PHA1545" s="229" t="s">
        <v>406</v>
      </c>
      <c r="PHB1545" s="229" t="s">
        <v>289</v>
      </c>
      <c r="PHC1545" s="229" t="s">
        <v>35</v>
      </c>
      <c r="PHD1545" s="229" t="s">
        <v>27</v>
      </c>
      <c r="PHE1545" s="229" t="s">
        <v>181</v>
      </c>
      <c r="PHF1545" s="229" t="s">
        <v>3989</v>
      </c>
      <c r="PHG1545" s="229" t="s">
        <v>239</v>
      </c>
      <c r="PHH1545" s="229" t="s">
        <v>3990</v>
      </c>
      <c r="PHI1545" s="229" t="s">
        <v>222</v>
      </c>
      <c r="PHJ1545" s="229" t="s">
        <v>220</v>
      </c>
      <c r="PHK1545" s="229" t="s">
        <v>172</v>
      </c>
      <c r="PHL1545" s="229" t="s">
        <v>289</v>
      </c>
      <c r="PHM1545" s="229" t="s">
        <v>227</v>
      </c>
      <c r="PHQ1545" s="229">
        <v>2024</v>
      </c>
      <c r="PHR1545" s="229" t="s">
        <v>57</v>
      </c>
      <c r="PHS1545" s="229" t="s">
        <v>3971</v>
      </c>
      <c r="PHT1545" s="229">
        <v>12987713</v>
      </c>
      <c r="PHU1545" s="229" t="s">
        <v>3983</v>
      </c>
      <c r="PHV1545" s="229" t="s">
        <v>310</v>
      </c>
      <c r="PHW1545" s="229" t="s">
        <v>3984</v>
      </c>
      <c r="PHX1545" s="229" t="s">
        <v>404</v>
      </c>
      <c r="PHY1545" s="229" t="s">
        <v>52</v>
      </c>
      <c r="PHZ1545" s="229" t="s">
        <v>3985</v>
      </c>
      <c r="PIB1545" s="229" t="s">
        <v>3986</v>
      </c>
      <c r="PIC1545" s="229" t="s">
        <v>1630</v>
      </c>
      <c r="PID1545" s="229" t="s">
        <v>589</v>
      </c>
      <c r="PIE1545" s="229" t="s">
        <v>3987</v>
      </c>
      <c r="PIF1545" s="229" t="s">
        <v>3988</v>
      </c>
      <c r="PIG1545" s="229" t="s">
        <v>406</v>
      </c>
      <c r="PIH1545" s="229" t="s">
        <v>289</v>
      </c>
      <c r="PII1545" s="229" t="s">
        <v>35</v>
      </c>
      <c r="PIJ1545" s="229" t="s">
        <v>27</v>
      </c>
      <c r="PIK1545" s="229" t="s">
        <v>181</v>
      </c>
      <c r="PIL1545" s="229" t="s">
        <v>3989</v>
      </c>
      <c r="PIM1545" s="229" t="s">
        <v>239</v>
      </c>
      <c r="PIN1545" s="229" t="s">
        <v>3990</v>
      </c>
      <c r="PIO1545" s="229" t="s">
        <v>222</v>
      </c>
      <c r="PIP1545" s="229" t="s">
        <v>220</v>
      </c>
      <c r="PIQ1545" s="229" t="s">
        <v>172</v>
      </c>
      <c r="PIR1545" s="229" t="s">
        <v>289</v>
      </c>
      <c r="PIS1545" s="229" t="s">
        <v>227</v>
      </c>
      <c r="PIW1545" s="229">
        <v>2024</v>
      </c>
      <c r="PIX1545" s="229" t="s">
        <v>57</v>
      </c>
      <c r="PIY1545" s="229" t="s">
        <v>3971</v>
      </c>
      <c r="PIZ1545" s="229">
        <v>12987713</v>
      </c>
      <c r="PJA1545" s="229" t="s">
        <v>3983</v>
      </c>
      <c r="PJB1545" s="229" t="s">
        <v>310</v>
      </c>
      <c r="PJC1545" s="229" t="s">
        <v>3984</v>
      </c>
      <c r="PJD1545" s="229" t="s">
        <v>404</v>
      </c>
      <c r="PJE1545" s="229" t="s">
        <v>52</v>
      </c>
      <c r="PJF1545" s="229" t="s">
        <v>3985</v>
      </c>
      <c r="PJH1545" s="229" t="s">
        <v>3986</v>
      </c>
      <c r="PJI1545" s="229" t="s">
        <v>1630</v>
      </c>
      <c r="PJJ1545" s="229" t="s">
        <v>589</v>
      </c>
      <c r="PJK1545" s="229" t="s">
        <v>3987</v>
      </c>
      <c r="PJL1545" s="229" t="s">
        <v>3988</v>
      </c>
      <c r="PJM1545" s="229" t="s">
        <v>406</v>
      </c>
      <c r="PJN1545" s="229" t="s">
        <v>289</v>
      </c>
      <c r="PJO1545" s="229" t="s">
        <v>35</v>
      </c>
      <c r="PJP1545" s="229" t="s">
        <v>27</v>
      </c>
      <c r="PJQ1545" s="229" t="s">
        <v>181</v>
      </c>
      <c r="PJR1545" s="229" t="s">
        <v>3989</v>
      </c>
      <c r="PJS1545" s="229" t="s">
        <v>239</v>
      </c>
      <c r="PJT1545" s="229" t="s">
        <v>3990</v>
      </c>
      <c r="PJU1545" s="229" t="s">
        <v>222</v>
      </c>
      <c r="PJV1545" s="229" t="s">
        <v>220</v>
      </c>
      <c r="PJW1545" s="229" t="s">
        <v>172</v>
      </c>
      <c r="PJX1545" s="229" t="s">
        <v>289</v>
      </c>
      <c r="PJY1545" s="229" t="s">
        <v>227</v>
      </c>
      <c r="PKC1545" s="229">
        <v>2024</v>
      </c>
      <c r="PKD1545" s="229" t="s">
        <v>57</v>
      </c>
      <c r="PKE1545" s="229" t="s">
        <v>3971</v>
      </c>
      <c r="PKF1545" s="229">
        <v>12987713</v>
      </c>
      <c r="PKG1545" s="229" t="s">
        <v>3983</v>
      </c>
      <c r="PKH1545" s="229" t="s">
        <v>310</v>
      </c>
      <c r="PKI1545" s="229" t="s">
        <v>3984</v>
      </c>
      <c r="PKJ1545" s="229" t="s">
        <v>404</v>
      </c>
      <c r="PKK1545" s="229" t="s">
        <v>52</v>
      </c>
      <c r="PKL1545" s="229" t="s">
        <v>3985</v>
      </c>
      <c r="PKN1545" s="229" t="s">
        <v>3986</v>
      </c>
      <c r="PKO1545" s="229" t="s">
        <v>1630</v>
      </c>
      <c r="PKP1545" s="229" t="s">
        <v>589</v>
      </c>
      <c r="PKQ1545" s="229" t="s">
        <v>3987</v>
      </c>
      <c r="PKR1545" s="229" t="s">
        <v>3988</v>
      </c>
      <c r="PKS1545" s="229" t="s">
        <v>406</v>
      </c>
      <c r="PKT1545" s="229" t="s">
        <v>289</v>
      </c>
      <c r="PKU1545" s="229" t="s">
        <v>35</v>
      </c>
      <c r="PKV1545" s="229" t="s">
        <v>27</v>
      </c>
      <c r="PKW1545" s="229" t="s">
        <v>181</v>
      </c>
      <c r="PKX1545" s="229" t="s">
        <v>3989</v>
      </c>
      <c r="PKY1545" s="229" t="s">
        <v>239</v>
      </c>
      <c r="PKZ1545" s="229" t="s">
        <v>3990</v>
      </c>
      <c r="PLA1545" s="229" t="s">
        <v>222</v>
      </c>
      <c r="PLB1545" s="229" t="s">
        <v>220</v>
      </c>
      <c r="PLC1545" s="229" t="s">
        <v>172</v>
      </c>
      <c r="PLD1545" s="229" t="s">
        <v>289</v>
      </c>
      <c r="PLE1545" s="229" t="s">
        <v>227</v>
      </c>
      <c r="PLI1545" s="229">
        <v>2024</v>
      </c>
      <c r="PLJ1545" s="229" t="s">
        <v>57</v>
      </c>
      <c r="PLK1545" s="229" t="s">
        <v>3971</v>
      </c>
      <c r="PLL1545" s="229">
        <v>12987713</v>
      </c>
      <c r="PLM1545" s="229" t="s">
        <v>3983</v>
      </c>
      <c r="PLN1545" s="229" t="s">
        <v>310</v>
      </c>
      <c r="PLO1545" s="229" t="s">
        <v>3984</v>
      </c>
      <c r="PLP1545" s="229" t="s">
        <v>404</v>
      </c>
      <c r="PLQ1545" s="229" t="s">
        <v>52</v>
      </c>
      <c r="PLR1545" s="229" t="s">
        <v>3985</v>
      </c>
      <c r="PLT1545" s="229" t="s">
        <v>3986</v>
      </c>
      <c r="PLU1545" s="229" t="s">
        <v>1630</v>
      </c>
      <c r="PLV1545" s="229" t="s">
        <v>589</v>
      </c>
      <c r="PLW1545" s="229" t="s">
        <v>3987</v>
      </c>
      <c r="PLX1545" s="229" t="s">
        <v>3988</v>
      </c>
      <c r="PLY1545" s="229" t="s">
        <v>406</v>
      </c>
      <c r="PLZ1545" s="229" t="s">
        <v>289</v>
      </c>
      <c r="PMA1545" s="229" t="s">
        <v>35</v>
      </c>
      <c r="PMB1545" s="229" t="s">
        <v>27</v>
      </c>
      <c r="PMC1545" s="229" t="s">
        <v>181</v>
      </c>
      <c r="PMD1545" s="229" t="s">
        <v>3989</v>
      </c>
      <c r="PME1545" s="229" t="s">
        <v>239</v>
      </c>
      <c r="PMF1545" s="229" t="s">
        <v>3990</v>
      </c>
      <c r="PMG1545" s="229" t="s">
        <v>222</v>
      </c>
      <c r="PMH1545" s="229" t="s">
        <v>220</v>
      </c>
      <c r="PMI1545" s="229" t="s">
        <v>172</v>
      </c>
      <c r="PMJ1545" s="229" t="s">
        <v>289</v>
      </c>
      <c r="PMK1545" s="229" t="s">
        <v>227</v>
      </c>
      <c r="PMO1545" s="229">
        <v>2024</v>
      </c>
      <c r="PMP1545" s="229" t="s">
        <v>57</v>
      </c>
      <c r="PMQ1545" s="229" t="s">
        <v>3971</v>
      </c>
      <c r="PMR1545" s="229">
        <v>12987713</v>
      </c>
      <c r="PMS1545" s="229" t="s">
        <v>3983</v>
      </c>
      <c r="PMT1545" s="229" t="s">
        <v>310</v>
      </c>
      <c r="PMU1545" s="229" t="s">
        <v>3984</v>
      </c>
      <c r="PMV1545" s="229" t="s">
        <v>404</v>
      </c>
      <c r="PMW1545" s="229" t="s">
        <v>52</v>
      </c>
      <c r="PMX1545" s="229" t="s">
        <v>3985</v>
      </c>
      <c r="PMZ1545" s="229" t="s">
        <v>3986</v>
      </c>
      <c r="PNA1545" s="229" t="s">
        <v>1630</v>
      </c>
      <c r="PNB1545" s="229" t="s">
        <v>589</v>
      </c>
      <c r="PNC1545" s="229" t="s">
        <v>3987</v>
      </c>
      <c r="PND1545" s="229" t="s">
        <v>3988</v>
      </c>
      <c r="PNE1545" s="229" t="s">
        <v>406</v>
      </c>
      <c r="PNF1545" s="229" t="s">
        <v>289</v>
      </c>
      <c r="PNG1545" s="229" t="s">
        <v>35</v>
      </c>
      <c r="PNH1545" s="229" t="s">
        <v>27</v>
      </c>
      <c r="PNI1545" s="229" t="s">
        <v>181</v>
      </c>
      <c r="PNJ1545" s="229" t="s">
        <v>3989</v>
      </c>
      <c r="PNK1545" s="229" t="s">
        <v>239</v>
      </c>
      <c r="PNL1545" s="229" t="s">
        <v>3990</v>
      </c>
      <c r="PNM1545" s="229" t="s">
        <v>222</v>
      </c>
      <c r="PNN1545" s="229" t="s">
        <v>220</v>
      </c>
      <c r="PNO1545" s="229" t="s">
        <v>172</v>
      </c>
      <c r="PNP1545" s="229" t="s">
        <v>289</v>
      </c>
      <c r="PNQ1545" s="229" t="s">
        <v>227</v>
      </c>
      <c r="PNU1545" s="229">
        <v>2024</v>
      </c>
      <c r="PNV1545" s="229" t="s">
        <v>57</v>
      </c>
      <c r="PNW1545" s="229" t="s">
        <v>3971</v>
      </c>
      <c r="PNX1545" s="229">
        <v>12987713</v>
      </c>
      <c r="PNY1545" s="229" t="s">
        <v>3983</v>
      </c>
      <c r="PNZ1545" s="229" t="s">
        <v>310</v>
      </c>
      <c r="POA1545" s="229" t="s">
        <v>3984</v>
      </c>
      <c r="POB1545" s="229" t="s">
        <v>404</v>
      </c>
      <c r="POC1545" s="229" t="s">
        <v>52</v>
      </c>
      <c r="POD1545" s="229" t="s">
        <v>3985</v>
      </c>
      <c r="POF1545" s="229" t="s">
        <v>3986</v>
      </c>
      <c r="POG1545" s="229" t="s">
        <v>1630</v>
      </c>
      <c r="POH1545" s="229" t="s">
        <v>589</v>
      </c>
      <c r="POI1545" s="229" t="s">
        <v>3987</v>
      </c>
      <c r="POJ1545" s="229" t="s">
        <v>3988</v>
      </c>
      <c r="POK1545" s="229" t="s">
        <v>406</v>
      </c>
      <c r="POL1545" s="229" t="s">
        <v>289</v>
      </c>
      <c r="POM1545" s="229" t="s">
        <v>35</v>
      </c>
      <c r="PON1545" s="229" t="s">
        <v>27</v>
      </c>
      <c r="POO1545" s="229" t="s">
        <v>181</v>
      </c>
      <c r="POP1545" s="229" t="s">
        <v>3989</v>
      </c>
      <c r="POQ1545" s="229" t="s">
        <v>239</v>
      </c>
      <c r="POR1545" s="229" t="s">
        <v>3990</v>
      </c>
      <c r="POS1545" s="229" t="s">
        <v>222</v>
      </c>
      <c r="POT1545" s="229" t="s">
        <v>220</v>
      </c>
      <c r="POU1545" s="229" t="s">
        <v>172</v>
      </c>
      <c r="POV1545" s="229" t="s">
        <v>289</v>
      </c>
      <c r="POW1545" s="229" t="s">
        <v>227</v>
      </c>
      <c r="PPA1545" s="229">
        <v>2024</v>
      </c>
      <c r="PPB1545" s="229" t="s">
        <v>57</v>
      </c>
      <c r="PPC1545" s="229" t="s">
        <v>3971</v>
      </c>
      <c r="PPD1545" s="229">
        <v>12987713</v>
      </c>
      <c r="PPE1545" s="229" t="s">
        <v>3983</v>
      </c>
      <c r="PPF1545" s="229" t="s">
        <v>310</v>
      </c>
      <c r="PPG1545" s="229" t="s">
        <v>3984</v>
      </c>
      <c r="PPH1545" s="229" t="s">
        <v>404</v>
      </c>
      <c r="PPI1545" s="229" t="s">
        <v>52</v>
      </c>
      <c r="PPJ1545" s="229" t="s">
        <v>3985</v>
      </c>
      <c r="PPL1545" s="229" t="s">
        <v>3986</v>
      </c>
      <c r="PPM1545" s="229" t="s">
        <v>1630</v>
      </c>
      <c r="PPN1545" s="229" t="s">
        <v>589</v>
      </c>
      <c r="PPO1545" s="229" t="s">
        <v>3987</v>
      </c>
      <c r="PPP1545" s="229" t="s">
        <v>3988</v>
      </c>
      <c r="PPQ1545" s="229" t="s">
        <v>406</v>
      </c>
      <c r="PPR1545" s="229" t="s">
        <v>289</v>
      </c>
      <c r="PPS1545" s="229" t="s">
        <v>35</v>
      </c>
      <c r="PPT1545" s="229" t="s">
        <v>27</v>
      </c>
      <c r="PPU1545" s="229" t="s">
        <v>181</v>
      </c>
      <c r="PPV1545" s="229" t="s">
        <v>3989</v>
      </c>
      <c r="PPW1545" s="229" t="s">
        <v>239</v>
      </c>
      <c r="PPX1545" s="229" t="s">
        <v>3990</v>
      </c>
      <c r="PPY1545" s="229" t="s">
        <v>222</v>
      </c>
      <c r="PPZ1545" s="229" t="s">
        <v>220</v>
      </c>
      <c r="PQA1545" s="229" t="s">
        <v>172</v>
      </c>
      <c r="PQB1545" s="229" t="s">
        <v>289</v>
      </c>
      <c r="PQC1545" s="229" t="s">
        <v>227</v>
      </c>
      <c r="PQG1545" s="229">
        <v>2024</v>
      </c>
      <c r="PQH1545" s="229" t="s">
        <v>57</v>
      </c>
      <c r="PQI1545" s="229" t="s">
        <v>3971</v>
      </c>
      <c r="PQJ1545" s="229">
        <v>12987713</v>
      </c>
      <c r="PQK1545" s="229" t="s">
        <v>3983</v>
      </c>
      <c r="PQL1545" s="229" t="s">
        <v>310</v>
      </c>
      <c r="PQM1545" s="229" t="s">
        <v>3984</v>
      </c>
      <c r="PQN1545" s="229" t="s">
        <v>404</v>
      </c>
      <c r="PQO1545" s="229" t="s">
        <v>52</v>
      </c>
      <c r="PQP1545" s="229" t="s">
        <v>3985</v>
      </c>
      <c r="PQR1545" s="229" t="s">
        <v>3986</v>
      </c>
      <c r="PQS1545" s="229" t="s">
        <v>1630</v>
      </c>
      <c r="PQT1545" s="229" t="s">
        <v>589</v>
      </c>
      <c r="PQU1545" s="229" t="s">
        <v>3987</v>
      </c>
      <c r="PQV1545" s="229" t="s">
        <v>3988</v>
      </c>
      <c r="PQW1545" s="229" t="s">
        <v>406</v>
      </c>
      <c r="PQX1545" s="229" t="s">
        <v>289</v>
      </c>
      <c r="PQY1545" s="229" t="s">
        <v>35</v>
      </c>
      <c r="PQZ1545" s="229" t="s">
        <v>27</v>
      </c>
      <c r="PRA1545" s="229" t="s">
        <v>181</v>
      </c>
      <c r="PRB1545" s="229" t="s">
        <v>3989</v>
      </c>
      <c r="PRC1545" s="229" t="s">
        <v>239</v>
      </c>
      <c r="PRD1545" s="229" t="s">
        <v>3990</v>
      </c>
      <c r="PRE1545" s="229" t="s">
        <v>222</v>
      </c>
      <c r="PRF1545" s="229" t="s">
        <v>220</v>
      </c>
      <c r="PRG1545" s="229" t="s">
        <v>172</v>
      </c>
      <c r="PRH1545" s="229" t="s">
        <v>289</v>
      </c>
      <c r="PRI1545" s="229" t="s">
        <v>227</v>
      </c>
      <c r="PRM1545" s="229">
        <v>2024</v>
      </c>
      <c r="PRN1545" s="229" t="s">
        <v>57</v>
      </c>
      <c r="PRO1545" s="229" t="s">
        <v>3971</v>
      </c>
      <c r="PRP1545" s="229">
        <v>12987713</v>
      </c>
      <c r="PRQ1545" s="229" t="s">
        <v>3983</v>
      </c>
      <c r="PRR1545" s="229" t="s">
        <v>310</v>
      </c>
      <c r="PRS1545" s="229" t="s">
        <v>3984</v>
      </c>
      <c r="PRT1545" s="229" t="s">
        <v>404</v>
      </c>
      <c r="PRU1545" s="229" t="s">
        <v>52</v>
      </c>
      <c r="PRV1545" s="229" t="s">
        <v>3985</v>
      </c>
      <c r="PRX1545" s="229" t="s">
        <v>3986</v>
      </c>
      <c r="PRY1545" s="229" t="s">
        <v>1630</v>
      </c>
      <c r="PRZ1545" s="229" t="s">
        <v>589</v>
      </c>
      <c r="PSA1545" s="229" t="s">
        <v>3987</v>
      </c>
      <c r="PSB1545" s="229" t="s">
        <v>3988</v>
      </c>
      <c r="PSC1545" s="229" t="s">
        <v>406</v>
      </c>
      <c r="PSD1545" s="229" t="s">
        <v>289</v>
      </c>
      <c r="PSE1545" s="229" t="s">
        <v>35</v>
      </c>
      <c r="PSF1545" s="229" t="s">
        <v>27</v>
      </c>
      <c r="PSG1545" s="229" t="s">
        <v>181</v>
      </c>
      <c r="PSH1545" s="229" t="s">
        <v>3989</v>
      </c>
      <c r="PSI1545" s="229" t="s">
        <v>239</v>
      </c>
      <c r="PSJ1545" s="229" t="s">
        <v>3990</v>
      </c>
      <c r="PSK1545" s="229" t="s">
        <v>222</v>
      </c>
      <c r="PSL1545" s="229" t="s">
        <v>220</v>
      </c>
      <c r="PSM1545" s="229" t="s">
        <v>172</v>
      </c>
      <c r="PSN1545" s="229" t="s">
        <v>289</v>
      </c>
      <c r="PSO1545" s="229" t="s">
        <v>227</v>
      </c>
      <c r="PSS1545" s="229">
        <v>2024</v>
      </c>
      <c r="PST1545" s="229" t="s">
        <v>57</v>
      </c>
      <c r="PSU1545" s="229" t="s">
        <v>3971</v>
      </c>
      <c r="PSV1545" s="229">
        <v>12987713</v>
      </c>
      <c r="PSW1545" s="229" t="s">
        <v>3983</v>
      </c>
      <c r="PSX1545" s="229" t="s">
        <v>310</v>
      </c>
      <c r="PSY1545" s="229" t="s">
        <v>3984</v>
      </c>
      <c r="PSZ1545" s="229" t="s">
        <v>404</v>
      </c>
      <c r="PTA1545" s="229" t="s">
        <v>52</v>
      </c>
      <c r="PTB1545" s="229" t="s">
        <v>3985</v>
      </c>
      <c r="PTD1545" s="229" t="s">
        <v>3986</v>
      </c>
      <c r="PTE1545" s="229" t="s">
        <v>1630</v>
      </c>
      <c r="PTF1545" s="229" t="s">
        <v>589</v>
      </c>
      <c r="PTG1545" s="229" t="s">
        <v>3987</v>
      </c>
      <c r="PTH1545" s="229" t="s">
        <v>3988</v>
      </c>
      <c r="PTI1545" s="229" t="s">
        <v>406</v>
      </c>
      <c r="PTJ1545" s="229" t="s">
        <v>289</v>
      </c>
      <c r="PTK1545" s="229" t="s">
        <v>35</v>
      </c>
      <c r="PTL1545" s="229" t="s">
        <v>27</v>
      </c>
      <c r="PTM1545" s="229" t="s">
        <v>181</v>
      </c>
      <c r="PTN1545" s="229" t="s">
        <v>3989</v>
      </c>
      <c r="PTO1545" s="229" t="s">
        <v>239</v>
      </c>
      <c r="PTP1545" s="229" t="s">
        <v>3990</v>
      </c>
      <c r="PTQ1545" s="229" t="s">
        <v>222</v>
      </c>
      <c r="PTR1545" s="229" t="s">
        <v>220</v>
      </c>
      <c r="PTS1545" s="229" t="s">
        <v>172</v>
      </c>
      <c r="PTT1545" s="229" t="s">
        <v>289</v>
      </c>
      <c r="PTU1545" s="229" t="s">
        <v>227</v>
      </c>
      <c r="PTY1545" s="229">
        <v>2024</v>
      </c>
      <c r="PTZ1545" s="229" t="s">
        <v>57</v>
      </c>
      <c r="PUA1545" s="229" t="s">
        <v>3971</v>
      </c>
      <c r="PUB1545" s="229">
        <v>12987713</v>
      </c>
      <c r="PUC1545" s="229" t="s">
        <v>3983</v>
      </c>
      <c r="PUD1545" s="229" t="s">
        <v>310</v>
      </c>
      <c r="PUE1545" s="229" t="s">
        <v>3984</v>
      </c>
      <c r="PUF1545" s="229" t="s">
        <v>404</v>
      </c>
      <c r="PUG1545" s="229" t="s">
        <v>52</v>
      </c>
      <c r="PUH1545" s="229" t="s">
        <v>3985</v>
      </c>
      <c r="PUJ1545" s="229" t="s">
        <v>3986</v>
      </c>
      <c r="PUK1545" s="229" t="s">
        <v>1630</v>
      </c>
      <c r="PUL1545" s="229" t="s">
        <v>589</v>
      </c>
      <c r="PUM1545" s="229" t="s">
        <v>3987</v>
      </c>
      <c r="PUN1545" s="229" t="s">
        <v>3988</v>
      </c>
      <c r="PUO1545" s="229" t="s">
        <v>406</v>
      </c>
      <c r="PUP1545" s="229" t="s">
        <v>289</v>
      </c>
      <c r="PUQ1545" s="229" t="s">
        <v>35</v>
      </c>
      <c r="PUR1545" s="229" t="s">
        <v>27</v>
      </c>
      <c r="PUS1545" s="229" t="s">
        <v>181</v>
      </c>
      <c r="PUT1545" s="229" t="s">
        <v>3989</v>
      </c>
      <c r="PUU1545" s="229" t="s">
        <v>239</v>
      </c>
      <c r="PUV1545" s="229" t="s">
        <v>3990</v>
      </c>
      <c r="PUW1545" s="229" t="s">
        <v>222</v>
      </c>
      <c r="PUX1545" s="229" t="s">
        <v>220</v>
      </c>
      <c r="PUY1545" s="229" t="s">
        <v>172</v>
      </c>
      <c r="PUZ1545" s="229" t="s">
        <v>289</v>
      </c>
      <c r="PVA1545" s="229" t="s">
        <v>227</v>
      </c>
      <c r="PVE1545" s="229">
        <v>2024</v>
      </c>
      <c r="PVF1545" s="229" t="s">
        <v>57</v>
      </c>
      <c r="PVG1545" s="229" t="s">
        <v>3971</v>
      </c>
      <c r="PVH1545" s="229">
        <v>12987713</v>
      </c>
      <c r="PVI1545" s="229" t="s">
        <v>3983</v>
      </c>
      <c r="PVJ1545" s="229" t="s">
        <v>310</v>
      </c>
      <c r="PVK1545" s="229" t="s">
        <v>3984</v>
      </c>
      <c r="PVL1545" s="229" t="s">
        <v>404</v>
      </c>
      <c r="PVM1545" s="229" t="s">
        <v>52</v>
      </c>
      <c r="PVN1545" s="229" t="s">
        <v>3985</v>
      </c>
      <c r="PVP1545" s="229" t="s">
        <v>3986</v>
      </c>
      <c r="PVQ1545" s="229" t="s">
        <v>1630</v>
      </c>
      <c r="PVR1545" s="229" t="s">
        <v>589</v>
      </c>
      <c r="PVS1545" s="229" t="s">
        <v>3987</v>
      </c>
      <c r="PVT1545" s="229" t="s">
        <v>3988</v>
      </c>
      <c r="PVU1545" s="229" t="s">
        <v>406</v>
      </c>
      <c r="PVV1545" s="229" t="s">
        <v>289</v>
      </c>
      <c r="PVW1545" s="229" t="s">
        <v>35</v>
      </c>
      <c r="PVX1545" s="229" t="s">
        <v>27</v>
      </c>
      <c r="PVY1545" s="229" t="s">
        <v>181</v>
      </c>
      <c r="PVZ1545" s="229" t="s">
        <v>3989</v>
      </c>
      <c r="PWA1545" s="229" t="s">
        <v>239</v>
      </c>
      <c r="PWB1545" s="229" t="s">
        <v>3990</v>
      </c>
      <c r="PWC1545" s="229" t="s">
        <v>222</v>
      </c>
      <c r="PWD1545" s="229" t="s">
        <v>220</v>
      </c>
      <c r="PWE1545" s="229" t="s">
        <v>172</v>
      </c>
      <c r="PWF1545" s="229" t="s">
        <v>289</v>
      </c>
      <c r="PWG1545" s="229" t="s">
        <v>227</v>
      </c>
      <c r="PWK1545" s="229">
        <v>2024</v>
      </c>
      <c r="PWL1545" s="229" t="s">
        <v>57</v>
      </c>
      <c r="PWM1545" s="229" t="s">
        <v>3971</v>
      </c>
      <c r="PWN1545" s="229">
        <v>12987713</v>
      </c>
      <c r="PWO1545" s="229" t="s">
        <v>3983</v>
      </c>
      <c r="PWP1545" s="229" t="s">
        <v>310</v>
      </c>
      <c r="PWQ1545" s="229" t="s">
        <v>3984</v>
      </c>
      <c r="PWR1545" s="229" t="s">
        <v>404</v>
      </c>
      <c r="PWS1545" s="229" t="s">
        <v>52</v>
      </c>
      <c r="PWT1545" s="229" t="s">
        <v>3985</v>
      </c>
      <c r="PWV1545" s="229" t="s">
        <v>3986</v>
      </c>
      <c r="PWW1545" s="229" t="s">
        <v>1630</v>
      </c>
      <c r="PWX1545" s="229" t="s">
        <v>589</v>
      </c>
      <c r="PWY1545" s="229" t="s">
        <v>3987</v>
      </c>
      <c r="PWZ1545" s="229" t="s">
        <v>3988</v>
      </c>
      <c r="PXA1545" s="229" t="s">
        <v>406</v>
      </c>
      <c r="PXB1545" s="229" t="s">
        <v>289</v>
      </c>
      <c r="PXC1545" s="229" t="s">
        <v>35</v>
      </c>
      <c r="PXD1545" s="229" t="s">
        <v>27</v>
      </c>
      <c r="PXE1545" s="229" t="s">
        <v>181</v>
      </c>
      <c r="PXF1545" s="229" t="s">
        <v>3989</v>
      </c>
      <c r="PXG1545" s="229" t="s">
        <v>239</v>
      </c>
      <c r="PXH1545" s="229" t="s">
        <v>3990</v>
      </c>
      <c r="PXI1545" s="229" t="s">
        <v>222</v>
      </c>
      <c r="PXJ1545" s="229" t="s">
        <v>220</v>
      </c>
      <c r="PXK1545" s="229" t="s">
        <v>172</v>
      </c>
      <c r="PXL1545" s="229" t="s">
        <v>289</v>
      </c>
      <c r="PXM1545" s="229" t="s">
        <v>227</v>
      </c>
      <c r="PXQ1545" s="229">
        <v>2024</v>
      </c>
      <c r="PXR1545" s="229" t="s">
        <v>57</v>
      </c>
      <c r="PXS1545" s="229" t="s">
        <v>3971</v>
      </c>
      <c r="PXT1545" s="229">
        <v>12987713</v>
      </c>
      <c r="PXU1545" s="229" t="s">
        <v>3983</v>
      </c>
      <c r="PXV1545" s="229" t="s">
        <v>310</v>
      </c>
      <c r="PXW1545" s="229" t="s">
        <v>3984</v>
      </c>
      <c r="PXX1545" s="229" t="s">
        <v>404</v>
      </c>
      <c r="PXY1545" s="229" t="s">
        <v>52</v>
      </c>
      <c r="PXZ1545" s="229" t="s">
        <v>3985</v>
      </c>
      <c r="PYB1545" s="229" t="s">
        <v>3986</v>
      </c>
      <c r="PYC1545" s="229" t="s">
        <v>1630</v>
      </c>
      <c r="PYD1545" s="229" t="s">
        <v>589</v>
      </c>
      <c r="PYE1545" s="229" t="s">
        <v>3987</v>
      </c>
      <c r="PYF1545" s="229" t="s">
        <v>3988</v>
      </c>
      <c r="PYG1545" s="229" t="s">
        <v>406</v>
      </c>
      <c r="PYH1545" s="229" t="s">
        <v>289</v>
      </c>
      <c r="PYI1545" s="229" t="s">
        <v>35</v>
      </c>
      <c r="PYJ1545" s="229" t="s">
        <v>27</v>
      </c>
      <c r="PYK1545" s="229" t="s">
        <v>181</v>
      </c>
      <c r="PYL1545" s="229" t="s">
        <v>3989</v>
      </c>
      <c r="PYM1545" s="229" t="s">
        <v>239</v>
      </c>
      <c r="PYN1545" s="229" t="s">
        <v>3990</v>
      </c>
      <c r="PYO1545" s="229" t="s">
        <v>222</v>
      </c>
      <c r="PYP1545" s="229" t="s">
        <v>220</v>
      </c>
      <c r="PYQ1545" s="229" t="s">
        <v>172</v>
      </c>
      <c r="PYR1545" s="229" t="s">
        <v>289</v>
      </c>
      <c r="PYS1545" s="229" t="s">
        <v>227</v>
      </c>
      <c r="PYW1545" s="229">
        <v>2024</v>
      </c>
      <c r="PYX1545" s="229" t="s">
        <v>57</v>
      </c>
      <c r="PYY1545" s="229" t="s">
        <v>3971</v>
      </c>
      <c r="PYZ1545" s="229">
        <v>12987713</v>
      </c>
      <c r="PZA1545" s="229" t="s">
        <v>3983</v>
      </c>
      <c r="PZB1545" s="229" t="s">
        <v>310</v>
      </c>
      <c r="PZC1545" s="229" t="s">
        <v>3984</v>
      </c>
      <c r="PZD1545" s="229" t="s">
        <v>404</v>
      </c>
      <c r="PZE1545" s="229" t="s">
        <v>52</v>
      </c>
      <c r="PZF1545" s="229" t="s">
        <v>3985</v>
      </c>
      <c r="PZH1545" s="229" t="s">
        <v>3986</v>
      </c>
      <c r="PZI1545" s="229" t="s">
        <v>1630</v>
      </c>
      <c r="PZJ1545" s="229" t="s">
        <v>589</v>
      </c>
      <c r="PZK1545" s="229" t="s">
        <v>3987</v>
      </c>
      <c r="PZL1545" s="229" t="s">
        <v>3988</v>
      </c>
      <c r="PZM1545" s="229" t="s">
        <v>406</v>
      </c>
      <c r="PZN1545" s="229" t="s">
        <v>289</v>
      </c>
      <c r="PZO1545" s="229" t="s">
        <v>35</v>
      </c>
      <c r="PZP1545" s="229" t="s">
        <v>27</v>
      </c>
      <c r="PZQ1545" s="229" t="s">
        <v>181</v>
      </c>
      <c r="PZR1545" s="229" t="s">
        <v>3989</v>
      </c>
      <c r="PZS1545" s="229" t="s">
        <v>239</v>
      </c>
      <c r="PZT1545" s="229" t="s">
        <v>3990</v>
      </c>
      <c r="PZU1545" s="229" t="s">
        <v>222</v>
      </c>
      <c r="PZV1545" s="229" t="s">
        <v>220</v>
      </c>
      <c r="PZW1545" s="229" t="s">
        <v>172</v>
      </c>
      <c r="PZX1545" s="229" t="s">
        <v>289</v>
      </c>
      <c r="PZY1545" s="229" t="s">
        <v>227</v>
      </c>
      <c r="QAC1545" s="229">
        <v>2024</v>
      </c>
      <c r="QAD1545" s="229" t="s">
        <v>57</v>
      </c>
      <c r="QAE1545" s="229" t="s">
        <v>3971</v>
      </c>
      <c r="QAF1545" s="229">
        <v>12987713</v>
      </c>
      <c r="QAG1545" s="229" t="s">
        <v>3983</v>
      </c>
      <c r="QAH1545" s="229" t="s">
        <v>310</v>
      </c>
      <c r="QAI1545" s="229" t="s">
        <v>3984</v>
      </c>
      <c r="QAJ1545" s="229" t="s">
        <v>404</v>
      </c>
      <c r="QAK1545" s="229" t="s">
        <v>52</v>
      </c>
      <c r="QAL1545" s="229" t="s">
        <v>3985</v>
      </c>
      <c r="QAN1545" s="229" t="s">
        <v>3986</v>
      </c>
      <c r="QAO1545" s="229" t="s">
        <v>1630</v>
      </c>
      <c r="QAP1545" s="229" t="s">
        <v>589</v>
      </c>
      <c r="QAQ1545" s="229" t="s">
        <v>3987</v>
      </c>
      <c r="QAR1545" s="229" t="s">
        <v>3988</v>
      </c>
      <c r="QAS1545" s="229" t="s">
        <v>406</v>
      </c>
      <c r="QAT1545" s="229" t="s">
        <v>289</v>
      </c>
      <c r="QAU1545" s="229" t="s">
        <v>35</v>
      </c>
      <c r="QAV1545" s="229" t="s">
        <v>27</v>
      </c>
      <c r="QAW1545" s="229" t="s">
        <v>181</v>
      </c>
      <c r="QAX1545" s="229" t="s">
        <v>3989</v>
      </c>
      <c r="QAY1545" s="229" t="s">
        <v>239</v>
      </c>
      <c r="QAZ1545" s="229" t="s">
        <v>3990</v>
      </c>
      <c r="QBA1545" s="229" t="s">
        <v>222</v>
      </c>
      <c r="QBB1545" s="229" t="s">
        <v>220</v>
      </c>
      <c r="QBC1545" s="229" t="s">
        <v>172</v>
      </c>
      <c r="QBD1545" s="229" t="s">
        <v>289</v>
      </c>
      <c r="QBE1545" s="229" t="s">
        <v>227</v>
      </c>
      <c r="QBI1545" s="229">
        <v>2024</v>
      </c>
      <c r="QBJ1545" s="229" t="s">
        <v>57</v>
      </c>
      <c r="QBK1545" s="229" t="s">
        <v>3971</v>
      </c>
      <c r="QBL1545" s="229">
        <v>12987713</v>
      </c>
      <c r="QBM1545" s="229" t="s">
        <v>3983</v>
      </c>
      <c r="QBN1545" s="229" t="s">
        <v>310</v>
      </c>
      <c r="QBO1545" s="229" t="s">
        <v>3984</v>
      </c>
      <c r="QBP1545" s="229" t="s">
        <v>404</v>
      </c>
      <c r="QBQ1545" s="229" t="s">
        <v>52</v>
      </c>
      <c r="QBR1545" s="229" t="s">
        <v>3985</v>
      </c>
      <c r="QBT1545" s="229" t="s">
        <v>3986</v>
      </c>
      <c r="QBU1545" s="229" t="s">
        <v>1630</v>
      </c>
      <c r="QBV1545" s="229" t="s">
        <v>589</v>
      </c>
      <c r="QBW1545" s="229" t="s">
        <v>3987</v>
      </c>
      <c r="QBX1545" s="229" t="s">
        <v>3988</v>
      </c>
      <c r="QBY1545" s="229" t="s">
        <v>406</v>
      </c>
      <c r="QBZ1545" s="229" t="s">
        <v>289</v>
      </c>
      <c r="QCA1545" s="229" t="s">
        <v>35</v>
      </c>
      <c r="QCB1545" s="229" t="s">
        <v>27</v>
      </c>
      <c r="QCC1545" s="229" t="s">
        <v>181</v>
      </c>
      <c r="QCD1545" s="229" t="s">
        <v>3989</v>
      </c>
      <c r="QCE1545" s="229" t="s">
        <v>239</v>
      </c>
      <c r="QCF1545" s="229" t="s">
        <v>3990</v>
      </c>
      <c r="QCG1545" s="229" t="s">
        <v>222</v>
      </c>
      <c r="QCH1545" s="229" t="s">
        <v>220</v>
      </c>
      <c r="QCI1545" s="229" t="s">
        <v>172</v>
      </c>
      <c r="QCJ1545" s="229" t="s">
        <v>289</v>
      </c>
      <c r="QCK1545" s="229" t="s">
        <v>227</v>
      </c>
      <c r="QCO1545" s="229">
        <v>2024</v>
      </c>
      <c r="QCP1545" s="229" t="s">
        <v>57</v>
      </c>
      <c r="QCQ1545" s="229" t="s">
        <v>3971</v>
      </c>
      <c r="QCR1545" s="229">
        <v>12987713</v>
      </c>
      <c r="QCS1545" s="229" t="s">
        <v>3983</v>
      </c>
      <c r="QCT1545" s="229" t="s">
        <v>310</v>
      </c>
      <c r="QCU1545" s="229" t="s">
        <v>3984</v>
      </c>
      <c r="QCV1545" s="229" t="s">
        <v>404</v>
      </c>
      <c r="QCW1545" s="229" t="s">
        <v>52</v>
      </c>
      <c r="QCX1545" s="229" t="s">
        <v>3985</v>
      </c>
      <c r="QCZ1545" s="229" t="s">
        <v>3986</v>
      </c>
      <c r="QDA1545" s="229" t="s">
        <v>1630</v>
      </c>
      <c r="QDB1545" s="229" t="s">
        <v>589</v>
      </c>
      <c r="QDC1545" s="229" t="s">
        <v>3987</v>
      </c>
      <c r="QDD1545" s="229" t="s">
        <v>3988</v>
      </c>
      <c r="QDE1545" s="229" t="s">
        <v>406</v>
      </c>
      <c r="QDF1545" s="229" t="s">
        <v>289</v>
      </c>
      <c r="QDG1545" s="229" t="s">
        <v>35</v>
      </c>
      <c r="QDH1545" s="229" t="s">
        <v>27</v>
      </c>
      <c r="QDI1545" s="229" t="s">
        <v>181</v>
      </c>
      <c r="QDJ1545" s="229" t="s">
        <v>3989</v>
      </c>
      <c r="QDK1545" s="229" t="s">
        <v>239</v>
      </c>
      <c r="QDL1545" s="229" t="s">
        <v>3990</v>
      </c>
      <c r="QDM1545" s="229" t="s">
        <v>222</v>
      </c>
      <c r="QDN1545" s="229" t="s">
        <v>220</v>
      </c>
      <c r="QDO1545" s="229" t="s">
        <v>172</v>
      </c>
      <c r="QDP1545" s="229" t="s">
        <v>289</v>
      </c>
      <c r="QDQ1545" s="229" t="s">
        <v>227</v>
      </c>
      <c r="QDU1545" s="229">
        <v>2024</v>
      </c>
      <c r="QDV1545" s="229" t="s">
        <v>57</v>
      </c>
      <c r="QDW1545" s="229" t="s">
        <v>3971</v>
      </c>
      <c r="QDX1545" s="229">
        <v>12987713</v>
      </c>
      <c r="QDY1545" s="229" t="s">
        <v>3983</v>
      </c>
      <c r="QDZ1545" s="229" t="s">
        <v>310</v>
      </c>
      <c r="QEA1545" s="229" t="s">
        <v>3984</v>
      </c>
      <c r="QEB1545" s="229" t="s">
        <v>404</v>
      </c>
      <c r="QEC1545" s="229" t="s">
        <v>52</v>
      </c>
      <c r="QED1545" s="229" t="s">
        <v>3985</v>
      </c>
      <c r="QEF1545" s="229" t="s">
        <v>3986</v>
      </c>
      <c r="QEG1545" s="229" t="s">
        <v>1630</v>
      </c>
      <c r="QEH1545" s="229" t="s">
        <v>589</v>
      </c>
      <c r="QEI1545" s="229" t="s">
        <v>3987</v>
      </c>
      <c r="QEJ1545" s="229" t="s">
        <v>3988</v>
      </c>
      <c r="QEK1545" s="229" t="s">
        <v>406</v>
      </c>
      <c r="QEL1545" s="229" t="s">
        <v>289</v>
      </c>
      <c r="QEM1545" s="229" t="s">
        <v>35</v>
      </c>
      <c r="QEN1545" s="229" t="s">
        <v>27</v>
      </c>
      <c r="QEO1545" s="229" t="s">
        <v>181</v>
      </c>
      <c r="QEP1545" s="229" t="s">
        <v>3989</v>
      </c>
      <c r="QEQ1545" s="229" t="s">
        <v>239</v>
      </c>
      <c r="QER1545" s="229" t="s">
        <v>3990</v>
      </c>
      <c r="QES1545" s="229" t="s">
        <v>222</v>
      </c>
      <c r="QET1545" s="229" t="s">
        <v>220</v>
      </c>
      <c r="QEU1545" s="229" t="s">
        <v>172</v>
      </c>
      <c r="QEV1545" s="229" t="s">
        <v>289</v>
      </c>
      <c r="QEW1545" s="229" t="s">
        <v>227</v>
      </c>
      <c r="QFA1545" s="229">
        <v>2024</v>
      </c>
      <c r="QFB1545" s="229" t="s">
        <v>57</v>
      </c>
      <c r="QFC1545" s="229" t="s">
        <v>3971</v>
      </c>
      <c r="QFD1545" s="229">
        <v>12987713</v>
      </c>
      <c r="QFE1545" s="229" t="s">
        <v>3983</v>
      </c>
      <c r="QFF1545" s="229" t="s">
        <v>310</v>
      </c>
      <c r="QFG1545" s="229" t="s">
        <v>3984</v>
      </c>
      <c r="QFH1545" s="229" t="s">
        <v>404</v>
      </c>
      <c r="QFI1545" s="229" t="s">
        <v>52</v>
      </c>
      <c r="QFJ1545" s="229" t="s">
        <v>3985</v>
      </c>
      <c r="QFL1545" s="229" t="s">
        <v>3986</v>
      </c>
      <c r="QFM1545" s="229" t="s">
        <v>1630</v>
      </c>
      <c r="QFN1545" s="229" t="s">
        <v>589</v>
      </c>
      <c r="QFO1545" s="229" t="s">
        <v>3987</v>
      </c>
      <c r="QFP1545" s="229" t="s">
        <v>3988</v>
      </c>
      <c r="QFQ1545" s="229" t="s">
        <v>406</v>
      </c>
      <c r="QFR1545" s="229" t="s">
        <v>289</v>
      </c>
      <c r="QFS1545" s="229" t="s">
        <v>35</v>
      </c>
      <c r="QFT1545" s="229" t="s">
        <v>27</v>
      </c>
      <c r="QFU1545" s="229" t="s">
        <v>181</v>
      </c>
      <c r="QFV1545" s="229" t="s">
        <v>3989</v>
      </c>
      <c r="QFW1545" s="229" t="s">
        <v>239</v>
      </c>
      <c r="QFX1545" s="229" t="s">
        <v>3990</v>
      </c>
      <c r="QFY1545" s="229" t="s">
        <v>222</v>
      </c>
      <c r="QFZ1545" s="229" t="s">
        <v>220</v>
      </c>
      <c r="QGA1545" s="229" t="s">
        <v>172</v>
      </c>
      <c r="QGB1545" s="229" t="s">
        <v>289</v>
      </c>
      <c r="QGC1545" s="229" t="s">
        <v>227</v>
      </c>
      <c r="QGG1545" s="229">
        <v>2024</v>
      </c>
      <c r="QGH1545" s="229" t="s">
        <v>57</v>
      </c>
      <c r="QGI1545" s="229" t="s">
        <v>3971</v>
      </c>
      <c r="QGJ1545" s="229">
        <v>12987713</v>
      </c>
      <c r="QGK1545" s="229" t="s">
        <v>3983</v>
      </c>
      <c r="QGL1545" s="229" t="s">
        <v>310</v>
      </c>
      <c r="QGM1545" s="229" t="s">
        <v>3984</v>
      </c>
      <c r="QGN1545" s="229" t="s">
        <v>404</v>
      </c>
      <c r="QGO1545" s="229" t="s">
        <v>52</v>
      </c>
      <c r="QGP1545" s="229" t="s">
        <v>3985</v>
      </c>
      <c r="QGR1545" s="229" t="s">
        <v>3986</v>
      </c>
      <c r="QGS1545" s="229" t="s">
        <v>1630</v>
      </c>
      <c r="QGT1545" s="229" t="s">
        <v>589</v>
      </c>
      <c r="QGU1545" s="229" t="s">
        <v>3987</v>
      </c>
      <c r="QGV1545" s="229" t="s">
        <v>3988</v>
      </c>
      <c r="QGW1545" s="229" t="s">
        <v>406</v>
      </c>
      <c r="QGX1545" s="229" t="s">
        <v>289</v>
      </c>
      <c r="QGY1545" s="229" t="s">
        <v>35</v>
      </c>
      <c r="QGZ1545" s="229" t="s">
        <v>27</v>
      </c>
      <c r="QHA1545" s="229" t="s">
        <v>181</v>
      </c>
      <c r="QHB1545" s="229" t="s">
        <v>3989</v>
      </c>
      <c r="QHC1545" s="229" t="s">
        <v>239</v>
      </c>
      <c r="QHD1545" s="229" t="s">
        <v>3990</v>
      </c>
      <c r="QHE1545" s="229" t="s">
        <v>222</v>
      </c>
      <c r="QHF1545" s="229" t="s">
        <v>220</v>
      </c>
      <c r="QHG1545" s="229" t="s">
        <v>172</v>
      </c>
      <c r="QHH1545" s="229" t="s">
        <v>289</v>
      </c>
      <c r="QHI1545" s="229" t="s">
        <v>227</v>
      </c>
      <c r="QHM1545" s="229">
        <v>2024</v>
      </c>
      <c r="QHN1545" s="229" t="s">
        <v>57</v>
      </c>
      <c r="QHO1545" s="229" t="s">
        <v>3971</v>
      </c>
      <c r="QHP1545" s="229">
        <v>12987713</v>
      </c>
      <c r="QHQ1545" s="229" t="s">
        <v>3983</v>
      </c>
      <c r="QHR1545" s="229" t="s">
        <v>310</v>
      </c>
      <c r="QHS1545" s="229" t="s">
        <v>3984</v>
      </c>
      <c r="QHT1545" s="229" t="s">
        <v>404</v>
      </c>
      <c r="QHU1545" s="229" t="s">
        <v>52</v>
      </c>
      <c r="QHV1545" s="229" t="s">
        <v>3985</v>
      </c>
      <c r="QHX1545" s="229" t="s">
        <v>3986</v>
      </c>
      <c r="QHY1545" s="229" t="s">
        <v>1630</v>
      </c>
      <c r="QHZ1545" s="229" t="s">
        <v>589</v>
      </c>
      <c r="QIA1545" s="229" t="s">
        <v>3987</v>
      </c>
      <c r="QIB1545" s="229" t="s">
        <v>3988</v>
      </c>
      <c r="QIC1545" s="229" t="s">
        <v>406</v>
      </c>
      <c r="QID1545" s="229" t="s">
        <v>289</v>
      </c>
      <c r="QIE1545" s="229" t="s">
        <v>35</v>
      </c>
      <c r="QIF1545" s="229" t="s">
        <v>27</v>
      </c>
      <c r="QIG1545" s="229" t="s">
        <v>181</v>
      </c>
      <c r="QIH1545" s="229" t="s">
        <v>3989</v>
      </c>
      <c r="QII1545" s="229" t="s">
        <v>239</v>
      </c>
      <c r="QIJ1545" s="229" t="s">
        <v>3990</v>
      </c>
      <c r="QIK1545" s="229" t="s">
        <v>222</v>
      </c>
      <c r="QIL1545" s="229" t="s">
        <v>220</v>
      </c>
      <c r="QIM1545" s="229" t="s">
        <v>172</v>
      </c>
      <c r="QIN1545" s="229" t="s">
        <v>289</v>
      </c>
      <c r="QIO1545" s="229" t="s">
        <v>227</v>
      </c>
      <c r="QIS1545" s="229">
        <v>2024</v>
      </c>
      <c r="QIT1545" s="229" t="s">
        <v>57</v>
      </c>
      <c r="QIU1545" s="229" t="s">
        <v>3971</v>
      </c>
      <c r="QIV1545" s="229">
        <v>12987713</v>
      </c>
      <c r="QIW1545" s="229" t="s">
        <v>3983</v>
      </c>
      <c r="QIX1545" s="229" t="s">
        <v>310</v>
      </c>
      <c r="QIY1545" s="229" t="s">
        <v>3984</v>
      </c>
      <c r="QIZ1545" s="229" t="s">
        <v>404</v>
      </c>
      <c r="QJA1545" s="229" t="s">
        <v>52</v>
      </c>
      <c r="QJB1545" s="229" t="s">
        <v>3985</v>
      </c>
      <c r="QJD1545" s="229" t="s">
        <v>3986</v>
      </c>
      <c r="QJE1545" s="229" t="s">
        <v>1630</v>
      </c>
      <c r="QJF1545" s="229" t="s">
        <v>589</v>
      </c>
      <c r="QJG1545" s="229" t="s">
        <v>3987</v>
      </c>
      <c r="QJH1545" s="229" t="s">
        <v>3988</v>
      </c>
      <c r="QJI1545" s="229" t="s">
        <v>406</v>
      </c>
      <c r="QJJ1545" s="229" t="s">
        <v>289</v>
      </c>
      <c r="QJK1545" s="229" t="s">
        <v>35</v>
      </c>
      <c r="QJL1545" s="229" t="s">
        <v>27</v>
      </c>
      <c r="QJM1545" s="229" t="s">
        <v>181</v>
      </c>
      <c r="QJN1545" s="229" t="s">
        <v>3989</v>
      </c>
      <c r="QJO1545" s="229" t="s">
        <v>239</v>
      </c>
      <c r="QJP1545" s="229" t="s">
        <v>3990</v>
      </c>
      <c r="QJQ1545" s="229" t="s">
        <v>222</v>
      </c>
      <c r="QJR1545" s="229" t="s">
        <v>220</v>
      </c>
      <c r="QJS1545" s="229" t="s">
        <v>172</v>
      </c>
      <c r="QJT1545" s="229" t="s">
        <v>289</v>
      </c>
      <c r="QJU1545" s="229" t="s">
        <v>227</v>
      </c>
      <c r="QJY1545" s="229">
        <v>2024</v>
      </c>
      <c r="QJZ1545" s="229" t="s">
        <v>57</v>
      </c>
      <c r="QKA1545" s="229" t="s">
        <v>3971</v>
      </c>
      <c r="QKB1545" s="229">
        <v>12987713</v>
      </c>
      <c r="QKC1545" s="229" t="s">
        <v>3983</v>
      </c>
      <c r="QKD1545" s="229" t="s">
        <v>310</v>
      </c>
      <c r="QKE1545" s="229" t="s">
        <v>3984</v>
      </c>
      <c r="QKF1545" s="229" t="s">
        <v>404</v>
      </c>
      <c r="QKG1545" s="229" t="s">
        <v>52</v>
      </c>
      <c r="QKH1545" s="229" t="s">
        <v>3985</v>
      </c>
      <c r="QKJ1545" s="229" t="s">
        <v>3986</v>
      </c>
      <c r="QKK1545" s="229" t="s">
        <v>1630</v>
      </c>
      <c r="QKL1545" s="229" t="s">
        <v>589</v>
      </c>
      <c r="QKM1545" s="229" t="s">
        <v>3987</v>
      </c>
      <c r="QKN1545" s="229" t="s">
        <v>3988</v>
      </c>
      <c r="QKO1545" s="229" t="s">
        <v>406</v>
      </c>
      <c r="QKP1545" s="229" t="s">
        <v>289</v>
      </c>
      <c r="QKQ1545" s="229" t="s">
        <v>35</v>
      </c>
      <c r="QKR1545" s="229" t="s">
        <v>27</v>
      </c>
      <c r="QKS1545" s="229" t="s">
        <v>181</v>
      </c>
      <c r="QKT1545" s="229" t="s">
        <v>3989</v>
      </c>
      <c r="QKU1545" s="229" t="s">
        <v>239</v>
      </c>
      <c r="QKV1545" s="229" t="s">
        <v>3990</v>
      </c>
      <c r="QKW1545" s="229" t="s">
        <v>222</v>
      </c>
      <c r="QKX1545" s="229" t="s">
        <v>220</v>
      </c>
      <c r="QKY1545" s="229" t="s">
        <v>172</v>
      </c>
      <c r="QKZ1545" s="229" t="s">
        <v>289</v>
      </c>
      <c r="QLA1545" s="229" t="s">
        <v>227</v>
      </c>
      <c r="QLE1545" s="229">
        <v>2024</v>
      </c>
      <c r="QLF1545" s="229" t="s">
        <v>57</v>
      </c>
      <c r="QLG1545" s="229" t="s">
        <v>3971</v>
      </c>
      <c r="QLH1545" s="229">
        <v>12987713</v>
      </c>
      <c r="QLI1545" s="229" t="s">
        <v>3983</v>
      </c>
      <c r="QLJ1545" s="229" t="s">
        <v>310</v>
      </c>
      <c r="QLK1545" s="229" t="s">
        <v>3984</v>
      </c>
      <c r="QLL1545" s="229" t="s">
        <v>404</v>
      </c>
      <c r="QLM1545" s="229" t="s">
        <v>52</v>
      </c>
      <c r="QLN1545" s="229" t="s">
        <v>3985</v>
      </c>
      <c r="QLP1545" s="229" t="s">
        <v>3986</v>
      </c>
      <c r="QLQ1545" s="229" t="s">
        <v>1630</v>
      </c>
      <c r="QLR1545" s="229" t="s">
        <v>589</v>
      </c>
      <c r="QLS1545" s="229" t="s">
        <v>3987</v>
      </c>
      <c r="QLT1545" s="229" t="s">
        <v>3988</v>
      </c>
      <c r="QLU1545" s="229" t="s">
        <v>406</v>
      </c>
      <c r="QLV1545" s="229" t="s">
        <v>289</v>
      </c>
      <c r="QLW1545" s="229" t="s">
        <v>35</v>
      </c>
      <c r="QLX1545" s="229" t="s">
        <v>27</v>
      </c>
      <c r="QLY1545" s="229" t="s">
        <v>181</v>
      </c>
      <c r="QLZ1545" s="229" t="s">
        <v>3989</v>
      </c>
      <c r="QMA1545" s="229" t="s">
        <v>239</v>
      </c>
      <c r="QMB1545" s="229" t="s">
        <v>3990</v>
      </c>
      <c r="QMC1545" s="229" t="s">
        <v>222</v>
      </c>
      <c r="QMD1545" s="229" t="s">
        <v>220</v>
      </c>
      <c r="QME1545" s="229" t="s">
        <v>172</v>
      </c>
      <c r="QMF1545" s="229" t="s">
        <v>289</v>
      </c>
      <c r="QMG1545" s="229" t="s">
        <v>227</v>
      </c>
      <c r="QMK1545" s="229">
        <v>2024</v>
      </c>
      <c r="QML1545" s="229" t="s">
        <v>57</v>
      </c>
      <c r="QMM1545" s="229" t="s">
        <v>3971</v>
      </c>
      <c r="QMN1545" s="229">
        <v>12987713</v>
      </c>
      <c r="QMO1545" s="229" t="s">
        <v>3983</v>
      </c>
      <c r="QMP1545" s="229" t="s">
        <v>310</v>
      </c>
      <c r="QMQ1545" s="229" t="s">
        <v>3984</v>
      </c>
      <c r="QMR1545" s="229" t="s">
        <v>404</v>
      </c>
      <c r="QMS1545" s="229" t="s">
        <v>52</v>
      </c>
      <c r="QMT1545" s="229" t="s">
        <v>3985</v>
      </c>
      <c r="QMV1545" s="229" t="s">
        <v>3986</v>
      </c>
      <c r="QMW1545" s="229" t="s">
        <v>1630</v>
      </c>
      <c r="QMX1545" s="229" t="s">
        <v>589</v>
      </c>
      <c r="QMY1545" s="229" t="s">
        <v>3987</v>
      </c>
      <c r="QMZ1545" s="229" t="s">
        <v>3988</v>
      </c>
      <c r="QNA1545" s="229" t="s">
        <v>406</v>
      </c>
      <c r="QNB1545" s="229" t="s">
        <v>289</v>
      </c>
      <c r="QNC1545" s="229" t="s">
        <v>35</v>
      </c>
      <c r="QND1545" s="229" t="s">
        <v>27</v>
      </c>
      <c r="QNE1545" s="229" t="s">
        <v>181</v>
      </c>
      <c r="QNF1545" s="229" t="s">
        <v>3989</v>
      </c>
      <c r="QNG1545" s="229" t="s">
        <v>239</v>
      </c>
      <c r="QNH1545" s="229" t="s">
        <v>3990</v>
      </c>
      <c r="QNI1545" s="229" t="s">
        <v>222</v>
      </c>
      <c r="QNJ1545" s="229" t="s">
        <v>220</v>
      </c>
      <c r="QNK1545" s="229" t="s">
        <v>172</v>
      </c>
      <c r="QNL1545" s="229" t="s">
        <v>289</v>
      </c>
      <c r="QNM1545" s="229" t="s">
        <v>227</v>
      </c>
      <c r="QNQ1545" s="229">
        <v>2024</v>
      </c>
      <c r="QNR1545" s="229" t="s">
        <v>57</v>
      </c>
      <c r="QNS1545" s="229" t="s">
        <v>3971</v>
      </c>
      <c r="QNT1545" s="229">
        <v>12987713</v>
      </c>
      <c r="QNU1545" s="229" t="s">
        <v>3983</v>
      </c>
      <c r="QNV1545" s="229" t="s">
        <v>310</v>
      </c>
      <c r="QNW1545" s="229" t="s">
        <v>3984</v>
      </c>
      <c r="QNX1545" s="229" t="s">
        <v>404</v>
      </c>
      <c r="QNY1545" s="229" t="s">
        <v>52</v>
      </c>
      <c r="QNZ1545" s="229" t="s">
        <v>3985</v>
      </c>
      <c r="QOB1545" s="229" t="s">
        <v>3986</v>
      </c>
      <c r="QOC1545" s="229" t="s">
        <v>1630</v>
      </c>
      <c r="QOD1545" s="229" t="s">
        <v>589</v>
      </c>
      <c r="QOE1545" s="229" t="s">
        <v>3987</v>
      </c>
      <c r="QOF1545" s="229" t="s">
        <v>3988</v>
      </c>
      <c r="QOG1545" s="229" t="s">
        <v>406</v>
      </c>
      <c r="QOH1545" s="229" t="s">
        <v>289</v>
      </c>
      <c r="QOI1545" s="229" t="s">
        <v>35</v>
      </c>
      <c r="QOJ1545" s="229" t="s">
        <v>27</v>
      </c>
      <c r="QOK1545" s="229" t="s">
        <v>181</v>
      </c>
      <c r="QOL1545" s="229" t="s">
        <v>3989</v>
      </c>
      <c r="QOM1545" s="229" t="s">
        <v>239</v>
      </c>
      <c r="QON1545" s="229" t="s">
        <v>3990</v>
      </c>
      <c r="QOO1545" s="229" t="s">
        <v>222</v>
      </c>
      <c r="QOP1545" s="229" t="s">
        <v>220</v>
      </c>
      <c r="QOQ1545" s="229" t="s">
        <v>172</v>
      </c>
      <c r="QOR1545" s="229" t="s">
        <v>289</v>
      </c>
      <c r="QOS1545" s="229" t="s">
        <v>227</v>
      </c>
      <c r="QOW1545" s="229">
        <v>2024</v>
      </c>
      <c r="QOX1545" s="229" t="s">
        <v>57</v>
      </c>
      <c r="QOY1545" s="229" t="s">
        <v>3971</v>
      </c>
      <c r="QOZ1545" s="229">
        <v>12987713</v>
      </c>
      <c r="QPA1545" s="229" t="s">
        <v>3983</v>
      </c>
      <c r="QPB1545" s="229" t="s">
        <v>310</v>
      </c>
      <c r="QPC1545" s="229" t="s">
        <v>3984</v>
      </c>
      <c r="QPD1545" s="229" t="s">
        <v>404</v>
      </c>
      <c r="QPE1545" s="229" t="s">
        <v>52</v>
      </c>
      <c r="QPF1545" s="229" t="s">
        <v>3985</v>
      </c>
      <c r="QPH1545" s="229" t="s">
        <v>3986</v>
      </c>
      <c r="QPI1545" s="229" t="s">
        <v>1630</v>
      </c>
      <c r="QPJ1545" s="229" t="s">
        <v>589</v>
      </c>
      <c r="QPK1545" s="229" t="s">
        <v>3987</v>
      </c>
      <c r="QPL1545" s="229" t="s">
        <v>3988</v>
      </c>
      <c r="QPM1545" s="229" t="s">
        <v>406</v>
      </c>
      <c r="QPN1545" s="229" t="s">
        <v>289</v>
      </c>
      <c r="QPO1545" s="229" t="s">
        <v>35</v>
      </c>
      <c r="QPP1545" s="229" t="s">
        <v>27</v>
      </c>
      <c r="QPQ1545" s="229" t="s">
        <v>181</v>
      </c>
      <c r="QPR1545" s="229" t="s">
        <v>3989</v>
      </c>
      <c r="QPS1545" s="229" t="s">
        <v>239</v>
      </c>
      <c r="QPT1545" s="229" t="s">
        <v>3990</v>
      </c>
      <c r="QPU1545" s="229" t="s">
        <v>222</v>
      </c>
      <c r="QPV1545" s="229" t="s">
        <v>220</v>
      </c>
      <c r="QPW1545" s="229" t="s">
        <v>172</v>
      </c>
      <c r="QPX1545" s="229" t="s">
        <v>289</v>
      </c>
      <c r="QPY1545" s="229" t="s">
        <v>227</v>
      </c>
      <c r="QQC1545" s="229">
        <v>2024</v>
      </c>
      <c r="QQD1545" s="229" t="s">
        <v>57</v>
      </c>
      <c r="QQE1545" s="229" t="s">
        <v>3971</v>
      </c>
      <c r="QQF1545" s="229">
        <v>12987713</v>
      </c>
      <c r="QQG1545" s="229" t="s">
        <v>3983</v>
      </c>
      <c r="QQH1545" s="229" t="s">
        <v>310</v>
      </c>
      <c r="QQI1545" s="229" t="s">
        <v>3984</v>
      </c>
      <c r="QQJ1545" s="229" t="s">
        <v>404</v>
      </c>
      <c r="QQK1545" s="229" t="s">
        <v>52</v>
      </c>
      <c r="QQL1545" s="229" t="s">
        <v>3985</v>
      </c>
      <c r="QQN1545" s="229" t="s">
        <v>3986</v>
      </c>
      <c r="QQO1545" s="229" t="s">
        <v>1630</v>
      </c>
      <c r="QQP1545" s="229" t="s">
        <v>589</v>
      </c>
      <c r="QQQ1545" s="229" t="s">
        <v>3987</v>
      </c>
      <c r="QQR1545" s="229" t="s">
        <v>3988</v>
      </c>
      <c r="QQS1545" s="229" t="s">
        <v>406</v>
      </c>
      <c r="QQT1545" s="229" t="s">
        <v>289</v>
      </c>
      <c r="QQU1545" s="229" t="s">
        <v>35</v>
      </c>
      <c r="QQV1545" s="229" t="s">
        <v>27</v>
      </c>
      <c r="QQW1545" s="229" t="s">
        <v>181</v>
      </c>
      <c r="QQX1545" s="229" t="s">
        <v>3989</v>
      </c>
      <c r="QQY1545" s="229" t="s">
        <v>239</v>
      </c>
      <c r="QQZ1545" s="229" t="s">
        <v>3990</v>
      </c>
      <c r="QRA1545" s="229" t="s">
        <v>222</v>
      </c>
      <c r="QRB1545" s="229" t="s">
        <v>220</v>
      </c>
      <c r="QRC1545" s="229" t="s">
        <v>172</v>
      </c>
      <c r="QRD1545" s="229" t="s">
        <v>289</v>
      </c>
      <c r="QRE1545" s="229" t="s">
        <v>227</v>
      </c>
      <c r="QRI1545" s="229">
        <v>2024</v>
      </c>
      <c r="QRJ1545" s="229" t="s">
        <v>57</v>
      </c>
      <c r="QRK1545" s="229" t="s">
        <v>3971</v>
      </c>
      <c r="QRL1545" s="229">
        <v>12987713</v>
      </c>
      <c r="QRM1545" s="229" t="s">
        <v>3983</v>
      </c>
      <c r="QRN1545" s="229" t="s">
        <v>310</v>
      </c>
      <c r="QRO1545" s="229" t="s">
        <v>3984</v>
      </c>
      <c r="QRP1545" s="229" t="s">
        <v>404</v>
      </c>
      <c r="QRQ1545" s="229" t="s">
        <v>52</v>
      </c>
      <c r="QRR1545" s="229" t="s">
        <v>3985</v>
      </c>
      <c r="QRT1545" s="229" t="s">
        <v>3986</v>
      </c>
      <c r="QRU1545" s="229" t="s">
        <v>1630</v>
      </c>
      <c r="QRV1545" s="229" t="s">
        <v>589</v>
      </c>
      <c r="QRW1545" s="229" t="s">
        <v>3987</v>
      </c>
      <c r="QRX1545" s="229" t="s">
        <v>3988</v>
      </c>
      <c r="QRY1545" s="229" t="s">
        <v>406</v>
      </c>
      <c r="QRZ1545" s="229" t="s">
        <v>289</v>
      </c>
      <c r="QSA1545" s="229" t="s">
        <v>35</v>
      </c>
      <c r="QSB1545" s="229" t="s">
        <v>27</v>
      </c>
      <c r="QSC1545" s="229" t="s">
        <v>181</v>
      </c>
      <c r="QSD1545" s="229" t="s">
        <v>3989</v>
      </c>
      <c r="QSE1545" s="229" t="s">
        <v>239</v>
      </c>
      <c r="QSF1545" s="229" t="s">
        <v>3990</v>
      </c>
      <c r="QSG1545" s="229" t="s">
        <v>222</v>
      </c>
      <c r="QSH1545" s="229" t="s">
        <v>220</v>
      </c>
      <c r="QSI1545" s="229" t="s">
        <v>172</v>
      </c>
      <c r="QSJ1545" s="229" t="s">
        <v>289</v>
      </c>
      <c r="QSK1545" s="229" t="s">
        <v>227</v>
      </c>
      <c r="QSO1545" s="229">
        <v>2024</v>
      </c>
      <c r="QSP1545" s="229" t="s">
        <v>57</v>
      </c>
      <c r="QSQ1545" s="229" t="s">
        <v>3971</v>
      </c>
      <c r="QSR1545" s="229">
        <v>12987713</v>
      </c>
      <c r="QSS1545" s="229" t="s">
        <v>3983</v>
      </c>
      <c r="QST1545" s="229" t="s">
        <v>310</v>
      </c>
      <c r="QSU1545" s="229" t="s">
        <v>3984</v>
      </c>
      <c r="QSV1545" s="229" t="s">
        <v>404</v>
      </c>
      <c r="QSW1545" s="229" t="s">
        <v>52</v>
      </c>
      <c r="QSX1545" s="229" t="s">
        <v>3985</v>
      </c>
      <c r="QSZ1545" s="229" t="s">
        <v>3986</v>
      </c>
      <c r="QTA1545" s="229" t="s">
        <v>1630</v>
      </c>
      <c r="QTB1545" s="229" t="s">
        <v>589</v>
      </c>
      <c r="QTC1545" s="229" t="s">
        <v>3987</v>
      </c>
      <c r="QTD1545" s="229" t="s">
        <v>3988</v>
      </c>
      <c r="QTE1545" s="229" t="s">
        <v>406</v>
      </c>
      <c r="QTF1545" s="229" t="s">
        <v>289</v>
      </c>
      <c r="QTG1545" s="229" t="s">
        <v>35</v>
      </c>
      <c r="QTH1545" s="229" t="s">
        <v>27</v>
      </c>
      <c r="QTI1545" s="229" t="s">
        <v>181</v>
      </c>
      <c r="QTJ1545" s="229" t="s">
        <v>3989</v>
      </c>
      <c r="QTK1545" s="229" t="s">
        <v>239</v>
      </c>
      <c r="QTL1545" s="229" t="s">
        <v>3990</v>
      </c>
      <c r="QTM1545" s="229" t="s">
        <v>222</v>
      </c>
      <c r="QTN1545" s="229" t="s">
        <v>220</v>
      </c>
      <c r="QTO1545" s="229" t="s">
        <v>172</v>
      </c>
      <c r="QTP1545" s="229" t="s">
        <v>289</v>
      </c>
      <c r="QTQ1545" s="229" t="s">
        <v>227</v>
      </c>
      <c r="QTU1545" s="229">
        <v>2024</v>
      </c>
      <c r="QTV1545" s="229" t="s">
        <v>57</v>
      </c>
      <c r="QTW1545" s="229" t="s">
        <v>3971</v>
      </c>
      <c r="QTX1545" s="229">
        <v>12987713</v>
      </c>
      <c r="QTY1545" s="229" t="s">
        <v>3983</v>
      </c>
      <c r="QTZ1545" s="229" t="s">
        <v>310</v>
      </c>
      <c r="QUA1545" s="229" t="s">
        <v>3984</v>
      </c>
      <c r="QUB1545" s="229" t="s">
        <v>404</v>
      </c>
      <c r="QUC1545" s="229" t="s">
        <v>52</v>
      </c>
      <c r="QUD1545" s="229" t="s">
        <v>3985</v>
      </c>
      <c r="QUF1545" s="229" t="s">
        <v>3986</v>
      </c>
      <c r="QUG1545" s="229" t="s">
        <v>1630</v>
      </c>
      <c r="QUH1545" s="229" t="s">
        <v>589</v>
      </c>
      <c r="QUI1545" s="229" t="s">
        <v>3987</v>
      </c>
      <c r="QUJ1545" s="229" t="s">
        <v>3988</v>
      </c>
      <c r="QUK1545" s="229" t="s">
        <v>406</v>
      </c>
      <c r="QUL1545" s="229" t="s">
        <v>289</v>
      </c>
      <c r="QUM1545" s="229" t="s">
        <v>35</v>
      </c>
      <c r="QUN1545" s="229" t="s">
        <v>27</v>
      </c>
      <c r="QUO1545" s="229" t="s">
        <v>181</v>
      </c>
      <c r="QUP1545" s="229" t="s">
        <v>3989</v>
      </c>
      <c r="QUQ1545" s="229" t="s">
        <v>239</v>
      </c>
      <c r="QUR1545" s="229" t="s">
        <v>3990</v>
      </c>
      <c r="QUS1545" s="229" t="s">
        <v>222</v>
      </c>
      <c r="QUT1545" s="229" t="s">
        <v>220</v>
      </c>
      <c r="QUU1545" s="229" t="s">
        <v>172</v>
      </c>
      <c r="QUV1545" s="229" t="s">
        <v>289</v>
      </c>
      <c r="QUW1545" s="229" t="s">
        <v>227</v>
      </c>
      <c r="QVA1545" s="229">
        <v>2024</v>
      </c>
      <c r="QVB1545" s="229" t="s">
        <v>57</v>
      </c>
      <c r="QVC1545" s="229" t="s">
        <v>3971</v>
      </c>
      <c r="QVD1545" s="229">
        <v>12987713</v>
      </c>
      <c r="QVE1545" s="229" t="s">
        <v>3983</v>
      </c>
      <c r="QVF1545" s="229" t="s">
        <v>310</v>
      </c>
      <c r="QVG1545" s="229" t="s">
        <v>3984</v>
      </c>
      <c r="QVH1545" s="229" t="s">
        <v>404</v>
      </c>
      <c r="QVI1545" s="229" t="s">
        <v>52</v>
      </c>
      <c r="QVJ1545" s="229" t="s">
        <v>3985</v>
      </c>
      <c r="QVL1545" s="229" t="s">
        <v>3986</v>
      </c>
      <c r="QVM1545" s="229" t="s">
        <v>1630</v>
      </c>
      <c r="QVN1545" s="229" t="s">
        <v>589</v>
      </c>
      <c r="QVO1545" s="229" t="s">
        <v>3987</v>
      </c>
      <c r="QVP1545" s="229" t="s">
        <v>3988</v>
      </c>
      <c r="QVQ1545" s="229" t="s">
        <v>406</v>
      </c>
      <c r="QVR1545" s="229" t="s">
        <v>289</v>
      </c>
      <c r="QVS1545" s="229" t="s">
        <v>35</v>
      </c>
      <c r="QVT1545" s="229" t="s">
        <v>27</v>
      </c>
      <c r="QVU1545" s="229" t="s">
        <v>181</v>
      </c>
      <c r="QVV1545" s="229" t="s">
        <v>3989</v>
      </c>
      <c r="QVW1545" s="229" t="s">
        <v>239</v>
      </c>
      <c r="QVX1545" s="229" t="s">
        <v>3990</v>
      </c>
      <c r="QVY1545" s="229" t="s">
        <v>222</v>
      </c>
      <c r="QVZ1545" s="229" t="s">
        <v>220</v>
      </c>
      <c r="QWA1545" s="229" t="s">
        <v>172</v>
      </c>
      <c r="QWB1545" s="229" t="s">
        <v>289</v>
      </c>
      <c r="QWC1545" s="229" t="s">
        <v>227</v>
      </c>
      <c r="QWG1545" s="229">
        <v>2024</v>
      </c>
      <c r="QWH1545" s="229" t="s">
        <v>57</v>
      </c>
      <c r="QWI1545" s="229" t="s">
        <v>3971</v>
      </c>
      <c r="QWJ1545" s="229">
        <v>12987713</v>
      </c>
      <c r="QWK1545" s="229" t="s">
        <v>3983</v>
      </c>
      <c r="QWL1545" s="229" t="s">
        <v>310</v>
      </c>
      <c r="QWM1545" s="229" t="s">
        <v>3984</v>
      </c>
      <c r="QWN1545" s="229" t="s">
        <v>404</v>
      </c>
      <c r="QWO1545" s="229" t="s">
        <v>52</v>
      </c>
      <c r="QWP1545" s="229" t="s">
        <v>3985</v>
      </c>
      <c r="QWR1545" s="229" t="s">
        <v>3986</v>
      </c>
      <c r="QWS1545" s="229" t="s">
        <v>1630</v>
      </c>
      <c r="QWT1545" s="229" t="s">
        <v>589</v>
      </c>
      <c r="QWU1545" s="229" t="s">
        <v>3987</v>
      </c>
      <c r="QWV1545" s="229" t="s">
        <v>3988</v>
      </c>
      <c r="QWW1545" s="229" t="s">
        <v>406</v>
      </c>
      <c r="QWX1545" s="229" t="s">
        <v>289</v>
      </c>
      <c r="QWY1545" s="229" t="s">
        <v>35</v>
      </c>
      <c r="QWZ1545" s="229" t="s">
        <v>27</v>
      </c>
      <c r="QXA1545" s="229" t="s">
        <v>181</v>
      </c>
      <c r="QXB1545" s="229" t="s">
        <v>3989</v>
      </c>
      <c r="QXC1545" s="229" t="s">
        <v>239</v>
      </c>
      <c r="QXD1545" s="229" t="s">
        <v>3990</v>
      </c>
      <c r="QXE1545" s="229" t="s">
        <v>222</v>
      </c>
      <c r="QXF1545" s="229" t="s">
        <v>220</v>
      </c>
      <c r="QXG1545" s="229" t="s">
        <v>172</v>
      </c>
      <c r="QXH1545" s="229" t="s">
        <v>289</v>
      </c>
      <c r="QXI1545" s="229" t="s">
        <v>227</v>
      </c>
      <c r="QXM1545" s="229">
        <v>2024</v>
      </c>
      <c r="QXN1545" s="229" t="s">
        <v>57</v>
      </c>
      <c r="QXO1545" s="229" t="s">
        <v>3971</v>
      </c>
      <c r="QXP1545" s="229">
        <v>12987713</v>
      </c>
      <c r="QXQ1545" s="229" t="s">
        <v>3983</v>
      </c>
      <c r="QXR1545" s="229" t="s">
        <v>310</v>
      </c>
      <c r="QXS1545" s="229" t="s">
        <v>3984</v>
      </c>
      <c r="QXT1545" s="229" t="s">
        <v>404</v>
      </c>
      <c r="QXU1545" s="229" t="s">
        <v>52</v>
      </c>
      <c r="QXV1545" s="229" t="s">
        <v>3985</v>
      </c>
      <c r="QXX1545" s="229" t="s">
        <v>3986</v>
      </c>
      <c r="QXY1545" s="229" t="s">
        <v>1630</v>
      </c>
      <c r="QXZ1545" s="229" t="s">
        <v>589</v>
      </c>
      <c r="QYA1545" s="229" t="s">
        <v>3987</v>
      </c>
      <c r="QYB1545" s="229" t="s">
        <v>3988</v>
      </c>
      <c r="QYC1545" s="229" t="s">
        <v>406</v>
      </c>
      <c r="QYD1545" s="229" t="s">
        <v>289</v>
      </c>
      <c r="QYE1545" s="229" t="s">
        <v>35</v>
      </c>
      <c r="QYF1545" s="229" t="s">
        <v>27</v>
      </c>
      <c r="QYG1545" s="229" t="s">
        <v>181</v>
      </c>
      <c r="QYH1545" s="229" t="s">
        <v>3989</v>
      </c>
      <c r="QYI1545" s="229" t="s">
        <v>239</v>
      </c>
      <c r="QYJ1545" s="229" t="s">
        <v>3990</v>
      </c>
      <c r="QYK1545" s="229" t="s">
        <v>222</v>
      </c>
      <c r="QYL1545" s="229" t="s">
        <v>220</v>
      </c>
      <c r="QYM1545" s="229" t="s">
        <v>172</v>
      </c>
      <c r="QYN1545" s="229" t="s">
        <v>289</v>
      </c>
      <c r="QYO1545" s="229" t="s">
        <v>227</v>
      </c>
      <c r="QYS1545" s="229">
        <v>2024</v>
      </c>
      <c r="QYT1545" s="229" t="s">
        <v>57</v>
      </c>
      <c r="QYU1545" s="229" t="s">
        <v>3971</v>
      </c>
      <c r="QYV1545" s="229">
        <v>12987713</v>
      </c>
      <c r="QYW1545" s="229" t="s">
        <v>3983</v>
      </c>
      <c r="QYX1545" s="229" t="s">
        <v>310</v>
      </c>
      <c r="QYY1545" s="229" t="s">
        <v>3984</v>
      </c>
      <c r="QYZ1545" s="229" t="s">
        <v>404</v>
      </c>
      <c r="QZA1545" s="229" t="s">
        <v>52</v>
      </c>
      <c r="QZB1545" s="229" t="s">
        <v>3985</v>
      </c>
      <c r="QZD1545" s="229" t="s">
        <v>3986</v>
      </c>
      <c r="QZE1545" s="229" t="s">
        <v>1630</v>
      </c>
      <c r="QZF1545" s="229" t="s">
        <v>589</v>
      </c>
      <c r="QZG1545" s="229" t="s">
        <v>3987</v>
      </c>
      <c r="QZH1545" s="229" t="s">
        <v>3988</v>
      </c>
      <c r="QZI1545" s="229" t="s">
        <v>406</v>
      </c>
      <c r="QZJ1545" s="229" t="s">
        <v>289</v>
      </c>
      <c r="QZK1545" s="229" t="s">
        <v>35</v>
      </c>
      <c r="QZL1545" s="229" t="s">
        <v>27</v>
      </c>
      <c r="QZM1545" s="229" t="s">
        <v>181</v>
      </c>
      <c r="QZN1545" s="229" t="s">
        <v>3989</v>
      </c>
      <c r="QZO1545" s="229" t="s">
        <v>239</v>
      </c>
      <c r="QZP1545" s="229" t="s">
        <v>3990</v>
      </c>
      <c r="QZQ1545" s="229" t="s">
        <v>222</v>
      </c>
      <c r="QZR1545" s="229" t="s">
        <v>220</v>
      </c>
      <c r="QZS1545" s="229" t="s">
        <v>172</v>
      </c>
      <c r="QZT1545" s="229" t="s">
        <v>289</v>
      </c>
      <c r="QZU1545" s="229" t="s">
        <v>227</v>
      </c>
      <c r="QZY1545" s="229">
        <v>2024</v>
      </c>
      <c r="QZZ1545" s="229" t="s">
        <v>57</v>
      </c>
      <c r="RAA1545" s="229" t="s">
        <v>3971</v>
      </c>
      <c r="RAB1545" s="229">
        <v>12987713</v>
      </c>
      <c r="RAC1545" s="229" t="s">
        <v>3983</v>
      </c>
      <c r="RAD1545" s="229" t="s">
        <v>310</v>
      </c>
      <c r="RAE1545" s="229" t="s">
        <v>3984</v>
      </c>
      <c r="RAF1545" s="229" t="s">
        <v>404</v>
      </c>
      <c r="RAG1545" s="229" t="s">
        <v>52</v>
      </c>
      <c r="RAH1545" s="229" t="s">
        <v>3985</v>
      </c>
      <c r="RAJ1545" s="229" t="s">
        <v>3986</v>
      </c>
      <c r="RAK1545" s="229" t="s">
        <v>1630</v>
      </c>
      <c r="RAL1545" s="229" t="s">
        <v>589</v>
      </c>
      <c r="RAM1545" s="229" t="s">
        <v>3987</v>
      </c>
      <c r="RAN1545" s="229" t="s">
        <v>3988</v>
      </c>
      <c r="RAO1545" s="229" t="s">
        <v>406</v>
      </c>
      <c r="RAP1545" s="229" t="s">
        <v>289</v>
      </c>
      <c r="RAQ1545" s="229" t="s">
        <v>35</v>
      </c>
      <c r="RAR1545" s="229" t="s">
        <v>27</v>
      </c>
      <c r="RAS1545" s="229" t="s">
        <v>181</v>
      </c>
      <c r="RAT1545" s="229" t="s">
        <v>3989</v>
      </c>
      <c r="RAU1545" s="229" t="s">
        <v>239</v>
      </c>
      <c r="RAV1545" s="229" t="s">
        <v>3990</v>
      </c>
      <c r="RAW1545" s="229" t="s">
        <v>222</v>
      </c>
      <c r="RAX1545" s="229" t="s">
        <v>220</v>
      </c>
      <c r="RAY1545" s="229" t="s">
        <v>172</v>
      </c>
      <c r="RAZ1545" s="229" t="s">
        <v>289</v>
      </c>
      <c r="RBA1545" s="229" t="s">
        <v>227</v>
      </c>
      <c r="RBE1545" s="229">
        <v>2024</v>
      </c>
      <c r="RBF1545" s="229" t="s">
        <v>57</v>
      </c>
      <c r="RBG1545" s="229" t="s">
        <v>3971</v>
      </c>
      <c r="RBH1545" s="229">
        <v>12987713</v>
      </c>
      <c r="RBI1545" s="229" t="s">
        <v>3983</v>
      </c>
      <c r="RBJ1545" s="229" t="s">
        <v>310</v>
      </c>
      <c r="RBK1545" s="229" t="s">
        <v>3984</v>
      </c>
      <c r="RBL1545" s="229" t="s">
        <v>404</v>
      </c>
      <c r="RBM1545" s="229" t="s">
        <v>52</v>
      </c>
      <c r="RBN1545" s="229" t="s">
        <v>3985</v>
      </c>
      <c r="RBP1545" s="229" t="s">
        <v>3986</v>
      </c>
      <c r="RBQ1545" s="229" t="s">
        <v>1630</v>
      </c>
      <c r="RBR1545" s="229" t="s">
        <v>589</v>
      </c>
      <c r="RBS1545" s="229" t="s">
        <v>3987</v>
      </c>
      <c r="RBT1545" s="229" t="s">
        <v>3988</v>
      </c>
      <c r="RBU1545" s="229" t="s">
        <v>406</v>
      </c>
      <c r="RBV1545" s="229" t="s">
        <v>289</v>
      </c>
      <c r="RBW1545" s="229" t="s">
        <v>35</v>
      </c>
      <c r="RBX1545" s="229" t="s">
        <v>27</v>
      </c>
      <c r="RBY1545" s="229" t="s">
        <v>181</v>
      </c>
      <c r="RBZ1545" s="229" t="s">
        <v>3989</v>
      </c>
      <c r="RCA1545" s="229" t="s">
        <v>239</v>
      </c>
      <c r="RCB1545" s="229" t="s">
        <v>3990</v>
      </c>
      <c r="RCC1545" s="229" t="s">
        <v>222</v>
      </c>
      <c r="RCD1545" s="229" t="s">
        <v>220</v>
      </c>
      <c r="RCE1545" s="229" t="s">
        <v>172</v>
      </c>
      <c r="RCF1545" s="229" t="s">
        <v>289</v>
      </c>
      <c r="RCG1545" s="229" t="s">
        <v>227</v>
      </c>
      <c r="RCK1545" s="229">
        <v>2024</v>
      </c>
      <c r="RCL1545" s="229" t="s">
        <v>57</v>
      </c>
      <c r="RCM1545" s="229" t="s">
        <v>3971</v>
      </c>
      <c r="RCN1545" s="229">
        <v>12987713</v>
      </c>
      <c r="RCO1545" s="229" t="s">
        <v>3983</v>
      </c>
      <c r="RCP1545" s="229" t="s">
        <v>310</v>
      </c>
      <c r="RCQ1545" s="229" t="s">
        <v>3984</v>
      </c>
      <c r="RCR1545" s="229" t="s">
        <v>404</v>
      </c>
      <c r="RCS1545" s="229" t="s">
        <v>52</v>
      </c>
      <c r="RCT1545" s="229" t="s">
        <v>3985</v>
      </c>
      <c r="RCV1545" s="229" t="s">
        <v>3986</v>
      </c>
      <c r="RCW1545" s="229" t="s">
        <v>1630</v>
      </c>
      <c r="RCX1545" s="229" t="s">
        <v>589</v>
      </c>
      <c r="RCY1545" s="229" t="s">
        <v>3987</v>
      </c>
      <c r="RCZ1545" s="229" t="s">
        <v>3988</v>
      </c>
      <c r="RDA1545" s="229" t="s">
        <v>406</v>
      </c>
      <c r="RDB1545" s="229" t="s">
        <v>289</v>
      </c>
      <c r="RDC1545" s="229" t="s">
        <v>35</v>
      </c>
      <c r="RDD1545" s="229" t="s">
        <v>27</v>
      </c>
      <c r="RDE1545" s="229" t="s">
        <v>181</v>
      </c>
      <c r="RDF1545" s="229" t="s">
        <v>3989</v>
      </c>
      <c r="RDG1545" s="229" t="s">
        <v>239</v>
      </c>
      <c r="RDH1545" s="229" t="s">
        <v>3990</v>
      </c>
      <c r="RDI1545" s="229" t="s">
        <v>222</v>
      </c>
      <c r="RDJ1545" s="229" t="s">
        <v>220</v>
      </c>
      <c r="RDK1545" s="229" t="s">
        <v>172</v>
      </c>
      <c r="RDL1545" s="229" t="s">
        <v>289</v>
      </c>
      <c r="RDM1545" s="229" t="s">
        <v>227</v>
      </c>
      <c r="RDQ1545" s="229">
        <v>2024</v>
      </c>
      <c r="RDR1545" s="229" t="s">
        <v>57</v>
      </c>
      <c r="RDS1545" s="229" t="s">
        <v>3971</v>
      </c>
      <c r="RDT1545" s="229">
        <v>12987713</v>
      </c>
      <c r="RDU1545" s="229" t="s">
        <v>3983</v>
      </c>
      <c r="RDV1545" s="229" t="s">
        <v>310</v>
      </c>
      <c r="RDW1545" s="229" t="s">
        <v>3984</v>
      </c>
      <c r="RDX1545" s="229" t="s">
        <v>404</v>
      </c>
      <c r="RDY1545" s="229" t="s">
        <v>52</v>
      </c>
      <c r="RDZ1545" s="229" t="s">
        <v>3985</v>
      </c>
      <c r="REB1545" s="229" t="s">
        <v>3986</v>
      </c>
      <c r="REC1545" s="229" t="s">
        <v>1630</v>
      </c>
      <c r="RED1545" s="229" t="s">
        <v>589</v>
      </c>
      <c r="REE1545" s="229" t="s">
        <v>3987</v>
      </c>
      <c r="REF1545" s="229" t="s">
        <v>3988</v>
      </c>
      <c r="REG1545" s="229" t="s">
        <v>406</v>
      </c>
      <c r="REH1545" s="229" t="s">
        <v>289</v>
      </c>
      <c r="REI1545" s="229" t="s">
        <v>35</v>
      </c>
      <c r="REJ1545" s="229" t="s">
        <v>27</v>
      </c>
      <c r="REK1545" s="229" t="s">
        <v>181</v>
      </c>
      <c r="REL1545" s="229" t="s">
        <v>3989</v>
      </c>
      <c r="REM1545" s="229" t="s">
        <v>239</v>
      </c>
      <c r="REN1545" s="229" t="s">
        <v>3990</v>
      </c>
      <c r="REO1545" s="229" t="s">
        <v>222</v>
      </c>
      <c r="REP1545" s="229" t="s">
        <v>220</v>
      </c>
      <c r="REQ1545" s="229" t="s">
        <v>172</v>
      </c>
      <c r="RER1545" s="229" t="s">
        <v>289</v>
      </c>
      <c r="RES1545" s="229" t="s">
        <v>227</v>
      </c>
      <c r="REW1545" s="229">
        <v>2024</v>
      </c>
      <c r="REX1545" s="229" t="s">
        <v>57</v>
      </c>
      <c r="REY1545" s="229" t="s">
        <v>3971</v>
      </c>
      <c r="REZ1545" s="229">
        <v>12987713</v>
      </c>
      <c r="RFA1545" s="229" t="s">
        <v>3983</v>
      </c>
      <c r="RFB1545" s="229" t="s">
        <v>310</v>
      </c>
      <c r="RFC1545" s="229" t="s">
        <v>3984</v>
      </c>
      <c r="RFD1545" s="229" t="s">
        <v>404</v>
      </c>
      <c r="RFE1545" s="229" t="s">
        <v>52</v>
      </c>
      <c r="RFF1545" s="229" t="s">
        <v>3985</v>
      </c>
      <c r="RFH1545" s="229" t="s">
        <v>3986</v>
      </c>
      <c r="RFI1545" s="229" t="s">
        <v>1630</v>
      </c>
      <c r="RFJ1545" s="229" t="s">
        <v>589</v>
      </c>
      <c r="RFK1545" s="229" t="s">
        <v>3987</v>
      </c>
      <c r="RFL1545" s="229" t="s">
        <v>3988</v>
      </c>
      <c r="RFM1545" s="229" t="s">
        <v>406</v>
      </c>
      <c r="RFN1545" s="229" t="s">
        <v>289</v>
      </c>
      <c r="RFO1545" s="229" t="s">
        <v>35</v>
      </c>
      <c r="RFP1545" s="229" t="s">
        <v>27</v>
      </c>
      <c r="RFQ1545" s="229" t="s">
        <v>181</v>
      </c>
      <c r="RFR1545" s="229" t="s">
        <v>3989</v>
      </c>
      <c r="RFS1545" s="229" t="s">
        <v>239</v>
      </c>
      <c r="RFT1545" s="229" t="s">
        <v>3990</v>
      </c>
      <c r="RFU1545" s="229" t="s">
        <v>222</v>
      </c>
      <c r="RFV1545" s="229" t="s">
        <v>220</v>
      </c>
      <c r="RFW1545" s="229" t="s">
        <v>172</v>
      </c>
      <c r="RFX1545" s="229" t="s">
        <v>289</v>
      </c>
      <c r="RFY1545" s="229" t="s">
        <v>227</v>
      </c>
      <c r="RGC1545" s="229">
        <v>2024</v>
      </c>
      <c r="RGD1545" s="229" t="s">
        <v>57</v>
      </c>
      <c r="RGE1545" s="229" t="s">
        <v>3971</v>
      </c>
      <c r="RGF1545" s="229">
        <v>12987713</v>
      </c>
      <c r="RGG1545" s="229" t="s">
        <v>3983</v>
      </c>
      <c r="RGH1545" s="229" t="s">
        <v>310</v>
      </c>
      <c r="RGI1545" s="229" t="s">
        <v>3984</v>
      </c>
      <c r="RGJ1545" s="229" t="s">
        <v>404</v>
      </c>
      <c r="RGK1545" s="229" t="s">
        <v>52</v>
      </c>
      <c r="RGL1545" s="229" t="s">
        <v>3985</v>
      </c>
      <c r="RGN1545" s="229" t="s">
        <v>3986</v>
      </c>
      <c r="RGO1545" s="229" t="s">
        <v>1630</v>
      </c>
      <c r="RGP1545" s="229" t="s">
        <v>589</v>
      </c>
      <c r="RGQ1545" s="229" t="s">
        <v>3987</v>
      </c>
      <c r="RGR1545" s="229" t="s">
        <v>3988</v>
      </c>
      <c r="RGS1545" s="229" t="s">
        <v>406</v>
      </c>
      <c r="RGT1545" s="229" t="s">
        <v>289</v>
      </c>
      <c r="RGU1545" s="229" t="s">
        <v>35</v>
      </c>
      <c r="RGV1545" s="229" t="s">
        <v>27</v>
      </c>
      <c r="RGW1545" s="229" t="s">
        <v>181</v>
      </c>
      <c r="RGX1545" s="229" t="s">
        <v>3989</v>
      </c>
      <c r="RGY1545" s="229" t="s">
        <v>239</v>
      </c>
      <c r="RGZ1545" s="229" t="s">
        <v>3990</v>
      </c>
      <c r="RHA1545" s="229" t="s">
        <v>222</v>
      </c>
      <c r="RHB1545" s="229" t="s">
        <v>220</v>
      </c>
      <c r="RHC1545" s="229" t="s">
        <v>172</v>
      </c>
      <c r="RHD1545" s="229" t="s">
        <v>289</v>
      </c>
      <c r="RHE1545" s="229" t="s">
        <v>227</v>
      </c>
      <c r="RHI1545" s="229">
        <v>2024</v>
      </c>
      <c r="RHJ1545" s="229" t="s">
        <v>57</v>
      </c>
      <c r="RHK1545" s="229" t="s">
        <v>3971</v>
      </c>
      <c r="RHL1545" s="229">
        <v>12987713</v>
      </c>
      <c r="RHM1545" s="229" t="s">
        <v>3983</v>
      </c>
      <c r="RHN1545" s="229" t="s">
        <v>310</v>
      </c>
      <c r="RHO1545" s="229" t="s">
        <v>3984</v>
      </c>
      <c r="RHP1545" s="229" t="s">
        <v>404</v>
      </c>
      <c r="RHQ1545" s="229" t="s">
        <v>52</v>
      </c>
      <c r="RHR1545" s="229" t="s">
        <v>3985</v>
      </c>
      <c r="RHT1545" s="229" t="s">
        <v>3986</v>
      </c>
      <c r="RHU1545" s="229" t="s">
        <v>1630</v>
      </c>
      <c r="RHV1545" s="229" t="s">
        <v>589</v>
      </c>
      <c r="RHW1545" s="229" t="s">
        <v>3987</v>
      </c>
      <c r="RHX1545" s="229" t="s">
        <v>3988</v>
      </c>
      <c r="RHY1545" s="229" t="s">
        <v>406</v>
      </c>
      <c r="RHZ1545" s="229" t="s">
        <v>289</v>
      </c>
      <c r="RIA1545" s="229" t="s">
        <v>35</v>
      </c>
      <c r="RIB1545" s="229" t="s">
        <v>27</v>
      </c>
      <c r="RIC1545" s="229" t="s">
        <v>181</v>
      </c>
      <c r="RID1545" s="229" t="s">
        <v>3989</v>
      </c>
      <c r="RIE1545" s="229" t="s">
        <v>239</v>
      </c>
      <c r="RIF1545" s="229" t="s">
        <v>3990</v>
      </c>
      <c r="RIG1545" s="229" t="s">
        <v>222</v>
      </c>
      <c r="RIH1545" s="229" t="s">
        <v>220</v>
      </c>
      <c r="RII1545" s="229" t="s">
        <v>172</v>
      </c>
      <c r="RIJ1545" s="229" t="s">
        <v>289</v>
      </c>
      <c r="RIK1545" s="229" t="s">
        <v>227</v>
      </c>
      <c r="RIO1545" s="229">
        <v>2024</v>
      </c>
      <c r="RIP1545" s="229" t="s">
        <v>57</v>
      </c>
      <c r="RIQ1545" s="229" t="s">
        <v>3971</v>
      </c>
      <c r="RIR1545" s="229">
        <v>12987713</v>
      </c>
      <c r="RIS1545" s="229" t="s">
        <v>3983</v>
      </c>
      <c r="RIT1545" s="229" t="s">
        <v>310</v>
      </c>
      <c r="RIU1545" s="229" t="s">
        <v>3984</v>
      </c>
      <c r="RIV1545" s="229" t="s">
        <v>404</v>
      </c>
      <c r="RIW1545" s="229" t="s">
        <v>52</v>
      </c>
      <c r="RIX1545" s="229" t="s">
        <v>3985</v>
      </c>
      <c r="RIZ1545" s="229" t="s">
        <v>3986</v>
      </c>
      <c r="RJA1545" s="229" t="s">
        <v>1630</v>
      </c>
      <c r="RJB1545" s="229" t="s">
        <v>589</v>
      </c>
      <c r="RJC1545" s="229" t="s">
        <v>3987</v>
      </c>
      <c r="RJD1545" s="229" t="s">
        <v>3988</v>
      </c>
      <c r="RJE1545" s="229" t="s">
        <v>406</v>
      </c>
      <c r="RJF1545" s="229" t="s">
        <v>289</v>
      </c>
      <c r="RJG1545" s="229" t="s">
        <v>35</v>
      </c>
      <c r="RJH1545" s="229" t="s">
        <v>27</v>
      </c>
      <c r="RJI1545" s="229" t="s">
        <v>181</v>
      </c>
      <c r="RJJ1545" s="229" t="s">
        <v>3989</v>
      </c>
      <c r="RJK1545" s="229" t="s">
        <v>239</v>
      </c>
      <c r="RJL1545" s="229" t="s">
        <v>3990</v>
      </c>
      <c r="RJM1545" s="229" t="s">
        <v>222</v>
      </c>
      <c r="RJN1545" s="229" t="s">
        <v>220</v>
      </c>
      <c r="RJO1545" s="229" t="s">
        <v>172</v>
      </c>
      <c r="RJP1545" s="229" t="s">
        <v>289</v>
      </c>
      <c r="RJQ1545" s="229" t="s">
        <v>227</v>
      </c>
      <c r="RJU1545" s="229">
        <v>2024</v>
      </c>
      <c r="RJV1545" s="229" t="s">
        <v>57</v>
      </c>
      <c r="RJW1545" s="229" t="s">
        <v>3971</v>
      </c>
      <c r="RJX1545" s="229">
        <v>12987713</v>
      </c>
      <c r="RJY1545" s="229" t="s">
        <v>3983</v>
      </c>
      <c r="RJZ1545" s="229" t="s">
        <v>310</v>
      </c>
      <c r="RKA1545" s="229" t="s">
        <v>3984</v>
      </c>
      <c r="RKB1545" s="229" t="s">
        <v>404</v>
      </c>
      <c r="RKC1545" s="229" t="s">
        <v>52</v>
      </c>
      <c r="RKD1545" s="229" t="s">
        <v>3985</v>
      </c>
      <c r="RKF1545" s="229" t="s">
        <v>3986</v>
      </c>
      <c r="RKG1545" s="229" t="s">
        <v>1630</v>
      </c>
      <c r="RKH1545" s="229" t="s">
        <v>589</v>
      </c>
      <c r="RKI1545" s="229" t="s">
        <v>3987</v>
      </c>
      <c r="RKJ1545" s="229" t="s">
        <v>3988</v>
      </c>
      <c r="RKK1545" s="229" t="s">
        <v>406</v>
      </c>
      <c r="RKL1545" s="229" t="s">
        <v>289</v>
      </c>
      <c r="RKM1545" s="229" t="s">
        <v>35</v>
      </c>
      <c r="RKN1545" s="229" t="s">
        <v>27</v>
      </c>
      <c r="RKO1545" s="229" t="s">
        <v>181</v>
      </c>
      <c r="RKP1545" s="229" t="s">
        <v>3989</v>
      </c>
      <c r="RKQ1545" s="229" t="s">
        <v>239</v>
      </c>
      <c r="RKR1545" s="229" t="s">
        <v>3990</v>
      </c>
      <c r="RKS1545" s="229" t="s">
        <v>222</v>
      </c>
      <c r="RKT1545" s="229" t="s">
        <v>220</v>
      </c>
      <c r="RKU1545" s="229" t="s">
        <v>172</v>
      </c>
      <c r="RKV1545" s="229" t="s">
        <v>289</v>
      </c>
      <c r="RKW1545" s="229" t="s">
        <v>227</v>
      </c>
      <c r="RLA1545" s="229">
        <v>2024</v>
      </c>
      <c r="RLB1545" s="229" t="s">
        <v>57</v>
      </c>
      <c r="RLC1545" s="229" t="s">
        <v>3971</v>
      </c>
      <c r="RLD1545" s="229">
        <v>12987713</v>
      </c>
      <c r="RLE1545" s="229" t="s">
        <v>3983</v>
      </c>
      <c r="RLF1545" s="229" t="s">
        <v>310</v>
      </c>
      <c r="RLG1545" s="229" t="s">
        <v>3984</v>
      </c>
      <c r="RLH1545" s="229" t="s">
        <v>404</v>
      </c>
      <c r="RLI1545" s="229" t="s">
        <v>52</v>
      </c>
      <c r="RLJ1545" s="229" t="s">
        <v>3985</v>
      </c>
      <c r="RLL1545" s="229" t="s">
        <v>3986</v>
      </c>
      <c r="RLM1545" s="229" t="s">
        <v>1630</v>
      </c>
      <c r="RLN1545" s="229" t="s">
        <v>589</v>
      </c>
      <c r="RLO1545" s="229" t="s">
        <v>3987</v>
      </c>
      <c r="RLP1545" s="229" t="s">
        <v>3988</v>
      </c>
      <c r="RLQ1545" s="229" t="s">
        <v>406</v>
      </c>
      <c r="RLR1545" s="229" t="s">
        <v>289</v>
      </c>
      <c r="RLS1545" s="229" t="s">
        <v>35</v>
      </c>
      <c r="RLT1545" s="229" t="s">
        <v>27</v>
      </c>
      <c r="RLU1545" s="229" t="s">
        <v>181</v>
      </c>
      <c r="RLV1545" s="229" t="s">
        <v>3989</v>
      </c>
      <c r="RLW1545" s="229" t="s">
        <v>239</v>
      </c>
      <c r="RLX1545" s="229" t="s">
        <v>3990</v>
      </c>
      <c r="RLY1545" s="229" t="s">
        <v>222</v>
      </c>
      <c r="RLZ1545" s="229" t="s">
        <v>220</v>
      </c>
      <c r="RMA1545" s="229" t="s">
        <v>172</v>
      </c>
      <c r="RMB1545" s="229" t="s">
        <v>289</v>
      </c>
      <c r="RMC1545" s="229" t="s">
        <v>227</v>
      </c>
      <c r="RMG1545" s="229">
        <v>2024</v>
      </c>
      <c r="RMH1545" s="229" t="s">
        <v>57</v>
      </c>
      <c r="RMI1545" s="229" t="s">
        <v>3971</v>
      </c>
      <c r="RMJ1545" s="229">
        <v>12987713</v>
      </c>
      <c r="RMK1545" s="229" t="s">
        <v>3983</v>
      </c>
      <c r="RML1545" s="229" t="s">
        <v>310</v>
      </c>
      <c r="RMM1545" s="229" t="s">
        <v>3984</v>
      </c>
      <c r="RMN1545" s="229" t="s">
        <v>404</v>
      </c>
      <c r="RMO1545" s="229" t="s">
        <v>52</v>
      </c>
      <c r="RMP1545" s="229" t="s">
        <v>3985</v>
      </c>
      <c r="RMR1545" s="229" t="s">
        <v>3986</v>
      </c>
      <c r="RMS1545" s="229" t="s">
        <v>1630</v>
      </c>
      <c r="RMT1545" s="229" t="s">
        <v>589</v>
      </c>
      <c r="RMU1545" s="229" t="s">
        <v>3987</v>
      </c>
      <c r="RMV1545" s="229" t="s">
        <v>3988</v>
      </c>
      <c r="RMW1545" s="229" t="s">
        <v>406</v>
      </c>
      <c r="RMX1545" s="229" t="s">
        <v>289</v>
      </c>
      <c r="RMY1545" s="229" t="s">
        <v>35</v>
      </c>
      <c r="RMZ1545" s="229" t="s">
        <v>27</v>
      </c>
      <c r="RNA1545" s="229" t="s">
        <v>181</v>
      </c>
      <c r="RNB1545" s="229" t="s">
        <v>3989</v>
      </c>
      <c r="RNC1545" s="229" t="s">
        <v>239</v>
      </c>
      <c r="RND1545" s="229" t="s">
        <v>3990</v>
      </c>
      <c r="RNE1545" s="229" t="s">
        <v>222</v>
      </c>
      <c r="RNF1545" s="229" t="s">
        <v>220</v>
      </c>
      <c r="RNG1545" s="229" t="s">
        <v>172</v>
      </c>
      <c r="RNH1545" s="229" t="s">
        <v>289</v>
      </c>
      <c r="RNI1545" s="229" t="s">
        <v>227</v>
      </c>
      <c r="RNM1545" s="229">
        <v>2024</v>
      </c>
      <c r="RNN1545" s="229" t="s">
        <v>57</v>
      </c>
      <c r="RNO1545" s="229" t="s">
        <v>3971</v>
      </c>
      <c r="RNP1545" s="229">
        <v>12987713</v>
      </c>
      <c r="RNQ1545" s="229" t="s">
        <v>3983</v>
      </c>
      <c r="RNR1545" s="229" t="s">
        <v>310</v>
      </c>
      <c r="RNS1545" s="229" t="s">
        <v>3984</v>
      </c>
      <c r="RNT1545" s="229" t="s">
        <v>404</v>
      </c>
      <c r="RNU1545" s="229" t="s">
        <v>52</v>
      </c>
      <c r="RNV1545" s="229" t="s">
        <v>3985</v>
      </c>
      <c r="RNX1545" s="229" t="s">
        <v>3986</v>
      </c>
      <c r="RNY1545" s="229" t="s">
        <v>1630</v>
      </c>
      <c r="RNZ1545" s="229" t="s">
        <v>589</v>
      </c>
      <c r="ROA1545" s="229" t="s">
        <v>3987</v>
      </c>
      <c r="ROB1545" s="229" t="s">
        <v>3988</v>
      </c>
      <c r="ROC1545" s="229" t="s">
        <v>406</v>
      </c>
      <c r="ROD1545" s="229" t="s">
        <v>289</v>
      </c>
      <c r="ROE1545" s="229" t="s">
        <v>35</v>
      </c>
      <c r="ROF1545" s="229" t="s">
        <v>27</v>
      </c>
      <c r="ROG1545" s="229" t="s">
        <v>181</v>
      </c>
      <c r="ROH1545" s="229" t="s">
        <v>3989</v>
      </c>
      <c r="ROI1545" s="229" t="s">
        <v>239</v>
      </c>
      <c r="ROJ1545" s="229" t="s">
        <v>3990</v>
      </c>
      <c r="ROK1545" s="229" t="s">
        <v>222</v>
      </c>
      <c r="ROL1545" s="229" t="s">
        <v>220</v>
      </c>
      <c r="ROM1545" s="229" t="s">
        <v>172</v>
      </c>
      <c r="RON1545" s="229" t="s">
        <v>289</v>
      </c>
      <c r="ROO1545" s="229" t="s">
        <v>227</v>
      </c>
      <c r="ROS1545" s="229">
        <v>2024</v>
      </c>
      <c r="ROT1545" s="229" t="s">
        <v>57</v>
      </c>
      <c r="ROU1545" s="229" t="s">
        <v>3971</v>
      </c>
      <c r="ROV1545" s="229">
        <v>12987713</v>
      </c>
      <c r="ROW1545" s="229" t="s">
        <v>3983</v>
      </c>
      <c r="ROX1545" s="229" t="s">
        <v>310</v>
      </c>
      <c r="ROY1545" s="229" t="s">
        <v>3984</v>
      </c>
      <c r="ROZ1545" s="229" t="s">
        <v>404</v>
      </c>
      <c r="RPA1545" s="229" t="s">
        <v>52</v>
      </c>
      <c r="RPB1545" s="229" t="s">
        <v>3985</v>
      </c>
      <c r="RPD1545" s="229" t="s">
        <v>3986</v>
      </c>
      <c r="RPE1545" s="229" t="s">
        <v>1630</v>
      </c>
      <c r="RPF1545" s="229" t="s">
        <v>589</v>
      </c>
      <c r="RPG1545" s="229" t="s">
        <v>3987</v>
      </c>
      <c r="RPH1545" s="229" t="s">
        <v>3988</v>
      </c>
      <c r="RPI1545" s="229" t="s">
        <v>406</v>
      </c>
      <c r="RPJ1545" s="229" t="s">
        <v>289</v>
      </c>
      <c r="RPK1545" s="229" t="s">
        <v>35</v>
      </c>
      <c r="RPL1545" s="229" t="s">
        <v>27</v>
      </c>
      <c r="RPM1545" s="229" t="s">
        <v>181</v>
      </c>
      <c r="RPN1545" s="229" t="s">
        <v>3989</v>
      </c>
      <c r="RPO1545" s="229" t="s">
        <v>239</v>
      </c>
      <c r="RPP1545" s="229" t="s">
        <v>3990</v>
      </c>
      <c r="RPQ1545" s="229" t="s">
        <v>222</v>
      </c>
      <c r="RPR1545" s="229" t="s">
        <v>220</v>
      </c>
      <c r="RPS1545" s="229" t="s">
        <v>172</v>
      </c>
      <c r="RPT1545" s="229" t="s">
        <v>289</v>
      </c>
      <c r="RPU1545" s="229" t="s">
        <v>227</v>
      </c>
      <c r="RPY1545" s="229">
        <v>2024</v>
      </c>
      <c r="RPZ1545" s="229" t="s">
        <v>57</v>
      </c>
      <c r="RQA1545" s="229" t="s">
        <v>3971</v>
      </c>
      <c r="RQB1545" s="229">
        <v>12987713</v>
      </c>
      <c r="RQC1545" s="229" t="s">
        <v>3983</v>
      </c>
      <c r="RQD1545" s="229" t="s">
        <v>310</v>
      </c>
      <c r="RQE1545" s="229" t="s">
        <v>3984</v>
      </c>
      <c r="RQF1545" s="229" t="s">
        <v>404</v>
      </c>
      <c r="RQG1545" s="229" t="s">
        <v>52</v>
      </c>
      <c r="RQH1545" s="229" t="s">
        <v>3985</v>
      </c>
      <c r="RQJ1545" s="229" t="s">
        <v>3986</v>
      </c>
      <c r="RQK1545" s="229" t="s">
        <v>1630</v>
      </c>
      <c r="RQL1545" s="229" t="s">
        <v>589</v>
      </c>
      <c r="RQM1545" s="229" t="s">
        <v>3987</v>
      </c>
      <c r="RQN1545" s="229" t="s">
        <v>3988</v>
      </c>
      <c r="RQO1545" s="229" t="s">
        <v>406</v>
      </c>
      <c r="RQP1545" s="229" t="s">
        <v>289</v>
      </c>
      <c r="RQQ1545" s="229" t="s">
        <v>35</v>
      </c>
      <c r="RQR1545" s="229" t="s">
        <v>27</v>
      </c>
      <c r="RQS1545" s="229" t="s">
        <v>181</v>
      </c>
      <c r="RQT1545" s="229" t="s">
        <v>3989</v>
      </c>
      <c r="RQU1545" s="229" t="s">
        <v>239</v>
      </c>
      <c r="RQV1545" s="229" t="s">
        <v>3990</v>
      </c>
      <c r="RQW1545" s="229" t="s">
        <v>222</v>
      </c>
      <c r="RQX1545" s="229" t="s">
        <v>220</v>
      </c>
      <c r="RQY1545" s="229" t="s">
        <v>172</v>
      </c>
      <c r="RQZ1545" s="229" t="s">
        <v>289</v>
      </c>
      <c r="RRA1545" s="229" t="s">
        <v>227</v>
      </c>
      <c r="RRE1545" s="229">
        <v>2024</v>
      </c>
      <c r="RRF1545" s="229" t="s">
        <v>57</v>
      </c>
      <c r="RRG1545" s="229" t="s">
        <v>3971</v>
      </c>
      <c r="RRH1545" s="229">
        <v>12987713</v>
      </c>
      <c r="RRI1545" s="229" t="s">
        <v>3983</v>
      </c>
      <c r="RRJ1545" s="229" t="s">
        <v>310</v>
      </c>
      <c r="RRK1545" s="229" t="s">
        <v>3984</v>
      </c>
      <c r="RRL1545" s="229" t="s">
        <v>404</v>
      </c>
      <c r="RRM1545" s="229" t="s">
        <v>52</v>
      </c>
      <c r="RRN1545" s="229" t="s">
        <v>3985</v>
      </c>
      <c r="RRP1545" s="229" t="s">
        <v>3986</v>
      </c>
      <c r="RRQ1545" s="229" t="s">
        <v>1630</v>
      </c>
      <c r="RRR1545" s="229" t="s">
        <v>589</v>
      </c>
      <c r="RRS1545" s="229" t="s">
        <v>3987</v>
      </c>
      <c r="RRT1545" s="229" t="s">
        <v>3988</v>
      </c>
      <c r="RRU1545" s="229" t="s">
        <v>406</v>
      </c>
      <c r="RRV1545" s="229" t="s">
        <v>289</v>
      </c>
      <c r="RRW1545" s="229" t="s">
        <v>35</v>
      </c>
      <c r="RRX1545" s="229" t="s">
        <v>27</v>
      </c>
      <c r="RRY1545" s="229" t="s">
        <v>181</v>
      </c>
      <c r="RRZ1545" s="229" t="s">
        <v>3989</v>
      </c>
      <c r="RSA1545" s="229" t="s">
        <v>239</v>
      </c>
      <c r="RSB1545" s="229" t="s">
        <v>3990</v>
      </c>
      <c r="RSC1545" s="229" t="s">
        <v>222</v>
      </c>
      <c r="RSD1545" s="229" t="s">
        <v>220</v>
      </c>
      <c r="RSE1545" s="229" t="s">
        <v>172</v>
      </c>
      <c r="RSF1545" s="229" t="s">
        <v>289</v>
      </c>
      <c r="RSG1545" s="229" t="s">
        <v>227</v>
      </c>
      <c r="RSK1545" s="229">
        <v>2024</v>
      </c>
      <c r="RSL1545" s="229" t="s">
        <v>57</v>
      </c>
      <c r="RSM1545" s="229" t="s">
        <v>3971</v>
      </c>
      <c r="RSN1545" s="229">
        <v>12987713</v>
      </c>
      <c r="RSO1545" s="229" t="s">
        <v>3983</v>
      </c>
      <c r="RSP1545" s="229" t="s">
        <v>310</v>
      </c>
      <c r="RSQ1545" s="229" t="s">
        <v>3984</v>
      </c>
      <c r="RSR1545" s="229" t="s">
        <v>404</v>
      </c>
      <c r="RSS1545" s="229" t="s">
        <v>52</v>
      </c>
      <c r="RST1545" s="229" t="s">
        <v>3985</v>
      </c>
      <c r="RSV1545" s="229" t="s">
        <v>3986</v>
      </c>
      <c r="RSW1545" s="229" t="s">
        <v>1630</v>
      </c>
      <c r="RSX1545" s="229" t="s">
        <v>589</v>
      </c>
      <c r="RSY1545" s="229" t="s">
        <v>3987</v>
      </c>
      <c r="RSZ1545" s="229" t="s">
        <v>3988</v>
      </c>
      <c r="RTA1545" s="229" t="s">
        <v>406</v>
      </c>
      <c r="RTB1545" s="229" t="s">
        <v>289</v>
      </c>
      <c r="RTC1545" s="229" t="s">
        <v>35</v>
      </c>
      <c r="RTD1545" s="229" t="s">
        <v>27</v>
      </c>
      <c r="RTE1545" s="229" t="s">
        <v>181</v>
      </c>
      <c r="RTF1545" s="229" t="s">
        <v>3989</v>
      </c>
      <c r="RTG1545" s="229" t="s">
        <v>239</v>
      </c>
      <c r="RTH1545" s="229" t="s">
        <v>3990</v>
      </c>
      <c r="RTI1545" s="229" t="s">
        <v>222</v>
      </c>
      <c r="RTJ1545" s="229" t="s">
        <v>220</v>
      </c>
      <c r="RTK1545" s="229" t="s">
        <v>172</v>
      </c>
      <c r="RTL1545" s="229" t="s">
        <v>289</v>
      </c>
      <c r="RTM1545" s="229" t="s">
        <v>227</v>
      </c>
      <c r="RTQ1545" s="229">
        <v>2024</v>
      </c>
      <c r="RTR1545" s="229" t="s">
        <v>57</v>
      </c>
      <c r="RTS1545" s="229" t="s">
        <v>3971</v>
      </c>
      <c r="RTT1545" s="229">
        <v>12987713</v>
      </c>
      <c r="RTU1545" s="229" t="s">
        <v>3983</v>
      </c>
      <c r="RTV1545" s="229" t="s">
        <v>310</v>
      </c>
      <c r="RTW1545" s="229" t="s">
        <v>3984</v>
      </c>
      <c r="RTX1545" s="229" t="s">
        <v>404</v>
      </c>
      <c r="RTY1545" s="229" t="s">
        <v>52</v>
      </c>
      <c r="RTZ1545" s="229" t="s">
        <v>3985</v>
      </c>
      <c r="RUB1545" s="229" t="s">
        <v>3986</v>
      </c>
      <c r="RUC1545" s="229" t="s">
        <v>1630</v>
      </c>
      <c r="RUD1545" s="229" t="s">
        <v>589</v>
      </c>
      <c r="RUE1545" s="229" t="s">
        <v>3987</v>
      </c>
      <c r="RUF1545" s="229" t="s">
        <v>3988</v>
      </c>
      <c r="RUG1545" s="229" t="s">
        <v>406</v>
      </c>
      <c r="RUH1545" s="229" t="s">
        <v>289</v>
      </c>
      <c r="RUI1545" s="229" t="s">
        <v>35</v>
      </c>
      <c r="RUJ1545" s="229" t="s">
        <v>27</v>
      </c>
      <c r="RUK1545" s="229" t="s">
        <v>181</v>
      </c>
      <c r="RUL1545" s="229" t="s">
        <v>3989</v>
      </c>
      <c r="RUM1545" s="229" t="s">
        <v>239</v>
      </c>
      <c r="RUN1545" s="229" t="s">
        <v>3990</v>
      </c>
      <c r="RUO1545" s="229" t="s">
        <v>222</v>
      </c>
      <c r="RUP1545" s="229" t="s">
        <v>220</v>
      </c>
      <c r="RUQ1545" s="229" t="s">
        <v>172</v>
      </c>
      <c r="RUR1545" s="229" t="s">
        <v>289</v>
      </c>
      <c r="RUS1545" s="229" t="s">
        <v>227</v>
      </c>
      <c r="RUW1545" s="229">
        <v>2024</v>
      </c>
      <c r="RUX1545" s="229" t="s">
        <v>57</v>
      </c>
      <c r="RUY1545" s="229" t="s">
        <v>3971</v>
      </c>
      <c r="RUZ1545" s="229">
        <v>12987713</v>
      </c>
      <c r="RVA1545" s="229" t="s">
        <v>3983</v>
      </c>
      <c r="RVB1545" s="229" t="s">
        <v>310</v>
      </c>
      <c r="RVC1545" s="229" t="s">
        <v>3984</v>
      </c>
      <c r="RVD1545" s="229" t="s">
        <v>404</v>
      </c>
      <c r="RVE1545" s="229" t="s">
        <v>52</v>
      </c>
      <c r="RVF1545" s="229" t="s">
        <v>3985</v>
      </c>
      <c r="RVH1545" s="229" t="s">
        <v>3986</v>
      </c>
      <c r="RVI1545" s="229" t="s">
        <v>1630</v>
      </c>
      <c r="RVJ1545" s="229" t="s">
        <v>589</v>
      </c>
      <c r="RVK1545" s="229" t="s">
        <v>3987</v>
      </c>
      <c r="RVL1545" s="229" t="s">
        <v>3988</v>
      </c>
      <c r="RVM1545" s="229" t="s">
        <v>406</v>
      </c>
      <c r="RVN1545" s="229" t="s">
        <v>289</v>
      </c>
      <c r="RVO1545" s="229" t="s">
        <v>35</v>
      </c>
      <c r="RVP1545" s="229" t="s">
        <v>27</v>
      </c>
      <c r="RVQ1545" s="229" t="s">
        <v>181</v>
      </c>
      <c r="RVR1545" s="229" t="s">
        <v>3989</v>
      </c>
      <c r="RVS1545" s="229" t="s">
        <v>239</v>
      </c>
      <c r="RVT1545" s="229" t="s">
        <v>3990</v>
      </c>
      <c r="RVU1545" s="229" t="s">
        <v>222</v>
      </c>
      <c r="RVV1545" s="229" t="s">
        <v>220</v>
      </c>
      <c r="RVW1545" s="229" t="s">
        <v>172</v>
      </c>
      <c r="RVX1545" s="229" t="s">
        <v>289</v>
      </c>
      <c r="RVY1545" s="229" t="s">
        <v>227</v>
      </c>
      <c r="RWC1545" s="229">
        <v>2024</v>
      </c>
      <c r="RWD1545" s="229" t="s">
        <v>57</v>
      </c>
      <c r="RWE1545" s="229" t="s">
        <v>3971</v>
      </c>
      <c r="RWF1545" s="229">
        <v>12987713</v>
      </c>
      <c r="RWG1545" s="229" t="s">
        <v>3983</v>
      </c>
      <c r="RWH1545" s="229" t="s">
        <v>310</v>
      </c>
      <c r="RWI1545" s="229" t="s">
        <v>3984</v>
      </c>
      <c r="RWJ1545" s="229" t="s">
        <v>404</v>
      </c>
      <c r="RWK1545" s="229" t="s">
        <v>52</v>
      </c>
      <c r="RWL1545" s="229" t="s">
        <v>3985</v>
      </c>
      <c r="RWN1545" s="229" t="s">
        <v>3986</v>
      </c>
      <c r="RWO1545" s="229" t="s">
        <v>1630</v>
      </c>
      <c r="RWP1545" s="229" t="s">
        <v>589</v>
      </c>
      <c r="RWQ1545" s="229" t="s">
        <v>3987</v>
      </c>
      <c r="RWR1545" s="229" t="s">
        <v>3988</v>
      </c>
      <c r="RWS1545" s="229" t="s">
        <v>406</v>
      </c>
      <c r="RWT1545" s="229" t="s">
        <v>289</v>
      </c>
      <c r="RWU1545" s="229" t="s">
        <v>35</v>
      </c>
      <c r="RWV1545" s="229" t="s">
        <v>27</v>
      </c>
      <c r="RWW1545" s="229" t="s">
        <v>181</v>
      </c>
      <c r="RWX1545" s="229" t="s">
        <v>3989</v>
      </c>
      <c r="RWY1545" s="229" t="s">
        <v>239</v>
      </c>
      <c r="RWZ1545" s="229" t="s">
        <v>3990</v>
      </c>
      <c r="RXA1545" s="229" t="s">
        <v>222</v>
      </c>
      <c r="RXB1545" s="229" t="s">
        <v>220</v>
      </c>
      <c r="RXC1545" s="229" t="s">
        <v>172</v>
      </c>
      <c r="RXD1545" s="229" t="s">
        <v>289</v>
      </c>
      <c r="RXE1545" s="229" t="s">
        <v>227</v>
      </c>
      <c r="RXI1545" s="229">
        <v>2024</v>
      </c>
      <c r="RXJ1545" s="229" t="s">
        <v>57</v>
      </c>
      <c r="RXK1545" s="229" t="s">
        <v>3971</v>
      </c>
      <c r="RXL1545" s="229">
        <v>12987713</v>
      </c>
      <c r="RXM1545" s="229" t="s">
        <v>3983</v>
      </c>
      <c r="RXN1545" s="229" t="s">
        <v>310</v>
      </c>
      <c r="RXO1545" s="229" t="s">
        <v>3984</v>
      </c>
      <c r="RXP1545" s="229" t="s">
        <v>404</v>
      </c>
      <c r="RXQ1545" s="229" t="s">
        <v>52</v>
      </c>
      <c r="RXR1545" s="229" t="s">
        <v>3985</v>
      </c>
      <c r="RXT1545" s="229" t="s">
        <v>3986</v>
      </c>
      <c r="RXU1545" s="229" t="s">
        <v>1630</v>
      </c>
      <c r="RXV1545" s="229" t="s">
        <v>589</v>
      </c>
      <c r="RXW1545" s="229" t="s">
        <v>3987</v>
      </c>
      <c r="RXX1545" s="229" t="s">
        <v>3988</v>
      </c>
      <c r="RXY1545" s="229" t="s">
        <v>406</v>
      </c>
      <c r="RXZ1545" s="229" t="s">
        <v>289</v>
      </c>
      <c r="RYA1545" s="229" t="s">
        <v>35</v>
      </c>
      <c r="RYB1545" s="229" t="s">
        <v>27</v>
      </c>
      <c r="RYC1545" s="229" t="s">
        <v>181</v>
      </c>
      <c r="RYD1545" s="229" t="s">
        <v>3989</v>
      </c>
      <c r="RYE1545" s="229" t="s">
        <v>239</v>
      </c>
      <c r="RYF1545" s="229" t="s">
        <v>3990</v>
      </c>
      <c r="RYG1545" s="229" t="s">
        <v>222</v>
      </c>
      <c r="RYH1545" s="229" t="s">
        <v>220</v>
      </c>
      <c r="RYI1545" s="229" t="s">
        <v>172</v>
      </c>
      <c r="RYJ1545" s="229" t="s">
        <v>289</v>
      </c>
      <c r="RYK1545" s="229" t="s">
        <v>227</v>
      </c>
      <c r="RYO1545" s="229">
        <v>2024</v>
      </c>
      <c r="RYP1545" s="229" t="s">
        <v>57</v>
      </c>
      <c r="RYQ1545" s="229" t="s">
        <v>3971</v>
      </c>
      <c r="RYR1545" s="229">
        <v>12987713</v>
      </c>
      <c r="RYS1545" s="229" t="s">
        <v>3983</v>
      </c>
      <c r="RYT1545" s="229" t="s">
        <v>310</v>
      </c>
      <c r="RYU1545" s="229" t="s">
        <v>3984</v>
      </c>
      <c r="RYV1545" s="229" t="s">
        <v>404</v>
      </c>
      <c r="RYW1545" s="229" t="s">
        <v>52</v>
      </c>
      <c r="RYX1545" s="229" t="s">
        <v>3985</v>
      </c>
      <c r="RYZ1545" s="229" t="s">
        <v>3986</v>
      </c>
      <c r="RZA1545" s="229" t="s">
        <v>1630</v>
      </c>
      <c r="RZB1545" s="229" t="s">
        <v>589</v>
      </c>
      <c r="RZC1545" s="229" t="s">
        <v>3987</v>
      </c>
      <c r="RZD1545" s="229" t="s">
        <v>3988</v>
      </c>
      <c r="RZE1545" s="229" t="s">
        <v>406</v>
      </c>
      <c r="RZF1545" s="229" t="s">
        <v>289</v>
      </c>
      <c r="RZG1545" s="229" t="s">
        <v>35</v>
      </c>
      <c r="RZH1545" s="229" t="s">
        <v>27</v>
      </c>
      <c r="RZI1545" s="229" t="s">
        <v>181</v>
      </c>
      <c r="RZJ1545" s="229" t="s">
        <v>3989</v>
      </c>
      <c r="RZK1545" s="229" t="s">
        <v>239</v>
      </c>
      <c r="RZL1545" s="229" t="s">
        <v>3990</v>
      </c>
      <c r="RZM1545" s="229" t="s">
        <v>222</v>
      </c>
      <c r="RZN1545" s="229" t="s">
        <v>220</v>
      </c>
      <c r="RZO1545" s="229" t="s">
        <v>172</v>
      </c>
      <c r="RZP1545" s="229" t="s">
        <v>289</v>
      </c>
      <c r="RZQ1545" s="229" t="s">
        <v>227</v>
      </c>
      <c r="RZU1545" s="229">
        <v>2024</v>
      </c>
      <c r="RZV1545" s="229" t="s">
        <v>57</v>
      </c>
      <c r="RZW1545" s="229" t="s">
        <v>3971</v>
      </c>
      <c r="RZX1545" s="229">
        <v>12987713</v>
      </c>
      <c r="RZY1545" s="229" t="s">
        <v>3983</v>
      </c>
      <c r="RZZ1545" s="229" t="s">
        <v>310</v>
      </c>
      <c r="SAA1545" s="229" t="s">
        <v>3984</v>
      </c>
      <c r="SAB1545" s="229" t="s">
        <v>404</v>
      </c>
      <c r="SAC1545" s="229" t="s">
        <v>52</v>
      </c>
      <c r="SAD1545" s="229" t="s">
        <v>3985</v>
      </c>
      <c r="SAF1545" s="229" t="s">
        <v>3986</v>
      </c>
      <c r="SAG1545" s="229" t="s">
        <v>1630</v>
      </c>
      <c r="SAH1545" s="229" t="s">
        <v>589</v>
      </c>
      <c r="SAI1545" s="229" t="s">
        <v>3987</v>
      </c>
      <c r="SAJ1545" s="229" t="s">
        <v>3988</v>
      </c>
      <c r="SAK1545" s="229" t="s">
        <v>406</v>
      </c>
      <c r="SAL1545" s="229" t="s">
        <v>289</v>
      </c>
      <c r="SAM1545" s="229" t="s">
        <v>35</v>
      </c>
      <c r="SAN1545" s="229" t="s">
        <v>27</v>
      </c>
      <c r="SAO1545" s="229" t="s">
        <v>181</v>
      </c>
      <c r="SAP1545" s="229" t="s">
        <v>3989</v>
      </c>
      <c r="SAQ1545" s="229" t="s">
        <v>239</v>
      </c>
      <c r="SAR1545" s="229" t="s">
        <v>3990</v>
      </c>
      <c r="SAS1545" s="229" t="s">
        <v>222</v>
      </c>
      <c r="SAT1545" s="229" t="s">
        <v>220</v>
      </c>
      <c r="SAU1545" s="229" t="s">
        <v>172</v>
      </c>
      <c r="SAV1545" s="229" t="s">
        <v>289</v>
      </c>
      <c r="SAW1545" s="229" t="s">
        <v>227</v>
      </c>
      <c r="SBA1545" s="229">
        <v>2024</v>
      </c>
      <c r="SBB1545" s="229" t="s">
        <v>57</v>
      </c>
      <c r="SBC1545" s="229" t="s">
        <v>3971</v>
      </c>
      <c r="SBD1545" s="229">
        <v>12987713</v>
      </c>
      <c r="SBE1545" s="229" t="s">
        <v>3983</v>
      </c>
      <c r="SBF1545" s="229" t="s">
        <v>310</v>
      </c>
      <c r="SBG1545" s="229" t="s">
        <v>3984</v>
      </c>
      <c r="SBH1545" s="229" t="s">
        <v>404</v>
      </c>
      <c r="SBI1545" s="229" t="s">
        <v>52</v>
      </c>
      <c r="SBJ1545" s="229" t="s">
        <v>3985</v>
      </c>
      <c r="SBL1545" s="229" t="s">
        <v>3986</v>
      </c>
      <c r="SBM1545" s="229" t="s">
        <v>1630</v>
      </c>
      <c r="SBN1545" s="229" t="s">
        <v>589</v>
      </c>
      <c r="SBO1545" s="229" t="s">
        <v>3987</v>
      </c>
      <c r="SBP1545" s="229" t="s">
        <v>3988</v>
      </c>
      <c r="SBQ1545" s="229" t="s">
        <v>406</v>
      </c>
      <c r="SBR1545" s="229" t="s">
        <v>289</v>
      </c>
      <c r="SBS1545" s="229" t="s">
        <v>35</v>
      </c>
      <c r="SBT1545" s="229" t="s">
        <v>27</v>
      </c>
      <c r="SBU1545" s="229" t="s">
        <v>181</v>
      </c>
      <c r="SBV1545" s="229" t="s">
        <v>3989</v>
      </c>
      <c r="SBW1545" s="229" t="s">
        <v>239</v>
      </c>
      <c r="SBX1545" s="229" t="s">
        <v>3990</v>
      </c>
      <c r="SBY1545" s="229" t="s">
        <v>222</v>
      </c>
      <c r="SBZ1545" s="229" t="s">
        <v>220</v>
      </c>
      <c r="SCA1545" s="229" t="s">
        <v>172</v>
      </c>
      <c r="SCB1545" s="229" t="s">
        <v>289</v>
      </c>
      <c r="SCC1545" s="229" t="s">
        <v>227</v>
      </c>
      <c r="SCG1545" s="229">
        <v>2024</v>
      </c>
      <c r="SCH1545" s="229" t="s">
        <v>57</v>
      </c>
      <c r="SCI1545" s="229" t="s">
        <v>3971</v>
      </c>
      <c r="SCJ1545" s="229">
        <v>12987713</v>
      </c>
      <c r="SCK1545" s="229" t="s">
        <v>3983</v>
      </c>
      <c r="SCL1545" s="229" t="s">
        <v>310</v>
      </c>
      <c r="SCM1545" s="229" t="s">
        <v>3984</v>
      </c>
      <c r="SCN1545" s="229" t="s">
        <v>404</v>
      </c>
      <c r="SCO1545" s="229" t="s">
        <v>52</v>
      </c>
      <c r="SCP1545" s="229" t="s">
        <v>3985</v>
      </c>
      <c r="SCR1545" s="229" t="s">
        <v>3986</v>
      </c>
      <c r="SCS1545" s="229" t="s">
        <v>1630</v>
      </c>
      <c r="SCT1545" s="229" t="s">
        <v>589</v>
      </c>
      <c r="SCU1545" s="229" t="s">
        <v>3987</v>
      </c>
      <c r="SCV1545" s="229" t="s">
        <v>3988</v>
      </c>
      <c r="SCW1545" s="229" t="s">
        <v>406</v>
      </c>
      <c r="SCX1545" s="229" t="s">
        <v>289</v>
      </c>
      <c r="SCY1545" s="229" t="s">
        <v>35</v>
      </c>
      <c r="SCZ1545" s="229" t="s">
        <v>27</v>
      </c>
      <c r="SDA1545" s="229" t="s">
        <v>181</v>
      </c>
      <c r="SDB1545" s="229" t="s">
        <v>3989</v>
      </c>
      <c r="SDC1545" s="229" t="s">
        <v>239</v>
      </c>
      <c r="SDD1545" s="229" t="s">
        <v>3990</v>
      </c>
      <c r="SDE1545" s="229" t="s">
        <v>222</v>
      </c>
      <c r="SDF1545" s="229" t="s">
        <v>220</v>
      </c>
      <c r="SDG1545" s="229" t="s">
        <v>172</v>
      </c>
      <c r="SDH1545" s="229" t="s">
        <v>289</v>
      </c>
      <c r="SDI1545" s="229" t="s">
        <v>227</v>
      </c>
      <c r="SDM1545" s="229">
        <v>2024</v>
      </c>
      <c r="SDN1545" s="229" t="s">
        <v>57</v>
      </c>
      <c r="SDO1545" s="229" t="s">
        <v>3971</v>
      </c>
      <c r="SDP1545" s="229">
        <v>12987713</v>
      </c>
      <c r="SDQ1545" s="229" t="s">
        <v>3983</v>
      </c>
      <c r="SDR1545" s="229" t="s">
        <v>310</v>
      </c>
      <c r="SDS1545" s="229" t="s">
        <v>3984</v>
      </c>
      <c r="SDT1545" s="229" t="s">
        <v>404</v>
      </c>
      <c r="SDU1545" s="229" t="s">
        <v>52</v>
      </c>
      <c r="SDV1545" s="229" t="s">
        <v>3985</v>
      </c>
      <c r="SDX1545" s="229" t="s">
        <v>3986</v>
      </c>
      <c r="SDY1545" s="229" t="s">
        <v>1630</v>
      </c>
      <c r="SDZ1545" s="229" t="s">
        <v>589</v>
      </c>
      <c r="SEA1545" s="229" t="s">
        <v>3987</v>
      </c>
      <c r="SEB1545" s="229" t="s">
        <v>3988</v>
      </c>
      <c r="SEC1545" s="229" t="s">
        <v>406</v>
      </c>
      <c r="SED1545" s="229" t="s">
        <v>289</v>
      </c>
      <c r="SEE1545" s="229" t="s">
        <v>35</v>
      </c>
      <c r="SEF1545" s="229" t="s">
        <v>27</v>
      </c>
      <c r="SEG1545" s="229" t="s">
        <v>181</v>
      </c>
      <c r="SEH1545" s="229" t="s">
        <v>3989</v>
      </c>
      <c r="SEI1545" s="229" t="s">
        <v>239</v>
      </c>
      <c r="SEJ1545" s="229" t="s">
        <v>3990</v>
      </c>
      <c r="SEK1545" s="229" t="s">
        <v>222</v>
      </c>
      <c r="SEL1545" s="229" t="s">
        <v>220</v>
      </c>
      <c r="SEM1545" s="229" t="s">
        <v>172</v>
      </c>
      <c r="SEN1545" s="229" t="s">
        <v>289</v>
      </c>
      <c r="SEO1545" s="229" t="s">
        <v>227</v>
      </c>
      <c r="SES1545" s="229">
        <v>2024</v>
      </c>
      <c r="SET1545" s="229" t="s">
        <v>57</v>
      </c>
      <c r="SEU1545" s="229" t="s">
        <v>3971</v>
      </c>
      <c r="SEV1545" s="229">
        <v>12987713</v>
      </c>
      <c r="SEW1545" s="229" t="s">
        <v>3983</v>
      </c>
      <c r="SEX1545" s="229" t="s">
        <v>310</v>
      </c>
      <c r="SEY1545" s="229" t="s">
        <v>3984</v>
      </c>
      <c r="SEZ1545" s="229" t="s">
        <v>404</v>
      </c>
      <c r="SFA1545" s="229" t="s">
        <v>52</v>
      </c>
      <c r="SFB1545" s="229" t="s">
        <v>3985</v>
      </c>
      <c r="SFD1545" s="229" t="s">
        <v>3986</v>
      </c>
      <c r="SFE1545" s="229" t="s">
        <v>1630</v>
      </c>
      <c r="SFF1545" s="229" t="s">
        <v>589</v>
      </c>
      <c r="SFG1545" s="229" t="s">
        <v>3987</v>
      </c>
      <c r="SFH1545" s="229" t="s">
        <v>3988</v>
      </c>
      <c r="SFI1545" s="229" t="s">
        <v>406</v>
      </c>
      <c r="SFJ1545" s="229" t="s">
        <v>289</v>
      </c>
      <c r="SFK1545" s="229" t="s">
        <v>35</v>
      </c>
      <c r="SFL1545" s="229" t="s">
        <v>27</v>
      </c>
      <c r="SFM1545" s="229" t="s">
        <v>181</v>
      </c>
      <c r="SFN1545" s="229" t="s">
        <v>3989</v>
      </c>
      <c r="SFO1545" s="229" t="s">
        <v>239</v>
      </c>
      <c r="SFP1545" s="229" t="s">
        <v>3990</v>
      </c>
      <c r="SFQ1545" s="229" t="s">
        <v>222</v>
      </c>
      <c r="SFR1545" s="229" t="s">
        <v>220</v>
      </c>
      <c r="SFS1545" s="229" t="s">
        <v>172</v>
      </c>
      <c r="SFT1545" s="229" t="s">
        <v>289</v>
      </c>
      <c r="SFU1545" s="229" t="s">
        <v>227</v>
      </c>
      <c r="SFY1545" s="229">
        <v>2024</v>
      </c>
      <c r="SFZ1545" s="229" t="s">
        <v>57</v>
      </c>
      <c r="SGA1545" s="229" t="s">
        <v>3971</v>
      </c>
      <c r="SGB1545" s="229">
        <v>12987713</v>
      </c>
      <c r="SGC1545" s="229" t="s">
        <v>3983</v>
      </c>
      <c r="SGD1545" s="229" t="s">
        <v>310</v>
      </c>
      <c r="SGE1545" s="229" t="s">
        <v>3984</v>
      </c>
      <c r="SGF1545" s="229" t="s">
        <v>404</v>
      </c>
      <c r="SGG1545" s="229" t="s">
        <v>52</v>
      </c>
      <c r="SGH1545" s="229" t="s">
        <v>3985</v>
      </c>
      <c r="SGJ1545" s="229" t="s">
        <v>3986</v>
      </c>
      <c r="SGK1545" s="229" t="s">
        <v>1630</v>
      </c>
      <c r="SGL1545" s="229" t="s">
        <v>589</v>
      </c>
      <c r="SGM1545" s="229" t="s">
        <v>3987</v>
      </c>
      <c r="SGN1545" s="229" t="s">
        <v>3988</v>
      </c>
      <c r="SGO1545" s="229" t="s">
        <v>406</v>
      </c>
      <c r="SGP1545" s="229" t="s">
        <v>289</v>
      </c>
      <c r="SGQ1545" s="229" t="s">
        <v>35</v>
      </c>
      <c r="SGR1545" s="229" t="s">
        <v>27</v>
      </c>
      <c r="SGS1545" s="229" t="s">
        <v>181</v>
      </c>
      <c r="SGT1545" s="229" t="s">
        <v>3989</v>
      </c>
      <c r="SGU1545" s="229" t="s">
        <v>239</v>
      </c>
      <c r="SGV1545" s="229" t="s">
        <v>3990</v>
      </c>
      <c r="SGW1545" s="229" t="s">
        <v>222</v>
      </c>
      <c r="SGX1545" s="229" t="s">
        <v>220</v>
      </c>
      <c r="SGY1545" s="229" t="s">
        <v>172</v>
      </c>
      <c r="SGZ1545" s="229" t="s">
        <v>289</v>
      </c>
      <c r="SHA1545" s="229" t="s">
        <v>227</v>
      </c>
      <c r="SHE1545" s="229">
        <v>2024</v>
      </c>
      <c r="SHF1545" s="229" t="s">
        <v>57</v>
      </c>
      <c r="SHG1545" s="229" t="s">
        <v>3971</v>
      </c>
      <c r="SHH1545" s="229">
        <v>12987713</v>
      </c>
      <c r="SHI1545" s="229" t="s">
        <v>3983</v>
      </c>
      <c r="SHJ1545" s="229" t="s">
        <v>310</v>
      </c>
      <c r="SHK1545" s="229" t="s">
        <v>3984</v>
      </c>
      <c r="SHL1545" s="229" t="s">
        <v>404</v>
      </c>
      <c r="SHM1545" s="229" t="s">
        <v>52</v>
      </c>
      <c r="SHN1545" s="229" t="s">
        <v>3985</v>
      </c>
      <c r="SHP1545" s="229" t="s">
        <v>3986</v>
      </c>
      <c r="SHQ1545" s="229" t="s">
        <v>1630</v>
      </c>
      <c r="SHR1545" s="229" t="s">
        <v>589</v>
      </c>
      <c r="SHS1545" s="229" t="s">
        <v>3987</v>
      </c>
      <c r="SHT1545" s="229" t="s">
        <v>3988</v>
      </c>
      <c r="SHU1545" s="229" t="s">
        <v>406</v>
      </c>
      <c r="SHV1545" s="229" t="s">
        <v>289</v>
      </c>
      <c r="SHW1545" s="229" t="s">
        <v>35</v>
      </c>
      <c r="SHX1545" s="229" t="s">
        <v>27</v>
      </c>
      <c r="SHY1545" s="229" t="s">
        <v>181</v>
      </c>
      <c r="SHZ1545" s="229" t="s">
        <v>3989</v>
      </c>
      <c r="SIA1545" s="229" t="s">
        <v>239</v>
      </c>
      <c r="SIB1545" s="229" t="s">
        <v>3990</v>
      </c>
      <c r="SIC1545" s="229" t="s">
        <v>222</v>
      </c>
      <c r="SID1545" s="229" t="s">
        <v>220</v>
      </c>
      <c r="SIE1545" s="229" t="s">
        <v>172</v>
      </c>
      <c r="SIF1545" s="229" t="s">
        <v>289</v>
      </c>
      <c r="SIG1545" s="229" t="s">
        <v>227</v>
      </c>
      <c r="SIK1545" s="229">
        <v>2024</v>
      </c>
      <c r="SIL1545" s="229" t="s">
        <v>57</v>
      </c>
      <c r="SIM1545" s="229" t="s">
        <v>3971</v>
      </c>
      <c r="SIN1545" s="229">
        <v>12987713</v>
      </c>
      <c r="SIO1545" s="229" t="s">
        <v>3983</v>
      </c>
      <c r="SIP1545" s="229" t="s">
        <v>310</v>
      </c>
      <c r="SIQ1545" s="229" t="s">
        <v>3984</v>
      </c>
      <c r="SIR1545" s="229" t="s">
        <v>404</v>
      </c>
      <c r="SIS1545" s="229" t="s">
        <v>52</v>
      </c>
      <c r="SIT1545" s="229" t="s">
        <v>3985</v>
      </c>
      <c r="SIV1545" s="229" t="s">
        <v>3986</v>
      </c>
      <c r="SIW1545" s="229" t="s">
        <v>1630</v>
      </c>
      <c r="SIX1545" s="229" t="s">
        <v>589</v>
      </c>
      <c r="SIY1545" s="229" t="s">
        <v>3987</v>
      </c>
      <c r="SIZ1545" s="229" t="s">
        <v>3988</v>
      </c>
      <c r="SJA1545" s="229" t="s">
        <v>406</v>
      </c>
      <c r="SJB1545" s="229" t="s">
        <v>289</v>
      </c>
      <c r="SJC1545" s="229" t="s">
        <v>35</v>
      </c>
      <c r="SJD1545" s="229" t="s">
        <v>27</v>
      </c>
      <c r="SJE1545" s="229" t="s">
        <v>181</v>
      </c>
      <c r="SJF1545" s="229" t="s">
        <v>3989</v>
      </c>
      <c r="SJG1545" s="229" t="s">
        <v>239</v>
      </c>
      <c r="SJH1545" s="229" t="s">
        <v>3990</v>
      </c>
      <c r="SJI1545" s="229" t="s">
        <v>222</v>
      </c>
      <c r="SJJ1545" s="229" t="s">
        <v>220</v>
      </c>
      <c r="SJK1545" s="229" t="s">
        <v>172</v>
      </c>
      <c r="SJL1545" s="229" t="s">
        <v>289</v>
      </c>
      <c r="SJM1545" s="229" t="s">
        <v>227</v>
      </c>
      <c r="SJQ1545" s="229">
        <v>2024</v>
      </c>
      <c r="SJR1545" s="229" t="s">
        <v>57</v>
      </c>
      <c r="SJS1545" s="229" t="s">
        <v>3971</v>
      </c>
      <c r="SJT1545" s="229">
        <v>12987713</v>
      </c>
      <c r="SJU1545" s="229" t="s">
        <v>3983</v>
      </c>
      <c r="SJV1545" s="229" t="s">
        <v>310</v>
      </c>
      <c r="SJW1545" s="229" t="s">
        <v>3984</v>
      </c>
      <c r="SJX1545" s="229" t="s">
        <v>404</v>
      </c>
      <c r="SJY1545" s="229" t="s">
        <v>52</v>
      </c>
      <c r="SJZ1545" s="229" t="s">
        <v>3985</v>
      </c>
      <c r="SKB1545" s="229" t="s">
        <v>3986</v>
      </c>
      <c r="SKC1545" s="229" t="s">
        <v>1630</v>
      </c>
      <c r="SKD1545" s="229" t="s">
        <v>589</v>
      </c>
      <c r="SKE1545" s="229" t="s">
        <v>3987</v>
      </c>
      <c r="SKF1545" s="229" t="s">
        <v>3988</v>
      </c>
      <c r="SKG1545" s="229" t="s">
        <v>406</v>
      </c>
      <c r="SKH1545" s="229" t="s">
        <v>289</v>
      </c>
      <c r="SKI1545" s="229" t="s">
        <v>35</v>
      </c>
      <c r="SKJ1545" s="229" t="s">
        <v>27</v>
      </c>
      <c r="SKK1545" s="229" t="s">
        <v>181</v>
      </c>
      <c r="SKL1545" s="229" t="s">
        <v>3989</v>
      </c>
      <c r="SKM1545" s="229" t="s">
        <v>239</v>
      </c>
      <c r="SKN1545" s="229" t="s">
        <v>3990</v>
      </c>
      <c r="SKO1545" s="229" t="s">
        <v>222</v>
      </c>
      <c r="SKP1545" s="229" t="s">
        <v>220</v>
      </c>
      <c r="SKQ1545" s="229" t="s">
        <v>172</v>
      </c>
      <c r="SKR1545" s="229" t="s">
        <v>289</v>
      </c>
      <c r="SKS1545" s="229" t="s">
        <v>227</v>
      </c>
      <c r="SKW1545" s="229">
        <v>2024</v>
      </c>
      <c r="SKX1545" s="229" t="s">
        <v>57</v>
      </c>
      <c r="SKY1545" s="229" t="s">
        <v>3971</v>
      </c>
      <c r="SKZ1545" s="229">
        <v>12987713</v>
      </c>
      <c r="SLA1545" s="229" t="s">
        <v>3983</v>
      </c>
      <c r="SLB1545" s="229" t="s">
        <v>310</v>
      </c>
      <c r="SLC1545" s="229" t="s">
        <v>3984</v>
      </c>
      <c r="SLD1545" s="229" t="s">
        <v>404</v>
      </c>
      <c r="SLE1545" s="229" t="s">
        <v>52</v>
      </c>
      <c r="SLF1545" s="229" t="s">
        <v>3985</v>
      </c>
      <c r="SLH1545" s="229" t="s">
        <v>3986</v>
      </c>
      <c r="SLI1545" s="229" t="s">
        <v>1630</v>
      </c>
      <c r="SLJ1545" s="229" t="s">
        <v>589</v>
      </c>
      <c r="SLK1545" s="229" t="s">
        <v>3987</v>
      </c>
      <c r="SLL1545" s="229" t="s">
        <v>3988</v>
      </c>
      <c r="SLM1545" s="229" t="s">
        <v>406</v>
      </c>
      <c r="SLN1545" s="229" t="s">
        <v>289</v>
      </c>
      <c r="SLO1545" s="229" t="s">
        <v>35</v>
      </c>
      <c r="SLP1545" s="229" t="s">
        <v>27</v>
      </c>
      <c r="SLQ1545" s="229" t="s">
        <v>181</v>
      </c>
      <c r="SLR1545" s="229" t="s">
        <v>3989</v>
      </c>
      <c r="SLS1545" s="229" t="s">
        <v>239</v>
      </c>
      <c r="SLT1545" s="229" t="s">
        <v>3990</v>
      </c>
      <c r="SLU1545" s="229" t="s">
        <v>222</v>
      </c>
      <c r="SLV1545" s="229" t="s">
        <v>220</v>
      </c>
      <c r="SLW1545" s="229" t="s">
        <v>172</v>
      </c>
      <c r="SLX1545" s="229" t="s">
        <v>289</v>
      </c>
      <c r="SLY1545" s="229" t="s">
        <v>227</v>
      </c>
      <c r="SMC1545" s="229">
        <v>2024</v>
      </c>
      <c r="SMD1545" s="229" t="s">
        <v>57</v>
      </c>
      <c r="SME1545" s="229" t="s">
        <v>3971</v>
      </c>
      <c r="SMF1545" s="229">
        <v>12987713</v>
      </c>
      <c r="SMG1545" s="229" t="s">
        <v>3983</v>
      </c>
      <c r="SMH1545" s="229" t="s">
        <v>310</v>
      </c>
      <c r="SMI1545" s="229" t="s">
        <v>3984</v>
      </c>
      <c r="SMJ1545" s="229" t="s">
        <v>404</v>
      </c>
      <c r="SMK1545" s="229" t="s">
        <v>52</v>
      </c>
      <c r="SML1545" s="229" t="s">
        <v>3985</v>
      </c>
      <c r="SMN1545" s="229" t="s">
        <v>3986</v>
      </c>
      <c r="SMO1545" s="229" t="s">
        <v>1630</v>
      </c>
      <c r="SMP1545" s="229" t="s">
        <v>589</v>
      </c>
      <c r="SMQ1545" s="229" t="s">
        <v>3987</v>
      </c>
      <c r="SMR1545" s="229" t="s">
        <v>3988</v>
      </c>
      <c r="SMS1545" s="229" t="s">
        <v>406</v>
      </c>
      <c r="SMT1545" s="229" t="s">
        <v>289</v>
      </c>
      <c r="SMU1545" s="229" t="s">
        <v>35</v>
      </c>
      <c r="SMV1545" s="229" t="s">
        <v>27</v>
      </c>
      <c r="SMW1545" s="229" t="s">
        <v>181</v>
      </c>
      <c r="SMX1545" s="229" t="s">
        <v>3989</v>
      </c>
      <c r="SMY1545" s="229" t="s">
        <v>239</v>
      </c>
      <c r="SMZ1545" s="229" t="s">
        <v>3990</v>
      </c>
      <c r="SNA1545" s="229" t="s">
        <v>222</v>
      </c>
      <c r="SNB1545" s="229" t="s">
        <v>220</v>
      </c>
      <c r="SNC1545" s="229" t="s">
        <v>172</v>
      </c>
      <c r="SND1545" s="229" t="s">
        <v>289</v>
      </c>
      <c r="SNE1545" s="229" t="s">
        <v>227</v>
      </c>
      <c r="SNI1545" s="229">
        <v>2024</v>
      </c>
      <c r="SNJ1545" s="229" t="s">
        <v>57</v>
      </c>
      <c r="SNK1545" s="229" t="s">
        <v>3971</v>
      </c>
      <c r="SNL1545" s="229">
        <v>12987713</v>
      </c>
      <c r="SNM1545" s="229" t="s">
        <v>3983</v>
      </c>
      <c r="SNN1545" s="229" t="s">
        <v>310</v>
      </c>
      <c r="SNO1545" s="229" t="s">
        <v>3984</v>
      </c>
      <c r="SNP1545" s="229" t="s">
        <v>404</v>
      </c>
      <c r="SNQ1545" s="229" t="s">
        <v>52</v>
      </c>
      <c r="SNR1545" s="229" t="s">
        <v>3985</v>
      </c>
      <c r="SNT1545" s="229" t="s">
        <v>3986</v>
      </c>
      <c r="SNU1545" s="229" t="s">
        <v>1630</v>
      </c>
      <c r="SNV1545" s="229" t="s">
        <v>589</v>
      </c>
      <c r="SNW1545" s="229" t="s">
        <v>3987</v>
      </c>
      <c r="SNX1545" s="229" t="s">
        <v>3988</v>
      </c>
      <c r="SNY1545" s="229" t="s">
        <v>406</v>
      </c>
      <c r="SNZ1545" s="229" t="s">
        <v>289</v>
      </c>
      <c r="SOA1545" s="229" t="s">
        <v>35</v>
      </c>
      <c r="SOB1545" s="229" t="s">
        <v>27</v>
      </c>
      <c r="SOC1545" s="229" t="s">
        <v>181</v>
      </c>
      <c r="SOD1545" s="229" t="s">
        <v>3989</v>
      </c>
      <c r="SOE1545" s="229" t="s">
        <v>239</v>
      </c>
      <c r="SOF1545" s="229" t="s">
        <v>3990</v>
      </c>
      <c r="SOG1545" s="229" t="s">
        <v>222</v>
      </c>
      <c r="SOH1545" s="229" t="s">
        <v>220</v>
      </c>
      <c r="SOI1545" s="229" t="s">
        <v>172</v>
      </c>
      <c r="SOJ1545" s="229" t="s">
        <v>289</v>
      </c>
      <c r="SOK1545" s="229" t="s">
        <v>227</v>
      </c>
      <c r="SOO1545" s="229">
        <v>2024</v>
      </c>
      <c r="SOP1545" s="229" t="s">
        <v>57</v>
      </c>
      <c r="SOQ1545" s="229" t="s">
        <v>3971</v>
      </c>
      <c r="SOR1545" s="229">
        <v>12987713</v>
      </c>
      <c r="SOS1545" s="229" t="s">
        <v>3983</v>
      </c>
      <c r="SOT1545" s="229" t="s">
        <v>310</v>
      </c>
      <c r="SOU1545" s="229" t="s">
        <v>3984</v>
      </c>
      <c r="SOV1545" s="229" t="s">
        <v>404</v>
      </c>
      <c r="SOW1545" s="229" t="s">
        <v>52</v>
      </c>
      <c r="SOX1545" s="229" t="s">
        <v>3985</v>
      </c>
      <c r="SOZ1545" s="229" t="s">
        <v>3986</v>
      </c>
      <c r="SPA1545" s="229" t="s">
        <v>1630</v>
      </c>
      <c r="SPB1545" s="229" t="s">
        <v>589</v>
      </c>
      <c r="SPC1545" s="229" t="s">
        <v>3987</v>
      </c>
      <c r="SPD1545" s="229" t="s">
        <v>3988</v>
      </c>
      <c r="SPE1545" s="229" t="s">
        <v>406</v>
      </c>
      <c r="SPF1545" s="229" t="s">
        <v>289</v>
      </c>
      <c r="SPG1545" s="229" t="s">
        <v>35</v>
      </c>
      <c r="SPH1545" s="229" t="s">
        <v>27</v>
      </c>
      <c r="SPI1545" s="229" t="s">
        <v>181</v>
      </c>
      <c r="SPJ1545" s="229" t="s">
        <v>3989</v>
      </c>
      <c r="SPK1545" s="229" t="s">
        <v>239</v>
      </c>
      <c r="SPL1545" s="229" t="s">
        <v>3990</v>
      </c>
      <c r="SPM1545" s="229" t="s">
        <v>222</v>
      </c>
      <c r="SPN1545" s="229" t="s">
        <v>220</v>
      </c>
      <c r="SPO1545" s="229" t="s">
        <v>172</v>
      </c>
      <c r="SPP1545" s="229" t="s">
        <v>289</v>
      </c>
      <c r="SPQ1545" s="229" t="s">
        <v>227</v>
      </c>
      <c r="SPU1545" s="229">
        <v>2024</v>
      </c>
      <c r="SPV1545" s="229" t="s">
        <v>57</v>
      </c>
      <c r="SPW1545" s="229" t="s">
        <v>3971</v>
      </c>
      <c r="SPX1545" s="229">
        <v>12987713</v>
      </c>
      <c r="SPY1545" s="229" t="s">
        <v>3983</v>
      </c>
      <c r="SPZ1545" s="229" t="s">
        <v>310</v>
      </c>
      <c r="SQA1545" s="229" t="s">
        <v>3984</v>
      </c>
      <c r="SQB1545" s="229" t="s">
        <v>404</v>
      </c>
      <c r="SQC1545" s="229" t="s">
        <v>52</v>
      </c>
      <c r="SQD1545" s="229" t="s">
        <v>3985</v>
      </c>
      <c r="SQF1545" s="229" t="s">
        <v>3986</v>
      </c>
      <c r="SQG1545" s="229" t="s">
        <v>1630</v>
      </c>
      <c r="SQH1545" s="229" t="s">
        <v>589</v>
      </c>
      <c r="SQI1545" s="229" t="s">
        <v>3987</v>
      </c>
      <c r="SQJ1545" s="229" t="s">
        <v>3988</v>
      </c>
      <c r="SQK1545" s="229" t="s">
        <v>406</v>
      </c>
      <c r="SQL1545" s="229" t="s">
        <v>289</v>
      </c>
      <c r="SQM1545" s="229" t="s">
        <v>35</v>
      </c>
      <c r="SQN1545" s="229" t="s">
        <v>27</v>
      </c>
      <c r="SQO1545" s="229" t="s">
        <v>181</v>
      </c>
      <c r="SQP1545" s="229" t="s">
        <v>3989</v>
      </c>
      <c r="SQQ1545" s="229" t="s">
        <v>239</v>
      </c>
      <c r="SQR1545" s="229" t="s">
        <v>3990</v>
      </c>
      <c r="SQS1545" s="229" t="s">
        <v>222</v>
      </c>
      <c r="SQT1545" s="229" t="s">
        <v>220</v>
      </c>
      <c r="SQU1545" s="229" t="s">
        <v>172</v>
      </c>
      <c r="SQV1545" s="229" t="s">
        <v>289</v>
      </c>
      <c r="SQW1545" s="229" t="s">
        <v>227</v>
      </c>
      <c r="SRA1545" s="229">
        <v>2024</v>
      </c>
      <c r="SRB1545" s="229" t="s">
        <v>57</v>
      </c>
      <c r="SRC1545" s="229" t="s">
        <v>3971</v>
      </c>
      <c r="SRD1545" s="229">
        <v>12987713</v>
      </c>
      <c r="SRE1545" s="229" t="s">
        <v>3983</v>
      </c>
      <c r="SRF1545" s="229" t="s">
        <v>310</v>
      </c>
      <c r="SRG1545" s="229" t="s">
        <v>3984</v>
      </c>
      <c r="SRH1545" s="229" t="s">
        <v>404</v>
      </c>
      <c r="SRI1545" s="229" t="s">
        <v>52</v>
      </c>
      <c r="SRJ1545" s="229" t="s">
        <v>3985</v>
      </c>
      <c r="SRL1545" s="229" t="s">
        <v>3986</v>
      </c>
      <c r="SRM1545" s="229" t="s">
        <v>1630</v>
      </c>
      <c r="SRN1545" s="229" t="s">
        <v>589</v>
      </c>
      <c r="SRO1545" s="229" t="s">
        <v>3987</v>
      </c>
      <c r="SRP1545" s="229" t="s">
        <v>3988</v>
      </c>
      <c r="SRQ1545" s="229" t="s">
        <v>406</v>
      </c>
      <c r="SRR1545" s="229" t="s">
        <v>289</v>
      </c>
      <c r="SRS1545" s="229" t="s">
        <v>35</v>
      </c>
      <c r="SRT1545" s="229" t="s">
        <v>27</v>
      </c>
      <c r="SRU1545" s="229" t="s">
        <v>181</v>
      </c>
      <c r="SRV1545" s="229" t="s">
        <v>3989</v>
      </c>
      <c r="SRW1545" s="229" t="s">
        <v>239</v>
      </c>
      <c r="SRX1545" s="229" t="s">
        <v>3990</v>
      </c>
      <c r="SRY1545" s="229" t="s">
        <v>222</v>
      </c>
      <c r="SRZ1545" s="229" t="s">
        <v>220</v>
      </c>
      <c r="SSA1545" s="229" t="s">
        <v>172</v>
      </c>
      <c r="SSB1545" s="229" t="s">
        <v>289</v>
      </c>
      <c r="SSC1545" s="229" t="s">
        <v>227</v>
      </c>
      <c r="SSG1545" s="229">
        <v>2024</v>
      </c>
      <c r="SSH1545" s="229" t="s">
        <v>57</v>
      </c>
      <c r="SSI1545" s="229" t="s">
        <v>3971</v>
      </c>
      <c r="SSJ1545" s="229">
        <v>12987713</v>
      </c>
      <c r="SSK1545" s="229" t="s">
        <v>3983</v>
      </c>
      <c r="SSL1545" s="229" t="s">
        <v>310</v>
      </c>
      <c r="SSM1545" s="229" t="s">
        <v>3984</v>
      </c>
      <c r="SSN1545" s="229" t="s">
        <v>404</v>
      </c>
      <c r="SSO1545" s="229" t="s">
        <v>52</v>
      </c>
      <c r="SSP1545" s="229" t="s">
        <v>3985</v>
      </c>
      <c r="SSR1545" s="229" t="s">
        <v>3986</v>
      </c>
      <c r="SSS1545" s="229" t="s">
        <v>1630</v>
      </c>
      <c r="SST1545" s="229" t="s">
        <v>589</v>
      </c>
      <c r="SSU1545" s="229" t="s">
        <v>3987</v>
      </c>
      <c r="SSV1545" s="229" t="s">
        <v>3988</v>
      </c>
      <c r="SSW1545" s="229" t="s">
        <v>406</v>
      </c>
      <c r="SSX1545" s="229" t="s">
        <v>289</v>
      </c>
      <c r="SSY1545" s="229" t="s">
        <v>35</v>
      </c>
      <c r="SSZ1545" s="229" t="s">
        <v>27</v>
      </c>
      <c r="STA1545" s="229" t="s">
        <v>181</v>
      </c>
      <c r="STB1545" s="229" t="s">
        <v>3989</v>
      </c>
      <c r="STC1545" s="229" t="s">
        <v>239</v>
      </c>
      <c r="STD1545" s="229" t="s">
        <v>3990</v>
      </c>
      <c r="STE1545" s="229" t="s">
        <v>222</v>
      </c>
      <c r="STF1545" s="229" t="s">
        <v>220</v>
      </c>
      <c r="STG1545" s="229" t="s">
        <v>172</v>
      </c>
      <c r="STH1545" s="229" t="s">
        <v>289</v>
      </c>
      <c r="STI1545" s="229" t="s">
        <v>227</v>
      </c>
      <c r="STM1545" s="229">
        <v>2024</v>
      </c>
      <c r="STN1545" s="229" t="s">
        <v>57</v>
      </c>
      <c r="STO1545" s="229" t="s">
        <v>3971</v>
      </c>
      <c r="STP1545" s="229">
        <v>12987713</v>
      </c>
      <c r="STQ1545" s="229" t="s">
        <v>3983</v>
      </c>
      <c r="STR1545" s="229" t="s">
        <v>310</v>
      </c>
      <c r="STS1545" s="229" t="s">
        <v>3984</v>
      </c>
      <c r="STT1545" s="229" t="s">
        <v>404</v>
      </c>
      <c r="STU1545" s="229" t="s">
        <v>52</v>
      </c>
      <c r="STV1545" s="229" t="s">
        <v>3985</v>
      </c>
      <c r="STX1545" s="229" t="s">
        <v>3986</v>
      </c>
      <c r="STY1545" s="229" t="s">
        <v>1630</v>
      </c>
      <c r="STZ1545" s="229" t="s">
        <v>589</v>
      </c>
      <c r="SUA1545" s="229" t="s">
        <v>3987</v>
      </c>
      <c r="SUB1545" s="229" t="s">
        <v>3988</v>
      </c>
      <c r="SUC1545" s="229" t="s">
        <v>406</v>
      </c>
      <c r="SUD1545" s="229" t="s">
        <v>289</v>
      </c>
      <c r="SUE1545" s="229" t="s">
        <v>35</v>
      </c>
      <c r="SUF1545" s="229" t="s">
        <v>27</v>
      </c>
      <c r="SUG1545" s="229" t="s">
        <v>181</v>
      </c>
      <c r="SUH1545" s="229" t="s">
        <v>3989</v>
      </c>
      <c r="SUI1545" s="229" t="s">
        <v>239</v>
      </c>
      <c r="SUJ1545" s="229" t="s">
        <v>3990</v>
      </c>
      <c r="SUK1545" s="229" t="s">
        <v>222</v>
      </c>
      <c r="SUL1545" s="229" t="s">
        <v>220</v>
      </c>
      <c r="SUM1545" s="229" t="s">
        <v>172</v>
      </c>
      <c r="SUN1545" s="229" t="s">
        <v>289</v>
      </c>
      <c r="SUO1545" s="229" t="s">
        <v>227</v>
      </c>
      <c r="SUS1545" s="229">
        <v>2024</v>
      </c>
      <c r="SUT1545" s="229" t="s">
        <v>57</v>
      </c>
      <c r="SUU1545" s="229" t="s">
        <v>3971</v>
      </c>
      <c r="SUV1545" s="229">
        <v>12987713</v>
      </c>
      <c r="SUW1545" s="229" t="s">
        <v>3983</v>
      </c>
      <c r="SUX1545" s="229" t="s">
        <v>310</v>
      </c>
      <c r="SUY1545" s="229" t="s">
        <v>3984</v>
      </c>
      <c r="SUZ1545" s="229" t="s">
        <v>404</v>
      </c>
      <c r="SVA1545" s="229" t="s">
        <v>52</v>
      </c>
      <c r="SVB1545" s="229" t="s">
        <v>3985</v>
      </c>
      <c r="SVD1545" s="229" t="s">
        <v>3986</v>
      </c>
      <c r="SVE1545" s="229" t="s">
        <v>1630</v>
      </c>
      <c r="SVF1545" s="229" t="s">
        <v>589</v>
      </c>
      <c r="SVG1545" s="229" t="s">
        <v>3987</v>
      </c>
      <c r="SVH1545" s="229" t="s">
        <v>3988</v>
      </c>
      <c r="SVI1545" s="229" t="s">
        <v>406</v>
      </c>
      <c r="SVJ1545" s="229" t="s">
        <v>289</v>
      </c>
      <c r="SVK1545" s="229" t="s">
        <v>35</v>
      </c>
      <c r="SVL1545" s="229" t="s">
        <v>27</v>
      </c>
      <c r="SVM1545" s="229" t="s">
        <v>181</v>
      </c>
      <c r="SVN1545" s="229" t="s">
        <v>3989</v>
      </c>
      <c r="SVO1545" s="229" t="s">
        <v>239</v>
      </c>
      <c r="SVP1545" s="229" t="s">
        <v>3990</v>
      </c>
      <c r="SVQ1545" s="229" t="s">
        <v>222</v>
      </c>
      <c r="SVR1545" s="229" t="s">
        <v>220</v>
      </c>
      <c r="SVS1545" s="229" t="s">
        <v>172</v>
      </c>
      <c r="SVT1545" s="229" t="s">
        <v>289</v>
      </c>
      <c r="SVU1545" s="229" t="s">
        <v>227</v>
      </c>
      <c r="SVY1545" s="229">
        <v>2024</v>
      </c>
      <c r="SVZ1545" s="229" t="s">
        <v>57</v>
      </c>
      <c r="SWA1545" s="229" t="s">
        <v>3971</v>
      </c>
      <c r="SWB1545" s="229">
        <v>12987713</v>
      </c>
      <c r="SWC1545" s="229" t="s">
        <v>3983</v>
      </c>
      <c r="SWD1545" s="229" t="s">
        <v>310</v>
      </c>
      <c r="SWE1545" s="229" t="s">
        <v>3984</v>
      </c>
      <c r="SWF1545" s="229" t="s">
        <v>404</v>
      </c>
      <c r="SWG1545" s="229" t="s">
        <v>52</v>
      </c>
      <c r="SWH1545" s="229" t="s">
        <v>3985</v>
      </c>
      <c r="SWJ1545" s="229" t="s">
        <v>3986</v>
      </c>
      <c r="SWK1545" s="229" t="s">
        <v>1630</v>
      </c>
      <c r="SWL1545" s="229" t="s">
        <v>589</v>
      </c>
      <c r="SWM1545" s="229" t="s">
        <v>3987</v>
      </c>
      <c r="SWN1545" s="229" t="s">
        <v>3988</v>
      </c>
      <c r="SWO1545" s="229" t="s">
        <v>406</v>
      </c>
      <c r="SWP1545" s="229" t="s">
        <v>289</v>
      </c>
      <c r="SWQ1545" s="229" t="s">
        <v>35</v>
      </c>
      <c r="SWR1545" s="229" t="s">
        <v>27</v>
      </c>
      <c r="SWS1545" s="229" t="s">
        <v>181</v>
      </c>
      <c r="SWT1545" s="229" t="s">
        <v>3989</v>
      </c>
      <c r="SWU1545" s="229" t="s">
        <v>239</v>
      </c>
      <c r="SWV1545" s="229" t="s">
        <v>3990</v>
      </c>
      <c r="SWW1545" s="229" t="s">
        <v>222</v>
      </c>
      <c r="SWX1545" s="229" t="s">
        <v>220</v>
      </c>
      <c r="SWY1545" s="229" t="s">
        <v>172</v>
      </c>
      <c r="SWZ1545" s="229" t="s">
        <v>289</v>
      </c>
      <c r="SXA1545" s="229" t="s">
        <v>227</v>
      </c>
      <c r="SXE1545" s="229">
        <v>2024</v>
      </c>
      <c r="SXF1545" s="229" t="s">
        <v>57</v>
      </c>
      <c r="SXG1545" s="229" t="s">
        <v>3971</v>
      </c>
      <c r="SXH1545" s="229">
        <v>12987713</v>
      </c>
      <c r="SXI1545" s="229" t="s">
        <v>3983</v>
      </c>
      <c r="SXJ1545" s="229" t="s">
        <v>310</v>
      </c>
      <c r="SXK1545" s="229" t="s">
        <v>3984</v>
      </c>
      <c r="SXL1545" s="229" t="s">
        <v>404</v>
      </c>
      <c r="SXM1545" s="229" t="s">
        <v>52</v>
      </c>
      <c r="SXN1545" s="229" t="s">
        <v>3985</v>
      </c>
      <c r="SXP1545" s="229" t="s">
        <v>3986</v>
      </c>
      <c r="SXQ1545" s="229" t="s">
        <v>1630</v>
      </c>
      <c r="SXR1545" s="229" t="s">
        <v>589</v>
      </c>
      <c r="SXS1545" s="229" t="s">
        <v>3987</v>
      </c>
      <c r="SXT1545" s="229" t="s">
        <v>3988</v>
      </c>
      <c r="SXU1545" s="229" t="s">
        <v>406</v>
      </c>
      <c r="SXV1545" s="229" t="s">
        <v>289</v>
      </c>
      <c r="SXW1545" s="229" t="s">
        <v>35</v>
      </c>
      <c r="SXX1545" s="229" t="s">
        <v>27</v>
      </c>
      <c r="SXY1545" s="229" t="s">
        <v>181</v>
      </c>
      <c r="SXZ1545" s="229" t="s">
        <v>3989</v>
      </c>
      <c r="SYA1545" s="229" t="s">
        <v>239</v>
      </c>
      <c r="SYB1545" s="229" t="s">
        <v>3990</v>
      </c>
      <c r="SYC1545" s="229" t="s">
        <v>222</v>
      </c>
      <c r="SYD1545" s="229" t="s">
        <v>220</v>
      </c>
      <c r="SYE1545" s="229" t="s">
        <v>172</v>
      </c>
      <c r="SYF1545" s="229" t="s">
        <v>289</v>
      </c>
      <c r="SYG1545" s="229" t="s">
        <v>227</v>
      </c>
      <c r="SYK1545" s="229">
        <v>2024</v>
      </c>
      <c r="SYL1545" s="229" t="s">
        <v>57</v>
      </c>
      <c r="SYM1545" s="229" t="s">
        <v>3971</v>
      </c>
      <c r="SYN1545" s="229">
        <v>12987713</v>
      </c>
      <c r="SYO1545" s="229" t="s">
        <v>3983</v>
      </c>
      <c r="SYP1545" s="229" t="s">
        <v>310</v>
      </c>
      <c r="SYQ1545" s="229" t="s">
        <v>3984</v>
      </c>
      <c r="SYR1545" s="229" t="s">
        <v>404</v>
      </c>
      <c r="SYS1545" s="229" t="s">
        <v>52</v>
      </c>
      <c r="SYT1545" s="229" t="s">
        <v>3985</v>
      </c>
      <c r="SYV1545" s="229" t="s">
        <v>3986</v>
      </c>
      <c r="SYW1545" s="229" t="s">
        <v>1630</v>
      </c>
      <c r="SYX1545" s="229" t="s">
        <v>589</v>
      </c>
      <c r="SYY1545" s="229" t="s">
        <v>3987</v>
      </c>
      <c r="SYZ1545" s="229" t="s">
        <v>3988</v>
      </c>
      <c r="SZA1545" s="229" t="s">
        <v>406</v>
      </c>
      <c r="SZB1545" s="229" t="s">
        <v>289</v>
      </c>
      <c r="SZC1545" s="229" t="s">
        <v>35</v>
      </c>
      <c r="SZD1545" s="229" t="s">
        <v>27</v>
      </c>
      <c r="SZE1545" s="229" t="s">
        <v>181</v>
      </c>
      <c r="SZF1545" s="229" t="s">
        <v>3989</v>
      </c>
      <c r="SZG1545" s="229" t="s">
        <v>239</v>
      </c>
      <c r="SZH1545" s="229" t="s">
        <v>3990</v>
      </c>
      <c r="SZI1545" s="229" t="s">
        <v>222</v>
      </c>
      <c r="SZJ1545" s="229" t="s">
        <v>220</v>
      </c>
      <c r="SZK1545" s="229" t="s">
        <v>172</v>
      </c>
      <c r="SZL1545" s="229" t="s">
        <v>289</v>
      </c>
      <c r="SZM1545" s="229" t="s">
        <v>227</v>
      </c>
      <c r="SZQ1545" s="229">
        <v>2024</v>
      </c>
      <c r="SZR1545" s="229" t="s">
        <v>57</v>
      </c>
      <c r="SZS1545" s="229" t="s">
        <v>3971</v>
      </c>
      <c r="SZT1545" s="229">
        <v>12987713</v>
      </c>
      <c r="SZU1545" s="229" t="s">
        <v>3983</v>
      </c>
      <c r="SZV1545" s="229" t="s">
        <v>310</v>
      </c>
      <c r="SZW1545" s="229" t="s">
        <v>3984</v>
      </c>
      <c r="SZX1545" s="229" t="s">
        <v>404</v>
      </c>
      <c r="SZY1545" s="229" t="s">
        <v>52</v>
      </c>
      <c r="SZZ1545" s="229" t="s">
        <v>3985</v>
      </c>
      <c r="TAB1545" s="229" t="s">
        <v>3986</v>
      </c>
      <c r="TAC1545" s="229" t="s">
        <v>1630</v>
      </c>
      <c r="TAD1545" s="229" t="s">
        <v>589</v>
      </c>
      <c r="TAE1545" s="229" t="s">
        <v>3987</v>
      </c>
      <c r="TAF1545" s="229" t="s">
        <v>3988</v>
      </c>
      <c r="TAG1545" s="229" t="s">
        <v>406</v>
      </c>
      <c r="TAH1545" s="229" t="s">
        <v>289</v>
      </c>
      <c r="TAI1545" s="229" t="s">
        <v>35</v>
      </c>
      <c r="TAJ1545" s="229" t="s">
        <v>27</v>
      </c>
      <c r="TAK1545" s="229" t="s">
        <v>181</v>
      </c>
      <c r="TAL1545" s="229" t="s">
        <v>3989</v>
      </c>
      <c r="TAM1545" s="229" t="s">
        <v>239</v>
      </c>
      <c r="TAN1545" s="229" t="s">
        <v>3990</v>
      </c>
      <c r="TAO1545" s="229" t="s">
        <v>222</v>
      </c>
      <c r="TAP1545" s="229" t="s">
        <v>220</v>
      </c>
      <c r="TAQ1545" s="229" t="s">
        <v>172</v>
      </c>
      <c r="TAR1545" s="229" t="s">
        <v>289</v>
      </c>
      <c r="TAS1545" s="229" t="s">
        <v>227</v>
      </c>
      <c r="TAW1545" s="229">
        <v>2024</v>
      </c>
      <c r="TAX1545" s="229" t="s">
        <v>57</v>
      </c>
      <c r="TAY1545" s="229" t="s">
        <v>3971</v>
      </c>
      <c r="TAZ1545" s="229">
        <v>12987713</v>
      </c>
      <c r="TBA1545" s="229" t="s">
        <v>3983</v>
      </c>
      <c r="TBB1545" s="229" t="s">
        <v>310</v>
      </c>
      <c r="TBC1545" s="229" t="s">
        <v>3984</v>
      </c>
      <c r="TBD1545" s="229" t="s">
        <v>404</v>
      </c>
      <c r="TBE1545" s="229" t="s">
        <v>52</v>
      </c>
      <c r="TBF1545" s="229" t="s">
        <v>3985</v>
      </c>
      <c r="TBH1545" s="229" t="s">
        <v>3986</v>
      </c>
      <c r="TBI1545" s="229" t="s">
        <v>1630</v>
      </c>
      <c r="TBJ1545" s="229" t="s">
        <v>589</v>
      </c>
      <c r="TBK1545" s="229" t="s">
        <v>3987</v>
      </c>
      <c r="TBL1545" s="229" t="s">
        <v>3988</v>
      </c>
      <c r="TBM1545" s="229" t="s">
        <v>406</v>
      </c>
      <c r="TBN1545" s="229" t="s">
        <v>289</v>
      </c>
      <c r="TBO1545" s="229" t="s">
        <v>35</v>
      </c>
      <c r="TBP1545" s="229" t="s">
        <v>27</v>
      </c>
      <c r="TBQ1545" s="229" t="s">
        <v>181</v>
      </c>
      <c r="TBR1545" s="229" t="s">
        <v>3989</v>
      </c>
      <c r="TBS1545" s="229" t="s">
        <v>239</v>
      </c>
      <c r="TBT1545" s="229" t="s">
        <v>3990</v>
      </c>
      <c r="TBU1545" s="229" t="s">
        <v>222</v>
      </c>
      <c r="TBV1545" s="229" t="s">
        <v>220</v>
      </c>
      <c r="TBW1545" s="229" t="s">
        <v>172</v>
      </c>
      <c r="TBX1545" s="229" t="s">
        <v>289</v>
      </c>
      <c r="TBY1545" s="229" t="s">
        <v>227</v>
      </c>
      <c r="TCC1545" s="229">
        <v>2024</v>
      </c>
      <c r="TCD1545" s="229" t="s">
        <v>57</v>
      </c>
      <c r="TCE1545" s="229" t="s">
        <v>3971</v>
      </c>
      <c r="TCF1545" s="229">
        <v>12987713</v>
      </c>
      <c r="TCG1545" s="229" t="s">
        <v>3983</v>
      </c>
      <c r="TCH1545" s="229" t="s">
        <v>310</v>
      </c>
      <c r="TCI1545" s="229" t="s">
        <v>3984</v>
      </c>
      <c r="TCJ1545" s="229" t="s">
        <v>404</v>
      </c>
      <c r="TCK1545" s="229" t="s">
        <v>52</v>
      </c>
      <c r="TCL1545" s="229" t="s">
        <v>3985</v>
      </c>
      <c r="TCN1545" s="229" t="s">
        <v>3986</v>
      </c>
      <c r="TCO1545" s="229" t="s">
        <v>1630</v>
      </c>
      <c r="TCP1545" s="229" t="s">
        <v>589</v>
      </c>
      <c r="TCQ1545" s="229" t="s">
        <v>3987</v>
      </c>
      <c r="TCR1545" s="229" t="s">
        <v>3988</v>
      </c>
      <c r="TCS1545" s="229" t="s">
        <v>406</v>
      </c>
      <c r="TCT1545" s="229" t="s">
        <v>289</v>
      </c>
      <c r="TCU1545" s="229" t="s">
        <v>35</v>
      </c>
      <c r="TCV1545" s="229" t="s">
        <v>27</v>
      </c>
      <c r="TCW1545" s="229" t="s">
        <v>181</v>
      </c>
      <c r="TCX1545" s="229" t="s">
        <v>3989</v>
      </c>
      <c r="TCY1545" s="229" t="s">
        <v>239</v>
      </c>
      <c r="TCZ1545" s="229" t="s">
        <v>3990</v>
      </c>
      <c r="TDA1545" s="229" t="s">
        <v>222</v>
      </c>
      <c r="TDB1545" s="229" t="s">
        <v>220</v>
      </c>
      <c r="TDC1545" s="229" t="s">
        <v>172</v>
      </c>
      <c r="TDD1545" s="229" t="s">
        <v>289</v>
      </c>
      <c r="TDE1545" s="229" t="s">
        <v>227</v>
      </c>
      <c r="TDI1545" s="229">
        <v>2024</v>
      </c>
      <c r="TDJ1545" s="229" t="s">
        <v>57</v>
      </c>
      <c r="TDK1545" s="229" t="s">
        <v>3971</v>
      </c>
      <c r="TDL1545" s="229">
        <v>12987713</v>
      </c>
      <c r="TDM1545" s="229" t="s">
        <v>3983</v>
      </c>
      <c r="TDN1545" s="229" t="s">
        <v>310</v>
      </c>
      <c r="TDO1545" s="229" t="s">
        <v>3984</v>
      </c>
      <c r="TDP1545" s="229" t="s">
        <v>404</v>
      </c>
      <c r="TDQ1545" s="229" t="s">
        <v>52</v>
      </c>
      <c r="TDR1545" s="229" t="s">
        <v>3985</v>
      </c>
      <c r="TDT1545" s="229" t="s">
        <v>3986</v>
      </c>
      <c r="TDU1545" s="229" t="s">
        <v>1630</v>
      </c>
      <c r="TDV1545" s="229" t="s">
        <v>589</v>
      </c>
      <c r="TDW1545" s="229" t="s">
        <v>3987</v>
      </c>
      <c r="TDX1545" s="229" t="s">
        <v>3988</v>
      </c>
      <c r="TDY1545" s="229" t="s">
        <v>406</v>
      </c>
      <c r="TDZ1545" s="229" t="s">
        <v>289</v>
      </c>
      <c r="TEA1545" s="229" t="s">
        <v>35</v>
      </c>
      <c r="TEB1545" s="229" t="s">
        <v>27</v>
      </c>
      <c r="TEC1545" s="229" t="s">
        <v>181</v>
      </c>
      <c r="TED1545" s="229" t="s">
        <v>3989</v>
      </c>
      <c r="TEE1545" s="229" t="s">
        <v>239</v>
      </c>
      <c r="TEF1545" s="229" t="s">
        <v>3990</v>
      </c>
      <c r="TEG1545" s="229" t="s">
        <v>222</v>
      </c>
      <c r="TEH1545" s="229" t="s">
        <v>220</v>
      </c>
      <c r="TEI1545" s="229" t="s">
        <v>172</v>
      </c>
      <c r="TEJ1545" s="229" t="s">
        <v>289</v>
      </c>
      <c r="TEK1545" s="229" t="s">
        <v>227</v>
      </c>
      <c r="TEO1545" s="229">
        <v>2024</v>
      </c>
      <c r="TEP1545" s="229" t="s">
        <v>57</v>
      </c>
      <c r="TEQ1545" s="229" t="s">
        <v>3971</v>
      </c>
      <c r="TER1545" s="229">
        <v>12987713</v>
      </c>
      <c r="TES1545" s="229" t="s">
        <v>3983</v>
      </c>
      <c r="TET1545" s="229" t="s">
        <v>310</v>
      </c>
      <c r="TEU1545" s="229" t="s">
        <v>3984</v>
      </c>
      <c r="TEV1545" s="229" t="s">
        <v>404</v>
      </c>
      <c r="TEW1545" s="229" t="s">
        <v>52</v>
      </c>
      <c r="TEX1545" s="229" t="s">
        <v>3985</v>
      </c>
      <c r="TEZ1545" s="229" t="s">
        <v>3986</v>
      </c>
      <c r="TFA1545" s="229" t="s">
        <v>1630</v>
      </c>
      <c r="TFB1545" s="229" t="s">
        <v>589</v>
      </c>
      <c r="TFC1545" s="229" t="s">
        <v>3987</v>
      </c>
      <c r="TFD1545" s="229" t="s">
        <v>3988</v>
      </c>
      <c r="TFE1545" s="229" t="s">
        <v>406</v>
      </c>
      <c r="TFF1545" s="229" t="s">
        <v>289</v>
      </c>
      <c r="TFG1545" s="229" t="s">
        <v>35</v>
      </c>
      <c r="TFH1545" s="229" t="s">
        <v>27</v>
      </c>
      <c r="TFI1545" s="229" t="s">
        <v>181</v>
      </c>
      <c r="TFJ1545" s="229" t="s">
        <v>3989</v>
      </c>
      <c r="TFK1545" s="229" t="s">
        <v>239</v>
      </c>
      <c r="TFL1545" s="229" t="s">
        <v>3990</v>
      </c>
      <c r="TFM1545" s="229" t="s">
        <v>222</v>
      </c>
      <c r="TFN1545" s="229" t="s">
        <v>220</v>
      </c>
      <c r="TFO1545" s="229" t="s">
        <v>172</v>
      </c>
      <c r="TFP1545" s="229" t="s">
        <v>289</v>
      </c>
      <c r="TFQ1545" s="229" t="s">
        <v>227</v>
      </c>
      <c r="TFU1545" s="229">
        <v>2024</v>
      </c>
      <c r="TFV1545" s="229" t="s">
        <v>57</v>
      </c>
      <c r="TFW1545" s="229" t="s">
        <v>3971</v>
      </c>
      <c r="TFX1545" s="229">
        <v>12987713</v>
      </c>
      <c r="TFY1545" s="229" t="s">
        <v>3983</v>
      </c>
      <c r="TFZ1545" s="229" t="s">
        <v>310</v>
      </c>
      <c r="TGA1545" s="229" t="s">
        <v>3984</v>
      </c>
      <c r="TGB1545" s="229" t="s">
        <v>404</v>
      </c>
      <c r="TGC1545" s="229" t="s">
        <v>52</v>
      </c>
      <c r="TGD1545" s="229" t="s">
        <v>3985</v>
      </c>
      <c r="TGF1545" s="229" t="s">
        <v>3986</v>
      </c>
      <c r="TGG1545" s="229" t="s">
        <v>1630</v>
      </c>
      <c r="TGH1545" s="229" t="s">
        <v>589</v>
      </c>
      <c r="TGI1545" s="229" t="s">
        <v>3987</v>
      </c>
      <c r="TGJ1545" s="229" t="s">
        <v>3988</v>
      </c>
      <c r="TGK1545" s="229" t="s">
        <v>406</v>
      </c>
      <c r="TGL1545" s="229" t="s">
        <v>289</v>
      </c>
      <c r="TGM1545" s="229" t="s">
        <v>35</v>
      </c>
      <c r="TGN1545" s="229" t="s">
        <v>27</v>
      </c>
      <c r="TGO1545" s="229" t="s">
        <v>181</v>
      </c>
      <c r="TGP1545" s="229" t="s">
        <v>3989</v>
      </c>
      <c r="TGQ1545" s="229" t="s">
        <v>239</v>
      </c>
      <c r="TGR1545" s="229" t="s">
        <v>3990</v>
      </c>
      <c r="TGS1545" s="229" t="s">
        <v>222</v>
      </c>
      <c r="TGT1545" s="229" t="s">
        <v>220</v>
      </c>
      <c r="TGU1545" s="229" t="s">
        <v>172</v>
      </c>
      <c r="TGV1545" s="229" t="s">
        <v>289</v>
      </c>
      <c r="TGW1545" s="229" t="s">
        <v>227</v>
      </c>
      <c r="THA1545" s="229">
        <v>2024</v>
      </c>
      <c r="THB1545" s="229" t="s">
        <v>57</v>
      </c>
      <c r="THC1545" s="229" t="s">
        <v>3971</v>
      </c>
      <c r="THD1545" s="229">
        <v>12987713</v>
      </c>
      <c r="THE1545" s="229" t="s">
        <v>3983</v>
      </c>
      <c r="THF1545" s="229" t="s">
        <v>310</v>
      </c>
      <c r="THG1545" s="229" t="s">
        <v>3984</v>
      </c>
      <c r="THH1545" s="229" t="s">
        <v>404</v>
      </c>
      <c r="THI1545" s="229" t="s">
        <v>52</v>
      </c>
      <c r="THJ1545" s="229" t="s">
        <v>3985</v>
      </c>
      <c r="THL1545" s="229" t="s">
        <v>3986</v>
      </c>
      <c r="THM1545" s="229" t="s">
        <v>1630</v>
      </c>
      <c r="THN1545" s="229" t="s">
        <v>589</v>
      </c>
      <c r="THO1545" s="229" t="s">
        <v>3987</v>
      </c>
      <c r="THP1545" s="229" t="s">
        <v>3988</v>
      </c>
      <c r="THQ1545" s="229" t="s">
        <v>406</v>
      </c>
      <c r="THR1545" s="229" t="s">
        <v>289</v>
      </c>
      <c r="THS1545" s="229" t="s">
        <v>35</v>
      </c>
      <c r="THT1545" s="229" t="s">
        <v>27</v>
      </c>
      <c r="THU1545" s="229" t="s">
        <v>181</v>
      </c>
      <c r="THV1545" s="229" t="s">
        <v>3989</v>
      </c>
      <c r="THW1545" s="229" t="s">
        <v>239</v>
      </c>
      <c r="THX1545" s="229" t="s">
        <v>3990</v>
      </c>
      <c r="THY1545" s="229" t="s">
        <v>222</v>
      </c>
      <c r="THZ1545" s="229" t="s">
        <v>220</v>
      </c>
      <c r="TIA1545" s="229" t="s">
        <v>172</v>
      </c>
      <c r="TIB1545" s="229" t="s">
        <v>289</v>
      </c>
      <c r="TIC1545" s="229" t="s">
        <v>227</v>
      </c>
      <c r="TIG1545" s="229">
        <v>2024</v>
      </c>
      <c r="TIH1545" s="229" t="s">
        <v>57</v>
      </c>
      <c r="TII1545" s="229" t="s">
        <v>3971</v>
      </c>
      <c r="TIJ1545" s="229">
        <v>12987713</v>
      </c>
      <c r="TIK1545" s="229" t="s">
        <v>3983</v>
      </c>
      <c r="TIL1545" s="229" t="s">
        <v>310</v>
      </c>
      <c r="TIM1545" s="229" t="s">
        <v>3984</v>
      </c>
      <c r="TIN1545" s="229" t="s">
        <v>404</v>
      </c>
      <c r="TIO1545" s="229" t="s">
        <v>52</v>
      </c>
      <c r="TIP1545" s="229" t="s">
        <v>3985</v>
      </c>
      <c r="TIR1545" s="229" t="s">
        <v>3986</v>
      </c>
      <c r="TIS1545" s="229" t="s">
        <v>1630</v>
      </c>
      <c r="TIT1545" s="229" t="s">
        <v>589</v>
      </c>
      <c r="TIU1545" s="229" t="s">
        <v>3987</v>
      </c>
      <c r="TIV1545" s="229" t="s">
        <v>3988</v>
      </c>
      <c r="TIW1545" s="229" t="s">
        <v>406</v>
      </c>
      <c r="TIX1545" s="229" t="s">
        <v>289</v>
      </c>
      <c r="TIY1545" s="229" t="s">
        <v>35</v>
      </c>
      <c r="TIZ1545" s="229" t="s">
        <v>27</v>
      </c>
      <c r="TJA1545" s="229" t="s">
        <v>181</v>
      </c>
      <c r="TJB1545" s="229" t="s">
        <v>3989</v>
      </c>
      <c r="TJC1545" s="229" t="s">
        <v>239</v>
      </c>
      <c r="TJD1545" s="229" t="s">
        <v>3990</v>
      </c>
      <c r="TJE1545" s="229" t="s">
        <v>222</v>
      </c>
      <c r="TJF1545" s="229" t="s">
        <v>220</v>
      </c>
      <c r="TJG1545" s="229" t="s">
        <v>172</v>
      </c>
      <c r="TJH1545" s="229" t="s">
        <v>289</v>
      </c>
      <c r="TJI1545" s="229" t="s">
        <v>227</v>
      </c>
      <c r="TJM1545" s="229">
        <v>2024</v>
      </c>
      <c r="TJN1545" s="229" t="s">
        <v>57</v>
      </c>
      <c r="TJO1545" s="229" t="s">
        <v>3971</v>
      </c>
      <c r="TJP1545" s="229">
        <v>12987713</v>
      </c>
      <c r="TJQ1545" s="229" t="s">
        <v>3983</v>
      </c>
      <c r="TJR1545" s="229" t="s">
        <v>310</v>
      </c>
      <c r="TJS1545" s="229" t="s">
        <v>3984</v>
      </c>
      <c r="TJT1545" s="229" t="s">
        <v>404</v>
      </c>
      <c r="TJU1545" s="229" t="s">
        <v>52</v>
      </c>
      <c r="TJV1545" s="229" t="s">
        <v>3985</v>
      </c>
      <c r="TJX1545" s="229" t="s">
        <v>3986</v>
      </c>
      <c r="TJY1545" s="229" t="s">
        <v>1630</v>
      </c>
      <c r="TJZ1545" s="229" t="s">
        <v>589</v>
      </c>
      <c r="TKA1545" s="229" t="s">
        <v>3987</v>
      </c>
      <c r="TKB1545" s="229" t="s">
        <v>3988</v>
      </c>
      <c r="TKC1545" s="229" t="s">
        <v>406</v>
      </c>
      <c r="TKD1545" s="229" t="s">
        <v>289</v>
      </c>
      <c r="TKE1545" s="229" t="s">
        <v>35</v>
      </c>
      <c r="TKF1545" s="229" t="s">
        <v>27</v>
      </c>
      <c r="TKG1545" s="229" t="s">
        <v>181</v>
      </c>
      <c r="TKH1545" s="229" t="s">
        <v>3989</v>
      </c>
      <c r="TKI1545" s="229" t="s">
        <v>239</v>
      </c>
      <c r="TKJ1545" s="229" t="s">
        <v>3990</v>
      </c>
      <c r="TKK1545" s="229" t="s">
        <v>222</v>
      </c>
      <c r="TKL1545" s="229" t="s">
        <v>220</v>
      </c>
      <c r="TKM1545" s="229" t="s">
        <v>172</v>
      </c>
      <c r="TKN1545" s="229" t="s">
        <v>289</v>
      </c>
      <c r="TKO1545" s="229" t="s">
        <v>227</v>
      </c>
      <c r="TKS1545" s="229">
        <v>2024</v>
      </c>
      <c r="TKT1545" s="229" t="s">
        <v>57</v>
      </c>
      <c r="TKU1545" s="229" t="s">
        <v>3971</v>
      </c>
      <c r="TKV1545" s="229">
        <v>12987713</v>
      </c>
      <c r="TKW1545" s="229" t="s">
        <v>3983</v>
      </c>
      <c r="TKX1545" s="229" t="s">
        <v>310</v>
      </c>
      <c r="TKY1545" s="229" t="s">
        <v>3984</v>
      </c>
      <c r="TKZ1545" s="229" t="s">
        <v>404</v>
      </c>
      <c r="TLA1545" s="229" t="s">
        <v>52</v>
      </c>
      <c r="TLB1545" s="229" t="s">
        <v>3985</v>
      </c>
      <c r="TLD1545" s="229" t="s">
        <v>3986</v>
      </c>
      <c r="TLE1545" s="229" t="s">
        <v>1630</v>
      </c>
      <c r="TLF1545" s="229" t="s">
        <v>589</v>
      </c>
      <c r="TLG1545" s="229" t="s">
        <v>3987</v>
      </c>
      <c r="TLH1545" s="229" t="s">
        <v>3988</v>
      </c>
      <c r="TLI1545" s="229" t="s">
        <v>406</v>
      </c>
      <c r="TLJ1545" s="229" t="s">
        <v>289</v>
      </c>
      <c r="TLK1545" s="229" t="s">
        <v>35</v>
      </c>
      <c r="TLL1545" s="229" t="s">
        <v>27</v>
      </c>
      <c r="TLM1545" s="229" t="s">
        <v>181</v>
      </c>
      <c r="TLN1545" s="229" t="s">
        <v>3989</v>
      </c>
      <c r="TLO1545" s="229" t="s">
        <v>239</v>
      </c>
      <c r="TLP1545" s="229" t="s">
        <v>3990</v>
      </c>
      <c r="TLQ1545" s="229" t="s">
        <v>222</v>
      </c>
      <c r="TLR1545" s="229" t="s">
        <v>220</v>
      </c>
      <c r="TLS1545" s="229" t="s">
        <v>172</v>
      </c>
      <c r="TLT1545" s="229" t="s">
        <v>289</v>
      </c>
      <c r="TLU1545" s="229" t="s">
        <v>227</v>
      </c>
      <c r="TLY1545" s="229">
        <v>2024</v>
      </c>
      <c r="TLZ1545" s="229" t="s">
        <v>57</v>
      </c>
      <c r="TMA1545" s="229" t="s">
        <v>3971</v>
      </c>
      <c r="TMB1545" s="229">
        <v>12987713</v>
      </c>
      <c r="TMC1545" s="229" t="s">
        <v>3983</v>
      </c>
      <c r="TMD1545" s="229" t="s">
        <v>310</v>
      </c>
      <c r="TME1545" s="229" t="s">
        <v>3984</v>
      </c>
      <c r="TMF1545" s="229" t="s">
        <v>404</v>
      </c>
      <c r="TMG1545" s="229" t="s">
        <v>52</v>
      </c>
      <c r="TMH1545" s="229" t="s">
        <v>3985</v>
      </c>
      <c r="TMJ1545" s="229" t="s">
        <v>3986</v>
      </c>
      <c r="TMK1545" s="229" t="s">
        <v>1630</v>
      </c>
      <c r="TML1545" s="229" t="s">
        <v>589</v>
      </c>
      <c r="TMM1545" s="229" t="s">
        <v>3987</v>
      </c>
      <c r="TMN1545" s="229" t="s">
        <v>3988</v>
      </c>
      <c r="TMO1545" s="229" t="s">
        <v>406</v>
      </c>
      <c r="TMP1545" s="229" t="s">
        <v>289</v>
      </c>
      <c r="TMQ1545" s="229" t="s">
        <v>35</v>
      </c>
      <c r="TMR1545" s="229" t="s">
        <v>27</v>
      </c>
      <c r="TMS1545" s="229" t="s">
        <v>181</v>
      </c>
      <c r="TMT1545" s="229" t="s">
        <v>3989</v>
      </c>
      <c r="TMU1545" s="229" t="s">
        <v>239</v>
      </c>
      <c r="TMV1545" s="229" t="s">
        <v>3990</v>
      </c>
      <c r="TMW1545" s="229" t="s">
        <v>222</v>
      </c>
      <c r="TMX1545" s="229" t="s">
        <v>220</v>
      </c>
      <c r="TMY1545" s="229" t="s">
        <v>172</v>
      </c>
      <c r="TMZ1545" s="229" t="s">
        <v>289</v>
      </c>
      <c r="TNA1545" s="229" t="s">
        <v>227</v>
      </c>
      <c r="TNE1545" s="229">
        <v>2024</v>
      </c>
      <c r="TNF1545" s="229" t="s">
        <v>57</v>
      </c>
      <c r="TNG1545" s="229" t="s">
        <v>3971</v>
      </c>
      <c r="TNH1545" s="229">
        <v>12987713</v>
      </c>
      <c r="TNI1545" s="229" t="s">
        <v>3983</v>
      </c>
      <c r="TNJ1545" s="229" t="s">
        <v>310</v>
      </c>
      <c r="TNK1545" s="229" t="s">
        <v>3984</v>
      </c>
      <c r="TNL1545" s="229" t="s">
        <v>404</v>
      </c>
      <c r="TNM1545" s="229" t="s">
        <v>52</v>
      </c>
      <c r="TNN1545" s="229" t="s">
        <v>3985</v>
      </c>
      <c r="TNP1545" s="229" t="s">
        <v>3986</v>
      </c>
      <c r="TNQ1545" s="229" t="s">
        <v>1630</v>
      </c>
      <c r="TNR1545" s="229" t="s">
        <v>589</v>
      </c>
      <c r="TNS1545" s="229" t="s">
        <v>3987</v>
      </c>
      <c r="TNT1545" s="229" t="s">
        <v>3988</v>
      </c>
      <c r="TNU1545" s="229" t="s">
        <v>406</v>
      </c>
      <c r="TNV1545" s="229" t="s">
        <v>289</v>
      </c>
      <c r="TNW1545" s="229" t="s">
        <v>35</v>
      </c>
      <c r="TNX1545" s="229" t="s">
        <v>27</v>
      </c>
      <c r="TNY1545" s="229" t="s">
        <v>181</v>
      </c>
      <c r="TNZ1545" s="229" t="s">
        <v>3989</v>
      </c>
      <c r="TOA1545" s="229" t="s">
        <v>239</v>
      </c>
      <c r="TOB1545" s="229" t="s">
        <v>3990</v>
      </c>
      <c r="TOC1545" s="229" t="s">
        <v>222</v>
      </c>
      <c r="TOD1545" s="229" t="s">
        <v>220</v>
      </c>
      <c r="TOE1545" s="229" t="s">
        <v>172</v>
      </c>
      <c r="TOF1545" s="229" t="s">
        <v>289</v>
      </c>
      <c r="TOG1545" s="229" t="s">
        <v>227</v>
      </c>
      <c r="TOK1545" s="229">
        <v>2024</v>
      </c>
      <c r="TOL1545" s="229" t="s">
        <v>57</v>
      </c>
      <c r="TOM1545" s="229" t="s">
        <v>3971</v>
      </c>
      <c r="TON1545" s="229">
        <v>12987713</v>
      </c>
      <c r="TOO1545" s="229" t="s">
        <v>3983</v>
      </c>
      <c r="TOP1545" s="229" t="s">
        <v>310</v>
      </c>
      <c r="TOQ1545" s="229" t="s">
        <v>3984</v>
      </c>
      <c r="TOR1545" s="229" t="s">
        <v>404</v>
      </c>
      <c r="TOS1545" s="229" t="s">
        <v>52</v>
      </c>
      <c r="TOT1545" s="229" t="s">
        <v>3985</v>
      </c>
      <c r="TOV1545" s="229" t="s">
        <v>3986</v>
      </c>
      <c r="TOW1545" s="229" t="s">
        <v>1630</v>
      </c>
      <c r="TOX1545" s="229" t="s">
        <v>589</v>
      </c>
      <c r="TOY1545" s="229" t="s">
        <v>3987</v>
      </c>
      <c r="TOZ1545" s="229" t="s">
        <v>3988</v>
      </c>
      <c r="TPA1545" s="229" t="s">
        <v>406</v>
      </c>
      <c r="TPB1545" s="229" t="s">
        <v>289</v>
      </c>
      <c r="TPC1545" s="229" t="s">
        <v>35</v>
      </c>
      <c r="TPD1545" s="229" t="s">
        <v>27</v>
      </c>
      <c r="TPE1545" s="229" t="s">
        <v>181</v>
      </c>
      <c r="TPF1545" s="229" t="s">
        <v>3989</v>
      </c>
      <c r="TPG1545" s="229" t="s">
        <v>239</v>
      </c>
      <c r="TPH1545" s="229" t="s">
        <v>3990</v>
      </c>
      <c r="TPI1545" s="229" t="s">
        <v>222</v>
      </c>
      <c r="TPJ1545" s="229" t="s">
        <v>220</v>
      </c>
      <c r="TPK1545" s="229" t="s">
        <v>172</v>
      </c>
      <c r="TPL1545" s="229" t="s">
        <v>289</v>
      </c>
      <c r="TPM1545" s="229" t="s">
        <v>227</v>
      </c>
      <c r="TPQ1545" s="229">
        <v>2024</v>
      </c>
      <c r="TPR1545" s="229" t="s">
        <v>57</v>
      </c>
      <c r="TPS1545" s="229" t="s">
        <v>3971</v>
      </c>
      <c r="TPT1545" s="229">
        <v>12987713</v>
      </c>
      <c r="TPU1545" s="229" t="s">
        <v>3983</v>
      </c>
      <c r="TPV1545" s="229" t="s">
        <v>310</v>
      </c>
      <c r="TPW1545" s="229" t="s">
        <v>3984</v>
      </c>
      <c r="TPX1545" s="229" t="s">
        <v>404</v>
      </c>
      <c r="TPY1545" s="229" t="s">
        <v>52</v>
      </c>
      <c r="TPZ1545" s="229" t="s">
        <v>3985</v>
      </c>
      <c r="TQB1545" s="229" t="s">
        <v>3986</v>
      </c>
      <c r="TQC1545" s="229" t="s">
        <v>1630</v>
      </c>
      <c r="TQD1545" s="229" t="s">
        <v>589</v>
      </c>
      <c r="TQE1545" s="229" t="s">
        <v>3987</v>
      </c>
      <c r="TQF1545" s="229" t="s">
        <v>3988</v>
      </c>
      <c r="TQG1545" s="229" t="s">
        <v>406</v>
      </c>
      <c r="TQH1545" s="229" t="s">
        <v>289</v>
      </c>
      <c r="TQI1545" s="229" t="s">
        <v>35</v>
      </c>
      <c r="TQJ1545" s="229" t="s">
        <v>27</v>
      </c>
      <c r="TQK1545" s="229" t="s">
        <v>181</v>
      </c>
      <c r="TQL1545" s="229" t="s">
        <v>3989</v>
      </c>
      <c r="TQM1545" s="229" t="s">
        <v>239</v>
      </c>
      <c r="TQN1545" s="229" t="s">
        <v>3990</v>
      </c>
      <c r="TQO1545" s="229" t="s">
        <v>222</v>
      </c>
      <c r="TQP1545" s="229" t="s">
        <v>220</v>
      </c>
      <c r="TQQ1545" s="229" t="s">
        <v>172</v>
      </c>
      <c r="TQR1545" s="229" t="s">
        <v>289</v>
      </c>
      <c r="TQS1545" s="229" t="s">
        <v>227</v>
      </c>
      <c r="TQW1545" s="229">
        <v>2024</v>
      </c>
      <c r="TQX1545" s="229" t="s">
        <v>57</v>
      </c>
      <c r="TQY1545" s="229" t="s">
        <v>3971</v>
      </c>
      <c r="TQZ1545" s="229">
        <v>12987713</v>
      </c>
      <c r="TRA1545" s="229" t="s">
        <v>3983</v>
      </c>
      <c r="TRB1545" s="229" t="s">
        <v>310</v>
      </c>
      <c r="TRC1545" s="229" t="s">
        <v>3984</v>
      </c>
      <c r="TRD1545" s="229" t="s">
        <v>404</v>
      </c>
      <c r="TRE1545" s="229" t="s">
        <v>52</v>
      </c>
      <c r="TRF1545" s="229" t="s">
        <v>3985</v>
      </c>
      <c r="TRH1545" s="229" t="s">
        <v>3986</v>
      </c>
      <c r="TRI1545" s="229" t="s">
        <v>1630</v>
      </c>
      <c r="TRJ1545" s="229" t="s">
        <v>589</v>
      </c>
      <c r="TRK1545" s="229" t="s">
        <v>3987</v>
      </c>
      <c r="TRL1545" s="229" t="s">
        <v>3988</v>
      </c>
      <c r="TRM1545" s="229" t="s">
        <v>406</v>
      </c>
      <c r="TRN1545" s="229" t="s">
        <v>289</v>
      </c>
      <c r="TRO1545" s="229" t="s">
        <v>35</v>
      </c>
      <c r="TRP1545" s="229" t="s">
        <v>27</v>
      </c>
      <c r="TRQ1545" s="229" t="s">
        <v>181</v>
      </c>
      <c r="TRR1545" s="229" t="s">
        <v>3989</v>
      </c>
      <c r="TRS1545" s="229" t="s">
        <v>239</v>
      </c>
      <c r="TRT1545" s="229" t="s">
        <v>3990</v>
      </c>
      <c r="TRU1545" s="229" t="s">
        <v>222</v>
      </c>
      <c r="TRV1545" s="229" t="s">
        <v>220</v>
      </c>
      <c r="TRW1545" s="229" t="s">
        <v>172</v>
      </c>
      <c r="TRX1545" s="229" t="s">
        <v>289</v>
      </c>
      <c r="TRY1545" s="229" t="s">
        <v>227</v>
      </c>
      <c r="TSC1545" s="229">
        <v>2024</v>
      </c>
      <c r="TSD1545" s="229" t="s">
        <v>57</v>
      </c>
      <c r="TSE1545" s="229" t="s">
        <v>3971</v>
      </c>
      <c r="TSF1545" s="229">
        <v>12987713</v>
      </c>
      <c r="TSG1545" s="229" t="s">
        <v>3983</v>
      </c>
      <c r="TSH1545" s="229" t="s">
        <v>310</v>
      </c>
      <c r="TSI1545" s="229" t="s">
        <v>3984</v>
      </c>
      <c r="TSJ1545" s="229" t="s">
        <v>404</v>
      </c>
      <c r="TSK1545" s="229" t="s">
        <v>52</v>
      </c>
      <c r="TSL1545" s="229" t="s">
        <v>3985</v>
      </c>
      <c r="TSN1545" s="229" t="s">
        <v>3986</v>
      </c>
      <c r="TSO1545" s="229" t="s">
        <v>1630</v>
      </c>
      <c r="TSP1545" s="229" t="s">
        <v>589</v>
      </c>
      <c r="TSQ1545" s="229" t="s">
        <v>3987</v>
      </c>
      <c r="TSR1545" s="229" t="s">
        <v>3988</v>
      </c>
      <c r="TSS1545" s="229" t="s">
        <v>406</v>
      </c>
      <c r="TST1545" s="229" t="s">
        <v>289</v>
      </c>
      <c r="TSU1545" s="229" t="s">
        <v>35</v>
      </c>
      <c r="TSV1545" s="229" t="s">
        <v>27</v>
      </c>
      <c r="TSW1545" s="229" t="s">
        <v>181</v>
      </c>
      <c r="TSX1545" s="229" t="s">
        <v>3989</v>
      </c>
      <c r="TSY1545" s="229" t="s">
        <v>239</v>
      </c>
      <c r="TSZ1545" s="229" t="s">
        <v>3990</v>
      </c>
      <c r="TTA1545" s="229" t="s">
        <v>222</v>
      </c>
      <c r="TTB1545" s="229" t="s">
        <v>220</v>
      </c>
      <c r="TTC1545" s="229" t="s">
        <v>172</v>
      </c>
      <c r="TTD1545" s="229" t="s">
        <v>289</v>
      </c>
      <c r="TTE1545" s="229" t="s">
        <v>227</v>
      </c>
      <c r="TTI1545" s="229">
        <v>2024</v>
      </c>
      <c r="TTJ1545" s="229" t="s">
        <v>57</v>
      </c>
      <c r="TTK1545" s="229" t="s">
        <v>3971</v>
      </c>
      <c r="TTL1545" s="229">
        <v>12987713</v>
      </c>
      <c r="TTM1545" s="229" t="s">
        <v>3983</v>
      </c>
      <c r="TTN1545" s="229" t="s">
        <v>310</v>
      </c>
      <c r="TTO1545" s="229" t="s">
        <v>3984</v>
      </c>
      <c r="TTP1545" s="229" t="s">
        <v>404</v>
      </c>
      <c r="TTQ1545" s="229" t="s">
        <v>52</v>
      </c>
      <c r="TTR1545" s="229" t="s">
        <v>3985</v>
      </c>
      <c r="TTT1545" s="229" t="s">
        <v>3986</v>
      </c>
      <c r="TTU1545" s="229" t="s">
        <v>1630</v>
      </c>
      <c r="TTV1545" s="229" t="s">
        <v>589</v>
      </c>
      <c r="TTW1545" s="229" t="s">
        <v>3987</v>
      </c>
      <c r="TTX1545" s="229" t="s">
        <v>3988</v>
      </c>
      <c r="TTY1545" s="229" t="s">
        <v>406</v>
      </c>
      <c r="TTZ1545" s="229" t="s">
        <v>289</v>
      </c>
      <c r="TUA1545" s="229" t="s">
        <v>35</v>
      </c>
      <c r="TUB1545" s="229" t="s">
        <v>27</v>
      </c>
      <c r="TUC1545" s="229" t="s">
        <v>181</v>
      </c>
      <c r="TUD1545" s="229" t="s">
        <v>3989</v>
      </c>
      <c r="TUE1545" s="229" t="s">
        <v>239</v>
      </c>
      <c r="TUF1545" s="229" t="s">
        <v>3990</v>
      </c>
      <c r="TUG1545" s="229" t="s">
        <v>222</v>
      </c>
      <c r="TUH1545" s="229" t="s">
        <v>220</v>
      </c>
      <c r="TUI1545" s="229" t="s">
        <v>172</v>
      </c>
      <c r="TUJ1545" s="229" t="s">
        <v>289</v>
      </c>
      <c r="TUK1545" s="229" t="s">
        <v>227</v>
      </c>
      <c r="TUO1545" s="229">
        <v>2024</v>
      </c>
      <c r="TUP1545" s="229" t="s">
        <v>57</v>
      </c>
      <c r="TUQ1545" s="229" t="s">
        <v>3971</v>
      </c>
      <c r="TUR1545" s="229">
        <v>12987713</v>
      </c>
      <c r="TUS1545" s="229" t="s">
        <v>3983</v>
      </c>
      <c r="TUT1545" s="229" t="s">
        <v>310</v>
      </c>
      <c r="TUU1545" s="229" t="s">
        <v>3984</v>
      </c>
      <c r="TUV1545" s="229" t="s">
        <v>404</v>
      </c>
      <c r="TUW1545" s="229" t="s">
        <v>52</v>
      </c>
      <c r="TUX1545" s="229" t="s">
        <v>3985</v>
      </c>
      <c r="TUZ1545" s="229" t="s">
        <v>3986</v>
      </c>
      <c r="TVA1545" s="229" t="s">
        <v>1630</v>
      </c>
      <c r="TVB1545" s="229" t="s">
        <v>589</v>
      </c>
      <c r="TVC1545" s="229" t="s">
        <v>3987</v>
      </c>
      <c r="TVD1545" s="229" t="s">
        <v>3988</v>
      </c>
      <c r="TVE1545" s="229" t="s">
        <v>406</v>
      </c>
      <c r="TVF1545" s="229" t="s">
        <v>289</v>
      </c>
      <c r="TVG1545" s="229" t="s">
        <v>35</v>
      </c>
      <c r="TVH1545" s="229" t="s">
        <v>27</v>
      </c>
      <c r="TVI1545" s="229" t="s">
        <v>181</v>
      </c>
      <c r="TVJ1545" s="229" t="s">
        <v>3989</v>
      </c>
      <c r="TVK1545" s="229" t="s">
        <v>239</v>
      </c>
      <c r="TVL1545" s="229" t="s">
        <v>3990</v>
      </c>
      <c r="TVM1545" s="229" t="s">
        <v>222</v>
      </c>
      <c r="TVN1545" s="229" t="s">
        <v>220</v>
      </c>
      <c r="TVO1545" s="229" t="s">
        <v>172</v>
      </c>
      <c r="TVP1545" s="229" t="s">
        <v>289</v>
      </c>
      <c r="TVQ1545" s="229" t="s">
        <v>227</v>
      </c>
      <c r="TVU1545" s="229">
        <v>2024</v>
      </c>
      <c r="TVV1545" s="229" t="s">
        <v>57</v>
      </c>
      <c r="TVW1545" s="229" t="s">
        <v>3971</v>
      </c>
      <c r="TVX1545" s="229">
        <v>12987713</v>
      </c>
      <c r="TVY1545" s="229" t="s">
        <v>3983</v>
      </c>
      <c r="TVZ1545" s="229" t="s">
        <v>310</v>
      </c>
      <c r="TWA1545" s="229" t="s">
        <v>3984</v>
      </c>
      <c r="TWB1545" s="229" t="s">
        <v>404</v>
      </c>
      <c r="TWC1545" s="229" t="s">
        <v>52</v>
      </c>
      <c r="TWD1545" s="229" t="s">
        <v>3985</v>
      </c>
      <c r="TWF1545" s="229" t="s">
        <v>3986</v>
      </c>
      <c r="TWG1545" s="229" t="s">
        <v>1630</v>
      </c>
      <c r="TWH1545" s="229" t="s">
        <v>589</v>
      </c>
      <c r="TWI1545" s="229" t="s">
        <v>3987</v>
      </c>
      <c r="TWJ1545" s="229" t="s">
        <v>3988</v>
      </c>
      <c r="TWK1545" s="229" t="s">
        <v>406</v>
      </c>
      <c r="TWL1545" s="229" t="s">
        <v>289</v>
      </c>
      <c r="TWM1545" s="229" t="s">
        <v>35</v>
      </c>
      <c r="TWN1545" s="229" t="s">
        <v>27</v>
      </c>
      <c r="TWO1545" s="229" t="s">
        <v>181</v>
      </c>
      <c r="TWP1545" s="229" t="s">
        <v>3989</v>
      </c>
      <c r="TWQ1545" s="229" t="s">
        <v>239</v>
      </c>
      <c r="TWR1545" s="229" t="s">
        <v>3990</v>
      </c>
      <c r="TWS1545" s="229" t="s">
        <v>222</v>
      </c>
      <c r="TWT1545" s="229" t="s">
        <v>220</v>
      </c>
      <c r="TWU1545" s="229" t="s">
        <v>172</v>
      </c>
      <c r="TWV1545" s="229" t="s">
        <v>289</v>
      </c>
      <c r="TWW1545" s="229" t="s">
        <v>227</v>
      </c>
      <c r="TXA1545" s="229">
        <v>2024</v>
      </c>
      <c r="TXB1545" s="229" t="s">
        <v>57</v>
      </c>
      <c r="TXC1545" s="229" t="s">
        <v>3971</v>
      </c>
      <c r="TXD1545" s="229">
        <v>12987713</v>
      </c>
      <c r="TXE1545" s="229" t="s">
        <v>3983</v>
      </c>
      <c r="TXF1545" s="229" t="s">
        <v>310</v>
      </c>
      <c r="TXG1545" s="229" t="s">
        <v>3984</v>
      </c>
      <c r="TXH1545" s="229" t="s">
        <v>404</v>
      </c>
      <c r="TXI1545" s="229" t="s">
        <v>52</v>
      </c>
      <c r="TXJ1545" s="229" t="s">
        <v>3985</v>
      </c>
      <c r="TXL1545" s="229" t="s">
        <v>3986</v>
      </c>
      <c r="TXM1545" s="229" t="s">
        <v>1630</v>
      </c>
      <c r="TXN1545" s="229" t="s">
        <v>589</v>
      </c>
      <c r="TXO1545" s="229" t="s">
        <v>3987</v>
      </c>
      <c r="TXP1545" s="229" t="s">
        <v>3988</v>
      </c>
      <c r="TXQ1545" s="229" t="s">
        <v>406</v>
      </c>
      <c r="TXR1545" s="229" t="s">
        <v>289</v>
      </c>
      <c r="TXS1545" s="229" t="s">
        <v>35</v>
      </c>
      <c r="TXT1545" s="229" t="s">
        <v>27</v>
      </c>
      <c r="TXU1545" s="229" t="s">
        <v>181</v>
      </c>
      <c r="TXV1545" s="229" t="s">
        <v>3989</v>
      </c>
      <c r="TXW1545" s="229" t="s">
        <v>239</v>
      </c>
      <c r="TXX1545" s="229" t="s">
        <v>3990</v>
      </c>
      <c r="TXY1545" s="229" t="s">
        <v>222</v>
      </c>
      <c r="TXZ1545" s="229" t="s">
        <v>220</v>
      </c>
      <c r="TYA1545" s="229" t="s">
        <v>172</v>
      </c>
      <c r="TYB1545" s="229" t="s">
        <v>289</v>
      </c>
      <c r="TYC1545" s="229" t="s">
        <v>227</v>
      </c>
      <c r="TYG1545" s="229">
        <v>2024</v>
      </c>
      <c r="TYH1545" s="229" t="s">
        <v>57</v>
      </c>
      <c r="TYI1545" s="229" t="s">
        <v>3971</v>
      </c>
      <c r="TYJ1545" s="229">
        <v>12987713</v>
      </c>
      <c r="TYK1545" s="229" t="s">
        <v>3983</v>
      </c>
      <c r="TYL1545" s="229" t="s">
        <v>310</v>
      </c>
      <c r="TYM1545" s="229" t="s">
        <v>3984</v>
      </c>
      <c r="TYN1545" s="229" t="s">
        <v>404</v>
      </c>
      <c r="TYO1545" s="229" t="s">
        <v>52</v>
      </c>
      <c r="TYP1545" s="229" t="s">
        <v>3985</v>
      </c>
      <c r="TYR1545" s="229" t="s">
        <v>3986</v>
      </c>
      <c r="TYS1545" s="229" t="s">
        <v>1630</v>
      </c>
      <c r="TYT1545" s="229" t="s">
        <v>589</v>
      </c>
      <c r="TYU1545" s="229" t="s">
        <v>3987</v>
      </c>
      <c r="TYV1545" s="229" t="s">
        <v>3988</v>
      </c>
      <c r="TYW1545" s="229" t="s">
        <v>406</v>
      </c>
      <c r="TYX1545" s="229" t="s">
        <v>289</v>
      </c>
      <c r="TYY1545" s="229" t="s">
        <v>35</v>
      </c>
      <c r="TYZ1545" s="229" t="s">
        <v>27</v>
      </c>
      <c r="TZA1545" s="229" t="s">
        <v>181</v>
      </c>
      <c r="TZB1545" s="229" t="s">
        <v>3989</v>
      </c>
      <c r="TZC1545" s="229" t="s">
        <v>239</v>
      </c>
      <c r="TZD1545" s="229" t="s">
        <v>3990</v>
      </c>
      <c r="TZE1545" s="229" t="s">
        <v>222</v>
      </c>
      <c r="TZF1545" s="229" t="s">
        <v>220</v>
      </c>
      <c r="TZG1545" s="229" t="s">
        <v>172</v>
      </c>
      <c r="TZH1545" s="229" t="s">
        <v>289</v>
      </c>
      <c r="TZI1545" s="229" t="s">
        <v>227</v>
      </c>
      <c r="TZM1545" s="229">
        <v>2024</v>
      </c>
      <c r="TZN1545" s="229" t="s">
        <v>57</v>
      </c>
      <c r="TZO1545" s="229" t="s">
        <v>3971</v>
      </c>
      <c r="TZP1545" s="229">
        <v>12987713</v>
      </c>
      <c r="TZQ1545" s="229" t="s">
        <v>3983</v>
      </c>
      <c r="TZR1545" s="229" t="s">
        <v>310</v>
      </c>
      <c r="TZS1545" s="229" t="s">
        <v>3984</v>
      </c>
      <c r="TZT1545" s="229" t="s">
        <v>404</v>
      </c>
      <c r="TZU1545" s="229" t="s">
        <v>52</v>
      </c>
      <c r="TZV1545" s="229" t="s">
        <v>3985</v>
      </c>
      <c r="TZX1545" s="229" t="s">
        <v>3986</v>
      </c>
      <c r="TZY1545" s="229" t="s">
        <v>1630</v>
      </c>
      <c r="TZZ1545" s="229" t="s">
        <v>589</v>
      </c>
      <c r="UAA1545" s="229" t="s">
        <v>3987</v>
      </c>
      <c r="UAB1545" s="229" t="s">
        <v>3988</v>
      </c>
      <c r="UAC1545" s="229" t="s">
        <v>406</v>
      </c>
      <c r="UAD1545" s="229" t="s">
        <v>289</v>
      </c>
      <c r="UAE1545" s="229" t="s">
        <v>35</v>
      </c>
      <c r="UAF1545" s="229" t="s">
        <v>27</v>
      </c>
      <c r="UAG1545" s="229" t="s">
        <v>181</v>
      </c>
      <c r="UAH1545" s="229" t="s">
        <v>3989</v>
      </c>
      <c r="UAI1545" s="229" t="s">
        <v>239</v>
      </c>
      <c r="UAJ1545" s="229" t="s">
        <v>3990</v>
      </c>
      <c r="UAK1545" s="229" t="s">
        <v>222</v>
      </c>
      <c r="UAL1545" s="229" t="s">
        <v>220</v>
      </c>
      <c r="UAM1545" s="229" t="s">
        <v>172</v>
      </c>
      <c r="UAN1545" s="229" t="s">
        <v>289</v>
      </c>
      <c r="UAO1545" s="229" t="s">
        <v>227</v>
      </c>
      <c r="UAS1545" s="229">
        <v>2024</v>
      </c>
      <c r="UAT1545" s="229" t="s">
        <v>57</v>
      </c>
      <c r="UAU1545" s="229" t="s">
        <v>3971</v>
      </c>
      <c r="UAV1545" s="229">
        <v>12987713</v>
      </c>
      <c r="UAW1545" s="229" t="s">
        <v>3983</v>
      </c>
      <c r="UAX1545" s="229" t="s">
        <v>310</v>
      </c>
      <c r="UAY1545" s="229" t="s">
        <v>3984</v>
      </c>
      <c r="UAZ1545" s="229" t="s">
        <v>404</v>
      </c>
      <c r="UBA1545" s="229" t="s">
        <v>52</v>
      </c>
      <c r="UBB1545" s="229" t="s">
        <v>3985</v>
      </c>
      <c r="UBD1545" s="229" t="s">
        <v>3986</v>
      </c>
      <c r="UBE1545" s="229" t="s">
        <v>1630</v>
      </c>
      <c r="UBF1545" s="229" t="s">
        <v>589</v>
      </c>
      <c r="UBG1545" s="229" t="s">
        <v>3987</v>
      </c>
      <c r="UBH1545" s="229" t="s">
        <v>3988</v>
      </c>
      <c r="UBI1545" s="229" t="s">
        <v>406</v>
      </c>
      <c r="UBJ1545" s="229" t="s">
        <v>289</v>
      </c>
      <c r="UBK1545" s="229" t="s">
        <v>35</v>
      </c>
      <c r="UBL1545" s="229" t="s">
        <v>27</v>
      </c>
      <c r="UBM1545" s="229" t="s">
        <v>181</v>
      </c>
      <c r="UBN1545" s="229" t="s">
        <v>3989</v>
      </c>
      <c r="UBO1545" s="229" t="s">
        <v>239</v>
      </c>
      <c r="UBP1545" s="229" t="s">
        <v>3990</v>
      </c>
      <c r="UBQ1545" s="229" t="s">
        <v>222</v>
      </c>
      <c r="UBR1545" s="229" t="s">
        <v>220</v>
      </c>
      <c r="UBS1545" s="229" t="s">
        <v>172</v>
      </c>
      <c r="UBT1545" s="229" t="s">
        <v>289</v>
      </c>
      <c r="UBU1545" s="229" t="s">
        <v>227</v>
      </c>
      <c r="UBY1545" s="229">
        <v>2024</v>
      </c>
      <c r="UBZ1545" s="229" t="s">
        <v>57</v>
      </c>
      <c r="UCA1545" s="229" t="s">
        <v>3971</v>
      </c>
      <c r="UCB1545" s="229">
        <v>12987713</v>
      </c>
      <c r="UCC1545" s="229" t="s">
        <v>3983</v>
      </c>
      <c r="UCD1545" s="229" t="s">
        <v>310</v>
      </c>
      <c r="UCE1545" s="229" t="s">
        <v>3984</v>
      </c>
      <c r="UCF1545" s="229" t="s">
        <v>404</v>
      </c>
      <c r="UCG1545" s="229" t="s">
        <v>52</v>
      </c>
      <c r="UCH1545" s="229" t="s">
        <v>3985</v>
      </c>
      <c r="UCJ1545" s="229" t="s">
        <v>3986</v>
      </c>
      <c r="UCK1545" s="229" t="s">
        <v>1630</v>
      </c>
      <c r="UCL1545" s="229" t="s">
        <v>589</v>
      </c>
      <c r="UCM1545" s="229" t="s">
        <v>3987</v>
      </c>
      <c r="UCN1545" s="229" t="s">
        <v>3988</v>
      </c>
      <c r="UCO1545" s="229" t="s">
        <v>406</v>
      </c>
      <c r="UCP1545" s="229" t="s">
        <v>289</v>
      </c>
      <c r="UCQ1545" s="229" t="s">
        <v>35</v>
      </c>
      <c r="UCR1545" s="229" t="s">
        <v>27</v>
      </c>
      <c r="UCS1545" s="229" t="s">
        <v>181</v>
      </c>
      <c r="UCT1545" s="229" t="s">
        <v>3989</v>
      </c>
      <c r="UCU1545" s="229" t="s">
        <v>239</v>
      </c>
      <c r="UCV1545" s="229" t="s">
        <v>3990</v>
      </c>
      <c r="UCW1545" s="229" t="s">
        <v>222</v>
      </c>
      <c r="UCX1545" s="229" t="s">
        <v>220</v>
      </c>
      <c r="UCY1545" s="229" t="s">
        <v>172</v>
      </c>
      <c r="UCZ1545" s="229" t="s">
        <v>289</v>
      </c>
      <c r="UDA1545" s="229" t="s">
        <v>227</v>
      </c>
      <c r="UDE1545" s="229">
        <v>2024</v>
      </c>
      <c r="UDF1545" s="229" t="s">
        <v>57</v>
      </c>
      <c r="UDG1545" s="229" t="s">
        <v>3971</v>
      </c>
      <c r="UDH1545" s="229">
        <v>12987713</v>
      </c>
      <c r="UDI1545" s="229" t="s">
        <v>3983</v>
      </c>
      <c r="UDJ1545" s="229" t="s">
        <v>310</v>
      </c>
      <c r="UDK1545" s="229" t="s">
        <v>3984</v>
      </c>
      <c r="UDL1545" s="229" t="s">
        <v>404</v>
      </c>
      <c r="UDM1545" s="229" t="s">
        <v>52</v>
      </c>
      <c r="UDN1545" s="229" t="s">
        <v>3985</v>
      </c>
      <c r="UDP1545" s="229" t="s">
        <v>3986</v>
      </c>
      <c r="UDQ1545" s="229" t="s">
        <v>1630</v>
      </c>
      <c r="UDR1545" s="229" t="s">
        <v>589</v>
      </c>
      <c r="UDS1545" s="229" t="s">
        <v>3987</v>
      </c>
      <c r="UDT1545" s="229" t="s">
        <v>3988</v>
      </c>
      <c r="UDU1545" s="229" t="s">
        <v>406</v>
      </c>
      <c r="UDV1545" s="229" t="s">
        <v>289</v>
      </c>
      <c r="UDW1545" s="229" t="s">
        <v>35</v>
      </c>
      <c r="UDX1545" s="229" t="s">
        <v>27</v>
      </c>
      <c r="UDY1545" s="229" t="s">
        <v>181</v>
      </c>
      <c r="UDZ1545" s="229" t="s">
        <v>3989</v>
      </c>
      <c r="UEA1545" s="229" t="s">
        <v>239</v>
      </c>
      <c r="UEB1545" s="229" t="s">
        <v>3990</v>
      </c>
      <c r="UEC1545" s="229" t="s">
        <v>222</v>
      </c>
      <c r="UED1545" s="229" t="s">
        <v>220</v>
      </c>
      <c r="UEE1545" s="229" t="s">
        <v>172</v>
      </c>
      <c r="UEF1545" s="229" t="s">
        <v>289</v>
      </c>
      <c r="UEG1545" s="229" t="s">
        <v>227</v>
      </c>
      <c r="UEK1545" s="229">
        <v>2024</v>
      </c>
      <c r="UEL1545" s="229" t="s">
        <v>57</v>
      </c>
      <c r="UEM1545" s="229" t="s">
        <v>3971</v>
      </c>
      <c r="UEN1545" s="229">
        <v>12987713</v>
      </c>
      <c r="UEO1545" s="229" t="s">
        <v>3983</v>
      </c>
      <c r="UEP1545" s="229" t="s">
        <v>310</v>
      </c>
      <c r="UEQ1545" s="229" t="s">
        <v>3984</v>
      </c>
      <c r="UER1545" s="229" t="s">
        <v>404</v>
      </c>
      <c r="UES1545" s="229" t="s">
        <v>52</v>
      </c>
      <c r="UET1545" s="229" t="s">
        <v>3985</v>
      </c>
      <c r="UEV1545" s="229" t="s">
        <v>3986</v>
      </c>
      <c r="UEW1545" s="229" t="s">
        <v>1630</v>
      </c>
      <c r="UEX1545" s="229" t="s">
        <v>589</v>
      </c>
      <c r="UEY1545" s="229" t="s">
        <v>3987</v>
      </c>
      <c r="UEZ1545" s="229" t="s">
        <v>3988</v>
      </c>
      <c r="UFA1545" s="229" t="s">
        <v>406</v>
      </c>
      <c r="UFB1545" s="229" t="s">
        <v>289</v>
      </c>
      <c r="UFC1545" s="229" t="s">
        <v>35</v>
      </c>
      <c r="UFD1545" s="229" t="s">
        <v>27</v>
      </c>
      <c r="UFE1545" s="229" t="s">
        <v>181</v>
      </c>
      <c r="UFF1545" s="229" t="s">
        <v>3989</v>
      </c>
      <c r="UFG1545" s="229" t="s">
        <v>239</v>
      </c>
      <c r="UFH1545" s="229" t="s">
        <v>3990</v>
      </c>
      <c r="UFI1545" s="229" t="s">
        <v>222</v>
      </c>
      <c r="UFJ1545" s="229" t="s">
        <v>220</v>
      </c>
      <c r="UFK1545" s="229" t="s">
        <v>172</v>
      </c>
      <c r="UFL1545" s="229" t="s">
        <v>289</v>
      </c>
      <c r="UFM1545" s="229" t="s">
        <v>227</v>
      </c>
      <c r="UFQ1545" s="229">
        <v>2024</v>
      </c>
      <c r="UFR1545" s="229" t="s">
        <v>57</v>
      </c>
      <c r="UFS1545" s="229" t="s">
        <v>3971</v>
      </c>
      <c r="UFT1545" s="229">
        <v>12987713</v>
      </c>
      <c r="UFU1545" s="229" t="s">
        <v>3983</v>
      </c>
      <c r="UFV1545" s="229" t="s">
        <v>310</v>
      </c>
      <c r="UFW1545" s="229" t="s">
        <v>3984</v>
      </c>
      <c r="UFX1545" s="229" t="s">
        <v>404</v>
      </c>
      <c r="UFY1545" s="229" t="s">
        <v>52</v>
      </c>
      <c r="UFZ1545" s="229" t="s">
        <v>3985</v>
      </c>
      <c r="UGB1545" s="229" t="s">
        <v>3986</v>
      </c>
      <c r="UGC1545" s="229" t="s">
        <v>1630</v>
      </c>
      <c r="UGD1545" s="229" t="s">
        <v>589</v>
      </c>
      <c r="UGE1545" s="229" t="s">
        <v>3987</v>
      </c>
      <c r="UGF1545" s="229" t="s">
        <v>3988</v>
      </c>
      <c r="UGG1545" s="229" t="s">
        <v>406</v>
      </c>
      <c r="UGH1545" s="229" t="s">
        <v>289</v>
      </c>
      <c r="UGI1545" s="229" t="s">
        <v>35</v>
      </c>
      <c r="UGJ1545" s="229" t="s">
        <v>27</v>
      </c>
      <c r="UGK1545" s="229" t="s">
        <v>181</v>
      </c>
      <c r="UGL1545" s="229" t="s">
        <v>3989</v>
      </c>
      <c r="UGM1545" s="229" t="s">
        <v>239</v>
      </c>
      <c r="UGN1545" s="229" t="s">
        <v>3990</v>
      </c>
      <c r="UGO1545" s="229" t="s">
        <v>222</v>
      </c>
      <c r="UGP1545" s="229" t="s">
        <v>220</v>
      </c>
      <c r="UGQ1545" s="229" t="s">
        <v>172</v>
      </c>
      <c r="UGR1545" s="229" t="s">
        <v>289</v>
      </c>
      <c r="UGS1545" s="229" t="s">
        <v>227</v>
      </c>
      <c r="UGW1545" s="229">
        <v>2024</v>
      </c>
      <c r="UGX1545" s="229" t="s">
        <v>57</v>
      </c>
      <c r="UGY1545" s="229" t="s">
        <v>3971</v>
      </c>
      <c r="UGZ1545" s="229">
        <v>12987713</v>
      </c>
      <c r="UHA1545" s="229" t="s">
        <v>3983</v>
      </c>
      <c r="UHB1545" s="229" t="s">
        <v>310</v>
      </c>
      <c r="UHC1545" s="229" t="s">
        <v>3984</v>
      </c>
      <c r="UHD1545" s="229" t="s">
        <v>404</v>
      </c>
      <c r="UHE1545" s="229" t="s">
        <v>52</v>
      </c>
      <c r="UHF1545" s="229" t="s">
        <v>3985</v>
      </c>
      <c r="UHH1545" s="229" t="s">
        <v>3986</v>
      </c>
      <c r="UHI1545" s="229" t="s">
        <v>1630</v>
      </c>
      <c r="UHJ1545" s="229" t="s">
        <v>589</v>
      </c>
      <c r="UHK1545" s="229" t="s">
        <v>3987</v>
      </c>
      <c r="UHL1545" s="229" t="s">
        <v>3988</v>
      </c>
      <c r="UHM1545" s="229" t="s">
        <v>406</v>
      </c>
      <c r="UHN1545" s="229" t="s">
        <v>289</v>
      </c>
      <c r="UHO1545" s="229" t="s">
        <v>35</v>
      </c>
      <c r="UHP1545" s="229" t="s">
        <v>27</v>
      </c>
      <c r="UHQ1545" s="229" t="s">
        <v>181</v>
      </c>
      <c r="UHR1545" s="229" t="s">
        <v>3989</v>
      </c>
      <c r="UHS1545" s="229" t="s">
        <v>239</v>
      </c>
      <c r="UHT1545" s="229" t="s">
        <v>3990</v>
      </c>
      <c r="UHU1545" s="229" t="s">
        <v>222</v>
      </c>
      <c r="UHV1545" s="229" t="s">
        <v>220</v>
      </c>
      <c r="UHW1545" s="229" t="s">
        <v>172</v>
      </c>
      <c r="UHX1545" s="229" t="s">
        <v>289</v>
      </c>
      <c r="UHY1545" s="229" t="s">
        <v>227</v>
      </c>
      <c r="UIC1545" s="229">
        <v>2024</v>
      </c>
      <c r="UID1545" s="229" t="s">
        <v>57</v>
      </c>
      <c r="UIE1545" s="229" t="s">
        <v>3971</v>
      </c>
      <c r="UIF1545" s="229">
        <v>12987713</v>
      </c>
      <c r="UIG1545" s="229" t="s">
        <v>3983</v>
      </c>
      <c r="UIH1545" s="229" t="s">
        <v>310</v>
      </c>
      <c r="UII1545" s="229" t="s">
        <v>3984</v>
      </c>
      <c r="UIJ1545" s="229" t="s">
        <v>404</v>
      </c>
      <c r="UIK1545" s="229" t="s">
        <v>52</v>
      </c>
      <c r="UIL1545" s="229" t="s">
        <v>3985</v>
      </c>
      <c r="UIN1545" s="229" t="s">
        <v>3986</v>
      </c>
      <c r="UIO1545" s="229" t="s">
        <v>1630</v>
      </c>
      <c r="UIP1545" s="229" t="s">
        <v>589</v>
      </c>
      <c r="UIQ1545" s="229" t="s">
        <v>3987</v>
      </c>
      <c r="UIR1545" s="229" t="s">
        <v>3988</v>
      </c>
      <c r="UIS1545" s="229" t="s">
        <v>406</v>
      </c>
      <c r="UIT1545" s="229" t="s">
        <v>289</v>
      </c>
      <c r="UIU1545" s="229" t="s">
        <v>35</v>
      </c>
      <c r="UIV1545" s="229" t="s">
        <v>27</v>
      </c>
      <c r="UIW1545" s="229" t="s">
        <v>181</v>
      </c>
      <c r="UIX1545" s="229" t="s">
        <v>3989</v>
      </c>
      <c r="UIY1545" s="229" t="s">
        <v>239</v>
      </c>
      <c r="UIZ1545" s="229" t="s">
        <v>3990</v>
      </c>
      <c r="UJA1545" s="229" t="s">
        <v>222</v>
      </c>
      <c r="UJB1545" s="229" t="s">
        <v>220</v>
      </c>
      <c r="UJC1545" s="229" t="s">
        <v>172</v>
      </c>
      <c r="UJD1545" s="229" t="s">
        <v>289</v>
      </c>
      <c r="UJE1545" s="229" t="s">
        <v>227</v>
      </c>
      <c r="UJI1545" s="229">
        <v>2024</v>
      </c>
      <c r="UJJ1545" s="229" t="s">
        <v>57</v>
      </c>
      <c r="UJK1545" s="229" t="s">
        <v>3971</v>
      </c>
      <c r="UJL1545" s="229">
        <v>12987713</v>
      </c>
      <c r="UJM1545" s="229" t="s">
        <v>3983</v>
      </c>
      <c r="UJN1545" s="229" t="s">
        <v>310</v>
      </c>
      <c r="UJO1545" s="229" t="s">
        <v>3984</v>
      </c>
      <c r="UJP1545" s="229" t="s">
        <v>404</v>
      </c>
      <c r="UJQ1545" s="229" t="s">
        <v>52</v>
      </c>
      <c r="UJR1545" s="229" t="s">
        <v>3985</v>
      </c>
      <c r="UJT1545" s="229" t="s">
        <v>3986</v>
      </c>
      <c r="UJU1545" s="229" t="s">
        <v>1630</v>
      </c>
      <c r="UJV1545" s="229" t="s">
        <v>589</v>
      </c>
      <c r="UJW1545" s="229" t="s">
        <v>3987</v>
      </c>
      <c r="UJX1545" s="229" t="s">
        <v>3988</v>
      </c>
      <c r="UJY1545" s="229" t="s">
        <v>406</v>
      </c>
      <c r="UJZ1545" s="229" t="s">
        <v>289</v>
      </c>
      <c r="UKA1545" s="229" t="s">
        <v>35</v>
      </c>
      <c r="UKB1545" s="229" t="s">
        <v>27</v>
      </c>
      <c r="UKC1545" s="229" t="s">
        <v>181</v>
      </c>
      <c r="UKD1545" s="229" t="s">
        <v>3989</v>
      </c>
      <c r="UKE1545" s="229" t="s">
        <v>239</v>
      </c>
      <c r="UKF1545" s="229" t="s">
        <v>3990</v>
      </c>
      <c r="UKG1545" s="229" t="s">
        <v>222</v>
      </c>
      <c r="UKH1545" s="229" t="s">
        <v>220</v>
      </c>
      <c r="UKI1545" s="229" t="s">
        <v>172</v>
      </c>
      <c r="UKJ1545" s="229" t="s">
        <v>289</v>
      </c>
      <c r="UKK1545" s="229" t="s">
        <v>227</v>
      </c>
      <c r="UKO1545" s="229">
        <v>2024</v>
      </c>
      <c r="UKP1545" s="229" t="s">
        <v>57</v>
      </c>
      <c r="UKQ1545" s="229" t="s">
        <v>3971</v>
      </c>
      <c r="UKR1545" s="229">
        <v>12987713</v>
      </c>
      <c r="UKS1545" s="229" t="s">
        <v>3983</v>
      </c>
      <c r="UKT1545" s="229" t="s">
        <v>310</v>
      </c>
      <c r="UKU1545" s="229" t="s">
        <v>3984</v>
      </c>
      <c r="UKV1545" s="229" t="s">
        <v>404</v>
      </c>
      <c r="UKW1545" s="229" t="s">
        <v>52</v>
      </c>
      <c r="UKX1545" s="229" t="s">
        <v>3985</v>
      </c>
      <c r="UKZ1545" s="229" t="s">
        <v>3986</v>
      </c>
      <c r="ULA1545" s="229" t="s">
        <v>1630</v>
      </c>
      <c r="ULB1545" s="229" t="s">
        <v>589</v>
      </c>
      <c r="ULC1545" s="229" t="s">
        <v>3987</v>
      </c>
      <c r="ULD1545" s="229" t="s">
        <v>3988</v>
      </c>
      <c r="ULE1545" s="229" t="s">
        <v>406</v>
      </c>
      <c r="ULF1545" s="229" t="s">
        <v>289</v>
      </c>
      <c r="ULG1545" s="229" t="s">
        <v>35</v>
      </c>
      <c r="ULH1545" s="229" t="s">
        <v>27</v>
      </c>
      <c r="ULI1545" s="229" t="s">
        <v>181</v>
      </c>
      <c r="ULJ1545" s="229" t="s">
        <v>3989</v>
      </c>
      <c r="ULK1545" s="229" t="s">
        <v>239</v>
      </c>
      <c r="ULL1545" s="229" t="s">
        <v>3990</v>
      </c>
      <c r="ULM1545" s="229" t="s">
        <v>222</v>
      </c>
      <c r="ULN1545" s="229" t="s">
        <v>220</v>
      </c>
      <c r="ULO1545" s="229" t="s">
        <v>172</v>
      </c>
      <c r="ULP1545" s="229" t="s">
        <v>289</v>
      </c>
      <c r="ULQ1545" s="229" t="s">
        <v>227</v>
      </c>
      <c r="ULU1545" s="229">
        <v>2024</v>
      </c>
      <c r="ULV1545" s="229" t="s">
        <v>57</v>
      </c>
      <c r="ULW1545" s="229" t="s">
        <v>3971</v>
      </c>
      <c r="ULX1545" s="229">
        <v>12987713</v>
      </c>
      <c r="ULY1545" s="229" t="s">
        <v>3983</v>
      </c>
      <c r="ULZ1545" s="229" t="s">
        <v>310</v>
      </c>
      <c r="UMA1545" s="229" t="s">
        <v>3984</v>
      </c>
      <c r="UMB1545" s="229" t="s">
        <v>404</v>
      </c>
      <c r="UMC1545" s="229" t="s">
        <v>52</v>
      </c>
      <c r="UMD1545" s="229" t="s">
        <v>3985</v>
      </c>
      <c r="UMF1545" s="229" t="s">
        <v>3986</v>
      </c>
      <c r="UMG1545" s="229" t="s">
        <v>1630</v>
      </c>
      <c r="UMH1545" s="229" t="s">
        <v>589</v>
      </c>
      <c r="UMI1545" s="229" t="s">
        <v>3987</v>
      </c>
      <c r="UMJ1545" s="229" t="s">
        <v>3988</v>
      </c>
      <c r="UMK1545" s="229" t="s">
        <v>406</v>
      </c>
      <c r="UML1545" s="229" t="s">
        <v>289</v>
      </c>
      <c r="UMM1545" s="229" t="s">
        <v>35</v>
      </c>
      <c r="UMN1545" s="229" t="s">
        <v>27</v>
      </c>
      <c r="UMO1545" s="229" t="s">
        <v>181</v>
      </c>
      <c r="UMP1545" s="229" t="s">
        <v>3989</v>
      </c>
      <c r="UMQ1545" s="229" t="s">
        <v>239</v>
      </c>
      <c r="UMR1545" s="229" t="s">
        <v>3990</v>
      </c>
      <c r="UMS1545" s="229" t="s">
        <v>222</v>
      </c>
      <c r="UMT1545" s="229" t="s">
        <v>220</v>
      </c>
      <c r="UMU1545" s="229" t="s">
        <v>172</v>
      </c>
      <c r="UMV1545" s="229" t="s">
        <v>289</v>
      </c>
      <c r="UMW1545" s="229" t="s">
        <v>227</v>
      </c>
      <c r="UNA1545" s="229">
        <v>2024</v>
      </c>
      <c r="UNB1545" s="229" t="s">
        <v>57</v>
      </c>
      <c r="UNC1545" s="229" t="s">
        <v>3971</v>
      </c>
      <c r="UND1545" s="229">
        <v>12987713</v>
      </c>
      <c r="UNE1545" s="229" t="s">
        <v>3983</v>
      </c>
      <c r="UNF1545" s="229" t="s">
        <v>310</v>
      </c>
      <c r="UNG1545" s="229" t="s">
        <v>3984</v>
      </c>
      <c r="UNH1545" s="229" t="s">
        <v>404</v>
      </c>
      <c r="UNI1545" s="229" t="s">
        <v>52</v>
      </c>
      <c r="UNJ1545" s="229" t="s">
        <v>3985</v>
      </c>
      <c r="UNL1545" s="229" t="s">
        <v>3986</v>
      </c>
      <c r="UNM1545" s="229" t="s">
        <v>1630</v>
      </c>
      <c r="UNN1545" s="229" t="s">
        <v>589</v>
      </c>
      <c r="UNO1545" s="229" t="s">
        <v>3987</v>
      </c>
      <c r="UNP1545" s="229" t="s">
        <v>3988</v>
      </c>
      <c r="UNQ1545" s="229" t="s">
        <v>406</v>
      </c>
      <c r="UNR1545" s="229" t="s">
        <v>289</v>
      </c>
      <c r="UNS1545" s="229" t="s">
        <v>35</v>
      </c>
      <c r="UNT1545" s="229" t="s">
        <v>27</v>
      </c>
      <c r="UNU1545" s="229" t="s">
        <v>181</v>
      </c>
      <c r="UNV1545" s="229" t="s">
        <v>3989</v>
      </c>
      <c r="UNW1545" s="229" t="s">
        <v>239</v>
      </c>
      <c r="UNX1545" s="229" t="s">
        <v>3990</v>
      </c>
      <c r="UNY1545" s="229" t="s">
        <v>222</v>
      </c>
      <c r="UNZ1545" s="229" t="s">
        <v>220</v>
      </c>
      <c r="UOA1545" s="229" t="s">
        <v>172</v>
      </c>
      <c r="UOB1545" s="229" t="s">
        <v>289</v>
      </c>
      <c r="UOC1545" s="229" t="s">
        <v>227</v>
      </c>
      <c r="UOG1545" s="229">
        <v>2024</v>
      </c>
      <c r="UOH1545" s="229" t="s">
        <v>57</v>
      </c>
      <c r="UOI1545" s="229" t="s">
        <v>3971</v>
      </c>
      <c r="UOJ1545" s="229">
        <v>12987713</v>
      </c>
      <c r="UOK1545" s="229" t="s">
        <v>3983</v>
      </c>
      <c r="UOL1545" s="229" t="s">
        <v>310</v>
      </c>
      <c r="UOM1545" s="229" t="s">
        <v>3984</v>
      </c>
      <c r="UON1545" s="229" t="s">
        <v>404</v>
      </c>
      <c r="UOO1545" s="229" t="s">
        <v>52</v>
      </c>
      <c r="UOP1545" s="229" t="s">
        <v>3985</v>
      </c>
      <c r="UOR1545" s="229" t="s">
        <v>3986</v>
      </c>
      <c r="UOS1545" s="229" t="s">
        <v>1630</v>
      </c>
      <c r="UOT1545" s="229" t="s">
        <v>589</v>
      </c>
      <c r="UOU1545" s="229" t="s">
        <v>3987</v>
      </c>
      <c r="UOV1545" s="229" t="s">
        <v>3988</v>
      </c>
      <c r="UOW1545" s="229" t="s">
        <v>406</v>
      </c>
      <c r="UOX1545" s="229" t="s">
        <v>289</v>
      </c>
      <c r="UOY1545" s="229" t="s">
        <v>35</v>
      </c>
      <c r="UOZ1545" s="229" t="s">
        <v>27</v>
      </c>
      <c r="UPA1545" s="229" t="s">
        <v>181</v>
      </c>
      <c r="UPB1545" s="229" t="s">
        <v>3989</v>
      </c>
      <c r="UPC1545" s="229" t="s">
        <v>239</v>
      </c>
      <c r="UPD1545" s="229" t="s">
        <v>3990</v>
      </c>
      <c r="UPE1545" s="229" t="s">
        <v>222</v>
      </c>
      <c r="UPF1545" s="229" t="s">
        <v>220</v>
      </c>
      <c r="UPG1545" s="229" t="s">
        <v>172</v>
      </c>
      <c r="UPH1545" s="229" t="s">
        <v>289</v>
      </c>
      <c r="UPI1545" s="229" t="s">
        <v>227</v>
      </c>
      <c r="UPM1545" s="229">
        <v>2024</v>
      </c>
      <c r="UPN1545" s="229" t="s">
        <v>57</v>
      </c>
      <c r="UPO1545" s="229" t="s">
        <v>3971</v>
      </c>
      <c r="UPP1545" s="229">
        <v>12987713</v>
      </c>
      <c r="UPQ1545" s="229" t="s">
        <v>3983</v>
      </c>
      <c r="UPR1545" s="229" t="s">
        <v>310</v>
      </c>
      <c r="UPS1545" s="229" t="s">
        <v>3984</v>
      </c>
      <c r="UPT1545" s="229" t="s">
        <v>404</v>
      </c>
      <c r="UPU1545" s="229" t="s">
        <v>52</v>
      </c>
      <c r="UPV1545" s="229" t="s">
        <v>3985</v>
      </c>
      <c r="UPX1545" s="229" t="s">
        <v>3986</v>
      </c>
      <c r="UPY1545" s="229" t="s">
        <v>1630</v>
      </c>
      <c r="UPZ1545" s="229" t="s">
        <v>589</v>
      </c>
      <c r="UQA1545" s="229" t="s">
        <v>3987</v>
      </c>
      <c r="UQB1545" s="229" t="s">
        <v>3988</v>
      </c>
      <c r="UQC1545" s="229" t="s">
        <v>406</v>
      </c>
      <c r="UQD1545" s="229" t="s">
        <v>289</v>
      </c>
      <c r="UQE1545" s="229" t="s">
        <v>35</v>
      </c>
      <c r="UQF1545" s="229" t="s">
        <v>27</v>
      </c>
      <c r="UQG1545" s="229" t="s">
        <v>181</v>
      </c>
      <c r="UQH1545" s="229" t="s">
        <v>3989</v>
      </c>
      <c r="UQI1545" s="229" t="s">
        <v>239</v>
      </c>
      <c r="UQJ1545" s="229" t="s">
        <v>3990</v>
      </c>
      <c r="UQK1545" s="229" t="s">
        <v>222</v>
      </c>
      <c r="UQL1545" s="229" t="s">
        <v>220</v>
      </c>
      <c r="UQM1545" s="229" t="s">
        <v>172</v>
      </c>
      <c r="UQN1545" s="229" t="s">
        <v>289</v>
      </c>
      <c r="UQO1545" s="229" t="s">
        <v>227</v>
      </c>
      <c r="UQS1545" s="229">
        <v>2024</v>
      </c>
      <c r="UQT1545" s="229" t="s">
        <v>57</v>
      </c>
      <c r="UQU1545" s="229" t="s">
        <v>3971</v>
      </c>
      <c r="UQV1545" s="229">
        <v>12987713</v>
      </c>
      <c r="UQW1545" s="229" t="s">
        <v>3983</v>
      </c>
      <c r="UQX1545" s="229" t="s">
        <v>310</v>
      </c>
      <c r="UQY1545" s="229" t="s">
        <v>3984</v>
      </c>
      <c r="UQZ1545" s="229" t="s">
        <v>404</v>
      </c>
      <c r="URA1545" s="229" t="s">
        <v>52</v>
      </c>
      <c r="URB1545" s="229" t="s">
        <v>3985</v>
      </c>
      <c r="URD1545" s="229" t="s">
        <v>3986</v>
      </c>
      <c r="URE1545" s="229" t="s">
        <v>1630</v>
      </c>
      <c r="URF1545" s="229" t="s">
        <v>589</v>
      </c>
      <c r="URG1545" s="229" t="s">
        <v>3987</v>
      </c>
      <c r="URH1545" s="229" t="s">
        <v>3988</v>
      </c>
      <c r="URI1545" s="229" t="s">
        <v>406</v>
      </c>
      <c r="URJ1545" s="229" t="s">
        <v>289</v>
      </c>
      <c r="URK1545" s="229" t="s">
        <v>35</v>
      </c>
      <c r="URL1545" s="229" t="s">
        <v>27</v>
      </c>
      <c r="URM1545" s="229" t="s">
        <v>181</v>
      </c>
      <c r="URN1545" s="229" t="s">
        <v>3989</v>
      </c>
      <c r="URO1545" s="229" t="s">
        <v>239</v>
      </c>
      <c r="URP1545" s="229" t="s">
        <v>3990</v>
      </c>
      <c r="URQ1545" s="229" t="s">
        <v>222</v>
      </c>
      <c r="URR1545" s="229" t="s">
        <v>220</v>
      </c>
      <c r="URS1545" s="229" t="s">
        <v>172</v>
      </c>
      <c r="URT1545" s="229" t="s">
        <v>289</v>
      </c>
      <c r="URU1545" s="229" t="s">
        <v>227</v>
      </c>
      <c r="URY1545" s="229">
        <v>2024</v>
      </c>
      <c r="URZ1545" s="229" t="s">
        <v>57</v>
      </c>
      <c r="USA1545" s="229" t="s">
        <v>3971</v>
      </c>
      <c r="USB1545" s="229">
        <v>12987713</v>
      </c>
      <c r="USC1545" s="229" t="s">
        <v>3983</v>
      </c>
      <c r="USD1545" s="229" t="s">
        <v>310</v>
      </c>
      <c r="USE1545" s="229" t="s">
        <v>3984</v>
      </c>
      <c r="USF1545" s="229" t="s">
        <v>404</v>
      </c>
      <c r="USG1545" s="229" t="s">
        <v>52</v>
      </c>
      <c r="USH1545" s="229" t="s">
        <v>3985</v>
      </c>
      <c r="USJ1545" s="229" t="s">
        <v>3986</v>
      </c>
      <c r="USK1545" s="229" t="s">
        <v>1630</v>
      </c>
      <c r="USL1545" s="229" t="s">
        <v>589</v>
      </c>
      <c r="USM1545" s="229" t="s">
        <v>3987</v>
      </c>
      <c r="USN1545" s="229" t="s">
        <v>3988</v>
      </c>
      <c r="USO1545" s="229" t="s">
        <v>406</v>
      </c>
      <c r="USP1545" s="229" t="s">
        <v>289</v>
      </c>
      <c r="USQ1545" s="229" t="s">
        <v>35</v>
      </c>
      <c r="USR1545" s="229" t="s">
        <v>27</v>
      </c>
      <c r="USS1545" s="229" t="s">
        <v>181</v>
      </c>
      <c r="UST1545" s="229" t="s">
        <v>3989</v>
      </c>
      <c r="USU1545" s="229" t="s">
        <v>239</v>
      </c>
      <c r="USV1545" s="229" t="s">
        <v>3990</v>
      </c>
      <c r="USW1545" s="229" t="s">
        <v>222</v>
      </c>
      <c r="USX1545" s="229" t="s">
        <v>220</v>
      </c>
      <c r="USY1545" s="229" t="s">
        <v>172</v>
      </c>
      <c r="USZ1545" s="229" t="s">
        <v>289</v>
      </c>
      <c r="UTA1545" s="229" t="s">
        <v>227</v>
      </c>
      <c r="UTE1545" s="229">
        <v>2024</v>
      </c>
      <c r="UTF1545" s="229" t="s">
        <v>57</v>
      </c>
      <c r="UTG1545" s="229" t="s">
        <v>3971</v>
      </c>
      <c r="UTH1545" s="229">
        <v>12987713</v>
      </c>
      <c r="UTI1545" s="229" t="s">
        <v>3983</v>
      </c>
      <c r="UTJ1545" s="229" t="s">
        <v>310</v>
      </c>
      <c r="UTK1545" s="229" t="s">
        <v>3984</v>
      </c>
      <c r="UTL1545" s="229" t="s">
        <v>404</v>
      </c>
      <c r="UTM1545" s="229" t="s">
        <v>52</v>
      </c>
      <c r="UTN1545" s="229" t="s">
        <v>3985</v>
      </c>
      <c r="UTP1545" s="229" t="s">
        <v>3986</v>
      </c>
      <c r="UTQ1545" s="229" t="s">
        <v>1630</v>
      </c>
      <c r="UTR1545" s="229" t="s">
        <v>589</v>
      </c>
      <c r="UTS1545" s="229" t="s">
        <v>3987</v>
      </c>
      <c r="UTT1545" s="229" t="s">
        <v>3988</v>
      </c>
      <c r="UTU1545" s="229" t="s">
        <v>406</v>
      </c>
      <c r="UTV1545" s="229" t="s">
        <v>289</v>
      </c>
      <c r="UTW1545" s="229" t="s">
        <v>35</v>
      </c>
      <c r="UTX1545" s="229" t="s">
        <v>27</v>
      </c>
      <c r="UTY1545" s="229" t="s">
        <v>181</v>
      </c>
      <c r="UTZ1545" s="229" t="s">
        <v>3989</v>
      </c>
      <c r="UUA1545" s="229" t="s">
        <v>239</v>
      </c>
      <c r="UUB1545" s="229" t="s">
        <v>3990</v>
      </c>
      <c r="UUC1545" s="229" t="s">
        <v>222</v>
      </c>
      <c r="UUD1545" s="229" t="s">
        <v>220</v>
      </c>
      <c r="UUE1545" s="229" t="s">
        <v>172</v>
      </c>
      <c r="UUF1545" s="229" t="s">
        <v>289</v>
      </c>
      <c r="UUG1545" s="229" t="s">
        <v>227</v>
      </c>
      <c r="UUK1545" s="229">
        <v>2024</v>
      </c>
      <c r="UUL1545" s="229" t="s">
        <v>57</v>
      </c>
      <c r="UUM1545" s="229" t="s">
        <v>3971</v>
      </c>
      <c r="UUN1545" s="229">
        <v>12987713</v>
      </c>
      <c r="UUO1545" s="229" t="s">
        <v>3983</v>
      </c>
      <c r="UUP1545" s="229" t="s">
        <v>310</v>
      </c>
      <c r="UUQ1545" s="229" t="s">
        <v>3984</v>
      </c>
      <c r="UUR1545" s="229" t="s">
        <v>404</v>
      </c>
      <c r="UUS1545" s="229" t="s">
        <v>52</v>
      </c>
      <c r="UUT1545" s="229" t="s">
        <v>3985</v>
      </c>
      <c r="UUV1545" s="229" t="s">
        <v>3986</v>
      </c>
      <c r="UUW1545" s="229" t="s">
        <v>1630</v>
      </c>
      <c r="UUX1545" s="229" t="s">
        <v>589</v>
      </c>
      <c r="UUY1545" s="229" t="s">
        <v>3987</v>
      </c>
      <c r="UUZ1545" s="229" t="s">
        <v>3988</v>
      </c>
      <c r="UVA1545" s="229" t="s">
        <v>406</v>
      </c>
      <c r="UVB1545" s="229" t="s">
        <v>289</v>
      </c>
      <c r="UVC1545" s="229" t="s">
        <v>35</v>
      </c>
      <c r="UVD1545" s="229" t="s">
        <v>27</v>
      </c>
      <c r="UVE1545" s="229" t="s">
        <v>181</v>
      </c>
      <c r="UVF1545" s="229" t="s">
        <v>3989</v>
      </c>
      <c r="UVG1545" s="229" t="s">
        <v>239</v>
      </c>
      <c r="UVH1545" s="229" t="s">
        <v>3990</v>
      </c>
      <c r="UVI1545" s="229" t="s">
        <v>222</v>
      </c>
      <c r="UVJ1545" s="229" t="s">
        <v>220</v>
      </c>
      <c r="UVK1545" s="229" t="s">
        <v>172</v>
      </c>
      <c r="UVL1545" s="229" t="s">
        <v>289</v>
      </c>
      <c r="UVM1545" s="229" t="s">
        <v>227</v>
      </c>
      <c r="UVQ1545" s="229">
        <v>2024</v>
      </c>
      <c r="UVR1545" s="229" t="s">
        <v>57</v>
      </c>
      <c r="UVS1545" s="229" t="s">
        <v>3971</v>
      </c>
      <c r="UVT1545" s="229">
        <v>12987713</v>
      </c>
      <c r="UVU1545" s="229" t="s">
        <v>3983</v>
      </c>
      <c r="UVV1545" s="229" t="s">
        <v>310</v>
      </c>
      <c r="UVW1545" s="229" t="s">
        <v>3984</v>
      </c>
      <c r="UVX1545" s="229" t="s">
        <v>404</v>
      </c>
      <c r="UVY1545" s="229" t="s">
        <v>52</v>
      </c>
      <c r="UVZ1545" s="229" t="s">
        <v>3985</v>
      </c>
      <c r="UWB1545" s="229" t="s">
        <v>3986</v>
      </c>
      <c r="UWC1545" s="229" t="s">
        <v>1630</v>
      </c>
      <c r="UWD1545" s="229" t="s">
        <v>589</v>
      </c>
      <c r="UWE1545" s="229" t="s">
        <v>3987</v>
      </c>
      <c r="UWF1545" s="229" t="s">
        <v>3988</v>
      </c>
      <c r="UWG1545" s="229" t="s">
        <v>406</v>
      </c>
      <c r="UWH1545" s="229" t="s">
        <v>289</v>
      </c>
      <c r="UWI1545" s="229" t="s">
        <v>35</v>
      </c>
      <c r="UWJ1545" s="229" t="s">
        <v>27</v>
      </c>
      <c r="UWK1545" s="229" t="s">
        <v>181</v>
      </c>
      <c r="UWL1545" s="229" t="s">
        <v>3989</v>
      </c>
      <c r="UWM1545" s="229" t="s">
        <v>239</v>
      </c>
      <c r="UWN1545" s="229" t="s">
        <v>3990</v>
      </c>
      <c r="UWO1545" s="229" t="s">
        <v>222</v>
      </c>
      <c r="UWP1545" s="229" t="s">
        <v>220</v>
      </c>
      <c r="UWQ1545" s="229" t="s">
        <v>172</v>
      </c>
      <c r="UWR1545" s="229" t="s">
        <v>289</v>
      </c>
      <c r="UWS1545" s="229" t="s">
        <v>227</v>
      </c>
      <c r="UWW1545" s="229">
        <v>2024</v>
      </c>
      <c r="UWX1545" s="229" t="s">
        <v>57</v>
      </c>
      <c r="UWY1545" s="229" t="s">
        <v>3971</v>
      </c>
      <c r="UWZ1545" s="229">
        <v>12987713</v>
      </c>
      <c r="UXA1545" s="229" t="s">
        <v>3983</v>
      </c>
      <c r="UXB1545" s="229" t="s">
        <v>310</v>
      </c>
      <c r="UXC1545" s="229" t="s">
        <v>3984</v>
      </c>
      <c r="UXD1545" s="229" t="s">
        <v>404</v>
      </c>
      <c r="UXE1545" s="229" t="s">
        <v>52</v>
      </c>
      <c r="UXF1545" s="229" t="s">
        <v>3985</v>
      </c>
      <c r="UXH1545" s="229" t="s">
        <v>3986</v>
      </c>
      <c r="UXI1545" s="229" t="s">
        <v>1630</v>
      </c>
      <c r="UXJ1545" s="229" t="s">
        <v>589</v>
      </c>
      <c r="UXK1545" s="229" t="s">
        <v>3987</v>
      </c>
      <c r="UXL1545" s="229" t="s">
        <v>3988</v>
      </c>
      <c r="UXM1545" s="229" t="s">
        <v>406</v>
      </c>
      <c r="UXN1545" s="229" t="s">
        <v>289</v>
      </c>
      <c r="UXO1545" s="229" t="s">
        <v>35</v>
      </c>
      <c r="UXP1545" s="229" t="s">
        <v>27</v>
      </c>
      <c r="UXQ1545" s="229" t="s">
        <v>181</v>
      </c>
      <c r="UXR1545" s="229" t="s">
        <v>3989</v>
      </c>
      <c r="UXS1545" s="229" t="s">
        <v>239</v>
      </c>
      <c r="UXT1545" s="229" t="s">
        <v>3990</v>
      </c>
      <c r="UXU1545" s="229" t="s">
        <v>222</v>
      </c>
      <c r="UXV1545" s="229" t="s">
        <v>220</v>
      </c>
      <c r="UXW1545" s="229" t="s">
        <v>172</v>
      </c>
      <c r="UXX1545" s="229" t="s">
        <v>289</v>
      </c>
      <c r="UXY1545" s="229" t="s">
        <v>227</v>
      </c>
      <c r="UYC1545" s="229">
        <v>2024</v>
      </c>
      <c r="UYD1545" s="229" t="s">
        <v>57</v>
      </c>
      <c r="UYE1545" s="229" t="s">
        <v>3971</v>
      </c>
      <c r="UYF1545" s="229">
        <v>12987713</v>
      </c>
      <c r="UYG1545" s="229" t="s">
        <v>3983</v>
      </c>
      <c r="UYH1545" s="229" t="s">
        <v>310</v>
      </c>
      <c r="UYI1545" s="229" t="s">
        <v>3984</v>
      </c>
      <c r="UYJ1545" s="229" t="s">
        <v>404</v>
      </c>
      <c r="UYK1545" s="229" t="s">
        <v>52</v>
      </c>
      <c r="UYL1545" s="229" t="s">
        <v>3985</v>
      </c>
      <c r="UYN1545" s="229" t="s">
        <v>3986</v>
      </c>
      <c r="UYO1545" s="229" t="s">
        <v>1630</v>
      </c>
      <c r="UYP1545" s="229" t="s">
        <v>589</v>
      </c>
      <c r="UYQ1545" s="229" t="s">
        <v>3987</v>
      </c>
      <c r="UYR1545" s="229" t="s">
        <v>3988</v>
      </c>
      <c r="UYS1545" s="229" t="s">
        <v>406</v>
      </c>
      <c r="UYT1545" s="229" t="s">
        <v>289</v>
      </c>
      <c r="UYU1545" s="229" t="s">
        <v>35</v>
      </c>
      <c r="UYV1545" s="229" t="s">
        <v>27</v>
      </c>
      <c r="UYW1545" s="229" t="s">
        <v>181</v>
      </c>
      <c r="UYX1545" s="229" t="s">
        <v>3989</v>
      </c>
      <c r="UYY1545" s="229" t="s">
        <v>239</v>
      </c>
      <c r="UYZ1545" s="229" t="s">
        <v>3990</v>
      </c>
      <c r="UZA1545" s="229" t="s">
        <v>222</v>
      </c>
      <c r="UZB1545" s="229" t="s">
        <v>220</v>
      </c>
      <c r="UZC1545" s="229" t="s">
        <v>172</v>
      </c>
      <c r="UZD1545" s="229" t="s">
        <v>289</v>
      </c>
      <c r="UZE1545" s="229" t="s">
        <v>227</v>
      </c>
      <c r="UZI1545" s="229">
        <v>2024</v>
      </c>
      <c r="UZJ1545" s="229" t="s">
        <v>57</v>
      </c>
      <c r="UZK1545" s="229" t="s">
        <v>3971</v>
      </c>
      <c r="UZL1545" s="229">
        <v>12987713</v>
      </c>
      <c r="UZM1545" s="229" t="s">
        <v>3983</v>
      </c>
      <c r="UZN1545" s="229" t="s">
        <v>310</v>
      </c>
      <c r="UZO1545" s="229" t="s">
        <v>3984</v>
      </c>
      <c r="UZP1545" s="229" t="s">
        <v>404</v>
      </c>
      <c r="UZQ1545" s="229" t="s">
        <v>52</v>
      </c>
      <c r="UZR1545" s="229" t="s">
        <v>3985</v>
      </c>
      <c r="UZT1545" s="229" t="s">
        <v>3986</v>
      </c>
      <c r="UZU1545" s="229" t="s">
        <v>1630</v>
      </c>
      <c r="UZV1545" s="229" t="s">
        <v>589</v>
      </c>
      <c r="UZW1545" s="229" t="s">
        <v>3987</v>
      </c>
      <c r="UZX1545" s="229" t="s">
        <v>3988</v>
      </c>
      <c r="UZY1545" s="229" t="s">
        <v>406</v>
      </c>
      <c r="UZZ1545" s="229" t="s">
        <v>289</v>
      </c>
      <c r="VAA1545" s="229" t="s">
        <v>35</v>
      </c>
      <c r="VAB1545" s="229" t="s">
        <v>27</v>
      </c>
      <c r="VAC1545" s="229" t="s">
        <v>181</v>
      </c>
      <c r="VAD1545" s="229" t="s">
        <v>3989</v>
      </c>
      <c r="VAE1545" s="229" t="s">
        <v>239</v>
      </c>
      <c r="VAF1545" s="229" t="s">
        <v>3990</v>
      </c>
      <c r="VAG1545" s="229" t="s">
        <v>222</v>
      </c>
      <c r="VAH1545" s="229" t="s">
        <v>220</v>
      </c>
      <c r="VAI1545" s="229" t="s">
        <v>172</v>
      </c>
      <c r="VAJ1545" s="229" t="s">
        <v>289</v>
      </c>
      <c r="VAK1545" s="229" t="s">
        <v>227</v>
      </c>
      <c r="VAO1545" s="229">
        <v>2024</v>
      </c>
      <c r="VAP1545" s="229" t="s">
        <v>57</v>
      </c>
      <c r="VAQ1545" s="229" t="s">
        <v>3971</v>
      </c>
      <c r="VAR1545" s="229">
        <v>12987713</v>
      </c>
      <c r="VAS1545" s="229" t="s">
        <v>3983</v>
      </c>
      <c r="VAT1545" s="229" t="s">
        <v>310</v>
      </c>
      <c r="VAU1545" s="229" t="s">
        <v>3984</v>
      </c>
      <c r="VAV1545" s="229" t="s">
        <v>404</v>
      </c>
      <c r="VAW1545" s="229" t="s">
        <v>52</v>
      </c>
      <c r="VAX1545" s="229" t="s">
        <v>3985</v>
      </c>
      <c r="VAZ1545" s="229" t="s">
        <v>3986</v>
      </c>
      <c r="VBA1545" s="229" t="s">
        <v>1630</v>
      </c>
      <c r="VBB1545" s="229" t="s">
        <v>589</v>
      </c>
      <c r="VBC1545" s="229" t="s">
        <v>3987</v>
      </c>
      <c r="VBD1545" s="229" t="s">
        <v>3988</v>
      </c>
      <c r="VBE1545" s="229" t="s">
        <v>406</v>
      </c>
      <c r="VBF1545" s="229" t="s">
        <v>289</v>
      </c>
      <c r="VBG1545" s="229" t="s">
        <v>35</v>
      </c>
      <c r="VBH1545" s="229" t="s">
        <v>27</v>
      </c>
      <c r="VBI1545" s="229" t="s">
        <v>181</v>
      </c>
      <c r="VBJ1545" s="229" t="s">
        <v>3989</v>
      </c>
      <c r="VBK1545" s="229" t="s">
        <v>239</v>
      </c>
      <c r="VBL1545" s="229" t="s">
        <v>3990</v>
      </c>
      <c r="VBM1545" s="229" t="s">
        <v>222</v>
      </c>
      <c r="VBN1545" s="229" t="s">
        <v>220</v>
      </c>
      <c r="VBO1545" s="229" t="s">
        <v>172</v>
      </c>
      <c r="VBP1545" s="229" t="s">
        <v>289</v>
      </c>
      <c r="VBQ1545" s="229" t="s">
        <v>227</v>
      </c>
      <c r="VBU1545" s="229">
        <v>2024</v>
      </c>
      <c r="VBV1545" s="229" t="s">
        <v>57</v>
      </c>
      <c r="VBW1545" s="229" t="s">
        <v>3971</v>
      </c>
      <c r="VBX1545" s="229">
        <v>12987713</v>
      </c>
      <c r="VBY1545" s="229" t="s">
        <v>3983</v>
      </c>
      <c r="VBZ1545" s="229" t="s">
        <v>310</v>
      </c>
      <c r="VCA1545" s="229" t="s">
        <v>3984</v>
      </c>
      <c r="VCB1545" s="229" t="s">
        <v>404</v>
      </c>
      <c r="VCC1545" s="229" t="s">
        <v>52</v>
      </c>
      <c r="VCD1545" s="229" t="s">
        <v>3985</v>
      </c>
      <c r="VCF1545" s="229" t="s">
        <v>3986</v>
      </c>
      <c r="VCG1545" s="229" t="s">
        <v>1630</v>
      </c>
      <c r="VCH1545" s="229" t="s">
        <v>589</v>
      </c>
      <c r="VCI1545" s="229" t="s">
        <v>3987</v>
      </c>
      <c r="VCJ1545" s="229" t="s">
        <v>3988</v>
      </c>
      <c r="VCK1545" s="229" t="s">
        <v>406</v>
      </c>
      <c r="VCL1545" s="229" t="s">
        <v>289</v>
      </c>
      <c r="VCM1545" s="229" t="s">
        <v>35</v>
      </c>
      <c r="VCN1545" s="229" t="s">
        <v>27</v>
      </c>
      <c r="VCO1545" s="229" t="s">
        <v>181</v>
      </c>
      <c r="VCP1545" s="229" t="s">
        <v>3989</v>
      </c>
      <c r="VCQ1545" s="229" t="s">
        <v>239</v>
      </c>
      <c r="VCR1545" s="229" t="s">
        <v>3990</v>
      </c>
      <c r="VCS1545" s="229" t="s">
        <v>222</v>
      </c>
      <c r="VCT1545" s="229" t="s">
        <v>220</v>
      </c>
      <c r="VCU1545" s="229" t="s">
        <v>172</v>
      </c>
      <c r="VCV1545" s="229" t="s">
        <v>289</v>
      </c>
      <c r="VCW1545" s="229" t="s">
        <v>227</v>
      </c>
      <c r="VDA1545" s="229">
        <v>2024</v>
      </c>
      <c r="VDB1545" s="229" t="s">
        <v>57</v>
      </c>
      <c r="VDC1545" s="229" t="s">
        <v>3971</v>
      </c>
      <c r="VDD1545" s="229">
        <v>12987713</v>
      </c>
      <c r="VDE1545" s="229" t="s">
        <v>3983</v>
      </c>
      <c r="VDF1545" s="229" t="s">
        <v>310</v>
      </c>
      <c r="VDG1545" s="229" t="s">
        <v>3984</v>
      </c>
      <c r="VDH1545" s="229" t="s">
        <v>404</v>
      </c>
      <c r="VDI1545" s="229" t="s">
        <v>52</v>
      </c>
      <c r="VDJ1545" s="229" t="s">
        <v>3985</v>
      </c>
      <c r="VDL1545" s="229" t="s">
        <v>3986</v>
      </c>
      <c r="VDM1545" s="229" t="s">
        <v>1630</v>
      </c>
      <c r="VDN1545" s="229" t="s">
        <v>589</v>
      </c>
      <c r="VDO1545" s="229" t="s">
        <v>3987</v>
      </c>
      <c r="VDP1545" s="229" t="s">
        <v>3988</v>
      </c>
      <c r="VDQ1545" s="229" t="s">
        <v>406</v>
      </c>
      <c r="VDR1545" s="229" t="s">
        <v>289</v>
      </c>
      <c r="VDS1545" s="229" t="s">
        <v>35</v>
      </c>
      <c r="VDT1545" s="229" t="s">
        <v>27</v>
      </c>
      <c r="VDU1545" s="229" t="s">
        <v>181</v>
      </c>
      <c r="VDV1545" s="229" t="s">
        <v>3989</v>
      </c>
      <c r="VDW1545" s="229" t="s">
        <v>239</v>
      </c>
      <c r="VDX1545" s="229" t="s">
        <v>3990</v>
      </c>
      <c r="VDY1545" s="229" t="s">
        <v>222</v>
      </c>
      <c r="VDZ1545" s="229" t="s">
        <v>220</v>
      </c>
      <c r="VEA1545" s="229" t="s">
        <v>172</v>
      </c>
      <c r="VEB1545" s="229" t="s">
        <v>289</v>
      </c>
      <c r="VEC1545" s="229" t="s">
        <v>227</v>
      </c>
      <c r="VEG1545" s="229">
        <v>2024</v>
      </c>
      <c r="VEH1545" s="229" t="s">
        <v>57</v>
      </c>
      <c r="VEI1545" s="229" t="s">
        <v>3971</v>
      </c>
      <c r="VEJ1545" s="229">
        <v>12987713</v>
      </c>
      <c r="VEK1545" s="229" t="s">
        <v>3983</v>
      </c>
      <c r="VEL1545" s="229" t="s">
        <v>310</v>
      </c>
      <c r="VEM1545" s="229" t="s">
        <v>3984</v>
      </c>
      <c r="VEN1545" s="229" t="s">
        <v>404</v>
      </c>
      <c r="VEO1545" s="229" t="s">
        <v>52</v>
      </c>
      <c r="VEP1545" s="229" t="s">
        <v>3985</v>
      </c>
      <c r="VER1545" s="229" t="s">
        <v>3986</v>
      </c>
      <c r="VES1545" s="229" t="s">
        <v>1630</v>
      </c>
      <c r="VET1545" s="229" t="s">
        <v>589</v>
      </c>
      <c r="VEU1545" s="229" t="s">
        <v>3987</v>
      </c>
      <c r="VEV1545" s="229" t="s">
        <v>3988</v>
      </c>
      <c r="VEW1545" s="229" t="s">
        <v>406</v>
      </c>
      <c r="VEX1545" s="229" t="s">
        <v>289</v>
      </c>
      <c r="VEY1545" s="229" t="s">
        <v>35</v>
      </c>
      <c r="VEZ1545" s="229" t="s">
        <v>27</v>
      </c>
      <c r="VFA1545" s="229" t="s">
        <v>181</v>
      </c>
      <c r="VFB1545" s="229" t="s">
        <v>3989</v>
      </c>
      <c r="VFC1545" s="229" t="s">
        <v>239</v>
      </c>
      <c r="VFD1545" s="229" t="s">
        <v>3990</v>
      </c>
      <c r="VFE1545" s="229" t="s">
        <v>222</v>
      </c>
      <c r="VFF1545" s="229" t="s">
        <v>220</v>
      </c>
      <c r="VFG1545" s="229" t="s">
        <v>172</v>
      </c>
      <c r="VFH1545" s="229" t="s">
        <v>289</v>
      </c>
      <c r="VFI1545" s="229" t="s">
        <v>227</v>
      </c>
      <c r="VFM1545" s="229">
        <v>2024</v>
      </c>
      <c r="VFN1545" s="229" t="s">
        <v>57</v>
      </c>
      <c r="VFO1545" s="229" t="s">
        <v>3971</v>
      </c>
      <c r="VFP1545" s="229">
        <v>12987713</v>
      </c>
      <c r="VFQ1545" s="229" t="s">
        <v>3983</v>
      </c>
      <c r="VFR1545" s="229" t="s">
        <v>310</v>
      </c>
      <c r="VFS1545" s="229" t="s">
        <v>3984</v>
      </c>
      <c r="VFT1545" s="229" t="s">
        <v>404</v>
      </c>
      <c r="VFU1545" s="229" t="s">
        <v>52</v>
      </c>
      <c r="VFV1545" s="229" t="s">
        <v>3985</v>
      </c>
      <c r="VFX1545" s="229" t="s">
        <v>3986</v>
      </c>
      <c r="VFY1545" s="229" t="s">
        <v>1630</v>
      </c>
      <c r="VFZ1545" s="229" t="s">
        <v>589</v>
      </c>
      <c r="VGA1545" s="229" t="s">
        <v>3987</v>
      </c>
      <c r="VGB1545" s="229" t="s">
        <v>3988</v>
      </c>
      <c r="VGC1545" s="229" t="s">
        <v>406</v>
      </c>
      <c r="VGD1545" s="229" t="s">
        <v>289</v>
      </c>
      <c r="VGE1545" s="229" t="s">
        <v>35</v>
      </c>
      <c r="VGF1545" s="229" t="s">
        <v>27</v>
      </c>
      <c r="VGG1545" s="229" t="s">
        <v>181</v>
      </c>
      <c r="VGH1545" s="229" t="s">
        <v>3989</v>
      </c>
      <c r="VGI1545" s="229" t="s">
        <v>239</v>
      </c>
      <c r="VGJ1545" s="229" t="s">
        <v>3990</v>
      </c>
      <c r="VGK1545" s="229" t="s">
        <v>222</v>
      </c>
      <c r="VGL1545" s="229" t="s">
        <v>220</v>
      </c>
      <c r="VGM1545" s="229" t="s">
        <v>172</v>
      </c>
      <c r="VGN1545" s="229" t="s">
        <v>289</v>
      </c>
      <c r="VGO1545" s="229" t="s">
        <v>227</v>
      </c>
      <c r="VGS1545" s="229">
        <v>2024</v>
      </c>
      <c r="VGT1545" s="229" t="s">
        <v>57</v>
      </c>
      <c r="VGU1545" s="229" t="s">
        <v>3971</v>
      </c>
      <c r="VGV1545" s="229">
        <v>12987713</v>
      </c>
      <c r="VGW1545" s="229" t="s">
        <v>3983</v>
      </c>
      <c r="VGX1545" s="229" t="s">
        <v>310</v>
      </c>
      <c r="VGY1545" s="229" t="s">
        <v>3984</v>
      </c>
      <c r="VGZ1545" s="229" t="s">
        <v>404</v>
      </c>
      <c r="VHA1545" s="229" t="s">
        <v>52</v>
      </c>
      <c r="VHB1545" s="229" t="s">
        <v>3985</v>
      </c>
      <c r="VHD1545" s="229" t="s">
        <v>3986</v>
      </c>
      <c r="VHE1545" s="229" t="s">
        <v>1630</v>
      </c>
      <c r="VHF1545" s="229" t="s">
        <v>589</v>
      </c>
      <c r="VHG1545" s="229" t="s">
        <v>3987</v>
      </c>
      <c r="VHH1545" s="229" t="s">
        <v>3988</v>
      </c>
      <c r="VHI1545" s="229" t="s">
        <v>406</v>
      </c>
      <c r="VHJ1545" s="229" t="s">
        <v>289</v>
      </c>
      <c r="VHK1545" s="229" t="s">
        <v>35</v>
      </c>
      <c r="VHL1545" s="229" t="s">
        <v>27</v>
      </c>
      <c r="VHM1545" s="229" t="s">
        <v>181</v>
      </c>
      <c r="VHN1545" s="229" t="s">
        <v>3989</v>
      </c>
      <c r="VHO1545" s="229" t="s">
        <v>239</v>
      </c>
      <c r="VHP1545" s="229" t="s">
        <v>3990</v>
      </c>
      <c r="VHQ1545" s="229" t="s">
        <v>222</v>
      </c>
      <c r="VHR1545" s="229" t="s">
        <v>220</v>
      </c>
      <c r="VHS1545" s="229" t="s">
        <v>172</v>
      </c>
      <c r="VHT1545" s="229" t="s">
        <v>289</v>
      </c>
      <c r="VHU1545" s="229" t="s">
        <v>227</v>
      </c>
      <c r="VHY1545" s="229">
        <v>2024</v>
      </c>
      <c r="VHZ1545" s="229" t="s">
        <v>57</v>
      </c>
      <c r="VIA1545" s="229" t="s">
        <v>3971</v>
      </c>
      <c r="VIB1545" s="229">
        <v>12987713</v>
      </c>
      <c r="VIC1545" s="229" t="s">
        <v>3983</v>
      </c>
      <c r="VID1545" s="229" t="s">
        <v>310</v>
      </c>
      <c r="VIE1545" s="229" t="s">
        <v>3984</v>
      </c>
      <c r="VIF1545" s="229" t="s">
        <v>404</v>
      </c>
      <c r="VIG1545" s="229" t="s">
        <v>52</v>
      </c>
      <c r="VIH1545" s="229" t="s">
        <v>3985</v>
      </c>
      <c r="VIJ1545" s="229" t="s">
        <v>3986</v>
      </c>
      <c r="VIK1545" s="229" t="s">
        <v>1630</v>
      </c>
      <c r="VIL1545" s="229" t="s">
        <v>589</v>
      </c>
      <c r="VIM1545" s="229" t="s">
        <v>3987</v>
      </c>
      <c r="VIN1545" s="229" t="s">
        <v>3988</v>
      </c>
      <c r="VIO1545" s="229" t="s">
        <v>406</v>
      </c>
      <c r="VIP1545" s="229" t="s">
        <v>289</v>
      </c>
      <c r="VIQ1545" s="229" t="s">
        <v>35</v>
      </c>
      <c r="VIR1545" s="229" t="s">
        <v>27</v>
      </c>
      <c r="VIS1545" s="229" t="s">
        <v>181</v>
      </c>
      <c r="VIT1545" s="229" t="s">
        <v>3989</v>
      </c>
      <c r="VIU1545" s="229" t="s">
        <v>239</v>
      </c>
      <c r="VIV1545" s="229" t="s">
        <v>3990</v>
      </c>
      <c r="VIW1545" s="229" t="s">
        <v>222</v>
      </c>
      <c r="VIX1545" s="229" t="s">
        <v>220</v>
      </c>
      <c r="VIY1545" s="229" t="s">
        <v>172</v>
      </c>
      <c r="VIZ1545" s="229" t="s">
        <v>289</v>
      </c>
      <c r="VJA1545" s="229" t="s">
        <v>227</v>
      </c>
      <c r="VJE1545" s="229">
        <v>2024</v>
      </c>
      <c r="VJF1545" s="229" t="s">
        <v>57</v>
      </c>
      <c r="VJG1545" s="229" t="s">
        <v>3971</v>
      </c>
      <c r="VJH1545" s="229">
        <v>12987713</v>
      </c>
      <c r="VJI1545" s="229" t="s">
        <v>3983</v>
      </c>
      <c r="VJJ1545" s="229" t="s">
        <v>310</v>
      </c>
      <c r="VJK1545" s="229" t="s">
        <v>3984</v>
      </c>
      <c r="VJL1545" s="229" t="s">
        <v>404</v>
      </c>
      <c r="VJM1545" s="229" t="s">
        <v>52</v>
      </c>
      <c r="VJN1545" s="229" t="s">
        <v>3985</v>
      </c>
      <c r="VJP1545" s="229" t="s">
        <v>3986</v>
      </c>
      <c r="VJQ1545" s="229" t="s">
        <v>1630</v>
      </c>
      <c r="VJR1545" s="229" t="s">
        <v>589</v>
      </c>
      <c r="VJS1545" s="229" t="s">
        <v>3987</v>
      </c>
      <c r="VJT1545" s="229" t="s">
        <v>3988</v>
      </c>
      <c r="VJU1545" s="229" t="s">
        <v>406</v>
      </c>
      <c r="VJV1545" s="229" t="s">
        <v>289</v>
      </c>
      <c r="VJW1545" s="229" t="s">
        <v>35</v>
      </c>
      <c r="VJX1545" s="229" t="s">
        <v>27</v>
      </c>
      <c r="VJY1545" s="229" t="s">
        <v>181</v>
      </c>
      <c r="VJZ1545" s="229" t="s">
        <v>3989</v>
      </c>
      <c r="VKA1545" s="229" t="s">
        <v>239</v>
      </c>
      <c r="VKB1545" s="229" t="s">
        <v>3990</v>
      </c>
      <c r="VKC1545" s="229" t="s">
        <v>222</v>
      </c>
      <c r="VKD1545" s="229" t="s">
        <v>220</v>
      </c>
      <c r="VKE1545" s="229" t="s">
        <v>172</v>
      </c>
      <c r="VKF1545" s="229" t="s">
        <v>289</v>
      </c>
      <c r="VKG1545" s="229" t="s">
        <v>227</v>
      </c>
      <c r="VKK1545" s="229">
        <v>2024</v>
      </c>
      <c r="VKL1545" s="229" t="s">
        <v>57</v>
      </c>
      <c r="VKM1545" s="229" t="s">
        <v>3971</v>
      </c>
      <c r="VKN1545" s="229">
        <v>12987713</v>
      </c>
      <c r="VKO1545" s="229" t="s">
        <v>3983</v>
      </c>
      <c r="VKP1545" s="229" t="s">
        <v>310</v>
      </c>
      <c r="VKQ1545" s="229" t="s">
        <v>3984</v>
      </c>
      <c r="VKR1545" s="229" t="s">
        <v>404</v>
      </c>
      <c r="VKS1545" s="229" t="s">
        <v>52</v>
      </c>
      <c r="VKT1545" s="229" t="s">
        <v>3985</v>
      </c>
      <c r="VKV1545" s="229" t="s">
        <v>3986</v>
      </c>
      <c r="VKW1545" s="229" t="s">
        <v>1630</v>
      </c>
      <c r="VKX1545" s="229" t="s">
        <v>589</v>
      </c>
      <c r="VKY1545" s="229" t="s">
        <v>3987</v>
      </c>
      <c r="VKZ1545" s="229" t="s">
        <v>3988</v>
      </c>
      <c r="VLA1545" s="229" t="s">
        <v>406</v>
      </c>
      <c r="VLB1545" s="229" t="s">
        <v>289</v>
      </c>
      <c r="VLC1545" s="229" t="s">
        <v>35</v>
      </c>
      <c r="VLD1545" s="229" t="s">
        <v>27</v>
      </c>
      <c r="VLE1545" s="229" t="s">
        <v>181</v>
      </c>
      <c r="VLF1545" s="229" t="s">
        <v>3989</v>
      </c>
      <c r="VLG1545" s="229" t="s">
        <v>239</v>
      </c>
      <c r="VLH1545" s="229" t="s">
        <v>3990</v>
      </c>
      <c r="VLI1545" s="229" t="s">
        <v>222</v>
      </c>
      <c r="VLJ1545" s="229" t="s">
        <v>220</v>
      </c>
      <c r="VLK1545" s="229" t="s">
        <v>172</v>
      </c>
      <c r="VLL1545" s="229" t="s">
        <v>289</v>
      </c>
      <c r="VLM1545" s="229" t="s">
        <v>227</v>
      </c>
      <c r="VLQ1545" s="229">
        <v>2024</v>
      </c>
      <c r="VLR1545" s="229" t="s">
        <v>57</v>
      </c>
      <c r="VLS1545" s="229" t="s">
        <v>3971</v>
      </c>
      <c r="VLT1545" s="229">
        <v>12987713</v>
      </c>
      <c r="VLU1545" s="229" t="s">
        <v>3983</v>
      </c>
      <c r="VLV1545" s="229" t="s">
        <v>310</v>
      </c>
      <c r="VLW1545" s="229" t="s">
        <v>3984</v>
      </c>
      <c r="VLX1545" s="229" t="s">
        <v>404</v>
      </c>
      <c r="VLY1545" s="229" t="s">
        <v>52</v>
      </c>
      <c r="VLZ1545" s="229" t="s">
        <v>3985</v>
      </c>
      <c r="VMB1545" s="229" t="s">
        <v>3986</v>
      </c>
      <c r="VMC1545" s="229" t="s">
        <v>1630</v>
      </c>
      <c r="VMD1545" s="229" t="s">
        <v>589</v>
      </c>
      <c r="VME1545" s="229" t="s">
        <v>3987</v>
      </c>
      <c r="VMF1545" s="229" t="s">
        <v>3988</v>
      </c>
      <c r="VMG1545" s="229" t="s">
        <v>406</v>
      </c>
      <c r="VMH1545" s="229" t="s">
        <v>289</v>
      </c>
      <c r="VMI1545" s="229" t="s">
        <v>35</v>
      </c>
      <c r="VMJ1545" s="229" t="s">
        <v>27</v>
      </c>
      <c r="VMK1545" s="229" t="s">
        <v>181</v>
      </c>
      <c r="VML1545" s="229" t="s">
        <v>3989</v>
      </c>
      <c r="VMM1545" s="229" t="s">
        <v>239</v>
      </c>
      <c r="VMN1545" s="229" t="s">
        <v>3990</v>
      </c>
      <c r="VMO1545" s="229" t="s">
        <v>222</v>
      </c>
      <c r="VMP1545" s="229" t="s">
        <v>220</v>
      </c>
      <c r="VMQ1545" s="229" t="s">
        <v>172</v>
      </c>
      <c r="VMR1545" s="229" t="s">
        <v>289</v>
      </c>
      <c r="VMS1545" s="229" t="s">
        <v>227</v>
      </c>
      <c r="VMW1545" s="229">
        <v>2024</v>
      </c>
      <c r="VMX1545" s="229" t="s">
        <v>57</v>
      </c>
      <c r="VMY1545" s="229" t="s">
        <v>3971</v>
      </c>
      <c r="VMZ1545" s="229">
        <v>12987713</v>
      </c>
      <c r="VNA1545" s="229" t="s">
        <v>3983</v>
      </c>
      <c r="VNB1545" s="229" t="s">
        <v>310</v>
      </c>
      <c r="VNC1545" s="229" t="s">
        <v>3984</v>
      </c>
      <c r="VND1545" s="229" t="s">
        <v>404</v>
      </c>
      <c r="VNE1545" s="229" t="s">
        <v>52</v>
      </c>
      <c r="VNF1545" s="229" t="s">
        <v>3985</v>
      </c>
      <c r="VNH1545" s="229" t="s">
        <v>3986</v>
      </c>
      <c r="VNI1545" s="229" t="s">
        <v>1630</v>
      </c>
      <c r="VNJ1545" s="229" t="s">
        <v>589</v>
      </c>
      <c r="VNK1545" s="229" t="s">
        <v>3987</v>
      </c>
      <c r="VNL1545" s="229" t="s">
        <v>3988</v>
      </c>
      <c r="VNM1545" s="229" t="s">
        <v>406</v>
      </c>
      <c r="VNN1545" s="229" t="s">
        <v>289</v>
      </c>
      <c r="VNO1545" s="229" t="s">
        <v>35</v>
      </c>
      <c r="VNP1545" s="229" t="s">
        <v>27</v>
      </c>
      <c r="VNQ1545" s="229" t="s">
        <v>181</v>
      </c>
      <c r="VNR1545" s="229" t="s">
        <v>3989</v>
      </c>
      <c r="VNS1545" s="229" t="s">
        <v>239</v>
      </c>
      <c r="VNT1545" s="229" t="s">
        <v>3990</v>
      </c>
      <c r="VNU1545" s="229" t="s">
        <v>222</v>
      </c>
      <c r="VNV1545" s="229" t="s">
        <v>220</v>
      </c>
      <c r="VNW1545" s="229" t="s">
        <v>172</v>
      </c>
      <c r="VNX1545" s="229" t="s">
        <v>289</v>
      </c>
      <c r="VNY1545" s="229" t="s">
        <v>227</v>
      </c>
      <c r="VOC1545" s="229">
        <v>2024</v>
      </c>
      <c r="VOD1545" s="229" t="s">
        <v>57</v>
      </c>
      <c r="VOE1545" s="229" t="s">
        <v>3971</v>
      </c>
      <c r="VOF1545" s="229">
        <v>12987713</v>
      </c>
      <c r="VOG1545" s="229" t="s">
        <v>3983</v>
      </c>
      <c r="VOH1545" s="229" t="s">
        <v>310</v>
      </c>
      <c r="VOI1545" s="229" t="s">
        <v>3984</v>
      </c>
      <c r="VOJ1545" s="229" t="s">
        <v>404</v>
      </c>
      <c r="VOK1545" s="229" t="s">
        <v>52</v>
      </c>
      <c r="VOL1545" s="229" t="s">
        <v>3985</v>
      </c>
      <c r="VON1545" s="229" t="s">
        <v>3986</v>
      </c>
      <c r="VOO1545" s="229" t="s">
        <v>1630</v>
      </c>
      <c r="VOP1545" s="229" t="s">
        <v>589</v>
      </c>
      <c r="VOQ1545" s="229" t="s">
        <v>3987</v>
      </c>
      <c r="VOR1545" s="229" t="s">
        <v>3988</v>
      </c>
      <c r="VOS1545" s="229" t="s">
        <v>406</v>
      </c>
      <c r="VOT1545" s="229" t="s">
        <v>289</v>
      </c>
      <c r="VOU1545" s="229" t="s">
        <v>35</v>
      </c>
      <c r="VOV1545" s="229" t="s">
        <v>27</v>
      </c>
      <c r="VOW1545" s="229" t="s">
        <v>181</v>
      </c>
      <c r="VOX1545" s="229" t="s">
        <v>3989</v>
      </c>
      <c r="VOY1545" s="229" t="s">
        <v>239</v>
      </c>
      <c r="VOZ1545" s="229" t="s">
        <v>3990</v>
      </c>
      <c r="VPA1545" s="229" t="s">
        <v>222</v>
      </c>
      <c r="VPB1545" s="229" t="s">
        <v>220</v>
      </c>
      <c r="VPC1545" s="229" t="s">
        <v>172</v>
      </c>
      <c r="VPD1545" s="229" t="s">
        <v>289</v>
      </c>
      <c r="VPE1545" s="229" t="s">
        <v>227</v>
      </c>
      <c r="VPI1545" s="229">
        <v>2024</v>
      </c>
      <c r="VPJ1545" s="229" t="s">
        <v>57</v>
      </c>
      <c r="VPK1545" s="229" t="s">
        <v>3971</v>
      </c>
      <c r="VPL1545" s="229">
        <v>12987713</v>
      </c>
      <c r="VPM1545" s="229" t="s">
        <v>3983</v>
      </c>
      <c r="VPN1545" s="229" t="s">
        <v>310</v>
      </c>
      <c r="VPO1545" s="229" t="s">
        <v>3984</v>
      </c>
      <c r="VPP1545" s="229" t="s">
        <v>404</v>
      </c>
      <c r="VPQ1545" s="229" t="s">
        <v>52</v>
      </c>
      <c r="VPR1545" s="229" t="s">
        <v>3985</v>
      </c>
      <c r="VPT1545" s="229" t="s">
        <v>3986</v>
      </c>
      <c r="VPU1545" s="229" t="s">
        <v>1630</v>
      </c>
      <c r="VPV1545" s="229" t="s">
        <v>589</v>
      </c>
      <c r="VPW1545" s="229" t="s">
        <v>3987</v>
      </c>
      <c r="VPX1545" s="229" t="s">
        <v>3988</v>
      </c>
      <c r="VPY1545" s="229" t="s">
        <v>406</v>
      </c>
      <c r="VPZ1545" s="229" t="s">
        <v>289</v>
      </c>
      <c r="VQA1545" s="229" t="s">
        <v>35</v>
      </c>
      <c r="VQB1545" s="229" t="s">
        <v>27</v>
      </c>
      <c r="VQC1545" s="229" t="s">
        <v>181</v>
      </c>
      <c r="VQD1545" s="229" t="s">
        <v>3989</v>
      </c>
      <c r="VQE1545" s="229" t="s">
        <v>239</v>
      </c>
      <c r="VQF1545" s="229" t="s">
        <v>3990</v>
      </c>
      <c r="VQG1545" s="229" t="s">
        <v>222</v>
      </c>
      <c r="VQH1545" s="229" t="s">
        <v>220</v>
      </c>
      <c r="VQI1545" s="229" t="s">
        <v>172</v>
      </c>
      <c r="VQJ1545" s="229" t="s">
        <v>289</v>
      </c>
      <c r="VQK1545" s="229" t="s">
        <v>227</v>
      </c>
      <c r="VQO1545" s="229">
        <v>2024</v>
      </c>
      <c r="VQP1545" s="229" t="s">
        <v>57</v>
      </c>
      <c r="VQQ1545" s="229" t="s">
        <v>3971</v>
      </c>
      <c r="VQR1545" s="229">
        <v>12987713</v>
      </c>
      <c r="VQS1545" s="229" t="s">
        <v>3983</v>
      </c>
      <c r="VQT1545" s="229" t="s">
        <v>310</v>
      </c>
      <c r="VQU1545" s="229" t="s">
        <v>3984</v>
      </c>
      <c r="VQV1545" s="229" t="s">
        <v>404</v>
      </c>
      <c r="VQW1545" s="229" t="s">
        <v>52</v>
      </c>
      <c r="VQX1545" s="229" t="s">
        <v>3985</v>
      </c>
      <c r="VQZ1545" s="229" t="s">
        <v>3986</v>
      </c>
      <c r="VRA1545" s="229" t="s">
        <v>1630</v>
      </c>
      <c r="VRB1545" s="229" t="s">
        <v>589</v>
      </c>
      <c r="VRC1545" s="229" t="s">
        <v>3987</v>
      </c>
      <c r="VRD1545" s="229" t="s">
        <v>3988</v>
      </c>
      <c r="VRE1545" s="229" t="s">
        <v>406</v>
      </c>
      <c r="VRF1545" s="229" t="s">
        <v>289</v>
      </c>
      <c r="VRG1545" s="229" t="s">
        <v>35</v>
      </c>
      <c r="VRH1545" s="229" t="s">
        <v>27</v>
      </c>
      <c r="VRI1545" s="229" t="s">
        <v>181</v>
      </c>
      <c r="VRJ1545" s="229" t="s">
        <v>3989</v>
      </c>
      <c r="VRK1545" s="229" t="s">
        <v>239</v>
      </c>
      <c r="VRL1545" s="229" t="s">
        <v>3990</v>
      </c>
      <c r="VRM1545" s="229" t="s">
        <v>222</v>
      </c>
      <c r="VRN1545" s="229" t="s">
        <v>220</v>
      </c>
      <c r="VRO1545" s="229" t="s">
        <v>172</v>
      </c>
      <c r="VRP1545" s="229" t="s">
        <v>289</v>
      </c>
      <c r="VRQ1545" s="229" t="s">
        <v>227</v>
      </c>
      <c r="VRU1545" s="229">
        <v>2024</v>
      </c>
      <c r="VRV1545" s="229" t="s">
        <v>57</v>
      </c>
      <c r="VRW1545" s="229" t="s">
        <v>3971</v>
      </c>
      <c r="VRX1545" s="229">
        <v>12987713</v>
      </c>
      <c r="VRY1545" s="229" t="s">
        <v>3983</v>
      </c>
      <c r="VRZ1545" s="229" t="s">
        <v>310</v>
      </c>
      <c r="VSA1545" s="229" t="s">
        <v>3984</v>
      </c>
      <c r="VSB1545" s="229" t="s">
        <v>404</v>
      </c>
      <c r="VSC1545" s="229" t="s">
        <v>52</v>
      </c>
      <c r="VSD1545" s="229" t="s">
        <v>3985</v>
      </c>
      <c r="VSF1545" s="229" t="s">
        <v>3986</v>
      </c>
      <c r="VSG1545" s="229" t="s">
        <v>1630</v>
      </c>
      <c r="VSH1545" s="229" t="s">
        <v>589</v>
      </c>
      <c r="VSI1545" s="229" t="s">
        <v>3987</v>
      </c>
      <c r="VSJ1545" s="229" t="s">
        <v>3988</v>
      </c>
      <c r="VSK1545" s="229" t="s">
        <v>406</v>
      </c>
      <c r="VSL1545" s="229" t="s">
        <v>289</v>
      </c>
      <c r="VSM1545" s="229" t="s">
        <v>35</v>
      </c>
      <c r="VSN1545" s="229" t="s">
        <v>27</v>
      </c>
      <c r="VSO1545" s="229" t="s">
        <v>181</v>
      </c>
      <c r="VSP1545" s="229" t="s">
        <v>3989</v>
      </c>
      <c r="VSQ1545" s="229" t="s">
        <v>239</v>
      </c>
      <c r="VSR1545" s="229" t="s">
        <v>3990</v>
      </c>
      <c r="VSS1545" s="229" t="s">
        <v>222</v>
      </c>
      <c r="VST1545" s="229" t="s">
        <v>220</v>
      </c>
      <c r="VSU1545" s="229" t="s">
        <v>172</v>
      </c>
      <c r="VSV1545" s="229" t="s">
        <v>289</v>
      </c>
      <c r="VSW1545" s="229" t="s">
        <v>227</v>
      </c>
      <c r="VTA1545" s="229">
        <v>2024</v>
      </c>
      <c r="VTB1545" s="229" t="s">
        <v>57</v>
      </c>
      <c r="VTC1545" s="229" t="s">
        <v>3971</v>
      </c>
      <c r="VTD1545" s="229">
        <v>12987713</v>
      </c>
      <c r="VTE1545" s="229" t="s">
        <v>3983</v>
      </c>
      <c r="VTF1545" s="229" t="s">
        <v>310</v>
      </c>
      <c r="VTG1545" s="229" t="s">
        <v>3984</v>
      </c>
      <c r="VTH1545" s="229" t="s">
        <v>404</v>
      </c>
      <c r="VTI1545" s="229" t="s">
        <v>52</v>
      </c>
      <c r="VTJ1545" s="229" t="s">
        <v>3985</v>
      </c>
      <c r="VTL1545" s="229" t="s">
        <v>3986</v>
      </c>
      <c r="VTM1545" s="229" t="s">
        <v>1630</v>
      </c>
      <c r="VTN1545" s="229" t="s">
        <v>589</v>
      </c>
      <c r="VTO1545" s="229" t="s">
        <v>3987</v>
      </c>
      <c r="VTP1545" s="229" t="s">
        <v>3988</v>
      </c>
      <c r="VTQ1545" s="229" t="s">
        <v>406</v>
      </c>
      <c r="VTR1545" s="229" t="s">
        <v>289</v>
      </c>
      <c r="VTS1545" s="229" t="s">
        <v>35</v>
      </c>
      <c r="VTT1545" s="229" t="s">
        <v>27</v>
      </c>
      <c r="VTU1545" s="229" t="s">
        <v>181</v>
      </c>
      <c r="VTV1545" s="229" t="s">
        <v>3989</v>
      </c>
      <c r="VTW1545" s="229" t="s">
        <v>239</v>
      </c>
      <c r="VTX1545" s="229" t="s">
        <v>3990</v>
      </c>
      <c r="VTY1545" s="229" t="s">
        <v>222</v>
      </c>
      <c r="VTZ1545" s="229" t="s">
        <v>220</v>
      </c>
      <c r="VUA1545" s="229" t="s">
        <v>172</v>
      </c>
      <c r="VUB1545" s="229" t="s">
        <v>289</v>
      </c>
      <c r="VUC1545" s="229" t="s">
        <v>227</v>
      </c>
      <c r="VUG1545" s="229">
        <v>2024</v>
      </c>
      <c r="VUH1545" s="229" t="s">
        <v>57</v>
      </c>
      <c r="VUI1545" s="229" t="s">
        <v>3971</v>
      </c>
      <c r="VUJ1545" s="229">
        <v>12987713</v>
      </c>
      <c r="VUK1545" s="229" t="s">
        <v>3983</v>
      </c>
      <c r="VUL1545" s="229" t="s">
        <v>310</v>
      </c>
      <c r="VUM1545" s="229" t="s">
        <v>3984</v>
      </c>
      <c r="VUN1545" s="229" t="s">
        <v>404</v>
      </c>
      <c r="VUO1545" s="229" t="s">
        <v>52</v>
      </c>
      <c r="VUP1545" s="229" t="s">
        <v>3985</v>
      </c>
      <c r="VUR1545" s="229" t="s">
        <v>3986</v>
      </c>
      <c r="VUS1545" s="229" t="s">
        <v>1630</v>
      </c>
      <c r="VUT1545" s="229" t="s">
        <v>589</v>
      </c>
      <c r="VUU1545" s="229" t="s">
        <v>3987</v>
      </c>
      <c r="VUV1545" s="229" t="s">
        <v>3988</v>
      </c>
      <c r="VUW1545" s="229" t="s">
        <v>406</v>
      </c>
      <c r="VUX1545" s="229" t="s">
        <v>289</v>
      </c>
      <c r="VUY1545" s="229" t="s">
        <v>35</v>
      </c>
      <c r="VUZ1545" s="229" t="s">
        <v>27</v>
      </c>
      <c r="VVA1545" s="229" t="s">
        <v>181</v>
      </c>
      <c r="VVB1545" s="229" t="s">
        <v>3989</v>
      </c>
      <c r="VVC1545" s="229" t="s">
        <v>239</v>
      </c>
      <c r="VVD1545" s="229" t="s">
        <v>3990</v>
      </c>
      <c r="VVE1545" s="229" t="s">
        <v>222</v>
      </c>
      <c r="VVF1545" s="229" t="s">
        <v>220</v>
      </c>
      <c r="VVG1545" s="229" t="s">
        <v>172</v>
      </c>
      <c r="VVH1545" s="229" t="s">
        <v>289</v>
      </c>
      <c r="VVI1545" s="229" t="s">
        <v>227</v>
      </c>
      <c r="VVM1545" s="229">
        <v>2024</v>
      </c>
      <c r="VVN1545" s="229" t="s">
        <v>57</v>
      </c>
      <c r="VVO1545" s="229" t="s">
        <v>3971</v>
      </c>
      <c r="VVP1545" s="229">
        <v>12987713</v>
      </c>
      <c r="VVQ1545" s="229" t="s">
        <v>3983</v>
      </c>
      <c r="VVR1545" s="229" t="s">
        <v>310</v>
      </c>
      <c r="VVS1545" s="229" t="s">
        <v>3984</v>
      </c>
      <c r="VVT1545" s="229" t="s">
        <v>404</v>
      </c>
      <c r="VVU1545" s="229" t="s">
        <v>52</v>
      </c>
      <c r="VVV1545" s="229" t="s">
        <v>3985</v>
      </c>
      <c r="VVX1545" s="229" t="s">
        <v>3986</v>
      </c>
      <c r="VVY1545" s="229" t="s">
        <v>1630</v>
      </c>
      <c r="VVZ1545" s="229" t="s">
        <v>589</v>
      </c>
      <c r="VWA1545" s="229" t="s">
        <v>3987</v>
      </c>
      <c r="VWB1545" s="229" t="s">
        <v>3988</v>
      </c>
      <c r="VWC1545" s="229" t="s">
        <v>406</v>
      </c>
      <c r="VWD1545" s="229" t="s">
        <v>289</v>
      </c>
      <c r="VWE1545" s="229" t="s">
        <v>35</v>
      </c>
      <c r="VWF1545" s="229" t="s">
        <v>27</v>
      </c>
      <c r="VWG1545" s="229" t="s">
        <v>181</v>
      </c>
      <c r="VWH1545" s="229" t="s">
        <v>3989</v>
      </c>
      <c r="VWI1545" s="229" t="s">
        <v>239</v>
      </c>
      <c r="VWJ1545" s="229" t="s">
        <v>3990</v>
      </c>
      <c r="VWK1545" s="229" t="s">
        <v>222</v>
      </c>
      <c r="VWL1545" s="229" t="s">
        <v>220</v>
      </c>
      <c r="VWM1545" s="229" t="s">
        <v>172</v>
      </c>
      <c r="VWN1545" s="229" t="s">
        <v>289</v>
      </c>
      <c r="VWO1545" s="229" t="s">
        <v>227</v>
      </c>
      <c r="VWS1545" s="229">
        <v>2024</v>
      </c>
      <c r="VWT1545" s="229" t="s">
        <v>57</v>
      </c>
      <c r="VWU1545" s="229" t="s">
        <v>3971</v>
      </c>
      <c r="VWV1545" s="229">
        <v>12987713</v>
      </c>
      <c r="VWW1545" s="229" t="s">
        <v>3983</v>
      </c>
      <c r="VWX1545" s="229" t="s">
        <v>310</v>
      </c>
      <c r="VWY1545" s="229" t="s">
        <v>3984</v>
      </c>
      <c r="VWZ1545" s="229" t="s">
        <v>404</v>
      </c>
      <c r="VXA1545" s="229" t="s">
        <v>52</v>
      </c>
      <c r="VXB1545" s="229" t="s">
        <v>3985</v>
      </c>
      <c r="VXD1545" s="229" t="s">
        <v>3986</v>
      </c>
      <c r="VXE1545" s="229" t="s">
        <v>1630</v>
      </c>
      <c r="VXF1545" s="229" t="s">
        <v>589</v>
      </c>
      <c r="VXG1545" s="229" t="s">
        <v>3987</v>
      </c>
      <c r="VXH1545" s="229" t="s">
        <v>3988</v>
      </c>
      <c r="VXI1545" s="229" t="s">
        <v>406</v>
      </c>
      <c r="VXJ1545" s="229" t="s">
        <v>289</v>
      </c>
      <c r="VXK1545" s="229" t="s">
        <v>35</v>
      </c>
      <c r="VXL1545" s="229" t="s">
        <v>27</v>
      </c>
      <c r="VXM1545" s="229" t="s">
        <v>181</v>
      </c>
      <c r="VXN1545" s="229" t="s">
        <v>3989</v>
      </c>
      <c r="VXO1545" s="229" t="s">
        <v>239</v>
      </c>
      <c r="VXP1545" s="229" t="s">
        <v>3990</v>
      </c>
      <c r="VXQ1545" s="229" t="s">
        <v>222</v>
      </c>
      <c r="VXR1545" s="229" t="s">
        <v>220</v>
      </c>
      <c r="VXS1545" s="229" t="s">
        <v>172</v>
      </c>
      <c r="VXT1545" s="229" t="s">
        <v>289</v>
      </c>
      <c r="VXU1545" s="229" t="s">
        <v>227</v>
      </c>
      <c r="VXY1545" s="229">
        <v>2024</v>
      </c>
      <c r="VXZ1545" s="229" t="s">
        <v>57</v>
      </c>
      <c r="VYA1545" s="229" t="s">
        <v>3971</v>
      </c>
      <c r="VYB1545" s="229">
        <v>12987713</v>
      </c>
      <c r="VYC1545" s="229" t="s">
        <v>3983</v>
      </c>
      <c r="VYD1545" s="229" t="s">
        <v>310</v>
      </c>
      <c r="VYE1545" s="229" t="s">
        <v>3984</v>
      </c>
      <c r="VYF1545" s="229" t="s">
        <v>404</v>
      </c>
      <c r="VYG1545" s="229" t="s">
        <v>52</v>
      </c>
      <c r="VYH1545" s="229" t="s">
        <v>3985</v>
      </c>
      <c r="VYJ1545" s="229" t="s">
        <v>3986</v>
      </c>
      <c r="VYK1545" s="229" t="s">
        <v>1630</v>
      </c>
      <c r="VYL1545" s="229" t="s">
        <v>589</v>
      </c>
      <c r="VYM1545" s="229" t="s">
        <v>3987</v>
      </c>
      <c r="VYN1545" s="229" t="s">
        <v>3988</v>
      </c>
      <c r="VYO1545" s="229" t="s">
        <v>406</v>
      </c>
      <c r="VYP1545" s="229" t="s">
        <v>289</v>
      </c>
      <c r="VYQ1545" s="229" t="s">
        <v>35</v>
      </c>
      <c r="VYR1545" s="229" t="s">
        <v>27</v>
      </c>
      <c r="VYS1545" s="229" t="s">
        <v>181</v>
      </c>
      <c r="VYT1545" s="229" t="s">
        <v>3989</v>
      </c>
      <c r="VYU1545" s="229" t="s">
        <v>239</v>
      </c>
      <c r="VYV1545" s="229" t="s">
        <v>3990</v>
      </c>
      <c r="VYW1545" s="229" t="s">
        <v>222</v>
      </c>
      <c r="VYX1545" s="229" t="s">
        <v>220</v>
      </c>
      <c r="VYY1545" s="229" t="s">
        <v>172</v>
      </c>
      <c r="VYZ1545" s="229" t="s">
        <v>289</v>
      </c>
      <c r="VZA1545" s="229" t="s">
        <v>227</v>
      </c>
      <c r="VZE1545" s="229">
        <v>2024</v>
      </c>
      <c r="VZF1545" s="229" t="s">
        <v>57</v>
      </c>
      <c r="VZG1545" s="229" t="s">
        <v>3971</v>
      </c>
      <c r="VZH1545" s="229">
        <v>12987713</v>
      </c>
      <c r="VZI1545" s="229" t="s">
        <v>3983</v>
      </c>
      <c r="VZJ1545" s="229" t="s">
        <v>310</v>
      </c>
      <c r="VZK1545" s="229" t="s">
        <v>3984</v>
      </c>
      <c r="VZL1545" s="229" t="s">
        <v>404</v>
      </c>
      <c r="VZM1545" s="229" t="s">
        <v>52</v>
      </c>
      <c r="VZN1545" s="229" t="s">
        <v>3985</v>
      </c>
      <c r="VZP1545" s="229" t="s">
        <v>3986</v>
      </c>
      <c r="VZQ1545" s="229" t="s">
        <v>1630</v>
      </c>
      <c r="VZR1545" s="229" t="s">
        <v>589</v>
      </c>
      <c r="VZS1545" s="229" t="s">
        <v>3987</v>
      </c>
      <c r="VZT1545" s="229" t="s">
        <v>3988</v>
      </c>
      <c r="VZU1545" s="229" t="s">
        <v>406</v>
      </c>
      <c r="VZV1545" s="229" t="s">
        <v>289</v>
      </c>
      <c r="VZW1545" s="229" t="s">
        <v>35</v>
      </c>
      <c r="VZX1545" s="229" t="s">
        <v>27</v>
      </c>
      <c r="VZY1545" s="229" t="s">
        <v>181</v>
      </c>
      <c r="VZZ1545" s="229" t="s">
        <v>3989</v>
      </c>
      <c r="WAA1545" s="229" t="s">
        <v>239</v>
      </c>
      <c r="WAB1545" s="229" t="s">
        <v>3990</v>
      </c>
      <c r="WAC1545" s="229" t="s">
        <v>222</v>
      </c>
      <c r="WAD1545" s="229" t="s">
        <v>220</v>
      </c>
      <c r="WAE1545" s="229" t="s">
        <v>172</v>
      </c>
      <c r="WAF1545" s="229" t="s">
        <v>289</v>
      </c>
      <c r="WAG1545" s="229" t="s">
        <v>227</v>
      </c>
      <c r="WAK1545" s="229">
        <v>2024</v>
      </c>
      <c r="WAL1545" s="229" t="s">
        <v>57</v>
      </c>
      <c r="WAM1545" s="229" t="s">
        <v>3971</v>
      </c>
      <c r="WAN1545" s="229">
        <v>12987713</v>
      </c>
      <c r="WAO1545" s="229" t="s">
        <v>3983</v>
      </c>
      <c r="WAP1545" s="229" t="s">
        <v>310</v>
      </c>
      <c r="WAQ1545" s="229" t="s">
        <v>3984</v>
      </c>
      <c r="WAR1545" s="229" t="s">
        <v>404</v>
      </c>
      <c r="WAS1545" s="229" t="s">
        <v>52</v>
      </c>
      <c r="WAT1545" s="229" t="s">
        <v>3985</v>
      </c>
      <c r="WAV1545" s="229" t="s">
        <v>3986</v>
      </c>
      <c r="WAW1545" s="229" t="s">
        <v>1630</v>
      </c>
      <c r="WAX1545" s="229" t="s">
        <v>589</v>
      </c>
      <c r="WAY1545" s="229" t="s">
        <v>3987</v>
      </c>
      <c r="WAZ1545" s="229" t="s">
        <v>3988</v>
      </c>
      <c r="WBA1545" s="229" t="s">
        <v>406</v>
      </c>
      <c r="WBB1545" s="229" t="s">
        <v>289</v>
      </c>
      <c r="WBC1545" s="229" t="s">
        <v>35</v>
      </c>
      <c r="WBD1545" s="229" t="s">
        <v>27</v>
      </c>
      <c r="WBE1545" s="229" t="s">
        <v>181</v>
      </c>
      <c r="WBF1545" s="229" t="s">
        <v>3989</v>
      </c>
      <c r="WBG1545" s="229" t="s">
        <v>239</v>
      </c>
      <c r="WBH1545" s="229" t="s">
        <v>3990</v>
      </c>
      <c r="WBI1545" s="229" t="s">
        <v>222</v>
      </c>
      <c r="WBJ1545" s="229" t="s">
        <v>220</v>
      </c>
      <c r="WBK1545" s="229" t="s">
        <v>172</v>
      </c>
      <c r="WBL1545" s="229" t="s">
        <v>289</v>
      </c>
      <c r="WBM1545" s="229" t="s">
        <v>227</v>
      </c>
      <c r="WBQ1545" s="229">
        <v>2024</v>
      </c>
      <c r="WBR1545" s="229" t="s">
        <v>57</v>
      </c>
      <c r="WBS1545" s="229" t="s">
        <v>3971</v>
      </c>
      <c r="WBT1545" s="229">
        <v>12987713</v>
      </c>
      <c r="WBU1545" s="229" t="s">
        <v>3983</v>
      </c>
      <c r="WBV1545" s="229" t="s">
        <v>310</v>
      </c>
      <c r="WBW1545" s="229" t="s">
        <v>3984</v>
      </c>
      <c r="WBX1545" s="229" t="s">
        <v>404</v>
      </c>
      <c r="WBY1545" s="229" t="s">
        <v>52</v>
      </c>
      <c r="WBZ1545" s="229" t="s">
        <v>3985</v>
      </c>
      <c r="WCB1545" s="229" t="s">
        <v>3986</v>
      </c>
      <c r="WCC1545" s="229" t="s">
        <v>1630</v>
      </c>
      <c r="WCD1545" s="229" t="s">
        <v>589</v>
      </c>
      <c r="WCE1545" s="229" t="s">
        <v>3987</v>
      </c>
      <c r="WCF1545" s="229" t="s">
        <v>3988</v>
      </c>
      <c r="WCG1545" s="229" t="s">
        <v>406</v>
      </c>
      <c r="WCH1545" s="229" t="s">
        <v>289</v>
      </c>
      <c r="WCI1545" s="229" t="s">
        <v>35</v>
      </c>
      <c r="WCJ1545" s="229" t="s">
        <v>27</v>
      </c>
      <c r="WCK1545" s="229" t="s">
        <v>181</v>
      </c>
      <c r="WCL1545" s="229" t="s">
        <v>3989</v>
      </c>
      <c r="WCM1545" s="229" t="s">
        <v>239</v>
      </c>
      <c r="WCN1545" s="229" t="s">
        <v>3990</v>
      </c>
      <c r="WCO1545" s="229" t="s">
        <v>222</v>
      </c>
      <c r="WCP1545" s="229" t="s">
        <v>220</v>
      </c>
      <c r="WCQ1545" s="229" t="s">
        <v>172</v>
      </c>
      <c r="WCR1545" s="229" t="s">
        <v>289</v>
      </c>
      <c r="WCS1545" s="229" t="s">
        <v>227</v>
      </c>
      <c r="WCW1545" s="229">
        <v>2024</v>
      </c>
      <c r="WCX1545" s="229" t="s">
        <v>57</v>
      </c>
      <c r="WCY1545" s="229" t="s">
        <v>3971</v>
      </c>
      <c r="WCZ1545" s="229">
        <v>12987713</v>
      </c>
      <c r="WDA1545" s="229" t="s">
        <v>3983</v>
      </c>
      <c r="WDB1545" s="229" t="s">
        <v>310</v>
      </c>
      <c r="WDC1545" s="229" t="s">
        <v>3984</v>
      </c>
      <c r="WDD1545" s="229" t="s">
        <v>404</v>
      </c>
      <c r="WDE1545" s="229" t="s">
        <v>52</v>
      </c>
      <c r="WDF1545" s="229" t="s">
        <v>3985</v>
      </c>
      <c r="WDH1545" s="229" t="s">
        <v>3986</v>
      </c>
      <c r="WDI1545" s="229" t="s">
        <v>1630</v>
      </c>
      <c r="WDJ1545" s="229" t="s">
        <v>589</v>
      </c>
      <c r="WDK1545" s="229" t="s">
        <v>3987</v>
      </c>
      <c r="WDL1545" s="229" t="s">
        <v>3988</v>
      </c>
      <c r="WDM1545" s="229" t="s">
        <v>406</v>
      </c>
      <c r="WDN1545" s="229" t="s">
        <v>289</v>
      </c>
      <c r="WDO1545" s="229" t="s">
        <v>35</v>
      </c>
      <c r="WDP1545" s="229" t="s">
        <v>27</v>
      </c>
      <c r="WDQ1545" s="229" t="s">
        <v>181</v>
      </c>
      <c r="WDR1545" s="229" t="s">
        <v>3989</v>
      </c>
      <c r="WDS1545" s="229" t="s">
        <v>239</v>
      </c>
      <c r="WDT1545" s="229" t="s">
        <v>3990</v>
      </c>
      <c r="WDU1545" s="229" t="s">
        <v>222</v>
      </c>
      <c r="WDV1545" s="229" t="s">
        <v>220</v>
      </c>
      <c r="WDW1545" s="229" t="s">
        <v>172</v>
      </c>
      <c r="WDX1545" s="229" t="s">
        <v>289</v>
      </c>
      <c r="WDY1545" s="229" t="s">
        <v>227</v>
      </c>
      <c r="WEC1545" s="229">
        <v>2024</v>
      </c>
      <c r="WED1545" s="229" t="s">
        <v>57</v>
      </c>
      <c r="WEE1545" s="229" t="s">
        <v>3971</v>
      </c>
      <c r="WEF1545" s="229">
        <v>12987713</v>
      </c>
      <c r="WEG1545" s="229" t="s">
        <v>3983</v>
      </c>
      <c r="WEH1545" s="229" t="s">
        <v>310</v>
      </c>
      <c r="WEI1545" s="229" t="s">
        <v>3984</v>
      </c>
      <c r="WEJ1545" s="229" t="s">
        <v>404</v>
      </c>
      <c r="WEK1545" s="229" t="s">
        <v>52</v>
      </c>
      <c r="WEL1545" s="229" t="s">
        <v>3985</v>
      </c>
      <c r="WEN1545" s="229" t="s">
        <v>3986</v>
      </c>
      <c r="WEO1545" s="229" t="s">
        <v>1630</v>
      </c>
      <c r="WEP1545" s="229" t="s">
        <v>589</v>
      </c>
      <c r="WEQ1545" s="229" t="s">
        <v>3987</v>
      </c>
      <c r="WER1545" s="229" t="s">
        <v>3988</v>
      </c>
      <c r="WES1545" s="229" t="s">
        <v>406</v>
      </c>
      <c r="WET1545" s="229" t="s">
        <v>289</v>
      </c>
      <c r="WEU1545" s="229" t="s">
        <v>35</v>
      </c>
      <c r="WEV1545" s="229" t="s">
        <v>27</v>
      </c>
      <c r="WEW1545" s="229" t="s">
        <v>181</v>
      </c>
      <c r="WEX1545" s="229" t="s">
        <v>3989</v>
      </c>
      <c r="WEY1545" s="229" t="s">
        <v>239</v>
      </c>
      <c r="WEZ1545" s="229" t="s">
        <v>3990</v>
      </c>
      <c r="WFA1545" s="229" t="s">
        <v>222</v>
      </c>
      <c r="WFB1545" s="229" t="s">
        <v>220</v>
      </c>
      <c r="WFC1545" s="229" t="s">
        <v>172</v>
      </c>
      <c r="WFD1545" s="229" t="s">
        <v>289</v>
      </c>
      <c r="WFE1545" s="229" t="s">
        <v>227</v>
      </c>
      <c r="WFI1545" s="229">
        <v>2024</v>
      </c>
      <c r="WFJ1545" s="229" t="s">
        <v>57</v>
      </c>
      <c r="WFK1545" s="229" t="s">
        <v>3971</v>
      </c>
      <c r="WFL1545" s="229">
        <v>12987713</v>
      </c>
      <c r="WFM1545" s="229" t="s">
        <v>3983</v>
      </c>
      <c r="WFN1545" s="229" t="s">
        <v>310</v>
      </c>
      <c r="WFO1545" s="229" t="s">
        <v>3984</v>
      </c>
      <c r="WFP1545" s="229" t="s">
        <v>404</v>
      </c>
      <c r="WFQ1545" s="229" t="s">
        <v>52</v>
      </c>
      <c r="WFR1545" s="229" t="s">
        <v>3985</v>
      </c>
      <c r="WFT1545" s="229" t="s">
        <v>3986</v>
      </c>
      <c r="WFU1545" s="229" t="s">
        <v>1630</v>
      </c>
      <c r="WFV1545" s="229" t="s">
        <v>589</v>
      </c>
      <c r="WFW1545" s="229" t="s">
        <v>3987</v>
      </c>
      <c r="WFX1545" s="229" t="s">
        <v>3988</v>
      </c>
      <c r="WFY1545" s="229" t="s">
        <v>406</v>
      </c>
      <c r="WFZ1545" s="229" t="s">
        <v>289</v>
      </c>
      <c r="WGA1545" s="229" t="s">
        <v>35</v>
      </c>
      <c r="WGB1545" s="229" t="s">
        <v>27</v>
      </c>
      <c r="WGC1545" s="229" t="s">
        <v>181</v>
      </c>
      <c r="WGD1545" s="229" t="s">
        <v>3989</v>
      </c>
      <c r="WGE1545" s="229" t="s">
        <v>239</v>
      </c>
      <c r="WGF1545" s="229" t="s">
        <v>3990</v>
      </c>
      <c r="WGG1545" s="229" t="s">
        <v>222</v>
      </c>
      <c r="WGH1545" s="229" t="s">
        <v>220</v>
      </c>
      <c r="WGI1545" s="229" t="s">
        <v>172</v>
      </c>
      <c r="WGJ1545" s="229" t="s">
        <v>289</v>
      </c>
      <c r="WGK1545" s="229" t="s">
        <v>227</v>
      </c>
      <c r="WGO1545" s="229">
        <v>2024</v>
      </c>
      <c r="WGP1545" s="229" t="s">
        <v>57</v>
      </c>
      <c r="WGQ1545" s="229" t="s">
        <v>3971</v>
      </c>
      <c r="WGR1545" s="229">
        <v>12987713</v>
      </c>
      <c r="WGS1545" s="229" t="s">
        <v>3983</v>
      </c>
      <c r="WGT1545" s="229" t="s">
        <v>310</v>
      </c>
      <c r="WGU1545" s="229" t="s">
        <v>3984</v>
      </c>
      <c r="WGV1545" s="229" t="s">
        <v>404</v>
      </c>
      <c r="WGW1545" s="229" t="s">
        <v>52</v>
      </c>
      <c r="WGX1545" s="229" t="s">
        <v>3985</v>
      </c>
      <c r="WGZ1545" s="229" t="s">
        <v>3986</v>
      </c>
      <c r="WHA1545" s="229" t="s">
        <v>1630</v>
      </c>
      <c r="WHB1545" s="229" t="s">
        <v>589</v>
      </c>
      <c r="WHC1545" s="229" t="s">
        <v>3987</v>
      </c>
      <c r="WHD1545" s="229" t="s">
        <v>3988</v>
      </c>
      <c r="WHE1545" s="229" t="s">
        <v>406</v>
      </c>
      <c r="WHF1545" s="229" t="s">
        <v>289</v>
      </c>
      <c r="WHG1545" s="229" t="s">
        <v>35</v>
      </c>
      <c r="WHH1545" s="229" t="s">
        <v>27</v>
      </c>
      <c r="WHI1545" s="229" t="s">
        <v>181</v>
      </c>
      <c r="WHJ1545" s="229" t="s">
        <v>3989</v>
      </c>
      <c r="WHK1545" s="229" t="s">
        <v>239</v>
      </c>
      <c r="WHL1545" s="229" t="s">
        <v>3990</v>
      </c>
      <c r="WHM1545" s="229" t="s">
        <v>222</v>
      </c>
      <c r="WHN1545" s="229" t="s">
        <v>220</v>
      </c>
      <c r="WHO1545" s="229" t="s">
        <v>172</v>
      </c>
      <c r="WHP1545" s="229" t="s">
        <v>289</v>
      </c>
      <c r="WHQ1545" s="229" t="s">
        <v>227</v>
      </c>
      <c r="WHU1545" s="229">
        <v>2024</v>
      </c>
      <c r="WHV1545" s="229" t="s">
        <v>57</v>
      </c>
      <c r="WHW1545" s="229" t="s">
        <v>3971</v>
      </c>
      <c r="WHX1545" s="229">
        <v>12987713</v>
      </c>
      <c r="WHY1545" s="229" t="s">
        <v>3983</v>
      </c>
      <c r="WHZ1545" s="229" t="s">
        <v>310</v>
      </c>
      <c r="WIA1545" s="229" t="s">
        <v>3984</v>
      </c>
      <c r="WIB1545" s="229" t="s">
        <v>404</v>
      </c>
      <c r="WIC1545" s="229" t="s">
        <v>52</v>
      </c>
      <c r="WID1545" s="229" t="s">
        <v>3985</v>
      </c>
      <c r="WIF1545" s="229" t="s">
        <v>3986</v>
      </c>
      <c r="WIG1545" s="229" t="s">
        <v>1630</v>
      </c>
      <c r="WIH1545" s="229" t="s">
        <v>589</v>
      </c>
      <c r="WII1545" s="229" t="s">
        <v>3987</v>
      </c>
      <c r="WIJ1545" s="229" t="s">
        <v>3988</v>
      </c>
      <c r="WIK1545" s="229" t="s">
        <v>406</v>
      </c>
      <c r="WIL1545" s="229" t="s">
        <v>289</v>
      </c>
      <c r="WIM1545" s="229" t="s">
        <v>35</v>
      </c>
      <c r="WIN1545" s="229" t="s">
        <v>27</v>
      </c>
      <c r="WIO1545" s="229" t="s">
        <v>181</v>
      </c>
      <c r="WIP1545" s="229" t="s">
        <v>3989</v>
      </c>
      <c r="WIQ1545" s="229" t="s">
        <v>239</v>
      </c>
      <c r="WIR1545" s="229" t="s">
        <v>3990</v>
      </c>
      <c r="WIS1545" s="229" t="s">
        <v>222</v>
      </c>
      <c r="WIT1545" s="229" t="s">
        <v>220</v>
      </c>
      <c r="WIU1545" s="229" t="s">
        <v>172</v>
      </c>
      <c r="WIV1545" s="229" t="s">
        <v>289</v>
      </c>
      <c r="WIW1545" s="229" t="s">
        <v>227</v>
      </c>
      <c r="WJA1545" s="229">
        <v>2024</v>
      </c>
      <c r="WJB1545" s="229" t="s">
        <v>57</v>
      </c>
      <c r="WJC1545" s="229" t="s">
        <v>3971</v>
      </c>
      <c r="WJD1545" s="229">
        <v>12987713</v>
      </c>
      <c r="WJE1545" s="229" t="s">
        <v>3983</v>
      </c>
      <c r="WJF1545" s="229" t="s">
        <v>310</v>
      </c>
      <c r="WJG1545" s="229" t="s">
        <v>3984</v>
      </c>
      <c r="WJH1545" s="229" t="s">
        <v>404</v>
      </c>
      <c r="WJI1545" s="229" t="s">
        <v>52</v>
      </c>
      <c r="WJJ1545" s="229" t="s">
        <v>3985</v>
      </c>
      <c r="WJL1545" s="229" t="s">
        <v>3986</v>
      </c>
      <c r="WJM1545" s="229" t="s">
        <v>1630</v>
      </c>
      <c r="WJN1545" s="229" t="s">
        <v>589</v>
      </c>
      <c r="WJO1545" s="229" t="s">
        <v>3987</v>
      </c>
      <c r="WJP1545" s="229" t="s">
        <v>3988</v>
      </c>
      <c r="WJQ1545" s="229" t="s">
        <v>406</v>
      </c>
      <c r="WJR1545" s="229" t="s">
        <v>289</v>
      </c>
      <c r="WJS1545" s="229" t="s">
        <v>35</v>
      </c>
      <c r="WJT1545" s="229" t="s">
        <v>27</v>
      </c>
      <c r="WJU1545" s="229" t="s">
        <v>181</v>
      </c>
      <c r="WJV1545" s="229" t="s">
        <v>3989</v>
      </c>
      <c r="WJW1545" s="229" t="s">
        <v>239</v>
      </c>
      <c r="WJX1545" s="229" t="s">
        <v>3990</v>
      </c>
      <c r="WJY1545" s="229" t="s">
        <v>222</v>
      </c>
      <c r="WJZ1545" s="229" t="s">
        <v>220</v>
      </c>
      <c r="WKA1545" s="229" t="s">
        <v>172</v>
      </c>
      <c r="WKB1545" s="229" t="s">
        <v>289</v>
      </c>
      <c r="WKC1545" s="229" t="s">
        <v>227</v>
      </c>
      <c r="WKG1545" s="229">
        <v>2024</v>
      </c>
      <c r="WKH1545" s="229" t="s">
        <v>57</v>
      </c>
      <c r="WKI1545" s="229" t="s">
        <v>3971</v>
      </c>
      <c r="WKJ1545" s="229">
        <v>12987713</v>
      </c>
      <c r="WKK1545" s="229" t="s">
        <v>3983</v>
      </c>
      <c r="WKL1545" s="229" t="s">
        <v>310</v>
      </c>
      <c r="WKM1545" s="229" t="s">
        <v>3984</v>
      </c>
      <c r="WKN1545" s="229" t="s">
        <v>404</v>
      </c>
      <c r="WKO1545" s="229" t="s">
        <v>52</v>
      </c>
      <c r="WKP1545" s="229" t="s">
        <v>3985</v>
      </c>
      <c r="WKR1545" s="229" t="s">
        <v>3986</v>
      </c>
      <c r="WKS1545" s="229" t="s">
        <v>1630</v>
      </c>
      <c r="WKT1545" s="229" t="s">
        <v>589</v>
      </c>
      <c r="WKU1545" s="229" t="s">
        <v>3987</v>
      </c>
      <c r="WKV1545" s="229" t="s">
        <v>3988</v>
      </c>
      <c r="WKW1545" s="229" t="s">
        <v>406</v>
      </c>
      <c r="WKX1545" s="229" t="s">
        <v>289</v>
      </c>
      <c r="WKY1545" s="229" t="s">
        <v>35</v>
      </c>
      <c r="WKZ1545" s="229" t="s">
        <v>27</v>
      </c>
      <c r="WLA1545" s="229" t="s">
        <v>181</v>
      </c>
      <c r="WLB1545" s="229" t="s">
        <v>3989</v>
      </c>
      <c r="WLC1545" s="229" t="s">
        <v>239</v>
      </c>
      <c r="WLD1545" s="229" t="s">
        <v>3990</v>
      </c>
      <c r="WLE1545" s="229" t="s">
        <v>222</v>
      </c>
      <c r="WLF1545" s="229" t="s">
        <v>220</v>
      </c>
      <c r="WLG1545" s="229" t="s">
        <v>172</v>
      </c>
      <c r="WLH1545" s="229" t="s">
        <v>289</v>
      </c>
      <c r="WLI1545" s="229" t="s">
        <v>227</v>
      </c>
      <c r="WLM1545" s="229">
        <v>2024</v>
      </c>
      <c r="WLN1545" s="229" t="s">
        <v>57</v>
      </c>
      <c r="WLO1545" s="229" t="s">
        <v>3971</v>
      </c>
      <c r="WLP1545" s="229">
        <v>12987713</v>
      </c>
      <c r="WLQ1545" s="229" t="s">
        <v>3983</v>
      </c>
      <c r="WLR1545" s="229" t="s">
        <v>310</v>
      </c>
      <c r="WLS1545" s="229" t="s">
        <v>3984</v>
      </c>
      <c r="WLT1545" s="229" t="s">
        <v>404</v>
      </c>
      <c r="WLU1545" s="229" t="s">
        <v>52</v>
      </c>
      <c r="WLV1545" s="229" t="s">
        <v>3985</v>
      </c>
      <c r="WLX1545" s="229" t="s">
        <v>3986</v>
      </c>
      <c r="WLY1545" s="229" t="s">
        <v>1630</v>
      </c>
      <c r="WLZ1545" s="229" t="s">
        <v>589</v>
      </c>
      <c r="WMA1545" s="229" t="s">
        <v>3987</v>
      </c>
      <c r="WMB1545" s="229" t="s">
        <v>3988</v>
      </c>
      <c r="WMC1545" s="229" t="s">
        <v>406</v>
      </c>
      <c r="WMD1545" s="229" t="s">
        <v>289</v>
      </c>
      <c r="WME1545" s="229" t="s">
        <v>35</v>
      </c>
      <c r="WMF1545" s="229" t="s">
        <v>27</v>
      </c>
      <c r="WMG1545" s="229" t="s">
        <v>181</v>
      </c>
      <c r="WMH1545" s="229" t="s">
        <v>3989</v>
      </c>
      <c r="WMI1545" s="229" t="s">
        <v>239</v>
      </c>
      <c r="WMJ1545" s="229" t="s">
        <v>3990</v>
      </c>
      <c r="WMK1545" s="229" t="s">
        <v>222</v>
      </c>
      <c r="WML1545" s="229" t="s">
        <v>220</v>
      </c>
      <c r="WMM1545" s="229" t="s">
        <v>172</v>
      </c>
      <c r="WMN1545" s="229" t="s">
        <v>289</v>
      </c>
      <c r="WMO1545" s="229" t="s">
        <v>227</v>
      </c>
      <c r="WMS1545" s="229">
        <v>2024</v>
      </c>
      <c r="WMT1545" s="229" t="s">
        <v>57</v>
      </c>
      <c r="WMU1545" s="229" t="s">
        <v>3971</v>
      </c>
      <c r="WMV1545" s="229">
        <v>12987713</v>
      </c>
      <c r="WMW1545" s="229" t="s">
        <v>3983</v>
      </c>
      <c r="WMX1545" s="229" t="s">
        <v>310</v>
      </c>
      <c r="WMY1545" s="229" t="s">
        <v>3984</v>
      </c>
      <c r="WMZ1545" s="229" t="s">
        <v>404</v>
      </c>
      <c r="WNA1545" s="229" t="s">
        <v>52</v>
      </c>
      <c r="WNB1545" s="229" t="s">
        <v>3985</v>
      </c>
      <c r="WND1545" s="229" t="s">
        <v>3986</v>
      </c>
      <c r="WNE1545" s="229" t="s">
        <v>1630</v>
      </c>
      <c r="WNF1545" s="229" t="s">
        <v>589</v>
      </c>
      <c r="WNG1545" s="229" t="s">
        <v>3987</v>
      </c>
      <c r="WNH1545" s="229" t="s">
        <v>3988</v>
      </c>
      <c r="WNI1545" s="229" t="s">
        <v>406</v>
      </c>
      <c r="WNJ1545" s="229" t="s">
        <v>289</v>
      </c>
      <c r="WNK1545" s="229" t="s">
        <v>35</v>
      </c>
      <c r="WNL1545" s="229" t="s">
        <v>27</v>
      </c>
      <c r="WNM1545" s="229" t="s">
        <v>181</v>
      </c>
      <c r="WNN1545" s="229" t="s">
        <v>3989</v>
      </c>
      <c r="WNO1545" s="229" t="s">
        <v>239</v>
      </c>
      <c r="WNP1545" s="229" t="s">
        <v>3990</v>
      </c>
      <c r="WNQ1545" s="229" t="s">
        <v>222</v>
      </c>
      <c r="WNR1545" s="229" t="s">
        <v>220</v>
      </c>
      <c r="WNS1545" s="229" t="s">
        <v>172</v>
      </c>
      <c r="WNT1545" s="229" t="s">
        <v>289</v>
      </c>
      <c r="WNU1545" s="229" t="s">
        <v>227</v>
      </c>
      <c r="WNY1545" s="229">
        <v>2024</v>
      </c>
      <c r="WNZ1545" s="229" t="s">
        <v>57</v>
      </c>
      <c r="WOA1545" s="229" t="s">
        <v>3971</v>
      </c>
      <c r="WOB1545" s="229">
        <v>12987713</v>
      </c>
      <c r="WOC1545" s="229" t="s">
        <v>3983</v>
      </c>
      <c r="WOD1545" s="229" t="s">
        <v>310</v>
      </c>
      <c r="WOE1545" s="229" t="s">
        <v>3984</v>
      </c>
      <c r="WOF1545" s="229" t="s">
        <v>404</v>
      </c>
      <c r="WOG1545" s="229" t="s">
        <v>52</v>
      </c>
      <c r="WOH1545" s="229" t="s">
        <v>3985</v>
      </c>
      <c r="WOJ1545" s="229" t="s">
        <v>3986</v>
      </c>
      <c r="WOK1545" s="229" t="s">
        <v>1630</v>
      </c>
      <c r="WOL1545" s="229" t="s">
        <v>589</v>
      </c>
      <c r="WOM1545" s="229" t="s">
        <v>3987</v>
      </c>
      <c r="WON1545" s="229" t="s">
        <v>3988</v>
      </c>
      <c r="WOO1545" s="229" t="s">
        <v>406</v>
      </c>
      <c r="WOP1545" s="229" t="s">
        <v>289</v>
      </c>
      <c r="WOQ1545" s="229" t="s">
        <v>35</v>
      </c>
      <c r="WOR1545" s="229" t="s">
        <v>27</v>
      </c>
      <c r="WOS1545" s="229" t="s">
        <v>181</v>
      </c>
      <c r="WOT1545" s="229" t="s">
        <v>3989</v>
      </c>
      <c r="WOU1545" s="229" t="s">
        <v>239</v>
      </c>
      <c r="WOV1545" s="229" t="s">
        <v>3990</v>
      </c>
      <c r="WOW1545" s="229" t="s">
        <v>222</v>
      </c>
      <c r="WOX1545" s="229" t="s">
        <v>220</v>
      </c>
      <c r="WOY1545" s="229" t="s">
        <v>172</v>
      </c>
      <c r="WOZ1545" s="229" t="s">
        <v>289</v>
      </c>
      <c r="WPA1545" s="229" t="s">
        <v>227</v>
      </c>
      <c r="WPE1545" s="229">
        <v>2024</v>
      </c>
      <c r="WPF1545" s="229" t="s">
        <v>57</v>
      </c>
      <c r="WPG1545" s="229" t="s">
        <v>3971</v>
      </c>
      <c r="WPH1545" s="229">
        <v>12987713</v>
      </c>
      <c r="WPI1545" s="229" t="s">
        <v>3983</v>
      </c>
      <c r="WPJ1545" s="229" t="s">
        <v>310</v>
      </c>
      <c r="WPK1545" s="229" t="s">
        <v>3984</v>
      </c>
      <c r="WPL1545" s="229" t="s">
        <v>404</v>
      </c>
      <c r="WPM1545" s="229" t="s">
        <v>52</v>
      </c>
      <c r="WPN1545" s="229" t="s">
        <v>3985</v>
      </c>
      <c r="WPP1545" s="229" t="s">
        <v>3986</v>
      </c>
      <c r="WPQ1545" s="229" t="s">
        <v>1630</v>
      </c>
      <c r="WPR1545" s="229" t="s">
        <v>589</v>
      </c>
      <c r="WPS1545" s="229" t="s">
        <v>3987</v>
      </c>
      <c r="WPT1545" s="229" t="s">
        <v>3988</v>
      </c>
      <c r="WPU1545" s="229" t="s">
        <v>406</v>
      </c>
      <c r="WPV1545" s="229" t="s">
        <v>289</v>
      </c>
      <c r="WPW1545" s="229" t="s">
        <v>35</v>
      </c>
      <c r="WPX1545" s="229" t="s">
        <v>27</v>
      </c>
      <c r="WPY1545" s="229" t="s">
        <v>181</v>
      </c>
      <c r="WPZ1545" s="229" t="s">
        <v>3989</v>
      </c>
      <c r="WQA1545" s="229" t="s">
        <v>239</v>
      </c>
      <c r="WQB1545" s="229" t="s">
        <v>3990</v>
      </c>
      <c r="WQC1545" s="229" t="s">
        <v>222</v>
      </c>
      <c r="WQD1545" s="229" t="s">
        <v>220</v>
      </c>
      <c r="WQE1545" s="229" t="s">
        <v>172</v>
      </c>
      <c r="WQF1545" s="229" t="s">
        <v>289</v>
      </c>
      <c r="WQG1545" s="229" t="s">
        <v>227</v>
      </c>
      <c r="WQK1545" s="229">
        <v>2024</v>
      </c>
      <c r="WQL1545" s="229" t="s">
        <v>57</v>
      </c>
      <c r="WQM1545" s="229" t="s">
        <v>3971</v>
      </c>
      <c r="WQN1545" s="229">
        <v>12987713</v>
      </c>
      <c r="WQO1545" s="229" t="s">
        <v>3983</v>
      </c>
      <c r="WQP1545" s="229" t="s">
        <v>310</v>
      </c>
      <c r="WQQ1545" s="229" t="s">
        <v>3984</v>
      </c>
      <c r="WQR1545" s="229" t="s">
        <v>404</v>
      </c>
      <c r="WQS1545" s="229" t="s">
        <v>52</v>
      </c>
      <c r="WQT1545" s="229" t="s">
        <v>3985</v>
      </c>
      <c r="WQV1545" s="229" t="s">
        <v>3986</v>
      </c>
      <c r="WQW1545" s="229" t="s">
        <v>1630</v>
      </c>
      <c r="WQX1545" s="229" t="s">
        <v>589</v>
      </c>
      <c r="WQY1545" s="229" t="s">
        <v>3987</v>
      </c>
      <c r="WQZ1545" s="229" t="s">
        <v>3988</v>
      </c>
      <c r="WRA1545" s="229" t="s">
        <v>406</v>
      </c>
      <c r="WRB1545" s="229" t="s">
        <v>289</v>
      </c>
      <c r="WRC1545" s="229" t="s">
        <v>35</v>
      </c>
      <c r="WRD1545" s="229" t="s">
        <v>27</v>
      </c>
      <c r="WRE1545" s="229" t="s">
        <v>181</v>
      </c>
      <c r="WRF1545" s="229" t="s">
        <v>3989</v>
      </c>
      <c r="WRG1545" s="229" t="s">
        <v>239</v>
      </c>
      <c r="WRH1545" s="229" t="s">
        <v>3990</v>
      </c>
      <c r="WRI1545" s="229" t="s">
        <v>222</v>
      </c>
      <c r="WRJ1545" s="229" t="s">
        <v>220</v>
      </c>
      <c r="WRK1545" s="229" t="s">
        <v>172</v>
      </c>
      <c r="WRL1545" s="229" t="s">
        <v>289</v>
      </c>
      <c r="WRM1545" s="229" t="s">
        <v>227</v>
      </c>
      <c r="WRQ1545" s="229">
        <v>2024</v>
      </c>
      <c r="WRR1545" s="229" t="s">
        <v>57</v>
      </c>
      <c r="WRS1545" s="229" t="s">
        <v>3971</v>
      </c>
      <c r="WRT1545" s="229">
        <v>12987713</v>
      </c>
      <c r="WRU1545" s="229" t="s">
        <v>3983</v>
      </c>
      <c r="WRV1545" s="229" t="s">
        <v>310</v>
      </c>
      <c r="WRW1545" s="229" t="s">
        <v>3984</v>
      </c>
      <c r="WRX1545" s="229" t="s">
        <v>404</v>
      </c>
      <c r="WRY1545" s="229" t="s">
        <v>52</v>
      </c>
      <c r="WRZ1545" s="229" t="s">
        <v>3985</v>
      </c>
      <c r="WSB1545" s="229" t="s">
        <v>3986</v>
      </c>
      <c r="WSC1545" s="229" t="s">
        <v>1630</v>
      </c>
      <c r="WSD1545" s="229" t="s">
        <v>589</v>
      </c>
      <c r="WSE1545" s="229" t="s">
        <v>3987</v>
      </c>
      <c r="WSF1545" s="229" t="s">
        <v>3988</v>
      </c>
      <c r="WSG1545" s="229" t="s">
        <v>406</v>
      </c>
      <c r="WSH1545" s="229" t="s">
        <v>289</v>
      </c>
      <c r="WSI1545" s="229" t="s">
        <v>35</v>
      </c>
      <c r="WSJ1545" s="229" t="s">
        <v>27</v>
      </c>
      <c r="WSK1545" s="229" t="s">
        <v>181</v>
      </c>
      <c r="WSL1545" s="229" t="s">
        <v>3989</v>
      </c>
      <c r="WSM1545" s="229" t="s">
        <v>239</v>
      </c>
      <c r="WSN1545" s="229" t="s">
        <v>3990</v>
      </c>
      <c r="WSO1545" s="229" t="s">
        <v>222</v>
      </c>
      <c r="WSP1545" s="229" t="s">
        <v>220</v>
      </c>
      <c r="WSQ1545" s="229" t="s">
        <v>172</v>
      </c>
      <c r="WSR1545" s="229" t="s">
        <v>289</v>
      </c>
      <c r="WSS1545" s="229" t="s">
        <v>227</v>
      </c>
      <c r="WSW1545" s="229">
        <v>2024</v>
      </c>
      <c r="WSX1545" s="229" t="s">
        <v>57</v>
      </c>
      <c r="WSY1545" s="229" t="s">
        <v>3971</v>
      </c>
      <c r="WSZ1545" s="229">
        <v>12987713</v>
      </c>
      <c r="WTA1545" s="229" t="s">
        <v>3983</v>
      </c>
      <c r="WTB1545" s="229" t="s">
        <v>310</v>
      </c>
      <c r="WTC1545" s="229" t="s">
        <v>3984</v>
      </c>
      <c r="WTD1545" s="229" t="s">
        <v>404</v>
      </c>
      <c r="WTE1545" s="229" t="s">
        <v>52</v>
      </c>
      <c r="WTF1545" s="229" t="s">
        <v>3985</v>
      </c>
      <c r="WTH1545" s="229" t="s">
        <v>3986</v>
      </c>
      <c r="WTI1545" s="229" t="s">
        <v>1630</v>
      </c>
      <c r="WTJ1545" s="229" t="s">
        <v>589</v>
      </c>
      <c r="WTK1545" s="229" t="s">
        <v>3987</v>
      </c>
      <c r="WTL1545" s="229" t="s">
        <v>3988</v>
      </c>
      <c r="WTM1545" s="229" t="s">
        <v>406</v>
      </c>
      <c r="WTN1545" s="229" t="s">
        <v>289</v>
      </c>
      <c r="WTO1545" s="229" t="s">
        <v>35</v>
      </c>
      <c r="WTP1545" s="229" t="s">
        <v>27</v>
      </c>
      <c r="WTQ1545" s="229" t="s">
        <v>181</v>
      </c>
      <c r="WTR1545" s="229" t="s">
        <v>3989</v>
      </c>
      <c r="WTS1545" s="229" t="s">
        <v>239</v>
      </c>
      <c r="WTT1545" s="229" t="s">
        <v>3990</v>
      </c>
      <c r="WTU1545" s="229" t="s">
        <v>222</v>
      </c>
      <c r="WTV1545" s="229" t="s">
        <v>220</v>
      </c>
      <c r="WTW1545" s="229" t="s">
        <v>172</v>
      </c>
      <c r="WTX1545" s="229" t="s">
        <v>289</v>
      </c>
      <c r="WTY1545" s="229" t="s">
        <v>227</v>
      </c>
      <c r="WUC1545" s="229">
        <v>2024</v>
      </c>
      <c r="WUD1545" s="229" t="s">
        <v>57</v>
      </c>
      <c r="WUE1545" s="229" t="s">
        <v>3971</v>
      </c>
      <c r="WUF1545" s="229">
        <v>12987713</v>
      </c>
      <c r="WUG1545" s="229" t="s">
        <v>3983</v>
      </c>
      <c r="WUH1545" s="229" t="s">
        <v>310</v>
      </c>
      <c r="WUI1545" s="229" t="s">
        <v>3984</v>
      </c>
      <c r="WUJ1545" s="229" t="s">
        <v>404</v>
      </c>
      <c r="WUK1545" s="229" t="s">
        <v>52</v>
      </c>
      <c r="WUL1545" s="229" t="s">
        <v>3985</v>
      </c>
      <c r="WUN1545" s="229" t="s">
        <v>3986</v>
      </c>
      <c r="WUO1545" s="229" t="s">
        <v>1630</v>
      </c>
      <c r="WUP1545" s="229" t="s">
        <v>589</v>
      </c>
      <c r="WUQ1545" s="229" t="s">
        <v>3987</v>
      </c>
      <c r="WUR1545" s="229" t="s">
        <v>3988</v>
      </c>
      <c r="WUS1545" s="229" t="s">
        <v>406</v>
      </c>
      <c r="WUT1545" s="229" t="s">
        <v>289</v>
      </c>
      <c r="WUU1545" s="229" t="s">
        <v>35</v>
      </c>
      <c r="WUV1545" s="229" t="s">
        <v>27</v>
      </c>
      <c r="WUW1545" s="229" t="s">
        <v>181</v>
      </c>
      <c r="WUX1545" s="229" t="s">
        <v>3989</v>
      </c>
      <c r="WUY1545" s="229" t="s">
        <v>239</v>
      </c>
      <c r="WUZ1545" s="229" t="s">
        <v>3990</v>
      </c>
      <c r="WVA1545" s="229" t="s">
        <v>222</v>
      </c>
      <c r="WVB1545" s="229" t="s">
        <v>220</v>
      </c>
      <c r="WVC1545" s="229" t="s">
        <v>172</v>
      </c>
      <c r="WVD1545" s="229" t="s">
        <v>289</v>
      </c>
      <c r="WVE1545" s="229" t="s">
        <v>227</v>
      </c>
      <c r="WVI1545" s="229">
        <v>2024</v>
      </c>
      <c r="WVJ1545" s="229" t="s">
        <v>57</v>
      </c>
      <c r="WVK1545" s="229" t="s">
        <v>3971</v>
      </c>
      <c r="WVL1545" s="229">
        <v>12987713</v>
      </c>
      <c r="WVM1545" s="229" t="s">
        <v>3983</v>
      </c>
      <c r="WVN1545" s="229" t="s">
        <v>310</v>
      </c>
      <c r="WVO1545" s="229" t="s">
        <v>3984</v>
      </c>
      <c r="WVP1545" s="229" t="s">
        <v>404</v>
      </c>
      <c r="WVQ1545" s="229" t="s">
        <v>52</v>
      </c>
      <c r="WVR1545" s="229" t="s">
        <v>3985</v>
      </c>
      <c r="WVT1545" s="229" t="s">
        <v>3986</v>
      </c>
      <c r="WVU1545" s="229" t="s">
        <v>1630</v>
      </c>
      <c r="WVV1545" s="229" t="s">
        <v>589</v>
      </c>
      <c r="WVW1545" s="229" t="s">
        <v>3987</v>
      </c>
      <c r="WVX1545" s="229" t="s">
        <v>3988</v>
      </c>
      <c r="WVY1545" s="229" t="s">
        <v>406</v>
      </c>
      <c r="WVZ1545" s="229" t="s">
        <v>289</v>
      </c>
      <c r="WWA1545" s="229" t="s">
        <v>35</v>
      </c>
      <c r="WWB1545" s="229" t="s">
        <v>27</v>
      </c>
      <c r="WWC1545" s="229" t="s">
        <v>181</v>
      </c>
      <c r="WWD1545" s="229" t="s">
        <v>3989</v>
      </c>
      <c r="WWE1545" s="229" t="s">
        <v>239</v>
      </c>
      <c r="WWF1545" s="229" t="s">
        <v>3990</v>
      </c>
      <c r="WWG1545" s="229" t="s">
        <v>222</v>
      </c>
      <c r="WWH1545" s="229" t="s">
        <v>220</v>
      </c>
      <c r="WWI1545" s="229" t="s">
        <v>172</v>
      </c>
      <c r="WWJ1545" s="229" t="s">
        <v>289</v>
      </c>
      <c r="WWK1545" s="229" t="s">
        <v>227</v>
      </c>
      <c r="WWO1545" s="229">
        <v>2024</v>
      </c>
      <c r="WWP1545" s="229" t="s">
        <v>57</v>
      </c>
      <c r="WWQ1545" s="229" t="s">
        <v>3971</v>
      </c>
      <c r="WWR1545" s="229">
        <v>12987713</v>
      </c>
      <c r="WWS1545" s="229" t="s">
        <v>3983</v>
      </c>
      <c r="WWT1545" s="229" t="s">
        <v>310</v>
      </c>
      <c r="WWU1545" s="229" t="s">
        <v>3984</v>
      </c>
      <c r="WWV1545" s="229" t="s">
        <v>404</v>
      </c>
      <c r="WWW1545" s="229" t="s">
        <v>52</v>
      </c>
      <c r="WWX1545" s="229" t="s">
        <v>3985</v>
      </c>
      <c r="WWZ1545" s="229" t="s">
        <v>3986</v>
      </c>
      <c r="WXA1545" s="229" t="s">
        <v>1630</v>
      </c>
      <c r="WXB1545" s="229" t="s">
        <v>589</v>
      </c>
      <c r="WXC1545" s="229" t="s">
        <v>3987</v>
      </c>
      <c r="WXD1545" s="229" t="s">
        <v>3988</v>
      </c>
      <c r="WXE1545" s="229" t="s">
        <v>406</v>
      </c>
      <c r="WXF1545" s="229" t="s">
        <v>289</v>
      </c>
      <c r="WXG1545" s="229" t="s">
        <v>35</v>
      </c>
      <c r="WXH1545" s="229" t="s">
        <v>27</v>
      </c>
      <c r="WXI1545" s="229" t="s">
        <v>181</v>
      </c>
      <c r="WXJ1545" s="229" t="s">
        <v>3989</v>
      </c>
      <c r="WXK1545" s="229" t="s">
        <v>239</v>
      </c>
      <c r="WXL1545" s="229" t="s">
        <v>3990</v>
      </c>
      <c r="WXM1545" s="229" t="s">
        <v>222</v>
      </c>
      <c r="WXN1545" s="229" t="s">
        <v>220</v>
      </c>
      <c r="WXO1545" s="229" t="s">
        <v>172</v>
      </c>
      <c r="WXP1545" s="229" t="s">
        <v>289</v>
      </c>
      <c r="WXQ1545" s="229" t="s">
        <v>227</v>
      </c>
      <c r="WXU1545" s="229">
        <v>2024</v>
      </c>
      <c r="WXV1545" s="229" t="s">
        <v>57</v>
      </c>
      <c r="WXW1545" s="229" t="s">
        <v>3971</v>
      </c>
      <c r="WXX1545" s="229">
        <v>12987713</v>
      </c>
      <c r="WXY1545" s="229" t="s">
        <v>3983</v>
      </c>
      <c r="WXZ1545" s="229" t="s">
        <v>310</v>
      </c>
      <c r="WYA1545" s="229" t="s">
        <v>3984</v>
      </c>
      <c r="WYB1545" s="229" t="s">
        <v>404</v>
      </c>
      <c r="WYC1545" s="229" t="s">
        <v>52</v>
      </c>
      <c r="WYD1545" s="229" t="s">
        <v>3985</v>
      </c>
      <c r="WYF1545" s="229" t="s">
        <v>3986</v>
      </c>
      <c r="WYG1545" s="229" t="s">
        <v>1630</v>
      </c>
      <c r="WYH1545" s="229" t="s">
        <v>589</v>
      </c>
      <c r="WYI1545" s="229" t="s">
        <v>3987</v>
      </c>
      <c r="WYJ1545" s="229" t="s">
        <v>3988</v>
      </c>
      <c r="WYK1545" s="229" t="s">
        <v>406</v>
      </c>
      <c r="WYL1545" s="229" t="s">
        <v>289</v>
      </c>
      <c r="WYM1545" s="229" t="s">
        <v>35</v>
      </c>
      <c r="WYN1545" s="229" t="s">
        <v>27</v>
      </c>
      <c r="WYO1545" s="229" t="s">
        <v>181</v>
      </c>
      <c r="WYP1545" s="229" t="s">
        <v>3989</v>
      </c>
      <c r="WYQ1545" s="229" t="s">
        <v>239</v>
      </c>
      <c r="WYR1545" s="229" t="s">
        <v>3990</v>
      </c>
      <c r="WYS1545" s="229" t="s">
        <v>222</v>
      </c>
      <c r="WYT1545" s="229" t="s">
        <v>220</v>
      </c>
      <c r="WYU1545" s="229" t="s">
        <v>172</v>
      </c>
      <c r="WYV1545" s="229" t="s">
        <v>289</v>
      </c>
      <c r="WYW1545" s="229" t="s">
        <v>227</v>
      </c>
      <c r="WZA1545" s="229">
        <v>2024</v>
      </c>
      <c r="WZB1545" s="229" t="s">
        <v>57</v>
      </c>
      <c r="WZC1545" s="229" t="s">
        <v>3971</v>
      </c>
      <c r="WZD1545" s="229">
        <v>12987713</v>
      </c>
      <c r="WZE1545" s="229" t="s">
        <v>3983</v>
      </c>
      <c r="WZF1545" s="229" t="s">
        <v>310</v>
      </c>
      <c r="WZG1545" s="229" t="s">
        <v>3984</v>
      </c>
      <c r="WZH1545" s="229" t="s">
        <v>404</v>
      </c>
      <c r="WZI1545" s="229" t="s">
        <v>52</v>
      </c>
      <c r="WZJ1545" s="229" t="s">
        <v>3985</v>
      </c>
      <c r="WZL1545" s="229" t="s">
        <v>3986</v>
      </c>
      <c r="WZM1545" s="229" t="s">
        <v>1630</v>
      </c>
      <c r="WZN1545" s="229" t="s">
        <v>589</v>
      </c>
      <c r="WZO1545" s="229" t="s">
        <v>3987</v>
      </c>
      <c r="WZP1545" s="229" t="s">
        <v>3988</v>
      </c>
      <c r="WZQ1545" s="229" t="s">
        <v>406</v>
      </c>
      <c r="WZR1545" s="229" t="s">
        <v>289</v>
      </c>
      <c r="WZS1545" s="229" t="s">
        <v>35</v>
      </c>
      <c r="WZT1545" s="229" t="s">
        <v>27</v>
      </c>
      <c r="WZU1545" s="229" t="s">
        <v>181</v>
      </c>
      <c r="WZV1545" s="229" t="s">
        <v>3989</v>
      </c>
      <c r="WZW1545" s="229" t="s">
        <v>239</v>
      </c>
      <c r="WZX1545" s="229" t="s">
        <v>3990</v>
      </c>
      <c r="WZY1545" s="229" t="s">
        <v>222</v>
      </c>
      <c r="WZZ1545" s="229" t="s">
        <v>220</v>
      </c>
      <c r="XAA1545" s="229" t="s">
        <v>172</v>
      </c>
      <c r="XAB1545" s="229" t="s">
        <v>289</v>
      </c>
      <c r="XAC1545" s="229" t="s">
        <v>227</v>
      </c>
      <c r="XAG1545" s="229">
        <v>2024</v>
      </c>
      <c r="XAH1545" s="229" t="s">
        <v>57</v>
      </c>
      <c r="XAI1545" s="229" t="s">
        <v>3971</v>
      </c>
      <c r="XAJ1545" s="229">
        <v>12987713</v>
      </c>
      <c r="XAK1545" s="229" t="s">
        <v>3983</v>
      </c>
      <c r="XAL1545" s="229" t="s">
        <v>310</v>
      </c>
      <c r="XAM1545" s="229" t="s">
        <v>3984</v>
      </c>
      <c r="XAN1545" s="229" t="s">
        <v>404</v>
      </c>
      <c r="XAO1545" s="229" t="s">
        <v>52</v>
      </c>
      <c r="XAP1545" s="229" t="s">
        <v>3985</v>
      </c>
      <c r="XAR1545" s="229" t="s">
        <v>3986</v>
      </c>
      <c r="XAS1545" s="229" t="s">
        <v>1630</v>
      </c>
      <c r="XAT1545" s="229" t="s">
        <v>589</v>
      </c>
      <c r="XAU1545" s="229" t="s">
        <v>3987</v>
      </c>
      <c r="XAV1545" s="229" t="s">
        <v>3988</v>
      </c>
      <c r="XAW1545" s="229" t="s">
        <v>406</v>
      </c>
      <c r="XAX1545" s="229" t="s">
        <v>289</v>
      </c>
      <c r="XAY1545" s="229" t="s">
        <v>35</v>
      </c>
      <c r="XAZ1545" s="229" t="s">
        <v>27</v>
      </c>
      <c r="XBA1545" s="229" t="s">
        <v>181</v>
      </c>
      <c r="XBB1545" s="229" t="s">
        <v>3989</v>
      </c>
      <c r="XBC1545" s="229" t="s">
        <v>239</v>
      </c>
      <c r="XBD1545" s="229" t="s">
        <v>3990</v>
      </c>
      <c r="XBE1545" s="229" t="s">
        <v>222</v>
      </c>
      <c r="XBF1545" s="229" t="s">
        <v>220</v>
      </c>
      <c r="XBG1545" s="229" t="s">
        <v>172</v>
      </c>
      <c r="XBH1545" s="229" t="s">
        <v>289</v>
      </c>
      <c r="XBI1545" s="229" t="s">
        <v>227</v>
      </c>
      <c r="XBM1545" s="229">
        <v>2024</v>
      </c>
      <c r="XBN1545" s="229" t="s">
        <v>57</v>
      </c>
      <c r="XBO1545" s="229" t="s">
        <v>3971</v>
      </c>
      <c r="XBP1545" s="229">
        <v>12987713</v>
      </c>
      <c r="XBQ1545" s="229" t="s">
        <v>3983</v>
      </c>
      <c r="XBR1545" s="229" t="s">
        <v>310</v>
      </c>
      <c r="XBS1545" s="229" t="s">
        <v>3984</v>
      </c>
      <c r="XBT1545" s="229" t="s">
        <v>404</v>
      </c>
      <c r="XBU1545" s="229" t="s">
        <v>52</v>
      </c>
      <c r="XBV1545" s="229" t="s">
        <v>3985</v>
      </c>
      <c r="XBX1545" s="229" t="s">
        <v>3986</v>
      </c>
      <c r="XBY1545" s="229" t="s">
        <v>1630</v>
      </c>
      <c r="XBZ1545" s="229" t="s">
        <v>589</v>
      </c>
      <c r="XCA1545" s="229" t="s">
        <v>3987</v>
      </c>
      <c r="XCB1545" s="229" t="s">
        <v>3988</v>
      </c>
      <c r="XCC1545" s="229" t="s">
        <v>406</v>
      </c>
      <c r="XCD1545" s="229" t="s">
        <v>289</v>
      </c>
      <c r="XCE1545" s="229" t="s">
        <v>35</v>
      </c>
      <c r="XCF1545" s="229" t="s">
        <v>27</v>
      </c>
      <c r="XCG1545" s="229" t="s">
        <v>181</v>
      </c>
      <c r="XCH1545" s="229" t="s">
        <v>3989</v>
      </c>
      <c r="XCI1545" s="229" t="s">
        <v>239</v>
      </c>
      <c r="XCJ1545" s="229" t="s">
        <v>3990</v>
      </c>
      <c r="XCK1545" s="229" t="s">
        <v>222</v>
      </c>
      <c r="XCL1545" s="229" t="s">
        <v>220</v>
      </c>
      <c r="XCM1545" s="229" t="s">
        <v>172</v>
      </c>
      <c r="XCN1545" s="229" t="s">
        <v>289</v>
      </c>
      <c r="XCO1545" s="229" t="s">
        <v>227</v>
      </c>
      <c r="XCS1545" s="229">
        <v>2024</v>
      </c>
      <c r="XCT1545" s="229" t="s">
        <v>57</v>
      </c>
      <c r="XCU1545" s="229" t="s">
        <v>3971</v>
      </c>
      <c r="XCV1545" s="229">
        <v>12987713</v>
      </c>
      <c r="XCW1545" s="229" t="s">
        <v>3983</v>
      </c>
      <c r="XCX1545" s="229" t="s">
        <v>310</v>
      </c>
      <c r="XCY1545" s="229" t="s">
        <v>3984</v>
      </c>
      <c r="XCZ1545" s="229" t="s">
        <v>404</v>
      </c>
      <c r="XDA1545" s="229" t="s">
        <v>52</v>
      </c>
      <c r="XDB1545" s="229" t="s">
        <v>3985</v>
      </c>
      <c r="XDD1545" s="229" t="s">
        <v>3986</v>
      </c>
      <c r="XDE1545" s="229" t="s">
        <v>1630</v>
      </c>
      <c r="XDF1545" s="229" t="s">
        <v>589</v>
      </c>
      <c r="XDG1545" s="229" t="s">
        <v>3987</v>
      </c>
      <c r="XDH1545" s="229" t="s">
        <v>3988</v>
      </c>
      <c r="XDI1545" s="229" t="s">
        <v>406</v>
      </c>
      <c r="XDJ1545" s="229" t="s">
        <v>289</v>
      </c>
      <c r="XDK1545" s="229" t="s">
        <v>35</v>
      </c>
      <c r="XDL1545" s="229" t="s">
        <v>27</v>
      </c>
      <c r="XDM1545" s="229" t="s">
        <v>181</v>
      </c>
      <c r="XDN1545" s="229" t="s">
        <v>3989</v>
      </c>
      <c r="XDO1545" s="229" t="s">
        <v>239</v>
      </c>
      <c r="XDP1545" s="229" t="s">
        <v>3990</v>
      </c>
      <c r="XDQ1545" s="229" t="s">
        <v>222</v>
      </c>
      <c r="XDR1545" s="229" t="s">
        <v>220</v>
      </c>
      <c r="XDS1545" s="229" t="s">
        <v>172</v>
      </c>
      <c r="XDT1545" s="229" t="s">
        <v>289</v>
      </c>
      <c r="XDU1545" s="229" t="s">
        <v>227</v>
      </c>
      <c r="XDY1545" s="229">
        <v>2024</v>
      </c>
      <c r="XDZ1545" s="229" t="s">
        <v>57</v>
      </c>
      <c r="XEA1545" s="229" t="s">
        <v>3971</v>
      </c>
      <c r="XEB1545" s="229">
        <v>12987713</v>
      </c>
      <c r="XEC1545" s="229" t="s">
        <v>3983</v>
      </c>
      <c r="XED1545" s="229" t="s">
        <v>310</v>
      </c>
      <c r="XEE1545" s="229" t="s">
        <v>3984</v>
      </c>
      <c r="XEF1545" s="229" t="s">
        <v>404</v>
      </c>
      <c r="XEG1545" s="229" t="s">
        <v>52</v>
      </c>
      <c r="XEH1545" s="229" t="s">
        <v>3985</v>
      </c>
      <c r="XEJ1545" s="229" t="s">
        <v>3986</v>
      </c>
      <c r="XEK1545" s="229" t="s">
        <v>1630</v>
      </c>
      <c r="XEL1545" s="229" t="s">
        <v>589</v>
      </c>
      <c r="XEM1545" s="229" t="s">
        <v>3987</v>
      </c>
      <c r="XEN1545" s="229" t="s">
        <v>3988</v>
      </c>
      <c r="XEO1545" s="229" t="s">
        <v>406</v>
      </c>
      <c r="XEP1545" s="229" t="s">
        <v>289</v>
      </c>
      <c r="XEQ1545" s="229" t="s">
        <v>35</v>
      </c>
      <c r="XER1545" s="229" t="s">
        <v>27</v>
      </c>
      <c r="XES1545" s="229" t="s">
        <v>181</v>
      </c>
      <c r="XET1545" s="229" t="s">
        <v>3989</v>
      </c>
      <c r="XEU1545" s="229" t="s">
        <v>239</v>
      </c>
      <c r="XEV1545" s="229" t="s">
        <v>3990</v>
      </c>
      <c r="XEW1545" s="229" t="s">
        <v>222</v>
      </c>
      <c r="XEX1545" s="229" t="s">
        <v>220</v>
      </c>
      <c r="XEY1545" s="229" t="s">
        <v>172</v>
      </c>
      <c r="XEZ1545" s="229" t="s">
        <v>289</v>
      </c>
      <c r="XFA1545" s="229" t="s">
        <v>227</v>
      </c>
    </row>
    <row r="1546" spans="1:1021 1025:2045 2049:3069 3073:4093 4097:5117 5121:6141 6145:7165 7169:8189 8193:9213 9217:10237 10241:11261 11265:12285 12289:13309 13313:14333 14337:15357 15361:16381" s="229" customFormat="1" ht="15" customHeight="1">
      <c r="A1546" s="239">
        <v>2024</v>
      </c>
      <c r="B1546" s="239" t="s">
        <v>57</v>
      </c>
      <c r="C1546" s="218">
        <v>45496</v>
      </c>
      <c r="D1546" s="217">
        <v>1234</v>
      </c>
      <c r="E1546" s="219" t="s">
        <v>4234</v>
      </c>
      <c r="F1546" s="217"/>
      <c r="G1546" s="217"/>
      <c r="H1546" s="220" t="s">
        <v>4233</v>
      </c>
      <c r="I1546" s="249" t="s">
        <v>52</v>
      </c>
      <c r="J1546" s="220" t="s">
        <v>4232</v>
      </c>
      <c r="K1546" s="220"/>
      <c r="L1546" s="219" t="s">
        <v>4235</v>
      </c>
      <c r="M1546" s="222" t="s">
        <v>4233</v>
      </c>
      <c r="N1546" s="222" t="s">
        <v>4233</v>
      </c>
      <c r="O1546" s="222" t="s">
        <v>4236</v>
      </c>
      <c r="P1546" s="269" t="s">
        <v>3598</v>
      </c>
      <c r="Q1546" s="269" t="s">
        <v>356</v>
      </c>
      <c r="R1546" s="221" t="s">
        <v>316</v>
      </c>
      <c r="S1546" s="223" t="s">
        <v>41</v>
      </c>
      <c r="T1546" s="223" t="s">
        <v>18</v>
      </c>
      <c r="U1546" s="223" t="s">
        <v>81</v>
      </c>
      <c r="V1546" s="221" t="s">
        <v>1311</v>
      </c>
      <c r="W1546" s="220" t="s">
        <v>228</v>
      </c>
      <c r="X1546" s="269" t="s">
        <v>3991</v>
      </c>
      <c r="Y1546" s="220" t="s">
        <v>222</v>
      </c>
      <c r="Z1546" s="271" t="s">
        <v>220</v>
      </c>
      <c r="AA1546" s="220" t="s">
        <v>288</v>
      </c>
      <c r="AB1546" s="239"/>
      <c r="AC1546" s="273" t="s">
        <v>227</v>
      </c>
      <c r="AD1546" s="227" t="s">
        <v>3992</v>
      </c>
    </row>
    <row r="1547" spans="1:1021 1025:2045 2049:3069 3073:4093 4097:5117 5121:6141 6145:7165 7169:8189 8193:9213 9217:10237 10241:11261 11265:12285 12289:13309 13313:14333 14337:15357 15361:16381" s="229" customFormat="1" ht="15" customHeight="1">
      <c r="A1547" s="239">
        <v>2024</v>
      </c>
      <c r="B1547" s="239" t="s">
        <v>57</v>
      </c>
      <c r="C1547" s="218">
        <v>45497</v>
      </c>
      <c r="D1547" s="217">
        <v>1234</v>
      </c>
      <c r="E1547" s="219" t="s">
        <v>4234</v>
      </c>
      <c r="F1547" s="217"/>
      <c r="G1547" s="217"/>
      <c r="H1547" s="220" t="s">
        <v>4233</v>
      </c>
      <c r="I1547" s="249" t="s">
        <v>52</v>
      </c>
      <c r="J1547" s="220" t="s">
        <v>4232</v>
      </c>
      <c r="K1547" s="220"/>
      <c r="L1547" s="219" t="s">
        <v>4235</v>
      </c>
      <c r="M1547" s="222" t="s">
        <v>4233</v>
      </c>
      <c r="N1547" s="222" t="s">
        <v>4233</v>
      </c>
      <c r="O1547" s="222" t="s">
        <v>4236</v>
      </c>
      <c r="P1547" s="269" t="s">
        <v>2121</v>
      </c>
      <c r="Q1547" s="269" t="s">
        <v>294</v>
      </c>
      <c r="R1547" s="221"/>
      <c r="S1547" s="223" t="s">
        <v>43</v>
      </c>
      <c r="T1547" s="223" t="s">
        <v>27</v>
      </c>
      <c r="U1547" s="223"/>
      <c r="V1547" s="221" t="s">
        <v>3993</v>
      </c>
      <c r="W1547" s="220" t="s">
        <v>250</v>
      </c>
      <c r="X1547" s="269" t="s">
        <v>3994</v>
      </c>
      <c r="Y1547" s="220"/>
      <c r="Z1547" s="271"/>
      <c r="AA1547" s="220" t="s">
        <v>1131</v>
      </c>
      <c r="AB1547" s="239"/>
      <c r="AC1547" s="273"/>
      <c r="AD1547" s="227"/>
    </row>
    <row r="1548" spans="1:1021 1025:2045 2049:3069 3073:4093 4097:5117 5121:6141 6145:7165 7169:8189 8193:9213 9217:10237 10241:11261 11265:12285 12289:13309 13313:14333 14337:15357 15361:16381" s="229" customFormat="1" ht="15" customHeight="1">
      <c r="A1548" s="239">
        <v>2024</v>
      </c>
      <c r="B1548" s="239" t="s">
        <v>57</v>
      </c>
      <c r="C1548" s="218">
        <v>45497</v>
      </c>
      <c r="D1548" s="217">
        <v>1234</v>
      </c>
      <c r="E1548" s="219" t="s">
        <v>4234</v>
      </c>
      <c r="F1548" s="217"/>
      <c r="G1548" s="217"/>
      <c r="H1548" s="220" t="s">
        <v>4233</v>
      </c>
      <c r="I1548" s="249" t="s">
        <v>52</v>
      </c>
      <c r="J1548" s="220" t="s">
        <v>4232</v>
      </c>
      <c r="K1548" s="220"/>
      <c r="L1548" s="219" t="s">
        <v>4235</v>
      </c>
      <c r="M1548" s="222" t="s">
        <v>4233</v>
      </c>
      <c r="N1548" s="222" t="s">
        <v>4233</v>
      </c>
      <c r="O1548" s="222" t="s">
        <v>4236</v>
      </c>
      <c r="P1548" s="269" t="s">
        <v>381</v>
      </c>
      <c r="Q1548" s="269" t="s">
        <v>294</v>
      </c>
      <c r="R1548" s="221" t="s">
        <v>312</v>
      </c>
      <c r="S1548" s="223" t="s">
        <v>35</v>
      </c>
      <c r="T1548" s="223" t="s">
        <v>30</v>
      </c>
      <c r="U1548" s="223" t="s">
        <v>81</v>
      </c>
      <c r="V1548" s="221" t="s">
        <v>161</v>
      </c>
      <c r="W1548" s="220" t="s">
        <v>253</v>
      </c>
      <c r="X1548" s="269" t="s">
        <v>3995</v>
      </c>
      <c r="Y1548" s="220" t="s">
        <v>219</v>
      </c>
      <c r="Z1548" s="271" t="s">
        <v>223</v>
      </c>
      <c r="AA1548" s="329" t="s">
        <v>175</v>
      </c>
      <c r="AB1548" s="239" t="s">
        <v>316</v>
      </c>
      <c r="AC1548" s="273" t="s">
        <v>227</v>
      </c>
      <c r="AD1548" s="227" t="s">
        <v>3996</v>
      </c>
    </row>
    <row r="1549" spans="1:1021 1025:2045 2049:3069 3073:4093 4097:5117 5121:6141 6145:7165 7169:8189 8193:9213 9217:10237 10241:11261 11265:12285 12289:13309 13313:14333 14337:15357 15361:16381" s="229" customFormat="1" ht="15" customHeight="1">
      <c r="A1549" s="239">
        <v>2024</v>
      </c>
      <c r="B1549" s="239" t="s">
        <v>57</v>
      </c>
      <c r="C1549" s="218">
        <v>45497</v>
      </c>
      <c r="D1549" s="217">
        <v>1234</v>
      </c>
      <c r="E1549" s="219" t="s">
        <v>4234</v>
      </c>
      <c r="F1549" s="217"/>
      <c r="G1549" s="217"/>
      <c r="H1549" s="220" t="s">
        <v>4233</v>
      </c>
      <c r="I1549" s="249" t="s">
        <v>52</v>
      </c>
      <c r="J1549" s="220" t="s">
        <v>4232</v>
      </c>
      <c r="K1549" s="220"/>
      <c r="L1549" s="219" t="s">
        <v>4235</v>
      </c>
      <c r="M1549" s="222" t="s">
        <v>4233</v>
      </c>
      <c r="N1549" s="222" t="s">
        <v>4233</v>
      </c>
      <c r="O1549" s="222" t="s">
        <v>4236</v>
      </c>
      <c r="P1549" s="269" t="s">
        <v>559</v>
      </c>
      <c r="Q1549" s="269" t="s">
        <v>294</v>
      </c>
      <c r="R1549" s="221" t="s">
        <v>310</v>
      </c>
      <c r="S1549" s="223" t="s">
        <v>43</v>
      </c>
      <c r="T1549" s="223" t="s">
        <v>18</v>
      </c>
      <c r="U1549" s="223" t="s">
        <v>79</v>
      </c>
      <c r="V1549" s="221" t="s">
        <v>106</v>
      </c>
      <c r="W1549" s="220" t="s">
        <v>250</v>
      </c>
      <c r="X1549" s="269" t="s">
        <v>3997</v>
      </c>
      <c r="Y1549" s="220" t="s">
        <v>222</v>
      </c>
      <c r="Z1549" s="271" t="s">
        <v>223</v>
      </c>
      <c r="AA1549" s="220" t="s">
        <v>288</v>
      </c>
      <c r="AB1549" s="239"/>
      <c r="AC1549" s="273"/>
      <c r="AD1549" s="227"/>
    </row>
    <row r="1550" spans="1:1021 1025:2045 2049:3069 3073:4093 4097:5117 5121:6141 6145:7165 7169:8189 8193:9213 9217:10237 10241:11261 11265:12285 12289:13309 13313:14333 14337:15357 15361:16381" s="229" customFormat="1" ht="15" customHeight="1">
      <c r="A1550" s="239">
        <v>2024</v>
      </c>
      <c r="B1550" s="239" t="s">
        <v>57</v>
      </c>
      <c r="C1550" s="218">
        <v>45497</v>
      </c>
      <c r="D1550" s="217">
        <v>1234</v>
      </c>
      <c r="E1550" s="219" t="s">
        <v>4234</v>
      </c>
      <c r="F1550" s="217" t="s">
        <v>310</v>
      </c>
      <c r="G1550" s="217"/>
      <c r="H1550" s="220" t="s">
        <v>4233</v>
      </c>
      <c r="I1550" s="249" t="s">
        <v>52</v>
      </c>
      <c r="J1550" s="220" t="s">
        <v>4232</v>
      </c>
      <c r="K1550" s="220"/>
      <c r="L1550" s="219" t="s">
        <v>4235</v>
      </c>
      <c r="M1550" s="222" t="s">
        <v>4233</v>
      </c>
      <c r="N1550" s="222" t="s">
        <v>4233</v>
      </c>
      <c r="O1550" s="222" t="s">
        <v>4236</v>
      </c>
      <c r="P1550" s="269" t="s">
        <v>1791</v>
      </c>
      <c r="Q1550" s="269" t="s">
        <v>294</v>
      </c>
      <c r="R1550" s="221"/>
      <c r="S1550" s="223" t="s">
        <v>90</v>
      </c>
      <c r="T1550" s="223" t="s">
        <v>36</v>
      </c>
      <c r="U1550" s="223" t="s">
        <v>82</v>
      </c>
      <c r="V1550" s="221" t="s">
        <v>3998</v>
      </c>
      <c r="W1550" s="220" t="s">
        <v>252</v>
      </c>
      <c r="X1550" s="269" t="s">
        <v>3999</v>
      </c>
      <c r="Y1550" s="220"/>
      <c r="Z1550" s="271" t="s">
        <v>220</v>
      </c>
      <c r="AA1550" s="256" t="s">
        <v>3322</v>
      </c>
      <c r="AB1550" s="239"/>
      <c r="AC1550" s="273"/>
      <c r="AD1550" s="227"/>
    </row>
    <row r="1551" spans="1:1021 1025:2045 2049:3069 3073:4093 4097:5117 5121:6141 6145:7165 7169:8189 8193:9213 9217:10237 10241:11261 11265:12285 12289:13309 13313:14333 14337:15357 15361:16381" s="229" customFormat="1" ht="15" customHeight="1">
      <c r="A1551" s="239">
        <v>2024</v>
      </c>
      <c r="B1551" s="239" t="s">
        <v>57</v>
      </c>
      <c r="C1551" s="218">
        <v>45498</v>
      </c>
      <c r="D1551" s="217">
        <v>1234</v>
      </c>
      <c r="E1551" s="219" t="s">
        <v>4234</v>
      </c>
      <c r="F1551" s="217"/>
      <c r="G1551" s="217"/>
      <c r="H1551" s="220" t="s">
        <v>4233</v>
      </c>
      <c r="I1551" s="249" t="s">
        <v>52</v>
      </c>
      <c r="J1551" s="220" t="s">
        <v>4232</v>
      </c>
      <c r="K1551" s="220"/>
      <c r="L1551" s="219" t="s">
        <v>4235</v>
      </c>
      <c r="M1551" s="222" t="s">
        <v>4233</v>
      </c>
      <c r="N1551" s="222" t="s">
        <v>4233</v>
      </c>
      <c r="O1551" s="222" t="s">
        <v>4236</v>
      </c>
      <c r="P1551" s="269" t="s">
        <v>1314</v>
      </c>
      <c r="Q1551" s="269" t="s">
        <v>294</v>
      </c>
      <c r="R1551" s="221" t="s">
        <v>316</v>
      </c>
      <c r="S1551" s="223" t="s">
        <v>43</v>
      </c>
      <c r="T1551" s="223" t="s">
        <v>30</v>
      </c>
      <c r="U1551" s="223" t="s">
        <v>79</v>
      </c>
      <c r="V1551" s="221" t="s">
        <v>4000</v>
      </c>
      <c r="W1551" s="220" t="s">
        <v>250</v>
      </c>
      <c r="X1551" s="269" t="s">
        <v>4001</v>
      </c>
      <c r="Y1551" s="220" t="s">
        <v>222</v>
      </c>
      <c r="Z1551" s="271" t="s">
        <v>223</v>
      </c>
      <c r="AA1551" s="220" t="s">
        <v>288</v>
      </c>
      <c r="AB1551" s="239" t="s">
        <v>289</v>
      </c>
      <c r="AC1551" s="273" t="s">
        <v>227</v>
      </c>
      <c r="AD1551" s="227" t="s">
        <v>4002</v>
      </c>
    </row>
    <row r="1552" spans="1:1021 1025:2045 2049:3069 3073:4093 4097:5117 5121:6141 6145:7165 7169:8189 8193:9213 9217:10237 10241:11261 11265:12285 12289:13309 13313:14333 14337:15357 15361:16381" s="229" customFormat="1" ht="15" customHeight="1">
      <c r="A1552" s="239">
        <v>2024</v>
      </c>
      <c r="B1552" s="239" t="s">
        <v>57</v>
      </c>
      <c r="C1552" s="218">
        <v>45498</v>
      </c>
      <c r="D1552" s="217">
        <v>1234</v>
      </c>
      <c r="E1552" s="219" t="s">
        <v>4234</v>
      </c>
      <c r="F1552" s="217"/>
      <c r="G1552" s="217"/>
      <c r="H1552" s="220" t="s">
        <v>4233</v>
      </c>
      <c r="I1552" s="249" t="s">
        <v>52</v>
      </c>
      <c r="J1552" s="220" t="s">
        <v>4232</v>
      </c>
      <c r="K1552" s="220"/>
      <c r="L1552" s="219" t="s">
        <v>4235</v>
      </c>
      <c r="M1552" s="222" t="s">
        <v>4233</v>
      </c>
      <c r="N1552" s="222" t="s">
        <v>4233</v>
      </c>
      <c r="O1552" s="222" t="s">
        <v>4236</v>
      </c>
      <c r="P1552" s="269" t="s">
        <v>916</v>
      </c>
      <c r="Q1552" s="269" t="s">
        <v>523</v>
      </c>
      <c r="R1552" s="221" t="s">
        <v>312</v>
      </c>
      <c r="S1552" s="223" t="s">
        <v>43</v>
      </c>
      <c r="T1552" s="223" t="s">
        <v>18</v>
      </c>
      <c r="U1552" s="223" t="s">
        <v>79</v>
      </c>
      <c r="V1552" s="221" t="s">
        <v>4003</v>
      </c>
      <c r="W1552" s="220" t="s">
        <v>257</v>
      </c>
      <c r="X1552" s="269" t="s">
        <v>4004</v>
      </c>
      <c r="Y1552" s="220" t="s">
        <v>219</v>
      </c>
      <c r="Z1552" s="271" t="s">
        <v>223</v>
      </c>
      <c r="AA1552" s="220" t="s">
        <v>288</v>
      </c>
      <c r="AB1552" s="239"/>
      <c r="AC1552" s="273" t="s">
        <v>227</v>
      </c>
      <c r="AD1552" s="227"/>
    </row>
    <row r="1553" spans="1:30" s="229" customFormat="1" ht="15" customHeight="1">
      <c r="A1553" s="239">
        <v>2024</v>
      </c>
      <c r="B1553" s="239" t="s">
        <v>57</v>
      </c>
      <c r="C1553" s="218">
        <v>45498</v>
      </c>
      <c r="D1553" s="217">
        <v>1234</v>
      </c>
      <c r="E1553" s="219" t="s">
        <v>4234</v>
      </c>
      <c r="F1553" s="217" t="s">
        <v>310</v>
      </c>
      <c r="G1553" s="217"/>
      <c r="H1553" s="220" t="s">
        <v>4233</v>
      </c>
      <c r="I1553" s="249" t="s">
        <v>52</v>
      </c>
      <c r="J1553" s="220" t="s">
        <v>4232</v>
      </c>
      <c r="K1553" s="220"/>
      <c r="L1553" s="219" t="s">
        <v>4235</v>
      </c>
      <c r="M1553" s="222" t="s">
        <v>4233</v>
      </c>
      <c r="N1553" s="222" t="s">
        <v>4233</v>
      </c>
      <c r="O1553" s="222" t="s">
        <v>4236</v>
      </c>
      <c r="P1553" s="269" t="s">
        <v>1049</v>
      </c>
      <c r="Q1553" s="269" t="s">
        <v>356</v>
      </c>
      <c r="R1553" s="221"/>
      <c r="S1553" s="223" t="s">
        <v>76</v>
      </c>
      <c r="T1553" s="223" t="s">
        <v>24</v>
      </c>
      <c r="U1553" s="223" t="s">
        <v>81</v>
      </c>
      <c r="V1553" s="221" t="s">
        <v>2380</v>
      </c>
      <c r="W1553" s="220" t="s">
        <v>233</v>
      </c>
      <c r="X1553" s="269"/>
      <c r="Y1553" s="220"/>
      <c r="Z1553" s="271" t="s">
        <v>220</v>
      </c>
      <c r="AA1553" s="220" t="s">
        <v>172</v>
      </c>
      <c r="AB1553" s="239"/>
      <c r="AC1553" s="273" t="s">
        <v>227</v>
      </c>
      <c r="AD1553" s="227" t="s">
        <v>4005</v>
      </c>
    </row>
    <row r="1554" spans="1:30" s="229" customFormat="1" ht="15" customHeight="1">
      <c r="A1554" s="239">
        <v>2024</v>
      </c>
      <c r="B1554" s="239" t="s">
        <v>57</v>
      </c>
      <c r="C1554" s="218">
        <v>45498</v>
      </c>
      <c r="D1554" s="217">
        <v>1234</v>
      </c>
      <c r="E1554" s="219" t="s">
        <v>4234</v>
      </c>
      <c r="F1554" s="217"/>
      <c r="G1554" s="217"/>
      <c r="H1554" s="220" t="s">
        <v>4233</v>
      </c>
      <c r="I1554" s="249" t="s">
        <v>52</v>
      </c>
      <c r="J1554" s="220" t="s">
        <v>4232</v>
      </c>
      <c r="K1554" s="220"/>
      <c r="L1554" s="219" t="s">
        <v>4235</v>
      </c>
      <c r="M1554" s="222" t="s">
        <v>4233</v>
      </c>
      <c r="N1554" s="222" t="s">
        <v>4233</v>
      </c>
      <c r="O1554" s="222" t="s">
        <v>4236</v>
      </c>
      <c r="P1554" s="269" t="s">
        <v>670</v>
      </c>
      <c r="Q1554" s="269" t="s">
        <v>294</v>
      </c>
      <c r="R1554" s="221" t="s">
        <v>316</v>
      </c>
      <c r="S1554" s="223" t="s">
        <v>90</v>
      </c>
      <c r="T1554" s="223" t="s">
        <v>30</v>
      </c>
      <c r="U1554" s="223" t="s">
        <v>79</v>
      </c>
      <c r="V1554" s="221" t="s">
        <v>93</v>
      </c>
      <c r="W1554" s="220" t="s">
        <v>88</v>
      </c>
      <c r="X1554" s="269" t="s">
        <v>3968</v>
      </c>
      <c r="Y1554" s="220" t="s">
        <v>222</v>
      </c>
      <c r="Z1554" s="271" t="s">
        <v>223</v>
      </c>
      <c r="AA1554" s="220" t="s">
        <v>288</v>
      </c>
      <c r="AB1554" s="239" t="s">
        <v>289</v>
      </c>
      <c r="AC1554" s="273" t="s">
        <v>227</v>
      </c>
      <c r="AD1554" s="227"/>
    </row>
    <row r="1555" spans="1:30" s="229" customFormat="1" ht="15" customHeight="1">
      <c r="A1555" s="239">
        <v>2024</v>
      </c>
      <c r="B1555" s="239" t="s">
        <v>57</v>
      </c>
      <c r="C1555" s="218">
        <v>45498</v>
      </c>
      <c r="D1555" s="217">
        <v>1234</v>
      </c>
      <c r="E1555" s="219" t="s">
        <v>4234</v>
      </c>
      <c r="F1555" s="217"/>
      <c r="G1555" s="217"/>
      <c r="H1555" s="220" t="s">
        <v>4233</v>
      </c>
      <c r="I1555" s="249" t="s">
        <v>52</v>
      </c>
      <c r="J1555" s="220" t="s">
        <v>4232</v>
      </c>
      <c r="K1555" s="220"/>
      <c r="L1555" s="219" t="s">
        <v>4235</v>
      </c>
      <c r="M1555" s="222" t="s">
        <v>4233</v>
      </c>
      <c r="N1555" s="222" t="s">
        <v>4233</v>
      </c>
      <c r="O1555" s="222" t="s">
        <v>4236</v>
      </c>
      <c r="P1555" s="269" t="s">
        <v>916</v>
      </c>
      <c r="Q1555" s="269" t="s">
        <v>523</v>
      </c>
      <c r="R1555" s="221" t="s">
        <v>316</v>
      </c>
      <c r="S1555" s="223" t="s">
        <v>43</v>
      </c>
      <c r="T1555" s="223" t="s">
        <v>18</v>
      </c>
      <c r="U1555" s="223" t="s">
        <v>78</v>
      </c>
      <c r="V1555" s="221" t="s">
        <v>3191</v>
      </c>
      <c r="W1555" s="220" t="s">
        <v>252</v>
      </c>
      <c r="X1555" s="269" t="s">
        <v>4006</v>
      </c>
      <c r="Y1555" s="220" t="s">
        <v>222</v>
      </c>
      <c r="Z1555" s="271" t="s">
        <v>220</v>
      </c>
      <c r="AA1555" s="220" t="s">
        <v>288</v>
      </c>
      <c r="AB1555" s="239"/>
      <c r="AC1555" s="273" t="s">
        <v>227</v>
      </c>
      <c r="AD1555" s="227" t="s">
        <v>4007</v>
      </c>
    </row>
    <row r="1556" spans="1:30" s="229" customFormat="1" ht="13.5" customHeight="1">
      <c r="A1556" s="239">
        <v>2024</v>
      </c>
      <c r="B1556" s="239" t="s">
        <v>57</v>
      </c>
      <c r="C1556" s="218">
        <v>45498</v>
      </c>
      <c r="D1556" s="217">
        <v>1234</v>
      </c>
      <c r="E1556" s="219" t="s">
        <v>4234</v>
      </c>
      <c r="F1556" s="217" t="s">
        <v>310</v>
      </c>
      <c r="G1556" s="217"/>
      <c r="H1556" s="220" t="s">
        <v>4233</v>
      </c>
      <c r="I1556" s="249" t="s">
        <v>52</v>
      </c>
      <c r="J1556" s="220" t="s">
        <v>4232</v>
      </c>
      <c r="K1556" s="220"/>
      <c r="L1556" s="219" t="s">
        <v>4235</v>
      </c>
      <c r="M1556" s="222" t="s">
        <v>4233</v>
      </c>
      <c r="N1556" s="222" t="s">
        <v>4233</v>
      </c>
      <c r="O1556" s="222" t="s">
        <v>4236</v>
      </c>
      <c r="P1556" s="269" t="s">
        <v>1623</v>
      </c>
      <c r="Q1556" s="269" t="s">
        <v>396</v>
      </c>
      <c r="R1556" s="221"/>
      <c r="S1556" s="223" t="s">
        <v>35</v>
      </c>
      <c r="T1556" s="223" t="s">
        <v>24</v>
      </c>
      <c r="U1556" s="223" t="s">
        <v>87</v>
      </c>
      <c r="V1556" s="221" t="s">
        <v>1400</v>
      </c>
      <c r="W1556" s="220" t="s">
        <v>231</v>
      </c>
      <c r="X1556" s="269" t="s">
        <v>4008</v>
      </c>
      <c r="Y1556" s="220"/>
      <c r="Z1556" s="271" t="s">
        <v>223</v>
      </c>
      <c r="AA1556" s="220" t="s">
        <v>172</v>
      </c>
      <c r="AB1556" s="239"/>
      <c r="AC1556" s="273" t="s">
        <v>227</v>
      </c>
      <c r="AD1556" s="227" t="s">
        <v>4009</v>
      </c>
    </row>
    <row r="1557" spans="1:30" s="229" customFormat="1" ht="15" customHeight="1">
      <c r="A1557" s="239">
        <v>2024</v>
      </c>
      <c r="B1557" s="239" t="s">
        <v>57</v>
      </c>
      <c r="C1557" s="218" t="s">
        <v>4010</v>
      </c>
      <c r="D1557" s="217">
        <v>1234</v>
      </c>
      <c r="E1557" s="219" t="s">
        <v>4234</v>
      </c>
      <c r="F1557" s="217"/>
      <c r="G1557" s="217"/>
      <c r="H1557" s="220" t="s">
        <v>4233</v>
      </c>
      <c r="I1557" s="249" t="s">
        <v>52</v>
      </c>
      <c r="J1557" s="220" t="s">
        <v>4232</v>
      </c>
      <c r="K1557" s="220"/>
      <c r="L1557" s="219" t="s">
        <v>4235</v>
      </c>
      <c r="M1557" s="222" t="s">
        <v>4233</v>
      </c>
      <c r="N1557" s="222" t="s">
        <v>4233</v>
      </c>
      <c r="O1557" s="222" t="s">
        <v>4236</v>
      </c>
      <c r="P1557" s="269" t="s">
        <v>4011</v>
      </c>
      <c r="Q1557" s="269" t="s">
        <v>294</v>
      </c>
      <c r="R1557" s="221" t="s">
        <v>289</v>
      </c>
      <c r="S1557" s="223" t="s">
        <v>43</v>
      </c>
      <c r="T1557" s="223" t="s">
        <v>30</v>
      </c>
      <c r="U1557" s="223" t="s">
        <v>84</v>
      </c>
      <c r="V1557" s="221" t="s">
        <v>4012</v>
      </c>
      <c r="W1557" s="220" t="s">
        <v>250</v>
      </c>
      <c r="X1557" s="269" t="s">
        <v>4013</v>
      </c>
      <c r="Y1557" s="220" t="s">
        <v>222</v>
      </c>
      <c r="Z1557" s="271" t="s">
        <v>220</v>
      </c>
      <c r="AA1557" s="220" t="s">
        <v>174</v>
      </c>
      <c r="AB1557" s="239" t="s">
        <v>1486</v>
      </c>
      <c r="AC1557" s="273" t="s">
        <v>227</v>
      </c>
      <c r="AD1557" s="227"/>
    </row>
    <row r="1558" spans="1:30" s="229" customFormat="1" ht="15" customHeight="1">
      <c r="A1558" s="239">
        <v>2024</v>
      </c>
      <c r="B1558" s="239" t="s">
        <v>57</v>
      </c>
      <c r="C1558" s="218" t="s">
        <v>4010</v>
      </c>
      <c r="D1558" s="217">
        <v>1234</v>
      </c>
      <c r="E1558" s="219" t="s">
        <v>4234</v>
      </c>
      <c r="F1558" s="217"/>
      <c r="G1558" s="217"/>
      <c r="H1558" s="220" t="s">
        <v>4233</v>
      </c>
      <c r="I1558" s="249" t="s">
        <v>52</v>
      </c>
      <c r="J1558" s="220" t="s">
        <v>4232</v>
      </c>
      <c r="K1558" s="220"/>
      <c r="L1558" s="219" t="s">
        <v>4235</v>
      </c>
      <c r="M1558" s="222" t="s">
        <v>4233</v>
      </c>
      <c r="N1558" s="222" t="s">
        <v>4233</v>
      </c>
      <c r="O1558" s="222" t="s">
        <v>4236</v>
      </c>
      <c r="P1558" s="269" t="s">
        <v>1178</v>
      </c>
      <c r="Q1558" s="269" t="s">
        <v>294</v>
      </c>
      <c r="R1558" s="221" t="s">
        <v>316</v>
      </c>
      <c r="S1558" s="223" t="s">
        <v>90</v>
      </c>
      <c r="T1558" s="223" t="s">
        <v>30</v>
      </c>
      <c r="U1558" s="223"/>
      <c r="V1558" s="221" t="s">
        <v>4000</v>
      </c>
      <c r="W1558" s="220" t="s">
        <v>88</v>
      </c>
      <c r="X1558" s="269" t="s">
        <v>4014</v>
      </c>
      <c r="Y1558" s="220" t="s">
        <v>222</v>
      </c>
      <c r="Z1558" s="271" t="s">
        <v>223</v>
      </c>
      <c r="AA1558" s="220" t="s">
        <v>288</v>
      </c>
      <c r="AB1558" s="239" t="s">
        <v>289</v>
      </c>
      <c r="AC1558" s="273" t="s">
        <v>227</v>
      </c>
      <c r="AD1558" s="227"/>
    </row>
    <row r="1559" spans="1:30" s="229" customFormat="1" ht="15" customHeight="1">
      <c r="A1559" s="239">
        <v>2024</v>
      </c>
      <c r="B1559" s="239" t="s">
        <v>57</v>
      </c>
      <c r="C1559" s="218" t="s">
        <v>4010</v>
      </c>
      <c r="D1559" s="217">
        <v>1234</v>
      </c>
      <c r="E1559" s="219" t="s">
        <v>4234</v>
      </c>
      <c r="F1559" s="217"/>
      <c r="G1559" s="217"/>
      <c r="H1559" s="220" t="s">
        <v>4233</v>
      </c>
      <c r="I1559" s="249" t="s">
        <v>52</v>
      </c>
      <c r="J1559" s="220" t="s">
        <v>4232</v>
      </c>
      <c r="K1559" s="220"/>
      <c r="L1559" s="219" t="s">
        <v>4235</v>
      </c>
      <c r="M1559" s="222" t="s">
        <v>4233</v>
      </c>
      <c r="N1559" s="222" t="s">
        <v>4233</v>
      </c>
      <c r="O1559" s="222" t="s">
        <v>4236</v>
      </c>
      <c r="P1559" s="269" t="s">
        <v>905</v>
      </c>
      <c r="Q1559" s="269" t="s">
        <v>523</v>
      </c>
      <c r="R1559" s="221" t="s">
        <v>310</v>
      </c>
      <c r="S1559" s="223" t="s">
        <v>90</v>
      </c>
      <c r="T1559" s="223" t="s">
        <v>47</v>
      </c>
      <c r="U1559" s="223" t="s">
        <v>78</v>
      </c>
      <c r="V1559" s="221" t="s">
        <v>103</v>
      </c>
      <c r="W1559" s="220" t="s">
        <v>88</v>
      </c>
      <c r="X1559" s="269" t="s">
        <v>3796</v>
      </c>
      <c r="Y1559" s="220" t="s">
        <v>222</v>
      </c>
      <c r="Z1559" s="271" t="s">
        <v>220</v>
      </c>
      <c r="AA1559" s="220" t="s">
        <v>288</v>
      </c>
      <c r="AB1559" s="239"/>
      <c r="AC1559" s="273" t="s">
        <v>227</v>
      </c>
      <c r="AD1559" s="227" t="s">
        <v>4015</v>
      </c>
    </row>
    <row r="1560" spans="1:30" s="229" customFormat="1" ht="15" customHeight="1">
      <c r="A1560" s="239">
        <v>2024</v>
      </c>
      <c r="B1560" s="239" t="s">
        <v>57</v>
      </c>
      <c r="C1560" s="218" t="s">
        <v>4016</v>
      </c>
      <c r="D1560" s="217">
        <v>1234</v>
      </c>
      <c r="E1560" s="219" t="s">
        <v>4234</v>
      </c>
      <c r="F1560" s="217"/>
      <c r="G1560" s="217"/>
      <c r="H1560" s="220" t="s">
        <v>4233</v>
      </c>
      <c r="I1560" s="249" t="s">
        <v>52</v>
      </c>
      <c r="J1560" s="220" t="s">
        <v>4232</v>
      </c>
      <c r="K1560" s="220"/>
      <c r="L1560" s="219" t="s">
        <v>4235</v>
      </c>
      <c r="M1560" s="222" t="s">
        <v>4233</v>
      </c>
      <c r="N1560" s="222" t="s">
        <v>4233</v>
      </c>
      <c r="O1560" s="222" t="s">
        <v>4236</v>
      </c>
      <c r="P1560" s="269" t="s">
        <v>306</v>
      </c>
      <c r="Q1560" s="269" t="s">
        <v>294</v>
      </c>
      <c r="R1560" s="221" t="s">
        <v>316</v>
      </c>
      <c r="S1560" s="223" t="s">
        <v>90</v>
      </c>
      <c r="T1560" s="223" t="s">
        <v>18</v>
      </c>
      <c r="U1560" s="223" t="s">
        <v>82</v>
      </c>
      <c r="V1560" s="221" t="s">
        <v>4017</v>
      </c>
      <c r="W1560" s="220" t="s">
        <v>250</v>
      </c>
      <c r="X1560" s="231" t="s">
        <v>4018</v>
      </c>
      <c r="Y1560" s="220" t="s">
        <v>219</v>
      </c>
      <c r="Z1560" s="271" t="s">
        <v>223</v>
      </c>
      <c r="AA1560" s="220" t="s">
        <v>304</v>
      </c>
      <c r="AB1560" s="239" t="s">
        <v>310</v>
      </c>
      <c r="AC1560" s="273" t="s">
        <v>227</v>
      </c>
      <c r="AD1560" s="227"/>
    </row>
    <row r="1561" spans="1:30" s="229" customFormat="1" ht="15" customHeight="1">
      <c r="A1561" s="239">
        <v>2024</v>
      </c>
      <c r="B1561" s="239" t="s">
        <v>57</v>
      </c>
      <c r="C1561" s="218" t="s">
        <v>4016</v>
      </c>
      <c r="D1561" s="217">
        <v>1234</v>
      </c>
      <c r="E1561" s="219" t="s">
        <v>4234</v>
      </c>
      <c r="F1561" s="217" t="s">
        <v>310</v>
      </c>
      <c r="G1561" s="217"/>
      <c r="H1561" s="220" t="s">
        <v>4233</v>
      </c>
      <c r="I1561" s="249" t="s">
        <v>52</v>
      </c>
      <c r="J1561" s="220" t="s">
        <v>4232</v>
      </c>
      <c r="K1561" s="220"/>
      <c r="L1561" s="219" t="s">
        <v>4235</v>
      </c>
      <c r="M1561" s="222" t="s">
        <v>4233</v>
      </c>
      <c r="N1561" s="222" t="s">
        <v>4233</v>
      </c>
      <c r="O1561" s="222" t="s">
        <v>4236</v>
      </c>
      <c r="P1561" s="269" t="s">
        <v>623</v>
      </c>
      <c r="Q1561" s="269" t="s">
        <v>294</v>
      </c>
      <c r="R1561" s="221"/>
      <c r="S1561" s="223" t="s">
        <v>43</v>
      </c>
      <c r="T1561" s="223" t="s">
        <v>29</v>
      </c>
      <c r="U1561" s="223" t="s">
        <v>82</v>
      </c>
      <c r="V1561" s="221" t="s">
        <v>4019</v>
      </c>
      <c r="W1561" s="220" t="s">
        <v>252</v>
      </c>
      <c r="X1561" s="269" t="s">
        <v>3999</v>
      </c>
      <c r="Y1561" s="220"/>
      <c r="Z1561" s="271" t="s">
        <v>220</v>
      </c>
      <c r="AA1561" s="220" t="s">
        <v>172</v>
      </c>
      <c r="AB1561" s="239"/>
      <c r="AC1561" s="273"/>
      <c r="AD1561" s="227" t="s">
        <v>4020</v>
      </c>
    </row>
    <row r="1562" spans="1:30" s="229" customFormat="1" ht="15" customHeight="1">
      <c r="A1562" s="239">
        <v>2024</v>
      </c>
      <c r="B1562" s="239" t="s">
        <v>57</v>
      </c>
      <c r="C1562" s="218" t="s">
        <v>4016</v>
      </c>
      <c r="D1562" s="217">
        <v>1234</v>
      </c>
      <c r="E1562" s="219" t="s">
        <v>4234</v>
      </c>
      <c r="F1562" s="217"/>
      <c r="G1562" s="217"/>
      <c r="H1562" s="220" t="s">
        <v>4233</v>
      </c>
      <c r="I1562" s="249" t="s">
        <v>52</v>
      </c>
      <c r="J1562" s="220" t="s">
        <v>4232</v>
      </c>
      <c r="K1562" s="220"/>
      <c r="L1562" s="219" t="s">
        <v>4235</v>
      </c>
      <c r="M1562" s="222" t="s">
        <v>4233</v>
      </c>
      <c r="N1562" s="222" t="s">
        <v>4233</v>
      </c>
      <c r="O1562" s="222" t="s">
        <v>4236</v>
      </c>
      <c r="P1562" s="269" t="s">
        <v>623</v>
      </c>
      <c r="Q1562" s="269" t="s">
        <v>294</v>
      </c>
      <c r="R1562" s="221" t="s">
        <v>316</v>
      </c>
      <c r="S1562" s="223" t="s">
        <v>43</v>
      </c>
      <c r="T1562" s="223" t="s">
        <v>29</v>
      </c>
      <c r="U1562" s="223" t="s">
        <v>78</v>
      </c>
      <c r="V1562" s="221" t="s">
        <v>4021</v>
      </c>
      <c r="W1562" s="220" t="s">
        <v>252</v>
      </c>
      <c r="X1562" s="269" t="s">
        <v>4022</v>
      </c>
      <c r="Y1562" s="220" t="s">
        <v>222</v>
      </c>
      <c r="Z1562" s="271" t="s">
        <v>220</v>
      </c>
      <c r="AA1562" s="220" t="s">
        <v>288</v>
      </c>
      <c r="AB1562" s="239" t="s">
        <v>289</v>
      </c>
      <c r="AC1562" s="273" t="s">
        <v>227</v>
      </c>
      <c r="AD1562" s="227"/>
    </row>
    <row r="1563" spans="1:30" s="229" customFormat="1" ht="15" customHeight="1">
      <c r="A1563" s="239">
        <v>2024</v>
      </c>
      <c r="B1563" s="239" t="s">
        <v>57</v>
      </c>
      <c r="C1563" s="218" t="s">
        <v>4016</v>
      </c>
      <c r="D1563" s="217">
        <v>1234</v>
      </c>
      <c r="E1563" s="219" t="s">
        <v>4234</v>
      </c>
      <c r="F1563" s="217"/>
      <c r="G1563" s="217"/>
      <c r="H1563" s="220" t="s">
        <v>4233</v>
      </c>
      <c r="I1563" s="249" t="s">
        <v>52</v>
      </c>
      <c r="J1563" s="220" t="s">
        <v>4232</v>
      </c>
      <c r="K1563" s="220"/>
      <c r="L1563" s="219" t="s">
        <v>4235</v>
      </c>
      <c r="M1563" s="222" t="s">
        <v>4233</v>
      </c>
      <c r="N1563" s="222" t="s">
        <v>4233</v>
      </c>
      <c r="O1563" s="222" t="s">
        <v>4236</v>
      </c>
      <c r="P1563" s="269" t="s">
        <v>506</v>
      </c>
      <c r="Q1563" s="269" t="s">
        <v>294</v>
      </c>
      <c r="R1563" s="221" t="s">
        <v>316</v>
      </c>
      <c r="S1563" s="223" t="s">
        <v>90</v>
      </c>
      <c r="T1563" s="223" t="s">
        <v>30</v>
      </c>
      <c r="U1563" s="223" t="s">
        <v>79</v>
      </c>
      <c r="V1563" s="221" t="s">
        <v>103</v>
      </c>
      <c r="W1563" s="220" t="s">
        <v>88</v>
      </c>
      <c r="X1563" s="269" t="s">
        <v>4023</v>
      </c>
      <c r="Y1563" s="220" t="s">
        <v>222</v>
      </c>
      <c r="Z1563" s="271" t="s">
        <v>223</v>
      </c>
      <c r="AA1563" s="220" t="s">
        <v>288</v>
      </c>
      <c r="AB1563" s="239" t="s">
        <v>289</v>
      </c>
      <c r="AC1563" s="273" t="s">
        <v>227</v>
      </c>
      <c r="AD1563" s="227" t="s">
        <v>4024</v>
      </c>
    </row>
    <row r="1564" spans="1:30" s="229" customFormat="1" ht="15" customHeight="1">
      <c r="A1564" s="239">
        <v>2024</v>
      </c>
      <c r="B1564" s="239" t="s">
        <v>57</v>
      </c>
      <c r="C1564" s="218" t="s">
        <v>4025</v>
      </c>
      <c r="D1564" s="217">
        <v>1234</v>
      </c>
      <c r="E1564" s="219" t="s">
        <v>4234</v>
      </c>
      <c r="F1564" s="217"/>
      <c r="G1564" s="217"/>
      <c r="H1564" s="220" t="s">
        <v>4233</v>
      </c>
      <c r="I1564" s="249" t="s">
        <v>52</v>
      </c>
      <c r="J1564" s="220" t="s">
        <v>4232</v>
      </c>
      <c r="K1564" s="220"/>
      <c r="L1564" s="219" t="s">
        <v>4235</v>
      </c>
      <c r="M1564" s="222" t="s">
        <v>4233</v>
      </c>
      <c r="N1564" s="222" t="s">
        <v>4233</v>
      </c>
      <c r="O1564" s="222" t="s">
        <v>4236</v>
      </c>
      <c r="P1564" s="269" t="s">
        <v>581</v>
      </c>
      <c r="Q1564" s="269" t="s">
        <v>366</v>
      </c>
      <c r="R1564" s="221" t="s">
        <v>312</v>
      </c>
      <c r="S1564" s="223" t="s">
        <v>43</v>
      </c>
      <c r="T1564" s="223" t="s">
        <v>30</v>
      </c>
      <c r="U1564" s="223" t="s">
        <v>80</v>
      </c>
      <c r="V1564" s="221" t="s">
        <v>137</v>
      </c>
      <c r="W1564" s="220" t="s">
        <v>250</v>
      </c>
      <c r="X1564" s="231" t="s">
        <v>4026</v>
      </c>
      <c r="Y1564" s="220" t="s">
        <v>222</v>
      </c>
      <c r="Z1564" s="271" t="s">
        <v>220</v>
      </c>
      <c r="AA1564" s="220" t="s">
        <v>4027</v>
      </c>
      <c r="AB1564" s="239" t="s">
        <v>289</v>
      </c>
      <c r="AC1564" s="273" t="s">
        <v>227</v>
      </c>
      <c r="AD1564" s="330" t="s">
        <v>4028</v>
      </c>
    </row>
    <row r="1565" spans="1:30" s="229" customFormat="1" ht="15" customHeight="1">
      <c r="A1565" s="239">
        <v>2024</v>
      </c>
      <c r="B1565" s="239" t="s">
        <v>57</v>
      </c>
      <c r="C1565" s="218" t="s">
        <v>4025</v>
      </c>
      <c r="D1565" s="217">
        <v>1234</v>
      </c>
      <c r="E1565" s="219" t="s">
        <v>4234</v>
      </c>
      <c r="F1565" s="217" t="s">
        <v>310</v>
      </c>
      <c r="G1565" s="217"/>
      <c r="H1565" s="220" t="s">
        <v>4233</v>
      </c>
      <c r="I1565" s="249" t="s">
        <v>52</v>
      </c>
      <c r="J1565" s="220" t="s">
        <v>4232</v>
      </c>
      <c r="K1565" s="220"/>
      <c r="L1565" s="219" t="s">
        <v>4235</v>
      </c>
      <c r="M1565" s="222" t="s">
        <v>4233</v>
      </c>
      <c r="N1565" s="222" t="s">
        <v>4233</v>
      </c>
      <c r="O1565" s="222" t="s">
        <v>4236</v>
      </c>
      <c r="P1565" s="269" t="s">
        <v>306</v>
      </c>
      <c r="Q1565" s="269" t="s">
        <v>294</v>
      </c>
      <c r="R1565" s="221"/>
      <c r="S1565" s="223" t="s">
        <v>35</v>
      </c>
      <c r="T1565" s="223" t="s">
        <v>29</v>
      </c>
      <c r="U1565" s="223" t="s">
        <v>83</v>
      </c>
      <c r="V1565" s="221" t="s">
        <v>4029</v>
      </c>
      <c r="W1565" s="220" t="s">
        <v>240</v>
      </c>
      <c r="X1565" s="269" t="s">
        <v>4030</v>
      </c>
      <c r="Y1565" s="220"/>
      <c r="Z1565" s="271" t="s">
        <v>220</v>
      </c>
      <c r="AA1565" s="220" t="s">
        <v>172</v>
      </c>
      <c r="AB1565" s="239"/>
      <c r="AC1565" s="273"/>
      <c r="AD1565" s="227" t="s">
        <v>4020</v>
      </c>
    </row>
    <row r="1566" spans="1:30" s="229" customFormat="1" ht="15" customHeight="1">
      <c r="A1566" s="239">
        <v>2024</v>
      </c>
      <c r="B1566" s="239" t="s">
        <v>57</v>
      </c>
      <c r="C1566" s="218" t="s">
        <v>4025</v>
      </c>
      <c r="D1566" s="217">
        <v>1234</v>
      </c>
      <c r="E1566" s="219" t="s">
        <v>4234</v>
      </c>
      <c r="F1566" s="217"/>
      <c r="G1566" s="217"/>
      <c r="H1566" s="220" t="s">
        <v>4233</v>
      </c>
      <c r="I1566" s="249" t="s">
        <v>52</v>
      </c>
      <c r="J1566" s="220" t="s">
        <v>4232</v>
      </c>
      <c r="K1566" s="220"/>
      <c r="L1566" s="219" t="s">
        <v>4235</v>
      </c>
      <c r="M1566" s="222" t="s">
        <v>4233</v>
      </c>
      <c r="N1566" s="222" t="s">
        <v>4233</v>
      </c>
      <c r="O1566" s="222" t="s">
        <v>4236</v>
      </c>
      <c r="P1566" s="269" t="s">
        <v>306</v>
      </c>
      <c r="Q1566" s="269" t="s">
        <v>294</v>
      </c>
      <c r="R1566" s="221" t="s">
        <v>316</v>
      </c>
      <c r="S1566" s="223" t="s">
        <v>90</v>
      </c>
      <c r="T1566" s="223" t="s">
        <v>20</v>
      </c>
      <c r="U1566" s="223" t="s">
        <v>79</v>
      </c>
      <c r="V1566" s="221" t="s">
        <v>478</v>
      </c>
      <c r="W1566" s="220" t="s">
        <v>232</v>
      </c>
      <c r="X1566" s="231" t="s">
        <v>4031</v>
      </c>
      <c r="Y1566" s="220" t="s">
        <v>222</v>
      </c>
      <c r="Z1566" s="271" t="s">
        <v>220</v>
      </c>
      <c r="AA1566" s="220" t="s">
        <v>304</v>
      </c>
      <c r="AB1566" s="239" t="s">
        <v>310</v>
      </c>
      <c r="AC1566" s="273" t="s">
        <v>227</v>
      </c>
      <c r="AD1566" s="227" t="s">
        <v>4032</v>
      </c>
    </row>
    <row r="1567" spans="1:30" s="229" customFormat="1" ht="15" customHeight="1">
      <c r="A1567" s="239">
        <v>2024</v>
      </c>
      <c r="B1567" s="239" t="s">
        <v>57</v>
      </c>
      <c r="C1567" s="218" t="s">
        <v>4025</v>
      </c>
      <c r="D1567" s="217">
        <v>1234</v>
      </c>
      <c r="E1567" s="219" t="s">
        <v>4234</v>
      </c>
      <c r="F1567" s="217"/>
      <c r="G1567" s="217"/>
      <c r="H1567" s="220" t="s">
        <v>4233</v>
      </c>
      <c r="I1567" s="249" t="s">
        <v>52</v>
      </c>
      <c r="J1567" s="220" t="s">
        <v>4232</v>
      </c>
      <c r="K1567" s="220"/>
      <c r="L1567" s="219" t="s">
        <v>4235</v>
      </c>
      <c r="M1567" s="222" t="s">
        <v>4233</v>
      </c>
      <c r="N1567" s="222" t="s">
        <v>4233</v>
      </c>
      <c r="O1567" s="222" t="s">
        <v>4236</v>
      </c>
      <c r="P1567" s="269" t="s">
        <v>539</v>
      </c>
      <c r="Q1567" s="269" t="s">
        <v>294</v>
      </c>
      <c r="R1567" s="221"/>
      <c r="S1567" s="223" t="s">
        <v>41</v>
      </c>
      <c r="T1567" s="223" t="s">
        <v>18</v>
      </c>
      <c r="U1567" s="223" t="s">
        <v>82</v>
      </c>
      <c r="V1567" s="221" t="s">
        <v>4033</v>
      </c>
      <c r="W1567" s="220" t="s">
        <v>228</v>
      </c>
      <c r="X1567" s="269" t="s">
        <v>4034</v>
      </c>
      <c r="Y1567" s="220" t="s">
        <v>222</v>
      </c>
      <c r="Z1567" s="271" t="s">
        <v>223</v>
      </c>
      <c r="AA1567" s="220" t="s">
        <v>2221</v>
      </c>
      <c r="AB1567" s="239"/>
      <c r="AC1567" s="273" t="s">
        <v>227</v>
      </c>
      <c r="AD1567" s="227"/>
    </row>
    <row r="1568" spans="1:30" s="229" customFormat="1" ht="15" customHeight="1">
      <c r="A1568" s="239">
        <v>2024</v>
      </c>
      <c r="B1568" s="239" t="s">
        <v>57</v>
      </c>
      <c r="C1568" s="218" t="s">
        <v>4025</v>
      </c>
      <c r="D1568" s="217">
        <v>1234</v>
      </c>
      <c r="E1568" s="219" t="s">
        <v>4234</v>
      </c>
      <c r="F1568" s="217"/>
      <c r="G1568" s="217"/>
      <c r="H1568" s="220" t="s">
        <v>4233</v>
      </c>
      <c r="I1568" s="249" t="s">
        <v>52</v>
      </c>
      <c r="J1568" s="220" t="s">
        <v>4232</v>
      </c>
      <c r="K1568" s="220"/>
      <c r="L1568" s="219" t="s">
        <v>4235</v>
      </c>
      <c r="M1568" s="222" t="s">
        <v>4233</v>
      </c>
      <c r="N1568" s="222" t="s">
        <v>4233</v>
      </c>
      <c r="O1568" s="222" t="s">
        <v>4236</v>
      </c>
      <c r="P1568" s="269" t="s">
        <v>539</v>
      </c>
      <c r="Q1568" s="269" t="s">
        <v>294</v>
      </c>
      <c r="R1568" s="221" t="s">
        <v>289</v>
      </c>
      <c r="S1568" s="223" t="s">
        <v>43</v>
      </c>
      <c r="T1568" s="223" t="s">
        <v>18</v>
      </c>
      <c r="U1568" s="223" t="s">
        <v>78</v>
      </c>
      <c r="V1568" s="221" t="s">
        <v>453</v>
      </c>
      <c r="W1568" s="220" t="s">
        <v>250</v>
      </c>
      <c r="X1568" s="269" t="s">
        <v>911</v>
      </c>
      <c r="Y1568" s="220" t="s">
        <v>222</v>
      </c>
      <c r="Z1568" s="271" t="s">
        <v>220</v>
      </c>
      <c r="AA1568" s="220" t="s">
        <v>288</v>
      </c>
      <c r="AB1568" s="239" t="s">
        <v>289</v>
      </c>
      <c r="AC1568" s="273" t="s">
        <v>227</v>
      </c>
      <c r="AD1568" s="227" t="s">
        <v>4035</v>
      </c>
    </row>
    <row r="1569" spans="1:30" s="229" customFormat="1" ht="15" customHeight="1">
      <c r="A1569" s="239">
        <v>2024</v>
      </c>
      <c r="B1569" s="239" t="s">
        <v>57</v>
      </c>
      <c r="C1569" s="218" t="s">
        <v>4036</v>
      </c>
      <c r="D1569" s="217">
        <v>1234</v>
      </c>
      <c r="E1569" s="219" t="s">
        <v>4234</v>
      </c>
      <c r="F1569" s="217" t="s">
        <v>310</v>
      </c>
      <c r="G1569" s="217"/>
      <c r="H1569" s="220" t="s">
        <v>4233</v>
      </c>
      <c r="I1569" s="249" t="s">
        <v>52</v>
      </c>
      <c r="J1569" s="220" t="s">
        <v>4232</v>
      </c>
      <c r="K1569" s="220"/>
      <c r="L1569" s="219" t="s">
        <v>4235</v>
      </c>
      <c r="M1569" s="222" t="s">
        <v>4233</v>
      </c>
      <c r="N1569" s="222" t="s">
        <v>4233</v>
      </c>
      <c r="O1569" s="222" t="s">
        <v>4236</v>
      </c>
      <c r="P1569" s="269" t="s">
        <v>1418</v>
      </c>
      <c r="Q1569" s="269" t="s">
        <v>294</v>
      </c>
      <c r="R1569" s="221"/>
      <c r="S1569" s="223" t="s">
        <v>35</v>
      </c>
      <c r="T1569" s="223" t="s">
        <v>24</v>
      </c>
      <c r="U1569" s="223" t="s">
        <v>180</v>
      </c>
      <c r="V1569" s="221" t="s">
        <v>2380</v>
      </c>
      <c r="W1569" s="220" t="s">
        <v>244</v>
      </c>
      <c r="X1569" s="269"/>
      <c r="Y1569" s="220"/>
      <c r="Z1569" s="271" t="s">
        <v>223</v>
      </c>
      <c r="AA1569" s="220" t="s">
        <v>172</v>
      </c>
      <c r="AB1569" s="239"/>
      <c r="AC1569" s="273"/>
      <c r="AD1569" s="227" t="s">
        <v>4037</v>
      </c>
    </row>
    <row r="1570" spans="1:30" s="229" customFormat="1" ht="15" customHeight="1">
      <c r="A1570" s="239">
        <v>2024</v>
      </c>
      <c r="B1570" s="239" t="s">
        <v>57</v>
      </c>
      <c r="C1570" s="218" t="s">
        <v>4036</v>
      </c>
      <c r="D1570" s="217">
        <v>1234</v>
      </c>
      <c r="E1570" s="219" t="s">
        <v>4234</v>
      </c>
      <c r="F1570" s="217"/>
      <c r="G1570" s="217"/>
      <c r="H1570" s="220" t="s">
        <v>4233</v>
      </c>
      <c r="I1570" s="249" t="s">
        <v>52</v>
      </c>
      <c r="J1570" s="220" t="s">
        <v>4232</v>
      </c>
      <c r="K1570" s="220"/>
      <c r="L1570" s="219" t="s">
        <v>4235</v>
      </c>
      <c r="M1570" s="222" t="s">
        <v>4233</v>
      </c>
      <c r="N1570" s="222" t="s">
        <v>4233</v>
      </c>
      <c r="O1570" s="222" t="s">
        <v>4236</v>
      </c>
      <c r="P1570" s="269" t="s">
        <v>559</v>
      </c>
      <c r="Q1570" s="269" t="s">
        <v>294</v>
      </c>
      <c r="R1570" s="221" t="s">
        <v>289</v>
      </c>
      <c r="S1570" s="223" t="s">
        <v>43</v>
      </c>
      <c r="T1570" s="223" t="s">
        <v>30</v>
      </c>
      <c r="U1570" s="223" t="s">
        <v>84</v>
      </c>
      <c r="V1570" s="221" t="s">
        <v>96</v>
      </c>
      <c r="W1570" s="220" t="s">
        <v>88</v>
      </c>
      <c r="X1570" s="231" t="s">
        <v>4038</v>
      </c>
      <c r="Y1570" s="220" t="s">
        <v>222</v>
      </c>
      <c r="Z1570" s="271" t="s">
        <v>220</v>
      </c>
      <c r="AA1570" s="220" t="s">
        <v>174</v>
      </c>
      <c r="AB1570" s="239" t="s">
        <v>1486</v>
      </c>
      <c r="AC1570" s="273" t="s">
        <v>227</v>
      </c>
      <c r="AD1570" s="227"/>
    </row>
    <row r="1571" spans="1:30" s="229" customFormat="1" ht="15" customHeight="1">
      <c r="A1571" s="239">
        <v>2024</v>
      </c>
      <c r="B1571" s="239" t="s">
        <v>57</v>
      </c>
      <c r="C1571" s="218" t="s">
        <v>4036</v>
      </c>
      <c r="D1571" s="217">
        <v>1234</v>
      </c>
      <c r="E1571" s="219" t="s">
        <v>4234</v>
      </c>
      <c r="F1571" s="217"/>
      <c r="G1571" s="217"/>
      <c r="H1571" s="220" t="s">
        <v>4233</v>
      </c>
      <c r="I1571" s="249" t="s">
        <v>52</v>
      </c>
      <c r="J1571" s="220" t="s">
        <v>4232</v>
      </c>
      <c r="K1571" s="220"/>
      <c r="L1571" s="219" t="s">
        <v>4235</v>
      </c>
      <c r="M1571" s="222" t="s">
        <v>4233</v>
      </c>
      <c r="N1571" s="222" t="s">
        <v>4233</v>
      </c>
      <c r="O1571" s="222" t="s">
        <v>4236</v>
      </c>
      <c r="P1571" s="269" t="s">
        <v>4039</v>
      </c>
      <c r="Q1571" s="269" t="s">
        <v>366</v>
      </c>
      <c r="R1571" s="221" t="s">
        <v>289</v>
      </c>
      <c r="S1571" s="223" t="s">
        <v>43</v>
      </c>
      <c r="T1571" s="223" t="s">
        <v>30</v>
      </c>
      <c r="U1571" s="223" t="s">
        <v>80</v>
      </c>
      <c r="V1571" s="221" t="s">
        <v>93</v>
      </c>
      <c r="W1571" s="220" t="s">
        <v>250</v>
      </c>
      <c r="X1571" s="269" t="s">
        <v>4040</v>
      </c>
      <c r="Y1571" s="220" t="s">
        <v>222</v>
      </c>
      <c r="Z1571" s="271" t="s">
        <v>220</v>
      </c>
      <c r="AA1571" s="220" t="s">
        <v>174</v>
      </c>
      <c r="AB1571" s="239" t="s">
        <v>1486</v>
      </c>
      <c r="AC1571" s="273" t="s">
        <v>227</v>
      </c>
      <c r="AD1571" s="227"/>
    </row>
    <row r="1572" spans="1:30" s="229" customFormat="1" ht="15" customHeight="1">
      <c r="A1572" s="239">
        <v>2024</v>
      </c>
      <c r="B1572" s="239" t="s">
        <v>57</v>
      </c>
      <c r="C1572" s="218" t="s">
        <v>4036</v>
      </c>
      <c r="D1572" s="217">
        <v>1234</v>
      </c>
      <c r="E1572" s="219" t="s">
        <v>4234</v>
      </c>
      <c r="F1572" s="217"/>
      <c r="G1572" s="217"/>
      <c r="H1572" s="220" t="s">
        <v>4233</v>
      </c>
      <c r="I1572" s="249" t="s">
        <v>52</v>
      </c>
      <c r="J1572" s="220" t="s">
        <v>4232</v>
      </c>
      <c r="K1572" s="220"/>
      <c r="L1572" s="219" t="s">
        <v>4235</v>
      </c>
      <c r="M1572" s="222" t="s">
        <v>4233</v>
      </c>
      <c r="N1572" s="222" t="s">
        <v>4233</v>
      </c>
      <c r="O1572" s="222" t="s">
        <v>4236</v>
      </c>
      <c r="P1572" s="269" t="s">
        <v>506</v>
      </c>
      <c r="Q1572" s="269" t="s">
        <v>294</v>
      </c>
      <c r="R1572" s="221" t="s">
        <v>289</v>
      </c>
      <c r="S1572" s="223" t="s">
        <v>90</v>
      </c>
      <c r="T1572" s="223" t="s">
        <v>24</v>
      </c>
      <c r="U1572" s="223" t="s">
        <v>79</v>
      </c>
      <c r="V1572" s="221" t="s">
        <v>1032</v>
      </c>
      <c r="W1572" s="220" t="s">
        <v>233</v>
      </c>
      <c r="X1572" s="231" t="s">
        <v>4041</v>
      </c>
      <c r="Y1572" s="220" t="s">
        <v>222</v>
      </c>
      <c r="Z1572" s="271" t="s">
        <v>220</v>
      </c>
      <c r="AA1572" s="220" t="s">
        <v>304</v>
      </c>
      <c r="AB1572" s="239" t="s">
        <v>310</v>
      </c>
      <c r="AC1572" s="273" t="s">
        <v>227</v>
      </c>
      <c r="AD1572" s="227"/>
    </row>
    <row r="1573" spans="1:30" s="229" customFormat="1" ht="15" customHeight="1">
      <c r="A1573" s="239">
        <v>2024</v>
      </c>
      <c r="B1573" s="239" t="s">
        <v>57</v>
      </c>
      <c r="C1573" s="218" t="s">
        <v>4036</v>
      </c>
      <c r="D1573" s="217">
        <v>1234</v>
      </c>
      <c r="E1573" s="219" t="s">
        <v>4234</v>
      </c>
      <c r="F1573" s="217"/>
      <c r="G1573" s="217"/>
      <c r="H1573" s="220" t="s">
        <v>4233</v>
      </c>
      <c r="I1573" s="249" t="s">
        <v>52</v>
      </c>
      <c r="J1573" s="220" t="s">
        <v>4232</v>
      </c>
      <c r="K1573" s="220"/>
      <c r="L1573" s="219" t="s">
        <v>4235</v>
      </c>
      <c r="M1573" s="222" t="s">
        <v>4233</v>
      </c>
      <c r="N1573" s="222" t="s">
        <v>4233</v>
      </c>
      <c r="O1573" s="222" t="s">
        <v>4236</v>
      </c>
      <c r="P1573" s="269" t="s">
        <v>506</v>
      </c>
      <c r="Q1573" s="269" t="s">
        <v>294</v>
      </c>
      <c r="R1573" s="221" t="s">
        <v>312</v>
      </c>
      <c r="S1573" s="223" t="s">
        <v>35</v>
      </c>
      <c r="T1573" s="223" t="s">
        <v>30</v>
      </c>
      <c r="U1573" s="223" t="s">
        <v>80</v>
      </c>
      <c r="V1573" s="221" t="s">
        <v>97</v>
      </c>
      <c r="W1573" s="220" t="s">
        <v>243</v>
      </c>
      <c r="X1573" s="269" t="s">
        <v>4042</v>
      </c>
      <c r="Y1573" s="220" t="s">
        <v>219</v>
      </c>
      <c r="Z1573" s="271" t="s">
        <v>223</v>
      </c>
      <c r="AA1573" s="220" t="s">
        <v>175</v>
      </c>
      <c r="AB1573" s="239" t="s">
        <v>316</v>
      </c>
      <c r="AC1573" s="273" t="s">
        <v>227</v>
      </c>
      <c r="AD1573" s="227" t="s">
        <v>4043</v>
      </c>
    </row>
    <row r="1574" spans="1:30" s="229" customFormat="1" ht="15" customHeight="1">
      <c r="A1574" s="239">
        <v>2024</v>
      </c>
      <c r="B1574" s="239" t="s">
        <v>197</v>
      </c>
      <c r="C1574" s="218" t="s">
        <v>4044</v>
      </c>
      <c r="D1574" s="217">
        <v>1234</v>
      </c>
      <c r="E1574" s="219" t="s">
        <v>4234</v>
      </c>
      <c r="F1574" s="217"/>
      <c r="G1574" s="217"/>
      <c r="H1574" s="220" t="s">
        <v>4233</v>
      </c>
      <c r="I1574" s="249" t="s">
        <v>52</v>
      </c>
      <c r="J1574" s="220" t="s">
        <v>4232</v>
      </c>
      <c r="K1574" s="220"/>
      <c r="L1574" s="219" t="s">
        <v>4235</v>
      </c>
      <c r="M1574" s="222" t="s">
        <v>4233</v>
      </c>
      <c r="N1574" s="222" t="s">
        <v>4233</v>
      </c>
      <c r="O1574" s="222" t="s">
        <v>4236</v>
      </c>
      <c r="P1574" s="269" t="s">
        <v>2085</v>
      </c>
      <c r="Q1574" s="269" t="s">
        <v>1208</v>
      </c>
      <c r="R1574" s="221" t="s">
        <v>316</v>
      </c>
      <c r="S1574" s="223" t="s">
        <v>43</v>
      </c>
      <c r="T1574" s="223" t="s">
        <v>18</v>
      </c>
      <c r="U1574" s="223" t="s">
        <v>79</v>
      </c>
      <c r="V1574" s="221" t="s">
        <v>488</v>
      </c>
      <c r="W1574" s="220" t="s">
        <v>250</v>
      </c>
      <c r="X1574" s="269" t="s">
        <v>4045</v>
      </c>
      <c r="Y1574" s="220" t="s">
        <v>219</v>
      </c>
      <c r="Z1574" s="271" t="s">
        <v>223</v>
      </c>
      <c r="AA1574" s="220" t="s">
        <v>288</v>
      </c>
      <c r="AB1574" s="239" t="s">
        <v>289</v>
      </c>
      <c r="AC1574" s="273" t="s">
        <v>227</v>
      </c>
      <c r="AD1574" s="227" t="s">
        <v>3629</v>
      </c>
    </row>
    <row r="1575" spans="1:30" s="229" customFormat="1" ht="15" customHeight="1">
      <c r="A1575" s="239">
        <v>2024</v>
      </c>
      <c r="B1575" s="239" t="s">
        <v>197</v>
      </c>
      <c r="C1575" s="218" t="s">
        <v>4046</v>
      </c>
      <c r="D1575" s="217">
        <v>1234</v>
      </c>
      <c r="E1575" s="219" t="s">
        <v>4234</v>
      </c>
      <c r="F1575" s="217" t="s">
        <v>310</v>
      </c>
      <c r="G1575" s="217"/>
      <c r="H1575" s="220" t="s">
        <v>4233</v>
      </c>
      <c r="I1575" s="249" t="s">
        <v>52</v>
      </c>
      <c r="J1575" s="220" t="s">
        <v>4232</v>
      </c>
      <c r="K1575" s="220"/>
      <c r="L1575" s="219" t="s">
        <v>4235</v>
      </c>
      <c r="M1575" s="222" t="s">
        <v>4233</v>
      </c>
      <c r="N1575" s="222" t="s">
        <v>4233</v>
      </c>
      <c r="O1575" s="222" t="s">
        <v>4236</v>
      </c>
      <c r="P1575" s="269" t="s">
        <v>467</v>
      </c>
      <c r="Q1575" s="269" t="s">
        <v>468</v>
      </c>
      <c r="R1575" s="221"/>
      <c r="S1575" s="223" t="s">
        <v>35</v>
      </c>
      <c r="T1575" s="223" t="s">
        <v>24</v>
      </c>
      <c r="U1575" s="223" t="s">
        <v>83</v>
      </c>
      <c r="V1575" s="221" t="s">
        <v>4047</v>
      </c>
      <c r="W1575" s="220" t="s">
        <v>240</v>
      </c>
      <c r="X1575" s="269" t="s">
        <v>4048</v>
      </c>
      <c r="Y1575" s="220"/>
      <c r="Z1575" s="271" t="s">
        <v>220</v>
      </c>
      <c r="AA1575" s="220" t="s">
        <v>172</v>
      </c>
      <c r="AB1575" s="239"/>
      <c r="AC1575" s="273"/>
      <c r="AD1575" s="227" t="s">
        <v>4020</v>
      </c>
    </row>
    <row r="1576" spans="1:30" s="229" customFormat="1" ht="15" customHeight="1">
      <c r="A1576" s="239">
        <v>2024</v>
      </c>
      <c r="B1576" s="239" t="s">
        <v>197</v>
      </c>
      <c r="C1576" s="218" t="s">
        <v>4049</v>
      </c>
      <c r="D1576" s="217">
        <v>1234</v>
      </c>
      <c r="E1576" s="219" t="s">
        <v>4234</v>
      </c>
      <c r="F1576" s="217"/>
      <c r="G1576" s="217"/>
      <c r="H1576" s="220" t="s">
        <v>4233</v>
      </c>
      <c r="I1576" s="249" t="s">
        <v>291</v>
      </c>
      <c r="J1576" s="220" t="s">
        <v>4232</v>
      </c>
      <c r="K1576" s="220"/>
      <c r="L1576" s="219" t="s">
        <v>4235</v>
      </c>
      <c r="M1576" s="222" t="s">
        <v>4233</v>
      </c>
      <c r="N1576" s="222" t="s">
        <v>4233</v>
      </c>
      <c r="O1576" s="222" t="s">
        <v>4236</v>
      </c>
      <c r="P1576" s="269" t="s">
        <v>733</v>
      </c>
      <c r="Q1576" s="269" t="s">
        <v>294</v>
      </c>
      <c r="R1576" s="221"/>
      <c r="S1576" s="223"/>
      <c r="T1576" s="223"/>
      <c r="U1576" s="223"/>
      <c r="V1576" s="221" t="s">
        <v>291</v>
      </c>
      <c r="W1576" s="220"/>
      <c r="X1576" s="269"/>
      <c r="Y1576" s="220"/>
      <c r="Z1576" s="271"/>
      <c r="AA1576" s="220" t="s">
        <v>291</v>
      </c>
      <c r="AB1576" s="239"/>
      <c r="AC1576" s="273"/>
      <c r="AD1576" s="227"/>
    </row>
    <row r="1577" spans="1:30" s="229" customFormat="1" ht="15" customHeight="1">
      <c r="A1577" s="239">
        <v>2024</v>
      </c>
      <c r="B1577" s="239" t="s">
        <v>197</v>
      </c>
      <c r="C1577" s="218" t="s">
        <v>4049</v>
      </c>
      <c r="D1577" s="217">
        <v>1234</v>
      </c>
      <c r="E1577" s="219" t="s">
        <v>4234</v>
      </c>
      <c r="F1577" s="217"/>
      <c r="G1577" s="217"/>
      <c r="H1577" s="220" t="s">
        <v>4233</v>
      </c>
      <c r="I1577" s="249" t="s">
        <v>52</v>
      </c>
      <c r="J1577" s="220" t="s">
        <v>4232</v>
      </c>
      <c r="K1577" s="220"/>
      <c r="L1577" s="219" t="s">
        <v>4235</v>
      </c>
      <c r="M1577" s="222" t="s">
        <v>4233</v>
      </c>
      <c r="N1577" s="222" t="s">
        <v>4233</v>
      </c>
      <c r="O1577" s="222" t="s">
        <v>4236</v>
      </c>
      <c r="P1577" s="269" t="s">
        <v>733</v>
      </c>
      <c r="Q1577" s="269" t="s">
        <v>294</v>
      </c>
      <c r="R1577" s="221" t="s">
        <v>312</v>
      </c>
      <c r="S1577" s="223" t="s">
        <v>41</v>
      </c>
      <c r="T1577" s="223" t="s">
        <v>29</v>
      </c>
      <c r="U1577" s="223"/>
      <c r="V1577" s="221" t="s">
        <v>285</v>
      </c>
      <c r="W1577" s="220" t="s">
        <v>257</v>
      </c>
      <c r="X1577" s="231" t="s">
        <v>4050</v>
      </c>
      <c r="Y1577" s="220" t="s">
        <v>219</v>
      </c>
      <c r="Z1577" s="271" t="s">
        <v>223</v>
      </c>
      <c r="AA1577" s="220" t="s">
        <v>1736</v>
      </c>
      <c r="AB1577" s="239" t="s">
        <v>289</v>
      </c>
      <c r="AC1577" s="273" t="s">
        <v>227</v>
      </c>
      <c r="AD1577" s="227" t="s">
        <v>4051</v>
      </c>
    </row>
    <row r="1578" spans="1:30" s="229" customFormat="1" ht="15" customHeight="1">
      <c r="A1578" s="239">
        <v>2024</v>
      </c>
      <c r="B1578" s="239" t="s">
        <v>197</v>
      </c>
      <c r="C1578" s="218" t="s">
        <v>4049</v>
      </c>
      <c r="D1578" s="217">
        <v>1234</v>
      </c>
      <c r="E1578" s="219" t="s">
        <v>4234</v>
      </c>
      <c r="F1578" s="217"/>
      <c r="G1578" s="217"/>
      <c r="H1578" s="220" t="s">
        <v>4233</v>
      </c>
      <c r="I1578" s="249" t="s">
        <v>52</v>
      </c>
      <c r="J1578" s="220" t="s">
        <v>4232</v>
      </c>
      <c r="K1578" s="220"/>
      <c r="L1578" s="219" t="s">
        <v>4235</v>
      </c>
      <c r="M1578" s="222" t="s">
        <v>4233</v>
      </c>
      <c r="N1578" s="222" t="s">
        <v>4233</v>
      </c>
      <c r="O1578" s="222" t="s">
        <v>4236</v>
      </c>
      <c r="P1578" s="269" t="s">
        <v>733</v>
      </c>
      <c r="Q1578" s="269" t="s">
        <v>294</v>
      </c>
      <c r="R1578" s="221"/>
      <c r="S1578" s="223" t="s">
        <v>41</v>
      </c>
      <c r="T1578" s="223" t="s">
        <v>29</v>
      </c>
      <c r="U1578" s="223" t="s">
        <v>82</v>
      </c>
      <c r="V1578" s="221" t="s">
        <v>33</v>
      </c>
      <c r="W1578" s="220" t="s">
        <v>228</v>
      </c>
      <c r="X1578" s="269" t="s">
        <v>4052</v>
      </c>
      <c r="Y1578" s="220" t="s">
        <v>219</v>
      </c>
      <c r="Z1578" s="271" t="s">
        <v>220</v>
      </c>
      <c r="AA1578" s="220" t="s">
        <v>4053</v>
      </c>
      <c r="AB1578" s="239"/>
      <c r="AC1578" s="273" t="s">
        <v>227</v>
      </c>
      <c r="AD1578" s="227" t="s">
        <v>4054</v>
      </c>
    </row>
    <row r="1579" spans="1:30" s="229" customFormat="1" ht="14.25" customHeight="1">
      <c r="A1579" s="239">
        <v>2024</v>
      </c>
      <c r="B1579" s="239" t="s">
        <v>197</v>
      </c>
      <c r="C1579" s="218" t="s">
        <v>4049</v>
      </c>
      <c r="D1579" s="217">
        <v>1234</v>
      </c>
      <c r="E1579" s="219" t="s">
        <v>4234</v>
      </c>
      <c r="F1579" s="217"/>
      <c r="G1579" s="217"/>
      <c r="H1579" s="220" t="s">
        <v>4233</v>
      </c>
      <c r="I1579" s="249" t="s">
        <v>52</v>
      </c>
      <c r="J1579" s="220" t="s">
        <v>4232</v>
      </c>
      <c r="K1579" s="220"/>
      <c r="L1579" s="219" t="s">
        <v>4235</v>
      </c>
      <c r="M1579" s="222" t="s">
        <v>4233</v>
      </c>
      <c r="N1579" s="222" t="s">
        <v>4233</v>
      </c>
      <c r="O1579" s="222" t="s">
        <v>4236</v>
      </c>
      <c r="P1579" s="269" t="s">
        <v>4055</v>
      </c>
      <c r="Q1579" s="269" t="s">
        <v>396</v>
      </c>
      <c r="R1579" s="221" t="s">
        <v>316</v>
      </c>
      <c r="S1579" s="223" t="s">
        <v>90</v>
      </c>
      <c r="T1579" s="223" t="s">
        <v>18</v>
      </c>
      <c r="U1579" s="223" t="s">
        <v>79</v>
      </c>
      <c r="V1579" s="221" t="s">
        <v>4056</v>
      </c>
      <c r="W1579" s="220" t="s">
        <v>228</v>
      </c>
      <c r="X1579" s="231" t="s">
        <v>4057</v>
      </c>
      <c r="Y1579" s="220"/>
      <c r="Z1579" s="271" t="s">
        <v>220</v>
      </c>
      <c r="AA1579" s="220" t="s">
        <v>304</v>
      </c>
      <c r="AB1579" s="239" t="s">
        <v>289</v>
      </c>
      <c r="AC1579" s="273" t="s">
        <v>227</v>
      </c>
      <c r="AD1579" s="227"/>
    </row>
    <row r="1580" spans="1:30" s="229" customFormat="1" ht="15" customHeight="1">
      <c r="A1580" s="239">
        <v>2024</v>
      </c>
      <c r="B1580" s="239" t="s">
        <v>197</v>
      </c>
      <c r="C1580" s="218" t="s">
        <v>4058</v>
      </c>
      <c r="D1580" s="217">
        <v>1234</v>
      </c>
      <c r="E1580" s="219" t="s">
        <v>4234</v>
      </c>
      <c r="F1580" s="217"/>
      <c r="G1580" s="217"/>
      <c r="H1580" s="220" t="s">
        <v>4233</v>
      </c>
      <c r="I1580" s="249" t="s">
        <v>52</v>
      </c>
      <c r="J1580" s="220" t="s">
        <v>4232</v>
      </c>
      <c r="K1580" s="220"/>
      <c r="L1580" s="219" t="s">
        <v>4235</v>
      </c>
      <c r="M1580" s="222" t="s">
        <v>4233</v>
      </c>
      <c r="N1580" s="222" t="s">
        <v>4233</v>
      </c>
      <c r="O1580" s="222" t="s">
        <v>4236</v>
      </c>
      <c r="P1580" s="269" t="s">
        <v>1331</v>
      </c>
      <c r="Q1580" s="269" t="s">
        <v>356</v>
      </c>
      <c r="R1580" s="221" t="s">
        <v>312</v>
      </c>
      <c r="S1580" s="223" t="s">
        <v>43</v>
      </c>
      <c r="T1580" s="223" t="s">
        <v>30</v>
      </c>
      <c r="U1580" s="223" t="s">
        <v>80</v>
      </c>
      <c r="V1580" s="221" t="s">
        <v>167</v>
      </c>
      <c r="W1580" s="220" t="s">
        <v>250</v>
      </c>
      <c r="X1580" s="269" t="s">
        <v>4059</v>
      </c>
      <c r="Y1580" s="220" t="s">
        <v>222</v>
      </c>
      <c r="Z1580" s="271" t="s">
        <v>220</v>
      </c>
      <c r="AA1580" s="220" t="s">
        <v>174</v>
      </c>
      <c r="AB1580" s="239" t="s">
        <v>1486</v>
      </c>
      <c r="AC1580" s="273"/>
      <c r="AD1580" s="227"/>
    </row>
    <row r="1581" spans="1:30" s="229" customFormat="1" ht="15" customHeight="1">
      <c r="A1581" s="239">
        <v>2024</v>
      </c>
      <c r="B1581" s="239" t="s">
        <v>197</v>
      </c>
      <c r="C1581" s="218" t="s">
        <v>4058</v>
      </c>
      <c r="D1581" s="217">
        <v>1234</v>
      </c>
      <c r="E1581" s="219" t="s">
        <v>4234</v>
      </c>
      <c r="F1581" s="217"/>
      <c r="G1581" s="217"/>
      <c r="H1581" s="220" t="s">
        <v>4233</v>
      </c>
      <c r="I1581" s="249" t="s">
        <v>52</v>
      </c>
      <c r="J1581" s="220" t="s">
        <v>4232</v>
      </c>
      <c r="K1581" s="220"/>
      <c r="L1581" s="219" t="s">
        <v>4235</v>
      </c>
      <c r="M1581" s="222" t="s">
        <v>4233</v>
      </c>
      <c r="N1581" s="222" t="s">
        <v>4233</v>
      </c>
      <c r="O1581" s="222" t="s">
        <v>4236</v>
      </c>
      <c r="P1581" s="269" t="s">
        <v>449</v>
      </c>
      <c r="Q1581" s="269" t="s">
        <v>294</v>
      </c>
      <c r="R1581" s="221" t="s">
        <v>289</v>
      </c>
      <c r="S1581" s="223" t="s">
        <v>43</v>
      </c>
      <c r="T1581" s="223" t="s">
        <v>30</v>
      </c>
      <c r="U1581" s="223" t="s">
        <v>80</v>
      </c>
      <c r="V1581" s="221" t="s">
        <v>93</v>
      </c>
      <c r="W1581" s="220" t="s">
        <v>230</v>
      </c>
      <c r="X1581" s="269" t="s">
        <v>4060</v>
      </c>
      <c r="Y1581" s="220" t="s">
        <v>222</v>
      </c>
      <c r="Z1581" s="271" t="s">
        <v>223</v>
      </c>
      <c r="AA1581" s="220" t="s">
        <v>174</v>
      </c>
      <c r="AB1581" s="239" t="s">
        <v>1486</v>
      </c>
      <c r="AC1581" s="273"/>
      <c r="AD1581" s="227"/>
    </row>
    <row r="1582" spans="1:30" s="229" customFormat="1" ht="15" customHeight="1">
      <c r="A1582" s="239">
        <v>2024</v>
      </c>
      <c r="B1582" s="239" t="s">
        <v>197</v>
      </c>
      <c r="C1582" s="218" t="s">
        <v>4058</v>
      </c>
      <c r="D1582" s="217">
        <v>1234</v>
      </c>
      <c r="E1582" s="219" t="s">
        <v>4234</v>
      </c>
      <c r="F1582" s="217"/>
      <c r="G1582" s="217"/>
      <c r="H1582" s="220" t="s">
        <v>4233</v>
      </c>
      <c r="I1582" s="249" t="s">
        <v>52</v>
      </c>
      <c r="J1582" s="220" t="s">
        <v>4232</v>
      </c>
      <c r="K1582" s="220"/>
      <c r="L1582" s="219" t="s">
        <v>4235</v>
      </c>
      <c r="M1582" s="222" t="s">
        <v>4233</v>
      </c>
      <c r="N1582" s="222" t="s">
        <v>4233</v>
      </c>
      <c r="O1582" s="222" t="s">
        <v>4236</v>
      </c>
      <c r="P1582" s="269" t="s">
        <v>306</v>
      </c>
      <c r="Q1582" s="269" t="s">
        <v>294</v>
      </c>
      <c r="R1582" s="221" t="s">
        <v>289</v>
      </c>
      <c r="S1582" s="223" t="s">
        <v>76</v>
      </c>
      <c r="T1582" s="223" t="s">
        <v>27</v>
      </c>
      <c r="U1582" s="223" t="s">
        <v>81</v>
      </c>
      <c r="V1582" s="221" t="s">
        <v>4061</v>
      </c>
      <c r="W1582" s="220" t="s">
        <v>233</v>
      </c>
      <c r="X1582" s="231" t="s">
        <v>4062</v>
      </c>
      <c r="Y1582" s="220" t="s">
        <v>222</v>
      </c>
      <c r="Z1582" s="271" t="s">
        <v>220</v>
      </c>
      <c r="AA1582" s="220" t="s">
        <v>1736</v>
      </c>
      <c r="AB1582" s="239" t="s">
        <v>310</v>
      </c>
      <c r="AC1582" s="273" t="s">
        <v>227</v>
      </c>
      <c r="AD1582" s="232" t="s">
        <v>4063</v>
      </c>
    </row>
    <row r="1583" spans="1:30" s="229" customFormat="1" ht="15" customHeight="1">
      <c r="A1583" s="239">
        <v>2024</v>
      </c>
      <c r="B1583" s="239" t="s">
        <v>197</v>
      </c>
      <c r="C1583" s="218" t="s">
        <v>4058</v>
      </c>
      <c r="D1583" s="217">
        <v>1234</v>
      </c>
      <c r="E1583" s="219" t="s">
        <v>4234</v>
      </c>
      <c r="F1583" s="217"/>
      <c r="G1583" s="217"/>
      <c r="H1583" s="220" t="s">
        <v>4233</v>
      </c>
      <c r="I1583" s="249" t="s">
        <v>52</v>
      </c>
      <c r="J1583" s="220" t="s">
        <v>4232</v>
      </c>
      <c r="K1583" s="220"/>
      <c r="L1583" s="219" t="s">
        <v>4235</v>
      </c>
      <c r="M1583" s="222" t="s">
        <v>4233</v>
      </c>
      <c r="N1583" s="222" t="s">
        <v>4233</v>
      </c>
      <c r="O1583" s="222" t="s">
        <v>4236</v>
      </c>
      <c r="P1583" s="269" t="s">
        <v>1314</v>
      </c>
      <c r="Q1583" s="269" t="s">
        <v>294</v>
      </c>
      <c r="R1583" s="221" t="s">
        <v>289</v>
      </c>
      <c r="S1583" s="223" t="s">
        <v>76</v>
      </c>
      <c r="T1583" s="223" t="s">
        <v>29</v>
      </c>
      <c r="U1583" s="223" t="s">
        <v>79</v>
      </c>
      <c r="V1583" s="221" t="s">
        <v>4064</v>
      </c>
      <c r="W1583" s="220" t="s">
        <v>253</v>
      </c>
      <c r="X1583" s="231" t="s">
        <v>4065</v>
      </c>
      <c r="Y1583" s="220" t="s">
        <v>222</v>
      </c>
      <c r="Z1583" s="271" t="s">
        <v>223</v>
      </c>
      <c r="AA1583" s="220" t="s">
        <v>4066</v>
      </c>
      <c r="AB1583" s="239" t="s">
        <v>289</v>
      </c>
      <c r="AC1583" s="273" t="s">
        <v>227</v>
      </c>
      <c r="AD1583" s="227" t="s">
        <v>4067</v>
      </c>
    </row>
    <row r="1584" spans="1:30" s="229" customFormat="1" ht="15" customHeight="1">
      <c r="A1584" s="239">
        <v>2024</v>
      </c>
      <c r="B1584" s="239" t="s">
        <v>197</v>
      </c>
      <c r="C1584" s="218" t="s">
        <v>4058</v>
      </c>
      <c r="D1584" s="217">
        <v>1234</v>
      </c>
      <c r="E1584" s="219" t="s">
        <v>4234</v>
      </c>
      <c r="F1584" s="217"/>
      <c r="G1584" s="217"/>
      <c r="H1584" s="220" t="s">
        <v>4233</v>
      </c>
      <c r="I1584" s="249" t="s">
        <v>52</v>
      </c>
      <c r="J1584" s="220" t="s">
        <v>4232</v>
      </c>
      <c r="K1584" s="220"/>
      <c r="L1584" s="219" t="s">
        <v>4235</v>
      </c>
      <c r="M1584" s="222" t="s">
        <v>4233</v>
      </c>
      <c r="N1584" s="222" t="s">
        <v>4233</v>
      </c>
      <c r="O1584" s="222" t="s">
        <v>4236</v>
      </c>
      <c r="P1584" s="269" t="s">
        <v>4068</v>
      </c>
      <c r="Q1584" s="269" t="s">
        <v>294</v>
      </c>
      <c r="R1584" s="221" t="s">
        <v>289</v>
      </c>
      <c r="S1584" s="223" t="s">
        <v>43</v>
      </c>
      <c r="T1584" s="223" t="s">
        <v>30</v>
      </c>
      <c r="U1584" s="223" t="s">
        <v>79</v>
      </c>
      <c r="V1584" s="221" t="s">
        <v>95</v>
      </c>
      <c r="W1584" s="220" t="s">
        <v>250</v>
      </c>
      <c r="X1584" s="269" t="s">
        <v>911</v>
      </c>
      <c r="Y1584" s="220" t="s">
        <v>222</v>
      </c>
      <c r="Z1584" s="271" t="s">
        <v>223</v>
      </c>
      <c r="AA1584" s="220" t="s">
        <v>288</v>
      </c>
      <c r="AB1584" s="239" t="s">
        <v>289</v>
      </c>
      <c r="AC1584" s="273" t="s">
        <v>227</v>
      </c>
      <c r="AD1584" s="227" t="s">
        <v>4069</v>
      </c>
    </row>
    <row r="1585" spans="1:30" s="229" customFormat="1" ht="15" customHeight="1">
      <c r="A1585" s="239">
        <v>2024</v>
      </c>
      <c r="B1585" s="239" t="s">
        <v>197</v>
      </c>
      <c r="C1585" s="218" t="s">
        <v>4070</v>
      </c>
      <c r="D1585" s="217">
        <v>1234</v>
      </c>
      <c r="E1585" s="219" t="s">
        <v>4234</v>
      </c>
      <c r="F1585" s="217"/>
      <c r="G1585" s="217"/>
      <c r="H1585" s="220" t="s">
        <v>4233</v>
      </c>
      <c r="I1585" s="249" t="s">
        <v>52</v>
      </c>
      <c r="J1585" s="220" t="s">
        <v>4232</v>
      </c>
      <c r="K1585" s="220"/>
      <c r="L1585" s="219" t="s">
        <v>4235</v>
      </c>
      <c r="M1585" s="222" t="s">
        <v>4233</v>
      </c>
      <c r="N1585" s="222" t="s">
        <v>4233</v>
      </c>
      <c r="O1585" s="222" t="s">
        <v>4236</v>
      </c>
      <c r="P1585" s="269" t="s">
        <v>1418</v>
      </c>
      <c r="Q1585" s="269" t="s">
        <v>294</v>
      </c>
      <c r="R1585" s="221" t="s">
        <v>310</v>
      </c>
      <c r="S1585" s="223" t="s">
        <v>90</v>
      </c>
      <c r="T1585" s="223" t="s">
        <v>24</v>
      </c>
      <c r="U1585" s="223" t="s">
        <v>180</v>
      </c>
      <c r="V1585" s="221" t="s">
        <v>879</v>
      </c>
      <c r="W1585" s="220" t="s">
        <v>250</v>
      </c>
      <c r="X1585" s="231" t="s">
        <v>4071</v>
      </c>
      <c r="Y1585" s="220"/>
      <c r="Z1585" s="271" t="s">
        <v>223</v>
      </c>
      <c r="AA1585" s="220" t="s">
        <v>304</v>
      </c>
      <c r="AB1585" s="239" t="s">
        <v>310</v>
      </c>
      <c r="AC1585" s="273" t="s">
        <v>227</v>
      </c>
      <c r="AD1585" s="227"/>
    </row>
    <row r="1586" spans="1:30" s="229" customFormat="1" ht="15" customHeight="1">
      <c r="A1586" s="239">
        <v>2024</v>
      </c>
      <c r="B1586" s="239" t="s">
        <v>197</v>
      </c>
      <c r="C1586" s="218" t="s">
        <v>4070</v>
      </c>
      <c r="D1586" s="217">
        <v>1234</v>
      </c>
      <c r="E1586" s="219" t="s">
        <v>4234</v>
      </c>
      <c r="F1586" s="217"/>
      <c r="G1586" s="217"/>
      <c r="H1586" s="220" t="s">
        <v>4233</v>
      </c>
      <c r="I1586" s="249" t="s">
        <v>52</v>
      </c>
      <c r="J1586" s="220" t="s">
        <v>4232</v>
      </c>
      <c r="K1586" s="220"/>
      <c r="L1586" s="219" t="s">
        <v>4235</v>
      </c>
      <c r="M1586" s="222" t="s">
        <v>4233</v>
      </c>
      <c r="N1586" s="222" t="s">
        <v>4233</v>
      </c>
      <c r="O1586" s="222" t="s">
        <v>4236</v>
      </c>
      <c r="P1586" s="269" t="s">
        <v>643</v>
      </c>
      <c r="Q1586" s="269" t="s">
        <v>294</v>
      </c>
      <c r="R1586" s="221" t="s">
        <v>316</v>
      </c>
      <c r="S1586" s="223" t="s">
        <v>35</v>
      </c>
      <c r="T1586" s="223" t="s">
        <v>215</v>
      </c>
      <c r="U1586" s="223" t="s">
        <v>83</v>
      </c>
      <c r="V1586" s="221" t="s">
        <v>4072</v>
      </c>
      <c r="W1586" s="220" t="s">
        <v>88</v>
      </c>
      <c r="X1586" s="269" t="s">
        <v>4073</v>
      </c>
      <c r="Y1586" s="220" t="s">
        <v>222</v>
      </c>
      <c r="Z1586" s="271" t="s">
        <v>223</v>
      </c>
      <c r="AA1586" s="220" t="s">
        <v>175</v>
      </c>
      <c r="AB1586" s="239" t="s">
        <v>316</v>
      </c>
      <c r="AC1586" s="273" t="s">
        <v>227</v>
      </c>
      <c r="AD1586" s="227" t="s">
        <v>4074</v>
      </c>
    </row>
    <row r="1587" spans="1:30" s="229" customFormat="1" ht="15" customHeight="1">
      <c r="A1587" s="239">
        <v>2024</v>
      </c>
      <c r="B1587" s="239" t="s">
        <v>197</v>
      </c>
      <c r="C1587" s="218" t="s">
        <v>4070</v>
      </c>
      <c r="D1587" s="217">
        <v>1234</v>
      </c>
      <c r="E1587" s="219" t="s">
        <v>4234</v>
      </c>
      <c r="F1587" s="217" t="s">
        <v>310</v>
      </c>
      <c r="G1587" s="217"/>
      <c r="H1587" s="220" t="s">
        <v>4233</v>
      </c>
      <c r="I1587" s="249" t="s">
        <v>52</v>
      </c>
      <c r="J1587" s="220" t="s">
        <v>4232</v>
      </c>
      <c r="K1587" s="220"/>
      <c r="L1587" s="219" t="s">
        <v>4235</v>
      </c>
      <c r="M1587" s="222" t="s">
        <v>4233</v>
      </c>
      <c r="N1587" s="222" t="s">
        <v>4233</v>
      </c>
      <c r="O1587" s="222" t="s">
        <v>4236</v>
      </c>
      <c r="P1587" s="269" t="s">
        <v>306</v>
      </c>
      <c r="Q1587" s="269" t="s">
        <v>294</v>
      </c>
      <c r="R1587" s="221"/>
      <c r="S1587" s="223"/>
      <c r="T1587" s="223"/>
      <c r="U1587" s="223"/>
      <c r="V1587" s="221" t="s">
        <v>4075</v>
      </c>
      <c r="W1587" s="220" t="s">
        <v>248</v>
      </c>
      <c r="X1587" s="269" t="s">
        <v>4076</v>
      </c>
      <c r="Y1587" s="220" t="s">
        <v>222</v>
      </c>
      <c r="Z1587" s="271" t="s">
        <v>223</v>
      </c>
      <c r="AA1587" s="220" t="s">
        <v>175</v>
      </c>
      <c r="AB1587" s="239" t="s">
        <v>316</v>
      </c>
      <c r="AC1587" s="273" t="s">
        <v>227</v>
      </c>
      <c r="AD1587" s="227" t="s">
        <v>4020</v>
      </c>
    </row>
    <row r="1588" spans="1:30" s="229" customFormat="1" ht="15" customHeight="1">
      <c r="A1588" s="239">
        <v>2024</v>
      </c>
      <c r="B1588" s="239" t="s">
        <v>197</v>
      </c>
      <c r="C1588" s="218" t="s">
        <v>4077</v>
      </c>
      <c r="D1588" s="217">
        <v>1234</v>
      </c>
      <c r="E1588" s="219" t="s">
        <v>4234</v>
      </c>
      <c r="F1588" s="217"/>
      <c r="G1588" s="217"/>
      <c r="H1588" s="220" t="s">
        <v>4233</v>
      </c>
      <c r="I1588" s="249" t="s">
        <v>52</v>
      </c>
      <c r="J1588" s="220" t="s">
        <v>4232</v>
      </c>
      <c r="K1588" s="220"/>
      <c r="L1588" s="219" t="s">
        <v>4235</v>
      </c>
      <c r="M1588" s="222" t="s">
        <v>4233</v>
      </c>
      <c r="N1588" s="222" t="s">
        <v>4233</v>
      </c>
      <c r="O1588" s="222" t="s">
        <v>4236</v>
      </c>
      <c r="P1588" s="269" t="s">
        <v>559</v>
      </c>
      <c r="Q1588" s="269" t="s">
        <v>294</v>
      </c>
      <c r="R1588" s="221" t="s">
        <v>312</v>
      </c>
      <c r="S1588" s="223" t="s">
        <v>35</v>
      </c>
      <c r="T1588" s="223" t="s">
        <v>215</v>
      </c>
      <c r="U1588" s="223" t="s">
        <v>83</v>
      </c>
      <c r="V1588" s="221" t="s">
        <v>28</v>
      </c>
      <c r="W1588" s="220" t="s">
        <v>88</v>
      </c>
      <c r="X1588" s="269" t="s">
        <v>4078</v>
      </c>
      <c r="Y1588" s="220" t="s">
        <v>222</v>
      </c>
      <c r="Z1588" s="271" t="s">
        <v>223</v>
      </c>
      <c r="AA1588" s="220" t="s">
        <v>175</v>
      </c>
      <c r="AB1588" s="239" t="s">
        <v>316</v>
      </c>
      <c r="AC1588" s="273" t="s">
        <v>227</v>
      </c>
      <c r="AD1588" s="227" t="s">
        <v>4079</v>
      </c>
    </row>
    <row r="1589" spans="1:30" s="229" customFormat="1" ht="15" customHeight="1">
      <c r="A1589" s="239">
        <v>2024</v>
      </c>
      <c r="B1589" s="239" t="s">
        <v>197</v>
      </c>
      <c r="C1589" s="218" t="s">
        <v>4077</v>
      </c>
      <c r="D1589" s="217">
        <v>1234</v>
      </c>
      <c r="E1589" s="219" t="s">
        <v>4234</v>
      </c>
      <c r="F1589" s="217"/>
      <c r="G1589" s="217"/>
      <c r="H1589" s="220" t="s">
        <v>4233</v>
      </c>
      <c r="I1589" s="249" t="s">
        <v>2061</v>
      </c>
      <c r="J1589" s="220" t="s">
        <v>4232</v>
      </c>
      <c r="K1589" s="220"/>
      <c r="L1589" s="219" t="s">
        <v>4235</v>
      </c>
      <c r="M1589" s="222" t="s">
        <v>4233</v>
      </c>
      <c r="N1589" s="222" t="s">
        <v>4233</v>
      </c>
      <c r="O1589" s="222" t="s">
        <v>4236</v>
      </c>
      <c r="P1589" s="269" t="s">
        <v>325</v>
      </c>
      <c r="Q1589" s="269" t="s">
        <v>325</v>
      </c>
      <c r="R1589" s="221"/>
      <c r="S1589" s="223"/>
      <c r="T1589" s="223"/>
      <c r="U1589" s="223"/>
      <c r="V1589" s="221" t="s">
        <v>2061</v>
      </c>
      <c r="W1589" s="220"/>
      <c r="X1589" s="269"/>
      <c r="Y1589" s="220"/>
      <c r="Z1589" s="271"/>
      <c r="AA1589" s="220" t="s">
        <v>2061</v>
      </c>
      <c r="AB1589" s="239"/>
      <c r="AC1589" s="273"/>
      <c r="AD1589" s="227"/>
    </row>
    <row r="1590" spans="1:30" s="229" customFormat="1" ht="15" customHeight="1">
      <c r="A1590" s="239">
        <v>2024</v>
      </c>
      <c r="B1590" s="239" t="s">
        <v>197</v>
      </c>
      <c r="C1590" s="218" t="s">
        <v>4077</v>
      </c>
      <c r="D1590" s="217">
        <v>1234</v>
      </c>
      <c r="E1590" s="219" t="s">
        <v>4234</v>
      </c>
      <c r="F1590" s="217" t="s">
        <v>310</v>
      </c>
      <c r="G1590" s="217"/>
      <c r="H1590" s="220" t="s">
        <v>4233</v>
      </c>
      <c r="I1590" s="249" t="s">
        <v>52</v>
      </c>
      <c r="J1590" s="220" t="s">
        <v>4232</v>
      </c>
      <c r="K1590" s="220"/>
      <c r="L1590" s="219" t="s">
        <v>4235</v>
      </c>
      <c r="M1590" s="222" t="s">
        <v>4233</v>
      </c>
      <c r="N1590" s="222" t="s">
        <v>4233</v>
      </c>
      <c r="O1590" s="222" t="s">
        <v>4236</v>
      </c>
      <c r="P1590" s="269" t="s">
        <v>306</v>
      </c>
      <c r="Q1590" s="269" t="s">
        <v>294</v>
      </c>
      <c r="R1590" s="221"/>
      <c r="S1590" s="223" t="s">
        <v>35</v>
      </c>
      <c r="T1590" s="223" t="s">
        <v>26</v>
      </c>
      <c r="U1590" s="223"/>
      <c r="V1590" s="221" t="s">
        <v>4080</v>
      </c>
      <c r="W1590" s="220" t="s">
        <v>257</v>
      </c>
      <c r="X1590" s="269"/>
      <c r="Y1590" s="220"/>
      <c r="Z1590" s="271" t="s">
        <v>223</v>
      </c>
      <c r="AA1590" s="220" t="s">
        <v>3137</v>
      </c>
      <c r="AB1590" s="239"/>
      <c r="AC1590" s="273" t="s">
        <v>227</v>
      </c>
      <c r="AD1590" s="227" t="s">
        <v>4081</v>
      </c>
    </row>
    <row r="1591" spans="1:30" s="229" customFormat="1" ht="15" customHeight="1">
      <c r="A1591" s="239">
        <v>2024</v>
      </c>
      <c r="B1591" s="239" t="s">
        <v>197</v>
      </c>
      <c r="C1591" s="218" t="s">
        <v>4082</v>
      </c>
      <c r="D1591" s="217">
        <v>1234</v>
      </c>
      <c r="E1591" s="219" t="s">
        <v>4234</v>
      </c>
      <c r="F1591" s="217" t="s">
        <v>310</v>
      </c>
      <c r="G1591" s="217"/>
      <c r="H1591" s="220" t="s">
        <v>4233</v>
      </c>
      <c r="I1591" s="249" t="s">
        <v>52</v>
      </c>
      <c r="J1591" s="220" t="s">
        <v>4232</v>
      </c>
      <c r="K1591" s="220"/>
      <c r="L1591" s="219" t="s">
        <v>4235</v>
      </c>
      <c r="M1591" s="222" t="s">
        <v>4233</v>
      </c>
      <c r="N1591" s="222" t="s">
        <v>4233</v>
      </c>
      <c r="O1591" s="222" t="s">
        <v>4236</v>
      </c>
      <c r="P1591" s="269" t="s">
        <v>998</v>
      </c>
      <c r="Q1591" s="269" t="s">
        <v>366</v>
      </c>
      <c r="R1591" s="221"/>
      <c r="S1591" s="223" t="s">
        <v>35</v>
      </c>
      <c r="T1591" s="223" t="s">
        <v>26</v>
      </c>
      <c r="U1591" s="223"/>
      <c r="V1591" s="221" t="s">
        <v>4080</v>
      </c>
      <c r="W1591" s="220" t="s">
        <v>257</v>
      </c>
      <c r="X1591" s="269"/>
      <c r="Y1591" s="220"/>
      <c r="Z1591" s="271" t="s">
        <v>223</v>
      </c>
      <c r="AA1591" s="220" t="s">
        <v>3137</v>
      </c>
      <c r="AB1591" s="239"/>
      <c r="AC1591" s="273" t="s">
        <v>227</v>
      </c>
      <c r="AD1591" s="227" t="s">
        <v>4081</v>
      </c>
    </row>
    <row r="1592" spans="1:30" s="229" customFormat="1" ht="15" customHeight="1">
      <c r="A1592" s="239">
        <v>2024</v>
      </c>
      <c r="B1592" s="239" t="s">
        <v>197</v>
      </c>
      <c r="C1592" s="218" t="s">
        <v>4082</v>
      </c>
      <c r="D1592" s="217">
        <v>1234</v>
      </c>
      <c r="E1592" s="219" t="s">
        <v>4234</v>
      </c>
      <c r="F1592" s="217"/>
      <c r="G1592" s="217"/>
      <c r="H1592" s="220" t="s">
        <v>4233</v>
      </c>
      <c r="I1592" s="249" t="s">
        <v>52</v>
      </c>
      <c r="J1592" s="220" t="s">
        <v>4232</v>
      </c>
      <c r="K1592" s="220"/>
      <c r="L1592" s="219" t="s">
        <v>4235</v>
      </c>
      <c r="M1592" s="222" t="s">
        <v>4233</v>
      </c>
      <c r="N1592" s="222" t="s">
        <v>4233</v>
      </c>
      <c r="O1592" s="222" t="s">
        <v>4236</v>
      </c>
      <c r="P1592" s="269" t="s">
        <v>381</v>
      </c>
      <c r="Q1592" s="269" t="s">
        <v>294</v>
      </c>
      <c r="R1592" s="221" t="s">
        <v>316</v>
      </c>
      <c r="S1592" s="223"/>
      <c r="T1592" s="223" t="s">
        <v>30</v>
      </c>
      <c r="U1592" s="223" t="s">
        <v>80</v>
      </c>
      <c r="V1592" s="221" t="s">
        <v>103</v>
      </c>
      <c r="W1592" s="220" t="s">
        <v>257</v>
      </c>
      <c r="X1592" s="269" t="s">
        <v>4083</v>
      </c>
      <c r="Y1592" s="220" t="s">
        <v>219</v>
      </c>
      <c r="Z1592" s="271" t="s">
        <v>223</v>
      </c>
      <c r="AA1592" s="220" t="s">
        <v>175</v>
      </c>
      <c r="AB1592" s="239" t="s">
        <v>316</v>
      </c>
      <c r="AC1592" s="273" t="s">
        <v>227</v>
      </c>
      <c r="AD1592" s="227"/>
    </row>
    <row r="1593" spans="1:30" s="229" customFormat="1" ht="15" customHeight="1">
      <c r="A1593" s="239">
        <v>2024</v>
      </c>
      <c r="B1593" s="239" t="s">
        <v>197</v>
      </c>
      <c r="C1593" s="218" t="s">
        <v>4082</v>
      </c>
      <c r="D1593" s="217">
        <v>1234</v>
      </c>
      <c r="E1593" s="219" t="s">
        <v>4234</v>
      </c>
      <c r="F1593" s="217"/>
      <c r="G1593" s="217"/>
      <c r="H1593" s="220" t="s">
        <v>4233</v>
      </c>
      <c r="I1593" s="249" t="s">
        <v>52</v>
      </c>
      <c r="J1593" s="220" t="s">
        <v>4232</v>
      </c>
      <c r="K1593" s="220"/>
      <c r="L1593" s="219" t="s">
        <v>4235</v>
      </c>
      <c r="M1593" s="222" t="s">
        <v>4233</v>
      </c>
      <c r="N1593" s="222" t="s">
        <v>4233</v>
      </c>
      <c r="O1593" s="222" t="s">
        <v>4236</v>
      </c>
      <c r="P1593" s="269" t="s">
        <v>441</v>
      </c>
      <c r="Q1593" s="269" t="s">
        <v>294</v>
      </c>
      <c r="R1593" s="221" t="s">
        <v>316</v>
      </c>
      <c r="S1593" s="223" t="s">
        <v>35</v>
      </c>
      <c r="T1593" s="223" t="s">
        <v>29</v>
      </c>
      <c r="U1593" s="223" t="s">
        <v>83</v>
      </c>
      <c r="V1593" s="221" t="s">
        <v>4084</v>
      </c>
      <c r="W1593" s="220" t="s">
        <v>240</v>
      </c>
      <c r="X1593" s="269" t="s">
        <v>4085</v>
      </c>
      <c r="Y1593" s="220" t="s">
        <v>219</v>
      </c>
      <c r="Z1593" s="271" t="s">
        <v>223</v>
      </c>
      <c r="AA1593" s="256" t="s">
        <v>4086</v>
      </c>
      <c r="AB1593" s="239"/>
      <c r="AC1593" s="273"/>
      <c r="AD1593" s="227" t="s">
        <v>4087</v>
      </c>
    </row>
    <row r="1594" spans="1:30" s="229" customFormat="1" ht="15" customHeight="1">
      <c r="A1594" s="239">
        <v>2024</v>
      </c>
      <c r="B1594" s="239" t="s">
        <v>197</v>
      </c>
      <c r="C1594" s="218" t="s">
        <v>4088</v>
      </c>
      <c r="D1594" s="217">
        <v>1234</v>
      </c>
      <c r="E1594" s="219" t="s">
        <v>4234</v>
      </c>
      <c r="F1594" s="217"/>
      <c r="G1594" s="217"/>
      <c r="H1594" s="220" t="s">
        <v>4233</v>
      </c>
      <c r="I1594" s="249" t="s">
        <v>52</v>
      </c>
      <c r="J1594" s="220" t="s">
        <v>4232</v>
      </c>
      <c r="K1594" s="220"/>
      <c r="L1594" s="219" t="s">
        <v>4235</v>
      </c>
      <c r="M1594" s="222" t="s">
        <v>4233</v>
      </c>
      <c r="N1594" s="222" t="s">
        <v>4233</v>
      </c>
      <c r="O1594" s="222" t="s">
        <v>4236</v>
      </c>
      <c r="P1594" s="269" t="s">
        <v>746</v>
      </c>
      <c r="Q1594" s="269" t="s">
        <v>294</v>
      </c>
      <c r="R1594" s="221"/>
      <c r="S1594" s="223" t="s">
        <v>35</v>
      </c>
      <c r="T1594" s="223" t="s">
        <v>24</v>
      </c>
      <c r="U1594" s="223" t="s">
        <v>180</v>
      </c>
      <c r="V1594" s="221" t="s">
        <v>1032</v>
      </c>
      <c r="W1594" s="220" t="s">
        <v>244</v>
      </c>
      <c r="X1594" s="269"/>
      <c r="Y1594" s="220"/>
      <c r="Z1594" s="271" t="s">
        <v>223</v>
      </c>
      <c r="AA1594" s="220" t="s">
        <v>172</v>
      </c>
      <c r="AB1594" s="239"/>
      <c r="AC1594" s="273"/>
      <c r="AD1594" s="227"/>
    </row>
    <row r="1595" spans="1:30" s="229" customFormat="1" ht="15" customHeight="1">
      <c r="A1595" s="239">
        <v>2024</v>
      </c>
      <c r="B1595" s="239" t="s">
        <v>197</v>
      </c>
      <c r="C1595" s="218" t="s">
        <v>4089</v>
      </c>
      <c r="D1595" s="217">
        <v>1234</v>
      </c>
      <c r="E1595" s="219" t="s">
        <v>4234</v>
      </c>
      <c r="F1595" s="217"/>
      <c r="G1595" s="217"/>
      <c r="H1595" s="220" t="s">
        <v>4233</v>
      </c>
      <c r="I1595" s="249" t="s">
        <v>52</v>
      </c>
      <c r="J1595" s="220" t="s">
        <v>4232</v>
      </c>
      <c r="K1595" s="220"/>
      <c r="L1595" s="219" t="s">
        <v>4235</v>
      </c>
      <c r="M1595" s="222" t="s">
        <v>4233</v>
      </c>
      <c r="N1595" s="222" t="s">
        <v>4233</v>
      </c>
      <c r="O1595" s="222" t="s">
        <v>4236</v>
      </c>
      <c r="P1595" s="269" t="s">
        <v>3444</v>
      </c>
      <c r="Q1595" s="269" t="s">
        <v>967</v>
      </c>
      <c r="R1595" s="221"/>
      <c r="S1595" s="223"/>
      <c r="T1595" s="223"/>
      <c r="U1595" s="223"/>
      <c r="V1595" s="221" t="s">
        <v>93</v>
      </c>
      <c r="W1595" s="220"/>
      <c r="X1595" s="269"/>
      <c r="Y1595" s="220"/>
      <c r="Z1595" s="271"/>
      <c r="AA1595" s="220" t="s">
        <v>288</v>
      </c>
      <c r="AB1595" s="239"/>
      <c r="AC1595" s="273"/>
      <c r="AD1595" s="227"/>
    </row>
    <row r="1596" spans="1:30" s="229" customFormat="1" ht="15" customHeight="1">
      <c r="A1596" s="239">
        <v>2024</v>
      </c>
      <c r="B1596" s="239" t="s">
        <v>197</v>
      </c>
      <c r="C1596" s="218" t="s">
        <v>4090</v>
      </c>
      <c r="D1596" s="217">
        <v>1234</v>
      </c>
      <c r="E1596" s="219" t="s">
        <v>4234</v>
      </c>
      <c r="F1596" s="217"/>
      <c r="G1596" s="217"/>
      <c r="H1596" s="220" t="s">
        <v>4233</v>
      </c>
      <c r="I1596" s="249" t="s">
        <v>52</v>
      </c>
      <c r="J1596" s="220" t="s">
        <v>4232</v>
      </c>
      <c r="K1596" s="220"/>
      <c r="L1596" s="219" t="s">
        <v>4235</v>
      </c>
      <c r="M1596" s="222" t="s">
        <v>4233</v>
      </c>
      <c r="N1596" s="222" t="s">
        <v>4233</v>
      </c>
      <c r="O1596" s="222" t="s">
        <v>4236</v>
      </c>
      <c r="P1596" s="269" t="s">
        <v>522</v>
      </c>
      <c r="Q1596" s="269" t="s">
        <v>523</v>
      </c>
      <c r="R1596" s="221" t="s">
        <v>316</v>
      </c>
      <c r="S1596" s="223" t="s">
        <v>41</v>
      </c>
      <c r="T1596" s="223" t="s">
        <v>27</v>
      </c>
      <c r="U1596" s="223" t="s">
        <v>82</v>
      </c>
      <c r="V1596" s="221" t="s">
        <v>2142</v>
      </c>
      <c r="W1596" s="220" t="s">
        <v>228</v>
      </c>
      <c r="X1596" s="231" t="s">
        <v>4091</v>
      </c>
      <c r="Y1596" s="220" t="s">
        <v>222</v>
      </c>
      <c r="Z1596" s="271" t="s">
        <v>220</v>
      </c>
      <c r="AA1596" s="220" t="s">
        <v>304</v>
      </c>
      <c r="AB1596" s="239" t="s">
        <v>289</v>
      </c>
      <c r="AC1596" s="273" t="s">
        <v>224</v>
      </c>
      <c r="AD1596" s="227" t="s">
        <v>4092</v>
      </c>
    </row>
    <row r="1597" spans="1:30" s="229" customFormat="1" ht="15" customHeight="1">
      <c r="A1597" s="239">
        <v>2024</v>
      </c>
      <c r="B1597" s="239" t="s">
        <v>197</v>
      </c>
      <c r="C1597" s="218" t="s">
        <v>4090</v>
      </c>
      <c r="D1597" s="217">
        <v>1234</v>
      </c>
      <c r="E1597" s="219" t="s">
        <v>4234</v>
      </c>
      <c r="F1597" s="217"/>
      <c r="G1597" s="217"/>
      <c r="H1597" s="220" t="s">
        <v>4233</v>
      </c>
      <c r="I1597" s="249" t="s">
        <v>52</v>
      </c>
      <c r="J1597" s="220" t="s">
        <v>4232</v>
      </c>
      <c r="K1597" s="220"/>
      <c r="L1597" s="219" t="s">
        <v>4235</v>
      </c>
      <c r="M1597" s="222" t="s">
        <v>4233</v>
      </c>
      <c r="N1597" s="222" t="s">
        <v>4233</v>
      </c>
      <c r="O1597" s="222" t="s">
        <v>4236</v>
      </c>
      <c r="P1597" s="269" t="s">
        <v>300</v>
      </c>
      <c r="Q1597" s="269" t="s">
        <v>294</v>
      </c>
      <c r="R1597" s="221"/>
      <c r="S1597" s="223"/>
      <c r="T1597" s="223"/>
      <c r="U1597" s="223"/>
      <c r="V1597" s="221" t="s">
        <v>4093</v>
      </c>
      <c r="W1597" s="220"/>
      <c r="X1597" s="269" t="s">
        <v>4094</v>
      </c>
      <c r="Y1597" s="220"/>
      <c r="Z1597" s="271"/>
      <c r="AA1597" s="220" t="s">
        <v>175</v>
      </c>
      <c r="AB1597" s="239"/>
      <c r="AC1597" s="273"/>
      <c r="AD1597" s="227"/>
    </row>
    <row r="1598" spans="1:30" s="229" customFormat="1" ht="15" customHeight="1">
      <c r="A1598" s="239">
        <v>2024</v>
      </c>
      <c r="B1598" s="239" t="s">
        <v>197</v>
      </c>
      <c r="C1598" s="218" t="s">
        <v>4090</v>
      </c>
      <c r="D1598" s="217">
        <v>1234</v>
      </c>
      <c r="E1598" s="219" t="s">
        <v>4234</v>
      </c>
      <c r="F1598" s="217"/>
      <c r="G1598" s="217"/>
      <c r="H1598" s="220" t="s">
        <v>4233</v>
      </c>
      <c r="I1598" s="249" t="s">
        <v>52</v>
      </c>
      <c r="J1598" s="220" t="s">
        <v>4232</v>
      </c>
      <c r="K1598" s="220"/>
      <c r="L1598" s="219" t="s">
        <v>4235</v>
      </c>
      <c r="M1598" s="222" t="s">
        <v>4233</v>
      </c>
      <c r="N1598" s="222" t="s">
        <v>4233</v>
      </c>
      <c r="O1598" s="222" t="s">
        <v>4236</v>
      </c>
      <c r="P1598" s="269" t="s">
        <v>2233</v>
      </c>
      <c r="Q1598" s="269" t="s">
        <v>1089</v>
      </c>
      <c r="R1598" s="221"/>
      <c r="S1598" s="331"/>
      <c r="T1598" s="331"/>
      <c r="U1598" s="331"/>
      <c r="V1598" s="221" t="s">
        <v>4095</v>
      </c>
      <c r="W1598" s="329"/>
      <c r="X1598" s="269"/>
      <c r="Y1598" s="220"/>
      <c r="Z1598" s="271"/>
      <c r="AA1598" s="220" t="s">
        <v>175</v>
      </c>
      <c r="AB1598" s="239"/>
      <c r="AC1598" s="273"/>
      <c r="AD1598" s="227"/>
    </row>
    <row r="1599" spans="1:30" s="229" customFormat="1" ht="15" customHeight="1">
      <c r="A1599" s="239">
        <v>2024</v>
      </c>
      <c r="B1599" s="239" t="s">
        <v>197</v>
      </c>
      <c r="C1599" s="218" t="s">
        <v>4096</v>
      </c>
      <c r="D1599" s="217">
        <v>1234</v>
      </c>
      <c r="E1599" s="219" t="s">
        <v>4234</v>
      </c>
      <c r="F1599" s="217"/>
      <c r="G1599" s="217"/>
      <c r="H1599" s="220" t="s">
        <v>4233</v>
      </c>
      <c r="I1599" s="249" t="s">
        <v>52</v>
      </c>
      <c r="J1599" s="220" t="s">
        <v>4232</v>
      </c>
      <c r="K1599" s="220"/>
      <c r="L1599" s="219" t="s">
        <v>4235</v>
      </c>
      <c r="M1599" s="222" t="s">
        <v>4233</v>
      </c>
      <c r="N1599" s="222" t="s">
        <v>4233</v>
      </c>
      <c r="O1599" s="222" t="s">
        <v>4236</v>
      </c>
      <c r="P1599" s="269" t="s">
        <v>2085</v>
      </c>
      <c r="Q1599" s="269" t="s">
        <v>1208</v>
      </c>
      <c r="R1599" s="221" t="s">
        <v>312</v>
      </c>
      <c r="S1599" s="331" t="s">
        <v>43</v>
      </c>
      <c r="T1599" s="331" t="s">
        <v>18</v>
      </c>
      <c r="U1599" s="331" t="s">
        <v>79</v>
      </c>
      <c r="V1599" s="221" t="s">
        <v>4097</v>
      </c>
      <c r="W1599" s="329" t="s">
        <v>257</v>
      </c>
      <c r="X1599" s="269" t="s">
        <v>4098</v>
      </c>
      <c r="Y1599" s="220" t="s">
        <v>222</v>
      </c>
      <c r="Z1599" s="271" t="s">
        <v>223</v>
      </c>
      <c r="AA1599" s="220" t="s">
        <v>288</v>
      </c>
      <c r="AB1599" s="239"/>
      <c r="AC1599" s="273" t="s">
        <v>227</v>
      </c>
      <c r="AD1599" s="227" t="s">
        <v>4099</v>
      </c>
    </row>
    <row r="1600" spans="1:30" s="229" customFormat="1" ht="15" customHeight="1">
      <c r="A1600" s="239">
        <v>2024</v>
      </c>
      <c r="B1600" s="239" t="s">
        <v>197</v>
      </c>
      <c r="C1600" s="218" t="s">
        <v>4096</v>
      </c>
      <c r="D1600" s="217">
        <v>1234</v>
      </c>
      <c r="E1600" s="219" t="s">
        <v>4234</v>
      </c>
      <c r="F1600" s="217"/>
      <c r="G1600" s="217"/>
      <c r="H1600" s="220" t="s">
        <v>4233</v>
      </c>
      <c r="I1600" s="249" t="s">
        <v>52</v>
      </c>
      <c r="J1600" s="220" t="s">
        <v>4232</v>
      </c>
      <c r="K1600" s="220"/>
      <c r="L1600" s="219" t="s">
        <v>4235</v>
      </c>
      <c r="M1600" s="222" t="s">
        <v>4233</v>
      </c>
      <c r="N1600" s="222" t="s">
        <v>4233</v>
      </c>
      <c r="O1600" s="222" t="s">
        <v>4236</v>
      </c>
      <c r="P1600" s="269" t="s">
        <v>595</v>
      </c>
      <c r="Q1600" s="269" t="s">
        <v>294</v>
      </c>
      <c r="R1600" s="221"/>
      <c r="S1600" s="331"/>
      <c r="T1600" s="331"/>
      <c r="U1600" s="331"/>
      <c r="V1600" s="221" t="s">
        <v>93</v>
      </c>
      <c r="W1600" s="329"/>
      <c r="X1600" s="269"/>
      <c r="Y1600" s="220"/>
      <c r="Z1600" s="271"/>
      <c r="AA1600" s="220" t="s">
        <v>175</v>
      </c>
      <c r="AB1600" s="239"/>
      <c r="AC1600" s="273"/>
      <c r="AD1600" s="227"/>
    </row>
    <row r="1601" spans="1:30" s="229" customFormat="1" ht="15" customHeight="1">
      <c r="A1601" s="239">
        <v>2024</v>
      </c>
      <c r="B1601" s="239" t="s">
        <v>197</v>
      </c>
      <c r="C1601" s="218" t="s">
        <v>4100</v>
      </c>
      <c r="D1601" s="217">
        <v>1234</v>
      </c>
      <c r="E1601" s="219" t="s">
        <v>4234</v>
      </c>
      <c r="F1601" s="217"/>
      <c r="G1601" s="217"/>
      <c r="H1601" s="220" t="s">
        <v>4233</v>
      </c>
      <c r="I1601" s="249" t="s">
        <v>52</v>
      </c>
      <c r="J1601" s="220" t="s">
        <v>4232</v>
      </c>
      <c r="K1601" s="220"/>
      <c r="L1601" s="219" t="s">
        <v>4235</v>
      </c>
      <c r="M1601" s="222" t="s">
        <v>4233</v>
      </c>
      <c r="N1601" s="222" t="s">
        <v>4233</v>
      </c>
      <c r="O1601" s="222" t="s">
        <v>4236</v>
      </c>
      <c r="P1601" s="269" t="s">
        <v>3221</v>
      </c>
      <c r="Q1601" s="269" t="s">
        <v>294</v>
      </c>
      <c r="R1601" s="221" t="s">
        <v>316</v>
      </c>
      <c r="S1601" s="331" t="s">
        <v>76</v>
      </c>
      <c r="T1601" s="331" t="s">
        <v>30</v>
      </c>
      <c r="U1601" s="331" t="s">
        <v>80</v>
      </c>
      <c r="V1601" s="221" t="s">
        <v>93</v>
      </c>
      <c r="W1601" s="329" t="s">
        <v>253</v>
      </c>
      <c r="X1601" s="269" t="s">
        <v>4101</v>
      </c>
      <c r="Y1601" s="220" t="s">
        <v>222</v>
      </c>
      <c r="Z1601" s="271"/>
      <c r="AA1601" s="256" t="s">
        <v>3743</v>
      </c>
      <c r="AB1601" s="239"/>
      <c r="AC1601" s="273" t="s">
        <v>227</v>
      </c>
      <c r="AD1601" s="227" t="s">
        <v>4102</v>
      </c>
    </row>
    <row r="1602" spans="1:30" s="229" customFormat="1" ht="15" customHeight="1">
      <c r="A1602" s="239">
        <v>2024</v>
      </c>
      <c r="B1602" s="239" t="s">
        <v>197</v>
      </c>
      <c r="C1602" s="218" t="s">
        <v>4100</v>
      </c>
      <c r="D1602" s="217">
        <v>1234</v>
      </c>
      <c r="E1602" s="219" t="s">
        <v>4234</v>
      </c>
      <c r="F1602" s="217"/>
      <c r="G1602" s="217"/>
      <c r="H1602" s="220" t="s">
        <v>4233</v>
      </c>
      <c r="I1602" s="249" t="s">
        <v>52</v>
      </c>
      <c r="J1602" s="220" t="s">
        <v>4232</v>
      </c>
      <c r="K1602" s="220"/>
      <c r="L1602" s="219" t="s">
        <v>4235</v>
      </c>
      <c r="M1602" s="222" t="s">
        <v>4233</v>
      </c>
      <c r="N1602" s="222" t="s">
        <v>4233</v>
      </c>
      <c r="O1602" s="222" t="s">
        <v>4236</v>
      </c>
      <c r="P1602" s="269" t="s">
        <v>1093</v>
      </c>
      <c r="Q1602" s="269" t="s">
        <v>1089</v>
      </c>
      <c r="R1602" s="221"/>
      <c r="S1602" s="331" t="s">
        <v>35</v>
      </c>
      <c r="T1602" s="331" t="s">
        <v>27</v>
      </c>
      <c r="U1602" s="223" t="s">
        <v>180</v>
      </c>
      <c r="V1602" s="221" t="s">
        <v>4103</v>
      </c>
      <c r="W1602" s="220" t="s">
        <v>244</v>
      </c>
      <c r="X1602" s="269" t="s">
        <v>419</v>
      </c>
      <c r="Y1602" s="220"/>
      <c r="Z1602" s="271" t="s">
        <v>223</v>
      </c>
      <c r="AA1602" s="220" t="s">
        <v>172</v>
      </c>
      <c r="AB1602" s="239"/>
      <c r="AC1602" s="273"/>
      <c r="AD1602" s="227"/>
    </row>
    <row r="1603" spans="1:30" s="229" customFormat="1" ht="15" customHeight="1">
      <c r="A1603" s="239">
        <v>2024</v>
      </c>
      <c r="B1603" s="239" t="s">
        <v>197</v>
      </c>
      <c r="C1603" s="218" t="s">
        <v>4100</v>
      </c>
      <c r="D1603" s="217">
        <v>1234</v>
      </c>
      <c r="E1603" s="219" t="s">
        <v>4234</v>
      </c>
      <c r="F1603" s="217"/>
      <c r="G1603" s="217"/>
      <c r="H1603" s="220" t="s">
        <v>4233</v>
      </c>
      <c r="I1603" s="249" t="s">
        <v>52</v>
      </c>
      <c r="J1603" s="220" t="s">
        <v>4232</v>
      </c>
      <c r="K1603" s="220"/>
      <c r="L1603" s="219" t="s">
        <v>4235</v>
      </c>
      <c r="M1603" s="222" t="s">
        <v>4233</v>
      </c>
      <c r="N1603" s="222" t="s">
        <v>4233</v>
      </c>
      <c r="O1603" s="222" t="s">
        <v>4236</v>
      </c>
      <c r="P1603" s="269" t="s">
        <v>623</v>
      </c>
      <c r="Q1603" s="269" t="s">
        <v>294</v>
      </c>
      <c r="R1603" s="221" t="s">
        <v>316</v>
      </c>
      <c r="S1603" s="331" t="s">
        <v>41</v>
      </c>
      <c r="T1603" s="331" t="s">
        <v>42</v>
      </c>
      <c r="U1603" s="331" t="s">
        <v>79</v>
      </c>
      <c r="V1603" s="221" t="s">
        <v>879</v>
      </c>
      <c r="W1603" s="329" t="s">
        <v>252</v>
      </c>
      <c r="X1603" s="269" t="s">
        <v>4104</v>
      </c>
      <c r="Y1603" s="220" t="s">
        <v>222</v>
      </c>
      <c r="Z1603" s="271" t="s">
        <v>220</v>
      </c>
      <c r="AA1603" s="220" t="s">
        <v>288</v>
      </c>
      <c r="AB1603" s="239"/>
      <c r="AC1603" s="273" t="s">
        <v>227</v>
      </c>
      <c r="AD1603" s="227" t="s">
        <v>4105</v>
      </c>
    </row>
    <row r="1604" spans="1:30" s="229" customFormat="1" ht="15" customHeight="1">
      <c r="A1604" s="239">
        <v>2024</v>
      </c>
      <c r="B1604" s="239" t="s">
        <v>197</v>
      </c>
      <c r="C1604" s="218" t="s">
        <v>4100</v>
      </c>
      <c r="D1604" s="217">
        <v>1234</v>
      </c>
      <c r="E1604" s="219" t="s">
        <v>4234</v>
      </c>
      <c r="F1604" s="217"/>
      <c r="G1604" s="217"/>
      <c r="H1604" s="220" t="s">
        <v>4233</v>
      </c>
      <c r="I1604" s="249" t="s">
        <v>52</v>
      </c>
      <c r="J1604" s="220" t="s">
        <v>4232</v>
      </c>
      <c r="K1604" s="220"/>
      <c r="L1604" s="219" t="s">
        <v>4235</v>
      </c>
      <c r="M1604" s="222" t="s">
        <v>4233</v>
      </c>
      <c r="N1604" s="222" t="s">
        <v>4233</v>
      </c>
      <c r="O1604" s="222" t="s">
        <v>4236</v>
      </c>
      <c r="P1604" s="269" t="s">
        <v>381</v>
      </c>
      <c r="Q1604" s="269" t="s">
        <v>294</v>
      </c>
      <c r="R1604" s="221" t="s">
        <v>316</v>
      </c>
      <c r="S1604" s="331" t="s">
        <v>90</v>
      </c>
      <c r="T1604" s="331" t="s">
        <v>30</v>
      </c>
      <c r="U1604" s="331" t="s">
        <v>80</v>
      </c>
      <c r="V1604" s="221" t="s">
        <v>139</v>
      </c>
      <c r="W1604" s="329" t="s">
        <v>249</v>
      </c>
      <c r="X1604" s="231" t="s">
        <v>4220</v>
      </c>
      <c r="Y1604" s="220" t="s">
        <v>222</v>
      </c>
      <c r="Z1604" s="271" t="s">
        <v>220</v>
      </c>
      <c r="AA1604" s="293" t="s">
        <v>4106</v>
      </c>
      <c r="AB1604" s="239" t="s">
        <v>289</v>
      </c>
      <c r="AC1604" s="273" t="s">
        <v>227</v>
      </c>
      <c r="AD1604" s="227" t="s">
        <v>4107</v>
      </c>
    </row>
    <row r="1605" spans="1:30" s="229" customFormat="1" ht="15" customHeight="1">
      <c r="A1605" s="239">
        <v>2024</v>
      </c>
      <c r="B1605" s="239" t="s">
        <v>197</v>
      </c>
      <c r="C1605" s="218" t="s">
        <v>4100</v>
      </c>
      <c r="D1605" s="217">
        <v>1234</v>
      </c>
      <c r="E1605" s="219" t="s">
        <v>4234</v>
      </c>
      <c r="F1605" s="217"/>
      <c r="G1605" s="217"/>
      <c r="H1605" s="220" t="s">
        <v>4233</v>
      </c>
      <c r="I1605" s="249" t="s">
        <v>52</v>
      </c>
      <c r="J1605" s="220" t="s">
        <v>4232</v>
      </c>
      <c r="K1605" s="220"/>
      <c r="L1605" s="219" t="s">
        <v>4235</v>
      </c>
      <c r="M1605" s="222" t="s">
        <v>4233</v>
      </c>
      <c r="N1605" s="222" t="s">
        <v>4233</v>
      </c>
      <c r="O1605" s="222" t="s">
        <v>4236</v>
      </c>
      <c r="P1605" s="269" t="s">
        <v>1791</v>
      </c>
      <c r="Q1605" s="269" t="s">
        <v>294</v>
      </c>
      <c r="R1605" s="221"/>
      <c r="S1605" s="331"/>
      <c r="T1605" s="331"/>
      <c r="U1605" s="331"/>
      <c r="V1605" s="221" t="s">
        <v>4108</v>
      </c>
      <c r="W1605" s="329"/>
      <c r="X1605" s="269"/>
      <c r="Y1605" s="220"/>
      <c r="Z1605" s="271"/>
      <c r="AA1605" s="220" t="s">
        <v>175</v>
      </c>
      <c r="AB1605" s="239"/>
      <c r="AC1605" s="273"/>
      <c r="AD1605" s="227"/>
    </row>
    <row r="1606" spans="1:30" s="229" customFormat="1" ht="15" customHeight="1">
      <c r="A1606" s="239">
        <v>2024</v>
      </c>
      <c r="B1606" s="239" t="s">
        <v>197</v>
      </c>
      <c r="C1606" s="218" t="s">
        <v>4100</v>
      </c>
      <c r="D1606" s="217">
        <v>1234</v>
      </c>
      <c r="E1606" s="219" t="s">
        <v>4234</v>
      </c>
      <c r="F1606" s="217"/>
      <c r="G1606" s="217"/>
      <c r="H1606" s="220" t="s">
        <v>4233</v>
      </c>
      <c r="I1606" s="249" t="s">
        <v>52</v>
      </c>
      <c r="J1606" s="220" t="s">
        <v>4232</v>
      </c>
      <c r="K1606" s="220"/>
      <c r="L1606" s="219" t="s">
        <v>4235</v>
      </c>
      <c r="M1606" s="222" t="s">
        <v>4233</v>
      </c>
      <c r="N1606" s="222" t="s">
        <v>4233</v>
      </c>
      <c r="O1606" s="222" t="s">
        <v>4236</v>
      </c>
      <c r="P1606" s="269" t="s">
        <v>506</v>
      </c>
      <c r="Q1606" s="269" t="s">
        <v>294</v>
      </c>
      <c r="R1606" s="221"/>
      <c r="S1606" s="331" t="s">
        <v>35</v>
      </c>
      <c r="T1606" s="331" t="s">
        <v>27</v>
      </c>
      <c r="U1606" s="331" t="s">
        <v>181</v>
      </c>
      <c r="V1606" s="221" t="s">
        <v>4109</v>
      </c>
      <c r="W1606" s="220" t="s">
        <v>239</v>
      </c>
      <c r="X1606" s="269" t="s">
        <v>419</v>
      </c>
      <c r="Y1606" s="220"/>
      <c r="Z1606" s="271"/>
      <c r="AA1606" s="220" t="s">
        <v>172</v>
      </c>
      <c r="AB1606" s="239"/>
      <c r="AC1606" s="273"/>
      <c r="AD1606" s="227"/>
    </row>
    <row r="1607" spans="1:30" s="229" customFormat="1" ht="15" customHeight="1">
      <c r="A1607" s="239">
        <v>2024</v>
      </c>
      <c r="B1607" s="239" t="s">
        <v>197</v>
      </c>
      <c r="C1607" s="218" t="s">
        <v>4100</v>
      </c>
      <c r="D1607" s="217">
        <v>1234</v>
      </c>
      <c r="E1607" s="219" t="s">
        <v>4234</v>
      </c>
      <c r="F1607" s="217"/>
      <c r="G1607" s="217"/>
      <c r="H1607" s="220" t="s">
        <v>4233</v>
      </c>
      <c r="I1607" s="249" t="s">
        <v>52</v>
      </c>
      <c r="J1607" s="220" t="s">
        <v>4232</v>
      </c>
      <c r="K1607" s="220"/>
      <c r="L1607" s="219" t="s">
        <v>4235</v>
      </c>
      <c r="M1607" s="222" t="s">
        <v>4233</v>
      </c>
      <c r="N1607" s="222" t="s">
        <v>4233</v>
      </c>
      <c r="O1607" s="222" t="s">
        <v>4236</v>
      </c>
      <c r="P1607" s="269" t="s">
        <v>477</v>
      </c>
      <c r="Q1607" s="269" t="s">
        <v>406</v>
      </c>
      <c r="R1607" s="221"/>
      <c r="S1607" s="331" t="s">
        <v>41</v>
      </c>
      <c r="T1607" s="331" t="s">
        <v>18</v>
      </c>
      <c r="U1607" s="331" t="s">
        <v>82</v>
      </c>
      <c r="V1607" s="221" t="s">
        <v>4110</v>
      </c>
      <c r="W1607" s="329" t="s">
        <v>228</v>
      </c>
      <c r="X1607" s="269" t="s">
        <v>4161</v>
      </c>
      <c r="Y1607" s="220" t="s">
        <v>219</v>
      </c>
      <c r="Z1607" s="271" t="s">
        <v>223</v>
      </c>
      <c r="AA1607" s="220" t="s">
        <v>173</v>
      </c>
      <c r="AB1607" s="239"/>
      <c r="AC1607" s="273" t="s">
        <v>227</v>
      </c>
      <c r="AD1607" s="227"/>
    </row>
    <row r="1608" spans="1:30" s="229" customFormat="1" ht="15" customHeight="1">
      <c r="A1608" s="239">
        <v>2024</v>
      </c>
      <c r="B1608" s="239" t="s">
        <v>197</v>
      </c>
      <c r="C1608" s="218" t="s">
        <v>4100</v>
      </c>
      <c r="D1608" s="217">
        <v>1234</v>
      </c>
      <c r="E1608" s="219" t="s">
        <v>4234</v>
      </c>
      <c r="F1608" s="217"/>
      <c r="G1608" s="217"/>
      <c r="H1608" s="220" t="s">
        <v>4233</v>
      </c>
      <c r="I1608" s="249" t="s">
        <v>52</v>
      </c>
      <c r="J1608" s="220" t="s">
        <v>4232</v>
      </c>
      <c r="K1608" s="220"/>
      <c r="L1608" s="219" t="s">
        <v>4235</v>
      </c>
      <c r="M1608" s="222" t="s">
        <v>4233</v>
      </c>
      <c r="N1608" s="222" t="s">
        <v>4233</v>
      </c>
      <c r="O1608" s="222" t="s">
        <v>4236</v>
      </c>
      <c r="P1608" s="269" t="s">
        <v>3585</v>
      </c>
      <c r="Q1608" s="269" t="s">
        <v>294</v>
      </c>
      <c r="R1608" s="221" t="s">
        <v>316</v>
      </c>
      <c r="S1608" s="331" t="s">
        <v>90</v>
      </c>
      <c r="T1608" s="331" t="s">
        <v>47</v>
      </c>
      <c r="U1608" s="331" t="s">
        <v>80</v>
      </c>
      <c r="V1608" s="221" t="s">
        <v>165</v>
      </c>
      <c r="W1608" s="329" t="s">
        <v>88</v>
      </c>
      <c r="X1608" s="269" t="s">
        <v>4111</v>
      </c>
      <c r="Y1608" s="220" t="s">
        <v>222</v>
      </c>
      <c r="Z1608" s="271" t="s">
        <v>220</v>
      </c>
      <c r="AA1608" s="256" t="s">
        <v>174</v>
      </c>
      <c r="AB1608" s="239"/>
      <c r="AC1608" s="273"/>
      <c r="AD1608" s="227" t="s">
        <v>4112</v>
      </c>
    </row>
    <row r="1609" spans="1:30" s="229" customFormat="1" ht="15" customHeight="1">
      <c r="A1609" s="239">
        <v>2024</v>
      </c>
      <c r="B1609" s="239" t="s">
        <v>197</v>
      </c>
      <c r="C1609" s="218" t="s">
        <v>4113</v>
      </c>
      <c r="D1609" s="217">
        <v>1234</v>
      </c>
      <c r="E1609" s="219" t="s">
        <v>4234</v>
      </c>
      <c r="F1609" s="217"/>
      <c r="G1609" s="217"/>
      <c r="H1609" s="220" t="s">
        <v>4233</v>
      </c>
      <c r="I1609" s="249" t="s">
        <v>52</v>
      </c>
      <c r="J1609" s="220" t="s">
        <v>4232</v>
      </c>
      <c r="K1609" s="220"/>
      <c r="L1609" s="219" t="s">
        <v>4235</v>
      </c>
      <c r="M1609" s="222" t="s">
        <v>4233</v>
      </c>
      <c r="N1609" s="222" t="s">
        <v>4233</v>
      </c>
      <c r="O1609" s="222" t="s">
        <v>4236</v>
      </c>
      <c r="P1609" s="269" t="s">
        <v>559</v>
      </c>
      <c r="Q1609" s="269" t="s">
        <v>294</v>
      </c>
      <c r="R1609" s="221"/>
      <c r="S1609" s="331" t="s">
        <v>41</v>
      </c>
      <c r="T1609" s="331" t="s">
        <v>18</v>
      </c>
      <c r="U1609" s="331" t="s">
        <v>82</v>
      </c>
      <c r="V1609" s="221" t="s">
        <v>4114</v>
      </c>
      <c r="W1609" s="329" t="s">
        <v>228</v>
      </c>
      <c r="X1609" s="269" t="s">
        <v>4163</v>
      </c>
      <c r="Y1609" s="220" t="s">
        <v>219</v>
      </c>
      <c r="Z1609" s="271" t="s">
        <v>223</v>
      </c>
      <c r="AA1609" s="220" t="s">
        <v>173</v>
      </c>
      <c r="AB1609" s="239"/>
      <c r="AC1609" s="273" t="s">
        <v>227</v>
      </c>
      <c r="AD1609" s="227" t="s">
        <v>4162</v>
      </c>
    </row>
    <row r="1610" spans="1:30" s="229" customFormat="1" ht="15" customHeight="1">
      <c r="A1610" s="239">
        <v>2024</v>
      </c>
      <c r="B1610" s="239" t="s">
        <v>197</v>
      </c>
      <c r="C1610" s="218" t="s">
        <v>4113</v>
      </c>
      <c r="D1610" s="217">
        <v>1234</v>
      </c>
      <c r="E1610" s="219" t="s">
        <v>4234</v>
      </c>
      <c r="F1610" s="217"/>
      <c r="G1610" s="217"/>
      <c r="H1610" s="220" t="s">
        <v>4233</v>
      </c>
      <c r="I1610" s="249" t="s">
        <v>52</v>
      </c>
      <c r="J1610" s="220" t="s">
        <v>4232</v>
      </c>
      <c r="K1610" s="220"/>
      <c r="L1610" s="219" t="s">
        <v>4235</v>
      </c>
      <c r="M1610" s="222" t="s">
        <v>4233</v>
      </c>
      <c r="N1610" s="222" t="s">
        <v>4233</v>
      </c>
      <c r="O1610" s="222" t="s">
        <v>4236</v>
      </c>
      <c r="P1610" s="269" t="s">
        <v>1791</v>
      </c>
      <c r="Q1610" s="269" t="s">
        <v>294</v>
      </c>
      <c r="R1610" s="221"/>
      <c r="S1610" s="331"/>
      <c r="T1610" s="331"/>
      <c r="U1610" s="331"/>
      <c r="V1610" s="221" t="s">
        <v>4114</v>
      </c>
      <c r="W1610" s="329"/>
      <c r="X1610" s="269"/>
      <c r="Y1610" s="220"/>
      <c r="Z1610" s="271"/>
      <c r="AA1610" s="220" t="s">
        <v>4115</v>
      </c>
      <c r="AB1610" s="239"/>
      <c r="AC1610" s="273"/>
      <c r="AD1610" s="227"/>
    </row>
    <row r="1611" spans="1:30" s="229" customFormat="1" ht="15" customHeight="1">
      <c r="A1611" s="239">
        <v>2024</v>
      </c>
      <c r="B1611" s="239" t="s">
        <v>197</v>
      </c>
      <c r="C1611" s="218" t="s">
        <v>4113</v>
      </c>
      <c r="D1611" s="217">
        <v>1234</v>
      </c>
      <c r="E1611" s="219" t="s">
        <v>4234</v>
      </c>
      <c r="F1611" s="217"/>
      <c r="G1611" s="217"/>
      <c r="H1611" s="220" t="s">
        <v>4233</v>
      </c>
      <c r="I1611" s="249" t="s">
        <v>52</v>
      </c>
      <c r="J1611" s="220" t="s">
        <v>4232</v>
      </c>
      <c r="K1611" s="220"/>
      <c r="L1611" s="219" t="s">
        <v>4235</v>
      </c>
      <c r="M1611" s="222" t="s">
        <v>4233</v>
      </c>
      <c r="N1611" s="222" t="s">
        <v>4233</v>
      </c>
      <c r="O1611" s="222" t="s">
        <v>4236</v>
      </c>
      <c r="P1611" s="269" t="s">
        <v>306</v>
      </c>
      <c r="Q1611" s="269" t="s">
        <v>294</v>
      </c>
      <c r="R1611" s="221" t="s">
        <v>316</v>
      </c>
      <c r="S1611" s="331" t="s">
        <v>43</v>
      </c>
      <c r="T1611" s="331" t="s">
        <v>30</v>
      </c>
      <c r="U1611" s="331" t="s">
        <v>80</v>
      </c>
      <c r="V1611" s="221" t="s">
        <v>117</v>
      </c>
      <c r="W1611" s="329" t="s">
        <v>250</v>
      </c>
      <c r="X1611" s="269" t="s">
        <v>4116</v>
      </c>
      <c r="Y1611" s="220" t="s">
        <v>222</v>
      </c>
      <c r="Z1611" s="271" t="s">
        <v>220</v>
      </c>
      <c r="AA1611" s="220" t="s">
        <v>288</v>
      </c>
      <c r="AB1611" s="239"/>
      <c r="AC1611" s="273"/>
      <c r="AD1611" s="227" t="s">
        <v>4117</v>
      </c>
    </row>
    <row r="1612" spans="1:30" s="229" customFormat="1" ht="15" customHeight="1">
      <c r="A1612" s="239">
        <v>2024</v>
      </c>
      <c r="B1612" s="239" t="s">
        <v>197</v>
      </c>
      <c r="C1612" s="218" t="s">
        <v>4113</v>
      </c>
      <c r="D1612" s="217">
        <v>1234</v>
      </c>
      <c r="E1612" s="219" t="s">
        <v>4234</v>
      </c>
      <c r="F1612" s="217"/>
      <c r="G1612" s="217"/>
      <c r="H1612" s="220" t="s">
        <v>4233</v>
      </c>
      <c r="I1612" s="249" t="s">
        <v>52</v>
      </c>
      <c r="J1612" s="220" t="s">
        <v>4232</v>
      </c>
      <c r="K1612" s="220"/>
      <c r="L1612" s="219" t="s">
        <v>4235</v>
      </c>
      <c r="M1612" s="222" t="s">
        <v>4233</v>
      </c>
      <c r="N1612" s="222" t="s">
        <v>4233</v>
      </c>
      <c r="O1612" s="222" t="s">
        <v>4236</v>
      </c>
      <c r="P1612" s="269" t="s">
        <v>1878</v>
      </c>
      <c r="Q1612" s="269" t="s">
        <v>294</v>
      </c>
      <c r="R1612" s="221" t="s">
        <v>316</v>
      </c>
      <c r="S1612" s="331" t="s">
        <v>76</v>
      </c>
      <c r="T1612" s="331" t="s">
        <v>34</v>
      </c>
      <c r="U1612" s="331" t="s">
        <v>79</v>
      </c>
      <c r="V1612" s="221" t="s">
        <v>4118</v>
      </c>
      <c r="W1612" s="329" t="s">
        <v>257</v>
      </c>
      <c r="X1612" s="231" t="s">
        <v>4119</v>
      </c>
      <c r="Y1612" s="220" t="s">
        <v>222</v>
      </c>
      <c r="Z1612" s="271" t="s">
        <v>220</v>
      </c>
      <c r="AA1612" s="220" t="s">
        <v>304</v>
      </c>
      <c r="AB1612" s="239" t="s">
        <v>310</v>
      </c>
      <c r="AC1612" s="273" t="s">
        <v>227</v>
      </c>
      <c r="AD1612" s="227" t="s">
        <v>4120</v>
      </c>
    </row>
    <row r="1613" spans="1:30" s="229" customFormat="1" ht="15" customHeight="1">
      <c r="A1613" s="239">
        <v>2024</v>
      </c>
      <c r="B1613" s="239" t="s">
        <v>197</v>
      </c>
      <c r="C1613" s="218" t="s">
        <v>4113</v>
      </c>
      <c r="D1613" s="217">
        <v>1234</v>
      </c>
      <c r="E1613" s="219" t="s">
        <v>4234</v>
      </c>
      <c r="F1613" s="217"/>
      <c r="G1613" s="217"/>
      <c r="H1613" s="220" t="s">
        <v>4233</v>
      </c>
      <c r="I1613" s="249" t="s">
        <v>52</v>
      </c>
      <c r="J1613" s="220" t="s">
        <v>4232</v>
      </c>
      <c r="K1613" s="220"/>
      <c r="L1613" s="219" t="s">
        <v>4235</v>
      </c>
      <c r="M1613" s="222" t="s">
        <v>4233</v>
      </c>
      <c r="N1613" s="222" t="s">
        <v>4233</v>
      </c>
      <c r="O1613" s="222" t="s">
        <v>4236</v>
      </c>
      <c r="P1613" s="269" t="s">
        <v>306</v>
      </c>
      <c r="Q1613" s="269" t="s">
        <v>294</v>
      </c>
      <c r="R1613" s="221"/>
      <c r="S1613" s="331" t="s">
        <v>35</v>
      </c>
      <c r="T1613" s="331" t="s">
        <v>27</v>
      </c>
      <c r="U1613" s="331" t="s">
        <v>79</v>
      </c>
      <c r="V1613" s="221" t="s">
        <v>4121</v>
      </c>
      <c r="W1613" s="329" t="s">
        <v>257</v>
      </c>
      <c r="X1613" s="269" t="s">
        <v>419</v>
      </c>
      <c r="Y1613" s="220"/>
      <c r="Z1613" s="271" t="s">
        <v>223</v>
      </c>
      <c r="AA1613" s="220" t="s">
        <v>172</v>
      </c>
      <c r="AB1613" s="239"/>
      <c r="AC1613" s="273"/>
      <c r="AD1613" s="227"/>
    </row>
    <row r="1614" spans="1:30" s="229" customFormat="1" ht="15" customHeight="1">
      <c r="A1614" s="239">
        <v>2024</v>
      </c>
      <c r="B1614" s="239" t="s">
        <v>197</v>
      </c>
      <c r="C1614" s="218" t="s">
        <v>4122</v>
      </c>
      <c r="D1614" s="217">
        <v>1234</v>
      </c>
      <c r="E1614" s="219" t="s">
        <v>4234</v>
      </c>
      <c r="F1614" s="217"/>
      <c r="G1614" s="217"/>
      <c r="H1614" s="220" t="s">
        <v>4233</v>
      </c>
      <c r="I1614" s="249" t="s">
        <v>52</v>
      </c>
      <c r="J1614" s="220" t="s">
        <v>4232</v>
      </c>
      <c r="K1614" s="220"/>
      <c r="L1614" s="219" t="s">
        <v>4235</v>
      </c>
      <c r="M1614" s="222" t="s">
        <v>4233</v>
      </c>
      <c r="N1614" s="222" t="s">
        <v>4233</v>
      </c>
      <c r="O1614" s="222" t="s">
        <v>4236</v>
      </c>
      <c r="P1614" s="269" t="s">
        <v>306</v>
      </c>
      <c r="Q1614" s="269" t="s">
        <v>294</v>
      </c>
      <c r="R1614" s="221"/>
      <c r="S1614" s="331" t="s">
        <v>35</v>
      </c>
      <c r="T1614" s="331" t="s">
        <v>27</v>
      </c>
      <c r="U1614" s="331" t="s">
        <v>181</v>
      </c>
      <c r="V1614" s="221" t="s">
        <v>1488</v>
      </c>
      <c r="W1614" s="220" t="s">
        <v>239</v>
      </c>
      <c r="X1614" s="269" t="s">
        <v>419</v>
      </c>
      <c r="Y1614" s="220"/>
      <c r="Z1614" s="271"/>
      <c r="AA1614" s="220" t="s">
        <v>172</v>
      </c>
      <c r="AB1614" s="239"/>
      <c r="AC1614" s="273"/>
      <c r="AD1614" s="227"/>
    </row>
    <row r="1615" spans="1:30" s="229" customFormat="1" ht="15" customHeight="1">
      <c r="A1615" s="239">
        <v>2024</v>
      </c>
      <c r="B1615" s="239" t="s">
        <v>197</v>
      </c>
      <c r="C1615" s="218" t="s">
        <v>4122</v>
      </c>
      <c r="D1615" s="217">
        <v>1234</v>
      </c>
      <c r="E1615" s="219" t="s">
        <v>4234</v>
      </c>
      <c r="F1615" s="217"/>
      <c r="G1615" s="217"/>
      <c r="H1615" s="220" t="s">
        <v>4233</v>
      </c>
      <c r="I1615" s="249" t="s">
        <v>52</v>
      </c>
      <c r="J1615" s="220" t="s">
        <v>4232</v>
      </c>
      <c r="K1615" s="220"/>
      <c r="L1615" s="219" t="s">
        <v>4235</v>
      </c>
      <c r="M1615" s="222" t="s">
        <v>4233</v>
      </c>
      <c r="N1615" s="222" t="s">
        <v>4233</v>
      </c>
      <c r="O1615" s="222" t="s">
        <v>4236</v>
      </c>
      <c r="P1615" s="269" t="s">
        <v>1036</v>
      </c>
      <c r="Q1615" s="269" t="s">
        <v>651</v>
      </c>
      <c r="R1615" s="221"/>
      <c r="S1615" s="331" t="s">
        <v>76</v>
      </c>
      <c r="T1615" s="331" t="s">
        <v>27</v>
      </c>
      <c r="U1615" s="331" t="s">
        <v>79</v>
      </c>
      <c r="V1615" s="221" t="s">
        <v>1887</v>
      </c>
      <c r="W1615" s="329" t="s">
        <v>257</v>
      </c>
      <c r="X1615" s="269" t="s">
        <v>4123</v>
      </c>
      <c r="Y1615" s="220"/>
      <c r="Z1615" s="271"/>
      <c r="AA1615" s="220" t="s">
        <v>172</v>
      </c>
      <c r="AB1615" s="239"/>
      <c r="AC1615" s="273"/>
      <c r="AD1615" s="227"/>
    </row>
    <row r="1616" spans="1:30" s="229" customFormat="1" ht="15" customHeight="1">
      <c r="A1616" s="239">
        <v>2024</v>
      </c>
      <c r="B1616" s="239" t="s">
        <v>197</v>
      </c>
      <c r="C1616" s="218" t="s">
        <v>4122</v>
      </c>
      <c r="D1616" s="217">
        <v>1234</v>
      </c>
      <c r="E1616" s="219" t="s">
        <v>4234</v>
      </c>
      <c r="F1616" s="217"/>
      <c r="G1616" s="217"/>
      <c r="H1616" s="220" t="s">
        <v>4233</v>
      </c>
      <c r="I1616" s="249" t="s">
        <v>52</v>
      </c>
      <c r="J1616" s="220" t="s">
        <v>4232</v>
      </c>
      <c r="K1616" s="220"/>
      <c r="L1616" s="219" t="s">
        <v>4235</v>
      </c>
      <c r="M1616" s="222" t="s">
        <v>4233</v>
      </c>
      <c r="N1616" s="222" t="s">
        <v>4233</v>
      </c>
      <c r="O1616" s="222" t="s">
        <v>4236</v>
      </c>
      <c r="P1616" s="269" t="s">
        <v>306</v>
      </c>
      <c r="Q1616" s="269" t="s">
        <v>294</v>
      </c>
      <c r="R1616" s="221"/>
      <c r="S1616" s="331"/>
      <c r="T1616" s="331"/>
      <c r="U1616" s="331"/>
      <c r="V1616" s="221" t="s">
        <v>349</v>
      </c>
      <c r="W1616" s="329"/>
      <c r="X1616" s="269"/>
      <c r="Y1616" s="220"/>
      <c r="Z1616" s="271"/>
      <c r="AA1616" s="220" t="s">
        <v>288</v>
      </c>
      <c r="AB1616" s="239"/>
      <c r="AC1616" s="273"/>
      <c r="AD1616" s="227"/>
    </row>
    <row r="1617" spans="1:30" s="229" customFormat="1" ht="15" customHeight="1">
      <c r="A1617" s="239">
        <v>2024</v>
      </c>
      <c r="B1617" s="239" t="s">
        <v>197</v>
      </c>
      <c r="C1617" s="218" t="s">
        <v>4122</v>
      </c>
      <c r="D1617" s="217">
        <v>1234</v>
      </c>
      <c r="E1617" s="219" t="s">
        <v>4234</v>
      </c>
      <c r="F1617" s="217"/>
      <c r="G1617" s="217"/>
      <c r="H1617" s="220" t="s">
        <v>4233</v>
      </c>
      <c r="I1617" s="249" t="s">
        <v>52</v>
      </c>
      <c r="J1617" s="220" t="s">
        <v>4232</v>
      </c>
      <c r="K1617" s="220"/>
      <c r="L1617" s="219" t="s">
        <v>4235</v>
      </c>
      <c r="M1617" s="222" t="s">
        <v>4233</v>
      </c>
      <c r="N1617" s="222" t="s">
        <v>4233</v>
      </c>
      <c r="O1617" s="222" t="s">
        <v>4236</v>
      </c>
      <c r="P1617" s="269" t="s">
        <v>670</v>
      </c>
      <c r="Q1617" s="269" t="s">
        <v>294</v>
      </c>
      <c r="R1617" s="221" t="s">
        <v>316</v>
      </c>
      <c r="S1617" s="331" t="s">
        <v>76</v>
      </c>
      <c r="T1617" s="331" t="s">
        <v>30</v>
      </c>
      <c r="U1617" s="331" t="s">
        <v>80</v>
      </c>
      <c r="V1617" s="221" t="s">
        <v>93</v>
      </c>
      <c r="W1617" s="329" t="s">
        <v>241</v>
      </c>
      <c r="X1617" s="269" t="s">
        <v>4124</v>
      </c>
      <c r="Y1617" s="220" t="s">
        <v>222</v>
      </c>
      <c r="Z1617" s="271" t="s">
        <v>220</v>
      </c>
      <c r="AA1617" s="256" t="s">
        <v>3743</v>
      </c>
      <c r="AB1617" s="239"/>
      <c r="AC1617" s="273"/>
      <c r="AD1617" s="232" t="s">
        <v>4125</v>
      </c>
    </row>
    <row r="1618" spans="1:30" s="229" customFormat="1" ht="15" customHeight="1">
      <c r="A1618" s="239">
        <v>2024</v>
      </c>
      <c r="B1618" s="239" t="s">
        <v>197</v>
      </c>
      <c r="C1618" s="218" t="s">
        <v>4122</v>
      </c>
      <c r="D1618" s="217">
        <v>1234</v>
      </c>
      <c r="E1618" s="219" t="s">
        <v>4234</v>
      </c>
      <c r="F1618" s="217"/>
      <c r="G1618" s="217"/>
      <c r="H1618" s="220" t="s">
        <v>4233</v>
      </c>
      <c r="I1618" s="249" t="s">
        <v>52</v>
      </c>
      <c r="J1618" s="220" t="s">
        <v>4232</v>
      </c>
      <c r="K1618" s="220"/>
      <c r="L1618" s="219" t="s">
        <v>4235</v>
      </c>
      <c r="M1618" s="222" t="s">
        <v>4233</v>
      </c>
      <c r="N1618" s="222" t="s">
        <v>4233</v>
      </c>
      <c r="O1618" s="222" t="s">
        <v>4236</v>
      </c>
      <c r="P1618" s="269" t="s">
        <v>2399</v>
      </c>
      <c r="Q1618" s="269" t="s">
        <v>523</v>
      </c>
      <c r="R1618" s="221"/>
      <c r="S1618" s="331"/>
      <c r="T1618" s="331"/>
      <c r="U1618" s="331"/>
      <c r="V1618" s="221" t="s">
        <v>93</v>
      </c>
      <c r="W1618" s="329"/>
      <c r="X1618" s="269"/>
      <c r="Y1618" s="220"/>
      <c r="Z1618" s="271"/>
      <c r="AA1618" s="220" t="s">
        <v>175</v>
      </c>
      <c r="AB1618" s="239"/>
      <c r="AC1618" s="273"/>
      <c r="AD1618" s="227"/>
    </row>
    <row r="1619" spans="1:30" s="229" customFormat="1" ht="15" customHeight="1">
      <c r="A1619" s="239">
        <v>2024</v>
      </c>
      <c r="B1619" s="239" t="s">
        <v>197</v>
      </c>
      <c r="C1619" s="218" t="s">
        <v>4126</v>
      </c>
      <c r="D1619" s="217">
        <v>1234</v>
      </c>
      <c r="E1619" s="219" t="s">
        <v>4234</v>
      </c>
      <c r="F1619" s="217"/>
      <c r="G1619" s="217"/>
      <c r="H1619" s="220" t="s">
        <v>4233</v>
      </c>
      <c r="I1619" s="249" t="s">
        <v>52</v>
      </c>
      <c r="J1619" s="220" t="s">
        <v>4232</v>
      </c>
      <c r="K1619" s="220"/>
      <c r="L1619" s="219" t="s">
        <v>4235</v>
      </c>
      <c r="M1619" s="222" t="s">
        <v>4233</v>
      </c>
      <c r="N1619" s="222" t="s">
        <v>4233</v>
      </c>
      <c r="O1619" s="222" t="s">
        <v>4236</v>
      </c>
      <c r="P1619" s="269" t="s">
        <v>539</v>
      </c>
      <c r="Q1619" s="269" t="s">
        <v>294</v>
      </c>
      <c r="R1619" s="221"/>
      <c r="S1619" s="331"/>
      <c r="T1619" s="331"/>
      <c r="U1619" s="331"/>
      <c r="V1619" s="221" t="s">
        <v>102</v>
      </c>
      <c r="W1619" s="329"/>
      <c r="X1619" s="269"/>
      <c r="Y1619" s="220"/>
      <c r="Z1619" s="271"/>
      <c r="AA1619" s="220" t="s">
        <v>174</v>
      </c>
      <c r="AB1619" s="239"/>
      <c r="AC1619" s="273"/>
      <c r="AD1619" s="227"/>
    </row>
    <row r="1620" spans="1:30" s="229" customFormat="1" ht="15" customHeight="1">
      <c r="A1620" s="239">
        <v>2024</v>
      </c>
      <c r="B1620" s="239" t="s">
        <v>197</v>
      </c>
      <c r="C1620" s="218" t="s">
        <v>4126</v>
      </c>
      <c r="D1620" s="217">
        <v>1234</v>
      </c>
      <c r="E1620" s="219" t="s">
        <v>4234</v>
      </c>
      <c r="F1620" s="217"/>
      <c r="G1620" s="217"/>
      <c r="H1620" s="220" t="s">
        <v>4233</v>
      </c>
      <c r="I1620" s="249" t="s">
        <v>52</v>
      </c>
      <c r="J1620" s="220" t="s">
        <v>4232</v>
      </c>
      <c r="K1620" s="220"/>
      <c r="L1620" s="219" t="s">
        <v>4235</v>
      </c>
      <c r="M1620" s="222" t="s">
        <v>4233</v>
      </c>
      <c r="N1620" s="222" t="s">
        <v>4233</v>
      </c>
      <c r="O1620" s="222" t="s">
        <v>4236</v>
      </c>
      <c r="P1620" s="269" t="s">
        <v>4127</v>
      </c>
      <c r="Q1620" s="269" t="s">
        <v>2939</v>
      </c>
      <c r="R1620" s="221" t="s">
        <v>316</v>
      </c>
      <c r="S1620" s="331" t="s">
        <v>76</v>
      </c>
      <c r="T1620" s="331" t="s">
        <v>29</v>
      </c>
      <c r="U1620" s="331" t="s">
        <v>79</v>
      </c>
      <c r="V1620" s="221" t="s">
        <v>4128</v>
      </c>
      <c r="W1620" s="329" t="s">
        <v>257</v>
      </c>
      <c r="X1620" s="292" t="s">
        <v>4129</v>
      </c>
      <c r="Y1620" s="220" t="s">
        <v>222</v>
      </c>
      <c r="Z1620" s="271" t="s">
        <v>220</v>
      </c>
      <c r="AA1620" s="220" t="s">
        <v>1736</v>
      </c>
      <c r="AB1620" s="239" t="s">
        <v>289</v>
      </c>
      <c r="AC1620" s="273" t="s">
        <v>227</v>
      </c>
      <c r="AD1620" s="227" t="s">
        <v>4130</v>
      </c>
    </row>
    <row r="1621" spans="1:30" s="229" customFormat="1" ht="15" customHeight="1">
      <c r="A1621" s="239">
        <v>2024</v>
      </c>
      <c r="B1621" s="239" t="s">
        <v>197</v>
      </c>
      <c r="C1621" s="218" t="s">
        <v>4126</v>
      </c>
      <c r="D1621" s="217">
        <v>1234</v>
      </c>
      <c r="E1621" s="219" t="s">
        <v>4234</v>
      </c>
      <c r="F1621" s="217"/>
      <c r="G1621" s="217"/>
      <c r="H1621" s="220" t="s">
        <v>4233</v>
      </c>
      <c r="I1621" s="249" t="s">
        <v>52</v>
      </c>
      <c r="J1621" s="220" t="s">
        <v>4232</v>
      </c>
      <c r="K1621" s="220"/>
      <c r="L1621" s="219" t="s">
        <v>4235</v>
      </c>
      <c r="M1621" s="222" t="s">
        <v>4233</v>
      </c>
      <c r="N1621" s="222" t="s">
        <v>4233</v>
      </c>
      <c r="O1621" s="222" t="s">
        <v>4236</v>
      </c>
      <c r="P1621" s="269" t="s">
        <v>1389</v>
      </c>
      <c r="Q1621" s="269" t="s">
        <v>294</v>
      </c>
      <c r="R1621" s="221" t="s">
        <v>312</v>
      </c>
      <c r="S1621" s="331" t="s">
        <v>90</v>
      </c>
      <c r="T1621" s="331" t="s">
        <v>47</v>
      </c>
      <c r="U1621" s="331" t="s">
        <v>79</v>
      </c>
      <c r="V1621" s="221" t="s">
        <v>4000</v>
      </c>
      <c r="W1621" s="329" t="s">
        <v>257</v>
      </c>
      <c r="X1621" s="269" t="s">
        <v>4131</v>
      </c>
      <c r="Y1621" s="220" t="s">
        <v>222</v>
      </c>
      <c r="Z1621" s="271" t="s">
        <v>223</v>
      </c>
      <c r="AA1621" s="220" t="s">
        <v>288</v>
      </c>
      <c r="AB1621" s="239" t="s">
        <v>310</v>
      </c>
      <c r="AC1621" s="273"/>
      <c r="AD1621" s="227" t="s">
        <v>4132</v>
      </c>
    </row>
    <row r="1622" spans="1:30" s="229" customFormat="1" ht="15" customHeight="1">
      <c r="A1622" s="239">
        <v>2024</v>
      </c>
      <c r="B1622" s="239" t="s">
        <v>197</v>
      </c>
      <c r="C1622" s="218" t="s">
        <v>4126</v>
      </c>
      <c r="D1622" s="217">
        <v>1234</v>
      </c>
      <c r="E1622" s="219" t="s">
        <v>4234</v>
      </c>
      <c r="F1622" s="217"/>
      <c r="G1622" s="217"/>
      <c r="H1622" s="220" t="s">
        <v>4233</v>
      </c>
      <c r="I1622" s="249" t="s">
        <v>52</v>
      </c>
      <c r="J1622" s="220" t="s">
        <v>4232</v>
      </c>
      <c r="K1622" s="220"/>
      <c r="L1622" s="219" t="s">
        <v>4235</v>
      </c>
      <c r="M1622" s="222" t="s">
        <v>4233</v>
      </c>
      <c r="N1622" s="222" t="s">
        <v>4233</v>
      </c>
      <c r="O1622" s="222" t="s">
        <v>4236</v>
      </c>
      <c r="P1622" s="269" t="s">
        <v>4133</v>
      </c>
      <c r="Q1622" s="269" t="s">
        <v>294</v>
      </c>
      <c r="R1622" s="221"/>
      <c r="S1622" s="331"/>
      <c r="T1622" s="331"/>
      <c r="U1622" s="331"/>
      <c r="V1622" s="221" t="s">
        <v>4134</v>
      </c>
      <c r="W1622" s="329"/>
      <c r="X1622" s="269"/>
      <c r="Y1622" s="220"/>
      <c r="Z1622" s="271"/>
      <c r="AA1622" s="220" t="s">
        <v>175</v>
      </c>
      <c r="AB1622" s="239"/>
      <c r="AC1622" s="273"/>
      <c r="AD1622" s="227"/>
    </row>
    <row r="1623" spans="1:30" s="229" customFormat="1" ht="18" customHeight="1">
      <c r="A1623" s="239">
        <v>2024</v>
      </c>
      <c r="B1623" s="239" t="s">
        <v>197</v>
      </c>
      <c r="C1623" s="218" t="s">
        <v>4126</v>
      </c>
      <c r="D1623" s="217">
        <v>1234</v>
      </c>
      <c r="E1623" s="219" t="s">
        <v>4234</v>
      </c>
      <c r="F1623" s="217"/>
      <c r="G1623" s="217"/>
      <c r="H1623" s="220" t="s">
        <v>4233</v>
      </c>
      <c r="I1623" s="249" t="s">
        <v>52</v>
      </c>
      <c r="J1623" s="220" t="s">
        <v>4232</v>
      </c>
      <c r="K1623" s="220"/>
      <c r="L1623" s="219" t="s">
        <v>4235</v>
      </c>
      <c r="M1623" s="222" t="s">
        <v>4233</v>
      </c>
      <c r="N1623" s="222" t="s">
        <v>4233</v>
      </c>
      <c r="O1623" s="222" t="s">
        <v>4236</v>
      </c>
      <c r="P1623" s="269" t="s">
        <v>595</v>
      </c>
      <c r="Q1623" s="269" t="s">
        <v>294</v>
      </c>
      <c r="R1623" s="221"/>
      <c r="S1623" s="331" t="s">
        <v>35</v>
      </c>
      <c r="T1623" s="331" t="s">
        <v>26</v>
      </c>
      <c r="U1623" s="331" t="s">
        <v>83</v>
      </c>
      <c r="V1623" s="221" t="s">
        <v>828</v>
      </c>
      <c r="W1623" s="329" t="s">
        <v>240</v>
      </c>
      <c r="X1623" s="269"/>
      <c r="Y1623" s="220"/>
      <c r="Z1623" s="271" t="s">
        <v>223</v>
      </c>
      <c r="AA1623" s="220" t="s">
        <v>172</v>
      </c>
      <c r="AB1623" s="239"/>
      <c r="AC1623" s="273"/>
      <c r="AD1623" s="227" t="s">
        <v>4135</v>
      </c>
    </row>
    <row r="1624" spans="1:30" s="229" customFormat="1" ht="15" customHeight="1">
      <c r="A1624" s="239">
        <v>2024</v>
      </c>
      <c r="B1624" s="239" t="s">
        <v>197</v>
      </c>
      <c r="C1624" s="218" t="s">
        <v>4126</v>
      </c>
      <c r="D1624" s="217">
        <v>1234</v>
      </c>
      <c r="E1624" s="219" t="s">
        <v>4234</v>
      </c>
      <c r="F1624" s="217"/>
      <c r="G1624" s="217"/>
      <c r="H1624" s="220" t="s">
        <v>4233</v>
      </c>
      <c r="I1624" s="249" t="s">
        <v>74</v>
      </c>
      <c r="J1624" s="220" t="s">
        <v>4232</v>
      </c>
      <c r="K1624" s="220"/>
      <c r="L1624" s="219" t="s">
        <v>4235</v>
      </c>
      <c r="M1624" s="222" t="s">
        <v>4233</v>
      </c>
      <c r="N1624" s="222" t="s">
        <v>4233</v>
      </c>
      <c r="O1624" s="222" t="s">
        <v>4236</v>
      </c>
      <c r="P1624" s="269" t="s">
        <v>325</v>
      </c>
      <c r="Q1624" s="269" t="s">
        <v>325</v>
      </c>
      <c r="R1624" s="221"/>
      <c r="S1624" s="331"/>
      <c r="T1624" s="331"/>
      <c r="U1624" s="331"/>
      <c r="V1624" s="221" t="s">
        <v>74</v>
      </c>
      <c r="W1624" s="329"/>
      <c r="X1624" s="269"/>
      <c r="Y1624" s="220"/>
      <c r="Z1624" s="271"/>
      <c r="AA1624" s="220" t="s">
        <v>74</v>
      </c>
      <c r="AB1624" s="239"/>
      <c r="AC1624" s="273"/>
      <c r="AD1624" s="227"/>
    </row>
    <row r="1625" spans="1:30" s="229" customFormat="1" ht="15" customHeight="1">
      <c r="A1625" s="239">
        <v>2024</v>
      </c>
      <c r="B1625" s="239" t="s">
        <v>197</v>
      </c>
      <c r="C1625" s="218" t="s">
        <v>4126</v>
      </c>
      <c r="D1625" s="217">
        <v>1234</v>
      </c>
      <c r="E1625" s="219" t="s">
        <v>4234</v>
      </c>
      <c r="F1625" s="217"/>
      <c r="G1625" s="217"/>
      <c r="H1625" s="220" t="s">
        <v>4233</v>
      </c>
      <c r="I1625" s="249" t="s">
        <v>73</v>
      </c>
      <c r="J1625" s="220" t="s">
        <v>4232</v>
      </c>
      <c r="K1625" s="220"/>
      <c r="L1625" s="219" t="s">
        <v>4235</v>
      </c>
      <c r="M1625" s="222" t="s">
        <v>4233</v>
      </c>
      <c r="N1625" s="222" t="s">
        <v>4233</v>
      </c>
      <c r="O1625" s="222" t="s">
        <v>4236</v>
      </c>
      <c r="P1625" s="269" t="s">
        <v>733</v>
      </c>
      <c r="Q1625" s="269" t="s">
        <v>294</v>
      </c>
      <c r="R1625" s="221" t="s">
        <v>316</v>
      </c>
      <c r="S1625" s="331" t="s">
        <v>35</v>
      </c>
      <c r="T1625" s="331" t="s">
        <v>33</v>
      </c>
      <c r="U1625" s="331"/>
      <c r="V1625" s="221" t="s">
        <v>4136</v>
      </c>
      <c r="W1625" s="329" t="s">
        <v>257</v>
      </c>
      <c r="X1625" s="269" t="s">
        <v>4137</v>
      </c>
      <c r="Y1625" s="220" t="s">
        <v>219</v>
      </c>
      <c r="Z1625" s="271" t="s">
        <v>223</v>
      </c>
      <c r="AA1625" s="255" t="s">
        <v>73</v>
      </c>
      <c r="AB1625" s="239" t="s">
        <v>289</v>
      </c>
      <c r="AC1625" s="273" t="s">
        <v>224</v>
      </c>
      <c r="AD1625" s="227" t="s">
        <v>4138</v>
      </c>
    </row>
    <row r="1626" spans="1:30" s="229" customFormat="1" ht="15" customHeight="1">
      <c r="A1626" s="239">
        <v>2024</v>
      </c>
      <c r="B1626" s="239" t="s">
        <v>197</v>
      </c>
      <c r="C1626" s="218" t="s">
        <v>4139</v>
      </c>
      <c r="D1626" s="217">
        <v>1234</v>
      </c>
      <c r="E1626" s="219" t="s">
        <v>4234</v>
      </c>
      <c r="F1626" s="217"/>
      <c r="G1626" s="217"/>
      <c r="H1626" s="220" t="s">
        <v>4233</v>
      </c>
      <c r="I1626" s="249" t="s">
        <v>52</v>
      </c>
      <c r="J1626" s="220" t="s">
        <v>4232</v>
      </c>
      <c r="K1626" s="220"/>
      <c r="L1626" s="219" t="s">
        <v>4235</v>
      </c>
      <c r="M1626" s="222" t="s">
        <v>4233</v>
      </c>
      <c r="N1626" s="222" t="s">
        <v>4233</v>
      </c>
      <c r="O1626" s="222" t="s">
        <v>4236</v>
      </c>
      <c r="P1626" s="269" t="s">
        <v>1664</v>
      </c>
      <c r="Q1626" s="269" t="s">
        <v>345</v>
      </c>
      <c r="R1626" s="221"/>
      <c r="S1626" s="331"/>
      <c r="T1626" s="331"/>
      <c r="U1626" s="331"/>
      <c r="V1626" s="221" t="s">
        <v>4140</v>
      </c>
      <c r="W1626" s="329"/>
      <c r="X1626" s="269"/>
      <c r="Y1626" s="220"/>
      <c r="Z1626" s="271"/>
      <c r="AA1626" s="220" t="s">
        <v>175</v>
      </c>
      <c r="AB1626" s="239"/>
      <c r="AC1626" s="273"/>
      <c r="AD1626" s="227"/>
    </row>
    <row r="1627" spans="1:30" s="229" customFormat="1" ht="15" customHeight="1">
      <c r="A1627" s="239">
        <v>2024</v>
      </c>
      <c r="B1627" s="239" t="s">
        <v>197</v>
      </c>
      <c r="C1627" s="218" t="s">
        <v>4139</v>
      </c>
      <c r="D1627" s="217">
        <v>1234</v>
      </c>
      <c r="E1627" s="219" t="s">
        <v>4234</v>
      </c>
      <c r="F1627" s="217"/>
      <c r="G1627" s="217"/>
      <c r="H1627" s="220" t="s">
        <v>4233</v>
      </c>
      <c r="I1627" s="249" t="s">
        <v>52</v>
      </c>
      <c r="J1627" s="220" t="s">
        <v>4232</v>
      </c>
      <c r="K1627" s="220"/>
      <c r="L1627" s="219" t="s">
        <v>4235</v>
      </c>
      <c r="M1627" s="222" t="s">
        <v>4233</v>
      </c>
      <c r="N1627" s="222" t="s">
        <v>4233</v>
      </c>
      <c r="O1627" s="222" t="s">
        <v>4236</v>
      </c>
      <c r="P1627" s="269" t="s">
        <v>1558</v>
      </c>
      <c r="Q1627" s="269" t="s">
        <v>294</v>
      </c>
      <c r="R1627" s="221"/>
      <c r="S1627" s="331"/>
      <c r="T1627" s="331"/>
      <c r="U1627" s="331"/>
      <c r="V1627" s="221" t="s">
        <v>4141</v>
      </c>
      <c r="W1627" s="329"/>
      <c r="X1627" s="269"/>
      <c r="Y1627" s="220"/>
      <c r="Z1627" s="271"/>
      <c r="AA1627" s="220" t="s">
        <v>175</v>
      </c>
      <c r="AB1627" s="239"/>
      <c r="AC1627" s="273"/>
      <c r="AD1627" s="227"/>
    </row>
    <row r="1628" spans="1:30" s="229" customFormat="1" ht="15" customHeight="1">
      <c r="A1628" s="239">
        <v>2024</v>
      </c>
      <c r="B1628" s="239" t="s">
        <v>197</v>
      </c>
      <c r="C1628" s="218" t="s">
        <v>4139</v>
      </c>
      <c r="D1628" s="217">
        <v>1234</v>
      </c>
      <c r="E1628" s="219" t="s">
        <v>4234</v>
      </c>
      <c r="F1628" s="217"/>
      <c r="G1628" s="217"/>
      <c r="H1628" s="220" t="s">
        <v>4233</v>
      </c>
      <c r="I1628" s="249" t="s">
        <v>74</v>
      </c>
      <c r="J1628" s="220" t="s">
        <v>4232</v>
      </c>
      <c r="K1628" s="220"/>
      <c r="L1628" s="219" t="s">
        <v>4235</v>
      </c>
      <c r="M1628" s="222" t="s">
        <v>4233</v>
      </c>
      <c r="N1628" s="222" t="s">
        <v>4233</v>
      </c>
      <c r="O1628" s="222" t="s">
        <v>4236</v>
      </c>
      <c r="P1628" s="269" t="s">
        <v>325</v>
      </c>
      <c r="Q1628" s="269" t="s">
        <v>325</v>
      </c>
      <c r="R1628" s="221"/>
      <c r="S1628" s="331"/>
      <c r="T1628" s="331"/>
      <c r="U1628" s="331"/>
      <c r="V1628" s="221" t="s">
        <v>74</v>
      </c>
      <c r="W1628" s="329"/>
      <c r="X1628" s="269"/>
      <c r="Y1628" s="220"/>
      <c r="Z1628" s="271"/>
      <c r="AA1628" s="220" t="s">
        <v>74</v>
      </c>
      <c r="AB1628" s="239"/>
      <c r="AC1628" s="273"/>
      <c r="AD1628" s="227"/>
    </row>
    <row r="1629" spans="1:30" s="229" customFormat="1" ht="15" customHeight="1">
      <c r="A1629" s="239">
        <v>2024</v>
      </c>
      <c r="B1629" s="239" t="s">
        <v>197</v>
      </c>
      <c r="C1629" s="218" t="s">
        <v>4139</v>
      </c>
      <c r="D1629" s="217">
        <v>1234</v>
      </c>
      <c r="E1629" s="219" t="s">
        <v>4234</v>
      </c>
      <c r="F1629" s="217"/>
      <c r="G1629" s="217"/>
      <c r="H1629" s="220" t="s">
        <v>4233</v>
      </c>
      <c r="I1629" s="249" t="s">
        <v>74</v>
      </c>
      <c r="J1629" s="220" t="s">
        <v>4232</v>
      </c>
      <c r="K1629" s="220"/>
      <c r="L1629" s="219" t="s">
        <v>4235</v>
      </c>
      <c r="M1629" s="222" t="s">
        <v>4233</v>
      </c>
      <c r="N1629" s="222" t="s">
        <v>4233</v>
      </c>
      <c r="O1629" s="222" t="s">
        <v>4236</v>
      </c>
      <c r="P1629" s="269" t="s">
        <v>1606</v>
      </c>
      <c r="Q1629" s="269" t="s">
        <v>294</v>
      </c>
      <c r="R1629" s="221"/>
      <c r="S1629" s="331"/>
      <c r="T1629" s="331"/>
      <c r="U1629" s="331"/>
      <c r="V1629" s="221" t="s">
        <v>74</v>
      </c>
      <c r="W1629" s="329"/>
      <c r="X1629" s="269"/>
      <c r="Y1629" s="220"/>
      <c r="Z1629" s="271"/>
      <c r="AA1629" s="220" t="s">
        <v>74</v>
      </c>
      <c r="AB1629" s="239"/>
      <c r="AC1629" s="273"/>
      <c r="AD1629" s="227"/>
    </row>
    <row r="1630" spans="1:30" s="229" customFormat="1" ht="15" customHeight="1">
      <c r="A1630" s="332">
        <v>2024</v>
      </c>
      <c r="B1630" s="332" t="s">
        <v>197</v>
      </c>
      <c r="C1630" s="218" t="s">
        <v>4142</v>
      </c>
      <c r="D1630" s="217">
        <v>1234</v>
      </c>
      <c r="E1630" s="219" t="s">
        <v>4234</v>
      </c>
      <c r="F1630" s="217"/>
      <c r="G1630" s="217"/>
      <c r="H1630" s="220" t="s">
        <v>4233</v>
      </c>
      <c r="I1630" s="249" t="s">
        <v>52</v>
      </c>
      <c r="J1630" s="220" t="s">
        <v>4232</v>
      </c>
      <c r="K1630" s="220"/>
      <c r="L1630" s="219" t="s">
        <v>4235</v>
      </c>
      <c r="M1630" s="222" t="s">
        <v>4233</v>
      </c>
      <c r="N1630" s="222" t="s">
        <v>4233</v>
      </c>
      <c r="O1630" s="222" t="s">
        <v>4236</v>
      </c>
      <c r="P1630" s="269" t="s">
        <v>670</v>
      </c>
      <c r="Q1630" s="269" t="s">
        <v>294</v>
      </c>
      <c r="R1630" s="221"/>
      <c r="S1630" s="331"/>
      <c r="T1630" s="331"/>
      <c r="U1630" s="331"/>
      <c r="V1630" s="221" t="s">
        <v>93</v>
      </c>
      <c r="W1630" s="329"/>
      <c r="X1630" s="269"/>
      <c r="Y1630" s="220"/>
      <c r="Z1630" s="271"/>
      <c r="AA1630" s="220" t="s">
        <v>175</v>
      </c>
      <c r="AB1630" s="239"/>
      <c r="AC1630" s="273"/>
      <c r="AD1630" s="227"/>
    </row>
    <row r="1631" spans="1:30" s="229" customFormat="1" ht="15" customHeight="1">
      <c r="A1631" s="332">
        <v>2024</v>
      </c>
      <c r="B1631" s="332" t="s">
        <v>197</v>
      </c>
      <c r="C1631" s="218" t="s">
        <v>4142</v>
      </c>
      <c r="D1631" s="217">
        <v>1234</v>
      </c>
      <c r="E1631" s="219" t="s">
        <v>4234</v>
      </c>
      <c r="F1631" s="217"/>
      <c r="G1631" s="217"/>
      <c r="H1631" s="220" t="s">
        <v>4233</v>
      </c>
      <c r="I1631" s="249" t="s">
        <v>52</v>
      </c>
      <c r="J1631" s="220" t="s">
        <v>4232</v>
      </c>
      <c r="K1631" s="220"/>
      <c r="L1631" s="219" t="s">
        <v>4235</v>
      </c>
      <c r="M1631" s="222" t="s">
        <v>4233</v>
      </c>
      <c r="N1631" s="222" t="s">
        <v>4233</v>
      </c>
      <c r="O1631" s="222" t="s">
        <v>4236</v>
      </c>
      <c r="P1631" s="269" t="s">
        <v>1455</v>
      </c>
      <c r="Q1631" s="269" t="s">
        <v>294</v>
      </c>
      <c r="R1631" s="221"/>
      <c r="S1631" s="331"/>
      <c r="T1631" s="331"/>
      <c r="U1631" s="331"/>
      <c r="V1631" s="221" t="s">
        <v>4143</v>
      </c>
      <c r="W1631" s="329"/>
      <c r="X1631" s="269"/>
      <c r="Y1631" s="220"/>
      <c r="Z1631" s="271"/>
      <c r="AA1631" s="220" t="s">
        <v>175</v>
      </c>
      <c r="AB1631" s="239"/>
      <c r="AC1631" s="273"/>
      <c r="AD1631" s="227"/>
    </row>
    <row r="1632" spans="1:30" s="229" customFormat="1" ht="15" customHeight="1">
      <c r="A1632" s="332">
        <v>2024</v>
      </c>
      <c r="B1632" s="332" t="s">
        <v>197</v>
      </c>
      <c r="C1632" s="218" t="s">
        <v>4142</v>
      </c>
      <c r="D1632" s="217">
        <v>1234</v>
      </c>
      <c r="E1632" s="219" t="s">
        <v>4234</v>
      </c>
      <c r="F1632" s="217"/>
      <c r="G1632" s="217"/>
      <c r="H1632" s="220" t="s">
        <v>4233</v>
      </c>
      <c r="I1632" s="249" t="s">
        <v>52</v>
      </c>
      <c r="J1632" s="220" t="s">
        <v>4232</v>
      </c>
      <c r="K1632" s="220"/>
      <c r="L1632" s="219" t="s">
        <v>4235</v>
      </c>
      <c r="M1632" s="222" t="s">
        <v>4233</v>
      </c>
      <c r="N1632" s="222" t="s">
        <v>4233</v>
      </c>
      <c r="O1632" s="222" t="s">
        <v>4236</v>
      </c>
      <c r="P1632" s="269" t="s">
        <v>806</v>
      </c>
      <c r="Q1632" s="269" t="s">
        <v>294</v>
      </c>
      <c r="R1632" s="221"/>
      <c r="S1632" s="331"/>
      <c r="T1632" s="331"/>
      <c r="U1632" s="331"/>
      <c r="V1632" s="221" t="s">
        <v>4144</v>
      </c>
      <c r="W1632" s="329"/>
      <c r="X1632" s="269"/>
      <c r="Y1632" s="220"/>
      <c r="Z1632" s="271"/>
      <c r="AA1632" s="220" t="s">
        <v>174</v>
      </c>
      <c r="AB1632" s="239"/>
      <c r="AC1632" s="273"/>
      <c r="AD1632" s="227"/>
    </row>
    <row r="1633" spans="1:30" s="229" customFormat="1" ht="15" customHeight="1">
      <c r="A1633" s="332">
        <v>2024</v>
      </c>
      <c r="B1633" s="332" t="s">
        <v>197</v>
      </c>
      <c r="C1633" s="218" t="s">
        <v>4142</v>
      </c>
      <c r="D1633" s="217">
        <v>1234</v>
      </c>
      <c r="E1633" s="219" t="s">
        <v>4234</v>
      </c>
      <c r="F1633" s="217"/>
      <c r="G1633" s="217"/>
      <c r="H1633" s="220" t="s">
        <v>4233</v>
      </c>
      <c r="I1633" s="249" t="s">
        <v>52</v>
      </c>
      <c r="J1633" s="220" t="s">
        <v>4232</v>
      </c>
      <c r="K1633" s="220"/>
      <c r="L1633" s="219" t="s">
        <v>4235</v>
      </c>
      <c r="M1633" s="222" t="s">
        <v>4233</v>
      </c>
      <c r="N1633" s="222" t="s">
        <v>4233</v>
      </c>
      <c r="O1633" s="222" t="s">
        <v>4236</v>
      </c>
      <c r="P1633" s="269" t="s">
        <v>395</v>
      </c>
      <c r="Q1633" s="269" t="s">
        <v>396</v>
      </c>
      <c r="R1633" s="221"/>
      <c r="S1633" s="331"/>
      <c r="T1633" s="331"/>
      <c r="U1633" s="331"/>
      <c r="V1633" s="221" t="s">
        <v>93</v>
      </c>
      <c r="W1633" s="329"/>
      <c r="X1633" s="269"/>
      <c r="Y1633" s="220"/>
      <c r="Z1633" s="271"/>
      <c r="AA1633" s="220" t="s">
        <v>175</v>
      </c>
      <c r="AB1633" s="239"/>
      <c r="AC1633" s="273"/>
      <c r="AD1633" s="227"/>
    </row>
    <row r="1634" spans="1:30" s="229" customFormat="1" ht="15" customHeight="1">
      <c r="A1634" s="332">
        <v>2024</v>
      </c>
      <c r="B1634" s="332" t="s">
        <v>197</v>
      </c>
      <c r="C1634" s="218" t="s">
        <v>4142</v>
      </c>
      <c r="D1634" s="217">
        <v>1234</v>
      </c>
      <c r="E1634" s="219" t="s">
        <v>4234</v>
      </c>
      <c r="F1634" s="217"/>
      <c r="G1634" s="217"/>
      <c r="H1634" s="220" t="s">
        <v>4233</v>
      </c>
      <c r="I1634" s="249" t="s">
        <v>52</v>
      </c>
      <c r="J1634" s="220" t="s">
        <v>4232</v>
      </c>
      <c r="K1634" s="220"/>
      <c r="L1634" s="219" t="s">
        <v>4235</v>
      </c>
      <c r="M1634" s="222" t="s">
        <v>4233</v>
      </c>
      <c r="N1634" s="222" t="s">
        <v>4233</v>
      </c>
      <c r="O1634" s="222" t="s">
        <v>4236</v>
      </c>
      <c r="P1634" s="269" t="s">
        <v>3261</v>
      </c>
      <c r="Q1634" s="269" t="s">
        <v>294</v>
      </c>
      <c r="R1634" s="221" t="s">
        <v>316</v>
      </c>
      <c r="S1634" s="331" t="s">
        <v>43</v>
      </c>
      <c r="T1634" s="331" t="s">
        <v>29</v>
      </c>
      <c r="U1634" s="331" t="s">
        <v>79</v>
      </c>
      <c r="V1634" s="221" t="s">
        <v>4145</v>
      </c>
      <c r="W1634" s="329" t="s">
        <v>257</v>
      </c>
      <c r="X1634" s="269" t="s">
        <v>4146</v>
      </c>
      <c r="Y1634" s="220" t="s">
        <v>222</v>
      </c>
      <c r="Z1634" s="271" t="s">
        <v>223</v>
      </c>
      <c r="AA1634" s="220" t="s">
        <v>288</v>
      </c>
      <c r="AB1634" s="239"/>
      <c r="AC1634" s="273" t="s">
        <v>227</v>
      </c>
      <c r="AD1634" s="227" t="s">
        <v>4147</v>
      </c>
    </row>
    <row r="1635" spans="1:30" s="229" customFormat="1" ht="15" customHeight="1">
      <c r="A1635" s="332">
        <v>2024</v>
      </c>
      <c r="B1635" s="332" t="s">
        <v>197</v>
      </c>
      <c r="C1635" s="218" t="s">
        <v>4148</v>
      </c>
      <c r="D1635" s="217">
        <v>1234</v>
      </c>
      <c r="E1635" s="219" t="s">
        <v>4234</v>
      </c>
      <c r="F1635" s="217"/>
      <c r="G1635" s="217"/>
      <c r="H1635" s="220" t="s">
        <v>4233</v>
      </c>
      <c r="I1635" s="249" t="s">
        <v>52</v>
      </c>
      <c r="J1635" s="220" t="s">
        <v>4232</v>
      </c>
      <c r="K1635" s="220"/>
      <c r="L1635" s="219" t="s">
        <v>4235</v>
      </c>
      <c r="M1635" s="222" t="s">
        <v>4233</v>
      </c>
      <c r="N1635" s="222" t="s">
        <v>4233</v>
      </c>
      <c r="O1635" s="222" t="s">
        <v>4236</v>
      </c>
      <c r="P1635" s="269" t="s">
        <v>733</v>
      </c>
      <c r="Q1635" s="269" t="s">
        <v>294</v>
      </c>
      <c r="R1635" s="221" t="s">
        <v>316</v>
      </c>
      <c r="S1635" s="331" t="s">
        <v>43</v>
      </c>
      <c r="T1635" s="331" t="s">
        <v>29</v>
      </c>
      <c r="U1635" s="331" t="s">
        <v>78</v>
      </c>
      <c r="V1635" s="221" t="s">
        <v>4149</v>
      </c>
      <c r="W1635" s="329" t="s">
        <v>250</v>
      </c>
      <c r="X1635" s="269" t="s">
        <v>3796</v>
      </c>
      <c r="Y1635" s="220" t="s">
        <v>222</v>
      </c>
      <c r="Z1635" s="271" t="s">
        <v>220</v>
      </c>
      <c r="AA1635" s="220" t="s">
        <v>288</v>
      </c>
      <c r="AB1635" s="239"/>
      <c r="AC1635" s="273" t="s">
        <v>227</v>
      </c>
      <c r="AD1635" s="227" t="s">
        <v>4150</v>
      </c>
    </row>
    <row r="1636" spans="1:30" s="229" customFormat="1" ht="15" customHeight="1">
      <c r="A1636" s="332">
        <v>2024</v>
      </c>
      <c r="B1636" s="332" t="s">
        <v>197</v>
      </c>
      <c r="C1636" s="218" t="s">
        <v>4148</v>
      </c>
      <c r="D1636" s="217">
        <v>1234</v>
      </c>
      <c r="E1636" s="219" t="s">
        <v>4234</v>
      </c>
      <c r="F1636" s="217"/>
      <c r="G1636" s="217"/>
      <c r="H1636" s="220" t="s">
        <v>4233</v>
      </c>
      <c r="I1636" s="249" t="s">
        <v>52</v>
      </c>
      <c r="J1636" s="220" t="s">
        <v>4232</v>
      </c>
      <c r="K1636" s="220"/>
      <c r="L1636" s="219" t="s">
        <v>4235</v>
      </c>
      <c r="M1636" s="222" t="s">
        <v>4233</v>
      </c>
      <c r="N1636" s="222" t="s">
        <v>4233</v>
      </c>
      <c r="O1636" s="222" t="s">
        <v>4236</v>
      </c>
      <c r="P1636" s="269" t="s">
        <v>585</v>
      </c>
      <c r="Q1636" s="269" t="s">
        <v>294</v>
      </c>
      <c r="R1636" s="221" t="s">
        <v>316</v>
      </c>
      <c r="S1636" s="331" t="s">
        <v>43</v>
      </c>
      <c r="T1636" s="331" t="s">
        <v>30</v>
      </c>
      <c r="U1636" s="331" t="s">
        <v>78</v>
      </c>
      <c r="V1636" s="221" t="s">
        <v>103</v>
      </c>
      <c r="W1636" s="329" t="s">
        <v>250</v>
      </c>
      <c r="X1636" s="269" t="s">
        <v>3796</v>
      </c>
      <c r="Y1636" s="220" t="s">
        <v>222</v>
      </c>
      <c r="Z1636" s="271" t="s">
        <v>220</v>
      </c>
      <c r="AA1636" s="220" t="s">
        <v>288</v>
      </c>
      <c r="AB1636" s="239"/>
      <c r="AC1636" s="273" t="s">
        <v>227</v>
      </c>
      <c r="AD1636" s="227" t="s">
        <v>4151</v>
      </c>
    </row>
    <row r="1637" spans="1:30" s="229" customFormat="1" ht="15" customHeight="1">
      <c r="A1637" s="332">
        <v>2024</v>
      </c>
      <c r="B1637" s="332" t="s">
        <v>197</v>
      </c>
      <c r="C1637" s="218" t="s">
        <v>4148</v>
      </c>
      <c r="D1637" s="217">
        <v>1234</v>
      </c>
      <c r="E1637" s="219" t="s">
        <v>4234</v>
      </c>
      <c r="F1637" s="217"/>
      <c r="G1637" s="217"/>
      <c r="H1637" s="220" t="s">
        <v>4233</v>
      </c>
      <c r="I1637" s="249" t="s">
        <v>52</v>
      </c>
      <c r="J1637" s="220" t="s">
        <v>4232</v>
      </c>
      <c r="K1637" s="220"/>
      <c r="L1637" s="219" t="s">
        <v>4235</v>
      </c>
      <c r="M1637" s="222" t="s">
        <v>4233</v>
      </c>
      <c r="N1637" s="222" t="s">
        <v>4233</v>
      </c>
      <c r="O1637" s="222" t="s">
        <v>4236</v>
      </c>
      <c r="P1637" s="269" t="s">
        <v>643</v>
      </c>
      <c r="Q1637" s="269" t="s">
        <v>294</v>
      </c>
      <c r="R1637" s="221"/>
      <c r="S1637" s="331"/>
      <c r="T1637" s="331"/>
      <c r="U1637" s="331"/>
      <c r="V1637" s="221" t="s">
        <v>4072</v>
      </c>
      <c r="W1637" s="329"/>
      <c r="X1637" s="269"/>
      <c r="Y1637" s="220"/>
      <c r="Z1637" s="271"/>
      <c r="AA1637" s="220" t="s">
        <v>175</v>
      </c>
      <c r="AB1637" s="239"/>
      <c r="AC1637" s="273"/>
      <c r="AD1637" s="227"/>
    </row>
    <row r="1638" spans="1:30" s="229" customFormat="1" ht="15" customHeight="1">
      <c r="A1638" s="332">
        <v>2024</v>
      </c>
      <c r="B1638" s="332" t="s">
        <v>197</v>
      </c>
      <c r="C1638" s="218" t="s">
        <v>4148</v>
      </c>
      <c r="D1638" s="217">
        <v>1234</v>
      </c>
      <c r="E1638" s="219" t="s">
        <v>4234</v>
      </c>
      <c r="F1638" s="217"/>
      <c r="G1638" s="217"/>
      <c r="H1638" s="220" t="s">
        <v>4233</v>
      </c>
      <c r="I1638" s="249" t="s">
        <v>52</v>
      </c>
      <c r="J1638" s="220" t="s">
        <v>4232</v>
      </c>
      <c r="K1638" s="220"/>
      <c r="L1638" s="219" t="s">
        <v>4235</v>
      </c>
      <c r="M1638" s="222" t="s">
        <v>4233</v>
      </c>
      <c r="N1638" s="222" t="s">
        <v>4233</v>
      </c>
      <c r="O1638" s="222" t="s">
        <v>4236</v>
      </c>
      <c r="P1638" s="269" t="s">
        <v>370</v>
      </c>
      <c r="Q1638" s="269" t="s">
        <v>371</v>
      </c>
      <c r="R1638" s="221"/>
      <c r="S1638" s="331"/>
      <c r="T1638" s="331"/>
      <c r="U1638" s="331"/>
      <c r="V1638" s="221" t="s">
        <v>1143</v>
      </c>
      <c r="W1638" s="329"/>
      <c r="X1638" s="269"/>
      <c r="Y1638" s="220"/>
      <c r="Z1638" s="271"/>
      <c r="AA1638" s="220" t="s">
        <v>174</v>
      </c>
      <c r="AB1638" s="239"/>
      <c r="AC1638" s="273"/>
      <c r="AD1638" s="227"/>
    </row>
    <row r="1639" spans="1:30" s="229" customFormat="1" ht="15" customHeight="1">
      <c r="A1639" s="332">
        <v>2024</v>
      </c>
      <c r="B1639" s="332" t="s">
        <v>197</v>
      </c>
      <c r="C1639" s="218" t="s">
        <v>4148</v>
      </c>
      <c r="D1639" s="217">
        <v>1234</v>
      </c>
      <c r="E1639" s="219" t="s">
        <v>4234</v>
      </c>
      <c r="F1639" s="217"/>
      <c r="G1639" s="217"/>
      <c r="H1639" s="220" t="s">
        <v>4233</v>
      </c>
      <c r="I1639" s="249" t="s">
        <v>2061</v>
      </c>
      <c r="J1639" s="220" t="s">
        <v>4232</v>
      </c>
      <c r="K1639" s="220"/>
      <c r="L1639" s="219" t="s">
        <v>4235</v>
      </c>
      <c r="M1639" s="222" t="s">
        <v>4233</v>
      </c>
      <c r="N1639" s="222" t="s">
        <v>4233</v>
      </c>
      <c r="O1639" s="222" t="s">
        <v>4236</v>
      </c>
      <c r="P1639" s="269" t="s">
        <v>325</v>
      </c>
      <c r="Q1639" s="269" t="s">
        <v>325</v>
      </c>
      <c r="R1639" s="221"/>
      <c r="S1639" s="331"/>
      <c r="T1639" s="331"/>
      <c r="U1639" s="331"/>
      <c r="V1639" s="221" t="s">
        <v>2061</v>
      </c>
      <c r="W1639" s="329"/>
      <c r="X1639" s="269"/>
      <c r="Y1639" s="220"/>
      <c r="Z1639" s="271"/>
      <c r="AA1639" s="220" t="s">
        <v>2061</v>
      </c>
      <c r="AB1639" s="239"/>
      <c r="AC1639" s="273"/>
      <c r="AD1639" s="227"/>
    </row>
    <row r="1640" spans="1:30" s="229" customFormat="1" ht="15" customHeight="1">
      <c r="A1640" s="332">
        <v>2024</v>
      </c>
      <c r="B1640" s="332" t="s">
        <v>197</v>
      </c>
      <c r="C1640" s="218" t="s">
        <v>4148</v>
      </c>
      <c r="D1640" s="217">
        <v>1234</v>
      </c>
      <c r="E1640" s="219" t="s">
        <v>4234</v>
      </c>
      <c r="F1640" s="217"/>
      <c r="G1640" s="217"/>
      <c r="H1640" s="220" t="s">
        <v>4233</v>
      </c>
      <c r="I1640" s="249" t="s">
        <v>52</v>
      </c>
      <c r="J1640" s="220" t="s">
        <v>4232</v>
      </c>
      <c r="K1640" s="220"/>
      <c r="L1640" s="219" t="s">
        <v>4235</v>
      </c>
      <c r="M1640" s="222" t="s">
        <v>4233</v>
      </c>
      <c r="N1640" s="222" t="s">
        <v>4233</v>
      </c>
      <c r="O1640" s="222" t="s">
        <v>4236</v>
      </c>
      <c r="P1640" s="269" t="s">
        <v>555</v>
      </c>
      <c r="Q1640" s="269" t="s">
        <v>556</v>
      </c>
      <c r="R1640" s="221"/>
      <c r="S1640" s="331"/>
      <c r="T1640" s="331"/>
      <c r="U1640" s="331"/>
      <c r="V1640" s="221" t="s">
        <v>4152</v>
      </c>
      <c r="W1640" s="329"/>
      <c r="X1640" s="269"/>
      <c r="Y1640" s="220"/>
      <c r="Z1640" s="271"/>
      <c r="AA1640" s="220" t="s">
        <v>174</v>
      </c>
      <c r="AB1640" s="239"/>
      <c r="AC1640" s="273"/>
      <c r="AD1640" s="227"/>
    </row>
    <row r="1641" spans="1:30" s="229" customFormat="1" ht="15" customHeight="1">
      <c r="A1641" s="332">
        <v>2024</v>
      </c>
      <c r="B1641" s="332" t="s">
        <v>197</v>
      </c>
      <c r="C1641" s="218" t="s">
        <v>4148</v>
      </c>
      <c r="D1641" s="217">
        <v>1234</v>
      </c>
      <c r="E1641" s="219" t="s">
        <v>4234</v>
      </c>
      <c r="F1641" s="217"/>
      <c r="G1641" s="217"/>
      <c r="H1641" s="220" t="s">
        <v>4233</v>
      </c>
      <c r="I1641" s="249" t="s">
        <v>52</v>
      </c>
      <c r="J1641" s="220" t="s">
        <v>4232</v>
      </c>
      <c r="K1641" s="220"/>
      <c r="L1641" s="219" t="s">
        <v>4235</v>
      </c>
      <c r="M1641" s="222" t="s">
        <v>4233</v>
      </c>
      <c r="N1641" s="222" t="s">
        <v>4233</v>
      </c>
      <c r="O1641" s="222" t="s">
        <v>4236</v>
      </c>
      <c r="P1641" s="269" t="s">
        <v>775</v>
      </c>
      <c r="Q1641" s="269" t="s">
        <v>294</v>
      </c>
      <c r="R1641" s="221" t="s">
        <v>316</v>
      </c>
      <c r="S1641" s="331" t="s">
        <v>76</v>
      </c>
      <c r="T1641" s="331" t="s">
        <v>29</v>
      </c>
      <c r="U1641" s="331" t="s">
        <v>79</v>
      </c>
      <c r="V1641" s="221" t="s">
        <v>4153</v>
      </c>
      <c r="W1641" s="329" t="s">
        <v>232</v>
      </c>
      <c r="X1641" s="231" t="s">
        <v>4221</v>
      </c>
      <c r="Y1641" s="220" t="s">
        <v>222</v>
      </c>
      <c r="Z1641" s="271" t="s">
        <v>223</v>
      </c>
      <c r="AA1641" s="220" t="s">
        <v>304</v>
      </c>
      <c r="AB1641" s="239" t="s">
        <v>289</v>
      </c>
      <c r="AC1641" s="273" t="s">
        <v>227</v>
      </c>
      <c r="AD1641" s="227"/>
    </row>
    <row r="1642" spans="1:30" s="229" customFormat="1" ht="15" customHeight="1">
      <c r="A1642" s="332">
        <v>2024</v>
      </c>
      <c r="B1642" s="332" t="s">
        <v>197</v>
      </c>
      <c r="C1642" s="218" t="s">
        <v>4148</v>
      </c>
      <c r="D1642" s="217">
        <v>1234</v>
      </c>
      <c r="E1642" s="219" t="s">
        <v>4234</v>
      </c>
      <c r="F1642" s="217"/>
      <c r="G1642" s="217"/>
      <c r="H1642" s="220" t="s">
        <v>4233</v>
      </c>
      <c r="I1642" s="249" t="s">
        <v>52</v>
      </c>
      <c r="J1642" s="220" t="s">
        <v>4232</v>
      </c>
      <c r="K1642" s="220"/>
      <c r="L1642" s="219" t="s">
        <v>4235</v>
      </c>
      <c r="M1642" s="222" t="s">
        <v>4233</v>
      </c>
      <c r="N1642" s="222" t="s">
        <v>4233</v>
      </c>
      <c r="O1642" s="222" t="s">
        <v>4236</v>
      </c>
      <c r="P1642" s="269" t="s">
        <v>370</v>
      </c>
      <c r="Q1642" s="269" t="s">
        <v>371</v>
      </c>
      <c r="R1642" s="221"/>
      <c r="S1642" s="331"/>
      <c r="T1642" s="331"/>
      <c r="U1642" s="331"/>
      <c r="V1642" s="221" t="s">
        <v>3639</v>
      </c>
      <c r="W1642" s="329"/>
      <c r="X1642" s="269"/>
      <c r="Y1642" s="220"/>
      <c r="Z1642" s="271"/>
      <c r="AA1642" s="220" t="s">
        <v>174</v>
      </c>
      <c r="AB1642" s="239"/>
      <c r="AC1642" s="273"/>
      <c r="AD1642" s="227"/>
    </row>
    <row r="1643" spans="1:30" s="229" customFormat="1" ht="15" customHeight="1">
      <c r="A1643" s="332">
        <v>2024</v>
      </c>
      <c r="B1643" s="332" t="s">
        <v>197</v>
      </c>
      <c r="C1643" s="218" t="s">
        <v>4148</v>
      </c>
      <c r="D1643" s="217">
        <v>1234</v>
      </c>
      <c r="E1643" s="219" t="s">
        <v>4234</v>
      </c>
      <c r="F1643" s="217"/>
      <c r="G1643" s="217"/>
      <c r="H1643" s="220" t="s">
        <v>4233</v>
      </c>
      <c r="I1643" s="249" t="s">
        <v>291</v>
      </c>
      <c r="J1643" s="220" t="s">
        <v>4232</v>
      </c>
      <c r="K1643" s="220"/>
      <c r="L1643" s="219" t="s">
        <v>4235</v>
      </c>
      <c r="M1643" s="222" t="s">
        <v>4233</v>
      </c>
      <c r="N1643" s="222" t="s">
        <v>4233</v>
      </c>
      <c r="O1643" s="222" t="s">
        <v>4236</v>
      </c>
      <c r="P1643" s="269" t="s">
        <v>733</v>
      </c>
      <c r="Q1643" s="269" t="s">
        <v>294</v>
      </c>
      <c r="R1643" s="221"/>
      <c r="S1643" s="331"/>
      <c r="T1643" s="331"/>
      <c r="U1643" s="331"/>
      <c r="V1643" s="221" t="s">
        <v>291</v>
      </c>
      <c r="W1643" s="329"/>
      <c r="X1643" s="269"/>
      <c r="Y1643" s="220"/>
      <c r="Z1643" s="271"/>
      <c r="AA1643" s="220" t="s">
        <v>291</v>
      </c>
      <c r="AB1643" s="239"/>
      <c r="AC1643" s="273"/>
      <c r="AD1643" s="227"/>
    </row>
    <row r="1644" spans="1:30" s="229" customFormat="1" ht="10.199999999999999">
      <c r="A1644" s="332">
        <v>2024</v>
      </c>
      <c r="B1644" s="332" t="s">
        <v>197</v>
      </c>
      <c r="C1644" s="218" t="s">
        <v>4154</v>
      </c>
      <c r="D1644" s="217">
        <v>1234</v>
      </c>
      <c r="E1644" s="219" t="s">
        <v>4234</v>
      </c>
      <c r="F1644" s="217"/>
      <c r="G1644" s="217"/>
      <c r="H1644" s="220" t="s">
        <v>4233</v>
      </c>
      <c r="I1644" s="249" t="s">
        <v>52</v>
      </c>
      <c r="J1644" s="220" t="s">
        <v>4232</v>
      </c>
      <c r="K1644" s="220"/>
      <c r="L1644" s="219" t="s">
        <v>4235</v>
      </c>
      <c r="M1644" s="222" t="s">
        <v>4233</v>
      </c>
      <c r="N1644" s="222" t="s">
        <v>4233</v>
      </c>
      <c r="O1644" s="222" t="s">
        <v>4236</v>
      </c>
      <c r="P1644" s="269" t="s">
        <v>506</v>
      </c>
      <c r="Q1644" s="269" t="s">
        <v>294</v>
      </c>
      <c r="R1644" s="221" t="s">
        <v>316</v>
      </c>
      <c r="S1644" s="331" t="s">
        <v>4155</v>
      </c>
      <c r="T1644" s="331" t="s">
        <v>30</v>
      </c>
      <c r="U1644" s="331" t="s">
        <v>78</v>
      </c>
      <c r="V1644" s="221" t="s">
        <v>3639</v>
      </c>
      <c r="W1644" s="329" t="s">
        <v>241</v>
      </c>
      <c r="X1644" s="269" t="s">
        <v>3758</v>
      </c>
      <c r="Y1644" s="220" t="s">
        <v>222</v>
      </c>
      <c r="Z1644" s="271" t="s">
        <v>220</v>
      </c>
      <c r="AA1644" s="256" t="s">
        <v>3743</v>
      </c>
      <c r="AB1644" s="239" t="s">
        <v>2280</v>
      </c>
      <c r="AC1644" s="273"/>
      <c r="AD1644" s="227" t="s">
        <v>4156</v>
      </c>
    </row>
    <row r="1645" spans="1:30" s="229" customFormat="1" ht="15" customHeight="1">
      <c r="A1645" s="332">
        <v>2024</v>
      </c>
      <c r="B1645" s="332" t="s">
        <v>197</v>
      </c>
      <c r="C1645" s="218" t="s">
        <v>4157</v>
      </c>
      <c r="D1645" s="217">
        <v>1234</v>
      </c>
      <c r="E1645" s="219" t="s">
        <v>4234</v>
      </c>
      <c r="F1645" s="217"/>
      <c r="G1645" s="217"/>
      <c r="H1645" s="220" t="s">
        <v>4233</v>
      </c>
      <c r="I1645" s="249" t="s">
        <v>52</v>
      </c>
      <c r="J1645" s="220" t="s">
        <v>4232</v>
      </c>
      <c r="K1645" s="220"/>
      <c r="L1645" s="219" t="s">
        <v>4235</v>
      </c>
      <c r="M1645" s="222" t="s">
        <v>4233</v>
      </c>
      <c r="N1645" s="222" t="s">
        <v>4233</v>
      </c>
      <c r="O1645" s="222" t="s">
        <v>4236</v>
      </c>
      <c r="P1645" s="269" t="s">
        <v>2364</v>
      </c>
      <c r="Q1645" s="269" t="s">
        <v>294</v>
      </c>
      <c r="R1645" s="221"/>
      <c r="S1645" s="331" t="s">
        <v>35</v>
      </c>
      <c r="T1645" s="331" t="s">
        <v>29</v>
      </c>
      <c r="U1645" s="331" t="s">
        <v>83</v>
      </c>
      <c r="V1645" s="221" t="s">
        <v>4019</v>
      </c>
      <c r="W1645" s="329" t="s">
        <v>240</v>
      </c>
      <c r="X1645" s="269"/>
      <c r="Y1645" s="220"/>
      <c r="Z1645" s="271" t="s">
        <v>223</v>
      </c>
      <c r="AA1645" s="329" t="s">
        <v>172</v>
      </c>
      <c r="AB1645" s="239"/>
      <c r="AC1645" s="273"/>
      <c r="AD1645" s="227" t="s">
        <v>4158</v>
      </c>
    </row>
    <row r="1646" spans="1:30" s="229" customFormat="1" ht="15" customHeight="1">
      <c r="A1646" s="332">
        <v>2024</v>
      </c>
      <c r="B1646" s="332" t="s">
        <v>197</v>
      </c>
      <c r="C1646" s="218" t="s">
        <v>4157</v>
      </c>
      <c r="D1646" s="217">
        <v>1234</v>
      </c>
      <c r="E1646" s="219" t="s">
        <v>4234</v>
      </c>
      <c r="F1646" s="217"/>
      <c r="G1646" s="217"/>
      <c r="H1646" s="220" t="s">
        <v>4233</v>
      </c>
      <c r="I1646" s="249" t="s">
        <v>52</v>
      </c>
      <c r="J1646" s="220" t="s">
        <v>4232</v>
      </c>
      <c r="K1646" s="220"/>
      <c r="L1646" s="219" t="s">
        <v>4235</v>
      </c>
      <c r="M1646" s="222" t="s">
        <v>4233</v>
      </c>
      <c r="N1646" s="222" t="s">
        <v>4233</v>
      </c>
      <c r="O1646" s="222" t="s">
        <v>4236</v>
      </c>
      <c r="P1646" s="269" t="s">
        <v>670</v>
      </c>
      <c r="Q1646" s="269" t="s">
        <v>294</v>
      </c>
      <c r="R1646" s="221" t="s">
        <v>312</v>
      </c>
      <c r="S1646" s="331" t="s">
        <v>90</v>
      </c>
      <c r="T1646" s="331" t="s">
        <v>30</v>
      </c>
      <c r="U1646" s="331" t="s">
        <v>84</v>
      </c>
      <c r="V1646" s="221" t="s">
        <v>93</v>
      </c>
      <c r="W1646" s="329" t="s">
        <v>88</v>
      </c>
      <c r="X1646" s="269" t="s">
        <v>4159</v>
      </c>
      <c r="Y1646" s="220" t="s">
        <v>222</v>
      </c>
      <c r="Z1646" s="271" t="s">
        <v>223</v>
      </c>
      <c r="AA1646" s="220" t="s">
        <v>288</v>
      </c>
      <c r="AB1646" s="239"/>
      <c r="AC1646" s="273" t="s">
        <v>227</v>
      </c>
      <c r="AD1646" s="227" t="s">
        <v>4160</v>
      </c>
    </row>
    <row r="1647" spans="1:30" s="229" customFormat="1" ht="15" customHeight="1">
      <c r="A1647" s="332">
        <v>2024</v>
      </c>
      <c r="B1647" s="332" t="s">
        <v>197</v>
      </c>
      <c r="C1647" s="218" t="s">
        <v>4222</v>
      </c>
      <c r="D1647" s="217">
        <v>1234</v>
      </c>
      <c r="E1647" s="219" t="s">
        <v>4234</v>
      </c>
      <c r="F1647" s="217"/>
      <c r="G1647" s="217"/>
      <c r="H1647" s="220" t="s">
        <v>4233</v>
      </c>
      <c r="I1647" s="249" t="s">
        <v>52</v>
      </c>
      <c r="J1647" s="220" t="s">
        <v>4232</v>
      </c>
      <c r="K1647" s="220"/>
      <c r="L1647" s="219" t="s">
        <v>4235</v>
      </c>
      <c r="M1647" s="222" t="s">
        <v>4233</v>
      </c>
      <c r="N1647" s="222" t="s">
        <v>4233</v>
      </c>
      <c r="O1647" s="222" t="s">
        <v>4236</v>
      </c>
      <c r="P1647" s="269" t="s">
        <v>555</v>
      </c>
      <c r="Q1647" s="269" t="s">
        <v>556</v>
      </c>
      <c r="R1647" s="221"/>
      <c r="S1647" s="331"/>
      <c r="T1647" s="331"/>
      <c r="U1647" s="331"/>
      <c r="V1647" s="221" t="s">
        <v>407</v>
      </c>
      <c r="W1647" s="329"/>
      <c r="X1647" s="269"/>
      <c r="Y1647" s="220"/>
      <c r="Z1647" s="271"/>
      <c r="AA1647" s="220" t="s">
        <v>288</v>
      </c>
      <c r="AB1647" s="239"/>
      <c r="AC1647" s="273"/>
      <c r="AD1647" s="227"/>
    </row>
    <row r="1648" spans="1:30" s="229" customFormat="1" ht="15" customHeight="1">
      <c r="A1648" s="332">
        <v>2024</v>
      </c>
      <c r="B1648" s="332" t="s">
        <v>197</v>
      </c>
      <c r="C1648" s="218" t="s">
        <v>4222</v>
      </c>
      <c r="D1648" s="217">
        <v>1234</v>
      </c>
      <c r="E1648" s="219" t="s">
        <v>4234</v>
      </c>
      <c r="F1648" s="217"/>
      <c r="G1648" s="217"/>
      <c r="H1648" s="220" t="s">
        <v>4233</v>
      </c>
      <c r="I1648" s="249" t="s">
        <v>52</v>
      </c>
      <c r="J1648" s="220" t="s">
        <v>4232</v>
      </c>
      <c r="K1648" s="220"/>
      <c r="L1648" s="219" t="s">
        <v>4235</v>
      </c>
      <c r="M1648" s="222" t="s">
        <v>4233</v>
      </c>
      <c r="N1648" s="222" t="s">
        <v>4233</v>
      </c>
      <c r="O1648" s="222" t="s">
        <v>4236</v>
      </c>
      <c r="P1648" s="269" t="s">
        <v>806</v>
      </c>
      <c r="Q1648" s="269" t="s">
        <v>294</v>
      </c>
      <c r="R1648" s="221"/>
      <c r="S1648" s="331"/>
      <c r="T1648" s="331"/>
      <c r="U1648" s="331"/>
      <c r="V1648" s="221" t="s">
        <v>4223</v>
      </c>
      <c r="W1648" s="329"/>
      <c r="X1648" s="269"/>
      <c r="Y1648" s="220"/>
      <c r="Z1648" s="271"/>
      <c r="AA1648" s="329" t="s">
        <v>172</v>
      </c>
      <c r="AB1648" s="239"/>
      <c r="AC1648" s="273"/>
      <c r="AD1648" s="227"/>
    </row>
    <row r="1649" spans="1:30" s="229" customFormat="1" ht="15" customHeight="1">
      <c r="A1649" s="332">
        <v>2024</v>
      </c>
      <c r="B1649" s="332" t="s">
        <v>197</v>
      </c>
      <c r="C1649" s="218" t="s">
        <v>4222</v>
      </c>
      <c r="D1649" s="217">
        <v>1234</v>
      </c>
      <c r="E1649" s="219" t="s">
        <v>4234</v>
      </c>
      <c r="F1649" s="217"/>
      <c r="G1649" s="217"/>
      <c r="H1649" s="220" t="s">
        <v>4233</v>
      </c>
      <c r="I1649" s="249" t="s">
        <v>2061</v>
      </c>
      <c r="J1649" s="220" t="s">
        <v>4232</v>
      </c>
      <c r="K1649" s="220"/>
      <c r="L1649" s="219" t="s">
        <v>4235</v>
      </c>
      <c r="M1649" s="222" t="s">
        <v>4233</v>
      </c>
      <c r="N1649" s="222" t="s">
        <v>4233</v>
      </c>
      <c r="O1649" s="222" t="s">
        <v>4236</v>
      </c>
      <c r="P1649" s="269" t="s">
        <v>325</v>
      </c>
      <c r="Q1649" s="269" t="s">
        <v>325</v>
      </c>
      <c r="R1649" s="221"/>
      <c r="S1649" s="331"/>
      <c r="T1649" s="331"/>
      <c r="U1649" s="331"/>
      <c r="V1649" s="221" t="s">
        <v>2061</v>
      </c>
      <c r="W1649" s="329"/>
      <c r="X1649" s="269"/>
      <c r="Y1649" s="220"/>
      <c r="Z1649" s="271"/>
      <c r="AA1649" s="220" t="s">
        <v>2061</v>
      </c>
      <c r="AB1649" s="239"/>
      <c r="AC1649" s="273"/>
      <c r="AD1649" s="227"/>
    </row>
    <row r="1650" spans="1:30" s="229" customFormat="1" ht="15" customHeight="1">
      <c r="A1650" s="332">
        <v>2024</v>
      </c>
      <c r="B1650" s="332" t="s">
        <v>197</v>
      </c>
      <c r="C1650" s="218" t="s">
        <v>4222</v>
      </c>
      <c r="D1650" s="217">
        <v>1234</v>
      </c>
      <c r="E1650" s="219" t="s">
        <v>4234</v>
      </c>
      <c r="F1650" s="217"/>
      <c r="G1650" s="217"/>
      <c r="H1650" s="220" t="s">
        <v>4233</v>
      </c>
      <c r="I1650" s="249" t="s">
        <v>52</v>
      </c>
      <c r="J1650" s="220" t="s">
        <v>4232</v>
      </c>
      <c r="K1650" s="220"/>
      <c r="L1650" s="219" t="s">
        <v>4235</v>
      </c>
      <c r="M1650" s="222" t="s">
        <v>4233</v>
      </c>
      <c r="N1650" s="222" t="s">
        <v>4233</v>
      </c>
      <c r="O1650" s="222" t="s">
        <v>4236</v>
      </c>
      <c r="P1650" s="269" t="s">
        <v>431</v>
      </c>
      <c r="Q1650" s="269" t="s">
        <v>294</v>
      </c>
      <c r="R1650" s="221"/>
      <c r="S1650" s="331"/>
      <c r="T1650" s="331"/>
      <c r="U1650" s="331"/>
      <c r="V1650" s="221" t="s">
        <v>3639</v>
      </c>
      <c r="W1650" s="329"/>
      <c r="X1650" s="269"/>
      <c r="Y1650" s="220"/>
      <c r="Z1650" s="271"/>
      <c r="AA1650" s="220" t="s">
        <v>288</v>
      </c>
      <c r="AB1650" s="239"/>
      <c r="AC1650" s="273"/>
      <c r="AD1650" s="227"/>
    </row>
    <row r="1651" spans="1:30" s="229" customFormat="1" ht="15" customHeight="1">
      <c r="A1651" s="332">
        <v>2024</v>
      </c>
      <c r="B1651" s="332" t="s">
        <v>197</v>
      </c>
      <c r="C1651" s="218" t="s">
        <v>4222</v>
      </c>
      <c r="D1651" s="217">
        <v>1234</v>
      </c>
      <c r="E1651" s="219" t="s">
        <v>4234</v>
      </c>
      <c r="F1651" s="217"/>
      <c r="G1651" s="217"/>
      <c r="H1651" s="220" t="s">
        <v>4233</v>
      </c>
      <c r="I1651" s="249" t="s">
        <v>52</v>
      </c>
      <c r="J1651" s="220" t="s">
        <v>4232</v>
      </c>
      <c r="K1651" s="220"/>
      <c r="L1651" s="219" t="s">
        <v>4235</v>
      </c>
      <c r="M1651" s="222" t="s">
        <v>4233</v>
      </c>
      <c r="N1651" s="222" t="s">
        <v>4233</v>
      </c>
      <c r="O1651" s="222" t="s">
        <v>4236</v>
      </c>
      <c r="P1651" s="269" t="s">
        <v>522</v>
      </c>
      <c r="Q1651" s="269" t="s">
        <v>523</v>
      </c>
      <c r="R1651" s="221"/>
      <c r="S1651" s="331"/>
      <c r="T1651" s="331"/>
      <c r="U1651" s="331"/>
      <c r="V1651" s="221" t="s">
        <v>4224</v>
      </c>
      <c r="W1651" s="329"/>
      <c r="X1651" s="269"/>
      <c r="Y1651" s="220"/>
      <c r="Z1651" s="271"/>
      <c r="AA1651" s="329" t="s">
        <v>172</v>
      </c>
      <c r="AB1651" s="239"/>
      <c r="AC1651" s="273"/>
      <c r="AD1651" s="227"/>
    </row>
    <row r="1652" spans="1:30" s="229" customFormat="1" ht="15" customHeight="1">
      <c r="A1652" s="332">
        <v>2024</v>
      </c>
      <c r="B1652" s="332" t="s">
        <v>197</v>
      </c>
      <c r="C1652" s="218" t="s">
        <v>4225</v>
      </c>
      <c r="D1652" s="217">
        <v>1234</v>
      </c>
      <c r="E1652" s="219" t="s">
        <v>4234</v>
      </c>
      <c r="F1652" s="217"/>
      <c r="G1652" s="217"/>
      <c r="H1652" s="220" t="s">
        <v>4233</v>
      </c>
      <c r="I1652" s="249" t="s">
        <v>52</v>
      </c>
      <c r="J1652" s="220" t="s">
        <v>4232</v>
      </c>
      <c r="K1652" s="220"/>
      <c r="L1652" s="219" t="s">
        <v>4235</v>
      </c>
      <c r="M1652" s="222" t="s">
        <v>4233</v>
      </c>
      <c r="N1652" s="222" t="s">
        <v>4233</v>
      </c>
      <c r="O1652" s="222" t="s">
        <v>4236</v>
      </c>
      <c r="P1652" s="269" t="s">
        <v>306</v>
      </c>
      <c r="Q1652" s="269" t="s">
        <v>294</v>
      </c>
      <c r="R1652" s="221"/>
      <c r="S1652" s="331"/>
      <c r="T1652" s="331"/>
      <c r="U1652" s="331"/>
      <c r="V1652" s="333" t="s">
        <v>4226</v>
      </c>
      <c r="W1652" s="329"/>
      <c r="X1652" s="269"/>
      <c r="Y1652" s="220"/>
      <c r="Z1652" s="271"/>
      <c r="AA1652" s="329" t="s">
        <v>172</v>
      </c>
      <c r="AB1652" s="239"/>
      <c r="AC1652" s="273"/>
      <c r="AD1652" s="227"/>
    </row>
    <row r="1653" spans="1:30" s="229" customFormat="1" ht="15" customHeight="1">
      <c r="A1653" s="332">
        <v>2024</v>
      </c>
      <c r="B1653" s="332" t="s">
        <v>197</v>
      </c>
      <c r="C1653" s="218" t="s">
        <v>4225</v>
      </c>
      <c r="D1653" s="217">
        <v>1234</v>
      </c>
      <c r="E1653" s="219" t="s">
        <v>4234</v>
      </c>
      <c r="F1653" s="217"/>
      <c r="G1653" s="217"/>
      <c r="H1653" s="220" t="s">
        <v>4233</v>
      </c>
      <c r="I1653" s="249" t="s">
        <v>52</v>
      </c>
      <c r="J1653" s="220" t="s">
        <v>4232</v>
      </c>
      <c r="K1653" s="220"/>
      <c r="L1653" s="219" t="s">
        <v>4235</v>
      </c>
      <c r="M1653" s="222" t="s">
        <v>4233</v>
      </c>
      <c r="N1653" s="222" t="s">
        <v>4233</v>
      </c>
      <c r="O1653" s="222" t="s">
        <v>4236</v>
      </c>
      <c r="P1653" s="269" t="s">
        <v>3444</v>
      </c>
      <c r="Q1653" s="269" t="s">
        <v>967</v>
      </c>
      <c r="R1653" s="221"/>
      <c r="S1653" s="331"/>
      <c r="T1653" s="331"/>
      <c r="U1653" s="331"/>
      <c r="V1653" s="221" t="s">
        <v>3164</v>
      </c>
      <c r="W1653" s="329"/>
      <c r="X1653" s="269"/>
      <c r="Y1653" s="220"/>
      <c r="Z1653" s="271"/>
      <c r="AA1653" s="220" t="s">
        <v>175</v>
      </c>
      <c r="AB1653" s="239"/>
      <c r="AC1653" s="273"/>
      <c r="AD1653" s="227"/>
    </row>
    <row r="1654" spans="1:30" s="229" customFormat="1" ht="15" customHeight="1">
      <c r="A1654" s="332">
        <v>2024</v>
      </c>
      <c r="B1654" s="332" t="s">
        <v>197</v>
      </c>
      <c r="C1654" s="218" t="s">
        <v>4225</v>
      </c>
      <c r="D1654" s="217">
        <v>1234</v>
      </c>
      <c r="E1654" s="219" t="s">
        <v>4234</v>
      </c>
      <c r="F1654" s="217"/>
      <c r="G1654" s="217"/>
      <c r="H1654" s="220" t="s">
        <v>4233</v>
      </c>
      <c r="I1654" s="249" t="s">
        <v>52</v>
      </c>
      <c r="J1654" s="220" t="s">
        <v>4232</v>
      </c>
      <c r="K1654" s="220"/>
      <c r="L1654" s="219" t="s">
        <v>4235</v>
      </c>
      <c r="M1654" s="222" t="s">
        <v>4233</v>
      </c>
      <c r="N1654" s="222" t="s">
        <v>4233</v>
      </c>
      <c r="O1654" s="222" t="s">
        <v>4236</v>
      </c>
      <c r="P1654" s="269" t="s">
        <v>2037</v>
      </c>
      <c r="Q1654" s="269" t="s">
        <v>1089</v>
      </c>
      <c r="R1654" s="221"/>
      <c r="S1654" s="331"/>
      <c r="T1654" s="331"/>
      <c r="U1654" s="331"/>
      <c r="V1654" s="221" t="s">
        <v>4227</v>
      </c>
      <c r="W1654" s="329"/>
      <c r="X1654" s="269"/>
      <c r="Y1654" s="220"/>
      <c r="Z1654" s="271"/>
      <c r="AA1654" s="220" t="s">
        <v>175</v>
      </c>
      <c r="AB1654" s="239"/>
      <c r="AC1654" s="273"/>
      <c r="AD1654" s="227"/>
    </row>
    <row r="1655" spans="1:30" s="229" customFormat="1" ht="15" customHeight="1">
      <c r="A1655" s="332">
        <v>2024</v>
      </c>
      <c r="B1655" s="332" t="s">
        <v>197</v>
      </c>
      <c r="C1655" s="218" t="s">
        <v>4228</v>
      </c>
      <c r="D1655" s="217">
        <v>1234</v>
      </c>
      <c r="E1655" s="219" t="s">
        <v>4234</v>
      </c>
      <c r="F1655" s="217"/>
      <c r="G1655" s="217"/>
      <c r="H1655" s="220" t="s">
        <v>4233</v>
      </c>
      <c r="I1655" s="249" t="s">
        <v>52</v>
      </c>
      <c r="J1655" s="220" t="s">
        <v>4232</v>
      </c>
      <c r="K1655" s="220"/>
      <c r="L1655" s="219" t="s">
        <v>4235</v>
      </c>
      <c r="M1655" s="222" t="s">
        <v>4233</v>
      </c>
      <c r="N1655" s="222" t="s">
        <v>4233</v>
      </c>
      <c r="O1655" s="222" t="s">
        <v>4236</v>
      </c>
      <c r="P1655" s="269" t="s">
        <v>4229</v>
      </c>
      <c r="Q1655" s="269" t="s">
        <v>396</v>
      </c>
      <c r="R1655" s="221"/>
      <c r="S1655" s="331"/>
      <c r="T1655" s="331"/>
      <c r="U1655" s="331"/>
      <c r="V1655" s="221" t="s">
        <v>1400</v>
      </c>
      <c r="W1655" s="329"/>
      <c r="X1655" s="269"/>
      <c r="Y1655" s="220"/>
      <c r="Z1655" s="271"/>
      <c r="AA1655" s="329" t="s">
        <v>172</v>
      </c>
      <c r="AB1655" s="239"/>
      <c r="AC1655" s="273"/>
      <c r="AD1655" s="227"/>
    </row>
    <row r="1656" spans="1:30" s="229" customFormat="1" ht="15" customHeight="1">
      <c r="A1656" s="332">
        <v>2024</v>
      </c>
      <c r="B1656" s="332" t="s">
        <v>197</v>
      </c>
      <c r="C1656" s="218" t="s">
        <v>4228</v>
      </c>
      <c r="D1656" s="217">
        <v>1234</v>
      </c>
      <c r="E1656" s="219" t="s">
        <v>4234</v>
      </c>
      <c r="F1656" s="217"/>
      <c r="G1656" s="217"/>
      <c r="H1656" s="220" t="s">
        <v>4233</v>
      </c>
      <c r="I1656" s="249" t="s">
        <v>52</v>
      </c>
      <c r="J1656" s="220" t="s">
        <v>4232</v>
      </c>
      <c r="K1656" s="220"/>
      <c r="L1656" s="219" t="s">
        <v>4235</v>
      </c>
      <c r="M1656" s="222" t="s">
        <v>4233</v>
      </c>
      <c r="N1656" s="222" t="s">
        <v>4233</v>
      </c>
      <c r="O1656" s="222" t="s">
        <v>4236</v>
      </c>
      <c r="P1656" s="269" t="s">
        <v>306</v>
      </c>
      <c r="Q1656" s="269" t="s">
        <v>294</v>
      </c>
      <c r="R1656" s="221"/>
      <c r="S1656" s="331"/>
      <c r="T1656" s="331"/>
      <c r="U1656" s="331"/>
      <c r="V1656" s="221" t="s">
        <v>4174</v>
      </c>
      <c r="W1656" s="329"/>
      <c r="X1656" s="269"/>
      <c r="Y1656" s="220"/>
      <c r="Z1656" s="271"/>
      <c r="AA1656" s="329" t="s">
        <v>172</v>
      </c>
      <c r="AB1656" s="239"/>
      <c r="AC1656" s="273"/>
      <c r="AD1656" s="227"/>
    </row>
    <row r="1657" spans="1:30" s="229" customFormat="1" ht="15" customHeight="1">
      <c r="A1657" s="332">
        <v>2024</v>
      </c>
      <c r="B1657" s="332" t="s">
        <v>197</v>
      </c>
      <c r="C1657" s="218" t="s">
        <v>4228</v>
      </c>
      <c r="D1657" s="217">
        <v>1234</v>
      </c>
      <c r="E1657" s="219" t="s">
        <v>4234</v>
      </c>
      <c r="F1657" s="217"/>
      <c r="G1657" s="217"/>
      <c r="H1657" s="220" t="s">
        <v>4233</v>
      </c>
      <c r="I1657" s="249"/>
      <c r="J1657" s="220" t="s">
        <v>4232</v>
      </c>
      <c r="K1657" s="220"/>
      <c r="L1657" s="219" t="s">
        <v>4235</v>
      </c>
      <c r="M1657" s="222" t="s">
        <v>4233</v>
      </c>
      <c r="N1657" s="222" t="s">
        <v>4233</v>
      </c>
      <c r="O1657" s="222" t="s">
        <v>4236</v>
      </c>
      <c r="P1657" s="269" t="s">
        <v>325</v>
      </c>
      <c r="Q1657" s="269" t="s">
        <v>325</v>
      </c>
      <c r="R1657" s="221"/>
      <c r="S1657" s="331"/>
      <c r="T1657" s="331"/>
      <c r="U1657" s="331"/>
      <c r="V1657" s="221" t="s">
        <v>2061</v>
      </c>
      <c r="W1657" s="329"/>
      <c r="X1657" s="269"/>
      <c r="Y1657" s="220"/>
      <c r="Z1657" s="271"/>
      <c r="AA1657" s="220" t="s">
        <v>2061</v>
      </c>
      <c r="AB1657" s="239"/>
      <c r="AC1657" s="273"/>
      <c r="AD1657" s="227"/>
    </row>
    <row r="1658" spans="1:30" s="229" customFormat="1" ht="15" customHeight="1">
      <c r="A1658" s="332">
        <v>2024</v>
      </c>
      <c r="B1658" s="332" t="s">
        <v>197</v>
      </c>
      <c r="C1658" s="218" t="s">
        <v>4228</v>
      </c>
      <c r="D1658" s="217">
        <v>1234</v>
      </c>
      <c r="E1658" s="219" t="s">
        <v>4234</v>
      </c>
      <c r="F1658" s="217"/>
      <c r="G1658" s="217"/>
      <c r="H1658" s="220" t="s">
        <v>4233</v>
      </c>
      <c r="I1658" s="249" t="s">
        <v>52</v>
      </c>
      <c r="J1658" s="220" t="s">
        <v>4232</v>
      </c>
      <c r="K1658" s="220"/>
      <c r="L1658" s="219" t="s">
        <v>4235</v>
      </c>
      <c r="M1658" s="222" t="s">
        <v>4233</v>
      </c>
      <c r="N1658" s="222" t="s">
        <v>4233</v>
      </c>
      <c r="O1658" s="222" t="s">
        <v>4236</v>
      </c>
      <c r="P1658" s="269" t="s">
        <v>3585</v>
      </c>
      <c r="Q1658" s="269" t="s">
        <v>294</v>
      </c>
      <c r="R1658" s="221"/>
      <c r="S1658" s="331"/>
      <c r="T1658" s="331"/>
      <c r="U1658" s="331"/>
      <c r="V1658" s="221" t="s">
        <v>99</v>
      </c>
      <c r="W1658" s="329"/>
      <c r="X1658" s="269"/>
      <c r="Y1658" s="220"/>
      <c r="Z1658" s="271"/>
      <c r="AA1658" s="220" t="s">
        <v>175</v>
      </c>
      <c r="AB1658" s="239"/>
      <c r="AC1658" s="273"/>
      <c r="AD1658" s="227"/>
    </row>
    <row r="1659" spans="1:30" ht="15" customHeight="1">
      <c r="S1659" s="142"/>
      <c r="T1659" s="142"/>
      <c r="U1659" s="142"/>
      <c r="W1659" s="141"/>
      <c r="Y1659" s="124"/>
      <c r="Z1659" s="137"/>
      <c r="AC1659" s="138"/>
    </row>
    <row r="1660" spans="1:30" ht="15" customHeight="1">
      <c r="S1660" s="142"/>
      <c r="T1660" s="142"/>
      <c r="U1660" s="142"/>
      <c r="W1660" s="141"/>
      <c r="Y1660" s="124"/>
      <c r="Z1660" s="137"/>
      <c r="AC1660" s="138"/>
    </row>
    <row r="1661" spans="1:30" ht="15" customHeight="1">
      <c r="S1661" s="142"/>
      <c r="T1661" s="142"/>
      <c r="U1661" s="142"/>
      <c r="W1661" s="141"/>
      <c r="Y1661" s="124"/>
      <c r="Z1661" s="137"/>
      <c r="AC1661" s="138"/>
    </row>
    <row r="1662" spans="1:30" ht="15" customHeight="1">
      <c r="S1662" s="142"/>
      <c r="T1662" s="142"/>
      <c r="U1662" s="142"/>
      <c r="W1662" s="141"/>
      <c r="Y1662" s="124"/>
      <c r="Z1662" s="137"/>
      <c r="AC1662" s="138"/>
    </row>
    <row r="1663" spans="1:30" ht="15" customHeight="1">
      <c r="S1663" s="142"/>
      <c r="T1663" s="142"/>
      <c r="U1663" s="142"/>
      <c r="W1663" s="141"/>
      <c r="Y1663" s="124"/>
      <c r="Z1663" s="137"/>
      <c r="AC1663" s="138"/>
    </row>
    <row r="1664" spans="1:30" ht="15" customHeight="1">
      <c r="S1664" s="142"/>
      <c r="T1664" s="142"/>
      <c r="U1664" s="142"/>
      <c r="W1664" s="141"/>
      <c r="Y1664" s="124"/>
      <c r="Z1664" s="137"/>
      <c r="AC1664" s="138"/>
    </row>
    <row r="1665" spans="19:29" ht="15" customHeight="1">
      <c r="S1665" s="142"/>
      <c r="T1665" s="142"/>
      <c r="U1665" s="142"/>
      <c r="W1665" s="141"/>
      <c r="Y1665" s="124"/>
      <c r="Z1665" s="137"/>
      <c r="AC1665" s="138"/>
    </row>
    <row r="1666" spans="19:29" ht="15" customHeight="1">
      <c r="S1666" s="142"/>
      <c r="T1666" s="142"/>
      <c r="U1666" s="142"/>
      <c r="W1666" s="141"/>
      <c r="Y1666" s="124"/>
      <c r="Z1666" s="137"/>
      <c r="AC1666" s="138"/>
    </row>
    <row r="1667" spans="19:29" ht="15" customHeight="1">
      <c r="S1667" s="142"/>
      <c r="T1667" s="142"/>
      <c r="U1667" s="142"/>
      <c r="W1667" s="141"/>
      <c r="Y1667" s="124"/>
      <c r="Z1667" s="137"/>
      <c r="AC1667" s="138"/>
    </row>
    <row r="1668" spans="19:29" ht="15" customHeight="1">
      <c r="S1668" s="142"/>
      <c r="T1668" s="142"/>
      <c r="U1668" s="142"/>
      <c r="W1668" s="141"/>
      <c r="Y1668" s="124"/>
      <c r="Z1668" s="137"/>
      <c r="AC1668" s="138"/>
    </row>
    <row r="1669" spans="19:29" ht="15" customHeight="1">
      <c r="S1669" s="142"/>
      <c r="T1669" s="142"/>
      <c r="U1669" s="142"/>
      <c r="W1669" s="141"/>
      <c r="Y1669" s="124"/>
      <c r="Z1669" s="137"/>
      <c r="AC1669" s="138"/>
    </row>
    <row r="1670" spans="19:29" ht="15" customHeight="1">
      <c r="S1670" s="142"/>
      <c r="T1670" s="142"/>
      <c r="U1670" s="142"/>
      <c r="W1670" s="141"/>
      <c r="Y1670" s="124"/>
      <c r="Z1670" s="137"/>
      <c r="AC1670" s="138"/>
    </row>
    <row r="1671" spans="19:29" ht="15" customHeight="1">
      <c r="S1671" s="142"/>
      <c r="T1671" s="142"/>
      <c r="U1671" s="142"/>
      <c r="W1671" s="141"/>
      <c r="Y1671" s="124"/>
      <c r="Z1671" s="137"/>
      <c r="AC1671" s="138"/>
    </row>
    <row r="1672" spans="19:29" ht="15" customHeight="1">
      <c r="S1672" s="142"/>
      <c r="T1672" s="142"/>
      <c r="U1672" s="142"/>
      <c r="W1672" s="141"/>
      <c r="Y1672" s="124"/>
      <c r="Z1672" s="137"/>
      <c r="AC1672" s="138"/>
    </row>
    <row r="1673" spans="19:29" ht="15" customHeight="1">
      <c r="S1673" s="142"/>
      <c r="T1673" s="142"/>
      <c r="U1673" s="142"/>
      <c r="W1673" s="141"/>
      <c r="Y1673" s="124"/>
      <c r="Z1673" s="137"/>
      <c r="AC1673" s="138"/>
    </row>
    <row r="1674" spans="19:29" ht="15" customHeight="1">
      <c r="S1674" s="142"/>
      <c r="T1674" s="142"/>
      <c r="U1674" s="142"/>
      <c r="W1674" s="141"/>
      <c r="Y1674" s="124"/>
      <c r="Z1674" s="137"/>
      <c r="AC1674" s="138"/>
    </row>
    <row r="1675" spans="19:29" ht="15" customHeight="1">
      <c r="S1675" s="142"/>
      <c r="T1675" s="142"/>
      <c r="U1675" s="142"/>
      <c r="W1675" s="141"/>
      <c r="Y1675" s="124"/>
      <c r="Z1675" s="137"/>
      <c r="AC1675" s="138"/>
    </row>
    <row r="1676" spans="19:29" ht="15" customHeight="1">
      <c r="S1676" s="142"/>
      <c r="T1676" s="142"/>
      <c r="U1676" s="142"/>
      <c r="W1676" s="141"/>
      <c r="Y1676" s="124"/>
      <c r="Z1676" s="137"/>
      <c r="AC1676" s="138"/>
    </row>
    <row r="1677" spans="19:29" ht="15" customHeight="1">
      <c r="S1677" s="142"/>
      <c r="T1677" s="142"/>
      <c r="U1677" s="142"/>
      <c r="W1677" s="141"/>
      <c r="Y1677" s="124"/>
      <c r="Z1677" s="137"/>
      <c r="AC1677" s="138"/>
    </row>
    <row r="1678" spans="19:29" ht="15" customHeight="1">
      <c r="S1678" s="142"/>
      <c r="T1678" s="142"/>
      <c r="U1678" s="142"/>
      <c r="W1678" s="141"/>
      <c r="Y1678" s="124"/>
      <c r="Z1678" s="137"/>
      <c r="AC1678" s="138"/>
    </row>
    <row r="1679" spans="19:29" ht="15" customHeight="1">
      <c r="S1679" s="142"/>
      <c r="T1679" s="142"/>
      <c r="U1679" s="142"/>
      <c r="W1679" s="141"/>
      <c r="Y1679" s="124"/>
      <c r="Z1679" s="137"/>
      <c r="AC1679" s="138"/>
    </row>
    <row r="1680" spans="19:29" ht="15" customHeight="1">
      <c r="S1680" s="142"/>
      <c r="T1680" s="142"/>
      <c r="U1680" s="142"/>
      <c r="W1680" s="141"/>
      <c r="Y1680" s="124"/>
      <c r="Z1680" s="137"/>
      <c r="AC1680" s="138"/>
    </row>
    <row r="1681" spans="19:29" ht="15" customHeight="1">
      <c r="S1681" s="142"/>
      <c r="T1681" s="142"/>
      <c r="U1681" s="142"/>
      <c r="W1681" s="141"/>
      <c r="Y1681" s="124"/>
      <c r="Z1681" s="137"/>
      <c r="AC1681" s="138"/>
    </row>
    <row r="1682" spans="19:29" ht="15" customHeight="1">
      <c r="S1682" s="142"/>
      <c r="T1682" s="142"/>
      <c r="U1682" s="142"/>
      <c r="W1682" s="141"/>
      <c r="Y1682" s="124"/>
      <c r="Z1682" s="137"/>
      <c r="AC1682" s="138"/>
    </row>
    <row r="1683" spans="19:29" ht="15" customHeight="1">
      <c r="S1683" s="142"/>
      <c r="T1683" s="142"/>
      <c r="U1683" s="142"/>
      <c r="W1683" s="141"/>
      <c r="Y1683" s="124"/>
      <c r="Z1683" s="137"/>
      <c r="AC1683" s="138"/>
    </row>
    <row r="1684" spans="19:29" ht="15" customHeight="1">
      <c r="S1684" s="142"/>
      <c r="T1684" s="142"/>
      <c r="U1684" s="142"/>
      <c r="W1684" s="141"/>
      <c r="Y1684" s="124"/>
      <c r="Z1684" s="137"/>
      <c r="AC1684" s="138"/>
    </row>
    <row r="1685" spans="19:29" ht="15" customHeight="1">
      <c r="S1685" s="142"/>
      <c r="T1685" s="142"/>
      <c r="U1685" s="142"/>
      <c r="W1685" s="141"/>
      <c r="Y1685" s="124"/>
      <c r="Z1685" s="137"/>
      <c r="AC1685" s="138"/>
    </row>
    <row r="1686" spans="19:29" ht="15" customHeight="1">
      <c r="S1686" s="142"/>
      <c r="T1686" s="142"/>
      <c r="U1686" s="142"/>
      <c r="W1686" s="141"/>
      <c r="Y1686" s="124"/>
      <c r="Z1686" s="137"/>
      <c r="AC1686" s="138"/>
    </row>
    <row r="1687" spans="19:29" ht="15" customHeight="1">
      <c r="S1687" s="142"/>
      <c r="T1687" s="142"/>
      <c r="U1687" s="142"/>
      <c r="W1687" s="141"/>
      <c r="Y1687" s="124"/>
      <c r="Z1687" s="137"/>
      <c r="AC1687" s="138"/>
    </row>
    <row r="1688" spans="19:29" ht="15" customHeight="1">
      <c r="S1688" s="142"/>
      <c r="T1688" s="142"/>
      <c r="U1688" s="142"/>
      <c r="W1688" s="141"/>
      <c r="Y1688" s="124"/>
      <c r="Z1688" s="137"/>
      <c r="AC1688" s="138"/>
    </row>
    <row r="1689" spans="19:29" ht="15" customHeight="1">
      <c r="S1689" s="142"/>
      <c r="T1689" s="142"/>
      <c r="U1689" s="142"/>
      <c r="W1689" s="141"/>
      <c r="Y1689" s="124"/>
      <c r="Z1689" s="137"/>
      <c r="AC1689" s="138"/>
    </row>
    <row r="1690" spans="19:29" ht="15" customHeight="1">
      <c r="S1690" s="142"/>
      <c r="T1690" s="142"/>
      <c r="U1690" s="142"/>
      <c r="W1690" s="141"/>
      <c r="Y1690" s="124"/>
      <c r="Z1690" s="137"/>
      <c r="AC1690" s="138"/>
    </row>
    <row r="1691" spans="19:29" ht="15" customHeight="1">
      <c r="S1691" s="142"/>
      <c r="T1691" s="142"/>
      <c r="U1691" s="142"/>
      <c r="W1691" s="141"/>
      <c r="Y1691" s="124"/>
      <c r="Z1691" s="137"/>
      <c r="AC1691" s="138"/>
    </row>
    <row r="1692" spans="19:29" ht="15" customHeight="1">
      <c r="S1692" s="142"/>
      <c r="T1692" s="142"/>
      <c r="U1692" s="142"/>
      <c r="W1692" s="141"/>
      <c r="Y1692" s="124"/>
      <c r="Z1692" s="137"/>
      <c r="AC1692" s="138"/>
    </row>
    <row r="1693" spans="19:29" ht="15" customHeight="1">
      <c r="S1693" s="142"/>
      <c r="T1693" s="142"/>
      <c r="U1693" s="142"/>
      <c r="W1693" s="141"/>
      <c r="Y1693" s="124"/>
      <c r="Z1693" s="137"/>
      <c r="AC1693" s="138"/>
    </row>
    <row r="1694" spans="19:29" ht="15" customHeight="1">
      <c r="S1694" s="142"/>
      <c r="T1694" s="142"/>
      <c r="U1694" s="142"/>
      <c r="W1694" s="141"/>
      <c r="Y1694" s="124"/>
      <c r="Z1694" s="137"/>
      <c r="AC1694" s="138"/>
    </row>
    <row r="1695" spans="19:29" ht="15" customHeight="1">
      <c r="S1695" s="142"/>
      <c r="T1695" s="142"/>
      <c r="U1695" s="142"/>
      <c r="W1695" s="141"/>
      <c r="Y1695" s="124"/>
      <c r="Z1695" s="137"/>
      <c r="AC1695" s="138"/>
    </row>
    <row r="1696" spans="19:29" ht="15" customHeight="1">
      <c r="S1696" s="142"/>
      <c r="T1696" s="142"/>
      <c r="U1696" s="142"/>
      <c r="W1696" s="141"/>
      <c r="Y1696" s="124"/>
      <c r="Z1696" s="137"/>
      <c r="AC1696" s="138"/>
    </row>
    <row r="1697" spans="19:29" ht="15" customHeight="1">
      <c r="S1697" s="142"/>
      <c r="T1697" s="142"/>
      <c r="U1697" s="142"/>
      <c r="W1697" s="141"/>
      <c r="Y1697" s="124"/>
      <c r="Z1697" s="137"/>
      <c r="AC1697" s="138"/>
    </row>
    <row r="1698" spans="19:29" ht="15" customHeight="1">
      <c r="S1698" s="142"/>
      <c r="T1698" s="142"/>
      <c r="U1698" s="142"/>
      <c r="W1698" s="141"/>
      <c r="Y1698" s="124"/>
      <c r="Z1698" s="137"/>
      <c r="AC1698" s="138"/>
    </row>
    <row r="1699" spans="19:29" ht="15" customHeight="1">
      <c r="S1699" s="142"/>
      <c r="T1699" s="142"/>
      <c r="U1699" s="142"/>
      <c r="W1699" s="141"/>
      <c r="Y1699" s="124"/>
      <c r="Z1699" s="137"/>
      <c r="AC1699" s="138"/>
    </row>
    <row r="1700" spans="19:29" ht="15" customHeight="1">
      <c r="S1700" s="142"/>
      <c r="T1700" s="142"/>
      <c r="U1700" s="142"/>
      <c r="W1700" s="141"/>
      <c r="Y1700" s="124"/>
      <c r="Z1700" s="137"/>
      <c r="AC1700" s="138"/>
    </row>
    <row r="1701" spans="19:29" ht="15" customHeight="1">
      <c r="S1701" s="142"/>
      <c r="T1701" s="142"/>
      <c r="U1701" s="142"/>
      <c r="W1701" s="141"/>
      <c r="Y1701" s="124"/>
      <c r="Z1701" s="137"/>
      <c r="AC1701" s="138"/>
    </row>
    <row r="1702" spans="19:29" ht="15" customHeight="1">
      <c r="S1702" s="142"/>
      <c r="T1702" s="142"/>
      <c r="U1702" s="142"/>
      <c r="W1702" s="141"/>
      <c r="Y1702" s="124"/>
      <c r="Z1702" s="137"/>
      <c r="AC1702" s="138"/>
    </row>
    <row r="1703" spans="19:29" ht="15" customHeight="1">
      <c r="S1703" s="142"/>
      <c r="T1703" s="142"/>
      <c r="U1703" s="142"/>
      <c r="W1703" s="141"/>
      <c r="Y1703" s="124"/>
      <c r="Z1703" s="137"/>
      <c r="AC1703" s="138"/>
    </row>
    <row r="1704" spans="19:29" ht="15" customHeight="1">
      <c r="S1704" s="142"/>
      <c r="T1704" s="142"/>
      <c r="U1704" s="142"/>
      <c r="W1704" s="141"/>
      <c r="Y1704" s="124"/>
      <c r="Z1704" s="137"/>
      <c r="AC1704" s="138"/>
    </row>
    <row r="1705" spans="19:29" ht="15" customHeight="1">
      <c r="S1705" s="142"/>
      <c r="T1705" s="142"/>
      <c r="U1705" s="142"/>
      <c r="W1705" s="141"/>
      <c r="Y1705" s="124"/>
      <c r="Z1705" s="137"/>
      <c r="AC1705" s="138"/>
    </row>
    <row r="1706" spans="19:29" ht="15" customHeight="1">
      <c r="S1706" s="142"/>
      <c r="T1706" s="142"/>
      <c r="U1706" s="142"/>
      <c r="W1706" s="141"/>
      <c r="Y1706" s="124"/>
      <c r="Z1706" s="137"/>
      <c r="AC1706" s="138"/>
    </row>
    <row r="1707" spans="19:29" ht="15" customHeight="1">
      <c r="S1707" s="142"/>
      <c r="T1707" s="142"/>
      <c r="U1707" s="142"/>
      <c r="W1707" s="141"/>
      <c r="Y1707" s="124"/>
      <c r="Z1707" s="137"/>
      <c r="AC1707" s="138"/>
    </row>
    <row r="1708" spans="19:29" ht="15" customHeight="1">
      <c r="S1708" s="142"/>
      <c r="T1708" s="142"/>
      <c r="U1708" s="142"/>
      <c r="W1708" s="141"/>
      <c r="Y1708" s="124"/>
      <c r="Z1708" s="137"/>
      <c r="AC1708" s="138"/>
    </row>
    <row r="1709" spans="19:29" ht="15" customHeight="1">
      <c r="S1709" s="142"/>
      <c r="T1709" s="142"/>
      <c r="U1709" s="142"/>
      <c r="W1709" s="141"/>
      <c r="Y1709" s="124"/>
      <c r="Z1709" s="137"/>
      <c r="AC1709" s="138"/>
    </row>
    <row r="1710" spans="19:29" ht="15" customHeight="1">
      <c r="S1710" s="142"/>
      <c r="T1710" s="142"/>
      <c r="U1710" s="142"/>
      <c r="W1710" s="141"/>
      <c r="Y1710" s="124"/>
      <c r="Z1710" s="137"/>
      <c r="AC1710" s="138"/>
    </row>
    <row r="1711" spans="19:29" ht="15" customHeight="1">
      <c r="S1711" s="142"/>
      <c r="T1711" s="142"/>
      <c r="U1711" s="142"/>
      <c r="W1711" s="141"/>
      <c r="Y1711" s="124"/>
      <c r="Z1711" s="137"/>
      <c r="AC1711" s="138"/>
    </row>
    <row r="1712" spans="19:29" ht="15" customHeight="1">
      <c r="S1712" s="142"/>
      <c r="T1712" s="142"/>
      <c r="U1712" s="142"/>
      <c r="W1712" s="141"/>
      <c r="Y1712" s="124"/>
      <c r="Z1712" s="137"/>
      <c r="AC1712" s="138"/>
    </row>
    <row r="1713" spans="19:29" ht="15" customHeight="1">
      <c r="S1713" s="142"/>
      <c r="T1713" s="142"/>
      <c r="U1713" s="142"/>
      <c r="W1713" s="141"/>
      <c r="Y1713" s="124"/>
      <c r="Z1713" s="137"/>
      <c r="AC1713" s="138"/>
    </row>
    <row r="1714" spans="19:29" ht="15" customHeight="1">
      <c r="S1714" s="142"/>
      <c r="T1714" s="142"/>
      <c r="U1714" s="142"/>
      <c r="W1714" s="141"/>
      <c r="Y1714" s="124"/>
      <c r="Z1714" s="137"/>
      <c r="AC1714" s="138"/>
    </row>
    <row r="1715" spans="19:29" ht="15" customHeight="1">
      <c r="S1715" s="142"/>
      <c r="T1715" s="142"/>
      <c r="U1715" s="142"/>
      <c r="W1715" s="141"/>
      <c r="Y1715" s="124"/>
      <c r="Z1715" s="137"/>
      <c r="AC1715" s="138"/>
    </row>
    <row r="1716" spans="19:29" ht="15" customHeight="1">
      <c r="S1716" s="142"/>
      <c r="T1716" s="142"/>
      <c r="U1716" s="142"/>
      <c r="W1716" s="141"/>
      <c r="Y1716" s="124"/>
      <c r="Z1716" s="137"/>
      <c r="AC1716" s="138"/>
    </row>
    <row r="1717" spans="19:29" ht="15" customHeight="1">
      <c r="S1717" s="142"/>
      <c r="T1717" s="142"/>
      <c r="U1717" s="142"/>
      <c r="W1717" s="141"/>
      <c r="Y1717" s="124"/>
      <c r="Z1717" s="137"/>
      <c r="AC1717" s="138"/>
    </row>
    <row r="1718" spans="19:29" ht="15" customHeight="1">
      <c r="S1718" s="142"/>
      <c r="T1718" s="142"/>
      <c r="U1718" s="142"/>
      <c r="W1718" s="141"/>
      <c r="Y1718" s="124"/>
      <c r="Z1718" s="137"/>
      <c r="AC1718" s="138"/>
    </row>
    <row r="1719" spans="19:29" ht="15" customHeight="1">
      <c r="S1719" s="142"/>
      <c r="T1719" s="142"/>
      <c r="U1719" s="142"/>
      <c r="W1719" s="141"/>
      <c r="Y1719" s="124"/>
      <c r="Z1719" s="137"/>
      <c r="AC1719" s="138"/>
    </row>
    <row r="1720" spans="19:29" ht="15" customHeight="1">
      <c r="S1720" s="142"/>
      <c r="T1720" s="142"/>
      <c r="U1720" s="142"/>
      <c r="W1720" s="141"/>
      <c r="Y1720" s="124"/>
      <c r="Z1720" s="137"/>
      <c r="AC1720" s="138"/>
    </row>
    <row r="1721" spans="19:29" ht="15" customHeight="1">
      <c r="S1721" s="142"/>
      <c r="T1721" s="142"/>
      <c r="U1721" s="142"/>
      <c r="W1721" s="141"/>
      <c r="Y1721" s="124"/>
      <c r="Z1721" s="137"/>
      <c r="AC1721" s="138"/>
    </row>
    <row r="1722" spans="19:29" ht="15" customHeight="1">
      <c r="S1722" s="142"/>
      <c r="T1722" s="142"/>
      <c r="U1722" s="142"/>
      <c r="W1722" s="141"/>
      <c r="Y1722" s="124"/>
      <c r="Z1722" s="137"/>
      <c r="AC1722" s="138"/>
    </row>
    <row r="1723" spans="19:29" ht="15" customHeight="1">
      <c r="S1723" s="142"/>
      <c r="T1723" s="142"/>
      <c r="U1723" s="142"/>
      <c r="W1723" s="141"/>
      <c r="Y1723" s="124"/>
      <c r="Z1723" s="137"/>
      <c r="AC1723" s="138"/>
    </row>
    <row r="1724" spans="19:29" ht="15" customHeight="1">
      <c r="S1724" s="142"/>
      <c r="T1724" s="142"/>
      <c r="U1724" s="142"/>
      <c r="W1724" s="141"/>
      <c r="Y1724" s="124"/>
      <c r="Z1724" s="137"/>
      <c r="AC1724" s="138"/>
    </row>
    <row r="1725" spans="19:29" ht="15" customHeight="1">
      <c r="S1725" s="142"/>
      <c r="T1725" s="142"/>
      <c r="U1725" s="142"/>
      <c r="W1725" s="141"/>
      <c r="Y1725" s="124"/>
      <c r="Z1725" s="137"/>
      <c r="AC1725" s="138"/>
    </row>
    <row r="1726" spans="19:29" ht="15" customHeight="1">
      <c r="S1726" s="142"/>
      <c r="T1726" s="142"/>
      <c r="U1726" s="142"/>
      <c r="W1726" s="141"/>
      <c r="Y1726" s="124"/>
      <c r="Z1726" s="137"/>
      <c r="AC1726" s="138"/>
    </row>
    <row r="1727" spans="19:29" ht="15" customHeight="1">
      <c r="S1727" s="142"/>
      <c r="T1727" s="142"/>
      <c r="U1727" s="142"/>
      <c r="W1727" s="141"/>
      <c r="Y1727" s="124"/>
      <c r="Z1727" s="137"/>
      <c r="AC1727" s="138"/>
    </row>
    <row r="1728" spans="19:29" ht="15" customHeight="1">
      <c r="S1728" s="142"/>
      <c r="T1728" s="142"/>
      <c r="U1728" s="142"/>
      <c r="W1728" s="141"/>
      <c r="Y1728" s="124"/>
      <c r="Z1728" s="137"/>
      <c r="AC1728" s="138"/>
    </row>
    <row r="1729" spans="19:29" ht="15" customHeight="1">
      <c r="S1729" s="142"/>
      <c r="T1729" s="142"/>
      <c r="U1729" s="142"/>
      <c r="W1729" s="141"/>
      <c r="Y1729" s="124"/>
      <c r="Z1729" s="137"/>
      <c r="AC1729" s="138"/>
    </row>
    <row r="1730" spans="19:29" ht="15" customHeight="1">
      <c r="S1730" s="142"/>
      <c r="T1730" s="142"/>
      <c r="U1730" s="142"/>
      <c r="W1730" s="141"/>
      <c r="Y1730" s="124"/>
      <c r="Z1730" s="137"/>
      <c r="AC1730" s="138"/>
    </row>
    <row r="1731" spans="19:29" ht="15" customHeight="1">
      <c r="S1731" s="142"/>
      <c r="T1731" s="142"/>
      <c r="U1731" s="142"/>
      <c r="W1731" s="141"/>
      <c r="Y1731" s="124"/>
      <c r="Z1731" s="137"/>
      <c r="AC1731" s="138"/>
    </row>
    <row r="1732" spans="19:29" ht="15" customHeight="1">
      <c r="S1732" s="142"/>
      <c r="T1732" s="142"/>
      <c r="U1732" s="142"/>
      <c r="W1732" s="141"/>
      <c r="Y1732" s="124"/>
      <c r="Z1732" s="137"/>
      <c r="AC1732" s="138"/>
    </row>
    <row r="1733" spans="19:29" ht="15" customHeight="1">
      <c r="S1733" s="142"/>
      <c r="T1733" s="142"/>
      <c r="U1733" s="142"/>
      <c r="W1733" s="141"/>
      <c r="Y1733" s="124"/>
      <c r="Z1733" s="137"/>
      <c r="AC1733" s="138"/>
    </row>
    <row r="1734" spans="19:29" ht="15" customHeight="1">
      <c r="S1734" s="142"/>
      <c r="T1734" s="142"/>
      <c r="U1734" s="142"/>
      <c r="W1734" s="141"/>
      <c r="Y1734" s="124"/>
      <c r="Z1734" s="137"/>
      <c r="AC1734" s="138"/>
    </row>
    <row r="1735" spans="19:29" ht="15" customHeight="1">
      <c r="S1735" s="142"/>
      <c r="T1735" s="142"/>
      <c r="U1735" s="142"/>
      <c r="W1735" s="141"/>
      <c r="Y1735" s="124"/>
      <c r="Z1735" s="137"/>
      <c r="AC1735" s="138"/>
    </row>
    <row r="1736" spans="19:29" ht="15" customHeight="1">
      <c r="S1736" s="142"/>
      <c r="T1736" s="142"/>
      <c r="U1736" s="142"/>
      <c r="W1736" s="141"/>
      <c r="Y1736" s="124"/>
      <c r="Z1736" s="137"/>
      <c r="AC1736" s="138"/>
    </row>
    <row r="1737" spans="19:29" ht="15" customHeight="1">
      <c r="S1737" s="142"/>
      <c r="T1737" s="142"/>
      <c r="U1737" s="142"/>
      <c r="W1737" s="141"/>
      <c r="Y1737" s="124"/>
      <c r="Z1737" s="137"/>
      <c r="AC1737" s="138"/>
    </row>
    <row r="1738" spans="19:29" ht="15" customHeight="1">
      <c r="S1738" s="142"/>
      <c r="T1738" s="142"/>
      <c r="U1738" s="142"/>
      <c r="W1738" s="141"/>
      <c r="Y1738" s="124"/>
      <c r="Z1738" s="137"/>
      <c r="AC1738" s="138"/>
    </row>
    <row r="1739" spans="19:29" ht="15" customHeight="1">
      <c r="S1739" s="142"/>
      <c r="T1739" s="142"/>
      <c r="U1739" s="142"/>
      <c r="W1739" s="141"/>
      <c r="Y1739" s="124"/>
      <c r="Z1739" s="137"/>
      <c r="AC1739" s="138"/>
    </row>
    <row r="1740" spans="19:29" ht="15" customHeight="1">
      <c r="S1740" s="142"/>
      <c r="T1740" s="142"/>
      <c r="U1740" s="142"/>
      <c r="W1740" s="141"/>
      <c r="Y1740" s="124"/>
      <c r="Z1740" s="137"/>
      <c r="AC1740" s="138"/>
    </row>
    <row r="1741" spans="19:29" ht="15" customHeight="1">
      <c r="S1741" s="142"/>
      <c r="T1741" s="142"/>
      <c r="U1741" s="142"/>
      <c r="W1741" s="141"/>
      <c r="Y1741" s="124"/>
      <c r="Z1741" s="137"/>
      <c r="AC1741" s="138"/>
    </row>
    <row r="1742" spans="19:29" ht="15" customHeight="1">
      <c r="S1742" s="142"/>
      <c r="T1742" s="142"/>
      <c r="U1742" s="142"/>
      <c r="W1742" s="141"/>
      <c r="Y1742" s="124"/>
      <c r="Z1742" s="137"/>
      <c r="AC1742" s="138"/>
    </row>
    <row r="1743" spans="19:29" ht="15" customHeight="1">
      <c r="S1743" s="142"/>
      <c r="T1743" s="142"/>
      <c r="U1743" s="142"/>
      <c r="W1743" s="141"/>
      <c r="Y1743" s="124"/>
      <c r="Z1743" s="137"/>
      <c r="AC1743" s="138"/>
    </row>
    <row r="1744" spans="19:29" ht="15" customHeight="1">
      <c r="S1744" s="142"/>
      <c r="T1744" s="142"/>
      <c r="U1744" s="142"/>
      <c r="W1744" s="141"/>
      <c r="Y1744" s="124"/>
      <c r="Z1744" s="137"/>
      <c r="AC1744" s="138"/>
    </row>
    <row r="1745" spans="19:29" ht="15" customHeight="1">
      <c r="S1745" s="142"/>
      <c r="T1745" s="142"/>
      <c r="U1745" s="142"/>
      <c r="W1745" s="141"/>
      <c r="Y1745" s="124"/>
      <c r="Z1745" s="137"/>
      <c r="AC1745" s="138"/>
    </row>
    <row r="1746" spans="19:29" ht="15" customHeight="1">
      <c r="S1746" s="142"/>
      <c r="T1746" s="142"/>
      <c r="U1746" s="142"/>
      <c r="W1746" s="141"/>
      <c r="Y1746" s="124"/>
      <c r="Z1746" s="137"/>
      <c r="AC1746" s="138"/>
    </row>
    <row r="1747" spans="19:29" ht="15" customHeight="1">
      <c r="S1747" s="142"/>
      <c r="T1747" s="142"/>
      <c r="U1747" s="142"/>
      <c r="W1747" s="141"/>
      <c r="Y1747" s="124"/>
      <c r="Z1747" s="137"/>
      <c r="AC1747" s="138"/>
    </row>
    <row r="1748" spans="19:29" ht="15" customHeight="1">
      <c r="S1748" s="142"/>
      <c r="T1748" s="142"/>
      <c r="U1748" s="142"/>
      <c r="W1748" s="141"/>
      <c r="Y1748" s="124"/>
      <c r="Z1748" s="137"/>
      <c r="AC1748" s="138"/>
    </row>
    <row r="1749" spans="19:29" ht="15" customHeight="1">
      <c r="S1749" s="142"/>
      <c r="T1749" s="142"/>
      <c r="U1749" s="142"/>
      <c r="W1749" s="141"/>
      <c r="Y1749" s="124"/>
      <c r="Z1749" s="137"/>
      <c r="AC1749" s="138"/>
    </row>
    <row r="1750" spans="19:29" ht="15" customHeight="1">
      <c r="S1750" s="142"/>
      <c r="T1750" s="142"/>
      <c r="U1750" s="142"/>
      <c r="W1750" s="141"/>
      <c r="Y1750" s="124"/>
      <c r="Z1750" s="137"/>
      <c r="AC1750" s="138"/>
    </row>
    <row r="1751" spans="19:29" ht="15" customHeight="1">
      <c r="S1751" s="142"/>
      <c r="T1751" s="142"/>
      <c r="U1751" s="142"/>
      <c r="W1751" s="141"/>
      <c r="Y1751" s="124"/>
      <c r="Z1751" s="137"/>
      <c r="AC1751" s="138"/>
    </row>
    <row r="1752" spans="19:29" ht="15" customHeight="1">
      <c r="S1752" s="142"/>
      <c r="T1752" s="142"/>
      <c r="U1752" s="142"/>
      <c r="W1752" s="141"/>
      <c r="Y1752" s="124"/>
      <c r="Z1752" s="137"/>
      <c r="AC1752" s="138"/>
    </row>
    <row r="1753" spans="19:29" ht="15" customHeight="1">
      <c r="S1753" s="142"/>
      <c r="T1753" s="142"/>
      <c r="U1753" s="142"/>
      <c r="W1753" s="141"/>
      <c r="Y1753" s="124"/>
      <c r="Z1753" s="137"/>
      <c r="AC1753" s="138"/>
    </row>
    <row r="1754" spans="19:29" ht="15" customHeight="1">
      <c r="S1754" s="142"/>
      <c r="T1754" s="142"/>
      <c r="U1754" s="142"/>
      <c r="W1754" s="141"/>
      <c r="Y1754" s="124"/>
      <c r="Z1754" s="137"/>
      <c r="AC1754" s="138"/>
    </row>
    <row r="1755" spans="19:29" ht="15" customHeight="1">
      <c r="S1755" s="142"/>
      <c r="T1755" s="142"/>
      <c r="U1755" s="142"/>
      <c r="W1755" s="141"/>
      <c r="Y1755" s="124"/>
      <c r="Z1755" s="137"/>
      <c r="AC1755" s="138"/>
    </row>
    <row r="1756" spans="19:29" ht="15" customHeight="1">
      <c r="S1756" s="142"/>
      <c r="T1756" s="142"/>
      <c r="U1756" s="142"/>
      <c r="W1756" s="141"/>
      <c r="Y1756" s="124"/>
      <c r="Z1756" s="137"/>
      <c r="AC1756" s="138"/>
    </row>
    <row r="1757" spans="19:29" ht="15" customHeight="1">
      <c r="S1757" s="142"/>
      <c r="T1757" s="142"/>
      <c r="U1757" s="142"/>
      <c r="W1757" s="141"/>
      <c r="Y1757" s="124"/>
      <c r="Z1757" s="137"/>
      <c r="AC1757" s="138"/>
    </row>
    <row r="1758" spans="19:29" ht="15" customHeight="1">
      <c r="S1758" s="142"/>
      <c r="T1758" s="142"/>
      <c r="U1758" s="142"/>
      <c r="W1758" s="141"/>
      <c r="Y1758" s="124"/>
      <c r="Z1758" s="137"/>
      <c r="AC1758" s="138"/>
    </row>
    <row r="1759" spans="19:29" ht="15" customHeight="1">
      <c r="S1759" s="142"/>
      <c r="T1759" s="142"/>
      <c r="U1759" s="142"/>
      <c r="W1759" s="141"/>
      <c r="Y1759" s="124"/>
      <c r="Z1759" s="137"/>
      <c r="AC1759" s="138"/>
    </row>
    <row r="1760" spans="19:29" ht="15" customHeight="1">
      <c r="S1760" s="142"/>
      <c r="T1760" s="142"/>
      <c r="U1760" s="142"/>
      <c r="W1760" s="141"/>
      <c r="Y1760" s="124"/>
      <c r="Z1760" s="137"/>
      <c r="AC1760" s="138"/>
    </row>
    <row r="1761" spans="19:29" ht="15" customHeight="1">
      <c r="S1761" s="142"/>
      <c r="T1761" s="142"/>
      <c r="U1761" s="142"/>
      <c r="W1761" s="141"/>
      <c r="Y1761" s="124"/>
      <c r="Z1761" s="137"/>
      <c r="AC1761" s="138"/>
    </row>
    <row r="1762" spans="19:29" ht="15" customHeight="1">
      <c r="S1762" s="142"/>
      <c r="T1762" s="142"/>
      <c r="U1762" s="142"/>
      <c r="W1762" s="141"/>
      <c r="Y1762" s="124"/>
      <c r="Z1762" s="137"/>
      <c r="AC1762" s="138"/>
    </row>
    <row r="1763" spans="19:29" ht="15" customHeight="1">
      <c r="S1763" s="142"/>
      <c r="T1763" s="142"/>
      <c r="U1763" s="142"/>
      <c r="W1763" s="141"/>
      <c r="Y1763" s="124"/>
      <c r="Z1763" s="137"/>
      <c r="AC1763" s="138"/>
    </row>
    <row r="1764" spans="19:29" ht="15" customHeight="1">
      <c r="S1764" s="142"/>
      <c r="T1764" s="142"/>
      <c r="U1764" s="142"/>
      <c r="W1764" s="141"/>
      <c r="Y1764" s="124"/>
      <c r="Z1764" s="137"/>
      <c r="AC1764" s="138"/>
    </row>
    <row r="1765" spans="19:29" ht="15" customHeight="1">
      <c r="S1765" s="142"/>
      <c r="T1765" s="142"/>
      <c r="U1765" s="142"/>
      <c r="W1765" s="141"/>
      <c r="Y1765" s="124"/>
      <c r="Z1765" s="137"/>
      <c r="AC1765" s="138"/>
    </row>
    <row r="1766" spans="19:29" ht="15" customHeight="1">
      <c r="S1766" s="142"/>
      <c r="T1766" s="142"/>
      <c r="U1766" s="142"/>
      <c r="W1766" s="141"/>
      <c r="Y1766" s="124"/>
      <c r="Z1766" s="137"/>
      <c r="AC1766" s="138"/>
    </row>
    <row r="1767" spans="19:29" ht="15" customHeight="1">
      <c r="S1767" s="142"/>
      <c r="T1767" s="142"/>
      <c r="U1767" s="142"/>
      <c r="W1767" s="141"/>
      <c r="Y1767" s="124"/>
      <c r="Z1767" s="137"/>
      <c r="AC1767" s="138"/>
    </row>
    <row r="1768" spans="19:29" ht="15" customHeight="1">
      <c r="S1768" s="142"/>
      <c r="T1768" s="142"/>
      <c r="U1768" s="142"/>
      <c r="W1768" s="141"/>
      <c r="Y1768" s="124"/>
      <c r="Z1768" s="137"/>
      <c r="AC1768" s="138"/>
    </row>
    <row r="1769" spans="19:29" ht="15" customHeight="1">
      <c r="S1769" s="142"/>
      <c r="T1769" s="142"/>
      <c r="U1769" s="142"/>
      <c r="W1769" s="141"/>
      <c r="Y1769" s="124"/>
      <c r="Z1769" s="137"/>
      <c r="AC1769" s="138"/>
    </row>
    <row r="1770" spans="19:29" ht="15" customHeight="1">
      <c r="S1770" s="142"/>
      <c r="T1770" s="142"/>
      <c r="U1770" s="142"/>
      <c r="W1770" s="141"/>
      <c r="Y1770" s="124"/>
      <c r="Z1770" s="137"/>
      <c r="AC1770" s="138"/>
    </row>
    <row r="1771" spans="19:29" ht="15" customHeight="1">
      <c r="S1771" s="142"/>
      <c r="T1771" s="142"/>
      <c r="U1771" s="142"/>
      <c r="W1771" s="141"/>
      <c r="Y1771" s="124"/>
      <c r="Z1771" s="137"/>
      <c r="AC1771" s="138"/>
    </row>
    <row r="1772" spans="19:29" ht="15" customHeight="1">
      <c r="S1772" s="142"/>
      <c r="T1772" s="142"/>
      <c r="U1772" s="142"/>
      <c r="W1772" s="141"/>
      <c r="Y1772" s="124"/>
      <c r="Z1772" s="137"/>
      <c r="AC1772" s="138"/>
    </row>
    <row r="1773" spans="19:29" ht="15" customHeight="1">
      <c r="S1773" s="142"/>
      <c r="T1773" s="142"/>
      <c r="U1773" s="142"/>
      <c r="W1773" s="141"/>
      <c r="Y1773" s="124"/>
      <c r="Z1773" s="137"/>
      <c r="AC1773" s="138"/>
    </row>
    <row r="1774" spans="19:29" ht="15" customHeight="1">
      <c r="S1774" s="142"/>
      <c r="T1774" s="142"/>
      <c r="U1774" s="142"/>
      <c r="W1774" s="141"/>
      <c r="Y1774" s="124"/>
      <c r="Z1774" s="137"/>
      <c r="AC1774" s="138"/>
    </row>
    <row r="1775" spans="19:29" ht="15" customHeight="1">
      <c r="S1775" s="142"/>
      <c r="T1775" s="142"/>
      <c r="U1775" s="142"/>
      <c r="W1775" s="141"/>
      <c r="Y1775" s="124"/>
      <c r="Z1775" s="137"/>
      <c r="AC1775" s="138"/>
    </row>
    <row r="1776" spans="19:29" ht="15" customHeight="1">
      <c r="S1776" s="142"/>
      <c r="T1776" s="142"/>
      <c r="U1776" s="142"/>
      <c r="W1776" s="141"/>
      <c r="Y1776" s="124"/>
      <c r="Z1776" s="137"/>
      <c r="AC1776" s="138"/>
    </row>
    <row r="1777" spans="19:29" ht="15" customHeight="1">
      <c r="S1777" s="142"/>
      <c r="T1777" s="142"/>
      <c r="U1777" s="142"/>
      <c r="W1777" s="141"/>
      <c r="Y1777" s="124"/>
      <c r="Z1777" s="137"/>
      <c r="AC1777" s="138"/>
    </row>
    <row r="1778" spans="19:29" ht="15" customHeight="1">
      <c r="S1778" s="142"/>
      <c r="T1778" s="142"/>
      <c r="U1778" s="142"/>
      <c r="W1778" s="141"/>
      <c r="Y1778" s="124"/>
      <c r="Z1778" s="137"/>
      <c r="AC1778" s="138"/>
    </row>
    <row r="1779" spans="19:29" ht="15" customHeight="1">
      <c r="S1779" s="142"/>
      <c r="T1779" s="142"/>
      <c r="U1779" s="142"/>
      <c r="W1779" s="141"/>
      <c r="Y1779" s="124"/>
      <c r="Z1779" s="137"/>
      <c r="AC1779" s="138"/>
    </row>
    <row r="1780" spans="19:29" ht="15" customHeight="1">
      <c r="S1780" s="142"/>
      <c r="T1780" s="142"/>
      <c r="U1780" s="142"/>
      <c r="W1780" s="141"/>
      <c r="Y1780" s="124"/>
      <c r="Z1780" s="137"/>
      <c r="AC1780" s="138"/>
    </row>
    <row r="1781" spans="19:29" ht="15" customHeight="1">
      <c r="S1781" s="142"/>
      <c r="T1781" s="142"/>
      <c r="U1781" s="142"/>
      <c r="W1781" s="141"/>
      <c r="Y1781" s="124"/>
      <c r="Z1781" s="137"/>
      <c r="AC1781" s="138"/>
    </row>
    <row r="1782" spans="19:29" ht="15" customHeight="1">
      <c r="S1782" s="142"/>
      <c r="T1782" s="142"/>
      <c r="U1782" s="142"/>
      <c r="W1782" s="141"/>
      <c r="Y1782" s="124"/>
      <c r="Z1782" s="137"/>
      <c r="AC1782" s="138"/>
    </row>
    <row r="1783" spans="19:29" ht="15" customHeight="1">
      <c r="S1783" s="142"/>
      <c r="T1783" s="142"/>
      <c r="U1783" s="142"/>
      <c r="W1783" s="141"/>
      <c r="Y1783" s="124"/>
      <c r="Z1783" s="137"/>
      <c r="AC1783" s="138"/>
    </row>
    <row r="1784" spans="19:29" ht="15" customHeight="1">
      <c r="S1784" s="142"/>
      <c r="T1784" s="142"/>
      <c r="U1784" s="142"/>
      <c r="W1784" s="141"/>
      <c r="Y1784" s="124"/>
      <c r="Z1784" s="137"/>
      <c r="AC1784" s="138"/>
    </row>
    <row r="1785" spans="19:29" ht="15" customHeight="1">
      <c r="S1785" s="142"/>
      <c r="T1785" s="142"/>
      <c r="U1785" s="142"/>
      <c r="W1785" s="141"/>
      <c r="Y1785" s="124"/>
      <c r="Z1785" s="137"/>
      <c r="AC1785" s="138"/>
    </row>
    <row r="1786" spans="19:29" ht="15" customHeight="1">
      <c r="S1786" s="142"/>
      <c r="T1786" s="142"/>
      <c r="U1786" s="142"/>
      <c r="W1786" s="141"/>
      <c r="Y1786" s="124"/>
      <c r="Z1786" s="137"/>
      <c r="AC1786" s="138"/>
    </row>
    <row r="1787" spans="19:29" ht="15" customHeight="1">
      <c r="S1787" s="142"/>
      <c r="T1787" s="142"/>
      <c r="U1787" s="142"/>
      <c r="W1787" s="141"/>
      <c r="Y1787" s="124"/>
      <c r="Z1787" s="137"/>
      <c r="AC1787" s="138"/>
    </row>
    <row r="1788" spans="19:29" ht="15" customHeight="1">
      <c r="S1788" s="142"/>
      <c r="T1788" s="142"/>
      <c r="U1788" s="142"/>
      <c r="W1788" s="141"/>
      <c r="Y1788" s="124"/>
      <c r="Z1788" s="137"/>
      <c r="AC1788" s="138"/>
    </row>
    <row r="1789" spans="19:29" ht="15" customHeight="1">
      <c r="S1789" s="142"/>
      <c r="T1789" s="142"/>
      <c r="U1789" s="142"/>
      <c r="W1789" s="141"/>
      <c r="Y1789" s="124"/>
      <c r="Z1789" s="137"/>
      <c r="AC1789" s="138"/>
    </row>
    <row r="1790" spans="19:29" ht="15" customHeight="1">
      <c r="S1790" s="142"/>
      <c r="T1790" s="142"/>
      <c r="U1790" s="142"/>
      <c r="W1790" s="141"/>
      <c r="Y1790" s="124"/>
      <c r="Z1790" s="137"/>
      <c r="AC1790" s="138"/>
    </row>
    <row r="1791" spans="19:29" ht="15" customHeight="1">
      <c r="S1791" s="142"/>
      <c r="T1791" s="142"/>
      <c r="U1791" s="142"/>
      <c r="W1791" s="141"/>
      <c r="Y1791" s="124"/>
      <c r="Z1791" s="137"/>
      <c r="AC1791" s="138"/>
    </row>
    <row r="1792" spans="19:29" ht="15" customHeight="1">
      <c r="S1792" s="142"/>
      <c r="T1792" s="142"/>
      <c r="U1792" s="142"/>
      <c r="W1792" s="141"/>
      <c r="Y1792" s="124"/>
      <c r="Z1792" s="137"/>
      <c r="AC1792" s="138"/>
    </row>
    <row r="1793" spans="19:29" ht="15" customHeight="1">
      <c r="S1793" s="142"/>
      <c r="T1793" s="142"/>
      <c r="U1793" s="142"/>
      <c r="W1793" s="141"/>
      <c r="Y1793" s="124"/>
      <c r="Z1793" s="137"/>
      <c r="AC1793" s="138"/>
    </row>
    <row r="1794" spans="19:29" ht="15" customHeight="1">
      <c r="S1794" s="142"/>
      <c r="T1794" s="142"/>
      <c r="U1794" s="142"/>
      <c r="W1794" s="141"/>
      <c r="Y1794" s="124"/>
      <c r="Z1794" s="137"/>
      <c r="AC1794" s="138"/>
    </row>
    <row r="1795" spans="19:29" ht="15" customHeight="1">
      <c r="S1795" s="142"/>
      <c r="T1795" s="142"/>
      <c r="U1795" s="142"/>
      <c r="W1795" s="141"/>
      <c r="Y1795" s="124"/>
      <c r="Z1795" s="137"/>
      <c r="AC1795" s="138"/>
    </row>
    <row r="1796" spans="19:29" ht="15" customHeight="1">
      <c r="S1796" s="142"/>
      <c r="T1796" s="142"/>
      <c r="U1796" s="142"/>
      <c r="W1796" s="141"/>
      <c r="Y1796" s="124"/>
      <c r="Z1796" s="137"/>
      <c r="AC1796" s="138"/>
    </row>
    <row r="1797" spans="19:29" ht="15" customHeight="1">
      <c r="S1797" s="142"/>
      <c r="T1797" s="142"/>
      <c r="U1797" s="142"/>
      <c r="W1797" s="141"/>
      <c r="Y1797" s="124"/>
      <c r="Z1797" s="137"/>
      <c r="AC1797" s="138"/>
    </row>
    <row r="1798" spans="19:29" ht="15" customHeight="1">
      <c r="S1798" s="142"/>
      <c r="T1798" s="142"/>
      <c r="U1798" s="142"/>
      <c r="W1798" s="141"/>
      <c r="Y1798" s="124"/>
      <c r="Z1798" s="137"/>
      <c r="AC1798" s="138"/>
    </row>
    <row r="1799" spans="19:29" ht="15" customHeight="1">
      <c r="S1799" s="142"/>
      <c r="T1799" s="142"/>
      <c r="U1799" s="142"/>
      <c r="W1799" s="141"/>
      <c r="Y1799" s="124"/>
      <c r="Z1799" s="137"/>
      <c r="AC1799" s="138"/>
    </row>
    <row r="1800" spans="19:29" ht="15" customHeight="1">
      <c r="S1800" s="142"/>
      <c r="T1800" s="142"/>
      <c r="U1800" s="142"/>
      <c r="W1800" s="141"/>
      <c r="Y1800" s="124"/>
      <c r="Z1800" s="137"/>
      <c r="AC1800" s="138"/>
    </row>
    <row r="1801" spans="19:29" ht="15" customHeight="1">
      <c r="S1801" s="142"/>
      <c r="T1801" s="142"/>
      <c r="U1801" s="142"/>
      <c r="W1801" s="141"/>
      <c r="Y1801" s="124"/>
      <c r="Z1801" s="137"/>
      <c r="AC1801" s="138"/>
    </row>
    <row r="1802" spans="19:29" ht="15" customHeight="1">
      <c r="S1802" s="142"/>
      <c r="T1802" s="142"/>
      <c r="U1802" s="142"/>
      <c r="W1802" s="141"/>
      <c r="Y1802" s="124"/>
      <c r="Z1802" s="137"/>
      <c r="AC1802" s="138"/>
    </row>
    <row r="1803" spans="19:29" ht="15" customHeight="1">
      <c r="S1803" s="142"/>
      <c r="T1803" s="142"/>
      <c r="U1803" s="142"/>
      <c r="W1803" s="141"/>
      <c r="Y1803" s="124"/>
      <c r="Z1803" s="137"/>
      <c r="AC1803" s="138"/>
    </row>
    <row r="1804" spans="19:29" ht="15" customHeight="1">
      <c r="S1804" s="142"/>
      <c r="T1804" s="142"/>
      <c r="U1804" s="142"/>
      <c r="W1804" s="141"/>
      <c r="Y1804" s="124"/>
      <c r="Z1804" s="137"/>
      <c r="AC1804" s="138"/>
    </row>
    <row r="1805" spans="19:29" ht="15" customHeight="1">
      <c r="S1805" s="142"/>
      <c r="T1805" s="142"/>
      <c r="U1805" s="142"/>
      <c r="W1805" s="141"/>
      <c r="Y1805" s="124"/>
      <c r="Z1805" s="137"/>
      <c r="AC1805" s="138"/>
    </row>
    <row r="1806" spans="19:29" ht="15" customHeight="1">
      <c r="S1806" s="142"/>
      <c r="T1806" s="142"/>
      <c r="U1806" s="142"/>
      <c r="W1806" s="141"/>
      <c r="Y1806" s="124"/>
      <c r="Z1806" s="137"/>
      <c r="AC1806" s="138"/>
    </row>
    <row r="1807" spans="19:29" ht="15" customHeight="1">
      <c r="S1807" s="142"/>
      <c r="T1807" s="142"/>
      <c r="U1807" s="142"/>
      <c r="W1807" s="141"/>
      <c r="Y1807" s="124"/>
      <c r="Z1807" s="137"/>
      <c r="AC1807" s="138"/>
    </row>
    <row r="1808" spans="19:29" ht="15" customHeight="1">
      <c r="S1808" s="142"/>
      <c r="T1808" s="142"/>
      <c r="U1808" s="142"/>
      <c r="W1808" s="141"/>
      <c r="Y1808" s="124"/>
      <c r="Z1808" s="137"/>
      <c r="AC1808" s="138"/>
    </row>
    <row r="1809" spans="19:29" ht="15" customHeight="1">
      <c r="S1809" s="142"/>
      <c r="T1809" s="142"/>
      <c r="U1809" s="142"/>
      <c r="W1809" s="141"/>
      <c r="Y1809" s="124"/>
      <c r="Z1809" s="137"/>
      <c r="AC1809" s="138"/>
    </row>
    <row r="1810" spans="19:29" ht="15" customHeight="1">
      <c r="S1810" s="142"/>
      <c r="T1810" s="142"/>
      <c r="U1810" s="142"/>
      <c r="W1810" s="141"/>
      <c r="Y1810" s="124"/>
      <c r="Z1810" s="137"/>
      <c r="AC1810" s="138"/>
    </row>
    <row r="1811" spans="19:29" ht="15" customHeight="1">
      <c r="S1811" s="142"/>
      <c r="T1811" s="142"/>
      <c r="U1811" s="142"/>
      <c r="W1811" s="141"/>
      <c r="Y1811" s="124"/>
      <c r="Z1811" s="137"/>
      <c r="AC1811" s="138"/>
    </row>
    <row r="1812" spans="19:29" ht="15" customHeight="1">
      <c r="S1812" s="142"/>
      <c r="T1812" s="142"/>
      <c r="U1812" s="142"/>
      <c r="W1812" s="141"/>
      <c r="Y1812" s="124"/>
      <c r="Z1812" s="137"/>
      <c r="AC1812" s="138"/>
    </row>
    <row r="1813" spans="19:29" ht="15" customHeight="1">
      <c r="S1813" s="142"/>
      <c r="T1813" s="142"/>
      <c r="U1813" s="142"/>
      <c r="W1813" s="141"/>
      <c r="Y1813" s="124"/>
      <c r="Z1813" s="137"/>
      <c r="AC1813" s="138"/>
    </row>
    <row r="1814" spans="19:29" ht="15" customHeight="1">
      <c r="S1814" s="142"/>
      <c r="T1814" s="142"/>
      <c r="U1814" s="142"/>
      <c r="W1814" s="141"/>
      <c r="Y1814" s="124"/>
      <c r="Z1814" s="137"/>
      <c r="AC1814" s="138"/>
    </row>
    <row r="1815" spans="19:29" ht="15" customHeight="1">
      <c r="S1815" s="142"/>
      <c r="T1815" s="142"/>
      <c r="U1815" s="142"/>
      <c r="W1815" s="141"/>
      <c r="Y1815" s="124"/>
      <c r="Z1815" s="137"/>
      <c r="AC1815" s="138"/>
    </row>
    <row r="1816" spans="19:29" ht="15" customHeight="1">
      <c r="S1816" s="142"/>
      <c r="T1816" s="142"/>
      <c r="U1816" s="142"/>
      <c r="W1816" s="141"/>
      <c r="Y1816" s="124"/>
      <c r="Z1816" s="137"/>
      <c r="AC1816" s="138"/>
    </row>
    <row r="1817" spans="19:29" ht="15" customHeight="1">
      <c r="S1817" s="142"/>
      <c r="T1817" s="142"/>
      <c r="U1817" s="142"/>
      <c r="W1817" s="141"/>
      <c r="Y1817" s="124"/>
      <c r="Z1817" s="137"/>
      <c r="AC1817" s="138"/>
    </row>
    <row r="1818" spans="19:29" ht="15" customHeight="1">
      <c r="S1818" s="142"/>
      <c r="T1818" s="142"/>
      <c r="U1818" s="142"/>
      <c r="W1818" s="141"/>
      <c r="Y1818" s="124"/>
      <c r="Z1818" s="137"/>
      <c r="AC1818" s="138"/>
    </row>
    <row r="1819" spans="19:29" ht="15" customHeight="1">
      <c r="S1819" s="142"/>
      <c r="T1819" s="142"/>
      <c r="U1819" s="142"/>
      <c r="W1819" s="141"/>
      <c r="Y1819" s="124"/>
      <c r="Z1819" s="137"/>
      <c r="AC1819" s="138"/>
    </row>
    <row r="1820" spans="19:29" ht="15" customHeight="1">
      <c r="S1820" s="142"/>
      <c r="T1820" s="142"/>
      <c r="U1820" s="142"/>
      <c r="W1820" s="141"/>
      <c r="Y1820" s="124"/>
      <c r="Z1820" s="137"/>
      <c r="AC1820" s="138"/>
    </row>
    <row r="1821" spans="19:29" ht="15" customHeight="1">
      <c r="S1821" s="142"/>
      <c r="T1821" s="142"/>
      <c r="U1821" s="142"/>
      <c r="W1821" s="141"/>
      <c r="Y1821" s="124"/>
      <c r="Z1821" s="137"/>
      <c r="AC1821" s="138"/>
    </row>
    <row r="1822" spans="19:29" ht="15" customHeight="1">
      <c r="S1822" s="142"/>
      <c r="T1822" s="142"/>
      <c r="U1822" s="142"/>
      <c r="W1822" s="141"/>
      <c r="Y1822" s="124"/>
      <c r="Z1822" s="137"/>
      <c r="AC1822" s="138"/>
    </row>
    <row r="1823" spans="19:29" ht="15" customHeight="1">
      <c r="S1823" s="142"/>
      <c r="T1823" s="142"/>
      <c r="U1823" s="142"/>
      <c r="W1823" s="141"/>
      <c r="Y1823" s="124"/>
      <c r="Z1823" s="137"/>
      <c r="AC1823" s="138"/>
    </row>
    <row r="1824" spans="19:29" ht="15" customHeight="1">
      <c r="S1824" s="142"/>
      <c r="T1824" s="142"/>
      <c r="U1824" s="142"/>
      <c r="W1824" s="141"/>
      <c r="Y1824" s="124"/>
      <c r="Z1824" s="137"/>
      <c r="AC1824" s="138"/>
    </row>
    <row r="1825" spans="19:29" ht="15" customHeight="1">
      <c r="S1825" s="142"/>
      <c r="T1825" s="142"/>
      <c r="U1825" s="142"/>
      <c r="W1825" s="141"/>
      <c r="Y1825" s="124"/>
      <c r="Z1825" s="137"/>
      <c r="AC1825" s="138"/>
    </row>
    <row r="1826" spans="19:29" ht="15" customHeight="1">
      <c r="S1826" s="142"/>
      <c r="T1826" s="142"/>
      <c r="U1826" s="142"/>
      <c r="W1826" s="141"/>
      <c r="Y1826" s="124"/>
      <c r="Z1826" s="137"/>
      <c r="AC1826" s="138"/>
    </row>
    <row r="1827" spans="19:29" ht="15" customHeight="1">
      <c r="S1827" s="142"/>
      <c r="T1827" s="142"/>
      <c r="U1827" s="142"/>
      <c r="W1827" s="141"/>
      <c r="Y1827" s="124"/>
      <c r="Z1827" s="137"/>
      <c r="AC1827" s="138"/>
    </row>
    <row r="1828" spans="19:29" ht="15" customHeight="1">
      <c r="S1828" s="142"/>
      <c r="T1828" s="142"/>
      <c r="U1828" s="142"/>
      <c r="W1828" s="141"/>
      <c r="Y1828" s="124"/>
      <c r="Z1828" s="137"/>
      <c r="AC1828" s="138"/>
    </row>
    <row r="1829" spans="19:29" ht="15" customHeight="1">
      <c r="S1829" s="142"/>
      <c r="T1829" s="142"/>
      <c r="U1829" s="142"/>
      <c r="W1829" s="141"/>
      <c r="Y1829" s="124"/>
      <c r="Z1829" s="137"/>
      <c r="AC1829" s="138"/>
    </row>
    <row r="1830" spans="19:29" ht="15" customHeight="1">
      <c r="S1830" s="142"/>
      <c r="T1830" s="142"/>
      <c r="U1830" s="142"/>
      <c r="W1830" s="141"/>
      <c r="Y1830" s="124"/>
      <c r="Z1830" s="137"/>
      <c r="AC1830" s="138"/>
    </row>
    <row r="1831" spans="19:29" ht="15" customHeight="1">
      <c r="S1831" s="142"/>
      <c r="T1831" s="142"/>
      <c r="U1831" s="142"/>
      <c r="W1831" s="141"/>
      <c r="Y1831" s="124"/>
      <c r="Z1831" s="137"/>
      <c r="AC1831" s="138"/>
    </row>
    <row r="1832" spans="19:29" ht="15" customHeight="1">
      <c r="S1832" s="142"/>
      <c r="T1832" s="142"/>
      <c r="U1832" s="142"/>
      <c r="W1832" s="141"/>
      <c r="Y1832" s="124"/>
      <c r="Z1832" s="137"/>
      <c r="AC1832" s="138"/>
    </row>
    <row r="1833" spans="19:29" ht="15" customHeight="1">
      <c r="S1833" s="142"/>
      <c r="T1833" s="142"/>
      <c r="U1833" s="142"/>
      <c r="W1833" s="141"/>
      <c r="Y1833" s="124"/>
      <c r="Z1833" s="137"/>
      <c r="AC1833" s="138"/>
    </row>
    <row r="1834" spans="19:29" ht="15" customHeight="1">
      <c r="S1834" s="142"/>
      <c r="T1834" s="142"/>
      <c r="U1834" s="142"/>
      <c r="W1834" s="141"/>
      <c r="Y1834" s="124"/>
      <c r="Z1834" s="137"/>
      <c r="AC1834" s="138"/>
    </row>
    <row r="1835" spans="19:29" ht="15" customHeight="1">
      <c r="S1835" s="142"/>
      <c r="T1835" s="142"/>
      <c r="U1835" s="142"/>
      <c r="W1835" s="141"/>
      <c r="Y1835" s="124"/>
      <c r="Z1835" s="137"/>
      <c r="AC1835" s="138"/>
    </row>
    <row r="1836" spans="19:29" ht="15" customHeight="1">
      <c r="S1836" s="142"/>
      <c r="T1836" s="142"/>
      <c r="U1836" s="142"/>
      <c r="W1836" s="141"/>
      <c r="Y1836" s="124"/>
      <c r="Z1836" s="137"/>
      <c r="AC1836" s="138"/>
    </row>
    <row r="1837" spans="19:29" ht="15" customHeight="1">
      <c r="S1837" s="142"/>
      <c r="T1837" s="142"/>
      <c r="U1837" s="142"/>
      <c r="W1837" s="141"/>
      <c r="Y1837" s="124"/>
      <c r="Z1837" s="137"/>
      <c r="AC1837" s="138"/>
    </row>
    <row r="1838" spans="19:29" ht="15" customHeight="1">
      <c r="S1838" s="142"/>
      <c r="T1838" s="142"/>
      <c r="U1838" s="142"/>
      <c r="W1838" s="141"/>
      <c r="Y1838" s="124"/>
      <c r="Z1838" s="137"/>
      <c r="AC1838" s="138"/>
    </row>
    <row r="1839" spans="19:29" ht="15" customHeight="1">
      <c r="S1839" s="142"/>
      <c r="T1839" s="142"/>
      <c r="U1839" s="142"/>
      <c r="W1839" s="141"/>
      <c r="Y1839" s="124"/>
      <c r="Z1839" s="137"/>
      <c r="AC1839" s="138"/>
    </row>
    <row r="1840" spans="19:29" ht="15" customHeight="1">
      <c r="S1840" s="142"/>
      <c r="T1840" s="142"/>
      <c r="U1840" s="142"/>
      <c r="W1840" s="141"/>
      <c r="Y1840" s="124"/>
      <c r="Z1840" s="137"/>
      <c r="AC1840" s="138"/>
    </row>
    <row r="1841" spans="19:29" ht="15" customHeight="1">
      <c r="S1841" s="142"/>
      <c r="T1841" s="142"/>
      <c r="U1841" s="142"/>
      <c r="W1841" s="141"/>
      <c r="Y1841" s="124"/>
      <c r="Z1841" s="137"/>
      <c r="AC1841" s="138"/>
    </row>
    <row r="1842" spans="19:29" ht="15" customHeight="1">
      <c r="S1842" s="142"/>
      <c r="T1842" s="142"/>
      <c r="U1842" s="142"/>
      <c r="W1842" s="141"/>
      <c r="Y1842" s="124"/>
      <c r="Z1842" s="137"/>
      <c r="AC1842" s="138"/>
    </row>
    <row r="1843" spans="19:29" ht="15" customHeight="1">
      <c r="S1843" s="142"/>
      <c r="T1843" s="142"/>
      <c r="U1843" s="142"/>
      <c r="W1843" s="141"/>
      <c r="Y1843" s="124"/>
      <c r="Z1843" s="137"/>
      <c r="AC1843" s="138"/>
    </row>
    <row r="1844" spans="19:29" ht="15" customHeight="1">
      <c r="S1844" s="142"/>
      <c r="T1844" s="142"/>
      <c r="U1844" s="142"/>
      <c r="W1844" s="141"/>
      <c r="Y1844" s="124"/>
      <c r="Z1844" s="137"/>
      <c r="AC1844" s="138"/>
    </row>
    <row r="1845" spans="19:29" ht="15" customHeight="1">
      <c r="S1845" s="142"/>
      <c r="T1845" s="142"/>
      <c r="U1845" s="142"/>
      <c r="W1845" s="141"/>
      <c r="Y1845" s="124"/>
      <c r="Z1845" s="137"/>
      <c r="AC1845" s="138"/>
    </row>
    <row r="1846" spans="19:29" ht="15" customHeight="1">
      <c r="S1846" s="142"/>
      <c r="T1846" s="142"/>
      <c r="U1846" s="142"/>
      <c r="W1846" s="141"/>
      <c r="Y1846" s="124"/>
      <c r="Z1846" s="137"/>
      <c r="AC1846" s="138"/>
    </row>
    <row r="1847" spans="19:29" ht="15" customHeight="1">
      <c r="S1847" s="142"/>
      <c r="T1847" s="142"/>
      <c r="U1847" s="142"/>
      <c r="W1847" s="141"/>
      <c r="Y1847" s="124"/>
      <c r="Z1847" s="137"/>
      <c r="AC1847" s="138"/>
    </row>
    <row r="1848" spans="19:29" ht="15" customHeight="1">
      <c r="S1848" s="142"/>
      <c r="T1848" s="142"/>
      <c r="U1848" s="142"/>
      <c r="W1848" s="141"/>
      <c r="Y1848" s="124"/>
      <c r="Z1848" s="137"/>
      <c r="AC1848" s="138"/>
    </row>
    <row r="1849" spans="19:29" ht="15" customHeight="1">
      <c r="S1849" s="142"/>
      <c r="T1849" s="142"/>
      <c r="U1849" s="142"/>
      <c r="W1849" s="141"/>
      <c r="Y1849" s="124"/>
      <c r="Z1849" s="137"/>
      <c r="AC1849" s="138"/>
    </row>
    <row r="1850" spans="19:29" ht="15" customHeight="1">
      <c r="S1850" s="142"/>
      <c r="T1850" s="142"/>
      <c r="U1850" s="142"/>
      <c r="W1850" s="141"/>
      <c r="Y1850" s="124"/>
      <c r="Z1850" s="137"/>
      <c r="AC1850" s="138"/>
    </row>
    <row r="1851" spans="19:29" ht="15" customHeight="1">
      <c r="S1851" s="142"/>
      <c r="T1851" s="142"/>
      <c r="U1851" s="142"/>
      <c r="W1851" s="141"/>
      <c r="Y1851" s="124"/>
      <c r="Z1851" s="137"/>
      <c r="AC1851" s="138"/>
    </row>
    <row r="1852" spans="19:29" ht="15" customHeight="1">
      <c r="S1852" s="142"/>
      <c r="T1852" s="142"/>
      <c r="U1852" s="142"/>
      <c r="W1852" s="141"/>
      <c r="Y1852" s="124"/>
      <c r="Z1852" s="137"/>
      <c r="AC1852" s="138"/>
    </row>
    <row r="1853" spans="19:29" ht="15" customHeight="1">
      <c r="S1853" s="142"/>
      <c r="T1853" s="142"/>
      <c r="U1853" s="142"/>
      <c r="W1853" s="141"/>
      <c r="Y1853" s="124"/>
      <c r="Z1853" s="137"/>
      <c r="AC1853" s="138"/>
    </row>
    <row r="1854" spans="19:29" ht="15" customHeight="1">
      <c r="S1854" s="142"/>
      <c r="T1854" s="142"/>
      <c r="U1854" s="142"/>
      <c r="W1854" s="141"/>
      <c r="Y1854" s="124"/>
      <c r="Z1854" s="137"/>
      <c r="AC1854" s="138"/>
    </row>
    <row r="1855" spans="19:29" ht="15" customHeight="1">
      <c r="S1855" s="142"/>
      <c r="T1855" s="142"/>
      <c r="U1855" s="142"/>
      <c r="W1855" s="141"/>
      <c r="Y1855" s="124"/>
      <c r="Z1855" s="137"/>
      <c r="AC1855" s="138"/>
    </row>
    <row r="1856" spans="19:29" ht="15" customHeight="1">
      <c r="S1856" s="142"/>
      <c r="T1856" s="142"/>
      <c r="U1856" s="142"/>
      <c r="W1856" s="141"/>
      <c r="Y1856" s="124"/>
      <c r="Z1856" s="137"/>
      <c r="AC1856" s="138"/>
    </row>
    <row r="1857" spans="19:29" ht="15" customHeight="1">
      <c r="S1857" s="142"/>
      <c r="T1857" s="142"/>
      <c r="U1857" s="142"/>
      <c r="W1857" s="141"/>
      <c r="Y1857" s="124"/>
      <c r="Z1857" s="137"/>
      <c r="AC1857" s="138"/>
    </row>
    <row r="1858" spans="19:29" ht="15" customHeight="1">
      <c r="S1858" s="142"/>
      <c r="T1858" s="142"/>
      <c r="U1858" s="142"/>
      <c r="W1858" s="141"/>
      <c r="Y1858" s="124"/>
      <c r="Z1858" s="137"/>
      <c r="AC1858" s="138"/>
    </row>
    <row r="1859" spans="19:29" ht="15" customHeight="1">
      <c r="S1859" s="142"/>
      <c r="T1859" s="142"/>
      <c r="U1859" s="142"/>
      <c r="W1859" s="141"/>
      <c r="Y1859" s="124"/>
      <c r="Z1859" s="137"/>
      <c r="AC1859" s="138"/>
    </row>
    <row r="1860" spans="19:29" ht="15" customHeight="1">
      <c r="S1860" s="142"/>
      <c r="T1860" s="142"/>
      <c r="U1860" s="142"/>
      <c r="W1860" s="141"/>
      <c r="Y1860" s="124"/>
      <c r="Z1860" s="137"/>
      <c r="AC1860" s="138"/>
    </row>
    <row r="1861" spans="19:29" ht="15" customHeight="1">
      <c r="S1861" s="142"/>
      <c r="T1861" s="142"/>
      <c r="U1861" s="142"/>
      <c r="W1861" s="141"/>
      <c r="Y1861" s="124"/>
      <c r="Z1861" s="137"/>
      <c r="AC1861" s="138"/>
    </row>
    <row r="1862" spans="19:29" ht="15" customHeight="1">
      <c r="S1862" s="142"/>
      <c r="T1862" s="142"/>
      <c r="U1862" s="142"/>
      <c r="W1862" s="141"/>
      <c r="Y1862" s="124"/>
      <c r="Z1862" s="137"/>
      <c r="AC1862" s="138"/>
    </row>
    <row r="1863" spans="19:29" ht="15" customHeight="1">
      <c r="S1863" s="142"/>
      <c r="T1863" s="142"/>
      <c r="U1863" s="142"/>
      <c r="W1863" s="141"/>
      <c r="Y1863" s="124"/>
      <c r="Z1863" s="137"/>
      <c r="AC1863" s="138"/>
    </row>
    <row r="1864" spans="19:29" ht="15" customHeight="1">
      <c r="S1864" s="142"/>
      <c r="T1864" s="142"/>
      <c r="U1864" s="142"/>
      <c r="W1864" s="141"/>
      <c r="Y1864" s="124"/>
      <c r="Z1864" s="137"/>
      <c r="AC1864" s="138"/>
    </row>
    <row r="1865" spans="19:29" ht="15" customHeight="1">
      <c r="S1865" s="142"/>
      <c r="T1865" s="142"/>
      <c r="U1865" s="142"/>
      <c r="W1865" s="141"/>
      <c r="Y1865" s="124"/>
      <c r="Z1865" s="137"/>
      <c r="AC1865" s="138"/>
    </row>
    <row r="1866" spans="19:29" ht="15" customHeight="1">
      <c r="S1866" s="142"/>
      <c r="T1866" s="142"/>
      <c r="U1866" s="142"/>
      <c r="W1866" s="141"/>
      <c r="Y1866" s="124"/>
      <c r="Z1866" s="137"/>
      <c r="AC1866" s="138"/>
    </row>
    <row r="1867" spans="19:29" ht="15" customHeight="1">
      <c r="S1867" s="142"/>
      <c r="T1867" s="142"/>
      <c r="U1867" s="142"/>
      <c r="W1867" s="141"/>
      <c r="Y1867" s="124"/>
      <c r="Z1867" s="137"/>
      <c r="AC1867" s="138"/>
    </row>
    <row r="1868" spans="19:29" ht="15" customHeight="1">
      <c r="S1868" s="142"/>
      <c r="T1868" s="142"/>
      <c r="U1868" s="142"/>
      <c r="W1868" s="141"/>
      <c r="Y1868" s="124"/>
      <c r="Z1868" s="137"/>
      <c r="AC1868" s="138"/>
    </row>
    <row r="1869" spans="19:29" ht="15" customHeight="1">
      <c r="S1869" s="142"/>
      <c r="T1869" s="142"/>
      <c r="U1869" s="142"/>
      <c r="W1869" s="141"/>
      <c r="Y1869" s="124"/>
      <c r="Z1869" s="137"/>
      <c r="AC1869" s="138"/>
    </row>
    <row r="1870" spans="19:29" ht="15" customHeight="1">
      <c r="S1870" s="142"/>
      <c r="T1870" s="142"/>
      <c r="U1870" s="142"/>
      <c r="W1870" s="141"/>
      <c r="Y1870" s="124"/>
      <c r="Z1870" s="137"/>
      <c r="AC1870" s="138"/>
    </row>
    <row r="1871" spans="19:29" ht="15" customHeight="1">
      <c r="S1871" s="142"/>
      <c r="T1871" s="142"/>
      <c r="U1871" s="142"/>
      <c r="W1871" s="141"/>
      <c r="Y1871" s="124"/>
      <c r="Z1871" s="137"/>
      <c r="AC1871" s="138"/>
    </row>
    <row r="1872" spans="19:29" ht="15" customHeight="1">
      <c r="S1872" s="142"/>
      <c r="T1872" s="142"/>
      <c r="U1872" s="142"/>
      <c r="W1872" s="141"/>
      <c r="Y1872" s="124"/>
      <c r="Z1872" s="137"/>
      <c r="AC1872" s="138"/>
    </row>
    <row r="1873" spans="19:29" ht="15" customHeight="1">
      <c r="S1873" s="142"/>
      <c r="T1873" s="142"/>
      <c r="U1873" s="142"/>
      <c r="W1873" s="141"/>
      <c r="Y1873" s="124"/>
      <c r="Z1873" s="137"/>
      <c r="AC1873" s="138"/>
    </row>
    <row r="1874" spans="19:29" ht="15" customHeight="1">
      <c r="S1874" s="142"/>
      <c r="T1874" s="142"/>
      <c r="U1874" s="142"/>
      <c r="W1874" s="141"/>
      <c r="Y1874" s="124"/>
      <c r="Z1874" s="137"/>
      <c r="AC1874" s="138"/>
    </row>
    <row r="1875" spans="19:29" ht="15" customHeight="1">
      <c r="S1875" s="142"/>
      <c r="T1875" s="142"/>
      <c r="U1875" s="142"/>
      <c r="W1875" s="141"/>
      <c r="Y1875" s="124"/>
      <c r="Z1875" s="137"/>
      <c r="AC1875" s="138"/>
    </row>
    <row r="1876" spans="19:29" ht="15" customHeight="1">
      <c r="S1876" s="142"/>
      <c r="T1876" s="142"/>
      <c r="U1876" s="142"/>
      <c r="W1876" s="141"/>
      <c r="Y1876" s="124"/>
      <c r="Z1876" s="137"/>
      <c r="AC1876" s="138"/>
    </row>
    <row r="1877" spans="19:29" ht="15" customHeight="1">
      <c r="S1877" s="142"/>
      <c r="T1877" s="142"/>
      <c r="U1877" s="142"/>
      <c r="W1877" s="141"/>
      <c r="Y1877" s="124"/>
      <c r="Z1877" s="137"/>
      <c r="AC1877" s="138"/>
    </row>
    <row r="1878" spans="19:29" ht="15" customHeight="1">
      <c r="S1878" s="142"/>
      <c r="T1878" s="142"/>
      <c r="U1878" s="142"/>
      <c r="W1878" s="141"/>
      <c r="Y1878" s="124"/>
      <c r="Z1878" s="137"/>
      <c r="AC1878" s="138"/>
    </row>
    <row r="1879" spans="19:29" ht="15" customHeight="1">
      <c r="S1879" s="142"/>
      <c r="T1879" s="142"/>
      <c r="U1879" s="142"/>
      <c r="W1879" s="141"/>
      <c r="Y1879" s="124"/>
      <c r="Z1879" s="137"/>
      <c r="AC1879" s="138"/>
    </row>
    <row r="1880" spans="19:29" ht="15" customHeight="1">
      <c r="S1880" s="142"/>
      <c r="T1880" s="142"/>
      <c r="U1880" s="142"/>
      <c r="W1880" s="141"/>
      <c r="Y1880" s="124"/>
      <c r="Z1880" s="137"/>
      <c r="AC1880" s="138"/>
    </row>
    <row r="1881" spans="19:29" ht="15" customHeight="1">
      <c r="S1881" s="142"/>
      <c r="T1881" s="142"/>
      <c r="U1881" s="142"/>
      <c r="W1881" s="141"/>
      <c r="Y1881" s="124"/>
      <c r="Z1881" s="137"/>
      <c r="AC1881" s="138"/>
    </row>
    <row r="1882" spans="19:29" ht="15" customHeight="1">
      <c r="S1882" s="142"/>
      <c r="T1882" s="142"/>
      <c r="U1882" s="142"/>
      <c r="W1882" s="141"/>
      <c r="Y1882" s="124"/>
      <c r="Z1882" s="137"/>
      <c r="AC1882" s="138"/>
    </row>
    <row r="1883" spans="19:29" ht="15" customHeight="1">
      <c r="S1883" s="142"/>
      <c r="T1883" s="142"/>
      <c r="U1883" s="142"/>
      <c r="W1883" s="141"/>
      <c r="Y1883" s="124"/>
      <c r="Z1883" s="137"/>
      <c r="AC1883" s="138"/>
    </row>
    <row r="1884" spans="19:29" ht="15" customHeight="1">
      <c r="S1884" s="142"/>
      <c r="T1884" s="142"/>
      <c r="U1884" s="142"/>
      <c r="W1884" s="141"/>
      <c r="Y1884" s="124"/>
      <c r="Z1884" s="137"/>
      <c r="AC1884" s="138"/>
    </row>
    <row r="1885" spans="19:29" ht="15" customHeight="1">
      <c r="S1885" s="142"/>
      <c r="T1885" s="142"/>
      <c r="U1885" s="142"/>
      <c r="W1885" s="141"/>
      <c r="Y1885" s="124"/>
      <c r="Z1885" s="137"/>
      <c r="AC1885" s="138"/>
    </row>
    <row r="1886" spans="19:29" ht="15" customHeight="1">
      <c r="S1886" s="142"/>
      <c r="T1886" s="142"/>
      <c r="U1886" s="142"/>
      <c r="W1886" s="141"/>
      <c r="Y1886" s="124"/>
      <c r="Z1886" s="137"/>
      <c r="AC1886" s="138"/>
    </row>
    <row r="1887" spans="19:29" ht="15" customHeight="1">
      <c r="S1887" s="142"/>
      <c r="T1887" s="142"/>
      <c r="U1887" s="142"/>
      <c r="W1887" s="141"/>
      <c r="Y1887" s="124"/>
      <c r="Z1887" s="137"/>
      <c r="AC1887" s="138"/>
    </row>
    <row r="1888" spans="19:29" ht="15" customHeight="1">
      <c r="S1888" s="142"/>
      <c r="T1888" s="142"/>
      <c r="U1888" s="142"/>
      <c r="W1888" s="141"/>
      <c r="Y1888" s="124"/>
      <c r="Z1888" s="137"/>
      <c r="AC1888" s="138"/>
    </row>
    <row r="1889" spans="19:29" ht="15" customHeight="1">
      <c r="S1889" s="142"/>
      <c r="T1889" s="142"/>
      <c r="U1889" s="142"/>
      <c r="W1889" s="141"/>
      <c r="Y1889" s="124"/>
      <c r="Z1889" s="137"/>
      <c r="AC1889" s="138"/>
    </row>
    <row r="1890" spans="19:29" ht="15" customHeight="1">
      <c r="S1890" s="142"/>
      <c r="T1890" s="142"/>
      <c r="U1890" s="142"/>
      <c r="W1890" s="141"/>
      <c r="Y1890" s="124"/>
      <c r="Z1890" s="137"/>
      <c r="AC1890" s="138"/>
    </row>
    <row r="1891" spans="19:29" ht="15" customHeight="1">
      <c r="S1891" s="142"/>
      <c r="T1891" s="142"/>
      <c r="U1891" s="142"/>
      <c r="W1891" s="141"/>
      <c r="Y1891" s="124"/>
      <c r="Z1891" s="137"/>
      <c r="AC1891" s="138"/>
    </row>
    <row r="1892" spans="19:29" ht="15" customHeight="1">
      <c r="S1892" s="142"/>
      <c r="T1892" s="142"/>
      <c r="U1892" s="142"/>
      <c r="W1892" s="141"/>
      <c r="Y1892" s="124"/>
      <c r="Z1892" s="137"/>
      <c r="AC1892" s="138"/>
    </row>
    <row r="1893" spans="19:29" ht="15" customHeight="1">
      <c r="S1893" s="142"/>
      <c r="T1893" s="142"/>
      <c r="U1893" s="142"/>
      <c r="W1893" s="141"/>
      <c r="Y1893" s="124"/>
      <c r="Z1893" s="137"/>
      <c r="AC1893" s="138"/>
    </row>
    <row r="1894" spans="19:29" ht="15" customHeight="1">
      <c r="S1894" s="142"/>
      <c r="T1894" s="142"/>
      <c r="U1894" s="142"/>
      <c r="W1894" s="141"/>
      <c r="Y1894" s="124"/>
      <c r="Z1894" s="137"/>
      <c r="AC1894" s="138"/>
    </row>
    <row r="1895" spans="19:29" ht="15" customHeight="1">
      <c r="S1895" s="142"/>
      <c r="T1895" s="142"/>
      <c r="U1895" s="142"/>
      <c r="W1895" s="141"/>
      <c r="Y1895" s="124"/>
      <c r="Z1895" s="137"/>
      <c r="AC1895" s="138"/>
    </row>
    <row r="1896" spans="19:29" ht="15" customHeight="1">
      <c r="S1896" s="142"/>
      <c r="T1896" s="142"/>
      <c r="U1896" s="142"/>
      <c r="W1896" s="141"/>
      <c r="Y1896" s="124"/>
      <c r="Z1896" s="137"/>
      <c r="AC1896" s="138"/>
    </row>
    <row r="1897" spans="19:29" ht="15" customHeight="1">
      <c r="S1897" s="142"/>
      <c r="T1897" s="142"/>
      <c r="U1897" s="142"/>
      <c r="W1897" s="141"/>
      <c r="Y1897" s="124"/>
      <c r="Z1897" s="137"/>
      <c r="AC1897" s="138"/>
    </row>
    <row r="1898" spans="19:29" ht="15" customHeight="1">
      <c r="S1898" s="142"/>
      <c r="T1898" s="142"/>
      <c r="U1898" s="142"/>
      <c r="W1898" s="141"/>
      <c r="Y1898" s="124"/>
      <c r="Z1898" s="137"/>
      <c r="AC1898" s="138"/>
    </row>
    <row r="1899" spans="19:29" ht="15" customHeight="1">
      <c r="S1899" s="142"/>
      <c r="T1899" s="142"/>
      <c r="U1899" s="142"/>
      <c r="W1899" s="141"/>
      <c r="Y1899" s="124"/>
      <c r="Z1899" s="137"/>
      <c r="AC1899" s="138"/>
    </row>
    <row r="1900" spans="19:29" ht="15" customHeight="1">
      <c r="S1900" s="142"/>
      <c r="T1900" s="142"/>
      <c r="U1900" s="142"/>
      <c r="W1900" s="141"/>
      <c r="Y1900" s="124"/>
      <c r="Z1900" s="137"/>
      <c r="AC1900" s="138"/>
    </row>
    <row r="1901" spans="19:29" ht="15" customHeight="1">
      <c r="S1901" s="142"/>
      <c r="T1901" s="142"/>
      <c r="U1901" s="142"/>
      <c r="W1901" s="141"/>
      <c r="Y1901" s="124"/>
      <c r="Z1901" s="137"/>
      <c r="AC1901" s="138"/>
    </row>
    <row r="1902" spans="19:29" ht="15" customHeight="1">
      <c r="S1902" s="142"/>
      <c r="T1902" s="142"/>
      <c r="U1902" s="142"/>
      <c r="W1902" s="141"/>
      <c r="Y1902" s="124"/>
      <c r="Z1902" s="137"/>
      <c r="AC1902" s="138"/>
    </row>
    <row r="1903" spans="19:29" ht="15" customHeight="1">
      <c r="S1903" s="142"/>
      <c r="T1903" s="142"/>
      <c r="U1903" s="142"/>
      <c r="W1903" s="141"/>
      <c r="Y1903" s="124"/>
      <c r="Z1903" s="137"/>
      <c r="AC1903" s="138"/>
    </row>
    <row r="1904" spans="19:29" ht="15" customHeight="1">
      <c r="S1904" s="142"/>
      <c r="T1904" s="142"/>
      <c r="U1904" s="142"/>
      <c r="W1904" s="141"/>
      <c r="Y1904" s="124"/>
      <c r="Z1904" s="137"/>
      <c r="AC1904" s="138"/>
    </row>
    <row r="1905" spans="19:29" ht="15" customHeight="1">
      <c r="S1905" s="142"/>
      <c r="T1905" s="142"/>
      <c r="U1905" s="142"/>
      <c r="W1905" s="141"/>
      <c r="Y1905" s="124"/>
      <c r="Z1905" s="137"/>
      <c r="AC1905" s="138"/>
    </row>
    <row r="1906" spans="19:29" ht="15" customHeight="1">
      <c r="S1906" s="142"/>
      <c r="T1906" s="142"/>
      <c r="U1906" s="142"/>
      <c r="W1906" s="141"/>
      <c r="Y1906" s="124"/>
      <c r="Z1906" s="137"/>
      <c r="AC1906" s="138"/>
    </row>
    <row r="1907" spans="19:29" ht="15" customHeight="1">
      <c r="S1907" s="142"/>
      <c r="T1907" s="142"/>
      <c r="U1907" s="142"/>
      <c r="W1907" s="141"/>
      <c r="Y1907" s="124"/>
      <c r="Z1907" s="137"/>
      <c r="AC1907" s="138"/>
    </row>
    <row r="1908" spans="19:29" ht="15" customHeight="1">
      <c r="S1908" s="142"/>
      <c r="T1908" s="142"/>
      <c r="U1908" s="142"/>
      <c r="W1908" s="141"/>
      <c r="Y1908" s="124"/>
      <c r="Z1908" s="137"/>
      <c r="AC1908" s="138"/>
    </row>
    <row r="1909" spans="19:29" ht="15" customHeight="1">
      <c r="S1909" s="142"/>
      <c r="T1909" s="142"/>
      <c r="U1909" s="142"/>
      <c r="W1909" s="141"/>
      <c r="Y1909" s="124"/>
      <c r="Z1909" s="137"/>
      <c r="AC1909" s="138"/>
    </row>
    <row r="1910" spans="19:29" ht="15" customHeight="1">
      <c r="S1910" s="142"/>
      <c r="T1910" s="142"/>
      <c r="U1910" s="142"/>
      <c r="W1910" s="141"/>
      <c r="Y1910" s="124"/>
      <c r="Z1910" s="137"/>
      <c r="AC1910" s="138"/>
    </row>
    <row r="1911" spans="19:29" ht="15" customHeight="1">
      <c r="S1911" s="142"/>
      <c r="T1911" s="142"/>
      <c r="U1911" s="142"/>
      <c r="W1911" s="141"/>
      <c r="Y1911" s="124"/>
      <c r="Z1911" s="137"/>
      <c r="AC1911" s="138"/>
    </row>
    <row r="1912" spans="19:29" ht="15" customHeight="1">
      <c r="S1912" s="142"/>
      <c r="T1912" s="142"/>
      <c r="U1912" s="142"/>
      <c r="W1912" s="141"/>
      <c r="Y1912" s="124"/>
      <c r="Z1912" s="137"/>
      <c r="AC1912" s="138"/>
    </row>
    <row r="1913" spans="19:29" ht="15" customHeight="1">
      <c r="S1913" s="142"/>
      <c r="T1913" s="142"/>
      <c r="U1913" s="142"/>
      <c r="W1913" s="141"/>
      <c r="Y1913" s="124"/>
      <c r="Z1913" s="137"/>
      <c r="AC1913" s="138"/>
    </row>
    <row r="1914" spans="19:29" ht="15" customHeight="1">
      <c r="S1914" s="142"/>
      <c r="T1914" s="142"/>
      <c r="U1914" s="142"/>
      <c r="W1914" s="141"/>
      <c r="Y1914" s="124"/>
      <c r="Z1914" s="137"/>
      <c r="AC1914" s="138"/>
    </row>
    <row r="1915" spans="19:29" ht="15" customHeight="1">
      <c r="S1915" s="142"/>
      <c r="T1915" s="142"/>
      <c r="U1915" s="142"/>
      <c r="W1915" s="141"/>
      <c r="Y1915" s="124"/>
      <c r="Z1915" s="137"/>
      <c r="AC1915" s="138"/>
    </row>
    <row r="1916" spans="19:29" ht="15" customHeight="1">
      <c r="S1916" s="142"/>
      <c r="T1916" s="142"/>
      <c r="U1916" s="142"/>
      <c r="W1916" s="141"/>
      <c r="Y1916" s="124"/>
      <c r="Z1916" s="137"/>
      <c r="AC1916" s="138"/>
    </row>
    <row r="1917" spans="19:29" ht="15" customHeight="1">
      <c r="S1917" s="142"/>
      <c r="T1917" s="142"/>
      <c r="U1917" s="142"/>
      <c r="W1917" s="141"/>
      <c r="Y1917" s="124"/>
      <c r="Z1917" s="137"/>
      <c r="AC1917" s="138"/>
    </row>
    <row r="1918" spans="19:29" ht="15" customHeight="1">
      <c r="S1918" s="142"/>
      <c r="T1918" s="142"/>
      <c r="U1918" s="142"/>
      <c r="W1918" s="141"/>
      <c r="Y1918" s="124"/>
      <c r="Z1918" s="137"/>
      <c r="AC1918" s="138"/>
    </row>
    <row r="1919" spans="19:29" ht="15" customHeight="1">
      <c r="S1919" s="142"/>
      <c r="T1919" s="142"/>
      <c r="U1919" s="142"/>
      <c r="W1919" s="141"/>
      <c r="Y1919" s="124"/>
      <c r="Z1919" s="137"/>
      <c r="AC1919" s="138"/>
    </row>
    <row r="1920" spans="19:29" ht="15" customHeight="1">
      <c r="S1920" s="142"/>
      <c r="T1920" s="142"/>
      <c r="U1920" s="142"/>
      <c r="W1920" s="141"/>
      <c r="Y1920" s="124"/>
      <c r="Z1920" s="137"/>
      <c r="AC1920" s="138"/>
    </row>
    <row r="1921" spans="19:29" ht="15" customHeight="1">
      <c r="S1921" s="142"/>
      <c r="T1921" s="142"/>
      <c r="U1921" s="142"/>
      <c r="W1921" s="141"/>
      <c r="Y1921" s="124"/>
      <c r="Z1921" s="137"/>
      <c r="AC1921" s="138"/>
    </row>
    <row r="1922" spans="19:29" ht="15" customHeight="1">
      <c r="S1922" s="142"/>
      <c r="T1922" s="142"/>
      <c r="U1922" s="142"/>
      <c r="W1922" s="141"/>
      <c r="Y1922" s="124"/>
      <c r="Z1922" s="137"/>
      <c r="AC1922" s="138"/>
    </row>
    <row r="1923" spans="19:29" ht="15" customHeight="1">
      <c r="S1923" s="142"/>
      <c r="T1923" s="142"/>
      <c r="U1923" s="142"/>
      <c r="W1923" s="141"/>
      <c r="Y1923" s="124"/>
      <c r="Z1923" s="137"/>
      <c r="AC1923" s="138"/>
    </row>
    <row r="1924" spans="19:29" ht="15" customHeight="1">
      <c r="S1924" s="142"/>
      <c r="T1924" s="142"/>
      <c r="U1924" s="142"/>
      <c r="W1924" s="141"/>
      <c r="Y1924" s="124"/>
      <c r="Z1924" s="137"/>
      <c r="AC1924" s="138"/>
    </row>
    <row r="1925" spans="19:29" ht="15" customHeight="1">
      <c r="S1925" s="142"/>
      <c r="T1925" s="142"/>
      <c r="U1925" s="142"/>
      <c r="W1925" s="141"/>
      <c r="Y1925" s="124"/>
      <c r="Z1925" s="137"/>
      <c r="AC1925" s="138"/>
    </row>
    <row r="1926" spans="19:29" ht="15" customHeight="1">
      <c r="S1926" s="142"/>
      <c r="T1926" s="142"/>
      <c r="U1926" s="142"/>
      <c r="W1926" s="141"/>
      <c r="Y1926" s="124"/>
      <c r="Z1926" s="137"/>
      <c r="AC1926" s="138"/>
    </row>
    <row r="1927" spans="19:29" ht="15" customHeight="1">
      <c r="S1927" s="142"/>
      <c r="T1927" s="142"/>
      <c r="U1927" s="142"/>
      <c r="W1927" s="141"/>
      <c r="Y1927" s="124"/>
      <c r="Z1927" s="137"/>
      <c r="AC1927" s="138"/>
    </row>
    <row r="1928" spans="19:29" ht="15" customHeight="1">
      <c r="S1928" s="142"/>
      <c r="T1928" s="142"/>
      <c r="U1928" s="142"/>
      <c r="W1928" s="141"/>
      <c r="Y1928" s="124"/>
      <c r="Z1928" s="137"/>
      <c r="AC1928" s="138"/>
    </row>
    <row r="1929" spans="19:29" ht="15" customHeight="1">
      <c r="S1929" s="142"/>
      <c r="T1929" s="142"/>
      <c r="U1929" s="142"/>
      <c r="W1929" s="141"/>
      <c r="Y1929" s="124"/>
      <c r="Z1929" s="137"/>
      <c r="AC1929" s="138"/>
    </row>
    <row r="1930" spans="19:29" ht="15" customHeight="1">
      <c r="S1930" s="142"/>
      <c r="T1930" s="142"/>
      <c r="U1930" s="142"/>
      <c r="W1930" s="141"/>
      <c r="Y1930" s="124"/>
      <c r="Z1930" s="137"/>
      <c r="AC1930" s="138"/>
    </row>
    <row r="1931" spans="19:29" ht="15" customHeight="1">
      <c r="S1931" s="142"/>
      <c r="T1931" s="142"/>
      <c r="U1931" s="142"/>
      <c r="W1931" s="141"/>
      <c r="Y1931" s="124"/>
      <c r="Z1931" s="137"/>
      <c r="AC1931" s="138"/>
    </row>
    <row r="1932" spans="19:29" ht="15" customHeight="1">
      <c r="S1932" s="142"/>
      <c r="T1932" s="142"/>
      <c r="U1932" s="142"/>
      <c r="W1932" s="141"/>
      <c r="Y1932" s="124"/>
      <c r="Z1932" s="137"/>
      <c r="AC1932" s="138"/>
    </row>
    <row r="1933" spans="19:29" ht="15" customHeight="1">
      <c r="S1933" s="142"/>
      <c r="T1933" s="142"/>
      <c r="U1933" s="142"/>
      <c r="W1933" s="141"/>
      <c r="Y1933" s="124"/>
      <c r="Z1933" s="137"/>
      <c r="AC1933" s="138"/>
    </row>
    <row r="1934" spans="19:29" ht="15" customHeight="1">
      <c r="S1934" s="142"/>
      <c r="T1934" s="142"/>
      <c r="U1934" s="142"/>
      <c r="W1934" s="141"/>
      <c r="Y1934" s="124"/>
      <c r="Z1934" s="137"/>
      <c r="AC1934" s="138"/>
    </row>
    <row r="1935" spans="19:29" ht="15" customHeight="1">
      <c r="S1935" s="142"/>
      <c r="T1935" s="142"/>
      <c r="U1935" s="142"/>
      <c r="W1935" s="141"/>
      <c r="Y1935" s="124"/>
      <c r="Z1935" s="137"/>
      <c r="AC1935" s="138"/>
    </row>
    <row r="1936" spans="19:29" ht="15" customHeight="1">
      <c r="S1936" s="142"/>
      <c r="T1936" s="142"/>
      <c r="U1936" s="142"/>
      <c r="W1936" s="141"/>
      <c r="Y1936" s="124"/>
      <c r="Z1936" s="137"/>
      <c r="AC1936" s="138"/>
    </row>
    <row r="1937" spans="19:29" ht="15" customHeight="1">
      <c r="S1937" s="142"/>
      <c r="T1937" s="142"/>
      <c r="U1937" s="142"/>
      <c r="W1937" s="141"/>
      <c r="Y1937" s="124"/>
      <c r="Z1937" s="137"/>
      <c r="AC1937" s="138"/>
    </row>
    <row r="1938" spans="19:29" ht="15" customHeight="1">
      <c r="S1938" s="142"/>
      <c r="T1938" s="142"/>
      <c r="U1938" s="142"/>
      <c r="W1938" s="141"/>
      <c r="Y1938" s="124"/>
      <c r="Z1938" s="137"/>
      <c r="AC1938" s="138"/>
    </row>
    <row r="1939" spans="19:29" ht="15" customHeight="1">
      <c r="S1939" s="142"/>
      <c r="T1939" s="142"/>
      <c r="U1939" s="142"/>
      <c r="W1939" s="141"/>
      <c r="Y1939" s="124"/>
      <c r="Z1939" s="137"/>
      <c r="AC1939" s="138"/>
    </row>
    <row r="1940" spans="19:29" ht="15" customHeight="1">
      <c r="S1940" s="142"/>
      <c r="T1940" s="142"/>
      <c r="U1940" s="142"/>
      <c r="W1940" s="141"/>
      <c r="Y1940" s="124"/>
      <c r="Z1940" s="137"/>
      <c r="AC1940" s="138"/>
    </row>
    <row r="1941" spans="19:29" ht="15" customHeight="1">
      <c r="S1941" s="142"/>
      <c r="T1941" s="142"/>
      <c r="U1941" s="142"/>
      <c r="W1941" s="141"/>
      <c r="Y1941" s="124"/>
      <c r="Z1941" s="137"/>
      <c r="AC1941" s="138"/>
    </row>
    <row r="1942" spans="19:29" ht="15" customHeight="1">
      <c r="S1942" s="142"/>
      <c r="T1942" s="142"/>
      <c r="U1942" s="142"/>
      <c r="W1942" s="141"/>
      <c r="Y1942" s="124"/>
      <c r="Z1942" s="137"/>
      <c r="AC1942" s="138"/>
    </row>
    <row r="1943" spans="19:29" ht="15" customHeight="1">
      <c r="S1943" s="142"/>
      <c r="T1943" s="142"/>
      <c r="U1943" s="142"/>
      <c r="W1943" s="141"/>
      <c r="Y1943" s="124"/>
      <c r="Z1943" s="137"/>
      <c r="AC1943" s="138"/>
    </row>
    <row r="1944" spans="19:29" ht="15" customHeight="1">
      <c r="S1944" s="142"/>
      <c r="T1944" s="142"/>
      <c r="U1944" s="142"/>
      <c r="W1944" s="141"/>
      <c r="Y1944" s="124"/>
      <c r="Z1944" s="137"/>
      <c r="AC1944" s="138"/>
    </row>
    <row r="1945" spans="19:29" ht="15" customHeight="1">
      <c r="S1945" s="142"/>
      <c r="T1945" s="142"/>
      <c r="U1945" s="142"/>
      <c r="W1945" s="141"/>
      <c r="Y1945" s="124"/>
      <c r="Z1945" s="137"/>
      <c r="AC1945" s="138"/>
    </row>
    <row r="1946" spans="19:29" ht="15" customHeight="1">
      <c r="S1946" s="142"/>
      <c r="T1946" s="142"/>
      <c r="U1946" s="142"/>
      <c r="W1946" s="141"/>
      <c r="Y1946" s="124"/>
      <c r="Z1946" s="137"/>
      <c r="AC1946" s="138"/>
    </row>
    <row r="1947" spans="19:29" ht="15" customHeight="1">
      <c r="S1947" s="142"/>
      <c r="T1947" s="142"/>
      <c r="U1947" s="142"/>
      <c r="W1947" s="141"/>
      <c r="Y1947" s="124"/>
      <c r="Z1947" s="137"/>
      <c r="AC1947" s="138"/>
    </row>
    <row r="1948" spans="19:29" ht="15" customHeight="1">
      <c r="S1948" s="142"/>
      <c r="T1948" s="142"/>
      <c r="U1948" s="142"/>
      <c r="W1948" s="141"/>
      <c r="Y1948" s="124"/>
      <c r="Z1948" s="137"/>
      <c r="AC1948" s="138"/>
    </row>
    <row r="1949" spans="19:29" ht="15" customHeight="1">
      <c r="S1949" s="142"/>
      <c r="T1949" s="142"/>
      <c r="U1949" s="142"/>
      <c r="W1949" s="141"/>
      <c r="Y1949" s="124"/>
      <c r="Z1949" s="137"/>
      <c r="AC1949" s="138"/>
    </row>
    <row r="1950" spans="19:29" ht="15" customHeight="1">
      <c r="S1950" s="142"/>
      <c r="T1950" s="142"/>
      <c r="U1950" s="142"/>
      <c r="W1950" s="141"/>
      <c r="Y1950" s="124"/>
      <c r="Z1950" s="137"/>
      <c r="AC1950" s="138"/>
    </row>
    <row r="1951" spans="19:29" ht="15" customHeight="1">
      <c r="S1951" s="142"/>
      <c r="T1951" s="142"/>
      <c r="U1951" s="142"/>
      <c r="W1951" s="141"/>
      <c r="Y1951" s="124"/>
      <c r="Z1951" s="137"/>
      <c r="AC1951" s="138"/>
    </row>
    <row r="1952" spans="19:29" ht="15" customHeight="1">
      <c r="S1952" s="142"/>
      <c r="T1952" s="142"/>
      <c r="U1952" s="142"/>
      <c r="W1952" s="141"/>
      <c r="Y1952" s="124"/>
      <c r="Z1952" s="137"/>
      <c r="AC1952" s="138"/>
    </row>
    <row r="1953" spans="19:29" ht="15" customHeight="1">
      <c r="S1953" s="142"/>
      <c r="T1953" s="142"/>
      <c r="U1953" s="142"/>
      <c r="W1953" s="141"/>
      <c r="Y1953" s="124"/>
      <c r="Z1953" s="137"/>
      <c r="AC1953" s="138"/>
    </row>
    <row r="1954" spans="19:29" ht="15" customHeight="1">
      <c r="S1954" s="142"/>
      <c r="T1954" s="142"/>
      <c r="U1954" s="142"/>
      <c r="W1954" s="141"/>
      <c r="Y1954" s="124"/>
      <c r="Z1954" s="137"/>
      <c r="AC1954" s="138"/>
    </row>
    <row r="1955" spans="19:29" ht="15" customHeight="1">
      <c r="S1955" s="142"/>
      <c r="T1955" s="142"/>
      <c r="U1955" s="142"/>
      <c r="W1955" s="141"/>
      <c r="Y1955" s="124"/>
      <c r="Z1955" s="137"/>
      <c r="AC1955" s="138"/>
    </row>
    <row r="1956" spans="19:29" ht="15" customHeight="1">
      <c r="S1956" s="142"/>
      <c r="T1956" s="142"/>
      <c r="U1956" s="142"/>
      <c r="W1956" s="141"/>
      <c r="Y1956" s="124"/>
      <c r="Z1956" s="137"/>
      <c r="AC1956" s="138"/>
    </row>
    <row r="1957" spans="19:29" ht="15" customHeight="1">
      <c r="S1957" s="142"/>
      <c r="T1957" s="142"/>
      <c r="U1957" s="142"/>
      <c r="W1957" s="141"/>
      <c r="Y1957" s="124"/>
      <c r="Z1957" s="137"/>
      <c r="AC1957" s="138"/>
    </row>
    <row r="1958" spans="19:29" ht="15" customHeight="1">
      <c r="S1958" s="142"/>
      <c r="T1958" s="142"/>
      <c r="U1958" s="142"/>
      <c r="W1958" s="141"/>
      <c r="Y1958" s="124"/>
      <c r="Z1958" s="137"/>
      <c r="AC1958" s="138"/>
    </row>
    <row r="1959" spans="19:29" ht="15" customHeight="1">
      <c r="S1959" s="142"/>
      <c r="T1959" s="142"/>
      <c r="U1959" s="142"/>
      <c r="W1959" s="141"/>
      <c r="Y1959" s="124"/>
      <c r="Z1959" s="137"/>
      <c r="AC1959" s="138"/>
    </row>
    <row r="1960" spans="19:29" ht="15" customHeight="1">
      <c r="S1960" s="142"/>
      <c r="T1960" s="142"/>
      <c r="U1960" s="142"/>
      <c r="W1960" s="141"/>
      <c r="Y1960" s="124"/>
      <c r="Z1960" s="137"/>
      <c r="AC1960" s="138"/>
    </row>
    <row r="1961" spans="19:29" ht="15" customHeight="1">
      <c r="S1961" s="142"/>
      <c r="T1961" s="142"/>
      <c r="U1961" s="142"/>
      <c r="W1961" s="141"/>
      <c r="Y1961" s="124"/>
      <c r="Z1961" s="137"/>
      <c r="AC1961" s="138"/>
    </row>
    <row r="1962" spans="19:29" ht="15" customHeight="1">
      <c r="S1962" s="142"/>
      <c r="T1962" s="142"/>
      <c r="U1962" s="142"/>
      <c r="W1962" s="141"/>
      <c r="Y1962" s="124"/>
      <c r="Z1962" s="137"/>
      <c r="AC1962" s="138"/>
    </row>
    <row r="1963" spans="19:29" ht="15" customHeight="1">
      <c r="S1963" s="142"/>
      <c r="T1963" s="142"/>
      <c r="U1963" s="142"/>
      <c r="W1963" s="141"/>
      <c r="Y1963" s="124"/>
      <c r="Z1963" s="137"/>
      <c r="AC1963" s="138"/>
    </row>
    <row r="1964" spans="19:29" ht="15" customHeight="1">
      <c r="S1964" s="142"/>
      <c r="T1964" s="142"/>
      <c r="U1964" s="142"/>
      <c r="W1964" s="141"/>
      <c r="Y1964" s="124"/>
      <c r="Z1964" s="137"/>
      <c r="AC1964" s="138"/>
    </row>
    <row r="1965" spans="19:29" ht="15" customHeight="1">
      <c r="S1965" s="142"/>
      <c r="T1965" s="142"/>
      <c r="U1965" s="142"/>
      <c r="W1965" s="141"/>
      <c r="Y1965" s="124"/>
      <c r="Z1965" s="137"/>
      <c r="AC1965" s="138"/>
    </row>
    <row r="1966" spans="19:29" ht="15" customHeight="1">
      <c r="S1966" s="142"/>
      <c r="T1966" s="142"/>
      <c r="U1966" s="142"/>
      <c r="W1966" s="141"/>
      <c r="Y1966" s="124"/>
      <c r="Z1966" s="137"/>
      <c r="AC1966" s="138"/>
    </row>
    <row r="1967" spans="19:29" ht="15" customHeight="1">
      <c r="S1967" s="142"/>
      <c r="T1967" s="142"/>
      <c r="U1967" s="142"/>
      <c r="W1967" s="141"/>
      <c r="Y1967" s="124"/>
      <c r="Z1967" s="137"/>
      <c r="AC1967" s="138"/>
    </row>
    <row r="1968" spans="19:29" ht="15" customHeight="1">
      <c r="S1968" s="142"/>
      <c r="T1968" s="142"/>
      <c r="U1968" s="142"/>
      <c r="W1968" s="141"/>
      <c r="Y1968" s="124"/>
      <c r="Z1968" s="137"/>
      <c r="AC1968" s="138"/>
    </row>
    <row r="1969" spans="19:29" ht="15" customHeight="1">
      <c r="S1969" s="142"/>
      <c r="T1969" s="142"/>
      <c r="U1969" s="142"/>
      <c r="W1969" s="141"/>
      <c r="Y1969" s="124"/>
      <c r="Z1969" s="137"/>
      <c r="AC1969" s="138"/>
    </row>
    <row r="1970" spans="19:29" ht="15" customHeight="1">
      <c r="S1970" s="142"/>
      <c r="T1970" s="142"/>
      <c r="U1970" s="142"/>
      <c r="W1970" s="141"/>
      <c r="Y1970" s="124"/>
      <c r="Z1970" s="137"/>
      <c r="AC1970" s="138"/>
    </row>
    <row r="1971" spans="19:29" ht="15" customHeight="1">
      <c r="S1971" s="142"/>
      <c r="T1971" s="142"/>
      <c r="U1971" s="142"/>
      <c r="W1971" s="141"/>
      <c r="Y1971" s="124"/>
      <c r="Z1971" s="137"/>
      <c r="AC1971" s="138"/>
    </row>
    <row r="1972" spans="19:29" ht="15" customHeight="1">
      <c r="S1972" s="142"/>
      <c r="T1972" s="142"/>
      <c r="U1972" s="142"/>
      <c r="W1972" s="141"/>
      <c r="Y1972" s="124"/>
      <c r="Z1972" s="137"/>
      <c r="AC1972" s="138"/>
    </row>
    <row r="1973" spans="19:29" ht="15" customHeight="1">
      <c r="S1973" s="142"/>
      <c r="T1973" s="142"/>
      <c r="U1973" s="142"/>
      <c r="W1973" s="141"/>
      <c r="Y1973" s="124"/>
      <c r="Z1973" s="137"/>
      <c r="AC1973" s="138"/>
    </row>
    <row r="1974" spans="19:29" ht="15" customHeight="1">
      <c r="S1974" s="142"/>
      <c r="T1974" s="142"/>
      <c r="U1974" s="142"/>
      <c r="W1974" s="141"/>
      <c r="Y1974" s="124"/>
      <c r="Z1974" s="137"/>
      <c r="AC1974" s="138"/>
    </row>
    <row r="1975" spans="19:29" ht="15" customHeight="1">
      <c r="S1975" s="142"/>
      <c r="T1975" s="142"/>
      <c r="U1975" s="142"/>
      <c r="W1975" s="141"/>
      <c r="Y1975" s="124"/>
      <c r="Z1975" s="137"/>
      <c r="AC1975" s="138"/>
    </row>
    <row r="1976" spans="19:29" ht="15" customHeight="1">
      <c r="S1976" s="142"/>
      <c r="T1976" s="142"/>
      <c r="U1976" s="142"/>
      <c r="W1976" s="141"/>
      <c r="Y1976" s="124"/>
      <c r="Z1976" s="137"/>
      <c r="AC1976" s="138"/>
    </row>
    <row r="1977" spans="19:29" ht="15" customHeight="1">
      <c r="S1977" s="142"/>
      <c r="T1977" s="142"/>
      <c r="U1977" s="142"/>
      <c r="W1977" s="141"/>
      <c r="Y1977" s="124"/>
      <c r="Z1977" s="137"/>
      <c r="AC1977" s="138"/>
    </row>
    <row r="1978" spans="19:29" ht="15" customHeight="1">
      <c r="S1978" s="142"/>
      <c r="T1978" s="142"/>
      <c r="U1978" s="142"/>
      <c r="W1978" s="141"/>
      <c r="Y1978" s="124"/>
      <c r="Z1978" s="137"/>
      <c r="AC1978" s="138"/>
    </row>
    <row r="1979" spans="19:29" ht="15" customHeight="1">
      <c r="S1979" s="142"/>
      <c r="T1979" s="142"/>
      <c r="U1979" s="142"/>
      <c r="W1979" s="141"/>
      <c r="Y1979" s="124"/>
      <c r="Z1979" s="137"/>
      <c r="AC1979" s="138"/>
    </row>
    <row r="1980" spans="19:29" ht="15" customHeight="1">
      <c r="S1980" s="142"/>
      <c r="T1980" s="142"/>
      <c r="U1980" s="142"/>
      <c r="W1980" s="141"/>
      <c r="Y1980" s="124"/>
      <c r="Z1980" s="137"/>
      <c r="AC1980" s="138"/>
    </row>
    <row r="1981" spans="19:29" ht="15" customHeight="1">
      <c r="S1981" s="142"/>
      <c r="T1981" s="142"/>
      <c r="U1981" s="142"/>
      <c r="W1981" s="141"/>
      <c r="Y1981" s="124"/>
      <c r="Z1981" s="137"/>
      <c r="AC1981" s="138"/>
    </row>
    <row r="1982" spans="19:29" ht="15" customHeight="1">
      <c r="S1982" s="142"/>
      <c r="T1982" s="142"/>
      <c r="U1982" s="142"/>
      <c r="W1982" s="141"/>
      <c r="Y1982" s="124"/>
      <c r="Z1982" s="137"/>
      <c r="AC1982" s="138"/>
    </row>
    <row r="1983" spans="19:29" ht="15" customHeight="1">
      <c r="S1983" s="142"/>
      <c r="T1983" s="142"/>
      <c r="U1983" s="142"/>
      <c r="W1983" s="141"/>
      <c r="Y1983" s="124"/>
      <c r="Z1983" s="137"/>
      <c r="AC1983" s="138"/>
    </row>
    <row r="1984" spans="19:29" ht="15" customHeight="1">
      <c r="S1984" s="142"/>
      <c r="T1984" s="142"/>
      <c r="U1984" s="142"/>
      <c r="W1984" s="141"/>
      <c r="Y1984" s="124"/>
      <c r="Z1984" s="137"/>
      <c r="AC1984" s="138"/>
    </row>
    <row r="1985" spans="19:29" ht="15" customHeight="1">
      <c r="S1985" s="142"/>
      <c r="T1985" s="142"/>
      <c r="U1985" s="142"/>
      <c r="W1985" s="141"/>
      <c r="Y1985" s="124"/>
      <c r="Z1985" s="137"/>
      <c r="AC1985" s="138"/>
    </row>
    <row r="1986" spans="19:29" ht="15" customHeight="1">
      <c r="S1986" s="142"/>
      <c r="T1986" s="142"/>
      <c r="U1986" s="142"/>
      <c r="W1986" s="141"/>
      <c r="Y1986" s="124"/>
      <c r="Z1986" s="137"/>
      <c r="AC1986" s="138"/>
    </row>
    <row r="1987" spans="19:29" ht="15" customHeight="1">
      <c r="S1987" s="142"/>
      <c r="T1987" s="142"/>
      <c r="U1987" s="142"/>
      <c r="W1987" s="141"/>
      <c r="Y1987" s="124"/>
      <c r="Z1987" s="137"/>
      <c r="AC1987" s="138"/>
    </row>
    <row r="1988" spans="19:29" ht="15" customHeight="1">
      <c r="S1988" s="142"/>
      <c r="T1988" s="142"/>
      <c r="U1988" s="142"/>
      <c r="W1988" s="141"/>
      <c r="Y1988" s="124"/>
      <c r="Z1988" s="137"/>
      <c r="AC1988" s="138"/>
    </row>
    <row r="1989" spans="19:29" ht="15" customHeight="1">
      <c r="S1989" s="142"/>
      <c r="T1989" s="142"/>
      <c r="U1989" s="142"/>
      <c r="W1989" s="141"/>
      <c r="Y1989" s="124"/>
      <c r="Z1989" s="137"/>
      <c r="AC1989" s="138"/>
    </row>
    <row r="1990" spans="19:29" ht="15" customHeight="1">
      <c r="S1990" s="142"/>
      <c r="T1990" s="142"/>
      <c r="U1990" s="142"/>
      <c r="W1990" s="141"/>
      <c r="Y1990" s="124"/>
      <c r="Z1990" s="137"/>
      <c r="AC1990" s="138"/>
    </row>
    <row r="1991" spans="19:29" ht="15" customHeight="1">
      <c r="S1991" s="142"/>
      <c r="T1991" s="142"/>
      <c r="U1991" s="142"/>
      <c r="W1991" s="141"/>
      <c r="Y1991" s="124"/>
      <c r="Z1991" s="137"/>
      <c r="AC1991" s="138"/>
    </row>
    <row r="1992" spans="19:29" ht="15" customHeight="1">
      <c r="S1992" s="142"/>
      <c r="T1992" s="142"/>
      <c r="U1992" s="142"/>
      <c r="W1992" s="141"/>
      <c r="Y1992" s="124"/>
      <c r="Z1992" s="137"/>
      <c r="AC1992" s="138"/>
    </row>
    <row r="1993" spans="19:29" ht="15" customHeight="1">
      <c r="S1993" s="142"/>
      <c r="T1993" s="142"/>
      <c r="U1993" s="142"/>
      <c r="W1993" s="141"/>
      <c r="Y1993" s="124"/>
      <c r="Z1993" s="137"/>
      <c r="AC1993" s="138"/>
    </row>
    <row r="1994" spans="19:29" ht="15" customHeight="1">
      <c r="S1994" s="142"/>
      <c r="T1994" s="142"/>
      <c r="U1994" s="142"/>
      <c r="W1994" s="141"/>
      <c r="Y1994" s="124"/>
      <c r="Z1994" s="137"/>
      <c r="AC1994" s="138"/>
    </row>
    <row r="1995" spans="19:29" ht="15" customHeight="1">
      <c r="S1995" s="142"/>
      <c r="T1995" s="142"/>
      <c r="U1995" s="142"/>
      <c r="W1995" s="141"/>
      <c r="Y1995" s="124"/>
      <c r="Z1995" s="137"/>
      <c r="AC1995" s="138"/>
    </row>
    <row r="1996" spans="19:29" ht="15" customHeight="1">
      <c r="S1996" s="142"/>
      <c r="T1996" s="142"/>
      <c r="U1996" s="142"/>
      <c r="W1996" s="141"/>
      <c r="Y1996" s="124"/>
      <c r="Z1996" s="137"/>
      <c r="AC1996" s="138"/>
    </row>
    <row r="1997" spans="19:29" ht="15" customHeight="1">
      <c r="S1997" s="142"/>
      <c r="T1997" s="142"/>
      <c r="U1997" s="142"/>
      <c r="W1997" s="141"/>
      <c r="Y1997" s="124"/>
      <c r="Z1997" s="137"/>
      <c r="AC1997" s="138"/>
    </row>
    <row r="1998" spans="19:29" ht="15" customHeight="1">
      <c r="S1998" s="142"/>
      <c r="T1998" s="142"/>
      <c r="U1998" s="142"/>
      <c r="W1998" s="141"/>
      <c r="Y1998" s="124"/>
      <c r="Z1998" s="137"/>
      <c r="AC1998" s="138"/>
    </row>
    <row r="1999" spans="19:29" ht="15" customHeight="1">
      <c r="S1999" s="142"/>
      <c r="T1999" s="142"/>
      <c r="U1999" s="142"/>
      <c r="W1999" s="141"/>
      <c r="Y1999" s="124"/>
      <c r="Z1999" s="137"/>
      <c r="AC1999" s="138"/>
    </row>
    <row r="2000" spans="19:29" ht="15" customHeight="1">
      <c r="S2000" s="142"/>
      <c r="T2000" s="142"/>
      <c r="U2000" s="142"/>
      <c r="W2000" s="141"/>
      <c r="Y2000" s="124"/>
      <c r="Z2000" s="137"/>
      <c r="AC2000" s="138"/>
    </row>
    <row r="2001" spans="19:29" ht="15" customHeight="1">
      <c r="S2001" s="142"/>
      <c r="T2001" s="142"/>
      <c r="U2001" s="142"/>
      <c r="W2001" s="141"/>
      <c r="Y2001" s="124"/>
      <c r="Z2001" s="137"/>
      <c r="AC2001" s="138"/>
    </row>
    <row r="2002" spans="19:29" ht="15" customHeight="1">
      <c r="S2002" s="142"/>
      <c r="T2002" s="142"/>
      <c r="U2002" s="142"/>
      <c r="W2002" s="141"/>
      <c r="Y2002" s="124"/>
      <c r="Z2002" s="137"/>
      <c r="AC2002" s="138"/>
    </row>
    <row r="2003" spans="19:29" ht="15" customHeight="1">
      <c r="S2003" s="142"/>
      <c r="T2003" s="142"/>
      <c r="U2003" s="142"/>
      <c r="W2003" s="141"/>
      <c r="Y2003" s="124"/>
      <c r="Z2003" s="137"/>
      <c r="AC2003" s="138"/>
    </row>
    <row r="2004" spans="19:29" ht="15" customHeight="1">
      <c r="S2004" s="142"/>
      <c r="T2004" s="142"/>
      <c r="U2004" s="142"/>
      <c r="W2004" s="141"/>
      <c r="Y2004" s="124"/>
      <c r="Z2004" s="137"/>
      <c r="AC2004" s="138"/>
    </row>
    <row r="2005" spans="19:29" ht="15" customHeight="1">
      <c r="S2005" s="142"/>
      <c r="T2005" s="142"/>
      <c r="U2005" s="142"/>
      <c r="W2005" s="141"/>
      <c r="Y2005" s="124"/>
      <c r="Z2005" s="137"/>
      <c r="AC2005" s="138"/>
    </row>
    <row r="2006" spans="19:29" ht="15" customHeight="1">
      <c r="S2006" s="142"/>
      <c r="T2006" s="142"/>
      <c r="U2006" s="142"/>
      <c r="W2006" s="141"/>
      <c r="Y2006" s="124"/>
      <c r="Z2006" s="137"/>
      <c r="AC2006" s="138"/>
    </row>
    <row r="2007" spans="19:29" ht="15" customHeight="1">
      <c r="S2007" s="142"/>
      <c r="T2007" s="142"/>
      <c r="U2007" s="142"/>
      <c r="W2007" s="141"/>
      <c r="Y2007" s="124"/>
      <c r="Z2007" s="137"/>
      <c r="AC2007" s="138"/>
    </row>
    <row r="2008" spans="19:29" ht="15" customHeight="1">
      <c r="S2008" s="142"/>
      <c r="T2008" s="142"/>
      <c r="U2008" s="142"/>
      <c r="W2008" s="141"/>
      <c r="Y2008" s="124"/>
      <c r="Z2008" s="137"/>
      <c r="AC2008" s="138"/>
    </row>
    <row r="2009" spans="19:29" ht="15" customHeight="1">
      <c r="S2009" s="142"/>
      <c r="T2009" s="142"/>
      <c r="U2009" s="142"/>
      <c r="W2009" s="141"/>
      <c r="Y2009" s="124"/>
      <c r="Z2009" s="137"/>
      <c r="AC2009" s="138"/>
    </row>
    <row r="2010" spans="19:29" ht="15" customHeight="1">
      <c r="S2010" s="142"/>
      <c r="T2010" s="142"/>
      <c r="U2010" s="142"/>
      <c r="W2010" s="141"/>
      <c r="Y2010" s="124"/>
      <c r="Z2010" s="137"/>
      <c r="AC2010" s="138"/>
    </row>
    <row r="2011" spans="19:29" ht="15" customHeight="1">
      <c r="S2011" s="142"/>
      <c r="T2011" s="142"/>
      <c r="U2011" s="142"/>
      <c r="W2011" s="141"/>
      <c r="Y2011" s="124"/>
      <c r="Z2011" s="137"/>
      <c r="AC2011" s="138"/>
    </row>
    <row r="2012" spans="19:29" ht="15" customHeight="1">
      <c r="S2012" s="142"/>
      <c r="T2012" s="142"/>
      <c r="U2012" s="142"/>
      <c r="W2012" s="141"/>
      <c r="Y2012" s="124"/>
      <c r="Z2012" s="137"/>
      <c r="AC2012" s="138"/>
    </row>
    <row r="2013" spans="19:29" ht="15" customHeight="1">
      <c r="S2013" s="142"/>
      <c r="T2013" s="142"/>
      <c r="U2013" s="142"/>
      <c r="W2013" s="141"/>
      <c r="Y2013" s="124"/>
      <c r="Z2013" s="137"/>
      <c r="AC2013" s="138"/>
    </row>
    <row r="2014" spans="19:29" ht="15" customHeight="1">
      <c r="S2014" s="142"/>
      <c r="T2014" s="142"/>
      <c r="U2014" s="142"/>
      <c r="W2014" s="141"/>
      <c r="Y2014" s="124"/>
      <c r="Z2014" s="137"/>
      <c r="AC2014" s="138"/>
    </row>
    <row r="2015" spans="19:29" ht="15" customHeight="1">
      <c r="S2015" s="142"/>
      <c r="T2015" s="142"/>
      <c r="U2015" s="142"/>
      <c r="W2015" s="141"/>
      <c r="Y2015" s="124"/>
      <c r="Z2015" s="137"/>
      <c r="AC2015" s="138"/>
    </row>
    <row r="2016" spans="19:29" ht="15" customHeight="1">
      <c r="S2016" s="142"/>
      <c r="T2016" s="142"/>
      <c r="U2016" s="142"/>
      <c r="W2016" s="141"/>
      <c r="Y2016" s="124"/>
      <c r="Z2016" s="137"/>
      <c r="AC2016" s="138"/>
    </row>
    <row r="2017" spans="19:29" ht="15" customHeight="1">
      <c r="S2017" s="142"/>
      <c r="T2017" s="142"/>
      <c r="U2017" s="142"/>
      <c r="W2017" s="141"/>
      <c r="Y2017" s="124"/>
      <c r="Z2017" s="137"/>
      <c r="AC2017" s="138"/>
    </row>
    <row r="2018" spans="19:29" ht="15" customHeight="1">
      <c r="S2018" s="142"/>
      <c r="T2018" s="142"/>
      <c r="U2018" s="142"/>
      <c r="W2018" s="141"/>
      <c r="Y2018" s="124"/>
      <c r="Z2018" s="137"/>
      <c r="AC2018" s="138"/>
    </row>
    <row r="2019" spans="19:29" ht="15" customHeight="1">
      <c r="S2019" s="142"/>
      <c r="T2019" s="142"/>
      <c r="U2019" s="142"/>
      <c r="W2019" s="141"/>
      <c r="Y2019" s="124"/>
      <c r="Z2019" s="137"/>
      <c r="AC2019" s="138"/>
    </row>
    <row r="2020" spans="19:29" ht="15" customHeight="1">
      <c r="S2020" s="142"/>
      <c r="T2020" s="142"/>
      <c r="U2020" s="142"/>
      <c r="W2020" s="141"/>
      <c r="Y2020" s="124"/>
      <c r="Z2020" s="137"/>
      <c r="AC2020" s="138"/>
    </row>
    <row r="2021" spans="19:29" ht="15" customHeight="1">
      <c r="S2021" s="142"/>
      <c r="T2021" s="142"/>
      <c r="U2021" s="142"/>
      <c r="W2021" s="141"/>
      <c r="Y2021" s="124"/>
      <c r="Z2021" s="137"/>
      <c r="AC2021" s="138"/>
    </row>
    <row r="2022" spans="19:29" ht="15" customHeight="1">
      <c r="S2022" s="142"/>
      <c r="T2022" s="142"/>
      <c r="U2022" s="142"/>
      <c r="W2022" s="141"/>
      <c r="Y2022" s="124"/>
      <c r="Z2022" s="137"/>
      <c r="AC2022" s="138"/>
    </row>
    <row r="2023" spans="19:29" ht="15" customHeight="1">
      <c r="S2023" s="142"/>
      <c r="T2023" s="142"/>
      <c r="U2023" s="142"/>
      <c r="W2023" s="141"/>
      <c r="Y2023" s="124"/>
      <c r="Z2023" s="137"/>
      <c r="AC2023" s="138"/>
    </row>
    <row r="2024" spans="19:29" ht="15" customHeight="1">
      <c r="S2024" s="142"/>
      <c r="T2024" s="142"/>
      <c r="U2024" s="142"/>
      <c r="W2024" s="141"/>
      <c r="Y2024" s="124"/>
      <c r="Z2024" s="137"/>
      <c r="AC2024" s="138"/>
    </row>
    <row r="2025" spans="19:29" ht="15" customHeight="1">
      <c r="S2025" s="142"/>
      <c r="T2025" s="142"/>
      <c r="U2025" s="142"/>
      <c r="W2025" s="141"/>
      <c r="Y2025" s="124"/>
      <c r="Z2025" s="137"/>
      <c r="AC2025" s="138"/>
    </row>
    <row r="2026" spans="19:29" ht="15" customHeight="1">
      <c r="S2026" s="142"/>
      <c r="T2026" s="142"/>
      <c r="U2026" s="142"/>
      <c r="W2026" s="141"/>
      <c r="Y2026" s="124"/>
      <c r="Z2026" s="137"/>
      <c r="AC2026" s="138"/>
    </row>
    <row r="2027" spans="19:29" ht="15" customHeight="1">
      <c r="S2027" s="142"/>
      <c r="T2027" s="142"/>
      <c r="U2027" s="142"/>
      <c r="W2027" s="141"/>
      <c r="Y2027" s="124"/>
      <c r="Z2027" s="137"/>
      <c r="AC2027" s="138"/>
    </row>
    <row r="2028" spans="19:29" ht="15" customHeight="1">
      <c r="S2028" s="142"/>
      <c r="T2028" s="142"/>
      <c r="U2028" s="142"/>
      <c r="W2028" s="141"/>
      <c r="Y2028" s="124"/>
      <c r="Z2028" s="137"/>
      <c r="AC2028" s="138"/>
    </row>
    <row r="2029" spans="19:29" ht="15" customHeight="1">
      <c r="S2029" s="142"/>
      <c r="T2029" s="142"/>
      <c r="U2029" s="142"/>
      <c r="W2029" s="141"/>
      <c r="Y2029" s="124"/>
      <c r="Z2029" s="137"/>
      <c r="AC2029" s="138"/>
    </row>
    <row r="2030" spans="19:29" ht="15" customHeight="1">
      <c r="S2030" s="142"/>
      <c r="T2030" s="142"/>
      <c r="U2030" s="142"/>
      <c r="W2030" s="141"/>
      <c r="Y2030" s="124"/>
      <c r="Z2030" s="137"/>
      <c r="AC2030" s="138"/>
    </row>
    <row r="2031" spans="19:29" ht="15" customHeight="1">
      <c r="S2031" s="142"/>
      <c r="T2031" s="142"/>
      <c r="U2031" s="142"/>
      <c r="W2031" s="141"/>
      <c r="Y2031" s="124"/>
      <c r="Z2031" s="137"/>
      <c r="AC2031" s="138"/>
    </row>
    <row r="2032" spans="19:29" ht="15" customHeight="1">
      <c r="S2032" s="142"/>
      <c r="T2032" s="142"/>
      <c r="U2032" s="142"/>
      <c r="W2032" s="141"/>
      <c r="Y2032" s="124"/>
      <c r="Z2032" s="137"/>
      <c r="AC2032" s="138"/>
    </row>
    <row r="2033" spans="19:29" ht="15" customHeight="1">
      <c r="S2033" s="142"/>
      <c r="T2033" s="142"/>
      <c r="U2033" s="142"/>
      <c r="W2033" s="141"/>
      <c r="Y2033" s="124"/>
      <c r="Z2033" s="137"/>
      <c r="AC2033" s="138"/>
    </row>
    <row r="2034" spans="19:29" ht="15" customHeight="1">
      <c r="S2034" s="142"/>
      <c r="T2034" s="142"/>
      <c r="U2034" s="142"/>
      <c r="W2034" s="141"/>
      <c r="Y2034" s="124"/>
      <c r="Z2034" s="137"/>
      <c r="AC2034" s="138"/>
    </row>
    <row r="2035" spans="19:29" ht="15" customHeight="1">
      <c r="S2035" s="142"/>
      <c r="T2035" s="142"/>
      <c r="U2035" s="142"/>
      <c r="W2035" s="141"/>
      <c r="Y2035" s="124"/>
      <c r="Z2035" s="137"/>
      <c r="AC2035" s="138"/>
    </row>
    <row r="2036" spans="19:29" ht="15" customHeight="1">
      <c r="S2036" s="142"/>
      <c r="T2036" s="142"/>
      <c r="U2036" s="142"/>
      <c r="W2036" s="141"/>
      <c r="Y2036" s="124"/>
      <c r="Z2036" s="137"/>
      <c r="AC2036" s="138"/>
    </row>
    <row r="2037" spans="19:29" ht="15" customHeight="1">
      <c r="S2037" s="142"/>
      <c r="T2037" s="142"/>
      <c r="U2037" s="142"/>
      <c r="W2037" s="141"/>
      <c r="Y2037" s="124"/>
      <c r="Z2037" s="137"/>
      <c r="AC2037" s="138"/>
    </row>
    <row r="2038" spans="19:29" ht="15" customHeight="1">
      <c r="S2038" s="142"/>
      <c r="T2038" s="142"/>
      <c r="U2038" s="142"/>
      <c r="W2038" s="141"/>
      <c r="Y2038" s="124"/>
      <c r="Z2038" s="137"/>
      <c r="AC2038" s="138"/>
    </row>
    <row r="2039" spans="19:29" ht="15" customHeight="1">
      <c r="S2039" s="142"/>
      <c r="T2039" s="142"/>
      <c r="U2039" s="142"/>
      <c r="W2039" s="141"/>
      <c r="Y2039" s="124"/>
      <c r="Z2039" s="137"/>
      <c r="AC2039" s="138"/>
    </row>
    <row r="2040" spans="19:29" ht="15" customHeight="1">
      <c r="S2040" s="142"/>
      <c r="T2040" s="142"/>
      <c r="U2040" s="142"/>
      <c r="W2040" s="141"/>
      <c r="Y2040" s="124"/>
      <c r="Z2040" s="137"/>
      <c r="AC2040" s="138"/>
    </row>
    <row r="2041" spans="19:29" ht="15" customHeight="1">
      <c r="S2041" s="142"/>
      <c r="T2041" s="142"/>
      <c r="U2041" s="142"/>
      <c r="W2041" s="141"/>
      <c r="Y2041" s="124"/>
      <c r="Z2041" s="137"/>
      <c r="AC2041" s="138"/>
    </row>
    <row r="2042" spans="19:29" ht="15" customHeight="1">
      <c r="S2042" s="142"/>
      <c r="T2042" s="142"/>
      <c r="U2042" s="142"/>
      <c r="W2042" s="141"/>
      <c r="Y2042" s="124"/>
      <c r="Z2042" s="137"/>
      <c r="AC2042" s="138"/>
    </row>
    <row r="2043" spans="19:29" ht="15" customHeight="1">
      <c r="S2043" s="142"/>
      <c r="T2043" s="142"/>
      <c r="U2043" s="142"/>
      <c r="W2043" s="141"/>
      <c r="Y2043" s="124"/>
      <c r="Z2043" s="137"/>
      <c r="AC2043" s="138"/>
    </row>
    <row r="2044" spans="19:29" ht="15" customHeight="1">
      <c r="S2044" s="142"/>
      <c r="T2044" s="142"/>
      <c r="U2044" s="142"/>
      <c r="W2044" s="141"/>
      <c r="Y2044" s="124"/>
      <c r="Z2044" s="137"/>
      <c r="AC2044" s="138"/>
    </row>
    <row r="2045" spans="19:29" ht="15" customHeight="1">
      <c r="S2045" s="142"/>
      <c r="T2045" s="142"/>
      <c r="U2045" s="142"/>
      <c r="W2045" s="141"/>
      <c r="Y2045" s="124"/>
      <c r="Z2045" s="137"/>
      <c r="AC2045" s="138"/>
    </row>
    <row r="2046" spans="19:29" ht="15" customHeight="1">
      <c r="S2046" s="142"/>
      <c r="T2046" s="142"/>
      <c r="U2046" s="142"/>
      <c r="W2046" s="141"/>
      <c r="Y2046" s="124"/>
      <c r="Z2046" s="137"/>
      <c r="AC2046" s="138"/>
    </row>
    <row r="2047" spans="19:29" ht="15" customHeight="1">
      <c r="S2047" s="142"/>
      <c r="T2047" s="142"/>
      <c r="U2047" s="142"/>
      <c r="W2047" s="141"/>
      <c r="Y2047" s="124"/>
      <c r="Z2047" s="137"/>
      <c r="AC2047" s="138"/>
    </row>
    <row r="2048" spans="19:29" ht="15" customHeight="1">
      <c r="S2048" s="142"/>
      <c r="T2048" s="142"/>
      <c r="U2048" s="142"/>
      <c r="W2048" s="141"/>
      <c r="Y2048" s="124"/>
      <c r="Z2048" s="137"/>
      <c r="AC2048" s="138"/>
    </row>
    <row r="2049" spans="19:29" ht="15" customHeight="1">
      <c r="S2049" s="142"/>
      <c r="T2049" s="142"/>
      <c r="U2049" s="142"/>
      <c r="W2049" s="141"/>
      <c r="Y2049" s="124"/>
      <c r="Z2049" s="137"/>
      <c r="AC2049" s="138"/>
    </row>
    <row r="2050" spans="19:29" ht="15" customHeight="1">
      <c r="S2050" s="142"/>
      <c r="T2050" s="142"/>
      <c r="U2050" s="142"/>
      <c r="W2050" s="141"/>
      <c r="Y2050" s="124"/>
      <c r="Z2050" s="137"/>
      <c r="AC2050" s="138"/>
    </row>
    <row r="2051" spans="19:29" ht="15" customHeight="1">
      <c r="S2051" s="142"/>
      <c r="T2051" s="142"/>
      <c r="U2051" s="142"/>
      <c r="W2051" s="141"/>
      <c r="Y2051" s="124"/>
      <c r="Z2051" s="137"/>
      <c r="AC2051" s="138"/>
    </row>
    <row r="2052" spans="19:29" ht="15" customHeight="1">
      <c r="S2052" s="142"/>
      <c r="T2052" s="142"/>
      <c r="U2052" s="142"/>
      <c r="W2052" s="141"/>
      <c r="Y2052" s="124"/>
      <c r="Z2052" s="137"/>
      <c r="AC2052" s="138"/>
    </row>
    <row r="2053" spans="19:29" ht="15" customHeight="1">
      <c r="S2053" s="142"/>
      <c r="T2053" s="142"/>
      <c r="U2053" s="142"/>
      <c r="W2053" s="141"/>
      <c r="Y2053" s="124"/>
      <c r="Z2053" s="137"/>
      <c r="AC2053" s="138"/>
    </row>
    <row r="2054" spans="19:29" ht="15" customHeight="1">
      <c r="S2054" s="142"/>
      <c r="T2054" s="142"/>
      <c r="U2054" s="142"/>
      <c r="W2054" s="141"/>
      <c r="Y2054" s="124"/>
      <c r="Z2054" s="137"/>
      <c r="AC2054" s="138"/>
    </row>
    <row r="2055" spans="19:29" ht="15" customHeight="1">
      <c r="S2055" s="142"/>
      <c r="T2055" s="142"/>
      <c r="U2055" s="142"/>
      <c r="W2055" s="141"/>
      <c r="Y2055" s="124"/>
      <c r="Z2055" s="137"/>
      <c r="AC2055" s="138"/>
    </row>
    <row r="2056" spans="19:29" ht="15" customHeight="1">
      <c r="S2056" s="142"/>
      <c r="T2056" s="142"/>
      <c r="U2056" s="142"/>
      <c r="W2056" s="141"/>
      <c r="Y2056" s="124"/>
      <c r="Z2056" s="137"/>
      <c r="AC2056" s="138"/>
    </row>
    <row r="2057" spans="19:29" ht="15" customHeight="1">
      <c r="S2057" s="142"/>
      <c r="T2057" s="142"/>
      <c r="U2057" s="142"/>
      <c r="W2057" s="141"/>
      <c r="Y2057" s="124"/>
      <c r="Z2057" s="137"/>
      <c r="AC2057" s="138"/>
    </row>
    <row r="2058" spans="19:29" ht="15" customHeight="1">
      <c r="S2058" s="142"/>
      <c r="T2058" s="142"/>
      <c r="U2058" s="142"/>
      <c r="W2058" s="141"/>
      <c r="Y2058" s="124"/>
      <c r="Z2058" s="137"/>
      <c r="AC2058" s="138"/>
    </row>
    <row r="2059" spans="19:29" ht="15" customHeight="1">
      <c r="S2059" s="142"/>
      <c r="T2059" s="142"/>
      <c r="U2059" s="142"/>
      <c r="W2059" s="141"/>
      <c r="Y2059" s="124"/>
      <c r="Z2059" s="137"/>
      <c r="AC2059" s="138"/>
    </row>
    <row r="2060" spans="19:29" ht="15" customHeight="1">
      <c r="S2060" s="142"/>
      <c r="T2060" s="142"/>
      <c r="U2060" s="142"/>
      <c r="W2060" s="141"/>
      <c r="Y2060" s="124"/>
      <c r="Z2060" s="137"/>
      <c r="AC2060" s="138"/>
    </row>
    <row r="2061" spans="19:29" ht="15" customHeight="1">
      <c r="S2061" s="142"/>
      <c r="T2061" s="142"/>
      <c r="U2061" s="142"/>
      <c r="W2061" s="141"/>
      <c r="Y2061" s="124"/>
      <c r="Z2061" s="137"/>
      <c r="AC2061" s="138"/>
    </row>
    <row r="2062" spans="19:29" ht="15" customHeight="1">
      <c r="S2062" s="142"/>
      <c r="T2062" s="142"/>
      <c r="U2062" s="142"/>
      <c r="W2062" s="141"/>
      <c r="Y2062" s="124"/>
      <c r="Z2062" s="137"/>
      <c r="AC2062" s="138"/>
    </row>
    <row r="2063" spans="19:29" ht="15" customHeight="1">
      <c r="S2063" s="142"/>
      <c r="T2063" s="142"/>
      <c r="U2063" s="142"/>
      <c r="W2063" s="141"/>
      <c r="Y2063" s="124"/>
      <c r="Z2063" s="137"/>
      <c r="AC2063" s="138"/>
    </row>
    <row r="2064" spans="19:29" ht="15" customHeight="1">
      <c r="S2064" s="142"/>
      <c r="T2064" s="142"/>
      <c r="U2064" s="142"/>
      <c r="W2064" s="141"/>
      <c r="Y2064" s="124"/>
      <c r="Z2064" s="137"/>
      <c r="AC2064" s="138"/>
    </row>
    <row r="2065" spans="19:29" ht="15" customHeight="1">
      <c r="S2065" s="142"/>
      <c r="T2065" s="142"/>
      <c r="U2065" s="142"/>
      <c r="W2065" s="141"/>
      <c r="Y2065" s="124"/>
      <c r="Z2065" s="137"/>
      <c r="AC2065" s="138"/>
    </row>
    <row r="2066" spans="19:29" ht="15" customHeight="1">
      <c r="S2066" s="142"/>
      <c r="T2066" s="142"/>
      <c r="U2066" s="142"/>
      <c r="W2066" s="141"/>
      <c r="Y2066" s="124"/>
      <c r="Z2066" s="137"/>
      <c r="AC2066" s="138"/>
    </row>
    <row r="2067" spans="19:29" ht="15" customHeight="1">
      <c r="S2067" s="142"/>
      <c r="T2067" s="142"/>
      <c r="U2067" s="142"/>
      <c r="W2067" s="141"/>
      <c r="Y2067" s="124"/>
      <c r="Z2067" s="137"/>
      <c r="AC2067" s="138"/>
    </row>
    <row r="2068" spans="19:29" ht="15" customHeight="1">
      <c r="S2068" s="142"/>
      <c r="T2068" s="142"/>
      <c r="U2068" s="142"/>
      <c r="W2068" s="141"/>
      <c r="Y2068" s="124"/>
      <c r="Z2068" s="137"/>
      <c r="AC2068" s="138"/>
    </row>
    <row r="2069" spans="19:29" ht="15" customHeight="1">
      <c r="S2069" s="142"/>
      <c r="T2069" s="142"/>
      <c r="U2069" s="142"/>
      <c r="W2069" s="141"/>
      <c r="Y2069" s="124"/>
      <c r="Z2069" s="137"/>
      <c r="AC2069" s="138"/>
    </row>
    <row r="2070" spans="19:29" ht="15" customHeight="1">
      <c r="S2070" s="142"/>
      <c r="T2070" s="142"/>
      <c r="U2070" s="142"/>
      <c r="W2070" s="141"/>
      <c r="Y2070" s="124"/>
      <c r="Z2070" s="137"/>
      <c r="AC2070" s="138"/>
    </row>
    <row r="2071" spans="19:29" ht="15" customHeight="1">
      <c r="S2071" s="142"/>
      <c r="T2071" s="142"/>
      <c r="U2071" s="142"/>
      <c r="W2071" s="141"/>
      <c r="Y2071" s="124"/>
      <c r="Z2071" s="137"/>
      <c r="AC2071" s="138"/>
    </row>
    <row r="2072" spans="19:29" ht="15" customHeight="1">
      <c r="S2072" s="142"/>
      <c r="T2072" s="142"/>
      <c r="U2072" s="142"/>
      <c r="W2072" s="141"/>
      <c r="Y2072" s="124"/>
      <c r="Z2072" s="137"/>
      <c r="AC2072" s="138"/>
    </row>
    <row r="2073" spans="19:29" ht="15" customHeight="1">
      <c r="S2073" s="142"/>
      <c r="T2073" s="142"/>
      <c r="U2073" s="142"/>
      <c r="W2073" s="141"/>
      <c r="Y2073" s="124"/>
      <c r="Z2073" s="137"/>
      <c r="AC2073" s="138"/>
    </row>
    <row r="2074" spans="19:29" ht="15" customHeight="1">
      <c r="S2074" s="142"/>
      <c r="T2074" s="142"/>
      <c r="U2074" s="142"/>
      <c r="W2074" s="141"/>
      <c r="Y2074" s="124"/>
      <c r="Z2074" s="137"/>
      <c r="AC2074" s="138"/>
    </row>
    <row r="2075" spans="19:29" ht="15" customHeight="1">
      <c r="S2075" s="142"/>
      <c r="T2075" s="142"/>
      <c r="U2075" s="142"/>
      <c r="W2075" s="141"/>
      <c r="Y2075" s="124"/>
      <c r="Z2075" s="137"/>
      <c r="AC2075" s="138"/>
    </row>
    <row r="2076" spans="19:29" ht="15" customHeight="1">
      <c r="S2076" s="142"/>
      <c r="T2076" s="142"/>
      <c r="U2076" s="142"/>
      <c r="W2076" s="141"/>
      <c r="Y2076" s="124"/>
      <c r="Z2076" s="137"/>
      <c r="AC2076" s="138"/>
    </row>
    <row r="2077" spans="19:29" ht="15" customHeight="1">
      <c r="S2077" s="142"/>
      <c r="T2077" s="142"/>
      <c r="U2077" s="142"/>
      <c r="W2077" s="141"/>
      <c r="Y2077" s="124"/>
      <c r="Z2077" s="137"/>
      <c r="AC2077" s="138"/>
    </row>
    <row r="2078" spans="19:29" ht="15" customHeight="1">
      <c r="S2078" s="142"/>
      <c r="T2078" s="142"/>
      <c r="U2078" s="142"/>
      <c r="W2078" s="141"/>
      <c r="Y2078" s="124"/>
      <c r="Z2078" s="137"/>
      <c r="AC2078" s="138"/>
    </row>
    <row r="2079" spans="19:29" ht="15" customHeight="1">
      <c r="S2079" s="142"/>
      <c r="T2079" s="142"/>
      <c r="U2079" s="142"/>
      <c r="W2079" s="141"/>
      <c r="Y2079" s="124"/>
      <c r="Z2079" s="137"/>
      <c r="AC2079" s="138"/>
    </row>
    <row r="2080" spans="19:29" ht="15" customHeight="1">
      <c r="S2080" s="142"/>
      <c r="T2080" s="142"/>
      <c r="U2080" s="142"/>
      <c r="W2080" s="141"/>
      <c r="Y2080" s="124"/>
      <c r="Z2080" s="137"/>
      <c r="AC2080" s="138"/>
    </row>
    <row r="2081" spans="19:29" ht="15" customHeight="1">
      <c r="S2081" s="142"/>
      <c r="T2081" s="142"/>
      <c r="U2081" s="142"/>
      <c r="W2081" s="141"/>
      <c r="Y2081" s="124"/>
      <c r="Z2081" s="137"/>
      <c r="AC2081" s="138"/>
    </row>
    <row r="2082" spans="19:29" ht="15" customHeight="1">
      <c r="S2082" s="142"/>
      <c r="T2082" s="142"/>
      <c r="U2082" s="142"/>
      <c r="W2082" s="141"/>
      <c r="Y2082" s="124"/>
      <c r="Z2082" s="137"/>
      <c r="AC2082" s="138"/>
    </row>
    <row r="2083" spans="19:29" ht="15" customHeight="1">
      <c r="S2083" s="142"/>
      <c r="T2083" s="142"/>
      <c r="U2083" s="142"/>
      <c r="W2083" s="141"/>
      <c r="Y2083" s="124"/>
      <c r="Z2083" s="137"/>
      <c r="AC2083" s="138"/>
    </row>
    <row r="2084" spans="19:29" ht="15" customHeight="1">
      <c r="S2084" s="142"/>
      <c r="T2084" s="142"/>
      <c r="U2084" s="142"/>
      <c r="W2084" s="141"/>
      <c r="Y2084" s="124"/>
      <c r="Z2084" s="137"/>
      <c r="AC2084" s="138"/>
    </row>
    <row r="2085" spans="19:29" ht="15" customHeight="1">
      <c r="S2085" s="142"/>
      <c r="T2085" s="142"/>
      <c r="U2085" s="142"/>
      <c r="W2085" s="141"/>
      <c r="Y2085" s="124"/>
      <c r="Z2085" s="137"/>
      <c r="AC2085" s="138"/>
    </row>
    <row r="2086" spans="19:29" ht="15" customHeight="1">
      <c r="S2086" s="142"/>
      <c r="T2086" s="142"/>
      <c r="U2086" s="142"/>
      <c r="W2086" s="141"/>
      <c r="Y2086" s="124"/>
      <c r="Z2086" s="137"/>
      <c r="AC2086" s="138"/>
    </row>
    <row r="2087" spans="19:29" ht="15" customHeight="1">
      <c r="S2087" s="142"/>
      <c r="T2087" s="142"/>
      <c r="U2087" s="142"/>
      <c r="W2087" s="141"/>
      <c r="Y2087" s="124"/>
      <c r="Z2087" s="137"/>
      <c r="AC2087" s="138"/>
    </row>
    <row r="2088" spans="19:29" ht="15" customHeight="1">
      <c r="S2088" s="142"/>
      <c r="T2088" s="142"/>
      <c r="U2088" s="142"/>
      <c r="W2088" s="141"/>
      <c r="Y2088" s="124"/>
      <c r="Z2088" s="137"/>
      <c r="AC2088" s="138"/>
    </row>
    <row r="2089" spans="19:29" ht="15" customHeight="1">
      <c r="S2089" s="142"/>
      <c r="T2089" s="142"/>
      <c r="U2089" s="142"/>
      <c r="W2089" s="141"/>
      <c r="Y2089" s="124"/>
      <c r="Z2089" s="137"/>
      <c r="AC2089" s="138"/>
    </row>
    <row r="2090" spans="19:29" ht="15" customHeight="1">
      <c r="S2090" s="142"/>
      <c r="T2090" s="142"/>
      <c r="U2090" s="142"/>
      <c r="W2090" s="141"/>
      <c r="Y2090" s="124"/>
      <c r="Z2090" s="137"/>
      <c r="AC2090" s="138"/>
    </row>
    <row r="2091" spans="19:29" ht="15" customHeight="1">
      <c r="S2091" s="142"/>
      <c r="T2091" s="142"/>
      <c r="U2091" s="142"/>
      <c r="W2091" s="141"/>
      <c r="Y2091" s="124"/>
      <c r="Z2091" s="137"/>
      <c r="AC2091" s="138"/>
    </row>
    <row r="2092" spans="19:29" ht="15" customHeight="1">
      <c r="S2092" s="142"/>
      <c r="T2092" s="142"/>
      <c r="U2092" s="142"/>
      <c r="W2092" s="141"/>
      <c r="Y2092" s="124"/>
      <c r="Z2092" s="137"/>
      <c r="AC2092" s="138"/>
    </row>
    <row r="2093" spans="19:29" ht="15" customHeight="1">
      <c r="S2093" s="142"/>
      <c r="T2093" s="142"/>
      <c r="U2093" s="142"/>
      <c r="W2093" s="141"/>
      <c r="Y2093" s="124"/>
      <c r="Z2093" s="137"/>
      <c r="AC2093" s="138"/>
    </row>
    <row r="2094" spans="19:29" ht="15" customHeight="1">
      <c r="S2094" s="142"/>
      <c r="T2094" s="142"/>
      <c r="U2094" s="142"/>
      <c r="W2094" s="141"/>
      <c r="Y2094" s="124"/>
      <c r="Z2094" s="137"/>
      <c r="AC2094" s="138"/>
    </row>
    <row r="2095" spans="19:29" ht="15" customHeight="1">
      <c r="S2095" s="142"/>
      <c r="T2095" s="142"/>
      <c r="U2095" s="142"/>
      <c r="W2095" s="141"/>
      <c r="Y2095" s="124"/>
      <c r="Z2095" s="137"/>
      <c r="AC2095" s="138"/>
    </row>
    <row r="2096" spans="19:29" ht="15" customHeight="1">
      <c r="S2096" s="142"/>
      <c r="T2096" s="142"/>
      <c r="U2096" s="142"/>
      <c r="W2096" s="141"/>
      <c r="Y2096" s="124"/>
      <c r="Z2096" s="137"/>
      <c r="AC2096" s="138"/>
    </row>
    <row r="2097" spans="19:29" ht="15" customHeight="1">
      <c r="S2097" s="142"/>
      <c r="T2097" s="142"/>
      <c r="U2097" s="142"/>
      <c r="W2097" s="141"/>
      <c r="Y2097" s="124"/>
      <c r="Z2097" s="137"/>
      <c r="AC2097" s="138"/>
    </row>
    <row r="2098" spans="19:29" ht="15" customHeight="1">
      <c r="S2098" s="142"/>
      <c r="T2098" s="142"/>
      <c r="U2098" s="142"/>
      <c r="W2098" s="141"/>
      <c r="Y2098" s="124"/>
      <c r="Z2098" s="137"/>
      <c r="AC2098" s="138"/>
    </row>
    <row r="2099" spans="19:29" ht="15" customHeight="1">
      <c r="S2099" s="142"/>
      <c r="T2099" s="142"/>
      <c r="U2099" s="142"/>
      <c r="W2099" s="141"/>
      <c r="Y2099" s="124"/>
      <c r="Z2099" s="137"/>
      <c r="AC2099" s="138"/>
    </row>
    <row r="2100" spans="19:29" ht="15" customHeight="1">
      <c r="S2100" s="142"/>
      <c r="T2100" s="142"/>
      <c r="U2100" s="142"/>
      <c r="W2100" s="141"/>
      <c r="Y2100" s="124"/>
      <c r="Z2100" s="137"/>
      <c r="AC2100" s="138"/>
    </row>
    <row r="2101" spans="19:29" ht="15" customHeight="1">
      <c r="S2101" s="142"/>
      <c r="T2101" s="142"/>
      <c r="U2101" s="142"/>
      <c r="W2101" s="141"/>
      <c r="Y2101" s="124"/>
      <c r="Z2101" s="137"/>
      <c r="AC2101" s="138"/>
    </row>
    <row r="2102" spans="19:29" ht="15" customHeight="1">
      <c r="S2102" s="142"/>
      <c r="T2102" s="142"/>
      <c r="U2102" s="142"/>
      <c r="W2102" s="141"/>
      <c r="Y2102" s="124"/>
      <c r="Z2102" s="137"/>
      <c r="AC2102" s="138"/>
    </row>
    <row r="2103" spans="19:29" ht="15" customHeight="1">
      <c r="S2103" s="142"/>
      <c r="T2103" s="142"/>
      <c r="U2103" s="142"/>
      <c r="W2103" s="141"/>
      <c r="Y2103" s="124"/>
      <c r="Z2103" s="137"/>
      <c r="AC2103" s="138"/>
    </row>
    <row r="2104" spans="19:29" ht="15" customHeight="1">
      <c r="S2104" s="142"/>
      <c r="T2104" s="142"/>
      <c r="U2104" s="142"/>
      <c r="W2104" s="141"/>
      <c r="Y2104" s="124"/>
      <c r="Z2104" s="137"/>
      <c r="AC2104" s="138"/>
    </row>
    <row r="2105" spans="19:29" ht="15" customHeight="1">
      <c r="S2105" s="142"/>
      <c r="T2105" s="142"/>
      <c r="U2105" s="142"/>
      <c r="W2105" s="141"/>
      <c r="Y2105" s="124"/>
      <c r="Z2105" s="137"/>
      <c r="AC2105" s="138"/>
    </row>
    <row r="2106" spans="19:29" ht="15" customHeight="1">
      <c r="S2106" s="142"/>
      <c r="T2106" s="142"/>
      <c r="U2106" s="142"/>
      <c r="W2106" s="141"/>
      <c r="Y2106" s="124"/>
      <c r="Z2106" s="137"/>
      <c r="AC2106" s="138"/>
    </row>
    <row r="2107" spans="19:29" ht="15" customHeight="1">
      <c r="S2107" s="142"/>
      <c r="T2107" s="142"/>
      <c r="U2107" s="142"/>
      <c r="W2107" s="141"/>
      <c r="Y2107" s="124"/>
      <c r="Z2107" s="137"/>
      <c r="AC2107" s="138"/>
    </row>
    <row r="2108" spans="19:29" ht="15" customHeight="1">
      <c r="S2108" s="142"/>
      <c r="T2108" s="142"/>
      <c r="U2108" s="142"/>
      <c r="W2108" s="141"/>
      <c r="Y2108" s="124"/>
      <c r="Z2108" s="137"/>
      <c r="AC2108" s="138"/>
    </row>
    <row r="2109" spans="19:29" ht="15" customHeight="1">
      <c r="S2109" s="142"/>
      <c r="T2109" s="142"/>
      <c r="U2109" s="142"/>
      <c r="W2109" s="141"/>
      <c r="Y2109" s="124"/>
      <c r="Z2109" s="137"/>
      <c r="AC2109" s="138"/>
    </row>
    <row r="2110" spans="19:29" ht="15" customHeight="1">
      <c r="S2110" s="142"/>
      <c r="T2110" s="142"/>
      <c r="U2110" s="142"/>
      <c r="W2110" s="141"/>
      <c r="Y2110" s="124"/>
      <c r="Z2110" s="137"/>
      <c r="AC2110" s="138"/>
    </row>
    <row r="2111" spans="19:29" ht="15" customHeight="1">
      <c r="S2111" s="142"/>
      <c r="T2111" s="142"/>
      <c r="U2111" s="142"/>
      <c r="W2111" s="141"/>
      <c r="Y2111" s="124"/>
      <c r="Z2111" s="137"/>
      <c r="AC2111" s="138"/>
    </row>
    <row r="2112" spans="19:29" ht="15" customHeight="1">
      <c r="S2112" s="142"/>
      <c r="T2112" s="142"/>
      <c r="U2112" s="142"/>
      <c r="W2112" s="141"/>
      <c r="Y2112" s="124"/>
      <c r="Z2112" s="137"/>
      <c r="AC2112" s="138"/>
    </row>
    <row r="2113" spans="19:29" ht="15" customHeight="1">
      <c r="S2113" s="142"/>
      <c r="T2113" s="142"/>
      <c r="U2113" s="142"/>
      <c r="W2113" s="141"/>
      <c r="Y2113" s="124"/>
      <c r="Z2113" s="137"/>
      <c r="AC2113" s="138"/>
    </row>
    <row r="2114" spans="19:29" ht="15" customHeight="1">
      <c r="S2114" s="142"/>
      <c r="T2114" s="142"/>
      <c r="U2114" s="142"/>
      <c r="W2114" s="141"/>
      <c r="Y2114" s="124"/>
      <c r="Z2114" s="137"/>
      <c r="AC2114" s="138"/>
    </row>
    <row r="2115" spans="19:29" ht="15" customHeight="1">
      <c r="S2115" s="142"/>
      <c r="T2115" s="142"/>
      <c r="U2115" s="142"/>
      <c r="W2115" s="141"/>
      <c r="Y2115" s="124"/>
      <c r="Z2115" s="137"/>
      <c r="AC2115" s="138"/>
    </row>
    <row r="2116" spans="19:29" ht="15" customHeight="1">
      <c r="S2116" s="142"/>
      <c r="T2116" s="142"/>
      <c r="U2116" s="142"/>
      <c r="W2116" s="141"/>
      <c r="Y2116" s="124"/>
      <c r="Z2116" s="137"/>
      <c r="AC2116" s="138"/>
    </row>
    <row r="2117" spans="19:29" ht="15" customHeight="1">
      <c r="S2117" s="142"/>
      <c r="T2117" s="142"/>
      <c r="U2117" s="142"/>
      <c r="W2117" s="141"/>
      <c r="Y2117" s="124"/>
      <c r="Z2117" s="137"/>
      <c r="AC2117" s="138"/>
    </row>
    <row r="2118" spans="19:29" ht="15" customHeight="1">
      <c r="S2118" s="142"/>
      <c r="T2118" s="142"/>
      <c r="U2118" s="142"/>
      <c r="W2118" s="141"/>
      <c r="Y2118" s="124"/>
      <c r="Z2118" s="137"/>
      <c r="AC2118" s="138"/>
    </row>
    <row r="2119" spans="19:29" ht="15" customHeight="1">
      <c r="S2119" s="142"/>
      <c r="T2119" s="142"/>
      <c r="U2119" s="142"/>
      <c r="W2119" s="141"/>
      <c r="Y2119" s="124"/>
      <c r="Z2119" s="137"/>
      <c r="AC2119" s="138"/>
    </row>
    <row r="2120" spans="19:29" ht="15" customHeight="1">
      <c r="S2120" s="142"/>
      <c r="T2120" s="142"/>
      <c r="U2120" s="142"/>
      <c r="W2120" s="141"/>
      <c r="Y2120" s="124"/>
      <c r="Z2120" s="137"/>
      <c r="AC2120" s="138"/>
    </row>
    <row r="2121" spans="19:29" ht="15" customHeight="1">
      <c r="S2121" s="142"/>
      <c r="T2121" s="142"/>
      <c r="U2121" s="142"/>
      <c r="W2121" s="141"/>
      <c r="Y2121" s="124"/>
      <c r="Z2121" s="137"/>
      <c r="AC2121" s="138"/>
    </row>
    <row r="2122" spans="19:29" ht="15" customHeight="1">
      <c r="S2122" s="142"/>
      <c r="T2122" s="142"/>
      <c r="U2122" s="142"/>
      <c r="W2122" s="141"/>
      <c r="Y2122" s="124"/>
      <c r="Z2122" s="137"/>
      <c r="AC2122" s="138"/>
    </row>
    <row r="2123" spans="19:29" ht="15" customHeight="1">
      <c r="S2123" s="142"/>
      <c r="T2123" s="142"/>
      <c r="U2123" s="142"/>
      <c r="W2123" s="141"/>
      <c r="Y2123" s="124"/>
      <c r="Z2123" s="137"/>
      <c r="AC2123" s="138"/>
    </row>
    <row r="2124" spans="19:29" ht="15" customHeight="1">
      <c r="S2124" s="142"/>
      <c r="T2124" s="142"/>
      <c r="U2124" s="142"/>
      <c r="W2124" s="141"/>
      <c r="Y2124" s="124"/>
      <c r="Z2124" s="137"/>
      <c r="AC2124" s="138"/>
    </row>
    <row r="2125" spans="19:29" ht="15" customHeight="1">
      <c r="S2125" s="142"/>
      <c r="T2125" s="142"/>
      <c r="U2125" s="142"/>
      <c r="W2125" s="141"/>
      <c r="Y2125" s="124"/>
      <c r="Z2125" s="137"/>
      <c r="AC2125" s="138"/>
    </row>
    <row r="2126" spans="19:29" ht="15" customHeight="1">
      <c r="S2126" s="142"/>
      <c r="T2126" s="142"/>
      <c r="U2126" s="142"/>
      <c r="W2126" s="141"/>
      <c r="Y2126" s="124"/>
      <c r="Z2126" s="137"/>
      <c r="AC2126" s="138"/>
    </row>
    <row r="2127" spans="19:29" ht="15" customHeight="1">
      <c r="S2127" s="142"/>
      <c r="T2127" s="142"/>
      <c r="U2127" s="142"/>
      <c r="W2127" s="141"/>
      <c r="Y2127" s="124"/>
      <c r="Z2127" s="137"/>
      <c r="AC2127" s="138"/>
    </row>
    <row r="2128" spans="19:29" ht="15" customHeight="1">
      <c r="S2128" s="142"/>
      <c r="T2128" s="142"/>
      <c r="U2128" s="142"/>
      <c r="W2128" s="141"/>
      <c r="Y2128" s="124"/>
      <c r="Z2128" s="137"/>
      <c r="AC2128" s="138"/>
    </row>
    <row r="2129" spans="19:29" ht="15" customHeight="1">
      <c r="S2129" s="142"/>
      <c r="T2129" s="142"/>
      <c r="U2129" s="142"/>
      <c r="W2129" s="141"/>
      <c r="Y2129" s="124"/>
      <c r="Z2129" s="137"/>
      <c r="AC2129" s="138"/>
    </row>
    <row r="2130" spans="19:29" ht="15" customHeight="1">
      <c r="S2130" s="142"/>
      <c r="T2130" s="142"/>
      <c r="U2130" s="142"/>
      <c r="W2130" s="141"/>
      <c r="Y2130" s="124"/>
      <c r="Z2130" s="137"/>
      <c r="AC2130" s="138"/>
    </row>
    <row r="2131" spans="19:29" ht="15" customHeight="1">
      <c r="S2131" s="142"/>
      <c r="T2131" s="142"/>
      <c r="U2131" s="142"/>
      <c r="W2131" s="141"/>
      <c r="Y2131" s="124"/>
      <c r="Z2131" s="137"/>
      <c r="AC2131" s="138"/>
    </row>
    <row r="2132" spans="19:29" ht="15" customHeight="1">
      <c r="S2132" s="142"/>
      <c r="T2132" s="142"/>
      <c r="U2132" s="142"/>
      <c r="W2132" s="141"/>
      <c r="Y2132" s="124"/>
      <c r="Z2132" s="137"/>
      <c r="AC2132" s="138"/>
    </row>
    <row r="2133" spans="19:29" ht="15" customHeight="1">
      <c r="S2133" s="142"/>
      <c r="T2133" s="142"/>
      <c r="U2133" s="142"/>
      <c r="W2133" s="141"/>
      <c r="Y2133" s="124"/>
      <c r="Z2133" s="137"/>
      <c r="AC2133" s="138"/>
    </row>
    <row r="2134" spans="19:29" ht="15" customHeight="1">
      <c r="S2134" s="142"/>
      <c r="T2134" s="142"/>
      <c r="U2134" s="142"/>
      <c r="W2134" s="141"/>
      <c r="Y2134" s="124"/>
      <c r="Z2134" s="137"/>
      <c r="AC2134" s="138"/>
    </row>
    <row r="2135" spans="19:29" ht="15" customHeight="1">
      <c r="S2135" s="142"/>
      <c r="T2135" s="142"/>
      <c r="U2135" s="142"/>
      <c r="W2135" s="141"/>
      <c r="Y2135" s="124"/>
      <c r="Z2135" s="137"/>
      <c r="AC2135" s="138"/>
    </row>
    <row r="2136" spans="19:29" ht="15" customHeight="1">
      <c r="S2136" s="142"/>
      <c r="T2136" s="142"/>
      <c r="U2136" s="142"/>
      <c r="W2136" s="141"/>
      <c r="Y2136" s="124"/>
      <c r="Z2136" s="137"/>
      <c r="AC2136" s="138"/>
    </row>
    <row r="2137" spans="19:29" ht="15" customHeight="1">
      <c r="S2137" s="142"/>
      <c r="T2137" s="142"/>
      <c r="U2137" s="142"/>
      <c r="W2137" s="141"/>
      <c r="Y2137" s="124"/>
      <c r="Z2137" s="137"/>
      <c r="AC2137" s="138"/>
    </row>
    <row r="2138" spans="19:29" ht="15" customHeight="1">
      <c r="S2138" s="142"/>
      <c r="T2138" s="142"/>
      <c r="U2138" s="142"/>
      <c r="W2138" s="141"/>
      <c r="Y2138" s="124"/>
      <c r="Z2138" s="137"/>
      <c r="AC2138" s="138"/>
    </row>
    <row r="2139" spans="19:29" ht="15" customHeight="1">
      <c r="S2139" s="142"/>
      <c r="T2139" s="142"/>
      <c r="U2139" s="142"/>
      <c r="W2139" s="141"/>
      <c r="Y2139" s="124"/>
      <c r="Z2139" s="137"/>
      <c r="AC2139" s="138"/>
    </row>
    <row r="2140" spans="19:29" ht="15" customHeight="1">
      <c r="S2140" s="142"/>
      <c r="T2140" s="142"/>
      <c r="U2140" s="142"/>
      <c r="W2140" s="141"/>
      <c r="Y2140" s="124"/>
      <c r="Z2140" s="137"/>
      <c r="AC2140" s="138"/>
    </row>
    <row r="2141" spans="19:29" ht="15" customHeight="1">
      <c r="S2141" s="142"/>
      <c r="T2141" s="142"/>
      <c r="U2141" s="142"/>
      <c r="W2141" s="141"/>
      <c r="Y2141" s="124"/>
      <c r="Z2141" s="137"/>
      <c r="AC2141" s="138"/>
    </row>
    <row r="2142" spans="19:29" ht="15" customHeight="1">
      <c r="S2142" s="142"/>
      <c r="T2142" s="142"/>
      <c r="U2142" s="142"/>
      <c r="W2142" s="141"/>
      <c r="Y2142" s="124"/>
      <c r="Z2142" s="137"/>
      <c r="AC2142" s="138"/>
    </row>
    <row r="2143" spans="19:29" ht="15" customHeight="1">
      <c r="S2143" s="142"/>
      <c r="T2143" s="142"/>
      <c r="U2143" s="142"/>
      <c r="W2143" s="141"/>
      <c r="Y2143" s="124"/>
      <c r="Z2143" s="137"/>
      <c r="AC2143" s="138"/>
    </row>
    <row r="2144" spans="19:29" ht="15" customHeight="1">
      <c r="S2144" s="142"/>
      <c r="T2144" s="142"/>
      <c r="U2144" s="142"/>
      <c r="W2144" s="141"/>
      <c r="Y2144" s="124"/>
      <c r="Z2144" s="137"/>
      <c r="AC2144" s="138"/>
    </row>
    <row r="2145" spans="19:29" ht="15" customHeight="1">
      <c r="S2145" s="142"/>
      <c r="T2145" s="142"/>
      <c r="U2145" s="142"/>
      <c r="W2145" s="141"/>
      <c r="Y2145" s="124"/>
      <c r="Z2145" s="137"/>
      <c r="AC2145" s="138"/>
    </row>
    <row r="2146" spans="19:29" ht="15" customHeight="1">
      <c r="S2146" s="142"/>
      <c r="T2146" s="142"/>
      <c r="U2146" s="142"/>
      <c r="W2146" s="141"/>
      <c r="Y2146" s="124"/>
      <c r="Z2146" s="137"/>
      <c r="AC2146" s="138"/>
    </row>
    <row r="2147" spans="19:29" ht="15" customHeight="1">
      <c r="S2147" s="142"/>
      <c r="T2147" s="142"/>
      <c r="U2147" s="142"/>
      <c r="W2147" s="141"/>
      <c r="Y2147" s="124"/>
      <c r="Z2147" s="137"/>
      <c r="AC2147" s="138"/>
    </row>
    <row r="2148" spans="19:29" ht="15" customHeight="1">
      <c r="S2148" s="142"/>
      <c r="T2148" s="142"/>
      <c r="U2148" s="142"/>
      <c r="W2148" s="141"/>
      <c r="Y2148" s="124"/>
      <c r="Z2148" s="137"/>
      <c r="AC2148" s="138"/>
    </row>
    <row r="2149" spans="19:29" ht="15" customHeight="1">
      <c r="S2149" s="142"/>
      <c r="T2149" s="142"/>
      <c r="U2149" s="142"/>
      <c r="W2149" s="141"/>
      <c r="Y2149" s="124"/>
      <c r="Z2149" s="137"/>
      <c r="AC2149" s="138"/>
    </row>
    <row r="2150" spans="19:29" ht="15" customHeight="1">
      <c r="S2150" s="142"/>
      <c r="T2150" s="142"/>
      <c r="U2150" s="142"/>
      <c r="W2150" s="141"/>
      <c r="Y2150" s="124"/>
      <c r="Z2150" s="137"/>
      <c r="AC2150" s="138"/>
    </row>
    <row r="2151" spans="19:29" ht="15" customHeight="1">
      <c r="S2151" s="142"/>
      <c r="T2151" s="142"/>
      <c r="U2151" s="142"/>
      <c r="W2151" s="141"/>
      <c r="Y2151" s="124"/>
      <c r="Z2151" s="137"/>
      <c r="AC2151" s="138"/>
    </row>
    <row r="2152" spans="19:29" ht="15" customHeight="1">
      <c r="S2152" s="142"/>
      <c r="T2152" s="142"/>
      <c r="U2152" s="142"/>
      <c r="W2152" s="141"/>
      <c r="Y2152" s="124"/>
      <c r="Z2152" s="137"/>
      <c r="AC2152" s="138"/>
    </row>
    <row r="2153" spans="19:29" ht="15" customHeight="1">
      <c r="S2153" s="142"/>
      <c r="T2153" s="142"/>
      <c r="U2153" s="142"/>
      <c r="W2153" s="141"/>
      <c r="Y2153" s="124"/>
      <c r="Z2153" s="137"/>
      <c r="AC2153" s="138"/>
    </row>
    <row r="2154" spans="19:29" ht="15" customHeight="1">
      <c r="S2154" s="142"/>
      <c r="T2154" s="142"/>
      <c r="U2154" s="142"/>
      <c r="W2154" s="141"/>
      <c r="Y2154" s="124"/>
      <c r="Z2154" s="137"/>
      <c r="AC2154" s="138"/>
    </row>
    <row r="2155" spans="19:29" ht="15" customHeight="1">
      <c r="S2155" s="142"/>
      <c r="T2155" s="142"/>
      <c r="U2155" s="142"/>
      <c r="W2155" s="141"/>
      <c r="Y2155" s="124"/>
      <c r="Z2155" s="137"/>
      <c r="AC2155" s="138"/>
    </row>
    <row r="2156" spans="19:29" ht="15" customHeight="1">
      <c r="S2156" s="142"/>
      <c r="T2156" s="142"/>
      <c r="U2156" s="142"/>
      <c r="W2156" s="141"/>
      <c r="Y2156" s="124"/>
      <c r="Z2156" s="137"/>
      <c r="AC2156" s="138"/>
    </row>
    <row r="2157" spans="19:29" ht="15" customHeight="1">
      <c r="S2157" s="142"/>
      <c r="T2157" s="142"/>
      <c r="U2157" s="142"/>
      <c r="W2157" s="141"/>
      <c r="Y2157" s="124"/>
      <c r="Z2157" s="137"/>
      <c r="AC2157" s="138"/>
    </row>
    <row r="2158" spans="19:29" ht="15" customHeight="1">
      <c r="S2158" s="142"/>
      <c r="T2158" s="142"/>
      <c r="U2158" s="142"/>
      <c r="W2158" s="141"/>
      <c r="Y2158" s="124"/>
      <c r="Z2158" s="137"/>
      <c r="AC2158" s="138"/>
    </row>
    <row r="2159" spans="19:29" ht="15" customHeight="1">
      <c r="S2159" s="142"/>
      <c r="T2159" s="142"/>
      <c r="U2159" s="142"/>
      <c r="W2159" s="141"/>
      <c r="Y2159" s="124"/>
      <c r="Z2159" s="137"/>
      <c r="AC2159" s="138"/>
    </row>
    <row r="2160" spans="19:29" ht="15" customHeight="1">
      <c r="S2160" s="142"/>
      <c r="T2160" s="142"/>
      <c r="U2160" s="142"/>
      <c r="W2160" s="141"/>
      <c r="Y2160" s="124"/>
      <c r="Z2160" s="137"/>
      <c r="AC2160" s="138"/>
    </row>
    <row r="2161" spans="19:29" ht="15" customHeight="1">
      <c r="S2161" s="142"/>
      <c r="T2161" s="142"/>
      <c r="U2161" s="142"/>
      <c r="W2161" s="141"/>
      <c r="Y2161" s="124"/>
      <c r="Z2161" s="137"/>
      <c r="AC2161" s="138"/>
    </row>
    <row r="2162" spans="19:29" ht="15" customHeight="1">
      <c r="S2162" s="142"/>
      <c r="T2162" s="142"/>
      <c r="U2162" s="142"/>
      <c r="W2162" s="141"/>
      <c r="Y2162" s="124"/>
      <c r="Z2162" s="137"/>
      <c r="AC2162" s="138"/>
    </row>
    <row r="2163" spans="19:29" ht="15" customHeight="1">
      <c r="S2163" s="142"/>
      <c r="T2163" s="142"/>
      <c r="U2163" s="142"/>
      <c r="W2163" s="141"/>
      <c r="Y2163" s="124"/>
      <c r="Z2163" s="137"/>
      <c r="AC2163" s="138"/>
    </row>
    <row r="2164" spans="19:29" ht="15" customHeight="1">
      <c r="S2164" s="142"/>
      <c r="T2164" s="142"/>
      <c r="U2164" s="142"/>
      <c r="W2164" s="141"/>
      <c r="Y2164" s="124"/>
      <c r="Z2164" s="137"/>
      <c r="AC2164" s="138"/>
    </row>
    <row r="2165" spans="19:29" ht="15" customHeight="1">
      <c r="S2165" s="142"/>
      <c r="T2165" s="142"/>
      <c r="U2165" s="142"/>
      <c r="W2165" s="141"/>
      <c r="Y2165" s="124"/>
      <c r="Z2165" s="137"/>
      <c r="AC2165" s="138"/>
    </row>
    <row r="2166" spans="19:29" ht="15" customHeight="1">
      <c r="S2166" s="142"/>
      <c r="T2166" s="142"/>
      <c r="U2166" s="142"/>
      <c r="W2166" s="141"/>
      <c r="Y2166" s="124"/>
      <c r="Z2166" s="137"/>
      <c r="AC2166" s="138"/>
    </row>
    <row r="2167" spans="19:29" ht="15" customHeight="1">
      <c r="S2167" s="142"/>
      <c r="T2167" s="142"/>
      <c r="U2167" s="142"/>
      <c r="W2167" s="141"/>
      <c r="Y2167" s="124"/>
      <c r="Z2167" s="137"/>
      <c r="AC2167" s="138"/>
    </row>
    <row r="2168" spans="19:29" ht="15" customHeight="1">
      <c r="S2168" s="142"/>
      <c r="T2168" s="142"/>
      <c r="U2168" s="142"/>
      <c r="W2168" s="141"/>
      <c r="Y2168" s="124"/>
      <c r="Z2168" s="137"/>
      <c r="AC2168" s="138"/>
    </row>
    <row r="2169" spans="19:29" ht="15" customHeight="1">
      <c r="S2169" s="142"/>
      <c r="T2169" s="142"/>
      <c r="U2169" s="142"/>
      <c r="W2169" s="141"/>
      <c r="Y2169" s="124"/>
      <c r="Z2169" s="137"/>
      <c r="AC2169" s="138"/>
    </row>
    <row r="2170" spans="19:29" ht="15" customHeight="1">
      <c r="S2170" s="142"/>
      <c r="T2170" s="127"/>
      <c r="U2170" s="142"/>
      <c r="W2170" s="141"/>
      <c r="Y2170" s="124"/>
      <c r="Z2170" s="137"/>
      <c r="AC2170" s="138"/>
    </row>
    <row r="2171" spans="19:29" ht="15" customHeight="1">
      <c r="S2171" s="142"/>
      <c r="T2171" s="127"/>
      <c r="U2171" s="142"/>
      <c r="W2171" s="141"/>
      <c r="Y2171" s="124"/>
      <c r="Z2171" s="137"/>
      <c r="AC2171" s="138"/>
    </row>
    <row r="2172" spans="19:29" ht="15" customHeight="1">
      <c r="S2172" s="142"/>
      <c r="T2172" s="127"/>
      <c r="U2172" s="142"/>
      <c r="W2172" s="141"/>
      <c r="Y2172" s="124"/>
      <c r="Z2172" s="137"/>
      <c r="AC2172" s="138"/>
    </row>
    <row r="2173" spans="19:29" ht="15" customHeight="1">
      <c r="S2173" s="142"/>
      <c r="T2173" s="127"/>
      <c r="U2173" s="142"/>
      <c r="W2173" s="141"/>
      <c r="Y2173" s="124"/>
      <c r="Z2173" s="137"/>
      <c r="AC2173" s="138"/>
    </row>
    <row r="2174" spans="19:29" ht="15" customHeight="1">
      <c r="S2174" s="142"/>
      <c r="T2174" s="127"/>
      <c r="U2174" s="142"/>
      <c r="W2174" s="141"/>
      <c r="Y2174" s="124"/>
      <c r="Z2174" s="137"/>
      <c r="AC2174" s="138"/>
    </row>
    <row r="2175" spans="19:29" ht="15" customHeight="1">
      <c r="S2175" s="142"/>
      <c r="T2175" s="127"/>
      <c r="U2175" s="142"/>
      <c r="W2175" s="141"/>
      <c r="Y2175" s="124"/>
      <c r="Z2175" s="137"/>
      <c r="AC2175" s="138"/>
    </row>
    <row r="2176" spans="19:29" ht="15" customHeight="1">
      <c r="S2176" s="142"/>
      <c r="T2176" s="127"/>
      <c r="U2176" s="142"/>
      <c r="W2176" s="141"/>
      <c r="Y2176" s="124"/>
      <c r="Z2176" s="137"/>
      <c r="AC2176" s="138"/>
    </row>
    <row r="2177" spans="19:29" ht="15" customHeight="1">
      <c r="S2177" s="142"/>
      <c r="T2177" s="127"/>
      <c r="U2177" s="142"/>
      <c r="W2177" s="141"/>
      <c r="Y2177" s="124"/>
      <c r="Z2177" s="137"/>
      <c r="AC2177" s="138"/>
    </row>
    <row r="2178" spans="19:29" ht="15" customHeight="1">
      <c r="S2178" s="142"/>
      <c r="T2178" s="127"/>
      <c r="U2178" s="142"/>
      <c r="W2178" s="141"/>
      <c r="Y2178" s="124"/>
      <c r="Z2178" s="137"/>
      <c r="AC2178" s="138"/>
    </row>
    <row r="2179" spans="19:29" ht="15" customHeight="1">
      <c r="S2179" s="142"/>
      <c r="T2179" s="127"/>
      <c r="U2179" s="142"/>
      <c r="W2179" s="141"/>
      <c r="Y2179" s="124"/>
      <c r="Z2179" s="137"/>
      <c r="AC2179" s="138"/>
    </row>
    <row r="2180" spans="19:29" ht="15" customHeight="1">
      <c r="S2180" s="142"/>
      <c r="T2180" s="127"/>
      <c r="U2180" s="142"/>
      <c r="W2180" s="141"/>
      <c r="Y2180" s="124"/>
      <c r="Z2180" s="137"/>
      <c r="AC2180" s="138"/>
    </row>
    <row r="2181" spans="19:29" ht="15" customHeight="1">
      <c r="S2181" s="142"/>
      <c r="T2181" s="127"/>
      <c r="U2181" s="142"/>
      <c r="W2181" s="141"/>
      <c r="Y2181" s="124"/>
      <c r="Z2181" s="137"/>
      <c r="AC2181" s="138"/>
    </row>
    <row r="2182" spans="19:29" ht="15" customHeight="1">
      <c r="S2182" s="142"/>
      <c r="T2182" s="127"/>
      <c r="U2182" s="142"/>
      <c r="W2182" s="141"/>
      <c r="Y2182" s="124"/>
      <c r="Z2182" s="137"/>
      <c r="AC2182" s="138"/>
    </row>
    <row r="2183" spans="19:29" ht="15" customHeight="1">
      <c r="S2183" s="142"/>
      <c r="T2183" s="127"/>
      <c r="U2183" s="142"/>
      <c r="W2183" s="141"/>
      <c r="Y2183" s="124"/>
      <c r="Z2183" s="137"/>
      <c r="AC2183" s="138"/>
    </row>
    <row r="2184" spans="19:29" ht="15" customHeight="1">
      <c r="S2184" s="142"/>
      <c r="T2184" s="127"/>
      <c r="U2184" s="142"/>
      <c r="W2184" s="141"/>
      <c r="Y2184" s="124"/>
      <c r="Z2184" s="137"/>
      <c r="AC2184" s="138"/>
    </row>
    <row r="2185" spans="19:29" ht="15" customHeight="1">
      <c r="S2185" s="142"/>
      <c r="T2185" s="127"/>
      <c r="U2185" s="142"/>
      <c r="W2185" s="141"/>
      <c r="Y2185" s="124"/>
      <c r="Z2185" s="137"/>
      <c r="AC2185" s="138"/>
    </row>
    <row r="2186" spans="19:29" ht="15" customHeight="1">
      <c r="S2186" s="142"/>
      <c r="T2186" s="127"/>
      <c r="U2186" s="142"/>
      <c r="W2186" s="141"/>
      <c r="Y2186" s="124"/>
      <c r="Z2186" s="137"/>
      <c r="AC2186" s="138"/>
    </row>
    <row r="2187" spans="19:29" ht="15" customHeight="1">
      <c r="S2187" s="142"/>
      <c r="T2187" s="127"/>
      <c r="U2187" s="142"/>
      <c r="W2187" s="141"/>
      <c r="Y2187" s="124"/>
      <c r="Z2187" s="137"/>
      <c r="AC2187" s="138"/>
    </row>
    <row r="2188" spans="19:29" ht="15" customHeight="1">
      <c r="S2188" s="142"/>
      <c r="T2188" s="127"/>
      <c r="U2188" s="142"/>
      <c r="W2188" s="141"/>
      <c r="Y2188" s="124"/>
      <c r="Z2188" s="137"/>
      <c r="AC2188" s="138"/>
    </row>
    <row r="2189" spans="19:29" ht="15" customHeight="1">
      <c r="S2189" s="142"/>
      <c r="T2189" s="127"/>
      <c r="U2189" s="142"/>
      <c r="W2189" s="141"/>
      <c r="Y2189" s="124"/>
      <c r="Z2189" s="137"/>
      <c r="AC2189" s="138"/>
    </row>
    <row r="2190" spans="19:29" ht="15" customHeight="1">
      <c r="S2190" s="142"/>
      <c r="T2190" s="127"/>
      <c r="U2190" s="142"/>
      <c r="W2190" s="141"/>
      <c r="Y2190" s="124"/>
      <c r="Z2190" s="137"/>
      <c r="AC2190" s="138"/>
    </row>
    <row r="2191" spans="19:29" ht="15" customHeight="1">
      <c r="S2191" s="142"/>
      <c r="T2191" s="127"/>
      <c r="U2191" s="142"/>
      <c r="W2191" s="141"/>
      <c r="Y2191" s="124"/>
      <c r="Z2191" s="137"/>
      <c r="AC2191" s="138"/>
    </row>
    <row r="2192" spans="19:29" ht="15" customHeight="1">
      <c r="S2192" s="142"/>
      <c r="T2192" s="127"/>
      <c r="U2192" s="142"/>
      <c r="W2192" s="141"/>
      <c r="Y2192" s="124"/>
      <c r="Z2192" s="137"/>
      <c r="AC2192" s="138"/>
    </row>
    <row r="2193" spans="19:29" ht="15" customHeight="1">
      <c r="S2193" s="142"/>
      <c r="T2193" s="127"/>
      <c r="U2193" s="142"/>
      <c r="W2193" s="141"/>
      <c r="Y2193" s="124"/>
      <c r="Z2193" s="137"/>
      <c r="AC2193" s="138"/>
    </row>
    <row r="2194" spans="19:29" ht="15" customHeight="1">
      <c r="S2194" s="142"/>
      <c r="T2194" s="127"/>
      <c r="U2194" s="142"/>
      <c r="W2194" s="141"/>
      <c r="Y2194" s="124"/>
      <c r="Z2194" s="137"/>
      <c r="AC2194" s="138"/>
    </row>
    <row r="2195" spans="19:29" ht="15" customHeight="1">
      <c r="S2195" s="142"/>
      <c r="T2195" s="127"/>
      <c r="U2195" s="142"/>
      <c r="W2195" s="141"/>
      <c r="Y2195" s="124"/>
      <c r="Z2195" s="137"/>
      <c r="AC2195" s="138"/>
    </row>
    <row r="2196" spans="19:29" ht="15" customHeight="1">
      <c r="S2196" s="142"/>
      <c r="T2196" s="127"/>
      <c r="U2196" s="142"/>
      <c r="W2196" s="141"/>
      <c r="Y2196" s="124"/>
      <c r="Z2196" s="137"/>
      <c r="AC2196" s="138"/>
    </row>
    <row r="2197" spans="19:29" ht="15" customHeight="1">
      <c r="S2197" s="142"/>
      <c r="T2197" s="127"/>
      <c r="U2197" s="142"/>
      <c r="W2197" s="141"/>
      <c r="Y2197" s="124"/>
      <c r="Z2197" s="137"/>
      <c r="AC2197" s="138"/>
    </row>
    <row r="2198" spans="19:29" ht="15" customHeight="1">
      <c r="S2198" s="142"/>
      <c r="T2198" s="127"/>
      <c r="U2198" s="142"/>
      <c r="W2198" s="141"/>
      <c r="Y2198" s="124"/>
      <c r="Z2198" s="137"/>
      <c r="AC2198" s="138"/>
    </row>
    <row r="2199" spans="19:29" ht="15" customHeight="1">
      <c r="S2199" s="142"/>
      <c r="T2199" s="127"/>
      <c r="U2199" s="142"/>
      <c r="W2199" s="141"/>
      <c r="Y2199" s="124"/>
      <c r="Z2199" s="137"/>
      <c r="AC2199" s="138"/>
    </row>
    <row r="2200" spans="19:29" ht="15" customHeight="1">
      <c r="S2200" s="142"/>
      <c r="T2200" s="127"/>
      <c r="U2200" s="142"/>
      <c r="W2200" s="141"/>
      <c r="Y2200" s="124"/>
      <c r="Z2200" s="137"/>
      <c r="AC2200" s="138"/>
    </row>
    <row r="2201" spans="19:29" ht="15" customHeight="1">
      <c r="S2201" s="142"/>
      <c r="T2201" s="127"/>
      <c r="U2201" s="142"/>
      <c r="W2201" s="141"/>
      <c r="Y2201" s="124"/>
      <c r="Z2201" s="137"/>
      <c r="AC2201" s="138"/>
    </row>
    <row r="2202" spans="19:29" ht="15" customHeight="1">
      <c r="S2202" s="142"/>
      <c r="T2202" s="127"/>
      <c r="U2202" s="142"/>
      <c r="W2202" s="141"/>
      <c r="Y2202" s="124"/>
      <c r="Z2202" s="137"/>
      <c r="AC2202" s="138"/>
    </row>
    <row r="2203" spans="19:29" ht="15" customHeight="1">
      <c r="S2203" s="142"/>
      <c r="T2203" s="127"/>
      <c r="U2203" s="142"/>
      <c r="W2203" s="141"/>
      <c r="Y2203" s="124"/>
      <c r="Z2203" s="137"/>
      <c r="AC2203" s="138"/>
    </row>
    <row r="2204" spans="19:29" ht="15" customHeight="1">
      <c r="S2204" s="142"/>
      <c r="T2204" s="127"/>
      <c r="U2204" s="142"/>
      <c r="W2204" s="141"/>
      <c r="Y2204" s="124"/>
      <c r="Z2204" s="137"/>
      <c r="AC2204" s="138"/>
    </row>
    <row r="2205" spans="19:29" ht="15" customHeight="1">
      <c r="S2205" s="142"/>
      <c r="T2205" s="127"/>
      <c r="U2205" s="142"/>
      <c r="W2205" s="141"/>
      <c r="Y2205" s="124"/>
      <c r="Z2205" s="137"/>
      <c r="AC2205" s="138"/>
    </row>
    <row r="2206" spans="19:29" ht="15" customHeight="1">
      <c r="S2206" s="142"/>
      <c r="T2206" s="127"/>
      <c r="U2206" s="142"/>
      <c r="W2206" s="141"/>
      <c r="Y2206" s="124"/>
      <c r="Z2206" s="137"/>
      <c r="AC2206" s="138"/>
    </row>
    <row r="2207" spans="19:29" ht="15" customHeight="1">
      <c r="S2207" s="142"/>
      <c r="T2207" s="127"/>
      <c r="U2207" s="142"/>
      <c r="W2207" s="141"/>
      <c r="Y2207" s="124"/>
      <c r="Z2207" s="137"/>
      <c r="AC2207" s="138"/>
    </row>
    <row r="2208" spans="19:29" ht="15" customHeight="1">
      <c r="S2208" s="142"/>
      <c r="T2208" s="127"/>
      <c r="U2208" s="142"/>
      <c r="W2208" s="141"/>
      <c r="Y2208" s="124"/>
      <c r="Z2208" s="137"/>
      <c r="AC2208" s="138"/>
    </row>
    <row r="2209" spans="19:29" ht="15" customHeight="1">
      <c r="S2209" s="142"/>
      <c r="T2209" s="127"/>
      <c r="U2209" s="142"/>
      <c r="W2209" s="141"/>
      <c r="Y2209" s="124"/>
      <c r="Z2209" s="137"/>
      <c r="AC2209" s="138"/>
    </row>
    <row r="2210" spans="19:29" ht="15" customHeight="1">
      <c r="S2210" s="142"/>
      <c r="T2210" s="127"/>
      <c r="U2210" s="142"/>
      <c r="W2210" s="141"/>
      <c r="Y2210" s="124"/>
      <c r="Z2210" s="137"/>
      <c r="AC2210" s="138"/>
    </row>
    <row r="2211" spans="19:29" ht="15" customHeight="1">
      <c r="S2211" s="142"/>
      <c r="T2211" s="127"/>
      <c r="U2211" s="142"/>
      <c r="W2211" s="141"/>
      <c r="Y2211" s="124"/>
      <c r="Z2211" s="137"/>
      <c r="AC2211" s="138"/>
    </row>
    <row r="2212" spans="19:29" ht="15" customHeight="1">
      <c r="S2212" s="142"/>
      <c r="T2212" s="127"/>
      <c r="U2212" s="142"/>
      <c r="W2212" s="141"/>
      <c r="Y2212" s="124"/>
      <c r="Z2212" s="137"/>
      <c r="AC2212" s="138"/>
    </row>
    <row r="2213" spans="19:29" ht="15" customHeight="1">
      <c r="S2213" s="142"/>
      <c r="T2213" s="127"/>
      <c r="U2213" s="142"/>
      <c r="W2213" s="141"/>
      <c r="Y2213" s="124"/>
      <c r="Z2213" s="137"/>
      <c r="AC2213" s="138"/>
    </row>
    <row r="2214" spans="19:29" ht="15" customHeight="1">
      <c r="S2214" s="142"/>
      <c r="T2214" s="127"/>
      <c r="U2214" s="142"/>
      <c r="W2214" s="141"/>
      <c r="Y2214" s="124"/>
      <c r="Z2214" s="137"/>
      <c r="AC2214" s="138"/>
    </row>
    <row r="2215" spans="19:29" ht="15" customHeight="1">
      <c r="S2215" s="142"/>
      <c r="T2215" s="127"/>
      <c r="U2215" s="142"/>
      <c r="W2215" s="141"/>
      <c r="Y2215" s="124"/>
      <c r="Z2215" s="137"/>
      <c r="AC2215" s="138"/>
    </row>
    <row r="2216" spans="19:29" ht="15" customHeight="1">
      <c r="S2216" s="142"/>
      <c r="T2216" s="127"/>
      <c r="U2216" s="142"/>
      <c r="W2216" s="141"/>
      <c r="Y2216" s="124"/>
      <c r="Z2216" s="137"/>
      <c r="AC2216" s="138"/>
    </row>
    <row r="2217" spans="19:29" ht="15" customHeight="1">
      <c r="S2217" s="142"/>
      <c r="T2217" s="127"/>
      <c r="U2217" s="142"/>
      <c r="W2217" s="141"/>
      <c r="Y2217" s="124"/>
      <c r="Z2217" s="137"/>
      <c r="AC2217" s="138"/>
    </row>
    <row r="2218" spans="19:29" ht="15" customHeight="1">
      <c r="S2218" s="142"/>
      <c r="T2218" s="127"/>
      <c r="U2218" s="142"/>
      <c r="W2218" s="141"/>
      <c r="Y2218" s="124"/>
      <c r="Z2218" s="137"/>
      <c r="AC2218" s="138"/>
    </row>
    <row r="2219" spans="19:29" ht="15" customHeight="1">
      <c r="S2219" s="142"/>
      <c r="T2219" s="127"/>
      <c r="U2219" s="142"/>
      <c r="W2219" s="141"/>
      <c r="Y2219" s="124"/>
      <c r="Z2219" s="137"/>
      <c r="AC2219" s="138"/>
    </row>
    <row r="2220" spans="19:29" ht="15" customHeight="1">
      <c r="S2220" s="142"/>
      <c r="T2220" s="127"/>
      <c r="U2220" s="142"/>
      <c r="W2220" s="141"/>
      <c r="Y2220" s="124"/>
      <c r="Z2220" s="137"/>
      <c r="AC2220" s="138"/>
    </row>
    <row r="2221" spans="19:29" ht="15" customHeight="1">
      <c r="S2221" s="142"/>
      <c r="T2221" s="127"/>
      <c r="U2221" s="142"/>
      <c r="W2221" s="141"/>
      <c r="Y2221" s="124"/>
      <c r="Z2221" s="137"/>
      <c r="AC2221" s="138"/>
    </row>
    <row r="2222" spans="19:29" ht="15" customHeight="1">
      <c r="S2222" s="142"/>
      <c r="T2222" s="127"/>
      <c r="U2222" s="142"/>
      <c r="W2222" s="141"/>
      <c r="Y2222" s="124"/>
      <c r="Z2222" s="137"/>
      <c r="AC2222" s="138"/>
    </row>
    <row r="2223" spans="19:29" ht="15" customHeight="1">
      <c r="S2223" s="142"/>
      <c r="T2223" s="127"/>
      <c r="U2223" s="142"/>
      <c r="W2223" s="141"/>
      <c r="Y2223" s="124"/>
      <c r="Z2223" s="137"/>
      <c r="AC2223" s="138"/>
    </row>
    <row r="2224" spans="19:29" ht="15" customHeight="1">
      <c r="S2224" s="142"/>
      <c r="T2224" s="127"/>
      <c r="U2224" s="142"/>
      <c r="W2224" s="141"/>
      <c r="Y2224" s="124"/>
      <c r="Z2224" s="137"/>
      <c r="AC2224" s="138"/>
    </row>
    <row r="2225" spans="19:29" ht="15" customHeight="1">
      <c r="S2225" s="142"/>
      <c r="T2225" s="127"/>
      <c r="U2225" s="142"/>
      <c r="W2225" s="141"/>
      <c r="Y2225" s="124"/>
      <c r="Z2225" s="137"/>
      <c r="AC2225" s="138"/>
    </row>
    <row r="2226" spans="19:29" ht="15" customHeight="1">
      <c r="S2226" s="142"/>
      <c r="T2226" s="127"/>
      <c r="U2226" s="142"/>
      <c r="W2226" s="141"/>
      <c r="Y2226" s="124"/>
      <c r="Z2226" s="137"/>
      <c r="AC2226" s="138"/>
    </row>
    <row r="2227" spans="19:29" ht="15" customHeight="1">
      <c r="S2227" s="142"/>
      <c r="T2227" s="127"/>
      <c r="U2227" s="142"/>
      <c r="W2227" s="141"/>
      <c r="Y2227" s="124"/>
      <c r="Z2227" s="137"/>
      <c r="AC2227" s="138"/>
    </row>
    <row r="2228" spans="19:29" ht="15" customHeight="1">
      <c r="S2228" s="142"/>
      <c r="T2228" s="127"/>
      <c r="U2228" s="142"/>
      <c r="W2228" s="141"/>
      <c r="Y2228" s="124"/>
      <c r="Z2228" s="137"/>
      <c r="AC2228" s="138"/>
    </row>
    <row r="2229" spans="19:29" ht="15" customHeight="1">
      <c r="S2229" s="142"/>
      <c r="T2229" s="127"/>
      <c r="U2229" s="142"/>
      <c r="W2229" s="141"/>
      <c r="Y2229" s="124"/>
      <c r="Z2229" s="137"/>
      <c r="AC2229" s="138"/>
    </row>
    <row r="2230" spans="19:29" ht="15" customHeight="1">
      <c r="S2230" s="142"/>
      <c r="T2230" s="127"/>
      <c r="U2230" s="142"/>
      <c r="W2230" s="141"/>
      <c r="Y2230" s="124"/>
      <c r="Z2230" s="137"/>
      <c r="AC2230" s="138"/>
    </row>
    <row r="2231" spans="19:29" ht="15" customHeight="1">
      <c r="S2231" s="142"/>
      <c r="T2231" s="127"/>
      <c r="U2231" s="142"/>
      <c r="W2231" s="141"/>
      <c r="Y2231" s="124"/>
      <c r="Z2231" s="137"/>
      <c r="AC2231" s="138"/>
    </row>
    <row r="2232" spans="19:29" ht="15" customHeight="1">
      <c r="S2232" s="142"/>
      <c r="T2232" s="127"/>
      <c r="U2232" s="142"/>
      <c r="W2232" s="141"/>
      <c r="Y2232" s="124"/>
      <c r="AC2232" s="138"/>
    </row>
    <row r="2233" spans="19:29" ht="15" customHeight="1">
      <c r="S2233" s="142"/>
      <c r="T2233" s="127"/>
      <c r="U2233" s="142"/>
      <c r="W2233" s="141"/>
      <c r="Y2233" s="124"/>
      <c r="AC2233" s="138"/>
    </row>
    <row r="2234" spans="19:29" ht="15" customHeight="1">
      <c r="S2234" s="142"/>
      <c r="T2234" s="127"/>
      <c r="U2234" s="142"/>
      <c r="W2234" s="141"/>
      <c r="Y2234" s="124"/>
      <c r="AC2234" s="138"/>
    </row>
    <row r="2235" spans="19:29" ht="15" customHeight="1">
      <c r="S2235" s="142"/>
      <c r="T2235" s="127"/>
      <c r="U2235" s="142"/>
      <c r="W2235" s="141"/>
      <c r="Y2235" s="124"/>
      <c r="AC2235" s="138"/>
    </row>
    <row r="2236" spans="19:29" ht="15" customHeight="1">
      <c r="S2236" s="142"/>
      <c r="T2236" s="127"/>
      <c r="U2236" s="142"/>
      <c r="W2236" s="141"/>
      <c r="Y2236" s="124"/>
      <c r="AC2236" s="138"/>
    </row>
    <row r="2237" spans="19:29" ht="15" customHeight="1">
      <c r="S2237" s="142"/>
      <c r="T2237" s="127"/>
      <c r="U2237" s="142"/>
      <c r="W2237" s="141"/>
      <c r="Y2237" s="124"/>
      <c r="AC2237" s="138"/>
    </row>
    <row r="2238" spans="19:29" ht="15" customHeight="1">
      <c r="S2238" s="142"/>
      <c r="T2238" s="127"/>
      <c r="U2238" s="142"/>
      <c r="W2238" s="141"/>
      <c r="Y2238" s="124"/>
      <c r="AC2238" s="138"/>
    </row>
    <row r="2239" spans="19:29" ht="15" customHeight="1">
      <c r="S2239" s="142"/>
      <c r="T2239" s="127"/>
      <c r="U2239" s="142"/>
      <c r="W2239" s="141"/>
      <c r="Y2239" s="124"/>
      <c r="AC2239" s="138"/>
    </row>
    <row r="2240" spans="19:29" ht="15" customHeight="1">
      <c r="S2240" s="142"/>
      <c r="T2240" s="127"/>
      <c r="U2240" s="142"/>
      <c r="W2240" s="141"/>
      <c r="Y2240" s="124"/>
      <c r="AC2240" s="138"/>
    </row>
    <row r="2241" spans="19:29" ht="15" customHeight="1">
      <c r="S2241" s="142"/>
      <c r="T2241" s="127"/>
      <c r="U2241" s="142"/>
      <c r="W2241" s="141"/>
      <c r="Y2241" s="124"/>
      <c r="AC2241" s="138"/>
    </row>
    <row r="2242" spans="19:29" ht="15" customHeight="1">
      <c r="S2242" s="142"/>
      <c r="T2242" s="127"/>
      <c r="U2242" s="142"/>
      <c r="W2242" s="141"/>
      <c r="Y2242" s="124"/>
      <c r="AC2242" s="138"/>
    </row>
    <row r="2243" spans="19:29" ht="15" customHeight="1">
      <c r="S2243" s="142"/>
      <c r="T2243" s="127"/>
      <c r="U2243" s="142"/>
      <c r="W2243" s="141"/>
      <c r="Y2243" s="124"/>
      <c r="AC2243" s="138"/>
    </row>
    <row r="2244" spans="19:29" ht="15" customHeight="1">
      <c r="S2244" s="142"/>
      <c r="T2244" s="127"/>
      <c r="U2244" s="142"/>
      <c r="W2244" s="141"/>
      <c r="Y2244" s="124"/>
      <c r="AC2244" s="138"/>
    </row>
    <row r="2245" spans="19:29" ht="15" customHeight="1">
      <c r="S2245" s="142"/>
      <c r="T2245" s="127"/>
      <c r="U2245" s="142"/>
      <c r="W2245" s="141"/>
      <c r="Y2245" s="124"/>
      <c r="AC2245" s="138"/>
    </row>
    <row r="2246" spans="19:29" ht="15" customHeight="1">
      <c r="S2246" s="142"/>
      <c r="T2246" s="127"/>
      <c r="U2246" s="142"/>
      <c r="W2246" s="141"/>
      <c r="Y2246" s="124"/>
      <c r="AC2246" s="138"/>
    </row>
    <row r="2247" spans="19:29" ht="15" customHeight="1">
      <c r="S2247" s="142"/>
      <c r="T2247" s="127"/>
      <c r="U2247" s="142"/>
      <c r="W2247" s="141"/>
      <c r="Y2247" s="124"/>
      <c r="AC2247" s="138"/>
    </row>
    <row r="2248" spans="19:29" ht="15" customHeight="1">
      <c r="S2248" s="142"/>
      <c r="T2248" s="127"/>
      <c r="U2248" s="142"/>
      <c r="W2248" s="141"/>
      <c r="Y2248" s="124"/>
      <c r="AC2248" s="138"/>
    </row>
    <row r="2249" spans="19:29" ht="15" customHeight="1">
      <c r="S2249" s="142"/>
      <c r="T2249" s="127"/>
      <c r="U2249" s="142"/>
      <c r="W2249" s="141"/>
      <c r="Y2249" s="124"/>
      <c r="AC2249" s="138"/>
    </row>
    <row r="2250" spans="19:29" ht="15" customHeight="1">
      <c r="S2250" s="142"/>
      <c r="T2250" s="127"/>
      <c r="U2250" s="142"/>
      <c r="W2250" s="141"/>
      <c r="Y2250" s="124"/>
      <c r="AC2250" s="138"/>
    </row>
    <row r="2251" spans="19:29" ht="15" customHeight="1">
      <c r="S2251" s="142"/>
      <c r="T2251" s="127"/>
      <c r="U2251" s="142"/>
      <c r="W2251" s="141"/>
      <c r="Y2251" s="124"/>
      <c r="AC2251" s="138"/>
    </row>
    <row r="2252" spans="19:29" ht="15" customHeight="1">
      <c r="S2252" s="142"/>
      <c r="T2252" s="127"/>
      <c r="U2252" s="142"/>
      <c r="W2252" s="141"/>
      <c r="Y2252" s="124"/>
      <c r="AC2252" s="138"/>
    </row>
    <row r="2253" spans="19:29" ht="15" customHeight="1">
      <c r="S2253" s="142"/>
      <c r="T2253" s="127"/>
      <c r="U2253" s="142"/>
      <c r="W2253" s="141"/>
      <c r="Y2253" s="124"/>
      <c r="AC2253" s="138"/>
    </row>
    <row r="2254" spans="19:29" ht="15" customHeight="1">
      <c r="S2254" s="142"/>
      <c r="T2254" s="127"/>
      <c r="U2254" s="142"/>
      <c r="W2254" s="141"/>
      <c r="Y2254" s="124"/>
      <c r="AC2254" s="138"/>
    </row>
    <row r="2255" spans="19:29" ht="15" customHeight="1">
      <c r="S2255" s="142"/>
      <c r="T2255" s="127"/>
      <c r="U2255" s="142"/>
      <c r="W2255" s="141"/>
      <c r="Y2255" s="124"/>
      <c r="AC2255" s="138"/>
    </row>
    <row r="2256" spans="19:29" ht="15" customHeight="1">
      <c r="S2256" s="142"/>
      <c r="T2256" s="127"/>
      <c r="U2256" s="142"/>
      <c r="W2256" s="141"/>
      <c r="Y2256" s="124"/>
      <c r="AC2256" s="138"/>
    </row>
    <row r="2257" spans="19:29" ht="15" customHeight="1">
      <c r="S2257" s="142"/>
      <c r="T2257" s="127"/>
      <c r="U2257" s="142"/>
      <c r="W2257" s="141"/>
      <c r="Y2257" s="124"/>
      <c r="AC2257" s="138"/>
    </row>
    <row r="2258" spans="19:29" ht="15" customHeight="1">
      <c r="S2258" s="142"/>
      <c r="T2258" s="127"/>
      <c r="U2258" s="142"/>
      <c r="W2258" s="141"/>
      <c r="Y2258" s="124"/>
      <c r="AC2258" s="138"/>
    </row>
    <row r="2259" spans="19:29" ht="15" customHeight="1">
      <c r="S2259" s="142"/>
      <c r="T2259" s="127"/>
      <c r="U2259" s="142"/>
      <c r="W2259" s="141"/>
      <c r="Y2259" s="124"/>
      <c r="AC2259" s="138"/>
    </row>
    <row r="2260" spans="19:29" ht="15" customHeight="1">
      <c r="S2260" s="142"/>
      <c r="T2260" s="127"/>
      <c r="U2260" s="142"/>
      <c r="W2260" s="141"/>
      <c r="Y2260" s="124"/>
      <c r="AC2260" s="138"/>
    </row>
    <row r="2261" spans="19:29" ht="15" customHeight="1">
      <c r="S2261" s="142"/>
      <c r="T2261" s="127"/>
      <c r="U2261" s="142"/>
      <c r="W2261" s="141"/>
      <c r="Y2261" s="124"/>
      <c r="AC2261" s="138"/>
    </row>
    <row r="2262" spans="19:29" ht="15" customHeight="1">
      <c r="S2262" s="142"/>
      <c r="T2262" s="127"/>
      <c r="U2262" s="142"/>
      <c r="W2262" s="141"/>
      <c r="Y2262" s="124"/>
      <c r="AC2262" s="138"/>
    </row>
    <row r="2263" spans="19:29" ht="15" customHeight="1">
      <c r="S2263" s="142"/>
      <c r="T2263" s="127"/>
      <c r="U2263" s="142"/>
      <c r="W2263" s="141"/>
      <c r="Y2263" s="124"/>
      <c r="AC2263" s="138"/>
    </row>
    <row r="2264" spans="19:29" ht="15" customHeight="1">
      <c r="S2264" s="142"/>
      <c r="T2264" s="127"/>
      <c r="U2264" s="142"/>
      <c r="W2264" s="141"/>
      <c r="Y2264" s="124"/>
      <c r="AC2264" s="138"/>
    </row>
    <row r="2265" spans="19:29" ht="15" customHeight="1">
      <c r="S2265" s="142"/>
      <c r="T2265" s="127"/>
      <c r="U2265" s="142"/>
      <c r="W2265" s="141"/>
      <c r="Y2265" s="124"/>
      <c r="AC2265" s="138"/>
    </row>
    <row r="2266" spans="19:29" ht="15" customHeight="1">
      <c r="S2266" s="142"/>
      <c r="T2266" s="127"/>
      <c r="U2266" s="142"/>
      <c r="W2266" s="141"/>
      <c r="Y2266" s="124"/>
      <c r="AC2266" s="138"/>
    </row>
    <row r="2267" spans="19:29" ht="15" customHeight="1">
      <c r="S2267" s="142"/>
      <c r="T2267" s="127"/>
      <c r="U2267" s="142"/>
      <c r="W2267" s="141"/>
      <c r="Y2267" s="124"/>
      <c r="AC2267" s="138"/>
    </row>
    <row r="2268" spans="19:29" ht="15" customHeight="1">
      <c r="S2268" s="142"/>
      <c r="T2268" s="127"/>
      <c r="U2268" s="142"/>
      <c r="W2268" s="141"/>
      <c r="Y2268" s="124"/>
      <c r="AC2268" s="138"/>
    </row>
    <row r="2269" spans="19:29" ht="15" customHeight="1">
      <c r="S2269" s="142"/>
      <c r="T2269" s="127"/>
      <c r="U2269" s="142"/>
      <c r="W2269" s="141"/>
      <c r="Y2269" s="124"/>
      <c r="AC2269" s="138"/>
    </row>
    <row r="2270" spans="19:29" ht="15" customHeight="1">
      <c r="S2270" s="142"/>
      <c r="T2270" s="127"/>
      <c r="U2270" s="142"/>
      <c r="W2270" s="141"/>
      <c r="Y2270" s="124"/>
      <c r="AC2270" s="138"/>
    </row>
    <row r="2271" spans="19:29" ht="15" customHeight="1">
      <c r="S2271" s="142"/>
      <c r="T2271" s="127"/>
      <c r="U2271" s="142"/>
      <c r="W2271" s="141"/>
      <c r="Y2271" s="124"/>
      <c r="AC2271" s="138"/>
    </row>
    <row r="2272" spans="19:29" ht="15" customHeight="1">
      <c r="S2272" s="142"/>
      <c r="T2272" s="127"/>
      <c r="U2272" s="142"/>
      <c r="W2272" s="141"/>
      <c r="Y2272" s="124"/>
      <c r="AC2272" s="138"/>
    </row>
    <row r="2273" spans="19:29" ht="15" customHeight="1">
      <c r="S2273" s="142"/>
      <c r="T2273" s="127"/>
      <c r="U2273" s="142"/>
      <c r="W2273" s="141"/>
      <c r="Y2273" s="124"/>
      <c r="AC2273" s="138"/>
    </row>
    <row r="2274" spans="19:29" ht="15" customHeight="1">
      <c r="S2274" s="142"/>
      <c r="T2274" s="127"/>
      <c r="U2274" s="142"/>
      <c r="W2274" s="141"/>
      <c r="Y2274" s="124"/>
      <c r="AC2274" s="138"/>
    </row>
    <row r="2275" spans="19:29" ht="15" customHeight="1">
      <c r="S2275" s="142"/>
      <c r="T2275" s="127"/>
      <c r="U2275" s="142"/>
      <c r="W2275" s="141"/>
      <c r="Y2275" s="124"/>
      <c r="AC2275" s="138"/>
    </row>
    <row r="2276" spans="19:29" ht="15" customHeight="1">
      <c r="S2276" s="142"/>
      <c r="T2276" s="127"/>
      <c r="U2276" s="142"/>
      <c r="W2276" s="141"/>
      <c r="Y2276" s="124"/>
      <c r="AC2276" s="138"/>
    </row>
    <row r="2277" spans="19:29" ht="15" customHeight="1">
      <c r="S2277" s="142"/>
      <c r="T2277" s="127"/>
      <c r="U2277" s="142"/>
      <c r="W2277" s="141"/>
      <c r="Y2277" s="124"/>
      <c r="AC2277" s="138"/>
    </row>
    <row r="2278" spans="19:29" ht="15" customHeight="1">
      <c r="S2278" s="142"/>
      <c r="T2278" s="127"/>
      <c r="U2278" s="142"/>
      <c r="W2278" s="141"/>
      <c r="Y2278" s="124"/>
      <c r="AC2278" s="138"/>
    </row>
    <row r="2279" spans="19:29" ht="15" customHeight="1">
      <c r="S2279" s="142"/>
      <c r="T2279" s="127"/>
      <c r="U2279" s="142"/>
      <c r="W2279" s="141"/>
      <c r="Y2279" s="124"/>
      <c r="AC2279" s="138"/>
    </row>
    <row r="2280" spans="19:29" ht="15" customHeight="1">
      <c r="S2280" s="142"/>
      <c r="T2280" s="127"/>
      <c r="U2280" s="142"/>
      <c r="W2280" s="141"/>
      <c r="Y2280" s="124"/>
      <c r="AC2280" s="138"/>
    </row>
    <row r="2281" spans="19:29" ht="15" customHeight="1">
      <c r="S2281" s="142"/>
      <c r="T2281" s="127"/>
      <c r="U2281" s="142"/>
      <c r="W2281" s="141"/>
      <c r="Y2281" s="124"/>
      <c r="AC2281" s="138"/>
    </row>
    <row r="2282" spans="19:29" ht="15" customHeight="1">
      <c r="S2282" s="142"/>
      <c r="T2282" s="127"/>
      <c r="U2282" s="142"/>
      <c r="W2282" s="141"/>
      <c r="Y2282" s="124"/>
      <c r="AC2282" s="138"/>
    </row>
    <row r="2283" spans="19:29" ht="15" customHeight="1">
      <c r="S2283" s="142"/>
      <c r="T2283" s="127"/>
      <c r="U2283" s="142"/>
      <c r="W2283" s="141"/>
      <c r="Y2283" s="124"/>
      <c r="AC2283" s="138"/>
    </row>
    <row r="2284" spans="19:29" ht="15" customHeight="1">
      <c r="S2284" s="142"/>
      <c r="T2284" s="127"/>
      <c r="U2284" s="142"/>
      <c r="W2284" s="141"/>
      <c r="Y2284" s="124"/>
      <c r="AC2284" s="138"/>
    </row>
    <row r="2285" spans="19:29" ht="15" customHeight="1">
      <c r="S2285" s="142"/>
      <c r="T2285" s="127"/>
      <c r="U2285" s="142"/>
      <c r="W2285" s="141"/>
      <c r="Y2285" s="124"/>
      <c r="AC2285" s="138"/>
    </row>
    <row r="2286" spans="19:29" ht="15" customHeight="1">
      <c r="S2286" s="142"/>
      <c r="T2286" s="127"/>
      <c r="U2286" s="142"/>
      <c r="W2286" s="141"/>
      <c r="Y2286" s="124"/>
      <c r="AC2286" s="138"/>
    </row>
    <row r="2287" spans="19:29" ht="15" customHeight="1">
      <c r="S2287" s="142"/>
      <c r="T2287" s="127"/>
      <c r="U2287" s="142"/>
      <c r="W2287" s="141"/>
      <c r="Y2287" s="124"/>
      <c r="AC2287" s="138"/>
    </row>
    <row r="2288" spans="19:29" ht="15" customHeight="1">
      <c r="S2288" s="142"/>
      <c r="T2288" s="127"/>
      <c r="U2288" s="142"/>
      <c r="W2288" s="141"/>
      <c r="Y2288" s="124"/>
      <c r="AC2288" s="138"/>
    </row>
    <row r="2289" spans="19:29" ht="15" customHeight="1">
      <c r="S2289" s="142"/>
      <c r="T2289" s="127"/>
      <c r="U2289" s="142"/>
      <c r="W2289" s="141"/>
      <c r="Y2289" s="124"/>
      <c r="AC2289" s="138"/>
    </row>
    <row r="2290" spans="19:29" ht="15" customHeight="1">
      <c r="S2290" s="142"/>
      <c r="T2290" s="127"/>
      <c r="U2290" s="142"/>
      <c r="W2290" s="141"/>
      <c r="Y2290" s="124"/>
      <c r="AC2290" s="138"/>
    </row>
    <row r="2291" spans="19:29" ht="15" customHeight="1">
      <c r="S2291" s="142"/>
      <c r="T2291" s="127"/>
      <c r="U2291" s="142"/>
      <c r="W2291" s="141"/>
      <c r="Y2291" s="124"/>
      <c r="AC2291" s="138"/>
    </row>
    <row r="2292" spans="19:29" ht="15" customHeight="1">
      <c r="S2292" s="142"/>
      <c r="T2292" s="127"/>
      <c r="U2292" s="142"/>
      <c r="W2292" s="141"/>
      <c r="Y2292" s="124"/>
      <c r="AC2292" s="138"/>
    </row>
    <row r="2293" spans="19:29" ht="15" customHeight="1">
      <c r="S2293" s="142"/>
      <c r="T2293" s="127"/>
      <c r="U2293" s="142"/>
      <c r="W2293" s="141"/>
      <c r="Y2293" s="124"/>
      <c r="AC2293" s="138"/>
    </row>
    <row r="2294" spans="19:29" ht="15" customHeight="1">
      <c r="S2294" s="142"/>
      <c r="T2294" s="127"/>
      <c r="U2294" s="142"/>
      <c r="W2294" s="141"/>
      <c r="Y2294" s="124"/>
      <c r="AC2294" s="138"/>
    </row>
    <row r="2295" spans="19:29" ht="15" customHeight="1">
      <c r="S2295" s="142"/>
      <c r="T2295" s="127"/>
      <c r="U2295" s="142"/>
      <c r="W2295" s="141"/>
      <c r="Y2295" s="124"/>
      <c r="AC2295" s="138"/>
    </row>
    <row r="2296" spans="19:29" ht="15" customHeight="1">
      <c r="S2296" s="142"/>
      <c r="T2296" s="127"/>
      <c r="U2296" s="142"/>
      <c r="W2296" s="141"/>
      <c r="Y2296" s="124"/>
      <c r="AC2296" s="138"/>
    </row>
    <row r="2297" spans="19:29" ht="15" customHeight="1">
      <c r="S2297" s="142"/>
      <c r="T2297" s="127"/>
      <c r="U2297" s="142"/>
      <c r="W2297" s="141"/>
      <c r="Y2297" s="124"/>
      <c r="AC2297" s="138"/>
    </row>
    <row r="2298" spans="19:29" ht="15" customHeight="1">
      <c r="S2298" s="142"/>
      <c r="T2298" s="127"/>
      <c r="U2298" s="142"/>
      <c r="W2298" s="141"/>
      <c r="Y2298" s="124"/>
      <c r="AC2298" s="138"/>
    </row>
    <row r="2299" spans="19:29" ht="15" customHeight="1">
      <c r="S2299" s="142"/>
      <c r="T2299" s="127"/>
      <c r="U2299" s="142"/>
      <c r="W2299" s="141"/>
      <c r="Y2299" s="124"/>
      <c r="AC2299" s="138"/>
    </row>
    <row r="2300" spans="19:29" ht="15" customHeight="1">
      <c r="S2300" s="142"/>
      <c r="T2300" s="127"/>
      <c r="U2300" s="142"/>
      <c r="W2300" s="141"/>
      <c r="Y2300" s="124"/>
      <c r="AC2300" s="138"/>
    </row>
    <row r="2301" spans="19:29" ht="15" customHeight="1">
      <c r="S2301" s="142"/>
      <c r="T2301" s="127"/>
      <c r="U2301" s="142"/>
      <c r="W2301" s="141"/>
      <c r="Y2301" s="124"/>
      <c r="AC2301" s="138"/>
    </row>
    <row r="2302" spans="19:29" ht="15" customHeight="1">
      <c r="S2302" s="142"/>
      <c r="T2302" s="127"/>
      <c r="U2302" s="142"/>
      <c r="W2302" s="141"/>
      <c r="Y2302" s="124"/>
      <c r="AC2302" s="138"/>
    </row>
    <row r="2303" spans="19:29" ht="15" customHeight="1">
      <c r="S2303" s="142"/>
      <c r="T2303" s="127"/>
      <c r="U2303" s="142"/>
      <c r="W2303" s="141"/>
      <c r="Y2303" s="124"/>
      <c r="AC2303" s="138"/>
    </row>
    <row r="2304" spans="19:29" ht="15" customHeight="1">
      <c r="S2304" s="142"/>
      <c r="T2304" s="127"/>
      <c r="U2304" s="142"/>
      <c r="W2304" s="141"/>
      <c r="Y2304" s="124"/>
      <c r="AC2304" s="138"/>
    </row>
    <row r="2305" spans="19:29" ht="15" customHeight="1">
      <c r="S2305" s="142"/>
      <c r="T2305" s="127"/>
      <c r="U2305" s="142"/>
      <c r="W2305" s="141"/>
      <c r="Y2305" s="124"/>
      <c r="AC2305" s="138"/>
    </row>
    <row r="2306" spans="19:29" ht="15" customHeight="1">
      <c r="S2306" s="142"/>
      <c r="T2306" s="127"/>
      <c r="U2306" s="142"/>
      <c r="W2306" s="141"/>
      <c r="Y2306" s="124"/>
      <c r="AC2306" s="138"/>
    </row>
    <row r="2307" spans="19:29" ht="15" customHeight="1">
      <c r="S2307" s="142"/>
      <c r="T2307" s="127"/>
      <c r="U2307" s="142"/>
      <c r="W2307" s="141"/>
      <c r="Y2307" s="124"/>
      <c r="AC2307" s="138"/>
    </row>
    <row r="2308" spans="19:29" ht="15" customHeight="1">
      <c r="S2308" s="142"/>
      <c r="T2308" s="127"/>
      <c r="U2308" s="142"/>
      <c r="W2308" s="141"/>
      <c r="Y2308" s="124"/>
      <c r="AC2308" s="138"/>
    </row>
    <row r="2309" spans="19:29" ht="15" customHeight="1">
      <c r="S2309" s="142"/>
      <c r="T2309" s="127"/>
      <c r="U2309" s="142"/>
      <c r="W2309" s="141"/>
      <c r="Y2309" s="124"/>
      <c r="AC2309" s="138"/>
    </row>
    <row r="2310" spans="19:29" ht="15" customHeight="1">
      <c r="S2310" s="142"/>
      <c r="T2310" s="127"/>
      <c r="U2310" s="142"/>
      <c r="W2310" s="141"/>
      <c r="Y2310" s="124"/>
      <c r="AC2310" s="138"/>
    </row>
    <row r="2311" spans="19:29" ht="15" customHeight="1">
      <c r="S2311" s="142"/>
      <c r="T2311" s="127"/>
      <c r="U2311" s="142"/>
      <c r="W2311" s="141"/>
      <c r="Y2311" s="124"/>
      <c r="AC2311" s="138"/>
    </row>
    <row r="2312" spans="19:29" ht="15" customHeight="1">
      <c r="S2312" s="142"/>
      <c r="T2312" s="127"/>
      <c r="U2312" s="142"/>
      <c r="W2312" s="141"/>
      <c r="Y2312" s="124"/>
      <c r="AC2312" s="138"/>
    </row>
    <row r="2313" spans="19:29" ht="15" customHeight="1">
      <c r="S2313" s="142"/>
      <c r="T2313" s="127"/>
      <c r="U2313" s="142"/>
      <c r="W2313" s="141"/>
      <c r="Y2313" s="124"/>
      <c r="AC2313" s="138"/>
    </row>
    <row r="2314" spans="19:29" ht="15" customHeight="1">
      <c r="S2314" s="142"/>
      <c r="T2314" s="127"/>
      <c r="U2314" s="142"/>
      <c r="W2314" s="141"/>
      <c r="Y2314" s="124"/>
      <c r="AC2314" s="138"/>
    </row>
    <row r="2315" spans="19:29" ht="15" customHeight="1">
      <c r="S2315" s="142"/>
      <c r="T2315" s="127"/>
      <c r="U2315" s="142"/>
      <c r="W2315" s="141"/>
      <c r="Y2315" s="124"/>
      <c r="AC2315" s="138"/>
    </row>
    <row r="2316" spans="19:29" ht="15" customHeight="1">
      <c r="S2316" s="142"/>
      <c r="T2316" s="127"/>
      <c r="U2316" s="142"/>
      <c r="W2316" s="141"/>
      <c r="Y2316" s="124"/>
      <c r="AC2316" s="138"/>
    </row>
    <row r="2317" spans="19:29" ht="15" customHeight="1">
      <c r="S2317" s="142"/>
      <c r="T2317" s="127"/>
      <c r="U2317" s="142"/>
      <c r="W2317" s="141"/>
      <c r="Y2317" s="124"/>
      <c r="AC2317" s="138"/>
    </row>
    <row r="2318" spans="19:29" ht="15" customHeight="1">
      <c r="S2318" s="142"/>
      <c r="T2318" s="127"/>
      <c r="U2318" s="142"/>
      <c r="W2318" s="141"/>
      <c r="Y2318" s="124"/>
      <c r="AC2318" s="138"/>
    </row>
    <row r="2319" spans="19:29" ht="15" customHeight="1">
      <c r="S2319" s="142"/>
      <c r="T2319" s="127"/>
      <c r="U2319" s="142"/>
      <c r="W2319" s="141"/>
      <c r="Y2319" s="124"/>
      <c r="AC2319" s="138"/>
    </row>
    <row r="2320" spans="19:29" ht="15" customHeight="1">
      <c r="S2320" s="142"/>
      <c r="T2320" s="127"/>
      <c r="U2320" s="142"/>
      <c r="W2320" s="141"/>
      <c r="Y2320" s="124"/>
      <c r="AC2320" s="138"/>
    </row>
    <row r="2321" spans="19:29" ht="15" customHeight="1">
      <c r="S2321" s="142"/>
      <c r="T2321" s="127"/>
      <c r="U2321" s="142"/>
      <c r="W2321" s="141"/>
      <c r="Y2321" s="124"/>
      <c r="AC2321" s="138"/>
    </row>
    <row r="2322" spans="19:29" ht="15" customHeight="1">
      <c r="S2322" s="142"/>
      <c r="T2322" s="127"/>
      <c r="U2322" s="142"/>
      <c r="W2322" s="141"/>
      <c r="Y2322" s="124"/>
    </row>
    <row r="2323" spans="19:29" ht="15" customHeight="1">
      <c r="S2323" s="142"/>
      <c r="T2323" s="127"/>
      <c r="U2323" s="142"/>
      <c r="W2323" s="141"/>
      <c r="Y2323" s="124"/>
    </row>
    <row r="2324" spans="19:29" ht="15" customHeight="1">
      <c r="S2324" s="142"/>
      <c r="T2324" s="127"/>
      <c r="U2324" s="142"/>
      <c r="W2324" s="141"/>
      <c r="Y2324" s="124"/>
    </row>
    <row r="2325" spans="19:29" ht="15" customHeight="1">
      <c r="S2325" s="142"/>
      <c r="T2325" s="127"/>
      <c r="U2325" s="142"/>
      <c r="W2325" s="141"/>
      <c r="Y2325" s="124"/>
    </row>
    <row r="2326" spans="19:29" ht="15" customHeight="1">
      <c r="S2326" s="142"/>
      <c r="T2326" s="127"/>
      <c r="U2326" s="142"/>
      <c r="W2326" s="141"/>
      <c r="Y2326" s="124"/>
    </row>
    <row r="2327" spans="19:29" ht="15" customHeight="1">
      <c r="S2327" s="142"/>
      <c r="T2327" s="127"/>
      <c r="U2327" s="142"/>
      <c r="W2327" s="141"/>
      <c r="Y2327" s="124"/>
    </row>
    <row r="2328" spans="19:29" ht="15" customHeight="1">
      <c r="S2328" s="142"/>
      <c r="T2328" s="127"/>
      <c r="U2328" s="142"/>
      <c r="W2328" s="141"/>
      <c r="Y2328" s="124"/>
    </row>
    <row r="2329" spans="19:29" ht="15" customHeight="1">
      <c r="S2329" s="142"/>
      <c r="T2329" s="127"/>
      <c r="U2329" s="142"/>
      <c r="W2329" s="141"/>
      <c r="Y2329" s="124"/>
    </row>
    <row r="2330" spans="19:29" ht="15" customHeight="1">
      <c r="S2330" s="142"/>
      <c r="T2330" s="127"/>
      <c r="U2330" s="142"/>
      <c r="W2330" s="141"/>
      <c r="Y2330" s="124"/>
    </row>
    <row r="2331" spans="19:29" ht="15" customHeight="1">
      <c r="S2331" s="142"/>
      <c r="T2331" s="127"/>
      <c r="U2331" s="142"/>
      <c r="W2331" s="141"/>
      <c r="Y2331" s="124"/>
    </row>
    <row r="2332" spans="19:29" ht="15" customHeight="1">
      <c r="S2332" s="142"/>
      <c r="T2332" s="127"/>
      <c r="U2332" s="142"/>
      <c r="W2332" s="141"/>
      <c r="Y2332" s="124"/>
    </row>
    <row r="2333" spans="19:29" ht="15" customHeight="1">
      <c r="S2333" s="142"/>
      <c r="T2333" s="127"/>
      <c r="U2333" s="142"/>
      <c r="W2333" s="141"/>
      <c r="Y2333" s="124"/>
    </row>
    <row r="2334" spans="19:29" ht="15" customHeight="1">
      <c r="S2334" s="142"/>
      <c r="T2334" s="127"/>
      <c r="U2334" s="142"/>
      <c r="W2334" s="141"/>
      <c r="Y2334" s="124"/>
    </row>
    <row r="2335" spans="19:29" ht="15" customHeight="1">
      <c r="S2335" s="142"/>
      <c r="T2335" s="127"/>
      <c r="U2335" s="142"/>
      <c r="W2335" s="141"/>
      <c r="Y2335" s="124"/>
    </row>
    <row r="2336" spans="19:29" ht="15" customHeight="1">
      <c r="S2336" s="142"/>
      <c r="T2336" s="127"/>
      <c r="U2336" s="142"/>
      <c r="W2336" s="141"/>
      <c r="Y2336" s="124"/>
    </row>
    <row r="2337" spans="19:25" ht="15" customHeight="1">
      <c r="S2337" s="142"/>
      <c r="T2337" s="127"/>
      <c r="U2337" s="142"/>
      <c r="W2337" s="141"/>
      <c r="Y2337" s="124"/>
    </row>
    <row r="2338" spans="19:25" ht="15" customHeight="1">
      <c r="S2338" s="142"/>
      <c r="T2338" s="127"/>
      <c r="U2338" s="142"/>
      <c r="W2338" s="141"/>
      <c r="Y2338" s="124"/>
    </row>
    <row r="2339" spans="19:25" ht="15" customHeight="1">
      <c r="S2339" s="142"/>
      <c r="T2339" s="127"/>
      <c r="U2339" s="142"/>
      <c r="W2339" s="141"/>
      <c r="Y2339" s="124"/>
    </row>
    <row r="2340" spans="19:25" ht="15" customHeight="1">
      <c r="S2340" s="142"/>
      <c r="T2340" s="127"/>
      <c r="U2340" s="142"/>
      <c r="W2340" s="141"/>
      <c r="Y2340" s="124"/>
    </row>
    <row r="2341" spans="19:25" ht="15" customHeight="1">
      <c r="S2341" s="142"/>
      <c r="T2341" s="127"/>
      <c r="U2341" s="142"/>
      <c r="W2341" s="141"/>
      <c r="Y2341" s="124"/>
    </row>
    <row r="2342" spans="19:25" ht="15" customHeight="1">
      <c r="S2342" s="142"/>
      <c r="T2342" s="127"/>
      <c r="U2342" s="142"/>
      <c r="W2342" s="141"/>
      <c r="Y2342" s="124"/>
    </row>
    <row r="2343" spans="19:25" ht="15" customHeight="1">
      <c r="S2343" s="142"/>
      <c r="T2343" s="127"/>
      <c r="U2343" s="142"/>
      <c r="W2343" s="141"/>
      <c r="Y2343" s="124"/>
    </row>
    <row r="2344" spans="19:25" ht="15" customHeight="1">
      <c r="S2344" s="142"/>
      <c r="T2344" s="127"/>
      <c r="U2344" s="142"/>
      <c r="W2344" s="141"/>
      <c r="Y2344" s="124"/>
    </row>
    <row r="2345" spans="19:25" ht="15" customHeight="1">
      <c r="S2345" s="142"/>
      <c r="T2345" s="127"/>
      <c r="U2345" s="142"/>
      <c r="W2345" s="141"/>
      <c r="Y2345" s="124"/>
    </row>
    <row r="2346" spans="19:25" ht="15" customHeight="1">
      <c r="S2346" s="142"/>
      <c r="T2346" s="127"/>
      <c r="U2346" s="142"/>
      <c r="W2346" s="141"/>
      <c r="Y2346" s="124"/>
    </row>
    <row r="2347" spans="19:25" ht="15" customHeight="1">
      <c r="S2347" s="142"/>
      <c r="T2347" s="127"/>
      <c r="U2347" s="142"/>
      <c r="W2347" s="141"/>
      <c r="Y2347" s="124"/>
    </row>
    <row r="2348" spans="19:25" ht="15" customHeight="1">
      <c r="S2348" s="142"/>
      <c r="T2348" s="127"/>
      <c r="U2348" s="142"/>
      <c r="W2348" s="141"/>
      <c r="Y2348" s="124"/>
    </row>
    <row r="2349" spans="19:25" ht="15" customHeight="1">
      <c r="S2349" s="142"/>
      <c r="T2349" s="127"/>
      <c r="U2349" s="142"/>
      <c r="W2349" s="141"/>
      <c r="Y2349" s="124"/>
    </row>
    <row r="2350" spans="19:25" ht="15" customHeight="1">
      <c r="S2350" s="142"/>
      <c r="T2350" s="127"/>
      <c r="U2350" s="142"/>
      <c r="W2350" s="141"/>
      <c r="Y2350" s="124"/>
    </row>
    <row r="2351" spans="19:25" ht="15" customHeight="1">
      <c r="S2351" s="142"/>
      <c r="T2351" s="127"/>
      <c r="U2351" s="142"/>
      <c r="W2351" s="141"/>
      <c r="Y2351" s="124"/>
    </row>
    <row r="2352" spans="19:25" ht="15" customHeight="1">
      <c r="S2352" s="142"/>
      <c r="T2352" s="127"/>
      <c r="U2352" s="142"/>
      <c r="W2352" s="141"/>
      <c r="Y2352" s="124"/>
    </row>
    <row r="2353" spans="19:25" ht="15" customHeight="1">
      <c r="S2353" s="142"/>
      <c r="T2353" s="127"/>
      <c r="U2353" s="142"/>
      <c r="W2353" s="141"/>
      <c r="Y2353" s="124"/>
    </row>
    <row r="2354" spans="19:25" ht="15" customHeight="1">
      <c r="S2354" s="142"/>
      <c r="T2354" s="127"/>
      <c r="U2354" s="142"/>
      <c r="W2354" s="141"/>
      <c r="Y2354" s="124"/>
    </row>
    <row r="2355" spans="19:25" ht="15" customHeight="1">
      <c r="S2355" s="142"/>
      <c r="T2355" s="127"/>
      <c r="U2355" s="142"/>
      <c r="W2355" s="141"/>
      <c r="Y2355" s="124"/>
    </row>
    <row r="2356" spans="19:25" ht="15" customHeight="1">
      <c r="S2356" s="142"/>
      <c r="T2356" s="127"/>
      <c r="U2356" s="142"/>
      <c r="W2356" s="141"/>
      <c r="Y2356" s="124"/>
    </row>
    <row r="2357" spans="19:25" ht="15" customHeight="1">
      <c r="S2357" s="142"/>
      <c r="T2357" s="127"/>
      <c r="U2357" s="142"/>
      <c r="W2357" s="141"/>
      <c r="Y2357" s="124"/>
    </row>
    <row r="2358" spans="19:25" ht="15" customHeight="1">
      <c r="S2358" s="142"/>
      <c r="T2358" s="127"/>
      <c r="U2358" s="142"/>
      <c r="W2358" s="141"/>
      <c r="Y2358" s="124"/>
    </row>
    <row r="2359" spans="19:25" ht="15" customHeight="1">
      <c r="S2359" s="142"/>
      <c r="T2359" s="127"/>
      <c r="U2359" s="142"/>
      <c r="W2359" s="141"/>
      <c r="Y2359" s="124"/>
    </row>
    <row r="2360" spans="19:25" ht="15" customHeight="1">
      <c r="S2360" s="142"/>
      <c r="T2360" s="127"/>
      <c r="U2360" s="142"/>
      <c r="W2360" s="141"/>
      <c r="Y2360" s="124"/>
    </row>
    <row r="2361" spans="19:25" ht="15" customHeight="1">
      <c r="S2361" s="142"/>
      <c r="T2361" s="127"/>
      <c r="U2361" s="142"/>
      <c r="W2361" s="141"/>
      <c r="Y2361" s="124"/>
    </row>
    <row r="2362" spans="19:25" ht="15" customHeight="1">
      <c r="S2362" s="142"/>
      <c r="T2362" s="127"/>
      <c r="U2362" s="142"/>
      <c r="W2362" s="141"/>
      <c r="Y2362" s="124"/>
    </row>
    <row r="2363" spans="19:25" ht="15" customHeight="1">
      <c r="S2363" s="142"/>
      <c r="T2363" s="127"/>
      <c r="U2363" s="142"/>
      <c r="W2363" s="141"/>
      <c r="Y2363" s="124"/>
    </row>
    <row r="2364" spans="19:25" ht="15" customHeight="1">
      <c r="S2364" s="142"/>
      <c r="T2364" s="127"/>
      <c r="U2364" s="142"/>
      <c r="W2364" s="141"/>
      <c r="Y2364" s="124"/>
    </row>
    <row r="2365" spans="19:25" ht="15" customHeight="1">
      <c r="S2365" s="142"/>
      <c r="T2365" s="127"/>
      <c r="U2365" s="142"/>
      <c r="W2365" s="141"/>
      <c r="Y2365" s="124"/>
    </row>
    <row r="2366" spans="19:25" ht="15" customHeight="1">
      <c r="S2366" s="142"/>
      <c r="T2366" s="127"/>
      <c r="U2366" s="142"/>
      <c r="W2366" s="141"/>
      <c r="Y2366" s="124"/>
    </row>
    <row r="2367" spans="19:25" ht="15" customHeight="1">
      <c r="S2367" s="142"/>
      <c r="T2367" s="127"/>
      <c r="U2367" s="142"/>
      <c r="W2367" s="141"/>
      <c r="Y2367" s="124"/>
    </row>
    <row r="2368" spans="19:25" ht="15" customHeight="1">
      <c r="S2368" s="142"/>
      <c r="T2368" s="127"/>
      <c r="U2368" s="142"/>
      <c r="W2368" s="141"/>
      <c r="Y2368" s="124"/>
    </row>
    <row r="2369" spans="19:25" ht="15" customHeight="1">
      <c r="S2369" s="142"/>
      <c r="T2369" s="127"/>
      <c r="U2369" s="142"/>
      <c r="W2369" s="141"/>
      <c r="Y2369" s="124"/>
    </row>
    <row r="2370" spans="19:25" ht="15" customHeight="1">
      <c r="S2370" s="142"/>
      <c r="T2370" s="127"/>
      <c r="U2370" s="142"/>
      <c r="W2370" s="141"/>
      <c r="Y2370" s="124"/>
    </row>
    <row r="2371" spans="19:25" ht="15" customHeight="1">
      <c r="S2371" s="142"/>
      <c r="T2371" s="127"/>
      <c r="U2371" s="142"/>
      <c r="W2371" s="141"/>
      <c r="Y2371" s="124"/>
    </row>
    <row r="2372" spans="19:25" ht="15" customHeight="1">
      <c r="S2372" s="142"/>
      <c r="T2372" s="127"/>
      <c r="U2372" s="142"/>
      <c r="W2372" s="141"/>
      <c r="Y2372" s="124"/>
    </row>
    <row r="2373" spans="19:25" ht="15" customHeight="1">
      <c r="S2373" s="142"/>
      <c r="T2373" s="127"/>
      <c r="U2373" s="142"/>
      <c r="W2373" s="141"/>
      <c r="Y2373" s="124"/>
    </row>
    <row r="2374" spans="19:25" ht="15" customHeight="1">
      <c r="S2374" s="142"/>
      <c r="T2374" s="127"/>
      <c r="U2374" s="142"/>
      <c r="W2374" s="141"/>
      <c r="Y2374" s="124"/>
    </row>
    <row r="2375" spans="19:25" ht="15" customHeight="1">
      <c r="S2375" s="142"/>
      <c r="T2375" s="127"/>
      <c r="U2375" s="142"/>
      <c r="W2375" s="141"/>
      <c r="Y2375" s="124"/>
    </row>
    <row r="2376" spans="19:25" ht="15" customHeight="1">
      <c r="S2376" s="142"/>
      <c r="T2376" s="127"/>
      <c r="U2376" s="142"/>
      <c r="W2376" s="141"/>
      <c r="Y2376" s="124"/>
    </row>
    <row r="2377" spans="19:25" ht="15" customHeight="1">
      <c r="S2377" s="142"/>
      <c r="T2377" s="127"/>
      <c r="U2377" s="142"/>
      <c r="W2377" s="141"/>
      <c r="Y2377" s="124"/>
    </row>
    <row r="2378" spans="19:25" ht="15" customHeight="1">
      <c r="S2378" s="142"/>
      <c r="T2378" s="127"/>
      <c r="U2378" s="142"/>
      <c r="W2378" s="141"/>
      <c r="Y2378" s="124"/>
    </row>
    <row r="2379" spans="19:25" ht="15" customHeight="1">
      <c r="S2379" s="142"/>
      <c r="T2379" s="127"/>
      <c r="U2379" s="142"/>
      <c r="W2379" s="141"/>
      <c r="Y2379" s="124"/>
    </row>
    <row r="2380" spans="19:25" ht="15" customHeight="1">
      <c r="S2380" s="142"/>
      <c r="T2380" s="127"/>
      <c r="U2380" s="142"/>
      <c r="W2380" s="141"/>
      <c r="Y2380" s="124"/>
    </row>
    <row r="2381" spans="19:25" ht="15" customHeight="1">
      <c r="S2381" s="142"/>
      <c r="T2381" s="127"/>
      <c r="U2381" s="142"/>
      <c r="W2381" s="141"/>
      <c r="Y2381" s="124"/>
    </row>
    <row r="2382" spans="19:25" ht="15" customHeight="1">
      <c r="S2382" s="142"/>
      <c r="T2382" s="127"/>
      <c r="U2382" s="142"/>
      <c r="W2382" s="141"/>
      <c r="Y2382" s="124"/>
    </row>
    <row r="2383" spans="19:25" ht="15" customHeight="1">
      <c r="S2383" s="142"/>
      <c r="T2383" s="127"/>
      <c r="U2383" s="142"/>
      <c r="W2383" s="141"/>
      <c r="Y2383" s="124"/>
    </row>
    <row r="2384" spans="19:25" ht="15" customHeight="1">
      <c r="S2384" s="142"/>
      <c r="T2384" s="127"/>
      <c r="U2384" s="142"/>
      <c r="W2384" s="141"/>
      <c r="Y2384" s="124"/>
    </row>
    <row r="2385" spans="19:25" ht="15" customHeight="1">
      <c r="S2385" s="142"/>
      <c r="T2385" s="127"/>
      <c r="U2385" s="142"/>
      <c r="W2385" s="141"/>
      <c r="Y2385" s="124"/>
    </row>
    <row r="2386" spans="19:25" ht="15" customHeight="1">
      <c r="S2386" s="142"/>
      <c r="T2386" s="127"/>
      <c r="U2386" s="142"/>
      <c r="W2386" s="141"/>
      <c r="Y2386" s="124"/>
    </row>
    <row r="2387" spans="19:25" ht="15" customHeight="1">
      <c r="S2387" s="142"/>
      <c r="T2387" s="127"/>
      <c r="U2387" s="142"/>
      <c r="W2387" s="141"/>
      <c r="Y2387" s="124"/>
    </row>
    <row r="2388" spans="19:25" ht="15" customHeight="1">
      <c r="S2388" s="142"/>
      <c r="T2388" s="127"/>
      <c r="U2388" s="142"/>
      <c r="W2388" s="141"/>
      <c r="Y2388" s="124"/>
    </row>
    <row r="2389" spans="19:25" ht="15" customHeight="1">
      <c r="S2389" s="142"/>
      <c r="T2389" s="127"/>
      <c r="U2389" s="142"/>
      <c r="W2389" s="141"/>
      <c r="Y2389" s="124"/>
    </row>
    <row r="2390" spans="19:25" ht="15" customHeight="1">
      <c r="S2390" s="142"/>
      <c r="T2390" s="127"/>
      <c r="U2390" s="142"/>
      <c r="W2390" s="141"/>
      <c r="Y2390" s="124"/>
    </row>
    <row r="2391" spans="19:25" ht="15" customHeight="1">
      <c r="S2391" s="142"/>
      <c r="T2391" s="127"/>
      <c r="U2391" s="142"/>
      <c r="W2391" s="141"/>
      <c r="Y2391" s="124"/>
    </row>
    <row r="2392" spans="19:25" ht="15" customHeight="1">
      <c r="S2392" s="142"/>
      <c r="T2392" s="127"/>
      <c r="U2392" s="142"/>
      <c r="W2392" s="141"/>
      <c r="Y2392" s="124"/>
    </row>
    <row r="2393" spans="19:25" ht="15" customHeight="1">
      <c r="S2393" s="142"/>
      <c r="T2393" s="127"/>
      <c r="U2393" s="142"/>
      <c r="W2393" s="141"/>
      <c r="Y2393" s="124"/>
    </row>
    <row r="2394" spans="19:25" ht="15" customHeight="1">
      <c r="S2394" s="142"/>
      <c r="T2394" s="127"/>
      <c r="U2394" s="142"/>
      <c r="W2394" s="141"/>
      <c r="Y2394" s="124"/>
    </row>
    <row r="2395" spans="19:25" ht="15" customHeight="1">
      <c r="S2395" s="142"/>
      <c r="T2395" s="127"/>
      <c r="U2395" s="142"/>
      <c r="W2395" s="141"/>
      <c r="Y2395" s="124"/>
    </row>
    <row r="2396" spans="19:25" ht="15" customHeight="1">
      <c r="S2396" s="142"/>
      <c r="T2396" s="127"/>
      <c r="U2396" s="142"/>
      <c r="W2396" s="141"/>
      <c r="Y2396" s="124"/>
    </row>
    <row r="2397" spans="19:25" ht="15" customHeight="1">
      <c r="S2397" s="142"/>
      <c r="T2397" s="127"/>
      <c r="U2397" s="142"/>
      <c r="W2397" s="141"/>
      <c r="Y2397" s="124"/>
    </row>
    <row r="2398" spans="19:25" ht="15" customHeight="1">
      <c r="S2398" s="142"/>
      <c r="T2398" s="127"/>
      <c r="U2398" s="142"/>
      <c r="W2398" s="141"/>
      <c r="Y2398" s="124"/>
    </row>
    <row r="2399" spans="19:25" ht="15" customHeight="1">
      <c r="S2399" s="142"/>
      <c r="T2399" s="127"/>
      <c r="U2399" s="142"/>
      <c r="W2399" s="141"/>
      <c r="Y2399" s="124"/>
    </row>
    <row r="2400" spans="19:25" ht="15" customHeight="1">
      <c r="S2400" s="142"/>
      <c r="T2400" s="127"/>
      <c r="U2400" s="142"/>
      <c r="W2400" s="141"/>
      <c r="Y2400" s="124"/>
    </row>
    <row r="2401" spans="19:25" ht="15" customHeight="1">
      <c r="S2401" s="142"/>
      <c r="T2401" s="127"/>
      <c r="U2401" s="142"/>
      <c r="W2401" s="141"/>
      <c r="Y2401" s="124"/>
    </row>
    <row r="2402" spans="19:25" ht="15" customHeight="1">
      <c r="S2402" s="142"/>
      <c r="T2402" s="127"/>
      <c r="U2402" s="142"/>
      <c r="W2402" s="141"/>
      <c r="Y2402" s="124"/>
    </row>
    <row r="2403" spans="19:25" ht="15" customHeight="1">
      <c r="S2403" s="142"/>
      <c r="T2403" s="127"/>
      <c r="U2403" s="142"/>
      <c r="W2403" s="141"/>
      <c r="Y2403" s="124"/>
    </row>
    <row r="2404" spans="19:25" ht="15" customHeight="1">
      <c r="S2404" s="142"/>
      <c r="T2404" s="127"/>
      <c r="U2404" s="142"/>
      <c r="W2404" s="141"/>
      <c r="Y2404" s="124"/>
    </row>
    <row r="2405" spans="19:25" ht="15" customHeight="1">
      <c r="S2405" s="142"/>
      <c r="T2405" s="127"/>
      <c r="U2405" s="142"/>
      <c r="W2405" s="141"/>
      <c r="Y2405" s="124"/>
    </row>
    <row r="2406" spans="19:25" ht="15" customHeight="1">
      <c r="S2406" s="142"/>
      <c r="T2406" s="127"/>
      <c r="U2406" s="142"/>
      <c r="W2406" s="141"/>
      <c r="Y2406" s="124"/>
    </row>
    <row r="2407" spans="19:25" ht="15" customHeight="1">
      <c r="S2407" s="142"/>
      <c r="T2407" s="127"/>
      <c r="U2407" s="142"/>
      <c r="W2407" s="141"/>
      <c r="Y2407" s="124"/>
    </row>
    <row r="2408" spans="19:25" ht="15" customHeight="1">
      <c r="S2408" s="142"/>
      <c r="T2408" s="127"/>
      <c r="U2408" s="142"/>
      <c r="W2408" s="141"/>
      <c r="Y2408" s="124"/>
    </row>
    <row r="2409" spans="19:25" ht="15" customHeight="1">
      <c r="S2409" s="142"/>
      <c r="T2409" s="127"/>
      <c r="U2409" s="142"/>
      <c r="W2409" s="141"/>
      <c r="Y2409" s="124"/>
    </row>
    <row r="2410" spans="19:25" ht="15" customHeight="1">
      <c r="S2410" s="142"/>
      <c r="T2410" s="127"/>
      <c r="U2410" s="142"/>
      <c r="W2410" s="141"/>
      <c r="Y2410" s="124"/>
    </row>
    <row r="2411" spans="19:25" ht="15" customHeight="1">
      <c r="S2411" s="142"/>
      <c r="T2411" s="127"/>
      <c r="U2411" s="142"/>
      <c r="W2411" s="141"/>
      <c r="Y2411" s="124"/>
    </row>
    <row r="2412" spans="19:25" ht="15" customHeight="1">
      <c r="S2412" s="142"/>
      <c r="T2412" s="127"/>
      <c r="U2412" s="142"/>
      <c r="W2412" s="141"/>
      <c r="Y2412" s="124"/>
    </row>
    <row r="2413" spans="19:25" ht="15" customHeight="1">
      <c r="S2413" s="142"/>
      <c r="T2413" s="127"/>
      <c r="U2413" s="142"/>
      <c r="W2413" s="141"/>
      <c r="Y2413" s="124"/>
    </row>
    <row r="2414" spans="19:25" ht="15" customHeight="1">
      <c r="S2414" s="142"/>
      <c r="T2414" s="127"/>
      <c r="U2414" s="142"/>
      <c r="W2414" s="141"/>
      <c r="Y2414" s="124"/>
    </row>
    <row r="2415" spans="19:25" ht="15" customHeight="1">
      <c r="S2415" s="142"/>
      <c r="T2415" s="127"/>
      <c r="U2415" s="142"/>
      <c r="W2415" s="141"/>
      <c r="Y2415" s="124"/>
    </row>
    <row r="2416" spans="19:25" ht="15" customHeight="1">
      <c r="S2416" s="142"/>
      <c r="T2416" s="127"/>
      <c r="U2416" s="142"/>
      <c r="W2416" s="141"/>
      <c r="Y2416" s="124"/>
    </row>
    <row r="2417" spans="19:25" ht="15" customHeight="1">
      <c r="S2417" s="142"/>
      <c r="T2417" s="127"/>
      <c r="U2417" s="142"/>
      <c r="W2417" s="141"/>
      <c r="Y2417" s="124"/>
    </row>
    <row r="2418" spans="19:25" ht="15" customHeight="1">
      <c r="S2418" s="142"/>
      <c r="T2418" s="127"/>
      <c r="U2418" s="142"/>
      <c r="W2418" s="141"/>
      <c r="Y2418" s="124"/>
    </row>
    <row r="2419" spans="19:25" ht="15" customHeight="1">
      <c r="S2419" s="142"/>
      <c r="T2419" s="127"/>
      <c r="U2419" s="142"/>
      <c r="W2419" s="141"/>
      <c r="Y2419" s="124"/>
    </row>
    <row r="2420" spans="19:25" ht="15" customHeight="1">
      <c r="S2420" s="142"/>
      <c r="T2420" s="127"/>
      <c r="U2420" s="142"/>
      <c r="W2420" s="141"/>
      <c r="Y2420" s="124"/>
    </row>
    <row r="2421" spans="19:25" ht="15" customHeight="1">
      <c r="S2421" s="142"/>
      <c r="T2421" s="127"/>
      <c r="U2421" s="142"/>
      <c r="W2421" s="141"/>
      <c r="Y2421" s="124"/>
    </row>
    <row r="2422" spans="19:25" ht="15" customHeight="1">
      <c r="S2422" s="142"/>
      <c r="T2422" s="127"/>
      <c r="U2422" s="142"/>
      <c r="W2422" s="141"/>
      <c r="Y2422" s="124"/>
    </row>
    <row r="2423" spans="19:25" ht="15" customHeight="1">
      <c r="S2423" s="142"/>
      <c r="T2423" s="127"/>
      <c r="U2423" s="142"/>
      <c r="W2423" s="141"/>
      <c r="Y2423" s="124"/>
    </row>
    <row r="2424" spans="19:25" ht="15" customHeight="1">
      <c r="S2424" s="142"/>
      <c r="T2424" s="127"/>
      <c r="U2424" s="142"/>
      <c r="W2424" s="141"/>
      <c r="Y2424" s="124"/>
    </row>
    <row r="2425" spans="19:25" ht="15" customHeight="1">
      <c r="S2425" s="142"/>
      <c r="T2425" s="127"/>
      <c r="U2425" s="142"/>
      <c r="W2425" s="141"/>
      <c r="Y2425" s="124"/>
    </row>
    <row r="2426" spans="19:25" ht="15" customHeight="1">
      <c r="S2426" s="142"/>
      <c r="T2426" s="127"/>
      <c r="U2426" s="142"/>
      <c r="W2426" s="141"/>
      <c r="Y2426" s="124"/>
    </row>
    <row r="2427" spans="19:25" ht="15" customHeight="1">
      <c r="S2427" s="142"/>
      <c r="T2427" s="127"/>
      <c r="U2427" s="142"/>
      <c r="W2427" s="141"/>
      <c r="Y2427" s="124"/>
    </row>
    <row r="2428" spans="19:25" ht="15" customHeight="1">
      <c r="S2428" s="142"/>
      <c r="T2428" s="127"/>
      <c r="U2428" s="142"/>
      <c r="W2428" s="141"/>
      <c r="Y2428" s="124"/>
    </row>
    <row r="2429" spans="19:25" ht="15" customHeight="1">
      <c r="S2429" s="142"/>
      <c r="T2429" s="127"/>
      <c r="U2429" s="142"/>
      <c r="W2429" s="141"/>
      <c r="Y2429" s="124"/>
    </row>
    <row r="2430" spans="19:25" ht="15" customHeight="1">
      <c r="S2430" s="142"/>
      <c r="T2430" s="127"/>
      <c r="U2430" s="142"/>
      <c r="W2430" s="141"/>
      <c r="Y2430" s="124"/>
    </row>
    <row r="2431" spans="19:25" ht="15" customHeight="1">
      <c r="S2431" s="142"/>
      <c r="T2431" s="127"/>
      <c r="U2431" s="142"/>
      <c r="W2431" s="141"/>
      <c r="Y2431" s="124"/>
    </row>
    <row r="2432" spans="19:25" ht="15" customHeight="1">
      <c r="S2432" s="142"/>
      <c r="T2432" s="127"/>
      <c r="U2432" s="142"/>
      <c r="W2432" s="141"/>
      <c r="Y2432" s="124"/>
    </row>
    <row r="2433" spans="19:25" ht="15" customHeight="1">
      <c r="S2433" s="142"/>
      <c r="T2433" s="127"/>
      <c r="U2433" s="142"/>
      <c r="W2433" s="141"/>
      <c r="Y2433" s="124"/>
    </row>
    <row r="2434" spans="19:25" ht="15" customHeight="1">
      <c r="S2434" s="142"/>
      <c r="T2434" s="127"/>
      <c r="U2434" s="142"/>
      <c r="W2434" s="141"/>
      <c r="Y2434" s="124"/>
    </row>
    <row r="2435" spans="19:25" ht="15" customHeight="1">
      <c r="S2435" s="142"/>
      <c r="T2435" s="127"/>
      <c r="U2435" s="142"/>
      <c r="W2435" s="141"/>
      <c r="Y2435" s="124"/>
    </row>
    <row r="2436" spans="19:25" ht="15" customHeight="1">
      <c r="S2436" s="142"/>
      <c r="T2436" s="127"/>
      <c r="U2436" s="142"/>
      <c r="W2436" s="141"/>
      <c r="Y2436" s="124"/>
    </row>
    <row r="2437" spans="19:25" ht="15" customHeight="1">
      <c r="S2437" s="142"/>
      <c r="T2437" s="127"/>
      <c r="U2437" s="142"/>
      <c r="W2437" s="141"/>
      <c r="Y2437" s="124"/>
    </row>
    <row r="2438" spans="19:25" ht="15" customHeight="1">
      <c r="S2438" s="142"/>
      <c r="T2438" s="127"/>
      <c r="U2438" s="142"/>
      <c r="W2438" s="141"/>
      <c r="Y2438" s="124"/>
    </row>
    <row r="2439" spans="19:25" ht="15" customHeight="1">
      <c r="S2439" s="142"/>
      <c r="T2439" s="127"/>
      <c r="U2439" s="142"/>
      <c r="W2439" s="141"/>
      <c r="Y2439" s="124"/>
    </row>
    <row r="2440" spans="19:25" ht="15" customHeight="1">
      <c r="S2440" s="142"/>
      <c r="T2440" s="127"/>
      <c r="U2440" s="142"/>
      <c r="W2440" s="141"/>
      <c r="Y2440" s="124"/>
    </row>
    <row r="2441" spans="19:25" ht="15" customHeight="1">
      <c r="S2441" s="142"/>
      <c r="T2441" s="127"/>
      <c r="U2441" s="142"/>
      <c r="W2441" s="141"/>
      <c r="Y2441" s="124"/>
    </row>
    <row r="2442" spans="19:25" ht="15" customHeight="1">
      <c r="S2442" s="142"/>
      <c r="T2442" s="127"/>
      <c r="U2442" s="142"/>
      <c r="W2442" s="141"/>
      <c r="Y2442" s="124"/>
    </row>
    <row r="2443" spans="19:25" ht="15" customHeight="1">
      <c r="S2443" s="142"/>
      <c r="T2443" s="127"/>
      <c r="U2443" s="142"/>
      <c r="W2443" s="141"/>
      <c r="Y2443" s="124"/>
    </row>
    <row r="2444" spans="19:25" ht="15" customHeight="1">
      <c r="S2444" s="142"/>
      <c r="T2444" s="127"/>
      <c r="U2444" s="142"/>
      <c r="W2444" s="141"/>
      <c r="Y2444" s="124"/>
    </row>
    <row r="2445" spans="19:25" ht="15" customHeight="1">
      <c r="S2445" s="142"/>
      <c r="T2445" s="127"/>
      <c r="U2445" s="142"/>
      <c r="W2445" s="141"/>
      <c r="Y2445" s="124"/>
    </row>
    <row r="2446" spans="19:25" ht="15" customHeight="1">
      <c r="S2446" s="142"/>
      <c r="T2446" s="127"/>
      <c r="U2446" s="142"/>
      <c r="W2446" s="141"/>
      <c r="Y2446" s="124"/>
    </row>
    <row r="2447" spans="19:25" ht="15" customHeight="1">
      <c r="S2447" s="142"/>
      <c r="T2447" s="127"/>
      <c r="U2447" s="142"/>
      <c r="W2447" s="141"/>
      <c r="Y2447" s="124"/>
    </row>
    <row r="2448" spans="19:25" ht="15" customHeight="1">
      <c r="S2448" s="142"/>
      <c r="T2448" s="127"/>
      <c r="U2448" s="142"/>
      <c r="W2448" s="141"/>
      <c r="Y2448" s="124"/>
    </row>
    <row r="2449" spans="19:25" ht="15" customHeight="1">
      <c r="S2449" s="142"/>
      <c r="T2449" s="127"/>
      <c r="U2449" s="142"/>
      <c r="W2449" s="141"/>
      <c r="Y2449" s="124"/>
    </row>
    <row r="2450" spans="19:25" ht="15" customHeight="1">
      <c r="S2450" s="142"/>
      <c r="T2450" s="127"/>
      <c r="U2450" s="142"/>
      <c r="W2450" s="141"/>
      <c r="Y2450" s="124"/>
    </row>
    <row r="2451" spans="19:25" ht="15" customHeight="1">
      <c r="S2451" s="142"/>
      <c r="T2451" s="127"/>
      <c r="U2451" s="142"/>
      <c r="W2451" s="141"/>
      <c r="Y2451" s="124"/>
    </row>
    <row r="2452" spans="19:25" ht="15" customHeight="1">
      <c r="S2452" s="142"/>
      <c r="T2452" s="127"/>
      <c r="U2452" s="142"/>
      <c r="W2452" s="141"/>
      <c r="Y2452" s="124"/>
    </row>
    <row r="2453" spans="19:25" ht="15" customHeight="1">
      <c r="S2453" s="142"/>
      <c r="T2453" s="127"/>
      <c r="U2453" s="142"/>
      <c r="W2453" s="141"/>
      <c r="Y2453" s="124"/>
    </row>
    <row r="2454" spans="19:25" ht="15" customHeight="1">
      <c r="S2454" s="142"/>
      <c r="T2454" s="127"/>
      <c r="U2454" s="142"/>
      <c r="W2454" s="141"/>
      <c r="Y2454" s="124"/>
    </row>
    <row r="2455" spans="19:25" ht="15" customHeight="1">
      <c r="S2455" s="142"/>
      <c r="T2455" s="127"/>
      <c r="U2455" s="142"/>
      <c r="W2455" s="141"/>
      <c r="Y2455" s="124"/>
    </row>
    <row r="2456" spans="19:25" ht="15" customHeight="1">
      <c r="S2456" s="142"/>
      <c r="T2456" s="127"/>
      <c r="U2456" s="142"/>
      <c r="W2456" s="141"/>
      <c r="Y2456" s="124"/>
    </row>
    <row r="2457" spans="19:25" ht="15" customHeight="1">
      <c r="S2457" s="142"/>
      <c r="T2457" s="127"/>
      <c r="U2457" s="142"/>
      <c r="W2457" s="141"/>
      <c r="Y2457" s="124"/>
    </row>
    <row r="2458" spans="19:25" ht="15" customHeight="1">
      <c r="S2458" s="142"/>
      <c r="T2458" s="127"/>
      <c r="U2458" s="142"/>
      <c r="W2458" s="141"/>
      <c r="Y2458" s="124"/>
    </row>
    <row r="2459" spans="19:25" ht="15" customHeight="1">
      <c r="S2459" s="142"/>
      <c r="T2459" s="127"/>
      <c r="U2459" s="142"/>
      <c r="W2459" s="141"/>
      <c r="Y2459" s="124"/>
    </row>
    <row r="2460" spans="19:25" ht="15" customHeight="1">
      <c r="S2460" s="142"/>
      <c r="T2460" s="127"/>
      <c r="U2460" s="142"/>
      <c r="W2460" s="141"/>
      <c r="Y2460" s="124"/>
    </row>
    <row r="2461" spans="19:25" ht="15" customHeight="1">
      <c r="S2461" s="142"/>
      <c r="T2461" s="127"/>
      <c r="U2461" s="142"/>
      <c r="W2461" s="141"/>
      <c r="Y2461" s="124"/>
    </row>
    <row r="2462" spans="19:25" ht="15" customHeight="1">
      <c r="S2462" s="142"/>
      <c r="T2462" s="127"/>
      <c r="U2462" s="142"/>
      <c r="W2462" s="141"/>
      <c r="Y2462" s="124"/>
    </row>
    <row r="2463" spans="19:25" ht="15" customHeight="1">
      <c r="S2463" s="142"/>
      <c r="T2463" s="127"/>
      <c r="U2463" s="142"/>
      <c r="W2463" s="141"/>
      <c r="Y2463" s="124"/>
    </row>
    <row r="2464" spans="19:25" ht="15" customHeight="1">
      <c r="S2464" s="142"/>
      <c r="T2464" s="127"/>
      <c r="U2464" s="142"/>
      <c r="W2464" s="141"/>
      <c r="Y2464" s="124"/>
    </row>
    <row r="2465" spans="19:25" ht="15" customHeight="1">
      <c r="S2465" s="142"/>
      <c r="T2465" s="127"/>
      <c r="U2465" s="142"/>
      <c r="W2465" s="141"/>
      <c r="Y2465" s="124"/>
    </row>
    <row r="2466" spans="19:25" ht="15" customHeight="1">
      <c r="S2466" s="142"/>
      <c r="T2466" s="127"/>
      <c r="U2466" s="142"/>
      <c r="W2466" s="141"/>
      <c r="Y2466" s="124"/>
    </row>
    <row r="2467" spans="19:25" ht="15" customHeight="1">
      <c r="S2467" s="142"/>
      <c r="T2467" s="127"/>
      <c r="U2467" s="142"/>
      <c r="W2467" s="141"/>
      <c r="Y2467" s="124"/>
    </row>
    <row r="2468" spans="19:25" ht="15" customHeight="1">
      <c r="S2468" s="142"/>
      <c r="T2468" s="127"/>
      <c r="U2468" s="142"/>
      <c r="W2468" s="141"/>
      <c r="Y2468" s="124"/>
    </row>
    <row r="2469" spans="19:25" ht="15" customHeight="1">
      <c r="S2469" s="142"/>
      <c r="T2469" s="127"/>
      <c r="U2469" s="142"/>
      <c r="W2469" s="141"/>
      <c r="Y2469" s="124"/>
    </row>
    <row r="2470" spans="19:25" ht="15" customHeight="1">
      <c r="S2470" s="142"/>
      <c r="T2470" s="127"/>
      <c r="U2470" s="142"/>
      <c r="W2470" s="141"/>
      <c r="Y2470" s="124"/>
    </row>
    <row r="2471" spans="19:25" ht="15" customHeight="1">
      <c r="S2471" s="142"/>
      <c r="T2471" s="127"/>
      <c r="U2471" s="142"/>
      <c r="W2471" s="141"/>
      <c r="Y2471" s="124"/>
    </row>
    <row r="2472" spans="19:25" ht="15" customHeight="1">
      <c r="S2472" s="142"/>
      <c r="T2472" s="127"/>
      <c r="U2472" s="142"/>
      <c r="W2472" s="141"/>
      <c r="Y2472" s="124"/>
    </row>
    <row r="2473" spans="19:25" ht="15" customHeight="1">
      <c r="S2473" s="142"/>
      <c r="T2473" s="127"/>
      <c r="U2473" s="142"/>
      <c r="W2473" s="141"/>
      <c r="Y2473" s="124"/>
    </row>
    <row r="2474" spans="19:25" ht="15" customHeight="1">
      <c r="S2474" s="142"/>
      <c r="T2474" s="127"/>
      <c r="U2474" s="142"/>
      <c r="W2474" s="141"/>
      <c r="Y2474" s="124"/>
    </row>
    <row r="2475" spans="19:25" ht="15" customHeight="1">
      <c r="S2475" s="142"/>
      <c r="T2475" s="127"/>
      <c r="U2475" s="142"/>
      <c r="W2475" s="141"/>
      <c r="Y2475" s="124"/>
    </row>
    <row r="2476" spans="19:25" ht="15" customHeight="1">
      <c r="S2476" s="142"/>
      <c r="T2476" s="127"/>
      <c r="U2476" s="142"/>
      <c r="W2476" s="141"/>
      <c r="Y2476" s="124"/>
    </row>
    <row r="2477" spans="19:25" ht="15" customHeight="1">
      <c r="S2477" s="142"/>
      <c r="T2477" s="127"/>
      <c r="U2477" s="142"/>
      <c r="W2477" s="141"/>
      <c r="Y2477" s="124"/>
    </row>
    <row r="2478" spans="19:25" ht="15" customHeight="1">
      <c r="S2478" s="142"/>
      <c r="T2478" s="127"/>
      <c r="U2478" s="142"/>
      <c r="W2478" s="141"/>
      <c r="Y2478" s="124"/>
    </row>
    <row r="2479" spans="19:25" ht="15" customHeight="1">
      <c r="S2479" s="142"/>
      <c r="T2479" s="127"/>
      <c r="U2479" s="142"/>
      <c r="W2479" s="141"/>
      <c r="Y2479" s="124"/>
    </row>
    <row r="2480" spans="19:25" ht="15" customHeight="1">
      <c r="S2480" s="142"/>
      <c r="T2480" s="127"/>
      <c r="U2480" s="142"/>
      <c r="W2480" s="141"/>
      <c r="Y2480" s="124"/>
    </row>
    <row r="2481" spans="19:25" ht="15" customHeight="1">
      <c r="S2481" s="142"/>
      <c r="T2481" s="127"/>
      <c r="U2481" s="142"/>
      <c r="W2481" s="141"/>
      <c r="Y2481" s="124"/>
    </row>
    <row r="2482" spans="19:25" ht="15" customHeight="1">
      <c r="S2482" s="142"/>
      <c r="T2482" s="127"/>
      <c r="U2482" s="142"/>
      <c r="W2482" s="141"/>
      <c r="Y2482" s="124"/>
    </row>
    <row r="2483" spans="19:25" ht="15" customHeight="1">
      <c r="S2483" s="142"/>
      <c r="T2483" s="127"/>
      <c r="U2483" s="142"/>
      <c r="W2483" s="141"/>
      <c r="Y2483" s="124"/>
    </row>
    <row r="2484" spans="19:25" ht="15" customHeight="1">
      <c r="S2484" s="142"/>
      <c r="T2484" s="127"/>
      <c r="U2484" s="142"/>
      <c r="W2484" s="141"/>
      <c r="Y2484" s="124"/>
    </row>
    <row r="2485" spans="19:25" ht="15" customHeight="1">
      <c r="S2485" s="142"/>
      <c r="T2485" s="127"/>
      <c r="U2485" s="142"/>
      <c r="W2485" s="141"/>
      <c r="Y2485" s="124"/>
    </row>
    <row r="2486" spans="19:25" ht="15" customHeight="1">
      <c r="S2486" s="142"/>
      <c r="T2486" s="127"/>
      <c r="U2486" s="142"/>
      <c r="W2486" s="141"/>
      <c r="Y2486" s="124"/>
    </row>
    <row r="2487" spans="19:25" ht="15" customHeight="1">
      <c r="S2487" s="142"/>
      <c r="T2487" s="127"/>
      <c r="U2487" s="142"/>
      <c r="W2487" s="141"/>
      <c r="Y2487" s="124"/>
    </row>
    <row r="2488" spans="19:25" ht="15" customHeight="1">
      <c r="S2488" s="142"/>
      <c r="T2488" s="127"/>
      <c r="U2488" s="142"/>
      <c r="W2488" s="141"/>
      <c r="Y2488" s="124"/>
    </row>
    <row r="2489" spans="19:25" ht="15" customHeight="1">
      <c r="S2489" s="142"/>
      <c r="T2489" s="127"/>
      <c r="U2489" s="142"/>
      <c r="W2489" s="141"/>
      <c r="Y2489" s="124"/>
    </row>
    <row r="2490" spans="19:25" ht="15" customHeight="1">
      <c r="S2490" s="142"/>
      <c r="T2490" s="127"/>
      <c r="U2490" s="142"/>
      <c r="W2490" s="141"/>
      <c r="Y2490" s="124"/>
    </row>
    <row r="2491" spans="19:25" ht="15" customHeight="1">
      <c r="S2491" s="142"/>
      <c r="T2491" s="127"/>
      <c r="U2491" s="142"/>
      <c r="W2491" s="141"/>
      <c r="Y2491" s="124"/>
    </row>
    <row r="2492" spans="19:25" ht="15" customHeight="1">
      <c r="S2492" s="142"/>
      <c r="T2492" s="127"/>
      <c r="U2492" s="142"/>
      <c r="W2492" s="141"/>
      <c r="Y2492" s="124"/>
    </row>
    <row r="2493" spans="19:25" ht="15" customHeight="1">
      <c r="S2493" s="142"/>
      <c r="T2493" s="127"/>
      <c r="U2493" s="142"/>
      <c r="W2493" s="141"/>
      <c r="Y2493" s="124"/>
    </row>
    <row r="2494" spans="19:25" ht="15" customHeight="1">
      <c r="S2494" s="142"/>
      <c r="T2494" s="127"/>
      <c r="U2494" s="142"/>
      <c r="W2494" s="141"/>
      <c r="Y2494" s="124"/>
    </row>
    <row r="2495" spans="19:25" ht="15" customHeight="1">
      <c r="S2495" s="142"/>
      <c r="T2495" s="127"/>
      <c r="U2495" s="142"/>
      <c r="W2495" s="141"/>
      <c r="Y2495" s="124"/>
    </row>
    <row r="2496" spans="19:25" ht="15" customHeight="1">
      <c r="S2496" s="142"/>
      <c r="T2496" s="127"/>
      <c r="U2496" s="142"/>
      <c r="W2496" s="141"/>
      <c r="Y2496" s="124"/>
    </row>
    <row r="2497" spans="19:25" ht="15" customHeight="1">
      <c r="S2497" s="142"/>
      <c r="T2497" s="127"/>
      <c r="U2497" s="142"/>
      <c r="W2497" s="141"/>
      <c r="Y2497" s="124"/>
    </row>
    <row r="2498" spans="19:25" ht="15" customHeight="1">
      <c r="S2498" s="142"/>
      <c r="T2498" s="127"/>
      <c r="U2498" s="142"/>
      <c r="W2498" s="141"/>
      <c r="Y2498" s="124"/>
    </row>
    <row r="2499" spans="19:25" ht="15" customHeight="1">
      <c r="S2499" s="142"/>
      <c r="T2499" s="127"/>
      <c r="U2499" s="142"/>
      <c r="W2499" s="141"/>
      <c r="Y2499" s="124"/>
    </row>
    <row r="2500" spans="19:25" ht="15" customHeight="1">
      <c r="S2500" s="142"/>
      <c r="T2500" s="127"/>
      <c r="U2500" s="142"/>
      <c r="W2500" s="141"/>
      <c r="Y2500" s="124"/>
    </row>
    <row r="2501" spans="19:25" ht="15" customHeight="1">
      <c r="S2501" s="142"/>
      <c r="T2501" s="127"/>
      <c r="U2501" s="142"/>
      <c r="W2501" s="141"/>
      <c r="Y2501" s="124"/>
    </row>
    <row r="2502" spans="19:25" ht="15" customHeight="1">
      <c r="S2502" s="142"/>
      <c r="T2502" s="127"/>
      <c r="U2502" s="142"/>
      <c r="W2502" s="141"/>
      <c r="Y2502" s="124"/>
    </row>
    <row r="2503" spans="19:25" ht="15" customHeight="1">
      <c r="S2503" s="142"/>
      <c r="T2503" s="127"/>
      <c r="U2503" s="142"/>
      <c r="W2503" s="141"/>
      <c r="Y2503" s="124"/>
    </row>
    <row r="2504" spans="19:25" ht="15" customHeight="1">
      <c r="S2504" s="142"/>
      <c r="T2504" s="127"/>
      <c r="U2504" s="142"/>
      <c r="W2504" s="141"/>
      <c r="Y2504" s="124"/>
    </row>
    <row r="2505" spans="19:25" ht="15" customHeight="1">
      <c r="S2505" s="142"/>
      <c r="T2505" s="127"/>
      <c r="U2505" s="142"/>
      <c r="W2505" s="141"/>
      <c r="Y2505" s="124"/>
    </row>
    <row r="2506" spans="19:25" ht="15" customHeight="1">
      <c r="S2506" s="142"/>
      <c r="T2506" s="127"/>
      <c r="U2506" s="142"/>
      <c r="W2506" s="141"/>
      <c r="Y2506" s="124"/>
    </row>
    <row r="2507" spans="19:25" ht="15" customHeight="1">
      <c r="S2507" s="142"/>
      <c r="T2507" s="127"/>
      <c r="U2507" s="142"/>
      <c r="W2507" s="141"/>
      <c r="Y2507" s="124"/>
    </row>
    <row r="2508" spans="19:25" ht="15" customHeight="1">
      <c r="S2508" s="142"/>
      <c r="T2508" s="127"/>
      <c r="U2508" s="142"/>
      <c r="W2508" s="141"/>
      <c r="Y2508" s="124"/>
    </row>
    <row r="2509" spans="19:25" ht="15" customHeight="1">
      <c r="S2509" s="142"/>
      <c r="T2509" s="127"/>
      <c r="U2509" s="142"/>
      <c r="W2509" s="141"/>
      <c r="Y2509" s="124"/>
    </row>
    <row r="2510" spans="19:25" ht="15" customHeight="1">
      <c r="S2510" s="142"/>
      <c r="T2510" s="127"/>
      <c r="U2510" s="142"/>
      <c r="W2510" s="141"/>
      <c r="Y2510" s="124"/>
    </row>
    <row r="2511" spans="19:25" ht="15" customHeight="1">
      <c r="S2511" s="142"/>
      <c r="T2511" s="127"/>
      <c r="U2511" s="142"/>
      <c r="W2511" s="141"/>
      <c r="Y2511" s="124"/>
    </row>
    <row r="2512" spans="19:25" ht="15" customHeight="1">
      <c r="S2512" s="142"/>
      <c r="T2512" s="127"/>
      <c r="U2512" s="142"/>
      <c r="W2512" s="141"/>
      <c r="Y2512" s="124"/>
    </row>
    <row r="2513" spans="19:25" ht="15" customHeight="1">
      <c r="S2513" s="142"/>
      <c r="T2513" s="127"/>
      <c r="U2513" s="142"/>
      <c r="W2513" s="141"/>
      <c r="Y2513" s="124"/>
    </row>
    <row r="2514" spans="19:25" ht="15" customHeight="1">
      <c r="S2514" s="142"/>
      <c r="T2514" s="127"/>
      <c r="U2514" s="142"/>
      <c r="W2514" s="141"/>
      <c r="Y2514" s="124"/>
    </row>
    <row r="2515" spans="19:25" ht="15" customHeight="1">
      <c r="S2515" s="142"/>
      <c r="T2515" s="127"/>
      <c r="U2515" s="142"/>
      <c r="W2515" s="141"/>
      <c r="Y2515" s="124"/>
    </row>
    <row r="2516" spans="19:25" ht="15" customHeight="1">
      <c r="S2516" s="142"/>
      <c r="T2516" s="127"/>
      <c r="U2516" s="142"/>
      <c r="W2516" s="141"/>
      <c r="Y2516" s="124"/>
    </row>
    <row r="2517" spans="19:25" ht="15" customHeight="1">
      <c r="S2517" s="142"/>
      <c r="T2517" s="127"/>
      <c r="U2517" s="142"/>
      <c r="W2517" s="141"/>
      <c r="Y2517" s="124"/>
    </row>
    <row r="2518" spans="19:25" ht="15" customHeight="1">
      <c r="S2518" s="142"/>
      <c r="T2518" s="127"/>
      <c r="U2518" s="142"/>
      <c r="W2518" s="141"/>
      <c r="Y2518" s="124"/>
    </row>
    <row r="2519" spans="19:25" ht="15" customHeight="1">
      <c r="S2519" s="142"/>
      <c r="T2519" s="127"/>
      <c r="U2519" s="142"/>
      <c r="W2519" s="141"/>
      <c r="Y2519" s="124"/>
    </row>
    <row r="2520" spans="19:25" ht="15" customHeight="1">
      <c r="S2520" s="142"/>
      <c r="T2520" s="127"/>
      <c r="U2520" s="142"/>
      <c r="W2520" s="141"/>
      <c r="Y2520" s="124"/>
    </row>
    <row r="2521" spans="19:25" ht="15" customHeight="1">
      <c r="S2521" s="142"/>
      <c r="T2521" s="127"/>
      <c r="U2521" s="142"/>
      <c r="W2521" s="141"/>
      <c r="Y2521" s="124"/>
    </row>
    <row r="2522" spans="19:25" ht="15" customHeight="1">
      <c r="S2522" s="142"/>
      <c r="T2522" s="127"/>
      <c r="U2522" s="142"/>
      <c r="W2522" s="141"/>
      <c r="Y2522" s="124"/>
    </row>
    <row r="2523" spans="19:25" ht="15" customHeight="1">
      <c r="S2523" s="142"/>
      <c r="T2523" s="127"/>
      <c r="U2523" s="142"/>
      <c r="W2523" s="141"/>
      <c r="Y2523" s="124"/>
    </row>
    <row r="2524" spans="19:25" ht="15" customHeight="1">
      <c r="S2524" s="142"/>
      <c r="T2524" s="127"/>
      <c r="U2524" s="142"/>
      <c r="W2524" s="141"/>
      <c r="Y2524" s="124"/>
    </row>
    <row r="2525" spans="19:25" ht="15" customHeight="1">
      <c r="S2525" s="142"/>
      <c r="T2525" s="127"/>
      <c r="U2525" s="142"/>
      <c r="W2525" s="141"/>
      <c r="Y2525" s="124"/>
    </row>
    <row r="2526" spans="19:25" ht="15" customHeight="1">
      <c r="S2526" s="142"/>
      <c r="T2526" s="127"/>
      <c r="U2526" s="142"/>
      <c r="W2526" s="141"/>
      <c r="Y2526" s="124"/>
    </row>
    <row r="2527" spans="19:25" ht="15" customHeight="1">
      <c r="S2527" s="142"/>
      <c r="T2527" s="127"/>
      <c r="U2527" s="142"/>
      <c r="W2527" s="141"/>
      <c r="Y2527" s="124"/>
    </row>
    <row r="2528" spans="19:25" ht="15" customHeight="1">
      <c r="S2528" s="142"/>
      <c r="T2528" s="127"/>
      <c r="U2528" s="142"/>
      <c r="W2528" s="141"/>
      <c r="Y2528" s="124"/>
    </row>
    <row r="2529" spans="19:25" ht="15" customHeight="1">
      <c r="S2529" s="142"/>
      <c r="T2529" s="127"/>
      <c r="U2529" s="142"/>
      <c r="W2529" s="141"/>
      <c r="Y2529" s="124"/>
    </row>
    <row r="2530" spans="19:25" ht="15" customHeight="1">
      <c r="S2530" s="142"/>
      <c r="T2530" s="127"/>
      <c r="U2530" s="142"/>
      <c r="W2530" s="141"/>
      <c r="Y2530" s="124"/>
    </row>
    <row r="2531" spans="19:25" ht="15" customHeight="1">
      <c r="S2531" s="142"/>
      <c r="T2531" s="127"/>
      <c r="U2531" s="142"/>
      <c r="W2531" s="141"/>
      <c r="Y2531" s="124"/>
    </row>
    <row r="2532" spans="19:25" ht="15" customHeight="1">
      <c r="S2532" s="142"/>
      <c r="T2532" s="127"/>
      <c r="U2532" s="142"/>
      <c r="W2532" s="141"/>
      <c r="Y2532" s="124"/>
    </row>
    <row r="2533" spans="19:25" ht="15" customHeight="1">
      <c r="S2533" s="142"/>
      <c r="T2533" s="127"/>
      <c r="U2533" s="142"/>
      <c r="W2533" s="141"/>
      <c r="Y2533" s="124"/>
    </row>
    <row r="2534" spans="19:25" ht="15" customHeight="1">
      <c r="S2534" s="142"/>
      <c r="T2534" s="127"/>
      <c r="U2534" s="142"/>
      <c r="W2534" s="141"/>
      <c r="Y2534" s="124"/>
    </row>
    <row r="2535" spans="19:25" ht="15" customHeight="1">
      <c r="S2535" s="142"/>
      <c r="T2535" s="127"/>
      <c r="U2535" s="142"/>
      <c r="W2535" s="141"/>
      <c r="Y2535" s="124"/>
    </row>
    <row r="2536" spans="19:25" ht="15" customHeight="1">
      <c r="S2536" s="142"/>
      <c r="T2536" s="127"/>
      <c r="U2536" s="142"/>
      <c r="W2536" s="141"/>
      <c r="Y2536" s="124"/>
    </row>
    <row r="2537" spans="19:25" ht="15" customHeight="1">
      <c r="S2537" s="142"/>
      <c r="T2537" s="127"/>
      <c r="U2537" s="142"/>
      <c r="W2537" s="141"/>
      <c r="Y2537" s="124"/>
    </row>
    <row r="2538" spans="19:25" ht="15" customHeight="1">
      <c r="S2538" s="142"/>
      <c r="T2538" s="127"/>
      <c r="U2538" s="142"/>
      <c r="W2538" s="141"/>
      <c r="Y2538" s="124"/>
    </row>
    <row r="2539" spans="19:25" ht="15" customHeight="1">
      <c r="S2539" s="142"/>
      <c r="T2539" s="127"/>
      <c r="U2539" s="142"/>
      <c r="W2539" s="141"/>
      <c r="Y2539" s="124"/>
    </row>
    <row r="2540" spans="19:25" ht="15" customHeight="1">
      <c r="S2540" s="142"/>
      <c r="T2540" s="127"/>
      <c r="U2540" s="142"/>
      <c r="W2540" s="141"/>
      <c r="Y2540" s="124"/>
    </row>
    <row r="2541" spans="19:25" ht="15" customHeight="1">
      <c r="S2541" s="142"/>
      <c r="T2541" s="127"/>
      <c r="U2541" s="142"/>
      <c r="W2541" s="141"/>
      <c r="Y2541" s="124"/>
    </row>
    <row r="2542" spans="19:25" ht="15" customHeight="1">
      <c r="S2542" s="142"/>
      <c r="T2542" s="127"/>
      <c r="U2542" s="142"/>
      <c r="W2542" s="141"/>
      <c r="Y2542" s="124"/>
    </row>
    <row r="2543" spans="19:25" ht="15" customHeight="1">
      <c r="S2543" s="142"/>
      <c r="T2543" s="127"/>
      <c r="U2543" s="142"/>
      <c r="W2543" s="141"/>
      <c r="Y2543" s="124"/>
    </row>
    <row r="2544" spans="19:25" ht="15" customHeight="1">
      <c r="S2544" s="142"/>
      <c r="T2544" s="127"/>
      <c r="U2544" s="142"/>
      <c r="W2544" s="141"/>
      <c r="Y2544" s="124"/>
    </row>
    <row r="2545" spans="19:25" ht="15" customHeight="1">
      <c r="S2545" s="142"/>
      <c r="T2545" s="127"/>
      <c r="U2545" s="142"/>
      <c r="W2545" s="141"/>
      <c r="Y2545" s="124"/>
    </row>
    <row r="2546" spans="19:25" ht="15" customHeight="1">
      <c r="S2546" s="142"/>
      <c r="T2546" s="127"/>
      <c r="U2546" s="142"/>
      <c r="W2546" s="141"/>
      <c r="Y2546" s="124"/>
    </row>
    <row r="2547" spans="19:25" ht="15" customHeight="1">
      <c r="S2547" s="142"/>
      <c r="T2547" s="127"/>
      <c r="U2547" s="142"/>
      <c r="W2547" s="141"/>
      <c r="Y2547" s="124"/>
    </row>
    <row r="2548" spans="19:25" ht="15" customHeight="1">
      <c r="S2548" s="142"/>
      <c r="T2548" s="127"/>
      <c r="U2548" s="142"/>
      <c r="W2548" s="141"/>
      <c r="Y2548" s="124"/>
    </row>
    <row r="2549" spans="19:25" ht="15" customHeight="1">
      <c r="S2549" s="142"/>
      <c r="T2549" s="127"/>
      <c r="U2549" s="142"/>
      <c r="W2549" s="141"/>
      <c r="Y2549" s="124"/>
    </row>
    <row r="2550" spans="19:25" ht="15" customHeight="1">
      <c r="S2550" s="142"/>
      <c r="T2550" s="127"/>
      <c r="U2550" s="142"/>
      <c r="W2550" s="141"/>
      <c r="Y2550" s="124"/>
    </row>
    <row r="2551" spans="19:25" ht="15" customHeight="1">
      <c r="S2551" s="142"/>
      <c r="T2551" s="127"/>
      <c r="U2551" s="142"/>
      <c r="W2551" s="141"/>
      <c r="Y2551" s="124"/>
    </row>
    <row r="2552" spans="19:25" ht="15" customHeight="1">
      <c r="S2552" s="142"/>
      <c r="T2552" s="127"/>
      <c r="U2552" s="142"/>
      <c r="W2552" s="141"/>
      <c r="Y2552" s="124"/>
    </row>
    <row r="2553" spans="19:25" ht="15" customHeight="1">
      <c r="S2553" s="142"/>
      <c r="T2553" s="127"/>
      <c r="U2553" s="142"/>
      <c r="W2553" s="141"/>
      <c r="Y2553" s="124"/>
    </row>
    <row r="2554" spans="19:25" ht="15" customHeight="1">
      <c r="S2554" s="142"/>
      <c r="T2554" s="127"/>
      <c r="U2554" s="142"/>
      <c r="W2554" s="141"/>
      <c r="Y2554" s="124"/>
    </row>
    <row r="2555" spans="19:25" ht="15" customHeight="1">
      <c r="S2555" s="142"/>
      <c r="T2555" s="127"/>
      <c r="U2555" s="142"/>
      <c r="W2555" s="141"/>
      <c r="Y2555" s="124"/>
    </row>
    <row r="2556" spans="19:25" ht="15" customHeight="1">
      <c r="S2556" s="142"/>
      <c r="T2556" s="127"/>
      <c r="U2556" s="142"/>
      <c r="W2556" s="141"/>
      <c r="Y2556" s="124"/>
    </row>
    <row r="2557" spans="19:25" ht="15" customHeight="1">
      <c r="S2557" s="142"/>
      <c r="T2557" s="127"/>
      <c r="U2557" s="142"/>
      <c r="W2557" s="141"/>
      <c r="Y2557" s="124"/>
    </row>
    <row r="2558" spans="19:25" ht="15" customHeight="1">
      <c r="S2558" s="142"/>
      <c r="T2558" s="127"/>
      <c r="U2558" s="142"/>
      <c r="W2558" s="141"/>
      <c r="Y2558" s="124"/>
    </row>
    <row r="2559" spans="19:25" ht="15" customHeight="1">
      <c r="S2559" s="142"/>
      <c r="T2559" s="127"/>
      <c r="U2559" s="142"/>
      <c r="W2559" s="141"/>
      <c r="Y2559" s="124"/>
    </row>
    <row r="2560" spans="19:25" ht="15" customHeight="1">
      <c r="S2560" s="142"/>
      <c r="T2560" s="127"/>
      <c r="U2560" s="142"/>
      <c r="W2560" s="141"/>
      <c r="Y2560" s="124"/>
    </row>
    <row r="2561" spans="19:25" ht="15" customHeight="1">
      <c r="S2561" s="142"/>
      <c r="T2561" s="127"/>
      <c r="U2561" s="142"/>
      <c r="W2561" s="141"/>
      <c r="Y2561" s="124"/>
    </row>
    <row r="2562" spans="19:25" ht="15" customHeight="1">
      <c r="S2562" s="142"/>
      <c r="T2562" s="127"/>
      <c r="U2562" s="142"/>
      <c r="W2562" s="141"/>
      <c r="Y2562" s="124"/>
    </row>
    <row r="2563" spans="19:25" ht="15" customHeight="1">
      <c r="S2563" s="142"/>
      <c r="T2563" s="127"/>
      <c r="U2563" s="142"/>
      <c r="W2563" s="141"/>
      <c r="Y2563" s="124"/>
    </row>
    <row r="2564" spans="19:25" ht="15" customHeight="1">
      <c r="S2564" s="142"/>
      <c r="T2564" s="127"/>
      <c r="U2564" s="142"/>
      <c r="W2564" s="141"/>
      <c r="Y2564" s="124"/>
    </row>
    <row r="2565" spans="19:25" ht="15" customHeight="1">
      <c r="S2565" s="142"/>
      <c r="T2565" s="127"/>
      <c r="U2565" s="142"/>
      <c r="W2565" s="141"/>
      <c r="Y2565" s="124"/>
    </row>
    <row r="2566" spans="19:25" ht="15" customHeight="1">
      <c r="S2566" s="142"/>
      <c r="T2566" s="127"/>
      <c r="U2566" s="142"/>
      <c r="W2566" s="141"/>
      <c r="Y2566" s="124"/>
    </row>
    <row r="2567" spans="19:25" ht="15" customHeight="1">
      <c r="S2567" s="142"/>
      <c r="T2567" s="127"/>
      <c r="U2567" s="142"/>
      <c r="W2567" s="141"/>
      <c r="Y2567" s="124"/>
    </row>
    <row r="2568" spans="19:25" ht="15" customHeight="1">
      <c r="S2568" s="142"/>
      <c r="T2568" s="127"/>
      <c r="U2568" s="142"/>
      <c r="W2568" s="141"/>
      <c r="Y2568" s="124"/>
    </row>
    <row r="2569" spans="19:25" ht="15" customHeight="1">
      <c r="S2569" s="142"/>
      <c r="T2569" s="127"/>
      <c r="U2569" s="142"/>
      <c r="W2569" s="141"/>
      <c r="Y2569" s="124"/>
    </row>
    <row r="2570" spans="19:25" ht="15" customHeight="1">
      <c r="S2570" s="142"/>
      <c r="T2570" s="127"/>
      <c r="U2570" s="142"/>
      <c r="W2570" s="141"/>
      <c r="Y2570" s="124"/>
    </row>
    <row r="2571" spans="19:25" ht="15" customHeight="1">
      <c r="S2571" s="142"/>
      <c r="T2571" s="127"/>
      <c r="U2571" s="142"/>
      <c r="W2571" s="141"/>
      <c r="Y2571" s="124"/>
    </row>
    <row r="2572" spans="19:25" ht="15" customHeight="1">
      <c r="S2572" s="142"/>
      <c r="T2572" s="127"/>
      <c r="U2572" s="142"/>
      <c r="W2572" s="141"/>
      <c r="Y2572" s="124"/>
    </row>
    <row r="2573" spans="19:25" ht="15" customHeight="1">
      <c r="S2573" s="142"/>
      <c r="T2573" s="127"/>
      <c r="U2573" s="142"/>
      <c r="W2573" s="141"/>
      <c r="Y2573" s="124"/>
    </row>
    <row r="2574" spans="19:25" ht="15" customHeight="1">
      <c r="S2574" s="142"/>
      <c r="T2574" s="127"/>
      <c r="U2574" s="142"/>
      <c r="W2574" s="141"/>
      <c r="Y2574" s="124"/>
    </row>
    <row r="2575" spans="19:25" ht="15" customHeight="1">
      <c r="S2575" s="142"/>
      <c r="T2575" s="127"/>
      <c r="U2575" s="142"/>
      <c r="W2575" s="141"/>
      <c r="Y2575" s="124"/>
    </row>
    <row r="2576" spans="19:25" ht="15" customHeight="1">
      <c r="S2576" s="142"/>
      <c r="T2576" s="127"/>
      <c r="U2576" s="142"/>
      <c r="W2576" s="141"/>
      <c r="Y2576" s="124"/>
    </row>
    <row r="2577" spans="19:25" ht="15" customHeight="1">
      <c r="S2577" s="142"/>
      <c r="T2577" s="127"/>
      <c r="U2577" s="142"/>
      <c r="W2577" s="141"/>
      <c r="Y2577" s="124"/>
    </row>
    <row r="2578" spans="19:25" ht="15" customHeight="1">
      <c r="S2578" s="142"/>
      <c r="T2578" s="127"/>
      <c r="U2578" s="142"/>
      <c r="W2578" s="141"/>
      <c r="Y2578" s="124"/>
    </row>
    <row r="2579" spans="19:25" ht="15" customHeight="1">
      <c r="S2579" s="142"/>
      <c r="T2579" s="127"/>
      <c r="U2579" s="142"/>
      <c r="W2579" s="141"/>
      <c r="Y2579" s="124"/>
    </row>
    <row r="2580" spans="19:25" ht="15" customHeight="1">
      <c r="S2580" s="142"/>
      <c r="T2580" s="127"/>
      <c r="U2580" s="142"/>
      <c r="W2580" s="141"/>
      <c r="Y2580" s="124"/>
    </row>
    <row r="2581" spans="19:25" ht="15" customHeight="1">
      <c r="S2581" s="142"/>
      <c r="T2581" s="127"/>
      <c r="U2581" s="142"/>
      <c r="W2581" s="141"/>
      <c r="Y2581" s="124"/>
    </row>
    <row r="2582" spans="19:25" ht="15" customHeight="1">
      <c r="S2582" s="142"/>
      <c r="T2582" s="127"/>
      <c r="U2582" s="142"/>
      <c r="W2582" s="141"/>
      <c r="Y2582" s="124"/>
    </row>
    <row r="2583" spans="19:25" ht="15" customHeight="1">
      <c r="S2583" s="142"/>
      <c r="T2583" s="127"/>
      <c r="U2583" s="142"/>
      <c r="W2583" s="141"/>
      <c r="Y2583" s="124"/>
    </row>
    <row r="2584" spans="19:25" ht="15" customHeight="1">
      <c r="S2584" s="142"/>
      <c r="T2584" s="127"/>
      <c r="U2584" s="142"/>
      <c r="W2584" s="141"/>
      <c r="Y2584" s="124"/>
    </row>
    <row r="2585" spans="19:25" ht="15" customHeight="1">
      <c r="S2585" s="142"/>
      <c r="T2585" s="127"/>
      <c r="U2585" s="142"/>
      <c r="W2585" s="141"/>
      <c r="Y2585" s="124"/>
    </row>
    <row r="2586" spans="19:25" ht="15" customHeight="1">
      <c r="S2586" s="142"/>
      <c r="T2586" s="127"/>
      <c r="U2586" s="142"/>
      <c r="W2586" s="141"/>
      <c r="Y2586" s="124"/>
    </row>
    <row r="2587" spans="19:25" ht="15" customHeight="1">
      <c r="S2587" s="142"/>
      <c r="T2587" s="127"/>
      <c r="U2587" s="142"/>
      <c r="W2587" s="141"/>
      <c r="Y2587" s="124"/>
    </row>
    <row r="2588" spans="19:25" ht="15" customHeight="1">
      <c r="S2588" s="142"/>
      <c r="T2588" s="127"/>
      <c r="U2588" s="142"/>
      <c r="W2588" s="141"/>
      <c r="Y2588" s="124"/>
    </row>
    <row r="2589" spans="19:25" ht="15" customHeight="1">
      <c r="S2589" s="142"/>
      <c r="T2589" s="127"/>
      <c r="U2589" s="142"/>
      <c r="W2589" s="141"/>
      <c r="Y2589" s="124"/>
    </row>
    <row r="2590" spans="19:25" ht="15" customHeight="1">
      <c r="S2590" s="142"/>
      <c r="T2590" s="127"/>
      <c r="U2590" s="142"/>
      <c r="W2590" s="141"/>
      <c r="Y2590" s="124"/>
    </row>
    <row r="2591" spans="19:25" ht="15" customHeight="1">
      <c r="S2591" s="142"/>
      <c r="T2591" s="127"/>
      <c r="U2591" s="142"/>
      <c r="W2591" s="141"/>
      <c r="Y2591" s="124"/>
    </row>
    <row r="2592" spans="19:25" ht="15" customHeight="1">
      <c r="S2592" s="142"/>
      <c r="T2592" s="127"/>
      <c r="U2592" s="142"/>
      <c r="W2592" s="141"/>
      <c r="Y2592" s="124"/>
    </row>
    <row r="2593" spans="19:25" ht="15" customHeight="1">
      <c r="S2593" s="142"/>
      <c r="T2593" s="127"/>
      <c r="U2593" s="142"/>
      <c r="W2593" s="141"/>
      <c r="Y2593" s="124"/>
    </row>
    <row r="2594" spans="19:25" ht="15" customHeight="1">
      <c r="S2594" s="142"/>
      <c r="T2594" s="127"/>
      <c r="U2594" s="142"/>
      <c r="W2594" s="141"/>
      <c r="Y2594" s="124"/>
    </row>
    <row r="2595" spans="19:25" ht="15" customHeight="1">
      <c r="S2595" s="142"/>
      <c r="T2595" s="127"/>
      <c r="U2595" s="142"/>
      <c r="W2595" s="141"/>
      <c r="Y2595" s="124"/>
    </row>
    <row r="2596" spans="19:25" ht="15" customHeight="1">
      <c r="S2596" s="142"/>
      <c r="T2596" s="127"/>
      <c r="U2596" s="142"/>
      <c r="W2596" s="141"/>
      <c r="Y2596" s="124"/>
    </row>
    <row r="2597" spans="19:25" ht="15" customHeight="1">
      <c r="S2597" s="142"/>
      <c r="T2597" s="127"/>
      <c r="U2597" s="142"/>
      <c r="W2597" s="141"/>
      <c r="Y2597" s="124"/>
    </row>
    <row r="2598" spans="19:25" ht="15" customHeight="1">
      <c r="S2598" s="142"/>
      <c r="T2598" s="127"/>
      <c r="U2598" s="142"/>
      <c r="W2598" s="141"/>
      <c r="Y2598" s="124"/>
    </row>
    <row r="2599" spans="19:25" ht="15" customHeight="1">
      <c r="S2599" s="142"/>
      <c r="T2599" s="127"/>
      <c r="U2599" s="142"/>
      <c r="W2599" s="141"/>
      <c r="Y2599" s="124"/>
    </row>
    <row r="2600" spans="19:25" ht="15" customHeight="1">
      <c r="S2600" s="142"/>
      <c r="T2600" s="127"/>
      <c r="U2600" s="142"/>
      <c r="W2600" s="141"/>
      <c r="Y2600" s="124"/>
    </row>
    <row r="2601" spans="19:25" ht="15" customHeight="1">
      <c r="S2601" s="142"/>
      <c r="T2601" s="127"/>
      <c r="U2601" s="142"/>
      <c r="W2601" s="141"/>
      <c r="Y2601" s="124"/>
    </row>
    <row r="2602" spans="19:25" ht="15" customHeight="1">
      <c r="S2602" s="142"/>
      <c r="T2602" s="127"/>
      <c r="U2602" s="142"/>
      <c r="W2602" s="141"/>
      <c r="Y2602" s="124"/>
    </row>
    <row r="2603" spans="19:25" ht="15" customHeight="1">
      <c r="S2603" s="142"/>
      <c r="T2603" s="127"/>
      <c r="U2603" s="142"/>
      <c r="W2603" s="141"/>
      <c r="Y2603" s="124"/>
    </row>
    <row r="2604" spans="19:25" ht="15" customHeight="1">
      <c r="S2604" s="142"/>
      <c r="T2604" s="127"/>
      <c r="U2604" s="142"/>
      <c r="W2604" s="141"/>
      <c r="Y2604" s="124"/>
    </row>
    <row r="2605" spans="19:25" ht="15" customHeight="1">
      <c r="S2605" s="142"/>
      <c r="T2605" s="127"/>
      <c r="U2605" s="142"/>
      <c r="W2605" s="141"/>
      <c r="Y2605" s="124"/>
    </row>
    <row r="2606" spans="19:25" ht="15" customHeight="1">
      <c r="S2606" s="142"/>
      <c r="T2606" s="127"/>
      <c r="U2606" s="142"/>
      <c r="W2606" s="141"/>
      <c r="Y2606" s="124"/>
    </row>
    <row r="2607" spans="19:25" ht="15" customHeight="1">
      <c r="S2607" s="142"/>
      <c r="T2607" s="127"/>
      <c r="U2607" s="142"/>
      <c r="W2607" s="141"/>
      <c r="Y2607" s="124"/>
    </row>
    <row r="2608" spans="19:25" ht="15" customHeight="1">
      <c r="S2608" s="142"/>
      <c r="T2608" s="127"/>
      <c r="U2608" s="142"/>
      <c r="W2608" s="141"/>
      <c r="Y2608" s="124"/>
    </row>
    <row r="2609" spans="19:25" ht="15" customHeight="1">
      <c r="S2609" s="142"/>
      <c r="T2609" s="127"/>
      <c r="U2609" s="142"/>
      <c r="W2609" s="141"/>
      <c r="Y2609" s="124"/>
    </row>
    <row r="2610" spans="19:25" ht="15" customHeight="1">
      <c r="S2610" s="142"/>
      <c r="T2610" s="127"/>
      <c r="U2610" s="142"/>
      <c r="W2610" s="141"/>
      <c r="Y2610" s="124"/>
    </row>
    <row r="2611" spans="19:25" ht="15" customHeight="1">
      <c r="S2611" s="142"/>
      <c r="T2611" s="127"/>
      <c r="U2611" s="142"/>
      <c r="W2611" s="141"/>
      <c r="Y2611" s="124"/>
    </row>
    <row r="2612" spans="19:25" ht="15" customHeight="1">
      <c r="S2612" s="142"/>
      <c r="T2612" s="127"/>
      <c r="U2612" s="142"/>
      <c r="W2612" s="141"/>
      <c r="Y2612" s="124"/>
    </row>
    <row r="2613" spans="19:25" ht="15" customHeight="1">
      <c r="S2613" s="142"/>
      <c r="T2613" s="127"/>
      <c r="U2613" s="142"/>
      <c r="W2613" s="141"/>
      <c r="Y2613" s="124"/>
    </row>
    <row r="2614" spans="19:25" ht="15" customHeight="1">
      <c r="S2614" s="142"/>
      <c r="T2614" s="127"/>
      <c r="U2614" s="142"/>
      <c r="W2614" s="141"/>
      <c r="Y2614" s="124"/>
    </row>
    <row r="2615" spans="19:25" ht="15" customHeight="1">
      <c r="S2615" s="142"/>
      <c r="T2615" s="127"/>
      <c r="U2615" s="142"/>
      <c r="W2615" s="141"/>
      <c r="Y2615" s="124"/>
    </row>
    <row r="2616" spans="19:25" ht="15" customHeight="1">
      <c r="S2616" s="142"/>
      <c r="T2616" s="127"/>
      <c r="U2616" s="142"/>
      <c r="W2616" s="141"/>
      <c r="Y2616" s="124"/>
    </row>
    <row r="2617" spans="19:25" ht="15" customHeight="1">
      <c r="S2617" s="142"/>
      <c r="T2617" s="127"/>
      <c r="U2617" s="142"/>
      <c r="W2617" s="141"/>
      <c r="Y2617" s="124"/>
    </row>
    <row r="2618" spans="19:25" ht="15" customHeight="1">
      <c r="S2618" s="142"/>
      <c r="T2618" s="127"/>
      <c r="U2618" s="142"/>
      <c r="W2618" s="141"/>
      <c r="Y2618" s="124"/>
    </row>
    <row r="2619" spans="19:25" ht="15" customHeight="1">
      <c r="S2619" s="142"/>
      <c r="T2619" s="127"/>
      <c r="U2619" s="142"/>
      <c r="W2619" s="141"/>
      <c r="Y2619" s="124"/>
    </row>
    <row r="2620" spans="19:25" ht="15" customHeight="1">
      <c r="S2620" s="142"/>
      <c r="T2620" s="127"/>
      <c r="U2620" s="142"/>
      <c r="W2620" s="141"/>
      <c r="Y2620" s="124"/>
    </row>
    <row r="2621" spans="19:25" ht="15" customHeight="1">
      <c r="S2621" s="142"/>
      <c r="T2621" s="127"/>
      <c r="U2621" s="142"/>
      <c r="W2621" s="141"/>
      <c r="Y2621" s="124"/>
    </row>
    <row r="2622" spans="19:25" ht="15" customHeight="1">
      <c r="S2622" s="142"/>
      <c r="T2622" s="127"/>
      <c r="U2622" s="142"/>
      <c r="W2622" s="141"/>
      <c r="Y2622" s="124"/>
    </row>
    <row r="2623" spans="19:25" ht="15" customHeight="1">
      <c r="S2623" s="142"/>
      <c r="T2623" s="127"/>
      <c r="U2623" s="142"/>
      <c r="W2623" s="141"/>
      <c r="Y2623" s="124"/>
    </row>
    <row r="2624" spans="19:25" ht="15" customHeight="1">
      <c r="S2624" s="142"/>
      <c r="T2624" s="127"/>
      <c r="U2624" s="142"/>
      <c r="W2624" s="141"/>
      <c r="Y2624" s="124"/>
    </row>
    <row r="2625" spans="19:25" ht="15" customHeight="1">
      <c r="S2625" s="142"/>
      <c r="T2625" s="127"/>
      <c r="U2625" s="142"/>
      <c r="W2625" s="141"/>
      <c r="Y2625" s="124"/>
    </row>
    <row r="2626" spans="19:25" ht="15" customHeight="1">
      <c r="S2626" s="142"/>
      <c r="T2626" s="127"/>
      <c r="U2626" s="142"/>
      <c r="W2626" s="141"/>
      <c r="Y2626" s="124"/>
    </row>
    <row r="2627" spans="19:25" ht="15" customHeight="1">
      <c r="S2627" s="142"/>
      <c r="T2627" s="127"/>
      <c r="U2627" s="142"/>
      <c r="W2627" s="141"/>
      <c r="Y2627" s="124"/>
    </row>
    <row r="2628" spans="19:25" ht="15" customHeight="1">
      <c r="S2628" s="142"/>
      <c r="T2628" s="127"/>
      <c r="U2628" s="142"/>
      <c r="W2628" s="141"/>
      <c r="Y2628" s="124"/>
    </row>
    <row r="2629" spans="19:25" ht="15" customHeight="1">
      <c r="S2629" s="142"/>
      <c r="T2629" s="127"/>
      <c r="U2629" s="142"/>
      <c r="W2629" s="141"/>
      <c r="Y2629" s="124"/>
    </row>
    <row r="2630" spans="19:25" ht="15" customHeight="1">
      <c r="S2630" s="142"/>
      <c r="T2630" s="127"/>
      <c r="U2630" s="142"/>
      <c r="W2630" s="141"/>
      <c r="Y2630" s="124"/>
    </row>
    <row r="2631" spans="19:25" ht="15" customHeight="1">
      <c r="S2631" s="142"/>
      <c r="T2631" s="127"/>
      <c r="U2631" s="142"/>
      <c r="W2631" s="141"/>
      <c r="Y2631" s="124"/>
    </row>
    <row r="2632" spans="19:25" ht="15" customHeight="1">
      <c r="S2632" s="142"/>
      <c r="T2632" s="127"/>
      <c r="U2632" s="142"/>
      <c r="W2632" s="141"/>
      <c r="Y2632" s="124"/>
    </row>
    <row r="2633" spans="19:25" ht="15" customHeight="1">
      <c r="S2633" s="142"/>
      <c r="T2633" s="127"/>
      <c r="U2633" s="142"/>
      <c r="W2633" s="141"/>
      <c r="Y2633" s="124"/>
    </row>
    <row r="2634" spans="19:25" ht="15" customHeight="1">
      <c r="S2634" s="142"/>
      <c r="T2634" s="127"/>
      <c r="U2634" s="142"/>
      <c r="W2634" s="141"/>
      <c r="Y2634" s="124"/>
    </row>
    <row r="2635" spans="19:25" ht="15" customHeight="1">
      <c r="S2635" s="142"/>
      <c r="T2635" s="127"/>
      <c r="U2635" s="142"/>
      <c r="W2635" s="141"/>
      <c r="Y2635" s="124"/>
    </row>
    <row r="2636" spans="19:25" ht="15" customHeight="1">
      <c r="S2636" s="142"/>
      <c r="T2636" s="127"/>
      <c r="U2636" s="142"/>
      <c r="W2636" s="141"/>
      <c r="Y2636" s="124"/>
    </row>
    <row r="2637" spans="19:25" ht="15" customHeight="1">
      <c r="S2637" s="142"/>
      <c r="T2637" s="127"/>
      <c r="U2637" s="142"/>
      <c r="W2637" s="141"/>
      <c r="Y2637" s="124"/>
    </row>
    <row r="2638" spans="19:25" ht="15" customHeight="1">
      <c r="S2638" s="142"/>
      <c r="T2638" s="127"/>
      <c r="U2638" s="142"/>
      <c r="W2638" s="141"/>
      <c r="Y2638" s="124"/>
    </row>
    <row r="2639" spans="19:25" ht="15" customHeight="1">
      <c r="S2639" s="142"/>
      <c r="T2639" s="127"/>
      <c r="U2639" s="142"/>
      <c r="W2639" s="141"/>
      <c r="Y2639" s="124"/>
    </row>
    <row r="2640" spans="19:25" ht="15" customHeight="1">
      <c r="S2640" s="142"/>
      <c r="T2640" s="127"/>
      <c r="U2640" s="142"/>
      <c r="W2640" s="141"/>
      <c r="Y2640" s="124"/>
    </row>
    <row r="2641" spans="19:25" ht="15" customHeight="1">
      <c r="S2641" s="142"/>
      <c r="T2641" s="127"/>
      <c r="U2641" s="142"/>
      <c r="W2641" s="141"/>
      <c r="Y2641" s="124"/>
    </row>
    <row r="2642" spans="19:25" ht="15" customHeight="1">
      <c r="S2642" s="142"/>
      <c r="T2642" s="127"/>
      <c r="U2642" s="142"/>
      <c r="W2642" s="141"/>
      <c r="Y2642" s="124"/>
    </row>
    <row r="2643" spans="19:25" ht="15" customHeight="1">
      <c r="S2643" s="142"/>
      <c r="T2643" s="127"/>
      <c r="U2643" s="142"/>
      <c r="W2643" s="141"/>
      <c r="Y2643" s="124"/>
    </row>
    <row r="2644" spans="19:25" ht="15" customHeight="1">
      <c r="S2644" s="142"/>
      <c r="T2644" s="127"/>
      <c r="U2644" s="142"/>
      <c r="W2644" s="141"/>
      <c r="Y2644" s="124"/>
    </row>
    <row r="2645" spans="19:25" ht="15" customHeight="1">
      <c r="S2645" s="142"/>
      <c r="T2645" s="127"/>
      <c r="U2645" s="142"/>
      <c r="W2645" s="141"/>
      <c r="Y2645" s="124"/>
    </row>
    <row r="2646" spans="19:25" ht="15" customHeight="1">
      <c r="S2646" s="142"/>
      <c r="T2646" s="127"/>
      <c r="U2646" s="142"/>
      <c r="W2646" s="141"/>
      <c r="Y2646" s="124"/>
    </row>
    <row r="2647" spans="19:25" ht="15" customHeight="1">
      <c r="S2647" s="142"/>
      <c r="T2647" s="127"/>
      <c r="U2647" s="142"/>
      <c r="W2647" s="141"/>
      <c r="Y2647" s="124"/>
    </row>
    <row r="2648" spans="19:25" ht="15" customHeight="1">
      <c r="S2648" s="142"/>
      <c r="T2648" s="127"/>
      <c r="U2648" s="142"/>
      <c r="W2648" s="141"/>
      <c r="Y2648" s="124"/>
    </row>
    <row r="2649" spans="19:25" ht="15" customHeight="1">
      <c r="S2649" s="142"/>
      <c r="T2649" s="127"/>
      <c r="U2649" s="142"/>
      <c r="W2649" s="141"/>
      <c r="Y2649" s="124"/>
    </row>
    <row r="2650" spans="19:25" ht="15" customHeight="1">
      <c r="S2650" s="142"/>
      <c r="T2650" s="127"/>
      <c r="U2650" s="142"/>
      <c r="W2650" s="141"/>
      <c r="Y2650" s="124"/>
    </row>
    <row r="2651" spans="19:25" ht="15" customHeight="1">
      <c r="S2651" s="142"/>
      <c r="T2651" s="127"/>
      <c r="U2651" s="142"/>
      <c r="W2651" s="141"/>
      <c r="Y2651" s="124"/>
    </row>
    <row r="2652" spans="19:25" ht="15" customHeight="1">
      <c r="S2652" s="142"/>
      <c r="T2652" s="127"/>
      <c r="U2652" s="142"/>
      <c r="W2652" s="141"/>
      <c r="Y2652" s="124"/>
    </row>
    <row r="2653" spans="19:25" ht="15" customHeight="1">
      <c r="S2653" s="142"/>
      <c r="T2653" s="127"/>
      <c r="U2653" s="142"/>
      <c r="W2653" s="141"/>
      <c r="Y2653" s="124"/>
    </row>
    <row r="2654" spans="19:25" ht="15" customHeight="1">
      <c r="S2654" s="142"/>
      <c r="T2654" s="127"/>
      <c r="U2654" s="142"/>
      <c r="W2654" s="141"/>
      <c r="Y2654" s="124"/>
    </row>
    <row r="2655" spans="19:25" ht="15" customHeight="1">
      <c r="S2655" s="142"/>
      <c r="T2655" s="127"/>
      <c r="U2655" s="142"/>
      <c r="W2655" s="141"/>
      <c r="Y2655" s="124"/>
    </row>
    <row r="2656" spans="19:25" ht="15" customHeight="1">
      <c r="S2656" s="142"/>
      <c r="T2656" s="127"/>
      <c r="U2656" s="142"/>
      <c r="W2656" s="141"/>
      <c r="Y2656" s="124"/>
    </row>
    <row r="2657" spans="19:25" ht="15" customHeight="1">
      <c r="S2657" s="142"/>
      <c r="T2657" s="127"/>
      <c r="U2657" s="142"/>
      <c r="W2657" s="141"/>
      <c r="Y2657" s="124"/>
    </row>
    <row r="2658" spans="19:25" ht="15" customHeight="1">
      <c r="S2658" s="142"/>
      <c r="T2658" s="127"/>
      <c r="U2658" s="142"/>
      <c r="W2658" s="141"/>
      <c r="Y2658" s="124"/>
    </row>
    <row r="2659" spans="19:25" ht="15" customHeight="1">
      <c r="S2659" s="142"/>
      <c r="T2659" s="127"/>
      <c r="U2659" s="142"/>
      <c r="W2659" s="141"/>
      <c r="Y2659" s="124"/>
    </row>
    <row r="2660" spans="19:25" ht="15" customHeight="1">
      <c r="S2660" s="142"/>
      <c r="T2660" s="127"/>
      <c r="U2660" s="142"/>
      <c r="W2660" s="141"/>
      <c r="Y2660" s="124"/>
    </row>
    <row r="2661" spans="19:25" ht="15" customHeight="1">
      <c r="S2661" s="142"/>
      <c r="T2661" s="127"/>
      <c r="U2661" s="142"/>
      <c r="W2661" s="141"/>
      <c r="Y2661" s="124"/>
    </row>
    <row r="2662" spans="19:25" ht="15" customHeight="1">
      <c r="S2662" s="142"/>
      <c r="T2662" s="127"/>
      <c r="U2662" s="142"/>
      <c r="W2662" s="141"/>
      <c r="Y2662" s="124"/>
    </row>
    <row r="2663" spans="19:25" ht="15" customHeight="1">
      <c r="S2663" s="142"/>
      <c r="T2663" s="127"/>
      <c r="U2663" s="142"/>
      <c r="W2663" s="141"/>
      <c r="Y2663" s="124"/>
    </row>
    <row r="2664" spans="19:25" ht="15" customHeight="1">
      <c r="S2664" s="142"/>
      <c r="T2664" s="127"/>
      <c r="U2664" s="142"/>
      <c r="W2664" s="141"/>
      <c r="Y2664" s="124"/>
    </row>
    <row r="2665" spans="19:25" ht="15" customHeight="1">
      <c r="S2665" s="142"/>
      <c r="T2665" s="127"/>
      <c r="U2665" s="142"/>
      <c r="W2665" s="141"/>
      <c r="Y2665" s="124"/>
    </row>
    <row r="2666" spans="19:25" ht="15" customHeight="1">
      <c r="S2666" s="142"/>
      <c r="T2666" s="127"/>
      <c r="U2666" s="142"/>
      <c r="W2666" s="141"/>
      <c r="Y2666" s="124"/>
    </row>
    <row r="2667" spans="19:25" ht="15" customHeight="1">
      <c r="S2667" s="142"/>
      <c r="T2667" s="127"/>
      <c r="U2667" s="142"/>
      <c r="W2667" s="141"/>
      <c r="Y2667" s="124"/>
    </row>
    <row r="2668" spans="19:25" ht="15" customHeight="1">
      <c r="S2668" s="142"/>
      <c r="T2668" s="127"/>
      <c r="U2668" s="142"/>
      <c r="W2668" s="141"/>
      <c r="Y2668" s="124"/>
    </row>
    <row r="2669" spans="19:25" ht="15" customHeight="1">
      <c r="S2669" s="142"/>
      <c r="T2669" s="127"/>
      <c r="U2669" s="142"/>
      <c r="W2669" s="141"/>
      <c r="Y2669" s="124"/>
    </row>
    <row r="2670" spans="19:25" ht="15" customHeight="1">
      <c r="S2670" s="142"/>
      <c r="T2670" s="127"/>
      <c r="U2670" s="142"/>
      <c r="W2670" s="141"/>
      <c r="Y2670" s="124"/>
    </row>
    <row r="2671" spans="19:25" ht="15" customHeight="1">
      <c r="S2671" s="142"/>
      <c r="T2671" s="127"/>
      <c r="U2671" s="142"/>
      <c r="W2671" s="141"/>
      <c r="Y2671" s="124"/>
    </row>
    <row r="2672" spans="19:25" ht="15" customHeight="1">
      <c r="S2672" s="142"/>
      <c r="T2672" s="127"/>
      <c r="U2672" s="142"/>
      <c r="W2672" s="141"/>
      <c r="Y2672" s="124"/>
    </row>
    <row r="2673" spans="19:25" ht="15" customHeight="1">
      <c r="S2673" s="142"/>
      <c r="T2673" s="127"/>
      <c r="U2673" s="142"/>
      <c r="W2673" s="141"/>
      <c r="Y2673" s="124"/>
    </row>
    <row r="2674" spans="19:25" ht="15" customHeight="1">
      <c r="S2674" s="142"/>
      <c r="T2674" s="127"/>
      <c r="U2674" s="142"/>
      <c r="W2674" s="141"/>
      <c r="Y2674" s="124"/>
    </row>
    <row r="2675" spans="19:25" ht="15" customHeight="1">
      <c r="S2675" s="142"/>
      <c r="T2675" s="127"/>
      <c r="U2675" s="142"/>
      <c r="W2675" s="141"/>
      <c r="Y2675" s="124"/>
    </row>
    <row r="2676" spans="19:25" ht="15" customHeight="1">
      <c r="S2676" s="142"/>
      <c r="T2676" s="127"/>
      <c r="U2676" s="142"/>
      <c r="W2676" s="141"/>
      <c r="Y2676" s="124"/>
    </row>
    <row r="2677" spans="19:25" ht="15" customHeight="1">
      <c r="S2677" s="142"/>
      <c r="T2677" s="127"/>
      <c r="U2677" s="142"/>
      <c r="W2677" s="141"/>
      <c r="Y2677" s="124"/>
    </row>
    <row r="2678" spans="19:25" ht="15" customHeight="1">
      <c r="S2678" s="142"/>
      <c r="T2678" s="127"/>
      <c r="U2678" s="142"/>
      <c r="W2678" s="141"/>
      <c r="Y2678" s="124"/>
    </row>
    <row r="2679" spans="19:25" ht="15" customHeight="1">
      <c r="S2679" s="142"/>
      <c r="T2679" s="127"/>
      <c r="U2679" s="142"/>
      <c r="W2679" s="141"/>
      <c r="Y2679" s="124"/>
    </row>
    <row r="2680" spans="19:25" ht="15" customHeight="1">
      <c r="S2680" s="142"/>
      <c r="T2680" s="127"/>
      <c r="U2680" s="142"/>
      <c r="W2680" s="141"/>
      <c r="Y2680" s="124"/>
    </row>
    <row r="2681" spans="19:25" ht="15" customHeight="1">
      <c r="S2681" s="142"/>
      <c r="T2681" s="127"/>
      <c r="U2681" s="142"/>
      <c r="W2681" s="141"/>
      <c r="Y2681" s="124"/>
    </row>
    <row r="2682" spans="19:25" ht="15" customHeight="1">
      <c r="S2682" s="142"/>
      <c r="T2682" s="127"/>
      <c r="U2682" s="142"/>
      <c r="W2682" s="141"/>
      <c r="Y2682" s="124"/>
    </row>
    <row r="2683" spans="19:25" ht="15" customHeight="1">
      <c r="S2683" s="142"/>
      <c r="T2683" s="127"/>
      <c r="U2683" s="142"/>
      <c r="W2683" s="141"/>
      <c r="Y2683" s="124"/>
    </row>
    <row r="2684" spans="19:25" ht="15" customHeight="1">
      <c r="S2684" s="142"/>
      <c r="T2684" s="127"/>
      <c r="U2684" s="142"/>
      <c r="W2684" s="141"/>
      <c r="Y2684" s="124"/>
    </row>
    <row r="2685" spans="19:25" ht="15" customHeight="1">
      <c r="S2685" s="142"/>
      <c r="T2685" s="127"/>
      <c r="U2685" s="142"/>
      <c r="W2685" s="141"/>
      <c r="Y2685" s="124"/>
    </row>
    <row r="2686" spans="19:25" ht="15" customHeight="1">
      <c r="S2686" s="142"/>
      <c r="T2686" s="127"/>
      <c r="U2686" s="142"/>
      <c r="W2686" s="141"/>
      <c r="Y2686" s="124"/>
    </row>
    <row r="2687" spans="19:25" ht="15" customHeight="1">
      <c r="S2687" s="142"/>
      <c r="T2687" s="127"/>
      <c r="U2687" s="142"/>
      <c r="W2687" s="141"/>
      <c r="Y2687" s="124"/>
    </row>
    <row r="2688" spans="19:25" ht="15" customHeight="1">
      <c r="S2688" s="142"/>
      <c r="T2688" s="127"/>
      <c r="U2688" s="142"/>
      <c r="W2688" s="141"/>
      <c r="Y2688" s="124"/>
    </row>
    <row r="2689" spans="19:25" ht="15" customHeight="1">
      <c r="S2689" s="142"/>
      <c r="T2689" s="127"/>
      <c r="U2689" s="142"/>
      <c r="W2689" s="141"/>
      <c r="Y2689" s="124"/>
    </row>
    <row r="2690" spans="19:25" ht="15" customHeight="1">
      <c r="S2690" s="142"/>
      <c r="T2690" s="127"/>
      <c r="U2690" s="142"/>
      <c r="W2690" s="141"/>
      <c r="Y2690" s="124"/>
    </row>
    <row r="2691" spans="19:25" ht="15" customHeight="1">
      <c r="S2691" s="142"/>
      <c r="T2691" s="127"/>
      <c r="U2691" s="142"/>
      <c r="W2691" s="141"/>
      <c r="Y2691" s="124"/>
    </row>
    <row r="2692" spans="19:25" ht="15" customHeight="1">
      <c r="S2692" s="142"/>
      <c r="T2692" s="127"/>
      <c r="U2692" s="142"/>
      <c r="W2692" s="141"/>
      <c r="Y2692" s="124"/>
    </row>
    <row r="2693" spans="19:25" ht="15" customHeight="1">
      <c r="S2693" s="142"/>
      <c r="T2693" s="127"/>
      <c r="U2693" s="142"/>
      <c r="W2693" s="141"/>
      <c r="Y2693" s="124"/>
    </row>
    <row r="2694" spans="19:25" ht="15" customHeight="1">
      <c r="S2694" s="142"/>
      <c r="T2694" s="127"/>
      <c r="U2694" s="142"/>
      <c r="W2694" s="141"/>
      <c r="Y2694" s="124"/>
    </row>
    <row r="2695" spans="19:25" ht="15" customHeight="1">
      <c r="S2695" s="142"/>
      <c r="T2695" s="127"/>
      <c r="U2695" s="142"/>
      <c r="W2695" s="141"/>
      <c r="Y2695" s="124"/>
    </row>
    <row r="2696" spans="19:25" ht="15" customHeight="1">
      <c r="S2696" s="142"/>
      <c r="T2696" s="127"/>
      <c r="U2696" s="142"/>
      <c r="W2696" s="141"/>
      <c r="Y2696" s="124"/>
    </row>
    <row r="2697" spans="19:25" ht="15" customHeight="1">
      <c r="S2697" s="142"/>
      <c r="T2697" s="127"/>
      <c r="U2697" s="142"/>
      <c r="W2697" s="141"/>
      <c r="Y2697" s="124"/>
    </row>
    <row r="2698" spans="19:25" ht="15" customHeight="1">
      <c r="S2698" s="142"/>
      <c r="T2698" s="127"/>
      <c r="U2698" s="142"/>
      <c r="W2698" s="141"/>
      <c r="Y2698" s="124"/>
    </row>
    <row r="2699" spans="19:25" ht="15" customHeight="1">
      <c r="S2699" s="142"/>
      <c r="T2699" s="127"/>
      <c r="U2699" s="142"/>
      <c r="W2699" s="141"/>
      <c r="Y2699" s="124"/>
    </row>
    <row r="2700" spans="19:25" ht="15" customHeight="1">
      <c r="S2700" s="142"/>
      <c r="T2700" s="127"/>
      <c r="U2700" s="142"/>
      <c r="W2700" s="141"/>
      <c r="Y2700" s="124"/>
    </row>
    <row r="2701" spans="19:25" ht="15" customHeight="1">
      <c r="S2701" s="142"/>
      <c r="T2701" s="127"/>
      <c r="U2701" s="142"/>
      <c r="W2701" s="141"/>
      <c r="Y2701" s="124"/>
    </row>
    <row r="2702" spans="19:25" ht="15" customHeight="1">
      <c r="S2702" s="142"/>
      <c r="T2702" s="127"/>
      <c r="U2702" s="142"/>
      <c r="W2702" s="141"/>
      <c r="Y2702" s="124"/>
    </row>
    <row r="2703" spans="19:25" ht="15" customHeight="1">
      <c r="S2703" s="142"/>
      <c r="T2703" s="127"/>
      <c r="U2703" s="142"/>
      <c r="W2703" s="141"/>
      <c r="Y2703" s="124"/>
    </row>
    <row r="2704" spans="19:25" ht="15" customHeight="1">
      <c r="S2704" s="142"/>
      <c r="T2704" s="127"/>
      <c r="U2704" s="142"/>
      <c r="W2704" s="141"/>
      <c r="Y2704" s="124"/>
    </row>
    <row r="2705" spans="19:25" ht="15" customHeight="1">
      <c r="S2705" s="142"/>
      <c r="T2705" s="127"/>
      <c r="U2705" s="142"/>
      <c r="W2705" s="141"/>
      <c r="Y2705" s="124"/>
    </row>
    <row r="2706" spans="19:25" ht="15" customHeight="1">
      <c r="S2706" s="142"/>
      <c r="T2706" s="127"/>
      <c r="U2706" s="142"/>
      <c r="W2706" s="141"/>
      <c r="Y2706" s="124"/>
    </row>
    <row r="2707" spans="19:25" ht="15" customHeight="1">
      <c r="S2707" s="142"/>
      <c r="T2707" s="127"/>
      <c r="U2707" s="142"/>
      <c r="W2707" s="141"/>
      <c r="Y2707" s="124"/>
    </row>
    <row r="2708" spans="19:25" ht="15" customHeight="1">
      <c r="S2708" s="142"/>
      <c r="T2708" s="127"/>
      <c r="U2708" s="142"/>
      <c r="W2708" s="141"/>
      <c r="Y2708" s="124"/>
    </row>
    <row r="2709" spans="19:25" ht="15" customHeight="1">
      <c r="S2709" s="142"/>
      <c r="T2709" s="127"/>
      <c r="U2709" s="142"/>
      <c r="W2709" s="141"/>
      <c r="Y2709" s="124"/>
    </row>
    <row r="2710" spans="19:25" ht="15" customHeight="1">
      <c r="S2710" s="142"/>
      <c r="T2710" s="127"/>
      <c r="U2710" s="142"/>
      <c r="W2710" s="141"/>
      <c r="Y2710" s="124"/>
    </row>
    <row r="2711" spans="19:25" ht="15" customHeight="1">
      <c r="S2711" s="142"/>
      <c r="T2711" s="127"/>
      <c r="U2711" s="142"/>
      <c r="W2711" s="141"/>
      <c r="Y2711" s="124"/>
    </row>
    <row r="2712" spans="19:25" ht="15" customHeight="1">
      <c r="S2712" s="142"/>
      <c r="T2712" s="127"/>
      <c r="U2712" s="142"/>
      <c r="W2712" s="141"/>
      <c r="Y2712" s="124"/>
    </row>
    <row r="2713" spans="19:25" ht="15" customHeight="1">
      <c r="S2713" s="142"/>
      <c r="T2713" s="127"/>
      <c r="U2713" s="142"/>
      <c r="W2713" s="141"/>
      <c r="Y2713" s="124"/>
    </row>
    <row r="2714" spans="19:25" ht="15" customHeight="1">
      <c r="S2714" s="142"/>
      <c r="T2714" s="127"/>
      <c r="U2714" s="142"/>
      <c r="W2714" s="141"/>
      <c r="Y2714" s="124"/>
    </row>
    <row r="2715" spans="19:25" ht="15" customHeight="1">
      <c r="S2715" s="142"/>
      <c r="T2715" s="127"/>
      <c r="U2715" s="142"/>
      <c r="W2715" s="141"/>
      <c r="Y2715" s="124"/>
    </row>
    <row r="2716" spans="19:25" ht="15" customHeight="1">
      <c r="S2716" s="142"/>
      <c r="T2716" s="127"/>
      <c r="U2716" s="142"/>
      <c r="W2716" s="141"/>
      <c r="Y2716" s="124"/>
    </row>
    <row r="2717" spans="19:25" ht="15" customHeight="1">
      <c r="S2717" s="142"/>
      <c r="T2717" s="127"/>
      <c r="U2717" s="142"/>
      <c r="W2717" s="141"/>
      <c r="Y2717" s="124"/>
    </row>
    <row r="2718" spans="19:25" ht="15" customHeight="1">
      <c r="S2718" s="142"/>
      <c r="T2718" s="127"/>
      <c r="U2718" s="142"/>
      <c r="W2718" s="141"/>
      <c r="Y2718" s="124"/>
    </row>
    <row r="2719" spans="19:25" ht="15" customHeight="1">
      <c r="S2719" s="142"/>
      <c r="T2719" s="127"/>
      <c r="U2719" s="142"/>
      <c r="W2719" s="141"/>
      <c r="Y2719" s="124"/>
    </row>
    <row r="2720" spans="19:25" ht="15" customHeight="1">
      <c r="S2720" s="142"/>
      <c r="T2720" s="127"/>
      <c r="U2720" s="142"/>
      <c r="W2720" s="141"/>
      <c r="Y2720" s="124"/>
    </row>
    <row r="2721" spans="19:25" ht="15" customHeight="1">
      <c r="S2721" s="142"/>
      <c r="T2721" s="127"/>
      <c r="U2721" s="142"/>
      <c r="W2721" s="141"/>
      <c r="Y2721" s="124"/>
    </row>
    <row r="2722" spans="19:25" ht="15" customHeight="1">
      <c r="S2722" s="142"/>
      <c r="T2722" s="127"/>
      <c r="U2722" s="142"/>
      <c r="W2722" s="141"/>
      <c r="Y2722" s="124"/>
    </row>
    <row r="2723" spans="19:25" ht="15" customHeight="1">
      <c r="S2723" s="142"/>
      <c r="T2723" s="127"/>
      <c r="U2723" s="142"/>
      <c r="W2723" s="141"/>
      <c r="Y2723" s="124"/>
    </row>
    <row r="2724" spans="19:25" ht="15" customHeight="1">
      <c r="S2724" s="142"/>
      <c r="T2724" s="127"/>
      <c r="U2724" s="142"/>
      <c r="W2724" s="141"/>
      <c r="Y2724" s="124"/>
    </row>
    <row r="2725" spans="19:25" ht="15" customHeight="1">
      <c r="S2725" s="142"/>
      <c r="T2725" s="127"/>
      <c r="U2725" s="142"/>
      <c r="W2725" s="141"/>
      <c r="Y2725" s="124"/>
    </row>
    <row r="2726" spans="19:25" ht="15" customHeight="1">
      <c r="S2726" s="142"/>
      <c r="T2726" s="127"/>
      <c r="U2726" s="142"/>
      <c r="W2726" s="141"/>
      <c r="Y2726" s="124"/>
    </row>
    <row r="2727" spans="19:25" ht="15" customHeight="1">
      <c r="S2727" s="142"/>
      <c r="T2727" s="127"/>
      <c r="U2727" s="142"/>
      <c r="W2727" s="141"/>
      <c r="Y2727" s="124"/>
    </row>
    <row r="2728" spans="19:25" ht="15" customHeight="1">
      <c r="S2728" s="142"/>
      <c r="T2728" s="127"/>
      <c r="U2728" s="142"/>
      <c r="W2728" s="141"/>
      <c r="Y2728" s="124"/>
    </row>
    <row r="2729" spans="19:25" ht="15" customHeight="1">
      <c r="S2729" s="142"/>
      <c r="T2729" s="127"/>
      <c r="U2729" s="142"/>
      <c r="W2729" s="141"/>
      <c r="Y2729" s="124"/>
    </row>
    <row r="2730" spans="19:25" ht="15" customHeight="1">
      <c r="S2730" s="142"/>
      <c r="T2730" s="127"/>
      <c r="U2730" s="142"/>
      <c r="W2730" s="141"/>
      <c r="Y2730" s="124"/>
    </row>
    <row r="2731" spans="19:25" ht="15" customHeight="1">
      <c r="S2731" s="142"/>
      <c r="T2731" s="127"/>
      <c r="U2731" s="142"/>
      <c r="W2731" s="141"/>
      <c r="Y2731" s="124"/>
    </row>
    <row r="2732" spans="19:25" ht="15" customHeight="1">
      <c r="S2732" s="142"/>
      <c r="T2732" s="127"/>
      <c r="U2732" s="142"/>
      <c r="W2732" s="141"/>
      <c r="Y2732" s="124"/>
    </row>
    <row r="2733" spans="19:25" ht="15" customHeight="1">
      <c r="S2733" s="142"/>
      <c r="T2733" s="127"/>
      <c r="U2733" s="142"/>
      <c r="W2733" s="141"/>
      <c r="Y2733" s="124"/>
    </row>
    <row r="2734" spans="19:25" ht="15" customHeight="1">
      <c r="S2734" s="142"/>
      <c r="T2734" s="127"/>
      <c r="U2734" s="142"/>
      <c r="W2734" s="141"/>
      <c r="Y2734" s="124"/>
    </row>
    <row r="2735" spans="19:25" ht="15" customHeight="1">
      <c r="S2735" s="142"/>
      <c r="T2735" s="127"/>
      <c r="U2735" s="142"/>
      <c r="W2735" s="141"/>
      <c r="Y2735" s="124"/>
    </row>
    <row r="2736" spans="19:25" ht="15" customHeight="1">
      <c r="S2736" s="142"/>
      <c r="T2736" s="127"/>
      <c r="U2736" s="142"/>
      <c r="W2736" s="141"/>
      <c r="Y2736" s="124"/>
    </row>
    <row r="2737" spans="19:25" ht="15" customHeight="1">
      <c r="S2737" s="142"/>
      <c r="T2737" s="127"/>
      <c r="U2737" s="142"/>
      <c r="W2737" s="141"/>
      <c r="Y2737" s="124"/>
    </row>
    <row r="2738" spans="19:25" ht="15" customHeight="1">
      <c r="S2738" s="142"/>
      <c r="T2738" s="127"/>
      <c r="U2738" s="142"/>
      <c r="W2738" s="141"/>
      <c r="Y2738" s="124"/>
    </row>
    <row r="2739" spans="19:25" ht="15" customHeight="1">
      <c r="S2739" s="142"/>
      <c r="T2739" s="127"/>
      <c r="U2739" s="142"/>
      <c r="W2739" s="141"/>
      <c r="Y2739" s="124"/>
    </row>
    <row r="2740" spans="19:25" ht="15" customHeight="1">
      <c r="S2740" s="142"/>
      <c r="T2740" s="127"/>
      <c r="U2740" s="142"/>
      <c r="W2740" s="141"/>
      <c r="Y2740" s="124"/>
    </row>
    <row r="2741" spans="19:25" ht="15" customHeight="1">
      <c r="S2741" s="142"/>
      <c r="T2741" s="127"/>
      <c r="U2741" s="142"/>
      <c r="W2741" s="141"/>
      <c r="Y2741" s="124"/>
    </row>
    <row r="2742" spans="19:25" ht="15" customHeight="1">
      <c r="S2742" s="142"/>
      <c r="T2742" s="127"/>
      <c r="U2742" s="142"/>
      <c r="W2742" s="141"/>
      <c r="Y2742" s="124"/>
    </row>
    <row r="2743" spans="19:25" ht="15" customHeight="1">
      <c r="S2743" s="142"/>
      <c r="T2743" s="127"/>
      <c r="U2743" s="142"/>
      <c r="W2743" s="141"/>
      <c r="Y2743" s="124"/>
    </row>
    <row r="2744" spans="19:25" ht="15" customHeight="1">
      <c r="S2744" s="142"/>
      <c r="T2744" s="127"/>
      <c r="U2744" s="142"/>
      <c r="W2744" s="141"/>
      <c r="Y2744" s="124"/>
    </row>
    <row r="2745" spans="19:25" ht="15" customHeight="1">
      <c r="S2745" s="142"/>
      <c r="T2745" s="127"/>
      <c r="U2745" s="142"/>
      <c r="W2745" s="141"/>
      <c r="Y2745" s="124"/>
    </row>
    <row r="2746" spans="19:25" ht="15" customHeight="1">
      <c r="S2746" s="142"/>
      <c r="T2746" s="127"/>
      <c r="U2746" s="142"/>
      <c r="W2746" s="141"/>
      <c r="Y2746" s="124"/>
    </row>
    <row r="2747" spans="19:25" ht="15" customHeight="1">
      <c r="S2747" s="142"/>
      <c r="T2747" s="127"/>
      <c r="U2747" s="142"/>
      <c r="W2747" s="141"/>
      <c r="Y2747" s="124"/>
    </row>
    <row r="2748" spans="19:25" ht="15" customHeight="1">
      <c r="S2748" s="142"/>
      <c r="T2748" s="127"/>
      <c r="U2748" s="142"/>
      <c r="W2748" s="141"/>
      <c r="Y2748" s="124"/>
    </row>
    <row r="2749" spans="19:25" ht="15" customHeight="1">
      <c r="S2749" s="142"/>
      <c r="T2749" s="127"/>
      <c r="U2749" s="142"/>
      <c r="W2749" s="141"/>
      <c r="Y2749" s="124"/>
    </row>
    <row r="2750" spans="19:25" ht="15" customHeight="1">
      <c r="S2750" s="142"/>
      <c r="T2750" s="127"/>
      <c r="U2750" s="142"/>
      <c r="W2750" s="141"/>
      <c r="Y2750" s="124"/>
    </row>
    <row r="2751" spans="19:25" ht="15" customHeight="1">
      <c r="S2751" s="142"/>
      <c r="T2751" s="127"/>
      <c r="U2751" s="142"/>
      <c r="W2751" s="141"/>
      <c r="Y2751" s="124"/>
    </row>
    <row r="2752" spans="19:25" ht="15" customHeight="1">
      <c r="S2752" s="142"/>
      <c r="T2752" s="127"/>
      <c r="U2752" s="142"/>
      <c r="W2752" s="141"/>
      <c r="Y2752" s="124"/>
    </row>
    <row r="2753" spans="19:25" ht="15" customHeight="1">
      <c r="S2753" s="142"/>
      <c r="T2753" s="127"/>
      <c r="U2753" s="142"/>
      <c r="W2753" s="141"/>
      <c r="Y2753" s="124"/>
    </row>
    <row r="2754" spans="19:25" ht="15" customHeight="1">
      <c r="S2754" s="142"/>
      <c r="T2754" s="127"/>
      <c r="U2754" s="142"/>
      <c r="W2754" s="141"/>
      <c r="Y2754" s="124"/>
    </row>
    <row r="2755" spans="19:25" ht="15" customHeight="1">
      <c r="S2755" s="142"/>
      <c r="T2755" s="127"/>
      <c r="U2755" s="142"/>
      <c r="W2755" s="141"/>
      <c r="Y2755" s="124"/>
    </row>
    <row r="2756" spans="19:25" ht="15" customHeight="1">
      <c r="S2756" s="142"/>
      <c r="T2756" s="127"/>
      <c r="U2756" s="142"/>
      <c r="W2756" s="141"/>
      <c r="Y2756" s="124"/>
    </row>
    <row r="2757" spans="19:25" ht="15" customHeight="1">
      <c r="S2757" s="142"/>
      <c r="T2757" s="127"/>
      <c r="U2757" s="142"/>
      <c r="W2757" s="141"/>
      <c r="Y2757" s="124"/>
    </row>
    <row r="2758" spans="19:25" ht="15" customHeight="1">
      <c r="S2758" s="142"/>
      <c r="T2758" s="127"/>
      <c r="U2758" s="142"/>
      <c r="W2758" s="141"/>
      <c r="Y2758" s="124"/>
    </row>
    <row r="2759" spans="19:25" ht="15" customHeight="1">
      <c r="S2759" s="142"/>
      <c r="T2759" s="127"/>
      <c r="U2759" s="142"/>
      <c r="W2759" s="141"/>
      <c r="Y2759" s="124"/>
    </row>
    <row r="2760" spans="19:25" ht="15" customHeight="1">
      <c r="S2760" s="142"/>
      <c r="T2760" s="127"/>
      <c r="U2760" s="142"/>
      <c r="W2760" s="141"/>
      <c r="Y2760" s="124"/>
    </row>
    <row r="2761" spans="19:25" ht="15" customHeight="1">
      <c r="S2761" s="142"/>
      <c r="T2761" s="127"/>
      <c r="U2761" s="142"/>
      <c r="W2761" s="141"/>
      <c r="Y2761" s="124"/>
    </row>
    <row r="2762" spans="19:25" ht="15" customHeight="1">
      <c r="S2762" s="142"/>
      <c r="T2762" s="127"/>
      <c r="U2762" s="142"/>
      <c r="W2762" s="141"/>
      <c r="Y2762" s="124"/>
    </row>
    <row r="2763" spans="19:25" ht="15" customHeight="1">
      <c r="S2763" s="142"/>
      <c r="T2763" s="127"/>
      <c r="U2763" s="142"/>
      <c r="W2763" s="141"/>
      <c r="Y2763" s="124"/>
    </row>
    <row r="2764" spans="19:25" ht="15" customHeight="1">
      <c r="S2764" s="142"/>
      <c r="T2764" s="127"/>
      <c r="U2764" s="142"/>
      <c r="W2764" s="141"/>
      <c r="Y2764" s="124"/>
    </row>
    <row r="2765" spans="19:25" ht="15" customHeight="1">
      <c r="S2765" s="142"/>
      <c r="T2765" s="127"/>
      <c r="U2765" s="142"/>
      <c r="W2765" s="141"/>
      <c r="Y2765" s="124"/>
    </row>
    <row r="2766" spans="19:25" ht="15" customHeight="1">
      <c r="S2766" s="142"/>
      <c r="T2766" s="127"/>
      <c r="U2766" s="142"/>
      <c r="W2766" s="141"/>
      <c r="Y2766" s="124"/>
    </row>
    <row r="2767" spans="19:25" ht="15" customHeight="1">
      <c r="S2767" s="142"/>
      <c r="T2767" s="127"/>
      <c r="U2767" s="142"/>
      <c r="W2767" s="141"/>
      <c r="Y2767" s="124"/>
    </row>
    <row r="2768" spans="19:25" ht="15" customHeight="1">
      <c r="S2768" s="142"/>
      <c r="T2768" s="127"/>
      <c r="U2768" s="142"/>
      <c r="W2768" s="141"/>
      <c r="Y2768" s="124"/>
    </row>
    <row r="2769" spans="19:25" ht="15" customHeight="1">
      <c r="S2769" s="142"/>
      <c r="T2769" s="127"/>
      <c r="U2769" s="142"/>
      <c r="W2769" s="141"/>
      <c r="Y2769" s="124"/>
    </row>
    <row r="2770" spans="19:25" ht="15" customHeight="1">
      <c r="S2770" s="142"/>
      <c r="T2770" s="127"/>
      <c r="U2770" s="142"/>
      <c r="W2770" s="141"/>
      <c r="Y2770" s="124"/>
    </row>
    <row r="2771" spans="19:25" ht="15" customHeight="1">
      <c r="S2771" s="142"/>
      <c r="T2771" s="127"/>
      <c r="U2771" s="142"/>
      <c r="W2771" s="141"/>
      <c r="Y2771" s="124"/>
    </row>
    <row r="2772" spans="19:25" ht="15" customHeight="1">
      <c r="S2772" s="142"/>
      <c r="T2772" s="127"/>
      <c r="U2772" s="142"/>
      <c r="W2772" s="141"/>
      <c r="Y2772" s="124"/>
    </row>
    <row r="2773" spans="19:25" ht="15" customHeight="1">
      <c r="S2773" s="142"/>
      <c r="T2773" s="127"/>
      <c r="U2773" s="142"/>
      <c r="W2773" s="141"/>
      <c r="Y2773" s="124"/>
    </row>
    <row r="2774" spans="19:25" ht="15" customHeight="1">
      <c r="S2774" s="142"/>
      <c r="T2774" s="127"/>
      <c r="U2774" s="142"/>
      <c r="W2774" s="141"/>
      <c r="Y2774" s="124"/>
    </row>
    <row r="2775" spans="19:25" ht="15" customHeight="1">
      <c r="S2775" s="142"/>
      <c r="T2775" s="127"/>
      <c r="U2775" s="142"/>
      <c r="W2775" s="141"/>
      <c r="Y2775" s="124"/>
    </row>
    <row r="2776" spans="19:25" ht="15" customHeight="1">
      <c r="S2776" s="142"/>
      <c r="T2776" s="127"/>
      <c r="U2776" s="142"/>
      <c r="W2776" s="141"/>
      <c r="Y2776" s="124"/>
    </row>
    <row r="2777" spans="19:25" ht="15" customHeight="1">
      <c r="S2777" s="142"/>
      <c r="T2777" s="127"/>
      <c r="U2777" s="142"/>
      <c r="W2777" s="141"/>
      <c r="Y2777" s="124"/>
    </row>
    <row r="2778" spans="19:25" ht="15" customHeight="1">
      <c r="S2778" s="142"/>
      <c r="T2778" s="127"/>
      <c r="U2778" s="142"/>
      <c r="W2778" s="141"/>
      <c r="Y2778" s="124"/>
    </row>
    <row r="2779" spans="19:25" ht="15" customHeight="1">
      <c r="S2779" s="142"/>
      <c r="T2779" s="127"/>
      <c r="U2779" s="142"/>
      <c r="W2779" s="141"/>
      <c r="Y2779" s="124"/>
    </row>
    <row r="2780" spans="19:25" ht="15" customHeight="1">
      <c r="S2780" s="142"/>
      <c r="T2780" s="127"/>
      <c r="U2780" s="142"/>
      <c r="W2780" s="141"/>
      <c r="Y2780" s="124"/>
    </row>
    <row r="2781" spans="19:25" ht="15" customHeight="1">
      <c r="S2781" s="142"/>
      <c r="T2781" s="127"/>
      <c r="U2781" s="142"/>
      <c r="W2781" s="141"/>
      <c r="Y2781" s="124"/>
    </row>
    <row r="2782" spans="19:25" ht="15" customHeight="1">
      <c r="S2782" s="142"/>
      <c r="T2782" s="127"/>
      <c r="U2782" s="142"/>
      <c r="W2782" s="141"/>
      <c r="Y2782" s="124"/>
    </row>
    <row r="2783" spans="19:25" ht="15" customHeight="1">
      <c r="S2783" s="142"/>
      <c r="T2783" s="127"/>
      <c r="U2783" s="142"/>
      <c r="W2783" s="141"/>
      <c r="Y2783" s="124"/>
    </row>
    <row r="2784" spans="19:25" ht="15" customHeight="1">
      <c r="S2784" s="142"/>
      <c r="T2784" s="127"/>
      <c r="U2784" s="142"/>
      <c r="W2784" s="141"/>
      <c r="Y2784" s="124"/>
    </row>
    <row r="2785" spans="19:25" ht="15" customHeight="1">
      <c r="S2785" s="142"/>
      <c r="T2785" s="127"/>
      <c r="U2785" s="142"/>
      <c r="W2785" s="141"/>
      <c r="Y2785" s="124"/>
    </row>
    <row r="2786" spans="19:25" ht="15" customHeight="1">
      <c r="S2786" s="142"/>
      <c r="T2786" s="127"/>
      <c r="U2786" s="142"/>
      <c r="W2786" s="141"/>
      <c r="Y2786" s="124"/>
    </row>
    <row r="2787" spans="19:25" ht="15" customHeight="1">
      <c r="S2787" s="142"/>
      <c r="T2787" s="127"/>
      <c r="U2787" s="142"/>
      <c r="W2787" s="141"/>
      <c r="Y2787" s="124"/>
    </row>
    <row r="2788" spans="19:25" ht="15" customHeight="1">
      <c r="S2788" s="142"/>
      <c r="T2788" s="127"/>
      <c r="U2788" s="142"/>
      <c r="W2788" s="141"/>
      <c r="Y2788" s="124"/>
    </row>
    <row r="2789" spans="19:25" ht="15" customHeight="1">
      <c r="S2789" s="142"/>
      <c r="T2789" s="127"/>
      <c r="U2789" s="142"/>
      <c r="W2789" s="141"/>
      <c r="Y2789" s="124"/>
    </row>
    <row r="2790" spans="19:25" ht="15" customHeight="1">
      <c r="S2790" s="142"/>
      <c r="T2790" s="127"/>
      <c r="U2790" s="142"/>
      <c r="W2790" s="141"/>
      <c r="Y2790" s="124"/>
    </row>
    <row r="2791" spans="19:25" ht="15" customHeight="1">
      <c r="S2791" s="142"/>
      <c r="T2791" s="127"/>
      <c r="U2791" s="142"/>
      <c r="W2791" s="141"/>
      <c r="Y2791" s="124"/>
    </row>
    <row r="2792" spans="19:25" ht="15" customHeight="1">
      <c r="S2792" s="142"/>
      <c r="T2792" s="127"/>
      <c r="U2792" s="142"/>
      <c r="W2792" s="141"/>
      <c r="Y2792" s="124"/>
    </row>
    <row r="2793" spans="19:25" ht="15" customHeight="1">
      <c r="S2793" s="142"/>
      <c r="T2793" s="127"/>
      <c r="U2793" s="142"/>
      <c r="W2793" s="141"/>
      <c r="Y2793" s="124"/>
    </row>
    <row r="2794" spans="19:25" ht="15" customHeight="1">
      <c r="S2794" s="142"/>
      <c r="T2794" s="127"/>
      <c r="U2794" s="142"/>
      <c r="W2794" s="141"/>
      <c r="Y2794" s="124"/>
    </row>
    <row r="2795" spans="19:25" ht="15" customHeight="1">
      <c r="S2795" s="142"/>
      <c r="T2795" s="127"/>
      <c r="U2795" s="142"/>
      <c r="W2795" s="141"/>
      <c r="Y2795" s="124"/>
    </row>
    <row r="2796" spans="19:25" ht="15" customHeight="1">
      <c r="S2796" s="142"/>
      <c r="T2796" s="127"/>
      <c r="U2796" s="142"/>
      <c r="W2796" s="141"/>
      <c r="Y2796" s="124"/>
    </row>
    <row r="2797" spans="19:25" ht="15" customHeight="1">
      <c r="S2797" s="142"/>
      <c r="T2797" s="127"/>
      <c r="U2797" s="142"/>
      <c r="W2797" s="141"/>
      <c r="Y2797" s="124"/>
    </row>
    <row r="2798" spans="19:25" ht="15" customHeight="1">
      <c r="S2798" s="142"/>
      <c r="T2798" s="127"/>
      <c r="U2798" s="142"/>
      <c r="W2798" s="141"/>
      <c r="Y2798" s="124"/>
    </row>
    <row r="2799" spans="19:25" ht="15" customHeight="1">
      <c r="S2799" s="142"/>
      <c r="T2799" s="127"/>
      <c r="U2799" s="142"/>
      <c r="W2799" s="141"/>
      <c r="Y2799" s="124"/>
    </row>
    <row r="2800" spans="19:25" ht="15" customHeight="1">
      <c r="S2800" s="142"/>
      <c r="T2800" s="127"/>
      <c r="U2800" s="142"/>
      <c r="W2800" s="141"/>
      <c r="Y2800" s="124"/>
    </row>
    <row r="2801" spans="19:25" ht="15" customHeight="1">
      <c r="S2801" s="142"/>
      <c r="T2801" s="127"/>
      <c r="U2801" s="142"/>
      <c r="W2801" s="141"/>
      <c r="Y2801" s="124"/>
    </row>
    <row r="2802" spans="19:25" ht="15" customHeight="1">
      <c r="S2802" s="142"/>
      <c r="T2802" s="127"/>
      <c r="U2802" s="142"/>
      <c r="W2802" s="141"/>
      <c r="Y2802" s="124"/>
    </row>
    <row r="2803" spans="19:25" ht="15" customHeight="1">
      <c r="S2803" s="142"/>
      <c r="T2803" s="127"/>
      <c r="U2803" s="142"/>
      <c r="W2803" s="141"/>
      <c r="Y2803" s="124"/>
    </row>
    <row r="2804" spans="19:25" ht="15" customHeight="1">
      <c r="S2804" s="142"/>
      <c r="T2804" s="127"/>
      <c r="U2804" s="142"/>
      <c r="W2804" s="141"/>
      <c r="Y2804" s="124"/>
    </row>
    <row r="2805" spans="19:25" ht="15" customHeight="1">
      <c r="S2805" s="142"/>
      <c r="T2805" s="127"/>
      <c r="U2805" s="142"/>
      <c r="W2805" s="141"/>
      <c r="Y2805" s="124"/>
    </row>
    <row r="2806" spans="19:25" ht="15" customHeight="1">
      <c r="S2806" s="142"/>
      <c r="T2806" s="127"/>
      <c r="U2806" s="142"/>
      <c r="W2806" s="141"/>
      <c r="Y2806" s="124"/>
    </row>
    <row r="2807" spans="19:25" ht="15" customHeight="1">
      <c r="S2807" s="142"/>
      <c r="T2807" s="127"/>
      <c r="U2807" s="142"/>
      <c r="W2807" s="141"/>
      <c r="Y2807" s="124"/>
    </row>
    <row r="2808" spans="19:25" ht="15" customHeight="1">
      <c r="S2808" s="142"/>
      <c r="T2808" s="127"/>
      <c r="U2808" s="142"/>
      <c r="W2808" s="141"/>
      <c r="Y2808" s="124"/>
    </row>
    <row r="2809" spans="19:25" ht="15" customHeight="1">
      <c r="S2809" s="142"/>
      <c r="T2809" s="127"/>
      <c r="U2809" s="142"/>
      <c r="W2809" s="141"/>
      <c r="Y2809" s="124"/>
    </row>
    <row r="2810" spans="19:25" ht="15" customHeight="1">
      <c r="S2810" s="142"/>
      <c r="T2810" s="127"/>
      <c r="U2810" s="142"/>
      <c r="W2810" s="141"/>
      <c r="Y2810" s="124"/>
    </row>
    <row r="2811" spans="19:25" ht="15" customHeight="1">
      <c r="S2811" s="142"/>
      <c r="T2811" s="127"/>
      <c r="U2811" s="142"/>
      <c r="W2811" s="141"/>
      <c r="Y2811" s="124"/>
    </row>
    <row r="2812" spans="19:25" ht="15" customHeight="1">
      <c r="S2812" s="142"/>
      <c r="T2812" s="127"/>
      <c r="U2812" s="142"/>
      <c r="W2812" s="141"/>
      <c r="Y2812" s="124"/>
    </row>
    <row r="2813" spans="19:25" ht="15" customHeight="1">
      <c r="S2813" s="142"/>
      <c r="T2813" s="127"/>
      <c r="U2813" s="142"/>
      <c r="W2813" s="141"/>
      <c r="Y2813" s="124"/>
    </row>
    <row r="2814" spans="19:25" ht="15" customHeight="1">
      <c r="S2814" s="142"/>
      <c r="T2814" s="127"/>
      <c r="U2814" s="142"/>
      <c r="W2814" s="141"/>
      <c r="Y2814" s="124"/>
    </row>
    <row r="2815" spans="19:25" ht="15" customHeight="1">
      <c r="S2815" s="142"/>
      <c r="T2815" s="127"/>
      <c r="U2815" s="142"/>
      <c r="W2815" s="141"/>
      <c r="Y2815" s="124"/>
    </row>
    <row r="2816" spans="19:25" ht="15" customHeight="1">
      <c r="S2816" s="142"/>
      <c r="T2816" s="127"/>
      <c r="U2816" s="142"/>
      <c r="W2816" s="141"/>
      <c r="Y2816" s="124"/>
    </row>
    <row r="2817" spans="19:25" ht="15" customHeight="1">
      <c r="S2817" s="142"/>
      <c r="T2817" s="127"/>
      <c r="U2817" s="142"/>
      <c r="W2817" s="141"/>
      <c r="Y2817" s="124"/>
    </row>
    <row r="2818" spans="19:25" ht="15" customHeight="1">
      <c r="S2818" s="142"/>
      <c r="T2818" s="127"/>
      <c r="U2818" s="142"/>
      <c r="W2818" s="141"/>
      <c r="Y2818" s="124"/>
    </row>
    <row r="2819" spans="19:25" ht="15" customHeight="1">
      <c r="S2819" s="142"/>
      <c r="T2819" s="127"/>
      <c r="U2819" s="142"/>
      <c r="W2819" s="141"/>
      <c r="Y2819" s="124"/>
    </row>
    <row r="2820" spans="19:25" ht="15" customHeight="1">
      <c r="S2820" s="142"/>
      <c r="T2820" s="127"/>
      <c r="U2820" s="142"/>
      <c r="W2820" s="141"/>
      <c r="Y2820" s="124"/>
    </row>
    <row r="2821" spans="19:25" ht="15" customHeight="1">
      <c r="S2821" s="142"/>
      <c r="T2821" s="127"/>
      <c r="U2821" s="142"/>
      <c r="W2821" s="141"/>
      <c r="Y2821" s="124"/>
    </row>
    <row r="2822" spans="19:25" ht="15" customHeight="1">
      <c r="S2822" s="142"/>
      <c r="T2822" s="127"/>
      <c r="U2822" s="142"/>
      <c r="W2822" s="141"/>
      <c r="Y2822" s="124"/>
    </row>
    <row r="2823" spans="19:25" ht="15" customHeight="1">
      <c r="S2823" s="142"/>
      <c r="T2823" s="127"/>
      <c r="U2823" s="142"/>
      <c r="W2823" s="141"/>
      <c r="Y2823" s="124"/>
    </row>
    <row r="2824" spans="19:25" ht="15" customHeight="1">
      <c r="S2824" s="142"/>
      <c r="T2824" s="127"/>
      <c r="U2824" s="142"/>
      <c r="W2824" s="141"/>
      <c r="Y2824" s="124"/>
    </row>
    <row r="2825" spans="19:25" ht="15" customHeight="1">
      <c r="S2825" s="142"/>
      <c r="T2825" s="127"/>
      <c r="U2825" s="142"/>
      <c r="W2825" s="141"/>
      <c r="Y2825" s="124"/>
    </row>
    <row r="2826" spans="19:25" ht="15" customHeight="1">
      <c r="S2826" s="142"/>
      <c r="T2826" s="127"/>
      <c r="U2826" s="142"/>
      <c r="W2826" s="141"/>
      <c r="Y2826" s="124"/>
    </row>
    <row r="2827" spans="19:25" ht="15" customHeight="1">
      <c r="S2827" s="142"/>
      <c r="T2827" s="127"/>
      <c r="U2827" s="142"/>
      <c r="W2827" s="141"/>
      <c r="Y2827" s="124"/>
    </row>
    <row r="2828" spans="19:25" ht="15" customHeight="1">
      <c r="S2828" s="142"/>
      <c r="T2828" s="127"/>
      <c r="U2828" s="142"/>
      <c r="W2828" s="141"/>
      <c r="Y2828" s="124"/>
    </row>
    <row r="2829" spans="19:25" ht="15" customHeight="1">
      <c r="S2829" s="142"/>
      <c r="T2829" s="127"/>
      <c r="U2829" s="142"/>
      <c r="W2829" s="141"/>
      <c r="Y2829" s="124"/>
    </row>
    <row r="2830" spans="19:25" ht="15" customHeight="1">
      <c r="S2830" s="142"/>
      <c r="T2830" s="127"/>
      <c r="U2830" s="142"/>
      <c r="W2830" s="141"/>
      <c r="Y2830" s="124"/>
    </row>
    <row r="2831" spans="19:25" ht="15" customHeight="1">
      <c r="S2831" s="142"/>
      <c r="T2831" s="127"/>
      <c r="U2831" s="142"/>
      <c r="W2831" s="141"/>
      <c r="Y2831" s="124"/>
    </row>
    <row r="2832" spans="19:25" ht="15" customHeight="1">
      <c r="S2832" s="142"/>
      <c r="T2832" s="127"/>
      <c r="U2832" s="142"/>
      <c r="W2832" s="141"/>
      <c r="Y2832" s="124"/>
    </row>
    <row r="2833" spans="19:25" ht="15" customHeight="1">
      <c r="S2833" s="142"/>
      <c r="T2833" s="127"/>
      <c r="U2833" s="142"/>
      <c r="W2833" s="141"/>
      <c r="Y2833" s="124"/>
    </row>
    <row r="2834" spans="19:25" ht="15" customHeight="1">
      <c r="S2834" s="142"/>
      <c r="T2834" s="127"/>
      <c r="U2834" s="142"/>
      <c r="W2834" s="141"/>
      <c r="Y2834" s="124"/>
    </row>
    <row r="2835" spans="19:25" ht="15" customHeight="1">
      <c r="S2835" s="142"/>
      <c r="T2835" s="127"/>
      <c r="U2835" s="142"/>
      <c r="W2835" s="141"/>
      <c r="Y2835" s="124"/>
    </row>
    <row r="2836" spans="19:25" ht="15" customHeight="1">
      <c r="S2836" s="142"/>
      <c r="T2836" s="127"/>
      <c r="U2836" s="142"/>
      <c r="W2836" s="141"/>
      <c r="Y2836" s="124"/>
    </row>
    <row r="2837" spans="19:25" ht="15" customHeight="1">
      <c r="S2837" s="142"/>
      <c r="T2837" s="127"/>
      <c r="U2837" s="142"/>
      <c r="W2837" s="141"/>
      <c r="Y2837" s="124"/>
    </row>
    <row r="2838" spans="19:25" ht="15" customHeight="1">
      <c r="S2838" s="142"/>
      <c r="T2838" s="127"/>
      <c r="U2838" s="142"/>
      <c r="W2838" s="141"/>
      <c r="Y2838" s="124"/>
    </row>
    <row r="2839" spans="19:25" ht="15" customHeight="1">
      <c r="S2839" s="142"/>
      <c r="T2839" s="127"/>
      <c r="U2839" s="142"/>
      <c r="W2839" s="141"/>
      <c r="Y2839" s="124"/>
    </row>
    <row r="2840" spans="19:25" ht="15" customHeight="1">
      <c r="S2840" s="142"/>
      <c r="T2840" s="127"/>
      <c r="U2840" s="142"/>
      <c r="W2840" s="141"/>
      <c r="Y2840" s="124"/>
    </row>
    <row r="2841" spans="19:25" ht="15" customHeight="1">
      <c r="S2841" s="142"/>
      <c r="T2841" s="127"/>
      <c r="U2841" s="142"/>
      <c r="W2841" s="141"/>
      <c r="Y2841" s="124"/>
    </row>
    <row r="2842" spans="19:25" ht="15" customHeight="1">
      <c r="S2842" s="142"/>
      <c r="T2842" s="127"/>
      <c r="U2842" s="142"/>
      <c r="W2842" s="141"/>
      <c r="Y2842" s="124"/>
    </row>
    <row r="2843" spans="19:25" ht="15" customHeight="1">
      <c r="S2843" s="142"/>
      <c r="T2843" s="127"/>
      <c r="U2843" s="142"/>
      <c r="W2843" s="141"/>
      <c r="Y2843" s="124"/>
    </row>
    <row r="2844" spans="19:25" ht="15" customHeight="1">
      <c r="S2844" s="142"/>
      <c r="T2844" s="127"/>
      <c r="U2844" s="142"/>
      <c r="W2844" s="141"/>
      <c r="Y2844" s="124"/>
    </row>
    <row r="2845" spans="19:25" ht="15" customHeight="1">
      <c r="S2845" s="142"/>
      <c r="T2845" s="127"/>
      <c r="U2845" s="142"/>
      <c r="W2845" s="141"/>
      <c r="Y2845" s="124"/>
    </row>
    <row r="2846" spans="19:25" ht="15" customHeight="1">
      <c r="S2846" s="142"/>
      <c r="T2846" s="127"/>
      <c r="U2846" s="142"/>
      <c r="W2846" s="141"/>
      <c r="Y2846" s="124"/>
    </row>
    <row r="2847" spans="19:25" ht="15" customHeight="1">
      <c r="S2847" s="142"/>
      <c r="T2847" s="127"/>
      <c r="U2847" s="142"/>
      <c r="W2847" s="141"/>
      <c r="Y2847" s="124"/>
    </row>
    <row r="2848" spans="19:25" ht="15" customHeight="1">
      <c r="S2848" s="142"/>
      <c r="T2848" s="127"/>
      <c r="U2848" s="142"/>
      <c r="W2848" s="141"/>
      <c r="Y2848" s="124"/>
    </row>
    <row r="2849" spans="19:25" ht="15" customHeight="1">
      <c r="S2849" s="142"/>
      <c r="T2849" s="127"/>
      <c r="U2849" s="142"/>
      <c r="W2849" s="141"/>
      <c r="Y2849" s="124"/>
    </row>
    <row r="2850" spans="19:25" ht="15" customHeight="1">
      <c r="S2850" s="142"/>
      <c r="T2850" s="127"/>
      <c r="U2850" s="142"/>
      <c r="W2850" s="141"/>
      <c r="Y2850" s="124"/>
    </row>
    <row r="2851" spans="19:25" ht="15" customHeight="1">
      <c r="S2851" s="142"/>
      <c r="T2851" s="127"/>
      <c r="U2851" s="142"/>
      <c r="W2851" s="141"/>
      <c r="Y2851" s="124"/>
    </row>
    <row r="2852" spans="19:25" ht="15" customHeight="1">
      <c r="S2852" s="142"/>
      <c r="T2852" s="127"/>
      <c r="U2852" s="142"/>
      <c r="W2852" s="141"/>
      <c r="Y2852" s="124"/>
    </row>
    <row r="2853" spans="19:25" ht="15" customHeight="1">
      <c r="S2853" s="142"/>
      <c r="T2853" s="127"/>
      <c r="U2853" s="142"/>
      <c r="W2853" s="141"/>
      <c r="Y2853" s="124"/>
    </row>
    <row r="2854" spans="19:25" ht="15" customHeight="1">
      <c r="S2854" s="142"/>
      <c r="T2854" s="127"/>
      <c r="U2854" s="142"/>
      <c r="W2854" s="141"/>
      <c r="Y2854" s="124"/>
    </row>
    <row r="2855" spans="19:25" ht="15" customHeight="1">
      <c r="S2855" s="142"/>
      <c r="T2855" s="127"/>
      <c r="U2855" s="142"/>
      <c r="W2855" s="141"/>
      <c r="Y2855" s="124"/>
    </row>
    <row r="2856" spans="19:25" ht="15" customHeight="1">
      <c r="S2856" s="142"/>
      <c r="T2856" s="127"/>
      <c r="U2856" s="142"/>
      <c r="W2856" s="141"/>
      <c r="Y2856" s="124"/>
    </row>
    <row r="2857" spans="19:25" ht="15" customHeight="1">
      <c r="S2857" s="142"/>
      <c r="T2857" s="127"/>
      <c r="U2857" s="142"/>
      <c r="W2857" s="141"/>
      <c r="Y2857" s="124"/>
    </row>
    <row r="2858" spans="19:25" ht="15" customHeight="1">
      <c r="S2858" s="142"/>
      <c r="T2858" s="127"/>
      <c r="U2858" s="142"/>
      <c r="W2858" s="141"/>
      <c r="Y2858" s="124"/>
    </row>
    <row r="2859" spans="19:25" ht="15" customHeight="1">
      <c r="S2859" s="142"/>
      <c r="T2859" s="127"/>
      <c r="U2859" s="142"/>
      <c r="W2859" s="141"/>
      <c r="Y2859" s="124"/>
    </row>
    <row r="2860" spans="19:25" ht="15" customHeight="1">
      <c r="S2860" s="142"/>
      <c r="T2860" s="127"/>
      <c r="U2860" s="142"/>
      <c r="W2860" s="141"/>
      <c r="Y2860" s="124"/>
    </row>
    <row r="2861" spans="19:25" ht="15" customHeight="1">
      <c r="S2861" s="142"/>
      <c r="T2861" s="127"/>
      <c r="U2861" s="142"/>
      <c r="W2861" s="141"/>
      <c r="Y2861" s="124"/>
    </row>
    <row r="2862" spans="19:25" ht="15" customHeight="1">
      <c r="S2862" s="142"/>
      <c r="T2862" s="127"/>
      <c r="U2862" s="142"/>
      <c r="W2862" s="141"/>
      <c r="Y2862" s="124"/>
    </row>
    <row r="2863" spans="19:25" ht="15" customHeight="1">
      <c r="S2863" s="142"/>
      <c r="T2863" s="127"/>
      <c r="U2863" s="142"/>
      <c r="W2863" s="141"/>
      <c r="Y2863" s="124"/>
    </row>
    <row r="2864" spans="19:25" ht="15" customHeight="1">
      <c r="S2864" s="142"/>
      <c r="T2864" s="127"/>
      <c r="U2864" s="142"/>
      <c r="W2864" s="141"/>
      <c r="Y2864" s="124"/>
    </row>
    <row r="2865" spans="19:25" ht="15" customHeight="1">
      <c r="S2865" s="142"/>
      <c r="T2865" s="127"/>
      <c r="U2865" s="142"/>
      <c r="W2865" s="141"/>
      <c r="Y2865" s="124"/>
    </row>
    <row r="2866" spans="19:25" ht="15" customHeight="1">
      <c r="S2866" s="142"/>
      <c r="T2866" s="127"/>
      <c r="U2866" s="142"/>
      <c r="W2866" s="141"/>
      <c r="Y2866" s="124"/>
    </row>
    <row r="2867" spans="19:25" ht="15" customHeight="1">
      <c r="S2867" s="142"/>
      <c r="T2867" s="127"/>
      <c r="U2867" s="142"/>
      <c r="W2867" s="141"/>
      <c r="Y2867" s="124"/>
    </row>
    <row r="2868" spans="19:25" ht="15" customHeight="1">
      <c r="S2868" s="142"/>
      <c r="T2868" s="127"/>
      <c r="U2868" s="142"/>
      <c r="W2868" s="141"/>
      <c r="Y2868" s="124"/>
    </row>
    <row r="2869" spans="19:25" ht="15" customHeight="1">
      <c r="S2869" s="142"/>
      <c r="T2869" s="127"/>
      <c r="U2869" s="142"/>
      <c r="W2869" s="141"/>
      <c r="Y2869" s="124"/>
    </row>
    <row r="2870" spans="19:25" ht="15" customHeight="1">
      <c r="S2870" s="142"/>
      <c r="T2870" s="127"/>
      <c r="U2870" s="142"/>
      <c r="W2870" s="141"/>
      <c r="Y2870" s="124"/>
    </row>
    <row r="2871" spans="19:25" ht="15" customHeight="1">
      <c r="S2871" s="142"/>
      <c r="T2871" s="127"/>
      <c r="U2871" s="142"/>
      <c r="W2871" s="141"/>
      <c r="Y2871" s="124"/>
    </row>
    <row r="2872" spans="19:25" ht="15" customHeight="1">
      <c r="S2872" s="142"/>
      <c r="T2872" s="127"/>
      <c r="U2872" s="142"/>
      <c r="W2872" s="141"/>
      <c r="Y2872" s="124"/>
    </row>
    <row r="2873" spans="19:25" ht="15" customHeight="1">
      <c r="S2873" s="142"/>
      <c r="T2873" s="127"/>
      <c r="U2873" s="142"/>
      <c r="W2873" s="141"/>
      <c r="Y2873" s="124"/>
    </row>
    <row r="2874" spans="19:25" ht="15" customHeight="1">
      <c r="S2874" s="142"/>
      <c r="T2874" s="127"/>
      <c r="U2874" s="142"/>
      <c r="W2874" s="141"/>
      <c r="Y2874" s="124"/>
    </row>
    <row r="2875" spans="19:25" ht="15" customHeight="1">
      <c r="S2875" s="142"/>
      <c r="T2875" s="127"/>
      <c r="U2875" s="142"/>
      <c r="W2875" s="141"/>
      <c r="Y2875" s="124"/>
    </row>
    <row r="2876" spans="19:25" ht="15" customHeight="1">
      <c r="S2876" s="142"/>
      <c r="T2876" s="127"/>
      <c r="U2876" s="142"/>
      <c r="W2876" s="141"/>
      <c r="Y2876" s="124"/>
    </row>
    <row r="2877" spans="19:25" ht="15" customHeight="1">
      <c r="S2877" s="142"/>
      <c r="T2877" s="127"/>
      <c r="U2877" s="142"/>
      <c r="W2877" s="141"/>
      <c r="Y2877" s="124"/>
    </row>
    <row r="2878" spans="19:25" ht="15" customHeight="1">
      <c r="S2878" s="142"/>
      <c r="T2878" s="127"/>
      <c r="U2878" s="142"/>
      <c r="W2878" s="141"/>
      <c r="Y2878" s="124"/>
    </row>
    <row r="2879" spans="19:25" ht="15" customHeight="1">
      <c r="S2879" s="142"/>
      <c r="T2879" s="127"/>
      <c r="U2879" s="142"/>
      <c r="W2879" s="141"/>
      <c r="Y2879" s="124"/>
    </row>
    <row r="2880" spans="19:25" ht="15" customHeight="1">
      <c r="S2880" s="142"/>
      <c r="T2880" s="127"/>
      <c r="U2880" s="142"/>
      <c r="W2880" s="141"/>
      <c r="Y2880" s="124"/>
    </row>
    <row r="2881" spans="19:25" ht="15" customHeight="1">
      <c r="S2881" s="142"/>
      <c r="T2881" s="127"/>
      <c r="U2881" s="142"/>
      <c r="W2881" s="141"/>
      <c r="Y2881" s="124"/>
    </row>
    <row r="2882" spans="19:25" ht="15" customHeight="1">
      <c r="S2882" s="142"/>
      <c r="T2882" s="127"/>
      <c r="U2882" s="142"/>
      <c r="W2882" s="141"/>
      <c r="Y2882" s="124"/>
    </row>
    <row r="2883" spans="19:25" ht="15" customHeight="1">
      <c r="S2883" s="142"/>
      <c r="T2883" s="127"/>
      <c r="U2883" s="142"/>
      <c r="W2883" s="141"/>
      <c r="Y2883" s="124"/>
    </row>
    <row r="2884" spans="19:25" ht="15" customHeight="1">
      <c r="S2884" s="142"/>
      <c r="T2884" s="127"/>
      <c r="U2884" s="142"/>
      <c r="W2884" s="141"/>
      <c r="Y2884" s="124"/>
    </row>
    <row r="2885" spans="19:25" ht="15" customHeight="1">
      <c r="S2885" s="142"/>
      <c r="T2885" s="127"/>
      <c r="U2885" s="142"/>
      <c r="W2885" s="141"/>
      <c r="Y2885" s="124"/>
    </row>
    <row r="2886" spans="19:25" ht="15" customHeight="1">
      <c r="S2886" s="142"/>
      <c r="T2886" s="127"/>
      <c r="U2886" s="142"/>
      <c r="W2886" s="141"/>
      <c r="Y2886" s="124"/>
    </row>
    <row r="2887" spans="19:25" ht="15" customHeight="1">
      <c r="S2887" s="142"/>
      <c r="T2887" s="127"/>
      <c r="U2887" s="142"/>
      <c r="W2887" s="141"/>
      <c r="Y2887" s="124"/>
    </row>
    <row r="2888" spans="19:25" ht="15" customHeight="1">
      <c r="S2888" s="142"/>
      <c r="T2888" s="127"/>
      <c r="U2888" s="142"/>
      <c r="W2888" s="141"/>
      <c r="Y2888" s="124"/>
    </row>
    <row r="2889" spans="19:25" ht="15" customHeight="1">
      <c r="S2889" s="142"/>
      <c r="T2889" s="127"/>
      <c r="U2889" s="142"/>
      <c r="W2889" s="141"/>
      <c r="Y2889" s="124"/>
    </row>
    <row r="2890" spans="19:25" ht="15" customHeight="1">
      <c r="S2890" s="142"/>
      <c r="T2890" s="127"/>
      <c r="U2890" s="142"/>
      <c r="W2890" s="141"/>
      <c r="Y2890" s="124"/>
    </row>
    <row r="2891" spans="19:25" ht="15" customHeight="1">
      <c r="S2891" s="142"/>
      <c r="T2891" s="127"/>
      <c r="U2891" s="142"/>
      <c r="W2891" s="141"/>
      <c r="Y2891" s="124"/>
    </row>
    <row r="2892" spans="19:25" ht="15" customHeight="1">
      <c r="S2892" s="142"/>
      <c r="T2892" s="127"/>
      <c r="U2892" s="142"/>
      <c r="W2892" s="141"/>
      <c r="Y2892" s="124"/>
    </row>
    <row r="2893" spans="19:25" ht="15" customHeight="1">
      <c r="S2893" s="142"/>
      <c r="T2893" s="127"/>
      <c r="U2893" s="142"/>
      <c r="W2893" s="141"/>
      <c r="Y2893" s="124"/>
    </row>
    <row r="2894" spans="19:25" ht="15" customHeight="1">
      <c r="S2894" s="142"/>
      <c r="T2894" s="127"/>
      <c r="U2894" s="142"/>
      <c r="W2894" s="141"/>
      <c r="Y2894" s="124"/>
    </row>
    <row r="2895" spans="19:25" ht="15" customHeight="1">
      <c r="S2895" s="142"/>
      <c r="T2895" s="127"/>
      <c r="U2895" s="142"/>
      <c r="W2895" s="141"/>
      <c r="Y2895" s="124"/>
    </row>
    <row r="2896" spans="19:25" ht="15" customHeight="1">
      <c r="S2896" s="142"/>
      <c r="T2896" s="127"/>
      <c r="U2896" s="142"/>
      <c r="W2896" s="141"/>
      <c r="Y2896" s="124"/>
    </row>
    <row r="2897" spans="19:25" ht="15" customHeight="1">
      <c r="S2897" s="142"/>
      <c r="T2897" s="127"/>
      <c r="U2897" s="142"/>
      <c r="W2897" s="141"/>
      <c r="Y2897" s="124"/>
    </row>
    <row r="2898" spans="19:25" ht="15" customHeight="1">
      <c r="S2898" s="142"/>
      <c r="T2898" s="127"/>
      <c r="U2898" s="142"/>
      <c r="W2898" s="141"/>
      <c r="Y2898" s="124"/>
    </row>
    <row r="2899" spans="19:25" ht="15" customHeight="1">
      <c r="S2899" s="142"/>
      <c r="T2899" s="127"/>
      <c r="U2899" s="142"/>
      <c r="W2899" s="141"/>
      <c r="Y2899" s="124"/>
    </row>
    <row r="2900" spans="19:25" ht="15" customHeight="1">
      <c r="S2900" s="142"/>
      <c r="T2900" s="127"/>
      <c r="U2900" s="142"/>
      <c r="W2900" s="141"/>
      <c r="Y2900" s="124"/>
    </row>
    <row r="2901" spans="19:25" ht="15" customHeight="1">
      <c r="S2901" s="142"/>
      <c r="T2901" s="127"/>
      <c r="U2901" s="142"/>
      <c r="W2901" s="141"/>
      <c r="Y2901" s="124"/>
    </row>
    <row r="2902" spans="19:25" ht="15" customHeight="1">
      <c r="S2902" s="142"/>
      <c r="T2902" s="127"/>
      <c r="U2902" s="142"/>
      <c r="W2902" s="141"/>
      <c r="Y2902" s="124"/>
    </row>
    <row r="2903" spans="19:25" ht="15" customHeight="1">
      <c r="S2903" s="142"/>
      <c r="T2903" s="127"/>
      <c r="U2903" s="142"/>
      <c r="W2903" s="141"/>
      <c r="Y2903" s="124"/>
    </row>
    <row r="2904" spans="19:25" ht="15" customHeight="1">
      <c r="S2904" s="142"/>
      <c r="T2904" s="127"/>
      <c r="U2904" s="142"/>
      <c r="W2904" s="141"/>
      <c r="Y2904" s="124"/>
    </row>
    <row r="2905" spans="19:25" ht="15" customHeight="1">
      <c r="S2905" s="142"/>
      <c r="T2905" s="127"/>
      <c r="U2905" s="142"/>
      <c r="W2905" s="141"/>
      <c r="Y2905" s="124"/>
    </row>
    <row r="2906" spans="19:25" ht="15" customHeight="1">
      <c r="S2906" s="142"/>
      <c r="T2906" s="127"/>
      <c r="U2906" s="142"/>
      <c r="W2906" s="141"/>
      <c r="Y2906" s="124"/>
    </row>
    <row r="2907" spans="19:25" ht="15" customHeight="1">
      <c r="S2907" s="142"/>
      <c r="T2907" s="127"/>
      <c r="U2907" s="142"/>
      <c r="W2907" s="141"/>
      <c r="Y2907" s="124"/>
    </row>
    <row r="2908" spans="19:25" ht="15" customHeight="1">
      <c r="S2908" s="142"/>
      <c r="T2908" s="127"/>
      <c r="U2908" s="142"/>
      <c r="W2908" s="141"/>
      <c r="Y2908" s="124"/>
    </row>
    <row r="2909" spans="19:25" ht="15" customHeight="1">
      <c r="S2909" s="142"/>
      <c r="T2909" s="127"/>
      <c r="U2909" s="142"/>
      <c r="W2909" s="141"/>
      <c r="Y2909" s="124"/>
    </row>
    <row r="2910" spans="19:25" ht="15" customHeight="1">
      <c r="S2910" s="142"/>
      <c r="T2910" s="127"/>
      <c r="U2910" s="142"/>
      <c r="W2910" s="141"/>
      <c r="Y2910" s="124"/>
    </row>
    <row r="2911" spans="19:25" ht="15" customHeight="1">
      <c r="S2911" s="142"/>
      <c r="T2911" s="127"/>
      <c r="U2911" s="142"/>
      <c r="W2911" s="141"/>
      <c r="Y2911" s="124"/>
    </row>
    <row r="2912" spans="19:25" ht="15" customHeight="1">
      <c r="S2912" s="142"/>
      <c r="T2912" s="127"/>
      <c r="U2912" s="142"/>
      <c r="W2912" s="141"/>
      <c r="Y2912" s="124"/>
    </row>
    <row r="2913" spans="19:25" ht="15" customHeight="1">
      <c r="S2913" s="142"/>
      <c r="T2913" s="127"/>
      <c r="U2913" s="142"/>
      <c r="W2913" s="141"/>
      <c r="Y2913" s="124"/>
    </row>
    <row r="2914" spans="19:25" ht="15" customHeight="1">
      <c r="S2914" s="142"/>
      <c r="T2914" s="127"/>
      <c r="U2914" s="142"/>
      <c r="W2914" s="141"/>
      <c r="Y2914" s="124"/>
    </row>
    <row r="2915" spans="19:25" ht="15" customHeight="1">
      <c r="S2915" s="142"/>
      <c r="T2915" s="127"/>
      <c r="U2915" s="142"/>
      <c r="W2915" s="141"/>
      <c r="Y2915" s="124"/>
    </row>
    <row r="2916" spans="19:25" ht="15" customHeight="1">
      <c r="S2916" s="142"/>
      <c r="T2916" s="127"/>
      <c r="U2916" s="142"/>
      <c r="W2916" s="141"/>
      <c r="Y2916" s="124"/>
    </row>
    <row r="2917" spans="19:25" ht="15" customHeight="1">
      <c r="S2917" s="142"/>
      <c r="T2917" s="127"/>
      <c r="U2917" s="142"/>
      <c r="W2917" s="141"/>
      <c r="Y2917" s="124"/>
    </row>
    <row r="2918" spans="19:25" ht="15" customHeight="1">
      <c r="S2918" s="142"/>
      <c r="T2918" s="127"/>
      <c r="U2918" s="142"/>
      <c r="W2918" s="141"/>
      <c r="Y2918" s="124"/>
    </row>
    <row r="2919" spans="19:25" ht="15" customHeight="1">
      <c r="S2919" s="142"/>
      <c r="T2919" s="127"/>
      <c r="U2919" s="142"/>
      <c r="W2919" s="141"/>
      <c r="Y2919" s="124"/>
    </row>
    <row r="2920" spans="19:25" ht="15" customHeight="1">
      <c r="S2920" s="142"/>
      <c r="T2920" s="127"/>
      <c r="U2920" s="142"/>
      <c r="W2920" s="141"/>
      <c r="Y2920" s="124"/>
    </row>
    <row r="2921" spans="19:25" ht="15" customHeight="1">
      <c r="S2921" s="142"/>
      <c r="T2921" s="127"/>
      <c r="U2921" s="142"/>
      <c r="W2921" s="141"/>
      <c r="Y2921" s="124"/>
    </row>
    <row r="2922" spans="19:25" ht="15" customHeight="1">
      <c r="S2922" s="142"/>
      <c r="T2922" s="127"/>
      <c r="U2922" s="142"/>
      <c r="W2922" s="141"/>
      <c r="Y2922" s="124"/>
    </row>
    <row r="2923" spans="19:25" ht="15" customHeight="1">
      <c r="S2923" s="142"/>
      <c r="T2923" s="127"/>
      <c r="U2923" s="142"/>
      <c r="W2923" s="141"/>
      <c r="Y2923" s="124"/>
    </row>
    <row r="2924" spans="19:25" ht="15" customHeight="1">
      <c r="S2924" s="142"/>
      <c r="T2924" s="127"/>
      <c r="U2924" s="142"/>
      <c r="W2924" s="141"/>
      <c r="Y2924" s="124"/>
    </row>
    <row r="2925" spans="19:25" ht="15" customHeight="1">
      <c r="S2925" s="142"/>
      <c r="T2925" s="127"/>
      <c r="U2925" s="142"/>
      <c r="W2925" s="141"/>
      <c r="Y2925" s="124"/>
    </row>
    <row r="2926" spans="19:25" ht="15" customHeight="1">
      <c r="S2926" s="142"/>
      <c r="T2926" s="127"/>
      <c r="U2926" s="142"/>
      <c r="W2926" s="141"/>
      <c r="Y2926" s="124"/>
    </row>
    <row r="2927" spans="19:25" ht="15" customHeight="1">
      <c r="S2927" s="142"/>
      <c r="T2927" s="127"/>
      <c r="U2927" s="142"/>
      <c r="W2927" s="141"/>
      <c r="Y2927" s="124"/>
    </row>
    <row r="2928" spans="19:25" ht="15" customHeight="1">
      <c r="S2928" s="142"/>
      <c r="T2928" s="127"/>
      <c r="U2928" s="142"/>
      <c r="W2928" s="141"/>
      <c r="Y2928" s="124"/>
    </row>
    <row r="2929" spans="19:25" ht="15" customHeight="1">
      <c r="S2929" s="142"/>
      <c r="T2929" s="127"/>
      <c r="U2929" s="142"/>
      <c r="W2929" s="141"/>
      <c r="Y2929" s="124"/>
    </row>
    <row r="2930" spans="19:25" ht="15" customHeight="1">
      <c r="S2930" s="142"/>
      <c r="T2930" s="127"/>
      <c r="U2930" s="142"/>
      <c r="W2930" s="141"/>
      <c r="Y2930" s="124"/>
    </row>
    <row r="2931" spans="19:25" ht="15" customHeight="1">
      <c r="S2931" s="142"/>
      <c r="T2931" s="127"/>
      <c r="U2931" s="142"/>
      <c r="W2931" s="141"/>
      <c r="Y2931" s="124"/>
    </row>
    <row r="2932" spans="19:25" ht="15" customHeight="1">
      <c r="S2932" s="142"/>
      <c r="T2932" s="127"/>
      <c r="U2932" s="142"/>
      <c r="W2932" s="141"/>
      <c r="Y2932" s="124"/>
    </row>
    <row r="2933" spans="19:25" ht="15" customHeight="1">
      <c r="S2933" s="142"/>
      <c r="T2933" s="127"/>
      <c r="U2933" s="142"/>
      <c r="W2933" s="141"/>
      <c r="Y2933" s="124"/>
    </row>
    <row r="2934" spans="19:25" ht="15" customHeight="1">
      <c r="S2934" s="142"/>
      <c r="T2934" s="127"/>
      <c r="U2934" s="142"/>
      <c r="W2934" s="141"/>
      <c r="Y2934" s="124"/>
    </row>
    <row r="2935" spans="19:25" ht="15" customHeight="1">
      <c r="S2935" s="142"/>
      <c r="T2935" s="127"/>
      <c r="U2935" s="142"/>
      <c r="W2935" s="141"/>
      <c r="Y2935" s="124"/>
    </row>
    <row r="2936" spans="19:25" ht="15" customHeight="1">
      <c r="S2936" s="142"/>
      <c r="T2936" s="127"/>
      <c r="U2936" s="142"/>
      <c r="W2936" s="141"/>
      <c r="Y2936" s="124"/>
    </row>
    <row r="2937" spans="19:25" ht="15" customHeight="1">
      <c r="S2937" s="142"/>
      <c r="T2937" s="127"/>
      <c r="U2937" s="142"/>
      <c r="W2937" s="141"/>
      <c r="Y2937" s="124"/>
    </row>
    <row r="2938" spans="19:25" ht="15" customHeight="1">
      <c r="S2938" s="142"/>
      <c r="T2938" s="127"/>
      <c r="U2938" s="142"/>
      <c r="W2938" s="141"/>
      <c r="Y2938" s="124"/>
    </row>
    <row r="2939" spans="19:25" ht="15" customHeight="1">
      <c r="S2939" s="142"/>
      <c r="T2939" s="127"/>
      <c r="U2939" s="142"/>
      <c r="W2939" s="141"/>
      <c r="Y2939" s="124"/>
    </row>
    <row r="2940" spans="19:25" ht="15" customHeight="1">
      <c r="S2940" s="142"/>
      <c r="T2940" s="127"/>
      <c r="U2940" s="142"/>
      <c r="W2940" s="141"/>
      <c r="Y2940" s="124"/>
    </row>
    <row r="2941" spans="19:25" ht="15" customHeight="1">
      <c r="S2941" s="142"/>
      <c r="T2941" s="127"/>
      <c r="U2941" s="142"/>
      <c r="W2941" s="141"/>
      <c r="Y2941" s="124"/>
    </row>
    <row r="2942" spans="19:25" ht="15" customHeight="1">
      <c r="S2942" s="142"/>
      <c r="T2942" s="127"/>
      <c r="U2942" s="142"/>
      <c r="W2942" s="141"/>
      <c r="Y2942" s="124"/>
    </row>
    <row r="2943" spans="19:25" ht="15" customHeight="1">
      <c r="S2943" s="142"/>
      <c r="T2943" s="127"/>
      <c r="U2943" s="142"/>
      <c r="W2943" s="141"/>
      <c r="Y2943" s="124"/>
    </row>
    <row r="2944" spans="19:25" ht="15" customHeight="1">
      <c r="S2944" s="142"/>
      <c r="T2944" s="127"/>
      <c r="U2944" s="142"/>
      <c r="W2944" s="141"/>
      <c r="Y2944" s="124"/>
    </row>
    <row r="2945" spans="19:25" ht="15" customHeight="1">
      <c r="S2945" s="142"/>
      <c r="T2945" s="127"/>
      <c r="U2945" s="142"/>
      <c r="W2945" s="141"/>
      <c r="Y2945" s="124"/>
    </row>
    <row r="2946" spans="19:25" ht="15" customHeight="1">
      <c r="S2946" s="142"/>
      <c r="T2946" s="127"/>
      <c r="U2946" s="142"/>
      <c r="W2946" s="141"/>
      <c r="Y2946" s="124"/>
    </row>
    <row r="2947" spans="19:25" ht="15" customHeight="1">
      <c r="S2947" s="142"/>
      <c r="T2947" s="127"/>
      <c r="U2947" s="142"/>
      <c r="W2947" s="141"/>
      <c r="Y2947" s="124"/>
    </row>
    <row r="2948" spans="19:25" ht="15" customHeight="1">
      <c r="S2948" s="142"/>
      <c r="T2948" s="127"/>
      <c r="U2948" s="142"/>
      <c r="W2948" s="141"/>
      <c r="Y2948" s="124"/>
    </row>
    <row r="2949" spans="19:25" ht="15" customHeight="1">
      <c r="S2949" s="142"/>
      <c r="T2949" s="127"/>
      <c r="U2949" s="142"/>
      <c r="W2949" s="141"/>
      <c r="Y2949" s="124"/>
    </row>
    <row r="2950" spans="19:25" ht="15" customHeight="1">
      <c r="S2950" s="142"/>
      <c r="T2950" s="127"/>
      <c r="U2950" s="142"/>
      <c r="W2950" s="141"/>
      <c r="Y2950" s="124"/>
    </row>
    <row r="2951" spans="19:25" ht="15" customHeight="1">
      <c r="S2951" s="142"/>
      <c r="T2951" s="127"/>
      <c r="U2951" s="142"/>
      <c r="W2951" s="141"/>
      <c r="Y2951" s="124"/>
    </row>
    <row r="2952" spans="19:25" ht="15" customHeight="1">
      <c r="S2952" s="142"/>
      <c r="T2952" s="127"/>
      <c r="U2952" s="142"/>
      <c r="W2952" s="141"/>
      <c r="Y2952" s="124"/>
    </row>
    <row r="2953" spans="19:25" ht="15" customHeight="1">
      <c r="S2953" s="142"/>
      <c r="T2953" s="127"/>
      <c r="U2953" s="142"/>
      <c r="W2953" s="141"/>
      <c r="Y2953" s="124"/>
    </row>
    <row r="2954" spans="19:25" ht="15" customHeight="1">
      <c r="S2954" s="142"/>
      <c r="T2954" s="127"/>
      <c r="U2954" s="142"/>
      <c r="W2954" s="141"/>
      <c r="Y2954" s="124"/>
    </row>
    <row r="2955" spans="19:25" ht="15" customHeight="1">
      <c r="S2955" s="142"/>
      <c r="T2955" s="127"/>
      <c r="U2955" s="142"/>
      <c r="W2955" s="141"/>
      <c r="Y2955" s="124"/>
    </row>
    <row r="2956" spans="19:25" ht="15" customHeight="1">
      <c r="S2956" s="142"/>
      <c r="T2956" s="127"/>
      <c r="U2956" s="142"/>
      <c r="W2956" s="141"/>
      <c r="Y2956" s="124"/>
    </row>
    <row r="2957" spans="19:25" ht="15" customHeight="1">
      <c r="S2957" s="142"/>
      <c r="T2957" s="127"/>
      <c r="U2957" s="142"/>
      <c r="W2957" s="141"/>
      <c r="Y2957" s="124"/>
    </row>
    <row r="2958" spans="19:25" ht="15" customHeight="1">
      <c r="S2958" s="142"/>
      <c r="T2958" s="127"/>
      <c r="U2958" s="142"/>
      <c r="W2958" s="141"/>
      <c r="Y2958" s="124"/>
    </row>
    <row r="2959" spans="19:25" ht="15" customHeight="1">
      <c r="S2959" s="142"/>
      <c r="T2959" s="127"/>
      <c r="U2959" s="142"/>
      <c r="W2959" s="141"/>
      <c r="Y2959" s="124"/>
    </row>
    <row r="2960" spans="19:25" ht="15" customHeight="1">
      <c r="S2960" s="142"/>
      <c r="T2960" s="127"/>
      <c r="U2960" s="142"/>
      <c r="W2960" s="141"/>
      <c r="Y2960" s="124"/>
    </row>
    <row r="2961" spans="19:25" ht="15" customHeight="1">
      <c r="S2961" s="142"/>
      <c r="T2961" s="127"/>
      <c r="U2961" s="142"/>
      <c r="W2961" s="141"/>
      <c r="Y2961" s="124"/>
    </row>
    <row r="2962" spans="19:25" ht="15" customHeight="1">
      <c r="S2962" s="142"/>
      <c r="T2962" s="127"/>
      <c r="U2962" s="142"/>
      <c r="W2962" s="141"/>
      <c r="Y2962" s="124"/>
    </row>
    <row r="2963" spans="19:25" ht="15" customHeight="1">
      <c r="S2963" s="142"/>
      <c r="T2963" s="127"/>
      <c r="U2963" s="142"/>
      <c r="W2963" s="141"/>
      <c r="Y2963" s="124"/>
    </row>
    <row r="2964" spans="19:25" ht="15" customHeight="1">
      <c r="S2964" s="142"/>
      <c r="T2964" s="127"/>
      <c r="U2964" s="142"/>
      <c r="W2964" s="141"/>
      <c r="Y2964" s="124"/>
    </row>
    <row r="2965" spans="19:25" ht="15" customHeight="1">
      <c r="S2965" s="142"/>
      <c r="T2965" s="127"/>
      <c r="U2965" s="142"/>
      <c r="W2965" s="141"/>
      <c r="Y2965" s="124"/>
    </row>
    <row r="2966" spans="19:25" ht="15" customHeight="1">
      <c r="S2966" s="142"/>
      <c r="T2966" s="127"/>
      <c r="U2966" s="142"/>
      <c r="W2966" s="141"/>
      <c r="Y2966" s="124"/>
    </row>
    <row r="2967" spans="19:25" ht="15" customHeight="1">
      <c r="S2967" s="142"/>
      <c r="T2967" s="127"/>
      <c r="U2967" s="142"/>
      <c r="W2967" s="141"/>
      <c r="Y2967" s="124"/>
    </row>
    <row r="2968" spans="19:25" ht="15" customHeight="1">
      <c r="S2968" s="142"/>
      <c r="T2968" s="127"/>
      <c r="U2968" s="142"/>
      <c r="W2968" s="141"/>
      <c r="Y2968" s="124"/>
    </row>
    <row r="2969" spans="19:25" ht="15" customHeight="1">
      <c r="S2969" s="142"/>
      <c r="T2969" s="127"/>
      <c r="U2969" s="142"/>
      <c r="W2969" s="141"/>
      <c r="Y2969" s="124"/>
    </row>
    <row r="2970" spans="19:25" ht="15" customHeight="1">
      <c r="S2970" s="142"/>
      <c r="T2970" s="127"/>
      <c r="U2970" s="142"/>
      <c r="W2970" s="141"/>
      <c r="Y2970" s="124"/>
    </row>
    <row r="2971" spans="19:25" ht="15" customHeight="1">
      <c r="S2971" s="142"/>
      <c r="T2971" s="127"/>
      <c r="U2971" s="142"/>
      <c r="W2971" s="141"/>
      <c r="Y2971" s="124"/>
    </row>
    <row r="2972" spans="19:25" ht="15" customHeight="1">
      <c r="S2972" s="142"/>
      <c r="T2972" s="127"/>
      <c r="U2972" s="142"/>
      <c r="W2972" s="141"/>
      <c r="Y2972" s="124"/>
    </row>
    <row r="2973" spans="19:25" ht="15" customHeight="1">
      <c r="S2973" s="142"/>
      <c r="T2973" s="127"/>
      <c r="U2973" s="142"/>
      <c r="W2973" s="141"/>
      <c r="Y2973" s="124"/>
    </row>
    <row r="2974" spans="19:25" ht="15" customHeight="1">
      <c r="S2974" s="142"/>
      <c r="T2974" s="127"/>
      <c r="U2974" s="142"/>
      <c r="W2974" s="141"/>
      <c r="Y2974" s="124"/>
    </row>
    <row r="2975" spans="19:25" ht="15" customHeight="1">
      <c r="S2975" s="142"/>
      <c r="T2975" s="127"/>
      <c r="U2975" s="142"/>
      <c r="W2975" s="141"/>
      <c r="Y2975" s="124"/>
    </row>
    <row r="2976" spans="19:25" ht="15" customHeight="1">
      <c r="S2976" s="142"/>
      <c r="T2976" s="127"/>
      <c r="U2976" s="142"/>
      <c r="W2976" s="141"/>
      <c r="Y2976" s="124"/>
    </row>
    <row r="2977" spans="19:25" ht="15" customHeight="1">
      <c r="S2977" s="142"/>
      <c r="T2977" s="127"/>
      <c r="U2977" s="142"/>
      <c r="W2977" s="141"/>
      <c r="Y2977" s="124"/>
    </row>
    <row r="2978" spans="19:25" ht="15" customHeight="1">
      <c r="S2978" s="142"/>
      <c r="T2978" s="127"/>
      <c r="U2978" s="142"/>
      <c r="W2978" s="141"/>
      <c r="Y2978" s="124"/>
    </row>
    <row r="2979" spans="19:25" ht="15" customHeight="1">
      <c r="S2979" s="142"/>
      <c r="T2979" s="127"/>
      <c r="U2979" s="142"/>
      <c r="W2979" s="141"/>
      <c r="Y2979" s="124"/>
    </row>
    <row r="2980" spans="19:25" ht="15" customHeight="1">
      <c r="S2980" s="142"/>
      <c r="T2980" s="127"/>
      <c r="U2980" s="142"/>
      <c r="W2980" s="141"/>
      <c r="Y2980" s="124"/>
    </row>
    <row r="2981" spans="19:25" ht="15" customHeight="1">
      <c r="S2981" s="142"/>
      <c r="T2981" s="127"/>
      <c r="U2981" s="142"/>
      <c r="W2981" s="141"/>
      <c r="Y2981" s="124"/>
    </row>
    <row r="2982" spans="19:25" ht="15" customHeight="1">
      <c r="S2982" s="142"/>
      <c r="T2982" s="127"/>
      <c r="U2982" s="142"/>
      <c r="W2982" s="141"/>
      <c r="Y2982" s="124"/>
    </row>
    <row r="2983" spans="19:25" ht="15" customHeight="1">
      <c r="S2983" s="142"/>
      <c r="T2983" s="127"/>
      <c r="U2983" s="142"/>
      <c r="W2983" s="141"/>
      <c r="Y2983" s="124"/>
    </row>
    <row r="2984" spans="19:25" ht="15" customHeight="1">
      <c r="S2984" s="142"/>
      <c r="T2984" s="127"/>
      <c r="U2984" s="142"/>
      <c r="W2984" s="141"/>
      <c r="Y2984" s="124"/>
    </row>
    <row r="2985" spans="19:25" ht="15" customHeight="1">
      <c r="S2985" s="142"/>
      <c r="T2985" s="127"/>
      <c r="U2985" s="142"/>
      <c r="W2985" s="141"/>
      <c r="Y2985" s="124"/>
    </row>
    <row r="2986" spans="19:25" ht="15" customHeight="1">
      <c r="S2986" s="142"/>
      <c r="T2986" s="127"/>
      <c r="U2986" s="142"/>
      <c r="W2986" s="141"/>
      <c r="Y2986" s="124"/>
    </row>
    <row r="2987" spans="19:25" ht="15" customHeight="1">
      <c r="S2987" s="142"/>
      <c r="T2987" s="127"/>
      <c r="U2987" s="142"/>
      <c r="W2987" s="141"/>
      <c r="Y2987" s="124"/>
    </row>
    <row r="2988" spans="19:25" ht="15" customHeight="1">
      <c r="S2988" s="142"/>
      <c r="T2988" s="127"/>
      <c r="U2988" s="142"/>
      <c r="W2988" s="141"/>
      <c r="Y2988" s="124"/>
    </row>
    <row r="2989" spans="19:25" ht="15" customHeight="1">
      <c r="S2989" s="142"/>
      <c r="T2989" s="127"/>
      <c r="U2989" s="142"/>
      <c r="W2989" s="141"/>
      <c r="Y2989" s="124"/>
    </row>
    <row r="2990" spans="19:25" ht="15" customHeight="1">
      <c r="S2990" s="142"/>
      <c r="T2990" s="127"/>
      <c r="U2990" s="142"/>
      <c r="W2990" s="141"/>
      <c r="Y2990" s="124"/>
    </row>
    <row r="2991" spans="19:25" ht="15" customHeight="1">
      <c r="S2991" s="142"/>
      <c r="T2991" s="127"/>
      <c r="U2991" s="142"/>
      <c r="W2991" s="141"/>
      <c r="Y2991" s="124"/>
    </row>
    <row r="2992" spans="19:25" ht="15" customHeight="1">
      <c r="S2992" s="142"/>
      <c r="T2992" s="127"/>
      <c r="U2992" s="142"/>
      <c r="W2992" s="141"/>
      <c r="Y2992" s="124"/>
    </row>
    <row r="2993" spans="19:25" ht="15" customHeight="1">
      <c r="S2993" s="142"/>
      <c r="T2993" s="127"/>
      <c r="U2993" s="142"/>
      <c r="W2993" s="141"/>
      <c r="Y2993" s="124"/>
    </row>
    <row r="2994" spans="19:25" ht="15" customHeight="1">
      <c r="S2994" s="142"/>
      <c r="T2994" s="127"/>
      <c r="U2994" s="142"/>
      <c r="W2994" s="141"/>
      <c r="Y2994" s="124"/>
    </row>
    <row r="2995" spans="19:25" ht="15" customHeight="1">
      <c r="S2995" s="142"/>
      <c r="T2995" s="127"/>
      <c r="U2995" s="142"/>
      <c r="W2995" s="141"/>
      <c r="Y2995" s="124"/>
    </row>
    <row r="2996" spans="19:25" ht="15" customHeight="1">
      <c r="S2996" s="142"/>
      <c r="T2996" s="127"/>
      <c r="U2996" s="142"/>
      <c r="W2996" s="141"/>
      <c r="Y2996" s="124"/>
    </row>
    <row r="2997" spans="19:25" ht="15" customHeight="1">
      <c r="S2997" s="142"/>
      <c r="T2997" s="127"/>
      <c r="U2997" s="142"/>
      <c r="W2997" s="141"/>
      <c r="Y2997" s="124"/>
    </row>
    <row r="2998" spans="19:25" ht="15" customHeight="1">
      <c r="S2998" s="142"/>
      <c r="T2998" s="127"/>
      <c r="U2998" s="142"/>
      <c r="W2998" s="141"/>
      <c r="Y2998" s="124"/>
    </row>
    <row r="2999" spans="19:25" ht="15" customHeight="1">
      <c r="S2999" s="142"/>
      <c r="T2999" s="127"/>
      <c r="U2999" s="142"/>
      <c r="W2999" s="141"/>
      <c r="Y2999" s="124"/>
    </row>
    <row r="3000" spans="19:25" ht="15" customHeight="1">
      <c r="S3000" s="142"/>
      <c r="T3000" s="127"/>
      <c r="U3000" s="142"/>
      <c r="W3000" s="141"/>
      <c r="Y3000" s="124"/>
    </row>
    <row r="3001" spans="19:25" ht="15" customHeight="1">
      <c r="S3001" s="142"/>
      <c r="T3001" s="127"/>
      <c r="U3001" s="142"/>
      <c r="W3001" s="141"/>
      <c r="Y3001" s="124"/>
    </row>
    <row r="3002" spans="19:25" ht="15" customHeight="1">
      <c r="S3002" s="142"/>
      <c r="T3002" s="127"/>
      <c r="U3002" s="142"/>
      <c r="W3002" s="141"/>
      <c r="Y3002" s="124"/>
    </row>
    <row r="3003" spans="19:25" ht="15" customHeight="1">
      <c r="S3003" s="142"/>
      <c r="T3003" s="127"/>
      <c r="U3003" s="142"/>
      <c r="W3003" s="141"/>
      <c r="Y3003" s="124"/>
    </row>
    <row r="3004" spans="19:25" ht="15" customHeight="1">
      <c r="S3004" s="142"/>
      <c r="T3004" s="127"/>
      <c r="U3004" s="142"/>
      <c r="W3004" s="141"/>
      <c r="Y3004" s="124"/>
    </row>
    <row r="3005" spans="19:25" ht="15" customHeight="1">
      <c r="S3005" s="142"/>
      <c r="T3005" s="127"/>
      <c r="U3005" s="142"/>
      <c r="W3005" s="141"/>
      <c r="Y3005" s="124"/>
    </row>
    <row r="3006" spans="19:25" ht="15" customHeight="1">
      <c r="S3006" s="142"/>
      <c r="T3006" s="127"/>
      <c r="U3006" s="142"/>
      <c r="W3006" s="141"/>
      <c r="Y3006" s="124"/>
    </row>
    <row r="3007" spans="19:25" ht="15" customHeight="1">
      <c r="S3007" s="142"/>
      <c r="T3007" s="127"/>
      <c r="U3007" s="142"/>
      <c r="W3007" s="141"/>
      <c r="Y3007" s="124"/>
    </row>
    <row r="3008" spans="19:25" ht="15" customHeight="1">
      <c r="S3008" s="142"/>
      <c r="T3008" s="127"/>
      <c r="U3008" s="142"/>
      <c r="W3008" s="141"/>
      <c r="Y3008" s="124"/>
    </row>
    <row r="3009" spans="19:25" ht="15" customHeight="1">
      <c r="S3009" s="142"/>
      <c r="T3009" s="127"/>
      <c r="U3009" s="142"/>
      <c r="W3009" s="141"/>
      <c r="Y3009" s="124"/>
    </row>
    <row r="3010" spans="19:25" ht="15" customHeight="1">
      <c r="S3010" s="142"/>
      <c r="T3010" s="127"/>
      <c r="U3010" s="142"/>
      <c r="W3010" s="141"/>
      <c r="Y3010" s="124"/>
    </row>
    <row r="3011" spans="19:25" ht="15" customHeight="1">
      <c r="S3011" s="142"/>
      <c r="T3011" s="127"/>
      <c r="U3011" s="142"/>
      <c r="W3011" s="141"/>
      <c r="Y3011" s="124"/>
    </row>
    <row r="3012" spans="19:25" ht="15" customHeight="1">
      <c r="S3012" s="142"/>
      <c r="T3012" s="127"/>
      <c r="U3012" s="142"/>
      <c r="W3012" s="141"/>
      <c r="Y3012" s="124"/>
    </row>
    <row r="3013" spans="19:25" ht="15" customHeight="1">
      <c r="S3013" s="142"/>
      <c r="T3013" s="127"/>
      <c r="U3013" s="142"/>
      <c r="W3013" s="141"/>
      <c r="Y3013" s="124"/>
    </row>
    <row r="3014" spans="19:25" ht="15" customHeight="1">
      <c r="S3014" s="142"/>
      <c r="T3014" s="127"/>
      <c r="U3014" s="142"/>
      <c r="W3014" s="141"/>
      <c r="Y3014" s="124"/>
    </row>
    <row r="3015" spans="19:25" ht="15" customHeight="1">
      <c r="S3015" s="142"/>
      <c r="T3015" s="127"/>
      <c r="U3015" s="142"/>
      <c r="W3015" s="141"/>
      <c r="Y3015" s="124"/>
    </row>
    <row r="3016" spans="19:25" ht="15" customHeight="1">
      <c r="S3016" s="142"/>
      <c r="T3016" s="127"/>
      <c r="U3016" s="142"/>
      <c r="W3016" s="141"/>
      <c r="Y3016" s="124"/>
    </row>
    <row r="3017" spans="19:25" ht="15" customHeight="1">
      <c r="S3017" s="142"/>
      <c r="T3017" s="127"/>
      <c r="U3017" s="142"/>
      <c r="W3017" s="141"/>
      <c r="Y3017" s="124"/>
    </row>
    <row r="3018" spans="19:25" ht="15" customHeight="1">
      <c r="S3018" s="142"/>
      <c r="T3018" s="127"/>
      <c r="U3018" s="142"/>
      <c r="W3018" s="141"/>
      <c r="Y3018" s="124"/>
    </row>
    <row r="3019" spans="19:25" ht="15" customHeight="1">
      <c r="S3019" s="142"/>
      <c r="T3019" s="127"/>
      <c r="U3019" s="142"/>
      <c r="W3019" s="141"/>
      <c r="Y3019" s="124"/>
    </row>
    <row r="3020" spans="19:25" ht="15" customHeight="1">
      <c r="S3020" s="142"/>
      <c r="T3020" s="127"/>
      <c r="U3020" s="142"/>
      <c r="W3020" s="141"/>
      <c r="Y3020" s="124"/>
    </row>
    <row r="3021" spans="19:25" ht="15" customHeight="1">
      <c r="S3021" s="142"/>
      <c r="T3021" s="127"/>
      <c r="U3021" s="142"/>
      <c r="W3021" s="141"/>
      <c r="Y3021" s="124"/>
    </row>
    <row r="3022" spans="19:25" ht="15" customHeight="1">
      <c r="S3022" s="142"/>
      <c r="T3022" s="127"/>
      <c r="U3022" s="142"/>
      <c r="W3022" s="141"/>
      <c r="Y3022" s="124"/>
    </row>
    <row r="3023" spans="19:25" ht="15" customHeight="1">
      <c r="S3023" s="142"/>
      <c r="T3023" s="127"/>
      <c r="U3023" s="142"/>
      <c r="W3023" s="141"/>
      <c r="Y3023" s="124"/>
    </row>
    <row r="3024" spans="19:25" ht="15" customHeight="1">
      <c r="S3024" s="142"/>
      <c r="T3024" s="127"/>
      <c r="U3024" s="142"/>
      <c r="W3024" s="141"/>
      <c r="Y3024" s="124"/>
    </row>
    <row r="3025" spans="19:25" ht="15" customHeight="1">
      <c r="S3025" s="142"/>
      <c r="T3025" s="127"/>
      <c r="U3025" s="142"/>
      <c r="W3025" s="141"/>
      <c r="Y3025" s="124"/>
    </row>
    <row r="3026" spans="19:25" ht="15" customHeight="1">
      <c r="S3026" s="142"/>
      <c r="T3026" s="127"/>
      <c r="U3026" s="142"/>
      <c r="W3026" s="141"/>
      <c r="Y3026" s="124"/>
    </row>
    <row r="3027" spans="19:25" ht="15" customHeight="1">
      <c r="S3027" s="142"/>
      <c r="T3027" s="127"/>
      <c r="U3027" s="142"/>
      <c r="W3027" s="141"/>
      <c r="Y3027" s="124"/>
    </row>
    <row r="3028" spans="19:25" ht="15" customHeight="1">
      <c r="S3028" s="142"/>
      <c r="T3028" s="127"/>
      <c r="U3028" s="142"/>
      <c r="W3028" s="141"/>
      <c r="Y3028" s="124"/>
    </row>
    <row r="3029" spans="19:25" ht="15" customHeight="1">
      <c r="S3029" s="142"/>
      <c r="T3029" s="127"/>
      <c r="U3029" s="142"/>
      <c r="W3029" s="141"/>
      <c r="Y3029" s="124"/>
    </row>
    <row r="3030" spans="19:25" ht="15" customHeight="1">
      <c r="S3030" s="142"/>
      <c r="T3030" s="127"/>
      <c r="U3030" s="142"/>
      <c r="W3030" s="141"/>
      <c r="Y3030" s="124"/>
    </row>
    <row r="3031" spans="19:25" ht="15" customHeight="1">
      <c r="S3031" s="142"/>
      <c r="T3031" s="127"/>
      <c r="U3031" s="142"/>
      <c r="W3031" s="141"/>
      <c r="Y3031" s="124"/>
    </row>
    <row r="3032" spans="19:25" ht="15" customHeight="1">
      <c r="S3032" s="142"/>
      <c r="T3032" s="127"/>
      <c r="U3032" s="142"/>
      <c r="W3032" s="141"/>
      <c r="Y3032" s="124"/>
    </row>
    <row r="3033" spans="19:25" ht="15" customHeight="1">
      <c r="S3033" s="142"/>
      <c r="T3033" s="127"/>
      <c r="U3033" s="142"/>
      <c r="W3033" s="141"/>
      <c r="Y3033" s="124"/>
    </row>
    <row r="3034" spans="19:25" ht="15" customHeight="1">
      <c r="S3034" s="142"/>
      <c r="T3034" s="127"/>
      <c r="U3034" s="142"/>
      <c r="W3034" s="141"/>
      <c r="Y3034" s="124"/>
    </row>
    <row r="3035" spans="19:25" ht="15" customHeight="1">
      <c r="S3035" s="142"/>
      <c r="T3035" s="127"/>
      <c r="U3035" s="142"/>
      <c r="W3035" s="141"/>
      <c r="Y3035" s="124"/>
    </row>
    <row r="3036" spans="19:25" ht="15" customHeight="1">
      <c r="S3036" s="142"/>
      <c r="T3036" s="127"/>
      <c r="U3036" s="142"/>
      <c r="W3036" s="141"/>
      <c r="Y3036" s="124"/>
    </row>
    <row r="3037" spans="19:25" ht="15" customHeight="1">
      <c r="S3037" s="142"/>
      <c r="T3037" s="127"/>
      <c r="U3037" s="142"/>
      <c r="W3037" s="141"/>
      <c r="Y3037" s="124"/>
    </row>
    <row r="3038" spans="19:25" ht="15" customHeight="1">
      <c r="S3038" s="142"/>
      <c r="T3038" s="127"/>
      <c r="U3038" s="142"/>
      <c r="W3038" s="141"/>
      <c r="Y3038" s="124"/>
    </row>
    <row r="3039" spans="19:25" ht="15" customHeight="1">
      <c r="S3039" s="142"/>
      <c r="T3039" s="127"/>
      <c r="U3039" s="142"/>
      <c r="W3039" s="141"/>
      <c r="Y3039" s="124"/>
    </row>
    <row r="3040" spans="19:25" ht="15" customHeight="1">
      <c r="S3040" s="142"/>
      <c r="T3040" s="127"/>
      <c r="U3040" s="142"/>
      <c r="W3040" s="141"/>
      <c r="Y3040" s="124"/>
    </row>
    <row r="3041" spans="19:25" ht="15" customHeight="1">
      <c r="S3041" s="142"/>
      <c r="T3041" s="127"/>
      <c r="U3041" s="142"/>
      <c r="W3041" s="141"/>
      <c r="Y3041" s="124"/>
    </row>
    <row r="3042" spans="19:25" ht="15" customHeight="1">
      <c r="S3042" s="142"/>
      <c r="T3042" s="127"/>
      <c r="U3042" s="142"/>
      <c r="W3042" s="141"/>
      <c r="Y3042" s="124"/>
    </row>
    <row r="3043" spans="19:25" ht="15" customHeight="1">
      <c r="S3043" s="142"/>
      <c r="T3043" s="127"/>
      <c r="U3043" s="142"/>
      <c r="W3043" s="141"/>
      <c r="Y3043" s="124"/>
    </row>
    <row r="3044" spans="19:25" ht="15" customHeight="1">
      <c r="S3044" s="142"/>
      <c r="T3044" s="127"/>
      <c r="U3044" s="142"/>
      <c r="W3044" s="141"/>
      <c r="Y3044" s="124"/>
    </row>
    <row r="3045" spans="19:25" ht="15" customHeight="1">
      <c r="S3045" s="142"/>
      <c r="T3045" s="127"/>
      <c r="U3045" s="142"/>
      <c r="W3045" s="141"/>
      <c r="Y3045" s="124"/>
    </row>
    <row r="3046" spans="19:25" ht="15" customHeight="1">
      <c r="S3046" s="142"/>
      <c r="T3046" s="127"/>
      <c r="U3046" s="142"/>
      <c r="W3046" s="141"/>
      <c r="Y3046" s="124"/>
    </row>
    <row r="3047" spans="19:25" ht="15" customHeight="1">
      <c r="S3047" s="142"/>
      <c r="T3047" s="127"/>
      <c r="U3047" s="142"/>
      <c r="W3047" s="141"/>
      <c r="Y3047" s="124"/>
    </row>
    <row r="3048" spans="19:25" ht="15" customHeight="1">
      <c r="S3048" s="142"/>
      <c r="T3048" s="127"/>
      <c r="U3048" s="142"/>
      <c r="W3048" s="141"/>
      <c r="Y3048" s="124"/>
    </row>
    <row r="3049" spans="19:25" ht="15" customHeight="1">
      <c r="S3049" s="142"/>
      <c r="T3049" s="127"/>
      <c r="U3049" s="142"/>
      <c r="W3049" s="141"/>
      <c r="Y3049" s="124"/>
    </row>
    <row r="3050" spans="19:25" ht="15" customHeight="1">
      <c r="S3050" s="142"/>
      <c r="T3050" s="127"/>
      <c r="U3050" s="142"/>
      <c r="W3050" s="141"/>
      <c r="Y3050" s="124"/>
    </row>
    <row r="3051" spans="19:25" ht="15" customHeight="1">
      <c r="S3051" s="142"/>
      <c r="T3051" s="127"/>
      <c r="U3051" s="142"/>
      <c r="W3051" s="141"/>
      <c r="Y3051" s="124"/>
    </row>
    <row r="3052" spans="19:25" ht="15" customHeight="1">
      <c r="S3052" s="142"/>
      <c r="T3052" s="127"/>
      <c r="U3052" s="142"/>
      <c r="W3052" s="141"/>
      <c r="Y3052" s="124"/>
    </row>
    <row r="3053" spans="19:25" ht="15" customHeight="1">
      <c r="S3053" s="142"/>
      <c r="T3053" s="127"/>
      <c r="U3053" s="142"/>
      <c r="W3053" s="141"/>
      <c r="Y3053" s="124"/>
    </row>
    <row r="3054" spans="19:25" ht="15" customHeight="1">
      <c r="S3054" s="142"/>
      <c r="T3054" s="127"/>
      <c r="U3054" s="142"/>
      <c r="W3054" s="141"/>
      <c r="Y3054" s="124"/>
    </row>
    <row r="3055" spans="19:25" ht="15" customHeight="1">
      <c r="S3055" s="142"/>
      <c r="T3055" s="127"/>
      <c r="U3055" s="142"/>
      <c r="W3055" s="141"/>
      <c r="Y3055" s="124"/>
    </row>
    <row r="3056" spans="19:25" ht="15" customHeight="1">
      <c r="S3056" s="142"/>
      <c r="T3056" s="127"/>
      <c r="U3056" s="142"/>
      <c r="W3056" s="141"/>
      <c r="Y3056" s="124"/>
    </row>
    <row r="3057" spans="19:25" ht="15" customHeight="1">
      <c r="S3057" s="142"/>
      <c r="T3057" s="127"/>
      <c r="U3057" s="142"/>
      <c r="W3057" s="141"/>
      <c r="Y3057" s="124"/>
    </row>
    <row r="3058" spans="19:25" ht="15" customHeight="1">
      <c r="S3058" s="142"/>
      <c r="T3058" s="127"/>
      <c r="U3058" s="142"/>
      <c r="W3058" s="141"/>
      <c r="Y3058" s="124"/>
    </row>
    <row r="3059" spans="19:25" ht="15" customHeight="1">
      <c r="S3059" s="142"/>
      <c r="T3059" s="127"/>
      <c r="U3059" s="142"/>
      <c r="W3059" s="141"/>
      <c r="Y3059" s="124"/>
    </row>
    <row r="3060" spans="19:25" ht="15" customHeight="1">
      <c r="S3060" s="142"/>
      <c r="T3060" s="127"/>
      <c r="U3060" s="142"/>
      <c r="W3060" s="141"/>
      <c r="Y3060" s="124"/>
    </row>
    <row r="3061" spans="19:25" ht="15" customHeight="1">
      <c r="S3061" s="142"/>
      <c r="T3061" s="127"/>
      <c r="U3061" s="142"/>
      <c r="W3061" s="141"/>
      <c r="Y3061" s="124"/>
    </row>
    <row r="3062" spans="19:25" ht="15" customHeight="1">
      <c r="S3062" s="142"/>
      <c r="T3062" s="127"/>
      <c r="U3062" s="142"/>
      <c r="W3062" s="141"/>
      <c r="Y3062" s="124"/>
    </row>
    <row r="3063" spans="19:25" ht="15" customHeight="1">
      <c r="S3063" s="142"/>
      <c r="T3063" s="127"/>
      <c r="U3063" s="142"/>
      <c r="W3063" s="141"/>
      <c r="Y3063" s="124"/>
    </row>
    <row r="3064" spans="19:25" ht="15" customHeight="1">
      <c r="S3064" s="142"/>
      <c r="T3064" s="127"/>
      <c r="U3064" s="142"/>
      <c r="W3064" s="141"/>
      <c r="Y3064" s="124"/>
    </row>
    <row r="3065" spans="19:25" ht="15" customHeight="1">
      <c r="S3065" s="142"/>
      <c r="T3065" s="127"/>
      <c r="U3065" s="142"/>
      <c r="W3065" s="141"/>
      <c r="Y3065" s="124"/>
    </row>
    <row r="3066" spans="19:25" ht="15" customHeight="1">
      <c r="S3066" s="142"/>
      <c r="T3066" s="127"/>
      <c r="U3066" s="142"/>
      <c r="W3066" s="141"/>
      <c r="Y3066" s="124"/>
    </row>
    <row r="3067" spans="19:25" ht="15" customHeight="1">
      <c r="S3067" s="142"/>
      <c r="T3067" s="127"/>
      <c r="U3067" s="142"/>
      <c r="W3067" s="141"/>
      <c r="Y3067" s="124"/>
    </row>
    <row r="3068" spans="19:25" ht="15" customHeight="1">
      <c r="S3068" s="142"/>
      <c r="T3068" s="127"/>
      <c r="U3068" s="142"/>
      <c r="W3068" s="141"/>
      <c r="Y3068" s="124"/>
    </row>
    <row r="3069" spans="19:25" ht="15" customHeight="1">
      <c r="S3069" s="142"/>
      <c r="T3069" s="127"/>
      <c r="U3069" s="142"/>
      <c r="W3069" s="141"/>
      <c r="Y3069" s="124"/>
    </row>
    <row r="3070" spans="19:25" ht="15" customHeight="1">
      <c r="S3070" s="142"/>
      <c r="T3070" s="127"/>
      <c r="U3070" s="142"/>
      <c r="W3070" s="141"/>
      <c r="Y3070" s="124"/>
    </row>
    <row r="3071" spans="19:25" ht="15" customHeight="1">
      <c r="S3071" s="142"/>
      <c r="T3071" s="127"/>
      <c r="U3071" s="142"/>
      <c r="W3071" s="141"/>
      <c r="Y3071" s="124"/>
    </row>
    <row r="3072" spans="19:25" ht="15" customHeight="1">
      <c r="S3072" s="142"/>
      <c r="T3072" s="127"/>
      <c r="U3072" s="142"/>
      <c r="W3072" s="141"/>
      <c r="Y3072" s="124"/>
    </row>
    <row r="3073" spans="19:25" ht="15" customHeight="1">
      <c r="S3073" s="142"/>
      <c r="T3073" s="127"/>
      <c r="U3073" s="142"/>
      <c r="W3073" s="141"/>
      <c r="Y3073" s="124"/>
    </row>
    <row r="3074" spans="19:25" ht="15" customHeight="1">
      <c r="S3074" s="142"/>
      <c r="T3074" s="127"/>
      <c r="U3074" s="142"/>
      <c r="W3074" s="141"/>
      <c r="Y3074" s="124"/>
    </row>
    <row r="3075" spans="19:25" ht="15" customHeight="1">
      <c r="S3075" s="142"/>
      <c r="T3075" s="127"/>
      <c r="U3075" s="142"/>
      <c r="W3075" s="141"/>
      <c r="Y3075" s="124"/>
    </row>
    <row r="3076" spans="19:25" ht="15" customHeight="1">
      <c r="S3076" s="142"/>
      <c r="T3076" s="127"/>
      <c r="U3076" s="142"/>
      <c r="W3076" s="141"/>
      <c r="Y3076" s="124"/>
    </row>
    <row r="3077" spans="19:25" ht="15" customHeight="1">
      <c r="S3077" s="142"/>
      <c r="T3077" s="127"/>
      <c r="U3077" s="142"/>
      <c r="W3077" s="141"/>
      <c r="Y3077" s="124"/>
    </row>
    <row r="3078" spans="19:25" ht="15" customHeight="1">
      <c r="S3078" s="142"/>
      <c r="T3078" s="127"/>
      <c r="U3078" s="142"/>
      <c r="W3078" s="141"/>
      <c r="Y3078" s="124"/>
    </row>
    <row r="3079" spans="19:25" ht="15" customHeight="1">
      <c r="S3079" s="142"/>
      <c r="T3079" s="127"/>
      <c r="U3079" s="142"/>
      <c r="W3079" s="141"/>
      <c r="Y3079" s="124"/>
    </row>
    <row r="3080" spans="19:25" ht="15" customHeight="1">
      <c r="S3080" s="142"/>
      <c r="T3080" s="127"/>
      <c r="U3080" s="142"/>
      <c r="W3080" s="141"/>
      <c r="Y3080" s="124"/>
    </row>
    <row r="3081" spans="19:25" ht="15" customHeight="1">
      <c r="S3081" s="142"/>
      <c r="T3081" s="127"/>
      <c r="U3081" s="142"/>
      <c r="W3081" s="141"/>
      <c r="Y3081" s="124"/>
    </row>
    <row r="3082" spans="19:25" ht="15" customHeight="1">
      <c r="S3082" s="142"/>
      <c r="T3082" s="127"/>
      <c r="U3082" s="142"/>
      <c r="W3082" s="141"/>
      <c r="Y3082" s="124"/>
    </row>
    <row r="3083" spans="19:25" ht="15" customHeight="1">
      <c r="S3083" s="142"/>
      <c r="T3083" s="127"/>
      <c r="U3083" s="142"/>
      <c r="W3083" s="141"/>
      <c r="Y3083" s="124"/>
    </row>
    <row r="3084" spans="19:25" ht="15" customHeight="1">
      <c r="S3084" s="142"/>
      <c r="T3084" s="127"/>
      <c r="U3084" s="142"/>
      <c r="W3084" s="141"/>
      <c r="Y3084" s="124"/>
    </row>
    <row r="3085" spans="19:25" ht="15" customHeight="1">
      <c r="S3085" s="142"/>
      <c r="T3085" s="127"/>
      <c r="U3085" s="142"/>
      <c r="W3085" s="141"/>
      <c r="Y3085" s="124"/>
    </row>
    <row r="3086" spans="19:25" ht="15" customHeight="1">
      <c r="S3086" s="142"/>
      <c r="T3086" s="127"/>
      <c r="U3086" s="142"/>
      <c r="W3086" s="141"/>
      <c r="Y3086" s="124"/>
    </row>
    <row r="3087" spans="19:25" ht="15" customHeight="1">
      <c r="S3087" s="142"/>
      <c r="T3087" s="127"/>
      <c r="U3087" s="142"/>
      <c r="W3087" s="141"/>
      <c r="Y3087" s="124"/>
    </row>
    <row r="3088" spans="19:25" ht="15" customHeight="1">
      <c r="S3088" s="142"/>
      <c r="T3088" s="127"/>
      <c r="U3088" s="142"/>
      <c r="W3088" s="141"/>
      <c r="Y3088" s="124"/>
    </row>
    <row r="3089" spans="19:25" ht="15" customHeight="1">
      <c r="S3089" s="142"/>
      <c r="T3089" s="127"/>
      <c r="U3089" s="142"/>
      <c r="W3089" s="141"/>
      <c r="Y3089" s="124"/>
    </row>
    <row r="3090" spans="19:25" ht="15" customHeight="1">
      <c r="S3090" s="142"/>
      <c r="T3090" s="127"/>
      <c r="U3090" s="142"/>
      <c r="W3090" s="141"/>
      <c r="Y3090" s="124"/>
    </row>
    <row r="3091" spans="19:25" ht="15" customHeight="1">
      <c r="S3091" s="142"/>
      <c r="T3091" s="127"/>
      <c r="U3091" s="142"/>
      <c r="W3091" s="141"/>
      <c r="Y3091" s="124"/>
    </row>
    <row r="3092" spans="19:25" ht="15" customHeight="1">
      <c r="S3092" s="142"/>
      <c r="T3092" s="127"/>
      <c r="U3092" s="142"/>
      <c r="W3092" s="141"/>
      <c r="Y3092" s="124"/>
    </row>
    <row r="3093" spans="19:25" ht="15" customHeight="1">
      <c r="S3093" s="142"/>
      <c r="T3093" s="127"/>
      <c r="U3093" s="142"/>
      <c r="W3093" s="141"/>
      <c r="Y3093" s="124"/>
    </row>
    <row r="3094" spans="19:25" ht="15" customHeight="1">
      <c r="S3094" s="142"/>
      <c r="T3094" s="127"/>
      <c r="U3094" s="142"/>
      <c r="W3094" s="141"/>
      <c r="Y3094" s="124"/>
    </row>
    <row r="3095" spans="19:25" ht="15" customHeight="1">
      <c r="S3095" s="142"/>
      <c r="T3095" s="127"/>
      <c r="U3095" s="142"/>
      <c r="W3095" s="141"/>
      <c r="Y3095" s="124"/>
    </row>
    <row r="3096" spans="19:25" ht="15" customHeight="1">
      <c r="S3096" s="142"/>
      <c r="T3096" s="127"/>
      <c r="U3096" s="142"/>
      <c r="W3096" s="141"/>
      <c r="Y3096" s="124"/>
    </row>
    <row r="3097" spans="19:25" ht="15" customHeight="1">
      <c r="S3097" s="142"/>
      <c r="T3097" s="127"/>
      <c r="U3097" s="142"/>
      <c r="W3097" s="141"/>
      <c r="Y3097" s="124"/>
    </row>
    <row r="3098" spans="19:25" ht="15" customHeight="1">
      <c r="S3098" s="142"/>
      <c r="T3098" s="127"/>
      <c r="U3098" s="142"/>
      <c r="W3098" s="141"/>
      <c r="Y3098" s="124"/>
    </row>
    <row r="3099" spans="19:25" ht="15" customHeight="1">
      <c r="S3099" s="142"/>
      <c r="T3099" s="127"/>
      <c r="U3099" s="142"/>
      <c r="W3099" s="141"/>
      <c r="Y3099" s="124"/>
    </row>
    <row r="3100" spans="19:25" ht="15" customHeight="1">
      <c r="S3100" s="142"/>
      <c r="T3100" s="127"/>
      <c r="U3100" s="142"/>
      <c r="W3100" s="141"/>
      <c r="Y3100" s="124"/>
    </row>
    <row r="3101" spans="19:25" ht="15" customHeight="1">
      <c r="S3101" s="142"/>
      <c r="T3101" s="127"/>
      <c r="U3101" s="142"/>
      <c r="W3101" s="141"/>
      <c r="Y3101" s="124"/>
    </row>
    <row r="3102" spans="19:25" ht="15" customHeight="1">
      <c r="S3102" s="142"/>
      <c r="T3102" s="127"/>
      <c r="U3102" s="142"/>
      <c r="W3102" s="141"/>
      <c r="Y3102" s="124"/>
    </row>
    <row r="3103" spans="19:25" ht="15" customHeight="1">
      <c r="S3103" s="142"/>
      <c r="T3103" s="127"/>
      <c r="U3103" s="142"/>
      <c r="W3103" s="141"/>
      <c r="Y3103" s="124"/>
    </row>
    <row r="3104" spans="19:25" ht="15" customHeight="1">
      <c r="S3104" s="142"/>
      <c r="T3104" s="127"/>
      <c r="U3104" s="142"/>
      <c r="W3104" s="141"/>
      <c r="Y3104" s="124"/>
    </row>
    <row r="3105" spans="19:25" ht="15" customHeight="1">
      <c r="S3105" s="142"/>
      <c r="T3105" s="127"/>
      <c r="U3105" s="142"/>
      <c r="W3105" s="141"/>
      <c r="Y3105" s="124"/>
    </row>
    <row r="3106" spans="19:25" ht="15" customHeight="1">
      <c r="S3106" s="142"/>
      <c r="T3106" s="127"/>
      <c r="U3106" s="142"/>
      <c r="W3106" s="141"/>
      <c r="Y3106" s="124"/>
    </row>
    <row r="3107" spans="19:25" ht="15" customHeight="1">
      <c r="S3107" s="142"/>
      <c r="T3107" s="127"/>
      <c r="U3107" s="142"/>
      <c r="W3107" s="141"/>
      <c r="Y3107" s="124"/>
    </row>
    <row r="3108" spans="19:25" ht="15" customHeight="1">
      <c r="S3108" s="142"/>
      <c r="T3108" s="127"/>
      <c r="U3108" s="142"/>
      <c r="W3108" s="141"/>
      <c r="Y3108" s="124"/>
    </row>
    <row r="3109" spans="19:25" ht="15" customHeight="1">
      <c r="S3109" s="142"/>
      <c r="T3109" s="127"/>
      <c r="U3109" s="142"/>
      <c r="W3109" s="141"/>
      <c r="Y3109" s="124"/>
    </row>
    <row r="3110" spans="19:25" ht="15" customHeight="1">
      <c r="S3110" s="142"/>
      <c r="T3110" s="127"/>
      <c r="U3110" s="142"/>
      <c r="W3110" s="141"/>
      <c r="Y3110" s="124"/>
    </row>
    <row r="3111" spans="19:25" ht="15" customHeight="1">
      <c r="S3111" s="142"/>
      <c r="T3111" s="127"/>
      <c r="U3111" s="142"/>
      <c r="W3111" s="141"/>
      <c r="Y3111" s="124"/>
    </row>
    <row r="3112" spans="19:25" ht="15" customHeight="1">
      <c r="S3112" s="142"/>
      <c r="T3112" s="127"/>
      <c r="U3112" s="142"/>
      <c r="W3112" s="141"/>
      <c r="Y3112" s="124"/>
    </row>
    <row r="3113" spans="19:25" ht="15" customHeight="1">
      <c r="S3113" s="142"/>
      <c r="T3113" s="127"/>
      <c r="U3113" s="142"/>
      <c r="W3113" s="141"/>
      <c r="Y3113" s="124"/>
    </row>
    <row r="3114" spans="19:25" ht="15" customHeight="1">
      <c r="S3114" s="142"/>
      <c r="T3114" s="127"/>
      <c r="U3114" s="142"/>
      <c r="W3114" s="141"/>
      <c r="Y3114" s="124"/>
    </row>
    <row r="3115" spans="19:25" ht="15" customHeight="1">
      <c r="S3115" s="142"/>
      <c r="T3115" s="127"/>
      <c r="U3115" s="142"/>
      <c r="W3115" s="141"/>
      <c r="Y3115" s="124"/>
    </row>
    <row r="3116" spans="19:25" ht="15" customHeight="1">
      <c r="S3116" s="142"/>
      <c r="T3116" s="127"/>
      <c r="U3116" s="142"/>
      <c r="W3116" s="141"/>
      <c r="Y3116" s="124"/>
    </row>
    <row r="3117" spans="19:25" ht="15" customHeight="1">
      <c r="S3117" s="142"/>
      <c r="T3117" s="127"/>
      <c r="U3117" s="142"/>
      <c r="W3117" s="141"/>
      <c r="Y3117" s="124"/>
    </row>
    <row r="3118" spans="19:25" ht="15" customHeight="1">
      <c r="S3118" s="142"/>
      <c r="T3118" s="127"/>
      <c r="U3118" s="142"/>
      <c r="W3118" s="141"/>
      <c r="Y3118" s="124"/>
    </row>
    <row r="3119" spans="19:25" ht="15" customHeight="1">
      <c r="S3119" s="142"/>
      <c r="T3119" s="127"/>
      <c r="U3119" s="142"/>
      <c r="W3119" s="141"/>
      <c r="Y3119" s="124"/>
    </row>
    <row r="3120" spans="19:25" ht="15" customHeight="1">
      <c r="S3120" s="142"/>
      <c r="T3120" s="127"/>
      <c r="U3120" s="142"/>
      <c r="W3120" s="141"/>
      <c r="Y3120" s="124"/>
    </row>
    <row r="3121" spans="19:25" ht="15" customHeight="1">
      <c r="S3121" s="142"/>
      <c r="T3121" s="127"/>
      <c r="U3121" s="142"/>
      <c r="W3121" s="141"/>
      <c r="Y3121" s="124"/>
    </row>
    <row r="3122" spans="19:25" ht="15" customHeight="1">
      <c r="S3122" s="142"/>
      <c r="T3122" s="127"/>
      <c r="U3122" s="142"/>
      <c r="W3122" s="141"/>
      <c r="Y3122" s="124"/>
    </row>
    <row r="3123" spans="19:25" ht="15" customHeight="1">
      <c r="S3123" s="142"/>
      <c r="T3123" s="127"/>
      <c r="U3123" s="142"/>
      <c r="W3123" s="141"/>
      <c r="Y3123" s="124"/>
    </row>
    <row r="3124" spans="19:25" ht="15" customHeight="1">
      <c r="S3124" s="142"/>
      <c r="T3124" s="127"/>
      <c r="U3124" s="142"/>
      <c r="W3124" s="141"/>
      <c r="Y3124" s="124"/>
    </row>
    <row r="3125" spans="19:25" ht="15" customHeight="1">
      <c r="S3125" s="142"/>
      <c r="T3125" s="127"/>
      <c r="U3125" s="142"/>
      <c r="W3125" s="141"/>
      <c r="Y3125" s="124"/>
    </row>
    <row r="3126" spans="19:25" ht="15" customHeight="1">
      <c r="S3126" s="142"/>
      <c r="T3126" s="127"/>
      <c r="U3126" s="142"/>
      <c r="W3126" s="141"/>
      <c r="Y3126" s="124"/>
    </row>
    <row r="3127" spans="19:25" ht="15" customHeight="1">
      <c r="S3127" s="142"/>
      <c r="T3127" s="127"/>
      <c r="U3127" s="142"/>
      <c r="W3127" s="141"/>
      <c r="Y3127" s="124"/>
    </row>
    <row r="3128" spans="19:25" ht="15" customHeight="1">
      <c r="S3128" s="142"/>
      <c r="T3128" s="127"/>
      <c r="U3128" s="142"/>
      <c r="W3128" s="141"/>
      <c r="Y3128" s="124"/>
    </row>
    <row r="3129" spans="19:25" ht="15" customHeight="1">
      <c r="S3129" s="142"/>
      <c r="T3129" s="127"/>
      <c r="U3129" s="142"/>
      <c r="W3129" s="141"/>
      <c r="Y3129" s="124"/>
    </row>
    <row r="3130" spans="19:25" ht="15" customHeight="1">
      <c r="S3130" s="142"/>
      <c r="T3130" s="127"/>
      <c r="U3130" s="142"/>
      <c r="W3130" s="141"/>
      <c r="Y3130" s="124"/>
    </row>
    <row r="3131" spans="19:25" ht="15" customHeight="1">
      <c r="S3131" s="142"/>
      <c r="T3131" s="127"/>
      <c r="U3131" s="142"/>
      <c r="W3131" s="141"/>
      <c r="Y3131" s="124"/>
    </row>
    <row r="3132" spans="19:25" ht="15" customHeight="1">
      <c r="S3132" s="142"/>
      <c r="T3132" s="127"/>
      <c r="U3132" s="142"/>
      <c r="W3132" s="141"/>
      <c r="Y3132" s="124"/>
    </row>
    <row r="3133" spans="19:25" ht="15" customHeight="1">
      <c r="S3133" s="142"/>
      <c r="T3133" s="127"/>
      <c r="U3133" s="142"/>
      <c r="W3133" s="141"/>
      <c r="Y3133" s="124"/>
    </row>
    <row r="3134" spans="19:25" ht="15" customHeight="1">
      <c r="S3134" s="142"/>
      <c r="T3134" s="127"/>
      <c r="U3134" s="142"/>
      <c r="W3134" s="141"/>
      <c r="Y3134" s="124"/>
    </row>
    <row r="3135" spans="19:25" ht="15" customHeight="1">
      <c r="S3135" s="142"/>
      <c r="T3135" s="127"/>
      <c r="U3135" s="142"/>
      <c r="W3135" s="141"/>
      <c r="Y3135" s="124"/>
    </row>
    <row r="3136" spans="19:25" ht="15" customHeight="1">
      <c r="S3136" s="142"/>
      <c r="T3136" s="127"/>
      <c r="U3136" s="142"/>
      <c r="W3136" s="141"/>
      <c r="Y3136" s="124"/>
    </row>
    <row r="3137" spans="19:25" ht="15" customHeight="1">
      <c r="S3137" s="142"/>
      <c r="T3137" s="127"/>
      <c r="U3137" s="142"/>
      <c r="W3137" s="141"/>
      <c r="Y3137" s="124"/>
    </row>
    <row r="3138" spans="19:25" ht="15" customHeight="1">
      <c r="S3138" s="142"/>
      <c r="T3138" s="127"/>
      <c r="U3138" s="142"/>
      <c r="W3138" s="141"/>
      <c r="Y3138" s="124"/>
    </row>
    <row r="3139" spans="19:25" ht="15" customHeight="1">
      <c r="S3139" s="142"/>
      <c r="T3139" s="127"/>
      <c r="U3139" s="142"/>
      <c r="W3139" s="141"/>
      <c r="Y3139" s="124"/>
    </row>
    <row r="3140" spans="19:25" ht="15" customHeight="1">
      <c r="S3140" s="142"/>
      <c r="T3140" s="127"/>
      <c r="U3140" s="142"/>
      <c r="W3140" s="141"/>
      <c r="Y3140" s="124"/>
    </row>
    <row r="3141" spans="19:25" ht="15" customHeight="1">
      <c r="S3141" s="142"/>
      <c r="T3141" s="127"/>
      <c r="U3141" s="142"/>
      <c r="W3141" s="141"/>
      <c r="Y3141" s="124"/>
    </row>
    <row r="3142" spans="19:25" ht="15" customHeight="1">
      <c r="S3142" s="142"/>
      <c r="T3142" s="127"/>
      <c r="U3142" s="142"/>
      <c r="W3142" s="141"/>
      <c r="Y3142" s="124"/>
    </row>
    <row r="3143" spans="19:25" ht="15" customHeight="1">
      <c r="S3143" s="142"/>
      <c r="T3143" s="127"/>
      <c r="U3143" s="142"/>
      <c r="W3143" s="141"/>
      <c r="Y3143" s="124"/>
    </row>
    <row r="3144" spans="19:25" ht="15" customHeight="1">
      <c r="S3144" s="142"/>
      <c r="T3144" s="127"/>
      <c r="U3144" s="142"/>
      <c r="W3144" s="141"/>
      <c r="Y3144" s="124"/>
    </row>
    <row r="3145" spans="19:25" ht="15" customHeight="1">
      <c r="S3145" s="142"/>
      <c r="T3145" s="127"/>
      <c r="U3145" s="142"/>
      <c r="W3145" s="141"/>
      <c r="Y3145" s="124"/>
    </row>
    <row r="3146" spans="19:25" ht="15" customHeight="1">
      <c r="S3146" s="142"/>
      <c r="T3146" s="127"/>
      <c r="U3146" s="142"/>
      <c r="W3146" s="141"/>
      <c r="Y3146" s="124"/>
    </row>
    <row r="3147" spans="19:25" ht="15" customHeight="1">
      <c r="S3147" s="142"/>
      <c r="T3147" s="127"/>
      <c r="U3147" s="142"/>
      <c r="W3147" s="141"/>
      <c r="Y3147" s="124"/>
    </row>
    <row r="3148" spans="19:25" ht="15" customHeight="1">
      <c r="S3148" s="142"/>
      <c r="T3148" s="127"/>
      <c r="U3148" s="142"/>
      <c r="W3148" s="141"/>
      <c r="Y3148" s="124"/>
    </row>
    <row r="3149" spans="19:25" ht="15" customHeight="1">
      <c r="S3149" s="142"/>
      <c r="T3149" s="127"/>
      <c r="U3149" s="142"/>
      <c r="W3149" s="141"/>
      <c r="Y3149" s="124"/>
    </row>
    <row r="3150" spans="19:25" ht="15" customHeight="1">
      <c r="S3150" s="142"/>
      <c r="T3150" s="127"/>
      <c r="U3150" s="142"/>
      <c r="W3150" s="141"/>
      <c r="Y3150" s="124"/>
    </row>
    <row r="3151" spans="19:25" ht="15" customHeight="1">
      <c r="S3151" s="142"/>
      <c r="T3151" s="127"/>
      <c r="U3151" s="142"/>
      <c r="W3151" s="141"/>
      <c r="Y3151" s="124"/>
    </row>
    <row r="3152" spans="19:25" ht="15" customHeight="1">
      <c r="S3152" s="142"/>
      <c r="T3152" s="127"/>
      <c r="U3152" s="142"/>
      <c r="W3152" s="141"/>
      <c r="Y3152" s="124"/>
    </row>
    <row r="3153" spans="19:25" ht="15" customHeight="1">
      <c r="S3153" s="142"/>
      <c r="T3153" s="127"/>
      <c r="U3153" s="142"/>
      <c r="W3153" s="141"/>
      <c r="Y3153" s="124"/>
    </row>
    <row r="3154" spans="19:25" ht="15" customHeight="1">
      <c r="S3154" s="142"/>
      <c r="T3154" s="127"/>
      <c r="U3154" s="142"/>
      <c r="W3154" s="141"/>
      <c r="Y3154" s="124"/>
    </row>
    <row r="3155" spans="19:25" ht="15" customHeight="1">
      <c r="S3155" s="142"/>
      <c r="T3155" s="127"/>
      <c r="U3155" s="142"/>
      <c r="W3155" s="141"/>
      <c r="Y3155" s="124"/>
    </row>
    <row r="3156" spans="19:25" ht="15" customHeight="1">
      <c r="S3156" s="142"/>
      <c r="T3156" s="127"/>
      <c r="U3156" s="142"/>
      <c r="W3156" s="141"/>
      <c r="Y3156" s="124"/>
    </row>
    <row r="3157" spans="19:25" ht="15" customHeight="1">
      <c r="S3157" s="142"/>
      <c r="T3157" s="127"/>
      <c r="U3157" s="142"/>
      <c r="W3157" s="141"/>
      <c r="Y3157" s="124"/>
    </row>
    <row r="3158" spans="19:25" ht="15" customHeight="1">
      <c r="S3158" s="142"/>
      <c r="T3158" s="127"/>
      <c r="U3158" s="142"/>
      <c r="W3158" s="141"/>
      <c r="Y3158" s="124"/>
    </row>
    <row r="3159" spans="19:25" ht="15" customHeight="1">
      <c r="S3159" s="142"/>
      <c r="T3159" s="127"/>
      <c r="U3159" s="142"/>
      <c r="W3159" s="141"/>
      <c r="Y3159" s="124"/>
    </row>
    <row r="3160" spans="19:25" ht="15" customHeight="1">
      <c r="S3160" s="142"/>
      <c r="T3160" s="127"/>
      <c r="U3160" s="142"/>
      <c r="W3160" s="141"/>
      <c r="Y3160" s="124"/>
    </row>
    <row r="3161" spans="19:25" ht="15" customHeight="1">
      <c r="S3161" s="142"/>
      <c r="T3161" s="127"/>
      <c r="U3161" s="142"/>
      <c r="W3161" s="141"/>
      <c r="Y3161" s="124"/>
    </row>
    <row r="3162" spans="19:25" ht="15" customHeight="1">
      <c r="S3162" s="142"/>
      <c r="T3162" s="127"/>
      <c r="U3162" s="142"/>
      <c r="W3162" s="141"/>
      <c r="Y3162" s="124"/>
    </row>
    <row r="3163" spans="19:25" ht="15" customHeight="1">
      <c r="S3163" s="142"/>
      <c r="T3163" s="127"/>
      <c r="U3163" s="142"/>
      <c r="W3163" s="141"/>
      <c r="Y3163" s="124"/>
    </row>
    <row r="3164" spans="19:25" ht="15" customHeight="1">
      <c r="S3164" s="142"/>
      <c r="T3164" s="127"/>
      <c r="U3164" s="142"/>
      <c r="W3164" s="141"/>
      <c r="Y3164" s="124"/>
    </row>
    <row r="3165" spans="19:25" ht="15" customHeight="1">
      <c r="S3165" s="142"/>
      <c r="T3165" s="127"/>
      <c r="U3165" s="142"/>
      <c r="W3165" s="141"/>
      <c r="Y3165" s="124"/>
    </row>
    <row r="3166" spans="19:25" ht="15" customHeight="1">
      <c r="S3166" s="142"/>
      <c r="T3166" s="127"/>
      <c r="U3166" s="142"/>
      <c r="W3166" s="141"/>
      <c r="Y3166" s="124"/>
    </row>
    <row r="3167" spans="19:25" ht="15" customHeight="1">
      <c r="S3167" s="142"/>
      <c r="T3167" s="127"/>
      <c r="U3167" s="142"/>
      <c r="W3167" s="141"/>
      <c r="Y3167" s="124"/>
    </row>
    <row r="3168" spans="19:25" ht="15" customHeight="1">
      <c r="S3168" s="142"/>
      <c r="T3168" s="127"/>
      <c r="U3168" s="142"/>
      <c r="W3168" s="141"/>
      <c r="Y3168" s="124"/>
    </row>
    <row r="3169" spans="19:25" ht="15" customHeight="1">
      <c r="S3169" s="142"/>
      <c r="T3169" s="127"/>
      <c r="U3169" s="142"/>
      <c r="W3169" s="141"/>
      <c r="Y3169" s="124"/>
    </row>
    <row r="3170" spans="19:25" ht="15" customHeight="1">
      <c r="S3170" s="142"/>
      <c r="T3170" s="127"/>
      <c r="U3170" s="142"/>
      <c r="W3170" s="141"/>
      <c r="Y3170" s="124"/>
    </row>
    <row r="3171" spans="19:25" ht="15" customHeight="1">
      <c r="S3171" s="142"/>
      <c r="T3171" s="127"/>
      <c r="U3171" s="142"/>
      <c r="W3171" s="141"/>
      <c r="Y3171" s="124"/>
    </row>
    <row r="3172" spans="19:25" ht="15" customHeight="1">
      <c r="S3172" s="142"/>
      <c r="T3172" s="127"/>
      <c r="U3172" s="142"/>
      <c r="W3172" s="141"/>
      <c r="Y3172" s="124"/>
    </row>
    <row r="3173" spans="19:25" ht="15" customHeight="1">
      <c r="S3173" s="142"/>
      <c r="T3173" s="127"/>
      <c r="U3173" s="142"/>
      <c r="W3173" s="141"/>
      <c r="Y3173" s="124"/>
    </row>
    <row r="3174" spans="19:25" ht="15" customHeight="1">
      <c r="S3174" s="142"/>
      <c r="T3174" s="127"/>
      <c r="U3174" s="142"/>
      <c r="W3174" s="141"/>
      <c r="Y3174" s="124"/>
    </row>
    <row r="3175" spans="19:25" ht="15" customHeight="1">
      <c r="S3175" s="142"/>
      <c r="T3175" s="127"/>
      <c r="U3175" s="142"/>
      <c r="W3175" s="141"/>
      <c r="Y3175" s="124"/>
    </row>
    <row r="3176" spans="19:25" ht="15" customHeight="1">
      <c r="S3176" s="142"/>
      <c r="T3176" s="127"/>
      <c r="U3176" s="142"/>
      <c r="W3176" s="141"/>
      <c r="Y3176" s="124"/>
    </row>
    <row r="3177" spans="19:25" ht="15" customHeight="1">
      <c r="S3177" s="142"/>
      <c r="T3177" s="127"/>
      <c r="U3177" s="142"/>
      <c r="W3177" s="141"/>
      <c r="Y3177" s="124"/>
    </row>
    <row r="3178" spans="19:25" ht="15" customHeight="1">
      <c r="S3178" s="142"/>
      <c r="T3178" s="127"/>
      <c r="U3178" s="142"/>
      <c r="W3178" s="141"/>
      <c r="Y3178" s="124"/>
    </row>
    <row r="3179" spans="19:25" ht="15" customHeight="1">
      <c r="S3179" s="142"/>
      <c r="T3179" s="127"/>
      <c r="U3179" s="142"/>
      <c r="W3179" s="141"/>
      <c r="Y3179" s="124"/>
    </row>
    <row r="3180" spans="19:25" ht="15" customHeight="1">
      <c r="S3180" s="142"/>
      <c r="T3180" s="127"/>
      <c r="U3180" s="142"/>
      <c r="W3180" s="141"/>
      <c r="Y3180" s="124"/>
    </row>
    <row r="3181" spans="19:25" ht="15" customHeight="1">
      <c r="S3181" s="142"/>
      <c r="T3181" s="127"/>
      <c r="U3181" s="142"/>
      <c r="W3181" s="141"/>
      <c r="Y3181" s="124"/>
    </row>
    <row r="3182" spans="19:25" ht="15" customHeight="1">
      <c r="S3182" s="142"/>
      <c r="T3182" s="127"/>
      <c r="U3182" s="142"/>
      <c r="W3182" s="141"/>
      <c r="Y3182" s="124"/>
    </row>
    <row r="3183" spans="19:25" ht="15" customHeight="1">
      <c r="S3183" s="142"/>
      <c r="T3183" s="127"/>
      <c r="U3183" s="142"/>
      <c r="W3183" s="141"/>
      <c r="Y3183" s="124"/>
    </row>
    <row r="3184" spans="19:25" ht="15" customHeight="1">
      <c r="S3184" s="142"/>
      <c r="T3184" s="127"/>
      <c r="U3184" s="142"/>
      <c r="W3184" s="141"/>
      <c r="Y3184" s="124"/>
    </row>
    <row r="3185" spans="19:25" ht="15" customHeight="1">
      <c r="S3185" s="142"/>
      <c r="T3185" s="127"/>
      <c r="U3185" s="142"/>
      <c r="W3185" s="141"/>
      <c r="Y3185" s="124"/>
    </row>
    <row r="3186" spans="19:25" ht="15" customHeight="1">
      <c r="S3186" s="142"/>
      <c r="T3186" s="127"/>
      <c r="U3186" s="142"/>
      <c r="W3186" s="141"/>
      <c r="Y3186" s="124"/>
    </row>
    <row r="3187" spans="19:25" ht="15" customHeight="1">
      <c r="S3187" s="142"/>
      <c r="T3187" s="127"/>
      <c r="U3187" s="142"/>
      <c r="W3187" s="141"/>
      <c r="Y3187" s="124"/>
    </row>
    <row r="3188" spans="19:25" ht="15" customHeight="1">
      <c r="S3188" s="142"/>
      <c r="T3188" s="127"/>
      <c r="U3188" s="142"/>
      <c r="W3188" s="141"/>
      <c r="Y3188" s="124"/>
    </row>
    <row r="3189" spans="19:25" ht="15" customHeight="1">
      <c r="S3189" s="142"/>
      <c r="T3189" s="127"/>
      <c r="U3189" s="142"/>
      <c r="W3189" s="141"/>
      <c r="Y3189" s="124"/>
    </row>
    <row r="3190" spans="19:25" ht="15" customHeight="1">
      <c r="S3190" s="142"/>
      <c r="T3190" s="127"/>
      <c r="U3190" s="142"/>
      <c r="W3190" s="141"/>
      <c r="Y3190" s="124"/>
    </row>
    <row r="3191" spans="19:25" ht="15" customHeight="1">
      <c r="S3191" s="142"/>
      <c r="T3191" s="127"/>
      <c r="U3191" s="142"/>
      <c r="W3191" s="141"/>
      <c r="Y3191" s="124"/>
    </row>
    <row r="3192" spans="19:25" ht="15" customHeight="1">
      <c r="S3192" s="142"/>
      <c r="T3192" s="127"/>
      <c r="U3192" s="142"/>
      <c r="W3192" s="141"/>
      <c r="Y3192" s="124"/>
    </row>
    <row r="3193" spans="19:25" ht="15" customHeight="1">
      <c r="S3193" s="142"/>
      <c r="T3193" s="127"/>
      <c r="U3193" s="142"/>
      <c r="W3193" s="141"/>
      <c r="Y3193" s="124"/>
    </row>
    <row r="3194" spans="19:25" ht="15" customHeight="1">
      <c r="S3194" s="142"/>
      <c r="T3194" s="127"/>
      <c r="U3194" s="142"/>
      <c r="W3194" s="141"/>
      <c r="Y3194" s="124"/>
    </row>
    <row r="3195" spans="19:25" ht="15" customHeight="1">
      <c r="S3195" s="142"/>
      <c r="T3195" s="127"/>
      <c r="U3195" s="142"/>
      <c r="W3195" s="141"/>
      <c r="Y3195" s="124"/>
    </row>
    <row r="3196" spans="19:25" ht="15" customHeight="1">
      <c r="S3196" s="142"/>
      <c r="T3196" s="127"/>
      <c r="U3196" s="142"/>
      <c r="W3196" s="141"/>
      <c r="Y3196" s="124"/>
    </row>
    <row r="3197" spans="19:25" ht="15" customHeight="1">
      <c r="S3197" s="142"/>
      <c r="T3197" s="127"/>
      <c r="U3197" s="142"/>
      <c r="W3197" s="141"/>
      <c r="Y3197" s="124"/>
    </row>
    <row r="3198" spans="19:25" ht="15" customHeight="1">
      <c r="S3198" s="142"/>
      <c r="T3198" s="127"/>
      <c r="U3198" s="142"/>
      <c r="W3198" s="141"/>
      <c r="Y3198" s="124"/>
    </row>
    <row r="3199" spans="19:25" ht="15" customHeight="1">
      <c r="S3199" s="142"/>
      <c r="T3199" s="127"/>
      <c r="U3199" s="142"/>
      <c r="W3199" s="141"/>
      <c r="Y3199" s="124"/>
    </row>
    <row r="3200" spans="19:25" ht="15" customHeight="1">
      <c r="S3200" s="142"/>
      <c r="T3200" s="127"/>
      <c r="U3200" s="142"/>
      <c r="W3200" s="141"/>
      <c r="Y3200" s="124"/>
    </row>
    <row r="3201" spans="19:25" ht="15" customHeight="1">
      <c r="S3201" s="142"/>
      <c r="T3201" s="127"/>
      <c r="U3201" s="142"/>
      <c r="W3201" s="141"/>
      <c r="Y3201" s="124"/>
    </row>
    <row r="3202" spans="19:25" ht="15" customHeight="1">
      <c r="S3202" s="142"/>
      <c r="T3202" s="127"/>
      <c r="U3202" s="142"/>
      <c r="W3202" s="141"/>
      <c r="Y3202" s="124"/>
    </row>
    <row r="3203" spans="19:25" ht="15" customHeight="1">
      <c r="S3203" s="142"/>
      <c r="T3203" s="127"/>
      <c r="U3203" s="142"/>
      <c r="W3203" s="141"/>
      <c r="Y3203" s="124"/>
    </row>
    <row r="3204" spans="19:25" ht="15" customHeight="1">
      <c r="S3204" s="142"/>
      <c r="T3204" s="127"/>
      <c r="U3204" s="142"/>
      <c r="W3204" s="141"/>
      <c r="Y3204" s="124"/>
    </row>
    <row r="3205" spans="19:25" ht="15" customHeight="1">
      <c r="S3205" s="142"/>
      <c r="T3205" s="127"/>
      <c r="U3205" s="142"/>
      <c r="W3205" s="141"/>
      <c r="Y3205" s="124"/>
    </row>
    <row r="3206" spans="19:25" ht="15" customHeight="1">
      <c r="S3206" s="142"/>
      <c r="T3206" s="127"/>
      <c r="U3206" s="142"/>
      <c r="W3206" s="141"/>
      <c r="Y3206" s="124"/>
    </row>
    <row r="3207" spans="19:25" ht="15" customHeight="1">
      <c r="S3207" s="142"/>
      <c r="T3207" s="127"/>
      <c r="U3207" s="142"/>
      <c r="W3207" s="141"/>
      <c r="Y3207" s="124"/>
    </row>
    <row r="3208" spans="19:25" ht="15" customHeight="1">
      <c r="S3208" s="142"/>
      <c r="T3208" s="127"/>
      <c r="U3208" s="142"/>
      <c r="W3208" s="141"/>
      <c r="Y3208" s="124"/>
    </row>
    <row r="3209" spans="19:25" ht="15" customHeight="1">
      <c r="S3209" s="142"/>
      <c r="T3209" s="127"/>
      <c r="U3209" s="142"/>
      <c r="W3209" s="141"/>
      <c r="Y3209" s="124"/>
    </row>
    <row r="3210" spans="19:25" ht="15" customHeight="1">
      <c r="S3210" s="142"/>
      <c r="T3210" s="127"/>
      <c r="U3210" s="142"/>
      <c r="W3210" s="141"/>
      <c r="Y3210" s="124"/>
    </row>
    <row r="3211" spans="19:25" ht="15" customHeight="1">
      <c r="S3211" s="142"/>
      <c r="T3211" s="127"/>
      <c r="U3211" s="142"/>
      <c r="W3211" s="141"/>
      <c r="Y3211" s="124"/>
    </row>
    <row r="3212" spans="19:25" ht="15" customHeight="1">
      <c r="S3212" s="142"/>
      <c r="T3212" s="127"/>
      <c r="U3212" s="142"/>
      <c r="W3212" s="141"/>
      <c r="Y3212" s="124"/>
    </row>
    <row r="3213" spans="19:25" ht="15" customHeight="1">
      <c r="S3213" s="142"/>
      <c r="T3213" s="127"/>
      <c r="U3213" s="142"/>
      <c r="W3213" s="141"/>
      <c r="Y3213" s="124"/>
    </row>
    <row r="3214" spans="19:25" ht="15" customHeight="1">
      <c r="S3214" s="142"/>
      <c r="T3214" s="127"/>
      <c r="U3214" s="142"/>
      <c r="W3214" s="141"/>
      <c r="Y3214" s="124"/>
    </row>
    <row r="3215" spans="19:25" ht="15" customHeight="1">
      <c r="S3215" s="142"/>
      <c r="T3215" s="127"/>
      <c r="U3215" s="142"/>
      <c r="W3215" s="141"/>
      <c r="Y3215" s="124"/>
    </row>
    <row r="3216" spans="19:25" ht="15" customHeight="1">
      <c r="S3216" s="142"/>
      <c r="T3216" s="127"/>
      <c r="U3216" s="142"/>
      <c r="W3216" s="141"/>
      <c r="Y3216" s="124"/>
    </row>
    <row r="3217" spans="19:25" ht="15" customHeight="1">
      <c r="S3217" s="142"/>
      <c r="T3217" s="127"/>
      <c r="U3217" s="142"/>
      <c r="W3217" s="141"/>
      <c r="Y3217" s="124"/>
    </row>
    <row r="3218" spans="19:25" ht="15" customHeight="1">
      <c r="S3218" s="142"/>
      <c r="T3218" s="127"/>
      <c r="U3218" s="142"/>
      <c r="W3218" s="141"/>
      <c r="Y3218" s="124"/>
    </row>
    <row r="3219" spans="19:25" ht="15" customHeight="1">
      <c r="S3219" s="142"/>
      <c r="T3219" s="127"/>
      <c r="U3219" s="142"/>
      <c r="W3219" s="141"/>
      <c r="Y3219" s="124"/>
    </row>
    <row r="3220" spans="19:25" ht="15" customHeight="1">
      <c r="S3220" s="142"/>
      <c r="T3220" s="127"/>
      <c r="U3220" s="142"/>
      <c r="W3220" s="141"/>
      <c r="Y3220" s="124"/>
    </row>
    <row r="3221" spans="19:25" ht="15" customHeight="1">
      <c r="S3221" s="142"/>
      <c r="T3221" s="127"/>
      <c r="U3221" s="142"/>
      <c r="W3221" s="141"/>
      <c r="Y3221" s="124"/>
    </row>
    <row r="3222" spans="19:25" ht="15" customHeight="1">
      <c r="S3222" s="142"/>
      <c r="T3222" s="127"/>
      <c r="U3222" s="142"/>
      <c r="W3222" s="141"/>
      <c r="Y3222" s="124"/>
    </row>
    <row r="3223" spans="19:25" ht="15" customHeight="1">
      <c r="S3223" s="142"/>
      <c r="T3223" s="127"/>
      <c r="U3223" s="142"/>
      <c r="W3223" s="141"/>
      <c r="Y3223" s="124"/>
    </row>
    <row r="3224" spans="19:25" ht="15" customHeight="1">
      <c r="S3224" s="142"/>
      <c r="T3224" s="127"/>
      <c r="U3224" s="142"/>
      <c r="W3224" s="141"/>
      <c r="Y3224" s="124"/>
    </row>
    <row r="3225" spans="19:25" ht="15" customHeight="1">
      <c r="S3225" s="142"/>
      <c r="T3225" s="127"/>
      <c r="U3225" s="142"/>
      <c r="W3225" s="141"/>
      <c r="Y3225" s="124"/>
    </row>
    <row r="3226" spans="19:25" ht="15" customHeight="1">
      <c r="S3226" s="142"/>
      <c r="T3226" s="127"/>
      <c r="U3226" s="142"/>
      <c r="W3226" s="141"/>
      <c r="Y3226" s="124"/>
    </row>
    <row r="3227" spans="19:25" ht="15" customHeight="1">
      <c r="S3227" s="142"/>
      <c r="T3227" s="127"/>
      <c r="U3227" s="142"/>
      <c r="W3227" s="141"/>
      <c r="Y3227" s="124"/>
    </row>
    <row r="3228" spans="19:25" ht="15" customHeight="1">
      <c r="S3228" s="142"/>
      <c r="T3228" s="127"/>
      <c r="U3228" s="142"/>
      <c r="W3228" s="141"/>
      <c r="Y3228" s="124"/>
    </row>
    <row r="3229" spans="19:25" ht="15" customHeight="1">
      <c r="S3229" s="142"/>
      <c r="T3229" s="127"/>
      <c r="U3229" s="142"/>
      <c r="W3229" s="141"/>
      <c r="Y3229" s="124"/>
    </row>
    <row r="3230" spans="19:25" ht="15" customHeight="1">
      <c r="S3230" s="142"/>
      <c r="T3230" s="127"/>
      <c r="U3230" s="142"/>
      <c r="W3230" s="141"/>
      <c r="Y3230" s="124"/>
    </row>
    <row r="3231" spans="19:25" ht="15" customHeight="1">
      <c r="S3231" s="142"/>
      <c r="T3231" s="127"/>
      <c r="U3231" s="142"/>
      <c r="W3231" s="141"/>
      <c r="Y3231" s="124"/>
    </row>
    <row r="3232" spans="19:25" ht="15" customHeight="1">
      <c r="S3232" s="142"/>
      <c r="T3232" s="127"/>
      <c r="U3232" s="142"/>
      <c r="W3232" s="141"/>
      <c r="Y3232" s="124"/>
    </row>
    <row r="3233" spans="19:25" ht="15" customHeight="1">
      <c r="S3233" s="142"/>
      <c r="T3233" s="127"/>
      <c r="U3233" s="142"/>
      <c r="W3233" s="141"/>
      <c r="Y3233" s="124"/>
    </row>
    <row r="3234" spans="19:25" ht="15" customHeight="1">
      <c r="S3234" s="142"/>
      <c r="T3234" s="127"/>
      <c r="U3234" s="142"/>
      <c r="W3234" s="141"/>
      <c r="Y3234" s="124"/>
    </row>
    <row r="3235" spans="19:25" ht="15" customHeight="1">
      <c r="S3235" s="142"/>
      <c r="T3235" s="127"/>
      <c r="U3235" s="142"/>
      <c r="W3235" s="141"/>
      <c r="Y3235" s="124"/>
    </row>
    <row r="3236" spans="19:25" ht="15" customHeight="1">
      <c r="S3236" s="142"/>
      <c r="T3236" s="127"/>
      <c r="U3236" s="142"/>
      <c r="W3236" s="141"/>
      <c r="Y3236" s="124"/>
    </row>
    <row r="3237" spans="19:25" ht="15" customHeight="1">
      <c r="S3237" s="142"/>
      <c r="T3237" s="127"/>
      <c r="U3237" s="142"/>
      <c r="W3237" s="141"/>
      <c r="Y3237" s="124"/>
    </row>
    <row r="3238" spans="19:25" ht="15" customHeight="1">
      <c r="S3238" s="142"/>
      <c r="T3238" s="127"/>
      <c r="U3238" s="142"/>
      <c r="W3238" s="141"/>
      <c r="Y3238" s="124"/>
    </row>
    <row r="3239" spans="19:25" ht="15" customHeight="1">
      <c r="S3239" s="142"/>
      <c r="T3239" s="127"/>
      <c r="U3239" s="142"/>
      <c r="W3239" s="141"/>
      <c r="Y3239" s="124"/>
    </row>
    <row r="3240" spans="19:25" ht="15" customHeight="1">
      <c r="S3240" s="142"/>
      <c r="T3240" s="127"/>
      <c r="U3240" s="142"/>
      <c r="W3240" s="141"/>
      <c r="Y3240" s="124"/>
    </row>
    <row r="3241" spans="19:25" ht="15" customHeight="1">
      <c r="S3241" s="142"/>
      <c r="T3241" s="127"/>
      <c r="U3241" s="142"/>
      <c r="W3241" s="141"/>
      <c r="Y3241" s="124"/>
    </row>
    <row r="3242" spans="19:25" ht="15" customHeight="1">
      <c r="S3242" s="142"/>
      <c r="T3242" s="127"/>
      <c r="U3242" s="142"/>
      <c r="W3242" s="141"/>
      <c r="Y3242" s="124"/>
    </row>
    <row r="3243" spans="19:25" ht="15" customHeight="1">
      <c r="S3243" s="142"/>
      <c r="T3243" s="127"/>
      <c r="U3243" s="142"/>
      <c r="W3243" s="141"/>
      <c r="Y3243" s="124"/>
    </row>
    <row r="3244" spans="19:25" ht="15" customHeight="1">
      <c r="S3244" s="142"/>
      <c r="T3244" s="127"/>
      <c r="U3244" s="142"/>
      <c r="W3244" s="141"/>
      <c r="Y3244" s="124"/>
    </row>
    <row r="3245" spans="19:25" ht="15" customHeight="1">
      <c r="S3245" s="142"/>
      <c r="T3245" s="127"/>
      <c r="U3245" s="142"/>
      <c r="W3245" s="141"/>
      <c r="Y3245" s="124"/>
    </row>
    <row r="3246" spans="19:25" ht="15" customHeight="1">
      <c r="S3246" s="142"/>
      <c r="T3246" s="127"/>
      <c r="U3246" s="142"/>
      <c r="W3246" s="141"/>
      <c r="Y3246" s="124"/>
    </row>
    <row r="3247" spans="19:25" ht="15" customHeight="1">
      <c r="S3247" s="142"/>
      <c r="T3247" s="127"/>
      <c r="U3247" s="142"/>
      <c r="W3247" s="141"/>
      <c r="Y3247" s="124"/>
    </row>
    <row r="3248" spans="19:25" ht="15" customHeight="1">
      <c r="S3248" s="142"/>
      <c r="T3248" s="127"/>
      <c r="U3248" s="142"/>
      <c r="W3248" s="141"/>
      <c r="Y3248" s="124"/>
    </row>
    <row r="3249" spans="19:25" ht="15" customHeight="1">
      <c r="S3249" s="142"/>
      <c r="T3249" s="127"/>
      <c r="U3249" s="142"/>
      <c r="W3249" s="141"/>
      <c r="Y3249" s="124"/>
    </row>
    <row r="3250" spans="19:25" ht="15" customHeight="1">
      <c r="S3250" s="142"/>
      <c r="T3250" s="127"/>
      <c r="U3250" s="142"/>
      <c r="W3250" s="141"/>
      <c r="Y3250" s="124"/>
    </row>
    <row r="3251" spans="19:25" ht="15" customHeight="1">
      <c r="S3251" s="142"/>
      <c r="T3251" s="127"/>
      <c r="U3251" s="142"/>
      <c r="W3251" s="141"/>
      <c r="Y3251" s="124"/>
    </row>
    <row r="3252" spans="19:25" ht="15" customHeight="1">
      <c r="S3252" s="142"/>
      <c r="T3252" s="127"/>
      <c r="U3252" s="142"/>
      <c r="W3252" s="141"/>
      <c r="Y3252" s="124"/>
    </row>
    <row r="3253" spans="19:25" ht="15" customHeight="1">
      <c r="S3253" s="142"/>
      <c r="T3253" s="127"/>
      <c r="U3253" s="142"/>
      <c r="W3253" s="141"/>
      <c r="Y3253" s="124"/>
    </row>
    <row r="3254" spans="19:25" ht="15" customHeight="1">
      <c r="S3254" s="142"/>
      <c r="T3254" s="127"/>
      <c r="U3254" s="142"/>
      <c r="W3254" s="141"/>
      <c r="Y3254" s="124"/>
    </row>
    <row r="3255" spans="19:25" ht="15" customHeight="1">
      <c r="S3255" s="142"/>
      <c r="T3255" s="127"/>
      <c r="U3255" s="142"/>
      <c r="W3255" s="141"/>
      <c r="Y3255" s="124"/>
    </row>
    <row r="3256" spans="19:25" ht="15" customHeight="1">
      <c r="S3256" s="142"/>
      <c r="T3256" s="127"/>
      <c r="U3256" s="142"/>
      <c r="W3256" s="141"/>
      <c r="Y3256" s="124"/>
    </row>
    <row r="3257" spans="19:25" ht="15" customHeight="1">
      <c r="S3257" s="142"/>
      <c r="T3257" s="127"/>
      <c r="U3257" s="142"/>
      <c r="W3257" s="141"/>
      <c r="Y3257" s="124"/>
    </row>
    <row r="3258" spans="19:25" ht="15" customHeight="1">
      <c r="S3258" s="142"/>
      <c r="T3258" s="127"/>
      <c r="U3258" s="142"/>
      <c r="W3258" s="141"/>
      <c r="Y3258" s="124"/>
    </row>
    <row r="3259" spans="19:25" ht="15" customHeight="1">
      <c r="S3259" s="142"/>
      <c r="T3259" s="127"/>
      <c r="U3259" s="142"/>
      <c r="W3259" s="141"/>
      <c r="Y3259" s="124"/>
    </row>
    <row r="3260" spans="19:25" ht="15" customHeight="1">
      <c r="S3260" s="142"/>
      <c r="T3260" s="127"/>
      <c r="U3260" s="142"/>
      <c r="W3260" s="141"/>
      <c r="Y3260" s="124"/>
    </row>
    <row r="3261" spans="19:25" ht="15" customHeight="1">
      <c r="S3261" s="142"/>
      <c r="T3261" s="127"/>
      <c r="U3261" s="142"/>
      <c r="W3261" s="141"/>
      <c r="Y3261" s="124"/>
    </row>
    <row r="3262" spans="19:25" ht="15" customHeight="1">
      <c r="S3262" s="142"/>
      <c r="T3262" s="127"/>
      <c r="U3262" s="142"/>
      <c r="W3262" s="141"/>
      <c r="Y3262" s="124"/>
    </row>
    <row r="3263" spans="19:25" ht="15" customHeight="1">
      <c r="S3263" s="142"/>
      <c r="T3263" s="127"/>
      <c r="U3263" s="142"/>
      <c r="W3263" s="141"/>
      <c r="Y3263" s="124"/>
    </row>
    <row r="3264" spans="19:25" ht="15" customHeight="1">
      <c r="S3264" s="142"/>
      <c r="T3264" s="127"/>
      <c r="U3264" s="142"/>
      <c r="W3264" s="141"/>
      <c r="Y3264" s="124"/>
    </row>
    <row r="3265" spans="19:25" ht="15" customHeight="1">
      <c r="S3265" s="142"/>
      <c r="T3265" s="127"/>
      <c r="U3265" s="142"/>
      <c r="W3265" s="141"/>
      <c r="Y3265" s="124"/>
    </row>
    <row r="3266" spans="19:25" ht="15" customHeight="1">
      <c r="S3266" s="142"/>
      <c r="T3266" s="127"/>
      <c r="U3266" s="142"/>
      <c r="W3266" s="141"/>
      <c r="Y3266" s="124"/>
    </row>
    <row r="3267" spans="19:25" ht="15" customHeight="1">
      <c r="S3267" s="142"/>
      <c r="T3267" s="127"/>
      <c r="U3267" s="142"/>
      <c r="W3267" s="141"/>
      <c r="Y3267" s="124"/>
    </row>
    <row r="3268" spans="19:25" ht="15" customHeight="1">
      <c r="S3268" s="142"/>
      <c r="T3268" s="127"/>
      <c r="U3268" s="142"/>
      <c r="W3268" s="141"/>
      <c r="Y3268" s="124"/>
    </row>
    <row r="3269" spans="19:25" ht="15" customHeight="1">
      <c r="S3269" s="142"/>
      <c r="T3269" s="127"/>
      <c r="U3269" s="142"/>
      <c r="W3269" s="141"/>
      <c r="Y3269" s="124"/>
    </row>
    <row r="3270" spans="19:25" ht="15" customHeight="1">
      <c r="S3270" s="142"/>
      <c r="T3270" s="127"/>
      <c r="U3270" s="142"/>
      <c r="W3270" s="141"/>
      <c r="Y3270" s="124"/>
    </row>
    <row r="3271" spans="19:25" ht="15" customHeight="1">
      <c r="S3271" s="142"/>
      <c r="T3271" s="127"/>
      <c r="U3271" s="142"/>
      <c r="W3271" s="141"/>
      <c r="Y3271" s="124"/>
    </row>
    <row r="3272" spans="19:25" ht="15" customHeight="1">
      <c r="S3272" s="142"/>
      <c r="T3272" s="127"/>
      <c r="U3272" s="142"/>
      <c r="W3272" s="141"/>
      <c r="Y3272" s="124"/>
    </row>
    <row r="3273" spans="19:25" ht="15" customHeight="1">
      <c r="S3273" s="142"/>
      <c r="T3273" s="127"/>
      <c r="U3273" s="142"/>
      <c r="W3273" s="141"/>
      <c r="Y3273" s="124"/>
    </row>
    <row r="3274" spans="19:25" ht="15" customHeight="1">
      <c r="S3274" s="142"/>
      <c r="T3274" s="127"/>
      <c r="U3274" s="142"/>
      <c r="W3274" s="141"/>
      <c r="Y3274" s="124"/>
    </row>
    <row r="3275" spans="19:25" ht="15" customHeight="1">
      <c r="S3275" s="142"/>
      <c r="T3275" s="127"/>
      <c r="U3275" s="142"/>
      <c r="W3275" s="141"/>
      <c r="Y3275" s="124"/>
    </row>
    <row r="3276" spans="19:25" ht="15" customHeight="1">
      <c r="S3276" s="142"/>
      <c r="T3276" s="127"/>
      <c r="U3276" s="142"/>
      <c r="W3276" s="141"/>
      <c r="Y3276" s="124"/>
    </row>
    <row r="3277" spans="19:25" ht="15" customHeight="1">
      <c r="S3277" s="142"/>
      <c r="T3277" s="127"/>
      <c r="U3277" s="142"/>
      <c r="W3277" s="141"/>
      <c r="Y3277" s="124"/>
    </row>
    <row r="3278" spans="19:25" ht="15" customHeight="1">
      <c r="S3278" s="142"/>
      <c r="T3278" s="127"/>
      <c r="U3278" s="142"/>
      <c r="W3278" s="141"/>
      <c r="Y3278" s="124"/>
    </row>
    <row r="3279" spans="19:25" ht="15" customHeight="1">
      <c r="S3279" s="142"/>
      <c r="T3279" s="127"/>
      <c r="U3279" s="142"/>
      <c r="W3279" s="141"/>
      <c r="Y3279" s="124"/>
    </row>
    <row r="3280" spans="19:25" ht="15" customHeight="1">
      <c r="S3280" s="142"/>
      <c r="T3280" s="127"/>
      <c r="U3280" s="142"/>
      <c r="W3280" s="141"/>
      <c r="Y3280" s="124"/>
    </row>
    <row r="3281" spans="19:25" ht="15" customHeight="1">
      <c r="S3281" s="142"/>
      <c r="T3281" s="127"/>
      <c r="U3281" s="142"/>
      <c r="W3281" s="141"/>
      <c r="Y3281" s="124"/>
    </row>
    <row r="3282" spans="19:25" ht="15" customHeight="1">
      <c r="S3282" s="142"/>
      <c r="T3282" s="127"/>
      <c r="U3282" s="142"/>
      <c r="W3282" s="141"/>
      <c r="Y3282" s="124"/>
    </row>
    <row r="3283" spans="19:25" ht="15" customHeight="1">
      <c r="S3283" s="142"/>
      <c r="T3283" s="127"/>
      <c r="U3283" s="142"/>
      <c r="W3283" s="141"/>
      <c r="Y3283" s="124"/>
    </row>
    <row r="3284" spans="19:25" ht="15" customHeight="1">
      <c r="S3284" s="142"/>
      <c r="T3284" s="127"/>
      <c r="U3284" s="142"/>
      <c r="W3284" s="141"/>
      <c r="Y3284" s="124"/>
    </row>
    <row r="3285" spans="19:25" ht="15" customHeight="1">
      <c r="S3285" s="142"/>
      <c r="T3285" s="127"/>
      <c r="U3285" s="142"/>
      <c r="W3285" s="141"/>
      <c r="Y3285" s="124"/>
    </row>
    <row r="3286" spans="19:25" ht="15" customHeight="1">
      <c r="S3286" s="142"/>
      <c r="T3286" s="127"/>
      <c r="U3286" s="142"/>
      <c r="W3286" s="141"/>
      <c r="Y3286" s="124"/>
    </row>
    <row r="3287" spans="19:25" ht="15" customHeight="1">
      <c r="S3287" s="142"/>
      <c r="T3287" s="127"/>
      <c r="U3287" s="142"/>
      <c r="W3287" s="141"/>
      <c r="Y3287" s="124"/>
    </row>
    <row r="3288" spans="19:25" ht="15" customHeight="1">
      <c r="S3288" s="142"/>
      <c r="T3288" s="127"/>
      <c r="U3288" s="142"/>
      <c r="W3288" s="141"/>
      <c r="Y3288" s="124"/>
    </row>
    <row r="3289" spans="19:25" ht="15" customHeight="1">
      <c r="S3289" s="142"/>
      <c r="T3289" s="127"/>
      <c r="U3289" s="142"/>
      <c r="W3289" s="141"/>
      <c r="Y3289" s="124"/>
    </row>
    <row r="3290" spans="19:25" ht="15" customHeight="1">
      <c r="S3290" s="142"/>
      <c r="T3290" s="127"/>
      <c r="U3290" s="142"/>
      <c r="W3290" s="141"/>
      <c r="Y3290" s="124"/>
    </row>
    <row r="3291" spans="19:25" ht="15" customHeight="1">
      <c r="S3291" s="142"/>
      <c r="T3291" s="127"/>
      <c r="U3291" s="142"/>
      <c r="W3291" s="141"/>
      <c r="Y3291" s="124"/>
    </row>
    <row r="3292" spans="19:25" ht="15" customHeight="1">
      <c r="S3292" s="142"/>
      <c r="T3292" s="127"/>
      <c r="U3292" s="142"/>
      <c r="W3292" s="141"/>
      <c r="Y3292" s="124"/>
    </row>
    <row r="3293" spans="19:25" ht="15" customHeight="1">
      <c r="S3293" s="142"/>
      <c r="T3293" s="127"/>
      <c r="U3293" s="142"/>
      <c r="W3293" s="141"/>
      <c r="Y3293" s="124"/>
    </row>
    <row r="3294" spans="19:25" ht="15" customHeight="1">
      <c r="S3294" s="142"/>
      <c r="T3294" s="127"/>
      <c r="U3294" s="142"/>
      <c r="W3294" s="141"/>
      <c r="Y3294" s="124"/>
    </row>
    <row r="3295" spans="19:25" ht="15" customHeight="1">
      <c r="S3295" s="142"/>
      <c r="T3295" s="127"/>
      <c r="U3295" s="142"/>
      <c r="W3295" s="141"/>
      <c r="Y3295" s="124"/>
    </row>
    <row r="3296" spans="19:25" ht="15" customHeight="1">
      <c r="S3296" s="142"/>
      <c r="T3296" s="127"/>
      <c r="U3296" s="142"/>
      <c r="W3296" s="141"/>
      <c r="Y3296" s="124"/>
    </row>
    <row r="3297" spans="19:25" ht="15" customHeight="1">
      <c r="S3297" s="142"/>
      <c r="T3297" s="127"/>
      <c r="U3297" s="142"/>
      <c r="W3297" s="141"/>
      <c r="Y3297" s="124"/>
    </row>
    <row r="3298" spans="19:25" ht="15" customHeight="1">
      <c r="S3298" s="142"/>
      <c r="T3298" s="127"/>
      <c r="U3298" s="142"/>
      <c r="W3298" s="141"/>
      <c r="Y3298" s="124"/>
    </row>
    <row r="3299" spans="19:25" ht="15" customHeight="1">
      <c r="S3299" s="142"/>
      <c r="T3299" s="127"/>
      <c r="U3299" s="142"/>
      <c r="W3299" s="141"/>
      <c r="Y3299" s="124"/>
    </row>
    <row r="3300" spans="19:25" ht="15" customHeight="1">
      <c r="S3300" s="142"/>
      <c r="T3300" s="127"/>
      <c r="U3300" s="142"/>
      <c r="W3300" s="141"/>
      <c r="Y3300" s="124"/>
    </row>
    <row r="3301" spans="19:25" ht="15" customHeight="1">
      <c r="S3301" s="142"/>
      <c r="T3301" s="127"/>
      <c r="U3301" s="142"/>
      <c r="W3301" s="141"/>
      <c r="Y3301" s="124"/>
    </row>
    <row r="3302" spans="19:25" ht="15" customHeight="1">
      <c r="S3302" s="142"/>
      <c r="T3302" s="127"/>
      <c r="U3302" s="142"/>
      <c r="W3302" s="141"/>
      <c r="Y3302" s="124"/>
    </row>
    <row r="3303" spans="19:25" ht="15" customHeight="1">
      <c r="S3303" s="142"/>
      <c r="T3303" s="127"/>
      <c r="U3303" s="142"/>
      <c r="W3303" s="141"/>
      <c r="Y3303" s="124"/>
    </row>
    <row r="3304" spans="19:25" ht="15" customHeight="1">
      <c r="S3304" s="142"/>
      <c r="T3304" s="127"/>
      <c r="U3304" s="142"/>
      <c r="W3304" s="141"/>
      <c r="Y3304" s="124"/>
    </row>
    <row r="3305" spans="19:25" ht="15" customHeight="1">
      <c r="S3305" s="142"/>
      <c r="T3305" s="127"/>
      <c r="U3305" s="142"/>
      <c r="W3305" s="141"/>
      <c r="Y3305" s="124"/>
    </row>
    <row r="3306" spans="19:25" ht="15" customHeight="1">
      <c r="S3306" s="142"/>
      <c r="T3306" s="127"/>
      <c r="U3306" s="142"/>
      <c r="W3306" s="141"/>
      <c r="Y3306" s="124"/>
    </row>
    <row r="3307" spans="19:25" ht="15" customHeight="1">
      <c r="S3307" s="142"/>
      <c r="T3307" s="127"/>
      <c r="U3307" s="142"/>
      <c r="W3307" s="141"/>
      <c r="Y3307" s="124"/>
    </row>
    <row r="3308" spans="19:25" ht="15" customHeight="1">
      <c r="S3308" s="142"/>
      <c r="T3308" s="127"/>
      <c r="U3308" s="142"/>
      <c r="W3308" s="141"/>
      <c r="Y3308" s="124"/>
    </row>
    <row r="3309" spans="19:25" ht="15" customHeight="1">
      <c r="S3309" s="142"/>
      <c r="T3309" s="127"/>
      <c r="U3309" s="142"/>
      <c r="W3309" s="141"/>
      <c r="Y3309" s="124"/>
    </row>
    <row r="3310" spans="19:25" ht="15" customHeight="1">
      <c r="S3310" s="142"/>
      <c r="T3310" s="127"/>
      <c r="U3310" s="142"/>
      <c r="W3310" s="141"/>
      <c r="Y3310" s="124"/>
    </row>
    <row r="3311" spans="19:25" ht="15" customHeight="1">
      <c r="S3311" s="142"/>
      <c r="T3311" s="127"/>
      <c r="U3311" s="142"/>
      <c r="W3311" s="141"/>
      <c r="Y3311" s="124"/>
    </row>
    <row r="3312" spans="19:25" ht="15" customHeight="1">
      <c r="S3312" s="142"/>
      <c r="T3312" s="127"/>
      <c r="U3312" s="142"/>
      <c r="W3312" s="141"/>
      <c r="Y3312" s="124"/>
    </row>
    <row r="3313" spans="19:25" ht="15" customHeight="1">
      <c r="S3313" s="142"/>
      <c r="T3313" s="127"/>
      <c r="U3313" s="142"/>
      <c r="W3313" s="141"/>
      <c r="Y3313" s="124"/>
    </row>
    <row r="3314" spans="19:25" ht="15" customHeight="1">
      <c r="S3314" s="142"/>
      <c r="T3314" s="127"/>
      <c r="U3314" s="142"/>
      <c r="W3314" s="141"/>
      <c r="Y3314" s="124"/>
    </row>
    <row r="3315" spans="19:25" ht="15" customHeight="1">
      <c r="S3315" s="142"/>
      <c r="T3315" s="127"/>
      <c r="U3315" s="142"/>
      <c r="W3315" s="141"/>
      <c r="Y3315" s="124"/>
    </row>
    <row r="3316" spans="19:25" ht="15" customHeight="1">
      <c r="S3316" s="142"/>
      <c r="T3316" s="127"/>
      <c r="U3316" s="142"/>
      <c r="W3316" s="141"/>
      <c r="Y3316" s="124"/>
    </row>
    <row r="3317" spans="19:25" ht="15" customHeight="1">
      <c r="S3317" s="142"/>
      <c r="T3317" s="127"/>
      <c r="U3317" s="142"/>
      <c r="W3317" s="141"/>
      <c r="Y3317" s="124"/>
    </row>
    <row r="3318" spans="19:25" ht="15" customHeight="1">
      <c r="S3318" s="142"/>
      <c r="T3318" s="127"/>
      <c r="U3318" s="142"/>
      <c r="W3318" s="141"/>
      <c r="Y3318" s="124"/>
    </row>
    <row r="3319" spans="19:25" ht="15" customHeight="1">
      <c r="S3319" s="142"/>
      <c r="T3319" s="127"/>
      <c r="U3319" s="142"/>
      <c r="W3319" s="141"/>
      <c r="Y3319" s="124"/>
    </row>
    <row r="3320" spans="19:25" ht="15" customHeight="1">
      <c r="S3320" s="142"/>
      <c r="T3320" s="127"/>
      <c r="U3320" s="142"/>
      <c r="W3320" s="141"/>
      <c r="Y3320" s="124"/>
    </row>
    <row r="3321" spans="19:25" ht="15" customHeight="1">
      <c r="S3321" s="142"/>
      <c r="T3321" s="127"/>
      <c r="U3321" s="142"/>
      <c r="W3321" s="141"/>
      <c r="Y3321" s="124"/>
    </row>
    <row r="3322" spans="19:25" ht="15" customHeight="1">
      <c r="S3322" s="142"/>
      <c r="T3322" s="127"/>
      <c r="U3322" s="142"/>
      <c r="W3322" s="141"/>
      <c r="Y3322" s="124"/>
    </row>
    <row r="3323" spans="19:25" ht="15" customHeight="1">
      <c r="S3323" s="142"/>
      <c r="T3323" s="127"/>
      <c r="U3323" s="142"/>
      <c r="W3323" s="141"/>
      <c r="Y3323" s="124"/>
    </row>
    <row r="3324" spans="19:25" ht="15" customHeight="1">
      <c r="S3324" s="142"/>
      <c r="T3324" s="127"/>
      <c r="U3324" s="142"/>
      <c r="W3324" s="141"/>
      <c r="Y3324" s="124"/>
    </row>
    <row r="3325" spans="19:25" ht="15" customHeight="1">
      <c r="S3325" s="142"/>
      <c r="T3325" s="127"/>
      <c r="U3325" s="142"/>
      <c r="W3325" s="141"/>
      <c r="Y3325" s="124"/>
    </row>
    <row r="3326" spans="19:25" ht="15" customHeight="1">
      <c r="S3326" s="142"/>
      <c r="T3326" s="127"/>
      <c r="U3326" s="142"/>
      <c r="W3326" s="141"/>
      <c r="Y3326" s="124"/>
    </row>
    <row r="3327" spans="19:25" ht="15" customHeight="1">
      <c r="S3327" s="142"/>
      <c r="T3327" s="127"/>
      <c r="U3327" s="142"/>
      <c r="W3327" s="141"/>
      <c r="Y3327" s="124"/>
    </row>
    <row r="3328" spans="19:25" ht="15" customHeight="1">
      <c r="S3328" s="142"/>
      <c r="T3328" s="127"/>
      <c r="U3328" s="142"/>
      <c r="W3328" s="141"/>
      <c r="Y3328" s="124"/>
    </row>
    <row r="3329" spans="19:25" ht="15" customHeight="1">
      <c r="S3329" s="142"/>
      <c r="T3329" s="127"/>
      <c r="U3329" s="142"/>
      <c r="W3329" s="141"/>
      <c r="Y3329" s="124"/>
    </row>
    <row r="3330" spans="19:25" ht="15" customHeight="1">
      <c r="S3330" s="142"/>
      <c r="T3330" s="127"/>
      <c r="U3330" s="142"/>
      <c r="W3330" s="141"/>
      <c r="Y3330" s="124"/>
    </row>
    <row r="3331" spans="19:25" ht="15" customHeight="1">
      <c r="S3331" s="142"/>
      <c r="T3331" s="127"/>
      <c r="U3331" s="142"/>
      <c r="W3331" s="141"/>
      <c r="Y3331" s="124"/>
    </row>
    <row r="3332" spans="19:25" ht="15" customHeight="1">
      <c r="S3332" s="142"/>
      <c r="T3332" s="127"/>
      <c r="U3332" s="142"/>
      <c r="W3332" s="141"/>
      <c r="Y3332" s="124"/>
    </row>
    <row r="3333" spans="19:25" ht="15" customHeight="1">
      <c r="S3333" s="142"/>
      <c r="T3333" s="127"/>
      <c r="U3333" s="142"/>
      <c r="W3333" s="141"/>
      <c r="Y3333" s="124"/>
    </row>
    <row r="3334" spans="19:25" ht="15" customHeight="1">
      <c r="S3334" s="142"/>
      <c r="T3334" s="127"/>
      <c r="U3334" s="142"/>
      <c r="W3334" s="141"/>
      <c r="Y3334" s="124"/>
    </row>
    <row r="3335" spans="19:25" ht="15" customHeight="1">
      <c r="S3335" s="142"/>
      <c r="T3335" s="127"/>
      <c r="U3335" s="142"/>
      <c r="W3335" s="141"/>
      <c r="Y3335" s="124"/>
    </row>
    <row r="3336" spans="19:25" ht="15" customHeight="1">
      <c r="S3336" s="142"/>
      <c r="T3336" s="127"/>
      <c r="U3336" s="142"/>
      <c r="W3336" s="141"/>
      <c r="Y3336" s="124"/>
    </row>
    <row r="3337" spans="19:25" ht="15" customHeight="1">
      <c r="S3337" s="142"/>
      <c r="T3337" s="127"/>
      <c r="U3337" s="142"/>
      <c r="W3337" s="141"/>
      <c r="Y3337" s="124"/>
    </row>
    <row r="3338" spans="19:25" ht="15" customHeight="1">
      <c r="S3338" s="142"/>
      <c r="T3338" s="127"/>
      <c r="U3338" s="142"/>
      <c r="W3338" s="141"/>
      <c r="Y3338" s="124"/>
    </row>
    <row r="3339" spans="19:25" ht="15" customHeight="1">
      <c r="S3339" s="142"/>
      <c r="T3339" s="127"/>
      <c r="U3339" s="142"/>
      <c r="W3339" s="141"/>
      <c r="Y3339" s="124"/>
    </row>
    <row r="3340" spans="19:25" ht="15" customHeight="1">
      <c r="S3340" s="142"/>
      <c r="T3340" s="127"/>
      <c r="U3340" s="142"/>
      <c r="W3340" s="141"/>
      <c r="Y3340" s="124"/>
    </row>
    <row r="3341" spans="19:25" ht="15" customHeight="1">
      <c r="S3341" s="142"/>
      <c r="T3341" s="127"/>
      <c r="U3341" s="142"/>
      <c r="W3341" s="141"/>
      <c r="Y3341" s="124"/>
    </row>
    <row r="3342" spans="19:25" ht="15" customHeight="1">
      <c r="S3342" s="142"/>
      <c r="T3342" s="127"/>
      <c r="U3342" s="142"/>
      <c r="W3342" s="141"/>
      <c r="Y3342" s="124"/>
    </row>
    <row r="3343" spans="19:25" ht="15" customHeight="1">
      <c r="S3343" s="142"/>
      <c r="T3343" s="127"/>
      <c r="U3343" s="142"/>
      <c r="W3343" s="141"/>
      <c r="Y3343" s="124"/>
    </row>
    <row r="3344" spans="19:25" ht="15" customHeight="1">
      <c r="S3344" s="142"/>
      <c r="T3344" s="127"/>
      <c r="U3344" s="142"/>
      <c r="W3344" s="141"/>
      <c r="Y3344" s="124"/>
    </row>
    <row r="3345" spans="19:25" ht="15" customHeight="1">
      <c r="S3345" s="142"/>
      <c r="T3345" s="127"/>
      <c r="U3345" s="142"/>
      <c r="W3345" s="141"/>
      <c r="Y3345" s="124"/>
    </row>
    <row r="3346" spans="19:25" ht="15" customHeight="1">
      <c r="S3346" s="142"/>
      <c r="T3346" s="127"/>
      <c r="U3346" s="142"/>
      <c r="W3346" s="141"/>
      <c r="Y3346" s="124"/>
    </row>
    <row r="3347" spans="19:25" ht="15" customHeight="1">
      <c r="S3347" s="142"/>
      <c r="T3347" s="127"/>
      <c r="U3347" s="142"/>
      <c r="W3347" s="141"/>
      <c r="Y3347" s="124"/>
    </row>
    <row r="3348" spans="19:25" ht="15" customHeight="1">
      <c r="S3348" s="142"/>
      <c r="T3348" s="127"/>
      <c r="U3348" s="142"/>
      <c r="W3348" s="141"/>
      <c r="Y3348" s="124"/>
    </row>
    <row r="3349" spans="19:25" ht="15" customHeight="1">
      <c r="S3349" s="142"/>
      <c r="T3349" s="127"/>
      <c r="U3349" s="142"/>
      <c r="W3349" s="141"/>
      <c r="Y3349" s="124"/>
    </row>
    <row r="3350" spans="19:25" ht="15" customHeight="1">
      <c r="S3350" s="142"/>
      <c r="T3350" s="127"/>
      <c r="U3350" s="142"/>
      <c r="W3350" s="141"/>
      <c r="Y3350" s="124"/>
    </row>
    <row r="3351" spans="19:25" ht="15" customHeight="1">
      <c r="S3351" s="142"/>
      <c r="T3351" s="127"/>
      <c r="U3351" s="142"/>
      <c r="W3351" s="141"/>
      <c r="Y3351" s="124"/>
    </row>
    <row r="3352" spans="19:25" ht="15" customHeight="1">
      <c r="S3352" s="142"/>
      <c r="T3352" s="127"/>
      <c r="U3352" s="142"/>
      <c r="W3352" s="141"/>
      <c r="Y3352" s="124"/>
    </row>
    <row r="3353" spans="19:25" ht="15" customHeight="1">
      <c r="S3353" s="142"/>
      <c r="T3353" s="127"/>
      <c r="U3353" s="142"/>
      <c r="W3353" s="141"/>
      <c r="Y3353" s="124"/>
    </row>
    <row r="3354" spans="19:25" ht="15" customHeight="1">
      <c r="S3354" s="142"/>
      <c r="T3354" s="127"/>
      <c r="U3354" s="142"/>
      <c r="W3354" s="141"/>
      <c r="Y3354" s="124"/>
    </row>
    <row r="3355" spans="19:25" ht="15" customHeight="1">
      <c r="S3355" s="142"/>
      <c r="T3355" s="127"/>
      <c r="U3355" s="142"/>
      <c r="W3355" s="141"/>
      <c r="Y3355" s="124"/>
    </row>
    <row r="3356" spans="19:25" ht="15" customHeight="1">
      <c r="S3356" s="142"/>
      <c r="T3356" s="127"/>
      <c r="U3356" s="142"/>
      <c r="W3356" s="141"/>
      <c r="Y3356" s="124"/>
    </row>
    <row r="3357" spans="19:25" ht="15" customHeight="1">
      <c r="S3357" s="142"/>
      <c r="T3357" s="127"/>
      <c r="U3357" s="142"/>
      <c r="W3357" s="141"/>
      <c r="Y3357" s="124"/>
    </row>
    <row r="3358" spans="19:25" ht="15" customHeight="1">
      <c r="S3358" s="142"/>
      <c r="T3358" s="127"/>
      <c r="U3358" s="142"/>
      <c r="W3358" s="141"/>
      <c r="Y3358" s="124"/>
    </row>
    <row r="3359" spans="19:25" ht="15" customHeight="1">
      <c r="S3359" s="142"/>
      <c r="T3359" s="127"/>
      <c r="U3359" s="142"/>
      <c r="W3359" s="141"/>
      <c r="Y3359" s="124"/>
    </row>
    <row r="3360" spans="19:25" ht="15" customHeight="1">
      <c r="S3360" s="142"/>
      <c r="T3360" s="127"/>
      <c r="U3360" s="142"/>
      <c r="W3360" s="141"/>
      <c r="Y3360" s="124"/>
    </row>
    <row r="3361" spans="19:25" ht="15" customHeight="1">
      <c r="S3361" s="142"/>
      <c r="T3361" s="127"/>
      <c r="U3361" s="142"/>
      <c r="W3361" s="141"/>
      <c r="Y3361" s="124"/>
    </row>
    <row r="3362" spans="19:25" ht="15" customHeight="1">
      <c r="S3362" s="142"/>
      <c r="T3362" s="127"/>
      <c r="U3362" s="142"/>
      <c r="W3362" s="141"/>
      <c r="Y3362" s="124"/>
    </row>
    <row r="3363" spans="19:25" ht="15" customHeight="1">
      <c r="S3363" s="142"/>
      <c r="T3363" s="127"/>
      <c r="U3363" s="142"/>
      <c r="W3363" s="141"/>
      <c r="Y3363" s="124"/>
    </row>
    <row r="3364" spans="19:25" ht="15" customHeight="1">
      <c r="S3364" s="142"/>
      <c r="T3364" s="127"/>
      <c r="U3364" s="142"/>
      <c r="W3364" s="141"/>
      <c r="Y3364" s="124"/>
    </row>
    <row r="3365" spans="19:25" ht="15" customHeight="1">
      <c r="S3365" s="142"/>
      <c r="T3365" s="127"/>
      <c r="U3365" s="142"/>
      <c r="W3365" s="141"/>
      <c r="Y3365" s="124"/>
    </row>
    <row r="3366" spans="19:25" ht="15" customHeight="1">
      <c r="S3366" s="142"/>
      <c r="T3366" s="127"/>
      <c r="U3366" s="142"/>
      <c r="W3366" s="141"/>
      <c r="Y3366" s="124"/>
    </row>
    <row r="3367" spans="19:25" ht="15" customHeight="1">
      <c r="S3367" s="142"/>
      <c r="T3367" s="127"/>
      <c r="U3367" s="142"/>
      <c r="W3367" s="141"/>
      <c r="Y3367" s="124"/>
    </row>
    <row r="3368" spans="19:25" ht="15" customHeight="1">
      <c r="S3368" s="142"/>
      <c r="T3368" s="127"/>
      <c r="U3368" s="142"/>
      <c r="W3368" s="141"/>
      <c r="Y3368" s="124"/>
    </row>
    <row r="3369" spans="19:25" ht="15" customHeight="1">
      <c r="S3369" s="142"/>
      <c r="T3369" s="127"/>
      <c r="U3369" s="142"/>
      <c r="W3369" s="141"/>
      <c r="Y3369" s="124"/>
    </row>
    <row r="3370" spans="19:25" ht="15" customHeight="1">
      <c r="S3370" s="142"/>
      <c r="T3370" s="127"/>
      <c r="U3370" s="142"/>
      <c r="W3370" s="141"/>
      <c r="Y3370" s="124"/>
    </row>
    <row r="3371" spans="19:25" ht="15" customHeight="1">
      <c r="S3371" s="142"/>
      <c r="T3371" s="127"/>
      <c r="U3371" s="142"/>
      <c r="W3371" s="141"/>
      <c r="Y3371" s="124"/>
    </row>
    <row r="3372" spans="19:25" ht="15" customHeight="1">
      <c r="S3372" s="142"/>
      <c r="T3372" s="127"/>
      <c r="U3372" s="142"/>
      <c r="W3372" s="141"/>
      <c r="Y3372" s="124"/>
    </row>
    <row r="3373" spans="19:25" ht="15" customHeight="1">
      <c r="S3373" s="142"/>
      <c r="T3373" s="127"/>
      <c r="U3373" s="142"/>
      <c r="W3373" s="141"/>
      <c r="Y3373" s="124"/>
    </row>
    <row r="3374" spans="19:25" ht="15" customHeight="1">
      <c r="S3374" s="142"/>
      <c r="T3374" s="127"/>
      <c r="U3374" s="142"/>
      <c r="W3374" s="141"/>
      <c r="Y3374" s="124"/>
    </row>
    <row r="3375" spans="19:25" ht="15" customHeight="1">
      <c r="S3375" s="142"/>
      <c r="T3375" s="127"/>
      <c r="U3375" s="142"/>
      <c r="W3375" s="141"/>
      <c r="Y3375" s="124"/>
    </row>
    <row r="3376" spans="19:25" ht="15" customHeight="1">
      <c r="S3376" s="142"/>
      <c r="T3376" s="127"/>
      <c r="U3376" s="142"/>
      <c r="W3376" s="141"/>
      <c r="Y3376" s="124"/>
    </row>
    <row r="3377" spans="19:25" ht="15" customHeight="1">
      <c r="S3377" s="142"/>
      <c r="T3377" s="127"/>
      <c r="U3377" s="142"/>
      <c r="W3377" s="141"/>
      <c r="Y3377" s="124"/>
    </row>
    <row r="3378" spans="19:25" ht="15" customHeight="1">
      <c r="S3378" s="142"/>
      <c r="T3378" s="127"/>
      <c r="U3378" s="142"/>
      <c r="W3378" s="141"/>
      <c r="Y3378" s="124"/>
    </row>
    <row r="3379" spans="19:25" ht="15" customHeight="1">
      <c r="S3379" s="142"/>
      <c r="T3379" s="127"/>
      <c r="U3379" s="142"/>
      <c r="W3379" s="141"/>
      <c r="Y3379" s="124"/>
    </row>
    <row r="3380" spans="19:25" ht="15" customHeight="1">
      <c r="S3380" s="142"/>
      <c r="T3380" s="127"/>
      <c r="U3380" s="142"/>
      <c r="W3380" s="141"/>
      <c r="Y3380" s="124"/>
    </row>
    <row r="3381" spans="19:25" ht="15" customHeight="1">
      <c r="S3381" s="142"/>
      <c r="T3381" s="127"/>
      <c r="U3381" s="142"/>
      <c r="W3381" s="141"/>
      <c r="Y3381" s="124"/>
    </row>
    <row r="3382" spans="19:25" ht="15" customHeight="1">
      <c r="S3382" s="142"/>
      <c r="T3382" s="127"/>
      <c r="U3382" s="142"/>
      <c r="W3382" s="141"/>
      <c r="Y3382" s="124"/>
    </row>
    <row r="3383" spans="19:25" ht="15" customHeight="1">
      <c r="S3383" s="142"/>
      <c r="T3383" s="127"/>
      <c r="U3383" s="142"/>
      <c r="W3383" s="141"/>
      <c r="Y3383" s="124"/>
    </row>
    <row r="3384" spans="19:25" ht="15" customHeight="1">
      <c r="S3384" s="142"/>
      <c r="T3384" s="127"/>
      <c r="U3384" s="142"/>
      <c r="W3384" s="141"/>
      <c r="Y3384" s="124"/>
    </row>
    <row r="3385" spans="19:25" ht="15" customHeight="1">
      <c r="S3385" s="142"/>
      <c r="T3385" s="127"/>
      <c r="U3385" s="142"/>
      <c r="W3385" s="141"/>
      <c r="Y3385" s="124"/>
    </row>
    <row r="3386" spans="19:25" ht="15" customHeight="1">
      <c r="S3386" s="142"/>
      <c r="T3386" s="127"/>
      <c r="U3386" s="142"/>
      <c r="W3386" s="141"/>
      <c r="Y3386" s="124"/>
    </row>
    <row r="3387" spans="19:25" ht="15" customHeight="1">
      <c r="S3387" s="142"/>
      <c r="T3387" s="127"/>
      <c r="U3387" s="142"/>
      <c r="W3387" s="141"/>
      <c r="Y3387" s="124"/>
    </row>
    <row r="3388" spans="19:25" ht="15" customHeight="1">
      <c r="S3388" s="142"/>
      <c r="T3388" s="127"/>
      <c r="U3388" s="142"/>
      <c r="W3388" s="141"/>
      <c r="Y3388" s="124"/>
    </row>
    <row r="3389" spans="19:25" ht="15" customHeight="1">
      <c r="S3389" s="142"/>
      <c r="T3389" s="127"/>
      <c r="U3389" s="142"/>
      <c r="W3389" s="141"/>
      <c r="Y3389" s="124"/>
    </row>
    <row r="3390" spans="19:25" ht="15" customHeight="1">
      <c r="S3390" s="142"/>
      <c r="T3390" s="127"/>
      <c r="U3390" s="142"/>
      <c r="W3390" s="141"/>
      <c r="Y3390" s="124"/>
    </row>
    <row r="3391" spans="19:25" ht="15" customHeight="1">
      <c r="S3391" s="142"/>
      <c r="T3391" s="127"/>
      <c r="U3391" s="142"/>
      <c r="W3391" s="141"/>
      <c r="Y3391" s="124"/>
    </row>
    <row r="3392" spans="19:25" ht="15" customHeight="1">
      <c r="S3392" s="142"/>
      <c r="T3392" s="127"/>
      <c r="U3392" s="142"/>
      <c r="W3392" s="141"/>
      <c r="Y3392" s="124"/>
    </row>
    <row r="3393" spans="19:25" ht="15" customHeight="1">
      <c r="S3393" s="142"/>
      <c r="T3393" s="127"/>
      <c r="U3393" s="142"/>
      <c r="W3393" s="141"/>
      <c r="Y3393" s="124"/>
    </row>
    <row r="3394" spans="19:25" ht="15" customHeight="1">
      <c r="S3394" s="142"/>
      <c r="T3394" s="127"/>
      <c r="U3394" s="142"/>
      <c r="W3394" s="141"/>
      <c r="Y3394" s="124"/>
    </row>
    <row r="3395" spans="19:25" ht="15" customHeight="1">
      <c r="S3395" s="142"/>
      <c r="T3395" s="127"/>
      <c r="U3395" s="142"/>
      <c r="W3395" s="141"/>
      <c r="Y3395" s="124"/>
    </row>
    <row r="3396" spans="19:25" ht="15" customHeight="1">
      <c r="S3396" s="142"/>
      <c r="T3396" s="127"/>
      <c r="U3396" s="142"/>
      <c r="W3396" s="141"/>
      <c r="Y3396" s="124"/>
    </row>
    <row r="3397" spans="19:25" ht="15" customHeight="1">
      <c r="S3397" s="142"/>
      <c r="T3397" s="127"/>
      <c r="U3397" s="142"/>
      <c r="W3397" s="141"/>
      <c r="Y3397" s="124"/>
    </row>
    <row r="3398" spans="19:25" ht="15" customHeight="1">
      <c r="S3398" s="142"/>
      <c r="T3398" s="127"/>
      <c r="U3398" s="142"/>
      <c r="W3398" s="141"/>
      <c r="Y3398" s="124"/>
    </row>
    <row r="3399" spans="19:25" ht="15" customHeight="1">
      <c r="S3399" s="142"/>
      <c r="T3399" s="127"/>
      <c r="U3399" s="142"/>
      <c r="W3399" s="141"/>
      <c r="Y3399" s="124"/>
    </row>
    <row r="3400" spans="19:25" ht="15" customHeight="1">
      <c r="S3400" s="142"/>
      <c r="T3400" s="127"/>
      <c r="U3400" s="142"/>
      <c r="W3400" s="141"/>
      <c r="Y3400" s="124"/>
    </row>
    <row r="3401" spans="19:25" ht="15" customHeight="1">
      <c r="S3401" s="142"/>
      <c r="T3401" s="127"/>
      <c r="U3401" s="142"/>
      <c r="W3401" s="141"/>
      <c r="Y3401" s="124"/>
    </row>
    <row r="3402" spans="19:25" ht="15" customHeight="1">
      <c r="S3402" s="142"/>
      <c r="T3402" s="127"/>
      <c r="U3402" s="142"/>
      <c r="W3402" s="141"/>
      <c r="Y3402" s="124"/>
    </row>
    <row r="3403" spans="19:25" ht="15" customHeight="1">
      <c r="S3403" s="142"/>
      <c r="T3403" s="127"/>
      <c r="U3403" s="142"/>
      <c r="W3403" s="141"/>
      <c r="Y3403" s="124"/>
    </row>
    <row r="3404" spans="19:25" ht="15" customHeight="1">
      <c r="S3404" s="142"/>
      <c r="T3404" s="127"/>
      <c r="U3404" s="142"/>
      <c r="W3404" s="141"/>
      <c r="Y3404" s="124"/>
    </row>
    <row r="3405" spans="19:25" ht="15" customHeight="1">
      <c r="S3405" s="142"/>
      <c r="T3405" s="127"/>
      <c r="U3405" s="142"/>
      <c r="W3405" s="141"/>
      <c r="Y3405" s="124"/>
    </row>
    <row r="3406" spans="19:25" ht="15" customHeight="1">
      <c r="S3406" s="142"/>
      <c r="T3406" s="127"/>
      <c r="U3406" s="142"/>
      <c r="W3406" s="141"/>
      <c r="Y3406" s="124"/>
    </row>
    <row r="3407" spans="19:25" ht="15" customHeight="1">
      <c r="S3407" s="142"/>
      <c r="T3407" s="127"/>
      <c r="U3407" s="142"/>
      <c r="W3407" s="141"/>
      <c r="Y3407" s="124"/>
    </row>
    <row r="3408" spans="19:25" ht="15" customHeight="1">
      <c r="S3408" s="142"/>
      <c r="T3408" s="127"/>
      <c r="U3408" s="142"/>
      <c r="W3408" s="141"/>
      <c r="Y3408" s="124"/>
    </row>
    <row r="3409" spans="19:25" ht="15" customHeight="1">
      <c r="S3409" s="142"/>
      <c r="T3409" s="127"/>
      <c r="U3409" s="142"/>
      <c r="W3409" s="141"/>
      <c r="Y3409" s="124"/>
    </row>
    <row r="3410" spans="19:25" ht="15" customHeight="1">
      <c r="S3410" s="142"/>
      <c r="T3410" s="127"/>
      <c r="U3410" s="142"/>
      <c r="W3410" s="141"/>
      <c r="Y3410" s="124"/>
    </row>
    <row r="3411" spans="19:25" ht="15" customHeight="1">
      <c r="S3411" s="142"/>
      <c r="T3411" s="127"/>
      <c r="U3411" s="142"/>
      <c r="W3411" s="141"/>
      <c r="Y3411" s="124"/>
    </row>
    <row r="3412" spans="19:25" ht="15" customHeight="1">
      <c r="S3412" s="142"/>
      <c r="T3412" s="127"/>
      <c r="U3412" s="142"/>
      <c r="W3412" s="141"/>
      <c r="Y3412" s="124"/>
    </row>
    <row r="3413" spans="19:25" ht="15" customHeight="1">
      <c r="S3413" s="142"/>
      <c r="T3413" s="127"/>
      <c r="U3413" s="142"/>
      <c r="W3413" s="141"/>
      <c r="Y3413" s="124"/>
    </row>
    <row r="3414" spans="19:25" ht="15" customHeight="1">
      <c r="S3414" s="142"/>
      <c r="T3414" s="127"/>
      <c r="U3414" s="142"/>
      <c r="W3414" s="141"/>
      <c r="Y3414" s="124"/>
    </row>
    <row r="3415" spans="19:25" ht="15" customHeight="1">
      <c r="S3415" s="142"/>
      <c r="T3415" s="127"/>
      <c r="U3415" s="142"/>
      <c r="W3415" s="141"/>
      <c r="Y3415" s="124"/>
    </row>
    <row r="3416" spans="19:25" ht="15" customHeight="1">
      <c r="S3416" s="142"/>
      <c r="T3416" s="127"/>
      <c r="U3416" s="142"/>
      <c r="W3416" s="141"/>
      <c r="Y3416" s="124"/>
    </row>
    <row r="3417" spans="19:25" ht="15" customHeight="1">
      <c r="S3417" s="142"/>
      <c r="T3417" s="127"/>
      <c r="U3417" s="142"/>
      <c r="W3417" s="141"/>
      <c r="Y3417" s="124"/>
    </row>
    <row r="3418" spans="19:25" ht="15" customHeight="1">
      <c r="S3418" s="142"/>
      <c r="T3418" s="127"/>
      <c r="U3418" s="142"/>
      <c r="W3418" s="141"/>
      <c r="Y3418" s="124"/>
    </row>
    <row r="3419" spans="19:25" ht="15" customHeight="1">
      <c r="S3419" s="142"/>
      <c r="T3419" s="127"/>
      <c r="U3419" s="142"/>
      <c r="W3419" s="141"/>
      <c r="Y3419" s="124"/>
    </row>
    <row r="3420" spans="19:25" ht="15" customHeight="1">
      <c r="S3420" s="142"/>
      <c r="T3420" s="127"/>
      <c r="U3420" s="142"/>
      <c r="W3420" s="141"/>
      <c r="Y3420" s="124"/>
    </row>
    <row r="3421" spans="19:25" ht="15" customHeight="1">
      <c r="S3421" s="142"/>
      <c r="T3421" s="127"/>
      <c r="U3421" s="142"/>
      <c r="W3421" s="141"/>
      <c r="Y3421" s="124"/>
    </row>
    <row r="3422" spans="19:25" ht="15" customHeight="1">
      <c r="S3422" s="142"/>
      <c r="T3422" s="127"/>
      <c r="U3422" s="142"/>
      <c r="W3422" s="141"/>
      <c r="Y3422" s="124"/>
    </row>
    <row r="3423" spans="19:25" ht="15" customHeight="1">
      <c r="S3423" s="142"/>
      <c r="T3423" s="127"/>
      <c r="U3423" s="142"/>
      <c r="W3423" s="141"/>
      <c r="Y3423" s="124"/>
    </row>
    <row r="3424" spans="19:25" ht="15" customHeight="1">
      <c r="S3424" s="142"/>
      <c r="T3424" s="127"/>
      <c r="U3424" s="142"/>
      <c r="W3424" s="141"/>
      <c r="Y3424" s="124"/>
    </row>
    <row r="3425" spans="19:25" ht="15" customHeight="1">
      <c r="S3425" s="142"/>
      <c r="T3425" s="127"/>
      <c r="U3425" s="142"/>
      <c r="W3425" s="141"/>
      <c r="Y3425" s="124"/>
    </row>
    <row r="3426" spans="19:25" ht="15" customHeight="1">
      <c r="S3426" s="142"/>
      <c r="T3426" s="127"/>
      <c r="U3426" s="142"/>
      <c r="W3426" s="141"/>
      <c r="Y3426" s="124"/>
    </row>
    <row r="3427" spans="19:25" ht="15" customHeight="1">
      <c r="S3427" s="142"/>
      <c r="T3427" s="127"/>
      <c r="U3427" s="142"/>
      <c r="W3427" s="141"/>
      <c r="Y3427" s="124"/>
    </row>
    <row r="3428" spans="19:25" ht="15" customHeight="1">
      <c r="S3428" s="142"/>
      <c r="T3428" s="127"/>
      <c r="U3428" s="142"/>
      <c r="W3428" s="141"/>
      <c r="Y3428" s="124"/>
    </row>
    <row r="3429" spans="19:25" ht="15" customHeight="1">
      <c r="S3429" s="142"/>
      <c r="T3429" s="127"/>
      <c r="U3429" s="142"/>
      <c r="W3429" s="141"/>
      <c r="Y3429" s="124"/>
    </row>
    <row r="3430" spans="19:25" ht="15" customHeight="1">
      <c r="S3430" s="142"/>
      <c r="T3430" s="127"/>
      <c r="U3430" s="142"/>
      <c r="W3430" s="141"/>
      <c r="Y3430" s="124"/>
    </row>
    <row r="3431" spans="19:25" ht="15" customHeight="1">
      <c r="S3431" s="142"/>
      <c r="T3431" s="127"/>
      <c r="U3431" s="142"/>
      <c r="W3431" s="141"/>
      <c r="Y3431" s="124"/>
    </row>
    <row r="3432" spans="19:25" ht="15" customHeight="1">
      <c r="S3432" s="142"/>
      <c r="T3432" s="127"/>
      <c r="U3432" s="142"/>
      <c r="W3432" s="141"/>
      <c r="Y3432" s="124"/>
    </row>
    <row r="3433" spans="19:25" ht="15" customHeight="1">
      <c r="S3433" s="142"/>
      <c r="T3433" s="127"/>
      <c r="U3433" s="142"/>
      <c r="W3433" s="141"/>
      <c r="Y3433" s="124"/>
    </row>
    <row r="3434" spans="19:25" ht="15" customHeight="1">
      <c r="S3434" s="142"/>
      <c r="T3434" s="127"/>
      <c r="U3434" s="142"/>
      <c r="W3434" s="141"/>
      <c r="Y3434" s="124"/>
    </row>
    <row r="3435" spans="19:25" ht="15" customHeight="1">
      <c r="S3435" s="142"/>
      <c r="T3435" s="127"/>
      <c r="U3435" s="142"/>
      <c r="W3435" s="141"/>
      <c r="Y3435" s="124"/>
    </row>
    <row r="3436" spans="19:25" ht="15" customHeight="1">
      <c r="S3436" s="142"/>
      <c r="T3436" s="127"/>
      <c r="U3436" s="142"/>
      <c r="W3436" s="141"/>
      <c r="Y3436" s="124"/>
    </row>
    <row r="3437" spans="19:25" ht="15" customHeight="1">
      <c r="S3437" s="142"/>
      <c r="T3437" s="127"/>
      <c r="U3437" s="142"/>
      <c r="W3437" s="141"/>
      <c r="Y3437" s="124"/>
    </row>
    <row r="3438" spans="19:25" ht="15" customHeight="1">
      <c r="S3438" s="142"/>
      <c r="T3438" s="127"/>
      <c r="U3438" s="142"/>
      <c r="W3438" s="141"/>
      <c r="Y3438" s="124"/>
    </row>
    <row r="3439" spans="19:25" ht="15" customHeight="1">
      <c r="S3439" s="142"/>
      <c r="T3439" s="127"/>
      <c r="U3439" s="142"/>
      <c r="W3439" s="141"/>
      <c r="Y3439" s="124"/>
    </row>
    <row r="3440" spans="19:25" ht="15" customHeight="1">
      <c r="S3440" s="142"/>
      <c r="T3440" s="127"/>
      <c r="U3440" s="142"/>
      <c r="W3440" s="141"/>
      <c r="Y3440" s="124"/>
    </row>
    <row r="3441" spans="19:25" ht="15" customHeight="1">
      <c r="S3441" s="142"/>
      <c r="T3441" s="127"/>
      <c r="U3441" s="142"/>
      <c r="W3441" s="141"/>
      <c r="Y3441" s="124"/>
    </row>
    <row r="3442" spans="19:25" ht="15" customHeight="1">
      <c r="S3442" s="142"/>
      <c r="T3442" s="127"/>
      <c r="U3442" s="142"/>
      <c r="W3442" s="141"/>
      <c r="Y3442" s="124"/>
    </row>
    <row r="3443" spans="19:25" ht="15" customHeight="1">
      <c r="S3443" s="142"/>
      <c r="T3443" s="127"/>
      <c r="U3443" s="142"/>
      <c r="W3443" s="141"/>
      <c r="Y3443" s="124"/>
    </row>
    <row r="3444" spans="19:25" ht="15" customHeight="1">
      <c r="S3444" s="142"/>
      <c r="T3444" s="127"/>
      <c r="U3444" s="142"/>
      <c r="W3444" s="141"/>
      <c r="Y3444" s="124"/>
    </row>
    <row r="3445" spans="19:25" ht="15" customHeight="1">
      <c r="S3445" s="142"/>
      <c r="T3445" s="127"/>
      <c r="U3445" s="142"/>
      <c r="W3445" s="141"/>
      <c r="Y3445" s="124"/>
    </row>
    <row r="3446" spans="19:25" ht="15" customHeight="1">
      <c r="S3446" s="142"/>
      <c r="T3446" s="127"/>
      <c r="U3446" s="142"/>
      <c r="W3446" s="141"/>
      <c r="Y3446" s="124"/>
    </row>
    <row r="3447" spans="19:25" ht="15" customHeight="1">
      <c r="S3447" s="142"/>
      <c r="T3447" s="127"/>
      <c r="U3447" s="142"/>
      <c r="W3447" s="141"/>
      <c r="Y3447" s="124"/>
    </row>
    <row r="3448" spans="19:25" ht="15" customHeight="1">
      <c r="S3448" s="142"/>
      <c r="T3448" s="127"/>
      <c r="U3448" s="142"/>
      <c r="W3448" s="141"/>
      <c r="Y3448" s="124"/>
    </row>
    <row r="3449" spans="19:25" ht="15" customHeight="1">
      <c r="S3449" s="142"/>
      <c r="T3449" s="127"/>
      <c r="U3449" s="142"/>
      <c r="W3449" s="141"/>
      <c r="Y3449" s="124"/>
    </row>
    <row r="3450" spans="19:25" ht="15" customHeight="1">
      <c r="S3450" s="142"/>
      <c r="T3450" s="127"/>
      <c r="U3450" s="142"/>
      <c r="W3450" s="141"/>
      <c r="Y3450" s="124"/>
    </row>
    <row r="3451" spans="19:25" ht="15" customHeight="1">
      <c r="S3451" s="142"/>
      <c r="T3451" s="127"/>
      <c r="U3451" s="142"/>
      <c r="W3451" s="141"/>
      <c r="Y3451" s="124"/>
    </row>
    <row r="3452" spans="19:25" ht="15" customHeight="1">
      <c r="S3452" s="142"/>
      <c r="T3452" s="127"/>
      <c r="U3452" s="142"/>
      <c r="W3452" s="141"/>
      <c r="Y3452" s="124"/>
    </row>
    <row r="3453" spans="19:25" ht="15" customHeight="1">
      <c r="S3453" s="142"/>
      <c r="T3453" s="127"/>
      <c r="U3453" s="142"/>
      <c r="W3453" s="141"/>
      <c r="Y3453" s="124"/>
    </row>
    <row r="3454" spans="19:25" ht="15" customHeight="1">
      <c r="S3454" s="142"/>
      <c r="T3454" s="127"/>
      <c r="U3454" s="142"/>
      <c r="W3454" s="141"/>
      <c r="Y3454" s="124"/>
    </row>
    <row r="3455" spans="19:25" ht="15" customHeight="1">
      <c r="S3455" s="142"/>
      <c r="T3455" s="127"/>
      <c r="U3455" s="142"/>
      <c r="W3455" s="141"/>
      <c r="Y3455" s="124"/>
    </row>
    <row r="3456" spans="19:25" ht="15" customHeight="1">
      <c r="S3456" s="142"/>
      <c r="T3456" s="127"/>
      <c r="U3456" s="142"/>
      <c r="W3456" s="141"/>
      <c r="Y3456" s="124"/>
    </row>
    <row r="3457" spans="19:25" ht="15" customHeight="1">
      <c r="S3457" s="142"/>
      <c r="T3457" s="127"/>
      <c r="U3457" s="142"/>
      <c r="W3457" s="141"/>
      <c r="Y3457" s="124"/>
    </row>
    <row r="3458" spans="19:25" ht="15" customHeight="1">
      <c r="S3458" s="142"/>
      <c r="T3458" s="127"/>
      <c r="U3458" s="142"/>
      <c r="W3458" s="141"/>
      <c r="Y3458" s="124"/>
    </row>
    <row r="3459" spans="19:25" ht="15" customHeight="1">
      <c r="S3459" s="142"/>
      <c r="T3459" s="127"/>
      <c r="U3459" s="142"/>
      <c r="W3459" s="141"/>
      <c r="Y3459" s="124"/>
    </row>
    <row r="3460" spans="19:25" ht="15" customHeight="1">
      <c r="S3460" s="142"/>
      <c r="T3460" s="127"/>
      <c r="U3460" s="142"/>
      <c r="W3460" s="141"/>
      <c r="Y3460" s="124"/>
    </row>
    <row r="3461" spans="19:25" ht="15" customHeight="1">
      <c r="S3461" s="142"/>
      <c r="T3461" s="127"/>
      <c r="U3461" s="142"/>
      <c r="W3461" s="141"/>
      <c r="Y3461" s="124"/>
    </row>
    <row r="3462" spans="19:25" ht="15" customHeight="1">
      <c r="S3462" s="142"/>
      <c r="T3462" s="127"/>
      <c r="U3462" s="142"/>
      <c r="W3462" s="141"/>
      <c r="Y3462" s="124"/>
    </row>
    <row r="3463" spans="19:25" ht="15" customHeight="1">
      <c r="S3463" s="142"/>
      <c r="T3463" s="127"/>
      <c r="U3463" s="142"/>
      <c r="W3463" s="141"/>
      <c r="Y3463" s="124"/>
    </row>
    <row r="3464" spans="19:25" ht="15" customHeight="1">
      <c r="S3464" s="142"/>
      <c r="T3464" s="127"/>
      <c r="U3464" s="142"/>
      <c r="W3464" s="141"/>
      <c r="Y3464" s="124"/>
    </row>
    <row r="3465" spans="19:25" ht="15" customHeight="1">
      <c r="S3465" s="142"/>
      <c r="T3465" s="127"/>
      <c r="U3465" s="142"/>
      <c r="W3465" s="141"/>
      <c r="Y3465" s="124"/>
    </row>
    <row r="3466" spans="19:25" ht="15" customHeight="1">
      <c r="S3466" s="142"/>
      <c r="T3466" s="127"/>
      <c r="U3466" s="142"/>
      <c r="W3466" s="141"/>
      <c r="Y3466" s="124"/>
    </row>
    <row r="3467" spans="19:25" ht="15" customHeight="1">
      <c r="S3467" s="142"/>
      <c r="T3467" s="127"/>
      <c r="U3467" s="142"/>
      <c r="W3467" s="141"/>
      <c r="Y3467" s="124"/>
    </row>
    <row r="3468" spans="19:25" ht="15" customHeight="1">
      <c r="S3468" s="142"/>
      <c r="T3468" s="127"/>
      <c r="U3468" s="142"/>
      <c r="W3468" s="141"/>
      <c r="Y3468" s="124"/>
    </row>
    <row r="3469" spans="19:25" ht="15" customHeight="1">
      <c r="S3469" s="142"/>
      <c r="T3469" s="127"/>
      <c r="U3469" s="142"/>
      <c r="W3469" s="141"/>
      <c r="Y3469" s="124"/>
    </row>
    <row r="3470" spans="19:25" ht="15" customHeight="1">
      <c r="S3470" s="142"/>
      <c r="T3470" s="127"/>
      <c r="U3470" s="142"/>
      <c r="W3470" s="141"/>
      <c r="Y3470" s="124"/>
    </row>
    <row r="3471" spans="19:25" ht="15" customHeight="1">
      <c r="S3471" s="142"/>
      <c r="T3471" s="127"/>
      <c r="U3471" s="142"/>
      <c r="W3471" s="141"/>
      <c r="Y3471" s="124"/>
    </row>
    <row r="3472" spans="19:25" ht="15" customHeight="1">
      <c r="S3472" s="142"/>
      <c r="T3472" s="127"/>
      <c r="U3472" s="142"/>
      <c r="W3472" s="141"/>
      <c r="Y3472" s="124"/>
    </row>
    <row r="3473" spans="19:25" ht="15" customHeight="1">
      <c r="S3473" s="142"/>
      <c r="T3473" s="127"/>
      <c r="U3473" s="142"/>
      <c r="W3473" s="141"/>
      <c r="Y3473" s="124"/>
    </row>
    <row r="3474" spans="19:25" ht="15" customHeight="1">
      <c r="S3474" s="142"/>
      <c r="T3474" s="127"/>
      <c r="U3474" s="142"/>
      <c r="W3474" s="141"/>
      <c r="Y3474" s="124"/>
    </row>
    <row r="3475" spans="19:25" ht="15" customHeight="1">
      <c r="S3475" s="142"/>
      <c r="T3475" s="127"/>
      <c r="U3475" s="142"/>
      <c r="W3475" s="141"/>
      <c r="Y3475" s="124"/>
    </row>
    <row r="3476" spans="19:25" ht="15" customHeight="1">
      <c r="S3476" s="142"/>
      <c r="T3476" s="127"/>
      <c r="U3476" s="142"/>
      <c r="W3476" s="141"/>
      <c r="Y3476" s="124"/>
    </row>
    <row r="3477" spans="19:25" ht="15" customHeight="1">
      <c r="S3477" s="142"/>
      <c r="T3477" s="127"/>
      <c r="U3477" s="142"/>
      <c r="W3477" s="141"/>
      <c r="Y3477" s="124"/>
    </row>
    <row r="3478" spans="19:25" ht="15" customHeight="1">
      <c r="S3478" s="142"/>
      <c r="T3478" s="127"/>
      <c r="U3478" s="142"/>
      <c r="W3478" s="141"/>
      <c r="Y3478" s="124"/>
    </row>
    <row r="3479" spans="19:25" ht="15" customHeight="1">
      <c r="S3479" s="142"/>
      <c r="T3479" s="127"/>
      <c r="U3479" s="142"/>
      <c r="W3479" s="141"/>
      <c r="Y3479" s="124"/>
    </row>
    <row r="3480" spans="19:25" ht="15" customHeight="1">
      <c r="S3480" s="142"/>
      <c r="T3480" s="127"/>
      <c r="U3480" s="142"/>
      <c r="W3480" s="141"/>
      <c r="Y3480" s="124"/>
    </row>
    <row r="3481" spans="19:25" ht="15" customHeight="1">
      <c r="S3481" s="142"/>
      <c r="T3481" s="127"/>
      <c r="U3481" s="142"/>
      <c r="W3481" s="141"/>
      <c r="Y3481" s="124"/>
    </row>
    <row r="3482" spans="19:25" ht="15" customHeight="1">
      <c r="S3482" s="142"/>
      <c r="T3482" s="127"/>
      <c r="U3482" s="142"/>
      <c r="W3482" s="141"/>
      <c r="Y3482" s="124"/>
    </row>
    <row r="3483" spans="19:25" ht="15" customHeight="1">
      <c r="S3483" s="142"/>
      <c r="T3483" s="127"/>
      <c r="U3483" s="142"/>
      <c r="W3483" s="141"/>
      <c r="Y3483" s="124"/>
    </row>
    <row r="3484" spans="19:25" ht="15" customHeight="1">
      <c r="S3484" s="142"/>
      <c r="T3484" s="127"/>
      <c r="U3484" s="142"/>
      <c r="W3484" s="141"/>
      <c r="Y3484" s="124"/>
    </row>
    <row r="3485" spans="19:25" ht="15" customHeight="1">
      <c r="S3485" s="142"/>
      <c r="T3485" s="127"/>
      <c r="U3485" s="142"/>
      <c r="W3485" s="141"/>
      <c r="Y3485" s="124"/>
    </row>
    <row r="3486" spans="19:25" ht="15" customHeight="1">
      <c r="S3486" s="142"/>
      <c r="T3486" s="127"/>
      <c r="U3486" s="142"/>
      <c r="W3486" s="141"/>
      <c r="Y3486" s="124"/>
    </row>
    <row r="3487" spans="19:25" ht="15" customHeight="1">
      <c r="S3487" s="142"/>
      <c r="T3487" s="127"/>
      <c r="U3487" s="142"/>
      <c r="W3487" s="141"/>
      <c r="Y3487" s="124"/>
    </row>
    <row r="3488" spans="19:25" ht="15" customHeight="1">
      <c r="S3488" s="142"/>
      <c r="T3488" s="127"/>
      <c r="U3488" s="142"/>
      <c r="W3488" s="141"/>
      <c r="Y3488" s="124"/>
    </row>
    <row r="3489" spans="19:25" ht="15" customHeight="1">
      <c r="S3489" s="142"/>
      <c r="T3489" s="127"/>
      <c r="U3489" s="142"/>
      <c r="W3489" s="141"/>
      <c r="Y3489" s="124"/>
    </row>
    <row r="3490" spans="19:25" ht="15" customHeight="1">
      <c r="S3490" s="142"/>
      <c r="T3490" s="127"/>
      <c r="U3490" s="142"/>
      <c r="W3490" s="141"/>
      <c r="Y3490" s="124"/>
    </row>
    <row r="3491" spans="19:25" ht="15" customHeight="1">
      <c r="S3491" s="142"/>
      <c r="T3491" s="127"/>
      <c r="U3491" s="142"/>
      <c r="W3491" s="141"/>
      <c r="Y3491" s="124"/>
    </row>
    <row r="3492" spans="19:25" ht="15" customHeight="1">
      <c r="S3492" s="142"/>
      <c r="T3492" s="127"/>
      <c r="U3492" s="142"/>
      <c r="W3492" s="141"/>
      <c r="Y3492" s="124"/>
    </row>
    <row r="3493" spans="19:25" ht="15" customHeight="1">
      <c r="S3493" s="142"/>
      <c r="T3493" s="127"/>
      <c r="U3493" s="142"/>
      <c r="W3493" s="141"/>
      <c r="Y3493" s="124"/>
    </row>
    <row r="3494" spans="19:25" ht="15" customHeight="1">
      <c r="S3494" s="142"/>
      <c r="T3494" s="127"/>
      <c r="U3494" s="142"/>
      <c r="W3494" s="141"/>
      <c r="Y3494" s="124"/>
    </row>
    <row r="3495" spans="19:25" ht="15" customHeight="1">
      <c r="S3495" s="142"/>
      <c r="T3495" s="127"/>
      <c r="U3495" s="142"/>
      <c r="W3495" s="141"/>
      <c r="Y3495" s="124"/>
    </row>
    <row r="3496" spans="19:25" ht="15" customHeight="1">
      <c r="S3496" s="142"/>
      <c r="T3496" s="127"/>
      <c r="U3496" s="142"/>
      <c r="W3496" s="141"/>
      <c r="Y3496" s="124"/>
    </row>
    <row r="3497" spans="19:25" ht="15" customHeight="1">
      <c r="S3497" s="142"/>
      <c r="T3497" s="127"/>
      <c r="U3497" s="142"/>
      <c r="W3497" s="141"/>
      <c r="Y3497" s="124"/>
    </row>
    <row r="3498" spans="19:25" ht="15" customHeight="1">
      <c r="S3498" s="142"/>
      <c r="T3498" s="127"/>
      <c r="U3498" s="142"/>
      <c r="W3498" s="141"/>
      <c r="Y3498" s="124"/>
    </row>
    <row r="3499" spans="19:25" ht="15" customHeight="1">
      <c r="S3499" s="142"/>
      <c r="T3499" s="127"/>
      <c r="U3499" s="142"/>
      <c r="W3499" s="141"/>
      <c r="Y3499" s="124"/>
    </row>
    <row r="3500" spans="19:25" ht="15" customHeight="1">
      <c r="S3500" s="142"/>
      <c r="T3500" s="127"/>
      <c r="U3500" s="142"/>
      <c r="W3500" s="141"/>
      <c r="Y3500" s="124"/>
    </row>
    <row r="3501" spans="19:25" ht="15" customHeight="1">
      <c r="S3501" s="142"/>
      <c r="T3501" s="127"/>
      <c r="U3501" s="142"/>
      <c r="W3501" s="141"/>
      <c r="Y3501" s="124"/>
    </row>
    <row r="3502" spans="19:25" ht="15" customHeight="1">
      <c r="S3502" s="142"/>
      <c r="T3502" s="127"/>
      <c r="U3502" s="142"/>
      <c r="W3502" s="141"/>
      <c r="Y3502" s="124"/>
    </row>
    <row r="3503" spans="19:25" ht="15" customHeight="1">
      <c r="S3503" s="142"/>
      <c r="T3503" s="127"/>
      <c r="U3503" s="142"/>
      <c r="W3503" s="141"/>
      <c r="Y3503" s="124"/>
    </row>
    <row r="3504" spans="19:25" ht="15" customHeight="1">
      <c r="S3504" s="142"/>
      <c r="T3504" s="127"/>
      <c r="U3504" s="142"/>
      <c r="W3504" s="141"/>
      <c r="Y3504" s="124"/>
    </row>
    <row r="3505" spans="19:25" ht="15" customHeight="1">
      <c r="S3505" s="142"/>
      <c r="T3505" s="127"/>
      <c r="U3505" s="142"/>
      <c r="W3505" s="141"/>
      <c r="Y3505" s="124"/>
    </row>
    <row r="3506" spans="19:25" ht="15" customHeight="1">
      <c r="S3506" s="142"/>
      <c r="T3506" s="127"/>
      <c r="U3506" s="142"/>
      <c r="W3506" s="141"/>
      <c r="Y3506" s="124"/>
    </row>
    <row r="3507" spans="19:25" ht="15" customHeight="1">
      <c r="S3507" s="142"/>
      <c r="T3507" s="127"/>
      <c r="U3507" s="142"/>
      <c r="W3507" s="141"/>
      <c r="Y3507" s="124"/>
    </row>
    <row r="3508" spans="19:25" ht="15" customHeight="1">
      <c r="S3508" s="142"/>
      <c r="T3508" s="127"/>
      <c r="U3508" s="142"/>
      <c r="W3508" s="141"/>
      <c r="Y3508" s="124"/>
    </row>
    <row r="3509" spans="19:25" ht="15" customHeight="1">
      <c r="S3509" s="142"/>
      <c r="T3509" s="127"/>
      <c r="U3509" s="142"/>
      <c r="W3509" s="141"/>
      <c r="Y3509" s="124"/>
    </row>
    <row r="3510" spans="19:25" ht="15" customHeight="1">
      <c r="S3510" s="142"/>
      <c r="T3510" s="127"/>
      <c r="U3510" s="142"/>
      <c r="W3510" s="141"/>
      <c r="Y3510" s="124"/>
    </row>
    <row r="3511" spans="19:25" ht="15" customHeight="1">
      <c r="S3511" s="142"/>
      <c r="T3511" s="127"/>
      <c r="U3511" s="142"/>
      <c r="W3511" s="141"/>
      <c r="Y3511" s="124"/>
    </row>
    <row r="3512" spans="19:25" ht="15" customHeight="1">
      <c r="S3512" s="142"/>
      <c r="T3512" s="127"/>
      <c r="U3512" s="142"/>
      <c r="W3512" s="141"/>
      <c r="Y3512" s="124"/>
    </row>
    <row r="3513" spans="19:25" ht="15" customHeight="1">
      <c r="S3513" s="142"/>
      <c r="T3513" s="127"/>
      <c r="U3513" s="142"/>
      <c r="W3513" s="141"/>
      <c r="Y3513" s="124"/>
    </row>
    <row r="3514" spans="19:25" ht="15" customHeight="1">
      <c r="S3514" s="142"/>
      <c r="T3514" s="127"/>
      <c r="U3514" s="142"/>
      <c r="W3514" s="141"/>
      <c r="Y3514" s="124"/>
    </row>
    <row r="3515" spans="19:25" ht="15" customHeight="1">
      <c r="S3515" s="142"/>
      <c r="T3515" s="127"/>
      <c r="U3515" s="142"/>
      <c r="W3515" s="141"/>
      <c r="Y3515" s="124"/>
    </row>
    <row r="3516" spans="19:25" ht="15" customHeight="1">
      <c r="S3516" s="142"/>
      <c r="T3516" s="127"/>
      <c r="U3516" s="142"/>
      <c r="W3516" s="141"/>
      <c r="Y3516" s="124"/>
    </row>
    <row r="3517" spans="19:25" ht="15" customHeight="1">
      <c r="S3517" s="142"/>
      <c r="T3517" s="127"/>
      <c r="U3517" s="142"/>
      <c r="W3517" s="141"/>
      <c r="Y3517" s="124"/>
    </row>
    <row r="3518" spans="19:25" ht="15" customHeight="1">
      <c r="S3518" s="142"/>
      <c r="T3518" s="127"/>
      <c r="U3518" s="142"/>
      <c r="W3518" s="141"/>
      <c r="Y3518" s="124"/>
    </row>
    <row r="3519" spans="19:25" ht="15" customHeight="1">
      <c r="S3519" s="142"/>
      <c r="T3519" s="127"/>
      <c r="U3519" s="142"/>
      <c r="W3519" s="141"/>
      <c r="Y3519" s="124"/>
    </row>
    <row r="3520" spans="19:25" ht="15" customHeight="1">
      <c r="S3520" s="142"/>
      <c r="T3520" s="127"/>
      <c r="U3520" s="142"/>
      <c r="W3520" s="141"/>
      <c r="Y3520" s="124"/>
    </row>
    <row r="3521" spans="19:25" ht="15" customHeight="1">
      <c r="S3521" s="142"/>
      <c r="T3521" s="127"/>
      <c r="U3521" s="142"/>
      <c r="W3521" s="141"/>
      <c r="Y3521" s="124"/>
    </row>
    <row r="3522" spans="19:25" ht="15" customHeight="1">
      <c r="S3522" s="142"/>
      <c r="T3522" s="127"/>
      <c r="U3522" s="142"/>
      <c r="W3522" s="141"/>
      <c r="Y3522" s="124"/>
    </row>
    <row r="3523" spans="19:25" ht="15" customHeight="1">
      <c r="S3523" s="142"/>
      <c r="T3523" s="127"/>
      <c r="U3523" s="142"/>
      <c r="W3523" s="141"/>
      <c r="Y3523" s="124"/>
    </row>
    <row r="3524" spans="19:25" ht="15" customHeight="1">
      <c r="S3524" s="142"/>
      <c r="T3524" s="127"/>
      <c r="U3524" s="142"/>
      <c r="W3524" s="141"/>
      <c r="Y3524" s="124"/>
    </row>
    <row r="3525" spans="19:25" ht="15" customHeight="1">
      <c r="S3525" s="142"/>
      <c r="T3525" s="127"/>
      <c r="U3525" s="142"/>
      <c r="W3525" s="141"/>
      <c r="Y3525" s="124"/>
    </row>
    <row r="3526" spans="19:25" ht="15" customHeight="1">
      <c r="S3526" s="142"/>
      <c r="T3526" s="127"/>
      <c r="U3526" s="142"/>
      <c r="W3526" s="141"/>
      <c r="Y3526" s="124"/>
    </row>
    <row r="3527" spans="19:25" ht="15" customHeight="1">
      <c r="S3527" s="142"/>
      <c r="T3527" s="127"/>
      <c r="U3527" s="142"/>
      <c r="W3527" s="141"/>
      <c r="Y3527" s="124"/>
    </row>
    <row r="3528" spans="19:25" ht="15" customHeight="1">
      <c r="S3528" s="142"/>
      <c r="T3528" s="127"/>
      <c r="U3528" s="142"/>
      <c r="W3528" s="141"/>
      <c r="Y3528" s="124"/>
    </row>
    <row r="3529" spans="19:25" ht="15" customHeight="1">
      <c r="S3529" s="142"/>
      <c r="T3529" s="127"/>
      <c r="U3529" s="142"/>
      <c r="W3529" s="141"/>
      <c r="Y3529" s="124"/>
    </row>
    <row r="3530" spans="19:25" ht="15" customHeight="1">
      <c r="S3530" s="142"/>
      <c r="T3530" s="127"/>
      <c r="U3530" s="142"/>
      <c r="W3530" s="141"/>
      <c r="Y3530" s="124"/>
    </row>
    <row r="3531" spans="19:25" ht="15" customHeight="1">
      <c r="S3531" s="142"/>
      <c r="T3531" s="127"/>
      <c r="U3531" s="142"/>
      <c r="W3531" s="141"/>
      <c r="Y3531" s="124"/>
    </row>
    <row r="3532" spans="19:25" ht="15" customHeight="1">
      <c r="S3532" s="142"/>
      <c r="T3532" s="127"/>
      <c r="U3532" s="142"/>
      <c r="W3532" s="141"/>
      <c r="Y3532" s="124"/>
    </row>
    <row r="3533" spans="19:25" ht="15" customHeight="1">
      <c r="S3533" s="142"/>
      <c r="T3533" s="127"/>
      <c r="U3533" s="142"/>
      <c r="W3533" s="141"/>
      <c r="Y3533" s="124"/>
    </row>
    <row r="3534" spans="19:25" ht="15" customHeight="1">
      <c r="S3534" s="142"/>
      <c r="T3534" s="127"/>
      <c r="U3534" s="142"/>
      <c r="W3534" s="141"/>
      <c r="Y3534" s="124"/>
    </row>
    <row r="3535" spans="19:25" ht="15" customHeight="1">
      <c r="S3535" s="142"/>
      <c r="T3535" s="127"/>
      <c r="U3535" s="142"/>
      <c r="W3535" s="141"/>
      <c r="Y3535" s="124"/>
    </row>
    <row r="3536" spans="19:25" ht="15" customHeight="1">
      <c r="S3536" s="142"/>
      <c r="T3536" s="127"/>
      <c r="U3536" s="142"/>
      <c r="W3536" s="141"/>
      <c r="Y3536" s="124"/>
    </row>
    <row r="3537" spans="19:25" ht="15" customHeight="1">
      <c r="S3537" s="142"/>
      <c r="T3537" s="127"/>
      <c r="U3537" s="142"/>
      <c r="W3537" s="141"/>
      <c r="Y3537" s="124"/>
    </row>
    <row r="3538" spans="19:25" ht="15" customHeight="1">
      <c r="S3538" s="142"/>
      <c r="T3538" s="127"/>
      <c r="U3538" s="142"/>
      <c r="W3538" s="141"/>
      <c r="Y3538" s="124"/>
    </row>
    <row r="3539" spans="19:25" ht="15" customHeight="1">
      <c r="S3539" s="142"/>
      <c r="T3539" s="127"/>
      <c r="U3539" s="142"/>
      <c r="W3539" s="141"/>
      <c r="Y3539" s="124"/>
    </row>
    <row r="3540" spans="19:25" ht="15" customHeight="1">
      <c r="S3540" s="142"/>
      <c r="T3540" s="127"/>
      <c r="U3540" s="142"/>
      <c r="W3540" s="141"/>
      <c r="Y3540" s="124"/>
    </row>
    <row r="3541" spans="19:25" ht="15" customHeight="1">
      <c r="S3541" s="142"/>
      <c r="T3541" s="127"/>
      <c r="U3541" s="142"/>
      <c r="W3541" s="141"/>
      <c r="Y3541" s="124"/>
    </row>
    <row r="3542" spans="19:25" ht="15" customHeight="1">
      <c r="S3542" s="142"/>
      <c r="T3542" s="127"/>
      <c r="U3542" s="142"/>
      <c r="W3542" s="141"/>
      <c r="Y3542" s="124"/>
    </row>
    <row r="3543" spans="19:25" ht="15" customHeight="1">
      <c r="S3543" s="142"/>
      <c r="T3543" s="127"/>
      <c r="U3543" s="142"/>
      <c r="W3543" s="141"/>
      <c r="Y3543" s="124"/>
    </row>
    <row r="3544" spans="19:25" ht="15" customHeight="1">
      <c r="S3544" s="142"/>
      <c r="T3544" s="127"/>
      <c r="U3544" s="142"/>
      <c r="W3544" s="141"/>
      <c r="Y3544" s="124"/>
    </row>
    <row r="3545" spans="19:25" ht="15" customHeight="1">
      <c r="S3545" s="142"/>
      <c r="T3545" s="127"/>
      <c r="U3545" s="142"/>
      <c r="W3545" s="141"/>
      <c r="Y3545" s="124"/>
    </row>
    <row r="3546" spans="19:25" ht="15" customHeight="1">
      <c r="S3546" s="142"/>
      <c r="T3546" s="127"/>
      <c r="U3546" s="142"/>
      <c r="W3546" s="141"/>
      <c r="Y3546" s="124"/>
    </row>
    <row r="3547" spans="19:25" ht="15" customHeight="1">
      <c r="S3547" s="142"/>
      <c r="T3547" s="127"/>
      <c r="U3547" s="142"/>
      <c r="W3547" s="141"/>
      <c r="Y3547" s="124"/>
    </row>
    <row r="3548" spans="19:25" ht="15" customHeight="1">
      <c r="S3548" s="142"/>
      <c r="T3548" s="127"/>
      <c r="U3548" s="142"/>
      <c r="W3548" s="141"/>
      <c r="Y3548" s="124"/>
    </row>
    <row r="3549" spans="19:25" ht="15" customHeight="1">
      <c r="S3549" s="142"/>
      <c r="T3549" s="127"/>
      <c r="U3549" s="142"/>
      <c r="W3549" s="141"/>
      <c r="Y3549" s="124"/>
    </row>
    <row r="3550" spans="19:25" ht="15" customHeight="1">
      <c r="S3550" s="142"/>
      <c r="T3550" s="127"/>
      <c r="U3550" s="142"/>
      <c r="W3550" s="141"/>
      <c r="Y3550" s="124"/>
    </row>
    <row r="3551" spans="19:25" ht="15" customHeight="1">
      <c r="S3551" s="142"/>
      <c r="T3551" s="127"/>
      <c r="U3551" s="142"/>
      <c r="W3551" s="141"/>
      <c r="Y3551" s="124"/>
    </row>
    <row r="3552" spans="19:25" ht="15" customHeight="1">
      <c r="S3552" s="142"/>
      <c r="T3552" s="127"/>
      <c r="U3552" s="142"/>
      <c r="W3552" s="141"/>
      <c r="Y3552" s="124"/>
    </row>
    <row r="3553" spans="19:25" ht="15" customHeight="1">
      <c r="S3553" s="142"/>
      <c r="T3553" s="127"/>
      <c r="U3553" s="142"/>
      <c r="W3553" s="141"/>
      <c r="Y3553" s="124"/>
    </row>
    <row r="3554" spans="19:25" ht="15" customHeight="1">
      <c r="S3554" s="142"/>
      <c r="T3554" s="127"/>
      <c r="U3554" s="142"/>
      <c r="W3554" s="141"/>
      <c r="Y3554" s="124"/>
    </row>
    <row r="3555" spans="19:25" ht="15" customHeight="1">
      <c r="S3555" s="142"/>
      <c r="T3555" s="127"/>
      <c r="U3555" s="142"/>
      <c r="W3555" s="141"/>
      <c r="Y3555" s="124"/>
    </row>
    <row r="3556" spans="19:25" ht="15" customHeight="1">
      <c r="S3556" s="142"/>
      <c r="T3556" s="127"/>
      <c r="U3556" s="142"/>
      <c r="W3556" s="141"/>
      <c r="Y3556" s="124"/>
    </row>
    <row r="3557" spans="19:25" ht="15" customHeight="1">
      <c r="S3557" s="142"/>
      <c r="T3557" s="127"/>
      <c r="U3557" s="142"/>
      <c r="W3557" s="141"/>
      <c r="Y3557" s="124"/>
    </row>
    <row r="3558" spans="19:25" ht="15" customHeight="1">
      <c r="S3558" s="142"/>
      <c r="T3558" s="127"/>
      <c r="U3558" s="142"/>
      <c r="W3558" s="141"/>
      <c r="Y3558" s="124"/>
    </row>
    <row r="3559" spans="19:25" ht="15" customHeight="1">
      <c r="S3559" s="142"/>
      <c r="T3559" s="127"/>
      <c r="U3559" s="142"/>
      <c r="W3559" s="141"/>
      <c r="Y3559" s="124"/>
    </row>
    <row r="3560" spans="19:25" ht="15" customHeight="1">
      <c r="S3560" s="142"/>
      <c r="T3560" s="127"/>
      <c r="U3560" s="142"/>
      <c r="W3560" s="141"/>
      <c r="Y3560" s="124"/>
    </row>
    <row r="3561" spans="19:25" ht="15" customHeight="1">
      <c r="S3561" s="142"/>
      <c r="T3561" s="127"/>
      <c r="U3561" s="142"/>
      <c r="W3561" s="141"/>
      <c r="Y3561" s="124"/>
    </row>
    <row r="3562" spans="19:25" ht="15" customHeight="1">
      <c r="S3562" s="142"/>
      <c r="T3562" s="127"/>
      <c r="U3562" s="142"/>
      <c r="W3562" s="141"/>
      <c r="Y3562" s="124"/>
    </row>
    <row r="3563" spans="19:25" ht="15" customHeight="1">
      <c r="S3563" s="142"/>
      <c r="T3563" s="127"/>
      <c r="U3563" s="142"/>
      <c r="W3563" s="141"/>
      <c r="Y3563" s="124"/>
    </row>
    <row r="3564" spans="19:25" ht="15" customHeight="1">
      <c r="S3564" s="142"/>
      <c r="T3564" s="127"/>
      <c r="U3564" s="142"/>
      <c r="W3564" s="141"/>
      <c r="Y3564" s="124"/>
    </row>
    <row r="3565" spans="19:25" ht="15" customHeight="1">
      <c r="S3565" s="142"/>
      <c r="T3565" s="127"/>
      <c r="U3565" s="142"/>
      <c r="W3565" s="141"/>
      <c r="Y3565" s="124"/>
    </row>
    <row r="3566" spans="19:25" ht="15" customHeight="1">
      <c r="S3566" s="142"/>
      <c r="T3566" s="127"/>
      <c r="U3566" s="142"/>
      <c r="W3566" s="141"/>
      <c r="Y3566" s="124"/>
    </row>
    <row r="3567" spans="19:25" ht="15" customHeight="1">
      <c r="S3567" s="142"/>
      <c r="T3567" s="127"/>
      <c r="U3567" s="142"/>
      <c r="W3567" s="141"/>
      <c r="Y3567" s="124"/>
    </row>
    <row r="3568" spans="19:25" ht="15" customHeight="1">
      <c r="S3568" s="142"/>
      <c r="T3568" s="127"/>
      <c r="U3568" s="142"/>
      <c r="W3568" s="141"/>
      <c r="Y3568" s="124"/>
    </row>
    <row r="3569" spans="19:25" ht="15" customHeight="1">
      <c r="S3569" s="142"/>
      <c r="T3569" s="127"/>
      <c r="U3569" s="142"/>
      <c r="W3569" s="141"/>
      <c r="Y3569" s="124"/>
    </row>
    <row r="3570" spans="19:25" ht="15" customHeight="1">
      <c r="S3570" s="142"/>
      <c r="T3570" s="127"/>
      <c r="U3570" s="142"/>
      <c r="W3570" s="141"/>
      <c r="Y3570" s="124"/>
    </row>
    <row r="3571" spans="19:25" ht="15" customHeight="1">
      <c r="S3571" s="142"/>
      <c r="T3571" s="127"/>
      <c r="U3571" s="142"/>
      <c r="W3571" s="141"/>
      <c r="Y3571" s="124"/>
    </row>
    <row r="3572" spans="19:25" ht="15" customHeight="1">
      <c r="S3572" s="142"/>
      <c r="T3572" s="127"/>
      <c r="U3572" s="142"/>
      <c r="W3572" s="141"/>
      <c r="Y3572" s="124"/>
    </row>
    <row r="3573" spans="19:25" ht="15" customHeight="1">
      <c r="S3573" s="142"/>
      <c r="T3573" s="127"/>
      <c r="U3573" s="142"/>
      <c r="W3573" s="141"/>
      <c r="Y3573" s="124"/>
    </row>
    <row r="3574" spans="19:25" ht="15" customHeight="1">
      <c r="S3574" s="142"/>
      <c r="T3574" s="127"/>
      <c r="U3574" s="142"/>
      <c r="W3574" s="141"/>
      <c r="Y3574" s="124"/>
    </row>
    <row r="3575" spans="19:25" ht="15" customHeight="1">
      <c r="S3575" s="142"/>
      <c r="T3575" s="127"/>
      <c r="U3575" s="142"/>
      <c r="W3575" s="141"/>
      <c r="Y3575" s="124"/>
    </row>
    <row r="3576" spans="19:25" ht="15" customHeight="1">
      <c r="S3576" s="142"/>
      <c r="T3576" s="127"/>
      <c r="U3576" s="142"/>
      <c r="W3576" s="141"/>
      <c r="Y3576" s="124"/>
    </row>
    <row r="3577" spans="19:25" ht="15" customHeight="1">
      <c r="S3577" s="142"/>
      <c r="T3577" s="127"/>
      <c r="U3577" s="142"/>
      <c r="W3577" s="141"/>
      <c r="Y3577" s="124"/>
    </row>
    <row r="3578" spans="19:25" ht="15" customHeight="1">
      <c r="S3578" s="142"/>
      <c r="T3578" s="127"/>
      <c r="U3578" s="142"/>
      <c r="W3578" s="141"/>
      <c r="Y3578" s="124"/>
    </row>
    <row r="3579" spans="19:25" ht="15" customHeight="1">
      <c r="S3579" s="142"/>
      <c r="T3579" s="127"/>
      <c r="U3579" s="142"/>
      <c r="W3579" s="141"/>
      <c r="Y3579" s="124"/>
    </row>
    <row r="3580" spans="19:25" ht="15" customHeight="1">
      <c r="S3580" s="142"/>
      <c r="T3580" s="127"/>
      <c r="U3580" s="142"/>
      <c r="W3580" s="141"/>
      <c r="Y3580" s="124"/>
    </row>
    <row r="3581" spans="19:25" ht="15" customHeight="1">
      <c r="S3581" s="142"/>
      <c r="T3581" s="127"/>
      <c r="U3581" s="142"/>
      <c r="W3581" s="141"/>
      <c r="Y3581" s="124"/>
    </row>
    <row r="3582" spans="19:25" ht="15" customHeight="1">
      <c r="S3582" s="142"/>
      <c r="T3582" s="127"/>
      <c r="U3582" s="142"/>
      <c r="W3582" s="141"/>
      <c r="Y3582" s="124"/>
    </row>
    <row r="3583" spans="19:25" ht="15" customHeight="1">
      <c r="S3583" s="142"/>
      <c r="T3583" s="127"/>
      <c r="U3583" s="142"/>
      <c r="W3583" s="141"/>
      <c r="Y3583" s="124"/>
    </row>
    <row r="3584" spans="19:25" ht="15" customHeight="1">
      <c r="S3584" s="142"/>
      <c r="T3584" s="127"/>
      <c r="U3584" s="142"/>
      <c r="W3584" s="141"/>
      <c r="Y3584" s="124"/>
    </row>
    <row r="3585" spans="19:25" ht="15" customHeight="1">
      <c r="S3585" s="142"/>
      <c r="T3585" s="127"/>
      <c r="U3585" s="142"/>
      <c r="W3585" s="141"/>
      <c r="Y3585" s="124"/>
    </row>
    <row r="3586" spans="19:25" ht="15" customHeight="1">
      <c r="S3586" s="142"/>
      <c r="T3586" s="127"/>
      <c r="U3586" s="142"/>
      <c r="W3586" s="141"/>
      <c r="Y3586" s="124"/>
    </row>
    <row r="3587" spans="19:25" ht="15" customHeight="1">
      <c r="S3587" s="142"/>
      <c r="T3587" s="127"/>
      <c r="U3587" s="142"/>
      <c r="W3587" s="141"/>
      <c r="Y3587" s="124"/>
    </row>
    <row r="3588" spans="19:25" ht="15" customHeight="1">
      <c r="S3588" s="142"/>
      <c r="T3588" s="127"/>
      <c r="U3588" s="142"/>
      <c r="W3588" s="141"/>
      <c r="Y3588" s="124"/>
    </row>
    <row r="3589" spans="19:25" ht="15" customHeight="1">
      <c r="S3589" s="142"/>
      <c r="T3589" s="127"/>
      <c r="U3589" s="142"/>
      <c r="W3589" s="141"/>
      <c r="Y3589" s="124"/>
    </row>
    <row r="3590" spans="19:25" ht="15" customHeight="1">
      <c r="S3590" s="142"/>
      <c r="T3590" s="127"/>
      <c r="U3590" s="142"/>
      <c r="W3590" s="141"/>
      <c r="Y3590" s="124"/>
    </row>
    <row r="3591" spans="19:25" ht="15" customHeight="1">
      <c r="S3591" s="142"/>
      <c r="T3591" s="127"/>
      <c r="U3591" s="142"/>
      <c r="W3591" s="141"/>
      <c r="Y3591" s="124"/>
    </row>
    <row r="3592" spans="19:25" ht="15" customHeight="1">
      <c r="S3592" s="142"/>
      <c r="T3592" s="127"/>
      <c r="U3592" s="142"/>
      <c r="W3592" s="141"/>
      <c r="Y3592" s="124"/>
    </row>
    <row r="3593" spans="19:25" ht="15" customHeight="1">
      <c r="S3593" s="142"/>
      <c r="T3593" s="127"/>
      <c r="U3593" s="142"/>
      <c r="W3593" s="141"/>
      <c r="Y3593" s="124"/>
    </row>
    <row r="3594" spans="19:25" ht="15" customHeight="1">
      <c r="S3594" s="142"/>
      <c r="T3594" s="127"/>
      <c r="U3594" s="142"/>
      <c r="W3594" s="141"/>
      <c r="Y3594" s="124"/>
    </row>
    <row r="3595" spans="19:25" ht="15" customHeight="1">
      <c r="S3595" s="142"/>
      <c r="T3595" s="127"/>
      <c r="U3595" s="142"/>
      <c r="W3595" s="141"/>
      <c r="Y3595" s="124"/>
    </row>
    <row r="3596" spans="19:25" ht="15" customHeight="1">
      <c r="S3596" s="142"/>
      <c r="T3596" s="127"/>
      <c r="U3596" s="142"/>
      <c r="W3596" s="141"/>
      <c r="Y3596" s="124"/>
    </row>
    <row r="3597" spans="19:25" ht="15" customHeight="1">
      <c r="S3597" s="142"/>
      <c r="T3597" s="127"/>
      <c r="U3597" s="142"/>
      <c r="W3597" s="141"/>
      <c r="Y3597" s="124"/>
    </row>
    <row r="3598" spans="19:25" ht="15" customHeight="1">
      <c r="S3598" s="142"/>
      <c r="T3598" s="127"/>
      <c r="U3598" s="142"/>
      <c r="W3598" s="141"/>
      <c r="Y3598" s="124"/>
    </row>
    <row r="3599" spans="19:25" ht="15" customHeight="1">
      <c r="S3599" s="142"/>
      <c r="T3599" s="127"/>
      <c r="U3599" s="142"/>
      <c r="W3599" s="141"/>
      <c r="Y3599" s="124"/>
    </row>
    <row r="3600" spans="19:25" ht="15" customHeight="1">
      <c r="S3600" s="142"/>
      <c r="T3600" s="127"/>
      <c r="U3600" s="142"/>
      <c r="W3600" s="141"/>
      <c r="Y3600" s="124"/>
    </row>
    <row r="3601" spans="19:25" ht="15" customHeight="1">
      <c r="S3601" s="142"/>
      <c r="T3601" s="127"/>
      <c r="U3601" s="142"/>
      <c r="W3601" s="141"/>
      <c r="Y3601" s="124"/>
    </row>
    <row r="3602" spans="19:25" ht="15" customHeight="1">
      <c r="S3602" s="142"/>
      <c r="T3602" s="127"/>
      <c r="U3602" s="142"/>
      <c r="W3602" s="141"/>
      <c r="Y3602" s="124"/>
    </row>
    <row r="3603" spans="19:25" ht="15" customHeight="1">
      <c r="S3603" s="142"/>
      <c r="T3603" s="127"/>
      <c r="U3603" s="142"/>
      <c r="W3603" s="141"/>
      <c r="Y3603" s="124"/>
    </row>
    <row r="3604" spans="19:25" ht="15" customHeight="1">
      <c r="S3604" s="142"/>
      <c r="T3604" s="127"/>
      <c r="U3604" s="142"/>
      <c r="W3604" s="141"/>
      <c r="Y3604" s="124"/>
    </row>
    <row r="3605" spans="19:25" ht="15" customHeight="1">
      <c r="S3605" s="142"/>
      <c r="T3605" s="127"/>
      <c r="U3605" s="142"/>
      <c r="W3605" s="141"/>
      <c r="Y3605" s="124"/>
    </row>
    <row r="3606" spans="19:25" ht="15" customHeight="1">
      <c r="S3606" s="142"/>
      <c r="T3606" s="127"/>
      <c r="U3606" s="142"/>
      <c r="W3606" s="141"/>
      <c r="Y3606" s="124"/>
    </row>
    <row r="3607" spans="19:25" ht="15" customHeight="1">
      <c r="S3607" s="142"/>
      <c r="T3607" s="127"/>
      <c r="U3607" s="142"/>
      <c r="W3607" s="141"/>
      <c r="Y3607" s="124"/>
    </row>
    <row r="3608" spans="19:25" ht="15" customHeight="1">
      <c r="S3608" s="142"/>
      <c r="T3608" s="127"/>
      <c r="U3608" s="142"/>
      <c r="W3608" s="141"/>
      <c r="Y3608" s="124"/>
    </row>
    <row r="3609" spans="19:25" ht="15" customHeight="1">
      <c r="S3609" s="142"/>
      <c r="T3609" s="127"/>
      <c r="U3609" s="142"/>
      <c r="W3609" s="141"/>
      <c r="Y3609" s="124"/>
    </row>
    <row r="3610" spans="19:25" ht="15" customHeight="1">
      <c r="S3610" s="142"/>
      <c r="T3610" s="127"/>
      <c r="U3610" s="142"/>
      <c r="W3610" s="141"/>
      <c r="Y3610" s="124"/>
    </row>
    <row r="3611" spans="19:25" ht="15" customHeight="1">
      <c r="S3611" s="142"/>
      <c r="T3611" s="127"/>
      <c r="U3611" s="142"/>
      <c r="W3611" s="141"/>
      <c r="Y3611" s="124"/>
    </row>
    <row r="3612" spans="19:25" ht="15" customHeight="1">
      <c r="S3612" s="142"/>
      <c r="T3612" s="127"/>
      <c r="U3612" s="142"/>
      <c r="W3612" s="141"/>
      <c r="Y3612" s="124"/>
    </row>
    <row r="3613" spans="19:25" ht="15" customHeight="1">
      <c r="S3613" s="142"/>
      <c r="T3613" s="127"/>
      <c r="U3613" s="142"/>
      <c r="W3613" s="141"/>
      <c r="Y3613" s="124"/>
    </row>
    <row r="3614" spans="19:25" ht="15" customHeight="1">
      <c r="S3614" s="142"/>
      <c r="T3614" s="127"/>
      <c r="U3614" s="142"/>
      <c r="W3614" s="141"/>
      <c r="Y3614" s="124"/>
    </row>
    <row r="3615" spans="19:25" ht="15" customHeight="1">
      <c r="S3615" s="142"/>
      <c r="T3615" s="127"/>
      <c r="U3615" s="142"/>
      <c r="W3615" s="141"/>
      <c r="Y3615" s="124"/>
    </row>
    <row r="3616" spans="19:25" ht="15" customHeight="1">
      <c r="S3616" s="142"/>
      <c r="T3616" s="127"/>
      <c r="U3616" s="142"/>
      <c r="W3616" s="141"/>
      <c r="Y3616" s="124"/>
    </row>
    <row r="3617" spans="19:25" ht="15" customHeight="1">
      <c r="S3617" s="142"/>
      <c r="T3617" s="127"/>
      <c r="U3617" s="142"/>
      <c r="W3617" s="141"/>
      <c r="Y3617" s="124"/>
    </row>
    <row r="3618" spans="19:25" ht="15" customHeight="1">
      <c r="S3618" s="142"/>
      <c r="T3618" s="127"/>
      <c r="U3618" s="142"/>
      <c r="W3618" s="141"/>
      <c r="Y3618" s="124"/>
    </row>
    <row r="3619" spans="19:25" ht="15" customHeight="1">
      <c r="S3619" s="142"/>
      <c r="T3619" s="127"/>
      <c r="U3619" s="142"/>
      <c r="W3619" s="141"/>
      <c r="Y3619" s="124"/>
    </row>
    <row r="3620" spans="19:25" ht="15" customHeight="1">
      <c r="S3620" s="142"/>
      <c r="T3620" s="127"/>
      <c r="U3620" s="142"/>
      <c r="W3620" s="141"/>
      <c r="Y3620" s="124"/>
    </row>
    <row r="3621" spans="19:25" ht="15" customHeight="1">
      <c r="S3621" s="142"/>
      <c r="T3621" s="127"/>
      <c r="U3621" s="142"/>
      <c r="W3621" s="141"/>
      <c r="Y3621" s="124"/>
    </row>
    <row r="3622" spans="19:25" ht="15" customHeight="1">
      <c r="S3622" s="142"/>
      <c r="T3622" s="127"/>
      <c r="U3622" s="142"/>
      <c r="W3622" s="141"/>
      <c r="Y3622" s="124"/>
    </row>
    <row r="3623" spans="19:25" ht="15" customHeight="1">
      <c r="S3623" s="142"/>
      <c r="T3623" s="127"/>
      <c r="U3623" s="142"/>
      <c r="W3623" s="141"/>
      <c r="Y3623" s="124"/>
    </row>
    <row r="3624" spans="19:25" ht="15" customHeight="1">
      <c r="S3624" s="142"/>
      <c r="T3624" s="127"/>
      <c r="U3624" s="142"/>
      <c r="W3624" s="141"/>
      <c r="Y3624" s="124"/>
    </row>
    <row r="3625" spans="19:25" ht="15" customHeight="1">
      <c r="S3625" s="142"/>
      <c r="T3625" s="127"/>
      <c r="U3625" s="142"/>
      <c r="W3625" s="141"/>
      <c r="Y3625" s="124"/>
    </row>
    <row r="3626" spans="19:25" ht="15" customHeight="1">
      <c r="S3626" s="142"/>
      <c r="T3626" s="127"/>
      <c r="U3626" s="142"/>
      <c r="W3626" s="141"/>
      <c r="Y3626" s="124"/>
    </row>
    <row r="3627" spans="19:25" ht="15" customHeight="1">
      <c r="S3627" s="142"/>
      <c r="T3627" s="127"/>
      <c r="U3627" s="142"/>
      <c r="W3627" s="141"/>
      <c r="Y3627" s="124"/>
    </row>
    <row r="3628" spans="19:25" ht="15" customHeight="1">
      <c r="S3628" s="142"/>
      <c r="T3628" s="127"/>
      <c r="U3628" s="142"/>
      <c r="W3628" s="141"/>
      <c r="Y3628" s="124"/>
    </row>
    <row r="3629" spans="19:25" ht="15" customHeight="1">
      <c r="S3629" s="142"/>
      <c r="T3629" s="127"/>
      <c r="U3629" s="142"/>
      <c r="W3629" s="141"/>
      <c r="Y3629" s="124"/>
    </row>
    <row r="3630" spans="19:25" ht="15" customHeight="1">
      <c r="S3630" s="142"/>
      <c r="T3630" s="127"/>
      <c r="U3630" s="142"/>
      <c r="W3630" s="141"/>
      <c r="Y3630" s="124"/>
    </row>
    <row r="3631" spans="19:25" ht="15" customHeight="1">
      <c r="S3631" s="142"/>
      <c r="T3631" s="127"/>
      <c r="U3631" s="142"/>
      <c r="W3631" s="141"/>
      <c r="Y3631" s="124"/>
    </row>
    <row r="3632" spans="19:25" ht="15" customHeight="1">
      <c r="S3632" s="142"/>
      <c r="T3632" s="127"/>
      <c r="U3632" s="142"/>
      <c r="W3632" s="141"/>
      <c r="Y3632" s="124"/>
    </row>
    <row r="3633" spans="19:25" ht="15" customHeight="1">
      <c r="S3633" s="142"/>
      <c r="T3633" s="127"/>
      <c r="U3633" s="142"/>
      <c r="W3633" s="141"/>
      <c r="Y3633" s="124"/>
    </row>
    <row r="3634" spans="19:25" ht="15" customHeight="1">
      <c r="S3634" s="142"/>
      <c r="T3634" s="127"/>
      <c r="U3634" s="142"/>
      <c r="W3634" s="141"/>
      <c r="Y3634" s="124"/>
    </row>
    <row r="3635" spans="19:25" ht="15" customHeight="1">
      <c r="S3635" s="142"/>
      <c r="T3635" s="127"/>
      <c r="U3635" s="142"/>
      <c r="W3635" s="141"/>
      <c r="Y3635" s="124"/>
    </row>
    <row r="3636" spans="19:25" ht="15" customHeight="1">
      <c r="S3636" s="142"/>
      <c r="T3636" s="127"/>
      <c r="U3636" s="142"/>
      <c r="W3636" s="141"/>
      <c r="Y3636" s="124"/>
    </row>
    <row r="3637" spans="19:25" ht="15" customHeight="1">
      <c r="S3637" s="142"/>
      <c r="T3637" s="127"/>
      <c r="U3637" s="142"/>
      <c r="W3637" s="141"/>
      <c r="Y3637" s="124"/>
    </row>
    <row r="3638" spans="19:25" ht="15" customHeight="1">
      <c r="S3638" s="142"/>
      <c r="T3638" s="127"/>
      <c r="U3638" s="142"/>
      <c r="W3638" s="141"/>
      <c r="Y3638" s="124"/>
    </row>
    <row r="3639" spans="19:25" ht="15" customHeight="1">
      <c r="S3639" s="142"/>
      <c r="T3639" s="127"/>
      <c r="U3639" s="142"/>
      <c r="W3639" s="141"/>
      <c r="Y3639" s="124"/>
    </row>
    <row r="3640" spans="19:25" ht="15" customHeight="1">
      <c r="S3640" s="142"/>
      <c r="T3640" s="127"/>
      <c r="U3640" s="142"/>
      <c r="W3640" s="141"/>
      <c r="Y3640" s="124"/>
    </row>
    <row r="3641" spans="19:25" ht="15" customHeight="1">
      <c r="S3641" s="142"/>
      <c r="T3641" s="127"/>
      <c r="U3641" s="142"/>
      <c r="W3641" s="141"/>
      <c r="Y3641" s="124"/>
    </row>
    <row r="3642" spans="19:25" ht="15" customHeight="1">
      <c r="S3642" s="142"/>
      <c r="T3642" s="127"/>
      <c r="U3642" s="142"/>
      <c r="W3642" s="141"/>
      <c r="Y3642" s="124"/>
    </row>
    <row r="3643" spans="19:25" ht="15" customHeight="1">
      <c r="S3643" s="142"/>
      <c r="T3643" s="127"/>
      <c r="U3643" s="142"/>
      <c r="W3643" s="141"/>
      <c r="Y3643" s="124"/>
    </row>
    <row r="3644" spans="19:25" ht="15" customHeight="1">
      <c r="S3644" s="142"/>
      <c r="T3644" s="127"/>
      <c r="U3644" s="142"/>
      <c r="W3644" s="141"/>
      <c r="Y3644" s="124"/>
    </row>
    <row r="3645" spans="19:25" ht="15" customHeight="1">
      <c r="S3645" s="142"/>
      <c r="T3645" s="127"/>
      <c r="U3645" s="142"/>
      <c r="W3645" s="141"/>
      <c r="Y3645" s="124"/>
    </row>
    <row r="3646" spans="19:25" ht="15" customHeight="1">
      <c r="S3646" s="142"/>
      <c r="T3646" s="127"/>
      <c r="U3646" s="142"/>
      <c r="W3646" s="141"/>
      <c r="Y3646" s="124"/>
    </row>
    <row r="3647" spans="19:25" ht="15" customHeight="1">
      <c r="S3647" s="142"/>
      <c r="T3647" s="127"/>
      <c r="U3647" s="142"/>
      <c r="W3647" s="141"/>
      <c r="Y3647" s="124"/>
    </row>
    <row r="3648" spans="19:25" ht="15" customHeight="1">
      <c r="S3648" s="142"/>
      <c r="T3648" s="127"/>
      <c r="U3648" s="142"/>
      <c r="W3648" s="141"/>
      <c r="Y3648" s="124"/>
    </row>
    <row r="3649" spans="19:25" ht="15" customHeight="1">
      <c r="S3649" s="142"/>
      <c r="T3649" s="127"/>
      <c r="U3649" s="142"/>
      <c r="W3649" s="141"/>
      <c r="Y3649" s="124"/>
    </row>
    <row r="3650" spans="19:25" ht="15" customHeight="1">
      <c r="S3650" s="142"/>
      <c r="T3650" s="127"/>
      <c r="U3650" s="142"/>
      <c r="W3650" s="141"/>
      <c r="Y3650" s="124"/>
    </row>
    <row r="3651" spans="19:25" ht="15" customHeight="1">
      <c r="S3651" s="142"/>
      <c r="T3651" s="127"/>
      <c r="U3651" s="142"/>
      <c r="W3651" s="141"/>
      <c r="Y3651" s="124"/>
    </row>
    <row r="3652" spans="19:25" ht="15" customHeight="1">
      <c r="S3652" s="142"/>
      <c r="T3652" s="127"/>
      <c r="U3652" s="142"/>
      <c r="W3652" s="141"/>
      <c r="Y3652" s="124"/>
    </row>
    <row r="3653" spans="19:25" ht="15" customHeight="1">
      <c r="S3653" s="142"/>
      <c r="T3653" s="127"/>
      <c r="U3653" s="142"/>
      <c r="W3653" s="141"/>
      <c r="Y3653" s="124"/>
    </row>
    <row r="3654" spans="19:25" ht="15" customHeight="1">
      <c r="S3654" s="142"/>
      <c r="T3654" s="127"/>
      <c r="U3654" s="142"/>
      <c r="W3654" s="141"/>
      <c r="Y3654" s="124"/>
    </row>
    <row r="3655" spans="19:25" ht="15" customHeight="1">
      <c r="S3655" s="142"/>
      <c r="T3655" s="127"/>
      <c r="U3655" s="142"/>
      <c r="W3655" s="141"/>
      <c r="Y3655" s="124"/>
    </row>
    <row r="3656" spans="19:25" ht="15" customHeight="1">
      <c r="S3656" s="142"/>
      <c r="T3656" s="127"/>
      <c r="U3656" s="142"/>
      <c r="W3656" s="141"/>
      <c r="Y3656" s="124"/>
    </row>
    <row r="3657" spans="19:25" ht="15" customHeight="1">
      <c r="S3657" s="142"/>
      <c r="T3657" s="127"/>
      <c r="U3657" s="142"/>
      <c r="W3657" s="141"/>
      <c r="Y3657" s="124"/>
    </row>
    <row r="3658" spans="19:25" ht="15" customHeight="1">
      <c r="S3658" s="142"/>
      <c r="T3658" s="127"/>
      <c r="U3658" s="142"/>
      <c r="W3658" s="141"/>
      <c r="Y3658" s="124"/>
    </row>
    <row r="3659" spans="19:25" ht="15" customHeight="1">
      <c r="S3659" s="142"/>
      <c r="T3659" s="127"/>
      <c r="U3659" s="142"/>
      <c r="W3659" s="141"/>
      <c r="Y3659" s="124"/>
    </row>
    <row r="3660" spans="19:25" ht="15" customHeight="1">
      <c r="S3660" s="142"/>
      <c r="T3660" s="127"/>
      <c r="U3660" s="142"/>
      <c r="W3660" s="141"/>
      <c r="Y3660" s="124"/>
    </row>
    <row r="3661" spans="19:25" ht="15" customHeight="1">
      <c r="S3661" s="142"/>
      <c r="T3661" s="127"/>
      <c r="U3661" s="142"/>
      <c r="W3661" s="141"/>
      <c r="Y3661" s="124"/>
    </row>
    <row r="3662" spans="19:25" ht="15" customHeight="1">
      <c r="S3662" s="142"/>
      <c r="T3662" s="127"/>
      <c r="U3662" s="142"/>
      <c r="W3662" s="141"/>
      <c r="Y3662" s="124"/>
    </row>
    <row r="3663" spans="19:25" ht="15" customHeight="1">
      <c r="S3663" s="142"/>
      <c r="T3663" s="127"/>
      <c r="U3663" s="142"/>
      <c r="W3663" s="141"/>
      <c r="Y3663" s="124"/>
    </row>
    <row r="3664" spans="19:25" ht="15" customHeight="1">
      <c r="S3664" s="142"/>
      <c r="T3664" s="127"/>
      <c r="U3664" s="142"/>
      <c r="W3664" s="141"/>
      <c r="Y3664" s="124"/>
    </row>
    <row r="3665" spans="19:25" ht="15" customHeight="1">
      <c r="S3665" s="142"/>
      <c r="T3665" s="127"/>
      <c r="U3665" s="142"/>
      <c r="W3665" s="141"/>
      <c r="Y3665" s="124"/>
    </row>
    <row r="3666" spans="19:25" ht="15" customHeight="1">
      <c r="S3666" s="142"/>
      <c r="T3666" s="127"/>
      <c r="U3666" s="142"/>
      <c r="W3666" s="141"/>
      <c r="Y3666" s="124"/>
    </row>
    <row r="3667" spans="19:25" ht="15" customHeight="1">
      <c r="S3667" s="142"/>
      <c r="T3667" s="127"/>
      <c r="U3667" s="142"/>
      <c r="W3667" s="141"/>
      <c r="Y3667" s="124"/>
    </row>
    <row r="3668" spans="19:25" ht="15" customHeight="1">
      <c r="S3668" s="142"/>
      <c r="T3668" s="127"/>
      <c r="U3668" s="142"/>
      <c r="W3668" s="141"/>
      <c r="Y3668" s="124"/>
    </row>
    <row r="3669" spans="19:25" ht="15" customHeight="1">
      <c r="S3669" s="142"/>
      <c r="T3669" s="127"/>
      <c r="U3669" s="142"/>
      <c r="W3669" s="141"/>
      <c r="Y3669" s="124"/>
    </row>
    <row r="3670" spans="19:25" ht="15" customHeight="1">
      <c r="S3670" s="142"/>
      <c r="T3670" s="127"/>
      <c r="U3670" s="142"/>
      <c r="W3670" s="141"/>
      <c r="Y3670" s="124"/>
    </row>
    <row r="3671" spans="19:25" ht="15" customHeight="1">
      <c r="S3671" s="142"/>
      <c r="T3671" s="127"/>
      <c r="U3671" s="142"/>
      <c r="W3671" s="141"/>
      <c r="Y3671" s="124"/>
    </row>
    <row r="3672" spans="19:25" ht="15" customHeight="1">
      <c r="S3672" s="142"/>
      <c r="T3672" s="127"/>
      <c r="U3672" s="142"/>
      <c r="W3672" s="141"/>
      <c r="Y3672" s="124"/>
    </row>
    <row r="3673" spans="19:25" ht="15" customHeight="1">
      <c r="S3673" s="142"/>
      <c r="T3673" s="127"/>
      <c r="U3673" s="142"/>
      <c r="W3673" s="141"/>
      <c r="Y3673" s="124"/>
    </row>
    <row r="3674" spans="19:25" ht="15" customHeight="1">
      <c r="S3674" s="142"/>
      <c r="T3674" s="127"/>
      <c r="U3674" s="142"/>
      <c r="W3674" s="141"/>
      <c r="Y3674" s="124"/>
    </row>
    <row r="3675" spans="19:25" ht="15" customHeight="1">
      <c r="S3675" s="142"/>
      <c r="T3675" s="127"/>
      <c r="U3675" s="142"/>
      <c r="W3675" s="141"/>
      <c r="Y3675" s="124"/>
    </row>
    <row r="3676" spans="19:25" ht="15" customHeight="1">
      <c r="S3676" s="142"/>
      <c r="T3676" s="127"/>
      <c r="U3676" s="142"/>
      <c r="W3676" s="141"/>
      <c r="Y3676" s="124"/>
    </row>
    <row r="3677" spans="19:25" ht="15" customHeight="1">
      <c r="S3677" s="142"/>
      <c r="T3677" s="127"/>
      <c r="U3677" s="142"/>
      <c r="W3677" s="141"/>
      <c r="Y3677" s="124"/>
    </row>
    <row r="3678" spans="19:25" ht="15" customHeight="1">
      <c r="S3678" s="142"/>
      <c r="T3678" s="127"/>
      <c r="U3678" s="142"/>
      <c r="W3678" s="141"/>
      <c r="Y3678" s="124"/>
    </row>
    <row r="3679" spans="19:25" ht="15" customHeight="1">
      <c r="S3679" s="142"/>
      <c r="T3679" s="127"/>
      <c r="U3679" s="142"/>
      <c r="W3679" s="141"/>
      <c r="Y3679" s="124"/>
    </row>
    <row r="3680" spans="19:25" ht="15" customHeight="1">
      <c r="S3680" s="142"/>
      <c r="T3680" s="127"/>
      <c r="U3680" s="142"/>
      <c r="W3680" s="141"/>
      <c r="Y3680" s="124"/>
    </row>
    <row r="3681" spans="19:25" ht="15" customHeight="1">
      <c r="S3681" s="142"/>
      <c r="T3681" s="127"/>
      <c r="U3681" s="142"/>
      <c r="W3681" s="141"/>
      <c r="Y3681" s="124"/>
    </row>
    <row r="3682" spans="19:25" ht="15" customHeight="1">
      <c r="S3682" s="142"/>
      <c r="T3682" s="127"/>
      <c r="U3682" s="142"/>
      <c r="W3682" s="141"/>
      <c r="Y3682" s="124"/>
    </row>
    <row r="3683" spans="19:25" ht="15" customHeight="1">
      <c r="S3683" s="142"/>
      <c r="T3683" s="127"/>
      <c r="U3683" s="142"/>
      <c r="W3683" s="141"/>
      <c r="Y3683" s="124"/>
    </row>
    <row r="3684" spans="19:25" ht="15" customHeight="1">
      <c r="S3684" s="142"/>
      <c r="T3684" s="127"/>
      <c r="U3684" s="142"/>
      <c r="W3684" s="141"/>
      <c r="Y3684" s="124"/>
    </row>
    <row r="3685" spans="19:25" ht="15" customHeight="1">
      <c r="S3685" s="142"/>
      <c r="T3685" s="127"/>
      <c r="U3685" s="142"/>
      <c r="W3685" s="141"/>
      <c r="Y3685" s="124"/>
    </row>
    <row r="3686" spans="19:25" ht="15" customHeight="1">
      <c r="S3686" s="142"/>
      <c r="T3686" s="127"/>
      <c r="U3686" s="142"/>
      <c r="W3686" s="141"/>
      <c r="Y3686" s="124"/>
    </row>
    <row r="3687" spans="19:25" ht="15" customHeight="1">
      <c r="S3687" s="142"/>
      <c r="T3687" s="127"/>
      <c r="U3687" s="142"/>
      <c r="W3687" s="141"/>
      <c r="Y3687" s="124"/>
    </row>
    <row r="3688" spans="19:25" ht="15" customHeight="1">
      <c r="S3688" s="142"/>
      <c r="T3688" s="127"/>
      <c r="U3688" s="142"/>
      <c r="W3688" s="141"/>
      <c r="Y3688" s="124"/>
    </row>
    <row r="3689" spans="19:25" ht="15" customHeight="1">
      <c r="S3689" s="142"/>
      <c r="T3689" s="127"/>
      <c r="U3689" s="142"/>
      <c r="W3689" s="141"/>
      <c r="Y3689" s="124"/>
    </row>
    <row r="3690" spans="19:25" ht="15" customHeight="1">
      <c r="S3690" s="142"/>
      <c r="T3690" s="127"/>
      <c r="U3690" s="142"/>
      <c r="W3690" s="141"/>
      <c r="Y3690" s="124"/>
    </row>
    <row r="3691" spans="19:25" ht="15" customHeight="1">
      <c r="S3691" s="142"/>
      <c r="T3691" s="127"/>
      <c r="U3691" s="142"/>
      <c r="W3691" s="141"/>
      <c r="Y3691" s="124"/>
    </row>
    <row r="3692" spans="19:25" ht="15" customHeight="1">
      <c r="S3692" s="142"/>
      <c r="T3692" s="127"/>
      <c r="U3692" s="142"/>
      <c r="W3692" s="141"/>
      <c r="Y3692" s="124"/>
    </row>
    <row r="3693" spans="19:25" ht="15" customHeight="1">
      <c r="S3693" s="142"/>
      <c r="T3693" s="127"/>
      <c r="U3693" s="142"/>
      <c r="W3693" s="141"/>
      <c r="Y3693" s="124"/>
    </row>
    <row r="3694" spans="19:25" ht="15" customHeight="1">
      <c r="S3694" s="142"/>
      <c r="T3694" s="127"/>
      <c r="U3694" s="142"/>
      <c r="W3694" s="141"/>
      <c r="Y3694" s="124"/>
    </row>
    <row r="3695" spans="19:25" ht="15" customHeight="1">
      <c r="S3695" s="142"/>
      <c r="T3695" s="127"/>
      <c r="U3695" s="142"/>
      <c r="W3695" s="141"/>
      <c r="Y3695" s="124"/>
    </row>
    <row r="3696" spans="19:25" ht="15" customHeight="1">
      <c r="S3696" s="142"/>
      <c r="T3696" s="127"/>
      <c r="U3696" s="142"/>
      <c r="W3696" s="141"/>
      <c r="Y3696" s="124"/>
    </row>
    <row r="3697" spans="19:25" ht="15" customHeight="1">
      <c r="S3697" s="142"/>
      <c r="T3697" s="127"/>
      <c r="U3697" s="142"/>
      <c r="W3697" s="141"/>
      <c r="Y3697" s="124"/>
    </row>
    <row r="3698" spans="19:25" ht="15" customHeight="1">
      <c r="S3698" s="142"/>
      <c r="T3698" s="127"/>
      <c r="U3698" s="142"/>
      <c r="W3698" s="141"/>
      <c r="Y3698" s="124"/>
    </row>
    <row r="3699" spans="19:25" ht="15" customHeight="1">
      <c r="S3699" s="142"/>
      <c r="T3699" s="127"/>
      <c r="U3699" s="142"/>
      <c r="W3699" s="141"/>
      <c r="Y3699" s="124"/>
    </row>
    <row r="3700" spans="19:25" ht="15" customHeight="1">
      <c r="S3700" s="142"/>
      <c r="T3700" s="127"/>
      <c r="U3700" s="142"/>
      <c r="W3700" s="141"/>
      <c r="Y3700" s="124"/>
    </row>
    <row r="3701" spans="19:25" ht="15" customHeight="1">
      <c r="S3701" s="142"/>
      <c r="T3701" s="127"/>
      <c r="U3701" s="142"/>
      <c r="W3701" s="141"/>
      <c r="Y3701" s="124"/>
    </row>
    <row r="3702" spans="19:25" ht="15" customHeight="1">
      <c r="S3702" s="142"/>
      <c r="T3702" s="127"/>
      <c r="U3702" s="142"/>
      <c r="W3702" s="141"/>
      <c r="Y3702" s="124"/>
    </row>
    <row r="3703" spans="19:25" ht="15" customHeight="1">
      <c r="S3703" s="142"/>
      <c r="T3703" s="127"/>
      <c r="U3703" s="142"/>
      <c r="W3703" s="141"/>
      <c r="Y3703" s="124"/>
    </row>
    <row r="3704" spans="19:25" ht="15" customHeight="1">
      <c r="S3704" s="142"/>
      <c r="T3704" s="127"/>
      <c r="U3704" s="142"/>
      <c r="W3704" s="141"/>
      <c r="Y3704" s="124"/>
    </row>
    <row r="3705" spans="19:25" ht="15" customHeight="1">
      <c r="S3705" s="142"/>
      <c r="T3705" s="127"/>
      <c r="U3705" s="142"/>
      <c r="W3705" s="141"/>
      <c r="Y3705" s="124"/>
    </row>
    <row r="3706" spans="19:25" ht="15" customHeight="1">
      <c r="S3706" s="142"/>
      <c r="T3706" s="127"/>
      <c r="U3706" s="142"/>
      <c r="W3706" s="141"/>
      <c r="Y3706" s="124"/>
    </row>
    <row r="3707" spans="19:25" ht="15" customHeight="1">
      <c r="S3707" s="142"/>
      <c r="T3707" s="127"/>
      <c r="U3707" s="142"/>
      <c r="W3707" s="141"/>
      <c r="Y3707" s="124"/>
    </row>
    <row r="3708" spans="19:25" ht="15" customHeight="1">
      <c r="S3708" s="142"/>
      <c r="T3708" s="127"/>
      <c r="U3708" s="142"/>
      <c r="W3708" s="141"/>
      <c r="Y3708" s="124"/>
    </row>
    <row r="3709" spans="19:25" ht="15" customHeight="1">
      <c r="S3709" s="142"/>
      <c r="T3709" s="127"/>
      <c r="U3709" s="142"/>
      <c r="W3709" s="141"/>
      <c r="Y3709" s="124"/>
    </row>
    <row r="3710" spans="19:25" ht="15" customHeight="1">
      <c r="S3710" s="142"/>
      <c r="T3710" s="127"/>
      <c r="U3710" s="142"/>
      <c r="W3710" s="141"/>
      <c r="Y3710" s="124"/>
    </row>
    <row r="3711" spans="19:25" ht="15" customHeight="1">
      <c r="S3711" s="142"/>
      <c r="T3711" s="127"/>
      <c r="U3711" s="142"/>
      <c r="W3711" s="141"/>
      <c r="Y3711" s="124"/>
    </row>
    <row r="3712" spans="19:25" ht="15" customHeight="1">
      <c r="S3712" s="142"/>
      <c r="T3712" s="127"/>
      <c r="U3712" s="142"/>
      <c r="W3712" s="141"/>
      <c r="Y3712" s="124"/>
    </row>
    <row r="3713" spans="19:25" ht="15" customHeight="1">
      <c r="S3713" s="142"/>
      <c r="T3713" s="127"/>
      <c r="U3713" s="127"/>
      <c r="W3713" s="141"/>
      <c r="Y3713" s="124"/>
    </row>
    <row r="3714" spans="19:25" ht="15" customHeight="1">
      <c r="S3714" s="142"/>
      <c r="T3714" s="127"/>
      <c r="U3714" s="127"/>
      <c r="W3714" s="141"/>
      <c r="Y3714" s="124"/>
    </row>
    <row r="3715" spans="19:25" ht="15" customHeight="1">
      <c r="S3715" s="142"/>
      <c r="T3715" s="127"/>
      <c r="U3715" s="127"/>
      <c r="W3715" s="141"/>
      <c r="Y3715" s="124"/>
    </row>
    <row r="3716" spans="19:25" ht="15" customHeight="1">
      <c r="S3716" s="142"/>
      <c r="T3716" s="127"/>
      <c r="U3716" s="127"/>
      <c r="W3716" s="141"/>
      <c r="Y3716" s="124"/>
    </row>
    <row r="3717" spans="19:25" ht="15" customHeight="1">
      <c r="S3717" s="142"/>
      <c r="T3717" s="127"/>
      <c r="U3717" s="127"/>
      <c r="W3717" s="141"/>
      <c r="Y3717" s="124"/>
    </row>
    <row r="3718" spans="19:25" ht="15" customHeight="1">
      <c r="S3718" s="142"/>
      <c r="T3718" s="127"/>
      <c r="U3718" s="127"/>
      <c r="W3718" s="141"/>
      <c r="Y3718" s="124"/>
    </row>
    <row r="3719" spans="19:25" ht="15" customHeight="1">
      <c r="S3719" s="142"/>
      <c r="T3719" s="127"/>
      <c r="U3719" s="127"/>
      <c r="W3719" s="141"/>
      <c r="Y3719" s="124"/>
    </row>
    <row r="3720" spans="19:25" ht="15" customHeight="1">
      <c r="S3720" s="142"/>
      <c r="T3720" s="127"/>
      <c r="U3720" s="127"/>
      <c r="W3720" s="141"/>
      <c r="Y3720" s="124"/>
    </row>
    <row r="3721" spans="19:25" ht="15" customHeight="1">
      <c r="S3721" s="142"/>
      <c r="T3721" s="127"/>
      <c r="U3721" s="127"/>
      <c r="W3721" s="141"/>
      <c r="Y3721" s="124"/>
    </row>
    <row r="3722" spans="19:25" ht="15" customHeight="1">
      <c r="S3722" s="142"/>
      <c r="T3722" s="127"/>
      <c r="U3722" s="127"/>
      <c r="W3722" s="141"/>
      <c r="Y3722" s="124"/>
    </row>
    <row r="3723" spans="19:25" ht="15" customHeight="1">
      <c r="S3723" s="142"/>
      <c r="T3723" s="127"/>
      <c r="U3723" s="127"/>
      <c r="W3723" s="141"/>
      <c r="Y3723" s="124"/>
    </row>
    <row r="3724" spans="19:25" ht="15" customHeight="1">
      <c r="S3724" s="142"/>
      <c r="T3724" s="127"/>
      <c r="U3724" s="127"/>
      <c r="W3724" s="141"/>
      <c r="Y3724" s="124"/>
    </row>
    <row r="3725" spans="19:25" ht="15" customHeight="1">
      <c r="S3725" s="142"/>
      <c r="T3725" s="127"/>
      <c r="U3725" s="127"/>
      <c r="W3725" s="141"/>
      <c r="Y3725" s="124"/>
    </row>
    <row r="3726" spans="19:25" ht="15" customHeight="1">
      <c r="S3726" s="142"/>
      <c r="T3726" s="127"/>
      <c r="U3726" s="127"/>
      <c r="W3726" s="141"/>
      <c r="Y3726" s="124"/>
    </row>
    <row r="3727" spans="19:25" ht="15" customHeight="1">
      <c r="S3727" s="142"/>
      <c r="T3727" s="127"/>
      <c r="U3727" s="127"/>
      <c r="W3727" s="141"/>
      <c r="Y3727" s="124"/>
    </row>
    <row r="3728" spans="19:25" ht="15" customHeight="1">
      <c r="S3728" s="142"/>
      <c r="T3728" s="127"/>
      <c r="U3728" s="127"/>
      <c r="W3728" s="141"/>
      <c r="Y3728" s="124"/>
    </row>
    <row r="3729" spans="19:25" ht="15" customHeight="1">
      <c r="S3729" s="142"/>
      <c r="T3729" s="127"/>
      <c r="U3729" s="127"/>
      <c r="W3729" s="141"/>
      <c r="Y3729" s="124"/>
    </row>
    <row r="3730" spans="19:25" ht="15" customHeight="1">
      <c r="S3730" s="142"/>
      <c r="T3730" s="127"/>
      <c r="U3730" s="127"/>
      <c r="W3730" s="141"/>
      <c r="Y3730" s="124"/>
    </row>
    <row r="3731" spans="19:25" ht="15" customHeight="1">
      <c r="S3731" s="142"/>
      <c r="T3731" s="127"/>
      <c r="U3731" s="127"/>
      <c r="W3731" s="141"/>
      <c r="Y3731" s="124"/>
    </row>
    <row r="3732" spans="19:25" ht="15" customHeight="1">
      <c r="S3732" s="142"/>
      <c r="T3732" s="127"/>
      <c r="U3732" s="127"/>
      <c r="W3732" s="141"/>
      <c r="Y3732" s="124"/>
    </row>
    <row r="3733" spans="19:25" ht="15" customHeight="1">
      <c r="S3733" s="142"/>
      <c r="T3733" s="127"/>
      <c r="U3733" s="127"/>
      <c r="W3733" s="141"/>
      <c r="Y3733" s="124"/>
    </row>
    <row r="3734" spans="19:25" ht="15" customHeight="1">
      <c r="S3734" s="142"/>
      <c r="T3734" s="127"/>
      <c r="U3734" s="127"/>
      <c r="W3734" s="141"/>
      <c r="Y3734" s="124"/>
    </row>
    <row r="3735" spans="19:25" ht="15" customHeight="1">
      <c r="S3735" s="142"/>
      <c r="T3735" s="127"/>
      <c r="U3735" s="127"/>
      <c r="W3735" s="141"/>
      <c r="Y3735" s="124"/>
    </row>
    <row r="3736" spans="19:25" ht="15" customHeight="1">
      <c r="S3736" s="142"/>
      <c r="T3736" s="127"/>
      <c r="U3736" s="127"/>
      <c r="W3736" s="141"/>
      <c r="Y3736" s="124"/>
    </row>
    <row r="3737" spans="19:25" ht="15" customHeight="1">
      <c r="S3737" s="142"/>
      <c r="T3737" s="127"/>
      <c r="U3737" s="127"/>
      <c r="W3737" s="141"/>
      <c r="Y3737" s="124"/>
    </row>
    <row r="3738" spans="19:25" ht="15" customHeight="1">
      <c r="S3738" s="142"/>
      <c r="T3738" s="127"/>
      <c r="U3738" s="127"/>
      <c r="W3738" s="141"/>
      <c r="Y3738" s="124"/>
    </row>
    <row r="3739" spans="19:25" ht="15" customHeight="1">
      <c r="S3739" s="142"/>
      <c r="T3739" s="127"/>
      <c r="U3739" s="127"/>
      <c r="W3739" s="141"/>
      <c r="Y3739" s="124"/>
    </row>
    <row r="3740" spans="19:25" ht="15" customHeight="1">
      <c r="S3740" s="142"/>
      <c r="T3740" s="127"/>
      <c r="U3740" s="127"/>
      <c r="W3740" s="141"/>
      <c r="Y3740" s="124"/>
    </row>
    <row r="3741" spans="19:25" ht="15" customHeight="1">
      <c r="S3741" s="142"/>
      <c r="T3741" s="127"/>
      <c r="U3741" s="127"/>
      <c r="W3741" s="141"/>
      <c r="Y3741" s="124"/>
    </row>
    <row r="3742" spans="19:25" ht="15" customHeight="1">
      <c r="S3742" s="142"/>
      <c r="T3742" s="127"/>
      <c r="U3742" s="127"/>
      <c r="W3742" s="141"/>
      <c r="Y3742" s="124"/>
    </row>
    <row r="3743" spans="19:25" ht="15" customHeight="1">
      <c r="S3743" s="142"/>
      <c r="T3743" s="127"/>
      <c r="U3743" s="127"/>
      <c r="W3743" s="141"/>
      <c r="Y3743" s="124"/>
    </row>
    <row r="3744" spans="19:25" ht="15" customHeight="1">
      <c r="S3744" s="142"/>
      <c r="T3744" s="127"/>
      <c r="U3744" s="127"/>
      <c r="W3744" s="141"/>
      <c r="Y3744" s="124"/>
    </row>
    <row r="3745" spans="19:25" ht="15" customHeight="1">
      <c r="S3745" s="142"/>
      <c r="T3745" s="127"/>
      <c r="U3745" s="127"/>
      <c r="W3745" s="141"/>
      <c r="Y3745" s="124"/>
    </row>
    <row r="3746" spans="19:25" ht="15" customHeight="1">
      <c r="S3746" s="142"/>
      <c r="T3746" s="127"/>
      <c r="U3746" s="127"/>
      <c r="W3746" s="141"/>
      <c r="Y3746" s="124"/>
    </row>
    <row r="3747" spans="19:25" ht="15" customHeight="1">
      <c r="S3747" s="142"/>
      <c r="T3747" s="127"/>
      <c r="U3747" s="127"/>
      <c r="W3747" s="141"/>
      <c r="Y3747" s="124"/>
    </row>
    <row r="3748" spans="19:25" ht="15" customHeight="1">
      <c r="S3748" s="142"/>
      <c r="T3748" s="127"/>
      <c r="U3748" s="127"/>
      <c r="W3748" s="141"/>
      <c r="Y3748" s="124"/>
    </row>
    <row r="3749" spans="19:25" ht="15" customHeight="1">
      <c r="S3749" s="142"/>
      <c r="T3749" s="127"/>
      <c r="U3749" s="127"/>
      <c r="W3749" s="141"/>
      <c r="Y3749" s="124"/>
    </row>
    <row r="3750" spans="19:25" ht="15" customHeight="1">
      <c r="S3750" s="142"/>
      <c r="T3750" s="127"/>
      <c r="U3750" s="127"/>
      <c r="W3750" s="141"/>
      <c r="Y3750" s="124"/>
    </row>
    <row r="3751" spans="19:25" ht="15" customHeight="1">
      <c r="S3751" s="142"/>
      <c r="T3751" s="127"/>
      <c r="U3751" s="127"/>
      <c r="W3751" s="141"/>
      <c r="Y3751" s="124"/>
    </row>
    <row r="3752" spans="19:25" ht="15" customHeight="1">
      <c r="S3752" s="142"/>
      <c r="T3752" s="127"/>
      <c r="U3752" s="127"/>
      <c r="W3752" s="141"/>
      <c r="Y3752" s="124"/>
    </row>
    <row r="3753" spans="19:25" ht="15" customHeight="1">
      <c r="S3753" s="142"/>
      <c r="T3753" s="127"/>
      <c r="U3753" s="127"/>
      <c r="W3753" s="141"/>
      <c r="Y3753" s="124"/>
    </row>
    <row r="3754" spans="19:25" ht="15" customHeight="1">
      <c r="S3754" s="142"/>
      <c r="T3754" s="127"/>
      <c r="U3754" s="127"/>
      <c r="W3754" s="141"/>
      <c r="Y3754" s="124"/>
    </row>
    <row r="3755" spans="19:25" ht="15" customHeight="1">
      <c r="S3755" s="142"/>
      <c r="T3755" s="127"/>
      <c r="U3755" s="127"/>
      <c r="W3755" s="141"/>
      <c r="Y3755" s="124"/>
    </row>
    <row r="3756" spans="19:25" ht="15" customHeight="1">
      <c r="S3756" s="142"/>
      <c r="T3756" s="127"/>
      <c r="U3756" s="127"/>
      <c r="W3756" s="141"/>
      <c r="Y3756" s="124"/>
    </row>
    <row r="3757" spans="19:25" ht="15" customHeight="1">
      <c r="S3757" s="142"/>
      <c r="T3757" s="127"/>
      <c r="U3757" s="127"/>
      <c r="W3757" s="141"/>
      <c r="Y3757" s="124"/>
    </row>
    <row r="3758" spans="19:25" ht="15" customHeight="1">
      <c r="S3758" s="142"/>
      <c r="T3758" s="127"/>
      <c r="U3758" s="127"/>
      <c r="W3758" s="141"/>
      <c r="Y3758" s="124"/>
    </row>
    <row r="3759" spans="19:25" ht="15" customHeight="1">
      <c r="S3759" s="142"/>
      <c r="T3759" s="127"/>
      <c r="U3759" s="127"/>
      <c r="W3759" s="141"/>
      <c r="Y3759" s="124"/>
    </row>
    <row r="3760" spans="19:25" ht="15" customHeight="1">
      <c r="S3760" s="142"/>
      <c r="T3760" s="127"/>
      <c r="U3760" s="127"/>
      <c r="W3760" s="141"/>
      <c r="Y3760" s="124"/>
    </row>
    <row r="3761" spans="19:25" ht="15" customHeight="1">
      <c r="S3761" s="142"/>
      <c r="T3761" s="127"/>
      <c r="U3761" s="127"/>
      <c r="W3761" s="141"/>
      <c r="Y3761" s="124"/>
    </row>
    <row r="3762" spans="19:25" ht="15" customHeight="1">
      <c r="S3762" s="142"/>
      <c r="T3762" s="127"/>
      <c r="U3762" s="127"/>
      <c r="W3762" s="141"/>
      <c r="Y3762" s="124"/>
    </row>
    <row r="3763" spans="19:25" ht="15" customHeight="1">
      <c r="S3763" s="142"/>
      <c r="T3763" s="127"/>
      <c r="U3763" s="127"/>
      <c r="W3763" s="141"/>
      <c r="Y3763" s="124"/>
    </row>
    <row r="3764" spans="19:25" ht="15" customHeight="1">
      <c r="S3764" s="142"/>
      <c r="T3764" s="127"/>
      <c r="U3764" s="127"/>
      <c r="W3764" s="141"/>
      <c r="Y3764" s="124"/>
    </row>
    <row r="3765" spans="19:25" ht="15" customHeight="1">
      <c r="S3765" s="142"/>
      <c r="T3765" s="127"/>
      <c r="U3765" s="127"/>
      <c r="W3765" s="141"/>
      <c r="Y3765" s="124"/>
    </row>
    <row r="3766" spans="19:25" ht="15" customHeight="1">
      <c r="S3766" s="142"/>
      <c r="T3766" s="127"/>
      <c r="U3766" s="127"/>
      <c r="W3766" s="141"/>
      <c r="Y3766" s="124"/>
    </row>
    <row r="3767" spans="19:25" ht="15" customHeight="1">
      <c r="S3767" s="142"/>
      <c r="T3767" s="127"/>
      <c r="U3767" s="127"/>
      <c r="W3767" s="141"/>
      <c r="Y3767" s="124"/>
    </row>
    <row r="3768" spans="19:25" ht="15" customHeight="1">
      <c r="S3768" s="142"/>
      <c r="T3768" s="127"/>
      <c r="U3768" s="127"/>
      <c r="W3768" s="141"/>
    </row>
    <row r="3769" spans="19:25" ht="15" customHeight="1">
      <c r="S3769" s="142"/>
      <c r="T3769" s="127"/>
      <c r="U3769" s="127"/>
      <c r="W3769" s="141"/>
    </row>
    <row r="3770" spans="19:25" ht="15" customHeight="1">
      <c r="S3770" s="142"/>
      <c r="T3770" s="127"/>
      <c r="U3770" s="127"/>
      <c r="W3770" s="141"/>
    </row>
    <row r="3771" spans="19:25" ht="15" customHeight="1">
      <c r="S3771" s="142"/>
      <c r="T3771" s="127"/>
      <c r="U3771" s="127"/>
      <c r="W3771" s="141"/>
    </row>
    <row r="3772" spans="19:25" ht="15" customHeight="1">
      <c r="S3772" s="142"/>
      <c r="T3772" s="127"/>
      <c r="U3772" s="127"/>
      <c r="W3772" s="141"/>
    </row>
    <row r="3773" spans="19:25" ht="15" customHeight="1">
      <c r="S3773" s="142"/>
      <c r="T3773" s="127"/>
      <c r="U3773" s="127"/>
      <c r="W3773" s="141"/>
    </row>
    <row r="3774" spans="19:25" ht="15" customHeight="1">
      <c r="S3774" s="142"/>
      <c r="T3774" s="127"/>
      <c r="U3774" s="127"/>
      <c r="W3774" s="141"/>
    </row>
    <row r="3775" spans="19:25" ht="15" customHeight="1">
      <c r="S3775" s="142"/>
      <c r="T3775" s="127"/>
      <c r="U3775" s="127"/>
      <c r="W3775" s="141"/>
    </row>
    <row r="3776" spans="19:25" ht="15" customHeight="1">
      <c r="S3776" s="142"/>
      <c r="T3776" s="127"/>
      <c r="U3776" s="127"/>
      <c r="W3776" s="141"/>
    </row>
    <row r="3777" spans="19:23" ht="15" customHeight="1">
      <c r="S3777" s="142"/>
      <c r="T3777" s="127"/>
      <c r="U3777" s="127"/>
      <c r="W3777" s="141"/>
    </row>
    <row r="3778" spans="19:23" ht="15" customHeight="1">
      <c r="S3778" s="142"/>
      <c r="T3778" s="127"/>
      <c r="U3778" s="127"/>
      <c r="W3778" s="141"/>
    </row>
    <row r="3779" spans="19:23" ht="15" customHeight="1">
      <c r="S3779" s="142"/>
      <c r="T3779" s="127"/>
      <c r="U3779" s="127"/>
      <c r="W3779" s="141"/>
    </row>
    <row r="3780" spans="19:23" ht="15" customHeight="1">
      <c r="S3780" s="142"/>
      <c r="T3780" s="127"/>
      <c r="U3780" s="127"/>
      <c r="W3780" s="141"/>
    </row>
    <row r="3781" spans="19:23" ht="15" customHeight="1">
      <c r="S3781" s="142"/>
      <c r="T3781" s="127"/>
      <c r="U3781" s="127"/>
      <c r="W3781" s="141"/>
    </row>
    <row r="3782" spans="19:23" ht="15" customHeight="1">
      <c r="S3782" s="142"/>
      <c r="T3782" s="127"/>
      <c r="U3782" s="127"/>
      <c r="W3782" s="141"/>
    </row>
    <row r="3783" spans="19:23" ht="15" customHeight="1">
      <c r="S3783" s="142"/>
      <c r="T3783" s="127"/>
      <c r="U3783" s="127"/>
      <c r="W3783" s="141"/>
    </row>
    <row r="3784" spans="19:23" ht="15" customHeight="1">
      <c r="S3784" s="142"/>
      <c r="T3784" s="127"/>
      <c r="U3784" s="127"/>
      <c r="W3784" s="141"/>
    </row>
    <row r="3785" spans="19:23" ht="15" customHeight="1">
      <c r="S3785" s="142"/>
      <c r="T3785" s="127"/>
      <c r="U3785" s="127"/>
      <c r="W3785" s="141"/>
    </row>
    <row r="3786" spans="19:23" ht="15" customHeight="1">
      <c r="S3786" s="142"/>
      <c r="T3786" s="127"/>
      <c r="U3786" s="127"/>
      <c r="W3786" s="141"/>
    </row>
    <row r="3787" spans="19:23" ht="15" customHeight="1">
      <c r="S3787" s="142"/>
      <c r="T3787" s="127"/>
      <c r="U3787" s="127"/>
      <c r="W3787" s="141"/>
    </row>
    <row r="3788" spans="19:23" ht="15" customHeight="1">
      <c r="S3788" s="142"/>
      <c r="T3788" s="127"/>
      <c r="U3788" s="127"/>
      <c r="W3788" s="141"/>
    </row>
    <row r="3789" spans="19:23" ht="15" customHeight="1">
      <c r="S3789" s="142"/>
      <c r="T3789" s="127"/>
      <c r="U3789" s="127"/>
      <c r="W3789" s="141"/>
    </row>
    <row r="3790" spans="19:23" ht="15" customHeight="1">
      <c r="S3790" s="142"/>
      <c r="T3790" s="127"/>
      <c r="U3790" s="127"/>
      <c r="W3790" s="141"/>
    </row>
    <row r="3791" spans="19:23" ht="15" customHeight="1">
      <c r="S3791" s="142"/>
      <c r="T3791" s="127"/>
      <c r="U3791" s="127"/>
      <c r="W3791" s="141"/>
    </row>
    <row r="3792" spans="19:23" ht="15" customHeight="1">
      <c r="S3792" s="142"/>
      <c r="T3792" s="127"/>
      <c r="U3792" s="127"/>
      <c r="W3792" s="141"/>
    </row>
    <row r="3793" spans="19:23" ht="15" customHeight="1">
      <c r="S3793" s="142"/>
      <c r="T3793" s="127"/>
      <c r="U3793" s="127"/>
      <c r="W3793" s="141"/>
    </row>
    <row r="3794" spans="19:23" ht="15" customHeight="1">
      <c r="S3794" s="142"/>
      <c r="T3794" s="127"/>
      <c r="U3794" s="127"/>
      <c r="W3794" s="141"/>
    </row>
    <row r="3795" spans="19:23" ht="15" customHeight="1">
      <c r="S3795" s="142"/>
      <c r="T3795" s="127"/>
      <c r="U3795" s="127"/>
      <c r="W3795" s="141"/>
    </row>
    <row r="3796" spans="19:23" ht="15" customHeight="1">
      <c r="S3796" s="142"/>
      <c r="T3796" s="127"/>
      <c r="U3796" s="127"/>
      <c r="W3796" s="141"/>
    </row>
    <row r="3797" spans="19:23" ht="15" customHeight="1">
      <c r="S3797" s="142"/>
      <c r="T3797" s="127"/>
      <c r="U3797" s="127"/>
      <c r="W3797" s="141"/>
    </row>
    <row r="3798" spans="19:23" ht="15" customHeight="1">
      <c r="S3798" s="142"/>
      <c r="T3798" s="127"/>
      <c r="U3798" s="127"/>
      <c r="W3798" s="141"/>
    </row>
    <row r="3799" spans="19:23" ht="15" customHeight="1">
      <c r="S3799" s="142"/>
      <c r="T3799" s="127"/>
      <c r="U3799" s="127"/>
      <c r="W3799" s="141"/>
    </row>
    <row r="3800" spans="19:23" ht="15" customHeight="1">
      <c r="S3800" s="142"/>
      <c r="T3800" s="127"/>
      <c r="U3800" s="127"/>
      <c r="W3800" s="141"/>
    </row>
    <row r="3801" spans="19:23" ht="15" customHeight="1">
      <c r="S3801" s="142"/>
      <c r="T3801" s="127"/>
      <c r="U3801" s="127"/>
      <c r="W3801" s="141"/>
    </row>
    <row r="3802" spans="19:23" ht="15" customHeight="1">
      <c r="S3802" s="142"/>
      <c r="T3802" s="127"/>
      <c r="U3802" s="127"/>
      <c r="W3802" s="141"/>
    </row>
    <row r="3803" spans="19:23" ht="15" customHeight="1">
      <c r="S3803" s="142"/>
      <c r="T3803" s="127"/>
      <c r="U3803" s="127"/>
      <c r="W3803" s="141"/>
    </row>
    <row r="3804" spans="19:23" ht="15" customHeight="1">
      <c r="S3804" s="142"/>
      <c r="T3804" s="127"/>
      <c r="U3804" s="127"/>
      <c r="W3804" s="141"/>
    </row>
    <row r="3805" spans="19:23" ht="15" customHeight="1">
      <c r="S3805" s="142"/>
      <c r="T3805" s="127"/>
      <c r="U3805" s="127"/>
      <c r="W3805" s="141"/>
    </row>
    <row r="3806" spans="19:23" ht="15" customHeight="1">
      <c r="S3806" s="142"/>
      <c r="T3806" s="127"/>
      <c r="U3806" s="127"/>
      <c r="W3806" s="141"/>
    </row>
    <row r="3807" spans="19:23" ht="15" customHeight="1">
      <c r="S3807" s="142"/>
      <c r="T3807" s="127"/>
      <c r="U3807" s="127"/>
      <c r="W3807" s="141"/>
    </row>
    <row r="3808" spans="19:23" ht="15" customHeight="1">
      <c r="S3808" s="142"/>
      <c r="T3808" s="127"/>
      <c r="U3808" s="127"/>
      <c r="W3808" s="141"/>
    </row>
    <row r="3809" spans="19:23" ht="15" customHeight="1">
      <c r="S3809" s="142"/>
      <c r="T3809" s="127"/>
      <c r="U3809" s="127"/>
      <c r="W3809" s="141"/>
    </row>
    <row r="3810" spans="19:23" ht="15" customHeight="1">
      <c r="S3810" s="142"/>
      <c r="T3810" s="127"/>
      <c r="U3810" s="127"/>
      <c r="W3810" s="141"/>
    </row>
    <row r="3811" spans="19:23" ht="15" customHeight="1">
      <c r="S3811" s="142"/>
      <c r="T3811" s="127"/>
      <c r="U3811" s="127"/>
      <c r="W3811" s="141"/>
    </row>
    <row r="3812" spans="19:23" ht="15" customHeight="1">
      <c r="S3812" s="142"/>
      <c r="T3812" s="127"/>
      <c r="U3812" s="127"/>
      <c r="W3812" s="141"/>
    </row>
    <row r="3813" spans="19:23" ht="15" customHeight="1">
      <c r="S3813" s="142"/>
      <c r="T3813" s="127"/>
      <c r="U3813" s="127"/>
      <c r="W3813" s="141"/>
    </row>
    <row r="3814" spans="19:23" ht="15" customHeight="1">
      <c r="S3814" s="142"/>
      <c r="T3814" s="127"/>
      <c r="U3814" s="127"/>
      <c r="W3814" s="141"/>
    </row>
    <row r="3815" spans="19:23" ht="15" customHeight="1">
      <c r="S3815" s="142"/>
      <c r="T3815" s="127"/>
      <c r="U3815" s="127"/>
      <c r="W3815" s="141"/>
    </row>
    <row r="3816" spans="19:23" ht="15" customHeight="1">
      <c r="S3816" s="142"/>
      <c r="T3816" s="127"/>
      <c r="U3816" s="127"/>
      <c r="W3816" s="141"/>
    </row>
    <row r="3817" spans="19:23" ht="15" customHeight="1">
      <c r="S3817" s="142"/>
      <c r="T3817" s="127"/>
      <c r="U3817" s="127"/>
      <c r="W3817" s="141"/>
    </row>
    <row r="3818" spans="19:23" ht="15" customHeight="1">
      <c r="S3818" s="142"/>
      <c r="T3818" s="127"/>
      <c r="U3818" s="127"/>
      <c r="W3818" s="141"/>
    </row>
    <row r="3819" spans="19:23" ht="15" customHeight="1">
      <c r="S3819" s="142"/>
      <c r="T3819" s="127"/>
      <c r="U3819" s="127"/>
      <c r="W3819" s="141"/>
    </row>
    <row r="3820" spans="19:23" ht="15" customHeight="1">
      <c r="S3820" s="142"/>
      <c r="T3820" s="127"/>
      <c r="U3820" s="127"/>
      <c r="W3820" s="141"/>
    </row>
    <row r="3821" spans="19:23" ht="15" customHeight="1">
      <c r="S3821" s="142"/>
      <c r="T3821" s="127"/>
      <c r="U3821" s="127"/>
      <c r="W3821" s="141"/>
    </row>
    <row r="3822" spans="19:23" ht="15" customHeight="1">
      <c r="S3822" s="142"/>
      <c r="T3822" s="127"/>
      <c r="U3822" s="127"/>
      <c r="W3822" s="141"/>
    </row>
    <row r="3823" spans="19:23" ht="15" customHeight="1">
      <c r="S3823" s="142"/>
      <c r="T3823" s="127"/>
      <c r="U3823" s="127"/>
      <c r="W3823" s="141"/>
    </row>
    <row r="3824" spans="19:23" ht="15" customHeight="1">
      <c r="S3824" s="142"/>
      <c r="T3824" s="127"/>
      <c r="U3824" s="127"/>
      <c r="W3824" s="141"/>
    </row>
    <row r="3825" spans="19:23" ht="15" customHeight="1">
      <c r="S3825" s="142"/>
      <c r="T3825" s="127"/>
      <c r="U3825" s="127"/>
      <c r="W3825" s="141"/>
    </row>
    <row r="3826" spans="19:23" ht="15" customHeight="1">
      <c r="S3826" s="142"/>
      <c r="T3826" s="127"/>
      <c r="U3826" s="127"/>
      <c r="W3826" s="141"/>
    </row>
    <row r="3827" spans="19:23" ht="15" customHeight="1">
      <c r="S3827" s="142"/>
      <c r="T3827" s="127"/>
      <c r="U3827" s="127"/>
      <c r="W3827" s="141"/>
    </row>
    <row r="3828" spans="19:23" ht="15" customHeight="1">
      <c r="S3828" s="142"/>
      <c r="T3828" s="127"/>
      <c r="U3828" s="127"/>
      <c r="W3828" s="141"/>
    </row>
    <row r="3829" spans="19:23" ht="15" customHeight="1">
      <c r="S3829" s="142"/>
      <c r="T3829" s="127"/>
      <c r="U3829" s="127"/>
      <c r="W3829" s="141"/>
    </row>
    <row r="3830" spans="19:23" ht="15" customHeight="1">
      <c r="S3830" s="142"/>
      <c r="T3830" s="127"/>
      <c r="U3830" s="127"/>
      <c r="W3830" s="141"/>
    </row>
    <row r="3831" spans="19:23" ht="15" customHeight="1">
      <c r="S3831" s="142"/>
      <c r="T3831" s="127"/>
      <c r="U3831" s="127"/>
      <c r="W3831" s="141"/>
    </row>
    <row r="3832" spans="19:23" ht="15" customHeight="1">
      <c r="S3832" s="142"/>
      <c r="T3832" s="127"/>
      <c r="U3832" s="127"/>
      <c r="W3832" s="141"/>
    </row>
    <row r="3833" spans="19:23" ht="15" customHeight="1">
      <c r="S3833" s="142"/>
      <c r="T3833" s="127"/>
      <c r="U3833" s="127"/>
      <c r="W3833" s="141"/>
    </row>
    <row r="3834" spans="19:23" ht="15" customHeight="1">
      <c r="S3834" s="142"/>
      <c r="T3834" s="127"/>
      <c r="U3834" s="127"/>
      <c r="W3834" s="141"/>
    </row>
    <row r="3835" spans="19:23" ht="15" customHeight="1">
      <c r="S3835" s="142"/>
      <c r="T3835" s="127"/>
      <c r="U3835" s="127"/>
      <c r="W3835" s="141"/>
    </row>
    <row r="3836" spans="19:23" ht="15" customHeight="1">
      <c r="S3836" s="142"/>
      <c r="T3836" s="127"/>
      <c r="U3836" s="127"/>
      <c r="W3836" s="141"/>
    </row>
    <row r="3837" spans="19:23" ht="15" customHeight="1">
      <c r="S3837" s="142"/>
      <c r="T3837" s="127"/>
      <c r="U3837" s="127"/>
      <c r="W3837" s="141"/>
    </row>
    <row r="3838" spans="19:23" ht="15" customHeight="1">
      <c r="S3838" s="142"/>
      <c r="T3838" s="127"/>
      <c r="U3838" s="127"/>
      <c r="W3838" s="141"/>
    </row>
    <row r="3839" spans="19:23" ht="15" customHeight="1">
      <c r="S3839" s="142"/>
      <c r="T3839" s="127"/>
      <c r="U3839" s="127"/>
      <c r="W3839" s="141"/>
    </row>
    <row r="3840" spans="19:23" ht="15" customHeight="1">
      <c r="S3840" s="142"/>
      <c r="T3840" s="127"/>
      <c r="U3840" s="127"/>
      <c r="W3840" s="141"/>
    </row>
    <row r="3841" spans="19:23" ht="15" customHeight="1">
      <c r="S3841" s="142"/>
      <c r="T3841" s="127"/>
      <c r="U3841" s="127"/>
      <c r="W3841" s="141"/>
    </row>
    <row r="3842" spans="19:23" ht="15" customHeight="1">
      <c r="S3842" s="142"/>
      <c r="T3842" s="127"/>
      <c r="U3842" s="127"/>
      <c r="W3842" s="141"/>
    </row>
    <row r="3843" spans="19:23" ht="15" customHeight="1">
      <c r="S3843" s="142"/>
      <c r="T3843" s="127"/>
      <c r="U3843" s="127"/>
      <c r="W3843" s="141"/>
    </row>
    <row r="3844" spans="19:23" ht="15" customHeight="1">
      <c r="S3844" s="142"/>
      <c r="T3844" s="127"/>
      <c r="U3844" s="127"/>
      <c r="W3844" s="141"/>
    </row>
    <row r="3845" spans="19:23" ht="15" customHeight="1">
      <c r="S3845" s="142"/>
      <c r="T3845" s="127"/>
      <c r="U3845" s="127"/>
      <c r="W3845" s="141"/>
    </row>
    <row r="3846" spans="19:23" ht="15" customHeight="1">
      <c r="S3846" s="142"/>
      <c r="T3846" s="127"/>
      <c r="U3846" s="127"/>
      <c r="W3846" s="141"/>
    </row>
    <row r="3847" spans="19:23" ht="15" customHeight="1">
      <c r="S3847" s="142"/>
      <c r="T3847" s="127"/>
      <c r="U3847" s="127"/>
      <c r="W3847" s="141"/>
    </row>
    <row r="3848" spans="19:23" ht="15" customHeight="1">
      <c r="S3848" s="142"/>
      <c r="T3848" s="127"/>
      <c r="U3848" s="127"/>
      <c r="W3848" s="141"/>
    </row>
    <row r="3849" spans="19:23" ht="15" customHeight="1">
      <c r="S3849" s="142"/>
      <c r="T3849" s="127"/>
      <c r="U3849" s="127"/>
      <c r="W3849" s="141"/>
    </row>
    <row r="3850" spans="19:23" ht="15" customHeight="1">
      <c r="S3850" s="142"/>
      <c r="T3850" s="127"/>
      <c r="U3850" s="127"/>
      <c r="W3850" s="141"/>
    </row>
    <row r="3851" spans="19:23" ht="15" customHeight="1">
      <c r="S3851" s="142"/>
      <c r="T3851" s="127"/>
      <c r="U3851" s="127"/>
      <c r="W3851" s="141"/>
    </row>
    <row r="3852" spans="19:23" ht="15" customHeight="1">
      <c r="S3852" s="142"/>
      <c r="T3852" s="127"/>
      <c r="U3852" s="127"/>
      <c r="W3852" s="141"/>
    </row>
    <row r="3853" spans="19:23" ht="15" customHeight="1">
      <c r="S3853" s="142"/>
      <c r="T3853" s="127"/>
      <c r="U3853" s="127"/>
      <c r="W3853" s="141"/>
    </row>
    <row r="3854" spans="19:23" ht="15" customHeight="1">
      <c r="S3854" s="142"/>
      <c r="T3854" s="127"/>
      <c r="U3854" s="127"/>
      <c r="W3854" s="141"/>
    </row>
    <row r="3855" spans="19:23" ht="15" customHeight="1">
      <c r="S3855" s="142"/>
      <c r="T3855" s="127"/>
      <c r="U3855" s="127"/>
      <c r="W3855" s="141"/>
    </row>
    <row r="3856" spans="19:23" ht="15" customHeight="1">
      <c r="S3856" s="142"/>
      <c r="T3856" s="127"/>
      <c r="U3856" s="127"/>
      <c r="W3856" s="141"/>
    </row>
    <row r="3857" spans="19:23" ht="15" customHeight="1">
      <c r="S3857" s="142"/>
      <c r="T3857" s="127"/>
      <c r="U3857" s="127"/>
      <c r="W3857" s="141"/>
    </row>
    <row r="3858" spans="19:23" ht="15" customHeight="1">
      <c r="S3858" s="142"/>
      <c r="T3858" s="127"/>
      <c r="U3858" s="127"/>
      <c r="W3858" s="141"/>
    </row>
    <row r="3859" spans="19:23" ht="15" customHeight="1">
      <c r="S3859" s="142"/>
      <c r="T3859" s="127"/>
      <c r="U3859" s="127"/>
      <c r="W3859" s="141"/>
    </row>
    <row r="3860" spans="19:23" ht="15" customHeight="1">
      <c r="S3860" s="142"/>
      <c r="T3860" s="127"/>
      <c r="U3860" s="127"/>
      <c r="W3860" s="141"/>
    </row>
    <row r="3861" spans="19:23" ht="15" customHeight="1">
      <c r="S3861" s="142"/>
      <c r="T3861" s="127"/>
      <c r="U3861" s="127"/>
      <c r="W3861" s="141"/>
    </row>
    <row r="3862" spans="19:23" ht="15" customHeight="1">
      <c r="S3862" s="142"/>
      <c r="T3862" s="127"/>
      <c r="U3862" s="127"/>
      <c r="W3862" s="141"/>
    </row>
    <row r="3863" spans="19:23" ht="15" customHeight="1">
      <c r="S3863" s="142"/>
      <c r="T3863" s="127"/>
      <c r="U3863" s="127"/>
      <c r="W3863" s="141"/>
    </row>
    <row r="3864" spans="19:23" ht="15" customHeight="1">
      <c r="S3864" s="142"/>
      <c r="T3864" s="127"/>
      <c r="U3864" s="127"/>
      <c r="W3864" s="141"/>
    </row>
    <row r="3865" spans="19:23" ht="15" customHeight="1">
      <c r="S3865" s="142"/>
      <c r="T3865" s="127"/>
      <c r="U3865" s="127"/>
      <c r="W3865" s="141"/>
    </row>
    <row r="3866" spans="19:23" ht="15" customHeight="1">
      <c r="S3866" s="142"/>
      <c r="T3866" s="127"/>
      <c r="U3866" s="127"/>
      <c r="W3866" s="141"/>
    </row>
    <row r="3867" spans="19:23" ht="15" customHeight="1">
      <c r="S3867" s="142"/>
      <c r="T3867" s="127"/>
      <c r="U3867" s="127"/>
      <c r="W3867" s="141"/>
    </row>
    <row r="3868" spans="19:23" ht="15" customHeight="1">
      <c r="S3868" s="142"/>
      <c r="T3868" s="127"/>
      <c r="U3868" s="127"/>
      <c r="W3868" s="141"/>
    </row>
    <row r="3869" spans="19:23" ht="15" customHeight="1">
      <c r="S3869" s="142"/>
      <c r="T3869" s="127"/>
      <c r="U3869" s="127"/>
      <c r="W3869" s="141"/>
    </row>
    <row r="3870" spans="19:23" ht="15" customHeight="1">
      <c r="S3870" s="142"/>
      <c r="T3870" s="127"/>
      <c r="U3870" s="127"/>
      <c r="W3870" s="141"/>
    </row>
    <row r="3871" spans="19:23" ht="15" customHeight="1">
      <c r="S3871" s="142"/>
      <c r="T3871" s="127"/>
      <c r="U3871" s="127"/>
      <c r="W3871" s="141"/>
    </row>
    <row r="3872" spans="19:23" ht="15" customHeight="1">
      <c r="S3872" s="142"/>
      <c r="T3872" s="127"/>
      <c r="U3872" s="127"/>
      <c r="W3872" s="141"/>
    </row>
    <row r="3873" spans="19:23" ht="15" customHeight="1">
      <c r="S3873" s="142"/>
      <c r="T3873" s="127"/>
      <c r="U3873" s="127"/>
      <c r="W3873" s="141"/>
    </row>
    <row r="3874" spans="19:23" ht="15" customHeight="1">
      <c r="S3874" s="142"/>
      <c r="T3874" s="127"/>
      <c r="U3874" s="127"/>
      <c r="W3874" s="141"/>
    </row>
    <row r="3875" spans="19:23" ht="15" customHeight="1">
      <c r="S3875" s="142"/>
      <c r="T3875" s="127"/>
      <c r="U3875" s="127"/>
      <c r="W3875" s="141"/>
    </row>
    <row r="3876" spans="19:23" ht="15" customHeight="1">
      <c r="S3876" s="142"/>
      <c r="T3876" s="127"/>
      <c r="U3876" s="127"/>
      <c r="W3876" s="141"/>
    </row>
    <row r="3877" spans="19:23" ht="15" customHeight="1">
      <c r="S3877" s="142"/>
      <c r="T3877" s="127"/>
      <c r="U3877" s="127"/>
      <c r="W3877" s="141"/>
    </row>
    <row r="3878" spans="19:23" ht="15" customHeight="1">
      <c r="S3878" s="142"/>
      <c r="T3878" s="127"/>
      <c r="U3878" s="127"/>
      <c r="W3878" s="141"/>
    </row>
    <row r="3879" spans="19:23" ht="15" customHeight="1">
      <c r="S3879" s="142"/>
      <c r="T3879" s="127"/>
      <c r="U3879" s="127"/>
      <c r="W3879" s="141"/>
    </row>
    <row r="3880" spans="19:23" ht="15" customHeight="1">
      <c r="S3880" s="142"/>
      <c r="T3880" s="127"/>
      <c r="U3880" s="127"/>
      <c r="W3880" s="141"/>
    </row>
    <row r="3881" spans="19:23" ht="15" customHeight="1">
      <c r="S3881" s="142"/>
      <c r="T3881" s="127"/>
      <c r="U3881" s="127"/>
      <c r="W3881" s="141"/>
    </row>
    <row r="3882" spans="19:23" ht="15" customHeight="1">
      <c r="S3882" s="142"/>
      <c r="T3882" s="127"/>
      <c r="U3882" s="127"/>
      <c r="W3882" s="141"/>
    </row>
    <row r="3883" spans="19:23" ht="15" customHeight="1">
      <c r="S3883" s="142"/>
      <c r="T3883" s="127"/>
      <c r="U3883" s="127"/>
      <c r="W3883" s="141"/>
    </row>
    <row r="3884" spans="19:23" ht="15" customHeight="1">
      <c r="S3884" s="142"/>
      <c r="T3884" s="127"/>
      <c r="U3884" s="127"/>
      <c r="W3884" s="141"/>
    </row>
    <row r="3885" spans="19:23" ht="15" customHeight="1">
      <c r="S3885" s="142"/>
      <c r="T3885" s="127"/>
      <c r="U3885" s="127"/>
      <c r="W3885" s="141"/>
    </row>
    <row r="3886" spans="19:23" ht="15" customHeight="1">
      <c r="S3886" s="142"/>
      <c r="T3886" s="127"/>
      <c r="U3886" s="127"/>
      <c r="W3886" s="141"/>
    </row>
    <row r="3887" spans="19:23" ht="15" customHeight="1">
      <c r="S3887" s="142"/>
      <c r="T3887" s="127"/>
      <c r="U3887" s="127"/>
      <c r="W3887" s="141"/>
    </row>
    <row r="3888" spans="19:23" ht="15" customHeight="1">
      <c r="S3888" s="142"/>
      <c r="T3888" s="127"/>
      <c r="U3888" s="127"/>
      <c r="W3888" s="141"/>
    </row>
    <row r="3889" spans="19:23" ht="15" customHeight="1">
      <c r="S3889" s="142"/>
      <c r="T3889" s="127"/>
      <c r="U3889" s="127"/>
      <c r="W3889" s="141"/>
    </row>
    <row r="3890" spans="19:23" ht="15" customHeight="1">
      <c r="S3890" s="142"/>
      <c r="T3890" s="127"/>
      <c r="U3890" s="127"/>
      <c r="W3890" s="141"/>
    </row>
    <row r="3891" spans="19:23" ht="15" customHeight="1">
      <c r="S3891" s="142"/>
      <c r="T3891" s="127"/>
      <c r="U3891" s="127"/>
      <c r="W3891" s="141"/>
    </row>
    <row r="3892" spans="19:23" ht="15" customHeight="1">
      <c r="S3892" s="142"/>
      <c r="T3892" s="127"/>
      <c r="U3892" s="127"/>
      <c r="W3892" s="141"/>
    </row>
    <row r="3893" spans="19:23" ht="15" customHeight="1">
      <c r="S3893" s="142"/>
      <c r="T3893" s="127"/>
      <c r="U3893" s="127"/>
      <c r="W3893" s="141"/>
    </row>
    <row r="3894" spans="19:23" ht="15" customHeight="1">
      <c r="S3894" s="142"/>
      <c r="T3894" s="127"/>
      <c r="U3894" s="127"/>
      <c r="W3894" s="141"/>
    </row>
    <row r="3895" spans="19:23" ht="15" customHeight="1">
      <c r="S3895" s="142"/>
      <c r="T3895" s="127"/>
      <c r="U3895" s="127"/>
      <c r="W3895" s="141"/>
    </row>
    <row r="3896" spans="19:23" ht="15" customHeight="1">
      <c r="S3896" s="142"/>
      <c r="T3896" s="127"/>
      <c r="U3896" s="127"/>
      <c r="W3896" s="141"/>
    </row>
    <row r="3897" spans="19:23" ht="15" customHeight="1">
      <c r="S3897" s="142"/>
      <c r="T3897" s="127"/>
      <c r="U3897" s="127"/>
      <c r="W3897" s="141"/>
    </row>
    <row r="3898" spans="19:23" ht="15" customHeight="1">
      <c r="S3898" s="142"/>
      <c r="T3898" s="127"/>
      <c r="U3898" s="127"/>
      <c r="W3898" s="141"/>
    </row>
    <row r="3899" spans="19:23" ht="15" customHeight="1">
      <c r="S3899" s="142"/>
      <c r="T3899" s="127"/>
      <c r="U3899" s="127"/>
      <c r="W3899" s="141"/>
    </row>
    <row r="3900" spans="19:23" ht="15" customHeight="1">
      <c r="S3900" s="142"/>
      <c r="T3900" s="127"/>
      <c r="U3900" s="127"/>
      <c r="W3900" s="141"/>
    </row>
    <row r="3901" spans="19:23" ht="15" customHeight="1">
      <c r="S3901" s="142"/>
      <c r="T3901" s="127"/>
      <c r="U3901" s="127"/>
      <c r="W3901" s="141"/>
    </row>
    <row r="3902" spans="19:23" ht="15" customHeight="1">
      <c r="S3902" s="142"/>
      <c r="T3902" s="127"/>
      <c r="U3902" s="127"/>
      <c r="W3902" s="141"/>
    </row>
    <row r="3903" spans="19:23" ht="15" customHeight="1">
      <c r="S3903" s="142"/>
      <c r="T3903" s="127"/>
      <c r="U3903" s="127"/>
      <c r="W3903" s="141"/>
    </row>
    <row r="3904" spans="19:23" ht="15" customHeight="1">
      <c r="S3904" s="142"/>
      <c r="T3904" s="127"/>
      <c r="U3904" s="127"/>
      <c r="W3904" s="141"/>
    </row>
    <row r="3905" spans="19:23" ht="15" customHeight="1">
      <c r="S3905" s="142"/>
      <c r="T3905" s="127"/>
      <c r="U3905" s="127"/>
      <c r="W3905" s="141"/>
    </row>
    <row r="3906" spans="19:23" ht="15" customHeight="1">
      <c r="S3906" s="142"/>
      <c r="T3906" s="127"/>
      <c r="U3906" s="127"/>
      <c r="W3906" s="141"/>
    </row>
    <row r="3907" spans="19:23" ht="15" customHeight="1">
      <c r="S3907" s="142"/>
      <c r="T3907" s="127"/>
      <c r="U3907" s="127"/>
      <c r="W3907" s="141"/>
    </row>
    <row r="3908" spans="19:23" ht="15" customHeight="1">
      <c r="S3908" s="142"/>
      <c r="T3908" s="127"/>
      <c r="U3908" s="127"/>
      <c r="W3908" s="141"/>
    </row>
    <row r="3909" spans="19:23" ht="15" customHeight="1">
      <c r="S3909" s="142"/>
      <c r="T3909" s="127"/>
      <c r="U3909" s="127"/>
      <c r="W3909" s="141"/>
    </row>
    <row r="3910" spans="19:23" ht="15" customHeight="1">
      <c r="S3910" s="142"/>
      <c r="T3910" s="127"/>
      <c r="U3910" s="127"/>
      <c r="W3910" s="141"/>
    </row>
    <row r="3911" spans="19:23" ht="15" customHeight="1">
      <c r="S3911" s="142"/>
      <c r="T3911" s="127"/>
      <c r="U3911" s="127"/>
      <c r="W3911" s="141"/>
    </row>
    <row r="3912" spans="19:23" ht="15" customHeight="1">
      <c r="S3912" s="142"/>
      <c r="T3912" s="127"/>
      <c r="U3912" s="127"/>
      <c r="W3912" s="141"/>
    </row>
    <row r="3913" spans="19:23" ht="15" customHeight="1">
      <c r="S3913" s="142"/>
      <c r="T3913" s="127"/>
      <c r="U3913" s="127"/>
      <c r="W3913" s="141"/>
    </row>
    <row r="3914" spans="19:23" ht="15" customHeight="1">
      <c r="S3914" s="142"/>
      <c r="T3914" s="127"/>
      <c r="U3914" s="127"/>
      <c r="W3914" s="141"/>
    </row>
    <row r="3915" spans="19:23" ht="15" customHeight="1">
      <c r="S3915" s="142"/>
      <c r="T3915" s="127"/>
      <c r="U3915" s="127"/>
      <c r="W3915" s="141"/>
    </row>
    <row r="3916" spans="19:23" ht="15" customHeight="1">
      <c r="S3916" s="142"/>
      <c r="T3916" s="127"/>
      <c r="U3916" s="127"/>
      <c r="W3916" s="141"/>
    </row>
    <row r="3917" spans="19:23" ht="15" customHeight="1">
      <c r="S3917" s="142"/>
      <c r="T3917" s="127"/>
      <c r="U3917" s="127"/>
      <c r="W3917" s="141"/>
    </row>
    <row r="3918" spans="19:23" ht="15" customHeight="1">
      <c r="S3918" s="142"/>
      <c r="T3918" s="127"/>
      <c r="U3918" s="127"/>
      <c r="W3918" s="141"/>
    </row>
    <row r="3919" spans="19:23" ht="15" customHeight="1">
      <c r="S3919" s="142"/>
      <c r="T3919" s="127"/>
      <c r="U3919" s="127"/>
      <c r="W3919" s="141"/>
    </row>
    <row r="3920" spans="19:23" ht="15" customHeight="1">
      <c r="S3920" s="142"/>
      <c r="T3920" s="127"/>
      <c r="U3920" s="127"/>
      <c r="W3920" s="141"/>
    </row>
    <row r="3921" spans="19:23" ht="15" customHeight="1">
      <c r="S3921" s="142"/>
      <c r="T3921" s="127"/>
      <c r="U3921" s="127"/>
      <c r="W3921" s="141"/>
    </row>
    <row r="3922" spans="19:23" ht="15" customHeight="1">
      <c r="S3922" s="142"/>
      <c r="T3922" s="127"/>
      <c r="U3922" s="127"/>
      <c r="W3922" s="141"/>
    </row>
    <row r="3923" spans="19:23" ht="15" customHeight="1">
      <c r="S3923" s="142"/>
      <c r="T3923" s="127"/>
      <c r="U3923" s="127"/>
      <c r="W3923" s="141"/>
    </row>
    <row r="3924" spans="19:23" ht="15" customHeight="1">
      <c r="S3924" s="142"/>
      <c r="T3924" s="127"/>
      <c r="U3924" s="127"/>
      <c r="W3924" s="141"/>
    </row>
    <row r="3925" spans="19:23" ht="15" customHeight="1">
      <c r="S3925" s="142"/>
      <c r="T3925" s="127"/>
      <c r="U3925" s="127"/>
      <c r="W3925" s="141"/>
    </row>
    <row r="3926" spans="19:23" ht="15" customHeight="1">
      <c r="S3926" s="142"/>
      <c r="T3926" s="127"/>
      <c r="U3926" s="127"/>
      <c r="W3926" s="141"/>
    </row>
    <row r="3927" spans="19:23" ht="15" customHeight="1">
      <c r="S3927" s="142"/>
      <c r="T3927" s="127"/>
      <c r="U3927" s="127"/>
      <c r="W3927" s="141"/>
    </row>
    <row r="3928" spans="19:23" ht="15" customHeight="1">
      <c r="S3928" s="142"/>
      <c r="T3928" s="127"/>
      <c r="U3928" s="127"/>
      <c r="W3928" s="141"/>
    </row>
    <row r="3929" spans="19:23" ht="15" customHeight="1">
      <c r="S3929" s="142"/>
      <c r="T3929" s="127"/>
      <c r="U3929" s="127"/>
      <c r="W3929" s="141"/>
    </row>
    <row r="3930" spans="19:23" ht="15" customHeight="1">
      <c r="S3930" s="142"/>
      <c r="T3930" s="127"/>
      <c r="U3930" s="127"/>
      <c r="W3930" s="141"/>
    </row>
    <row r="3931" spans="19:23" ht="15" customHeight="1">
      <c r="S3931" s="142"/>
      <c r="T3931" s="127"/>
      <c r="U3931" s="127"/>
      <c r="W3931" s="141"/>
    </row>
    <row r="3932" spans="19:23" ht="15" customHeight="1">
      <c r="S3932" s="142"/>
      <c r="T3932" s="127"/>
      <c r="U3932" s="127"/>
      <c r="W3932" s="141"/>
    </row>
    <row r="3933" spans="19:23" ht="15" customHeight="1">
      <c r="S3933" s="142"/>
      <c r="T3933" s="127"/>
      <c r="U3933" s="127"/>
      <c r="W3933" s="141"/>
    </row>
    <row r="3934" spans="19:23" ht="15" customHeight="1">
      <c r="S3934" s="142"/>
      <c r="T3934" s="127"/>
      <c r="U3934" s="127"/>
      <c r="W3934" s="141"/>
    </row>
    <row r="3935" spans="19:23" ht="15" customHeight="1">
      <c r="S3935" s="142"/>
      <c r="T3935" s="127"/>
      <c r="U3935" s="127"/>
      <c r="W3935" s="141"/>
    </row>
    <row r="3936" spans="19:23" ht="15" customHeight="1">
      <c r="S3936" s="142"/>
      <c r="T3936" s="127"/>
      <c r="U3936" s="127"/>
      <c r="W3936" s="141"/>
    </row>
    <row r="3937" spans="19:23" ht="15" customHeight="1">
      <c r="S3937" s="142"/>
      <c r="T3937" s="127"/>
      <c r="U3937" s="127"/>
      <c r="W3937" s="141"/>
    </row>
    <row r="3938" spans="19:23" ht="15" customHeight="1">
      <c r="S3938" s="142"/>
      <c r="T3938" s="127"/>
      <c r="U3938" s="127"/>
      <c r="W3938" s="141"/>
    </row>
    <row r="3939" spans="19:23" ht="15" customHeight="1">
      <c r="S3939" s="142"/>
      <c r="T3939" s="127"/>
      <c r="U3939" s="127"/>
      <c r="W3939" s="141"/>
    </row>
    <row r="3940" spans="19:23" ht="15" customHeight="1">
      <c r="S3940" s="142"/>
      <c r="T3940" s="127"/>
      <c r="U3940" s="127"/>
      <c r="W3940" s="141"/>
    </row>
    <row r="3941" spans="19:23" ht="15" customHeight="1">
      <c r="S3941" s="142"/>
      <c r="T3941" s="127"/>
      <c r="U3941" s="127"/>
      <c r="W3941" s="141"/>
    </row>
    <row r="3942" spans="19:23" ht="15" customHeight="1">
      <c r="S3942" s="142"/>
      <c r="T3942" s="127"/>
      <c r="U3942" s="127"/>
      <c r="W3942" s="141"/>
    </row>
    <row r="3943" spans="19:23" ht="15" customHeight="1">
      <c r="S3943" s="142"/>
      <c r="T3943" s="127"/>
      <c r="U3943" s="127"/>
      <c r="W3943" s="141"/>
    </row>
    <row r="3944" spans="19:23" ht="15" customHeight="1">
      <c r="S3944" s="142"/>
      <c r="T3944" s="127"/>
      <c r="U3944" s="127"/>
      <c r="W3944" s="141"/>
    </row>
    <row r="3945" spans="19:23" ht="15" customHeight="1">
      <c r="S3945" s="142"/>
      <c r="T3945" s="127"/>
      <c r="U3945" s="127"/>
      <c r="W3945" s="141"/>
    </row>
    <row r="3946" spans="19:23" ht="15" customHeight="1">
      <c r="S3946" s="142"/>
      <c r="T3946" s="127"/>
      <c r="U3946" s="127"/>
      <c r="W3946" s="141"/>
    </row>
    <row r="3947" spans="19:23" ht="15" customHeight="1">
      <c r="S3947" s="142"/>
      <c r="T3947" s="127"/>
      <c r="U3947" s="127"/>
      <c r="W3947" s="141"/>
    </row>
    <row r="3948" spans="19:23" ht="15" customHeight="1">
      <c r="S3948" s="142"/>
      <c r="T3948" s="127"/>
      <c r="U3948" s="127"/>
      <c r="W3948" s="141"/>
    </row>
    <row r="3949" spans="19:23" ht="15" customHeight="1">
      <c r="S3949" s="142"/>
      <c r="T3949" s="127"/>
      <c r="U3949" s="127"/>
      <c r="W3949" s="141"/>
    </row>
    <row r="3950" spans="19:23" ht="15" customHeight="1">
      <c r="S3950" s="142"/>
      <c r="T3950" s="127"/>
      <c r="U3950" s="127"/>
      <c r="W3950" s="141"/>
    </row>
    <row r="3951" spans="19:23" ht="15" customHeight="1">
      <c r="S3951" s="142"/>
      <c r="T3951" s="127"/>
      <c r="U3951" s="127"/>
      <c r="W3951" s="141"/>
    </row>
    <row r="3952" spans="19:23" ht="15" customHeight="1">
      <c r="S3952" s="142"/>
      <c r="T3952" s="127"/>
      <c r="U3952" s="127"/>
      <c r="W3952" s="141"/>
    </row>
    <row r="3953" spans="19:23" ht="15" customHeight="1">
      <c r="S3953" s="142"/>
      <c r="T3953" s="127"/>
      <c r="U3953" s="127"/>
      <c r="W3953" s="141"/>
    </row>
    <row r="3954" spans="19:23" ht="15" customHeight="1">
      <c r="S3954" s="142"/>
      <c r="T3954" s="127"/>
      <c r="U3954" s="127"/>
      <c r="W3954" s="141"/>
    </row>
    <row r="3955" spans="19:23" ht="15" customHeight="1">
      <c r="S3955" s="142"/>
      <c r="T3955" s="127"/>
      <c r="U3955" s="127"/>
      <c r="W3955" s="141"/>
    </row>
    <row r="3956" spans="19:23" ht="15" customHeight="1">
      <c r="S3956" s="142"/>
      <c r="T3956" s="127"/>
      <c r="U3956" s="127"/>
      <c r="W3956" s="141"/>
    </row>
    <row r="3957" spans="19:23" ht="15" customHeight="1">
      <c r="S3957" s="142"/>
      <c r="T3957" s="127"/>
      <c r="U3957" s="127"/>
      <c r="W3957" s="141"/>
    </row>
    <row r="3958" spans="19:23" ht="15" customHeight="1">
      <c r="S3958" s="142"/>
      <c r="T3958" s="127"/>
      <c r="U3958" s="127"/>
      <c r="W3958" s="141"/>
    </row>
    <row r="3959" spans="19:23" ht="15" customHeight="1">
      <c r="S3959" s="142"/>
      <c r="T3959" s="127"/>
      <c r="U3959" s="127"/>
      <c r="W3959" s="141"/>
    </row>
    <row r="3960" spans="19:23" ht="15" customHeight="1">
      <c r="S3960" s="142"/>
      <c r="T3960" s="127"/>
      <c r="U3960" s="127"/>
      <c r="W3960" s="141"/>
    </row>
    <row r="3961" spans="19:23" ht="15" customHeight="1">
      <c r="S3961" s="142"/>
      <c r="T3961" s="127"/>
      <c r="U3961" s="127"/>
      <c r="W3961" s="141"/>
    </row>
    <row r="3962" spans="19:23" ht="15" customHeight="1">
      <c r="S3962" s="142"/>
      <c r="T3962" s="127"/>
      <c r="U3962" s="127"/>
      <c r="W3962" s="141"/>
    </row>
    <row r="3963" spans="19:23" ht="15" customHeight="1">
      <c r="S3963" s="142"/>
      <c r="T3963" s="127"/>
      <c r="U3963" s="127"/>
      <c r="W3963" s="141"/>
    </row>
    <row r="3964" spans="19:23" ht="15" customHeight="1">
      <c r="S3964" s="142"/>
      <c r="T3964" s="127"/>
      <c r="U3964" s="127"/>
      <c r="W3964" s="141"/>
    </row>
    <row r="3965" spans="19:23" ht="15" customHeight="1">
      <c r="S3965" s="142"/>
      <c r="T3965" s="127"/>
      <c r="U3965" s="127"/>
      <c r="W3965" s="141"/>
    </row>
    <row r="3966" spans="19:23" ht="15" customHeight="1">
      <c r="S3966" s="142"/>
      <c r="T3966" s="127"/>
      <c r="U3966" s="127"/>
      <c r="W3966" s="141"/>
    </row>
    <row r="3967" spans="19:23" ht="15" customHeight="1">
      <c r="S3967" s="142"/>
      <c r="T3967" s="127"/>
      <c r="U3967" s="127"/>
      <c r="W3967" s="141"/>
    </row>
    <row r="3968" spans="19:23" ht="15" customHeight="1">
      <c r="S3968" s="142"/>
      <c r="T3968" s="127"/>
      <c r="U3968" s="127"/>
      <c r="W3968" s="141"/>
    </row>
    <row r="3969" spans="19:23" ht="15" customHeight="1">
      <c r="S3969" s="142"/>
      <c r="T3969" s="127"/>
      <c r="U3969" s="127"/>
      <c r="W3969" s="141"/>
    </row>
    <row r="3970" spans="19:23" ht="15" customHeight="1">
      <c r="S3970" s="142"/>
      <c r="T3970" s="127"/>
      <c r="U3970" s="127"/>
      <c r="W3970" s="141"/>
    </row>
    <row r="3971" spans="19:23" ht="15" customHeight="1">
      <c r="S3971" s="142"/>
      <c r="T3971" s="127"/>
      <c r="U3971" s="127"/>
      <c r="W3971" s="141"/>
    </row>
    <row r="3972" spans="19:23" ht="15" customHeight="1">
      <c r="S3972" s="142"/>
      <c r="T3972" s="127"/>
      <c r="U3972" s="127"/>
      <c r="W3972" s="141"/>
    </row>
    <row r="3973" spans="19:23" ht="15" customHeight="1">
      <c r="S3973" s="142"/>
      <c r="T3973" s="127"/>
      <c r="U3973" s="127"/>
      <c r="W3973" s="141"/>
    </row>
    <row r="3974" spans="19:23" ht="15" customHeight="1">
      <c r="S3974" s="142"/>
      <c r="T3974" s="127"/>
      <c r="U3974" s="127"/>
      <c r="W3974" s="141"/>
    </row>
    <row r="3975" spans="19:23" ht="15" customHeight="1">
      <c r="S3975" s="142"/>
      <c r="T3975" s="127"/>
      <c r="U3975" s="127"/>
      <c r="W3975" s="141"/>
    </row>
    <row r="3976" spans="19:23" ht="15" customHeight="1">
      <c r="S3976" s="142"/>
      <c r="T3976" s="127"/>
      <c r="U3976" s="127"/>
      <c r="W3976" s="141"/>
    </row>
    <row r="3977" spans="19:23" ht="15" customHeight="1">
      <c r="S3977" s="142"/>
      <c r="T3977" s="127"/>
      <c r="U3977" s="127"/>
      <c r="W3977" s="141"/>
    </row>
    <row r="3978" spans="19:23" ht="15" customHeight="1">
      <c r="S3978" s="142"/>
      <c r="T3978" s="127"/>
      <c r="U3978" s="127"/>
      <c r="W3978" s="141"/>
    </row>
    <row r="3979" spans="19:23" ht="15" customHeight="1">
      <c r="S3979" s="142"/>
      <c r="T3979" s="127"/>
      <c r="U3979" s="127"/>
      <c r="W3979" s="141"/>
    </row>
    <row r="3980" spans="19:23" ht="15" customHeight="1">
      <c r="S3980" s="142"/>
      <c r="T3980" s="127"/>
      <c r="U3980" s="127"/>
      <c r="W3980" s="141"/>
    </row>
    <row r="3981" spans="19:23" ht="15" customHeight="1">
      <c r="S3981" s="142"/>
      <c r="T3981" s="127"/>
      <c r="U3981" s="127"/>
      <c r="W3981" s="141"/>
    </row>
    <row r="3982" spans="19:23" ht="15" customHeight="1">
      <c r="S3982" s="142"/>
      <c r="T3982" s="127"/>
      <c r="U3982" s="127"/>
      <c r="W3982" s="141"/>
    </row>
    <row r="3983" spans="19:23" ht="15" customHeight="1">
      <c r="S3983" s="142"/>
      <c r="T3983" s="127"/>
      <c r="U3983" s="127"/>
      <c r="W3983" s="141"/>
    </row>
    <row r="3984" spans="19:23" ht="15" customHeight="1">
      <c r="S3984" s="142"/>
      <c r="T3984" s="127"/>
      <c r="U3984" s="127"/>
      <c r="W3984" s="141"/>
    </row>
    <row r="3985" spans="19:23" ht="15" customHeight="1">
      <c r="S3985" s="142"/>
      <c r="T3985" s="127"/>
      <c r="U3985" s="127"/>
      <c r="W3985" s="141"/>
    </row>
    <row r="3986" spans="19:23" ht="15" customHeight="1">
      <c r="S3986" s="142"/>
      <c r="T3986" s="127"/>
      <c r="U3986" s="127"/>
      <c r="W3986" s="141"/>
    </row>
    <row r="3987" spans="19:23" ht="15" customHeight="1">
      <c r="S3987" s="142"/>
      <c r="T3987" s="127"/>
      <c r="U3987" s="127"/>
      <c r="W3987" s="141"/>
    </row>
    <row r="3988" spans="19:23" ht="15" customHeight="1">
      <c r="S3988" s="142"/>
      <c r="T3988" s="127"/>
      <c r="U3988" s="127"/>
      <c r="W3988" s="141"/>
    </row>
    <row r="3989" spans="19:23" ht="15" customHeight="1">
      <c r="S3989" s="142"/>
      <c r="T3989" s="127"/>
      <c r="U3989" s="127"/>
      <c r="W3989" s="141"/>
    </row>
    <row r="3990" spans="19:23" ht="15" customHeight="1">
      <c r="S3990" s="142"/>
      <c r="T3990" s="127"/>
      <c r="U3990" s="127"/>
      <c r="W3990" s="141"/>
    </row>
    <row r="3991" spans="19:23" ht="15" customHeight="1">
      <c r="S3991" s="142"/>
      <c r="T3991" s="127"/>
      <c r="U3991" s="127"/>
      <c r="W3991" s="141"/>
    </row>
    <row r="3992" spans="19:23" ht="15" customHeight="1">
      <c r="S3992" s="142"/>
      <c r="T3992" s="127"/>
      <c r="U3992" s="127"/>
      <c r="W3992" s="141"/>
    </row>
    <row r="3993" spans="19:23" ht="15" customHeight="1">
      <c r="S3993" s="142"/>
      <c r="T3993" s="127"/>
      <c r="U3993" s="127"/>
      <c r="W3993" s="141"/>
    </row>
    <row r="3994" spans="19:23" ht="15" customHeight="1">
      <c r="S3994" s="142"/>
      <c r="T3994" s="127"/>
      <c r="U3994" s="127"/>
      <c r="W3994" s="141"/>
    </row>
    <row r="3995" spans="19:23" ht="15" customHeight="1">
      <c r="S3995" s="142"/>
      <c r="T3995" s="127"/>
      <c r="U3995" s="127"/>
      <c r="W3995" s="141"/>
    </row>
    <row r="3996" spans="19:23" ht="15" customHeight="1">
      <c r="S3996" s="142"/>
      <c r="T3996" s="127"/>
      <c r="U3996" s="127"/>
      <c r="W3996" s="141"/>
    </row>
    <row r="3997" spans="19:23" ht="15" customHeight="1">
      <c r="S3997" s="142"/>
      <c r="T3997" s="127"/>
      <c r="U3997" s="127"/>
      <c r="W3997" s="141"/>
    </row>
    <row r="3998" spans="19:23" ht="15" customHeight="1">
      <c r="S3998" s="142"/>
      <c r="T3998" s="127"/>
      <c r="U3998" s="127"/>
      <c r="W3998" s="141"/>
    </row>
    <row r="3999" spans="19:23" ht="15" customHeight="1">
      <c r="S3999" s="142"/>
      <c r="T3999" s="127"/>
      <c r="U3999" s="127"/>
      <c r="W3999" s="141"/>
    </row>
    <row r="4000" spans="19:23" ht="15" customHeight="1">
      <c r="S4000" s="142"/>
      <c r="T4000" s="127"/>
      <c r="U4000" s="127"/>
      <c r="W4000" s="141"/>
    </row>
    <row r="4001" spans="19:23" ht="15" customHeight="1">
      <c r="S4001" s="142"/>
      <c r="T4001" s="127"/>
      <c r="U4001" s="127"/>
      <c r="W4001" s="141"/>
    </row>
    <row r="4002" spans="19:23" ht="15" customHeight="1">
      <c r="S4002" s="142"/>
      <c r="T4002" s="127"/>
      <c r="U4002" s="127"/>
      <c r="W4002" s="141"/>
    </row>
    <row r="4003" spans="19:23" ht="15" customHeight="1">
      <c r="S4003" s="142"/>
      <c r="T4003" s="127"/>
      <c r="U4003" s="127"/>
      <c r="W4003" s="141"/>
    </row>
    <row r="4004" spans="19:23" ht="15" customHeight="1">
      <c r="S4004" s="142"/>
      <c r="T4004" s="127"/>
      <c r="U4004" s="127"/>
      <c r="W4004" s="141"/>
    </row>
    <row r="4005" spans="19:23" ht="15" customHeight="1">
      <c r="S4005" s="142"/>
      <c r="T4005" s="127"/>
      <c r="U4005" s="127"/>
      <c r="W4005" s="141"/>
    </row>
    <row r="4006" spans="19:23" ht="15" customHeight="1">
      <c r="S4006" s="142"/>
      <c r="T4006" s="127"/>
      <c r="U4006" s="127"/>
      <c r="W4006" s="141"/>
    </row>
    <row r="4007" spans="19:23" ht="15" customHeight="1">
      <c r="S4007" s="142"/>
      <c r="T4007" s="127"/>
      <c r="U4007" s="127"/>
      <c r="W4007" s="141"/>
    </row>
    <row r="4008" spans="19:23" ht="15" customHeight="1">
      <c r="S4008" s="142"/>
      <c r="T4008" s="127"/>
      <c r="U4008" s="127"/>
      <c r="W4008" s="141"/>
    </row>
    <row r="4009" spans="19:23" ht="15" customHeight="1">
      <c r="S4009" s="142"/>
      <c r="T4009" s="127"/>
      <c r="U4009" s="127"/>
      <c r="W4009" s="141"/>
    </row>
    <row r="4010" spans="19:23" ht="15" customHeight="1">
      <c r="S4010" s="142"/>
      <c r="T4010" s="127"/>
      <c r="U4010" s="127"/>
      <c r="W4010" s="141"/>
    </row>
    <row r="4011" spans="19:23" ht="15" customHeight="1">
      <c r="S4011" s="142"/>
      <c r="T4011" s="127"/>
      <c r="U4011" s="127"/>
      <c r="W4011" s="141"/>
    </row>
    <row r="4012" spans="19:23" ht="15" customHeight="1">
      <c r="S4012" s="142"/>
      <c r="T4012" s="127"/>
      <c r="U4012" s="127"/>
      <c r="W4012" s="141"/>
    </row>
    <row r="4013" spans="19:23" ht="15" customHeight="1">
      <c r="S4013" s="142"/>
      <c r="T4013" s="127"/>
      <c r="U4013" s="127"/>
      <c r="W4013" s="141"/>
    </row>
    <row r="4014" spans="19:23" ht="15" customHeight="1">
      <c r="S4014" s="142"/>
      <c r="T4014" s="127"/>
      <c r="U4014" s="127"/>
      <c r="W4014" s="141"/>
    </row>
    <row r="4015" spans="19:23" ht="15" customHeight="1">
      <c r="S4015" s="142"/>
      <c r="T4015" s="127"/>
      <c r="U4015" s="127"/>
      <c r="W4015" s="141"/>
    </row>
    <row r="4016" spans="19:23" ht="15" customHeight="1">
      <c r="S4016" s="142"/>
      <c r="T4016" s="127"/>
      <c r="U4016" s="127"/>
      <c r="W4016" s="141"/>
    </row>
    <row r="4017" spans="19:23" ht="15" customHeight="1">
      <c r="S4017" s="142"/>
      <c r="T4017" s="127"/>
      <c r="U4017" s="127"/>
      <c r="W4017" s="141"/>
    </row>
    <row r="4018" spans="19:23" ht="15" customHeight="1">
      <c r="S4018" s="142"/>
      <c r="T4018" s="127"/>
      <c r="U4018" s="127"/>
      <c r="W4018" s="141"/>
    </row>
    <row r="4019" spans="19:23" ht="15" customHeight="1">
      <c r="S4019" s="142"/>
      <c r="T4019" s="127"/>
      <c r="U4019" s="127"/>
      <c r="W4019" s="141"/>
    </row>
    <row r="4020" spans="19:23" ht="15" customHeight="1">
      <c r="S4020" s="142"/>
      <c r="T4020" s="127"/>
      <c r="U4020" s="127"/>
      <c r="W4020" s="141"/>
    </row>
    <row r="4021" spans="19:23" ht="15" customHeight="1">
      <c r="S4021" s="142"/>
      <c r="T4021" s="127"/>
      <c r="U4021" s="127"/>
      <c r="W4021" s="141"/>
    </row>
    <row r="4022" spans="19:23" ht="15" customHeight="1">
      <c r="S4022" s="142"/>
      <c r="T4022" s="127"/>
      <c r="U4022" s="127"/>
      <c r="W4022" s="141"/>
    </row>
    <row r="4023" spans="19:23" ht="15" customHeight="1">
      <c r="S4023" s="142"/>
      <c r="T4023" s="127"/>
      <c r="U4023" s="127"/>
      <c r="W4023" s="141"/>
    </row>
    <row r="4024" spans="19:23" ht="15" customHeight="1">
      <c r="S4024" s="142"/>
      <c r="T4024" s="127"/>
      <c r="U4024" s="127"/>
      <c r="W4024" s="141"/>
    </row>
    <row r="4025" spans="19:23" ht="15" customHeight="1">
      <c r="S4025" s="142"/>
      <c r="T4025" s="127"/>
      <c r="U4025" s="127"/>
      <c r="W4025" s="141"/>
    </row>
    <row r="4026" spans="19:23" ht="15" customHeight="1">
      <c r="S4026" s="142"/>
      <c r="T4026" s="127"/>
      <c r="U4026" s="127"/>
      <c r="W4026" s="141"/>
    </row>
    <row r="4027" spans="19:23" ht="15" customHeight="1">
      <c r="S4027" s="142"/>
      <c r="T4027" s="127"/>
      <c r="U4027" s="127"/>
      <c r="W4027" s="141"/>
    </row>
    <row r="4028" spans="19:23" ht="15" customHeight="1">
      <c r="S4028" s="142"/>
      <c r="T4028" s="127"/>
      <c r="U4028" s="127"/>
      <c r="W4028" s="141"/>
    </row>
    <row r="4029" spans="19:23" ht="15" customHeight="1">
      <c r="S4029" s="142"/>
      <c r="T4029" s="127"/>
      <c r="U4029" s="127"/>
      <c r="W4029" s="141"/>
    </row>
    <row r="4030" spans="19:23" ht="15" customHeight="1">
      <c r="S4030" s="142"/>
      <c r="T4030" s="127"/>
      <c r="U4030" s="127"/>
      <c r="W4030" s="141"/>
    </row>
    <row r="4031" spans="19:23" ht="15" customHeight="1">
      <c r="S4031" s="142"/>
      <c r="T4031" s="127"/>
      <c r="U4031" s="127"/>
      <c r="W4031" s="141"/>
    </row>
    <row r="4032" spans="19:23" ht="15" customHeight="1">
      <c r="S4032" s="142"/>
      <c r="T4032" s="127"/>
      <c r="U4032" s="127"/>
      <c r="W4032" s="141"/>
    </row>
    <row r="4033" spans="19:23" ht="15" customHeight="1">
      <c r="S4033" s="142"/>
      <c r="T4033" s="127"/>
      <c r="U4033" s="127"/>
      <c r="W4033" s="141"/>
    </row>
    <row r="4034" spans="19:23" ht="15" customHeight="1">
      <c r="S4034" s="142"/>
      <c r="T4034" s="127"/>
      <c r="U4034" s="127"/>
      <c r="W4034" s="141"/>
    </row>
    <row r="4035" spans="19:23" ht="15" customHeight="1">
      <c r="S4035" s="142"/>
      <c r="T4035" s="127"/>
      <c r="U4035" s="127"/>
      <c r="W4035" s="141"/>
    </row>
    <row r="4036" spans="19:23" ht="15" customHeight="1">
      <c r="S4036" s="142"/>
      <c r="T4036" s="127"/>
      <c r="U4036" s="127"/>
      <c r="W4036" s="141"/>
    </row>
    <row r="4037" spans="19:23" ht="15" customHeight="1">
      <c r="S4037" s="142"/>
      <c r="T4037" s="127"/>
      <c r="U4037" s="127"/>
      <c r="W4037" s="141"/>
    </row>
    <row r="4038" spans="19:23" ht="15" customHeight="1">
      <c r="S4038" s="142"/>
      <c r="T4038" s="127"/>
      <c r="U4038" s="127"/>
      <c r="W4038" s="141"/>
    </row>
    <row r="4039" spans="19:23" ht="15" customHeight="1">
      <c r="S4039" s="142"/>
      <c r="T4039" s="127"/>
      <c r="U4039" s="127"/>
      <c r="W4039" s="141"/>
    </row>
    <row r="4040" spans="19:23" ht="15" customHeight="1">
      <c r="S4040" s="142"/>
      <c r="T4040" s="127"/>
      <c r="U4040" s="127"/>
      <c r="W4040" s="141"/>
    </row>
    <row r="4041" spans="19:23" ht="15" customHeight="1">
      <c r="S4041" s="142"/>
      <c r="T4041" s="127"/>
      <c r="U4041" s="127"/>
      <c r="W4041" s="141"/>
    </row>
    <row r="4042" spans="19:23" ht="15" customHeight="1">
      <c r="S4042" s="142"/>
      <c r="T4042" s="127"/>
      <c r="U4042" s="127"/>
      <c r="W4042" s="141"/>
    </row>
    <row r="4043" spans="19:23" ht="15" customHeight="1">
      <c r="S4043" s="142"/>
      <c r="T4043" s="127"/>
      <c r="U4043" s="127"/>
      <c r="W4043" s="141"/>
    </row>
    <row r="4044" spans="19:23" ht="15" customHeight="1">
      <c r="S4044" s="142"/>
      <c r="T4044" s="127"/>
      <c r="U4044" s="127"/>
      <c r="W4044" s="141"/>
    </row>
    <row r="4045" spans="19:23" ht="15" customHeight="1">
      <c r="S4045" s="142"/>
      <c r="T4045" s="127"/>
      <c r="U4045" s="127"/>
      <c r="W4045" s="141"/>
    </row>
    <row r="4046" spans="19:23" ht="15" customHeight="1">
      <c r="S4046" s="142"/>
      <c r="T4046" s="127"/>
      <c r="U4046" s="127"/>
      <c r="W4046" s="141"/>
    </row>
    <row r="4047" spans="19:23" ht="15" customHeight="1">
      <c r="S4047" s="142"/>
      <c r="T4047" s="127"/>
      <c r="U4047" s="127"/>
      <c r="W4047" s="141"/>
    </row>
    <row r="4048" spans="19:23" ht="15" customHeight="1">
      <c r="S4048" s="142"/>
      <c r="T4048" s="127"/>
      <c r="U4048" s="127"/>
      <c r="W4048" s="141"/>
    </row>
    <row r="4049" spans="19:23" ht="15" customHeight="1">
      <c r="S4049" s="142"/>
      <c r="T4049" s="127"/>
      <c r="U4049" s="127"/>
      <c r="W4049" s="141"/>
    </row>
    <row r="4050" spans="19:23" ht="15" customHeight="1">
      <c r="S4050" s="142"/>
      <c r="T4050" s="127"/>
      <c r="U4050" s="127"/>
      <c r="W4050" s="141"/>
    </row>
    <row r="4051" spans="19:23" ht="15" customHeight="1">
      <c r="S4051" s="142"/>
      <c r="T4051" s="127"/>
      <c r="U4051" s="127"/>
      <c r="W4051" s="141"/>
    </row>
    <row r="4052" spans="19:23" ht="15" customHeight="1">
      <c r="S4052" s="142"/>
      <c r="T4052" s="127"/>
      <c r="U4052" s="127"/>
      <c r="W4052" s="141"/>
    </row>
    <row r="4053" spans="19:23" ht="15" customHeight="1">
      <c r="S4053" s="142"/>
      <c r="T4053" s="127"/>
      <c r="U4053" s="127"/>
      <c r="W4053" s="141"/>
    </row>
    <row r="4054" spans="19:23" ht="15" customHeight="1">
      <c r="S4054" s="142"/>
      <c r="T4054" s="127"/>
      <c r="U4054" s="127"/>
      <c r="W4054" s="141"/>
    </row>
    <row r="4055" spans="19:23" ht="15" customHeight="1">
      <c r="S4055" s="142"/>
      <c r="T4055" s="127"/>
      <c r="U4055" s="127"/>
      <c r="W4055" s="141"/>
    </row>
    <row r="4056" spans="19:23" ht="15" customHeight="1">
      <c r="S4056" s="142"/>
      <c r="T4056" s="127"/>
      <c r="U4056" s="127"/>
      <c r="W4056" s="141"/>
    </row>
    <row r="4057" spans="19:23" ht="15" customHeight="1">
      <c r="S4057" s="142"/>
      <c r="T4057" s="127"/>
      <c r="U4057" s="127"/>
      <c r="W4057" s="141"/>
    </row>
    <row r="4058" spans="19:23" ht="15" customHeight="1">
      <c r="S4058" s="142"/>
      <c r="T4058" s="127"/>
      <c r="U4058" s="127"/>
      <c r="W4058" s="141"/>
    </row>
    <row r="4059" spans="19:23" ht="15" customHeight="1">
      <c r="S4059" s="142"/>
      <c r="T4059" s="127"/>
      <c r="U4059" s="127"/>
      <c r="W4059" s="141"/>
    </row>
    <row r="4060" spans="19:23" ht="15" customHeight="1">
      <c r="S4060" s="142"/>
      <c r="T4060" s="127"/>
      <c r="U4060" s="127"/>
      <c r="W4060" s="141"/>
    </row>
    <row r="4061" spans="19:23" ht="15" customHeight="1">
      <c r="S4061" s="142"/>
      <c r="T4061" s="127"/>
      <c r="U4061" s="127"/>
      <c r="W4061" s="141"/>
    </row>
    <row r="4062" spans="19:23" ht="15" customHeight="1">
      <c r="S4062" s="142"/>
      <c r="T4062" s="127"/>
      <c r="U4062" s="127"/>
      <c r="W4062" s="141"/>
    </row>
    <row r="4063" spans="19:23" ht="15" customHeight="1">
      <c r="S4063" s="142"/>
      <c r="T4063" s="127"/>
      <c r="U4063" s="127"/>
      <c r="W4063" s="141"/>
    </row>
    <row r="4064" spans="19:23" ht="15" customHeight="1">
      <c r="S4064" s="142"/>
      <c r="T4064" s="127"/>
      <c r="U4064" s="127"/>
      <c r="W4064" s="141"/>
    </row>
    <row r="4065" spans="19:23" ht="15" customHeight="1">
      <c r="S4065" s="142"/>
      <c r="T4065" s="127"/>
      <c r="U4065" s="127"/>
      <c r="W4065" s="141"/>
    </row>
    <row r="4066" spans="19:23" ht="15" customHeight="1">
      <c r="S4066" s="142"/>
      <c r="T4066" s="127"/>
      <c r="U4066" s="127"/>
      <c r="W4066" s="141"/>
    </row>
    <row r="4067" spans="19:23" ht="15" customHeight="1">
      <c r="S4067" s="142"/>
      <c r="T4067" s="127"/>
      <c r="U4067" s="127"/>
      <c r="W4067" s="141"/>
    </row>
    <row r="4068" spans="19:23" ht="15" customHeight="1">
      <c r="S4068" s="142"/>
      <c r="T4068" s="127"/>
      <c r="U4068" s="127"/>
      <c r="W4068" s="141"/>
    </row>
    <row r="4069" spans="19:23" ht="15" customHeight="1">
      <c r="S4069" s="142"/>
      <c r="T4069" s="127"/>
      <c r="U4069" s="127"/>
      <c r="W4069" s="141"/>
    </row>
    <row r="4070" spans="19:23" ht="15" customHeight="1">
      <c r="S4070" s="142"/>
      <c r="T4070" s="127"/>
      <c r="U4070" s="127"/>
      <c r="W4070" s="141"/>
    </row>
    <row r="4071" spans="19:23" ht="15" customHeight="1">
      <c r="S4071" s="142"/>
      <c r="T4071" s="127"/>
      <c r="U4071" s="127"/>
      <c r="W4071" s="141"/>
    </row>
    <row r="4072" spans="19:23" ht="15" customHeight="1">
      <c r="S4072" s="142"/>
      <c r="T4072" s="127"/>
      <c r="U4072" s="127"/>
      <c r="W4072" s="141"/>
    </row>
    <row r="4073" spans="19:23" ht="15" customHeight="1">
      <c r="S4073" s="142"/>
      <c r="T4073" s="127"/>
      <c r="U4073" s="127"/>
      <c r="W4073" s="141"/>
    </row>
    <row r="4074" spans="19:23" ht="15" customHeight="1">
      <c r="S4074" s="142"/>
      <c r="T4074" s="127"/>
      <c r="U4074" s="127"/>
      <c r="W4074" s="141"/>
    </row>
    <row r="4075" spans="19:23" ht="15" customHeight="1">
      <c r="S4075" s="142"/>
      <c r="T4075" s="127"/>
      <c r="U4075" s="127"/>
      <c r="W4075" s="141"/>
    </row>
    <row r="4076" spans="19:23" ht="15" customHeight="1">
      <c r="S4076" s="142"/>
      <c r="T4076" s="127"/>
      <c r="U4076" s="127"/>
      <c r="W4076" s="141"/>
    </row>
    <row r="4077" spans="19:23" ht="15" customHeight="1">
      <c r="S4077" s="142"/>
      <c r="T4077" s="127"/>
      <c r="U4077" s="127"/>
      <c r="W4077" s="141"/>
    </row>
    <row r="4078" spans="19:23" ht="15" customHeight="1">
      <c r="S4078" s="142"/>
      <c r="T4078" s="127"/>
      <c r="U4078" s="127"/>
      <c r="W4078" s="141"/>
    </row>
    <row r="4079" spans="19:23" ht="15" customHeight="1">
      <c r="S4079" s="142"/>
      <c r="T4079" s="127"/>
      <c r="U4079" s="127"/>
      <c r="W4079" s="141"/>
    </row>
    <row r="4080" spans="19:23" ht="15" customHeight="1">
      <c r="S4080" s="142"/>
      <c r="T4080" s="127"/>
      <c r="U4080" s="127"/>
      <c r="W4080" s="141"/>
    </row>
    <row r="4081" spans="19:23" ht="15" customHeight="1">
      <c r="S4081" s="142"/>
      <c r="T4081" s="127"/>
      <c r="U4081" s="127"/>
      <c r="W4081" s="141"/>
    </row>
    <row r="4082" spans="19:23" ht="15" customHeight="1">
      <c r="S4082" s="142"/>
      <c r="T4082" s="127"/>
      <c r="U4082" s="127"/>
      <c r="W4082" s="141"/>
    </row>
    <row r="4083" spans="19:23" ht="15" customHeight="1">
      <c r="S4083" s="142"/>
      <c r="T4083" s="127"/>
      <c r="U4083" s="127"/>
      <c r="W4083" s="141"/>
    </row>
    <row r="4084" spans="19:23" ht="15" customHeight="1">
      <c r="S4084" s="142"/>
      <c r="T4084" s="127"/>
      <c r="U4084" s="127"/>
      <c r="W4084" s="141"/>
    </row>
    <row r="4085" spans="19:23" ht="15" customHeight="1">
      <c r="S4085" s="142"/>
      <c r="T4085" s="127"/>
      <c r="U4085" s="127"/>
      <c r="W4085" s="141"/>
    </row>
    <row r="4086" spans="19:23" ht="15" customHeight="1">
      <c r="S4086" s="142"/>
      <c r="T4086" s="127"/>
      <c r="U4086" s="127"/>
      <c r="W4086" s="141"/>
    </row>
    <row r="4087" spans="19:23" ht="15" customHeight="1">
      <c r="S4087" s="142"/>
      <c r="T4087" s="127"/>
      <c r="U4087" s="127"/>
      <c r="W4087" s="141"/>
    </row>
    <row r="4088" spans="19:23" ht="15" customHeight="1">
      <c r="S4088" s="142"/>
      <c r="T4088" s="127"/>
      <c r="U4088" s="127"/>
      <c r="W4088" s="141"/>
    </row>
    <row r="4089" spans="19:23" ht="15" customHeight="1">
      <c r="S4089" s="142"/>
      <c r="T4089" s="127"/>
      <c r="U4089" s="127"/>
      <c r="W4089" s="141"/>
    </row>
    <row r="4090" spans="19:23" ht="15" customHeight="1">
      <c r="S4090" s="142"/>
      <c r="T4090" s="127"/>
      <c r="U4090" s="127"/>
      <c r="W4090" s="141"/>
    </row>
    <row r="4091" spans="19:23" ht="15" customHeight="1">
      <c r="S4091" s="142"/>
      <c r="T4091" s="127"/>
      <c r="U4091" s="127"/>
      <c r="W4091" s="141"/>
    </row>
    <row r="4092" spans="19:23" ht="15" customHeight="1">
      <c r="S4092" s="142"/>
      <c r="T4092" s="127"/>
      <c r="U4092" s="127"/>
      <c r="W4092" s="141"/>
    </row>
    <row r="4093" spans="19:23" ht="15" customHeight="1">
      <c r="S4093" s="142"/>
      <c r="T4093" s="127"/>
      <c r="U4093" s="127"/>
      <c r="W4093" s="141"/>
    </row>
    <row r="4094" spans="19:23" ht="15" customHeight="1">
      <c r="S4094" s="142"/>
      <c r="T4094" s="127"/>
      <c r="U4094" s="127"/>
      <c r="W4094" s="141"/>
    </row>
    <row r="4095" spans="19:23" ht="15" customHeight="1">
      <c r="S4095" s="142"/>
      <c r="T4095" s="127"/>
      <c r="U4095" s="127"/>
      <c r="W4095" s="141"/>
    </row>
    <row r="4096" spans="19:23" ht="15" customHeight="1">
      <c r="S4096" s="142"/>
      <c r="T4096" s="127"/>
      <c r="U4096" s="127"/>
      <c r="W4096" s="141"/>
    </row>
    <row r="4097" spans="19:23" ht="15" customHeight="1">
      <c r="S4097" s="142"/>
      <c r="T4097" s="127"/>
      <c r="U4097" s="127"/>
      <c r="W4097" s="141"/>
    </row>
    <row r="4098" spans="19:23" ht="15" customHeight="1">
      <c r="S4098" s="142"/>
      <c r="T4098" s="127"/>
      <c r="U4098" s="127"/>
      <c r="W4098" s="141"/>
    </row>
    <row r="4099" spans="19:23" ht="15" customHeight="1">
      <c r="S4099" s="142"/>
      <c r="T4099" s="127"/>
      <c r="U4099" s="127"/>
      <c r="W4099" s="141"/>
    </row>
    <row r="4100" spans="19:23" ht="15" customHeight="1">
      <c r="S4100" s="142"/>
      <c r="T4100" s="127"/>
      <c r="U4100" s="127"/>
      <c r="W4100" s="141"/>
    </row>
    <row r="4101" spans="19:23" ht="15" customHeight="1">
      <c r="S4101" s="142"/>
      <c r="T4101" s="127"/>
      <c r="U4101" s="127"/>
      <c r="W4101" s="141"/>
    </row>
    <row r="4102" spans="19:23" ht="15" customHeight="1">
      <c r="S4102" s="142"/>
      <c r="T4102" s="127"/>
      <c r="U4102" s="127"/>
      <c r="W4102" s="141"/>
    </row>
    <row r="4103" spans="19:23" ht="15" customHeight="1">
      <c r="S4103" s="142"/>
      <c r="T4103" s="127"/>
      <c r="U4103" s="127"/>
      <c r="W4103" s="141"/>
    </row>
    <row r="4104" spans="19:23" ht="15" customHeight="1">
      <c r="S4104" s="142"/>
      <c r="T4104" s="127"/>
      <c r="U4104" s="127"/>
      <c r="W4104" s="141"/>
    </row>
    <row r="4105" spans="19:23" ht="15" customHeight="1">
      <c r="S4105" s="142"/>
      <c r="T4105" s="127"/>
      <c r="U4105" s="127"/>
      <c r="W4105" s="141"/>
    </row>
    <row r="4106" spans="19:23" ht="15" customHeight="1">
      <c r="S4106" s="142"/>
      <c r="T4106" s="127"/>
      <c r="U4106" s="127"/>
      <c r="W4106" s="141"/>
    </row>
    <row r="4107" spans="19:23" ht="15" customHeight="1">
      <c r="S4107" s="142"/>
      <c r="T4107" s="127"/>
      <c r="U4107" s="127"/>
      <c r="W4107" s="141"/>
    </row>
    <row r="4108" spans="19:23" ht="15" customHeight="1">
      <c r="S4108" s="142"/>
      <c r="T4108" s="127"/>
      <c r="U4108" s="127"/>
      <c r="W4108" s="141"/>
    </row>
    <row r="4109" spans="19:23" ht="15" customHeight="1">
      <c r="S4109" s="142"/>
      <c r="T4109" s="127"/>
      <c r="U4109" s="127"/>
      <c r="W4109" s="141"/>
    </row>
    <row r="4110" spans="19:23" ht="15" customHeight="1">
      <c r="S4110" s="142"/>
      <c r="T4110" s="127"/>
      <c r="U4110" s="127"/>
      <c r="W4110" s="141"/>
    </row>
    <row r="4111" spans="19:23" ht="15" customHeight="1">
      <c r="S4111" s="142"/>
      <c r="T4111" s="127"/>
      <c r="U4111" s="127"/>
      <c r="W4111" s="141"/>
    </row>
    <row r="4112" spans="19:23" ht="15" customHeight="1">
      <c r="S4112" s="142"/>
      <c r="T4112" s="127"/>
      <c r="U4112" s="127"/>
      <c r="W4112" s="141"/>
    </row>
    <row r="4113" spans="19:23" ht="15" customHeight="1">
      <c r="S4113" s="142"/>
      <c r="T4113" s="127"/>
      <c r="U4113" s="127"/>
      <c r="W4113" s="141"/>
    </row>
    <row r="4114" spans="19:23" ht="15" customHeight="1">
      <c r="S4114" s="142"/>
      <c r="T4114" s="127"/>
      <c r="U4114" s="127"/>
      <c r="W4114" s="141"/>
    </row>
    <row r="4115" spans="19:23" ht="15" customHeight="1">
      <c r="S4115" s="142"/>
      <c r="T4115" s="127"/>
      <c r="U4115" s="127"/>
      <c r="W4115" s="141"/>
    </row>
    <row r="4116" spans="19:23" ht="15" customHeight="1">
      <c r="S4116" s="142"/>
      <c r="T4116" s="127"/>
      <c r="U4116" s="127"/>
      <c r="W4116" s="141"/>
    </row>
    <row r="4117" spans="19:23" ht="15" customHeight="1">
      <c r="S4117" s="142"/>
      <c r="T4117" s="127"/>
      <c r="U4117" s="127"/>
      <c r="W4117" s="141"/>
    </row>
    <row r="4118" spans="19:23" ht="15" customHeight="1">
      <c r="S4118" s="142"/>
      <c r="T4118" s="127"/>
      <c r="U4118" s="127"/>
      <c r="W4118" s="141"/>
    </row>
    <row r="4119" spans="19:23" ht="15" customHeight="1">
      <c r="S4119" s="142"/>
      <c r="T4119" s="127"/>
      <c r="U4119" s="127"/>
      <c r="W4119" s="141"/>
    </row>
    <row r="4120" spans="19:23" ht="15" customHeight="1">
      <c r="S4120" s="142"/>
      <c r="T4120" s="127"/>
      <c r="U4120" s="127"/>
      <c r="W4120" s="141"/>
    </row>
    <row r="4121" spans="19:23" ht="15" customHeight="1">
      <c r="S4121" s="142"/>
      <c r="T4121" s="127"/>
      <c r="U4121" s="127"/>
      <c r="W4121" s="141"/>
    </row>
    <row r="4122" spans="19:23" ht="15" customHeight="1">
      <c r="S4122" s="142"/>
      <c r="T4122" s="127"/>
      <c r="U4122" s="127"/>
      <c r="W4122" s="141"/>
    </row>
    <row r="4123" spans="19:23" ht="15" customHeight="1">
      <c r="S4123" s="142"/>
      <c r="T4123" s="127"/>
      <c r="U4123" s="127"/>
      <c r="W4123" s="141"/>
    </row>
    <row r="4124" spans="19:23" ht="15" customHeight="1">
      <c r="S4124" s="142"/>
      <c r="T4124" s="127"/>
      <c r="U4124" s="127"/>
      <c r="W4124" s="141"/>
    </row>
    <row r="4125" spans="19:23" ht="15" customHeight="1">
      <c r="S4125" s="142"/>
      <c r="T4125" s="127"/>
      <c r="U4125" s="127"/>
      <c r="W4125" s="141"/>
    </row>
    <row r="4126" spans="19:23" ht="15" customHeight="1">
      <c r="S4126" s="142"/>
      <c r="T4126" s="127"/>
      <c r="U4126" s="127"/>
      <c r="W4126" s="141"/>
    </row>
    <row r="4127" spans="19:23" ht="15" customHeight="1">
      <c r="S4127" s="142"/>
      <c r="T4127" s="127"/>
      <c r="U4127" s="127"/>
      <c r="W4127" s="141"/>
    </row>
    <row r="4128" spans="19:23" ht="15" customHeight="1">
      <c r="S4128" s="142"/>
      <c r="T4128" s="127"/>
      <c r="U4128" s="127"/>
      <c r="W4128" s="141"/>
    </row>
    <row r="4129" spans="19:23" ht="15" customHeight="1">
      <c r="S4129" s="142"/>
      <c r="T4129" s="127"/>
      <c r="U4129" s="127"/>
      <c r="W4129" s="141"/>
    </row>
    <row r="4130" spans="19:23" ht="15" customHeight="1">
      <c r="S4130" s="142"/>
      <c r="T4130" s="127"/>
      <c r="U4130" s="127"/>
      <c r="W4130" s="141"/>
    </row>
    <row r="4131" spans="19:23" ht="15" customHeight="1">
      <c r="S4131" s="142"/>
      <c r="T4131" s="127"/>
      <c r="U4131" s="127"/>
      <c r="W4131" s="141"/>
    </row>
    <row r="4132" spans="19:23" ht="15" customHeight="1">
      <c r="S4132" s="142"/>
      <c r="T4132" s="127"/>
      <c r="U4132" s="127"/>
      <c r="W4132" s="141"/>
    </row>
    <row r="4133" spans="19:23" ht="15" customHeight="1">
      <c r="S4133" s="142"/>
      <c r="T4133" s="127"/>
      <c r="U4133" s="127"/>
      <c r="W4133" s="141"/>
    </row>
    <row r="4134" spans="19:23" ht="15" customHeight="1">
      <c r="S4134" s="142"/>
      <c r="T4134" s="127"/>
      <c r="U4134" s="127"/>
      <c r="W4134" s="141"/>
    </row>
    <row r="4135" spans="19:23" ht="15" customHeight="1">
      <c r="S4135" s="142"/>
      <c r="T4135" s="127"/>
      <c r="U4135" s="127"/>
      <c r="W4135" s="141"/>
    </row>
    <row r="4136" spans="19:23" ht="15" customHeight="1">
      <c r="S4136" s="142"/>
      <c r="T4136" s="127"/>
      <c r="U4136" s="127"/>
      <c r="W4136" s="141"/>
    </row>
    <row r="4137" spans="19:23" ht="15" customHeight="1">
      <c r="S4137" s="142"/>
      <c r="T4137" s="127"/>
      <c r="U4137" s="127"/>
      <c r="W4137" s="141"/>
    </row>
    <row r="4138" spans="19:23" ht="15" customHeight="1">
      <c r="S4138" s="142"/>
      <c r="T4138" s="127"/>
      <c r="U4138" s="127"/>
      <c r="W4138" s="141"/>
    </row>
    <row r="4139" spans="19:23" ht="15" customHeight="1">
      <c r="S4139" s="142"/>
      <c r="T4139" s="127"/>
      <c r="U4139" s="127"/>
      <c r="W4139" s="141"/>
    </row>
    <row r="4140" spans="19:23" ht="15" customHeight="1">
      <c r="S4140" s="142"/>
      <c r="T4140" s="127"/>
      <c r="U4140" s="127"/>
      <c r="W4140" s="141"/>
    </row>
    <row r="4141" spans="19:23" ht="15" customHeight="1">
      <c r="S4141" s="142"/>
      <c r="T4141" s="127"/>
      <c r="U4141" s="127"/>
      <c r="W4141" s="141"/>
    </row>
    <row r="4142" spans="19:23" ht="15" customHeight="1">
      <c r="S4142" s="142"/>
      <c r="T4142" s="127"/>
      <c r="U4142" s="127"/>
      <c r="W4142" s="141"/>
    </row>
    <row r="4143" spans="19:23" ht="15" customHeight="1">
      <c r="S4143" s="142"/>
      <c r="T4143" s="127"/>
      <c r="U4143" s="127"/>
      <c r="W4143" s="141"/>
    </row>
    <row r="4144" spans="19:23" ht="15" customHeight="1">
      <c r="S4144" s="142"/>
      <c r="T4144" s="127"/>
      <c r="U4144" s="127"/>
      <c r="W4144" s="141"/>
    </row>
    <row r="4145" spans="19:23" ht="15" customHeight="1">
      <c r="S4145" s="142"/>
      <c r="T4145" s="127"/>
      <c r="U4145" s="127"/>
      <c r="W4145" s="141"/>
    </row>
    <row r="4146" spans="19:23" ht="15" customHeight="1">
      <c r="S4146" s="142"/>
      <c r="T4146" s="127"/>
      <c r="U4146" s="127"/>
      <c r="W4146" s="141"/>
    </row>
    <row r="4147" spans="19:23" ht="15" customHeight="1">
      <c r="S4147" s="142"/>
      <c r="T4147" s="127"/>
      <c r="U4147" s="127"/>
      <c r="W4147" s="141"/>
    </row>
    <row r="4148" spans="19:23" ht="15" customHeight="1">
      <c r="S4148" s="142"/>
      <c r="T4148" s="127"/>
      <c r="U4148" s="127"/>
      <c r="W4148" s="141"/>
    </row>
    <row r="4149" spans="19:23" ht="15" customHeight="1">
      <c r="S4149" s="142"/>
      <c r="T4149" s="127"/>
      <c r="U4149" s="127"/>
      <c r="W4149" s="141"/>
    </row>
    <row r="4150" spans="19:23" ht="15" customHeight="1">
      <c r="S4150" s="142"/>
      <c r="T4150" s="127"/>
      <c r="U4150" s="127"/>
      <c r="W4150" s="141"/>
    </row>
    <row r="4151" spans="19:23" ht="15" customHeight="1">
      <c r="S4151" s="142"/>
      <c r="T4151" s="127"/>
      <c r="U4151" s="127"/>
      <c r="W4151" s="141"/>
    </row>
    <row r="4152" spans="19:23" ht="15" customHeight="1">
      <c r="S4152" s="142"/>
      <c r="T4152" s="127"/>
      <c r="U4152" s="127"/>
      <c r="W4152" s="141"/>
    </row>
    <row r="4153" spans="19:23" ht="15" customHeight="1">
      <c r="S4153" s="142"/>
      <c r="T4153" s="127"/>
      <c r="U4153" s="127"/>
      <c r="W4153" s="141"/>
    </row>
    <row r="4154" spans="19:23" ht="15" customHeight="1">
      <c r="S4154" s="142"/>
      <c r="T4154" s="127"/>
      <c r="U4154" s="127"/>
      <c r="W4154" s="141"/>
    </row>
    <row r="4155" spans="19:23" ht="15" customHeight="1">
      <c r="S4155" s="142"/>
      <c r="T4155" s="127"/>
      <c r="U4155" s="127"/>
      <c r="W4155" s="141"/>
    </row>
    <row r="4156" spans="19:23" ht="15" customHeight="1">
      <c r="S4156" s="142"/>
      <c r="T4156" s="127"/>
      <c r="U4156" s="127"/>
      <c r="W4156" s="141"/>
    </row>
    <row r="4157" spans="19:23" ht="15" customHeight="1">
      <c r="S4157" s="142"/>
      <c r="T4157" s="127"/>
      <c r="U4157" s="127"/>
      <c r="W4157" s="141"/>
    </row>
    <row r="4158" spans="19:23" ht="15" customHeight="1">
      <c r="S4158" s="142"/>
      <c r="T4158" s="127"/>
      <c r="U4158" s="127"/>
      <c r="W4158" s="141"/>
    </row>
    <row r="4159" spans="19:23" ht="15" customHeight="1">
      <c r="S4159" s="142"/>
      <c r="T4159" s="127"/>
      <c r="U4159" s="127"/>
      <c r="W4159" s="141"/>
    </row>
    <row r="4160" spans="19:23" ht="15" customHeight="1">
      <c r="S4160" s="142"/>
      <c r="T4160" s="127"/>
      <c r="U4160" s="127"/>
      <c r="W4160" s="141"/>
    </row>
    <row r="4161" spans="19:23" ht="15" customHeight="1">
      <c r="S4161" s="142"/>
      <c r="T4161" s="127"/>
      <c r="U4161" s="127"/>
      <c r="W4161" s="141"/>
    </row>
    <row r="4162" spans="19:23" ht="15" customHeight="1">
      <c r="S4162" s="142"/>
      <c r="T4162" s="127"/>
      <c r="U4162" s="127"/>
      <c r="W4162" s="141"/>
    </row>
    <row r="4163" spans="19:23" ht="15" customHeight="1">
      <c r="S4163" s="142"/>
      <c r="T4163" s="127"/>
      <c r="U4163" s="127"/>
      <c r="W4163" s="141"/>
    </row>
    <row r="4164" spans="19:23" ht="15" customHeight="1">
      <c r="S4164" s="142"/>
      <c r="T4164" s="127"/>
      <c r="U4164" s="127"/>
      <c r="W4164" s="141"/>
    </row>
    <row r="4165" spans="19:23" ht="15" customHeight="1">
      <c r="S4165" s="142"/>
      <c r="T4165" s="127"/>
      <c r="U4165" s="127"/>
      <c r="W4165" s="141"/>
    </row>
    <row r="4166" spans="19:23" ht="15" customHeight="1">
      <c r="S4166" s="142"/>
      <c r="T4166" s="127"/>
      <c r="U4166" s="127"/>
      <c r="W4166" s="141"/>
    </row>
    <row r="4167" spans="19:23" ht="15" customHeight="1">
      <c r="S4167" s="142"/>
      <c r="T4167" s="127"/>
      <c r="U4167" s="127"/>
      <c r="W4167" s="141"/>
    </row>
    <row r="4168" spans="19:23" ht="15" customHeight="1">
      <c r="S4168" s="142"/>
      <c r="T4168" s="127"/>
      <c r="U4168" s="127"/>
      <c r="W4168" s="141"/>
    </row>
    <row r="4169" spans="19:23" ht="15" customHeight="1">
      <c r="S4169" s="142"/>
      <c r="T4169" s="127"/>
      <c r="U4169" s="127"/>
      <c r="W4169" s="141"/>
    </row>
    <row r="4170" spans="19:23" ht="15" customHeight="1">
      <c r="S4170" s="142"/>
      <c r="T4170" s="127"/>
      <c r="U4170" s="127"/>
      <c r="W4170" s="141"/>
    </row>
    <row r="4171" spans="19:23" ht="15" customHeight="1">
      <c r="S4171" s="142"/>
      <c r="T4171" s="127"/>
      <c r="U4171" s="127"/>
      <c r="W4171" s="141"/>
    </row>
    <row r="4172" spans="19:23" ht="15" customHeight="1">
      <c r="S4172" s="142"/>
      <c r="T4172" s="127"/>
      <c r="U4172" s="127"/>
      <c r="W4172" s="141"/>
    </row>
    <row r="4173" spans="19:23" ht="15" customHeight="1">
      <c r="S4173" s="142"/>
      <c r="T4173" s="127"/>
      <c r="U4173" s="127"/>
      <c r="W4173" s="141"/>
    </row>
    <row r="4174" spans="19:23" ht="15" customHeight="1">
      <c r="S4174" s="142"/>
      <c r="T4174" s="127"/>
      <c r="U4174" s="127"/>
      <c r="W4174" s="141"/>
    </row>
    <row r="4175" spans="19:23" ht="15" customHeight="1">
      <c r="S4175" s="142"/>
      <c r="T4175" s="127"/>
      <c r="U4175" s="127"/>
      <c r="W4175" s="141"/>
    </row>
    <row r="4176" spans="19:23" ht="15" customHeight="1">
      <c r="S4176" s="142"/>
      <c r="T4176" s="127"/>
      <c r="U4176" s="127"/>
      <c r="W4176" s="141"/>
    </row>
    <row r="4177" spans="19:23" ht="15" customHeight="1">
      <c r="S4177" s="142"/>
      <c r="T4177" s="127"/>
      <c r="U4177" s="127"/>
      <c r="W4177" s="141"/>
    </row>
    <row r="4178" spans="19:23" ht="15" customHeight="1">
      <c r="S4178" s="142"/>
      <c r="T4178" s="127"/>
      <c r="U4178" s="127"/>
      <c r="W4178" s="141"/>
    </row>
    <row r="4179" spans="19:23" ht="15" customHeight="1">
      <c r="S4179" s="142"/>
      <c r="T4179" s="127"/>
      <c r="U4179" s="127"/>
      <c r="W4179" s="141"/>
    </row>
    <row r="4180" spans="19:23" ht="15" customHeight="1">
      <c r="S4180" s="142"/>
      <c r="T4180" s="127"/>
      <c r="U4180" s="127"/>
      <c r="W4180" s="141"/>
    </row>
    <row r="4181" spans="19:23" ht="15" customHeight="1">
      <c r="S4181" s="142"/>
      <c r="T4181" s="127"/>
      <c r="U4181" s="127"/>
      <c r="W4181" s="141"/>
    </row>
    <row r="4182" spans="19:23" ht="15" customHeight="1">
      <c r="S4182" s="142"/>
      <c r="T4182" s="127"/>
      <c r="U4182" s="127"/>
      <c r="W4182" s="141"/>
    </row>
    <row r="4183" spans="19:23" ht="15" customHeight="1">
      <c r="S4183" s="142"/>
      <c r="T4183" s="127"/>
      <c r="U4183" s="127"/>
      <c r="W4183" s="141"/>
    </row>
    <row r="4184" spans="19:23" ht="15" customHeight="1">
      <c r="S4184" s="142"/>
      <c r="T4184" s="127"/>
      <c r="U4184" s="127"/>
      <c r="W4184" s="141"/>
    </row>
    <row r="4185" spans="19:23" ht="15" customHeight="1">
      <c r="S4185" s="142"/>
      <c r="T4185" s="127"/>
      <c r="U4185" s="127"/>
      <c r="W4185" s="141"/>
    </row>
    <row r="4186" spans="19:23" ht="15" customHeight="1">
      <c r="S4186" s="142"/>
      <c r="T4186" s="127"/>
      <c r="U4186" s="127"/>
      <c r="W4186" s="141"/>
    </row>
    <row r="4187" spans="19:23" ht="15" customHeight="1">
      <c r="S4187" s="142"/>
      <c r="T4187" s="127"/>
      <c r="U4187" s="127"/>
      <c r="W4187" s="141"/>
    </row>
    <row r="4188" spans="19:23" ht="15" customHeight="1">
      <c r="S4188" s="142"/>
      <c r="T4188" s="127"/>
      <c r="U4188" s="127"/>
      <c r="W4188" s="141"/>
    </row>
    <row r="4189" spans="19:23" ht="15" customHeight="1">
      <c r="S4189" s="142"/>
      <c r="T4189" s="127"/>
      <c r="U4189" s="127"/>
      <c r="W4189" s="141"/>
    </row>
    <row r="4190" spans="19:23" ht="15" customHeight="1">
      <c r="S4190" s="142"/>
      <c r="T4190" s="127"/>
      <c r="U4190" s="127"/>
      <c r="W4190" s="141"/>
    </row>
    <row r="4191" spans="19:23" ht="15" customHeight="1">
      <c r="S4191" s="142"/>
      <c r="T4191" s="127"/>
      <c r="U4191" s="127"/>
      <c r="W4191" s="141"/>
    </row>
    <row r="4192" spans="19:23" ht="15" customHeight="1">
      <c r="S4192" s="142"/>
      <c r="T4192" s="127"/>
      <c r="U4192" s="127"/>
      <c r="W4192" s="141"/>
    </row>
    <row r="4193" spans="19:23" ht="15" customHeight="1">
      <c r="S4193" s="142"/>
      <c r="T4193" s="127"/>
      <c r="U4193" s="127"/>
      <c r="W4193" s="141"/>
    </row>
    <row r="4194" spans="19:23" ht="15" customHeight="1">
      <c r="S4194" s="142"/>
      <c r="T4194" s="127"/>
      <c r="U4194" s="127"/>
      <c r="W4194" s="141"/>
    </row>
    <row r="4195" spans="19:23" ht="15" customHeight="1">
      <c r="S4195" s="142"/>
      <c r="T4195" s="127"/>
      <c r="U4195" s="127"/>
      <c r="W4195" s="141"/>
    </row>
    <row r="4196" spans="19:23" ht="15" customHeight="1">
      <c r="S4196" s="142"/>
      <c r="T4196" s="127"/>
      <c r="U4196" s="127"/>
      <c r="W4196" s="141"/>
    </row>
    <row r="4197" spans="19:23" ht="15" customHeight="1">
      <c r="S4197" s="142"/>
      <c r="T4197" s="127"/>
      <c r="U4197" s="127"/>
      <c r="W4197" s="141"/>
    </row>
    <row r="4198" spans="19:23" ht="15" customHeight="1">
      <c r="S4198" s="142"/>
      <c r="T4198" s="127"/>
      <c r="U4198" s="127"/>
      <c r="W4198" s="141"/>
    </row>
    <row r="4199" spans="19:23" ht="15" customHeight="1">
      <c r="S4199" s="142"/>
      <c r="T4199" s="127"/>
      <c r="U4199" s="127"/>
      <c r="W4199" s="141"/>
    </row>
    <row r="4200" spans="19:23" ht="15" customHeight="1">
      <c r="S4200" s="142"/>
      <c r="T4200" s="127"/>
      <c r="U4200" s="127"/>
      <c r="W4200" s="141"/>
    </row>
    <row r="4201" spans="19:23" ht="15" customHeight="1">
      <c r="S4201" s="142"/>
      <c r="T4201" s="127"/>
      <c r="U4201" s="127"/>
      <c r="W4201" s="141"/>
    </row>
    <row r="4202" spans="19:23" ht="15" customHeight="1">
      <c r="S4202" s="142"/>
      <c r="T4202" s="127"/>
      <c r="U4202" s="127"/>
      <c r="W4202" s="141"/>
    </row>
    <row r="4203" spans="19:23" ht="15" customHeight="1">
      <c r="S4203" s="142"/>
      <c r="T4203" s="127"/>
      <c r="U4203" s="127"/>
      <c r="W4203" s="141"/>
    </row>
    <row r="4204" spans="19:23" ht="15" customHeight="1">
      <c r="S4204" s="142"/>
      <c r="T4204" s="127"/>
      <c r="U4204" s="127"/>
      <c r="W4204" s="141"/>
    </row>
    <row r="4205" spans="19:23" ht="15" customHeight="1">
      <c r="S4205" s="142"/>
      <c r="T4205" s="127"/>
      <c r="U4205" s="127"/>
      <c r="W4205" s="141"/>
    </row>
    <row r="4206" spans="19:23" ht="15" customHeight="1">
      <c r="S4206" s="142"/>
      <c r="T4206" s="127"/>
      <c r="U4206" s="127"/>
      <c r="W4206" s="141"/>
    </row>
    <row r="4207" spans="19:23" ht="15" customHeight="1">
      <c r="S4207" s="142"/>
      <c r="T4207" s="127"/>
      <c r="U4207" s="127"/>
      <c r="W4207" s="141"/>
    </row>
    <row r="4208" spans="19:23" ht="15" customHeight="1">
      <c r="S4208" s="142"/>
      <c r="T4208" s="127"/>
      <c r="U4208" s="127"/>
      <c r="W4208" s="141"/>
    </row>
    <row r="4209" spans="19:23" ht="15" customHeight="1">
      <c r="S4209" s="142"/>
      <c r="T4209" s="127"/>
      <c r="U4209" s="127"/>
      <c r="W4209" s="141"/>
    </row>
    <row r="4210" spans="19:23" ht="15" customHeight="1">
      <c r="S4210" s="142"/>
      <c r="T4210" s="127"/>
      <c r="U4210" s="127"/>
      <c r="W4210" s="141"/>
    </row>
    <row r="4211" spans="19:23" ht="15" customHeight="1">
      <c r="S4211" s="142"/>
      <c r="T4211" s="127"/>
      <c r="U4211" s="127"/>
      <c r="W4211" s="141"/>
    </row>
    <row r="4212" spans="19:23" ht="15" customHeight="1">
      <c r="S4212" s="142"/>
      <c r="T4212" s="127"/>
      <c r="U4212" s="127"/>
      <c r="W4212" s="141"/>
    </row>
    <row r="4213" spans="19:23" ht="15" customHeight="1">
      <c r="S4213" s="142"/>
      <c r="T4213" s="127"/>
      <c r="U4213" s="127"/>
      <c r="W4213" s="141"/>
    </row>
    <row r="4214" spans="19:23" ht="15" customHeight="1">
      <c r="S4214" s="142"/>
      <c r="T4214" s="127"/>
      <c r="U4214" s="127"/>
      <c r="W4214" s="141"/>
    </row>
    <row r="4215" spans="19:23" ht="15" customHeight="1">
      <c r="S4215" s="142"/>
      <c r="T4215" s="127"/>
      <c r="U4215" s="127"/>
      <c r="W4215" s="141"/>
    </row>
    <row r="4216" spans="19:23" ht="15" customHeight="1">
      <c r="S4216" s="142"/>
      <c r="T4216" s="127"/>
      <c r="U4216" s="127"/>
      <c r="W4216" s="141"/>
    </row>
    <row r="4217" spans="19:23" ht="15" customHeight="1">
      <c r="S4217" s="142"/>
      <c r="T4217" s="127"/>
      <c r="U4217" s="127"/>
      <c r="W4217" s="141"/>
    </row>
    <row r="4218" spans="19:23" ht="15" customHeight="1">
      <c r="S4218" s="142"/>
      <c r="T4218" s="127"/>
      <c r="U4218" s="127"/>
      <c r="W4218" s="141"/>
    </row>
    <row r="4219" spans="19:23" ht="15" customHeight="1">
      <c r="S4219" s="142"/>
      <c r="T4219" s="127"/>
      <c r="U4219" s="127"/>
      <c r="W4219" s="141"/>
    </row>
    <row r="4220" spans="19:23" ht="15" customHeight="1">
      <c r="S4220" s="142"/>
      <c r="T4220" s="127"/>
      <c r="U4220" s="127"/>
      <c r="W4220" s="141"/>
    </row>
    <row r="4221" spans="19:23" ht="15" customHeight="1">
      <c r="S4221" s="142"/>
      <c r="T4221" s="127"/>
      <c r="U4221" s="127"/>
      <c r="W4221" s="141"/>
    </row>
    <row r="4222" spans="19:23" ht="15" customHeight="1">
      <c r="S4222" s="142"/>
      <c r="T4222" s="127"/>
      <c r="U4222" s="127"/>
      <c r="W4222" s="141"/>
    </row>
    <row r="4223" spans="19:23" ht="15" customHeight="1">
      <c r="S4223" s="142"/>
      <c r="T4223" s="127"/>
      <c r="U4223" s="127"/>
      <c r="W4223" s="141"/>
    </row>
    <row r="4224" spans="19:23" ht="15" customHeight="1">
      <c r="S4224" s="142"/>
      <c r="T4224" s="127"/>
      <c r="U4224" s="127"/>
      <c r="W4224" s="141"/>
    </row>
    <row r="4225" spans="19:23" ht="15" customHeight="1">
      <c r="S4225" s="142"/>
      <c r="T4225" s="127"/>
      <c r="U4225" s="127"/>
      <c r="W4225" s="141"/>
    </row>
    <row r="4226" spans="19:23" ht="15" customHeight="1">
      <c r="S4226" s="142"/>
      <c r="T4226" s="127"/>
      <c r="U4226" s="127"/>
      <c r="W4226" s="141"/>
    </row>
    <row r="4227" spans="19:23" ht="15" customHeight="1">
      <c r="S4227" s="142"/>
      <c r="T4227" s="127"/>
      <c r="U4227" s="127"/>
      <c r="W4227" s="141"/>
    </row>
    <row r="4228" spans="19:23" ht="15" customHeight="1">
      <c r="S4228" s="142"/>
      <c r="T4228" s="127"/>
      <c r="U4228" s="127"/>
      <c r="W4228" s="141"/>
    </row>
    <row r="4229" spans="19:23" ht="15" customHeight="1">
      <c r="S4229" s="142"/>
      <c r="T4229" s="127"/>
      <c r="U4229" s="127"/>
      <c r="W4229" s="141"/>
    </row>
    <row r="4230" spans="19:23" ht="15" customHeight="1">
      <c r="S4230" s="142"/>
      <c r="T4230" s="127"/>
      <c r="U4230" s="127"/>
      <c r="W4230" s="141"/>
    </row>
    <row r="4231" spans="19:23" ht="15" customHeight="1">
      <c r="S4231" s="142"/>
      <c r="T4231" s="127"/>
      <c r="U4231" s="127"/>
      <c r="W4231" s="141"/>
    </row>
    <row r="4232" spans="19:23" ht="15" customHeight="1">
      <c r="S4232" s="142"/>
      <c r="T4232" s="127"/>
      <c r="U4232" s="127"/>
      <c r="W4232" s="141"/>
    </row>
    <row r="4233" spans="19:23" ht="15" customHeight="1">
      <c r="S4233" s="142"/>
      <c r="T4233" s="127"/>
      <c r="U4233" s="127"/>
      <c r="W4233" s="141"/>
    </row>
    <row r="4234" spans="19:23" ht="15" customHeight="1">
      <c r="S4234" s="142"/>
      <c r="T4234" s="127"/>
      <c r="U4234" s="127"/>
      <c r="W4234" s="141"/>
    </row>
    <row r="4235" spans="19:23" ht="15" customHeight="1">
      <c r="S4235" s="142"/>
      <c r="T4235" s="127"/>
      <c r="U4235" s="127"/>
      <c r="W4235" s="141"/>
    </row>
    <row r="4236" spans="19:23" ht="15" customHeight="1">
      <c r="S4236" s="142"/>
      <c r="T4236" s="127"/>
      <c r="U4236" s="127"/>
      <c r="W4236" s="141"/>
    </row>
    <row r="4237" spans="19:23" ht="15" customHeight="1">
      <c r="S4237" s="142"/>
      <c r="T4237" s="127"/>
      <c r="U4237" s="127"/>
      <c r="W4237" s="141"/>
    </row>
    <row r="4238" spans="19:23" ht="15" customHeight="1">
      <c r="S4238" s="142"/>
      <c r="T4238" s="127"/>
      <c r="U4238" s="127"/>
      <c r="W4238" s="141"/>
    </row>
    <row r="4239" spans="19:23" ht="15" customHeight="1">
      <c r="S4239" s="142"/>
      <c r="T4239" s="127"/>
      <c r="U4239" s="127"/>
      <c r="W4239" s="141"/>
    </row>
    <row r="4240" spans="19:23" ht="15" customHeight="1">
      <c r="S4240" s="142"/>
      <c r="T4240" s="127"/>
      <c r="U4240" s="127"/>
      <c r="W4240" s="141"/>
    </row>
    <row r="4241" spans="19:23" ht="15" customHeight="1">
      <c r="S4241" s="142"/>
      <c r="T4241" s="127"/>
      <c r="U4241" s="127"/>
      <c r="W4241" s="141"/>
    </row>
    <row r="4242" spans="19:23" ht="15" customHeight="1">
      <c r="S4242" s="142"/>
      <c r="T4242" s="127"/>
      <c r="U4242" s="127"/>
      <c r="W4242" s="141"/>
    </row>
    <row r="4243" spans="19:23" ht="15" customHeight="1">
      <c r="S4243" s="142"/>
      <c r="T4243" s="127"/>
      <c r="U4243" s="127"/>
      <c r="W4243" s="141"/>
    </row>
    <row r="4244" spans="19:23" ht="15" customHeight="1">
      <c r="S4244" s="142"/>
      <c r="T4244" s="127"/>
      <c r="U4244" s="127"/>
      <c r="W4244" s="141"/>
    </row>
    <row r="4245" spans="19:23" ht="15" customHeight="1">
      <c r="S4245" s="142"/>
      <c r="T4245" s="127"/>
      <c r="U4245" s="127"/>
      <c r="W4245" s="141"/>
    </row>
    <row r="4246" spans="19:23" ht="15" customHeight="1">
      <c r="S4246" s="142"/>
      <c r="T4246" s="127"/>
      <c r="U4246" s="127"/>
      <c r="W4246" s="141"/>
    </row>
    <row r="4247" spans="19:23" ht="15" customHeight="1">
      <c r="S4247" s="142"/>
      <c r="T4247" s="127"/>
      <c r="U4247" s="127"/>
      <c r="W4247" s="141"/>
    </row>
    <row r="4248" spans="19:23" ht="15" customHeight="1">
      <c r="S4248" s="142"/>
      <c r="T4248" s="127"/>
      <c r="U4248" s="127"/>
      <c r="W4248" s="141"/>
    </row>
    <row r="4249" spans="19:23" ht="15" customHeight="1">
      <c r="S4249" s="142"/>
      <c r="T4249" s="127"/>
      <c r="U4249" s="127"/>
      <c r="W4249" s="141"/>
    </row>
    <row r="4250" spans="19:23" ht="15" customHeight="1">
      <c r="S4250" s="142"/>
      <c r="T4250" s="127"/>
      <c r="U4250" s="127"/>
      <c r="W4250" s="141"/>
    </row>
    <row r="4251" spans="19:23" ht="15" customHeight="1">
      <c r="S4251" s="142"/>
      <c r="T4251" s="127"/>
      <c r="U4251" s="127"/>
      <c r="W4251" s="141"/>
    </row>
    <row r="4252" spans="19:23" ht="15" customHeight="1">
      <c r="S4252" s="142"/>
      <c r="T4252" s="127"/>
      <c r="U4252" s="127"/>
      <c r="W4252" s="141"/>
    </row>
    <row r="4253" spans="19:23" ht="15" customHeight="1">
      <c r="S4253" s="142"/>
      <c r="T4253" s="127"/>
      <c r="U4253" s="127"/>
      <c r="W4253" s="141"/>
    </row>
    <row r="4254" spans="19:23" ht="15" customHeight="1">
      <c r="S4254" s="142"/>
      <c r="T4254" s="127"/>
      <c r="U4254" s="127"/>
      <c r="W4254" s="141"/>
    </row>
    <row r="4255" spans="19:23" ht="15" customHeight="1">
      <c r="S4255" s="142"/>
      <c r="T4255" s="127"/>
      <c r="U4255" s="127"/>
      <c r="W4255" s="141"/>
    </row>
    <row r="4256" spans="19:23" ht="15" customHeight="1">
      <c r="S4256" s="142"/>
      <c r="T4256" s="127"/>
      <c r="U4256" s="127"/>
      <c r="W4256" s="141"/>
    </row>
    <row r="4257" spans="19:23" ht="15" customHeight="1">
      <c r="S4257" s="142"/>
      <c r="T4257" s="127"/>
      <c r="U4257" s="127"/>
      <c r="W4257" s="141"/>
    </row>
    <row r="4258" spans="19:23" ht="15" customHeight="1">
      <c r="S4258" s="142"/>
      <c r="T4258" s="127"/>
      <c r="U4258" s="127"/>
      <c r="W4258" s="141"/>
    </row>
    <row r="4259" spans="19:23" ht="15" customHeight="1">
      <c r="S4259" s="142"/>
      <c r="T4259" s="127"/>
      <c r="U4259" s="127"/>
      <c r="W4259" s="141"/>
    </row>
    <row r="4260" spans="19:23" ht="15" customHeight="1">
      <c r="S4260" s="142"/>
      <c r="T4260" s="127"/>
      <c r="U4260" s="127"/>
      <c r="W4260" s="141"/>
    </row>
    <row r="4261" spans="19:23" ht="15" customHeight="1">
      <c r="S4261" s="142"/>
      <c r="T4261" s="127"/>
      <c r="U4261" s="127"/>
      <c r="W4261" s="141"/>
    </row>
    <row r="4262" spans="19:23" ht="15" customHeight="1">
      <c r="S4262" s="142"/>
      <c r="T4262" s="127"/>
      <c r="U4262" s="127"/>
      <c r="W4262" s="141"/>
    </row>
    <row r="4263" spans="19:23" ht="15" customHeight="1">
      <c r="S4263" s="142"/>
      <c r="T4263" s="127"/>
      <c r="U4263" s="127"/>
      <c r="W4263" s="141"/>
    </row>
    <row r="4264" spans="19:23" ht="15" customHeight="1">
      <c r="S4264" s="142"/>
      <c r="T4264" s="127"/>
      <c r="U4264" s="127"/>
      <c r="W4264" s="141"/>
    </row>
    <row r="4265" spans="19:23" ht="15" customHeight="1">
      <c r="S4265" s="142"/>
      <c r="T4265" s="127"/>
      <c r="U4265" s="127"/>
      <c r="W4265" s="141"/>
    </row>
    <row r="4266" spans="19:23" ht="15" customHeight="1">
      <c r="S4266" s="142"/>
      <c r="T4266" s="127"/>
      <c r="U4266" s="127"/>
      <c r="W4266" s="141"/>
    </row>
    <row r="4267" spans="19:23" ht="15" customHeight="1">
      <c r="S4267" s="142"/>
      <c r="T4267" s="127"/>
      <c r="U4267" s="127"/>
      <c r="W4267" s="141"/>
    </row>
    <row r="4268" spans="19:23" ht="15" customHeight="1">
      <c r="S4268" s="142"/>
      <c r="T4268" s="127"/>
      <c r="U4268" s="127"/>
      <c r="W4268" s="141"/>
    </row>
    <row r="4269" spans="19:23" ht="15" customHeight="1">
      <c r="S4269" s="142"/>
      <c r="T4269" s="127"/>
      <c r="U4269" s="127"/>
      <c r="W4269" s="141"/>
    </row>
    <row r="4270" spans="19:23" ht="15" customHeight="1">
      <c r="S4270" s="142"/>
      <c r="T4270" s="127"/>
      <c r="U4270" s="127"/>
      <c r="W4270" s="141"/>
    </row>
    <row r="4271" spans="19:23" ht="15" customHeight="1">
      <c r="S4271" s="142"/>
      <c r="T4271" s="127"/>
      <c r="U4271" s="127"/>
      <c r="W4271" s="141"/>
    </row>
    <row r="4272" spans="19:23" ht="15" customHeight="1">
      <c r="S4272" s="142"/>
      <c r="T4272" s="127"/>
      <c r="U4272" s="127"/>
      <c r="W4272" s="141"/>
    </row>
    <row r="4273" spans="19:23" ht="15" customHeight="1">
      <c r="S4273" s="142"/>
      <c r="T4273" s="127"/>
      <c r="U4273" s="127"/>
      <c r="W4273" s="141"/>
    </row>
    <row r="4274" spans="19:23" ht="15" customHeight="1">
      <c r="S4274" s="142"/>
      <c r="T4274" s="127"/>
      <c r="U4274" s="127"/>
      <c r="W4274" s="141"/>
    </row>
    <row r="4275" spans="19:23" ht="15" customHeight="1">
      <c r="S4275" s="142"/>
      <c r="T4275" s="127"/>
      <c r="U4275" s="127"/>
      <c r="W4275" s="141"/>
    </row>
    <row r="4276" spans="19:23" ht="15" customHeight="1">
      <c r="S4276" s="142"/>
      <c r="T4276" s="127"/>
      <c r="U4276" s="127"/>
      <c r="W4276" s="141"/>
    </row>
    <row r="4277" spans="19:23" ht="15" customHeight="1">
      <c r="S4277" s="142"/>
      <c r="T4277" s="127"/>
      <c r="U4277" s="127"/>
      <c r="W4277" s="141"/>
    </row>
    <row r="4278" spans="19:23" ht="15" customHeight="1">
      <c r="S4278" s="142"/>
      <c r="T4278" s="127"/>
      <c r="U4278" s="127"/>
      <c r="W4278" s="141"/>
    </row>
    <row r="4279" spans="19:23" ht="15" customHeight="1">
      <c r="S4279" s="142"/>
      <c r="T4279" s="127"/>
      <c r="U4279" s="127"/>
      <c r="W4279" s="141"/>
    </row>
    <row r="4280" spans="19:23" ht="15" customHeight="1">
      <c r="S4280" s="142"/>
      <c r="T4280" s="127"/>
      <c r="U4280" s="127"/>
      <c r="W4280" s="141"/>
    </row>
    <row r="4281" spans="19:23" ht="15" customHeight="1">
      <c r="S4281" s="142"/>
      <c r="T4281" s="127"/>
      <c r="U4281" s="127"/>
      <c r="W4281" s="141"/>
    </row>
    <row r="4282" spans="19:23" ht="15" customHeight="1">
      <c r="S4282" s="142"/>
      <c r="T4282" s="127"/>
      <c r="U4282" s="127"/>
      <c r="W4282" s="141"/>
    </row>
    <row r="4283" spans="19:23" ht="15" customHeight="1">
      <c r="S4283" s="142"/>
      <c r="T4283" s="127"/>
      <c r="U4283" s="127"/>
      <c r="W4283" s="141"/>
    </row>
    <row r="4284" spans="19:23" ht="15" customHeight="1">
      <c r="S4284" s="142"/>
      <c r="T4284" s="127"/>
      <c r="U4284" s="127"/>
      <c r="W4284" s="141"/>
    </row>
    <row r="4285" spans="19:23" ht="15" customHeight="1">
      <c r="S4285" s="142"/>
      <c r="T4285" s="127"/>
      <c r="U4285" s="127"/>
      <c r="W4285" s="141"/>
    </row>
    <row r="4286" spans="19:23" ht="15" customHeight="1">
      <c r="S4286" s="142"/>
      <c r="T4286" s="127"/>
      <c r="U4286" s="127"/>
      <c r="W4286" s="141"/>
    </row>
    <row r="4287" spans="19:23" ht="15" customHeight="1">
      <c r="S4287" s="142"/>
      <c r="T4287" s="127"/>
      <c r="U4287" s="127"/>
      <c r="W4287" s="141"/>
    </row>
    <row r="4288" spans="19:23" ht="15" customHeight="1">
      <c r="S4288" s="142"/>
      <c r="T4288" s="127"/>
      <c r="U4288" s="127"/>
      <c r="W4288" s="141"/>
    </row>
    <row r="4289" spans="19:23" ht="15" customHeight="1">
      <c r="S4289" s="142"/>
      <c r="T4289" s="127"/>
      <c r="U4289" s="127"/>
      <c r="W4289" s="141"/>
    </row>
    <row r="4290" spans="19:23" ht="15" customHeight="1">
      <c r="S4290" s="142"/>
      <c r="T4290" s="127"/>
      <c r="U4290" s="127"/>
      <c r="W4290" s="141"/>
    </row>
    <row r="4291" spans="19:23" ht="15" customHeight="1">
      <c r="S4291" s="142"/>
      <c r="T4291" s="127"/>
      <c r="U4291" s="127"/>
      <c r="W4291" s="141"/>
    </row>
    <row r="4292" spans="19:23" ht="15" customHeight="1">
      <c r="S4292" s="142"/>
      <c r="T4292" s="127"/>
      <c r="U4292" s="127"/>
      <c r="W4292" s="141"/>
    </row>
    <row r="4293" spans="19:23" ht="15" customHeight="1">
      <c r="S4293" s="142"/>
      <c r="T4293" s="127"/>
      <c r="U4293" s="127"/>
      <c r="W4293" s="141"/>
    </row>
    <row r="4294" spans="19:23" ht="15" customHeight="1">
      <c r="S4294" s="142"/>
      <c r="T4294" s="127"/>
      <c r="U4294" s="127"/>
      <c r="W4294" s="141"/>
    </row>
    <row r="4295" spans="19:23" ht="15" customHeight="1">
      <c r="S4295" s="142"/>
      <c r="T4295" s="127"/>
      <c r="U4295" s="127"/>
      <c r="W4295" s="141"/>
    </row>
    <row r="4296" spans="19:23" ht="15" customHeight="1">
      <c r="S4296" s="142"/>
      <c r="T4296" s="127"/>
      <c r="U4296" s="127"/>
      <c r="W4296" s="141"/>
    </row>
    <row r="4297" spans="19:23" ht="15" customHeight="1">
      <c r="S4297" s="142"/>
      <c r="T4297" s="127"/>
      <c r="U4297" s="127"/>
      <c r="W4297" s="141"/>
    </row>
    <row r="4298" spans="19:23" ht="15" customHeight="1">
      <c r="S4298" s="142"/>
      <c r="T4298" s="127"/>
      <c r="U4298" s="127"/>
      <c r="W4298" s="141"/>
    </row>
    <row r="4299" spans="19:23" ht="15" customHeight="1">
      <c r="S4299" s="142"/>
      <c r="T4299" s="127"/>
      <c r="U4299" s="127"/>
      <c r="W4299" s="141"/>
    </row>
    <row r="4300" spans="19:23" ht="15" customHeight="1">
      <c r="S4300" s="142"/>
      <c r="T4300" s="127"/>
      <c r="U4300" s="127"/>
      <c r="W4300" s="141"/>
    </row>
    <row r="4301" spans="19:23" ht="15" customHeight="1">
      <c r="S4301" s="142"/>
      <c r="T4301" s="127"/>
      <c r="U4301" s="127"/>
      <c r="W4301" s="141"/>
    </row>
    <row r="4302" spans="19:23" ht="15" customHeight="1">
      <c r="S4302" s="142"/>
      <c r="T4302" s="127"/>
      <c r="U4302" s="127"/>
      <c r="W4302" s="141"/>
    </row>
    <row r="4303" spans="19:23" ht="15" customHeight="1">
      <c r="S4303" s="142"/>
      <c r="T4303" s="127"/>
      <c r="U4303" s="127"/>
      <c r="W4303" s="141"/>
    </row>
    <row r="4304" spans="19:23" ht="15" customHeight="1">
      <c r="S4304" s="142"/>
      <c r="T4304" s="127"/>
      <c r="U4304" s="127"/>
      <c r="W4304" s="141"/>
    </row>
    <row r="4305" spans="19:23" ht="15" customHeight="1">
      <c r="S4305" s="142"/>
      <c r="T4305" s="127"/>
      <c r="U4305" s="127"/>
      <c r="W4305" s="141"/>
    </row>
    <row r="4306" spans="19:23" ht="15" customHeight="1">
      <c r="S4306" s="142"/>
      <c r="T4306" s="127"/>
      <c r="U4306" s="127"/>
      <c r="W4306" s="141"/>
    </row>
    <row r="4307" spans="19:23" ht="15" customHeight="1">
      <c r="S4307" s="142"/>
      <c r="T4307" s="127"/>
      <c r="U4307" s="127"/>
      <c r="W4307" s="141"/>
    </row>
    <row r="4308" spans="19:23" ht="15" customHeight="1">
      <c r="S4308" s="142"/>
      <c r="T4308" s="127"/>
      <c r="U4308" s="127"/>
      <c r="W4308" s="141"/>
    </row>
    <row r="4309" spans="19:23" ht="15" customHeight="1">
      <c r="S4309" s="142"/>
      <c r="T4309" s="127"/>
      <c r="U4309" s="127"/>
      <c r="W4309" s="141"/>
    </row>
    <row r="4310" spans="19:23" ht="15" customHeight="1">
      <c r="S4310" s="142"/>
      <c r="T4310" s="127"/>
      <c r="U4310" s="127"/>
      <c r="W4310" s="141"/>
    </row>
    <row r="4311" spans="19:23" ht="15" customHeight="1">
      <c r="S4311" s="142"/>
      <c r="T4311" s="127"/>
      <c r="U4311" s="127"/>
      <c r="W4311" s="141"/>
    </row>
    <row r="4312" spans="19:23" ht="15" customHeight="1">
      <c r="S4312" s="142"/>
      <c r="T4312" s="127"/>
      <c r="U4312" s="127"/>
      <c r="W4312" s="141"/>
    </row>
    <row r="4313" spans="19:23" ht="15" customHeight="1">
      <c r="S4313" s="142"/>
      <c r="T4313" s="127"/>
      <c r="U4313" s="127"/>
      <c r="W4313" s="141"/>
    </row>
    <row r="4314" spans="19:23" ht="15" customHeight="1">
      <c r="S4314" s="142"/>
      <c r="T4314" s="127"/>
      <c r="U4314" s="127"/>
      <c r="W4314" s="141"/>
    </row>
    <row r="4315" spans="19:23" ht="15" customHeight="1">
      <c r="S4315" s="142"/>
      <c r="T4315" s="127"/>
      <c r="U4315" s="127"/>
      <c r="W4315" s="141"/>
    </row>
    <row r="4316" spans="19:23" ht="15" customHeight="1">
      <c r="S4316" s="142"/>
      <c r="T4316" s="127"/>
      <c r="U4316" s="127"/>
      <c r="W4316" s="141"/>
    </row>
    <row r="4317" spans="19:23" ht="15" customHeight="1">
      <c r="S4317" s="142"/>
      <c r="T4317" s="127"/>
      <c r="U4317" s="127"/>
      <c r="W4317" s="141"/>
    </row>
    <row r="4318" spans="19:23" ht="15" customHeight="1">
      <c r="S4318" s="142"/>
      <c r="T4318" s="127"/>
      <c r="U4318" s="127"/>
      <c r="W4318" s="141"/>
    </row>
    <row r="4319" spans="19:23" ht="15" customHeight="1">
      <c r="S4319" s="142"/>
      <c r="T4319" s="127"/>
      <c r="U4319" s="127"/>
      <c r="W4319" s="141"/>
    </row>
    <row r="4320" spans="19:23" ht="15" customHeight="1">
      <c r="S4320" s="142"/>
      <c r="T4320" s="127"/>
      <c r="U4320" s="127"/>
      <c r="W4320" s="141"/>
    </row>
    <row r="4321" spans="19:23" ht="15" customHeight="1">
      <c r="S4321" s="142"/>
      <c r="T4321" s="127"/>
      <c r="U4321" s="127"/>
      <c r="W4321" s="141"/>
    </row>
    <row r="4322" spans="19:23" ht="15" customHeight="1">
      <c r="S4322" s="142"/>
      <c r="T4322" s="127"/>
      <c r="U4322" s="127"/>
      <c r="W4322" s="141"/>
    </row>
    <row r="4323" spans="19:23" ht="15" customHeight="1">
      <c r="S4323" s="142"/>
      <c r="T4323" s="127"/>
      <c r="U4323" s="127"/>
      <c r="W4323" s="141"/>
    </row>
    <row r="4324" spans="19:23" ht="15" customHeight="1">
      <c r="S4324" s="142"/>
      <c r="T4324" s="127"/>
      <c r="U4324" s="127"/>
      <c r="W4324" s="141"/>
    </row>
    <row r="4325" spans="19:23" ht="15" customHeight="1">
      <c r="S4325" s="142"/>
      <c r="T4325" s="127"/>
      <c r="U4325" s="127"/>
      <c r="W4325" s="141"/>
    </row>
    <row r="4326" spans="19:23" ht="15" customHeight="1">
      <c r="S4326" s="142"/>
      <c r="T4326" s="127"/>
      <c r="U4326" s="127"/>
      <c r="W4326" s="141"/>
    </row>
    <row r="4327" spans="19:23" ht="15" customHeight="1">
      <c r="S4327" s="142"/>
      <c r="T4327" s="127"/>
      <c r="U4327" s="127"/>
      <c r="W4327" s="141"/>
    </row>
    <row r="4328" spans="19:23" ht="15" customHeight="1">
      <c r="S4328" s="142"/>
      <c r="T4328" s="127"/>
      <c r="U4328" s="127"/>
      <c r="W4328" s="141"/>
    </row>
    <row r="4329" spans="19:23" ht="15" customHeight="1">
      <c r="S4329" s="142"/>
      <c r="T4329" s="127"/>
      <c r="U4329" s="127"/>
      <c r="W4329" s="141"/>
    </row>
    <row r="4330" spans="19:23" ht="15" customHeight="1">
      <c r="S4330" s="142"/>
      <c r="T4330" s="127"/>
      <c r="U4330" s="127"/>
      <c r="W4330" s="141"/>
    </row>
    <row r="4331" spans="19:23" ht="15" customHeight="1">
      <c r="S4331" s="142"/>
      <c r="T4331" s="127"/>
      <c r="U4331" s="127"/>
      <c r="W4331" s="141"/>
    </row>
    <row r="4332" spans="19:23" ht="15" customHeight="1">
      <c r="S4332" s="142"/>
      <c r="T4332" s="127"/>
      <c r="U4332" s="127"/>
      <c r="W4332" s="141"/>
    </row>
    <row r="4333" spans="19:23" ht="15" customHeight="1">
      <c r="S4333" s="142"/>
      <c r="T4333" s="127"/>
      <c r="U4333" s="127"/>
      <c r="W4333" s="141"/>
    </row>
    <row r="4334" spans="19:23" ht="15" customHeight="1">
      <c r="S4334" s="142"/>
      <c r="T4334" s="127"/>
      <c r="U4334" s="127"/>
      <c r="W4334" s="141"/>
    </row>
    <row r="4335" spans="19:23" ht="15" customHeight="1">
      <c r="S4335" s="142"/>
      <c r="T4335" s="127"/>
      <c r="U4335" s="127"/>
      <c r="W4335" s="141"/>
    </row>
    <row r="4336" spans="19:23" ht="15" customHeight="1">
      <c r="S4336" s="142"/>
      <c r="T4336" s="127"/>
      <c r="U4336" s="127"/>
      <c r="W4336" s="141"/>
    </row>
    <row r="4337" spans="19:23" ht="15" customHeight="1">
      <c r="S4337" s="142"/>
      <c r="T4337" s="127"/>
      <c r="U4337" s="127"/>
      <c r="W4337" s="141"/>
    </row>
    <row r="4338" spans="19:23" ht="15" customHeight="1">
      <c r="S4338" s="142"/>
      <c r="T4338" s="127"/>
      <c r="U4338" s="127"/>
      <c r="W4338" s="141"/>
    </row>
    <row r="4339" spans="19:23" ht="15" customHeight="1">
      <c r="S4339" s="142"/>
      <c r="T4339" s="127"/>
      <c r="U4339" s="127"/>
      <c r="W4339" s="141"/>
    </row>
    <row r="4340" spans="19:23" ht="15" customHeight="1">
      <c r="S4340" s="142"/>
      <c r="T4340" s="127"/>
      <c r="U4340" s="127"/>
      <c r="W4340" s="141"/>
    </row>
    <row r="4341" spans="19:23" ht="15" customHeight="1">
      <c r="S4341" s="142"/>
      <c r="T4341" s="127"/>
      <c r="U4341" s="127"/>
      <c r="W4341" s="141"/>
    </row>
    <row r="4342" spans="19:23" ht="15" customHeight="1">
      <c r="S4342" s="142"/>
      <c r="T4342" s="127"/>
      <c r="U4342" s="127"/>
      <c r="W4342" s="141"/>
    </row>
    <row r="4343" spans="19:23" ht="15" customHeight="1">
      <c r="S4343" s="142"/>
      <c r="T4343" s="127"/>
      <c r="U4343" s="127"/>
      <c r="W4343" s="141"/>
    </row>
    <row r="4344" spans="19:23" ht="15" customHeight="1">
      <c r="S4344" s="142"/>
      <c r="T4344" s="127"/>
      <c r="U4344" s="127"/>
      <c r="W4344" s="141"/>
    </row>
    <row r="4345" spans="19:23" ht="15" customHeight="1">
      <c r="S4345" s="142"/>
      <c r="T4345" s="127"/>
      <c r="U4345" s="127"/>
      <c r="W4345" s="141"/>
    </row>
    <row r="4346" spans="19:23" ht="15" customHeight="1">
      <c r="S4346" s="142"/>
      <c r="T4346" s="127"/>
      <c r="U4346" s="127"/>
      <c r="W4346" s="141"/>
    </row>
    <row r="4347" spans="19:23" ht="15" customHeight="1">
      <c r="S4347" s="142"/>
      <c r="T4347" s="127"/>
      <c r="U4347" s="127"/>
      <c r="W4347" s="141"/>
    </row>
    <row r="4348" spans="19:23" ht="15" customHeight="1">
      <c r="S4348" s="142"/>
      <c r="T4348" s="127"/>
      <c r="U4348" s="127"/>
      <c r="W4348" s="141"/>
    </row>
    <row r="4349" spans="19:23" ht="15" customHeight="1">
      <c r="S4349" s="142"/>
      <c r="T4349" s="127"/>
      <c r="U4349" s="127"/>
      <c r="W4349" s="141"/>
    </row>
    <row r="4350" spans="19:23" ht="15" customHeight="1">
      <c r="S4350" s="142"/>
      <c r="T4350" s="127"/>
      <c r="U4350" s="127"/>
      <c r="W4350" s="141"/>
    </row>
    <row r="4351" spans="19:23" ht="15" customHeight="1">
      <c r="S4351" s="142"/>
      <c r="T4351" s="127"/>
      <c r="U4351" s="127"/>
      <c r="W4351" s="141"/>
    </row>
    <row r="4352" spans="19:23" ht="15" customHeight="1">
      <c r="S4352" s="142"/>
      <c r="T4352" s="127"/>
      <c r="U4352" s="127"/>
      <c r="W4352" s="141"/>
    </row>
    <row r="4353" spans="19:23" ht="15" customHeight="1">
      <c r="S4353" s="142"/>
      <c r="T4353" s="127"/>
      <c r="U4353" s="127"/>
      <c r="W4353" s="141"/>
    </row>
    <row r="4354" spans="19:23" ht="15" customHeight="1">
      <c r="S4354" s="142"/>
      <c r="T4354" s="127"/>
      <c r="U4354" s="127"/>
      <c r="W4354" s="141"/>
    </row>
    <row r="4355" spans="19:23" ht="15" customHeight="1">
      <c r="S4355" s="142"/>
      <c r="T4355" s="127"/>
      <c r="U4355" s="127"/>
      <c r="W4355" s="141"/>
    </row>
    <row r="4356" spans="19:23" ht="15" customHeight="1">
      <c r="S4356" s="142"/>
      <c r="T4356" s="127"/>
      <c r="U4356" s="127"/>
      <c r="W4356" s="141"/>
    </row>
    <row r="4357" spans="19:23" ht="15" customHeight="1">
      <c r="S4357" s="142"/>
      <c r="T4357" s="127"/>
      <c r="U4357" s="127"/>
      <c r="W4357" s="141"/>
    </row>
    <row r="4358" spans="19:23" ht="15" customHeight="1">
      <c r="S4358" s="142"/>
      <c r="T4358" s="127"/>
      <c r="U4358" s="127"/>
      <c r="W4358" s="141"/>
    </row>
    <row r="4359" spans="19:23" ht="15" customHeight="1">
      <c r="S4359" s="142"/>
      <c r="T4359" s="127"/>
      <c r="U4359" s="127"/>
      <c r="W4359" s="141"/>
    </row>
    <row r="4360" spans="19:23" ht="15" customHeight="1">
      <c r="S4360" s="142"/>
      <c r="T4360" s="127"/>
      <c r="U4360" s="127"/>
      <c r="W4360" s="141"/>
    </row>
    <row r="4361" spans="19:23" ht="15" customHeight="1">
      <c r="S4361" s="142"/>
      <c r="T4361" s="127"/>
      <c r="U4361" s="127"/>
      <c r="W4361" s="141"/>
    </row>
    <row r="4362" spans="19:23" ht="15" customHeight="1">
      <c r="S4362" s="142"/>
      <c r="T4362" s="127"/>
      <c r="U4362" s="127"/>
      <c r="W4362" s="141"/>
    </row>
    <row r="4363" spans="19:23" ht="15" customHeight="1">
      <c r="S4363" s="142"/>
      <c r="T4363" s="127"/>
      <c r="U4363" s="127"/>
      <c r="W4363" s="141"/>
    </row>
    <row r="4364" spans="19:23" ht="15" customHeight="1">
      <c r="S4364" s="142"/>
      <c r="T4364" s="127"/>
      <c r="U4364" s="127"/>
      <c r="W4364" s="141"/>
    </row>
    <row r="4365" spans="19:23" ht="15" customHeight="1">
      <c r="S4365" s="142"/>
      <c r="T4365" s="127"/>
      <c r="U4365" s="127"/>
      <c r="W4365" s="141"/>
    </row>
    <row r="4366" spans="19:23" ht="15" customHeight="1">
      <c r="S4366" s="142"/>
      <c r="T4366" s="127"/>
      <c r="U4366" s="127"/>
      <c r="W4366" s="141"/>
    </row>
    <row r="4367" spans="19:23" ht="15" customHeight="1">
      <c r="S4367" s="142"/>
      <c r="T4367" s="127"/>
      <c r="U4367" s="127"/>
      <c r="W4367" s="141"/>
    </row>
    <row r="4368" spans="19:23" ht="15" customHeight="1">
      <c r="S4368" s="142"/>
      <c r="T4368" s="127"/>
      <c r="U4368" s="127"/>
      <c r="W4368" s="141"/>
    </row>
    <row r="4369" spans="19:23" ht="15" customHeight="1">
      <c r="S4369" s="142"/>
      <c r="T4369" s="127"/>
      <c r="U4369" s="127"/>
      <c r="W4369" s="141"/>
    </row>
    <row r="4370" spans="19:23" ht="15" customHeight="1">
      <c r="S4370" s="142"/>
      <c r="T4370" s="127"/>
      <c r="U4370" s="127"/>
      <c r="W4370" s="141"/>
    </row>
    <row r="4371" spans="19:23" ht="15" customHeight="1">
      <c r="S4371" s="142"/>
      <c r="T4371" s="127"/>
      <c r="U4371" s="127"/>
      <c r="W4371" s="141"/>
    </row>
    <row r="4372" spans="19:23" ht="15" customHeight="1">
      <c r="S4372" s="142"/>
      <c r="T4372" s="127"/>
      <c r="U4372" s="127"/>
      <c r="W4372" s="141"/>
    </row>
    <row r="4373" spans="19:23" ht="15" customHeight="1">
      <c r="S4373" s="142"/>
      <c r="T4373" s="127"/>
      <c r="U4373" s="127"/>
      <c r="W4373" s="141"/>
    </row>
    <row r="4374" spans="19:23" ht="15" customHeight="1">
      <c r="S4374" s="142"/>
      <c r="T4374" s="127"/>
      <c r="U4374" s="127"/>
      <c r="W4374" s="141"/>
    </row>
    <row r="4375" spans="19:23" ht="15" customHeight="1">
      <c r="S4375" s="142"/>
      <c r="T4375" s="127"/>
      <c r="U4375" s="127"/>
      <c r="W4375" s="141"/>
    </row>
    <row r="4376" spans="19:23" ht="15" customHeight="1">
      <c r="S4376" s="142"/>
      <c r="T4376" s="127"/>
      <c r="U4376" s="127"/>
      <c r="W4376" s="141"/>
    </row>
    <row r="4377" spans="19:23" ht="15" customHeight="1">
      <c r="S4377" s="142"/>
      <c r="T4377" s="127"/>
      <c r="U4377" s="127"/>
      <c r="W4377" s="141"/>
    </row>
    <row r="4378" spans="19:23" ht="15" customHeight="1">
      <c r="S4378" s="142"/>
      <c r="T4378" s="127"/>
      <c r="U4378" s="127"/>
      <c r="W4378" s="141"/>
    </row>
    <row r="4379" spans="19:23" ht="15" customHeight="1">
      <c r="S4379" s="142"/>
      <c r="T4379" s="127"/>
      <c r="U4379" s="127"/>
      <c r="W4379" s="141"/>
    </row>
    <row r="4380" spans="19:23" ht="15" customHeight="1">
      <c r="S4380" s="142"/>
      <c r="T4380" s="127"/>
      <c r="U4380" s="127"/>
      <c r="W4380" s="141"/>
    </row>
    <row r="4381" spans="19:23" ht="15" customHeight="1">
      <c r="S4381" s="142"/>
      <c r="T4381" s="127"/>
      <c r="U4381" s="127"/>
      <c r="W4381" s="141"/>
    </row>
    <row r="4382" spans="19:23" ht="15" customHeight="1">
      <c r="S4382" s="142"/>
      <c r="T4382" s="127"/>
      <c r="U4382" s="127"/>
      <c r="W4382" s="141"/>
    </row>
    <row r="4383" spans="19:23" ht="15" customHeight="1">
      <c r="S4383" s="142"/>
      <c r="T4383" s="127"/>
      <c r="U4383" s="127"/>
      <c r="W4383" s="141"/>
    </row>
    <row r="4384" spans="19:23" ht="15" customHeight="1">
      <c r="S4384" s="142"/>
      <c r="T4384" s="127"/>
      <c r="U4384" s="127"/>
      <c r="W4384" s="141"/>
    </row>
    <row r="4385" spans="19:23" ht="15" customHeight="1">
      <c r="S4385" s="142"/>
      <c r="T4385" s="127"/>
      <c r="U4385" s="127"/>
      <c r="W4385" s="141"/>
    </row>
    <row r="4386" spans="19:23" ht="15" customHeight="1">
      <c r="S4386" s="142"/>
      <c r="T4386" s="127"/>
      <c r="U4386" s="127"/>
      <c r="W4386" s="141"/>
    </row>
    <row r="4387" spans="19:23" ht="15" customHeight="1">
      <c r="S4387" s="142"/>
      <c r="T4387" s="127"/>
      <c r="U4387" s="127"/>
      <c r="W4387" s="141"/>
    </row>
    <row r="4388" spans="19:23" ht="15" customHeight="1">
      <c r="S4388" s="142"/>
      <c r="T4388" s="127"/>
      <c r="U4388" s="127"/>
      <c r="W4388" s="141"/>
    </row>
    <row r="4389" spans="19:23" ht="15" customHeight="1">
      <c r="S4389" s="142"/>
      <c r="T4389" s="127"/>
      <c r="U4389" s="127"/>
      <c r="W4389" s="141"/>
    </row>
    <row r="4390" spans="19:23" ht="15" customHeight="1">
      <c r="S4390" s="142"/>
      <c r="T4390" s="127"/>
      <c r="U4390" s="127"/>
      <c r="W4390" s="141"/>
    </row>
    <row r="4391" spans="19:23" ht="15" customHeight="1">
      <c r="S4391" s="142"/>
      <c r="T4391" s="127"/>
      <c r="U4391" s="127"/>
      <c r="W4391" s="141"/>
    </row>
    <row r="4392" spans="19:23" ht="15" customHeight="1">
      <c r="S4392" s="142"/>
      <c r="T4392" s="127"/>
      <c r="U4392" s="127"/>
      <c r="W4392" s="141"/>
    </row>
    <row r="4393" spans="19:23" ht="15" customHeight="1">
      <c r="S4393" s="142"/>
      <c r="T4393" s="127"/>
      <c r="U4393" s="127"/>
      <c r="W4393" s="141"/>
    </row>
    <row r="4394" spans="19:23" ht="15" customHeight="1">
      <c r="S4394" s="142"/>
      <c r="T4394" s="127"/>
      <c r="U4394" s="127"/>
      <c r="W4394" s="141"/>
    </row>
    <row r="4395" spans="19:23" ht="15" customHeight="1">
      <c r="S4395" s="142"/>
      <c r="T4395" s="127"/>
      <c r="U4395" s="127"/>
      <c r="W4395" s="141"/>
    </row>
    <row r="4396" spans="19:23" ht="15" customHeight="1">
      <c r="S4396" s="142"/>
      <c r="T4396" s="127"/>
      <c r="U4396" s="127"/>
      <c r="W4396" s="141"/>
    </row>
    <row r="4397" spans="19:23" ht="15" customHeight="1">
      <c r="S4397" s="142"/>
      <c r="T4397" s="127"/>
      <c r="U4397" s="127"/>
      <c r="W4397" s="141"/>
    </row>
    <row r="4398" spans="19:23" ht="15" customHeight="1">
      <c r="S4398" s="142"/>
      <c r="T4398" s="127"/>
      <c r="U4398" s="127"/>
      <c r="W4398" s="141"/>
    </row>
    <row r="4399" spans="19:23" ht="15" customHeight="1">
      <c r="S4399" s="142"/>
      <c r="T4399" s="127"/>
      <c r="U4399" s="127"/>
      <c r="W4399" s="141"/>
    </row>
    <row r="4400" spans="19:23" ht="15" customHeight="1">
      <c r="S4400" s="142"/>
      <c r="T4400" s="127"/>
      <c r="U4400" s="127"/>
      <c r="W4400" s="141"/>
    </row>
    <row r="4401" spans="19:23" ht="15" customHeight="1">
      <c r="S4401" s="142"/>
      <c r="T4401" s="127"/>
      <c r="U4401" s="127"/>
      <c r="W4401" s="141"/>
    </row>
    <row r="4402" spans="19:23" ht="15" customHeight="1">
      <c r="S4402" s="142"/>
      <c r="T4402" s="127"/>
      <c r="U4402" s="127"/>
      <c r="W4402" s="141"/>
    </row>
    <row r="4403" spans="19:23" ht="15" customHeight="1">
      <c r="S4403" s="142"/>
      <c r="T4403" s="127"/>
      <c r="U4403" s="127"/>
      <c r="W4403" s="141"/>
    </row>
    <row r="4404" spans="19:23" ht="15" customHeight="1">
      <c r="S4404" s="142"/>
      <c r="T4404" s="127"/>
      <c r="U4404" s="127"/>
      <c r="W4404" s="141"/>
    </row>
    <row r="4405" spans="19:23" ht="15" customHeight="1">
      <c r="S4405" s="142"/>
      <c r="T4405" s="127"/>
      <c r="U4405" s="127"/>
      <c r="W4405" s="141"/>
    </row>
    <row r="4406" spans="19:23" ht="15" customHeight="1">
      <c r="S4406" s="142"/>
      <c r="T4406" s="127"/>
      <c r="U4406" s="127"/>
      <c r="W4406" s="141"/>
    </row>
    <row r="4407" spans="19:23" ht="15" customHeight="1">
      <c r="S4407" s="142"/>
      <c r="T4407" s="127"/>
      <c r="U4407" s="127"/>
      <c r="W4407" s="141"/>
    </row>
    <row r="4408" spans="19:23" ht="15" customHeight="1">
      <c r="S4408" s="142"/>
      <c r="T4408" s="127"/>
      <c r="U4408" s="127"/>
      <c r="W4408" s="141"/>
    </row>
    <row r="4409" spans="19:23" ht="15" customHeight="1">
      <c r="S4409" s="142"/>
      <c r="T4409" s="127"/>
      <c r="U4409" s="127"/>
      <c r="W4409" s="141"/>
    </row>
    <row r="4410" spans="19:23" ht="15" customHeight="1">
      <c r="S4410" s="142"/>
      <c r="T4410" s="127"/>
      <c r="U4410" s="127"/>
      <c r="W4410" s="141"/>
    </row>
    <row r="4411" spans="19:23" ht="15" customHeight="1">
      <c r="S4411" s="142"/>
      <c r="T4411" s="127"/>
      <c r="U4411" s="127"/>
      <c r="W4411" s="141"/>
    </row>
    <row r="4412" spans="19:23" ht="15" customHeight="1">
      <c r="S4412" s="142"/>
      <c r="T4412" s="127"/>
      <c r="U4412" s="127"/>
      <c r="W4412" s="141"/>
    </row>
    <row r="4413" spans="19:23" ht="15" customHeight="1">
      <c r="S4413" s="142"/>
      <c r="T4413" s="127"/>
      <c r="U4413" s="127"/>
      <c r="W4413" s="141"/>
    </row>
    <row r="4414" spans="19:23" ht="15" customHeight="1">
      <c r="S4414" s="142"/>
      <c r="T4414" s="127"/>
      <c r="U4414" s="127"/>
      <c r="W4414" s="141"/>
    </row>
    <row r="4415" spans="19:23" ht="15" customHeight="1">
      <c r="S4415" s="142"/>
      <c r="T4415" s="127"/>
      <c r="U4415" s="127"/>
      <c r="W4415" s="141"/>
    </row>
    <row r="4416" spans="19:23" ht="15" customHeight="1">
      <c r="S4416" s="142"/>
      <c r="T4416" s="127"/>
      <c r="U4416" s="127"/>
      <c r="W4416" s="141"/>
    </row>
    <row r="4417" spans="19:23" ht="15" customHeight="1">
      <c r="S4417" s="142"/>
      <c r="T4417" s="127"/>
      <c r="U4417" s="127"/>
      <c r="W4417" s="141"/>
    </row>
    <row r="4418" spans="19:23" ht="15" customHeight="1">
      <c r="S4418" s="142"/>
      <c r="T4418" s="127"/>
      <c r="U4418" s="127"/>
      <c r="W4418" s="141"/>
    </row>
    <row r="4419" spans="19:23" ht="15" customHeight="1">
      <c r="S4419" s="142"/>
      <c r="T4419" s="127"/>
      <c r="U4419" s="127"/>
      <c r="W4419" s="141"/>
    </row>
    <row r="4420" spans="19:23" ht="15" customHeight="1">
      <c r="S4420" s="142"/>
      <c r="T4420" s="127"/>
      <c r="U4420" s="127"/>
      <c r="W4420" s="141"/>
    </row>
    <row r="4421" spans="19:23" ht="15" customHeight="1">
      <c r="S4421" s="142"/>
      <c r="T4421" s="127"/>
      <c r="U4421" s="127"/>
      <c r="W4421" s="141"/>
    </row>
    <row r="4422" spans="19:23" ht="15" customHeight="1">
      <c r="S4422" s="142"/>
      <c r="T4422" s="127"/>
      <c r="U4422" s="127"/>
      <c r="W4422" s="141"/>
    </row>
    <row r="4423" spans="19:23" ht="15" customHeight="1">
      <c r="S4423" s="142"/>
      <c r="T4423" s="127"/>
      <c r="U4423" s="127"/>
      <c r="W4423" s="141"/>
    </row>
    <row r="4424" spans="19:23" ht="15" customHeight="1">
      <c r="S4424" s="142"/>
      <c r="T4424" s="127"/>
      <c r="U4424" s="127"/>
      <c r="W4424" s="141"/>
    </row>
    <row r="4425" spans="19:23" ht="15" customHeight="1">
      <c r="S4425" s="142"/>
      <c r="T4425" s="127"/>
      <c r="U4425" s="127"/>
      <c r="W4425" s="141"/>
    </row>
    <row r="4426" spans="19:23" ht="15" customHeight="1">
      <c r="S4426" s="142"/>
      <c r="T4426" s="127"/>
      <c r="U4426" s="127"/>
      <c r="W4426" s="141"/>
    </row>
    <row r="4427" spans="19:23" ht="15" customHeight="1">
      <c r="S4427" s="142"/>
      <c r="T4427" s="127"/>
      <c r="U4427" s="127"/>
      <c r="W4427" s="141"/>
    </row>
    <row r="4428" spans="19:23" ht="15" customHeight="1">
      <c r="S4428" s="142"/>
      <c r="T4428" s="127"/>
      <c r="U4428" s="127"/>
      <c r="W4428" s="141"/>
    </row>
    <row r="4429" spans="19:23" ht="15" customHeight="1">
      <c r="S4429" s="142"/>
      <c r="T4429" s="127"/>
      <c r="U4429" s="127"/>
      <c r="W4429" s="141"/>
    </row>
    <row r="4430" spans="19:23" ht="15" customHeight="1">
      <c r="S4430" s="142"/>
      <c r="T4430" s="127"/>
      <c r="U4430" s="127"/>
      <c r="W4430" s="141"/>
    </row>
    <row r="4431" spans="19:23" ht="15" customHeight="1">
      <c r="S4431" s="142"/>
      <c r="T4431" s="127"/>
      <c r="U4431" s="127"/>
      <c r="W4431" s="141"/>
    </row>
    <row r="4432" spans="19:23" ht="15" customHeight="1">
      <c r="S4432" s="142"/>
      <c r="T4432" s="127"/>
      <c r="U4432" s="127"/>
      <c r="W4432" s="141"/>
    </row>
    <row r="4433" spans="19:23" ht="15" customHeight="1">
      <c r="S4433" s="142"/>
      <c r="T4433" s="127"/>
      <c r="U4433" s="127"/>
      <c r="W4433" s="141"/>
    </row>
    <row r="4434" spans="19:23" ht="15" customHeight="1">
      <c r="S4434" s="142"/>
      <c r="T4434" s="127"/>
      <c r="U4434" s="127"/>
      <c r="W4434" s="141"/>
    </row>
    <row r="4435" spans="19:23" ht="15" customHeight="1">
      <c r="S4435" s="142"/>
      <c r="T4435" s="127"/>
      <c r="U4435" s="127"/>
      <c r="W4435" s="141"/>
    </row>
    <row r="4436" spans="19:23" ht="15" customHeight="1">
      <c r="S4436" s="142"/>
      <c r="T4436" s="127"/>
      <c r="U4436" s="127"/>
      <c r="W4436" s="141"/>
    </row>
    <row r="4437" spans="19:23" ht="15" customHeight="1">
      <c r="S4437" s="142"/>
      <c r="T4437" s="127"/>
      <c r="U4437" s="127"/>
      <c r="W4437" s="141"/>
    </row>
    <row r="4438" spans="19:23" ht="15" customHeight="1">
      <c r="S4438" s="142"/>
      <c r="T4438" s="127"/>
      <c r="U4438" s="127"/>
      <c r="W4438" s="141"/>
    </row>
    <row r="4439" spans="19:23" ht="15" customHeight="1">
      <c r="S4439" s="142"/>
      <c r="T4439" s="127"/>
      <c r="U4439" s="127"/>
      <c r="W4439" s="141"/>
    </row>
    <row r="4440" spans="19:23" ht="15" customHeight="1">
      <c r="S4440" s="142"/>
      <c r="T4440" s="127"/>
      <c r="U4440" s="127"/>
      <c r="W4440" s="141"/>
    </row>
    <row r="4441" spans="19:23" ht="15" customHeight="1">
      <c r="S4441" s="142"/>
      <c r="T4441" s="127"/>
      <c r="U4441" s="127"/>
      <c r="W4441" s="141"/>
    </row>
    <row r="4442" spans="19:23" ht="15" customHeight="1">
      <c r="S4442" s="142"/>
      <c r="T4442" s="127"/>
      <c r="U4442" s="127"/>
      <c r="W4442" s="141"/>
    </row>
    <row r="4443" spans="19:23" ht="15" customHeight="1">
      <c r="S4443" s="142"/>
      <c r="T4443" s="127"/>
      <c r="U4443" s="127"/>
      <c r="W4443" s="141"/>
    </row>
    <row r="4444" spans="19:23" ht="15" customHeight="1">
      <c r="S4444" s="142"/>
      <c r="T4444" s="127"/>
      <c r="U4444" s="127"/>
      <c r="W4444" s="141"/>
    </row>
    <row r="4445" spans="19:23" ht="15" customHeight="1">
      <c r="S4445" s="142"/>
      <c r="T4445" s="127"/>
      <c r="U4445" s="127"/>
      <c r="W4445" s="141"/>
    </row>
    <row r="4446" spans="19:23" ht="15" customHeight="1">
      <c r="S4446" s="142"/>
      <c r="T4446" s="127"/>
      <c r="U4446" s="127"/>
      <c r="W4446" s="141"/>
    </row>
    <row r="4447" spans="19:23" ht="15" customHeight="1">
      <c r="S4447" s="142"/>
      <c r="T4447" s="127"/>
      <c r="U4447" s="127"/>
      <c r="W4447" s="141"/>
    </row>
    <row r="4448" spans="19:23" ht="15" customHeight="1">
      <c r="S4448" s="142"/>
      <c r="T4448" s="127"/>
      <c r="U4448" s="127"/>
      <c r="W4448" s="141"/>
    </row>
    <row r="4449" spans="19:23" ht="15" customHeight="1">
      <c r="S4449" s="142"/>
      <c r="T4449" s="127"/>
      <c r="U4449" s="127"/>
      <c r="W4449" s="141"/>
    </row>
    <row r="4450" spans="19:23" ht="15" customHeight="1">
      <c r="S4450" s="142"/>
      <c r="T4450" s="127"/>
      <c r="U4450" s="127"/>
      <c r="W4450" s="141"/>
    </row>
    <row r="4451" spans="19:23" ht="15" customHeight="1">
      <c r="S4451" s="142"/>
      <c r="T4451" s="127"/>
      <c r="U4451" s="127"/>
      <c r="W4451" s="141"/>
    </row>
    <row r="4452" spans="19:23" ht="15" customHeight="1">
      <c r="S4452" s="142"/>
      <c r="T4452" s="127"/>
      <c r="U4452" s="127"/>
      <c r="W4452" s="141"/>
    </row>
    <row r="4453" spans="19:23" ht="15" customHeight="1">
      <c r="S4453" s="142"/>
      <c r="T4453" s="127"/>
      <c r="U4453" s="127"/>
      <c r="W4453" s="141"/>
    </row>
    <row r="4454" spans="19:23" ht="15" customHeight="1">
      <c r="S4454" s="142"/>
      <c r="T4454" s="127"/>
      <c r="U4454" s="127"/>
      <c r="W4454" s="141"/>
    </row>
    <row r="4455" spans="19:23" ht="15" customHeight="1">
      <c r="S4455" s="142"/>
      <c r="T4455" s="127"/>
      <c r="U4455" s="127"/>
      <c r="W4455" s="141"/>
    </row>
    <row r="4456" spans="19:23" ht="15" customHeight="1">
      <c r="S4456" s="142"/>
      <c r="T4456" s="127"/>
      <c r="U4456" s="127"/>
      <c r="W4456" s="141"/>
    </row>
    <row r="4457" spans="19:23" ht="15" customHeight="1">
      <c r="S4457" s="142"/>
      <c r="T4457" s="127"/>
      <c r="U4457" s="127"/>
      <c r="W4457" s="141"/>
    </row>
    <row r="4458" spans="19:23" ht="15" customHeight="1">
      <c r="S4458" s="142"/>
      <c r="T4458" s="127"/>
      <c r="U4458" s="127"/>
      <c r="W4458" s="141"/>
    </row>
    <row r="4459" spans="19:23" ht="15" customHeight="1">
      <c r="S4459" s="142"/>
      <c r="T4459" s="127"/>
      <c r="U4459" s="127"/>
      <c r="W4459" s="141"/>
    </row>
    <row r="4460" spans="19:23" ht="15" customHeight="1">
      <c r="S4460" s="142"/>
      <c r="T4460" s="127"/>
      <c r="U4460" s="127"/>
      <c r="W4460" s="141"/>
    </row>
    <row r="4461" spans="19:23" ht="15" customHeight="1">
      <c r="S4461" s="142"/>
      <c r="T4461" s="127"/>
      <c r="U4461" s="127"/>
      <c r="W4461" s="141"/>
    </row>
    <row r="4462" spans="19:23" ht="15" customHeight="1">
      <c r="S4462" s="142"/>
      <c r="T4462" s="127"/>
      <c r="U4462" s="127"/>
      <c r="W4462" s="141"/>
    </row>
    <row r="4463" spans="19:23" ht="15" customHeight="1">
      <c r="S4463" s="142"/>
      <c r="T4463" s="127"/>
      <c r="U4463" s="127"/>
      <c r="W4463" s="141"/>
    </row>
    <row r="4464" spans="19:23" ht="15" customHeight="1">
      <c r="S4464" s="142"/>
      <c r="T4464" s="127"/>
      <c r="U4464" s="127"/>
      <c r="W4464" s="141"/>
    </row>
    <row r="4465" spans="19:23" ht="15" customHeight="1">
      <c r="S4465" s="142"/>
      <c r="T4465" s="127"/>
      <c r="U4465" s="127"/>
      <c r="W4465" s="141"/>
    </row>
    <row r="4466" spans="19:23" ht="15" customHeight="1">
      <c r="S4466" s="142"/>
      <c r="T4466" s="127"/>
      <c r="U4466" s="127"/>
      <c r="W4466" s="141"/>
    </row>
    <row r="4467" spans="19:23" ht="15" customHeight="1">
      <c r="S4467" s="142"/>
      <c r="T4467" s="127"/>
      <c r="U4467" s="127"/>
      <c r="W4467" s="141"/>
    </row>
    <row r="4468" spans="19:23" ht="15" customHeight="1">
      <c r="S4468" s="142"/>
      <c r="T4468" s="127"/>
      <c r="U4468" s="127"/>
      <c r="W4468" s="141"/>
    </row>
    <row r="4469" spans="19:23" ht="15" customHeight="1">
      <c r="S4469" s="142"/>
      <c r="T4469" s="127"/>
      <c r="U4469" s="127"/>
      <c r="W4469" s="141"/>
    </row>
    <row r="4470" spans="19:23" ht="15" customHeight="1">
      <c r="S4470" s="142"/>
      <c r="T4470" s="127"/>
      <c r="U4470" s="127"/>
      <c r="W4470" s="141"/>
    </row>
    <row r="4471" spans="19:23" ht="15" customHeight="1">
      <c r="S4471" s="142"/>
      <c r="T4471" s="127"/>
      <c r="U4471" s="127"/>
      <c r="W4471" s="141"/>
    </row>
    <row r="4472" spans="19:23" ht="15" customHeight="1">
      <c r="S4472" s="142"/>
      <c r="T4472" s="127"/>
      <c r="U4472" s="127"/>
      <c r="W4472" s="141"/>
    </row>
    <row r="4473" spans="19:23" ht="15" customHeight="1">
      <c r="S4473" s="142"/>
      <c r="T4473" s="127"/>
      <c r="U4473" s="127"/>
      <c r="W4473" s="141"/>
    </row>
    <row r="4474" spans="19:23" ht="15" customHeight="1">
      <c r="S4474" s="142"/>
      <c r="T4474" s="127"/>
      <c r="U4474" s="127"/>
      <c r="W4474" s="141"/>
    </row>
    <row r="4475" spans="19:23" ht="15" customHeight="1">
      <c r="S4475" s="142"/>
      <c r="T4475" s="127"/>
      <c r="U4475" s="127"/>
      <c r="W4475" s="141"/>
    </row>
    <row r="4476" spans="19:23" ht="15" customHeight="1">
      <c r="S4476" s="142"/>
      <c r="T4476" s="127"/>
      <c r="U4476" s="127"/>
      <c r="W4476" s="141"/>
    </row>
    <row r="4477" spans="19:23" ht="15" customHeight="1">
      <c r="S4477" s="142"/>
      <c r="T4477" s="127"/>
      <c r="U4477" s="127"/>
      <c r="W4477" s="141"/>
    </row>
    <row r="4478" spans="19:23" ht="15" customHeight="1">
      <c r="S4478" s="142"/>
      <c r="T4478" s="127"/>
      <c r="U4478" s="127"/>
      <c r="W4478" s="141"/>
    </row>
    <row r="4479" spans="19:23" ht="15" customHeight="1">
      <c r="S4479" s="142"/>
      <c r="T4479" s="127"/>
      <c r="U4479" s="127"/>
      <c r="W4479" s="141"/>
    </row>
    <row r="4480" spans="19:23" ht="15" customHeight="1">
      <c r="S4480" s="142"/>
      <c r="T4480" s="127"/>
      <c r="U4480" s="127"/>
      <c r="W4480" s="141"/>
    </row>
    <row r="4481" spans="19:23" ht="15" customHeight="1">
      <c r="S4481" s="142"/>
      <c r="T4481" s="127"/>
      <c r="U4481" s="127"/>
      <c r="W4481" s="141"/>
    </row>
    <row r="4482" spans="19:23" ht="15" customHeight="1">
      <c r="S4482" s="142"/>
      <c r="T4482" s="127"/>
      <c r="U4482" s="127"/>
      <c r="W4482" s="141"/>
    </row>
    <row r="4483" spans="19:23" ht="15" customHeight="1">
      <c r="S4483" s="142"/>
      <c r="T4483" s="127"/>
      <c r="U4483" s="127"/>
      <c r="W4483" s="141"/>
    </row>
    <row r="4484" spans="19:23" ht="15" customHeight="1">
      <c r="S4484" s="142"/>
      <c r="T4484" s="127"/>
      <c r="U4484" s="127"/>
      <c r="W4484" s="141"/>
    </row>
    <row r="4485" spans="19:23" ht="15" customHeight="1">
      <c r="S4485" s="142"/>
      <c r="T4485" s="127"/>
      <c r="U4485" s="127"/>
      <c r="W4485" s="141"/>
    </row>
    <row r="4486" spans="19:23" ht="15" customHeight="1">
      <c r="S4486" s="142"/>
      <c r="T4486" s="127"/>
      <c r="U4486" s="127"/>
      <c r="W4486" s="141"/>
    </row>
    <row r="4487" spans="19:23" ht="15" customHeight="1">
      <c r="S4487" s="142"/>
      <c r="T4487" s="127"/>
      <c r="U4487" s="127"/>
      <c r="W4487" s="141"/>
    </row>
    <row r="4488" spans="19:23" ht="15" customHeight="1">
      <c r="S4488" s="142"/>
      <c r="T4488" s="127"/>
      <c r="U4488" s="127"/>
      <c r="W4488" s="141"/>
    </row>
    <row r="4489" spans="19:23" ht="15" customHeight="1">
      <c r="S4489" s="142"/>
      <c r="T4489" s="127"/>
      <c r="U4489" s="127"/>
      <c r="W4489" s="141"/>
    </row>
    <row r="4490" spans="19:23" ht="15" customHeight="1">
      <c r="S4490" s="142"/>
      <c r="T4490" s="127"/>
      <c r="U4490" s="127"/>
      <c r="W4490" s="141"/>
    </row>
    <row r="4491" spans="19:23" ht="15" customHeight="1">
      <c r="S4491" s="142"/>
      <c r="T4491" s="127"/>
      <c r="U4491" s="127"/>
      <c r="W4491" s="141"/>
    </row>
    <row r="4492" spans="19:23" ht="15" customHeight="1">
      <c r="S4492" s="142"/>
      <c r="T4492" s="127"/>
      <c r="U4492" s="127"/>
      <c r="W4492" s="141"/>
    </row>
    <row r="4493" spans="19:23" ht="15" customHeight="1">
      <c r="S4493" s="142"/>
      <c r="T4493" s="127"/>
      <c r="U4493" s="127"/>
      <c r="W4493" s="141"/>
    </row>
    <row r="4494" spans="19:23" ht="15" customHeight="1">
      <c r="S4494" s="142"/>
      <c r="T4494" s="127"/>
      <c r="U4494" s="127"/>
      <c r="W4494" s="141"/>
    </row>
    <row r="4495" spans="19:23" ht="15" customHeight="1">
      <c r="S4495" s="142"/>
      <c r="T4495" s="127"/>
      <c r="U4495" s="127"/>
      <c r="W4495" s="141"/>
    </row>
    <row r="4496" spans="19:23" ht="15" customHeight="1">
      <c r="S4496" s="142"/>
      <c r="T4496" s="127"/>
      <c r="U4496" s="127"/>
      <c r="W4496" s="141"/>
    </row>
    <row r="4497" spans="19:23" ht="15" customHeight="1">
      <c r="S4497" s="142"/>
      <c r="T4497" s="127"/>
      <c r="U4497" s="127"/>
      <c r="W4497" s="141"/>
    </row>
    <row r="4498" spans="19:23" ht="15" customHeight="1">
      <c r="S4498" s="142"/>
      <c r="T4498" s="127"/>
      <c r="U4498" s="127"/>
      <c r="W4498" s="141"/>
    </row>
    <row r="4499" spans="19:23" ht="15" customHeight="1">
      <c r="S4499" s="142"/>
      <c r="T4499" s="127"/>
      <c r="U4499" s="127"/>
      <c r="W4499" s="141"/>
    </row>
    <row r="4500" spans="19:23" ht="15" customHeight="1">
      <c r="S4500" s="142"/>
      <c r="T4500" s="127"/>
      <c r="U4500" s="127"/>
      <c r="W4500" s="141"/>
    </row>
    <row r="4501" spans="19:23" ht="15" customHeight="1">
      <c r="S4501" s="142"/>
      <c r="T4501" s="127"/>
      <c r="U4501" s="127"/>
      <c r="W4501" s="141"/>
    </row>
    <row r="4502" spans="19:23" ht="15" customHeight="1">
      <c r="S4502" s="142"/>
      <c r="T4502" s="127"/>
      <c r="U4502" s="127"/>
      <c r="W4502" s="141"/>
    </row>
    <row r="4503" spans="19:23" ht="15" customHeight="1">
      <c r="S4503" s="142"/>
      <c r="T4503" s="127"/>
      <c r="U4503" s="127"/>
      <c r="W4503" s="141"/>
    </row>
    <row r="4504" spans="19:23" ht="15" customHeight="1">
      <c r="S4504" s="142"/>
      <c r="T4504" s="127"/>
      <c r="U4504" s="127"/>
      <c r="W4504" s="141"/>
    </row>
    <row r="4505" spans="19:23" ht="15" customHeight="1">
      <c r="S4505" s="142"/>
      <c r="T4505" s="127"/>
      <c r="U4505" s="127"/>
      <c r="W4505" s="141"/>
    </row>
    <row r="4506" spans="19:23" ht="15" customHeight="1">
      <c r="S4506" s="142"/>
      <c r="T4506" s="127"/>
      <c r="U4506" s="127"/>
      <c r="W4506" s="141"/>
    </row>
    <row r="4507" spans="19:23" ht="15" customHeight="1">
      <c r="S4507" s="142"/>
      <c r="T4507" s="127"/>
      <c r="U4507" s="127"/>
      <c r="W4507" s="141"/>
    </row>
    <row r="4508" spans="19:23" ht="15" customHeight="1">
      <c r="S4508" s="142"/>
      <c r="T4508" s="127"/>
      <c r="U4508" s="127"/>
      <c r="W4508" s="141"/>
    </row>
    <row r="4509" spans="19:23" ht="15" customHeight="1">
      <c r="S4509" s="142"/>
      <c r="T4509" s="127"/>
      <c r="U4509" s="127"/>
      <c r="W4509" s="141"/>
    </row>
    <row r="4510" spans="19:23" ht="15" customHeight="1">
      <c r="S4510" s="142"/>
      <c r="T4510" s="127"/>
      <c r="U4510" s="127"/>
      <c r="W4510" s="141"/>
    </row>
    <row r="4511" spans="19:23" ht="15" customHeight="1">
      <c r="S4511" s="142"/>
      <c r="T4511" s="127"/>
      <c r="U4511" s="127"/>
      <c r="W4511" s="141"/>
    </row>
    <row r="4512" spans="19:23" ht="15" customHeight="1">
      <c r="S4512" s="142"/>
      <c r="T4512" s="127"/>
      <c r="U4512" s="127"/>
      <c r="W4512" s="141"/>
    </row>
    <row r="4513" spans="19:23" ht="15" customHeight="1">
      <c r="S4513" s="142"/>
      <c r="T4513" s="127"/>
      <c r="U4513" s="127"/>
      <c r="W4513" s="141"/>
    </row>
    <row r="4514" spans="19:23" ht="15" customHeight="1">
      <c r="S4514" s="142"/>
      <c r="T4514" s="127"/>
      <c r="U4514" s="127"/>
      <c r="W4514" s="141"/>
    </row>
    <row r="4515" spans="19:23" ht="15" customHeight="1">
      <c r="S4515" s="142"/>
      <c r="T4515" s="127"/>
      <c r="U4515" s="127"/>
      <c r="W4515" s="141"/>
    </row>
    <row r="4516" spans="19:23" ht="15" customHeight="1">
      <c r="S4516" s="142"/>
      <c r="T4516" s="127"/>
      <c r="U4516" s="127"/>
      <c r="W4516" s="141"/>
    </row>
    <row r="4517" spans="19:23" ht="15" customHeight="1">
      <c r="S4517" s="142"/>
      <c r="T4517" s="127"/>
      <c r="U4517" s="127"/>
      <c r="W4517" s="141"/>
    </row>
    <row r="4518" spans="19:23" ht="15" customHeight="1">
      <c r="S4518" s="142"/>
      <c r="T4518" s="127"/>
      <c r="U4518" s="127"/>
      <c r="W4518" s="141"/>
    </row>
    <row r="4519" spans="19:23" ht="15" customHeight="1">
      <c r="S4519" s="142"/>
      <c r="T4519" s="127"/>
      <c r="U4519" s="127"/>
      <c r="W4519" s="141"/>
    </row>
    <row r="4520" spans="19:23" ht="15" customHeight="1">
      <c r="S4520" s="142"/>
      <c r="T4520" s="127"/>
      <c r="U4520" s="127"/>
      <c r="W4520" s="141"/>
    </row>
    <row r="4521" spans="19:23" ht="15" customHeight="1">
      <c r="S4521" s="142"/>
      <c r="T4521" s="127"/>
      <c r="U4521" s="127"/>
      <c r="W4521" s="141"/>
    </row>
    <row r="4522" spans="19:23" ht="15" customHeight="1">
      <c r="S4522" s="142"/>
      <c r="T4522" s="127"/>
      <c r="U4522" s="127"/>
      <c r="W4522" s="141"/>
    </row>
    <row r="4523" spans="19:23" ht="15" customHeight="1">
      <c r="S4523" s="142"/>
      <c r="T4523" s="127"/>
      <c r="U4523" s="127"/>
      <c r="W4523" s="141"/>
    </row>
    <row r="4524" spans="19:23" ht="15" customHeight="1">
      <c r="S4524" s="142"/>
      <c r="T4524" s="127"/>
      <c r="U4524" s="127"/>
      <c r="W4524" s="141"/>
    </row>
    <row r="4525" spans="19:23" ht="15" customHeight="1">
      <c r="S4525" s="142"/>
      <c r="T4525" s="127"/>
      <c r="U4525" s="127"/>
      <c r="W4525" s="141"/>
    </row>
    <row r="4526" spans="19:23" ht="15" customHeight="1">
      <c r="S4526" s="142"/>
      <c r="T4526" s="127"/>
      <c r="U4526" s="127"/>
      <c r="W4526" s="141"/>
    </row>
    <row r="4527" spans="19:23" ht="15" customHeight="1">
      <c r="S4527" s="142"/>
      <c r="T4527" s="127"/>
      <c r="U4527" s="127"/>
      <c r="W4527" s="141"/>
    </row>
    <row r="4528" spans="19:23" ht="15" customHeight="1">
      <c r="S4528" s="142"/>
      <c r="T4528" s="127"/>
      <c r="U4528" s="127"/>
      <c r="W4528" s="141"/>
    </row>
    <row r="4529" spans="19:23" ht="15" customHeight="1">
      <c r="S4529" s="142"/>
      <c r="T4529" s="127"/>
      <c r="U4529" s="127"/>
      <c r="W4529" s="141"/>
    </row>
    <row r="4530" spans="19:23" ht="15" customHeight="1">
      <c r="S4530" s="142"/>
      <c r="T4530" s="127"/>
      <c r="U4530" s="127"/>
      <c r="W4530" s="141"/>
    </row>
    <row r="4531" spans="19:23" ht="15" customHeight="1">
      <c r="S4531" s="142"/>
      <c r="T4531" s="127"/>
      <c r="U4531" s="127"/>
      <c r="W4531" s="141"/>
    </row>
    <row r="4532" spans="19:23" ht="15" customHeight="1">
      <c r="S4532" s="142"/>
      <c r="T4532" s="127"/>
      <c r="U4532" s="127"/>
      <c r="W4532" s="141"/>
    </row>
    <row r="4533" spans="19:23" ht="15" customHeight="1">
      <c r="S4533" s="142"/>
      <c r="T4533" s="127"/>
      <c r="U4533" s="127"/>
      <c r="W4533" s="141"/>
    </row>
    <row r="4534" spans="19:23" ht="15" customHeight="1">
      <c r="S4534" s="142"/>
      <c r="T4534" s="127"/>
      <c r="U4534" s="127"/>
      <c r="W4534" s="141"/>
    </row>
    <row r="4535" spans="19:23" ht="15" customHeight="1">
      <c r="S4535" s="142"/>
      <c r="T4535" s="127"/>
      <c r="U4535" s="127"/>
      <c r="W4535" s="141"/>
    </row>
    <row r="4536" spans="19:23" ht="15" customHeight="1">
      <c r="S4536" s="142"/>
      <c r="T4536" s="127"/>
      <c r="U4536" s="127"/>
      <c r="W4536" s="141"/>
    </row>
    <row r="4537" spans="19:23" ht="15" customHeight="1">
      <c r="S4537" s="142"/>
      <c r="T4537" s="127"/>
      <c r="U4537" s="127"/>
      <c r="W4537" s="141"/>
    </row>
    <row r="4538" spans="19:23" ht="15" customHeight="1">
      <c r="S4538" s="142"/>
      <c r="T4538" s="127"/>
      <c r="U4538" s="127"/>
      <c r="W4538" s="141"/>
    </row>
    <row r="4539" spans="19:23" ht="15" customHeight="1">
      <c r="S4539" s="142"/>
      <c r="T4539" s="127"/>
      <c r="U4539" s="127"/>
      <c r="W4539" s="141"/>
    </row>
    <row r="4540" spans="19:23" ht="15" customHeight="1">
      <c r="S4540" s="142"/>
      <c r="T4540" s="127"/>
      <c r="U4540" s="127"/>
      <c r="W4540" s="141"/>
    </row>
    <row r="4541" spans="19:23" ht="15" customHeight="1">
      <c r="S4541" s="142"/>
      <c r="T4541" s="127"/>
      <c r="U4541" s="127"/>
      <c r="W4541" s="141"/>
    </row>
    <row r="4542" spans="19:23" ht="15" customHeight="1">
      <c r="S4542" s="142"/>
      <c r="T4542" s="127"/>
      <c r="U4542" s="127"/>
      <c r="W4542" s="141"/>
    </row>
    <row r="4543" spans="19:23" ht="15" customHeight="1">
      <c r="S4543" s="142"/>
      <c r="T4543" s="127"/>
      <c r="U4543" s="127"/>
      <c r="W4543" s="141"/>
    </row>
    <row r="4544" spans="19:23" ht="15" customHeight="1">
      <c r="S4544" s="142"/>
      <c r="T4544" s="127"/>
      <c r="U4544" s="127"/>
      <c r="W4544" s="141"/>
    </row>
    <row r="4545" spans="19:23" ht="15" customHeight="1">
      <c r="S4545" s="142"/>
      <c r="T4545" s="127"/>
      <c r="U4545" s="127"/>
      <c r="W4545" s="141"/>
    </row>
    <row r="4546" spans="19:23" ht="15" customHeight="1">
      <c r="S4546" s="142"/>
      <c r="T4546" s="127"/>
      <c r="U4546" s="127"/>
      <c r="W4546" s="141"/>
    </row>
    <row r="4547" spans="19:23" ht="15" customHeight="1">
      <c r="S4547" s="142"/>
      <c r="T4547" s="127"/>
      <c r="U4547" s="127"/>
      <c r="W4547" s="141"/>
    </row>
    <row r="4548" spans="19:23" ht="15" customHeight="1">
      <c r="S4548" s="142"/>
      <c r="T4548" s="127"/>
      <c r="U4548" s="127"/>
      <c r="W4548" s="141"/>
    </row>
    <row r="4549" spans="19:23" ht="15" customHeight="1">
      <c r="S4549" s="142"/>
      <c r="T4549" s="127"/>
      <c r="U4549" s="127"/>
      <c r="W4549" s="141"/>
    </row>
    <row r="4550" spans="19:23" ht="15" customHeight="1">
      <c r="S4550" s="142"/>
      <c r="T4550" s="127"/>
      <c r="U4550" s="127"/>
      <c r="W4550" s="141"/>
    </row>
    <row r="4551" spans="19:23" ht="15" customHeight="1">
      <c r="S4551" s="142"/>
      <c r="T4551" s="127"/>
      <c r="U4551" s="127"/>
      <c r="W4551" s="141"/>
    </row>
    <row r="4552" spans="19:23" ht="15" customHeight="1">
      <c r="S4552" s="142"/>
      <c r="T4552" s="127"/>
      <c r="U4552" s="127"/>
      <c r="W4552" s="141"/>
    </row>
    <row r="4553" spans="19:23" ht="15" customHeight="1">
      <c r="S4553" s="142"/>
      <c r="T4553" s="127"/>
      <c r="U4553" s="127"/>
      <c r="W4553" s="141"/>
    </row>
    <row r="4554" spans="19:23" ht="15" customHeight="1">
      <c r="S4554" s="142"/>
      <c r="T4554" s="127"/>
      <c r="U4554" s="127"/>
      <c r="W4554" s="141"/>
    </row>
    <row r="4555" spans="19:23" ht="15" customHeight="1">
      <c r="S4555" s="142"/>
      <c r="T4555" s="127"/>
      <c r="U4555" s="127"/>
      <c r="W4555" s="141"/>
    </row>
    <row r="4556" spans="19:23" ht="15" customHeight="1">
      <c r="S4556" s="142"/>
      <c r="T4556" s="127"/>
      <c r="U4556" s="127"/>
      <c r="W4556" s="141"/>
    </row>
    <row r="4557" spans="19:23" ht="15" customHeight="1">
      <c r="S4557" s="142"/>
      <c r="T4557" s="127"/>
      <c r="U4557" s="127"/>
      <c r="W4557" s="141"/>
    </row>
    <row r="4558" spans="19:23" ht="15" customHeight="1">
      <c r="S4558" s="142"/>
      <c r="T4558" s="127"/>
      <c r="U4558" s="127"/>
      <c r="W4558" s="141"/>
    </row>
    <row r="4559" spans="19:23" ht="15" customHeight="1">
      <c r="S4559" s="142"/>
      <c r="T4559" s="127"/>
      <c r="U4559" s="127"/>
      <c r="W4559" s="141"/>
    </row>
    <row r="4560" spans="19:23" ht="15" customHeight="1">
      <c r="S4560" s="142"/>
      <c r="T4560" s="127"/>
      <c r="U4560" s="127"/>
      <c r="W4560" s="141"/>
    </row>
    <row r="4561" spans="19:23" ht="15" customHeight="1">
      <c r="S4561" s="142"/>
      <c r="T4561" s="127"/>
      <c r="U4561" s="127"/>
      <c r="W4561" s="141"/>
    </row>
    <row r="4562" spans="19:23" ht="15" customHeight="1">
      <c r="S4562" s="142"/>
      <c r="T4562" s="127"/>
      <c r="U4562" s="127"/>
      <c r="W4562" s="141"/>
    </row>
    <row r="4563" spans="19:23" ht="15" customHeight="1">
      <c r="S4563" s="142"/>
      <c r="T4563" s="127"/>
      <c r="U4563" s="127"/>
      <c r="W4563" s="141"/>
    </row>
    <row r="4564" spans="19:23" ht="15" customHeight="1">
      <c r="S4564" s="142"/>
      <c r="T4564" s="127"/>
      <c r="U4564" s="127"/>
      <c r="W4564" s="141"/>
    </row>
    <row r="4565" spans="19:23" ht="15" customHeight="1">
      <c r="S4565" s="142"/>
      <c r="T4565" s="127"/>
      <c r="U4565" s="127"/>
      <c r="W4565" s="141"/>
    </row>
    <row r="4566" spans="19:23" ht="15" customHeight="1">
      <c r="S4566" s="142"/>
      <c r="T4566" s="127"/>
      <c r="U4566" s="127"/>
      <c r="W4566" s="141"/>
    </row>
    <row r="4567" spans="19:23" ht="15" customHeight="1">
      <c r="S4567" s="142"/>
      <c r="T4567" s="127"/>
      <c r="U4567" s="127"/>
      <c r="W4567" s="141"/>
    </row>
    <row r="4568" spans="19:23" ht="15" customHeight="1">
      <c r="S4568" s="142"/>
      <c r="T4568" s="127"/>
      <c r="U4568" s="127"/>
      <c r="W4568" s="141"/>
    </row>
    <row r="4569" spans="19:23" ht="15" customHeight="1">
      <c r="S4569" s="142"/>
      <c r="T4569" s="127"/>
      <c r="U4569" s="127"/>
      <c r="W4569" s="141"/>
    </row>
    <row r="4570" spans="19:23" ht="15" customHeight="1">
      <c r="S4570" s="142"/>
      <c r="T4570" s="127"/>
      <c r="U4570" s="127"/>
      <c r="W4570" s="141"/>
    </row>
    <row r="4571" spans="19:23" ht="15" customHeight="1">
      <c r="S4571" s="142"/>
      <c r="T4571" s="127"/>
      <c r="U4571" s="127"/>
      <c r="W4571" s="141"/>
    </row>
    <row r="4572" spans="19:23" ht="15" customHeight="1">
      <c r="S4572" s="142"/>
      <c r="T4572" s="127"/>
      <c r="U4572" s="127"/>
      <c r="W4572" s="141"/>
    </row>
    <row r="4573" spans="19:23" ht="15" customHeight="1">
      <c r="S4573" s="142"/>
      <c r="T4573" s="127"/>
      <c r="U4573" s="127"/>
      <c r="W4573" s="141"/>
    </row>
    <row r="4574" spans="19:23" ht="15" customHeight="1">
      <c r="S4574" s="142"/>
      <c r="T4574" s="127"/>
      <c r="U4574" s="127"/>
      <c r="W4574" s="141"/>
    </row>
    <row r="4575" spans="19:23" ht="15" customHeight="1">
      <c r="S4575" s="142"/>
      <c r="T4575" s="127"/>
      <c r="U4575" s="127"/>
      <c r="W4575" s="141"/>
    </row>
    <row r="4576" spans="19:23" ht="15" customHeight="1">
      <c r="S4576" s="142"/>
      <c r="T4576" s="127"/>
      <c r="U4576" s="127"/>
      <c r="W4576" s="141"/>
    </row>
    <row r="4577" spans="19:23" ht="15" customHeight="1">
      <c r="S4577" s="142"/>
      <c r="T4577" s="127"/>
      <c r="U4577" s="127"/>
      <c r="W4577" s="141"/>
    </row>
    <row r="4578" spans="19:23" ht="15" customHeight="1">
      <c r="S4578" s="142"/>
      <c r="T4578" s="127"/>
      <c r="U4578" s="127"/>
      <c r="W4578" s="141"/>
    </row>
    <row r="4579" spans="19:23" ht="15" customHeight="1">
      <c r="S4579" s="142"/>
      <c r="T4579" s="127"/>
      <c r="U4579" s="127"/>
      <c r="W4579" s="141"/>
    </row>
    <row r="4580" spans="19:23" ht="15" customHeight="1">
      <c r="S4580" s="142"/>
      <c r="T4580" s="127"/>
      <c r="U4580" s="127"/>
      <c r="W4580" s="141"/>
    </row>
    <row r="4581" spans="19:23" ht="15" customHeight="1">
      <c r="S4581" s="142"/>
      <c r="T4581" s="127"/>
      <c r="U4581" s="127"/>
      <c r="W4581" s="141"/>
    </row>
    <row r="4582" spans="19:23" ht="15" customHeight="1">
      <c r="S4582" s="142"/>
      <c r="T4582" s="127"/>
      <c r="U4582" s="127"/>
      <c r="W4582" s="141"/>
    </row>
    <row r="4583" spans="19:23" ht="15" customHeight="1">
      <c r="S4583" s="142"/>
      <c r="T4583" s="127"/>
      <c r="U4583" s="127"/>
      <c r="W4583" s="141"/>
    </row>
    <row r="4584" spans="19:23" ht="15" customHeight="1">
      <c r="S4584" s="142"/>
      <c r="T4584" s="127"/>
      <c r="U4584" s="127"/>
      <c r="W4584" s="141"/>
    </row>
    <row r="4585" spans="19:23" ht="15" customHeight="1">
      <c r="S4585" s="142"/>
      <c r="T4585" s="127"/>
      <c r="U4585" s="127"/>
      <c r="W4585" s="141"/>
    </row>
    <row r="4586" spans="19:23" ht="15" customHeight="1">
      <c r="S4586" s="142"/>
      <c r="T4586" s="127"/>
      <c r="U4586" s="127"/>
      <c r="W4586" s="141"/>
    </row>
    <row r="4587" spans="19:23" ht="15" customHeight="1">
      <c r="S4587" s="142"/>
      <c r="T4587" s="127"/>
      <c r="U4587" s="127"/>
      <c r="W4587" s="141"/>
    </row>
    <row r="4588" spans="19:23" ht="15" customHeight="1">
      <c r="S4588" s="142"/>
      <c r="T4588" s="127"/>
      <c r="U4588" s="127"/>
      <c r="W4588" s="141"/>
    </row>
    <row r="4589" spans="19:23" ht="15" customHeight="1">
      <c r="S4589" s="142"/>
      <c r="T4589" s="127"/>
      <c r="U4589" s="127"/>
      <c r="W4589" s="141"/>
    </row>
    <row r="4590" spans="19:23" ht="15" customHeight="1">
      <c r="S4590" s="142"/>
      <c r="T4590" s="127"/>
      <c r="U4590" s="127"/>
      <c r="W4590" s="141"/>
    </row>
    <row r="4591" spans="19:23" ht="15" customHeight="1">
      <c r="S4591" s="142"/>
      <c r="T4591" s="127"/>
      <c r="U4591" s="127"/>
      <c r="W4591" s="141"/>
    </row>
    <row r="4592" spans="19:23" ht="15" customHeight="1">
      <c r="S4592" s="142"/>
      <c r="T4592" s="127"/>
      <c r="U4592" s="127"/>
      <c r="W4592" s="141"/>
    </row>
    <row r="4593" spans="19:23" ht="15" customHeight="1">
      <c r="S4593" s="142"/>
      <c r="T4593" s="127"/>
      <c r="U4593" s="127"/>
      <c r="W4593" s="141"/>
    </row>
    <row r="4594" spans="19:23" ht="15" customHeight="1">
      <c r="S4594" s="142"/>
      <c r="T4594" s="127"/>
      <c r="U4594" s="127"/>
      <c r="W4594" s="141"/>
    </row>
    <row r="4595" spans="19:23" ht="15" customHeight="1">
      <c r="S4595" s="142"/>
      <c r="T4595" s="127"/>
      <c r="U4595" s="127"/>
      <c r="W4595" s="141"/>
    </row>
    <row r="4596" spans="19:23" ht="15" customHeight="1">
      <c r="S4596" s="142"/>
      <c r="T4596" s="127"/>
      <c r="U4596" s="127"/>
      <c r="W4596" s="141"/>
    </row>
    <row r="4597" spans="19:23" ht="15" customHeight="1">
      <c r="S4597" s="142"/>
      <c r="T4597" s="127"/>
      <c r="U4597" s="127"/>
      <c r="W4597" s="141"/>
    </row>
    <row r="4598" spans="19:23" ht="15" customHeight="1">
      <c r="S4598" s="142"/>
      <c r="T4598" s="127"/>
      <c r="U4598" s="127"/>
      <c r="W4598" s="141"/>
    </row>
    <row r="4599" spans="19:23" ht="15" customHeight="1">
      <c r="S4599" s="142"/>
      <c r="T4599" s="127"/>
      <c r="U4599" s="127"/>
      <c r="W4599" s="141"/>
    </row>
    <row r="4600" spans="19:23" ht="15" customHeight="1">
      <c r="S4600" s="142"/>
      <c r="T4600" s="127"/>
      <c r="U4600" s="127"/>
      <c r="W4600" s="141"/>
    </row>
    <row r="4601" spans="19:23" ht="15" customHeight="1">
      <c r="S4601" s="142"/>
      <c r="T4601" s="127"/>
      <c r="U4601" s="127"/>
      <c r="W4601" s="141"/>
    </row>
    <row r="4602" spans="19:23" ht="15" customHeight="1">
      <c r="S4602" s="142"/>
      <c r="T4602" s="127"/>
      <c r="U4602" s="127"/>
      <c r="W4602" s="141"/>
    </row>
    <row r="4603" spans="19:23" ht="15" customHeight="1">
      <c r="S4603" s="142"/>
      <c r="T4603" s="127"/>
      <c r="U4603" s="127"/>
      <c r="W4603" s="141"/>
    </row>
    <row r="4604" spans="19:23" ht="15" customHeight="1">
      <c r="S4604" s="142"/>
      <c r="T4604" s="127"/>
      <c r="U4604" s="127"/>
      <c r="W4604" s="141"/>
    </row>
    <row r="4605" spans="19:23" ht="15" customHeight="1">
      <c r="S4605" s="142"/>
      <c r="T4605" s="127"/>
      <c r="U4605" s="127"/>
      <c r="W4605" s="141"/>
    </row>
    <row r="4606" spans="19:23" ht="15" customHeight="1">
      <c r="S4606" s="142"/>
      <c r="T4606" s="127"/>
      <c r="U4606" s="127"/>
      <c r="W4606" s="141"/>
    </row>
    <row r="4607" spans="19:23" ht="15" customHeight="1">
      <c r="S4607" s="142"/>
      <c r="T4607" s="127"/>
      <c r="U4607" s="127"/>
      <c r="W4607" s="141"/>
    </row>
    <row r="4608" spans="19:23" ht="15" customHeight="1">
      <c r="S4608" s="142"/>
      <c r="T4608" s="127"/>
      <c r="U4608" s="127"/>
      <c r="W4608" s="141"/>
    </row>
    <row r="4609" spans="19:23" ht="15" customHeight="1">
      <c r="S4609" s="142"/>
      <c r="T4609" s="127"/>
      <c r="U4609" s="127"/>
      <c r="W4609" s="141"/>
    </row>
    <row r="4610" spans="19:23" ht="15" customHeight="1">
      <c r="S4610" s="142"/>
      <c r="T4610" s="127"/>
      <c r="U4610" s="127"/>
      <c r="W4610" s="141"/>
    </row>
    <row r="4611" spans="19:23" ht="15" customHeight="1">
      <c r="S4611" s="142"/>
      <c r="T4611" s="127"/>
      <c r="U4611" s="127"/>
      <c r="W4611" s="141"/>
    </row>
    <row r="4612" spans="19:23" ht="15" customHeight="1">
      <c r="S4612" s="142"/>
      <c r="T4612" s="127"/>
      <c r="U4612" s="127"/>
      <c r="W4612" s="141"/>
    </row>
    <row r="4613" spans="19:23" ht="15" customHeight="1">
      <c r="S4613" s="142"/>
      <c r="T4613" s="127"/>
      <c r="U4613" s="127"/>
      <c r="W4613" s="141"/>
    </row>
    <row r="4614" spans="19:23" ht="15" customHeight="1">
      <c r="S4614" s="142"/>
      <c r="T4614" s="127"/>
      <c r="U4614" s="127"/>
      <c r="W4614" s="141"/>
    </row>
    <row r="4615" spans="19:23" ht="15" customHeight="1">
      <c r="S4615" s="142"/>
      <c r="T4615" s="127"/>
      <c r="U4615" s="127"/>
      <c r="W4615" s="141"/>
    </row>
    <row r="4616" spans="19:23" ht="15" customHeight="1">
      <c r="S4616" s="142"/>
      <c r="T4616" s="127"/>
      <c r="U4616" s="127"/>
      <c r="W4616" s="141"/>
    </row>
    <row r="4617" spans="19:23" ht="15" customHeight="1">
      <c r="S4617" s="142"/>
      <c r="T4617" s="127"/>
      <c r="U4617" s="127"/>
      <c r="W4617" s="141"/>
    </row>
    <row r="4618" spans="19:23" ht="15" customHeight="1">
      <c r="S4618" s="142"/>
      <c r="T4618" s="127"/>
      <c r="U4618" s="127"/>
      <c r="W4618" s="141"/>
    </row>
    <row r="4619" spans="19:23" ht="15" customHeight="1">
      <c r="S4619" s="142"/>
      <c r="T4619" s="127"/>
      <c r="U4619" s="127"/>
      <c r="W4619" s="141"/>
    </row>
    <row r="4620" spans="19:23" ht="15" customHeight="1">
      <c r="S4620" s="142"/>
      <c r="T4620" s="127"/>
      <c r="U4620" s="127"/>
      <c r="W4620" s="141"/>
    </row>
    <row r="4621" spans="19:23" ht="15" customHeight="1">
      <c r="S4621" s="142"/>
      <c r="T4621" s="127"/>
      <c r="U4621" s="127"/>
      <c r="W4621" s="141"/>
    </row>
    <row r="4622" spans="19:23" ht="15" customHeight="1">
      <c r="S4622" s="142"/>
      <c r="T4622" s="127"/>
      <c r="U4622" s="127"/>
      <c r="W4622" s="141"/>
    </row>
    <row r="4623" spans="19:23" ht="15" customHeight="1">
      <c r="S4623" s="142"/>
      <c r="T4623" s="127"/>
      <c r="U4623" s="127"/>
      <c r="W4623" s="141"/>
    </row>
    <row r="4624" spans="19:23" ht="15" customHeight="1">
      <c r="S4624" s="142"/>
      <c r="T4624" s="127"/>
      <c r="U4624" s="127"/>
      <c r="W4624" s="141"/>
    </row>
    <row r="4625" spans="19:23" ht="15" customHeight="1">
      <c r="S4625" s="142"/>
      <c r="T4625" s="127"/>
      <c r="U4625" s="127"/>
      <c r="W4625" s="141"/>
    </row>
    <row r="4626" spans="19:23" ht="15" customHeight="1">
      <c r="S4626" s="142"/>
      <c r="T4626" s="127"/>
      <c r="U4626" s="127"/>
      <c r="W4626" s="141"/>
    </row>
    <row r="4627" spans="19:23" ht="15" customHeight="1">
      <c r="S4627" s="142"/>
      <c r="T4627" s="127"/>
      <c r="U4627" s="127"/>
      <c r="W4627" s="141"/>
    </row>
    <row r="4628" spans="19:23" ht="15" customHeight="1">
      <c r="S4628" s="142"/>
      <c r="T4628" s="127"/>
      <c r="U4628" s="127"/>
      <c r="W4628" s="141"/>
    </row>
    <row r="4629" spans="19:23" ht="15" customHeight="1">
      <c r="S4629" s="142"/>
      <c r="T4629" s="127"/>
      <c r="U4629" s="127"/>
      <c r="W4629" s="141"/>
    </row>
    <row r="4630" spans="19:23" ht="15" customHeight="1">
      <c r="S4630" s="142"/>
      <c r="T4630" s="127"/>
      <c r="U4630" s="127"/>
      <c r="W4630" s="141"/>
    </row>
    <row r="4631" spans="19:23" ht="15" customHeight="1">
      <c r="S4631" s="142"/>
      <c r="T4631" s="127"/>
      <c r="U4631" s="127"/>
      <c r="W4631" s="141"/>
    </row>
    <row r="4632" spans="19:23" ht="15" customHeight="1">
      <c r="S4632" s="142"/>
      <c r="T4632" s="127"/>
      <c r="U4632" s="127"/>
      <c r="W4632" s="141"/>
    </row>
    <row r="4633" spans="19:23" ht="15" customHeight="1">
      <c r="S4633" s="142"/>
      <c r="T4633" s="127"/>
      <c r="U4633" s="127"/>
      <c r="W4633" s="141"/>
    </row>
    <row r="4634" spans="19:23" ht="15" customHeight="1">
      <c r="S4634" s="142"/>
      <c r="T4634" s="127"/>
      <c r="U4634" s="127"/>
      <c r="W4634" s="141"/>
    </row>
    <row r="4635" spans="19:23" ht="15" customHeight="1">
      <c r="S4635" s="142"/>
      <c r="T4635" s="127"/>
      <c r="U4635" s="127"/>
      <c r="W4635" s="141"/>
    </row>
    <row r="4636" spans="19:23" ht="15" customHeight="1">
      <c r="S4636" s="142"/>
      <c r="T4636" s="127"/>
      <c r="U4636" s="127"/>
      <c r="W4636" s="141"/>
    </row>
    <row r="4637" spans="19:23" ht="15" customHeight="1">
      <c r="S4637" s="142"/>
      <c r="T4637" s="127"/>
      <c r="U4637" s="127"/>
      <c r="W4637" s="141"/>
    </row>
    <row r="4638" spans="19:23" ht="15" customHeight="1">
      <c r="S4638" s="142"/>
      <c r="T4638" s="127"/>
      <c r="U4638" s="127"/>
      <c r="W4638" s="141"/>
    </row>
    <row r="4639" spans="19:23" ht="15" customHeight="1">
      <c r="S4639" s="142"/>
      <c r="T4639" s="127"/>
      <c r="U4639" s="127"/>
      <c r="W4639" s="141"/>
    </row>
    <row r="4640" spans="19:23" ht="15" customHeight="1">
      <c r="S4640" s="142"/>
      <c r="T4640" s="127"/>
      <c r="U4640" s="127"/>
      <c r="W4640" s="141"/>
    </row>
    <row r="4641" spans="19:23" ht="15" customHeight="1">
      <c r="S4641" s="142"/>
      <c r="T4641" s="127"/>
      <c r="U4641" s="127"/>
      <c r="W4641" s="141"/>
    </row>
    <row r="4642" spans="19:23" ht="15" customHeight="1">
      <c r="S4642" s="142"/>
      <c r="T4642" s="127"/>
      <c r="U4642" s="127"/>
      <c r="W4642" s="141"/>
    </row>
    <row r="4643" spans="19:23" ht="15" customHeight="1">
      <c r="S4643" s="142"/>
      <c r="T4643" s="127"/>
      <c r="U4643" s="127"/>
      <c r="W4643" s="141"/>
    </row>
    <row r="4644" spans="19:23" ht="15" customHeight="1">
      <c r="S4644" s="142"/>
      <c r="T4644" s="127"/>
      <c r="U4644" s="127"/>
      <c r="W4644" s="141"/>
    </row>
    <row r="4645" spans="19:23" ht="15" customHeight="1">
      <c r="S4645" s="142"/>
      <c r="T4645" s="127"/>
      <c r="U4645" s="127"/>
      <c r="W4645" s="141"/>
    </row>
    <row r="4646" spans="19:23" ht="15" customHeight="1">
      <c r="S4646" s="142"/>
      <c r="T4646" s="127"/>
      <c r="U4646" s="127"/>
      <c r="W4646" s="141"/>
    </row>
    <row r="4647" spans="19:23" ht="15" customHeight="1">
      <c r="S4647" s="142"/>
      <c r="T4647" s="127"/>
      <c r="U4647" s="127"/>
      <c r="W4647" s="141"/>
    </row>
    <row r="4648" spans="19:23" ht="15" customHeight="1">
      <c r="S4648" s="142"/>
      <c r="T4648" s="127"/>
      <c r="U4648" s="127"/>
      <c r="W4648" s="141"/>
    </row>
    <row r="4649" spans="19:23" ht="15" customHeight="1">
      <c r="S4649" s="142"/>
      <c r="T4649" s="127"/>
      <c r="U4649" s="127"/>
      <c r="W4649" s="141"/>
    </row>
    <row r="4650" spans="19:23" ht="15" customHeight="1">
      <c r="S4650" s="142"/>
      <c r="T4650" s="127"/>
      <c r="U4650" s="127"/>
      <c r="W4650" s="141"/>
    </row>
    <row r="4651" spans="19:23" ht="15" customHeight="1">
      <c r="S4651" s="142"/>
      <c r="T4651" s="127"/>
      <c r="U4651" s="127"/>
      <c r="W4651" s="141"/>
    </row>
    <row r="4652" spans="19:23" ht="15" customHeight="1">
      <c r="S4652" s="142"/>
      <c r="T4652" s="127"/>
      <c r="U4652" s="127"/>
      <c r="W4652" s="141"/>
    </row>
    <row r="4653" spans="19:23" ht="15" customHeight="1">
      <c r="S4653" s="142"/>
      <c r="T4653" s="127"/>
      <c r="U4653" s="127"/>
      <c r="W4653" s="141"/>
    </row>
    <row r="4654" spans="19:23" ht="15" customHeight="1">
      <c r="S4654" s="142"/>
      <c r="T4654" s="127"/>
      <c r="U4654" s="127"/>
      <c r="W4654" s="141"/>
    </row>
    <row r="4655" spans="19:23" ht="15" customHeight="1">
      <c r="S4655" s="142"/>
      <c r="T4655" s="127"/>
      <c r="U4655" s="127"/>
      <c r="W4655" s="141"/>
    </row>
    <row r="4656" spans="19:23" ht="15" customHeight="1">
      <c r="S4656" s="142"/>
      <c r="T4656" s="127"/>
      <c r="U4656" s="127"/>
      <c r="W4656" s="141"/>
    </row>
    <row r="4657" spans="19:23" ht="15" customHeight="1">
      <c r="S4657" s="142"/>
      <c r="T4657" s="127"/>
      <c r="U4657" s="127"/>
      <c r="W4657" s="141"/>
    </row>
    <row r="4658" spans="19:23" ht="15" customHeight="1">
      <c r="S4658" s="142"/>
      <c r="T4658" s="127"/>
      <c r="U4658" s="127"/>
      <c r="W4658" s="141"/>
    </row>
    <row r="4659" spans="19:23" ht="15" customHeight="1">
      <c r="S4659" s="142"/>
      <c r="T4659" s="127"/>
      <c r="U4659" s="127"/>
      <c r="W4659" s="141"/>
    </row>
    <row r="4660" spans="19:23" ht="15" customHeight="1">
      <c r="S4660" s="142"/>
      <c r="T4660" s="127"/>
      <c r="U4660" s="127"/>
      <c r="W4660" s="141"/>
    </row>
    <row r="4661" spans="19:23" ht="15" customHeight="1">
      <c r="S4661" s="142"/>
      <c r="T4661" s="127"/>
      <c r="U4661" s="127"/>
      <c r="W4661" s="141"/>
    </row>
    <row r="4662" spans="19:23" ht="15" customHeight="1">
      <c r="S4662" s="142"/>
      <c r="T4662" s="127"/>
      <c r="U4662" s="127"/>
      <c r="W4662" s="141"/>
    </row>
    <row r="4663" spans="19:23" ht="15" customHeight="1">
      <c r="S4663" s="142"/>
      <c r="T4663" s="127"/>
      <c r="U4663" s="127"/>
      <c r="W4663" s="141"/>
    </row>
    <row r="4664" spans="19:23" ht="15" customHeight="1">
      <c r="S4664" s="142"/>
      <c r="T4664" s="127"/>
      <c r="U4664" s="127"/>
      <c r="W4664" s="141"/>
    </row>
    <row r="4665" spans="19:23" ht="15" customHeight="1">
      <c r="S4665" s="142"/>
      <c r="T4665" s="127"/>
      <c r="U4665" s="127"/>
      <c r="W4665" s="141"/>
    </row>
    <row r="4666" spans="19:23" ht="15" customHeight="1">
      <c r="S4666" s="142"/>
      <c r="T4666" s="127"/>
      <c r="U4666" s="127"/>
      <c r="W4666" s="141"/>
    </row>
    <row r="4667" spans="19:23" ht="15" customHeight="1">
      <c r="S4667" s="142"/>
      <c r="T4667" s="127"/>
      <c r="U4667" s="127"/>
      <c r="W4667" s="141"/>
    </row>
    <row r="4668" spans="19:23" ht="15" customHeight="1">
      <c r="S4668" s="142"/>
      <c r="T4668" s="127"/>
      <c r="U4668" s="127"/>
      <c r="W4668" s="141"/>
    </row>
    <row r="4669" spans="19:23" ht="15" customHeight="1">
      <c r="S4669" s="142"/>
      <c r="T4669" s="127"/>
      <c r="U4669" s="127"/>
      <c r="W4669" s="141"/>
    </row>
    <row r="4670" spans="19:23" ht="15" customHeight="1">
      <c r="S4670" s="142"/>
      <c r="T4670" s="127"/>
      <c r="U4670" s="127"/>
      <c r="W4670" s="141"/>
    </row>
    <row r="4671" spans="19:23" ht="15" customHeight="1">
      <c r="S4671" s="142"/>
      <c r="T4671" s="127"/>
      <c r="U4671" s="127"/>
      <c r="W4671" s="141"/>
    </row>
    <row r="4672" spans="19:23" ht="15" customHeight="1">
      <c r="S4672" s="142"/>
      <c r="T4672" s="127"/>
      <c r="U4672" s="127"/>
      <c r="W4672" s="141"/>
    </row>
    <row r="4673" spans="19:23" ht="15" customHeight="1">
      <c r="S4673" s="142"/>
      <c r="T4673" s="127"/>
      <c r="U4673" s="127"/>
      <c r="W4673" s="141"/>
    </row>
    <row r="4674" spans="19:23" ht="15" customHeight="1">
      <c r="S4674" s="142"/>
      <c r="T4674" s="127"/>
      <c r="U4674" s="127"/>
      <c r="W4674" s="141"/>
    </row>
    <row r="4675" spans="19:23" ht="15" customHeight="1">
      <c r="S4675" s="142"/>
      <c r="T4675" s="127"/>
      <c r="U4675" s="127"/>
      <c r="W4675" s="141"/>
    </row>
    <row r="4676" spans="19:23" ht="15" customHeight="1">
      <c r="S4676" s="142"/>
      <c r="T4676" s="127"/>
      <c r="U4676" s="127"/>
      <c r="W4676" s="141"/>
    </row>
    <row r="4677" spans="19:23" ht="15" customHeight="1">
      <c r="S4677" s="142"/>
      <c r="T4677" s="127"/>
      <c r="U4677" s="127"/>
      <c r="W4677" s="141"/>
    </row>
    <row r="4678" spans="19:23" ht="15" customHeight="1">
      <c r="S4678" s="142"/>
      <c r="T4678" s="127"/>
      <c r="U4678" s="127"/>
      <c r="W4678" s="141"/>
    </row>
    <row r="4679" spans="19:23" ht="15" customHeight="1">
      <c r="S4679" s="142"/>
      <c r="T4679" s="127"/>
      <c r="U4679" s="127"/>
      <c r="W4679" s="141"/>
    </row>
    <row r="4680" spans="19:23" ht="15" customHeight="1">
      <c r="S4680" s="142"/>
      <c r="T4680" s="127"/>
      <c r="U4680" s="127"/>
      <c r="W4680" s="141"/>
    </row>
    <row r="4681" spans="19:23" ht="15" customHeight="1">
      <c r="S4681" s="142"/>
      <c r="T4681" s="127"/>
      <c r="U4681" s="127"/>
      <c r="W4681" s="141"/>
    </row>
    <row r="4682" spans="19:23" ht="15" customHeight="1">
      <c r="S4682" s="142"/>
      <c r="T4682" s="127"/>
      <c r="U4682" s="127"/>
      <c r="W4682" s="141"/>
    </row>
    <row r="4683" spans="19:23" ht="15" customHeight="1">
      <c r="S4683" s="142"/>
      <c r="T4683" s="127"/>
      <c r="U4683" s="127"/>
      <c r="W4683" s="141"/>
    </row>
    <row r="4684" spans="19:23" ht="15" customHeight="1">
      <c r="S4684" s="142"/>
      <c r="T4684" s="127"/>
      <c r="U4684" s="127"/>
      <c r="W4684" s="141"/>
    </row>
    <row r="4685" spans="19:23" ht="15" customHeight="1">
      <c r="S4685" s="142"/>
      <c r="T4685" s="127"/>
      <c r="U4685" s="127"/>
      <c r="W4685" s="141"/>
    </row>
    <row r="4686" spans="19:23" ht="15" customHeight="1">
      <c r="S4686" s="142"/>
      <c r="T4686" s="127"/>
      <c r="U4686" s="127"/>
      <c r="W4686" s="141"/>
    </row>
    <row r="4687" spans="19:23" ht="15" customHeight="1">
      <c r="S4687" s="142"/>
      <c r="T4687" s="127"/>
      <c r="U4687" s="127"/>
      <c r="W4687" s="141"/>
    </row>
    <row r="4688" spans="19:23" ht="15" customHeight="1">
      <c r="S4688" s="142"/>
      <c r="T4688" s="127"/>
      <c r="U4688" s="127"/>
      <c r="W4688" s="141"/>
    </row>
    <row r="4689" spans="19:23" ht="15" customHeight="1">
      <c r="S4689" s="142"/>
      <c r="T4689" s="127"/>
      <c r="U4689" s="127"/>
      <c r="W4689" s="141"/>
    </row>
    <row r="4690" spans="19:23" ht="15" customHeight="1">
      <c r="S4690" s="142"/>
      <c r="T4690" s="127"/>
      <c r="U4690" s="127"/>
      <c r="W4690" s="141"/>
    </row>
    <row r="4691" spans="19:23" ht="15" customHeight="1">
      <c r="S4691" s="142"/>
      <c r="T4691" s="127"/>
      <c r="U4691" s="127"/>
      <c r="W4691" s="141"/>
    </row>
    <row r="4692" spans="19:23" ht="15" customHeight="1">
      <c r="S4692" s="142"/>
      <c r="T4692" s="127"/>
      <c r="U4692" s="127"/>
      <c r="W4692" s="141"/>
    </row>
    <row r="4693" spans="19:23" ht="15" customHeight="1">
      <c r="S4693" s="142"/>
      <c r="T4693" s="127"/>
      <c r="U4693" s="127"/>
      <c r="W4693" s="141"/>
    </row>
    <row r="4694" spans="19:23" ht="15" customHeight="1">
      <c r="S4694" s="142"/>
      <c r="T4694" s="127"/>
      <c r="U4694" s="127"/>
      <c r="W4694" s="141"/>
    </row>
    <row r="4695" spans="19:23" ht="15" customHeight="1">
      <c r="S4695" s="142"/>
      <c r="T4695" s="127"/>
      <c r="U4695" s="127"/>
      <c r="W4695" s="141"/>
    </row>
    <row r="4696" spans="19:23" ht="15" customHeight="1">
      <c r="S4696" s="142"/>
      <c r="T4696" s="127"/>
      <c r="U4696" s="127"/>
      <c r="W4696" s="141"/>
    </row>
    <row r="4697" spans="19:23" ht="15" customHeight="1">
      <c r="S4697" s="142"/>
      <c r="T4697" s="127"/>
      <c r="U4697" s="127"/>
      <c r="W4697" s="141"/>
    </row>
    <row r="4698" spans="19:23" ht="15" customHeight="1">
      <c r="S4698" s="142"/>
      <c r="T4698" s="127"/>
      <c r="U4698" s="127"/>
      <c r="W4698" s="141"/>
    </row>
    <row r="4699" spans="19:23" ht="15" customHeight="1">
      <c r="S4699" s="142"/>
      <c r="T4699" s="127"/>
      <c r="U4699" s="127"/>
      <c r="W4699" s="141"/>
    </row>
    <row r="4700" spans="19:23" ht="15" customHeight="1">
      <c r="S4700" s="142"/>
      <c r="T4700" s="127"/>
      <c r="U4700" s="127"/>
      <c r="W4700" s="141"/>
    </row>
    <row r="4701" spans="19:23" ht="15" customHeight="1">
      <c r="S4701" s="142"/>
      <c r="T4701" s="127"/>
      <c r="U4701" s="127"/>
      <c r="W4701" s="141"/>
    </row>
    <row r="4702" spans="19:23" ht="15" customHeight="1">
      <c r="S4702" s="142"/>
      <c r="T4702" s="127"/>
      <c r="U4702" s="127"/>
      <c r="W4702" s="141"/>
    </row>
    <row r="4703" spans="19:23" ht="15" customHeight="1">
      <c r="S4703" s="142"/>
      <c r="T4703" s="127"/>
      <c r="U4703" s="127"/>
      <c r="W4703" s="141"/>
    </row>
    <row r="4704" spans="19:23" ht="15" customHeight="1">
      <c r="S4704" s="142"/>
      <c r="T4704" s="127"/>
      <c r="U4704" s="127"/>
      <c r="W4704" s="141"/>
    </row>
    <row r="4705" spans="19:23" ht="15" customHeight="1">
      <c r="S4705" s="142"/>
      <c r="T4705" s="127"/>
      <c r="U4705" s="127"/>
      <c r="W4705" s="141"/>
    </row>
    <row r="4706" spans="19:23" ht="15" customHeight="1">
      <c r="S4706" s="142"/>
      <c r="T4706" s="127"/>
      <c r="U4706" s="127"/>
      <c r="W4706" s="141"/>
    </row>
    <row r="4707" spans="19:23" ht="15" customHeight="1">
      <c r="S4707" s="142"/>
      <c r="T4707" s="127"/>
      <c r="U4707" s="127"/>
      <c r="W4707" s="141"/>
    </row>
    <row r="4708" spans="19:23" ht="15" customHeight="1">
      <c r="S4708" s="142"/>
      <c r="T4708" s="127"/>
      <c r="U4708" s="127"/>
      <c r="W4708" s="141"/>
    </row>
    <row r="4709" spans="19:23" ht="15" customHeight="1">
      <c r="S4709" s="142"/>
      <c r="T4709" s="127"/>
      <c r="U4709" s="127"/>
      <c r="W4709" s="141"/>
    </row>
    <row r="4710" spans="19:23" ht="15" customHeight="1">
      <c r="S4710" s="142"/>
      <c r="T4710" s="127"/>
      <c r="U4710" s="127"/>
      <c r="W4710" s="141"/>
    </row>
    <row r="4711" spans="19:23" ht="15" customHeight="1">
      <c r="S4711" s="142"/>
      <c r="T4711" s="127"/>
      <c r="U4711" s="127"/>
      <c r="W4711" s="141"/>
    </row>
    <row r="4712" spans="19:23" ht="15" customHeight="1">
      <c r="S4712" s="142"/>
      <c r="T4712" s="127"/>
      <c r="U4712" s="127"/>
      <c r="W4712" s="141"/>
    </row>
    <row r="4713" spans="19:23" ht="15" customHeight="1">
      <c r="S4713" s="142"/>
      <c r="T4713" s="127"/>
      <c r="U4713" s="127"/>
      <c r="W4713" s="141"/>
    </row>
    <row r="4714" spans="19:23" ht="15" customHeight="1">
      <c r="S4714" s="142"/>
      <c r="T4714" s="127"/>
      <c r="U4714" s="127"/>
      <c r="W4714" s="141"/>
    </row>
    <row r="4715" spans="19:23" ht="15" customHeight="1">
      <c r="S4715" s="142"/>
      <c r="T4715" s="127"/>
      <c r="U4715" s="127"/>
      <c r="W4715" s="141"/>
    </row>
    <row r="4716" spans="19:23" ht="15" customHeight="1">
      <c r="S4716" s="142"/>
      <c r="T4716" s="127"/>
      <c r="U4716" s="127"/>
      <c r="W4716" s="141"/>
    </row>
    <row r="4717" spans="19:23" ht="15" customHeight="1">
      <c r="S4717" s="142"/>
      <c r="T4717" s="127"/>
      <c r="U4717" s="127"/>
      <c r="W4717" s="141"/>
    </row>
    <row r="4718" spans="19:23" ht="15" customHeight="1">
      <c r="S4718" s="142"/>
      <c r="T4718" s="127"/>
      <c r="U4718" s="127"/>
      <c r="W4718" s="141"/>
    </row>
    <row r="4719" spans="19:23" ht="15" customHeight="1">
      <c r="S4719" s="142"/>
      <c r="T4719" s="127"/>
      <c r="U4719" s="127"/>
      <c r="W4719" s="141"/>
    </row>
    <row r="4720" spans="19:23" ht="15" customHeight="1">
      <c r="S4720" s="142"/>
      <c r="T4720" s="127"/>
      <c r="U4720" s="127"/>
      <c r="W4720" s="141"/>
    </row>
    <row r="4721" spans="19:23" ht="15" customHeight="1">
      <c r="S4721" s="142"/>
      <c r="T4721" s="127"/>
      <c r="U4721" s="127"/>
      <c r="W4721" s="141"/>
    </row>
    <row r="4722" spans="19:23" ht="15" customHeight="1">
      <c r="S4722" s="142"/>
      <c r="T4722" s="127"/>
      <c r="U4722" s="127"/>
      <c r="W4722" s="141"/>
    </row>
    <row r="4723" spans="19:23" ht="15" customHeight="1">
      <c r="S4723" s="142"/>
      <c r="T4723" s="127"/>
      <c r="U4723" s="127"/>
      <c r="W4723" s="141"/>
    </row>
    <row r="4724" spans="19:23" ht="15" customHeight="1">
      <c r="S4724" s="142"/>
      <c r="T4724" s="127"/>
      <c r="U4724" s="127"/>
      <c r="W4724" s="141"/>
    </row>
    <row r="4725" spans="19:23" ht="15" customHeight="1">
      <c r="S4725" s="142"/>
      <c r="T4725" s="127"/>
      <c r="U4725" s="127"/>
      <c r="W4725" s="141"/>
    </row>
    <row r="4726" spans="19:23" ht="15" customHeight="1">
      <c r="S4726" s="142"/>
      <c r="T4726" s="127"/>
      <c r="U4726" s="127"/>
      <c r="W4726" s="141"/>
    </row>
    <row r="4727" spans="19:23" ht="15" customHeight="1">
      <c r="S4727" s="142"/>
      <c r="T4727" s="127"/>
      <c r="U4727" s="127"/>
      <c r="W4727" s="141"/>
    </row>
    <row r="4728" spans="19:23" ht="15" customHeight="1">
      <c r="S4728" s="142"/>
      <c r="T4728" s="127"/>
      <c r="U4728" s="127"/>
      <c r="W4728" s="141"/>
    </row>
    <row r="4729" spans="19:23" ht="15" customHeight="1">
      <c r="S4729" s="142"/>
      <c r="T4729" s="127"/>
      <c r="U4729" s="127"/>
      <c r="W4729" s="141"/>
    </row>
    <row r="4730" spans="19:23" ht="15" customHeight="1">
      <c r="S4730" s="142"/>
      <c r="T4730" s="127"/>
      <c r="U4730" s="127"/>
      <c r="W4730" s="141"/>
    </row>
    <row r="4731" spans="19:23" ht="15" customHeight="1">
      <c r="S4731" s="142"/>
      <c r="T4731" s="127"/>
      <c r="U4731" s="127"/>
      <c r="W4731" s="141"/>
    </row>
    <row r="4732" spans="19:23" ht="15" customHeight="1">
      <c r="S4732" s="142"/>
      <c r="T4732" s="127"/>
      <c r="U4732" s="127"/>
      <c r="W4732" s="141"/>
    </row>
    <row r="4733" spans="19:23" ht="15" customHeight="1">
      <c r="S4733" s="142"/>
      <c r="T4733" s="127"/>
      <c r="U4733" s="127"/>
      <c r="W4733" s="141"/>
    </row>
    <row r="4734" spans="19:23" ht="15" customHeight="1">
      <c r="S4734" s="142"/>
      <c r="T4734" s="127"/>
      <c r="U4734" s="127"/>
      <c r="W4734" s="141"/>
    </row>
    <row r="4735" spans="19:23" ht="15" customHeight="1">
      <c r="S4735" s="142"/>
      <c r="T4735" s="127"/>
      <c r="U4735" s="127"/>
      <c r="W4735" s="141"/>
    </row>
    <row r="4736" spans="19:23" ht="15" customHeight="1">
      <c r="S4736" s="142"/>
      <c r="T4736" s="127"/>
      <c r="U4736" s="127"/>
      <c r="W4736" s="141"/>
    </row>
    <row r="4737" spans="19:23" ht="15" customHeight="1">
      <c r="S4737" s="142"/>
      <c r="T4737" s="127"/>
      <c r="U4737" s="127"/>
      <c r="W4737" s="141"/>
    </row>
    <row r="4738" spans="19:23" ht="15" customHeight="1">
      <c r="S4738" s="142"/>
      <c r="T4738" s="127"/>
      <c r="U4738" s="127"/>
      <c r="W4738" s="141"/>
    </row>
    <row r="4739" spans="19:23" ht="15" customHeight="1">
      <c r="S4739" s="142"/>
      <c r="T4739" s="127"/>
      <c r="U4739" s="127"/>
      <c r="W4739" s="141"/>
    </row>
    <row r="4740" spans="19:23" ht="15" customHeight="1">
      <c r="S4740" s="142"/>
      <c r="T4740" s="127"/>
      <c r="U4740" s="127"/>
      <c r="W4740" s="141"/>
    </row>
    <row r="4741" spans="19:23" ht="15" customHeight="1">
      <c r="S4741" s="142"/>
      <c r="T4741" s="127"/>
      <c r="U4741" s="127"/>
      <c r="W4741" s="141"/>
    </row>
    <row r="4742" spans="19:23" ht="15" customHeight="1">
      <c r="S4742" s="142"/>
      <c r="T4742" s="127"/>
      <c r="U4742" s="127"/>
      <c r="W4742" s="141"/>
    </row>
    <row r="4743" spans="19:23" ht="15" customHeight="1">
      <c r="S4743" s="142"/>
      <c r="T4743" s="127"/>
      <c r="U4743" s="127"/>
      <c r="W4743" s="141"/>
    </row>
    <row r="4744" spans="19:23" ht="15" customHeight="1">
      <c r="S4744" s="142"/>
      <c r="T4744" s="127"/>
      <c r="U4744" s="127"/>
      <c r="W4744" s="141"/>
    </row>
    <row r="4745" spans="19:23" ht="15" customHeight="1">
      <c r="S4745" s="142"/>
      <c r="T4745" s="127"/>
      <c r="U4745" s="127"/>
      <c r="W4745" s="141"/>
    </row>
    <row r="4746" spans="19:23" ht="15" customHeight="1">
      <c r="S4746" s="142"/>
      <c r="T4746" s="127"/>
      <c r="U4746" s="127"/>
      <c r="W4746" s="141"/>
    </row>
    <row r="4747" spans="19:23" ht="15" customHeight="1">
      <c r="S4747" s="142"/>
      <c r="T4747" s="127"/>
      <c r="U4747" s="127"/>
      <c r="W4747" s="141"/>
    </row>
    <row r="4748" spans="19:23" ht="15" customHeight="1">
      <c r="S4748" s="142"/>
      <c r="T4748" s="127"/>
      <c r="U4748" s="127"/>
      <c r="W4748" s="141"/>
    </row>
    <row r="4749" spans="19:23" ht="15" customHeight="1">
      <c r="S4749" s="142"/>
      <c r="T4749" s="127"/>
      <c r="U4749" s="127"/>
      <c r="W4749" s="141"/>
    </row>
    <row r="4750" spans="19:23" ht="15" customHeight="1">
      <c r="S4750" s="142"/>
      <c r="T4750" s="127"/>
      <c r="U4750" s="127"/>
      <c r="W4750" s="141"/>
    </row>
    <row r="4751" spans="19:23" ht="15" customHeight="1">
      <c r="S4751" s="142"/>
      <c r="T4751" s="127"/>
      <c r="U4751" s="127"/>
      <c r="W4751" s="141"/>
    </row>
    <row r="4752" spans="19:23" ht="15" customHeight="1">
      <c r="S4752" s="142"/>
      <c r="T4752" s="127"/>
      <c r="U4752" s="127"/>
      <c r="W4752" s="141"/>
    </row>
    <row r="4753" spans="19:23" ht="15" customHeight="1">
      <c r="S4753" s="142"/>
      <c r="T4753" s="127"/>
      <c r="U4753" s="127"/>
      <c r="W4753" s="141"/>
    </row>
    <row r="4754" spans="19:23" ht="15" customHeight="1">
      <c r="S4754" s="142"/>
      <c r="T4754" s="127"/>
      <c r="U4754" s="127"/>
      <c r="W4754" s="141"/>
    </row>
    <row r="4755" spans="19:23" ht="15" customHeight="1">
      <c r="S4755" s="142"/>
      <c r="T4755" s="127"/>
      <c r="U4755" s="127"/>
      <c r="W4755" s="141"/>
    </row>
    <row r="4756" spans="19:23" ht="15" customHeight="1">
      <c r="S4756" s="142"/>
      <c r="T4756" s="127"/>
      <c r="U4756" s="127"/>
      <c r="W4756" s="141"/>
    </row>
    <row r="4757" spans="19:23" ht="15" customHeight="1">
      <c r="S4757" s="142"/>
      <c r="T4757" s="127"/>
      <c r="U4757" s="127"/>
      <c r="W4757" s="141"/>
    </row>
    <row r="4758" spans="19:23" ht="15" customHeight="1">
      <c r="S4758" s="142"/>
      <c r="T4758" s="127"/>
      <c r="U4758" s="127"/>
      <c r="W4758" s="141"/>
    </row>
    <row r="4759" spans="19:23" ht="15" customHeight="1">
      <c r="S4759" s="142"/>
      <c r="T4759" s="127"/>
      <c r="U4759" s="127"/>
      <c r="W4759" s="141"/>
    </row>
    <row r="4760" spans="19:23" ht="15" customHeight="1">
      <c r="S4760" s="142"/>
      <c r="T4760" s="127"/>
      <c r="U4760" s="127"/>
      <c r="W4760" s="141"/>
    </row>
    <row r="4761" spans="19:23" ht="15" customHeight="1">
      <c r="S4761" s="142"/>
      <c r="T4761" s="127"/>
      <c r="U4761" s="127"/>
      <c r="W4761" s="141"/>
    </row>
    <row r="4762" spans="19:23" ht="15" customHeight="1">
      <c r="S4762" s="142"/>
      <c r="T4762" s="127"/>
      <c r="U4762" s="127"/>
      <c r="W4762" s="141"/>
    </row>
    <row r="4763" spans="19:23" ht="15" customHeight="1">
      <c r="S4763" s="142"/>
      <c r="T4763" s="127"/>
      <c r="U4763" s="127"/>
      <c r="W4763" s="141"/>
    </row>
    <row r="4764" spans="19:23" ht="15" customHeight="1">
      <c r="S4764" s="142"/>
      <c r="T4764" s="127"/>
      <c r="U4764" s="127"/>
      <c r="W4764" s="141"/>
    </row>
    <row r="4765" spans="19:23" ht="15" customHeight="1">
      <c r="S4765" s="142"/>
      <c r="T4765" s="127"/>
      <c r="U4765" s="127"/>
      <c r="W4765" s="141"/>
    </row>
    <row r="4766" spans="19:23" ht="15" customHeight="1">
      <c r="S4766" s="142"/>
      <c r="T4766" s="127"/>
      <c r="U4766" s="127"/>
      <c r="W4766" s="141"/>
    </row>
    <row r="4767" spans="19:23" ht="15" customHeight="1">
      <c r="S4767" s="142"/>
      <c r="T4767" s="127"/>
      <c r="U4767" s="127"/>
      <c r="W4767" s="141"/>
    </row>
    <row r="4768" spans="19:23" ht="15" customHeight="1">
      <c r="S4768" s="142"/>
      <c r="T4768" s="127"/>
      <c r="U4768" s="127"/>
      <c r="W4768" s="141"/>
    </row>
    <row r="4769" spans="19:23" ht="15" customHeight="1">
      <c r="S4769" s="142"/>
      <c r="T4769" s="127"/>
      <c r="U4769" s="127"/>
      <c r="W4769" s="141"/>
    </row>
    <row r="4770" spans="19:23" ht="15" customHeight="1">
      <c r="S4770" s="142"/>
      <c r="T4770" s="127"/>
      <c r="U4770" s="127"/>
      <c r="W4770" s="141"/>
    </row>
    <row r="4771" spans="19:23" ht="15" customHeight="1">
      <c r="S4771" s="142"/>
      <c r="T4771" s="127"/>
      <c r="U4771" s="127"/>
      <c r="W4771" s="141"/>
    </row>
    <row r="4772" spans="19:23" ht="15" customHeight="1">
      <c r="S4772" s="142"/>
      <c r="T4772" s="127"/>
      <c r="U4772" s="127"/>
      <c r="W4772" s="141"/>
    </row>
    <row r="4773" spans="19:23" ht="15" customHeight="1">
      <c r="S4773" s="142"/>
      <c r="T4773" s="127"/>
      <c r="U4773" s="127"/>
      <c r="W4773" s="141"/>
    </row>
    <row r="4774" spans="19:23" ht="15" customHeight="1">
      <c r="S4774" s="142"/>
      <c r="T4774" s="127"/>
      <c r="U4774" s="127"/>
      <c r="W4774" s="141"/>
    </row>
    <row r="4775" spans="19:23" ht="15" customHeight="1">
      <c r="S4775" s="142"/>
      <c r="T4775" s="127"/>
      <c r="U4775" s="127"/>
      <c r="W4775" s="141"/>
    </row>
    <row r="4776" spans="19:23" ht="15" customHeight="1">
      <c r="S4776" s="142"/>
      <c r="T4776" s="127"/>
      <c r="U4776" s="127"/>
      <c r="W4776" s="141"/>
    </row>
    <row r="4777" spans="19:23" ht="15" customHeight="1">
      <c r="S4777" s="142"/>
      <c r="T4777" s="127"/>
      <c r="U4777" s="127"/>
      <c r="W4777" s="141"/>
    </row>
    <row r="4778" spans="19:23" ht="15" customHeight="1">
      <c r="S4778" s="142"/>
      <c r="T4778" s="127"/>
      <c r="U4778" s="127"/>
      <c r="W4778" s="141"/>
    </row>
    <row r="4779" spans="19:23" ht="15" customHeight="1">
      <c r="S4779" s="142"/>
      <c r="T4779" s="127"/>
      <c r="U4779" s="127"/>
      <c r="W4779" s="141"/>
    </row>
    <row r="4780" spans="19:23" ht="15" customHeight="1">
      <c r="S4780" s="142"/>
      <c r="T4780" s="127"/>
      <c r="U4780" s="127"/>
      <c r="W4780" s="141"/>
    </row>
    <row r="4781" spans="19:23" ht="15" customHeight="1">
      <c r="S4781" s="142"/>
      <c r="T4781" s="127"/>
      <c r="U4781" s="127"/>
      <c r="W4781" s="141"/>
    </row>
    <row r="4782" spans="19:23" ht="15" customHeight="1">
      <c r="S4782" s="142"/>
      <c r="T4782" s="127"/>
      <c r="U4782" s="127"/>
      <c r="W4782" s="141"/>
    </row>
    <row r="4783" spans="19:23" ht="15" customHeight="1">
      <c r="S4783" s="142"/>
      <c r="T4783" s="127"/>
      <c r="U4783" s="127"/>
      <c r="W4783" s="141"/>
    </row>
    <row r="4784" spans="19:23" ht="15" customHeight="1">
      <c r="S4784" s="142"/>
      <c r="T4784" s="127"/>
      <c r="U4784" s="127"/>
      <c r="W4784" s="141"/>
    </row>
    <row r="4785" spans="19:23" ht="15" customHeight="1">
      <c r="S4785" s="142"/>
      <c r="T4785" s="127"/>
      <c r="U4785" s="127"/>
      <c r="W4785" s="141"/>
    </row>
    <row r="4786" spans="19:23" ht="15" customHeight="1">
      <c r="S4786" s="142"/>
      <c r="T4786" s="127"/>
      <c r="U4786" s="127"/>
      <c r="W4786" s="141"/>
    </row>
    <row r="4787" spans="19:23" ht="15" customHeight="1">
      <c r="S4787" s="142"/>
      <c r="T4787" s="127"/>
      <c r="U4787" s="127"/>
      <c r="W4787" s="141"/>
    </row>
    <row r="4788" spans="19:23" ht="15" customHeight="1">
      <c r="S4788" s="142"/>
      <c r="T4788" s="127"/>
      <c r="U4788" s="127"/>
      <c r="W4788" s="141"/>
    </row>
    <row r="4789" spans="19:23" ht="15" customHeight="1">
      <c r="S4789" s="142"/>
      <c r="T4789" s="127"/>
      <c r="U4789" s="127"/>
      <c r="W4789" s="141"/>
    </row>
    <row r="4790" spans="19:23" ht="15" customHeight="1">
      <c r="S4790" s="142"/>
      <c r="T4790" s="127"/>
      <c r="U4790" s="127"/>
      <c r="W4790" s="141"/>
    </row>
    <row r="4791" spans="19:23" ht="15" customHeight="1">
      <c r="S4791" s="142"/>
      <c r="T4791" s="127"/>
      <c r="U4791" s="127"/>
      <c r="W4791" s="141"/>
    </row>
    <row r="4792" spans="19:23" ht="15" customHeight="1">
      <c r="S4792" s="142"/>
      <c r="T4792" s="127"/>
      <c r="U4792" s="127"/>
      <c r="W4792" s="141"/>
    </row>
    <row r="4793" spans="19:23" ht="15" customHeight="1">
      <c r="S4793" s="142"/>
      <c r="T4793" s="127"/>
      <c r="U4793" s="127"/>
      <c r="W4793" s="141"/>
    </row>
    <row r="4794" spans="19:23" ht="15" customHeight="1">
      <c r="S4794" s="142"/>
      <c r="T4794" s="127"/>
      <c r="U4794" s="127"/>
      <c r="W4794" s="141"/>
    </row>
    <row r="4795" spans="19:23" ht="15" customHeight="1">
      <c r="S4795" s="142"/>
      <c r="T4795" s="127"/>
      <c r="U4795" s="127"/>
      <c r="W4795" s="141"/>
    </row>
    <row r="4796" spans="19:23" ht="15" customHeight="1">
      <c r="S4796" s="142"/>
      <c r="T4796" s="127"/>
      <c r="U4796" s="127"/>
      <c r="W4796" s="141"/>
    </row>
    <row r="4797" spans="19:23" ht="15" customHeight="1">
      <c r="S4797" s="142"/>
      <c r="T4797" s="127"/>
      <c r="U4797" s="127"/>
      <c r="W4797" s="141"/>
    </row>
    <row r="4798" spans="19:23" ht="15" customHeight="1">
      <c r="S4798" s="142"/>
      <c r="T4798" s="127"/>
      <c r="U4798" s="127"/>
      <c r="W4798" s="141"/>
    </row>
    <row r="4799" spans="19:23" ht="15" customHeight="1">
      <c r="S4799" s="142"/>
      <c r="T4799" s="127"/>
      <c r="U4799" s="127"/>
      <c r="W4799" s="141"/>
    </row>
    <row r="4800" spans="19:23" ht="15" customHeight="1">
      <c r="S4800" s="142"/>
      <c r="T4800" s="127"/>
      <c r="U4800" s="127"/>
      <c r="W4800" s="141"/>
    </row>
    <row r="4801" spans="19:23" ht="15" customHeight="1">
      <c r="S4801" s="142"/>
      <c r="T4801" s="127"/>
      <c r="U4801" s="127"/>
      <c r="W4801" s="141"/>
    </row>
    <row r="4802" spans="19:23" ht="15" customHeight="1">
      <c r="S4802" s="142"/>
      <c r="T4802" s="127"/>
      <c r="U4802" s="127"/>
      <c r="W4802" s="141"/>
    </row>
    <row r="4803" spans="19:23" ht="15" customHeight="1">
      <c r="S4803" s="142"/>
      <c r="T4803" s="127"/>
      <c r="U4803" s="127"/>
      <c r="W4803" s="141"/>
    </row>
    <row r="4804" spans="19:23" ht="15" customHeight="1">
      <c r="S4804" s="142"/>
      <c r="T4804" s="127"/>
      <c r="U4804" s="127"/>
      <c r="W4804" s="141"/>
    </row>
    <row r="4805" spans="19:23" ht="15" customHeight="1">
      <c r="S4805" s="142"/>
      <c r="T4805" s="127"/>
      <c r="U4805" s="127"/>
      <c r="W4805" s="141"/>
    </row>
    <row r="4806" spans="19:23" ht="15" customHeight="1">
      <c r="S4806" s="142"/>
      <c r="T4806" s="127"/>
      <c r="U4806" s="127"/>
      <c r="W4806" s="141"/>
    </row>
    <row r="4807" spans="19:23" ht="15" customHeight="1">
      <c r="S4807" s="142"/>
      <c r="T4807" s="127"/>
      <c r="U4807" s="127"/>
      <c r="W4807" s="141"/>
    </row>
    <row r="4808" spans="19:23" ht="15" customHeight="1">
      <c r="S4808" s="142"/>
      <c r="T4808" s="127"/>
      <c r="U4808" s="127"/>
      <c r="W4808" s="141"/>
    </row>
    <row r="4809" spans="19:23" ht="15" customHeight="1">
      <c r="S4809" s="142"/>
      <c r="T4809" s="127"/>
      <c r="U4809" s="127"/>
      <c r="W4809" s="141"/>
    </row>
    <row r="4810" spans="19:23" ht="15" customHeight="1">
      <c r="S4810" s="142"/>
      <c r="T4810" s="127"/>
      <c r="U4810" s="127"/>
      <c r="W4810" s="141"/>
    </row>
    <row r="4811" spans="19:23" ht="15" customHeight="1">
      <c r="S4811" s="142"/>
      <c r="T4811" s="127"/>
      <c r="U4811" s="127"/>
      <c r="W4811" s="141"/>
    </row>
    <row r="4812" spans="19:23" ht="15" customHeight="1">
      <c r="S4812" s="142"/>
      <c r="T4812" s="127"/>
      <c r="U4812" s="127"/>
      <c r="W4812" s="141"/>
    </row>
    <row r="4813" spans="19:23" ht="15" customHeight="1">
      <c r="S4813" s="142"/>
      <c r="T4813" s="127"/>
      <c r="U4813" s="127"/>
      <c r="W4813" s="141"/>
    </row>
    <row r="4814" spans="19:23" ht="15" customHeight="1">
      <c r="S4814" s="142"/>
      <c r="T4814" s="127"/>
      <c r="U4814" s="127"/>
      <c r="W4814" s="141"/>
    </row>
    <row r="4815" spans="19:23" ht="15" customHeight="1">
      <c r="S4815" s="142"/>
      <c r="T4815" s="127"/>
      <c r="U4815" s="127"/>
      <c r="W4815" s="141"/>
    </row>
    <row r="4816" spans="19:23" ht="15" customHeight="1">
      <c r="S4816" s="142"/>
      <c r="T4816" s="127"/>
      <c r="U4816" s="127"/>
      <c r="W4816" s="141"/>
    </row>
    <row r="4817" spans="19:23" ht="15" customHeight="1">
      <c r="S4817" s="142"/>
      <c r="T4817" s="127"/>
      <c r="U4817" s="127"/>
      <c r="W4817" s="141"/>
    </row>
    <row r="4818" spans="19:23" ht="15" customHeight="1">
      <c r="S4818" s="142"/>
      <c r="T4818" s="127"/>
      <c r="U4818" s="127"/>
      <c r="W4818" s="141"/>
    </row>
    <row r="4819" spans="19:23" ht="15" customHeight="1">
      <c r="S4819" s="142"/>
      <c r="T4819" s="127"/>
      <c r="U4819" s="127"/>
      <c r="W4819" s="141"/>
    </row>
    <row r="4820" spans="19:23" ht="15" customHeight="1">
      <c r="S4820" s="142"/>
      <c r="T4820" s="127"/>
      <c r="U4820" s="127"/>
      <c r="W4820" s="141"/>
    </row>
    <row r="4821" spans="19:23" ht="15" customHeight="1">
      <c r="S4821" s="142"/>
      <c r="T4821" s="127"/>
      <c r="U4821" s="127"/>
      <c r="W4821" s="141"/>
    </row>
    <row r="4822" spans="19:23" ht="15" customHeight="1">
      <c r="S4822" s="142"/>
      <c r="T4822" s="127"/>
      <c r="U4822" s="127"/>
      <c r="W4822" s="141"/>
    </row>
    <row r="4823" spans="19:23" ht="15" customHeight="1">
      <c r="S4823" s="142"/>
      <c r="T4823" s="127"/>
      <c r="U4823" s="127"/>
      <c r="W4823" s="141"/>
    </row>
    <row r="4824" spans="19:23" ht="15" customHeight="1">
      <c r="S4824" s="142"/>
      <c r="T4824" s="127"/>
      <c r="U4824" s="127"/>
      <c r="W4824" s="141"/>
    </row>
    <row r="4825" spans="19:23" ht="15" customHeight="1">
      <c r="S4825" s="142"/>
      <c r="T4825" s="127"/>
      <c r="U4825" s="127"/>
      <c r="W4825" s="141"/>
    </row>
    <row r="4826" spans="19:23" ht="15" customHeight="1">
      <c r="S4826" s="142"/>
      <c r="T4826" s="127"/>
      <c r="U4826" s="127"/>
      <c r="W4826" s="141"/>
    </row>
    <row r="4827" spans="19:23" ht="15" customHeight="1">
      <c r="S4827" s="142"/>
      <c r="T4827" s="127"/>
      <c r="U4827" s="127"/>
      <c r="W4827" s="141"/>
    </row>
    <row r="4828" spans="19:23" ht="15" customHeight="1">
      <c r="S4828" s="142"/>
      <c r="T4828" s="127"/>
      <c r="U4828" s="127"/>
      <c r="W4828" s="141"/>
    </row>
    <row r="4829" spans="19:23" ht="15" customHeight="1">
      <c r="S4829" s="142"/>
      <c r="T4829" s="127"/>
      <c r="U4829" s="127"/>
      <c r="W4829" s="141"/>
    </row>
    <row r="4830" spans="19:23" ht="15" customHeight="1">
      <c r="S4830" s="142"/>
      <c r="T4830" s="127"/>
      <c r="U4830" s="127"/>
      <c r="W4830" s="141"/>
    </row>
    <row r="4831" spans="19:23" ht="15" customHeight="1">
      <c r="S4831" s="142"/>
      <c r="T4831" s="127"/>
      <c r="U4831" s="127"/>
      <c r="W4831" s="141"/>
    </row>
    <row r="4832" spans="19:23" ht="15" customHeight="1">
      <c r="S4832" s="142"/>
      <c r="T4832" s="127"/>
      <c r="U4832" s="127"/>
      <c r="W4832" s="141"/>
    </row>
    <row r="4833" spans="19:23" ht="15" customHeight="1">
      <c r="S4833" s="142"/>
      <c r="T4833" s="127"/>
      <c r="U4833" s="127"/>
      <c r="W4833" s="141"/>
    </row>
    <row r="4834" spans="19:23" ht="15" customHeight="1">
      <c r="S4834" s="142"/>
      <c r="T4834" s="127"/>
      <c r="U4834" s="127"/>
      <c r="W4834" s="141"/>
    </row>
    <row r="4835" spans="19:23" ht="15" customHeight="1">
      <c r="S4835" s="142"/>
      <c r="T4835" s="127"/>
      <c r="U4835" s="127"/>
      <c r="W4835" s="141"/>
    </row>
    <row r="4836" spans="19:23" ht="15" customHeight="1">
      <c r="S4836" s="142"/>
      <c r="T4836" s="127"/>
      <c r="U4836" s="127"/>
      <c r="W4836" s="141"/>
    </row>
    <row r="4837" spans="19:23" ht="15" customHeight="1">
      <c r="S4837" s="142"/>
      <c r="T4837" s="127"/>
      <c r="U4837" s="127"/>
      <c r="W4837" s="141"/>
    </row>
    <row r="4838" spans="19:23" ht="15" customHeight="1">
      <c r="S4838" s="142"/>
      <c r="T4838" s="127"/>
      <c r="U4838" s="127"/>
      <c r="W4838" s="141"/>
    </row>
    <row r="4839" spans="19:23" ht="15" customHeight="1">
      <c r="S4839" s="142"/>
      <c r="T4839" s="127"/>
      <c r="U4839" s="127"/>
      <c r="W4839" s="141"/>
    </row>
    <row r="4840" spans="19:23" ht="15" customHeight="1">
      <c r="S4840" s="142"/>
      <c r="T4840" s="127"/>
      <c r="U4840" s="127"/>
      <c r="W4840" s="141"/>
    </row>
    <row r="4841" spans="19:23" ht="15" customHeight="1">
      <c r="S4841" s="142"/>
      <c r="T4841" s="127"/>
      <c r="U4841" s="127"/>
      <c r="W4841" s="141"/>
    </row>
    <row r="4842" spans="19:23" ht="15" customHeight="1">
      <c r="S4842" s="142"/>
      <c r="T4842" s="127"/>
      <c r="U4842" s="127"/>
      <c r="W4842" s="141"/>
    </row>
    <row r="4843" spans="19:23" ht="15" customHeight="1">
      <c r="S4843" s="142"/>
      <c r="T4843" s="127"/>
      <c r="U4843" s="127"/>
      <c r="W4843" s="141"/>
    </row>
    <row r="4844" spans="19:23" ht="15" customHeight="1">
      <c r="S4844" s="142"/>
      <c r="T4844" s="127"/>
      <c r="U4844" s="127"/>
      <c r="W4844" s="141"/>
    </row>
    <row r="4845" spans="19:23" ht="15" customHeight="1">
      <c r="S4845" s="142"/>
      <c r="T4845" s="127"/>
      <c r="U4845" s="127"/>
      <c r="W4845" s="141"/>
    </row>
    <row r="4846" spans="19:23" ht="15" customHeight="1">
      <c r="S4846" s="142"/>
      <c r="T4846" s="127"/>
      <c r="U4846" s="127"/>
      <c r="W4846" s="141"/>
    </row>
    <row r="4847" spans="19:23" ht="15" customHeight="1">
      <c r="S4847" s="142"/>
      <c r="T4847" s="127"/>
      <c r="U4847" s="127"/>
      <c r="W4847" s="141"/>
    </row>
    <row r="4848" spans="19:23" ht="15" customHeight="1">
      <c r="S4848" s="142"/>
      <c r="T4848" s="127"/>
      <c r="U4848" s="127"/>
      <c r="W4848" s="141"/>
    </row>
    <row r="4849" spans="19:23" ht="15" customHeight="1">
      <c r="S4849" s="142"/>
      <c r="T4849" s="127"/>
      <c r="U4849" s="127"/>
      <c r="W4849" s="141"/>
    </row>
    <row r="4850" spans="19:23" ht="15" customHeight="1">
      <c r="S4850" s="142"/>
      <c r="T4850" s="127"/>
      <c r="U4850" s="127"/>
      <c r="W4850" s="141"/>
    </row>
    <row r="4851" spans="19:23" ht="15" customHeight="1">
      <c r="S4851" s="142"/>
      <c r="T4851" s="127"/>
      <c r="U4851" s="127"/>
      <c r="W4851" s="141"/>
    </row>
    <row r="4852" spans="19:23" ht="15" customHeight="1">
      <c r="S4852" s="142"/>
      <c r="T4852" s="127"/>
      <c r="U4852" s="127"/>
      <c r="W4852" s="141"/>
    </row>
    <row r="4853" spans="19:23" ht="15" customHeight="1">
      <c r="S4853" s="142"/>
      <c r="T4853" s="127"/>
      <c r="U4853" s="127"/>
      <c r="W4853" s="141"/>
    </row>
    <row r="4854" spans="19:23" ht="15" customHeight="1">
      <c r="S4854" s="142"/>
      <c r="T4854" s="127"/>
      <c r="U4854" s="127"/>
      <c r="W4854" s="141"/>
    </row>
    <row r="4855" spans="19:23" ht="15" customHeight="1">
      <c r="S4855" s="142"/>
      <c r="T4855" s="127"/>
      <c r="U4855" s="127"/>
      <c r="W4855" s="141"/>
    </row>
    <row r="4856" spans="19:23" ht="15" customHeight="1">
      <c r="S4856" s="142"/>
      <c r="T4856" s="127"/>
      <c r="U4856" s="127"/>
      <c r="W4856" s="141"/>
    </row>
    <row r="4857" spans="19:23" ht="15" customHeight="1">
      <c r="S4857" s="142"/>
      <c r="T4857" s="127"/>
      <c r="U4857" s="127"/>
      <c r="W4857" s="141"/>
    </row>
    <row r="4858" spans="19:23" ht="15" customHeight="1">
      <c r="S4858" s="142"/>
      <c r="T4858" s="127"/>
      <c r="U4858" s="127"/>
      <c r="W4858" s="141"/>
    </row>
    <row r="4859" spans="19:23" ht="15" customHeight="1">
      <c r="S4859" s="142"/>
      <c r="T4859" s="127"/>
      <c r="U4859" s="127"/>
      <c r="W4859" s="141"/>
    </row>
    <row r="4860" spans="19:23" ht="15" customHeight="1">
      <c r="S4860" s="142"/>
      <c r="T4860" s="127"/>
      <c r="U4860" s="127"/>
      <c r="W4860" s="141"/>
    </row>
    <row r="4861" spans="19:23" ht="15" customHeight="1">
      <c r="S4861" s="142"/>
      <c r="T4861" s="127"/>
      <c r="U4861" s="127"/>
      <c r="W4861" s="141"/>
    </row>
    <row r="4862" spans="19:23" ht="15" customHeight="1">
      <c r="S4862" s="142"/>
      <c r="T4862" s="127"/>
      <c r="U4862" s="127"/>
      <c r="W4862" s="141"/>
    </row>
    <row r="4863" spans="19:23" ht="15" customHeight="1">
      <c r="S4863" s="142"/>
      <c r="T4863" s="127"/>
      <c r="U4863" s="127"/>
      <c r="W4863" s="141"/>
    </row>
    <row r="4864" spans="19:23" ht="15" customHeight="1">
      <c r="S4864" s="142"/>
      <c r="T4864" s="127"/>
      <c r="U4864" s="127"/>
      <c r="W4864" s="141"/>
    </row>
    <row r="4865" spans="19:23" ht="15" customHeight="1">
      <c r="S4865" s="142"/>
      <c r="T4865" s="127"/>
      <c r="U4865" s="127"/>
      <c r="W4865" s="141"/>
    </row>
    <row r="4866" spans="19:23" ht="15" customHeight="1">
      <c r="S4866" s="142"/>
      <c r="T4866" s="127"/>
      <c r="U4866" s="127"/>
      <c r="W4866" s="141"/>
    </row>
    <row r="4867" spans="19:23" ht="15" customHeight="1">
      <c r="S4867" s="142"/>
      <c r="T4867" s="127"/>
      <c r="U4867" s="127"/>
      <c r="W4867" s="141"/>
    </row>
    <row r="4868" spans="19:23" ht="15" customHeight="1">
      <c r="S4868" s="142"/>
      <c r="T4868" s="127"/>
      <c r="U4868" s="127"/>
      <c r="W4868" s="141"/>
    </row>
    <row r="4869" spans="19:23" ht="15" customHeight="1">
      <c r="S4869" s="142"/>
      <c r="T4869" s="127"/>
      <c r="U4869" s="127"/>
      <c r="W4869" s="141"/>
    </row>
    <row r="4870" spans="19:23" ht="15" customHeight="1">
      <c r="S4870" s="142"/>
      <c r="T4870" s="127"/>
      <c r="U4870" s="127"/>
      <c r="W4870" s="141"/>
    </row>
    <row r="4871" spans="19:23" ht="15" customHeight="1">
      <c r="S4871" s="142"/>
      <c r="T4871" s="127"/>
      <c r="U4871" s="127"/>
      <c r="W4871" s="141"/>
    </row>
    <row r="4872" spans="19:23" ht="15" customHeight="1">
      <c r="S4872" s="142"/>
      <c r="T4872" s="127"/>
      <c r="U4872" s="127"/>
      <c r="W4872" s="141"/>
    </row>
    <row r="4873" spans="19:23" ht="15" customHeight="1">
      <c r="S4873" s="142"/>
      <c r="T4873" s="127"/>
      <c r="U4873" s="127"/>
      <c r="W4873" s="141"/>
    </row>
    <row r="4874" spans="19:23" ht="15" customHeight="1">
      <c r="S4874" s="142"/>
      <c r="T4874" s="127"/>
      <c r="U4874" s="127"/>
      <c r="W4874" s="141"/>
    </row>
    <row r="4875" spans="19:23" ht="15" customHeight="1">
      <c r="S4875" s="142"/>
      <c r="T4875" s="127"/>
      <c r="U4875" s="127"/>
      <c r="W4875" s="141"/>
    </row>
    <row r="4876" spans="19:23" ht="15" customHeight="1">
      <c r="S4876" s="142"/>
      <c r="T4876" s="127"/>
      <c r="U4876" s="127"/>
      <c r="W4876" s="141"/>
    </row>
    <row r="4877" spans="19:23" ht="15" customHeight="1">
      <c r="S4877" s="142"/>
      <c r="T4877" s="127"/>
      <c r="U4877" s="127"/>
      <c r="W4877" s="141"/>
    </row>
    <row r="4878" spans="19:23" ht="15" customHeight="1">
      <c r="S4878" s="142"/>
      <c r="T4878" s="127"/>
      <c r="U4878" s="127"/>
      <c r="W4878" s="141"/>
    </row>
    <row r="4879" spans="19:23" ht="15" customHeight="1">
      <c r="S4879" s="142"/>
      <c r="T4879" s="127"/>
      <c r="U4879" s="127"/>
      <c r="W4879" s="141"/>
    </row>
    <row r="4880" spans="19:23" ht="15" customHeight="1">
      <c r="S4880" s="142"/>
      <c r="T4880" s="127"/>
      <c r="U4880" s="127"/>
      <c r="W4880" s="141"/>
    </row>
    <row r="4881" spans="19:23" ht="15" customHeight="1">
      <c r="S4881" s="142"/>
      <c r="T4881" s="127"/>
      <c r="U4881" s="127"/>
      <c r="W4881" s="141"/>
    </row>
    <row r="4882" spans="19:23" ht="15" customHeight="1">
      <c r="S4882" s="142"/>
      <c r="T4882" s="127"/>
      <c r="U4882" s="127"/>
      <c r="W4882" s="141"/>
    </row>
    <row r="4883" spans="19:23" ht="15" customHeight="1">
      <c r="S4883" s="142"/>
      <c r="T4883" s="127"/>
      <c r="U4883" s="127"/>
      <c r="W4883" s="141"/>
    </row>
    <row r="4884" spans="19:23" ht="15" customHeight="1">
      <c r="S4884" s="142"/>
      <c r="T4884" s="127"/>
      <c r="U4884" s="127"/>
      <c r="W4884" s="141"/>
    </row>
    <row r="4885" spans="19:23" ht="15" customHeight="1">
      <c r="S4885" s="142"/>
      <c r="T4885" s="127"/>
      <c r="U4885" s="127"/>
      <c r="W4885" s="141"/>
    </row>
    <row r="4886" spans="19:23" ht="15" customHeight="1">
      <c r="S4886" s="142"/>
      <c r="T4886" s="127"/>
      <c r="U4886" s="127"/>
      <c r="W4886" s="141"/>
    </row>
    <row r="4887" spans="19:23" ht="15" customHeight="1">
      <c r="S4887" s="142"/>
      <c r="T4887" s="127"/>
      <c r="U4887" s="127"/>
      <c r="W4887" s="141"/>
    </row>
    <row r="4888" spans="19:23" ht="15" customHeight="1">
      <c r="S4888" s="142"/>
      <c r="T4888" s="127"/>
      <c r="U4888" s="127"/>
      <c r="W4888" s="141"/>
    </row>
    <row r="4889" spans="19:23" ht="15" customHeight="1">
      <c r="S4889" s="142"/>
      <c r="T4889" s="127"/>
      <c r="U4889" s="127"/>
      <c r="W4889" s="141"/>
    </row>
    <row r="4890" spans="19:23" ht="15" customHeight="1">
      <c r="S4890" s="142"/>
      <c r="T4890" s="127"/>
      <c r="U4890" s="127"/>
      <c r="W4890" s="141"/>
    </row>
    <row r="4891" spans="19:23" ht="15" customHeight="1">
      <c r="S4891" s="142"/>
      <c r="T4891" s="127"/>
      <c r="U4891" s="127"/>
      <c r="W4891" s="141"/>
    </row>
    <row r="4892" spans="19:23" ht="15" customHeight="1">
      <c r="S4892" s="142"/>
      <c r="T4892" s="127"/>
      <c r="U4892" s="127"/>
      <c r="W4892" s="141"/>
    </row>
    <row r="4893" spans="19:23" ht="15" customHeight="1">
      <c r="S4893" s="142"/>
      <c r="T4893" s="127"/>
      <c r="U4893" s="127"/>
      <c r="W4893" s="141"/>
    </row>
    <row r="4894" spans="19:23" ht="15" customHeight="1">
      <c r="S4894" s="142"/>
      <c r="T4894" s="127"/>
      <c r="U4894" s="127"/>
      <c r="W4894" s="141"/>
    </row>
    <row r="4895" spans="19:23" ht="15" customHeight="1">
      <c r="S4895" s="142"/>
      <c r="T4895" s="127"/>
      <c r="U4895" s="127"/>
      <c r="W4895" s="141"/>
    </row>
    <row r="4896" spans="19:23" ht="15" customHeight="1">
      <c r="S4896" s="142"/>
      <c r="T4896" s="127"/>
      <c r="U4896" s="127"/>
      <c r="W4896" s="141"/>
    </row>
    <row r="4897" spans="19:23" ht="15" customHeight="1">
      <c r="S4897" s="142"/>
      <c r="T4897" s="127"/>
      <c r="U4897" s="127"/>
      <c r="W4897" s="141"/>
    </row>
    <row r="4898" spans="19:23" ht="15" customHeight="1">
      <c r="S4898" s="142"/>
      <c r="T4898" s="127"/>
      <c r="U4898" s="127"/>
      <c r="W4898" s="141"/>
    </row>
    <row r="4899" spans="19:23" ht="15" customHeight="1">
      <c r="S4899" s="142"/>
      <c r="T4899" s="127"/>
      <c r="U4899" s="127"/>
      <c r="W4899" s="141"/>
    </row>
    <row r="4900" spans="19:23" ht="15" customHeight="1">
      <c r="S4900" s="142"/>
      <c r="T4900" s="127"/>
      <c r="U4900" s="127"/>
      <c r="W4900" s="141"/>
    </row>
    <row r="4901" spans="19:23" ht="15" customHeight="1">
      <c r="S4901" s="142"/>
      <c r="T4901" s="127"/>
      <c r="U4901" s="127"/>
      <c r="W4901" s="141"/>
    </row>
    <row r="4902" spans="19:23" ht="15" customHeight="1">
      <c r="S4902" s="142"/>
      <c r="T4902" s="127"/>
      <c r="U4902" s="127"/>
      <c r="W4902" s="141"/>
    </row>
    <row r="4903" spans="19:23" ht="15" customHeight="1">
      <c r="S4903" s="142"/>
      <c r="T4903" s="127"/>
      <c r="U4903" s="127"/>
      <c r="W4903" s="141"/>
    </row>
    <row r="4904" spans="19:23" ht="15" customHeight="1">
      <c r="S4904" s="142"/>
      <c r="T4904" s="127"/>
      <c r="U4904" s="127"/>
      <c r="W4904" s="141"/>
    </row>
    <row r="4905" spans="19:23" ht="15" customHeight="1">
      <c r="S4905" s="142"/>
      <c r="T4905" s="127"/>
      <c r="U4905" s="127"/>
      <c r="W4905" s="141"/>
    </row>
    <row r="4906" spans="19:23" ht="15" customHeight="1">
      <c r="S4906" s="142"/>
      <c r="T4906" s="127"/>
      <c r="U4906" s="127"/>
      <c r="W4906" s="141"/>
    </row>
    <row r="4907" spans="19:23" ht="15" customHeight="1">
      <c r="S4907" s="142"/>
      <c r="T4907" s="127"/>
      <c r="U4907" s="127"/>
      <c r="W4907" s="141"/>
    </row>
    <row r="4908" spans="19:23" ht="15" customHeight="1">
      <c r="S4908" s="142"/>
      <c r="T4908" s="127"/>
      <c r="U4908" s="127"/>
      <c r="W4908" s="141"/>
    </row>
    <row r="4909" spans="19:23" ht="15" customHeight="1">
      <c r="S4909" s="142"/>
      <c r="T4909" s="127"/>
      <c r="U4909" s="127"/>
      <c r="W4909" s="141"/>
    </row>
    <row r="4910" spans="19:23" ht="15" customHeight="1">
      <c r="S4910" s="142"/>
      <c r="T4910" s="127"/>
      <c r="U4910" s="127"/>
      <c r="W4910" s="141"/>
    </row>
    <row r="4911" spans="19:23" ht="15" customHeight="1">
      <c r="S4911" s="142"/>
      <c r="T4911" s="127"/>
      <c r="U4911" s="127"/>
      <c r="W4911" s="141"/>
    </row>
    <row r="4912" spans="19:23" ht="15" customHeight="1">
      <c r="S4912" s="142"/>
      <c r="T4912" s="127"/>
      <c r="U4912" s="127"/>
      <c r="W4912" s="141"/>
    </row>
    <row r="4913" spans="19:23" ht="15" customHeight="1">
      <c r="S4913" s="142"/>
      <c r="T4913" s="127"/>
      <c r="U4913" s="127"/>
      <c r="W4913" s="141"/>
    </row>
    <row r="4914" spans="19:23" ht="15" customHeight="1">
      <c r="S4914" s="142"/>
      <c r="T4914" s="127"/>
      <c r="U4914" s="127"/>
      <c r="W4914" s="141"/>
    </row>
    <row r="4915" spans="19:23" ht="15" customHeight="1">
      <c r="S4915" s="142"/>
      <c r="T4915" s="127"/>
      <c r="U4915" s="127"/>
      <c r="W4915" s="141"/>
    </row>
    <row r="4916" spans="19:23" ht="15" customHeight="1">
      <c r="S4916" s="142"/>
      <c r="T4916" s="127"/>
      <c r="U4916" s="127"/>
      <c r="W4916" s="141"/>
    </row>
    <row r="4917" spans="19:23" ht="15" customHeight="1">
      <c r="S4917" s="142"/>
      <c r="T4917" s="127"/>
      <c r="U4917" s="127"/>
      <c r="W4917" s="141"/>
    </row>
    <row r="4918" spans="19:23" ht="15" customHeight="1">
      <c r="S4918" s="142"/>
      <c r="T4918" s="127"/>
      <c r="U4918" s="127"/>
      <c r="W4918" s="141"/>
    </row>
    <row r="4919" spans="19:23" ht="15" customHeight="1">
      <c r="S4919" s="142"/>
      <c r="T4919" s="127"/>
      <c r="U4919" s="127"/>
      <c r="W4919" s="141"/>
    </row>
    <row r="4920" spans="19:23" ht="15" customHeight="1">
      <c r="S4920" s="142"/>
      <c r="T4920" s="127"/>
      <c r="U4920" s="127"/>
      <c r="W4920" s="141"/>
    </row>
    <row r="4921" spans="19:23" ht="15" customHeight="1">
      <c r="S4921" s="142"/>
      <c r="T4921" s="127"/>
      <c r="U4921" s="127"/>
      <c r="W4921" s="141"/>
    </row>
    <row r="4922" spans="19:23" ht="15" customHeight="1">
      <c r="S4922" s="142"/>
      <c r="T4922" s="127"/>
      <c r="U4922" s="127"/>
      <c r="W4922" s="141"/>
    </row>
    <row r="4923" spans="19:23" ht="15" customHeight="1">
      <c r="S4923" s="142"/>
      <c r="T4923" s="127"/>
      <c r="U4923" s="127"/>
      <c r="W4923" s="141"/>
    </row>
    <row r="4924" spans="19:23" ht="15" customHeight="1">
      <c r="S4924" s="142"/>
      <c r="T4924" s="127"/>
      <c r="U4924" s="127"/>
      <c r="W4924" s="141"/>
    </row>
    <row r="4925" spans="19:23" ht="15" customHeight="1">
      <c r="S4925" s="142"/>
      <c r="T4925" s="127"/>
      <c r="U4925" s="127"/>
      <c r="W4925" s="141"/>
    </row>
    <row r="4926" spans="19:23" ht="15" customHeight="1">
      <c r="S4926" s="142"/>
      <c r="T4926" s="127"/>
      <c r="U4926" s="127"/>
      <c r="W4926" s="141"/>
    </row>
    <row r="4927" spans="19:23" ht="15" customHeight="1">
      <c r="S4927" s="142"/>
      <c r="T4927" s="127"/>
      <c r="U4927" s="127"/>
      <c r="W4927" s="141"/>
    </row>
    <row r="4928" spans="19:23" ht="15" customHeight="1">
      <c r="S4928" s="142"/>
      <c r="T4928" s="127"/>
      <c r="U4928" s="127"/>
      <c r="W4928" s="141"/>
    </row>
    <row r="4929" spans="19:23" ht="15" customHeight="1">
      <c r="S4929" s="142"/>
      <c r="T4929" s="127"/>
      <c r="U4929" s="127"/>
      <c r="W4929" s="141"/>
    </row>
    <row r="4930" spans="19:23" ht="15" customHeight="1">
      <c r="S4930" s="142"/>
      <c r="T4930" s="127"/>
      <c r="U4930" s="127"/>
      <c r="W4930" s="141"/>
    </row>
    <row r="4931" spans="19:23" ht="15" customHeight="1">
      <c r="S4931" s="142"/>
      <c r="T4931" s="127"/>
      <c r="U4931" s="127"/>
      <c r="W4931" s="141"/>
    </row>
    <row r="4932" spans="19:23" ht="15" customHeight="1">
      <c r="S4932" s="142"/>
      <c r="T4932" s="127"/>
      <c r="U4932" s="127"/>
      <c r="W4932" s="141"/>
    </row>
    <row r="4933" spans="19:23" ht="15" customHeight="1">
      <c r="S4933" s="142"/>
      <c r="T4933" s="127"/>
      <c r="U4933" s="127"/>
      <c r="W4933" s="141"/>
    </row>
    <row r="4934" spans="19:23" ht="15" customHeight="1">
      <c r="S4934" s="142"/>
      <c r="T4934" s="127"/>
      <c r="U4934" s="127"/>
      <c r="W4934" s="141"/>
    </row>
    <row r="4935" spans="19:23" ht="15" customHeight="1">
      <c r="S4935" s="142"/>
      <c r="T4935" s="127"/>
      <c r="U4935" s="127"/>
      <c r="W4935" s="141"/>
    </row>
    <row r="4936" spans="19:23" ht="15" customHeight="1">
      <c r="S4936" s="142"/>
      <c r="T4936" s="127"/>
      <c r="U4936" s="127"/>
      <c r="W4936" s="141"/>
    </row>
    <row r="4937" spans="19:23" ht="15" customHeight="1">
      <c r="S4937" s="142"/>
      <c r="T4937" s="127"/>
      <c r="U4937" s="127"/>
      <c r="W4937" s="141"/>
    </row>
    <row r="4938" spans="19:23" ht="15" customHeight="1">
      <c r="S4938" s="142"/>
      <c r="T4938" s="127"/>
      <c r="U4938" s="127"/>
      <c r="W4938" s="141"/>
    </row>
    <row r="4939" spans="19:23" ht="15" customHeight="1">
      <c r="S4939" s="142"/>
      <c r="T4939" s="127"/>
      <c r="U4939" s="127"/>
      <c r="W4939" s="141"/>
    </row>
    <row r="4940" spans="19:23" ht="15" customHeight="1">
      <c r="S4940" s="142"/>
      <c r="T4940" s="127"/>
      <c r="U4940" s="127"/>
      <c r="W4940" s="141"/>
    </row>
    <row r="4941" spans="19:23" ht="15" customHeight="1">
      <c r="S4941" s="142"/>
      <c r="T4941" s="127"/>
      <c r="U4941" s="127"/>
      <c r="W4941" s="141"/>
    </row>
    <row r="4942" spans="19:23" ht="15" customHeight="1">
      <c r="S4942" s="142"/>
      <c r="T4942" s="127"/>
      <c r="U4942" s="127"/>
      <c r="W4942" s="141"/>
    </row>
    <row r="4943" spans="19:23" ht="15" customHeight="1">
      <c r="S4943" s="142"/>
      <c r="T4943" s="127"/>
      <c r="U4943" s="127"/>
      <c r="W4943" s="141"/>
    </row>
    <row r="4944" spans="19:23" ht="15" customHeight="1">
      <c r="S4944" s="142"/>
      <c r="T4944" s="127"/>
      <c r="U4944" s="127"/>
      <c r="W4944" s="141"/>
    </row>
    <row r="4945" spans="19:23" ht="15" customHeight="1">
      <c r="S4945" s="142"/>
      <c r="T4945" s="127"/>
      <c r="U4945" s="127"/>
      <c r="W4945" s="141"/>
    </row>
    <row r="4946" spans="19:23" ht="15" customHeight="1">
      <c r="S4946" s="142"/>
      <c r="T4946" s="127"/>
      <c r="U4946" s="127"/>
      <c r="W4946" s="141"/>
    </row>
    <row r="4947" spans="19:23" ht="15" customHeight="1">
      <c r="S4947" s="142"/>
      <c r="T4947" s="127"/>
      <c r="U4947" s="127"/>
      <c r="W4947" s="141"/>
    </row>
    <row r="4948" spans="19:23" ht="15" customHeight="1">
      <c r="S4948" s="142"/>
      <c r="T4948" s="127"/>
      <c r="U4948" s="127"/>
      <c r="W4948" s="141"/>
    </row>
    <row r="4949" spans="19:23" ht="15" customHeight="1">
      <c r="S4949" s="142"/>
      <c r="T4949" s="127"/>
      <c r="U4949" s="127"/>
      <c r="W4949" s="141"/>
    </row>
    <row r="4950" spans="19:23" ht="15" customHeight="1">
      <c r="S4950" s="142"/>
      <c r="T4950" s="127"/>
      <c r="U4950" s="127"/>
      <c r="W4950" s="141"/>
    </row>
    <row r="4951" spans="19:23" ht="15" customHeight="1">
      <c r="S4951" s="142"/>
      <c r="T4951" s="127"/>
      <c r="U4951" s="127"/>
      <c r="W4951" s="141"/>
    </row>
    <row r="4952" spans="19:23" ht="15" customHeight="1">
      <c r="S4952" s="142"/>
      <c r="T4952" s="127"/>
      <c r="U4952" s="127"/>
      <c r="W4952" s="141"/>
    </row>
    <row r="4953" spans="19:23" ht="15" customHeight="1">
      <c r="S4953" s="142"/>
      <c r="T4953" s="127"/>
      <c r="U4953" s="127"/>
      <c r="W4953" s="141"/>
    </row>
    <row r="4954" spans="19:23" ht="15" customHeight="1">
      <c r="S4954" s="142"/>
      <c r="T4954" s="127"/>
      <c r="U4954" s="127"/>
      <c r="W4954" s="141"/>
    </row>
    <row r="4955" spans="19:23" ht="15" customHeight="1">
      <c r="S4955" s="142"/>
      <c r="T4955" s="127"/>
      <c r="U4955" s="127"/>
      <c r="W4955" s="141"/>
    </row>
    <row r="4956" spans="19:23" ht="15" customHeight="1">
      <c r="S4956" s="142"/>
      <c r="T4956" s="127"/>
      <c r="U4956" s="127"/>
      <c r="W4956" s="141"/>
    </row>
    <row r="4957" spans="19:23" ht="15" customHeight="1">
      <c r="S4957" s="142"/>
      <c r="T4957" s="127"/>
      <c r="U4957" s="127"/>
      <c r="W4957" s="141"/>
    </row>
    <row r="4958" spans="19:23" ht="15" customHeight="1">
      <c r="S4958" s="142"/>
      <c r="T4958" s="127"/>
      <c r="U4958" s="127"/>
      <c r="W4958" s="141"/>
    </row>
    <row r="4959" spans="19:23" ht="15" customHeight="1">
      <c r="S4959" s="142"/>
      <c r="T4959" s="127"/>
      <c r="U4959" s="127"/>
      <c r="W4959" s="141"/>
    </row>
    <row r="4960" spans="19:23" ht="15" customHeight="1">
      <c r="S4960" s="142"/>
      <c r="T4960" s="127"/>
      <c r="U4960" s="127"/>
      <c r="W4960" s="141"/>
    </row>
    <row r="4961" spans="19:23" ht="15" customHeight="1">
      <c r="S4961" s="142"/>
      <c r="T4961" s="127"/>
      <c r="U4961" s="127"/>
      <c r="W4961" s="141"/>
    </row>
    <row r="4962" spans="19:23" ht="15" customHeight="1">
      <c r="S4962" s="142"/>
      <c r="T4962" s="127"/>
      <c r="U4962" s="127"/>
      <c r="W4962" s="141"/>
    </row>
    <row r="4963" spans="19:23" ht="15" customHeight="1">
      <c r="S4963" s="142"/>
      <c r="T4963" s="127"/>
      <c r="U4963" s="127"/>
      <c r="W4963" s="141"/>
    </row>
    <row r="4964" spans="19:23" ht="15" customHeight="1">
      <c r="S4964" s="142"/>
      <c r="T4964" s="127"/>
      <c r="U4964" s="127"/>
      <c r="W4964" s="141"/>
    </row>
    <row r="4965" spans="19:23" ht="15" customHeight="1">
      <c r="S4965" s="142"/>
      <c r="T4965" s="127"/>
      <c r="U4965" s="127"/>
      <c r="W4965" s="141"/>
    </row>
    <row r="4966" spans="19:23" ht="15" customHeight="1">
      <c r="S4966" s="142"/>
      <c r="T4966" s="127"/>
      <c r="U4966" s="127"/>
      <c r="W4966" s="141"/>
    </row>
    <row r="4967" spans="19:23" ht="15" customHeight="1">
      <c r="S4967" s="142"/>
      <c r="T4967" s="127"/>
      <c r="U4967" s="127"/>
      <c r="W4967" s="141"/>
    </row>
    <row r="4968" spans="19:23" ht="15" customHeight="1">
      <c r="S4968" s="142"/>
      <c r="T4968" s="127"/>
      <c r="U4968" s="127"/>
      <c r="W4968" s="141"/>
    </row>
    <row r="4969" spans="19:23" ht="15" customHeight="1">
      <c r="S4969" s="142"/>
      <c r="T4969" s="127"/>
      <c r="U4969" s="127"/>
      <c r="W4969" s="141"/>
    </row>
    <row r="4970" spans="19:23" ht="15" customHeight="1">
      <c r="S4970" s="142"/>
      <c r="T4970" s="127"/>
      <c r="U4970" s="127"/>
      <c r="W4970" s="141"/>
    </row>
    <row r="4971" spans="19:23" ht="15" customHeight="1">
      <c r="S4971" s="142"/>
      <c r="T4971" s="127"/>
      <c r="U4971" s="127"/>
      <c r="W4971" s="141"/>
    </row>
    <row r="4972" spans="19:23" ht="15" customHeight="1">
      <c r="S4972" s="142"/>
      <c r="T4972" s="127"/>
      <c r="U4972" s="127"/>
      <c r="W4972" s="141"/>
    </row>
    <row r="4973" spans="19:23" ht="15" customHeight="1">
      <c r="S4973" s="142"/>
      <c r="T4973" s="127"/>
      <c r="U4973" s="127"/>
      <c r="W4973" s="141"/>
    </row>
    <row r="4974" spans="19:23" ht="15" customHeight="1">
      <c r="S4974" s="142"/>
      <c r="T4974" s="127"/>
      <c r="U4974" s="127"/>
      <c r="W4974" s="141"/>
    </row>
    <row r="4975" spans="19:23" ht="15" customHeight="1">
      <c r="S4975" s="142"/>
      <c r="T4975" s="127"/>
      <c r="U4975" s="127"/>
      <c r="W4975" s="141"/>
    </row>
    <row r="4976" spans="19:23" ht="15" customHeight="1">
      <c r="S4976" s="142"/>
      <c r="T4976" s="127"/>
      <c r="U4976" s="127"/>
      <c r="W4976" s="141"/>
    </row>
    <row r="4977" spans="19:23" ht="15" customHeight="1">
      <c r="S4977" s="142"/>
      <c r="T4977" s="127"/>
      <c r="U4977" s="127"/>
      <c r="W4977" s="141"/>
    </row>
    <row r="4978" spans="19:23" ht="15" customHeight="1">
      <c r="S4978" s="142"/>
      <c r="T4978" s="127"/>
      <c r="U4978" s="127"/>
      <c r="W4978" s="141"/>
    </row>
    <row r="4979" spans="19:23" ht="15" customHeight="1">
      <c r="S4979" s="142"/>
      <c r="T4979" s="127"/>
      <c r="U4979" s="127"/>
      <c r="W4979" s="141"/>
    </row>
    <row r="4980" spans="19:23" ht="15" customHeight="1">
      <c r="S4980" s="142"/>
      <c r="T4980" s="127"/>
      <c r="U4980" s="127"/>
      <c r="W4980" s="141"/>
    </row>
    <row r="4981" spans="19:23" ht="15" customHeight="1">
      <c r="S4981" s="142"/>
      <c r="T4981" s="127"/>
      <c r="U4981" s="127"/>
      <c r="W4981" s="141"/>
    </row>
    <row r="4982" spans="19:23" ht="15" customHeight="1">
      <c r="S4982" s="142"/>
      <c r="T4982" s="127"/>
      <c r="U4982" s="127"/>
      <c r="W4982" s="141"/>
    </row>
    <row r="4983" spans="19:23" ht="15" customHeight="1">
      <c r="S4983" s="142"/>
      <c r="T4983" s="127"/>
      <c r="U4983" s="127"/>
      <c r="W4983" s="141"/>
    </row>
    <row r="4984" spans="19:23" ht="15" customHeight="1">
      <c r="S4984" s="142"/>
      <c r="T4984" s="127"/>
      <c r="U4984" s="127"/>
      <c r="W4984" s="141"/>
    </row>
    <row r="4985" spans="19:23" ht="15" customHeight="1">
      <c r="S4985" s="142"/>
      <c r="T4985" s="127"/>
      <c r="U4985" s="127"/>
      <c r="W4985" s="141"/>
    </row>
    <row r="4986" spans="19:23" ht="15" customHeight="1">
      <c r="S4986" s="142"/>
      <c r="T4986" s="127"/>
      <c r="U4986" s="127"/>
      <c r="W4986" s="141"/>
    </row>
    <row r="4987" spans="19:23" ht="15" customHeight="1">
      <c r="S4987" s="142"/>
      <c r="T4987" s="127"/>
      <c r="U4987" s="127"/>
      <c r="W4987" s="141"/>
    </row>
    <row r="4988" spans="19:23" ht="15" customHeight="1">
      <c r="S4988" s="142"/>
      <c r="T4988" s="127"/>
      <c r="U4988" s="127"/>
      <c r="W4988" s="141"/>
    </row>
    <row r="4989" spans="19:23" ht="15" customHeight="1">
      <c r="S4989" s="142"/>
      <c r="T4989" s="127"/>
      <c r="U4989" s="127"/>
      <c r="W4989" s="141"/>
    </row>
    <row r="4990" spans="19:23" ht="15" customHeight="1">
      <c r="S4990" s="142"/>
      <c r="T4990" s="127"/>
      <c r="U4990" s="127"/>
      <c r="W4990" s="141"/>
    </row>
    <row r="4991" spans="19:23" ht="15" customHeight="1">
      <c r="S4991" s="142"/>
      <c r="T4991" s="127"/>
      <c r="U4991" s="127"/>
      <c r="W4991" s="141"/>
    </row>
    <row r="4992" spans="19:23" ht="15" customHeight="1">
      <c r="S4992" s="142"/>
      <c r="T4992" s="127"/>
      <c r="U4992" s="127"/>
      <c r="W4992" s="141"/>
    </row>
    <row r="4993" spans="19:23" ht="15" customHeight="1">
      <c r="S4993" s="142"/>
      <c r="T4993" s="127"/>
      <c r="U4993" s="127"/>
      <c r="W4993" s="141"/>
    </row>
    <row r="4994" spans="19:23" ht="15" customHeight="1">
      <c r="S4994" s="142"/>
      <c r="T4994" s="127"/>
      <c r="U4994" s="127"/>
      <c r="W4994" s="141"/>
    </row>
    <row r="4995" spans="19:23" ht="15" customHeight="1">
      <c r="S4995" s="142"/>
      <c r="T4995" s="127"/>
      <c r="U4995" s="127"/>
      <c r="W4995" s="141"/>
    </row>
    <row r="4996" spans="19:23" ht="15" customHeight="1">
      <c r="S4996" s="142"/>
      <c r="T4996" s="127"/>
      <c r="U4996" s="127"/>
      <c r="W4996" s="141"/>
    </row>
    <row r="4997" spans="19:23" ht="15" customHeight="1">
      <c r="S4997" s="142"/>
      <c r="T4997" s="127"/>
      <c r="U4997" s="127"/>
      <c r="W4997" s="141"/>
    </row>
    <row r="4998" spans="19:23" ht="15" customHeight="1">
      <c r="S4998" s="142"/>
      <c r="T4998" s="127"/>
      <c r="U4998" s="127"/>
      <c r="W4998" s="141"/>
    </row>
    <row r="4999" spans="19:23" ht="15" customHeight="1">
      <c r="S4999" s="142"/>
      <c r="T4999" s="127"/>
      <c r="U4999" s="127"/>
      <c r="W4999" s="141"/>
    </row>
    <row r="5000" spans="19:23" ht="15" customHeight="1">
      <c r="S5000" s="142"/>
      <c r="T5000" s="127"/>
      <c r="U5000" s="127"/>
      <c r="W5000" s="141"/>
    </row>
    <row r="5001" spans="19:23" ht="15" customHeight="1">
      <c r="S5001" s="142"/>
      <c r="T5001" s="127"/>
      <c r="U5001" s="127"/>
      <c r="W5001" s="141"/>
    </row>
    <row r="5002" spans="19:23" ht="15" customHeight="1">
      <c r="S5002" s="142"/>
      <c r="T5002" s="127"/>
      <c r="U5002" s="127"/>
      <c r="W5002" s="141"/>
    </row>
    <row r="5003" spans="19:23" ht="15" customHeight="1">
      <c r="S5003" s="142"/>
      <c r="T5003" s="127"/>
      <c r="U5003" s="127"/>
      <c r="W5003" s="141"/>
    </row>
    <row r="5004" spans="19:23" ht="15" customHeight="1">
      <c r="S5004" s="142"/>
      <c r="T5004" s="127"/>
      <c r="U5004" s="127"/>
      <c r="W5004" s="141"/>
    </row>
    <row r="5005" spans="19:23" ht="15" customHeight="1">
      <c r="S5005" s="142"/>
      <c r="T5005" s="127"/>
      <c r="U5005" s="127"/>
      <c r="W5005" s="141"/>
    </row>
    <row r="5006" spans="19:23" ht="15" customHeight="1">
      <c r="S5006" s="142"/>
      <c r="T5006" s="127"/>
      <c r="U5006" s="127"/>
      <c r="W5006" s="141"/>
    </row>
    <row r="5007" spans="19:23" ht="15" customHeight="1">
      <c r="S5007" s="142"/>
      <c r="T5007" s="127"/>
      <c r="U5007" s="127"/>
      <c r="W5007" s="141"/>
    </row>
    <row r="5008" spans="19:23" ht="15" customHeight="1">
      <c r="S5008" s="142"/>
      <c r="T5008" s="127"/>
      <c r="U5008" s="127"/>
      <c r="W5008" s="141"/>
    </row>
    <row r="5009" spans="19:23" ht="15" customHeight="1">
      <c r="S5009" s="142"/>
      <c r="T5009" s="127"/>
      <c r="U5009" s="127"/>
      <c r="W5009" s="141"/>
    </row>
    <row r="5010" spans="19:23" ht="15" customHeight="1">
      <c r="S5010" s="142"/>
      <c r="T5010" s="127"/>
      <c r="U5010" s="127"/>
      <c r="W5010" s="141"/>
    </row>
    <row r="5011" spans="19:23" ht="15" customHeight="1">
      <c r="S5011" s="142"/>
      <c r="T5011" s="127"/>
      <c r="U5011" s="127"/>
      <c r="W5011" s="141"/>
    </row>
    <row r="5012" spans="19:23" ht="15" customHeight="1">
      <c r="S5012" s="142"/>
      <c r="T5012" s="127"/>
      <c r="U5012" s="127"/>
      <c r="W5012" s="141"/>
    </row>
    <row r="5013" spans="19:23" ht="15" customHeight="1">
      <c r="S5013" s="142"/>
      <c r="T5013" s="127"/>
      <c r="U5013" s="127"/>
      <c r="W5013" s="141"/>
    </row>
    <row r="5014" spans="19:23" ht="15" customHeight="1">
      <c r="S5014" s="142"/>
      <c r="T5014" s="127"/>
      <c r="U5014" s="127"/>
      <c r="W5014" s="141"/>
    </row>
    <row r="5015" spans="19:23" ht="15" customHeight="1">
      <c r="S5015" s="142"/>
      <c r="T5015" s="127"/>
      <c r="U5015" s="127"/>
      <c r="W5015" s="141"/>
    </row>
    <row r="5016" spans="19:23" ht="15" customHeight="1">
      <c r="S5016" s="142"/>
      <c r="T5016" s="127"/>
      <c r="U5016" s="127"/>
      <c r="W5016" s="141"/>
    </row>
    <row r="5017" spans="19:23" ht="15" customHeight="1">
      <c r="S5017" s="142"/>
      <c r="T5017" s="127"/>
      <c r="U5017" s="127"/>
      <c r="W5017" s="141"/>
    </row>
    <row r="5018" spans="19:23" ht="15" customHeight="1">
      <c r="S5018" s="142"/>
      <c r="T5018" s="127"/>
      <c r="U5018" s="127"/>
      <c r="W5018" s="141"/>
    </row>
    <row r="5019" spans="19:23" ht="15" customHeight="1">
      <c r="S5019" s="142"/>
      <c r="T5019" s="127"/>
      <c r="U5019" s="127"/>
      <c r="W5019" s="141"/>
    </row>
    <row r="5020" spans="19:23" ht="15" customHeight="1">
      <c r="S5020" s="142"/>
      <c r="T5020" s="127"/>
      <c r="U5020" s="127"/>
      <c r="W5020" s="141"/>
    </row>
    <row r="5021" spans="19:23" ht="15" customHeight="1">
      <c r="S5021" s="142"/>
      <c r="T5021" s="127"/>
      <c r="U5021" s="127"/>
      <c r="W5021" s="141"/>
    </row>
    <row r="5022" spans="19:23" ht="15" customHeight="1">
      <c r="S5022" s="142"/>
      <c r="T5022" s="127"/>
      <c r="U5022" s="127"/>
      <c r="W5022" s="141"/>
    </row>
    <row r="5023" spans="19:23" ht="15" customHeight="1">
      <c r="S5023" s="142"/>
      <c r="T5023" s="127"/>
      <c r="U5023" s="127"/>
      <c r="W5023" s="141"/>
    </row>
    <row r="5024" spans="19:23" ht="15" customHeight="1">
      <c r="S5024" s="142"/>
      <c r="T5024" s="127"/>
      <c r="U5024" s="127"/>
      <c r="W5024" s="141"/>
    </row>
    <row r="5025" spans="19:23" ht="15" customHeight="1">
      <c r="S5025" s="142"/>
      <c r="T5025" s="127"/>
      <c r="U5025" s="127"/>
      <c r="W5025" s="141"/>
    </row>
    <row r="5026" spans="19:23" ht="15" customHeight="1">
      <c r="S5026" s="142"/>
      <c r="T5026" s="127"/>
      <c r="U5026" s="127"/>
      <c r="W5026" s="141"/>
    </row>
    <row r="5027" spans="19:23" ht="15" customHeight="1">
      <c r="S5027" s="142"/>
      <c r="T5027" s="127"/>
      <c r="U5027" s="127"/>
      <c r="W5027" s="141"/>
    </row>
    <row r="5028" spans="19:23" ht="15" customHeight="1">
      <c r="S5028" s="142"/>
      <c r="T5028" s="127"/>
      <c r="U5028" s="127"/>
      <c r="W5028" s="141"/>
    </row>
    <row r="5029" spans="19:23" ht="15" customHeight="1">
      <c r="S5029" s="142"/>
      <c r="T5029" s="127"/>
      <c r="U5029" s="127"/>
      <c r="W5029" s="141"/>
    </row>
    <row r="5030" spans="19:23" ht="15" customHeight="1">
      <c r="S5030" s="142"/>
      <c r="T5030" s="127"/>
      <c r="U5030" s="127"/>
      <c r="W5030" s="141"/>
    </row>
    <row r="5031" spans="19:23" ht="15" customHeight="1">
      <c r="S5031" s="142"/>
      <c r="T5031" s="127"/>
      <c r="U5031" s="127"/>
      <c r="W5031" s="141"/>
    </row>
    <row r="5032" spans="19:23" ht="15" customHeight="1">
      <c r="S5032" s="142"/>
      <c r="T5032" s="127"/>
      <c r="U5032" s="127"/>
      <c r="W5032" s="141"/>
    </row>
    <row r="5033" spans="19:23" ht="15" customHeight="1">
      <c r="S5033" s="142"/>
      <c r="T5033" s="127"/>
      <c r="U5033" s="127"/>
      <c r="W5033" s="141"/>
    </row>
    <row r="5034" spans="19:23" ht="15" customHeight="1">
      <c r="S5034" s="142"/>
      <c r="T5034" s="127"/>
      <c r="U5034" s="127"/>
      <c r="W5034" s="141"/>
    </row>
    <row r="5035" spans="19:23" ht="15" customHeight="1">
      <c r="S5035" s="142"/>
      <c r="T5035" s="127"/>
      <c r="U5035" s="127"/>
      <c r="W5035" s="141"/>
    </row>
    <row r="5036" spans="19:23" ht="15" customHeight="1">
      <c r="S5036" s="142"/>
      <c r="T5036" s="127"/>
      <c r="U5036" s="127"/>
      <c r="W5036" s="141"/>
    </row>
    <row r="5037" spans="19:23" ht="15" customHeight="1">
      <c r="S5037" s="142"/>
      <c r="T5037" s="127"/>
      <c r="U5037" s="127"/>
      <c r="W5037" s="141"/>
    </row>
    <row r="5038" spans="19:23" ht="15" customHeight="1">
      <c r="S5038" s="142"/>
      <c r="T5038" s="127"/>
      <c r="U5038" s="127"/>
      <c r="W5038" s="141"/>
    </row>
    <row r="5039" spans="19:23" ht="15" customHeight="1">
      <c r="S5039" s="142"/>
      <c r="T5039" s="127"/>
      <c r="U5039" s="127"/>
      <c r="W5039" s="141"/>
    </row>
    <row r="5040" spans="19:23" ht="15" customHeight="1">
      <c r="S5040" s="142"/>
      <c r="T5040" s="127"/>
      <c r="U5040" s="127"/>
      <c r="W5040" s="141"/>
    </row>
    <row r="5041" spans="19:23" ht="15" customHeight="1">
      <c r="S5041" s="142"/>
      <c r="T5041" s="127"/>
      <c r="U5041" s="127"/>
      <c r="W5041" s="141"/>
    </row>
    <row r="5042" spans="19:23" ht="15" customHeight="1">
      <c r="S5042" s="142"/>
      <c r="T5042" s="127"/>
      <c r="U5042" s="127"/>
      <c r="W5042" s="141"/>
    </row>
    <row r="5043" spans="19:23" ht="15" customHeight="1">
      <c r="S5043" s="142"/>
      <c r="T5043" s="127"/>
      <c r="U5043" s="127"/>
      <c r="W5043" s="141"/>
    </row>
    <row r="5044" spans="19:23" ht="15" customHeight="1">
      <c r="S5044" s="142"/>
      <c r="T5044" s="127"/>
      <c r="U5044" s="127"/>
      <c r="W5044" s="141"/>
    </row>
    <row r="5045" spans="19:23" ht="15" customHeight="1">
      <c r="S5045" s="142"/>
      <c r="T5045" s="127"/>
      <c r="U5045" s="127"/>
      <c r="W5045" s="141"/>
    </row>
    <row r="5046" spans="19:23" ht="15" customHeight="1">
      <c r="S5046" s="142"/>
      <c r="T5046" s="127"/>
      <c r="U5046" s="127"/>
      <c r="W5046" s="141"/>
    </row>
    <row r="5047" spans="19:23" ht="15" customHeight="1">
      <c r="S5047" s="142"/>
      <c r="T5047" s="127"/>
      <c r="U5047" s="127"/>
      <c r="W5047" s="141"/>
    </row>
    <row r="5048" spans="19:23" ht="15" customHeight="1">
      <c r="S5048" s="142"/>
      <c r="T5048" s="127"/>
      <c r="U5048" s="127"/>
      <c r="W5048" s="141"/>
    </row>
    <row r="5049" spans="19:23" ht="15" customHeight="1">
      <c r="S5049" s="142"/>
      <c r="T5049" s="127"/>
      <c r="U5049" s="127"/>
      <c r="W5049" s="141"/>
    </row>
    <row r="5050" spans="19:23" ht="15" customHeight="1">
      <c r="S5050" s="142"/>
      <c r="T5050" s="127"/>
      <c r="U5050" s="127"/>
      <c r="W5050" s="141"/>
    </row>
    <row r="5051" spans="19:23" ht="15" customHeight="1">
      <c r="S5051" s="142"/>
      <c r="T5051" s="127"/>
      <c r="U5051" s="127"/>
      <c r="W5051" s="141"/>
    </row>
    <row r="5052" spans="19:23" ht="15" customHeight="1">
      <c r="S5052" s="142"/>
      <c r="T5052" s="127"/>
      <c r="U5052" s="127"/>
      <c r="W5052" s="141"/>
    </row>
    <row r="5053" spans="19:23" ht="15" customHeight="1">
      <c r="S5053" s="142"/>
      <c r="T5053" s="127"/>
      <c r="U5053" s="127"/>
      <c r="W5053" s="141"/>
    </row>
    <row r="5054" spans="19:23" ht="15" customHeight="1">
      <c r="S5054" s="142"/>
      <c r="T5054" s="127"/>
      <c r="U5054" s="127"/>
      <c r="W5054" s="141"/>
    </row>
    <row r="5055" spans="19:23" ht="15" customHeight="1">
      <c r="S5055" s="142"/>
      <c r="T5055" s="127"/>
      <c r="U5055" s="127"/>
      <c r="W5055" s="141"/>
    </row>
    <row r="5056" spans="19:23" ht="15" customHeight="1">
      <c r="S5056" s="142"/>
      <c r="T5056" s="127"/>
      <c r="U5056" s="127"/>
      <c r="W5056" s="141"/>
    </row>
    <row r="5057" spans="19:23" ht="15" customHeight="1">
      <c r="S5057" s="142"/>
      <c r="T5057" s="127"/>
      <c r="U5057" s="127"/>
      <c r="W5057" s="141"/>
    </row>
    <row r="5058" spans="19:23" ht="15" customHeight="1">
      <c r="S5058" s="142"/>
      <c r="T5058" s="127"/>
      <c r="U5058" s="127"/>
      <c r="W5058" s="141"/>
    </row>
    <row r="5059" spans="19:23" ht="15" customHeight="1">
      <c r="S5059" s="142"/>
      <c r="T5059" s="127"/>
      <c r="U5059" s="127"/>
      <c r="W5059" s="141"/>
    </row>
    <row r="5060" spans="19:23" ht="15" customHeight="1">
      <c r="S5060" s="142"/>
      <c r="T5060" s="127"/>
      <c r="U5060" s="127"/>
      <c r="W5060" s="141"/>
    </row>
    <row r="5061" spans="19:23" ht="15" customHeight="1">
      <c r="S5061" s="142"/>
      <c r="T5061" s="127"/>
      <c r="U5061" s="127"/>
      <c r="W5061" s="141"/>
    </row>
    <row r="5062" spans="19:23" ht="15" customHeight="1">
      <c r="S5062" s="142"/>
      <c r="T5062" s="127"/>
      <c r="U5062" s="127"/>
      <c r="W5062" s="141"/>
    </row>
    <row r="5063" spans="19:23" ht="15" customHeight="1">
      <c r="S5063" s="142"/>
      <c r="T5063" s="127"/>
      <c r="U5063" s="127"/>
      <c r="W5063" s="141"/>
    </row>
    <row r="5064" spans="19:23" ht="15" customHeight="1">
      <c r="S5064" s="142"/>
      <c r="T5064" s="127"/>
      <c r="U5064" s="127"/>
      <c r="W5064" s="141"/>
    </row>
    <row r="5065" spans="19:23" ht="15" customHeight="1">
      <c r="S5065" s="142"/>
      <c r="T5065" s="127"/>
      <c r="U5065" s="127"/>
      <c r="W5065" s="141"/>
    </row>
    <row r="5066" spans="19:23" ht="15" customHeight="1">
      <c r="S5066" s="142"/>
      <c r="T5066" s="127"/>
      <c r="U5066" s="127"/>
      <c r="W5066" s="141"/>
    </row>
    <row r="5067" spans="19:23" ht="15" customHeight="1">
      <c r="S5067" s="142"/>
      <c r="T5067" s="127"/>
      <c r="U5067" s="127"/>
      <c r="W5067" s="141"/>
    </row>
    <row r="5068" spans="19:23" ht="15" customHeight="1">
      <c r="S5068" s="142"/>
      <c r="T5068" s="127"/>
      <c r="U5068" s="127"/>
      <c r="W5068" s="141"/>
    </row>
    <row r="5069" spans="19:23" ht="15" customHeight="1">
      <c r="S5069" s="142"/>
      <c r="T5069" s="127"/>
      <c r="U5069" s="127"/>
      <c r="W5069" s="141"/>
    </row>
    <row r="5070" spans="19:23" ht="15" customHeight="1">
      <c r="S5070" s="142"/>
      <c r="T5070" s="127"/>
      <c r="U5070" s="127"/>
      <c r="W5070" s="141"/>
    </row>
    <row r="5071" spans="19:23" ht="15" customHeight="1">
      <c r="S5071" s="142"/>
      <c r="T5071" s="127"/>
      <c r="U5071" s="127"/>
      <c r="W5071" s="141"/>
    </row>
    <row r="5072" spans="19:23" ht="15" customHeight="1">
      <c r="S5072" s="142"/>
      <c r="T5072" s="127"/>
      <c r="U5072" s="127"/>
      <c r="W5072" s="141"/>
    </row>
    <row r="5073" spans="19:23" ht="15" customHeight="1">
      <c r="S5073" s="142"/>
      <c r="T5073" s="127"/>
      <c r="U5073" s="127"/>
      <c r="W5073" s="141"/>
    </row>
    <row r="5074" spans="19:23" ht="15" customHeight="1">
      <c r="S5074" s="142"/>
      <c r="T5074" s="127"/>
      <c r="U5074" s="127"/>
      <c r="W5074" s="141"/>
    </row>
    <row r="5075" spans="19:23" ht="15" customHeight="1">
      <c r="S5075" s="142"/>
      <c r="T5075" s="127"/>
      <c r="U5075" s="127"/>
      <c r="W5075" s="141"/>
    </row>
    <row r="5076" spans="19:23" ht="15" customHeight="1">
      <c r="S5076" s="142"/>
      <c r="T5076" s="127"/>
      <c r="U5076" s="127"/>
      <c r="W5076" s="141"/>
    </row>
    <row r="5077" spans="19:23" ht="15" customHeight="1">
      <c r="S5077" s="142"/>
      <c r="T5077" s="127"/>
      <c r="U5077" s="127"/>
      <c r="W5077" s="141"/>
    </row>
    <row r="5078" spans="19:23" ht="15" customHeight="1">
      <c r="S5078" s="142"/>
      <c r="T5078" s="127"/>
      <c r="U5078" s="127"/>
      <c r="W5078" s="141"/>
    </row>
    <row r="5079" spans="19:23" ht="15" customHeight="1">
      <c r="S5079" s="142"/>
      <c r="T5079" s="127"/>
      <c r="U5079" s="127"/>
      <c r="W5079" s="141"/>
    </row>
    <row r="5080" spans="19:23" ht="15" customHeight="1">
      <c r="S5080" s="142"/>
      <c r="T5080" s="127"/>
      <c r="U5080" s="127"/>
      <c r="W5080" s="141"/>
    </row>
    <row r="5081" spans="19:23" ht="15" customHeight="1">
      <c r="S5081" s="142"/>
      <c r="T5081" s="127"/>
      <c r="U5081" s="127"/>
      <c r="W5081" s="141"/>
    </row>
    <row r="5082" spans="19:23" ht="15" customHeight="1">
      <c r="S5082" s="142"/>
      <c r="T5082" s="127"/>
      <c r="U5082" s="127"/>
      <c r="W5082" s="141"/>
    </row>
    <row r="5083" spans="19:23" ht="15" customHeight="1">
      <c r="S5083" s="142"/>
      <c r="T5083" s="127"/>
      <c r="U5083" s="127"/>
      <c r="W5083" s="141"/>
    </row>
    <row r="5084" spans="19:23" ht="15" customHeight="1">
      <c r="S5084" s="142"/>
      <c r="T5084" s="127"/>
      <c r="U5084" s="127"/>
      <c r="W5084" s="141"/>
    </row>
    <row r="5085" spans="19:23" ht="15" customHeight="1">
      <c r="S5085" s="142"/>
      <c r="T5085" s="127"/>
      <c r="U5085" s="127"/>
      <c r="W5085" s="141"/>
    </row>
    <row r="5086" spans="19:23" ht="15" customHeight="1">
      <c r="S5086" s="142"/>
      <c r="T5086" s="127"/>
      <c r="U5086" s="127"/>
      <c r="W5086" s="141"/>
    </row>
    <row r="5087" spans="19:23" ht="15" customHeight="1">
      <c r="S5087" s="142"/>
      <c r="T5087" s="127"/>
      <c r="U5087" s="127"/>
      <c r="W5087" s="141"/>
    </row>
    <row r="5088" spans="19:23" ht="15" customHeight="1">
      <c r="S5088" s="142"/>
      <c r="T5088" s="127"/>
      <c r="U5088" s="127"/>
      <c r="W5088" s="141"/>
    </row>
    <row r="5089" spans="19:23" ht="15" customHeight="1">
      <c r="S5089" s="142"/>
      <c r="T5089" s="127"/>
      <c r="U5089" s="127"/>
      <c r="W5089" s="141"/>
    </row>
    <row r="5090" spans="19:23" ht="15" customHeight="1">
      <c r="S5090" s="142"/>
      <c r="T5090" s="127"/>
      <c r="U5090" s="127"/>
      <c r="W5090" s="141"/>
    </row>
    <row r="5091" spans="19:23" ht="15" customHeight="1">
      <c r="S5091" s="142"/>
      <c r="T5091" s="127"/>
      <c r="U5091" s="127"/>
      <c r="W5091" s="141"/>
    </row>
    <row r="5092" spans="19:23" ht="15" customHeight="1">
      <c r="S5092" s="142"/>
      <c r="T5092" s="127"/>
      <c r="U5092" s="127"/>
      <c r="W5092" s="141"/>
    </row>
    <row r="5093" spans="19:23" ht="15" customHeight="1">
      <c r="S5093" s="142"/>
      <c r="T5093" s="127"/>
      <c r="U5093" s="127"/>
      <c r="W5093" s="141"/>
    </row>
    <row r="5094" spans="19:23" ht="15" customHeight="1">
      <c r="S5094" s="142"/>
      <c r="T5094" s="127"/>
      <c r="U5094" s="127"/>
      <c r="W5094" s="141"/>
    </row>
    <row r="5095" spans="19:23" ht="15" customHeight="1">
      <c r="S5095" s="142"/>
      <c r="T5095" s="127"/>
      <c r="U5095" s="127"/>
      <c r="W5095" s="141"/>
    </row>
    <row r="5096" spans="19:23" ht="15" customHeight="1">
      <c r="S5096" s="142"/>
      <c r="T5096" s="127"/>
      <c r="U5096" s="127"/>
      <c r="W5096" s="141"/>
    </row>
    <row r="5097" spans="19:23" ht="15" customHeight="1">
      <c r="S5097" s="142"/>
      <c r="T5097" s="127"/>
      <c r="U5097" s="127"/>
      <c r="W5097" s="141"/>
    </row>
    <row r="5098" spans="19:23" ht="15" customHeight="1">
      <c r="S5098" s="142"/>
      <c r="T5098" s="127"/>
      <c r="U5098" s="127"/>
      <c r="W5098" s="141"/>
    </row>
    <row r="5099" spans="19:23" ht="15" customHeight="1">
      <c r="S5099" s="142"/>
      <c r="T5099" s="127"/>
      <c r="U5099" s="127"/>
      <c r="W5099" s="141"/>
    </row>
    <row r="5100" spans="19:23" ht="15" customHeight="1">
      <c r="S5100" s="142"/>
      <c r="T5100" s="127"/>
      <c r="U5100" s="127"/>
      <c r="W5100" s="141"/>
    </row>
    <row r="5101" spans="19:23" ht="15" customHeight="1">
      <c r="S5101" s="142"/>
      <c r="T5101" s="127"/>
      <c r="U5101" s="127"/>
      <c r="W5101" s="141"/>
    </row>
    <row r="5102" spans="19:23" ht="15" customHeight="1">
      <c r="S5102" s="142"/>
      <c r="T5102" s="127"/>
      <c r="U5102" s="127"/>
      <c r="W5102" s="141"/>
    </row>
    <row r="5103" spans="19:23" ht="15" customHeight="1">
      <c r="S5103" s="142"/>
      <c r="T5103" s="127"/>
      <c r="U5103" s="127"/>
      <c r="W5103" s="141"/>
    </row>
    <row r="5104" spans="19:23" ht="15" customHeight="1">
      <c r="S5104" s="142"/>
      <c r="T5104" s="127"/>
      <c r="U5104" s="127"/>
      <c r="W5104" s="141"/>
    </row>
    <row r="5105" spans="19:23" ht="15" customHeight="1">
      <c r="S5105" s="142"/>
      <c r="T5105" s="127"/>
      <c r="U5105" s="127"/>
      <c r="W5105" s="141"/>
    </row>
    <row r="5106" spans="19:23" ht="15" customHeight="1">
      <c r="S5106" s="142"/>
      <c r="T5106" s="127"/>
      <c r="U5106" s="127"/>
      <c r="W5106" s="141"/>
    </row>
    <row r="5107" spans="19:23" ht="15" customHeight="1">
      <c r="S5107" s="142"/>
      <c r="T5107" s="127"/>
      <c r="U5107" s="127"/>
      <c r="W5107" s="141"/>
    </row>
    <row r="5108" spans="19:23" ht="15" customHeight="1">
      <c r="S5108" s="142"/>
      <c r="T5108" s="127"/>
      <c r="U5108" s="127"/>
      <c r="W5108" s="141"/>
    </row>
    <row r="5109" spans="19:23" ht="15" customHeight="1">
      <c r="S5109" s="142"/>
      <c r="T5109" s="127"/>
      <c r="U5109" s="127"/>
      <c r="W5109" s="141"/>
    </row>
    <row r="5110" spans="19:23" ht="15" customHeight="1">
      <c r="S5110" s="142"/>
      <c r="T5110" s="127"/>
      <c r="U5110" s="127"/>
      <c r="W5110" s="141"/>
    </row>
    <row r="5111" spans="19:23" ht="15" customHeight="1">
      <c r="S5111" s="142"/>
      <c r="T5111" s="127"/>
      <c r="U5111" s="127"/>
      <c r="W5111" s="141"/>
    </row>
    <row r="5112" spans="19:23" ht="15" customHeight="1">
      <c r="S5112" s="142"/>
      <c r="T5112" s="127"/>
      <c r="U5112" s="127"/>
      <c r="W5112" s="141"/>
    </row>
    <row r="5113" spans="19:23" ht="15" customHeight="1">
      <c r="S5113" s="142"/>
      <c r="T5113" s="127"/>
      <c r="U5113" s="127"/>
      <c r="W5113" s="141"/>
    </row>
    <row r="5114" spans="19:23" ht="15" customHeight="1">
      <c r="S5114" s="142"/>
      <c r="T5114" s="127"/>
      <c r="U5114" s="127"/>
      <c r="W5114" s="141"/>
    </row>
    <row r="5115" spans="19:23" ht="15" customHeight="1">
      <c r="S5115" s="142"/>
      <c r="T5115" s="127"/>
      <c r="U5115" s="127"/>
      <c r="W5115" s="141"/>
    </row>
    <row r="5116" spans="19:23" ht="15" customHeight="1">
      <c r="S5116" s="142"/>
      <c r="T5116" s="127"/>
      <c r="U5116" s="127"/>
      <c r="W5116" s="141"/>
    </row>
    <row r="5117" spans="19:23" ht="15" customHeight="1">
      <c r="S5117" s="142"/>
      <c r="T5117" s="127"/>
      <c r="U5117" s="127"/>
      <c r="W5117" s="141"/>
    </row>
    <row r="5118" spans="19:23" ht="15" customHeight="1">
      <c r="S5118" s="142"/>
      <c r="T5118" s="127"/>
      <c r="U5118" s="127"/>
      <c r="W5118" s="141"/>
    </row>
    <row r="5119" spans="19:23" ht="15" customHeight="1">
      <c r="S5119" s="142"/>
      <c r="T5119" s="127"/>
      <c r="U5119" s="127"/>
      <c r="W5119" s="141"/>
    </row>
    <row r="5120" spans="19:23" ht="15" customHeight="1">
      <c r="S5120" s="142"/>
      <c r="T5120" s="127"/>
      <c r="U5120" s="127"/>
      <c r="W5120" s="141"/>
    </row>
    <row r="5121" spans="19:23" ht="15" customHeight="1">
      <c r="S5121" s="142"/>
      <c r="T5121" s="127"/>
      <c r="U5121" s="127"/>
      <c r="W5121" s="141"/>
    </row>
    <row r="5122" spans="19:23" ht="15" customHeight="1">
      <c r="S5122" s="142"/>
      <c r="T5122" s="127"/>
      <c r="U5122" s="127"/>
      <c r="W5122" s="141"/>
    </row>
    <row r="5123" spans="19:23" ht="15" customHeight="1">
      <c r="S5123" s="142"/>
      <c r="T5123" s="127"/>
      <c r="U5123" s="127"/>
      <c r="W5123" s="141"/>
    </row>
    <row r="5124" spans="19:23" ht="15" customHeight="1">
      <c r="S5124" s="142"/>
      <c r="T5124" s="127"/>
      <c r="U5124" s="127"/>
      <c r="W5124" s="141"/>
    </row>
    <row r="5125" spans="19:23" ht="15" customHeight="1">
      <c r="S5125" s="142"/>
      <c r="T5125" s="127"/>
      <c r="U5125" s="127"/>
      <c r="W5125" s="141"/>
    </row>
    <row r="5126" spans="19:23" ht="15" customHeight="1">
      <c r="S5126" s="142"/>
      <c r="T5126" s="127"/>
      <c r="U5126" s="127"/>
      <c r="W5126" s="141"/>
    </row>
    <row r="5127" spans="19:23" ht="15" customHeight="1">
      <c r="S5127" s="142"/>
      <c r="T5127" s="127"/>
      <c r="U5127" s="127"/>
      <c r="W5127" s="141"/>
    </row>
    <row r="5128" spans="19:23" ht="15" customHeight="1">
      <c r="S5128" s="142"/>
      <c r="T5128" s="127"/>
      <c r="U5128" s="127"/>
      <c r="W5128" s="141"/>
    </row>
    <row r="5129" spans="19:23" ht="15" customHeight="1">
      <c r="S5129" s="142"/>
      <c r="T5129" s="127"/>
      <c r="U5129" s="127"/>
      <c r="W5129" s="141"/>
    </row>
    <row r="5130" spans="19:23" ht="15" customHeight="1">
      <c r="S5130" s="142"/>
      <c r="T5130" s="127"/>
      <c r="U5130" s="127"/>
      <c r="W5130" s="141"/>
    </row>
    <row r="5131" spans="19:23" ht="15" customHeight="1">
      <c r="S5131" s="142"/>
      <c r="T5131" s="127"/>
      <c r="U5131" s="127"/>
      <c r="W5131" s="141"/>
    </row>
    <row r="5132" spans="19:23" ht="15" customHeight="1">
      <c r="S5132" s="142"/>
      <c r="T5132" s="127"/>
      <c r="U5132" s="127"/>
      <c r="W5132" s="141"/>
    </row>
    <row r="5133" spans="19:23" ht="15" customHeight="1">
      <c r="S5133" s="142"/>
      <c r="T5133" s="127"/>
      <c r="U5133" s="127"/>
      <c r="W5133" s="141"/>
    </row>
    <row r="5134" spans="19:23" ht="15" customHeight="1">
      <c r="S5134" s="142"/>
      <c r="T5134" s="127"/>
      <c r="U5134" s="127"/>
      <c r="W5134" s="141"/>
    </row>
    <row r="5135" spans="19:23" ht="15" customHeight="1">
      <c r="S5135" s="142"/>
      <c r="T5135" s="127"/>
      <c r="U5135" s="127"/>
      <c r="W5135" s="141"/>
    </row>
    <row r="5136" spans="19:23" ht="15" customHeight="1">
      <c r="S5136" s="142"/>
      <c r="T5136" s="127"/>
      <c r="U5136" s="127"/>
      <c r="W5136" s="141"/>
    </row>
    <row r="5137" spans="19:23" ht="15" customHeight="1">
      <c r="S5137" s="142"/>
      <c r="T5137" s="127"/>
      <c r="U5137" s="127"/>
      <c r="W5137" s="141"/>
    </row>
    <row r="5138" spans="19:23" ht="15" customHeight="1">
      <c r="S5138" s="142"/>
      <c r="T5138" s="127"/>
      <c r="U5138" s="127"/>
      <c r="W5138" s="141"/>
    </row>
    <row r="5139" spans="19:23" ht="15" customHeight="1">
      <c r="S5139" s="142"/>
      <c r="T5139" s="127"/>
      <c r="U5139" s="127"/>
      <c r="W5139" s="141"/>
    </row>
    <row r="5140" spans="19:23" ht="15" customHeight="1">
      <c r="S5140" s="142"/>
      <c r="T5140" s="127"/>
      <c r="U5140" s="127"/>
      <c r="W5140" s="141"/>
    </row>
    <row r="5141" spans="19:23" ht="15" customHeight="1">
      <c r="S5141" s="142"/>
      <c r="T5141" s="127"/>
      <c r="U5141" s="127"/>
      <c r="W5141" s="141"/>
    </row>
    <row r="5142" spans="19:23" ht="15" customHeight="1">
      <c r="S5142" s="142"/>
      <c r="T5142" s="127"/>
      <c r="U5142" s="127"/>
      <c r="W5142" s="141"/>
    </row>
    <row r="5143" spans="19:23" ht="15" customHeight="1">
      <c r="S5143" s="142"/>
      <c r="T5143" s="127"/>
      <c r="U5143" s="127"/>
      <c r="W5143" s="141"/>
    </row>
    <row r="5144" spans="19:23" ht="15" customHeight="1">
      <c r="S5144" s="142"/>
      <c r="T5144" s="127"/>
      <c r="U5144" s="127"/>
      <c r="W5144" s="141"/>
    </row>
    <row r="5145" spans="19:23" ht="15" customHeight="1">
      <c r="S5145" s="142"/>
      <c r="T5145" s="127"/>
      <c r="U5145" s="127"/>
      <c r="W5145" s="141"/>
    </row>
    <row r="5146" spans="19:23" ht="15" customHeight="1">
      <c r="S5146" s="142"/>
      <c r="T5146" s="127"/>
      <c r="U5146" s="127"/>
      <c r="W5146" s="141"/>
    </row>
    <row r="5147" spans="19:23" ht="15" customHeight="1">
      <c r="S5147" s="142"/>
      <c r="T5147" s="127"/>
      <c r="U5147" s="127"/>
      <c r="W5147" s="141"/>
    </row>
    <row r="5148" spans="19:23" ht="15" customHeight="1">
      <c r="S5148" s="142"/>
      <c r="T5148" s="127"/>
      <c r="U5148" s="127"/>
      <c r="W5148" s="141"/>
    </row>
    <row r="5149" spans="19:23" ht="15" customHeight="1">
      <c r="S5149" s="142"/>
      <c r="T5149" s="127"/>
      <c r="U5149" s="127"/>
      <c r="W5149" s="141"/>
    </row>
    <row r="5150" spans="19:23" ht="15" customHeight="1">
      <c r="S5150" s="142"/>
      <c r="T5150" s="127"/>
      <c r="U5150" s="127"/>
      <c r="W5150" s="141"/>
    </row>
    <row r="5151" spans="19:23" ht="15" customHeight="1">
      <c r="S5151" s="142"/>
      <c r="T5151" s="127"/>
      <c r="U5151" s="127"/>
      <c r="W5151" s="141"/>
    </row>
    <row r="5152" spans="19:23" ht="15" customHeight="1">
      <c r="S5152" s="142"/>
      <c r="T5152" s="127"/>
      <c r="U5152" s="127"/>
      <c r="W5152" s="141"/>
    </row>
    <row r="5153" spans="19:23" ht="15" customHeight="1">
      <c r="S5153" s="142"/>
      <c r="T5153" s="127"/>
      <c r="U5153" s="127"/>
      <c r="W5153" s="141"/>
    </row>
    <row r="5154" spans="19:23" ht="15" customHeight="1">
      <c r="S5154" s="142"/>
      <c r="T5154" s="127"/>
      <c r="U5154" s="127"/>
      <c r="W5154" s="141"/>
    </row>
    <row r="5155" spans="19:23" ht="15" customHeight="1">
      <c r="S5155" s="142"/>
      <c r="T5155" s="127"/>
      <c r="U5155" s="127"/>
      <c r="W5155" s="141"/>
    </row>
    <row r="5156" spans="19:23" ht="15" customHeight="1">
      <c r="S5156" s="142"/>
      <c r="T5156" s="127"/>
      <c r="U5156" s="127"/>
      <c r="W5156" s="141"/>
    </row>
    <row r="5157" spans="19:23" ht="15" customHeight="1">
      <c r="S5157" s="142"/>
      <c r="T5157" s="127"/>
      <c r="U5157" s="127"/>
      <c r="W5157" s="141"/>
    </row>
    <row r="5158" spans="19:23" ht="15" customHeight="1">
      <c r="S5158" s="142"/>
      <c r="T5158" s="127"/>
      <c r="U5158" s="127"/>
      <c r="W5158" s="141"/>
    </row>
    <row r="5159" spans="19:23" ht="15" customHeight="1">
      <c r="S5159" s="142"/>
      <c r="T5159" s="127"/>
      <c r="U5159" s="127"/>
      <c r="W5159" s="141"/>
    </row>
    <row r="5160" spans="19:23" ht="15" customHeight="1">
      <c r="S5160" s="142"/>
      <c r="T5160" s="127"/>
      <c r="U5160" s="127"/>
      <c r="W5160" s="141"/>
    </row>
    <row r="5161" spans="19:23" ht="15" customHeight="1">
      <c r="S5161" s="142"/>
      <c r="T5161" s="127"/>
      <c r="U5161" s="127"/>
      <c r="W5161" s="141"/>
    </row>
    <row r="5162" spans="19:23" ht="15" customHeight="1">
      <c r="S5162" s="142"/>
      <c r="T5162" s="127"/>
      <c r="U5162" s="127"/>
      <c r="W5162" s="141"/>
    </row>
    <row r="5163" spans="19:23" ht="15" customHeight="1">
      <c r="S5163" s="142"/>
      <c r="T5163" s="127"/>
      <c r="U5163" s="127"/>
      <c r="W5163" s="141"/>
    </row>
    <row r="5164" spans="19:23" ht="15" customHeight="1">
      <c r="S5164" s="142"/>
      <c r="T5164" s="127"/>
      <c r="U5164" s="127"/>
      <c r="W5164" s="141"/>
    </row>
    <row r="5165" spans="19:23" ht="15" customHeight="1">
      <c r="S5165" s="142"/>
      <c r="T5165" s="127"/>
      <c r="U5165" s="127"/>
      <c r="W5165" s="141"/>
    </row>
    <row r="5166" spans="19:23" ht="15" customHeight="1">
      <c r="S5166" s="142"/>
      <c r="T5166" s="127"/>
      <c r="U5166" s="127"/>
      <c r="W5166" s="141"/>
    </row>
    <row r="5167" spans="19:23" ht="15" customHeight="1">
      <c r="S5167" s="142"/>
      <c r="T5167" s="127"/>
      <c r="U5167" s="127"/>
      <c r="W5167" s="141"/>
    </row>
    <row r="5168" spans="19:23" ht="15" customHeight="1">
      <c r="S5168" s="142"/>
      <c r="T5168" s="127"/>
      <c r="U5168" s="127"/>
      <c r="W5168" s="141"/>
    </row>
    <row r="5169" spans="19:23" ht="15" customHeight="1">
      <c r="S5169" s="142"/>
      <c r="T5169" s="127"/>
      <c r="U5169" s="127"/>
      <c r="W5169" s="141"/>
    </row>
    <row r="5170" spans="19:23" ht="15" customHeight="1">
      <c r="S5170" s="142"/>
      <c r="T5170" s="127"/>
      <c r="U5170" s="127"/>
      <c r="W5170" s="141"/>
    </row>
    <row r="5171" spans="19:23" ht="15" customHeight="1">
      <c r="S5171" s="142"/>
      <c r="T5171" s="127"/>
      <c r="U5171" s="127"/>
      <c r="W5171" s="141"/>
    </row>
    <row r="5172" spans="19:23" ht="15" customHeight="1">
      <c r="S5172" s="142"/>
      <c r="T5172" s="127"/>
      <c r="U5172" s="127"/>
      <c r="W5172" s="141"/>
    </row>
    <row r="5173" spans="19:23" ht="15" customHeight="1">
      <c r="S5173" s="142"/>
      <c r="T5173" s="127"/>
      <c r="U5173" s="127"/>
      <c r="W5173" s="141"/>
    </row>
    <row r="5174" spans="19:23" ht="15" customHeight="1">
      <c r="S5174" s="142"/>
      <c r="T5174" s="127"/>
      <c r="U5174" s="127"/>
      <c r="W5174" s="141"/>
    </row>
    <row r="5175" spans="19:23" ht="15" customHeight="1">
      <c r="S5175" s="142"/>
      <c r="T5175" s="127"/>
      <c r="U5175" s="127"/>
      <c r="W5175" s="141"/>
    </row>
    <row r="5176" spans="19:23" ht="15" customHeight="1">
      <c r="S5176" s="142"/>
      <c r="T5176" s="127"/>
      <c r="U5176" s="127"/>
      <c r="W5176" s="141"/>
    </row>
    <row r="5177" spans="19:23" ht="15" customHeight="1">
      <c r="S5177" s="142"/>
      <c r="T5177" s="127"/>
      <c r="U5177" s="127"/>
      <c r="W5177" s="141"/>
    </row>
    <row r="5178" spans="19:23" ht="15" customHeight="1">
      <c r="S5178" s="142"/>
      <c r="T5178" s="127"/>
      <c r="U5178" s="127"/>
      <c r="W5178" s="141"/>
    </row>
    <row r="5179" spans="19:23" ht="15" customHeight="1">
      <c r="S5179" s="142"/>
      <c r="T5179" s="127"/>
      <c r="U5179" s="127"/>
      <c r="W5179" s="141"/>
    </row>
    <row r="5180" spans="19:23" ht="15" customHeight="1">
      <c r="S5180" s="142"/>
      <c r="T5180" s="127"/>
      <c r="U5180" s="127"/>
      <c r="W5180" s="141"/>
    </row>
    <row r="5181" spans="19:23" ht="15" customHeight="1">
      <c r="S5181" s="142"/>
      <c r="T5181" s="127"/>
      <c r="U5181" s="127"/>
      <c r="W5181" s="141"/>
    </row>
    <row r="5182" spans="19:23" ht="15" customHeight="1">
      <c r="S5182" s="142"/>
      <c r="T5182" s="127"/>
      <c r="U5182" s="127"/>
      <c r="W5182" s="141"/>
    </row>
    <row r="5183" spans="19:23" ht="15" customHeight="1">
      <c r="S5183" s="142"/>
      <c r="T5183" s="127"/>
      <c r="U5183" s="127"/>
      <c r="W5183" s="141"/>
    </row>
    <row r="5184" spans="19:23" ht="15" customHeight="1">
      <c r="S5184" s="142"/>
      <c r="T5184" s="127"/>
      <c r="U5184" s="127"/>
      <c r="W5184" s="141"/>
    </row>
    <row r="5185" spans="19:23" ht="15" customHeight="1">
      <c r="S5185" s="142"/>
      <c r="T5185" s="127"/>
      <c r="U5185" s="127"/>
      <c r="W5185" s="141"/>
    </row>
    <row r="5186" spans="19:23" ht="15" customHeight="1">
      <c r="S5186" s="142"/>
      <c r="T5186" s="127"/>
      <c r="U5186" s="127"/>
      <c r="W5186" s="141"/>
    </row>
    <row r="5187" spans="19:23" ht="15" customHeight="1">
      <c r="S5187" s="142"/>
      <c r="T5187" s="127"/>
      <c r="U5187" s="127"/>
      <c r="W5187" s="141"/>
    </row>
    <row r="5188" spans="19:23" ht="15" customHeight="1">
      <c r="S5188" s="142"/>
      <c r="T5188" s="127"/>
      <c r="U5188" s="127"/>
      <c r="W5188" s="141"/>
    </row>
    <row r="5189" spans="19:23" ht="15" customHeight="1">
      <c r="S5189" s="142"/>
      <c r="T5189" s="127"/>
      <c r="U5189" s="127"/>
      <c r="W5189" s="141"/>
    </row>
    <row r="5190" spans="19:23" ht="15" customHeight="1">
      <c r="S5190" s="142"/>
      <c r="T5190" s="127"/>
      <c r="U5190" s="127"/>
      <c r="W5190" s="141"/>
    </row>
    <row r="5191" spans="19:23" ht="15" customHeight="1">
      <c r="S5191" s="142"/>
      <c r="T5191" s="127"/>
      <c r="U5191" s="127"/>
      <c r="W5191" s="141"/>
    </row>
    <row r="5192" spans="19:23" ht="15" customHeight="1">
      <c r="S5192" s="142"/>
      <c r="T5192" s="127"/>
      <c r="U5192" s="127"/>
      <c r="W5192" s="141"/>
    </row>
    <row r="5193" spans="19:23" ht="15" customHeight="1">
      <c r="S5193" s="142"/>
      <c r="T5193" s="127"/>
      <c r="U5193" s="127"/>
      <c r="W5193" s="141"/>
    </row>
    <row r="5194" spans="19:23" ht="15" customHeight="1">
      <c r="S5194" s="142"/>
      <c r="T5194" s="127"/>
      <c r="U5194" s="127"/>
      <c r="W5194" s="141"/>
    </row>
    <row r="5195" spans="19:23" ht="15" customHeight="1">
      <c r="S5195" s="142"/>
      <c r="T5195" s="127"/>
      <c r="U5195" s="127"/>
      <c r="W5195" s="141"/>
    </row>
    <row r="5196" spans="19:23" ht="15" customHeight="1">
      <c r="S5196" s="142"/>
      <c r="T5196" s="127"/>
      <c r="U5196" s="127"/>
      <c r="W5196" s="141"/>
    </row>
    <row r="5197" spans="19:23" ht="15" customHeight="1">
      <c r="S5197" s="142"/>
      <c r="T5197" s="127"/>
      <c r="U5197" s="127"/>
      <c r="W5197" s="141"/>
    </row>
    <row r="5198" spans="19:23" ht="15" customHeight="1">
      <c r="S5198" s="142"/>
      <c r="T5198" s="127"/>
      <c r="U5198" s="127"/>
      <c r="W5198" s="141"/>
    </row>
    <row r="5199" spans="19:23" ht="15" customHeight="1">
      <c r="S5199" s="142"/>
      <c r="T5199" s="127"/>
      <c r="U5199" s="127"/>
      <c r="W5199" s="141"/>
    </row>
    <row r="5200" spans="19:23" ht="15" customHeight="1">
      <c r="S5200" s="142"/>
      <c r="T5200" s="127"/>
      <c r="U5200" s="127"/>
      <c r="W5200" s="141"/>
    </row>
    <row r="5201" spans="19:23" ht="15" customHeight="1">
      <c r="S5201" s="142"/>
      <c r="T5201" s="127"/>
      <c r="U5201" s="127"/>
      <c r="W5201" s="141"/>
    </row>
    <row r="5202" spans="19:23" ht="15" customHeight="1">
      <c r="S5202" s="142"/>
      <c r="T5202" s="127"/>
      <c r="U5202" s="127"/>
      <c r="W5202" s="141"/>
    </row>
    <row r="5203" spans="19:23" ht="15" customHeight="1">
      <c r="S5203" s="142"/>
      <c r="T5203" s="127"/>
      <c r="U5203" s="127"/>
      <c r="W5203" s="141"/>
    </row>
    <row r="5204" spans="19:23" ht="15" customHeight="1">
      <c r="S5204" s="142"/>
      <c r="T5204" s="127"/>
      <c r="U5204" s="127"/>
      <c r="W5204" s="141"/>
    </row>
    <row r="5205" spans="19:23" ht="15" customHeight="1">
      <c r="S5205" s="142"/>
      <c r="T5205" s="127"/>
      <c r="U5205" s="127"/>
      <c r="W5205" s="141"/>
    </row>
    <row r="5206" spans="19:23" ht="15" customHeight="1">
      <c r="S5206" s="142"/>
      <c r="T5206" s="127"/>
      <c r="U5206" s="127"/>
      <c r="W5206" s="141"/>
    </row>
    <row r="5207" spans="19:23" ht="15" customHeight="1">
      <c r="S5207" s="142"/>
      <c r="T5207" s="127"/>
      <c r="U5207" s="127"/>
      <c r="W5207" s="141"/>
    </row>
    <row r="5208" spans="19:23" ht="15" customHeight="1">
      <c r="S5208" s="142"/>
      <c r="T5208" s="127"/>
      <c r="U5208" s="127"/>
      <c r="W5208" s="141"/>
    </row>
    <row r="5209" spans="19:23" ht="15" customHeight="1">
      <c r="S5209" s="142"/>
      <c r="T5209" s="127"/>
      <c r="U5209" s="127"/>
      <c r="W5209" s="141"/>
    </row>
    <row r="5210" spans="19:23" ht="15" customHeight="1">
      <c r="S5210" s="142"/>
      <c r="T5210" s="127"/>
      <c r="U5210" s="127"/>
      <c r="W5210" s="141"/>
    </row>
    <row r="5211" spans="19:23" ht="15" customHeight="1">
      <c r="S5211" s="142"/>
      <c r="T5211" s="127"/>
      <c r="U5211" s="127"/>
      <c r="W5211" s="141"/>
    </row>
    <row r="5212" spans="19:23" ht="15" customHeight="1">
      <c r="S5212" s="142"/>
      <c r="T5212" s="127"/>
      <c r="U5212" s="127"/>
      <c r="W5212" s="141"/>
    </row>
    <row r="5213" spans="19:23" ht="15" customHeight="1">
      <c r="S5213" s="142"/>
      <c r="T5213" s="127"/>
      <c r="U5213" s="127"/>
      <c r="W5213" s="141"/>
    </row>
    <row r="5214" spans="19:23" ht="15" customHeight="1">
      <c r="S5214" s="142"/>
      <c r="T5214" s="127"/>
      <c r="U5214" s="127"/>
      <c r="W5214" s="141"/>
    </row>
    <row r="5215" spans="19:23" ht="15" customHeight="1">
      <c r="S5215" s="142"/>
      <c r="T5215" s="127"/>
      <c r="U5215" s="127"/>
      <c r="W5215" s="141"/>
    </row>
    <row r="5216" spans="19:23" ht="15" customHeight="1">
      <c r="S5216" s="142"/>
      <c r="T5216" s="127"/>
      <c r="U5216" s="127"/>
      <c r="W5216" s="141"/>
    </row>
    <row r="5217" spans="19:23" ht="15" customHeight="1">
      <c r="S5217" s="142"/>
      <c r="T5217" s="127"/>
      <c r="U5217" s="127"/>
      <c r="W5217" s="141"/>
    </row>
    <row r="5218" spans="19:23" ht="15" customHeight="1">
      <c r="S5218" s="142"/>
      <c r="T5218" s="127"/>
      <c r="U5218" s="127"/>
      <c r="W5218" s="141"/>
    </row>
    <row r="5219" spans="19:23" ht="15" customHeight="1">
      <c r="S5219" s="142"/>
      <c r="T5219" s="127"/>
      <c r="U5219" s="127"/>
      <c r="W5219" s="141"/>
    </row>
    <row r="5220" spans="19:23" ht="15" customHeight="1">
      <c r="S5220" s="142"/>
      <c r="T5220" s="127"/>
      <c r="U5220" s="127"/>
      <c r="W5220" s="141"/>
    </row>
    <row r="5221" spans="19:23" ht="15" customHeight="1">
      <c r="S5221" s="142"/>
      <c r="T5221" s="127"/>
      <c r="U5221" s="127"/>
      <c r="W5221" s="141"/>
    </row>
    <row r="5222" spans="19:23" ht="15" customHeight="1">
      <c r="S5222" s="142"/>
      <c r="T5222" s="127"/>
      <c r="U5222" s="127"/>
      <c r="W5222" s="141"/>
    </row>
    <row r="5223" spans="19:23" ht="15" customHeight="1">
      <c r="S5223" s="142"/>
      <c r="T5223" s="127"/>
      <c r="U5223" s="127"/>
      <c r="W5223" s="141"/>
    </row>
    <row r="5224" spans="19:23" ht="15" customHeight="1">
      <c r="S5224" s="142"/>
      <c r="T5224" s="127"/>
      <c r="U5224" s="127"/>
      <c r="W5224" s="141"/>
    </row>
    <row r="5225" spans="19:23" ht="15" customHeight="1">
      <c r="S5225" s="142"/>
      <c r="T5225" s="127"/>
      <c r="U5225" s="127"/>
      <c r="W5225" s="141"/>
    </row>
    <row r="5226" spans="19:23" ht="15" customHeight="1">
      <c r="S5226" s="142"/>
      <c r="T5226" s="127"/>
      <c r="U5226" s="127"/>
      <c r="W5226" s="141"/>
    </row>
    <row r="5227" spans="19:23" ht="15" customHeight="1">
      <c r="S5227" s="142"/>
      <c r="T5227" s="127"/>
      <c r="U5227" s="127"/>
      <c r="W5227" s="141"/>
    </row>
    <row r="5228" spans="19:23" ht="15" customHeight="1">
      <c r="S5228" s="142"/>
      <c r="T5228" s="127"/>
      <c r="U5228" s="127"/>
      <c r="W5228" s="141"/>
    </row>
    <row r="5229" spans="19:23" ht="15" customHeight="1">
      <c r="S5229" s="142"/>
      <c r="T5229" s="127"/>
      <c r="U5229" s="127"/>
      <c r="W5229" s="141"/>
    </row>
    <row r="5230" spans="19:23" ht="15" customHeight="1">
      <c r="S5230" s="142"/>
      <c r="T5230" s="127"/>
      <c r="U5230" s="127"/>
      <c r="W5230" s="141"/>
    </row>
    <row r="5231" spans="19:23" ht="15" customHeight="1">
      <c r="S5231" s="142"/>
      <c r="T5231" s="127"/>
      <c r="U5231" s="127"/>
      <c r="W5231" s="141"/>
    </row>
    <row r="5232" spans="19:23" ht="15" customHeight="1">
      <c r="S5232" s="142"/>
      <c r="T5232" s="127"/>
      <c r="U5232" s="127"/>
      <c r="W5232" s="141"/>
    </row>
    <row r="5233" spans="19:23" ht="15" customHeight="1">
      <c r="S5233" s="142"/>
      <c r="T5233" s="127"/>
      <c r="U5233" s="127"/>
      <c r="W5233" s="141"/>
    </row>
    <row r="5234" spans="19:23" ht="15" customHeight="1">
      <c r="S5234" s="142"/>
      <c r="T5234" s="127"/>
      <c r="U5234" s="127"/>
      <c r="W5234" s="141"/>
    </row>
    <row r="5235" spans="19:23" ht="15" customHeight="1">
      <c r="S5235" s="142"/>
      <c r="T5235" s="127"/>
      <c r="U5235" s="127"/>
      <c r="W5235" s="141"/>
    </row>
    <row r="5236" spans="19:23" ht="15" customHeight="1">
      <c r="S5236" s="142"/>
      <c r="T5236" s="127"/>
      <c r="U5236" s="127"/>
      <c r="W5236" s="141"/>
    </row>
    <row r="5237" spans="19:23" ht="15" customHeight="1">
      <c r="S5237" s="142"/>
      <c r="T5237" s="127"/>
      <c r="U5237" s="127"/>
      <c r="W5237" s="141"/>
    </row>
    <row r="5238" spans="19:23" ht="15" customHeight="1">
      <c r="S5238" s="142"/>
      <c r="T5238" s="127"/>
      <c r="U5238" s="127"/>
      <c r="W5238" s="141"/>
    </row>
    <row r="5239" spans="19:23" ht="15" customHeight="1">
      <c r="S5239" s="142"/>
      <c r="T5239" s="127"/>
      <c r="U5239" s="127"/>
      <c r="W5239" s="141"/>
    </row>
    <row r="5240" spans="19:23" ht="15" customHeight="1">
      <c r="S5240" s="142"/>
      <c r="T5240" s="127"/>
      <c r="U5240" s="127"/>
      <c r="W5240" s="141"/>
    </row>
    <row r="5241" spans="19:23" ht="15" customHeight="1">
      <c r="S5241" s="142"/>
      <c r="T5241" s="127"/>
      <c r="U5241" s="127"/>
      <c r="W5241" s="141"/>
    </row>
    <row r="5242" spans="19:23" ht="15" customHeight="1">
      <c r="S5242" s="142"/>
      <c r="T5242" s="127"/>
      <c r="U5242" s="127"/>
      <c r="W5242" s="141"/>
    </row>
    <row r="5243" spans="19:23" ht="15" customHeight="1">
      <c r="S5243" s="142"/>
      <c r="T5243" s="127"/>
      <c r="U5243" s="127"/>
      <c r="W5243" s="141"/>
    </row>
    <row r="5244" spans="19:23" ht="15" customHeight="1">
      <c r="S5244" s="142"/>
      <c r="T5244" s="127"/>
      <c r="U5244" s="127"/>
      <c r="W5244" s="141"/>
    </row>
    <row r="5245" spans="19:23" ht="15" customHeight="1">
      <c r="S5245" s="142"/>
      <c r="T5245" s="127"/>
      <c r="U5245" s="127"/>
      <c r="W5245" s="141"/>
    </row>
    <row r="5246" spans="19:23" ht="15" customHeight="1">
      <c r="S5246" s="142"/>
      <c r="T5246" s="127"/>
      <c r="U5246" s="127"/>
      <c r="W5246" s="141"/>
    </row>
    <row r="5247" spans="19:23" ht="15" customHeight="1">
      <c r="S5247" s="142"/>
      <c r="T5247" s="127"/>
      <c r="U5247" s="127"/>
      <c r="W5247" s="141"/>
    </row>
    <row r="5248" spans="19:23" ht="15" customHeight="1">
      <c r="S5248" s="142"/>
      <c r="T5248" s="127"/>
      <c r="U5248" s="127"/>
      <c r="W5248" s="141"/>
    </row>
    <row r="5249" spans="19:23" ht="15" customHeight="1">
      <c r="S5249" s="142"/>
      <c r="T5249" s="127"/>
      <c r="U5249" s="127"/>
      <c r="W5249" s="141"/>
    </row>
    <row r="5250" spans="19:23" ht="15" customHeight="1">
      <c r="S5250" s="142"/>
      <c r="T5250" s="127"/>
      <c r="U5250" s="127"/>
      <c r="W5250" s="141"/>
    </row>
    <row r="5251" spans="19:23" ht="15" customHeight="1">
      <c r="S5251" s="142"/>
      <c r="T5251" s="127"/>
      <c r="U5251" s="127"/>
      <c r="W5251" s="141"/>
    </row>
    <row r="5252" spans="19:23" ht="15" customHeight="1">
      <c r="S5252" s="142"/>
      <c r="T5252" s="127"/>
      <c r="U5252" s="127"/>
      <c r="W5252" s="141"/>
    </row>
    <row r="5253" spans="19:23" ht="15" customHeight="1">
      <c r="S5253" s="142"/>
      <c r="T5253" s="127"/>
      <c r="U5253" s="127"/>
      <c r="W5253" s="141"/>
    </row>
    <row r="5254" spans="19:23" ht="15" customHeight="1">
      <c r="S5254" s="142"/>
      <c r="T5254" s="127"/>
      <c r="U5254" s="127"/>
      <c r="W5254" s="141"/>
    </row>
    <row r="5255" spans="19:23" ht="15" customHeight="1">
      <c r="S5255" s="142"/>
      <c r="T5255" s="127"/>
      <c r="U5255" s="127"/>
      <c r="W5255" s="141"/>
    </row>
    <row r="5256" spans="19:23" ht="15" customHeight="1">
      <c r="S5256" s="142"/>
      <c r="T5256" s="127"/>
      <c r="U5256" s="127"/>
      <c r="W5256" s="141"/>
    </row>
    <row r="5257" spans="19:23" ht="15" customHeight="1">
      <c r="S5257" s="142"/>
      <c r="T5257" s="127"/>
      <c r="U5257" s="127"/>
      <c r="W5257" s="141"/>
    </row>
    <row r="5258" spans="19:23" ht="15" customHeight="1">
      <c r="S5258" s="142"/>
      <c r="T5258" s="127"/>
      <c r="U5258" s="127"/>
      <c r="W5258" s="141"/>
    </row>
    <row r="5259" spans="19:23" ht="15" customHeight="1">
      <c r="S5259" s="142"/>
      <c r="T5259" s="127"/>
      <c r="U5259" s="127"/>
      <c r="W5259" s="141"/>
    </row>
    <row r="5260" spans="19:23" ht="15" customHeight="1">
      <c r="S5260" s="142"/>
      <c r="T5260" s="127"/>
      <c r="U5260" s="127"/>
      <c r="W5260" s="141"/>
    </row>
    <row r="5261" spans="19:23" ht="15" customHeight="1">
      <c r="S5261" s="142"/>
      <c r="T5261" s="127"/>
      <c r="U5261" s="127"/>
      <c r="W5261" s="141"/>
    </row>
    <row r="5262" spans="19:23" ht="15" customHeight="1">
      <c r="S5262" s="142"/>
      <c r="T5262" s="127"/>
      <c r="U5262" s="127"/>
      <c r="W5262" s="141"/>
    </row>
    <row r="5263" spans="19:23" ht="15" customHeight="1">
      <c r="S5263" s="142"/>
      <c r="T5263" s="127"/>
      <c r="U5263" s="127"/>
      <c r="W5263" s="141"/>
    </row>
    <row r="5264" spans="19:23" ht="15" customHeight="1">
      <c r="S5264" s="142"/>
      <c r="T5264" s="127"/>
      <c r="U5264" s="127"/>
      <c r="W5264" s="141"/>
    </row>
    <row r="5265" spans="19:23" ht="15" customHeight="1">
      <c r="S5265" s="142"/>
      <c r="T5265" s="127"/>
      <c r="U5265" s="127"/>
      <c r="W5265" s="141"/>
    </row>
    <row r="5266" spans="19:23" ht="15" customHeight="1">
      <c r="S5266" s="142"/>
      <c r="T5266" s="127"/>
      <c r="U5266" s="127"/>
      <c r="W5266" s="141"/>
    </row>
    <row r="5267" spans="19:23" ht="15" customHeight="1">
      <c r="S5267" s="142"/>
      <c r="T5267" s="127"/>
      <c r="U5267" s="127"/>
      <c r="W5267" s="141"/>
    </row>
    <row r="5268" spans="19:23" ht="15" customHeight="1">
      <c r="S5268" s="142"/>
      <c r="T5268" s="127"/>
      <c r="U5268" s="127"/>
      <c r="W5268" s="141"/>
    </row>
    <row r="5269" spans="19:23" ht="15" customHeight="1">
      <c r="S5269" s="142"/>
      <c r="T5269" s="127"/>
      <c r="U5269" s="127"/>
      <c r="W5269" s="141"/>
    </row>
    <row r="5270" spans="19:23" ht="15" customHeight="1">
      <c r="S5270" s="142"/>
      <c r="T5270" s="127"/>
      <c r="U5270" s="127"/>
      <c r="W5270" s="141"/>
    </row>
    <row r="5271" spans="19:23" ht="15" customHeight="1">
      <c r="S5271" s="142"/>
      <c r="T5271" s="127"/>
      <c r="U5271" s="127"/>
      <c r="W5271" s="141"/>
    </row>
    <row r="5272" spans="19:23" ht="15" customHeight="1">
      <c r="S5272" s="142"/>
      <c r="T5272" s="127"/>
      <c r="U5272" s="127"/>
      <c r="W5272" s="141"/>
    </row>
    <row r="5273" spans="19:23" ht="15" customHeight="1">
      <c r="S5273" s="142"/>
      <c r="T5273" s="127"/>
      <c r="U5273" s="127"/>
      <c r="W5273" s="141"/>
    </row>
    <row r="5274" spans="19:23" ht="15" customHeight="1">
      <c r="S5274" s="142"/>
      <c r="T5274" s="127"/>
      <c r="U5274" s="127"/>
      <c r="W5274" s="141"/>
    </row>
    <row r="5275" spans="19:23" ht="15" customHeight="1">
      <c r="S5275" s="142"/>
      <c r="T5275" s="127"/>
      <c r="U5275" s="127"/>
      <c r="W5275" s="141"/>
    </row>
    <row r="5276" spans="19:23" ht="15" customHeight="1">
      <c r="S5276" s="142"/>
      <c r="T5276" s="127"/>
      <c r="U5276" s="127"/>
      <c r="W5276" s="141"/>
    </row>
    <row r="5277" spans="19:23" ht="15" customHeight="1">
      <c r="S5277" s="142"/>
      <c r="T5277" s="127"/>
      <c r="U5277" s="127"/>
      <c r="W5277" s="141"/>
    </row>
    <row r="5278" spans="19:23" ht="15" customHeight="1">
      <c r="S5278" s="142"/>
      <c r="T5278" s="127"/>
      <c r="U5278" s="127"/>
      <c r="W5278" s="141"/>
    </row>
    <row r="5279" spans="19:23" ht="15" customHeight="1">
      <c r="S5279" s="142"/>
      <c r="T5279" s="127"/>
      <c r="U5279" s="127"/>
      <c r="W5279" s="141"/>
    </row>
    <row r="5280" spans="19:23" ht="15" customHeight="1">
      <c r="S5280" s="142"/>
      <c r="T5280" s="127"/>
      <c r="U5280" s="127"/>
      <c r="W5280" s="141"/>
    </row>
    <row r="5281" spans="19:23" ht="15" customHeight="1">
      <c r="S5281" s="142"/>
      <c r="T5281" s="127"/>
      <c r="U5281" s="127"/>
      <c r="W5281" s="141"/>
    </row>
    <row r="5282" spans="19:23" ht="15" customHeight="1">
      <c r="S5282" s="142"/>
      <c r="T5282" s="127"/>
      <c r="U5282" s="127"/>
      <c r="W5282" s="141"/>
    </row>
    <row r="5283" spans="19:23" ht="15" customHeight="1">
      <c r="S5283" s="142"/>
      <c r="T5283" s="127"/>
      <c r="U5283" s="127"/>
      <c r="W5283" s="141"/>
    </row>
    <row r="5284" spans="19:23" ht="15" customHeight="1">
      <c r="S5284" s="142"/>
      <c r="T5284" s="127"/>
      <c r="U5284" s="127"/>
      <c r="W5284" s="141"/>
    </row>
    <row r="5285" spans="19:23" ht="15" customHeight="1">
      <c r="S5285" s="142"/>
      <c r="T5285" s="127"/>
      <c r="U5285" s="127"/>
      <c r="W5285" s="141"/>
    </row>
    <row r="5286" spans="19:23" ht="15" customHeight="1">
      <c r="S5286" s="142"/>
      <c r="T5286" s="127"/>
      <c r="U5286" s="127"/>
      <c r="W5286" s="141"/>
    </row>
    <row r="5287" spans="19:23" ht="15" customHeight="1">
      <c r="S5287" s="142"/>
      <c r="T5287" s="127"/>
      <c r="U5287" s="127"/>
      <c r="W5287" s="141"/>
    </row>
    <row r="5288" spans="19:23" ht="15" customHeight="1">
      <c r="S5288" s="142"/>
      <c r="T5288" s="127"/>
      <c r="U5288" s="127"/>
      <c r="W5288" s="141"/>
    </row>
    <row r="5289" spans="19:23" ht="15" customHeight="1">
      <c r="S5289" s="142"/>
      <c r="T5289" s="127"/>
      <c r="U5289" s="127"/>
      <c r="W5289" s="141"/>
    </row>
    <row r="5290" spans="19:23" ht="15" customHeight="1">
      <c r="S5290" s="142"/>
      <c r="T5290" s="127"/>
      <c r="U5290" s="127"/>
      <c r="W5290" s="141"/>
    </row>
    <row r="5291" spans="19:23" ht="15" customHeight="1">
      <c r="S5291" s="142"/>
      <c r="T5291" s="127"/>
      <c r="U5291" s="127"/>
      <c r="W5291" s="141"/>
    </row>
    <row r="5292" spans="19:23" ht="15" customHeight="1">
      <c r="S5292" s="142"/>
      <c r="T5292" s="127"/>
      <c r="U5292" s="127"/>
      <c r="W5292" s="141"/>
    </row>
    <row r="5293" spans="19:23" ht="15" customHeight="1">
      <c r="S5293" s="142"/>
      <c r="T5293" s="127"/>
      <c r="U5293" s="127"/>
      <c r="W5293" s="141"/>
    </row>
    <row r="5294" spans="19:23" ht="15" customHeight="1">
      <c r="S5294" s="142"/>
      <c r="T5294" s="127"/>
      <c r="U5294" s="127"/>
      <c r="W5294" s="141"/>
    </row>
    <row r="5295" spans="19:23" ht="15" customHeight="1">
      <c r="S5295" s="142"/>
      <c r="T5295" s="127"/>
      <c r="U5295" s="127"/>
      <c r="W5295" s="141"/>
    </row>
    <row r="5296" spans="19:23" ht="15" customHeight="1">
      <c r="S5296" s="142"/>
      <c r="T5296" s="127"/>
      <c r="U5296" s="127"/>
      <c r="W5296" s="141"/>
    </row>
    <row r="5297" spans="19:23" ht="15" customHeight="1">
      <c r="S5297" s="142"/>
      <c r="T5297" s="127"/>
      <c r="U5297" s="127"/>
      <c r="W5297" s="141"/>
    </row>
    <row r="5298" spans="19:23" ht="15" customHeight="1">
      <c r="S5298" s="142"/>
      <c r="T5298" s="127"/>
      <c r="U5298" s="127"/>
      <c r="W5298" s="141"/>
    </row>
    <row r="5299" spans="19:23" ht="15" customHeight="1">
      <c r="S5299" s="142"/>
      <c r="T5299" s="127"/>
      <c r="U5299" s="127"/>
      <c r="W5299" s="141"/>
    </row>
    <row r="5300" spans="19:23" ht="15" customHeight="1">
      <c r="S5300" s="142"/>
      <c r="T5300" s="127"/>
      <c r="U5300" s="127"/>
      <c r="W5300" s="141"/>
    </row>
    <row r="5301" spans="19:23" ht="15" customHeight="1">
      <c r="S5301" s="142"/>
      <c r="T5301" s="127"/>
      <c r="U5301" s="127"/>
      <c r="W5301" s="141"/>
    </row>
    <row r="5302" spans="19:23" ht="15" customHeight="1">
      <c r="S5302" s="142"/>
      <c r="T5302" s="127"/>
      <c r="U5302" s="127"/>
      <c r="W5302" s="141"/>
    </row>
    <row r="5303" spans="19:23" ht="15" customHeight="1">
      <c r="S5303" s="142"/>
      <c r="T5303" s="127"/>
      <c r="U5303" s="127"/>
      <c r="W5303" s="141"/>
    </row>
    <row r="5304" spans="19:23" ht="15" customHeight="1">
      <c r="S5304" s="142"/>
      <c r="T5304" s="127"/>
      <c r="U5304" s="127"/>
      <c r="W5304" s="141"/>
    </row>
    <row r="5305" spans="19:23" ht="15" customHeight="1">
      <c r="S5305" s="142"/>
      <c r="T5305" s="127"/>
      <c r="U5305" s="127"/>
      <c r="W5305" s="141"/>
    </row>
    <row r="5306" spans="19:23" ht="15" customHeight="1">
      <c r="S5306" s="142"/>
      <c r="T5306" s="127"/>
      <c r="U5306" s="127"/>
      <c r="W5306" s="141"/>
    </row>
    <row r="5307" spans="19:23" ht="15" customHeight="1">
      <c r="S5307" s="142"/>
      <c r="T5307" s="127"/>
      <c r="U5307" s="127"/>
      <c r="W5307" s="141"/>
    </row>
    <row r="5308" spans="19:23" ht="15" customHeight="1">
      <c r="S5308" s="142"/>
      <c r="T5308" s="127"/>
      <c r="U5308" s="127"/>
      <c r="W5308" s="141"/>
    </row>
    <row r="5309" spans="19:23" ht="15" customHeight="1">
      <c r="S5309" s="142"/>
      <c r="T5309" s="127"/>
      <c r="U5309" s="127"/>
      <c r="W5309" s="141"/>
    </row>
    <row r="5310" spans="19:23" ht="15" customHeight="1">
      <c r="S5310" s="142"/>
      <c r="T5310" s="127"/>
      <c r="U5310" s="127"/>
      <c r="W5310" s="141"/>
    </row>
    <row r="5311" spans="19:23" ht="15" customHeight="1">
      <c r="S5311" s="142"/>
      <c r="T5311" s="127"/>
      <c r="U5311" s="127"/>
      <c r="W5311" s="141"/>
    </row>
    <row r="5312" spans="19:23" ht="15" customHeight="1">
      <c r="S5312" s="142"/>
      <c r="T5312" s="127"/>
      <c r="U5312" s="127"/>
      <c r="W5312" s="141"/>
    </row>
    <row r="5313" spans="19:23" ht="15" customHeight="1">
      <c r="S5313" s="142"/>
      <c r="T5313" s="127"/>
      <c r="U5313" s="127"/>
      <c r="W5313" s="141"/>
    </row>
    <row r="5314" spans="19:23" ht="15" customHeight="1">
      <c r="S5314" s="142"/>
      <c r="T5314" s="127"/>
      <c r="U5314" s="127"/>
      <c r="W5314" s="141"/>
    </row>
    <row r="5315" spans="19:23" ht="15" customHeight="1">
      <c r="S5315" s="142"/>
      <c r="T5315" s="127"/>
      <c r="U5315" s="127"/>
      <c r="W5315" s="141"/>
    </row>
    <row r="5316" spans="19:23" ht="15" customHeight="1">
      <c r="S5316" s="142"/>
      <c r="T5316" s="127"/>
      <c r="U5316" s="127"/>
      <c r="W5316" s="141"/>
    </row>
    <row r="5317" spans="19:23" ht="15" customHeight="1">
      <c r="S5317" s="142"/>
      <c r="T5317" s="127"/>
      <c r="U5317" s="127"/>
      <c r="W5317" s="141"/>
    </row>
    <row r="5318" spans="19:23" ht="15" customHeight="1">
      <c r="S5318" s="142"/>
      <c r="T5318" s="127"/>
      <c r="U5318" s="127"/>
      <c r="W5318" s="141"/>
    </row>
    <row r="5319" spans="19:23" ht="15" customHeight="1">
      <c r="S5319" s="142"/>
      <c r="T5319" s="127"/>
      <c r="U5319" s="127"/>
      <c r="W5319" s="141"/>
    </row>
    <row r="5320" spans="19:23" ht="15" customHeight="1">
      <c r="S5320" s="142"/>
      <c r="T5320" s="127"/>
      <c r="U5320" s="127"/>
      <c r="W5320" s="141"/>
    </row>
    <row r="5321" spans="19:23" ht="15" customHeight="1">
      <c r="S5321" s="142"/>
      <c r="T5321" s="127"/>
      <c r="U5321" s="127"/>
      <c r="W5321" s="141"/>
    </row>
    <row r="5322" spans="19:23" ht="15" customHeight="1">
      <c r="S5322" s="142"/>
      <c r="T5322" s="127"/>
      <c r="U5322" s="127"/>
      <c r="W5322" s="141"/>
    </row>
    <row r="5323" spans="19:23" ht="15" customHeight="1">
      <c r="S5323" s="142"/>
      <c r="T5323" s="127"/>
      <c r="U5323" s="127"/>
      <c r="W5323" s="141"/>
    </row>
    <row r="5324" spans="19:23" ht="15" customHeight="1">
      <c r="S5324" s="142"/>
      <c r="T5324" s="127"/>
      <c r="U5324" s="127"/>
      <c r="W5324" s="141"/>
    </row>
    <row r="5325" spans="19:23" ht="15" customHeight="1">
      <c r="S5325" s="142"/>
      <c r="T5325" s="127"/>
      <c r="U5325" s="127"/>
      <c r="W5325" s="141"/>
    </row>
    <row r="5326" spans="19:23" ht="15" customHeight="1">
      <c r="S5326" s="142"/>
      <c r="T5326" s="127"/>
      <c r="U5326" s="127"/>
      <c r="W5326" s="141"/>
    </row>
    <row r="5327" spans="19:23" ht="15" customHeight="1">
      <c r="S5327" s="142"/>
      <c r="T5327" s="127"/>
      <c r="U5327" s="127"/>
      <c r="W5327" s="141"/>
    </row>
    <row r="5328" spans="19:23" ht="15" customHeight="1">
      <c r="S5328" s="142"/>
      <c r="T5328" s="127"/>
      <c r="U5328" s="127"/>
      <c r="W5328" s="141"/>
    </row>
    <row r="5329" spans="19:23" ht="15" customHeight="1">
      <c r="S5329" s="142"/>
      <c r="T5329" s="127"/>
      <c r="U5329" s="127"/>
      <c r="W5329" s="141"/>
    </row>
    <row r="5330" spans="19:23" ht="15" customHeight="1">
      <c r="S5330" s="142"/>
      <c r="T5330" s="127"/>
      <c r="U5330" s="127"/>
      <c r="W5330" s="141"/>
    </row>
    <row r="5331" spans="19:23" ht="15" customHeight="1">
      <c r="S5331" s="142"/>
      <c r="T5331" s="127"/>
      <c r="U5331" s="127"/>
      <c r="W5331" s="141"/>
    </row>
    <row r="5332" spans="19:23" ht="15" customHeight="1">
      <c r="S5332" s="142"/>
      <c r="T5332" s="127"/>
      <c r="U5332" s="127"/>
      <c r="W5332" s="141"/>
    </row>
    <row r="5333" spans="19:23" ht="15" customHeight="1">
      <c r="S5333" s="142"/>
      <c r="T5333" s="127"/>
      <c r="U5333" s="127"/>
      <c r="W5333" s="141"/>
    </row>
    <row r="5334" spans="19:23" ht="15" customHeight="1">
      <c r="S5334" s="142"/>
      <c r="T5334" s="127"/>
      <c r="U5334" s="127"/>
      <c r="W5334" s="141"/>
    </row>
    <row r="5335" spans="19:23" ht="15" customHeight="1">
      <c r="S5335" s="142"/>
      <c r="T5335" s="127"/>
      <c r="U5335" s="127"/>
      <c r="W5335" s="141"/>
    </row>
    <row r="5336" spans="19:23" ht="15" customHeight="1">
      <c r="S5336" s="142"/>
      <c r="T5336" s="127"/>
      <c r="U5336" s="127"/>
      <c r="W5336" s="141"/>
    </row>
    <row r="5337" spans="19:23" ht="15" customHeight="1">
      <c r="S5337" s="142"/>
      <c r="T5337" s="127"/>
      <c r="U5337" s="127"/>
      <c r="W5337" s="141"/>
    </row>
    <row r="5338" spans="19:23" ht="15" customHeight="1">
      <c r="S5338" s="142"/>
      <c r="T5338" s="127"/>
      <c r="U5338" s="127"/>
      <c r="W5338" s="141"/>
    </row>
    <row r="5339" spans="19:23" ht="15" customHeight="1">
      <c r="S5339" s="142"/>
      <c r="T5339" s="127"/>
      <c r="U5339" s="127"/>
      <c r="W5339" s="141"/>
    </row>
    <row r="5340" spans="19:23" ht="15" customHeight="1">
      <c r="S5340" s="142"/>
      <c r="T5340" s="127"/>
      <c r="U5340" s="127"/>
      <c r="W5340" s="141"/>
    </row>
    <row r="5341" spans="19:23" ht="15" customHeight="1">
      <c r="S5341" s="142"/>
      <c r="T5341" s="127"/>
      <c r="U5341" s="127"/>
      <c r="W5341" s="141"/>
    </row>
    <row r="5342" spans="19:23" ht="15" customHeight="1">
      <c r="S5342" s="142"/>
      <c r="T5342" s="127"/>
      <c r="U5342" s="127"/>
      <c r="W5342" s="141"/>
    </row>
    <row r="5343" spans="19:23" ht="15" customHeight="1">
      <c r="S5343" s="142"/>
      <c r="T5343" s="127"/>
      <c r="U5343" s="127"/>
      <c r="W5343" s="141"/>
    </row>
    <row r="5344" spans="19:23" ht="15" customHeight="1">
      <c r="S5344" s="142"/>
      <c r="T5344" s="127"/>
      <c r="U5344" s="127"/>
      <c r="W5344" s="141"/>
    </row>
    <row r="5345" spans="19:23" ht="15" customHeight="1">
      <c r="S5345" s="142"/>
      <c r="T5345" s="127"/>
      <c r="U5345" s="127"/>
      <c r="W5345" s="141"/>
    </row>
    <row r="5346" spans="19:23" ht="15" customHeight="1">
      <c r="S5346" s="142"/>
      <c r="T5346" s="127"/>
      <c r="U5346" s="127"/>
      <c r="W5346" s="141"/>
    </row>
    <row r="5347" spans="19:23" ht="15" customHeight="1">
      <c r="S5347" s="142"/>
      <c r="T5347" s="127"/>
      <c r="U5347" s="127"/>
      <c r="W5347" s="141"/>
    </row>
    <row r="5348" spans="19:23" ht="15" customHeight="1">
      <c r="S5348" s="142"/>
      <c r="T5348" s="127"/>
      <c r="U5348" s="127"/>
      <c r="W5348" s="141"/>
    </row>
    <row r="5349" spans="19:23" ht="15" customHeight="1">
      <c r="S5349" s="142"/>
      <c r="T5349" s="127"/>
      <c r="U5349" s="127"/>
      <c r="W5349" s="141"/>
    </row>
    <row r="5350" spans="19:23" ht="15" customHeight="1">
      <c r="S5350" s="142"/>
      <c r="T5350" s="127"/>
      <c r="U5350" s="127"/>
      <c r="W5350" s="141"/>
    </row>
    <row r="5351" spans="19:23" ht="15" customHeight="1">
      <c r="S5351" s="142"/>
      <c r="T5351" s="127"/>
      <c r="U5351" s="127"/>
      <c r="W5351" s="141"/>
    </row>
    <row r="5352" spans="19:23" ht="15" customHeight="1">
      <c r="S5352" s="142"/>
      <c r="T5352" s="127"/>
      <c r="U5352" s="127"/>
      <c r="W5352" s="141"/>
    </row>
    <row r="5353" spans="19:23" ht="15" customHeight="1">
      <c r="S5353" s="142"/>
      <c r="T5353" s="127"/>
      <c r="U5353" s="127"/>
      <c r="W5353" s="141"/>
    </row>
    <row r="5354" spans="19:23" ht="15" customHeight="1">
      <c r="S5354" s="142"/>
      <c r="T5354" s="127"/>
      <c r="U5354" s="127"/>
      <c r="W5354" s="141"/>
    </row>
    <row r="5355" spans="19:23" ht="15" customHeight="1">
      <c r="S5355" s="142"/>
      <c r="T5355" s="127"/>
      <c r="U5355" s="127"/>
      <c r="W5355" s="141"/>
    </row>
    <row r="5356" spans="19:23" ht="15" customHeight="1">
      <c r="S5356" s="142"/>
      <c r="T5356" s="127"/>
      <c r="U5356" s="127"/>
      <c r="W5356" s="141"/>
    </row>
    <row r="5357" spans="19:23" ht="15" customHeight="1">
      <c r="S5357" s="142"/>
      <c r="T5357" s="127"/>
      <c r="U5357" s="127"/>
      <c r="W5357" s="141"/>
    </row>
    <row r="5358" spans="19:23" ht="15" customHeight="1">
      <c r="S5358" s="142"/>
      <c r="T5358" s="127"/>
      <c r="U5358" s="127"/>
      <c r="W5358" s="141"/>
    </row>
    <row r="5359" spans="19:23" ht="15" customHeight="1">
      <c r="S5359" s="142"/>
      <c r="T5359" s="127"/>
      <c r="U5359" s="127"/>
      <c r="W5359" s="141"/>
    </row>
    <row r="5360" spans="19:23" ht="15" customHeight="1">
      <c r="S5360" s="142"/>
      <c r="T5360" s="127"/>
      <c r="U5360" s="127"/>
      <c r="W5360" s="141"/>
    </row>
    <row r="5361" spans="19:23" ht="15" customHeight="1">
      <c r="S5361" s="142"/>
      <c r="T5361" s="127"/>
      <c r="U5361" s="127"/>
      <c r="W5361" s="141"/>
    </row>
    <row r="5362" spans="19:23" ht="15" customHeight="1">
      <c r="S5362" s="142"/>
      <c r="T5362" s="127"/>
      <c r="U5362" s="127"/>
      <c r="W5362" s="141"/>
    </row>
    <row r="5363" spans="19:23" ht="15" customHeight="1">
      <c r="S5363" s="142"/>
      <c r="T5363" s="127"/>
      <c r="U5363" s="127"/>
      <c r="W5363" s="141"/>
    </row>
    <row r="5364" spans="19:23" ht="15" customHeight="1">
      <c r="S5364" s="142"/>
      <c r="T5364" s="127"/>
      <c r="U5364" s="127"/>
      <c r="W5364" s="141"/>
    </row>
    <row r="5365" spans="19:23" ht="15" customHeight="1">
      <c r="S5365" s="142"/>
      <c r="T5365" s="127"/>
      <c r="U5365" s="127"/>
      <c r="W5365" s="141"/>
    </row>
    <row r="5366" spans="19:23" ht="15" customHeight="1">
      <c r="S5366" s="142"/>
      <c r="T5366" s="127"/>
      <c r="U5366" s="127"/>
      <c r="W5366" s="141"/>
    </row>
    <row r="5367" spans="19:23" ht="15" customHeight="1">
      <c r="S5367" s="142"/>
      <c r="T5367" s="127"/>
      <c r="U5367" s="127"/>
      <c r="W5367" s="141"/>
    </row>
    <row r="5368" spans="19:23" ht="15" customHeight="1">
      <c r="S5368" s="142"/>
      <c r="T5368" s="127"/>
      <c r="U5368" s="127"/>
      <c r="W5368" s="141"/>
    </row>
    <row r="5369" spans="19:23" ht="15" customHeight="1">
      <c r="S5369" s="142"/>
      <c r="T5369" s="127"/>
      <c r="U5369" s="127"/>
      <c r="W5369" s="141"/>
    </row>
    <row r="5370" spans="19:23" ht="15" customHeight="1">
      <c r="S5370" s="142"/>
      <c r="T5370" s="127"/>
      <c r="U5370" s="127"/>
      <c r="W5370" s="141"/>
    </row>
    <row r="5371" spans="19:23" ht="15" customHeight="1">
      <c r="S5371" s="142"/>
      <c r="T5371" s="127"/>
      <c r="U5371" s="127"/>
      <c r="W5371" s="141"/>
    </row>
    <row r="5372" spans="19:23" ht="15" customHeight="1">
      <c r="S5372" s="142"/>
      <c r="T5372" s="127"/>
      <c r="U5372" s="127"/>
      <c r="W5372" s="141"/>
    </row>
    <row r="5373" spans="19:23" ht="15" customHeight="1">
      <c r="S5373" s="142"/>
      <c r="T5373" s="127"/>
      <c r="U5373" s="127"/>
      <c r="W5373" s="141"/>
    </row>
    <row r="5374" spans="19:23" ht="15" customHeight="1">
      <c r="S5374" s="142"/>
      <c r="T5374" s="127"/>
      <c r="U5374" s="127"/>
      <c r="W5374" s="141"/>
    </row>
    <row r="5375" spans="19:23" ht="15" customHeight="1">
      <c r="S5375" s="142"/>
      <c r="T5375" s="127"/>
      <c r="U5375" s="127"/>
      <c r="W5375" s="141"/>
    </row>
    <row r="5376" spans="19:23" ht="15" customHeight="1">
      <c r="S5376" s="142"/>
      <c r="T5376" s="127"/>
      <c r="U5376" s="127"/>
      <c r="W5376" s="141"/>
    </row>
    <row r="5377" spans="19:23" ht="15" customHeight="1">
      <c r="S5377" s="142"/>
      <c r="T5377" s="127"/>
      <c r="U5377" s="127"/>
      <c r="W5377" s="141"/>
    </row>
    <row r="5378" spans="19:23" ht="15" customHeight="1">
      <c r="S5378" s="142"/>
      <c r="T5378" s="127"/>
      <c r="U5378" s="127"/>
      <c r="W5378" s="141"/>
    </row>
    <row r="5379" spans="19:23" ht="15" customHeight="1">
      <c r="S5379" s="142"/>
      <c r="T5379" s="127"/>
      <c r="U5379" s="127"/>
      <c r="W5379" s="141"/>
    </row>
    <row r="5380" spans="19:23" ht="15" customHeight="1">
      <c r="S5380" s="142"/>
      <c r="T5380" s="127"/>
      <c r="U5380" s="127"/>
      <c r="W5380" s="141"/>
    </row>
    <row r="5381" spans="19:23" ht="15" customHeight="1">
      <c r="S5381" s="142"/>
      <c r="T5381" s="127"/>
      <c r="U5381" s="127"/>
      <c r="W5381" s="141"/>
    </row>
    <row r="5382" spans="19:23" ht="15" customHeight="1">
      <c r="S5382" s="142"/>
      <c r="T5382" s="127"/>
      <c r="U5382" s="127"/>
      <c r="W5382" s="141"/>
    </row>
    <row r="5383" spans="19:23" ht="15" customHeight="1">
      <c r="S5383" s="142"/>
      <c r="T5383" s="127"/>
      <c r="U5383" s="127"/>
      <c r="W5383" s="141"/>
    </row>
    <row r="5384" spans="19:23" ht="15" customHeight="1">
      <c r="S5384" s="142"/>
      <c r="T5384" s="127"/>
      <c r="U5384" s="127"/>
      <c r="W5384" s="141"/>
    </row>
    <row r="5385" spans="19:23" ht="15" customHeight="1">
      <c r="S5385" s="142"/>
      <c r="T5385" s="127"/>
      <c r="U5385" s="127"/>
      <c r="W5385" s="141"/>
    </row>
    <row r="5386" spans="19:23" ht="15" customHeight="1">
      <c r="S5386" s="142"/>
      <c r="T5386" s="127"/>
      <c r="U5386" s="127"/>
      <c r="W5386" s="141"/>
    </row>
    <row r="5387" spans="19:23" ht="15" customHeight="1">
      <c r="S5387" s="142"/>
      <c r="T5387" s="127"/>
      <c r="U5387" s="127"/>
      <c r="W5387" s="141"/>
    </row>
    <row r="5388" spans="19:23" ht="15" customHeight="1">
      <c r="S5388" s="142"/>
      <c r="T5388" s="127"/>
      <c r="U5388" s="127"/>
      <c r="W5388" s="141"/>
    </row>
    <row r="5389" spans="19:23" ht="15" customHeight="1">
      <c r="S5389" s="142"/>
      <c r="T5389" s="127"/>
      <c r="U5389" s="127"/>
      <c r="W5389" s="141"/>
    </row>
    <row r="5390" spans="19:23" ht="15" customHeight="1">
      <c r="S5390" s="142"/>
      <c r="T5390" s="127"/>
      <c r="U5390" s="127"/>
      <c r="W5390" s="141"/>
    </row>
    <row r="5391" spans="19:23" ht="15" customHeight="1">
      <c r="S5391" s="142"/>
      <c r="T5391" s="127"/>
      <c r="U5391" s="127"/>
      <c r="W5391" s="141"/>
    </row>
    <row r="5392" spans="19:23" ht="15" customHeight="1">
      <c r="S5392" s="142"/>
      <c r="T5392" s="127"/>
      <c r="U5392" s="127"/>
      <c r="W5392" s="141"/>
    </row>
    <row r="5393" spans="19:23" ht="15" customHeight="1">
      <c r="S5393" s="142"/>
      <c r="T5393" s="127"/>
      <c r="U5393" s="127"/>
      <c r="W5393" s="141"/>
    </row>
    <row r="5394" spans="19:23" ht="15" customHeight="1">
      <c r="S5394" s="142"/>
      <c r="T5394" s="127"/>
      <c r="U5394" s="127"/>
      <c r="W5394" s="141"/>
    </row>
    <row r="5395" spans="19:23" ht="15" customHeight="1">
      <c r="S5395" s="142"/>
      <c r="T5395" s="127"/>
      <c r="U5395" s="127"/>
      <c r="W5395" s="141"/>
    </row>
    <row r="5396" spans="19:23" ht="15" customHeight="1">
      <c r="S5396" s="142"/>
      <c r="T5396" s="127"/>
      <c r="U5396" s="127"/>
      <c r="W5396" s="141"/>
    </row>
    <row r="5397" spans="19:23" ht="15" customHeight="1">
      <c r="S5397" s="142"/>
      <c r="T5397" s="127"/>
      <c r="U5397" s="127"/>
      <c r="W5397" s="141"/>
    </row>
    <row r="5398" spans="19:23" ht="15" customHeight="1">
      <c r="S5398" s="142"/>
      <c r="T5398" s="127"/>
      <c r="U5398" s="127"/>
      <c r="W5398" s="141"/>
    </row>
    <row r="5399" spans="19:23" ht="15" customHeight="1">
      <c r="S5399" s="142"/>
      <c r="T5399" s="127"/>
      <c r="U5399" s="127"/>
      <c r="W5399" s="141"/>
    </row>
    <row r="5400" spans="19:23" ht="15" customHeight="1">
      <c r="S5400" s="142"/>
      <c r="T5400" s="127"/>
      <c r="U5400" s="127"/>
      <c r="W5400" s="141"/>
    </row>
    <row r="5401" spans="19:23" ht="15" customHeight="1">
      <c r="S5401" s="142"/>
      <c r="T5401" s="127"/>
      <c r="U5401" s="127"/>
      <c r="W5401" s="141"/>
    </row>
    <row r="5402" spans="19:23" ht="15" customHeight="1">
      <c r="S5402" s="142"/>
      <c r="T5402" s="127"/>
      <c r="U5402" s="127"/>
      <c r="W5402" s="141"/>
    </row>
    <row r="5403" spans="19:23" ht="15" customHeight="1">
      <c r="S5403" s="142"/>
      <c r="T5403" s="127"/>
      <c r="U5403" s="127"/>
      <c r="W5403" s="141"/>
    </row>
    <row r="5404" spans="19:23" ht="15" customHeight="1">
      <c r="S5404" s="142"/>
      <c r="T5404" s="127"/>
      <c r="U5404" s="127"/>
      <c r="W5404" s="141"/>
    </row>
    <row r="5405" spans="19:23" ht="15" customHeight="1">
      <c r="S5405" s="142"/>
      <c r="T5405" s="127"/>
      <c r="U5405" s="127"/>
      <c r="W5405" s="141"/>
    </row>
    <row r="5406" spans="19:23" ht="15" customHeight="1">
      <c r="S5406" s="142"/>
      <c r="T5406" s="127"/>
      <c r="U5406" s="127"/>
      <c r="W5406" s="141"/>
    </row>
    <row r="5407" spans="19:23" ht="15" customHeight="1">
      <c r="S5407" s="142"/>
      <c r="T5407" s="127"/>
      <c r="U5407" s="127"/>
      <c r="W5407" s="141"/>
    </row>
    <row r="5408" spans="19:23" ht="15" customHeight="1">
      <c r="S5408" s="142"/>
      <c r="T5408" s="127"/>
      <c r="U5408" s="127"/>
      <c r="W5408" s="141"/>
    </row>
    <row r="5409" spans="19:23" ht="15" customHeight="1">
      <c r="S5409" s="142"/>
      <c r="T5409" s="127"/>
      <c r="U5409" s="127"/>
      <c r="W5409" s="141"/>
    </row>
    <row r="5410" spans="19:23" ht="15" customHeight="1">
      <c r="S5410" s="142"/>
      <c r="T5410" s="127"/>
      <c r="U5410" s="127"/>
      <c r="W5410" s="141"/>
    </row>
    <row r="5411" spans="19:23" ht="15" customHeight="1">
      <c r="S5411" s="142"/>
      <c r="T5411" s="127"/>
      <c r="U5411" s="127"/>
      <c r="W5411" s="141"/>
    </row>
    <row r="5412" spans="19:23" ht="15" customHeight="1">
      <c r="S5412" s="142"/>
      <c r="T5412" s="127"/>
      <c r="U5412" s="127"/>
      <c r="W5412" s="141"/>
    </row>
    <row r="5413" spans="19:23" ht="15" customHeight="1">
      <c r="S5413" s="142"/>
      <c r="T5413" s="127"/>
      <c r="U5413" s="127"/>
      <c r="W5413" s="141"/>
    </row>
    <row r="5414" spans="19:23" ht="15" customHeight="1">
      <c r="S5414" s="142"/>
      <c r="T5414" s="127"/>
      <c r="U5414" s="127"/>
      <c r="W5414" s="141"/>
    </row>
    <row r="5415" spans="19:23" ht="15" customHeight="1">
      <c r="S5415" s="142"/>
      <c r="T5415" s="127"/>
      <c r="U5415" s="127"/>
      <c r="W5415" s="141"/>
    </row>
    <row r="5416" spans="19:23" ht="15" customHeight="1">
      <c r="S5416" s="142"/>
      <c r="T5416" s="127"/>
      <c r="U5416" s="127"/>
      <c r="W5416" s="141"/>
    </row>
    <row r="5417" spans="19:23" ht="15" customHeight="1">
      <c r="S5417" s="142"/>
      <c r="T5417" s="127"/>
      <c r="U5417" s="127"/>
      <c r="W5417" s="141"/>
    </row>
    <row r="5418" spans="19:23" ht="15" customHeight="1">
      <c r="S5418" s="142"/>
      <c r="T5418" s="127"/>
      <c r="U5418" s="127"/>
      <c r="W5418" s="141"/>
    </row>
    <row r="5419" spans="19:23" ht="15" customHeight="1">
      <c r="S5419" s="142"/>
      <c r="T5419" s="127"/>
      <c r="U5419" s="127"/>
      <c r="W5419" s="141"/>
    </row>
    <row r="5420" spans="19:23" ht="15" customHeight="1">
      <c r="S5420" s="142"/>
      <c r="T5420" s="127"/>
      <c r="U5420" s="127"/>
      <c r="W5420" s="141"/>
    </row>
    <row r="5421" spans="19:23" ht="15" customHeight="1">
      <c r="S5421" s="142"/>
      <c r="T5421" s="127"/>
      <c r="U5421" s="127"/>
      <c r="W5421" s="141"/>
    </row>
    <row r="5422" spans="19:23" ht="15" customHeight="1">
      <c r="S5422" s="142"/>
      <c r="T5422" s="127"/>
      <c r="U5422" s="127"/>
      <c r="W5422" s="141"/>
    </row>
    <row r="5423" spans="19:23" ht="15" customHeight="1">
      <c r="S5423" s="142"/>
      <c r="T5423" s="127"/>
      <c r="U5423" s="127"/>
      <c r="W5423" s="141"/>
    </row>
    <row r="5424" spans="19:23" ht="15" customHeight="1">
      <c r="S5424" s="142"/>
      <c r="T5424" s="127"/>
      <c r="U5424" s="127"/>
      <c r="W5424" s="141"/>
    </row>
    <row r="5425" spans="19:23" ht="15" customHeight="1">
      <c r="S5425" s="142"/>
      <c r="T5425" s="127"/>
      <c r="U5425" s="127"/>
      <c r="W5425" s="141"/>
    </row>
    <row r="5426" spans="19:23" ht="15" customHeight="1">
      <c r="S5426" s="142"/>
      <c r="T5426" s="127"/>
      <c r="U5426" s="127"/>
      <c r="W5426" s="141"/>
    </row>
    <row r="5427" spans="19:23" ht="15" customHeight="1">
      <c r="S5427" s="142"/>
      <c r="T5427" s="127"/>
      <c r="U5427" s="127"/>
      <c r="W5427" s="141"/>
    </row>
    <row r="5428" spans="19:23" ht="15" customHeight="1">
      <c r="S5428" s="142"/>
      <c r="T5428" s="127"/>
      <c r="U5428" s="127"/>
      <c r="W5428" s="141"/>
    </row>
    <row r="5429" spans="19:23" ht="15" customHeight="1">
      <c r="S5429" s="142"/>
      <c r="T5429" s="127"/>
      <c r="U5429" s="127"/>
      <c r="W5429" s="141"/>
    </row>
    <row r="5430" spans="19:23" ht="15" customHeight="1">
      <c r="S5430" s="142"/>
      <c r="T5430" s="127"/>
      <c r="U5430" s="127"/>
      <c r="W5430" s="141"/>
    </row>
    <row r="5431" spans="19:23" ht="15" customHeight="1">
      <c r="S5431" s="142"/>
      <c r="T5431" s="127"/>
      <c r="U5431" s="127"/>
      <c r="W5431" s="141"/>
    </row>
    <row r="5432" spans="19:23" ht="15" customHeight="1">
      <c r="S5432" s="142"/>
      <c r="T5432" s="127"/>
      <c r="U5432" s="127"/>
      <c r="W5432" s="141"/>
    </row>
    <row r="5433" spans="19:23" ht="15" customHeight="1">
      <c r="S5433" s="142"/>
      <c r="T5433" s="127"/>
      <c r="U5433" s="127"/>
      <c r="W5433" s="141"/>
    </row>
    <row r="5434" spans="19:23" ht="15" customHeight="1">
      <c r="S5434" s="142"/>
      <c r="T5434" s="127"/>
      <c r="U5434" s="127"/>
      <c r="W5434" s="141"/>
    </row>
    <row r="5435" spans="19:23" ht="15" customHeight="1">
      <c r="S5435" s="142"/>
      <c r="T5435" s="127"/>
      <c r="U5435" s="127"/>
      <c r="W5435" s="141"/>
    </row>
    <row r="5436" spans="19:23" ht="15" customHeight="1">
      <c r="S5436" s="142"/>
      <c r="T5436" s="127"/>
      <c r="U5436" s="127"/>
      <c r="W5436" s="141"/>
    </row>
    <row r="5437" spans="19:23" ht="15" customHeight="1">
      <c r="S5437" s="142"/>
      <c r="T5437" s="127"/>
      <c r="U5437" s="127"/>
      <c r="W5437" s="141"/>
    </row>
    <row r="5438" spans="19:23" ht="15" customHeight="1">
      <c r="S5438" s="142"/>
      <c r="T5438" s="127"/>
      <c r="U5438" s="127"/>
      <c r="W5438" s="141"/>
    </row>
    <row r="5439" spans="19:23" ht="15" customHeight="1">
      <c r="S5439" s="142"/>
      <c r="T5439" s="127"/>
      <c r="U5439" s="127"/>
      <c r="W5439" s="141"/>
    </row>
    <row r="5440" spans="19:23" ht="15" customHeight="1">
      <c r="S5440" s="142"/>
      <c r="T5440" s="127"/>
      <c r="U5440" s="127"/>
      <c r="W5440" s="141"/>
    </row>
    <row r="5441" spans="19:23" ht="15" customHeight="1">
      <c r="S5441" s="142"/>
      <c r="T5441" s="127"/>
      <c r="U5441" s="127"/>
      <c r="W5441" s="141"/>
    </row>
    <row r="5442" spans="19:23" ht="15" customHeight="1">
      <c r="S5442" s="142"/>
      <c r="T5442" s="127"/>
      <c r="U5442" s="127"/>
      <c r="W5442" s="141"/>
    </row>
    <row r="5443" spans="19:23" ht="15" customHeight="1">
      <c r="S5443" s="142"/>
      <c r="T5443" s="127"/>
      <c r="U5443" s="127"/>
      <c r="W5443" s="141"/>
    </row>
    <row r="5444" spans="19:23" ht="15" customHeight="1">
      <c r="S5444" s="142"/>
      <c r="T5444" s="127"/>
      <c r="U5444" s="127"/>
      <c r="W5444" s="141"/>
    </row>
    <row r="5445" spans="19:23" ht="15" customHeight="1">
      <c r="S5445" s="142"/>
      <c r="T5445" s="127"/>
      <c r="U5445" s="127"/>
      <c r="W5445" s="141"/>
    </row>
    <row r="5446" spans="19:23" ht="15" customHeight="1">
      <c r="S5446" s="142"/>
      <c r="T5446" s="127"/>
      <c r="U5446" s="127"/>
      <c r="W5446" s="141"/>
    </row>
    <row r="5447" spans="19:23" ht="15" customHeight="1">
      <c r="S5447" s="142"/>
      <c r="T5447" s="127"/>
      <c r="U5447" s="127"/>
      <c r="W5447" s="141"/>
    </row>
    <row r="5448" spans="19:23" ht="15" customHeight="1">
      <c r="S5448" s="142"/>
      <c r="T5448" s="127"/>
      <c r="U5448" s="127"/>
      <c r="W5448" s="141"/>
    </row>
    <row r="5449" spans="19:23" ht="15" customHeight="1">
      <c r="S5449" s="142"/>
      <c r="T5449" s="127"/>
      <c r="U5449" s="127"/>
      <c r="W5449" s="141"/>
    </row>
    <row r="5450" spans="19:23" ht="15" customHeight="1">
      <c r="S5450" s="142"/>
      <c r="T5450" s="127"/>
      <c r="U5450" s="127"/>
      <c r="W5450" s="141"/>
    </row>
    <row r="5451" spans="19:23" ht="15" customHeight="1">
      <c r="S5451" s="142"/>
      <c r="T5451" s="127"/>
      <c r="U5451" s="127"/>
      <c r="W5451" s="141"/>
    </row>
    <row r="5452" spans="19:23" ht="15" customHeight="1">
      <c r="S5452" s="142"/>
      <c r="T5452" s="127"/>
      <c r="U5452" s="127"/>
      <c r="W5452" s="141"/>
    </row>
    <row r="5453" spans="19:23" ht="15" customHeight="1">
      <c r="S5453" s="142"/>
      <c r="T5453" s="127"/>
      <c r="U5453" s="127"/>
      <c r="W5453" s="141"/>
    </row>
    <row r="5454" spans="19:23" ht="15" customHeight="1">
      <c r="S5454" s="142"/>
      <c r="T5454" s="127"/>
      <c r="U5454" s="127"/>
      <c r="W5454" s="141"/>
    </row>
    <row r="5455" spans="19:23" ht="15" customHeight="1">
      <c r="S5455" s="142"/>
      <c r="T5455" s="127"/>
      <c r="U5455" s="127"/>
      <c r="W5455" s="141"/>
    </row>
    <row r="5456" spans="19:23" ht="15" customHeight="1">
      <c r="S5456" s="142"/>
      <c r="T5456" s="127"/>
      <c r="U5456" s="127"/>
      <c r="W5456" s="141"/>
    </row>
    <row r="5457" spans="19:23" ht="15" customHeight="1">
      <c r="S5457" s="142"/>
      <c r="T5457" s="127"/>
      <c r="U5457" s="127"/>
      <c r="W5457" s="141"/>
    </row>
    <row r="5458" spans="19:23" ht="15" customHeight="1">
      <c r="S5458" s="142"/>
      <c r="T5458" s="127"/>
      <c r="U5458" s="127"/>
      <c r="W5458" s="141"/>
    </row>
    <row r="5459" spans="19:23" ht="15" customHeight="1">
      <c r="S5459" s="142"/>
      <c r="T5459" s="127"/>
      <c r="U5459" s="127"/>
      <c r="W5459" s="141"/>
    </row>
    <row r="5460" spans="19:23" ht="15" customHeight="1">
      <c r="S5460" s="142"/>
      <c r="T5460" s="127"/>
      <c r="U5460" s="127"/>
      <c r="W5460" s="141"/>
    </row>
    <row r="5461" spans="19:23" ht="15" customHeight="1">
      <c r="S5461" s="142"/>
      <c r="T5461" s="127"/>
      <c r="U5461" s="127"/>
      <c r="W5461" s="141"/>
    </row>
    <row r="5462" spans="19:23" ht="15" customHeight="1">
      <c r="S5462" s="142"/>
      <c r="T5462" s="127"/>
      <c r="U5462" s="127"/>
      <c r="W5462" s="141"/>
    </row>
    <row r="5463" spans="19:23" ht="15" customHeight="1">
      <c r="S5463" s="142"/>
      <c r="T5463" s="127"/>
      <c r="U5463" s="127"/>
      <c r="W5463" s="141"/>
    </row>
    <row r="5464" spans="19:23" ht="15" customHeight="1">
      <c r="S5464" s="142"/>
      <c r="T5464" s="127"/>
      <c r="U5464" s="127"/>
      <c r="W5464" s="141"/>
    </row>
    <row r="5465" spans="19:23" ht="15" customHeight="1">
      <c r="S5465" s="142"/>
      <c r="T5465" s="127"/>
      <c r="U5465" s="127"/>
      <c r="W5465" s="141"/>
    </row>
    <row r="5466" spans="19:23" ht="15" customHeight="1">
      <c r="S5466" s="142"/>
      <c r="T5466" s="127"/>
      <c r="U5466" s="127"/>
      <c r="W5466" s="141"/>
    </row>
    <row r="5467" spans="19:23" ht="15" customHeight="1">
      <c r="S5467" s="142"/>
      <c r="T5467" s="127"/>
      <c r="U5467" s="127"/>
      <c r="W5467" s="141"/>
    </row>
    <row r="5468" spans="19:23" ht="15" customHeight="1">
      <c r="S5468" s="142"/>
      <c r="T5468" s="127"/>
      <c r="U5468" s="127"/>
      <c r="W5468" s="141"/>
    </row>
    <row r="5469" spans="19:23" ht="15" customHeight="1">
      <c r="S5469" s="142"/>
      <c r="T5469" s="127"/>
      <c r="U5469" s="127"/>
      <c r="W5469" s="141"/>
    </row>
    <row r="5470" spans="19:23" ht="15" customHeight="1">
      <c r="S5470" s="142"/>
      <c r="T5470" s="127"/>
      <c r="U5470" s="127"/>
      <c r="W5470" s="141"/>
    </row>
    <row r="5471" spans="19:23" ht="15" customHeight="1">
      <c r="S5471" s="142"/>
      <c r="T5471" s="127"/>
      <c r="U5471" s="127"/>
      <c r="W5471" s="141"/>
    </row>
    <row r="5472" spans="19:23" ht="15" customHeight="1">
      <c r="S5472" s="142"/>
      <c r="T5472" s="127"/>
      <c r="U5472" s="127"/>
      <c r="W5472" s="141"/>
    </row>
    <row r="5473" spans="19:23" ht="15" customHeight="1">
      <c r="S5473" s="142"/>
      <c r="T5473" s="127"/>
      <c r="U5473" s="127"/>
      <c r="W5473" s="141"/>
    </row>
    <row r="5474" spans="19:23" ht="15" customHeight="1">
      <c r="S5474" s="142"/>
      <c r="T5474" s="127"/>
      <c r="U5474" s="127"/>
      <c r="W5474" s="141"/>
    </row>
    <row r="5475" spans="19:23" ht="15" customHeight="1">
      <c r="S5475" s="142"/>
      <c r="T5475" s="127"/>
      <c r="U5475" s="127"/>
      <c r="W5475" s="141"/>
    </row>
    <row r="5476" spans="19:23" ht="15" customHeight="1">
      <c r="S5476" s="142"/>
      <c r="T5476" s="127"/>
      <c r="U5476" s="127"/>
      <c r="W5476" s="141"/>
    </row>
    <row r="5477" spans="19:23" ht="15" customHeight="1">
      <c r="S5477" s="142"/>
      <c r="T5477" s="127"/>
      <c r="U5477" s="127"/>
      <c r="W5477" s="141"/>
    </row>
    <row r="5478" spans="19:23" ht="15" customHeight="1">
      <c r="S5478" s="142"/>
      <c r="T5478" s="127"/>
      <c r="U5478" s="127"/>
      <c r="W5478" s="141"/>
    </row>
    <row r="5479" spans="19:23" ht="15" customHeight="1">
      <c r="S5479" s="142"/>
      <c r="T5479" s="127"/>
      <c r="U5479" s="127"/>
      <c r="W5479" s="141"/>
    </row>
    <row r="5480" spans="19:23" ht="15" customHeight="1">
      <c r="S5480" s="142"/>
      <c r="T5480" s="127"/>
      <c r="U5480" s="127"/>
      <c r="W5480" s="141"/>
    </row>
    <row r="5481" spans="19:23" ht="15" customHeight="1">
      <c r="S5481" s="142"/>
      <c r="T5481" s="127"/>
      <c r="U5481" s="127"/>
      <c r="W5481" s="141"/>
    </row>
    <row r="5482" spans="19:23" ht="15" customHeight="1">
      <c r="S5482" s="142"/>
      <c r="T5482" s="127"/>
      <c r="U5482" s="127"/>
      <c r="W5482" s="141"/>
    </row>
    <row r="5483" spans="19:23" ht="15" customHeight="1">
      <c r="S5483" s="142"/>
      <c r="T5483" s="127"/>
      <c r="U5483" s="127"/>
      <c r="W5483" s="141"/>
    </row>
    <row r="5484" spans="19:23" ht="15" customHeight="1">
      <c r="S5484" s="142"/>
      <c r="T5484" s="127"/>
      <c r="U5484" s="127"/>
      <c r="W5484" s="141"/>
    </row>
    <row r="5485" spans="19:23" ht="15" customHeight="1">
      <c r="S5485" s="142"/>
      <c r="T5485" s="127"/>
      <c r="U5485" s="127"/>
      <c r="W5485" s="141"/>
    </row>
    <row r="5486" spans="19:23" ht="15" customHeight="1">
      <c r="S5486" s="142"/>
      <c r="T5486" s="127"/>
      <c r="U5486" s="127"/>
      <c r="W5486" s="141"/>
    </row>
    <row r="5487" spans="19:23" ht="15" customHeight="1">
      <c r="S5487" s="142"/>
      <c r="T5487" s="127"/>
      <c r="U5487" s="127"/>
      <c r="W5487" s="141"/>
    </row>
    <row r="5488" spans="19:23" ht="15" customHeight="1">
      <c r="S5488" s="142"/>
      <c r="T5488" s="127"/>
      <c r="U5488" s="127"/>
      <c r="W5488" s="141"/>
    </row>
    <row r="5489" spans="19:23" ht="15" customHeight="1">
      <c r="S5489" s="142"/>
      <c r="T5489" s="127"/>
      <c r="U5489" s="127"/>
      <c r="W5489" s="141"/>
    </row>
    <row r="5490" spans="19:23" ht="15" customHeight="1">
      <c r="S5490" s="142"/>
      <c r="T5490" s="127"/>
      <c r="U5490" s="127"/>
      <c r="W5490" s="141"/>
    </row>
    <row r="5491" spans="19:23" ht="15" customHeight="1">
      <c r="S5491" s="142"/>
      <c r="T5491" s="127"/>
      <c r="U5491" s="127"/>
      <c r="W5491" s="141"/>
    </row>
    <row r="5492" spans="19:23" ht="15" customHeight="1">
      <c r="S5492" s="142"/>
      <c r="T5492" s="127"/>
      <c r="U5492" s="127"/>
      <c r="W5492" s="141"/>
    </row>
    <row r="5493" spans="19:23" ht="15" customHeight="1">
      <c r="S5493" s="142"/>
      <c r="T5493" s="127"/>
      <c r="U5493" s="127"/>
      <c r="W5493" s="141"/>
    </row>
    <row r="5494" spans="19:23" ht="15" customHeight="1">
      <c r="S5494" s="142"/>
      <c r="T5494" s="127"/>
      <c r="U5494" s="127"/>
      <c r="W5494" s="141"/>
    </row>
    <row r="5495" spans="19:23" ht="15" customHeight="1">
      <c r="S5495" s="142"/>
      <c r="T5495" s="127"/>
      <c r="U5495" s="127"/>
      <c r="W5495" s="141"/>
    </row>
    <row r="5496" spans="19:23" ht="15" customHeight="1">
      <c r="S5496" s="142"/>
      <c r="T5496" s="127"/>
      <c r="U5496" s="127"/>
      <c r="W5496" s="141"/>
    </row>
    <row r="5497" spans="19:23" ht="15" customHeight="1">
      <c r="S5497" s="142"/>
      <c r="T5497" s="127"/>
      <c r="U5497" s="127"/>
      <c r="W5497" s="141"/>
    </row>
    <row r="5498" spans="19:23" ht="15" customHeight="1">
      <c r="S5498" s="142"/>
      <c r="T5498" s="127"/>
      <c r="U5498" s="127"/>
      <c r="W5498" s="141"/>
    </row>
    <row r="5499" spans="19:23" ht="15" customHeight="1">
      <c r="S5499" s="142"/>
      <c r="T5499" s="127"/>
      <c r="U5499" s="127"/>
      <c r="W5499" s="141"/>
    </row>
    <row r="5500" spans="19:23" ht="15" customHeight="1">
      <c r="S5500" s="142"/>
      <c r="T5500" s="127"/>
      <c r="U5500" s="127"/>
      <c r="W5500" s="141"/>
    </row>
    <row r="5501" spans="19:23" ht="15" customHeight="1">
      <c r="S5501" s="142"/>
      <c r="T5501" s="127"/>
      <c r="U5501" s="127"/>
      <c r="W5501" s="141"/>
    </row>
    <row r="5502" spans="19:23" ht="15" customHeight="1">
      <c r="S5502" s="142"/>
      <c r="T5502" s="127"/>
      <c r="U5502" s="127"/>
      <c r="W5502" s="141"/>
    </row>
    <row r="5503" spans="19:23" ht="15" customHeight="1">
      <c r="S5503" s="142"/>
      <c r="T5503" s="127"/>
      <c r="U5503" s="127"/>
      <c r="W5503" s="141"/>
    </row>
    <row r="5504" spans="19:23" ht="15" customHeight="1">
      <c r="S5504" s="142"/>
      <c r="U5504" s="127"/>
      <c r="W5504" s="141"/>
    </row>
    <row r="5505" spans="19:23" ht="15" customHeight="1">
      <c r="S5505" s="142"/>
      <c r="U5505" s="127"/>
      <c r="W5505" s="141"/>
    </row>
    <row r="5506" spans="19:23" ht="15" customHeight="1">
      <c r="S5506" s="142"/>
      <c r="U5506" s="127"/>
      <c r="W5506" s="141"/>
    </row>
    <row r="5507" spans="19:23" ht="15" customHeight="1">
      <c r="S5507" s="142"/>
      <c r="U5507" s="127"/>
      <c r="W5507" s="141"/>
    </row>
    <row r="5508" spans="19:23" ht="15" customHeight="1">
      <c r="S5508" s="142"/>
      <c r="U5508" s="127"/>
      <c r="W5508" s="141"/>
    </row>
    <row r="5509" spans="19:23" ht="15" customHeight="1">
      <c r="S5509" s="142"/>
      <c r="U5509" s="127"/>
      <c r="W5509" s="141"/>
    </row>
    <row r="5510" spans="19:23" ht="15" customHeight="1">
      <c r="S5510" s="142"/>
      <c r="U5510" s="127"/>
      <c r="W5510" s="141"/>
    </row>
    <row r="5511" spans="19:23" ht="15" customHeight="1">
      <c r="S5511" s="142"/>
      <c r="U5511" s="127"/>
      <c r="W5511" s="141"/>
    </row>
    <row r="5512" spans="19:23" ht="15" customHeight="1">
      <c r="S5512" s="142"/>
      <c r="U5512" s="127"/>
      <c r="W5512" s="141"/>
    </row>
    <row r="5513" spans="19:23" ht="15" customHeight="1">
      <c r="S5513" s="142"/>
      <c r="U5513" s="127"/>
      <c r="W5513" s="141"/>
    </row>
    <row r="5514" spans="19:23" ht="15" customHeight="1">
      <c r="S5514" s="142"/>
      <c r="U5514" s="127"/>
      <c r="W5514" s="141"/>
    </row>
    <row r="5515" spans="19:23" ht="15" customHeight="1">
      <c r="S5515" s="142"/>
      <c r="U5515" s="127"/>
      <c r="W5515" s="141"/>
    </row>
    <row r="5516" spans="19:23" ht="15" customHeight="1">
      <c r="S5516" s="142"/>
      <c r="U5516" s="127"/>
      <c r="W5516" s="141"/>
    </row>
    <row r="5517" spans="19:23" ht="15" customHeight="1">
      <c r="S5517" s="142"/>
      <c r="U5517" s="127"/>
      <c r="W5517" s="141"/>
    </row>
    <row r="5518" spans="19:23" ht="15" customHeight="1">
      <c r="S5518" s="142"/>
      <c r="U5518" s="127"/>
      <c r="W5518" s="141"/>
    </row>
    <row r="5519" spans="19:23" ht="15" customHeight="1">
      <c r="S5519" s="142"/>
      <c r="U5519" s="127"/>
      <c r="W5519" s="141"/>
    </row>
    <row r="5520" spans="19:23" ht="15" customHeight="1">
      <c r="S5520" s="142"/>
      <c r="U5520" s="127"/>
      <c r="W5520" s="141"/>
    </row>
    <row r="5521" spans="19:23" ht="15" customHeight="1">
      <c r="S5521" s="142"/>
      <c r="U5521" s="127"/>
      <c r="W5521" s="141"/>
    </row>
    <row r="5522" spans="19:23" ht="15" customHeight="1">
      <c r="S5522" s="142"/>
      <c r="U5522" s="127"/>
      <c r="W5522" s="141"/>
    </row>
    <row r="5523" spans="19:23" ht="15" customHeight="1">
      <c r="S5523" s="142"/>
      <c r="U5523" s="127"/>
      <c r="W5523" s="141"/>
    </row>
    <row r="5524" spans="19:23" ht="15" customHeight="1">
      <c r="S5524" s="142"/>
      <c r="U5524" s="127"/>
      <c r="W5524" s="141"/>
    </row>
    <row r="5525" spans="19:23" ht="15" customHeight="1">
      <c r="S5525" s="142"/>
      <c r="U5525" s="127"/>
      <c r="W5525" s="141"/>
    </row>
    <row r="5526" spans="19:23" ht="15" customHeight="1">
      <c r="S5526" s="142"/>
      <c r="U5526" s="127"/>
      <c r="W5526" s="141"/>
    </row>
    <row r="5527" spans="19:23" ht="15" customHeight="1">
      <c r="S5527" s="142"/>
      <c r="U5527" s="127"/>
      <c r="W5527" s="141"/>
    </row>
    <row r="5528" spans="19:23" ht="15" customHeight="1">
      <c r="S5528" s="142"/>
      <c r="U5528" s="127"/>
      <c r="W5528" s="141"/>
    </row>
    <row r="5529" spans="19:23" ht="15" customHeight="1">
      <c r="S5529" s="142"/>
      <c r="U5529" s="127"/>
      <c r="W5529" s="141"/>
    </row>
    <row r="5530" spans="19:23" ht="15" customHeight="1">
      <c r="S5530" s="142"/>
      <c r="U5530" s="127"/>
      <c r="W5530" s="141"/>
    </row>
    <row r="5531" spans="19:23" ht="15" customHeight="1">
      <c r="S5531" s="142"/>
      <c r="U5531" s="127"/>
      <c r="W5531" s="141"/>
    </row>
    <row r="5532" spans="19:23" ht="15" customHeight="1">
      <c r="S5532" s="142"/>
      <c r="U5532" s="127"/>
      <c r="W5532" s="141"/>
    </row>
    <row r="5533" spans="19:23" ht="15" customHeight="1">
      <c r="S5533" s="142"/>
      <c r="U5533" s="127"/>
      <c r="W5533" s="141"/>
    </row>
    <row r="5534" spans="19:23" ht="15" customHeight="1">
      <c r="S5534" s="142"/>
      <c r="U5534" s="127"/>
      <c r="W5534" s="141"/>
    </row>
    <row r="5535" spans="19:23" ht="15" customHeight="1">
      <c r="S5535" s="142"/>
      <c r="U5535" s="127"/>
      <c r="W5535" s="141"/>
    </row>
    <row r="5536" spans="19:23" ht="15" customHeight="1">
      <c r="S5536" s="142"/>
      <c r="U5536" s="127"/>
      <c r="W5536" s="141"/>
    </row>
    <row r="5537" spans="19:23" ht="15" customHeight="1">
      <c r="S5537" s="142"/>
      <c r="U5537" s="127"/>
      <c r="W5537" s="141"/>
    </row>
    <row r="5538" spans="19:23" ht="15" customHeight="1">
      <c r="S5538" s="142"/>
      <c r="U5538" s="127"/>
      <c r="W5538" s="141"/>
    </row>
    <row r="5539" spans="19:23" ht="15" customHeight="1">
      <c r="S5539" s="142"/>
      <c r="U5539" s="127"/>
      <c r="W5539" s="141"/>
    </row>
    <row r="5540" spans="19:23" ht="15" customHeight="1">
      <c r="S5540" s="142"/>
      <c r="U5540" s="127"/>
      <c r="W5540" s="141"/>
    </row>
    <row r="5541" spans="19:23" ht="15" customHeight="1">
      <c r="S5541" s="142"/>
      <c r="U5541" s="127"/>
      <c r="W5541" s="141"/>
    </row>
    <row r="5542" spans="19:23" ht="15" customHeight="1">
      <c r="S5542" s="142"/>
      <c r="U5542" s="127"/>
      <c r="W5542" s="141"/>
    </row>
    <row r="5543" spans="19:23" ht="15" customHeight="1">
      <c r="S5543" s="142"/>
      <c r="U5543" s="127"/>
      <c r="W5543" s="141"/>
    </row>
    <row r="5544" spans="19:23" ht="15" customHeight="1">
      <c r="S5544" s="142"/>
      <c r="U5544" s="127"/>
      <c r="W5544" s="141"/>
    </row>
    <row r="5545" spans="19:23" ht="15" customHeight="1">
      <c r="S5545" s="142"/>
      <c r="U5545" s="127"/>
      <c r="W5545" s="141"/>
    </row>
    <row r="5546" spans="19:23" ht="15" customHeight="1">
      <c r="S5546" s="142"/>
      <c r="U5546" s="127"/>
      <c r="W5546" s="141"/>
    </row>
    <row r="5547" spans="19:23" ht="15" customHeight="1">
      <c r="S5547" s="142"/>
      <c r="U5547" s="127"/>
      <c r="W5547" s="141"/>
    </row>
    <row r="5548" spans="19:23" ht="15" customHeight="1">
      <c r="S5548" s="142"/>
      <c r="U5548" s="127"/>
      <c r="W5548" s="141"/>
    </row>
    <row r="5549" spans="19:23" ht="15" customHeight="1">
      <c r="S5549" s="142"/>
      <c r="U5549" s="127"/>
      <c r="W5549" s="141"/>
    </row>
    <row r="5550" spans="19:23" ht="15" customHeight="1">
      <c r="S5550" s="142"/>
      <c r="U5550" s="127"/>
      <c r="W5550" s="141"/>
    </row>
    <row r="5551" spans="19:23" ht="15" customHeight="1">
      <c r="S5551" s="142"/>
      <c r="U5551" s="127"/>
      <c r="W5551" s="141"/>
    </row>
    <row r="5552" spans="19:23" ht="15" customHeight="1">
      <c r="S5552" s="142"/>
      <c r="U5552" s="127"/>
      <c r="W5552" s="141"/>
    </row>
    <row r="5553" spans="19:23" ht="15" customHeight="1">
      <c r="S5553" s="142"/>
      <c r="U5553" s="127"/>
      <c r="W5553" s="141"/>
    </row>
    <row r="5554" spans="19:23" ht="15" customHeight="1">
      <c r="S5554" s="142"/>
      <c r="U5554" s="127"/>
      <c r="W5554" s="141"/>
    </row>
    <row r="5555" spans="19:23" ht="15" customHeight="1">
      <c r="S5555" s="142"/>
      <c r="U5555" s="127"/>
      <c r="W5555" s="141"/>
    </row>
    <row r="5556" spans="19:23" ht="15" customHeight="1">
      <c r="S5556" s="142"/>
      <c r="U5556" s="127"/>
      <c r="W5556" s="141"/>
    </row>
    <row r="5557" spans="19:23" ht="15" customHeight="1">
      <c r="S5557" s="142"/>
      <c r="U5557" s="127"/>
      <c r="W5557" s="141"/>
    </row>
    <row r="5558" spans="19:23" ht="15" customHeight="1">
      <c r="S5558" s="142"/>
      <c r="U5558" s="127"/>
      <c r="W5558" s="141"/>
    </row>
    <row r="5559" spans="19:23" ht="15" customHeight="1">
      <c r="S5559" s="142"/>
      <c r="U5559" s="127"/>
      <c r="W5559" s="141"/>
    </row>
    <row r="5560" spans="19:23" ht="15" customHeight="1">
      <c r="S5560" s="142"/>
      <c r="U5560" s="127"/>
      <c r="W5560" s="141"/>
    </row>
    <row r="5561" spans="19:23" ht="15" customHeight="1">
      <c r="S5561" s="142"/>
      <c r="U5561" s="127"/>
      <c r="W5561" s="141"/>
    </row>
    <row r="5562" spans="19:23" ht="15" customHeight="1">
      <c r="S5562" s="142"/>
      <c r="U5562" s="127"/>
      <c r="W5562" s="141"/>
    </row>
    <row r="5563" spans="19:23" ht="15" customHeight="1">
      <c r="S5563" s="142"/>
      <c r="U5563" s="127"/>
      <c r="W5563" s="141"/>
    </row>
    <row r="5564" spans="19:23" ht="15" customHeight="1">
      <c r="S5564" s="142"/>
      <c r="U5564" s="127"/>
      <c r="W5564" s="141"/>
    </row>
    <row r="5565" spans="19:23" ht="15" customHeight="1">
      <c r="S5565" s="142"/>
      <c r="U5565" s="127"/>
      <c r="W5565" s="141"/>
    </row>
    <row r="5566" spans="19:23" ht="15" customHeight="1">
      <c r="S5566" s="142"/>
      <c r="U5566" s="127"/>
      <c r="W5566" s="141"/>
    </row>
    <row r="5567" spans="19:23" ht="15" customHeight="1">
      <c r="S5567" s="142"/>
      <c r="U5567" s="127"/>
      <c r="W5567" s="141"/>
    </row>
    <row r="5568" spans="19:23" ht="15" customHeight="1">
      <c r="S5568" s="142"/>
      <c r="U5568" s="127"/>
      <c r="W5568" s="141"/>
    </row>
    <row r="5569" spans="19:23" ht="15" customHeight="1">
      <c r="S5569" s="142"/>
      <c r="U5569" s="127"/>
      <c r="W5569" s="141"/>
    </row>
    <row r="5570" spans="19:23" ht="15" customHeight="1">
      <c r="S5570" s="142"/>
      <c r="U5570" s="127"/>
      <c r="W5570" s="141"/>
    </row>
    <row r="5571" spans="19:23" ht="15" customHeight="1">
      <c r="S5571" s="142"/>
      <c r="U5571" s="127"/>
      <c r="W5571" s="141"/>
    </row>
    <row r="5572" spans="19:23" ht="15" customHeight="1">
      <c r="S5572" s="142"/>
      <c r="U5572" s="127"/>
      <c r="W5572" s="141"/>
    </row>
    <row r="5573" spans="19:23" ht="15" customHeight="1">
      <c r="S5573" s="142"/>
      <c r="U5573" s="127"/>
      <c r="W5573" s="141"/>
    </row>
    <row r="5574" spans="19:23" ht="15" customHeight="1">
      <c r="S5574" s="142"/>
      <c r="U5574" s="127"/>
      <c r="W5574" s="141"/>
    </row>
    <row r="5575" spans="19:23" ht="15" customHeight="1">
      <c r="S5575" s="142"/>
      <c r="U5575" s="127"/>
      <c r="W5575" s="141"/>
    </row>
    <row r="5576" spans="19:23" ht="15" customHeight="1">
      <c r="S5576" s="142"/>
      <c r="U5576" s="127"/>
      <c r="W5576" s="141"/>
    </row>
    <row r="5577" spans="19:23" ht="15" customHeight="1">
      <c r="S5577" s="142"/>
      <c r="U5577" s="127"/>
      <c r="W5577" s="141"/>
    </row>
    <row r="5578" spans="19:23" ht="15" customHeight="1">
      <c r="S5578" s="142"/>
      <c r="U5578" s="127"/>
      <c r="W5578" s="141"/>
    </row>
    <row r="5579" spans="19:23" ht="15" customHeight="1">
      <c r="S5579" s="142"/>
      <c r="U5579" s="127"/>
      <c r="W5579" s="141"/>
    </row>
    <row r="5580" spans="19:23" ht="15" customHeight="1">
      <c r="S5580" s="142"/>
      <c r="U5580" s="127"/>
      <c r="W5580" s="141"/>
    </row>
    <row r="5581" spans="19:23" ht="15" customHeight="1">
      <c r="S5581" s="142"/>
      <c r="U5581" s="127"/>
      <c r="W5581" s="141"/>
    </row>
    <row r="5582" spans="19:23" ht="15" customHeight="1">
      <c r="S5582" s="142"/>
      <c r="U5582" s="127"/>
      <c r="W5582" s="141"/>
    </row>
    <row r="5583" spans="19:23" ht="15" customHeight="1">
      <c r="S5583" s="142"/>
      <c r="U5583" s="127"/>
      <c r="W5583" s="141"/>
    </row>
    <row r="5584" spans="19:23" ht="15" customHeight="1">
      <c r="S5584" s="142"/>
      <c r="U5584" s="127"/>
      <c r="W5584" s="141"/>
    </row>
    <row r="5585" spans="19:23" ht="15" customHeight="1">
      <c r="S5585" s="142"/>
      <c r="U5585" s="127"/>
      <c r="W5585" s="141"/>
    </row>
    <row r="5586" spans="19:23" ht="15" customHeight="1">
      <c r="S5586" s="142"/>
      <c r="U5586" s="127"/>
      <c r="W5586" s="141"/>
    </row>
    <row r="5587" spans="19:23" ht="15" customHeight="1">
      <c r="S5587" s="142"/>
      <c r="U5587" s="127"/>
      <c r="W5587" s="141"/>
    </row>
    <row r="5588" spans="19:23" ht="15" customHeight="1">
      <c r="S5588" s="142"/>
      <c r="U5588" s="127"/>
      <c r="W5588" s="141"/>
    </row>
    <row r="5589" spans="19:23" ht="15" customHeight="1">
      <c r="S5589" s="142"/>
      <c r="U5589" s="127"/>
      <c r="W5589" s="141"/>
    </row>
    <row r="5590" spans="19:23" ht="15" customHeight="1">
      <c r="S5590" s="142"/>
      <c r="U5590" s="127"/>
      <c r="W5590" s="141"/>
    </row>
    <row r="5591" spans="19:23" ht="15" customHeight="1">
      <c r="S5591" s="142"/>
      <c r="U5591" s="127"/>
      <c r="W5591" s="141"/>
    </row>
    <row r="5592" spans="19:23" ht="15" customHeight="1">
      <c r="S5592" s="142"/>
      <c r="U5592" s="127"/>
      <c r="W5592" s="141"/>
    </row>
    <row r="5593" spans="19:23" ht="15" customHeight="1">
      <c r="S5593" s="142"/>
      <c r="U5593" s="127"/>
      <c r="W5593" s="141"/>
    </row>
    <row r="5594" spans="19:23" ht="15" customHeight="1">
      <c r="S5594" s="142"/>
      <c r="U5594" s="127"/>
      <c r="W5594" s="141"/>
    </row>
    <row r="5595" spans="19:23" ht="15" customHeight="1">
      <c r="S5595" s="142"/>
      <c r="U5595" s="127"/>
      <c r="W5595" s="141"/>
    </row>
    <row r="5596" spans="19:23" ht="15" customHeight="1">
      <c r="S5596" s="142"/>
      <c r="U5596" s="127"/>
      <c r="W5596" s="141"/>
    </row>
    <row r="5597" spans="19:23" ht="15" customHeight="1">
      <c r="S5597" s="142"/>
      <c r="U5597" s="127"/>
      <c r="W5597" s="141"/>
    </row>
    <row r="5598" spans="19:23" ht="15" customHeight="1">
      <c r="S5598" s="142"/>
      <c r="U5598" s="127"/>
      <c r="W5598" s="141"/>
    </row>
    <row r="5599" spans="19:23" ht="15" customHeight="1">
      <c r="S5599" s="142"/>
      <c r="U5599" s="127"/>
      <c r="W5599" s="141"/>
    </row>
    <row r="5600" spans="19:23" ht="15" customHeight="1">
      <c r="S5600" s="142"/>
      <c r="U5600" s="127"/>
      <c r="W5600" s="141"/>
    </row>
    <row r="5601" spans="19:23" ht="15" customHeight="1">
      <c r="S5601" s="142"/>
      <c r="U5601" s="127"/>
      <c r="W5601" s="141"/>
    </row>
    <row r="5602" spans="19:23" ht="15" customHeight="1">
      <c r="S5602" s="142"/>
      <c r="U5602" s="127"/>
      <c r="W5602" s="141"/>
    </row>
    <row r="5603" spans="19:23" ht="15" customHeight="1">
      <c r="S5603" s="142"/>
      <c r="U5603" s="127"/>
      <c r="W5603" s="141"/>
    </row>
    <row r="5604" spans="19:23" ht="15" customHeight="1">
      <c r="S5604" s="142"/>
      <c r="U5604" s="127"/>
      <c r="W5604" s="141"/>
    </row>
    <row r="5605" spans="19:23" ht="15" customHeight="1">
      <c r="S5605" s="142"/>
      <c r="U5605" s="127"/>
      <c r="W5605" s="141"/>
    </row>
    <row r="5606" spans="19:23" ht="15" customHeight="1">
      <c r="S5606" s="142"/>
      <c r="U5606" s="127"/>
      <c r="W5606" s="141"/>
    </row>
    <row r="5607" spans="19:23" ht="15" customHeight="1">
      <c r="S5607" s="142"/>
      <c r="U5607" s="127"/>
      <c r="W5607" s="141"/>
    </row>
    <row r="5608" spans="19:23" ht="15" customHeight="1">
      <c r="S5608" s="142"/>
      <c r="U5608" s="127"/>
      <c r="W5608" s="141"/>
    </row>
    <row r="5609" spans="19:23" ht="15" customHeight="1">
      <c r="S5609" s="142"/>
      <c r="U5609" s="127"/>
      <c r="W5609" s="141"/>
    </row>
    <row r="5610" spans="19:23" ht="15" customHeight="1">
      <c r="S5610" s="142"/>
      <c r="U5610" s="127"/>
      <c r="W5610" s="141"/>
    </row>
    <row r="5611" spans="19:23" ht="15" customHeight="1">
      <c r="S5611" s="142"/>
      <c r="U5611" s="127"/>
      <c r="W5611" s="141"/>
    </row>
    <row r="5612" spans="19:23" ht="15" customHeight="1">
      <c r="S5612" s="142"/>
      <c r="U5612" s="127"/>
      <c r="W5612" s="141"/>
    </row>
    <row r="5613" spans="19:23" ht="15" customHeight="1">
      <c r="S5613" s="142"/>
      <c r="U5613" s="127"/>
      <c r="W5613" s="141"/>
    </row>
    <row r="5614" spans="19:23" ht="15" customHeight="1">
      <c r="S5614" s="142"/>
      <c r="U5614" s="127"/>
      <c r="W5614" s="141"/>
    </row>
    <row r="5615" spans="19:23" ht="15" customHeight="1">
      <c r="S5615" s="142"/>
      <c r="U5615" s="127"/>
      <c r="W5615" s="141"/>
    </row>
    <row r="5616" spans="19:23" ht="15" customHeight="1">
      <c r="S5616" s="142"/>
      <c r="U5616" s="127"/>
      <c r="W5616" s="141"/>
    </row>
    <row r="5617" spans="19:23" ht="15" customHeight="1">
      <c r="S5617" s="142"/>
      <c r="U5617" s="127"/>
      <c r="W5617" s="141"/>
    </row>
    <row r="5618" spans="19:23" ht="15" customHeight="1">
      <c r="S5618" s="142"/>
      <c r="U5618" s="127"/>
      <c r="W5618" s="141"/>
    </row>
    <row r="5619" spans="19:23" ht="15" customHeight="1">
      <c r="S5619" s="142"/>
      <c r="U5619" s="127"/>
      <c r="W5619" s="141"/>
    </row>
    <row r="5620" spans="19:23" ht="15" customHeight="1">
      <c r="S5620" s="142"/>
      <c r="U5620" s="127"/>
      <c r="W5620" s="141"/>
    </row>
    <row r="5621" spans="19:23" ht="15" customHeight="1">
      <c r="S5621" s="142"/>
      <c r="U5621" s="127"/>
      <c r="W5621" s="141"/>
    </row>
    <row r="5622" spans="19:23" ht="15" customHeight="1">
      <c r="S5622" s="142"/>
      <c r="U5622" s="127"/>
      <c r="W5622" s="141"/>
    </row>
    <row r="5623" spans="19:23" ht="15" customHeight="1">
      <c r="S5623" s="142"/>
      <c r="U5623" s="127"/>
      <c r="W5623" s="141"/>
    </row>
    <row r="5624" spans="19:23" ht="15" customHeight="1">
      <c r="S5624" s="142"/>
      <c r="U5624" s="127"/>
      <c r="W5624" s="141"/>
    </row>
    <row r="5625" spans="19:23" ht="15" customHeight="1">
      <c r="S5625" s="142"/>
      <c r="U5625" s="127"/>
      <c r="W5625" s="141"/>
    </row>
    <row r="5626" spans="19:23" ht="15" customHeight="1">
      <c r="S5626" s="142"/>
      <c r="U5626" s="127"/>
      <c r="W5626" s="141"/>
    </row>
    <row r="5627" spans="19:23" ht="15" customHeight="1">
      <c r="S5627" s="142"/>
      <c r="U5627" s="127"/>
      <c r="W5627" s="141"/>
    </row>
    <row r="5628" spans="19:23" ht="15" customHeight="1">
      <c r="S5628" s="142"/>
      <c r="U5628" s="127"/>
      <c r="W5628" s="141"/>
    </row>
    <row r="5629" spans="19:23" ht="15" customHeight="1">
      <c r="S5629" s="142"/>
      <c r="U5629" s="127"/>
      <c r="W5629" s="141"/>
    </row>
    <row r="5630" spans="19:23" ht="15" customHeight="1">
      <c r="S5630" s="142"/>
      <c r="U5630" s="127"/>
      <c r="W5630" s="141"/>
    </row>
    <row r="5631" spans="19:23" ht="15" customHeight="1">
      <c r="S5631" s="142"/>
      <c r="U5631" s="127"/>
      <c r="W5631" s="141"/>
    </row>
    <row r="5632" spans="19:23" ht="15" customHeight="1">
      <c r="S5632" s="142"/>
      <c r="U5632" s="127"/>
      <c r="W5632" s="141"/>
    </row>
    <row r="5633" spans="19:23" ht="15" customHeight="1">
      <c r="S5633" s="142"/>
      <c r="U5633" s="127"/>
      <c r="W5633" s="141"/>
    </row>
    <row r="5634" spans="19:23" ht="15" customHeight="1">
      <c r="S5634" s="142"/>
      <c r="U5634" s="127"/>
      <c r="W5634" s="141"/>
    </row>
    <row r="5635" spans="19:23" ht="15" customHeight="1">
      <c r="S5635" s="142"/>
      <c r="U5635" s="127"/>
      <c r="W5635" s="141"/>
    </row>
    <row r="5636" spans="19:23" ht="15" customHeight="1">
      <c r="S5636" s="142"/>
      <c r="U5636" s="127"/>
      <c r="W5636" s="141"/>
    </row>
    <row r="5637" spans="19:23" ht="15" customHeight="1">
      <c r="S5637" s="142"/>
      <c r="U5637" s="127"/>
      <c r="W5637" s="141"/>
    </row>
    <row r="5638" spans="19:23" ht="15" customHeight="1">
      <c r="S5638" s="142"/>
      <c r="U5638" s="127"/>
      <c r="W5638" s="141"/>
    </row>
    <row r="5639" spans="19:23" ht="15" customHeight="1">
      <c r="S5639" s="142"/>
      <c r="U5639" s="127"/>
      <c r="W5639" s="141"/>
    </row>
    <row r="5640" spans="19:23" ht="15" customHeight="1">
      <c r="S5640" s="142"/>
      <c r="U5640" s="127"/>
      <c r="W5640" s="141"/>
    </row>
    <row r="5641" spans="19:23" ht="15" customHeight="1">
      <c r="S5641" s="142"/>
      <c r="U5641" s="127"/>
      <c r="W5641" s="141"/>
    </row>
    <row r="5642" spans="19:23" ht="15" customHeight="1">
      <c r="S5642" s="142"/>
      <c r="U5642" s="127"/>
      <c r="W5642" s="141"/>
    </row>
    <row r="5643" spans="19:23" ht="15" customHeight="1">
      <c r="S5643" s="142"/>
      <c r="U5643" s="127"/>
      <c r="W5643" s="141"/>
    </row>
    <row r="5644" spans="19:23" ht="15" customHeight="1">
      <c r="S5644" s="142"/>
      <c r="U5644" s="127"/>
      <c r="W5644" s="141"/>
    </row>
    <row r="5645" spans="19:23" ht="15" customHeight="1">
      <c r="S5645" s="142"/>
      <c r="U5645" s="127"/>
      <c r="W5645" s="141"/>
    </row>
    <row r="5646" spans="19:23" ht="15" customHeight="1">
      <c r="S5646" s="142"/>
      <c r="U5646" s="127"/>
      <c r="W5646" s="141"/>
    </row>
    <row r="5647" spans="19:23" ht="15" customHeight="1">
      <c r="S5647" s="142"/>
      <c r="U5647" s="127"/>
      <c r="W5647" s="141"/>
    </row>
    <row r="5648" spans="19:23" ht="15" customHeight="1">
      <c r="S5648" s="142"/>
      <c r="U5648" s="127"/>
      <c r="W5648" s="141"/>
    </row>
    <row r="5649" spans="19:23" ht="15" customHeight="1">
      <c r="S5649" s="142"/>
      <c r="U5649" s="127"/>
      <c r="W5649" s="141"/>
    </row>
    <row r="5650" spans="19:23" ht="15" customHeight="1">
      <c r="S5650" s="142"/>
      <c r="U5650" s="127"/>
      <c r="W5650" s="141"/>
    </row>
    <row r="5651" spans="19:23" ht="15" customHeight="1">
      <c r="S5651" s="142"/>
      <c r="U5651" s="127"/>
      <c r="W5651" s="141"/>
    </row>
    <row r="5652" spans="19:23" ht="15" customHeight="1">
      <c r="S5652" s="142"/>
      <c r="U5652" s="127"/>
      <c r="W5652" s="141"/>
    </row>
    <row r="5653" spans="19:23" ht="15" customHeight="1">
      <c r="S5653" s="142"/>
      <c r="U5653" s="127"/>
      <c r="W5653" s="141"/>
    </row>
    <row r="5654" spans="19:23" ht="15" customHeight="1">
      <c r="S5654" s="142"/>
      <c r="U5654" s="127"/>
      <c r="W5654" s="141"/>
    </row>
    <row r="5655" spans="19:23" ht="15" customHeight="1">
      <c r="S5655" s="142"/>
      <c r="U5655" s="127"/>
      <c r="W5655" s="141"/>
    </row>
    <row r="5656" spans="19:23" ht="15" customHeight="1">
      <c r="S5656" s="142"/>
      <c r="U5656" s="127"/>
      <c r="W5656" s="141"/>
    </row>
    <row r="5657" spans="19:23" ht="15" customHeight="1">
      <c r="S5657" s="142"/>
      <c r="U5657" s="127"/>
      <c r="W5657" s="141"/>
    </row>
    <row r="5658" spans="19:23" ht="15" customHeight="1">
      <c r="S5658" s="142"/>
      <c r="U5658" s="127"/>
      <c r="W5658" s="141"/>
    </row>
    <row r="5659" spans="19:23" ht="15" customHeight="1">
      <c r="S5659" s="142"/>
      <c r="U5659" s="127"/>
      <c r="W5659" s="141"/>
    </row>
    <row r="5660" spans="19:23" ht="15" customHeight="1">
      <c r="S5660" s="142"/>
      <c r="U5660" s="127"/>
      <c r="W5660" s="141"/>
    </row>
    <row r="5661" spans="19:23" ht="15" customHeight="1">
      <c r="S5661" s="142"/>
      <c r="U5661" s="127"/>
      <c r="W5661" s="141"/>
    </row>
    <row r="5662" spans="19:23" ht="15" customHeight="1">
      <c r="S5662" s="142"/>
      <c r="U5662" s="127"/>
      <c r="W5662" s="141"/>
    </row>
    <row r="5663" spans="19:23" ht="15" customHeight="1">
      <c r="S5663" s="142"/>
      <c r="U5663" s="127"/>
      <c r="W5663" s="141"/>
    </row>
    <row r="5664" spans="19:23" ht="15" customHeight="1">
      <c r="S5664" s="142"/>
      <c r="U5664" s="127"/>
      <c r="W5664" s="141"/>
    </row>
    <row r="5665" spans="19:23" ht="15" customHeight="1">
      <c r="S5665" s="142"/>
      <c r="U5665" s="127"/>
      <c r="W5665" s="141"/>
    </row>
    <row r="5666" spans="19:23" ht="15" customHeight="1">
      <c r="S5666" s="142"/>
      <c r="U5666" s="127"/>
      <c r="W5666" s="141"/>
    </row>
    <row r="5667" spans="19:23" ht="15" customHeight="1">
      <c r="S5667" s="142"/>
      <c r="U5667" s="127"/>
      <c r="W5667" s="141"/>
    </row>
    <row r="5668" spans="19:23" ht="15" customHeight="1">
      <c r="S5668" s="142"/>
      <c r="U5668" s="127"/>
      <c r="W5668" s="141"/>
    </row>
    <row r="5669" spans="19:23" ht="15" customHeight="1">
      <c r="S5669" s="142"/>
      <c r="U5669" s="127"/>
      <c r="W5669" s="141"/>
    </row>
    <row r="5670" spans="19:23" ht="15" customHeight="1">
      <c r="S5670" s="142"/>
      <c r="U5670" s="127"/>
      <c r="W5670" s="141"/>
    </row>
    <row r="5671" spans="19:23" ht="15" customHeight="1">
      <c r="S5671" s="142"/>
      <c r="U5671" s="127"/>
      <c r="W5671" s="141"/>
    </row>
    <row r="5672" spans="19:23" ht="15" customHeight="1">
      <c r="S5672" s="142"/>
      <c r="U5672" s="127"/>
      <c r="W5672" s="141"/>
    </row>
    <row r="5673" spans="19:23" ht="15" customHeight="1">
      <c r="S5673" s="142"/>
      <c r="U5673" s="127"/>
      <c r="W5673" s="141"/>
    </row>
    <row r="5674" spans="19:23" ht="15" customHeight="1">
      <c r="S5674" s="142"/>
      <c r="U5674" s="127"/>
      <c r="W5674" s="141"/>
    </row>
    <row r="5675" spans="19:23" ht="15" customHeight="1">
      <c r="S5675" s="142"/>
      <c r="U5675" s="127"/>
      <c r="W5675" s="141"/>
    </row>
    <row r="5676" spans="19:23" ht="15" customHeight="1">
      <c r="S5676" s="142"/>
      <c r="U5676" s="127"/>
      <c r="W5676" s="141"/>
    </row>
    <row r="5677" spans="19:23" ht="15" customHeight="1">
      <c r="S5677" s="142"/>
      <c r="U5677" s="127"/>
      <c r="W5677" s="141"/>
    </row>
    <row r="5678" spans="19:23" ht="15" customHeight="1">
      <c r="S5678" s="142"/>
      <c r="U5678" s="127"/>
      <c r="W5678" s="141"/>
    </row>
    <row r="5679" spans="19:23" ht="15" customHeight="1">
      <c r="S5679" s="142"/>
      <c r="U5679" s="127"/>
      <c r="W5679" s="141"/>
    </row>
    <row r="5680" spans="19:23" ht="15" customHeight="1">
      <c r="S5680" s="142"/>
      <c r="U5680" s="127"/>
      <c r="W5680" s="141"/>
    </row>
    <row r="5681" spans="19:23" ht="15" customHeight="1">
      <c r="S5681" s="142"/>
      <c r="U5681" s="127"/>
      <c r="W5681" s="141"/>
    </row>
    <row r="5682" spans="19:23" ht="15" customHeight="1">
      <c r="S5682" s="142"/>
      <c r="U5682" s="127"/>
      <c r="W5682" s="141"/>
    </row>
    <row r="5683" spans="19:23" ht="15" customHeight="1">
      <c r="S5683" s="142"/>
      <c r="U5683" s="127"/>
      <c r="W5683" s="141"/>
    </row>
    <row r="5684" spans="19:23" ht="15" customHeight="1">
      <c r="S5684" s="142"/>
      <c r="U5684" s="127"/>
      <c r="W5684" s="141"/>
    </row>
    <row r="5685" spans="19:23" ht="15" customHeight="1">
      <c r="S5685" s="142"/>
      <c r="U5685" s="127"/>
      <c r="W5685" s="141"/>
    </row>
    <row r="5686" spans="19:23" ht="15" customHeight="1">
      <c r="S5686" s="142"/>
      <c r="U5686" s="127"/>
      <c r="W5686" s="141"/>
    </row>
    <row r="5687" spans="19:23" ht="15" customHeight="1">
      <c r="S5687" s="142"/>
      <c r="U5687" s="127"/>
      <c r="W5687" s="141"/>
    </row>
    <row r="5688" spans="19:23" ht="15" customHeight="1">
      <c r="S5688" s="142"/>
      <c r="U5688" s="127"/>
      <c r="W5688" s="141"/>
    </row>
    <row r="5689" spans="19:23" ht="15" customHeight="1">
      <c r="S5689" s="142"/>
      <c r="U5689" s="127"/>
      <c r="W5689" s="141"/>
    </row>
    <row r="5690" spans="19:23" ht="15" customHeight="1">
      <c r="S5690" s="142"/>
      <c r="U5690" s="127"/>
      <c r="W5690" s="141"/>
    </row>
    <row r="5691" spans="19:23" ht="15" customHeight="1">
      <c r="S5691" s="142"/>
      <c r="U5691" s="127"/>
      <c r="W5691" s="141"/>
    </row>
    <row r="5692" spans="19:23" ht="15" customHeight="1">
      <c r="S5692" s="142"/>
      <c r="U5692" s="127"/>
      <c r="W5692" s="141"/>
    </row>
    <row r="5693" spans="19:23" ht="15" customHeight="1">
      <c r="S5693" s="142"/>
      <c r="U5693" s="127"/>
      <c r="W5693" s="141"/>
    </row>
    <row r="5694" spans="19:23" ht="15" customHeight="1">
      <c r="S5694" s="142"/>
      <c r="U5694" s="127"/>
      <c r="W5694" s="141"/>
    </row>
    <row r="5695" spans="19:23" ht="15" customHeight="1">
      <c r="S5695" s="142"/>
      <c r="U5695" s="127"/>
      <c r="W5695" s="141"/>
    </row>
    <row r="5696" spans="19:23" ht="15" customHeight="1">
      <c r="S5696" s="142"/>
      <c r="U5696" s="127"/>
      <c r="W5696" s="141"/>
    </row>
    <row r="5697" spans="19:23" ht="15" customHeight="1">
      <c r="S5697" s="142"/>
      <c r="U5697" s="127"/>
      <c r="W5697" s="141"/>
    </row>
    <row r="5698" spans="19:23" ht="15" customHeight="1">
      <c r="S5698" s="142"/>
      <c r="U5698" s="127"/>
      <c r="W5698" s="141"/>
    </row>
    <row r="5699" spans="19:23" ht="15" customHeight="1">
      <c r="S5699" s="142"/>
      <c r="U5699" s="127"/>
      <c r="W5699" s="141"/>
    </row>
    <row r="5700" spans="19:23" ht="15" customHeight="1">
      <c r="S5700" s="142"/>
      <c r="U5700" s="127"/>
      <c r="W5700" s="141"/>
    </row>
    <row r="5701" spans="19:23" ht="15" customHeight="1">
      <c r="S5701" s="142"/>
      <c r="U5701" s="127"/>
      <c r="W5701" s="141"/>
    </row>
    <row r="5702" spans="19:23" ht="15" customHeight="1">
      <c r="S5702" s="142"/>
      <c r="U5702" s="127"/>
      <c r="W5702" s="141"/>
    </row>
    <row r="5703" spans="19:23" ht="15" customHeight="1">
      <c r="S5703" s="142"/>
      <c r="U5703" s="127"/>
      <c r="W5703" s="141"/>
    </row>
    <row r="5704" spans="19:23" ht="15" customHeight="1">
      <c r="S5704" s="142"/>
      <c r="U5704" s="127"/>
      <c r="W5704" s="141"/>
    </row>
    <row r="5705" spans="19:23" ht="15" customHeight="1">
      <c r="S5705" s="142"/>
      <c r="U5705" s="127"/>
      <c r="W5705" s="141"/>
    </row>
    <row r="5706" spans="19:23" ht="15" customHeight="1">
      <c r="S5706" s="142"/>
      <c r="U5706" s="127"/>
      <c r="W5706" s="141"/>
    </row>
    <row r="5707" spans="19:23" ht="15" customHeight="1">
      <c r="S5707" s="142"/>
      <c r="U5707" s="127"/>
      <c r="W5707" s="141"/>
    </row>
    <row r="5708" spans="19:23" ht="15" customHeight="1">
      <c r="S5708" s="142"/>
      <c r="U5708" s="127"/>
      <c r="W5708" s="141"/>
    </row>
    <row r="5709" spans="19:23" ht="15" customHeight="1">
      <c r="S5709" s="142"/>
      <c r="U5709" s="127"/>
      <c r="W5709" s="141"/>
    </row>
    <row r="5710" spans="19:23" ht="15" customHeight="1">
      <c r="S5710" s="142"/>
      <c r="U5710" s="127"/>
      <c r="W5710" s="141"/>
    </row>
    <row r="5711" spans="19:23" ht="15" customHeight="1">
      <c r="S5711" s="142"/>
      <c r="U5711" s="127"/>
      <c r="W5711" s="141"/>
    </row>
    <row r="5712" spans="19:23" ht="15" customHeight="1">
      <c r="S5712" s="142"/>
      <c r="U5712" s="127"/>
      <c r="W5712" s="141"/>
    </row>
    <row r="5713" spans="19:23" ht="15" customHeight="1">
      <c r="S5713" s="142"/>
      <c r="U5713" s="127"/>
      <c r="W5713" s="141"/>
    </row>
    <row r="5714" spans="19:23" ht="15" customHeight="1">
      <c r="S5714" s="142"/>
      <c r="U5714" s="127"/>
      <c r="W5714" s="141"/>
    </row>
    <row r="5715" spans="19:23" ht="15" customHeight="1">
      <c r="S5715" s="142"/>
      <c r="U5715" s="127"/>
      <c r="W5715" s="141"/>
    </row>
    <row r="5716" spans="19:23" ht="15" customHeight="1">
      <c r="S5716" s="142"/>
      <c r="U5716" s="127"/>
      <c r="W5716" s="141"/>
    </row>
    <row r="5717" spans="19:23" ht="15" customHeight="1">
      <c r="S5717" s="142"/>
      <c r="U5717" s="127"/>
      <c r="W5717" s="141"/>
    </row>
    <row r="5718" spans="19:23" ht="15" customHeight="1">
      <c r="S5718" s="142"/>
      <c r="U5718" s="127"/>
      <c r="W5718" s="141"/>
    </row>
    <row r="5719" spans="19:23" ht="15" customHeight="1">
      <c r="S5719" s="142"/>
      <c r="U5719" s="127"/>
      <c r="W5719" s="141"/>
    </row>
    <row r="5720" spans="19:23" ht="15" customHeight="1">
      <c r="S5720" s="142"/>
      <c r="U5720" s="127"/>
      <c r="W5720" s="141"/>
    </row>
    <row r="5721" spans="19:23" ht="15" customHeight="1">
      <c r="S5721" s="142"/>
      <c r="U5721" s="127"/>
      <c r="W5721" s="141"/>
    </row>
    <row r="5722" spans="19:23" ht="15" customHeight="1">
      <c r="S5722" s="142"/>
      <c r="U5722" s="127"/>
      <c r="W5722" s="141"/>
    </row>
    <row r="5723" spans="19:23" ht="15" customHeight="1">
      <c r="S5723" s="142"/>
      <c r="U5723" s="127"/>
      <c r="W5723" s="141"/>
    </row>
    <row r="5724" spans="19:23" ht="15" customHeight="1">
      <c r="S5724" s="142"/>
      <c r="U5724" s="127"/>
      <c r="W5724" s="141"/>
    </row>
    <row r="5725" spans="19:23" ht="15" customHeight="1">
      <c r="S5725" s="142"/>
      <c r="U5725" s="127"/>
      <c r="W5725" s="141"/>
    </row>
    <row r="5726" spans="19:23" ht="15" customHeight="1">
      <c r="S5726" s="142"/>
      <c r="U5726" s="127"/>
      <c r="W5726" s="141"/>
    </row>
    <row r="5727" spans="19:23" ht="15" customHeight="1">
      <c r="S5727" s="142"/>
      <c r="U5727" s="127"/>
      <c r="W5727" s="141"/>
    </row>
    <row r="5728" spans="19:23" ht="15" customHeight="1">
      <c r="S5728" s="142"/>
      <c r="U5728" s="127"/>
      <c r="W5728" s="141"/>
    </row>
    <row r="5729" spans="19:23" ht="15" customHeight="1">
      <c r="S5729" s="142"/>
      <c r="U5729" s="127"/>
      <c r="W5729" s="141"/>
    </row>
    <row r="5730" spans="19:23" ht="15" customHeight="1">
      <c r="S5730" s="142"/>
      <c r="U5730" s="127"/>
      <c r="W5730" s="141"/>
    </row>
    <row r="5731" spans="19:23" ht="15" customHeight="1">
      <c r="S5731" s="142"/>
      <c r="U5731" s="127"/>
      <c r="W5731" s="141"/>
    </row>
    <row r="5732" spans="19:23" ht="15" customHeight="1">
      <c r="S5732" s="142"/>
      <c r="U5732" s="127"/>
      <c r="W5732" s="141"/>
    </row>
    <row r="5733" spans="19:23" ht="15" customHeight="1">
      <c r="S5733" s="142"/>
      <c r="U5733" s="127"/>
      <c r="W5733" s="141"/>
    </row>
    <row r="5734" spans="19:23" ht="15" customHeight="1">
      <c r="S5734" s="142"/>
      <c r="U5734" s="127"/>
      <c r="W5734" s="141"/>
    </row>
    <row r="5735" spans="19:23" ht="15" customHeight="1">
      <c r="S5735" s="142"/>
      <c r="U5735" s="127"/>
      <c r="W5735" s="141"/>
    </row>
    <row r="5736" spans="19:23" ht="15" customHeight="1">
      <c r="S5736" s="142"/>
      <c r="U5736" s="127"/>
      <c r="W5736" s="141"/>
    </row>
    <row r="5737" spans="19:23" ht="15" customHeight="1">
      <c r="S5737" s="142"/>
      <c r="U5737" s="127"/>
      <c r="W5737" s="141"/>
    </row>
    <row r="5738" spans="19:23" ht="15" customHeight="1">
      <c r="S5738" s="142"/>
      <c r="U5738" s="127"/>
      <c r="W5738" s="141"/>
    </row>
    <row r="5739" spans="19:23" ht="15" customHeight="1">
      <c r="S5739" s="142"/>
      <c r="U5739" s="127"/>
      <c r="W5739" s="141"/>
    </row>
    <row r="5740" spans="19:23" ht="15" customHeight="1">
      <c r="S5740" s="142"/>
      <c r="U5740" s="127"/>
      <c r="W5740" s="141"/>
    </row>
    <row r="5741" spans="19:23" ht="15" customHeight="1">
      <c r="S5741" s="142"/>
      <c r="U5741" s="127"/>
      <c r="W5741" s="141"/>
    </row>
    <row r="5742" spans="19:23" ht="15" customHeight="1">
      <c r="S5742" s="142"/>
      <c r="U5742" s="127"/>
      <c r="W5742" s="141"/>
    </row>
    <row r="5743" spans="19:23" ht="15" customHeight="1">
      <c r="S5743" s="142"/>
      <c r="U5743" s="127"/>
      <c r="W5743" s="141"/>
    </row>
    <row r="5744" spans="19:23" ht="15" customHeight="1">
      <c r="S5744" s="142"/>
      <c r="U5744" s="127"/>
      <c r="W5744" s="141"/>
    </row>
    <row r="5745" spans="19:23" ht="15" customHeight="1">
      <c r="S5745" s="142"/>
      <c r="U5745" s="127"/>
      <c r="W5745" s="141"/>
    </row>
    <row r="5746" spans="19:23" ht="15" customHeight="1">
      <c r="S5746" s="142"/>
      <c r="U5746" s="127"/>
      <c r="W5746" s="141"/>
    </row>
    <row r="5747" spans="19:23" ht="15" customHeight="1">
      <c r="S5747" s="142"/>
      <c r="U5747" s="127"/>
      <c r="W5747" s="141"/>
    </row>
    <row r="5748" spans="19:23" ht="15" customHeight="1">
      <c r="S5748" s="142"/>
      <c r="U5748" s="127"/>
      <c r="W5748" s="141"/>
    </row>
    <row r="5749" spans="19:23" ht="15" customHeight="1">
      <c r="S5749" s="142"/>
      <c r="U5749" s="127"/>
      <c r="W5749" s="141"/>
    </row>
    <row r="5750" spans="19:23" ht="15" customHeight="1">
      <c r="S5750" s="142"/>
      <c r="U5750" s="127"/>
      <c r="W5750" s="141"/>
    </row>
    <row r="5751" spans="19:23" ht="15" customHeight="1">
      <c r="S5751" s="142"/>
      <c r="U5751" s="127"/>
      <c r="W5751" s="141"/>
    </row>
    <row r="5752" spans="19:23" ht="15" customHeight="1">
      <c r="S5752" s="142"/>
      <c r="U5752" s="127"/>
      <c r="W5752" s="141"/>
    </row>
    <row r="5753" spans="19:23" ht="15" customHeight="1">
      <c r="S5753" s="142"/>
      <c r="U5753" s="127"/>
      <c r="W5753" s="141"/>
    </row>
    <row r="5754" spans="19:23" ht="15" customHeight="1">
      <c r="S5754" s="142"/>
      <c r="U5754" s="127"/>
      <c r="W5754" s="141"/>
    </row>
    <row r="5755" spans="19:23" ht="15" customHeight="1">
      <c r="S5755" s="142"/>
      <c r="U5755" s="127"/>
      <c r="W5755" s="141"/>
    </row>
    <row r="5756" spans="19:23" ht="15" customHeight="1">
      <c r="S5756" s="142"/>
      <c r="U5756" s="127"/>
      <c r="W5756" s="141"/>
    </row>
    <row r="5757" spans="19:23" ht="15" customHeight="1">
      <c r="S5757" s="142"/>
      <c r="U5757" s="127"/>
      <c r="W5757" s="141"/>
    </row>
    <row r="5758" spans="19:23" ht="15" customHeight="1">
      <c r="S5758" s="142"/>
      <c r="U5758" s="127"/>
      <c r="W5758" s="141"/>
    </row>
    <row r="5759" spans="19:23" ht="15" customHeight="1">
      <c r="S5759" s="142"/>
      <c r="U5759" s="127"/>
      <c r="W5759" s="141"/>
    </row>
    <row r="5760" spans="19:23" ht="15" customHeight="1">
      <c r="S5760" s="142"/>
      <c r="U5760" s="127"/>
      <c r="W5760" s="141"/>
    </row>
    <row r="5761" spans="19:23" ht="15" customHeight="1">
      <c r="S5761" s="142"/>
      <c r="U5761" s="127"/>
      <c r="W5761" s="141"/>
    </row>
    <row r="5762" spans="19:23" ht="15" customHeight="1">
      <c r="S5762" s="142"/>
      <c r="U5762" s="127"/>
      <c r="W5762" s="141"/>
    </row>
    <row r="5763" spans="19:23" ht="15" customHeight="1">
      <c r="S5763" s="142"/>
      <c r="U5763" s="127"/>
      <c r="W5763" s="141"/>
    </row>
    <row r="5764" spans="19:23" ht="15" customHeight="1">
      <c r="S5764" s="142"/>
      <c r="U5764" s="127"/>
      <c r="W5764" s="141"/>
    </row>
    <row r="5765" spans="19:23" ht="15" customHeight="1">
      <c r="S5765" s="142"/>
      <c r="U5765" s="127"/>
      <c r="W5765" s="141"/>
    </row>
    <row r="5766" spans="19:23" ht="15" customHeight="1">
      <c r="S5766" s="142"/>
      <c r="U5766" s="127"/>
      <c r="W5766" s="141"/>
    </row>
    <row r="5767" spans="19:23" ht="15" customHeight="1">
      <c r="S5767" s="142"/>
      <c r="U5767" s="127"/>
      <c r="W5767" s="141"/>
    </row>
    <row r="5768" spans="19:23" ht="15" customHeight="1">
      <c r="S5768" s="142"/>
      <c r="U5768" s="127"/>
      <c r="W5768" s="141"/>
    </row>
    <row r="5769" spans="19:23" ht="15" customHeight="1">
      <c r="S5769" s="142"/>
      <c r="U5769" s="127"/>
      <c r="W5769" s="141"/>
    </row>
    <row r="5770" spans="19:23" ht="15" customHeight="1">
      <c r="S5770" s="142"/>
      <c r="U5770" s="127"/>
      <c r="W5770" s="141"/>
    </row>
    <row r="5771" spans="19:23" ht="15" customHeight="1">
      <c r="S5771" s="142"/>
      <c r="U5771" s="127"/>
      <c r="W5771" s="141"/>
    </row>
    <row r="5772" spans="19:23" ht="15" customHeight="1">
      <c r="S5772" s="142"/>
      <c r="U5772" s="127"/>
      <c r="W5772" s="141"/>
    </row>
    <row r="5773" spans="19:23" ht="15" customHeight="1">
      <c r="S5773" s="142"/>
      <c r="U5773" s="127"/>
      <c r="W5773" s="141"/>
    </row>
    <row r="5774" spans="19:23" ht="15" customHeight="1">
      <c r="S5774" s="142"/>
      <c r="U5774" s="127"/>
      <c r="W5774" s="141"/>
    </row>
    <row r="5775" spans="19:23" ht="15" customHeight="1">
      <c r="S5775" s="142"/>
      <c r="U5775" s="127"/>
      <c r="W5775" s="141"/>
    </row>
    <row r="5776" spans="19:23" ht="15" customHeight="1">
      <c r="S5776" s="142"/>
      <c r="U5776" s="127"/>
      <c r="W5776" s="141"/>
    </row>
    <row r="5777" spans="19:23" ht="15" customHeight="1">
      <c r="S5777" s="142"/>
      <c r="U5777" s="127"/>
      <c r="W5777" s="141"/>
    </row>
    <row r="5778" spans="19:23" ht="15" customHeight="1">
      <c r="S5778" s="142"/>
      <c r="U5778" s="127"/>
      <c r="W5778" s="141"/>
    </row>
    <row r="5779" spans="19:23" ht="15" customHeight="1">
      <c r="S5779" s="142"/>
      <c r="U5779" s="127"/>
      <c r="W5779" s="141"/>
    </row>
    <row r="5780" spans="19:23" ht="15" customHeight="1">
      <c r="S5780" s="142"/>
      <c r="U5780" s="127"/>
      <c r="W5780" s="141"/>
    </row>
    <row r="5781" spans="19:23" ht="15" customHeight="1">
      <c r="S5781" s="142"/>
      <c r="U5781" s="127"/>
      <c r="W5781" s="141"/>
    </row>
    <row r="5782" spans="19:23" ht="15" customHeight="1">
      <c r="S5782" s="142"/>
      <c r="U5782" s="127"/>
      <c r="W5782" s="141"/>
    </row>
    <row r="5783" spans="19:23" ht="15" customHeight="1">
      <c r="S5783" s="142"/>
      <c r="U5783" s="127"/>
      <c r="W5783" s="141"/>
    </row>
    <row r="5784" spans="19:23" ht="15" customHeight="1">
      <c r="S5784" s="142"/>
      <c r="U5784" s="127"/>
      <c r="W5784" s="141"/>
    </row>
    <row r="5785" spans="19:23" ht="15" customHeight="1">
      <c r="S5785" s="142"/>
      <c r="U5785" s="127"/>
      <c r="W5785" s="141"/>
    </row>
    <row r="5786" spans="19:23" ht="15" customHeight="1">
      <c r="S5786" s="142"/>
      <c r="U5786" s="127"/>
      <c r="W5786" s="141"/>
    </row>
    <row r="5787" spans="19:23" ht="15" customHeight="1">
      <c r="S5787" s="142"/>
      <c r="U5787" s="127"/>
      <c r="W5787" s="141"/>
    </row>
    <row r="5788" spans="19:23" ht="15" customHeight="1">
      <c r="S5788" s="142"/>
      <c r="U5788" s="127"/>
      <c r="W5788" s="141"/>
    </row>
    <row r="5789" spans="19:23" ht="15" customHeight="1">
      <c r="S5789" s="142"/>
      <c r="U5789" s="127"/>
      <c r="W5789" s="141"/>
    </row>
    <row r="5790" spans="19:23" ht="15" customHeight="1">
      <c r="S5790" s="142"/>
      <c r="U5790" s="127"/>
      <c r="W5790" s="141"/>
    </row>
    <row r="5791" spans="19:23" ht="15" customHeight="1">
      <c r="S5791" s="142"/>
      <c r="U5791" s="127"/>
      <c r="W5791" s="141"/>
    </row>
    <row r="5792" spans="19:23" ht="15" customHeight="1">
      <c r="S5792" s="142"/>
      <c r="U5792" s="127"/>
      <c r="W5792" s="141"/>
    </row>
    <row r="5793" spans="19:23" ht="15" customHeight="1">
      <c r="S5793" s="142"/>
      <c r="U5793" s="127"/>
      <c r="W5793" s="141"/>
    </row>
    <row r="5794" spans="19:23" ht="15" customHeight="1">
      <c r="S5794" s="142"/>
      <c r="U5794" s="127"/>
      <c r="W5794" s="141"/>
    </row>
    <row r="5795" spans="19:23" ht="15" customHeight="1">
      <c r="S5795" s="142"/>
      <c r="U5795" s="127"/>
      <c r="W5795" s="141"/>
    </row>
    <row r="5796" spans="19:23" ht="15" customHeight="1">
      <c r="S5796" s="142"/>
      <c r="U5796" s="127"/>
      <c r="W5796" s="141"/>
    </row>
    <row r="5797" spans="19:23" ht="15" customHeight="1">
      <c r="S5797" s="142"/>
      <c r="U5797" s="127"/>
      <c r="W5797" s="141"/>
    </row>
    <row r="5798" spans="19:23" ht="15" customHeight="1">
      <c r="S5798" s="142"/>
      <c r="U5798" s="127"/>
      <c r="W5798" s="141"/>
    </row>
    <row r="5799" spans="19:23" ht="15" customHeight="1">
      <c r="S5799" s="142"/>
      <c r="U5799" s="127"/>
      <c r="W5799" s="141"/>
    </row>
    <row r="5800" spans="19:23" ht="15" customHeight="1">
      <c r="S5800" s="142"/>
      <c r="U5800" s="127"/>
      <c r="W5800" s="141"/>
    </row>
    <row r="5801" spans="19:23" ht="15" customHeight="1">
      <c r="S5801" s="142"/>
      <c r="U5801" s="127"/>
      <c r="W5801" s="141"/>
    </row>
    <row r="5802" spans="19:23" ht="15" customHeight="1">
      <c r="S5802" s="142"/>
      <c r="U5802" s="127"/>
      <c r="W5802" s="141"/>
    </row>
    <row r="5803" spans="19:23" ht="15" customHeight="1">
      <c r="S5803" s="142"/>
      <c r="U5803" s="127"/>
      <c r="W5803" s="141"/>
    </row>
    <row r="5804" spans="19:23" ht="15" customHeight="1">
      <c r="S5804" s="142"/>
      <c r="U5804" s="127"/>
      <c r="W5804" s="141"/>
    </row>
    <row r="5805" spans="19:23" ht="15" customHeight="1">
      <c r="S5805" s="142"/>
      <c r="U5805" s="127"/>
      <c r="W5805" s="141"/>
    </row>
    <row r="5806" spans="19:23" ht="15" customHeight="1">
      <c r="S5806" s="142"/>
      <c r="U5806" s="127"/>
      <c r="W5806" s="141"/>
    </row>
    <row r="5807" spans="19:23" ht="15" customHeight="1">
      <c r="S5807" s="142"/>
      <c r="U5807" s="127"/>
      <c r="W5807" s="141"/>
    </row>
    <row r="5808" spans="19:23" ht="15" customHeight="1">
      <c r="S5808" s="142"/>
      <c r="U5808" s="127"/>
      <c r="W5808" s="141"/>
    </row>
    <row r="5809" spans="19:23" ht="15" customHeight="1">
      <c r="S5809" s="142"/>
      <c r="U5809" s="127"/>
      <c r="W5809" s="141"/>
    </row>
    <row r="5810" spans="19:23" ht="15" customHeight="1">
      <c r="S5810" s="142"/>
      <c r="U5810" s="127"/>
      <c r="W5810" s="141"/>
    </row>
    <row r="5811" spans="19:23" ht="15" customHeight="1">
      <c r="S5811" s="142"/>
      <c r="U5811" s="127"/>
      <c r="W5811" s="141"/>
    </row>
    <row r="5812" spans="19:23" ht="15" customHeight="1">
      <c r="S5812" s="142"/>
      <c r="U5812" s="127"/>
      <c r="W5812" s="141"/>
    </row>
    <row r="5813" spans="19:23" ht="15" customHeight="1">
      <c r="S5813" s="142"/>
      <c r="U5813" s="127"/>
      <c r="W5813" s="141"/>
    </row>
    <row r="5814" spans="19:23" ht="15" customHeight="1">
      <c r="S5814" s="142"/>
      <c r="U5814" s="127"/>
      <c r="W5814" s="141"/>
    </row>
    <row r="5815" spans="19:23" ht="15" customHeight="1">
      <c r="S5815" s="142"/>
      <c r="U5815" s="127"/>
      <c r="W5815" s="141"/>
    </row>
    <row r="5816" spans="19:23" ht="15" customHeight="1">
      <c r="S5816" s="142"/>
      <c r="U5816" s="127"/>
      <c r="W5816" s="141"/>
    </row>
    <row r="5817" spans="19:23" ht="15" customHeight="1">
      <c r="S5817" s="142"/>
      <c r="U5817" s="127"/>
      <c r="W5817" s="141"/>
    </row>
    <row r="5818" spans="19:23" ht="15" customHeight="1">
      <c r="S5818" s="142"/>
      <c r="U5818" s="127"/>
      <c r="W5818" s="141"/>
    </row>
    <row r="5819" spans="19:23" ht="15" customHeight="1">
      <c r="S5819" s="142"/>
      <c r="U5819" s="127"/>
      <c r="W5819" s="141"/>
    </row>
    <row r="5820" spans="19:23" ht="15" customHeight="1">
      <c r="S5820" s="142"/>
      <c r="U5820" s="127"/>
      <c r="W5820" s="141"/>
    </row>
    <row r="5821" spans="19:23" ht="15" customHeight="1">
      <c r="S5821" s="142"/>
      <c r="U5821" s="127"/>
      <c r="W5821" s="141"/>
    </row>
    <row r="5822" spans="19:23" ht="15" customHeight="1">
      <c r="S5822" s="142"/>
      <c r="U5822" s="127"/>
      <c r="W5822" s="141"/>
    </row>
    <row r="5823" spans="19:23" ht="15" customHeight="1">
      <c r="S5823" s="142"/>
      <c r="U5823" s="127"/>
      <c r="W5823" s="141"/>
    </row>
    <row r="5824" spans="19:23" ht="15" customHeight="1">
      <c r="S5824" s="142"/>
      <c r="U5824" s="127"/>
      <c r="W5824" s="141"/>
    </row>
    <row r="5825" spans="19:23" ht="15" customHeight="1">
      <c r="S5825" s="142"/>
      <c r="U5825" s="127"/>
      <c r="W5825" s="141"/>
    </row>
    <row r="5826" spans="19:23" ht="15" customHeight="1">
      <c r="S5826" s="142"/>
      <c r="U5826" s="127"/>
      <c r="W5826" s="141"/>
    </row>
    <row r="5827" spans="19:23" ht="15" customHeight="1">
      <c r="S5827" s="142"/>
      <c r="U5827" s="127"/>
      <c r="W5827" s="141"/>
    </row>
    <row r="5828" spans="19:23" ht="15" customHeight="1">
      <c r="S5828" s="142"/>
      <c r="U5828" s="127"/>
      <c r="W5828" s="141"/>
    </row>
    <row r="5829" spans="19:23" ht="15" customHeight="1">
      <c r="S5829" s="142"/>
      <c r="U5829" s="127"/>
      <c r="W5829" s="141"/>
    </row>
    <row r="5830" spans="19:23" ht="15" customHeight="1">
      <c r="S5830" s="142"/>
      <c r="U5830" s="127"/>
      <c r="W5830" s="141"/>
    </row>
    <row r="5831" spans="19:23" ht="15" customHeight="1">
      <c r="S5831" s="142"/>
      <c r="U5831" s="127"/>
      <c r="W5831" s="141"/>
    </row>
    <row r="5832" spans="19:23" ht="15" customHeight="1">
      <c r="S5832" s="142"/>
      <c r="U5832" s="127"/>
      <c r="W5832" s="141"/>
    </row>
    <row r="5833" spans="19:23" ht="15" customHeight="1">
      <c r="S5833" s="142"/>
      <c r="U5833" s="127"/>
      <c r="W5833" s="141"/>
    </row>
    <row r="5834" spans="19:23" ht="15" customHeight="1">
      <c r="S5834" s="142"/>
      <c r="U5834" s="127"/>
      <c r="W5834" s="141"/>
    </row>
    <row r="5835" spans="19:23" ht="15" customHeight="1">
      <c r="S5835" s="142"/>
      <c r="U5835" s="127"/>
      <c r="W5835" s="141"/>
    </row>
    <row r="5836" spans="19:23" ht="15" customHeight="1">
      <c r="S5836" s="142"/>
      <c r="U5836" s="127"/>
      <c r="W5836" s="141"/>
    </row>
    <row r="5837" spans="19:23" ht="15" customHeight="1">
      <c r="S5837" s="142"/>
      <c r="U5837" s="127"/>
      <c r="W5837" s="141"/>
    </row>
    <row r="5838" spans="19:23" ht="15" customHeight="1">
      <c r="S5838" s="142"/>
      <c r="U5838" s="127"/>
      <c r="W5838" s="141"/>
    </row>
    <row r="5839" spans="19:23" ht="15" customHeight="1">
      <c r="S5839" s="142"/>
      <c r="U5839" s="127"/>
      <c r="W5839" s="141"/>
    </row>
    <row r="5840" spans="19:23" ht="15" customHeight="1">
      <c r="S5840" s="142"/>
      <c r="U5840" s="127"/>
      <c r="W5840" s="141"/>
    </row>
    <row r="5841" spans="19:23" ht="15" customHeight="1">
      <c r="S5841" s="142"/>
      <c r="U5841" s="127"/>
      <c r="W5841" s="141"/>
    </row>
    <row r="5842" spans="19:23" ht="15" customHeight="1">
      <c r="S5842" s="142"/>
      <c r="U5842" s="127"/>
      <c r="W5842" s="141"/>
    </row>
    <row r="5843" spans="19:23" ht="15" customHeight="1">
      <c r="S5843" s="142"/>
      <c r="U5843" s="127"/>
      <c r="W5843" s="141"/>
    </row>
    <row r="5844" spans="19:23" ht="15" customHeight="1">
      <c r="S5844" s="142"/>
      <c r="U5844" s="127"/>
      <c r="W5844" s="141"/>
    </row>
    <row r="5845" spans="19:23" ht="15" customHeight="1">
      <c r="S5845" s="142"/>
      <c r="U5845" s="127"/>
      <c r="W5845" s="141"/>
    </row>
    <row r="5846" spans="19:23" ht="15" customHeight="1">
      <c r="S5846" s="142"/>
      <c r="U5846" s="127"/>
      <c r="W5846" s="141"/>
    </row>
    <row r="5847" spans="19:23" ht="15" customHeight="1">
      <c r="S5847" s="142"/>
      <c r="U5847" s="127"/>
      <c r="W5847" s="141"/>
    </row>
    <row r="5848" spans="19:23" ht="15" customHeight="1">
      <c r="S5848" s="142"/>
      <c r="U5848" s="127"/>
      <c r="W5848" s="141"/>
    </row>
    <row r="5849" spans="19:23" ht="15" customHeight="1">
      <c r="S5849" s="142"/>
      <c r="U5849" s="127"/>
      <c r="W5849" s="141"/>
    </row>
    <row r="5850" spans="19:23" ht="15" customHeight="1">
      <c r="S5850" s="142"/>
      <c r="U5850" s="127"/>
      <c r="W5850" s="141"/>
    </row>
    <row r="5851" spans="19:23" ht="15" customHeight="1">
      <c r="S5851" s="142"/>
      <c r="U5851" s="127"/>
      <c r="W5851" s="141"/>
    </row>
    <row r="5852" spans="19:23" ht="15" customHeight="1">
      <c r="S5852" s="142"/>
      <c r="U5852" s="127"/>
      <c r="W5852" s="141"/>
    </row>
    <row r="5853" spans="19:23" ht="15" customHeight="1">
      <c r="S5853" s="142"/>
      <c r="U5853" s="127"/>
      <c r="W5853" s="141"/>
    </row>
    <row r="5854" spans="19:23" ht="15" customHeight="1">
      <c r="S5854" s="142"/>
      <c r="U5854" s="127"/>
      <c r="W5854" s="141"/>
    </row>
    <row r="5855" spans="19:23" ht="15" customHeight="1">
      <c r="S5855" s="142"/>
      <c r="U5855" s="127"/>
      <c r="W5855" s="141"/>
    </row>
    <row r="5856" spans="19:23" ht="15" customHeight="1">
      <c r="S5856" s="142"/>
      <c r="U5856" s="127"/>
      <c r="W5856" s="141"/>
    </row>
    <row r="5857" spans="19:23" ht="15" customHeight="1">
      <c r="S5857" s="142"/>
      <c r="U5857" s="127"/>
      <c r="W5857" s="141"/>
    </row>
    <row r="5858" spans="19:23" ht="15" customHeight="1">
      <c r="S5858" s="142"/>
      <c r="U5858" s="127"/>
      <c r="W5858" s="141"/>
    </row>
    <row r="5859" spans="19:23" ht="15" customHeight="1">
      <c r="S5859" s="142"/>
      <c r="U5859" s="127"/>
      <c r="W5859" s="141"/>
    </row>
    <row r="5860" spans="19:23" ht="15" customHeight="1">
      <c r="S5860" s="142"/>
      <c r="U5860" s="127"/>
      <c r="W5860" s="141"/>
    </row>
    <row r="5861" spans="19:23" ht="15" customHeight="1">
      <c r="S5861" s="142"/>
      <c r="U5861" s="127"/>
      <c r="W5861" s="141"/>
    </row>
    <row r="5862" spans="19:23" ht="15" customHeight="1">
      <c r="S5862" s="142"/>
      <c r="U5862" s="127"/>
      <c r="W5862" s="141"/>
    </row>
    <row r="5863" spans="19:23" ht="15" customHeight="1">
      <c r="S5863" s="142"/>
      <c r="U5863" s="127"/>
      <c r="W5863" s="141"/>
    </row>
    <row r="5864" spans="19:23" ht="15" customHeight="1">
      <c r="S5864" s="142"/>
      <c r="U5864" s="127"/>
      <c r="W5864" s="141"/>
    </row>
    <row r="5865" spans="19:23" ht="15" customHeight="1">
      <c r="S5865" s="142"/>
      <c r="U5865" s="127"/>
      <c r="W5865" s="141"/>
    </row>
    <row r="5866" spans="19:23" ht="15" customHeight="1">
      <c r="S5866" s="142"/>
      <c r="U5866" s="127"/>
      <c r="W5866" s="141"/>
    </row>
    <row r="5867" spans="19:23" ht="15" customHeight="1">
      <c r="S5867" s="142"/>
      <c r="U5867" s="127"/>
      <c r="W5867" s="141"/>
    </row>
    <row r="5868" spans="19:23" ht="15" customHeight="1">
      <c r="S5868" s="142"/>
      <c r="U5868" s="127"/>
      <c r="W5868" s="141"/>
    </row>
    <row r="5869" spans="19:23" ht="15" customHeight="1">
      <c r="S5869" s="142"/>
      <c r="U5869" s="127"/>
      <c r="W5869" s="141"/>
    </row>
    <row r="5870" spans="19:23" ht="15" customHeight="1">
      <c r="S5870" s="142"/>
      <c r="U5870" s="127"/>
      <c r="W5870" s="141"/>
    </row>
    <row r="5871" spans="19:23" ht="15" customHeight="1">
      <c r="S5871" s="142"/>
      <c r="U5871" s="127"/>
      <c r="W5871" s="141"/>
    </row>
    <row r="5872" spans="19:23" ht="15" customHeight="1">
      <c r="S5872" s="142"/>
      <c r="U5872" s="127"/>
      <c r="W5872" s="141"/>
    </row>
    <row r="5873" spans="19:23" ht="15" customHeight="1">
      <c r="S5873" s="142"/>
      <c r="U5873" s="127"/>
      <c r="W5873" s="141"/>
    </row>
    <row r="5874" spans="19:23" ht="15" customHeight="1">
      <c r="S5874" s="142"/>
      <c r="U5874" s="127"/>
      <c r="W5874" s="141"/>
    </row>
    <row r="5875" spans="19:23" ht="15" customHeight="1">
      <c r="S5875" s="142"/>
      <c r="U5875" s="127"/>
      <c r="W5875" s="141"/>
    </row>
    <row r="5876" spans="19:23" ht="15" customHeight="1">
      <c r="S5876" s="142"/>
      <c r="U5876" s="127"/>
      <c r="W5876" s="141"/>
    </row>
    <row r="5877" spans="19:23" ht="15" customHeight="1">
      <c r="S5877" s="142"/>
      <c r="U5877" s="127"/>
      <c r="W5877" s="141"/>
    </row>
    <row r="5878" spans="19:23" ht="15" customHeight="1">
      <c r="S5878" s="142"/>
      <c r="U5878" s="127"/>
      <c r="W5878" s="141"/>
    </row>
    <row r="5879" spans="19:23" ht="15" customHeight="1">
      <c r="S5879" s="142"/>
      <c r="U5879" s="127"/>
      <c r="W5879" s="141"/>
    </row>
    <row r="5880" spans="19:23" ht="15" customHeight="1">
      <c r="S5880" s="142"/>
      <c r="U5880" s="127"/>
      <c r="W5880" s="141"/>
    </row>
    <row r="5881" spans="19:23" ht="15" customHeight="1">
      <c r="S5881" s="142"/>
      <c r="U5881" s="127"/>
      <c r="W5881" s="141"/>
    </row>
    <row r="5882" spans="19:23" ht="15" customHeight="1">
      <c r="S5882" s="142"/>
      <c r="U5882" s="127"/>
      <c r="W5882" s="141"/>
    </row>
    <row r="5883" spans="19:23" ht="15" customHeight="1">
      <c r="S5883" s="142"/>
      <c r="U5883" s="127"/>
      <c r="W5883" s="141"/>
    </row>
    <row r="5884" spans="19:23" ht="15" customHeight="1">
      <c r="S5884" s="142"/>
      <c r="U5884" s="127"/>
      <c r="W5884" s="141"/>
    </row>
    <row r="5885" spans="19:23" ht="15" customHeight="1">
      <c r="S5885" s="142"/>
      <c r="U5885" s="127"/>
      <c r="W5885" s="141"/>
    </row>
    <row r="5886" spans="19:23" ht="15" customHeight="1">
      <c r="S5886" s="142"/>
      <c r="U5886" s="127"/>
      <c r="W5886" s="141"/>
    </row>
    <row r="5887" spans="19:23" ht="15" customHeight="1">
      <c r="S5887" s="142"/>
      <c r="U5887" s="127"/>
      <c r="W5887" s="141"/>
    </row>
    <row r="5888" spans="19:23" ht="15" customHeight="1">
      <c r="S5888" s="142"/>
      <c r="U5888" s="127"/>
      <c r="W5888" s="141"/>
    </row>
    <row r="5889" spans="19:23" ht="15" customHeight="1">
      <c r="S5889" s="142"/>
      <c r="U5889" s="127"/>
      <c r="W5889" s="141"/>
    </row>
    <row r="5890" spans="19:23" ht="15" customHeight="1">
      <c r="S5890" s="142"/>
      <c r="U5890" s="127"/>
      <c r="W5890" s="141"/>
    </row>
    <row r="5891" spans="19:23" ht="15" customHeight="1">
      <c r="S5891" s="142"/>
      <c r="U5891" s="127"/>
      <c r="W5891" s="141"/>
    </row>
    <row r="5892" spans="19:23" ht="15" customHeight="1">
      <c r="S5892" s="142"/>
      <c r="U5892" s="127"/>
      <c r="W5892" s="141"/>
    </row>
    <row r="5893" spans="19:23" ht="15" customHeight="1">
      <c r="S5893" s="142"/>
      <c r="U5893" s="127"/>
      <c r="W5893" s="141"/>
    </row>
    <row r="5894" spans="19:23" ht="15" customHeight="1">
      <c r="S5894" s="142"/>
      <c r="U5894" s="127"/>
      <c r="W5894" s="141"/>
    </row>
    <row r="5895" spans="19:23" ht="15" customHeight="1">
      <c r="S5895" s="142"/>
      <c r="U5895" s="127"/>
      <c r="W5895" s="141"/>
    </row>
    <row r="5896" spans="19:23" ht="15" customHeight="1">
      <c r="S5896" s="142"/>
      <c r="U5896" s="127"/>
      <c r="W5896" s="141"/>
    </row>
    <row r="5897" spans="19:23" ht="15" customHeight="1">
      <c r="S5897" s="142"/>
      <c r="U5897" s="127"/>
      <c r="W5897" s="141"/>
    </row>
    <row r="5898" spans="19:23" ht="15" customHeight="1">
      <c r="S5898" s="142"/>
      <c r="U5898" s="127"/>
      <c r="W5898" s="141"/>
    </row>
    <row r="5899" spans="19:23" ht="15" customHeight="1">
      <c r="S5899" s="142"/>
      <c r="U5899" s="127"/>
      <c r="W5899" s="141"/>
    </row>
    <row r="5900" spans="19:23" ht="15" customHeight="1">
      <c r="S5900" s="142"/>
      <c r="U5900" s="127"/>
      <c r="W5900" s="141"/>
    </row>
    <row r="5901" spans="19:23" ht="15" customHeight="1">
      <c r="S5901" s="142"/>
      <c r="U5901" s="127"/>
      <c r="W5901" s="141"/>
    </row>
    <row r="5902" spans="19:23" ht="15" customHeight="1">
      <c r="S5902" s="142"/>
      <c r="U5902" s="127"/>
      <c r="W5902" s="141"/>
    </row>
    <row r="5903" spans="19:23" ht="15" customHeight="1">
      <c r="S5903" s="142"/>
      <c r="U5903" s="127"/>
      <c r="W5903" s="141"/>
    </row>
    <row r="5904" spans="19:23" ht="15" customHeight="1">
      <c r="S5904" s="142"/>
      <c r="U5904" s="127"/>
      <c r="W5904" s="141"/>
    </row>
    <row r="5905" spans="19:23" ht="15" customHeight="1">
      <c r="S5905" s="142"/>
      <c r="U5905" s="127"/>
      <c r="W5905" s="141"/>
    </row>
    <row r="5906" spans="19:23" ht="15" customHeight="1">
      <c r="S5906" s="142"/>
      <c r="U5906" s="127"/>
      <c r="W5906" s="141"/>
    </row>
    <row r="5907" spans="19:23" ht="15" customHeight="1">
      <c r="S5907" s="142"/>
      <c r="U5907" s="127"/>
      <c r="W5907" s="141"/>
    </row>
    <row r="5908" spans="19:23" ht="15" customHeight="1">
      <c r="S5908" s="142"/>
      <c r="U5908" s="127"/>
      <c r="W5908" s="141"/>
    </row>
    <row r="5909" spans="19:23" ht="15" customHeight="1">
      <c r="S5909" s="142"/>
      <c r="U5909" s="127"/>
      <c r="W5909" s="141"/>
    </row>
    <row r="5910" spans="19:23" ht="15" customHeight="1">
      <c r="S5910" s="142"/>
      <c r="U5910" s="127"/>
      <c r="W5910" s="141"/>
    </row>
    <row r="5911" spans="19:23" ht="15" customHeight="1">
      <c r="S5911" s="142"/>
      <c r="U5911" s="127"/>
      <c r="W5911" s="141"/>
    </row>
    <row r="5912" spans="19:23" ht="15" customHeight="1">
      <c r="S5912" s="142"/>
      <c r="U5912" s="127"/>
      <c r="W5912" s="141"/>
    </row>
    <row r="5913" spans="19:23" ht="15" customHeight="1">
      <c r="S5913" s="142"/>
      <c r="U5913" s="127"/>
      <c r="W5913" s="141"/>
    </row>
    <row r="5914" spans="19:23" ht="15" customHeight="1">
      <c r="S5914" s="142"/>
      <c r="U5914" s="127"/>
      <c r="W5914" s="141"/>
    </row>
    <row r="5915" spans="19:23" ht="15" customHeight="1">
      <c r="S5915" s="142"/>
      <c r="U5915" s="127"/>
      <c r="W5915" s="141"/>
    </row>
    <row r="5916" spans="19:23" ht="15" customHeight="1">
      <c r="S5916" s="142"/>
      <c r="U5916" s="127"/>
      <c r="W5916" s="141"/>
    </row>
    <row r="5917" spans="19:23" ht="15" customHeight="1">
      <c r="S5917" s="142"/>
      <c r="U5917" s="127"/>
      <c r="W5917" s="141"/>
    </row>
    <row r="5918" spans="19:23" ht="15" customHeight="1">
      <c r="S5918" s="142"/>
      <c r="U5918" s="127"/>
      <c r="W5918" s="141"/>
    </row>
    <row r="5919" spans="19:23" ht="15" customHeight="1">
      <c r="S5919" s="142"/>
      <c r="U5919" s="127"/>
      <c r="W5919" s="141"/>
    </row>
    <row r="5920" spans="19:23" ht="15" customHeight="1">
      <c r="S5920" s="142"/>
      <c r="U5920" s="127"/>
      <c r="W5920" s="141"/>
    </row>
    <row r="5921" spans="19:23" ht="15" customHeight="1">
      <c r="S5921" s="142"/>
      <c r="U5921" s="127"/>
      <c r="W5921" s="141"/>
    </row>
    <row r="5922" spans="19:23" ht="15" customHeight="1">
      <c r="S5922" s="142"/>
      <c r="U5922" s="127"/>
      <c r="W5922" s="141"/>
    </row>
    <row r="5923" spans="19:23" ht="15" customHeight="1">
      <c r="S5923" s="142"/>
      <c r="U5923" s="127"/>
      <c r="W5923" s="141"/>
    </row>
    <row r="5924" spans="19:23" ht="15" customHeight="1">
      <c r="S5924" s="142"/>
      <c r="U5924" s="127"/>
      <c r="W5924" s="141"/>
    </row>
    <row r="5925" spans="19:23" ht="15" customHeight="1">
      <c r="S5925" s="142"/>
      <c r="U5925" s="127"/>
      <c r="W5925" s="141"/>
    </row>
    <row r="5926" spans="19:23" ht="15" customHeight="1">
      <c r="S5926" s="142"/>
      <c r="U5926" s="127"/>
      <c r="W5926" s="141"/>
    </row>
    <row r="5927" spans="19:23" ht="15" customHeight="1">
      <c r="S5927" s="142"/>
      <c r="U5927" s="127"/>
      <c r="W5927" s="141"/>
    </row>
    <row r="5928" spans="19:23" ht="15" customHeight="1">
      <c r="S5928" s="142"/>
      <c r="U5928" s="127"/>
      <c r="W5928" s="141"/>
    </row>
    <row r="5929" spans="19:23" ht="15" customHeight="1">
      <c r="S5929" s="142"/>
      <c r="U5929" s="127"/>
      <c r="W5929" s="141"/>
    </row>
    <row r="5930" spans="19:23" ht="15" customHeight="1">
      <c r="S5930" s="142"/>
      <c r="U5930" s="127"/>
      <c r="W5930" s="141"/>
    </row>
    <row r="5931" spans="19:23" ht="15" customHeight="1">
      <c r="S5931" s="142"/>
      <c r="U5931" s="127"/>
      <c r="W5931" s="141"/>
    </row>
    <row r="5932" spans="19:23" ht="15" customHeight="1">
      <c r="S5932" s="142"/>
      <c r="U5932" s="127"/>
      <c r="W5932" s="141"/>
    </row>
    <row r="5933" spans="19:23" ht="15" customHeight="1">
      <c r="S5933" s="142"/>
      <c r="U5933" s="127"/>
      <c r="W5933" s="141"/>
    </row>
    <row r="5934" spans="19:23" ht="15" customHeight="1">
      <c r="S5934" s="142"/>
      <c r="U5934" s="127"/>
      <c r="W5934" s="141"/>
    </row>
    <row r="5935" spans="19:23" ht="15" customHeight="1">
      <c r="S5935" s="142"/>
      <c r="U5935" s="127"/>
      <c r="W5935" s="141"/>
    </row>
    <row r="5936" spans="19:23" ht="15" customHeight="1">
      <c r="S5936" s="142"/>
      <c r="U5936" s="127"/>
      <c r="W5936" s="141"/>
    </row>
    <row r="5937" spans="19:23" ht="15" customHeight="1">
      <c r="S5937" s="142"/>
      <c r="U5937" s="127"/>
      <c r="W5937" s="141"/>
    </row>
    <row r="5938" spans="19:23" ht="15" customHeight="1">
      <c r="S5938" s="142"/>
      <c r="U5938" s="127"/>
      <c r="W5938" s="141"/>
    </row>
    <row r="5939" spans="19:23" ht="15" customHeight="1">
      <c r="S5939" s="142"/>
      <c r="U5939" s="127"/>
      <c r="W5939" s="141"/>
    </row>
    <row r="5940" spans="19:23" ht="15" customHeight="1">
      <c r="S5940" s="142"/>
      <c r="U5940" s="127"/>
      <c r="W5940" s="141"/>
    </row>
    <row r="5941" spans="19:23" ht="15" customHeight="1">
      <c r="S5941" s="142"/>
      <c r="U5941" s="127"/>
      <c r="W5941" s="141"/>
    </row>
    <row r="5942" spans="19:23" ht="15" customHeight="1">
      <c r="S5942" s="142"/>
      <c r="U5942" s="127"/>
      <c r="W5942" s="141"/>
    </row>
    <row r="5943" spans="19:23" ht="15" customHeight="1">
      <c r="S5943" s="142"/>
      <c r="U5943" s="127"/>
      <c r="W5943" s="141"/>
    </row>
    <row r="5944" spans="19:23" ht="15" customHeight="1">
      <c r="S5944" s="142"/>
      <c r="U5944" s="127"/>
      <c r="W5944" s="141"/>
    </row>
    <row r="5945" spans="19:23" ht="15" customHeight="1">
      <c r="S5945" s="142"/>
      <c r="U5945" s="127"/>
      <c r="W5945" s="141"/>
    </row>
    <row r="5946" spans="19:23" ht="15" customHeight="1">
      <c r="S5946" s="142"/>
      <c r="U5946" s="127"/>
      <c r="W5946" s="141"/>
    </row>
    <row r="5947" spans="19:23" ht="15" customHeight="1">
      <c r="S5947" s="142"/>
      <c r="U5947" s="127"/>
      <c r="W5947" s="141"/>
    </row>
    <row r="5948" spans="19:23" ht="15" customHeight="1">
      <c r="S5948" s="142"/>
      <c r="U5948" s="127"/>
      <c r="W5948" s="141"/>
    </row>
    <row r="5949" spans="19:23" ht="15" customHeight="1">
      <c r="S5949" s="142"/>
      <c r="U5949" s="127"/>
      <c r="W5949" s="141"/>
    </row>
    <row r="5950" spans="19:23" ht="15" customHeight="1">
      <c r="S5950" s="142"/>
      <c r="U5950" s="127"/>
      <c r="W5950" s="141"/>
    </row>
    <row r="5951" spans="19:23" ht="15" customHeight="1">
      <c r="S5951" s="142"/>
      <c r="U5951" s="127"/>
      <c r="W5951" s="141"/>
    </row>
    <row r="5952" spans="19:23" ht="15" customHeight="1">
      <c r="S5952" s="142"/>
      <c r="U5952" s="127"/>
      <c r="W5952" s="141"/>
    </row>
    <row r="5953" spans="19:23" ht="15" customHeight="1">
      <c r="S5953" s="142"/>
      <c r="U5953" s="127"/>
      <c r="W5953" s="141"/>
    </row>
    <row r="5954" spans="19:23" ht="15" customHeight="1">
      <c r="S5954" s="142"/>
      <c r="U5954" s="127"/>
      <c r="W5954" s="141"/>
    </row>
    <row r="5955" spans="19:23" ht="15" customHeight="1">
      <c r="S5955" s="142"/>
      <c r="U5955" s="127"/>
      <c r="W5955" s="141"/>
    </row>
    <row r="5956" spans="19:23" ht="15" customHeight="1">
      <c r="S5956" s="142"/>
      <c r="U5956" s="127"/>
      <c r="W5956" s="141"/>
    </row>
    <row r="5957" spans="19:23" ht="15" customHeight="1">
      <c r="S5957" s="142"/>
      <c r="U5957" s="127"/>
      <c r="W5957" s="141"/>
    </row>
    <row r="5958" spans="19:23" ht="15" customHeight="1">
      <c r="S5958" s="142"/>
      <c r="U5958" s="127"/>
      <c r="W5958" s="141"/>
    </row>
    <row r="5959" spans="19:23" ht="15" customHeight="1">
      <c r="S5959" s="142"/>
      <c r="U5959" s="127"/>
      <c r="W5959" s="141"/>
    </row>
    <row r="5960" spans="19:23" ht="15" customHeight="1">
      <c r="S5960" s="142"/>
      <c r="U5960" s="127"/>
      <c r="W5960" s="141"/>
    </row>
    <row r="5961" spans="19:23" ht="15" customHeight="1">
      <c r="S5961" s="142"/>
      <c r="U5961" s="127"/>
      <c r="W5961" s="141"/>
    </row>
    <row r="5962" spans="19:23" ht="15" customHeight="1">
      <c r="S5962" s="142"/>
      <c r="U5962" s="127"/>
      <c r="W5962" s="141"/>
    </row>
    <row r="5963" spans="19:23" ht="15" customHeight="1">
      <c r="S5963" s="142"/>
      <c r="U5963" s="127"/>
      <c r="W5963" s="141"/>
    </row>
    <row r="5964" spans="19:23" ht="15" customHeight="1">
      <c r="S5964" s="142"/>
      <c r="U5964" s="127"/>
      <c r="W5964" s="141"/>
    </row>
    <row r="5965" spans="19:23" ht="15" customHeight="1">
      <c r="S5965" s="142"/>
      <c r="U5965" s="127"/>
      <c r="W5965" s="141"/>
    </row>
    <row r="5966" spans="19:23" ht="15" customHeight="1">
      <c r="S5966" s="142"/>
      <c r="U5966" s="127"/>
      <c r="W5966" s="141"/>
    </row>
    <row r="5967" spans="19:23" ht="15" customHeight="1">
      <c r="S5967" s="142"/>
      <c r="U5967" s="127"/>
      <c r="W5967" s="141"/>
    </row>
    <row r="5968" spans="19:23" ht="15" customHeight="1">
      <c r="S5968" s="142"/>
      <c r="U5968" s="127"/>
      <c r="W5968" s="141"/>
    </row>
    <row r="5969" spans="19:23" ht="15" customHeight="1">
      <c r="S5969" s="142"/>
      <c r="U5969" s="127"/>
      <c r="W5969" s="141"/>
    </row>
    <row r="5970" spans="19:23" ht="15" customHeight="1">
      <c r="S5970" s="142"/>
      <c r="U5970" s="127"/>
      <c r="W5970" s="141"/>
    </row>
    <row r="5971" spans="19:23" ht="15" customHeight="1">
      <c r="S5971" s="142"/>
      <c r="U5971" s="127"/>
      <c r="W5971" s="141"/>
    </row>
    <row r="5972" spans="19:23" ht="15" customHeight="1">
      <c r="S5972" s="142"/>
      <c r="U5972" s="127"/>
      <c r="W5972" s="141"/>
    </row>
    <row r="5973" spans="19:23" ht="15" customHeight="1">
      <c r="S5973" s="142"/>
      <c r="U5973" s="127"/>
      <c r="W5973" s="141"/>
    </row>
    <row r="5974" spans="19:23" ht="15" customHeight="1">
      <c r="S5974" s="142"/>
      <c r="U5974" s="127"/>
      <c r="W5974" s="141"/>
    </row>
    <row r="5975" spans="19:23" ht="15" customHeight="1">
      <c r="S5975" s="142"/>
      <c r="U5975" s="127"/>
      <c r="W5975" s="141"/>
    </row>
    <row r="5976" spans="19:23" ht="15" customHeight="1">
      <c r="S5976" s="142"/>
      <c r="U5976" s="127"/>
      <c r="W5976" s="141"/>
    </row>
    <row r="5977" spans="19:23" ht="15" customHeight="1">
      <c r="S5977" s="142"/>
      <c r="U5977" s="127"/>
      <c r="W5977" s="141"/>
    </row>
    <row r="5978" spans="19:23" ht="15" customHeight="1">
      <c r="S5978" s="142"/>
      <c r="U5978" s="127"/>
      <c r="W5978" s="141"/>
    </row>
    <row r="5979" spans="19:23" ht="15" customHeight="1">
      <c r="S5979" s="142"/>
      <c r="U5979" s="127"/>
      <c r="W5979" s="141"/>
    </row>
    <row r="5980" spans="19:23" ht="15" customHeight="1">
      <c r="S5980" s="142"/>
      <c r="U5980" s="127"/>
      <c r="W5980" s="141"/>
    </row>
    <row r="5981" spans="19:23" ht="15" customHeight="1">
      <c r="S5981" s="142"/>
      <c r="U5981" s="127"/>
      <c r="W5981" s="141"/>
    </row>
    <row r="5982" spans="19:23" ht="15" customHeight="1">
      <c r="S5982" s="142"/>
      <c r="U5982" s="127"/>
      <c r="W5982" s="141"/>
    </row>
    <row r="5983" spans="19:23" ht="15" customHeight="1">
      <c r="S5983" s="142"/>
      <c r="U5983" s="127"/>
      <c r="W5983" s="141"/>
    </row>
    <row r="5984" spans="19:23" ht="15" customHeight="1">
      <c r="S5984" s="142"/>
      <c r="U5984" s="127"/>
      <c r="W5984" s="141"/>
    </row>
    <row r="5985" spans="19:23" ht="15" customHeight="1">
      <c r="S5985" s="142"/>
      <c r="U5985" s="127"/>
      <c r="W5985" s="141"/>
    </row>
    <row r="5986" spans="19:23" ht="15" customHeight="1">
      <c r="S5986" s="142"/>
      <c r="U5986" s="127"/>
      <c r="W5986" s="141"/>
    </row>
    <row r="5987" spans="19:23" ht="15" customHeight="1">
      <c r="S5987" s="142"/>
      <c r="U5987" s="127"/>
      <c r="W5987" s="141"/>
    </row>
    <row r="5988" spans="19:23" ht="15" customHeight="1">
      <c r="S5988" s="142"/>
      <c r="U5988" s="127"/>
      <c r="W5988" s="141"/>
    </row>
    <row r="5989" spans="19:23" ht="15" customHeight="1">
      <c r="S5989" s="142"/>
      <c r="U5989" s="127"/>
      <c r="W5989" s="141"/>
    </row>
    <row r="5990" spans="19:23" ht="15" customHeight="1">
      <c r="S5990" s="142"/>
      <c r="U5990" s="127"/>
      <c r="W5990" s="141"/>
    </row>
    <row r="5991" spans="19:23" ht="15" customHeight="1">
      <c r="S5991" s="142"/>
      <c r="U5991" s="127"/>
      <c r="W5991" s="141"/>
    </row>
    <row r="5992" spans="19:23" ht="15" customHeight="1">
      <c r="S5992" s="142"/>
      <c r="U5992" s="127"/>
      <c r="W5992" s="141"/>
    </row>
    <row r="5993" spans="19:23" ht="15" customHeight="1">
      <c r="S5993" s="142"/>
      <c r="U5993" s="127"/>
      <c r="W5993" s="141"/>
    </row>
    <row r="5994" spans="19:23" ht="15" customHeight="1">
      <c r="S5994" s="142"/>
      <c r="U5994" s="127"/>
      <c r="W5994" s="141"/>
    </row>
    <row r="5995" spans="19:23" ht="15" customHeight="1">
      <c r="S5995" s="142"/>
      <c r="U5995" s="127"/>
      <c r="W5995" s="141"/>
    </row>
    <row r="5996" spans="19:23" ht="15" customHeight="1">
      <c r="S5996" s="142"/>
      <c r="U5996" s="127"/>
      <c r="W5996" s="141"/>
    </row>
    <row r="5997" spans="19:23" ht="15" customHeight="1">
      <c r="S5997" s="142"/>
      <c r="U5997" s="127"/>
      <c r="W5997" s="141"/>
    </row>
    <row r="5998" spans="19:23" ht="15" customHeight="1">
      <c r="S5998" s="142"/>
      <c r="U5998" s="127"/>
      <c r="W5998" s="141"/>
    </row>
    <row r="5999" spans="19:23" ht="15" customHeight="1">
      <c r="S5999" s="142"/>
      <c r="U5999" s="127"/>
      <c r="W5999" s="141"/>
    </row>
    <row r="6000" spans="19:23" ht="15" customHeight="1">
      <c r="S6000" s="142"/>
      <c r="U6000" s="127"/>
      <c r="W6000" s="141"/>
    </row>
    <row r="6001" spans="19:23" ht="15" customHeight="1">
      <c r="S6001" s="142"/>
      <c r="U6001" s="139"/>
      <c r="W6001" s="141"/>
    </row>
    <row r="6002" spans="19:23" ht="15" customHeight="1">
      <c r="S6002" s="142"/>
      <c r="U6002" s="139"/>
      <c r="W6002" s="141"/>
    </row>
    <row r="6003" spans="19:23" ht="15" customHeight="1">
      <c r="S6003" s="142"/>
      <c r="U6003" s="139"/>
      <c r="W6003" s="141"/>
    </row>
    <row r="6004" spans="19:23" ht="15" customHeight="1">
      <c r="S6004" s="142"/>
      <c r="U6004" s="139"/>
      <c r="W6004" s="141"/>
    </row>
    <row r="6005" spans="19:23" ht="15" customHeight="1">
      <c r="S6005" s="142"/>
      <c r="W6005" s="141"/>
    </row>
    <row r="6006" spans="19:23" ht="15" customHeight="1">
      <c r="S6006" s="142"/>
      <c r="W6006" s="141"/>
    </row>
    <row r="6007" spans="19:23" ht="15" customHeight="1">
      <c r="S6007" s="142"/>
      <c r="W6007" s="141"/>
    </row>
    <row r="6008" spans="19:23" ht="15" customHeight="1">
      <c r="S6008" s="142"/>
      <c r="W6008" s="141"/>
    </row>
    <row r="6009" spans="19:23" ht="15" customHeight="1">
      <c r="S6009" s="142"/>
      <c r="W6009" s="141"/>
    </row>
    <row r="6010" spans="19:23" ht="15" customHeight="1">
      <c r="S6010" s="142"/>
      <c r="W6010" s="141"/>
    </row>
    <row r="6011" spans="19:23" ht="15" customHeight="1">
      <c r="S6011" s="142"/>
      <c r="W6011" s="141"/>
    </row>
    <row r="6012" spans="19:23" ht="15" customHeight="1">
      <c r="S6012" s="142"/>
      <c r="W6012" s="141"/>
    </row>
    <row r="6013" spans="19:23" ht="15" customHeight="1">
      <c r="S6013" s="142"/>
      <c r="W6013" s="141"/>
    </row>
    <row r="6014" spans="19:23" ht="15" customHeight="1">
      <c r="S6014" s="142"/>
      <c r="W6014" s="141"/>
    </row>
    <row r="6015" spans="19:23" ht="15" customHeight="1">
      <c r="S6015" s="142"/>
      <c r="W6015" s="141"/>
    </row>
    <row r="6016" spans="19:23" ht="15" customHeight="1">
      <c r="S6016" s="142"/>
      <c r="W6016" s="141"/>
    </row>
    <row r="6017" spans="19:23" ht="15" customHeight="1">
      <c r="S6017" s="142"/>
      <c r="W6017" s="141"/>
    </row>
    <row r="6018" spans="19:23" ht="15" customHeight="1">
      <c r="S6018" s="142"/>
      <c r="W6018" s="141"/>
    </row>
    <row r="6019" spans="19:23" ht="15" customHeight="1">
      <c r="S6019" s="142"/>
      <c r="W6019" s="141"/>
    </row>
    <row r="6020" spans="19:23" ht="15" customHeight="1">
      <c r="S6020" s="142"/>
      <c r="W6020" s="141"/>
    </row>
    <row r="6021" spans="19:23" ht="15" customHeight="1">
      <c r="S6021" s="142"/>
      <c r="W6021" s="141"/>
    </row>
    <row r="6022" spans="19:23" ht="15" customHeight="1">
      <c r="S6022" s="142"/>
      <c r="W6022" s="141"/>
    </row>
    <row r="6023" spans="19:23" ht="15" customHeight="1">
      <c r="S6023" s="142"/>
      <c r="W6023" s="141"/>
    </row>
    <row r="6024" spans="19:23" ht="15" customHeight="1">
      <c r="S6024" s="142"/>
      <c r="W6024" s="141"/>
    </row>
    <row r="6025" spans="19:23" ht="15" customHeight="1">
      <c r="S6025" s="142"/>
      <c r="W6025" s="141"/>
    </row>
    <row r="6026" spans="19:23" ht="15" customHeight="1">
      <c r="S6026" s="142"/>
      <c r="W6026" s="141"/>
    </row>
    <row r="6027" spans="19:23" ht="15" customHeight="1">
      <c r="S6027" s="142"/>
      <c r="W6027" s="141"/>
    </row>
    <row r="6028" spans="19:23" ht="15" customHeight="1">
      <c r="S6028" s="142"/>
      <c r="W6028" s="141"/>
    </row>
    <row r="6029" spans="19:23" ht="15" customHeight="1">
      <c r="S6029" s="142"/>
      <c r="W6029" s="141"/>
    </row>
    <row r="6030" spans="19:23" ht="15" customHeight="1">
      <c r="S6030" s="142"/>
      <c r="W6030" s="141"/>
    </row>
    <row r="6031" spans="19:23" ht="15" customHeight="1">
      <c r="S6031" s="142"/>
      <c r="W6031" s="141"/>
    </row>
    <row r="6032" spans="19:23" ht="15" customHeight="1">
      <c r="S6032" s="142"/>
      <c r="W6032" s="141"/>
    </row>
    <row r="6033" spans="19:23" ht="15" customHeight="1">
      <c r="S6033" s="142"/>
      <c r="W6033" s="141"/>
    </row>
    <row r="6034" spans="19:23" ht="15" customHeight="1">
      <c r="S6034" s="142"/>
      <c r="W6034" s="141"/>
    </row>
    <row r="6035" spans="19:23" ht="15" customHeight="1">
      <c r="S6035" s="142"/>
      <c r="W6035" s="141"/>
    </row>
    <row r="6036" spans="19:23" ht="15" customHeight="1">
      <c r="S6036" s="142"/>
      <c r="W6036" s="141"/>
    </row>
    <row r="6037" spans="19:23" ht="15" customHeight="1">
      <c r="S6037" s="142"/>
      <c r="W6037" s="141"/>
    </row>
    <row r="6038" spans="19:23" ht="15" customHeight="1">
      <c r="S6038" s="142"/>
      <c r="W6038" s="141"/>
    </row>
    <row r="6039" spans="19:23" ht="15" customHeight="1">
      <c r="S6039" s="142"/>
      <c r="W6039" s="141"/>
    </row>
    <row r="6040" spans="19:23" ht="15" customHeight="1">
      <c r="S6040" s="142"/>
      <c r="W6040" s="141"/>
    </row>
    <row r="6041" spans="19:23" ht="15" customHeight="1">
      <c r="S6041" s="142"/>
      <c r="W6041" s="141"/>
    </row>
    <row r="6042" spans="19:23" ht="15" customHeight="1">
      <c r="S6042" s="142"/>
      <c r="W6042" s="141"/>
    </row>
    <row r="6043" spans="19:23" ht="15" customHeight="1">
      <c r="S6043" s="142"/>
      <c r="W6043" s="141"/>
    </row>
    <row r="6044" spans="19:23" ht="15" customHeight="1">
      <c r="S6044" s="142"/>
      <c r="W6044" s="141"/>
    </row>
    <row r="6045" spans="19:23" ht="15" customHeight="1">
      <c r="S6045" s="142"/>
      <c r="W6045" s="141"/>
    </row>
    <row r="6046" spans="19:23" ht="15" customHeight="1">
      <c r="S6046" s="142"/>
      <c r="W6046" s="141"/>
    </row>
    <row r="6047" spans="19:23" ht="15" customHeight="1">
      <c r="S6047" s="142"/>
      <c r="W6047" s="141"/>
    </row>
    <row r="6048" spans="19:23" ht="15" customHeight="1">
      <c r="S6048" s="142"/>
      <c r="W6048" s="141"/>
    </row>
    <row r="6049" spans="19:23" ht="15" customHeight="1">
      <c r="S6049" s="142"/>
      <c r="W6049" s="141"/>
    </row>
    <row r="6050" spans="19:23" ht="15" customHeight="1">
      <c r="S6050" s="142"/>
      <c r="W6050" s="141"/>
    </row>
    <row r="6051" spans="19:23" ht="15" customHeight="1">
      <c r="S6051" s="142"/>
      <c r="W6051" s="141"/>
    </row>
    <row r="6052" spans="19:23" ht="15" customHeight="1">
      <c r="S6052" s="142"/>
      <c r="W6052" s="141"/>
    </row>
    <row r="6053" spans="19:23" ht="15" customHeight="1">
      <c r="S6053" s="142"/>
      <c r="W6053" s="141"/>
    </row>
    <row r="6054" spans="19:23" ht="15" customHeight="1">
      <c r="S6054" s="142"/>
      <c r="W6054" s="141"/>
    </row>
    <row r="6055" spans="19:23" ht="15" customHeight="1">
      <c r="S6055" s="142"/>
      <c r="W6055" s="141"/>
    </row>
    <row r="6056" spans="19:23" ht="15" customHeight="1">
      <c r="S6056" s="142"/>
      <c r="W6056" s="141"/>
    </row>
    <row r="6057" spans="19:23" ht="15" customHeight="1">
      <c r="S6057" s="142"/>
      <c r="W6057" s="141"/>
    </row>
    <row r="6058" spans="19:23" ht="15" customHeight="1">
      <c r="S6058" s="142"/>
      <c r="W6058" s="141"/>
    </row>
    <row r="6059" spans="19:23" ht="15" customHeight="1">
      <c r="S6059" s="142"/>
      <c r="W6059" s="141"/>
    </row>
    <row r="6060" spans="19:23" ht="15" customHeight="1">
      <c r="S6060" s="142"/>
      <c r="W6060" s="141"/>
    </row>
    <row r="6061" spans="19:23" ht="15" customHeight="1">
      <c r="S6061" s="142"/>
      <c r="W6061" s="141"/>
    </row>
    <row r="6062" spans="19:23" ht="15" customHeight="1">
      <c r="S6062" s="142"/>
      <c r="W6062" s="141"/>
    </row>
    <row r="6063" spans="19:23" ht="15" customHeight="1">
      <c r="S6063" s="142"/>
      <c r="W6063" s="141"/>
    </row>
    <row r="6064" spans="19:23" ht="15" customHeight="1">
      <c r="S6064" s="142"/>
      <c r="W6064" s="141"/>
    </row>
    <row r="6065" spans="19:23" ht="15" customHeight="1">
      <c r="S6065" s="142"/>
      <c r="W6065" s="141"/>
    </row>
    <row r="6066" spans="19:23" ht="15" customHeight="1">
      <c r="S6066" s="142"/>
      <c r="W6066" s="141"/>
    </row>
    <row r="6067" spans="19:23" ht="15" customHeight="1">
      <c r="S6067" s="142"/>
      <c r="W6067" s="141"/>
    </row>
    <row r="6068" spans="19:23" ht="15" customHeight="1">
      <c r="S6068" s="142"/>
      <c r="W6068" s="141"/>
    </row>
    <row r="6069" spans="19:23" ht="15" customHeight="1">
      <c r="S6069" s="142"/>
      <c r="W6069" s="141"/>
    </row>
    <row r="6070" spans="19:23" ht="15" customHeight="1">
      <c r="S6070" s="142"/>
      <c r="W6070" s="141"/>
    </row>
    <row r="6071" spans="19:23" ht="15" customHeight="1">
      <c r="S6071" s="142"/>
      <c r="W6071" s="141"/>
    </row>
    <row r="6072" spans="19:23" ht="15" customHeight="1">
      <c r="S6072" s="142"/>
      <c r="W6072" s="141"/>
    </row>
    <row r="6073" spans="19:23" ht="15" customHeight="1">
      <c r="S6073" s="142"/>
      <c r="W6073" s="141"/>
    </row>
    <row r="6074" spans="19:23" ht="15" customHeight="1">
      <c r="S6074" s="142"/>
      <c r="W6074" s="141"/>
    </row>
    <row r="6075" spans="19:23" ht="15" customHeight="1">
      <c r="S6075" s="142"/>
      <c r="W6075" s="141"/>
    </row>
    <row r="6076" spans="19:23" ht="15" customHeight="1">
      <c r="S6076" s="142"/>
      <c r="W6076" s="141"/>
    </row>
    <row r="6077" spans="19:23" ht="15" customHeight="1">
      <c r="S6077" s="142"/>
      <c r="W6077" s="141"/>
    </row>
    <row r="6078" spans="19:23" ht="15" customHeight="1">
      <c r="S6078" s="142"/>
      <c r="W6078" s="141"/>
    </row>
    <row r="6079" spans="19:23" ht="15" customHeight="1">
      <c r="S6079" s="142"/>
      <c r="W6079" s="141"/>
    </row>
    <row r="6080" spans="19:23" ht="15" customHeight="1">
      <c r="S6080" s="142"/>
      <c r="W6080" s="141"/>
    </row>
    <row r="6081" spans="19:23" ht="15" customHeight="1">
      <c r="S6081" s="142"/>
      <c r="W6081" s="141"/>
    </row>
    <row r="6082" spans="19:23" ht="15" customHeight="1">
      <c r="S6082" s="142"/>
      <c r="W6082" s="141"/>
    </row>
    <row r="6083" spans="19:23" ht="15" customHeight="1">
      <c r="S6083" s="142"/>
      <c r="W6083" s="141"/>
    </row>
    <row r="6084" spans="19:23" ht="15" customHeight="1">
      <c r="S6084" s="142"/>
      <c r="W6084" s="141"/>
    </row>
    <row r="6085" spans="19:23" ht="15" customHeight="1">
      <c r="S6085" s="142"/>
      <c r="W6085" s="141"/>
    </row>
    <row r="6086" spans="19:23" ht="15" customHeight="1">
      <c r="S6086" s="142"/>
      <c r="W6086" s="141"/>
    </row>
    <row r="6087" spans="19:23" ht="15" customHeight="1">
      <c r="S6087" s="142"/>
      <c r="W6087" s="141"/>
    </row>
    <row r="6088" spans="19:23" ht="15" customHeight="1">
      <c r="S6088" s="142"/>
      <c r="W6088" s="141"/>
    </row>
    <row r="6089" spans="19:23" ht="15" customHeight="1">
      <c r="S6089" s="142"/>
      <c r="W6089" s="141"/>
    </row>
    <row r="6090" spans="19:23" ht="15" customHeight="1">
      <c r="S6090" s="142"/>
      <c r="W6090" s="141"/>
    </row>
    <row r="6091" spans="19:23" ht="15" customHeight="1">
      <c r="S6091" s="142"/>
      <c r="W6091" s="141"/>
    </row>
    <row r="6092" spans="19:23" ht="15" customHeight="1">
      <c r="S6092" s="142"/>
      <c r="W6092" s="141"/>
    </row>
    <row r="6093" spans="19:23" ht="15" customHeight="1">
      <c r="S6093" s="142"/>
      <c r="W6093" s="141"/>
    </row>
    <row r="6094" spans="19:23" ht="15" customHeight="1">
      <c r="S6094" s="142"/>
      <c r="W6094" s="141"/>
    </row>
    <row r="6095" spans="19:23" ht="15" customHeight="1">
      <c r="S6095" s="142"/>
      <c r="W6095" s="141"/>
    </row>
    <row r="6096" spans="19:23" ht="15" customHeight="1">
      <c r="S6096" s="142"/>
      <c r="W6096" s="141"/>
    </row>
    <row r="6097" spans="19:23" ht="15" customHeight="1">
      <c r="S6097" s="142"/>
      <c r="W6097" s="141"/>
    </row>
    <row r="6098" spans="19:23" ht="15" customHeight="1">
      <c r="S6098" s="142"/>
      <c r="W6098" s="141"/>
    </row>
    <row r="6099" spans="19:23" ht="15" customHeight="1">
      <c r="S6099" s="142"/>
      <c r="W6099" s="141"/>
    </row>
    <row r="6100" spans="19:23" ht="15" customHeight="1">
      <c r="S6100" s="142"/>
      <c r="W6100" s="141"/>
    </row>
    <row r="6101" spans="19:23" ht="15" customHeight="1">
      <c r="S6101" s="142"/>
      <c r="W6101" s="141"/>
    </row>
    <row r="6102" spans="19:23" ht="15" customHeight="1">
      <c r="S6102" s="142"/>
      <c r="W6102" s="141"/>
    </row>
    <row r="6103" spans="19:23" ht="15" customHeight="1">
      <c r="S6103" s="142"/>
      <c r="W6103" s="141"/>
    </row>
    <row r="6104" spans="19:23" ht="15" customHeight="1">
      <c r="S6104" s="142"/>
      <c r="W6104" s="141"/>
    </row>
    <row r="6105" spans="19:23" ht="15" customHeight="1">
      <c r="S6105" s="142"/>
      <c r="W6105" s="141"/>
    </row>
    <row r="6106" spans="19:23" ht="15" customHeight="1">
      <c r="S6106" s="142"/>
      <c r="W6106" s="141"/>
    </row>
    <row r="6107" spans="19:23" ht="15" customHeight="1">
      <c r="S6107" s="142"/>
      <c r="W6107" s="141"/>
    </row>
    <row r="6108" spans="19:23" ht="15" customHeight="1">
      <c r="S6108" s="142"/>
      <c r="W6108" s="141"/>
    </row>
    <row r="6109" spans="19:23" ht="15" customHeight="1">
      <c r="S6109" s="142"/>
      <c r="W6109" s="141"/>
    </row>
    <row r="6110" spans="19:23" ht="15" customHeight="1">
      <c r="S6110" s="142"/>
      <c r="W6110" s="141"/>
    </row>
    <row r="6111" spans="19:23" ht="15" customHeight="1">
      <c r="S6111" s="142"/>
      <c r="W6111" s="141"/>
    </row>
    <row r="6112" spans="19:23" ht="15" customHeight="1">
      <c r="S6112" s="142"/>
      <c r="W6112" s="141"/>
    </row>
    <row r="6113" spans="19:23" ht="15" customHeight="1">
      <c r="S6113" s="142"/>
      <c r="W6113" s="141"/>
    </row>
    <row r="6114" spans="19:23" ht="15" customHeight="1">
      <c r="S6114" s="142"/>
      <c r="W6114" s="141"/>
    </row>
    <row r="6115" spans="19:23" ht="15" customHeight="1">
      <c r="S6115" s="142"/>
      <c r="W6115" s="141"/>
    </row>
    <row r="6116" spans="19:23" ht="15" customHeight="1">
      <c r="S6116" s="142"/>
      <c r="W6116" s="141"/>
    </row>
    <row r="6117" spans="19:23" ht="15" customHeight="1">
      <c r="S6117" s="142"/>
      <c r="W6117" s="141"/>
    </row>
    <row r="6118" spans="19:23" ht="15" customHeight="1">
      <c r="S6118" s="142"/>
      <c r="W6118" s="141"/>
    </row>
    <row r="6119" spans="19:23" ht="15" customHeight="1">
      <c r="S6119" s="142"/>
      <c r="W6119" s="141"/>
    </row>
    <row r="6120" spans="19:23" ht="15" customHeight="1">
      <c r="S6120" s="142"/>
      <c r="W6120" s="141"/>
    </row>
    <row r="6121" spans="19:23" ht="15" customHeight="1">
      <c r="S6121" s="142"/>
      <c r="W6121" s="141"/>
    </row>
    <row r="6122" spans="19:23" ht="15" customHeight="1">
      <c r="S6122" s="142"/>
      <c r="W6122" s="141"/>
    </row>
    <row r="6123" spans="19:23" ht="15" customHeight="1">
      <c r="S6123" s="142"/>
      <c r="W6123" s="141"/>
    </row>
    <row r="6124" spans="19:23" ht="15" customHeight="1">
      <c r="S6124" s="142"/>
      <c r="W6124" s="141"/>
    </row>
    <row r="6125" spans="19:23" ht="15" customHeight="1">
      <c r="S6125" s="142"/>
      <c r="W6125" s="141"/>
    </row>
    <row r="6126" spans="19:23" ht="15" customHeight="1">
      <c r="S6126" s="142"/>
      <c r="W6126" s="141"/>
    </row>
    <row r="6127" spans="19:23" ht="15" customHeight="1">
      <c r="S6127" s="142"/>
      <c r="W6127" s="141"/>
    </row>
    <row r="6128" spans="19:23" ht="15" customHeight="1">
      <c r="S6128" s="142"/>
      <c r="W6128" s="141"/>
    </row>
    <row r="6129" spans="19:23" ht="15" customHeight="1">
      <c r="S6129" s="142"/>
      <c r="W6129" s="141"/>
    </row>
    <row r="6130" spans="19:23" ht="15" customHeight="1">
      <c r="S6130" s="142"/>
      <c r="W6130" s="141"/>
    </row>
    <row r="6131" spans="19:23" ht="15" customHeight="1">
      <c r="S6131" s="142"/>
      <c r="W6131" s="141"/>
    </row>
    <row r="6132" spans="19:23" ht="15" customHeight="1">
      <c r="S6132" s="142"/>
      <c r="W6132" s="141"/>
    </row>
    <row r="6133" spans="19:23" ht="15" customHeight="1">
      <c r="S6133" s="142"/>
      <c r="W6133" s="141"/>
    </row>
    <row r="6134" spans="19:23" ht="15" customHeight="1">
      <c r="S6134" s="142"/>
      <c r="W6134" s="141"/>
    </row>
    <row r="6135" spans="19:23" ht="15" customHeight="1">
      <c r="S6135" s="142"/>
      <c r="W6135" s="141"/>
    </row>
    <row r="6136" spans="19:23" ht="15" customHeight="1">
      <c r="S6136" s="142"/>
      <c r="W6136" s="141"/>
    </row>
    <row r="6137" spans="19:23" ht="15" customHeight="1">
      <c r="S6137" s="142"/>
      <c r="W6137" s="141"/>
    </row>
    <row r="6138" spans="19:23" ht="15" customHeight="1">
      <c r="S6138" s="142"/>
      <c r="W6138" s="141"/>
    </row>
    <row r="6139" spans="19:23" ht="15" customHeight="1">
      <c r="S6139" s="142"/>
      <c r="W6139" s="141"/>
    </row>
    <row r="6140" spans="19:23" ht="15" customHeight="1">
      <c r="S6140" s="142"/>
      <c r="W6140" s="141"/>
    </row>
    <row r="6141" spans="19:23" ht="15" customHeight="1">
      <c r="S6141" s="142"/>
      <c r="W6141" s="141"/>
    </row>
    <row r="6142" spans="19:23" ht="15" customHeight="1">
      <c r="S6142" s="142"/>
      <c r="W6142" s="141"/>
    </row>
    <row r="6143" spans="19:23" ht="15" customHeight="1">
      <c r="S6143" s="142"/>
      <c r="W6143" s="141"/>
    </row>
    <row r="6144" spans="19:23" ht="15" customHeight="1">
      <c r="S6144" s="142"/>
      <c r="W6144" s="141"/>
    </row>
    <row r="6145" spans="19:23" ht="15" customHeight="1">
      <c r="S6145" s="142"/>
      <c r="W6145" s="141"/>
    </row>
    <row r="6146" spans="19:23" ht="15" customHeight="1">
      <c r="S6146" s="142"/>
      <c r="W6146" s="141"/>
    </row>
    <row r="6147" spans="19:23" ht="15" customHeight="1">
      <c r="S6147" s="142"/>
      <c r="W6147" s="141"/>
    </row>
    <row r="6148" spans="19:23" ht="15" customHeight="1">
      <c r="S6148" s="142"/>
      <c r="W6148" s="141"/>
    </row>
    <row r="6149" spans="19:23" ht="15" customHeight="1">
      <c r="S6149" s="142"/>
      <c r="W6149" s="141"/>
    </row>
    <row r="6150" spans="19:23" ht="15" customHeight="1">
      <c r="S6150" s="142"/>
      <c r="W6150" s="141"/>
    </row>
    <row r="6151" spans="19:23" ht="15" customHeight="1">
      <c r="S6151" s="142"/>
      <c r="W6151" s="141"/>
    </row>
    <row r="6152" spans="19:23" ht="15" customHeight="1">
      <c r="S6152" s="142"/>
      <c r="W6152" s="141"/>
    </row>
    <row r="6153" spans="19:23" ht="15" customHeight="1">
      <c r="S6153" s="142"/>
      <c r="W6153" s="141"/>
    </row>
    <row r="6154" spans="19:23" ht="15" customHeight="1">
      <c r="S6154" s="142"/>
      <c r="W6154" s="141"/>
    </row>
    <row r="6155" spans="19:23" ht="15" customHeight="1">
      <c r="S6155" s="142"/>
      <c r="W6155" s="141"/>
    </row>
    <row r="6156" spans="19:23" ht="15" customHeight="1">
      <c r="S6156" s="142"/>
      <c r="W6156" s="141"/>
    </row>
    <row r="6157" spans="19:23" ht="15" customHeight="1">
      <c r="S6157" s="142"/>
      <c r="W6157" s="141"/>
    </row>
    <row r="6158" spans="19:23" ht="15" customHeight="1">
      <c r="S6158" s="142"/>
      <c r="W6158" s="141"/>
    </row>
    <row r="6159" spans="19:23" ht="15" customHeight="1">
      <c r="S6159" s="142"/>
      <c r="W6159" s="141"/>
    </row>
    <row r="6160" spans="19:23" ht="15" customHeight="1">
      <c r="S6160" s="142"/>
      <c r="W6160" s="141"/>
    </row>
    <row r="6161" spans="19:23" ht="15" customHeight="1">
      <c r="S6161" s="142"/>
      <c r="W6161" s="141"/>
    </row>
    <row r="6162" spans="19:23" ht="15" customHeight="1">
      <c r="S6162" s="142"/>
      <c r="W6162" s="141"/>
    </row>
    <row r="6163" spans="19:23" ht="15" customHeight="1">
      <c r="S6163" s="142"/>
      <c r="W6163" s="141"/>
    </row>
    <row r="6164" spans="19:23" ht="15" customHeight="1">
      <c r="S6164" s="142"/>
      <c r="W6164" s="141"/>
    </row>
    <row r="6165" spans="19:23" ht="15" customHeight="1">
      <c r="S6165" s="142"/>
      <c r="W6165" s="141"/>
    </row>
    <row r="6166" spans="19:23" ht="15" customHeight="1">
      <c r="S6166" s="142"/>
      <c r="W6166" s="141"/>
    </row>
    <row r="6167" spans="19:23" ht="15" customHeight="1">
      <c r="S6167" s="142"/>
      <c r="W6167" s="141"/>
    </row>
    <row r="6168" spans="19:23" ht="15" customHeight="1">
      <c r="S6168" s="142"/>
      <c r="W6168" s="141"/>
    </row>
    <row r="6169" spans="19:23" ht="15" customHeight="1">
      <c r="S6169" s="142"/>
      <c r="W6169" s="141"/>
    </row>
    <row r="6170" spans="19:23" ht="15" customHeight="1">
      <c r="S6170" s="142"/>
      <c r="W6170" s="141"/>
    </row>
    <row r="6171" spans="19:23" ht="15" customHeight="1">
      <c r="S6171" s="142"/>
      <c r="W6171" s="141"/>
    </row>
    <row r="6172" spans="19:23" ht="15" customHeight="1">
      <c r="S6172" s="142"/>
      <c r="W6172" s="141"/>
    </row>
    <row r="6173" spans="19:23" ht="15" customHeight="1">
      <c r="S6173" s="142"/>
      <c r="W6173" s="141"/>
    </row>
    <row r="6174" spans="19:23" ht="15" customHeight="1">
      <c r="S6174" s="142"/>
      <c r="W6174" s="141"/>
    </row>
    <row r="6175" spans="19:23" ht="15" customHeight="1">
      <c r="S6175" s="142"/>
      <c r="W6175" s="141"/>
    </row>
    <row r="6176" spans="19:23" ht="15" customHeight="1">
      <c r="S6176" s="142"/>
      <c r="W6176" s="141"/>
    </row>
    <row r="6177" spans="19:23" ht="15" customHeight="1">
      <c r="S6177" s="142"/>
      <c r="W6177" s="141"/>
    </row>
    <row r="6178" spans="19:23" ht="15" customHeight="1">
      <c r="S6178" s="142"/>
      <c r="W6178" s="141"/>
    </row>
    <row r="6179" spans="19:23" ht="15" customHeight="1">
      <c r="S6179" s="142"/>
      <c r="W6179" s="141"/>
    </row>
    <row r="6180" spans="19:23" ht="15" customHeight="1">
      <c r="S6180" s="142"/>
      <c r="W6180" s="141"/>
    </row>
    <row r="6181" spans="19:23" ht="15" customHeight="1">
      <c r="S6181" s="142"/>
      <c r="W6181" s="141"/>
    </row>
    <row r="6182" spans="19:23" ht="15" customHeight="1">
      <c r="S6182" s="142"/>
      <c r="W6182" s="141"/>
    </row>
    <row r="6183" spans="19:23" ht="15" customHeight="1">
      <c r="S6183" s="142"/>
      <c r="W6183" s="141"/>
    </row>
    <row r="6184" spans="19:23" ht="15" customHeight="1">
      <c r="S6184" s="142"/>
      <c r="W6184" s="141"/>
    </row>
    <row r="6185" spans="19:23" ht="15" customHeight="1">
      <c r="S6185" s="142"/>
      <c r="W6185" s="141"/>
    </row>
    <row r="6186" spans="19:23" ht="15" customHeight="1">
      <c r="S6186" s="142"/>
      <c r="W6186" s="141"/>
    </row>
    <row r="6187" spans="19:23" ht="15" customHeight="1">
      <c r="S6187" s="142"/>
      <c r="W6187" s="141"/>
    </row>
    <row r="6188" spans="19:23" ht="15" customHeight="1">
      <c r="S6188" s="142"/>
      <c r="W6188" s="141"/>
    </row>
    <row r="6189" spans="19:23" ht="15" customHeight="1">
      <c r="S6189" s="142"/>
      <c r="W6189" s="141"/>
    </row>
    <row r="6190" spans="19:23" ht="15" customHeight="1">
      <c r="S6190" s="142"/>
      <c r="W6190" s="141"/>
    </row>
    <row r="6191" spans="19:23" ht="15" customHeight="1">
      <c r="S6191" s="142"/>
      <c r="W6191" s="141"/>
    </row>
    <row r="6192" spans="19:23" ht="15" customHeight="1">
      <c r="S6192" s="142"/>
      <c r="W6192" s="141"/>
    </row>
    <row r="6193" spans="19:23" ht="15" customHeight="1">
      <c r="S6193" s="142"/>
      <c r="W6193" s="141"/>
    </row>
    <row r="6194" spans="19:23" ht="15" customHeight="1">
      <c r="S6194" s="142"/>
      <c r="W6194" s="141"/>
    </row>
    <row r="6195" spans="19:23" ht="15" customHeight="1">
      <c r="S6195" s="142"/>
      <c r="W6195" s="141"/>
    </row>
    <row r="6196" spans="19:23" ht="15" customHeight="1">
      <c r="S6196" s="142"/>
      <c r="W6196" s="141"/>
    </row>
    <row r="6197" spans="19:23" ht="15" customHeight="1">
      <c r="S6197" s="142"/>
      <c r="W6197" s="141"/>
    </row>
    <row r="6198" spans="19:23" ht="15" customHeight="1">
      <c r="S6198" s="142"/>
      <c r="W6198" s="141"/>
    </row>
    <row r="6199" spans="19:23" ht="15" customHeight="1">
      <c r="S6199" s="142"/>
      <c r="W6199" s="141"/>
    </row>
    <row r="6200" spans="19:23" ht="15" customHeight="1">
      <c r="S6200" s="142"/>
      <c r="W6200" s="141"/>
    </row>
    <row r="6201" spans="19:23" ht="15" customHeight="1">
      <c r="S6201" s="142"/>
      <c r="W6201" s="141"/>
    </row>
    <row r="6202" spans="19:23" ht="15" customHeight="1">
      <c r="S6202" s="142"/>
      <c r="W6202" s="141"/>
    </row>
    <row r="6203" spans="19:23" ht="15" customHeight="1">
      <c r="S6203" s="142"/>
      <c r="W6203" s="141"/>
    </row>
    <row r="6204" spans="19:23" ht="15" customHeight="1">
      <c r="S6204" s="142"/>
      <c r="W6204" s="141"/>
    </row>
    <row r="6205" spans="19:23" ht="15" customHeight="1">
      <c r="S6205" s="142"/>
      <c r="W6205" s="141"/>
    </row>
    <row r="6206" spans="19:23" ht="15" customHeight="1">
      <c r="S6206" s="142"/>
      <c r="W6206" s="141"/>
    </row>
    <row r="6207" spans="19:23" ht="15" customHeight="1">
      <c r="S6207" s="142"/>
      <c r="W6207" s="141"/>
    </row>
    <row r="6208" spans="19:23" ht="15" customHeight="1">
      <c r="S6208" s="142"/>
      <c r="W6208" s="141"/>
    </row>
    <row r="6209" spans="19:23" ht="15" customHeight="1">
      <c r="S6209" s="142"/>
      <c r="W6209" s="141"/>
    </row>
    <row r="6210" spans="19:23" ht="15" customHeight="1">
      <c r="S6210" s="142"/>
      <c r="W6210" s="141"/>
    </row>
    <row r="6211" spans="19:23" ht="15" customHeight="1">
      <c r="S6211" s="142"/>
      <c r="W6211" s="141"/>
    </row>
    <row r="6212" spans="19:23" ht="15" customHeight="1">
      <c r="S6212" s="142"/>
      <c r="W6212" s="141"/>
    </row>
    <row r="6213" spans="19:23" ht="15" customHeight="1">
      <c r="S6213" s="142"/>
      <c r="W6213" s="141"/>
    </row>
    <row r="6214" spans="19:23" ht="15" customHeight="1">
      <c r="S6214" s="142"/>
      <c r="W6214" s="141"/>
    </row>
    <row r="6215" spans="19:23" ht="15" customHeight="1">
      <c r="S6215" s="142"/>
      <c r="W6215" s="141"/>
    </row>
    <row r="6216" spans="19:23" ht="15" customHeight="1">
      <c r="S6216" s="142"/>
      <c r="W6216" s="141"/>
    </row>
    <row r="6217" spans="19:23" ht="15" customHeight="1">
      <c r="S6217" s="142"/>
      <c r="W6217" s="141"/>
    </row>
    <row r="6218" spans="19:23" ht="15" customHeight="1">
      <c r="S6218" s="142"/>
      <c r="W6218" s="141"/>
    </row>
    <row r="6219" spans="19:23" ht="15" customHeight="1">
      <c r="S6219" s="142"/>
      <c r="W6219" s="141"/>
    </row>
    <row r="6220" spans="19:23" ht="15" customHeight="1">
      <c r="S6220" s="142"/>
      <c r="W6220" s="141"/>
    </row>
    <row r="6221" spans="19:23" ht="15" customHeight="1">
      <c r="S6221" s="142"/>
      <c r="W6221" s="141"/>
    </row>
    <row r="6222" spans="19:23" ht="15" customHeight="1">
      <c r="S6222" s="142"/>
      <c r="W6222" s="141"/>
    </row>
    <row r="6223" spans="19:23" ht="15" customHeight="1">
      <c r="S6223" s="142"/>
      <c r="W6223" s="141"/>
    </row>
    <row r="6224" spans="19:23" ht="15" customHeight="1">
      <c r="S6224" s="142"/>
      <c r="W6224" s="141"/>
    </row>
    <row r="6225" spans="19:23" ht="15" customHeight="1">
      <c r="S6225" s="142"/>
      <c r="W6225" s="141"/>
    </row>
    <row r="6226" spans="19:23" ht="15" customHeight="1">
      <c r="S6226" s="142"/>
      <c r="W6226" s="141"/>
    </row>
    <row r="6227" spans="19:23" ht="15" customHeight="1">
      <c r="S6227" s="142"/>
      <c r="W6227" s="141"/>
    </row>
    <row r="6228" spans="19:23" ht="15" customHeight="1">
      <c r="S6228" s="142"/>
      <c r="W6228" s="141"/>
    </row>
    <row r="6229" spans="19:23" ht="15" customHeight="1">
      <c r="S6229" s="142"/>
      <c r="W6229" s="141"/>
    </row>
    <row r="6230" spans="19:23" ht="15" customHeight="1">
      <c r="S6230" s="142"/>
      <c r="W6230" s="141"/>
    </row>
    <row r="6231" spans="19:23" ht="15" customHeight="1">
      <c r="S6231" s="142"/>
      <c r="W6231" s="141"/>
    </row>
    <row r="6232" spans="19:23" ht="15" customHeight="1">
      <c r="S6232" s="142"/>
      <c r="W6232" s="141"/>
    </row>
    <row r="6233" spans="19:23" ht="15" customHeight="1">
      <c r="S6233" s="142"/>
      <c r="W6233" s="141"/>
    </row>
    <row r="6234" spans="19:23" ht="15" customHeight="1">
      <c r="S6234" s="142"/>
      <c r="W6234" s="141"/>
    </row>
    <row r="6235" spans="19:23" ht="15" customHeight="1">
      <c r="S6235" s="142"/>
      <c r="W6235" s="141"/>
    </row>
    <row r="6236" spans="19:23" ht="15" customHeight="1">
      <c r="S6236" s="142"/>
      <c r="W6236" s="141"/>
    </row>
    <row r="6237" spans="19:23" ht="15" customHeight="1">
      <c r="S6237" s="142"/>
      <c r="W6237" s="141"/>
    </row>
    <row r="6238" spans="19:23" ht="15" customHeight="1">
      <c r="S6238" s="142"/>
      <c r="W6238" s="141"/>
    </row>
    <row r="6239" spans="19:23" ht="15" customHeight="1">
      <c r="S6239" s="142"/>
      <c r="W6239" s="141"/>
    </row>
    <row r="6240" spans="19:23" ht="15" customHeight="1">
      <c r="S6240" s="142"/>
      <c r="W6240" s="141"/>
    </row>
    <row r="6241" spans="19:23" ht="15" customHeight="1">
      <c r="S6241" s="142"/>
      <c r="W6241" s="141"/>
    </row>
    <row r="6242" spans="19:23" ht="15" customHeight="1">
      <c r="S6242" s="142"/>
      <c r="W6242" s="141"/>
    </row>
    <row r="6243" spans="19:23" ht="15" customHeight="1">
      <c r="S6243" s="142"/>
      <c r="W6243" s="141"/>
    </row>
    <row r="6244" spans="19:23" ht="15" customHeight="1">
      <c r="S6244" s="142"/>
      <c r="W6244" s="141"/>
    </row>
    <row r="6245" spans="19:23" ht="15" customHeight="1">
      <c r="S6245" s="142"/>
      <c r="W6245" s="141"/>
    </row>
    <row r="6246" spans="19:23" ht="15" customHeight="1">
      <c r="S6246" s="142"/>
      <c r="W6246" s="141"/>
    </row>
    <row r="6247" spans="19:23" ht="15" customHeight="1">
      <c r="S6247" s="142"/>
      <c r="W6247" s="141"/>
    </row>
    <row r="6248" spans="19:23" ht="15" customHeight="1">
      <c r="S6248" s="142"/>
      <c r="W6248" s="141"/>
    </row>
    <row r="6249" spans="19:23" ht="15" customHeight="1">
      <c r="S6249" s="142"/>
      <c r="W6249" s="141"/>
    </row>
    <row r="6250" spans="19:23" ht="15" customHeight="1">
      <c r="S6250" s="142"/>
      <c r="W6250" s="141"/>
    </row>
    <row r="6251" spans="19:23" ht="15" customHeight="1">
      <c r="S6251" s="142"/>
      <c r="W6251" s="141"/>
    </row>
    <row r="6252" spans="19:23" ht="15" customHeight="1">
      <c r="S6252" s="142"/>
      <c r="W6252" s="141"/>
    </row>
    <row r="6253" spans="19:23" ht="15" customHeight="1">
      <c r="S6253" s="142"/>
      <c r="W6253" s="141"/>
    </row>
    <row r="6254" spans="19:23" ht="15" customHeight="1">
      <c r="S6254" s="142"/>
      <c r="W6254" s="141"/>
    </row>
    <row r="6255" spans="19:23" ht="15" customHeight="1">
      <c r="S6255" s="142"/>
      <c r="W6255" s="141"/>
    </row>
    <row r="6256" spans="19:23" ht="15" customHeight="1">
      <c r="S6256" s="142"/>
      <c r="W6256" s="141"/>
    </row>
    <row r="6257" spans="19:23" ht="15" customHeight="1">
      <c r="S6257" s="142"/>
      <c r="W6257" s="141"/>
    </row>
    <row r="6258" spans="19:23" ht="15" customHeight="1">
      <c r="S6258" s="142"/>
      <c r="W6258" s="141"/>
    </row>
    <row r="6259" spans="19:23" ht="15" customHeight="1">
      <c r="S6259" s="142"/>
      <c r="W6259" s="141"/>
    </row>
    <row r="6260" spans="19:23" ht="15" customHeight="1">
      <c r="S6260" s="142"/>
      <c r="W6260" s="141"/>
    </row>
    <row r="6261" spans="19:23" ht="15" customHeight="1">
      <c r="S6261" s="142"/>
      <c r="W6261" s="141"/>
    </row>
    <row r="6262" spans="19:23" ht="15" customHeight="1">
      <c r="S6262" s="142"/>
      <c r="W6262" s="141"/>
    </row>
    <row r="6263" spans="19:23" ht="15" customHeight="1">
      <c r="S6263" s="142"/>
      <c r="W6263" s="141"/>
    </row>
    <row r="6264" spans="19:23" ht="15" customHeight="1">
      <c r="S6264" s="142"/>
      <c r="W6264" s="141"/>
    </row>
    <row r="6265" spans="19:23" ht="15" customHeight="1">
      <c r="S6265" s="142"/>
      <c r="W6265" s="141"/>
    </row>
    <row r="6266" spans="19:23" ht="15" customHeight="1">
      <c r="S6266" s="142"/>
      <c r="W6266" s="141"/>
    </row>
    <row r="6267" spans="19:23" ht="15" customHeight="1">
      <c r="S6267" s="142"/>
      <c r="W6267" s="141"/>
    </row>
    <row r="6268" spans="19:23" ht="15" customHeight="1">
      <c r="S6268" s="142"/>
      <c r="W6268" s="141"/>
    </row>
    <row r="6269" spans="19:23" ht="15" customHeight="1">
      <c r="S6269" s="142"/>
      <c r="W6269" s="141"/>
    </row>
    <row r="6270" spans="19:23" ht="15" customHeight="1">
      <c r="S6270" s="142"/>
      <c r="W6270" s="141"/>
    </row>
    <row r="6271" spans="19:23" ht="15" customHeight="1">
      <c r="S6271" s="142"/>
      <c r="W6271" s="141"/>
    </row>
    <row r="6272" spans="19:23" ht="15" customHeight="1">
      <c r="S6272" s="142"/>
      <c r="W6272" s="141"/>
    </row>
    <row r="6273" spans="19:23" ht="15" customHeight="1">
      <c r="S6273" s="142"/>
      <c r="W6273" s="141"/>
    </row>
    <row r="6274" spans="19:23" ht="15" customHeight="1">
      <c r="S6274" s="142"/>
      <c r="W6274" s="141"/>
    </row>
    <row r="6275" spans="19:23" ht="15" customHeight="1">
      <c r="S6275" s="142"/>
      <c r="W6275" s="141"/>
    </row>
    <row r="6276" spans="19:23" ht="15" customHeight="1">
      <c r="S6276" s="142"/>
      <c r="W6276" s="141"/>
    </row>
    <row r="6277" spans="19:23" ht="15" customHeight="1">
      <c r="S6277" s="142"/>
      <c r="W6277" s="141"/>
    </row>
    <row r="6278" spans="19:23" ht="15" customHeight="1">
      <c r="S6278" s="142"/>
      <c r="W6278" s="141"/>
    </row>
    <row r="6279" spans="19:23" ht="15" customHeight="1">
      <c r="S6279" s="142"/>
      <c r="W6279" s="141"/>
    </row>
    <row r="6280" spans="19:23" ht="15" customHeight="1">
      <c r="S6280" s="142"/>
      <c r="W6280" s="141"/>
    </row>
    <row r="6281" spans="19:23" ht="15" customHeight="1">
      <c r="S6281" s="142"/>
      <c r="W6281" s="141"/>
    </row>
    <row r="6282" spans="19:23" ht="15" customHeight="1">
      <c r="S6282" s="142"/>
      <c r="W6282" s="141"/>
    </row>
    <row r="6283" spans="19:23" ht="15" customHeight="1">
      <c r="S6283" s="142"/>
      <c r="W6283" s="141"/>
    </row>
    <row r="6284" spans="19:23" ht="15" customHeight="1">
      <c r="S6284" s="142"/>
      <c r="W6284" s="141"/>
    </row>
    <row r="6285" spans="19:23" ht="15" customHeight="1">
      <c r="S6285" s="142"/>
      <c r="W6285" s="141"/>
    </row>
    <row r="6286" spans="19:23" ht="15" customHeight="1">
      <c r="S6286" s="142"/>
      <c r="W6286" s="141"/>
    </row>
    <row r="6287" spans="19:23" ht="15" customHeight="1">
      <c r="S6287" s="142"/>
      <c r="W6287" s="141"/>
    </row>
    <row r="6288" spans="19:23" ht="15" customHeight="1">
      <c r="S6288" s="142"/>
      <c r="W6288" s="141"/>
    </row>
    <row r="6289" spans="19:23" ht="15" customHeight="1">
      <c r="S6289" s="142"/>
      <c r="W6289" s="141"/>
    </row>
    <row r="6290" spans="19:23" ht="15" customHeight="1">
      <c r="S6290" s="142"/>
      <c r="W6290" s="141"/>
    </row>
    <row r="6291" spans="19:23" ht="15" customHeight="1">
      <c r="S6291" s="142"/>
      <c r="W6291" s="141"/>
    </row>
    <row r="6292" spans="19:23" ht="15" customHeight="1">
      <c r="S6292" s="142"/>
      <c r="W6292" s="141"/>
    </row>
    <row r="6293" spans="19:23" ht="15" customHeight="1">
      <c r="S6293" s="142"/>
      <c r="W6293" s="141"/>
    </row>
    <row r="6294" spans="19:23" ht="15" customHeight="1">
      <c r="S6294" s="142"/>
      <c r="W6294" s="141"/>
    </row>
    <row r="6295" spans="19:23" ht="15" customHeight="1">
      <c r="S6295" s="142"/>
      <c r="W6295" s="141"/>
    </row>
    <row r="6296" spans="19:23" ht="15" customHeight="1">
      <c r="S6296" s="142"/>
      <c r="W6296" s="141"/>
    </row>
    <row r="6297" spans="19:23" ht="15" customHeight="1">
      <c r="S6297" s="142"/>
      <c r="W6297" s="141"/>
    </row>
    <row r="6298" spans="19:23" ht="15" customHeight="1">
      <c r="S6298" s="142"/>
      <c r="W6298" s="141"/>
    </row>
    <row r="6299" spans="19:23" ht="15" customHeight="1">
      <c r="S6299" s="142"/>
      <c r="W6299" s="141"/>
    </row>
    <row r="6300" spans="19:23" ht="15" customHeight="1">
      <c r="S6300" s="142"/>
      <c r="W6300" s="141"/>
    </row>
    <row r="6301" spans="19:23" ht="15" customHeight="1">
      <c r="S6301" s="142"/>
      <c r="W6301" s="141"/>
    </row>
    <row r="6302" spans="19:23" ht="15" customHeight="1">
      <c r="S6302" s="142"/>
      <c r="W6302" s="141"/>
    </row>
    <row r="6303" spans="19:23" ht="15" customHeight="1">
      <c r="S6303" s="142"/>
      <c r="W6303" s="141"/>
    </row>
    <row r="6304" spans="19:23" ht="15" customHeight="1">
      <c r="S6304" s="142"/>
      <c r="W6304" s="141"/>
    </row>
    <row r="6305" spans="19:23" ht="15" customHeight="1">
      <c r="S6305" s="142"/>
      <c r="W6305" s="141"/>
    </row>
    <row r="6306" spans="19:23" ht="15" customHeight="1">
      <c r="S6306" s="142"/>
      <c r="W6306" s="141"/>
    </row>
    <row r="6307" spans="19:23" ht="15" customHeight="1">
      <c r="S6307" s="142"/>
      <c r="W6307" s="141"/>
    </row>
    <row r="6308" spans="19:23" ht="15" customHeight="1">
      <c r="S6308" s="142"/>
      <c r="W6308" s="141"/>
    </row>
    <row r="6309" spans="19:23" ht="15" customHeight="1">
      <c r="S6309" s="142"/>
      <c r="W6309" s="141"/>
    </row>
    <row r="6310" spans="19:23" ht="15" customHeight="1">
      <c r="S6310" s="142"/>
      <c r="W6310" s="141"/>
    </row>
    <row r="6311" spans="19:23" ht="15" customHeight="1">
      <c r="S6311" s="142"/>
      <c r="W6311" s="141"/>
    </row>
    <row r="6312" spans="19:23" ht="15" customHeight="1">
      <c r="S6312" s="142"/>
      <c r="W6312" s="141"/>
    </row>
    <row r="6313" spans="19:23" ht="15" customHeight="1">
      <c r="S6313" s="142"/>
      <c r="W6313" s="141"/>
    </row>
    <row r="6314" spans="19:23" ht="15" customHeight="1">
      <c r="S6314" s="142"/>
      <c r="W6314" s="141"/>
    </row>
    <row r="6315" spans="19:23" ht="15" customHeight="1">
      <c r="S6315" s="142"/>
      <c r="W6315" s="141"/>
    </row>
    <row r="6316" spans="19:23" ht="15" customHeight="1">
      <c r="S6316" s="142"/>
      <c r="W6316" s="141"/>
    </row>
    <row r="6317" spans="19:23" ht="15" customHeight="1">
      <c r="S6317" s="142"/>
      <c r="W6317" s="141"/>
    </row>
    <row r="6318" spans="19:23" ht="15" customHeight="1">
      <c r="S6318" s="142"/>
      <c r="W6318" s="141"/>
    </row>
    <row r="6319" spans="19:23" ht="15" customHeight="1">
      <c r="S6319" s="142"/>
      <c r="W6319" s="141"/>
    </row>
    <row r="6320" spans="19:23" ht="15" customHeight="1">
      <c r="S6320" s="142"/>
      <c r="W6320" s="141"/>
    </row>
    <row r="6321" spans="19:23" ht="15" customHeight="1">
      <c r="S6321" s="142"/>
      <c r="W6321" s="141"/>
    </row>
    <row r="6322" spans="19:23" ht="15" customHeight="1">
      <c r="S6322" s="142"/>
      <c r="W6322" s="141"/>
    </row>
    <row r="6323" spans="19:23" ht="15" customHeight="1">
      <c r="S6323" s="142"/>
      <c r="W6323" s="141"/>
    </row>
    <row r="6324" spans="19:23" ht="15" customHeight="1">
      <c r="S6324" s="142"/>
      <c r="W6324" s="141"/>
    </row>
    <row r="6325" spans="19:23" ht="15" customHeight="1">
      <c r="S6325" s="142"/>
      <c r="W6325" s="141"/>
    </row>
    <row r="6326" spans="19:23" ht="15" customHeight="1">
      <c r="S6326" s="142"/>
      <c r="W6326" s="141"/>
    </row>
    <row r="6327" spans="19:23" ht="15" customHeight="1">
      <c r="S6327" s="142"/>
      <c r="W6327" s="141"/>
    </row>
    <row r="6328" spans="19:23" ht="15" customHeight="1">
      <c r="S6328" s="142"/>
      <c r="W6328" s="141"/>
    </row>
    <row r="6329" spans="19:23" ht="15" customHeight="1">
      <c r="S6329" s="142"/>
      <c r="W6329" s="141"/>
    </row>
    <row r="6330" spans="19:23" ht="15" customHeight="1">
      <c r="S6330" s="142"/>
      <c r="W6330" s="141"/>
    </row>
    <row r="6331" spans="19:23" ht="15" customHeight="1">
      <c r="S6331" s="142"/>
      <c r="W6331" s="141"/>
    </row>
    <row r="6332" spans="19:23" ht="15" customHeight="1">
      <c r="S6332" s="142"/>
      <c r="W6332" s="141"/>
    </row>
    <row r="6333" spans="19:23" ht="15" customHeight="1">
      <c r="S6333" s="142"/>
      <c r="W6333" s="141"/>
    </row>
    <row r="6334" spans="19:23" ht="15" customHeight="1">
      <c r="S6334" s="142"/>
      <c r="W6334" s="141"/>
    </row>
    <row r="6335" spans="19:23" ht="15" customHeight="1">
      <c r="S6335" s="142"/>
      <c r="W6335" s="141"/>
    </row>
    <row r="6336" spans="19:23" ht="15" customHeight="1">
      <c r="S6336" s="142"/>
      <c r="W6336" s="141"/>
    </row>
    <row r="6337" spans="19:23" ht="15" customHeight="1">
      <c r="S6337" s="142"/>
      <c r="W6337" s="141"/>
    </row>
    <row r="6338" spans="19:23" ht="15" customHeight="1">
      <c r="S6338" s="142"/>
      <c r="W6338" s="141"/>
    </row>
    <row r="6339" spans="19:23" ht="15" customHeight="1">
      <c r="S6339" s="142"/>
      <c r="W6339" s="141"/>
    </row>
    <row r="6340" spans="19:23" ht="15" customHeight="1">
      <c r="S6340" s="142"/>
      <c r="W6340" s="141"/>
    </row>
    <row r="6341" spans="19:23" ht="15" customHeight="1">
      <c r="S6341" s="142"/>
      <c r="W6341" s="141"/>
    </row>
    <row r="6342" spans="19:23" ht="15" customHeight="1">
      <c r="S6342" s="142"/>
      <c r="W6342" s="141"/>
    </row>
    <row r="6343" spans="19:23" ht="15" customHeight="1">
      <c r="S6343" s="142"/>
      <c r="W6343" s="141"/>
    </row>
    <row r="6344" spans="19:23" ht="15" customHeight="1">
      <c r="S6344" s="142"/>
      <c r="W6344" s="141"/>
    </row>
    <row r="6345" spans="19:23" ht="15" customHeight="1">
      <c r="S6345" s="142"/>
      <c r="W6345" s="141"/>
    </row>
    <row r="6346" spans="19:23" ht="15" customHeight="1">
      <c r="S6346" s="142"/>
      <c r="W6346" s="141"/>
    </row>
    <row r="6347" spans="19:23" ht="15" customHeight="1">
      <c r="S6347" s="142"/>
      <c r="W6347" s="141"/>
    </row>
    <row r="6348" spans="19:23" ht="15" customHeight="1">
      <c r="S6348" s="142"/>
      <c r="W6348" s="141"/>
    </row>
    <row r="6349" spans="19:23" ht="15" customHeight="1">
      <c r="S6349" s="142"/>
      <c r="W6349" s="141"/>
    </row>
    <row r="6350" spans="19:23" ht="15" customHeight="1">
      <c r="S6350" s="142"/>
      <c r="W6350" s="141"/>
    </row>
    <row r="6351" spans="19:23" ht="15" customHeight="1">
      <c r="S6351" s="142"/>
      <c r="W6351" s="141"/>
    </row>
    <row r="6352" spans="19:23" ht="15" customHeight="1">
      <c r="S6352" s="142"/>
      <c r="W6352" s="141"/>
    </row>
    <row r="6353" spans="19:23" ht="15" customHeight="1">
      <c r="S6353" s="142"/>
      <c r="W6353" s="141"/>
    </row>
    <row r="6354" spans="19:23" ht="15" customHeight="1">
      <c r="S6354" s="142"/>
      <c r="W6354" s="141"/>
    </row>
    <row r="6355" spans="19:23" ht="15" customHeight="1">
      <c r="S6355" s="142"/>
      <c r="W6355" s="141"/>
    </row>
    <row r="6356" spans="19:23" ht="15" customHeight="1">
      <c r="S6356" s="142"/>
      <c r="W6356" s="141"/>
    </row>
    <row r="6357" spans="19:23" ht="15" customHeight="1">
      <c r="S6357" s="142"/>
      <c r="W6357" s="141"/>
    </row>
    <row r="6358" spans="19:23" ht="15" customHeight="1">
      <c r="S6358" s="142"/>
      <c r="W6358" s="141"/>
    </row>
    <row r="6359" spans="19:23" ht="15" customHeight="1">
      <c r="S6359" s="142"/>
      <c r="W6359" s="141"/>
    </row>
    <row r="6360" spans="19:23" ht="15" customHeight="1">
      <c r="S6360" s="142"/>
      <c r="W6360" s="141"/>
    </row>
    <row r="6361" spans="19:23" ht="15" customHeight="1">
      <c r="S6361" s="142"/>
      <c r="W6361" s="141"/>
    </row>
    <row r="6362" spans="19:23" ht="15" customHeight="1">
      <c r="S6362" s="142"/>
      <c r="W6362" s="141"/>
    </row>
    <row r="6363" spans="19:23" ht="15" customHeight="1">
      <c r="S6363" s="142"/>
      <c r="W6363" s="141"/>
    </row>
    <row r="6364" spans="19:23" ht="15" customHeight="1">
      <c r="S6364" s="142"/>
      <c r="W6364" s="141"/>
    </row>
    <row r="6365" spans="19:23" ht="15" customHeight="1">
      <c r="S6365" s="142"/>
      <c r="W6365" s="141"/>
    </row>
    <row r="6366" spans="19:23" ht="15" customHeight="1">
      <c r="S6366" s="142"/>
      <c r="W6366" s="141"/>
    </row>
    <row r="6367" spans="19:23" ht="15" customHeight="1">
      <c r="S6367" s="142"/>
      <c r="W6367" s="141"/>
    </row>
    <row r="6368" spans="19:23" ht="15" customHeight="1">
      <c r="S6368" s="142"/>
      <c r="W6368" s="141"/>
    </row>
    <row r="6369" spans="19:23" ht="15" customHeight="1">
      <c r="S6369" s="142"/>
      <c r="W6369" s="141"/>
    </row>
    <row r="6370" spans="19:23" ht="15" customHeight="1">
      <c r="S6370" s="142"/>
      <c r="W6370" s="141"/>
    </row>
    <row r="6371" spans="19:23" ht="15" customHeight="1">
      <c r="S6371" s="142"/>
      <c r="W6371" s="141"/>
    </row>
    <row r="6372" spans="19:23" ht="15" customHeight="1">
      <c r="S6372" s="142"/>
      <c r="W6372" s="141"/>
    </row>
    <row r="6373" spans="19:23" ht="15" customHeight="1">
      <c r="S6373" s="142"/>
      <c r="W6373" s="141"/>
    </row>
    <row r="6374" spans="19:23" ht="15" customHeight="1">
      <c r="S6374" s="142"/>
      <c r="W6374" s="141"/>
    </row>
    <row r="6375" spans="19:23" ht="15" customHeight="1">
      <c r="S6375" s="142"/>
      <c r="W6375" s="141"/>
    </row>
    <row r="6376" spans="19:23" ht="15" customHeight="1">
      <c r="S6376" s="142"/>
      <c r="W6376" s="141"/>
    </row>
    <row r="6377" spans="19:23" ht="15" customHeight="1">
      <c r="S6377" s="142"/>
      <c r="W6377" s="141"/>
    </row>
    <row r="6378" spans="19:23" ht="15" customHeight="1">
      <c r="S6378" s="142"/>
      <c r="W6378" s="141"/>
    </row>
    <row r="6379" spans="19:23" ht="15" customHeight="1">
      <c r="S6379" s="142"/>
      <c r="W6379" s="141"/>
    </row>
    <row r="6380" spans="19:23" ht="15" customHeight="1">
      <c r="S6380" s="142"/>
      <c r="W6380" s="141"/>
    </row>
    <row r="6381" spans="19:23" ht="15" customHeight="1">
      <c r="S6381" s="142"/>
      <c r="W6381" s="141"/>
    </row>
    <row r="6382" spans="19:23" ht="15" customHeight="1">
      <c r="S6382" s="142"/>
      <c r="W6382" s="141"/>
    </row>
    <row r="6383" spans="19:23" ht="15" customHeight="1">
      <c r="S6383" s="142"/>
      <c r="W6383" s="141"/>
    </row>
    <row r="6384" spans="19:23" ht="15" customHeight="1">
      <c r="S6384" s="142"/>
      <c r="W6384" s="141"/>
    </row>
    <row r="6385" spans="19:23" ht="15" customHeight="1">
      <c r="S6385" s="142"/>
      <c r="W6385" s="141"/>
    </row>
    <row r="6386" spans="19:23" ht="15" customHeight="1">
      <c r="S6386" s="142"/>
      <c r="W6386" s="141"/>
    </row>
    <row r="6387" spans="19:23" ht="15" customHeight="1">
      <c r="S6387" s="142"/>
      <c r="W6387" s="141"/>
    </row>
    <row r="6388" spans="19:23" ht="15" customHeight="1">
      <c r="S6388" s="142"/>
      <c r="W6388" s="141"/>
    </row>
    <row r="6389" spans="19:23" ht="15" customHeight="1">
      <c r="S6389" s="142"/>
      <c r="W6389" s="141"/>
    </row>
    <row r="6390" spans="19:23" ht="15" customHeight="1">
      <c r="S6390" s="142"/>
      <c r="W6390" s="141"/>
    </row>
    <row r="6391" spans="19:23" ht="15" customHeight="1">
      <c r="S6391" s="142"/>
      <c r="W6391" s="141"/>
    </row>
    <row r="6392" spans="19:23" ht="15" customHeight="1">
      <c r="S6392" s="142"/>
      <c r="W6392" s="141"/>
    </row>
    <row r="6393" spans="19:23" ht="15" customHeight="1">
      <c r="S6393" s="142"/>
      <c r="W6393" s="141"/>
    </row>
    <row r="6394" spans="19:23" ht="15" customHeight="1">
      <c r="S6394" s="142"/>
      <c r="W6394" s="141"/>
    </row>
    <row r="6395" spans="19:23" ht="15" customHeight="1">
      <c r="S6395" s="142"/>
      <c r="W6395" s="141"/>
    </row>
    <row r="6396" spans="19:23" ht="15" customHeight="1">
      <c r="S6396" s="142"/>
      <c r="W6396" s="141"/>
    </row>
    <row r="6397" spans="19:23" ht="15" customHeight="1">
      <c r="S6397" s="142"/>
      <c r="W6397" s="141"/>
    </row>
    <row r="6398" spans="19:23" ht="15" customHeight="1">
      <c r="S6398" s="142"/>
      <c r="W6398" s="141"/>
    </row>
    <row r="6399" spans="19:23" ht="15" customHeight="1">
      <c r="S6399" s="142"/>
      <c r="W6399" s="141"/>
    </row>
    <row r="6400" spans="19:23" ht="15" customHeight="1">
      <c r="S6400" s="142"/>
      <c r="W6400" s="141"/>
    </row>
    <row r="6401" spans="19:23" ht="15" customHeight="1">
      <c r="S6401" s="142"/>
      <c r="W6401" s="141"/>
    </row>
    <row r="6402" spans="19:23" ht="15" customHeight="1">
      <c r="S6402" s="142"/>
      <c r="W6402" s="141"/>
    </row>
    <row r="6403" spans="19:23" ht="15" customHeight="1">
      <c r="S6403" s="142"/>
      <c r="W6403" s="141"/>
    </row>
    <row r="6404" spans="19:23" ht="15" customHeight="1">
      <c r="S6404" s="142"/>
      <c r="W6404" s="141"/>
    </row>
    <row r="6405" spans="19:23" ht="15" customHeight="1">
      <c r="S6405" s="142"/>
      <c r="W6405" s="141"/>
    </row>
    <row r="6406" spans="19:23" ht="15" customHeight="1">
      <c r="S6406" s="142"/>
      <c r="W6406" s="141"/>
    </row>
    <row r="6407" spans="19:23" ht="15" customHeight="1">
      <c r="S6407" s="142"/>
      <c r="W6407" s="141"/>
    </row>
    <row r="6408" spans="19:23" ht="15" customHeight="1">
      <c r="S6408" s="142"/>
      <c r="W6408" s="141"/>
    </row>
    <row r="6409" spans="19:23" ht="15" customHeight="1">
      <c r="S6409" s="142"/>
      <c r="W6409" s="141"/>
    </row>
    <row r="6410" spans="19:23" ht="15" customHeight="1">
      <c r="S6410" s="142"/>
      <c r="W6410" s="141"/>
    </row>
    <row r="6411" spans="19:23" ht="15" customHeight="1">
      <c r="S6411" s="142"/>
      <c r="W6411" s="141"/>
    </row>
    <row r="6412" spans="19:23" ht="15" customHeight="1">
      <c r="S6412" s="142"/>
      <c r="W6412" s="141"/>
    </row>
    <row r="6413" spans="19:23" ht="15" customHeight="1">
      <c r="S6413" s="142"/>
      <c r="W6413" s="141"/>
    </row>
    <row r="6414" spans="19:23" ht="15" customHeight="1">
      <c r="S6414" s="142"/>
      <c r="W6414" s="141"/>
    </row>
    <row r="6415" spans="19:23" ht="15" customHeight="1">
      <c r="S6415" s="142"/>
      <c r="W6415" s="141"/>
    </row>
    <row r="6416" spans="19:23" ht="15" customHeight="1">
      <c r="S6416" s="142"/>
      <c r="W6416" s="141"/>
    </row>
    <row r="6417" spans="19:23" ht="15" customHeight="1">
      <c r="S6417" s="142"/>
      <c r="W6417" s="141"/>
    </row>
    <row r="6418" spans="19:23" ht="15" customHeight="1">
      <c r="S6418" s="142"/>
      <c r="W6418" s="141"/>
    </row>
    <row r="6419" spans="19:23" ht="15" customHeight="1">
      <c r="S6419" s="142"/>
      <c r="W6419" s="141"/>
    </row>
    <row r="6420" spans="19:23" ht="15" customHeight="1">
      <c r="S6420" s="142"/>
      <c r="W6420" s="141"/>
    </row>
    <row r="6421" spans="19:23" ht="15" customHeight="1">
      <c r="S6421" s="142"/>
      <c r="W6421" s="141"/>
    </row>
    <row r="6422" spans="19:23" ht="15" customHeight="1">
      <c r="S6422" s="142"/>
      <c r="W6422" s="141"/>
    </row>
    <row r="6423" spans="19:23" ht="15" customHeight="1">
      <c r="S6423" s="142"/>
      <c r="W6423" s="141"/>
    </row>
    <row r="6424" spans="19:23" ht="15" customHeight="1">
      <c r="S6424" s="142"/>
      <c r="W6424" s="141"/>
    </row>
    <row r="6425" spans="19:23" ht="15" customHeight="1">
      <c r="S6425" s="142"/>
      <c r="W6425" s="141"/>
    </row>
    <row r="6426" spans="19:23" ht="15" customHeight="1">
      <c r="S6426" s="142"/>
      <c r="W6426" s="141"/>
    </row>
    <row r="6427" spans="19:23" ht="15" customHeight="1">
      <c r="S6427" s="142"/>
      <c r="W6427" s="141"/>
    </row>
    <row r="6428" spans="19:23" ht="15" customHeight="1">
      <c r="S6428" s="142"/>
      <c r="W6428" s="141"/>
    </row>
    <row r="6429" spans="19:23" ht="15" customHeight="1">
      <c r="S6429" s="142"/>
      <c r="W6429" s="141"/>
    </row>
    <row r="6430" spans="19:23" ht="15" customHeight="1">
      <c r="S6430" s="142"/>
      <c r="W6430" s="141"/>
    </row>
    <row r="6431" spans="19:23" ht="15" customHeight="1">
      <c r="S6431" s="142"/>
      <c r="W6431" s="141"/>
    </row>
    <row r="6432" spans="19:23" ht="15" customHeight="1">
      <c r="S6432" s="142"/>
      <c r="W6432" s="141"/>
    </row>
    <row r="6433" spans="19:23" ht="15" customHeight="1">
      <c r="S6433" s="142"/>
      <c r="W6433" s="141"/>
    </row>
    <row r="6434" spans="19:23" ht="15" customHeight="1">
      <c r="S6434" s="142"/>
      <c r="W6434" s="141"/>
    </row>
    <row r="6435" spans="19:23" ht="15" customHeight="1">
      <c r="S6435" s="142"/>
      <c r="W6435" s="141"/>
    </row>
    <row r="6436" spans="19:23" ht="15" customHeight="1">
      <c r="S6436" s="142"/>
      <c r="W6436" s="141"/>
    </row>
    <row r="6437" spans="19:23" ht="15" customHeight="1">
      <c r="S6437" s="142"/>
      <c r="W6437" s="141"/>
    </row>
    <row r="6438" spans="19:23" ht="15" customHeight="1">
      <c r="S6438" s="142"/>
      <c r="W6438" s="141"/>
    </row>
    <row r="6439" spans="19:23" ht="15" customHeight="1">
      <c r="S6439" s="142"/>
      <c r="W6439" s="141"/>
    </row>
    <row r="6440" spans="19:23" ht="15" customHeight="1">
      <c r="S6440" s="142"/>
      <c r="W6440" s="141"/>
    </row>
    <row r="6441" spans="19:23" ht="15" customHeight="1">
      <c r="S6441" s="142"/>
      <c r="W6441" s="141"/>
    </row>
    <row r="6442" spans="19:23" ht="15" customHeight="1">
      <c r="S6442" s="142"/>
      <c r="W6442" s="141"/>
    </row>
    <row r="6443" spans="19:23" ht="15" customHeight="1">
      <c r="S6443" s="142"/>
      <c r="W6443" s="141"/>
    </row>
    <row r="6444" spans="19:23" ht="15" customHeight="1">
      <c r="S6444" s="142"/>
      <c r="W6444" s="141"/>
    </row>
    <row r="6445" spans="19:23" ht="15" customHeight="1">
      <c r="S6445" s="142"/>
      <c r="W6445" s="141"/>
    </row>
    <row r="6446" spans="19:23" ht="15" customHeight="1">
      <c r="S6446" s="142"/>
      <c r="W6446" s="141"/>
    </row>
    <row r="6447" spans="19:23" ht="15" customHeight="1">
      <c r="S6447" s="142"/>
      <c r="W6447" s="141"/>
    </row>
    <row r="6448" spans="19:23" ht="15" customHeight="1">
      <c r="S6448" s="142"/>
      <c r="W6448" s="141"/>
    </row>
    <row r="6449" spans="19:23" ht="15" customHeight="1">
      <c r="S6449" s="142"/>
      <c r="W6449" s="141"/>
    </row>
    <row r="6450" spans="19:23" ht="15" customHeight="1">
      <c r="S6450" s="142"/>
      <c r="W6450" s="141"/>
    </row>
    <row r="6451" spans="19:23" ht="15" customHeight="1">
      <c r="S6451" s="142"/>
      <c r="W6451" s="141"/>
    </row>
    <row r="6452" spans="19:23" ht="15" customHeight="1">
      <c r="S6452" s="142"/>
      <c r="W6452" s="141"/>
    </row>
    <row r="6453" spans="19:23" ht="15" customHeight="1">
      <c r="S6453" s="142"/>
      <c r="W6453" s="141"/>
    </row>
    <row r="6454" spans="19:23" ht="15" customHeight="1">
      <c r="S6454" s="142"/>
      <c r="W6454" s="141"/>
    </row>
    <row r="6455" spans="19:23" ht="15" customHeight="1">
      <c r="S6455" s="142"/>
      <c r="W6455" s="141"/>
    </row>
    <row r="6456" spans="19:23" ht="15" customHeight="1">
      <c r="S6456" s="142"/>
      <c r="W6456" s="141"/>
    </row>
    <row r="6457" spans="19:23" ht="15" customHeight="1">
      <c r="S6457" s="142"/>
      <c r="W6457" s="141"/>
    </row>
    <row r="6458" spans="19:23" ht="15" customHeight="1">
      <c r="S6458" s="142"/>
      <c r="W6458" s="141"/>
    </row>
    <row r="6459" spans="19:23" ht="15" customHeight="1">
      <c r="S6459" s="142"/>
      <c r="W6459" s="141"/>
    </row>
    <row r="6460" spans="19:23" ht="15" customHeight="1">
      <c r="S6460" s="142"/>
      <c r="W6460" s="141"/>
    </row>
    <row r="6461" spans="19:23" ht="15" customHeight="1">
      <c r="S6461" s="142"/>
      <c r="W6461" s="141"/>
    </row>
    <row r="6462" spans="19:23" ht="15" customHeight="1">
      <c r="S6462" s="142"/>
      <c r="W6462" s="141"/>
    </row>
    <row r="6463" spans="19:23" ht="15" customHeight="1">
      <c r="S6463" s="142"/>
      <c r="W6463" s="141"/>
    </row>
    <row r="6464" spans="19:23" ht="15" customHeight="1">
      <c r="S6464" s="142"/>
      <c r="W6464" s="141"/>
    </row>
    <row r="6465" spans="19:23" ht="15" customHeight="1">
      <c r="S6465" s="142"/>
      <c r="W6465" s="141"/>
    </row>
    <row r="6466" spans="19:23" ht="15" customHeight="1">
      <c r="S6466" s="142"/>
      <c r="W6466" s="141"/>
    </row>
    <row r="6467" spans="19:23" ht="15" customHeight="1">
      <c r="S6467" s="142"/>
      <c r="W6467" s="141"/>
    </row>
    <row r="6468" spans="19:23" ht="15" customHeight="1">
      <c r="S6468" s="142"/>
      <c r="W6468" s="141"/>
    </row>
    <row r="6469" spans="19:23" ht="15" customHeight="1">
      <c r="S6469" s="142"/>
      <c r="W6469" s="141"/>
    </row>
    <row r="6470" spans="19:23" ht="15" customHeight="1">
      <c r="S6470" s="142"/>
      <c r="W6470" s="141"/>
    </row>
    <row r="6471" spans="19:23" ht="15" customHeight="1">
      <c r="S6471" s="142"/>
      <c r="W6471" s="141"/>
    </row>
    <row r="6472" spans="19:23" ht="15" customHeight="1">
      <c r="S6472" s="142"/>
      <c r="W6472" s="141"/>
    </row>
    <row r="6473" spans="19:23" ht="15" customHeight="1">
      <c r="S6473" s="142"/>
      <c r="W6473" s="141"/>
    </row>
    <row r="6474" spans="19:23" ht="15" customHeight="1">
      <c r="S6474" s="142"/>
      <c r="W6474" s="141"/>
    </row>
    <row r="6475" spans="19:23" ht="15" customHeight="1">
      <c r="S6475" s="142"/>
      <c r="W6475" s="141"/>
    </row>
    <row r="6476" spans="19:23" ht="15" customHeight="1">
      <c r="S6476" s="142"/>
      <c r="W6476" s="141"/>
    </row>
    <row r="6477" spans="19:23" ht="15" customHeight="1">
      <c r="S6477" s="142"/>
      <c r="W6477" s="141"/>
    </row>
    <row r="6478" spans="19:23" ht="15" customHeight="1">
      <c r="S6478" s="142"/>
      <c r="W6478" s="141"/>
    </row>
    <row r="6479" spans="19:23" ht="15" customHeight="1">
      <c r="S6479" s="142"/>
      <c r="W6479" s="141"/>
    </row>
    <row r="6480" spans="19:23" ht="15" customHeight="1">
      <c r="S6480" s="142"/>
      <c r="W6480" s="141"/>
    </row>
    <row r="6481" spans="19:23" ht="15" customHeight="1">
      <c r="S6481" s="142"/>
      <c r="W6481" s="141"/>
    </row>
    <row r="6482" spans="19:23" ht="15" customHeight="1">
      <c r="S6482" s="142"/>
      <c r="W6482" s="141"/>
    </row>
    <row r="6483" spans="19:23" ht="15" customHeight="1">
      <c r="S6483" s="142"/>
      <c r="W6483" s="141"/>
    </row>
    <row r="6484" spans="19:23" ht="15" customHeight="1">
      <c r="S6484" s="142"/>
      <c r="W6484" s="141"/>
    </row>
    <row r="6485" spans="19:23" ht="15" customHeight="1">
      <c r="S6485" s="142"/>
      <c r="W6485" s="141"/>
    </row>
    <row r="6486" spans="19:23" ht="15" customHeight="1">
      <c r="S6486" s="142"/>
      <c r="W6486" s="141"/>
    </row>
    <row r="6487" spans="19:23" ht="15" customHeight="1">
      <c r="S6487" s="142"/>
      <c r="W6487" s="141"/>
    </row>
    <row r="6488" spans="19:23" ht="15" customHeight="1">
      <c r="S6488" s="142"/>
      <c r="W6488" s="141"/>
    </row>
    <row r="6489" spans="19:23" ht="15" customHeight="1">
      <c r="S6489" s="142"/>
      <c r="W6489" s="141"/>
    </row>
    <row r="6490" spans="19:23" ht="15" customHeight="1">
      <c r="S6490" s="142"/>
      <c r="W6490" s="141"/>
    </row>
    <row r="6491" spans="19:23" ht="15" customHeight="1">
      <c r="S6491" s="142"/>
      <c r="W6491" s="141"/>
    </row>
    <row r="6492" spans="19:23" ht="15" customHeight="1">
      <c r="S6492" s="142"/>
      <c r="W6492" s="141"/>
    </row>
    <row r="6493" spans="19:23" ht="15" customHeight="1">
      <c r="S6493" s="142"/>
      <c r="W6493" s="141"/>
    </row>
    <row r="6494" spans="19:23" ht="15" customHeight="1">
      <c r="S6494" s="142"/>
      <c r="W6494" s="141"/>
    </row>
    <row r="6495" spans="19:23" ht="15" customHeight="1">
      <c r="S6495" s="142"/>
      <c r="W6495" s="141"/>
    </row>
    <row r="6496" spans="19:23" ht="15" customHeight="1">
      <c r="S6496" s="142"/>
      <c r="W6496" s="141"/>
    </row>
    <row r="6497" spans="19:23" ht="15" customHeight="1">
      <c r="S6497" s="142"/>
      <c r="W6497" s="141"/>
    </row>
    <row r="6498" spans="19:23" ht="15" customHeight="1">
      <c r="S6498" s="142"/>
      <c r="W6498" s="141"/>
    </row>
    <row r="6499" spans="19:23" ht="15" customHeight="1">
      <c r="S6499" s="142"/>
      <c r="W6499" s="141"/>
    </row>
    <row r="6500" spans="19:23" ht="15" customHeight="1">
      <c r="S6500" s="142"/>
      <c r="W6500" s="141"/>
    </row>
    <row r="6501" spans="19:23" ht="15" customHeight="1">
      <c r="S6501" s="142"/>
      <c r="W6501" s="141"/>
    </row>
    <row r="6502" spans="19:23" ht="15" customHeight="1">
      <c r="S6502" s="142"/>
      <c r="W6502" s="141"/>
    </row>
    <row r="6503" spans="19:23" ht="15" customHeight="1">
      <c r="S6503" s="142"/>
      <c r="W6503" s="141"/>
    </row>
    <row r="6504" spans="19:23" ht="15" customHeight="1">
      <c r="S6504" s="142"/>
      <c r="W6504" s="141"/>
    </row>
    <row r="6505" spans="19:23" ht="15" customHeight="1">
      <c r="S6505" s="142"/>
      <c r="W6505" s="141"/>
    </row>
    <row r="6506" spans="19:23" ht="15" customHeight="1">
      <c r="S6506" s="142"/>
      <c r="W6506" s="141"/>
    </row>
    <row r="6507" spans="19:23" ht="15" customHeight="1">
      <c r="S6507" s="142"/>
      <c r="W6507" s="141"/>
    </row>
    <row r="6508" spans="19:23" ht="15" customHeight="1">
      <c r="S6508" s="142"/>
      <c r="W6508" s="141"/>
    </row>
    <row r="6509" spans="19:23" ht="15" customHeight="1">
      <c r="S6509" s="142"/>
      <c r="W6509" s="141"/>
    </row>
    <row r="6510" spans="19:23" ht="15" customHeight="1">
      <c r="S6510" s="142"/>
      <c r="W6510" s="141"/>
    </row>
    <row r="6511" spans="19:23" ht="15" customHeight="1">
      <c r="S6511" s="142"/>
      <c r="W6511" s="141"/>
    </row>
    <row r="6512" spans="19:23" ht="15" customHeight="1">
      <c r="S6512" s="142"/>
      <c r="W6512" s="141"/>
    </row>
    <row r="6513" spans="19:23" ht="15" customHeight="1">
      <c r="S6513" s="142"/>
      <c r="W6513" s="141"/>
    </row>
    <row r="6514" spans="19:23" ht="15" customHeight="1">
      <c r="S6514" s="142"/>
      <c r="W6514" s="141"/>
    </row>
    <row r="6515" spans="19:23" ht="15" customHeight="1">
      <c r="S6515" s="142"/>
      <c r="W6515" s="141"/>
    </row>
    <row r="6516" spans="19:23" ht="15" customHeight="1">
      <c r="S6516" s="142"/>
      <c r="W6516" s="141"/>
    </row>
    <row r="6517" spans="19:23" ht="15" customHeight="1">
      <c r="S6517" s="142"/>
      <c r="W6517" s="141"/>
    </row>
    <row r="6518" spans="19:23" ht="15" customHeight="1">
      <c r="S6518" s="142"/>
      <c r="W6518" s="141"/>
    </row>
    <row r="6519" spans="19:23" ht="15" customHeight="1">
      <c r="S6519" s="142"/>
      <c r="W6519" s="141"/>
    </row>
    <row r="6520" spans="19:23" ht="15" customHeight="1">
      <c r="S6520" s="142"/>
      <c r="W6520" s="141"/>
    </row>
    <row r="6521" spans="19:23" ht="15" customHeight="1">
      <c r="S6521" s="142"/>
      <c r="W6521" s="141"/>
    </row>
    <row r="6522" spans="19:23" ht="15" customHeight="1">
      <c r="S6522" s="142"/>
      <c r="W6522" s="141"/>
    </row>
    <row r="6523" spans="19:23" ht="15" customHeight="1">
      <c r="S6523" s="142"/>
      <c r="W6523" s="141"/>
    </row>
    <row r="6524" spans="19:23" ht="15" customHeight="1">
      <c r="S6524" s="142"/>
      <c r="W6524" s="141"/>
    </row>
    <row r="6525" spans="19:23" ht="15" customHeight="1">
      <c r="S6525" s="142"/>
      <c r="W6525" s="141"/>
    </row>
    <row r="6526" spans="19:23" ht="15" customHeight="1">
      <c r="S6526" s="142"/>
      <c r="W6526" s="141"/>
    </row>
    <row r="6527" spans="19:23" ht="15" customHeight="1">
      <c r="S6527" s="142"/>
      <c r="W6527" s="141"/>
    </row>
    <row r="6528" spans="19:23" ht="15" customHeight="1">
      <c r="S6528" s="142"/>
      <c r="W6528" s="141"/>
    </row>
    <row r="6529" spans="19:23" ht="15" customHeight="1">
      <c r="S6529" s="142"/>
      <c r="W6529" s="141"/>
    </row>
    <row r="6530" spans="19:23" ht="15" customHeight="1">
      <c r="S6530" s="142"/>
      <c r="W6530" s="141"/>
    </row>
    <row r="6531" spans="19:23" ht="15" customHeight="1">
      <c r="S6531" s="142"/>
      <c r="W6531" s="141"/>
    </row>
    <row r="6532" spans="19:23" ht="15" customHeight="1">
      <c r="S6532" s="142"/>
      <c r="W6532" s="141"/>
    </row>
    <row r="6533" spans="19:23" ht="15" customHeight="1">
      <c r="S6533" s="142"/>
      <c r="W6533" s="141"/>
    </row>
    <row r="6534" spans="19:23" ht="15" customHeight="1">
      <c r="S6534" s="142"/>
      <c r="W6534" s="141"/>
    </row>
    <row r="6535" spans="19:23" ht="15" customHeight="1">
      <c r="S6535" s="142"/>
      <c r="W6535" s="141"/>
    </row>
    <row r="6536" spans="19:23" ht="15" customHeight="1">
      <c r="S6536" s="142"/>
      <c r="W6536" s="141"/>
    </row>
    <row r="6537" spans="19:23" ht="15" customHeight="1">
      <c r="S6537" s="142"/>
      <c r="W6537" s="141"/>
    </row>
    <row r="6538" spans="19:23" ht="15" customHeight="1">
      <c r="S6538" s="142"/>
      <c r="W6538" s="141"/>
    </row>
    <row r="6539" spans="19:23" ht="15" customHeight="1">
      <c r="S6539" s="142"/>
      <c r="W6539" s="141"/>
    </row>
    <row r="6540" spans="19:23" ht="15" customHeight="1">
      <c r="S6540" s="142"/>
      <c r="W6540" s="141"/>
    </row>
    <row r="6541" spans="19:23" ht="15" customHeight="1">
      <c r="S6541" s="142"/>
      <c r="W6541" s="141"/>
    </row>
    <row r="6542" spans="19:23" ht="15" customHeight="1">
      <c r="S6542" s="142"/>
      <c r="W6542" s="141"/>
    </row>
    <row r="6543" spans="19:23" ht="15" customHeight="1">
      <c r="S6543" s="142"/>
      <c r="W6543" s="141"/>
    </row>
    <row r="6544" spans="19:23" ht="15" customHeight="1">
      <c r="S6544" s="142"/>
      <c r="W6544" s="141"/>
    </row>
    <row r="6545" spans="19:23" ht="15" customHeight="1">
      <c r="S6545" s="142"/>
      <c r="W6545" s="141"/>
    </row>
    <row r="6546" spans="19:23" ht="15" customHeight="1">
      <c r="S6546" s="142"/>
      <c r="W6546" s="141"/>
    </row>
    <row r="6547" spans="19:23" ht="15" customHeight="1">
      <c r="S6547" s="142"/>
      <c r="W6547" s="141"/>
    </row>
    <row r="6548" spans="19:23" ht="15" customHeight="1">
      <c r="S6548" s="142"/>
      <c r="W6548" s="141"/>
    </row>
    <row r="6549" spans="19:23" ht="15" customHeight="1">
      <c r="S6549" s="142"/>
      <c r="W6549" s="141"/>
    </row>
    <row r="6550" spans="19:23" ht="15" customHeight="1">
      <c r="S6550" s="142"/>
      <c r="W6550" s="141"/>
    </row>
    <row r="6551" spans="19:23" ht="15" customHeight="1">
      <c r="S6551" s="142"/>
      <c r="W6551" s="141"/>
    </row>
    <row r="6552" spans="19:23" ht="15" customHeight="1">
      <c r="S6552" s="142"/>
      <c r="W6552" s="141"/>
    </row>
    <row r="6553" spans="19:23" ht="15" customHeight="1">
      <c r="S6553" s="142"/>
      <c r="W6553" s="141"/>
    </row>
    <row r="6554" spans="19:23" ht="15" customHeight="1">
      <c r="S6554" s="142"/>
      <c r="W6554" s="141"/>
    </row>
    <row r="6555" spans="19:23" ht="15" customHeight="1">
      <c r="S6555" s="142"/>
      <c r="W6555" s="141"/>
    </row>
    <row r="6556" spans="19:23" ht="15" customHeight="1">
      <c r="S6556" s="142"/>
      <c r="W6556" s="141"/>
    </row>
    <row r="6557" spans="19:23" ht="15" customHeight="1">
      <c r="S6557" s="142"/>
      <c r="W6557" s="141"/>
    </row>
    <row r="6558" spans="19:23" ht="15" customHeight="1">
      <c r="S6558" s="142"/>
      <c r="W6558" s="141"/>
    </row>
    <row r="6559" spans="19:23" ht="15" customHeight="1">
      <c r="S6559" s="142"/>
      <c r="W6559" s="141"/>
    </row>
    <row r="6560" spans="19:23" ht="15" customHeight="1">
      <c r="S6560" s="142"/>
      <c r="W6560" s="141"/>
    </row>
    <row r="6561" spans="19:23" ht="15" customHeight="1">
      <c r="S6561" s="142"/>
      <c r="W6561" s="141"/>
    </row>
    <row r="6562" spans="19:23" ht="15" customHeight="1">
      <c r="S6562" s="142"/>
      <c r="W6562" s="141"/>
    </row>
    <row r="6563" spans="19:23" ht="15" customHeight="1">
      <c r="S6563" s="142"/>
      <c r="W6563" s="141"/>
    </row>
    <row r="6564" spans="19:23" ht="15" customHeight="1">
      <c r="S6564" s="142"/>
      <c r="W6564" s="141"/>
    </row>
    <row r="6565" spans="19:23" ht="15" customHeight="1">
      <c r="S6565" s="142"/>
      <c r="W6565" s="141"/>
    </row>
    <row r="6566" spans="19:23" ht="15" customHeight="1">
      <c r="S6566" s="142"/>
      <c r="W6566" s="141"/>
    </row>
    <row r="6567" spans="19:23" ht="15" customHeight="1">
      <c r="S6567" s="142"/>
      <c r="W6567" s="141"/>
    </row>
    <row r="6568" spans="19:23" ht="15" customHeight="1">
      <c r="S6568" s="142"/>
      <c r="W6568" s="141"/>
    </row>
    <row r="6569" spans="19:23" ht="15" customHeight="1">
      <c r="S6569" s="142"/>
      <c r="W6569" s="141"/>
    </row>
    <row r="6570" spans="19:23" ht="15" customHeight="1">
      <c r="S6570" s="142"/>
      <c r="W6570" s="141"/>
    </row>
    <row r="6571" spans="19:23" ht="15" customHeight="1">
      <c r="S6571" s="142"/>
      <c r="W6571" s="141"/>
    </row>
    <row r="6572" spans="19:23" ht="15" customHeight="1">
      <c r="S6572" s="142"/>
      <c r="W6572" s="141"/>
    </row>
    <row r="6573" spans="19:23" ht="15" customHeight="1">
      <c r="S6573" s="142"/>
      <c r="W6573" s="141"/>
    </row>
    <row r="6574" spans="19:23" ht="15" customHeight="1">
      <c r="S6574" s="142"/>
      <c r="W6574" s="141"/>
    </row>
    <row r="6575" spans="19:23" ht="15" customHeight="1">
      <c r="S6575" s="142"/>
      <c r="W6575" s="141"/>
    </row>
    <row r="6576" spans="19:23" ht="15" customHeight="1">
      <c r="S6576" s="142"/>
      <c r="W6576" s="141"/>
    </row>
    <row r="6577" spans="19:23" ht="15" customHeight="1">
      <c r="S6577" s="142"/>
      <c r="W6577" s="141"/>
    </row>
    <row r="6578" spans="19:23" ht="15" customHeight="1">
      <c r="S6578" s="142"/>
      <c r="W6578" s="141"/>
    </row>
    <row r="6579" spans="19:23" ht="15" customHeight="1">
      <c r="S6579" s="142"/>
      <c r="W6579" s="141"/>
    </row>
    <row r="6580" spans="19:23" ht="15" customHeight="1">
      <c r="S6580" s="142"/>
      <c r="W6580" s="141"/>
    </row>
    <row r="6581" spans="19:23" ht="15" customHeight="1">
      <c r="S6581" s="142"/>
      <c r="W6581" s="141"/>
    </row>
    <row r="6582" spans="19:23" ht="15" customHeight="1">
      <c r="S6582" s="142"/>
      <c r="W6582" s="141"/>
    </row>
    <row r="6583" spans="19:23" ht="15" customHeight="1">
      <c r="S6583" s="142"/>
      <c r="W6583" s="141"/>
    </row>
    <row r="6584" spans="19:23" ht="15" customHeight="1">
      <c r="S6584" s="142"/>
      <c r="W6584" s="141"/>
    </row>
    <row r="6585" spans="19:23" ht="15" customHeight="1">
      <c r="S6585" s="142"/>
      <c r="W6585" s="141"/>
    </row>
    <row r="6586" spans="19:23" ht="15" customHeight="1">
      <c r="S6586" s="142"/>
      <c r="W6586" s="141"/>
    </row>
    <row r="6587" spans="19:23" ht="15" customHeight="1">
      <c r="S6587" s="142"/>
      <c r="W6587" s="141"/>
    </row>
    <row r="6588" spans="19:23" ht="15" customHeight="1">
      <c r="S6588" s="142"/>
      <c r="W6588" s="141"/>
    </row>
    <row r="6589" spans="19:23" ht="15" customHeight="1">
      <c r="S6589" s="142"/>
      <c r="W6589" s="141"/>
    </row>
    <row r="6590" spans="19:23" ht="15" customHeight="1">
      <c r="S6590" s="142"/>
      <c r="W6590" s="141"/>
    </row>
    <row r="6591" spans="19:23" ht="15" customHeight="1">
      <c r="S6591" s="142"/>
      <c r="W6591" s="141"/>
    </row>
    <row r="6592" spans="19:23" ht="15" customHeight="1">
      <c r="S6592" s="142"/>
      <c r="W6592" s="141"/>
    </row>
    <row r="6593" spans="19:23" ht="15" customHeight="1">
      <c r="S6593" s="142"/>
      <c r="W6593" s="141"/>
    </row>
    <row r="6594" spans="19:23" ht="15" customHeight="1">
      <c r="S6594" s="142"/>
      <c r="W6594" s="141"/>
    </row>
    <row r="6595" spans="19:23" ht="15" customHeight="1">
      <c r="S6595" s="142"/>
      <c r="W6595" s="141"/>
    </row>
    <row r="6596" spans="19:23" ht="15" customHeight="1">
      <c r="S6596" s="142"/>
      <c r="W6596" s="141"/>
    </row>
    <row r="6597" spans="19:23" ht="15" customHeight="1">
      <c r="S6597" s="142"/>
      <c r="W6597" s="141"/>
    </row>
    <row r="6598" spans="19:23" ht="15" customHeight="1">
      <c r="S6598" s="142"/>
      <c r="W6598" s="141"/>
    </row>
    <row r="6599" spans="19:23" ht="15" customHeight="1">
      <c r="S6599" s="142"/>
      <c r="W6599" s="141"/>
    </row>
    <row r="6600" spans="19:23" ht="15" customHeight="1">
      <c r="S6600" s="142"/>
      <c r="W6600" s="141"/>
    </row>
    <row r="6601" spans="19:23" ht="15" customHeight="1">
      <c r="S6601" s="142"/>
      <c r="W6601" s="141"/>
    </row>
    <row r="6602" spans="19:23" ht="15" customHeight="1">
      <c r="S6602" s="142"/>
      <c r="W6602" s="141"/>
    </row>
    <row r="6603" spans="19:23" ht="15" customHeight="1">
      <c r="S6603" s="142"/>
      <c r="W6603" s="141"/>
    </row>
    <row r="6604" spans="19:23" ht="15" customHeight="1">
      <c r="S6604" s="142"/>
      <c r="W6604" s="141"/>
    </row>
    <row r="6605" spans="19:23" ht="15" customHeight="1">
      <c r="S6605" s="142"/>
      <c r="W6605" s="141"/>
    </row>
    <row r="6606" spans="19:23" ht="15" customHeight="1">
      <c r="S6606" s="142"/>
      <c r="W6606" s="141"/>
    </row>
    <row r="6607" spans="19:23" ht="15" customHeight="1">
      <c r="S6607" s="142"/>
      <c r="W6607" s="141"/>
    </row>
    <row r="6608" spans="19:23" ht="15" customHeight="1">
      <c r="S6608" s="142"/>
      <c r="W6608" s="141"/>
    </row>
    <row r="6609" spans="19:23" ht="15" customHeight="1">
      <c r="S6609" s="142"/>
      <c r="W6609" s="141"/>
    </row>
    <row r="6610" spans="19:23" ht="15" customHeight="1">
      <c r="S6610" s="142"/>
      <c r="W6610" s="141"/>
    </row>
    <row r="6611" spans="19:23" ht="15" customHeight="1">
      <c r="S6611" s="142"/>
      <c r="W6611" s="141"/>
    </row>
    <row r="6612" spans="19:23" ht="15" customHeight="1">
      <c r="S6612" s="142"/>
      <c r="W6612" s="141"/>
    </row>
    <row r="6613" spans="19:23" ht="15" customHeight="1">
      <c r="S6613" s="142"/>
      <c r="W6613" s="141"/>
    </row>
    <row r="6614" spans="19:23" ht="15" customHeight="1">
      <c r="S6614" s="142"/>
      <c r="W6614" s="141"/>
    </row>
    <row r="6615" spans="19:23" ht="15" customHeight="1">
      <c r="S6615" s="142"/>
      <c r="W6615" s="141"/>
    </row>
    <row r="6616" spans="19:23" ht="15" customHeight="1">
      <c r="S6616" s="142"/>
      <c r="W6616" s="141"/>
    </row>
    <row r="6617" spans="19:23" ht="15" customHeight="1">
      <c r="S6617" s="142"/>
      <c r="W6617" s="141"/>
    </row>
    <row r="6618" spans="19:23" ht="15" customHeight="1">
      <c r="S6618" s="142"/>
      <c r="W6618" s="141"/>
    </row>
    <row r="6619" spans="19:23" ht="15" customHeight="1">
      <c r="S6619" s="142"/>
      <c r="W6619" s="141"/>
    </row>
    <row r="6620" spans="19:23" ht="15" customHeight="1">
      <c r="S6620" s="142"/>
      <c r="W6620" s="141"/>
    </row>
    <row r="6621" spans="19:23" ht="15" customHeight="1">
      <c r="S6621" s="142"/>
      <c r="W6621" s="141"/>
    </row>
    <row r="6622" spans="19:23" ht="15" customHeight="1">
      <c r="S6622" s="142"/>
      <c r="W6622" s="141"/>
    </row>
    <row r="6623" spans="19:23" ht="15" customHeight="1">
      <c r="S6623" s="142"/>
      <c r="W6623" s="141"/>
    </row>
    <row r="6624" spans="19:23" ht="15" customHeight="1">
      <c r="S6624" s="142"/>
      <c r="W6624" s="141"/>
    </row>
    <row r="6625" spans="19:23" ht="15" customHeight="1">
      <c r="S6625" s="142"/>
      <c r="W6625" s="141"/>
    </row>
    <row r="6626" spans="19:23" ht="15" customHeight="1">
      <c r="S6626" s="142"/>
      <c r="W6626" s="141"/>
    </row>
    <row r="6627" spans="19:23" ht="15" customHeight="1">
      <c r="S6627" s="142"/>
      <c r="W6627" s="141"/>
    </row>
    <row r="6628" spans="19:23" ht="15" customHeight="1">
      <c r="S6628" s="142"/>
      <c r="W6628" s="141"/>
    </row>
    <row r="6629" spans="19:23" ht="15" customHeight="1">
      <c r="S6629" s="142"/>
      <c r="W6629" s="141"/>
    </row>
    <row r="6630" spans="19:23" ht="15" customHeight="1">
      <c r="S6630" s="142"/>
      <c r="W6630" s="141"/>
    </row>
    <row r="6631" spans="19:23" ht="15" customHeight="1">
      <c r="S6631" s="142"/>
      <c r="W6631" s="141"/>
    </row>
    <row r="6632" spans="19:23" ht="15" customHeight="1">
      <c r="S6632" s="142"/>
      <c r="W6632" s="141"/>
    </row>
    <row r="6633" spans="19:23" ht="15" customHeight="1">
      <c r="S6633" s="142"/>
      <c r="W6633" s="141"/>
    </row>
    <row r="6634" spans="19:23" ht="15" customHeight="1">
      <c r="S6634" s="142"/>
      <c r="W6634" s="141"/>
    </row>
    <row r="6635" spans="19:23" ht="15" customHeight="1">
      <c r="S6635" s="142"/>
      <c r="W6635" s="141"/>
    </row>
    <row r="6636" spans="19:23" ht="15" customHeight="1">
      <c r="S6636" s="142"/>
      <c r="W6636" s="141"/>
    </row>
    <row r="6637" spans="19:23" ht="15" customHeight="1">
      <c r="S6637" s="142"/>
      <c r="W6637" s="141"/>
    </row>
    <row r="6638" spans="19:23" ht="15" customHeight="1">
      <c r="S6638" s="142"/>
      <c r="W6638" s="141"/>
    </row>
    <row r="6639" spans="19:23" ht="15" customHeight="1">
      <c r="S6639" s="142"/>
      <c r="W6639" s="141"/>
    </row>
    <row r="6640" spans="19:23" ht="15" customHeight="1">
      <c r="S6640" s="142"/>
      <c r="W6640" s="141"/>
    </row>
    <row r="6641" spans="19:23" ht="15" customHeight="1">
      <c r="S6641" s="142"/>
      <c r="W6641" s="141"/>
    </row>
    <row r="6642" spans="19:23" ht="15" customHeight="1">
      <c r="S6642" s="142"/>
      <c r="W6642" s="141"/>
    </row>
    <row r="6643" spans="19:23" ht="15" customHeight="1">
      <c r="S6643" s="142"/>
      <c r="W6643" s="141"/>
    </row>
    <row r="6644" spans="19:23" ht="15" customHeight="1">
      <c r="S6644" s="142"/>
      <c r="W6644" s="141"/>
    </row>
    <row r="6645" spans="19:23" ht="15" customHeight="1">
      <c r="S6645" s="142"/>
      <c r="W6645" s="141"/>
    </row>
    <row r="6646" spans="19:23" ht="15" customHeight="1">
      <c r="S6646" s="142"/>
      <c r="W6646" s="141"/>
    </row>
    <row r="6647" spans="19:23" ht="15" customHeight="1">
      <c r="S6647" s="142"/>
      <c r="W6647" s="141"/>
    </row>
    <row r="6648" spans="19:23" ht="15" customHeight="1">
      <c r="S6648" s="142"/>
      <c r="W6648" s="141"/>
    </row>
    <row r="6649" spans="19:23" ht="15" customHeight="1">
      <c r="S6649" s="142"/>
      <c r="W6649" s="141"/>
    </row>
    <row r="6650" spans="19:23" ht="15" customHeight="1">
      <c r="S6650" s="142"/>
      <c r="W6650" s="141"/>
    </row>
    <row r="6651" spans="19:23" ht="15" customHeight="1">
      <c r="S6651" s="142"/>
      <c r="W6651" s="141"/>
    </row>
    <row r="6652" spans="19:23" ht="15" customHeight="1">
      <c r="S6652" s="142"/>
      <c r="W6652" s="141"/>
    </row>
    <row r="6653" spans="19:23" ht="15" customHeight="1">
      <c r="S6653" s="142"/>
      <c r="W6653" s="141"/>
    </row>
    <row r="6654" spans="19:23" ht="15" customHeight="1">
      <c r="S6654" s="142"/>
      <c r="W6654" s="141"/>
    </row>
    <row r="6655" spans="19:23" ht="15" customHeight="1">
      <c r="S6655" s="142"/>
      <c r="W6655" s="141"/>
    </row>
    <row r="6656" spans="19:23" ht="15" customHeight="1">
      <c r="S6656" s="142"/>
      <c r="W6656" s="141"/>
    </row>
    <row r="6657" spans="19:23" ht="15" customHeight="1">
      <c r="S6657" s="142"/>
      <c r="W6657" s="141"/>
    </row>
    <row r="6658" spans="19:23" ht="15" customHeight="1">
      <c r="S6658" s="142"/>
      <c r="W6658" s="141"/>
    </row>
    <row r="6659" spans="19:23" ht="15" customHeight="1">
      <c r="S6659" s="142"/>
      <c r="W6659" s="141"/>
    </row>
    <row r="6660" spans="19:23" ht="15" customHeight="1">
      <c r="S6660" s="142"/>
      <c r="W6660" s="141"/>
    </row>
    <row r="6661" spans="19:23" ht="15" customHeight="1">
      <c r="S6661" s="142"/>
      <c r="W6661" s="141"/>
    </row>
    <row r="6662" spans="19:23" ht="15" customHeight="1">
      <c r="S6662" s="142"/>
      <c r="W6662" s="141"/>
    </row>
    <row r="6663" spans="19:23" ht="15" customHeight="1">
      <c r="S6663" s="142"/>
      <c r="W6663" s="141"/>
    </row>
    <row r="6664" spans="19:23" ht="15" customHeight="1">
      <c r="S6664" s="142"/>
      <c r="W6664" s="141"/>
    </row>
    <row r="6665" spans="19:23" ht="15" customHeight="1">
      <c r="S6665" s="142"/>
      <c r="W6665" s="141"/>
    </row>
    <row r="6666" spans="19:23" ht="15" customHeight="1">
      <c r="S6666" s="142"/>
      <c r="W6666" s="141"/>
    </row>
    <row r="6667" spans="19:23" ht="15" customHeight="1">
      <c r="S6667" s="142"/>
      <c r="W6667" s="141"/>
    </row>
    <row r="6668" spans="19:23" ht="15" customHeight="1">
      <c r="S6668" s="142"/>
      <c r="W6668" s="141"/>
    </row>
    <row r="6669" spans="19:23" ht="15" customHeight="1">
      <c r="S6669" s="142"/>
      <c r="W6669" s="141"/>
    </row>
    <row r="6670" spans="19:23" ht="15" customHeight="1">
      <c r="S6670" s="142"/>
      <c r="W6670" s="141"/>
    </row>
    <row r="6671" spans="19:23" ht="15" customHeight="1">
      <c r="S6671" s="142"/>
      <c r="W6671" s="141"/>
    </row>
    <row r="6672" spans="19:23" ht="15" customHeight="1">
      <c r="S6672" s="142"/>
      <c r="W6672" s="141"/>
    </row>
    <row r="6673" spans="19:23" ht="15" customHeight="1">
      <c r="S6673" s="142"/>
      <c r="W6673" s="141"/>
    </row>
    <row r="6674" spans="19:23" ht="15" customHeight="1">
      <c r="S6674" s="142"/>
      <c r="W6674" s="141"/>
    </row>
    <row r="6675" spans="19:23" ht="15" customHeight="1">
      <c r="S6675" s="142"/>
      <c r="W6675" s="141"/>
    </row>
    <row r="6676" spans="19:23" ht="15" customHeight="1">
      <c r="S6676" s="142"/>
      <c r="W6676" s="141"/>
    </row>
    <row r="6677" spans="19:23" ht="15" customHeight="1">
      <c r="S6677" s="142"/>
      <c r="W6677" s="141"/>
    </row>
    <row r="6678" spans="19:23" ht="15" customHeight="1">
      <c r="S6678" s="142"/>
      <c r="W6678" s="141"/>
    </row>
    <row r="6679" spans="19:23" ht="15" customHeight="1">
      <c r="S6679" s="142"/>
      <c r="W6679" s="141"/>
    </row>
    <row r="6680" spans="19:23" ht="15" customHeight="1">
      <c r="S6680" s="142"/>
      <c r="W6680" s="141"/>
    </row>
    <row r="6681" spans="19:23" ht="15" customHeight="1">
      <c r="S6681" s="142"/>
      <c r="W6681" s="141"/>
    </row>
    <row r="6682" spans="19:23" ht="15" customHeight="1">
      <c r="S6682" s="142"/>
      <c r="W6682" s="141"/>
    </row>
    <row r="6683" spans="19:23" ht="15" customHeight="1">
      <c r="S6683" s="142"/>
      <c r="W6683" s="141"/>
    </row>
    <row r="6684" spans="19:23" ht="15" customHeight="1">
      <c r="S6684" s="142"/>
      <c r="W6684" s="141"/>
    </row>
    <row r="6685" spans="19:23" ht="15" customHeight="1">
      <c r="S6685" s="142"/>
      <c r="W6685" s="141"/>
    </row>
    <row r="6686" spans="19:23" ht="15" customHeight="1">
      <c r="S6686" s="142"/>
      <c r="W6686" s="141"/>
    </row>
    <row r="6687" spans="19:23" ht="15" customHeight="1">
      <c r="S6687" s="142"/>
      <c r="W6687" s="141"/>
    </row>
    <row r="6688" spans="19:23" ht="15" customHeight="1">
      <c r="S6688" s="142"/>
      <c r="W6688" s="141"/>
    </row>
    <row r="6689" spans="19:23" ht="15" customHeight="1">
      <c r="S6689" s="142"/>
      <c r="W6689" s="141"/>
    </row>
    <row r="6690" spans="19:23" ht="15" customHeight="1">
      <c r="S6690" s="142"/>
      <c r="W6690" s="141"/>
    </row>
    <row r="6691" spans="19:23" ht="15" customHeight="1">
      <c r="S6691" s="142"/>
      <c r="W6691" s="141"/>
    </row>
    <row r="6692" spans="19:23" ht="15" customHeight="1">
      <c r="S6692" s="142"/>
      <c r="W6692" s="141"/>
    </row>
    <row r="6693" spans="19:23" ht="15" customHeight="1">
      <c r="S6693" s="142"/>
      <c r="W6693" s="141"/>
    </row>
    <row r="6694" spans="19:23" ht="15" customHeight="1">
      <c r="S6694" s="142"/>
      <c r="W6694" s="141"/>
    </row>
    <row r="6695" spans="19:23" ht="15" customHeight="1">
      <c r="S6695" s="142"/>
      <c r="W6695" s="141"/>
    </row>
    <row r="6696" spans="19:23" ht="15" customHeight="1">
      <c r="S6696" s="142"/>
      <c r="W6696" s="141"/>
    </row>
    <row r="6697" spans="19:23" ht="15" customHeight="1">
      <c r="S6697" s="142"/>
      <c r="W6697" s="141"/>
    </row>
    <row r="6698" spans="19:23" ht="15" customHeight="1">
      <c r="S6698" s="142"/>
      <c r="W6698" s="141"/>
    </row>
    <row r="6699" spans="19:23" ht="15" customHeight="1">
      <c r="S6699" s="142"/>
      <c r="W6699" s="141"/>
    </row>
    <row r="6700" spans="19:23" ht="15" customHeight="1">
      <c r="S6700" s="142"/>
      <c r="W6700" s="141"/>
    </row>
    <row r="6701" spans="19:23" ht="15" customHeight="1">
      <c r="S6701" s="142"/>
      <c r="W6701" s="141"/>
    </row>
    <row r="6702" spans="19:23" ht="15" customHeight="1">
      <c r="S6702" s="142"/>
      <c r="W6702" s="141"/>
    </row>
    <row r="6703" spans="19:23" ht="15" customHeight="1">
      <c r="S6703" s="142"/>
      <c r="W6703" s="141"/>
    </row>
    <row r="6704" spans="19:23" ht="15" customHeight="1">
      <c r="S6704" s="142"/>
      <c r="W6704" s="141"/>
    </row>
    <row r="6705" spans="19:23" ht="15" customHeight="1">
      <c r="S6705" s="142"/>
      <c r="W6705" s="141"/>
    </row>
    <row r="6706" spans="19:23" ht="15" customHeight="1">
      <c r="S6706" s="142"/>
      <c r="W6706" s="141"/>
    </row>
    <row r="6707" spans="19:23" ht="15" customHeight="1">
      <c r="S6707" s="142"/>
      <c r="W6707" s="141"/>
    </row>
    <row r="6708" spans="19:23" ht="15" customHeight="1">
      <c r="S6708" s="142"/>
      <c r="W6708" s="141"/>
    </row>
    <row r="6709" spans="19:23" ht="15" customHeight="1">
      <c r="S6709" s="142"/>
      <c r="W6709" s="141"/>
    </row>
    <row r="6710" spans="19:23" ht="15" customHeight="1">
      <c r="S6710" s="142"/>
      <c r="W6710" s="141"/>
    </row>
    <row r="6711" spans="19:23" ht="15" customHeight="1">
      <c r="S6711" s="142"/>
      <c r="W6711" s="141"/>
    </row>
    <row r="6712" spans="19:23" ht="15" customHeight="1">
      <c r="S6712" s="142"/>
      <c r="W6712" s="141"/>
    </row>
    <row r="6713" spans="19:23" ht="15" customHeight="1">
      <c r="S6713" s="142"/>
      <c r="W6713" s="141"/>
    </row>
    <row r="6714" spans="19:23" ht="15" customHeight="1">
      <c r="S6714" s="142"/>
      <c r="W6714" s="141"/>
    </row>
    <row r="6715" spans="19:23" ht="15" customHeight="1">
      <c r="S6715" s="142"/>
      <c r="W6715" s="141"/>
    </row>
    <row r="6716" spans="19:23" ht="15" customHeight="1">
      <c r="S6716" s="142"/>
      <c r="W6716" s="141"/>
    </row>
    <row r="6717" spans="19:23" ht="15" customHeight="1">
      <c r="S6717" s="142"/>
      <c r="W6717" s="141"/>
    </row>
    <row r="6718" spans="19:23" ht="15" customHeight="1">
      <c r="S6718" s="142"/>
      <c r="W6718" s="141"/>
    </row>
    <row r="6719" spans="19:23" ht="15" customHeight="1">
      <c r="S6719" s="142"/>
      <c r="W6719" s="141"/>
    </row>
    <row r="6720" spans="19:23" ht="15" customHeight="1">
      <c r="S6720" s="142"/>
      <c r="W6720" s="141"/>
    </row>
    <row r="6721" spans="19:23" ht="15" customHeight="1">
      <c r="S6721" s="142"/>
      <c r="W6721" s="141"/>
    </row>
    <row r="6722" spans="19:23" ht="15" customHeight="1">
      <c r="S6722" s="142"/>
      <c r="W6722" s="141"/>
    </row>
    <row r="6723" spans="19:23" ht="15" customHeight="1">
      <c r="S6723" s="142"/>
      <c r="W6723" s="141"/>
    </row>
    <row r="6724" spans="19:23" ht="15" customHeight="1">
      <c r="S6724" s="142"/>
      <c r="W6724" s="141"/>
    </row>
    <row r="6725" spans="19:23" ht="15" customHeight="1">
      <c r="W6725" s="141"/>
    </row>
    <row r="6726" spans="19:23" ht="15" customHeight="1">
      <c r="W6726" s="141"/>
    </row>
    <row r="6727" spans="19:23" ht="15" customHeight="1">
      <c r="W6727" s="141"/>
    </row>
    <row r="6728" spans="19:23" ht="15" customHeight="1">
      <c r="W6728" s="141"/>
    </row>
    <row r="6729" spans="19:23" ht="15" customHeight="1">
      <c r="W6729" s="141"/>
    </row>
    <row r="6730" spans="19:23" ht="15" customHeight="1">
      <c r="W6730" s="141"/>
    </row>
    <row r="6731" spans="19:23" ht="15" customHeight="1">
      <c r="W6731" s="141"/>
    </row>
    <row r="6732" spans="19:23" ht="15" customHeight="1">
      <c r="W6732" s="141"/>
    </row>
    <row r="6733" spans="19:23" ht="15" customHeight="1">
      <c r="W6733" s="141"/>
    </row>
    <row r="6734" spans="19:23" ht="15" customHeight="1">
      <c r="W6734" s="141"/>
    </row>
    <row r="6735" spans="19:23" ht="15" customHeight="1">
      <c r="W6735" s="141"/>
    </row>
    <row r="6736" spans="19:23" ht="15" customHeight="1">
      <c r="W6736" s="141"/>
    </row>
    <row r="6737" spans="23:23" ht="15" customHeight="1">
      <c r="W6737" s="141"/>
    </row>
    <row r="6738" spans="23:23" ht="15" customHeight="1">
      <c r="W6738" s="141"/>
    </row>
    <row r="6739" spans="23:23" ht="15" customHeight="1">
      <c r="W6739" s="141"/>
    </row>
    <row r="6740" spans="23:23" ht="15" customHeight="1">
      <c r="W6740" s="141"/>
    </row>
    <row r="6741" spans="23:23" ht="15" customHeight="1">
      <c r="W6741" s="141"/>
    </row>
    <row r="6742" spans="23:23" ht="15" customHeight="1">
      <c r="W6742" s="141"/>
    </row>
    <row r="6743" spans="23:23" ht="15" customHeight="1">
      <c r="W6743" s="141"/>
    </row>
    <row r="6744" spans="23:23" ht="15" customHeight="1">
      <c r="W6744" s="141"/>
    </row>
    <row r="6745" spans="23:23" ht="15" customHeight="1">
      <c r="W6745" s="141"/>
    </row>
    <row r="6746" spans="23:23" ht="15" customHeight="1">
      <c r="W6746" s="141"/>
    </row>
    <row r="6747" spans="23:23" ht="15" customHeight="1">
      <c r="W6747" s="141"/>
    </row>
    <row r="6748" spans="23:23" ht="15" customHeight="1">
      <c r="W6748" s="141"/>
    </row>
    <row r="6749" spans="23:23" ht="15" customHeight="1">
      <c r="W6749" s="141"/>
    </row>
    <row r="6750" spans="23:23" ht="15" customHeight="1">
      <c r="W6750" s="141"/>
    </row>
    <row r="6751" spans="23:23" ht="15" customHeight="1">
      <c r="W6751" s="141"/>
    </row>
    <row r="6752" spans="23:23" ht="15" customHeight="1">
      <c r="W6752" s="141"/>
    </row>
    <row r="6753" spans="23:23" ht="15" customHeight="1">
      <c r="W6753" s="141"/>
    </row>
    <row r="6754" spans="23:23" ht="15" customHeight="1">
      <c r="W6754" s="141"/>
    </row>
    <row r="6755" spans="23:23" ht="15" customHeight="1">
      <c r="W6755" s="141"/>
    </row>
    <row r="6756" spans="23:23" ht="15" customHeight="1">
      <c r="W6756" s="141"/>
    </row>
    <row r="6757" spans="23:23" ht="15" customHeight="1">
      <c r="W6757" s="141"/>
    </row>
    <row r="6758" spans="23:23" ht="15" customHeight="1">
      <c r="W6758" s="141"/>
    </row>
    <row r="6759" spans="23:23" ht="15" customHeight="1">
      <c r="W6759" s="141"/>
    </row>
    <row r="6760" spans="23:23" ht="15" customHeight="1">
      <c r="W6760" s="141"/>
    </row>
    <row r="6761" spans="23:23" ht="15" customHeight="1">
      <c r="W6761" s="141"/>
    </row>
    <row r="6762" spans="23:23" ht="15" customHeight="1">
      <c r="W6762" s="141"/>
    </row>
    <row r="6763" spans="23:23" ht="15" customHeight="1">
      <c r="W6763" s="141"/>
    </row>
    <row r="6764" spans="23:23" ht="15" customHeight="1">
      <c r="W6764" s="141"/>
    </row>
    <row r="6765" spans="23:23" ht="15" customHeight="1">
      <c r="W6765" s="141"/>
    </row>
    <row r="6766" spans="23:23" ht="15" customHeight="1">
      <c r="W6766" s="141"/>
    </row>
    <row r="6767" spans="23:23" ht="15" customHeight="1">
      <c r="W6767" s="141"/>
    </row>
    <row r="6768" spans="23:23" ht="15" customHeight="1">
      <c r="W6768" s="141"/>
    </row>
    <row r="6769" spans="23:23" ht="15" customHeight="1">
      <c r="W6769" s="141"/>
    </row>
    <row r="6770" spans="23:23" ht="15" customHeight="1">
      <c r="W6770" s="141"/>
    </row>
    <row r="6771" spans="23:23" ht="15" customHeight="1">
      <c r="W6771" s="141"/>
    </row>
    <row r="6772" spans="23:23" ht="15" customHeight="1">
      <c r="W6772" s="141"/>
    </row>
    <row r="6773" spans="23:23" ht="15" customHeight="1">
      <c r="W6773" s="141"/>
    </row>
    <row r="6774" spans="23:23" ht="15" customHeight="1">
      <c r="W6774" s="141"/>
    </row>
    <row r="6775" spans="23:23" ht="15" customHeight="1">
      <c r="W6775" s="141"/>
    </row>
    <row r="6776" spans="23:23" ht="15" customHeight="1">
      <c r="W6776" s="141"/>
    </row>
    <row r="6777" spans="23:23" ht="15" customHeight="1">
      <c r="W6777" s="141"/>
    </row>
    <row r="6778" spans="23:23" ht="15" customHeight="1">
      <c r="W6778" s="141"/>
    </row>
    <row r="6779" spans="23:23" ht="15" customHeight="1">
      <c r="W6779" s="141"/>
    </row>
    <row r="6780" spans="23:23" ht="15" customHeight="1">
      <c r="W6780" s="141"/>
    </row>
    <row r="6781" spans="23:23" ht="15" customHeight="1">
      <c r="W6781" s="141"/>
    </row>
    <row r="6782" spans="23:23" ht="15" customHeight="1">
      <c r="W6782" s="141"/>
    </row>
    <row r="6783" spans="23:23" ht="15" customHeight="1">
      <c r="W6783" s="141"/>
    </row>
    <row r="6784" spans="23:23" ht="15" customHeight="1">
      <c r="W6784" s="141"/>
    </row>
    <row r="6785" spans="23:23" ht="15" customHeight="1">
      <c r="W6785" s="141"/>
    </row>
    <row r="6786" spans="23:23" ht="15" customHeight="1">
      <c r="W6786" s="141"/>
    </row>
    <row r="6787" spans="23:23" ht="15" customHeight="1">
      <c r="W6787" s="141"/>
    </row>
    <row r="6788" spans="23:23" ht="15" customHeight="1">
      <c r="W6788" s="141"/>
    </row>
    <row r="6789" spans="23:23" ht="15" customHeight="1">
      <c r="W6789" s="141"/>
    </row>
    <row r="6790" spans="23:23" ht="15" customHeight="1">
      <c r="W6790" s="141"/>
    </row>
    <row r="6791" spans="23:23" ht="15" customHeight="1">
      <c r="W6791" s="141"/>
    </row>
    <row r="6792" spans="23:23" ht="15" customHeight="1">
      <c r="W6792" s="141"/>
    </row>
    <row r="6793" spans="23:23" ht="15" customHeight="1">
      <c r="W6793" s="141"/>
    </row>
    <row r="6794" spans="23:23" ht="15" customHeight="1">
      <c r="W6794" s="141"/>
    </row>
    <row r="6795" spans="23:23" ht="15" customHeight="1">
      <c r="W6795" s="141"/>
    </row>
    <row r="6796" spans="23:23" ht="15" customHeight="1">
      <c r="W6796" s="141"/>
    </row>
    <row r="6797" spans="23:23" ht="15" customHeight="1">
      <c r="W6797" s="141"/>
    </row>
    <row r="6798" spans="23:23" ht="15" customHeight="1">
      <c r="W6798" s="141"/>
    </row>
    <row r="6799" spans="23:23" ht="15" customHeight="1">
      <c r="W6799" s="141"/>
    </row>
    <row r="6800" spans="23:23" ht="15" customHeight="1">
      <c r="W6800" s="141"/>
    </row>
    <row r="6801" spans="23:23" ht="15" customHeight="1">
      <c r="W6801" s="141"/>
    </row>
    <row r="6802" spans="23:23" ht="15" customHeight="1">
      <c r="W6802" s="141"/>
    </row>
    <row r="6803" spans="23:23" ht="15" customHeight="1">
      <c r="W6803" s="141"/>
    </row>
    <row r="6804" spans="23:23" ht="15" customHeight="1">
      <c r="W6804" s="141"/>
    </row>
    <row r="6805" spans="23:23" ht="15" customHeight="1">
      <c r="W6805" s="141"/>
    </row>
    <row r="6806" spans="23:23" ht="15" customHeight="1">
      <c r="W6806" s="141"/>
    </row>
    <row r="6807" spans="23:23" ht="15" customHeight="1">
      <c r="W6807" s="141"/>
    </row>
    <row r="6808" spans="23:23" ht="15" customHeight="1">
      <c r="W6808" s="141"/>
    </row>
    <row r="6809" spans="23:23" ht="15" customHeight="1">
      <c r="W6809" s="141"/>
    </row>
    <row r="6810" spans="23:23" ht="15" customHeight="1">
      <c r="W6810" s="141"/>
    </row>
    <row r="6811" spans="23:23" ht="15" customHeight="1">
      <c r="W6811" s="141"/>
    </row>
    <row r="6812" spans="23:23" ht="15" customHeight="1">
      <c r="W6812" s="141"/>
    </row>
    <row r="6813" spans="23:23" ht="15" customHeight="1">
      <c r="W6813" s="141"/>
    </row>
    <row r="6814" spans="23:23" ht="15" customHeight="1">
      <c r="W6814" s="141"/>
    </row>
    <row r="6815" spans="23:23" ht="15" customHeight="1">
      <c r="W6815" s="141"/>
    </row>
    <row r="6816" spans="23:23" ht="15" customHeight="1">
      <c r="W6816" s="141"/>
    </row>
    <row r="6817" spans="23:23" ht="15" customHeight="1">
      <c r="W6817" s="141"/>
    </row>
    <row r="6818" spans="23:23" ht="15" customHeight="1">
      <c r="W6818" s="141"/>
    </row>
    <row r="6819" spans="23:23" ht="15" customHeight="1">
      <c r="W6819" s="141"/>
    </row>
    <row r="6820" spans="23:23" ht="15" customHeight="1">
      <c r="W6820" s="141"/>
    </row>
    <row r="6821" spans="23:23" ht="15" customHeight="1">
      <c r="W6821" s="141"/>
    </row>
    <row r="6822" spans="23:23" ht="15" customHeight="1">
      <c r="W6822" s="141"/>
    </row>
    <row r="6823" spans="23:23" ht="15" customHeight="1">
      <c r="W6823" s="141"/>
    </row>
    <row r="6824" spans="23:23" ht="15" customHeight="1">
      <c r="W6824" s="141"/>
    </row>
    <row r="6825" spans="23:23" ht="15" customHeight="1">
      <c r="W6825" s="141"/>
    </row>
    <row r="6826" spans="23:23" ht="15" customHeight="1">
      <c r="W6826" s="141"/>
    </row>
    <row r="6827" spans="23:23" ht="15" customHeight="1">
      <c r="W6827" s="141"/>
    </row>
    <row r="6828" spans="23:23" ht="15" customHeight="1">
      <c r="W6828" s="141"/>
    </row>
    <row r="6829" spans="23:23" ht="15" customHeight="1">
      <c r="W6829" s="141"/>
    </row>
    <row r="6830" spans="23:23" ht="15" customHeight="1">
      <c r="W6830" s="141"/>
    </row>
    <row r="6831" spans="23:23" ht="15" customHeight="1">
      <c r="W6831" s="141"/>
    </row>
    <row r="6832" spans="23:23" ht="15" customHeight="1">
      <c r="W6832" s="141"/>
    </row>
    <row r="6833" spans="23:23" ht="15" customHeight="1">
      <c r="W6833" s="141"/>
    </row>
    <row r="6834" spans="23:23" ht="15" customHeight="1">
      <c r="W6834" s="141"/>
    </row>
    <row r="6835" spans="23:23" ht="15" customHeight="1">
      <c r="W6835" s="141"/>
    </row>
    <row r="6836" spans="23:23" ht="15" customHeight="1">
      <c r="W6836" s="141"/>
    </row>
    <row r="6837" spans="23:23" ht="15" customHeight="1">
      <c r="W6837" s="141"/>
    </row>
    <row r="6838" spans="23:23" ht="15" customHeight="1">
      <c r="W6838" s="141"/>
    </row>
    <row r="6839" spans="23:23" ht="15" customHeight="1">
      <c r="W6839" s="141"/>
    </row>
    <row r="6840" spans="23:23" ht="15" customHeight="1">
      <c r="W6840" s="141"/>
    </row>
    <row r="6841" spans="23:23" ht="15" customHeight="1">
      <c r="W6841" s="141"/>
    </row>
    <row r="6842" spans="23:23" ht="15" customHeight="1">
      <c r="W6842" s="141"/>
    </row>
    <row r="6843" spans="23:23" ht="15" customHeight="1">
      <c r="W6843" s="141"/>
    </row>
    <row r="6844" spans="23:23" ht="15" customHeight="1">
      <c r="W6844" s="141"/>
    </row>
    <row r="6845" spans="23:23" ht="15" customHeight="1">
      <c r="W6845" s="141"/>
    </row>
    <row r="6846" spans="23:23" ht="15" customHeight="1">
      <c r="W6846" s="141"/>
    </row>
    <row r="6847" spans="23:23" ht="15" customHeight="1">
      <c r="W6847" s="141"/>
    </row>
    <row r="6848" spans="23:23" ht="15" customHeight="1">
      <c r="W6848" s="141"/>
    </row>
    <row r="6849" spans="23:23" ht="15" customHeight="1">
      <c r="W6849" s="141"/>
    </row>
    <row r="6850" spans="23:23" ht="15" customHeight="1">
      <c r="W6850" s="141"/>
    </row>
    <row r="6851" spans="23:23" ht="15" customHeight="1">
      <c r="W6851" s="141"/>
    </row>
    <row r="6852" spans="23:23" ht="15" customHeight="1">
      <c r="W6852" s="141"/>
    </row>
    <row r="6853" spans="23:23" ht="15" customHeight="1">
      <c r="W6853" s="141"/>
    </row>
    <row r="6854" spans="23:23" ht="15" customHeight="1">
      <c r="W6854" s="141"/>
    </row>
    <row r="6855" spans="23:23" ht="15" customHeight="1">
      <c r="W6855" s="141"/>
    </row>
    <row r="6856" spans="23:23" ht="15" customHeight="1">
      <c r="W6856" s="141"/>
    </row>
    <row r="6857" spans="23:23" ht="15" customHeight="1">
      <c r="W6857" s="141"/>
    </row>
    <row r="6858" spans="23:23" ht="15" customHeight="1">
      <c r="W6858" s="141"/>
    </row>
    <row r="6859" spans="23:23" ht="15" customHeight="1">
      <c r="W6859" s="141"/>
    </row>
    <row r="6860" spans="23:23" ht="15" customHeight="1">
      <c r="W6860" s="141"/>
    </row>
    <row r="6861" spans="23:23" ht="15" customHeight="1">
      <c r="W6861" s="141"/>
    </row>
    <row r="6862" spans="23:23" ht="15" customHeight="1">
      <c r="W6862" s="141"/>
    </row>
    <row r="6863" spans="23:23" ht="15" customHeight="1">
      <c r="W6863" s="141"/>
    </row>
    <row r="6864" spans="23:23" ht="15" customHeight="1">
      <c r="W6864" s="141"/>
    </row>
    <row r="6865" spans="23:23" ht="15" customHeight="1">
      <c r="W6865" s="141"/>
    </row>
    <row r="6866" spans="23:23" ht="15" customHeight="1">
      <c r="W6866" s="141"/>
    </row>
    <row r="6867" spans="23:23" ht="15" customHeight="1">
      <c r="W6867" s="141"/>
    </row>
    <row r="6868" spans="23:23" ht="15" customHeight="1">
      <c r="W6868" s="141"/>
    </row>
    <row r="6869" spans="23:23" ht="15" customHeight="1">
      <c r="W6869" s="141"/>
    </row>
    <row r="6870" spans="23:23" ht="15" customHeight="1">
      <c r="W6870" s="141"/>
    </row>
    <row r="6871" spans="23:23" ht="15" customHeight="1">
      <c r="W6871" s="141"/>
    </row>
    <row r="6872" spans="23:23" ht="15" customHeight="1">
      <c r="W6872" s="141"/>
    </row>
    <row r="6873" spans="23:23" ht="15" customHeight="1">
      <c r="W6873" s="141"/>
    </row>
    <row r="6874" spans="23:23" ht="15" customHeight="1">
      <c r="W6874" s="141"/>
    </row>
    <row r="6875" spans="23:23" ht="15" customHeight="1">
      <c r="W6875" s="141"/>
    </row>
    <row r="6876" spans="23:23" ht="15" customHeight="1">
      <c r="W6876" s="141"/>
    </row>
    <row r="6877" spans="23:23" ht="15" customHeight="1">
      <c r="W6877" s="141"/>
    </row>
    <row r="6878" spans="23:23" ht="15" customHeight="1">
      <c r="W6878" s="141"/>
    </row>
    <row r="6879" spans="23:23" ht="15" customHeight="1">
      <c r="W6879" s="141"/>
    </row>
    <row r="6880" spans="23:23" ht="15" customHeight="1">
      <c r="W6880" s="141"/>
    </row>
    <row r="6881" spans="23:23" ht="15" customHeight="1">
      <c r="W6881" s="141"/>
    </row>
    <row r="6882" spans="23:23" ht="15" customHeight="1">
      <c r="W6882" s="141"/>
    </row>
    <row r="6883" spans="23:23" ht="15" customHeight="1">
      <c r="W6883" s="141"/>
    </row>
    <row r="6884" spans="23:23" ht="15" customHeight="1">
      <c r="W6884" s="141"/>
    </row>
    <row r="6885" spans="23:23" ht="15" customHeight="1">
      <c r="W6885" s="141"/>
    </row>
    <row r="6886" spans="23:23" ht="15" customHeight="1">
      <c r="W6886" s="141"/>
    </row>
    <row r="6887" spans="23:23" ht="15" customHeight="1">
      <c r="W6887" s="141"/>
    </row>
    <row r="6888" spans="23:23" ht="15" customHeight="1">
      <c r="W6888" s="141"/>
    </row>
    <row r="6889" spans="23:23" ht="15" customHeight="1">
      <c r="W6889" s="141"/>
    </row>
    <row r="6890" spans="23:23" ht="15" customHeight="1">
      <c r="W6890" s="141"/>
    </row>
    <row r="6891" spans="23:23" ht="15" customHeight="1">
      <c r="W6891" s="141"/>
    </row>
    <row r="6892" spans="23:23" ht="15" customHeight="1">
      <c r="W6892" s="141"/>
    </row>
    <row r="6893" spans="23:23" ht="15" customHeight="1">
      <c r="W6893" s="141"/>
    </row>
    <row r="6894" spans="23:23" ht="15" customHeight="1">
      <c r="W6894" s="141"/>
    </row>
    <row r="6895" spans="23:23" ht="15" customHeight="1">
      <c r="W6895" s="141"/>
    </row>
    <row r="6896" spans="23:23" ht="15" customHeight="1">
      <c r="W6896" s="141"/>
    </row>
    <row r="6897" spans="23:23" ht="15" customHeight="1">
      <c r="W6897" s="141"/>
    </row>
    <row r="6898" spans="23:23" ht="15" customHeight="1">
      <c r="W6898" s="141"/>
    </row>
    <row r="6899" spans="23:23" ht="15" customHeight="1">
      <c r="W6899" s="141"/>
    </row>
    <row r="6900" spans="23:23" ht="15" customHeight="1">
      <c r="W6900" s="141"/>
    </row>
    <row r="6901" spans="23:23" ht="15" customHeight="1">
      <c r="W6901" s="141"/>
    </row>
    <row r="6902" spans="23:23" ht="15" customHeight="1">
      <c r="W6902" s="141"/>
    </row>
    <row r="6903" spans="23:23" ht="15" customHeight="1">
      <c r="W6903" s="141"/>
    </row>
    <row r="6904" spans="23:23" ht="15" customHeight="1">
      <c r="W6904" s="141"/>
    </row>
    <row r="6905" spans="23:23" ht="15" customHeight="1">
      <c r="W6905" s="141"/>
    </row>
    <row r="6906" spans="23:23" ht="15" customHeight="1">
      <c r="W6906" s="141"/>
    </row>
    <row r="6907" spans="23:23" ht="15" customHeight="1">
      <c r="W6907" s="141"/>
    </row>
    <row r="6908" spans="23:23" ht="15" customHeight="1">
      <c r="W6908" s="141"/>
    </row>
    <row r="6909" spans="23:23" ht="15" customHeight="1">
      <c r="W6909" s="141"/>
    </row>
    <row r="6910" spans="23:23" ht="15" customHeight="1">
      <c r="W6910" s="141"/>
    </row>
    <row r="6911" spans="23:23" ht="15" customHeight="1">
      <c r="W6911" s="141"/>
    </row>
    <row r="6912" spans="23:23" ht="15" customHeight="1">
      <c r="W6912" s="141"/>
    </row>
    <row r="6913" spans="23:23" ht="15" customHeight="1">
      <c r="W6913" s="141"/>
    </row>
    <row r="6914" spans="23:23" ht="15" customHeight="1">
      <c r="W6914" s="141"/>
    </row>
    <row r="6915" spans="23:23" ht="15" customHeight="1">
      <c r="W6915" s="141"/>
    </row>
    <row r="6916" spans="23:23" ht="15" customHeight="1">
      <c r="W6916" s="141"/>
    </row>
    <row r="6917" spans="23:23" ht="15" customHeight="1">
      <c r="W6917" s="141"/>
    </row>
    <row r="6918" spans="23:23" ht="15" customHeight="1">
      <c r="W6918" s="141"/>
    </row>
    <row r="6919" spans="23:23" ht="15" customHeight="1">
      <c r="W6919" s="141"/>
    </row>
    <row r="6920" spans="23:23" ht="15" customHeight="1">
      <c r="W6920" s="141"/>
    </row>
    <row r="6921" spans="23:23" ht="15" customHeight="1">
      <c r="W6921" s="141"/>
    </row>
    <row r="6922" spans="23:23" ht="15" customHeight="1">
      <c r="W6922" s="141"/>
    </row>
    <row r="6923" spans="23:23" ht="15" customHeight="1">
      <c r="W6923" s="141"/>
    </row>
    <row r="6924" spans="23:23" ht="15" customHeight="1">
      <c r="W6924" s="141"/>
    </row>
    <row r="6925" spans="23:23" ht="15" customHeight="1">
      <c r="W6925" s="141"/>
    </row>
    <row r="6926" spans="23:23" ht="15" customHeight="1">
      <c r="W6926" s="141"/>
    </row>
    <row r="6927" spans="23:23" ht="15" customHeight="1">
      <c r="W6927" s="141"/>
    </row>
    <row r="6928" spans="23:23" ht="15" customHeight="1">
      <c r="W6928" s="141"/>
    </row>
    <row r="6929" spans="23:23" ht="15" customHeight="1">
      <c r="W6929" s="141"/>
    </row>
    <row r="6930" spans="23:23" ht="15" customHeight="1">
      <c r="W6930" s="141"/>
    </row>
    <row r="6931" spans="23:23" ht="15" customHeight="1">
      <c r="W6931" s="141"/>
    </row>
    <row r="6932" spans="23:23" ht="15" customHeight="1">
      <c r="W6932" s="141"/>
    </row>
    <row r="6933" spans="23:23" ht="15" customHeight="1">
      <c r="W6933" s="141"/>
    </row>
    <row r="6934" spans="23:23" ht="15" customHeight="1">
      <c r="W6934" s="141"/>
    </row>
    <row r="6935" spans="23:23" ht="15" customHeight="1">
      <c r="W6935" s="141"/>
    </row>
    <row r="6936" spans="23:23" ht="15" customHeight="1">
      <c r="W6936" s="141"/>
    </row>
    <row r="6937" spans="23:23" ht="15" customHeight="1">
      <c r="W6937" s="141"/>
    </row>
    <row r="6938" spans="23:23" ht="15" customHeight="1">
      <c r="W6938" s="141"/>
    </row>
    <row r="6939" spans="23:23" ht="15" customHeight="1">
      <c r="W6939" s="141"/>
    </row>
    <row r="6940" spans="23:23" ht="15" customHeight="1">
      <c r="W6940" s="141"/>
    </row>
    <row r="6941" spans="23:23" ht="15" customHeight="1">
      <c r="W6941" s="141"/>
    </row>
    <row r="6942" spans="23:23" ht="15" customHeight="1">
      <c r="W6942" s="141"/>
    </row>
    <row r="6943" spans="23:23" ht="15" customHeight="1">
      <c r="W6943" s="141"/>
    </row>
    <row r="6944" spans="23:23" ht="15" customHeight="1">
      <c r="W6944" s="141"/>
    </row>
    <row r="6945" spans="23:23" ht="15" customHeight="1">
      <c r="W6945" s="141"/>
    </row>
    <row r="6946" spans="23:23" ht="15" customHeight="1">
      <c r="W6946" s="141"/>
    </row>
    <row r="6947" spans="23:23" ht="15" customHeight="1">
      <c r="W6947" s="141"/>
    </row>
    <row r="6948" spans="23:23" ht="15" customHeight="1">
      <c r="W6948" s="141"/>
    </row>
    <row r="6949" spans="23:23" ht="15" customHeight="1">
      <c r="W6949" s="141"/>
    </row>
    <row r="6950" spans="23:23" ht="15" customHeight="1">
      <c r="W6950" s="141"/>
    </row>
    <row r="6951" spans="23:23" ht="15" customHeight="1">
      <c r="W6951" s="141"/>
    </row>
    <row r="6952" spans="23:23" ht="15" customHeight="1">
      <c r="W6952" s="141"/>
    </row>
    <row r="6953" spans="23:23" ht="15" customHeight="1">
      <c r="W6953" s="141"/>
    </row>
    <row r="6954" spans="23:23" ht="15" customHeight="1">
      <c r="W6954" s="141"/>
    </row>
    <row r="6955" spans="23:23" ht="15" customHeight="1">
      <c r="W6955" s="141"/>
    </row>
    <row r="6956" spans="23:23" ht="15" customHeight="1">
      <c r="W6956" s="141"/>
    </row>
    <row r="6957" spans="23:23" ht="15" customHeight="1">
      <c r="W6957" s="141"/>
    </row>
    <row r="6958" spans="23:23" ht="15" customHeight="1">
      <c r="W6958" s="141"/>
    </row>
    <row r="6959" spans="23:23" ht="15" customHeight="1">
      <c r="W6959" s="141"/>
    </row>
    <row r="6960" spans="23:23" ht="15" customHeight="1">
      <c r="W6960" s="141"/>
    </row>
    <row r="6961" spans="23:23" ht="15" customHeight="1">
      <c r="W6961" s="141"/>
    </row>
    <row r="6962" spans="23:23" ht="15" customHeight="1">
      <c r="W6962" s="141"/>
    </row>
    <row r="6963" spans="23:23" ht="15" customHeight="1">
      <c r="W6963" s="141"/>
    </row>
    <row r="6964" spans="23:23" ht="15" customHeight="1">
      <c r="W6964" s="141"/>
    </row>
    <row r="6965" spans="23:23" ht="15" customHeight="1">
      <c r="W6965" s="141"/>
    </row>
    <row r="6966" spans="23:23" ht="15" customHeight="1">
      <c r="W6966" s="141"/>
    </row>
    <row r="6967" spans="23:23" ht="15" customHeight="1">
      <c r="W6967" s="141"/>
    </row>
    <row r="6968" spans="23:23" ht="15" customHeight="1">
      <c r="W6968" s="141"/>
    </row>
    <row r="6969" spans="23:23" ht="15" customHeight="1">
      <c r="W6969" s="141"/>
    </row>
    <row r="6970" spans="23:23" ht="15" customHeight="1">
      <c r="W6970" s="141"/>
    </row>
    <row r="6971" spans="23:23" ht="15" customHeight="1">
      <c r="W6971" s="141"/>
    </row>
    <row r="6972" spans="23:23" ht="15" customHeight="1">
      <c r="W6972" s="141"/>
    </row>
    <row r="6973" spans="23:23" ht="15" customHeight="1">
      <c r="W6973" s="141"/>
    </row>
    <row r="6974" spans="23:23" ht="15" customHeight="1">
      <c r="W6974" s="141"/>
    </row>
    <row r="6975" spans="23:23" ht="15" customHeight="1">
      <c r="W6975" s="141"/>
    </row>
    <row r="6976" spans="23:23" ht="15" customHeight="1">
      <c r="W6976" s="141"/>
    </row>
    <row r="6977" spans="23:23" ht="15" customHeight="1">
      <c r="W6977" s="141"/>
    </row>
    <row r="6978" spans="23:23" ht="15" customHeight="1">
      <c r="W6978" s="141"/>
    </row>
    <row r="6979" spans="23:23" ht="15" customHeight="1">
      <c r="W6979" s="141"/>
    </row>
    <row r="6980" spans="23:23" ht="15" customHeight="1">
      <c r="W6980" s="141"/>
    </row>
    <row r="6981" spans="23:23" ht="15" customHeight="1">
      <c r="W6981" s="141"/>
    </row>
    <row r="6982" spans="23:23" ht="15" customHeight="1">
      <c r="W6982" s="141"/>
    </row>
    <row r="6983" spans="23:23" ht="15" customHeight="1">
      <c r="W6983" s="141"/>
    </row>
    <row r="6984" spans="23:23" ht="15" customHeight="1">
      <c r="W6984" s="141"/>
    </row>
    <row r="6985" spans="23:23" ht="15" customHeight="1">
      <c r="W6985" s="141"/>
    </row>
    <row r="6986" spans="23:23" ht="15" customHeight="1">
      <c r="W6986" s="141"/>
    </row>
    <row r="6987" spans="23:23" ht="15" customHeight="1">
      <c r="W6987" s="141"/>
    </row>
    <row r="6988" spans="23:23" ht="15" customHeight="1">
      <c r="W6988" s="141"/>
    </row>
    <row r="6989" spans="23:23" ht="15" customHeight="1">
      <c r="W6989" s="141"/>
    </row>
    <row r="6990" spans="23:23" ht="15" customHeight="1">
      <c r="W6990" s="141"/>
    </row>
    <row r="6991" spans="23:23" ht="15" customHeight="1">
      <c r="W6991" s="141"/>
    </row>
    <row r="6992" spans="23:23" ht="15" customHeight="1">
      <c r="W6992" s="141"/>
    </row>
    <row r="6993" spans="23:23" ht="15" customHeight="1">
      <c r="W6993" s="141"/>
    </row>
    <row r="6994" spans="23:23" ht="15" customHeight="1">
      <c r="W6994" s="141"/>
    </row>
    <row r="6995" spans="23:23" ht="15" customHeight="1">
      <c r="W6995" s="141"/>
    </row>
    <row r="6996" spans="23:23" ht="15" customHeight="1">
      <c r="W6996" s="141"/>
    </row>
    <row r="6997" spans="23:23" ht="15" customHeight="1">
      <c r="W6997" s="141"/>
    </row>
    <row r="6998" spans="23:23" ht="15" customHeight="1">
      <c r="W6998" s="141"/>
    </row>
    <row r="6999" spans="23:23" ht="15" customHeight="1">
      <c r="W6999" s="141"/>
    </row>
    <row r="7000" spans="23:23" ht="15" customHeight="1">
      <c r="W7000" s="141"/>
    </row>
    <row r="7001" spans="23:23" ht="15" customHeight="1">
      <c r="W7001" s="141"/>
    </row>
    <row r="7002" spans="23:23" ht="15" customHeight="1">
      <c r="W7002" s="141"/>
    </row>
    <row r="7003" spans="23:23" ht="15" customHeight="1">
      <c r="W7003" s="141"/>
    </row>
    <row r="7004" spans="23:23" ht="15" customHeight="1">
      <c r="W7004" s="141"/>
    </row>
    <row r="7005" spans="23:23" ht="15" customHeight="1">
      <c r="W7005" s="141"/>
    </row>
    <row r="7006" spans="23:23" ht="15" customHeight="1">
      <c r="W7006" s="141"/>
    </row>
    <row r="7007" spans="23:23" ht="15" customHeight="1">
      <c r="W7007" s="141"/>
    </row>
    <row r="7008" spans="23:23" ht="15" customHeight="1">
      <c r="W7008" s="141"/>
    </row>
    <row r="7009" spans="23:23" ht="15" customHeight="1">
      <c r="W7009" s="141"/>
    </row>
    <row r="7010" spans="23:23" ht="15" customHeight="1">
      <c r="W7010" s="141"/>
    </row>
    <row r="7011" spans="23:23" ht="15" customHeight="1">
      <c r="W7011" s="141"/>
    </row>
    <row r="7012" spans="23:23" ht="15" customHeight="1">
      <c r="W7012" s="141"/>
    </row>
    <row r="7013" spans="23:23" ht="15" customHeight="1">
      <c r="W7013" s="141"/>
    </row>
    <row r="7014" spans="23:23" ht="15" customHeight="1">
      <c r="W7014" s="141"/>
    </row>
    <row r="7015" spans="23:23" ht="15" customHeight="1">
      <c r="W7015" s="141"/>
    </row>
    <row r="7016" spans="23:23" ht="15" customHeight="1">
      <c r="W7016" s="141"/>
    </row>
    <row r="7017" spans="23:23" ht="15" customHeight="1">
      <c r="W7017" s="141"/>
    </row>
    <row r="7018" spans="23:23" ht="15" customHeight="1">
      <c r="W7018" s="141"/>
    </row>
    <row r="7019" spans="23:23" ht="15" customHeight="1">
      <c r="W7019" s="141"/>
    </row>
    <row r="7020" spans="23:23" ht="15" customHeight="1">
      <c r="W7020" s="141"/>
    </row>
    <row r="7021" spans="23:23" ht="15" customHeight="1">
      <c r="W7021" s="141"/>
    </row>
    <row r="7022" spans="23:23" ht="15" customHeight="1">
      <c r="W7022" s="141"/>
    </row>
    <row r="7023" spans="23:23" ht="15" customHeight="1">
      <c r="W7023" s="141"/>
    </row>
    <row r="7024" spans="23:23" ht="15" customHeight="1">
      <c r="W7024" s="141"/>
    </row>
    <row r="7025" spans="23:23" ht="15" customHeight="1">
      <c r="W7025" s="141"/>
    </row>
    <row r="7026" spans="23:23" ht="15" customHeight="1">
      <c r="W7026" s="141"/>
    </row>
    <row r="7027" spans="23:23" ht="15" customHeight="1">
      <c r="W7027" s="141"/>
    </row>
    <row r="7028" spans="23:23" ht="15" customHeight="1">
      <c r="W7028" s="141"/>
    </row>
    <row r="7029" spans="23:23" ht="15" customHeight="1">
      <c r="W7029" s="141"/>
    </row>
    <row r="7030" spans="23:23" ht="15" customHeight="1">
      <c r="W7030" s="141"/>
    </row>
    <row r="7031" spans="23:23" ht="15" customHeight="1">
      <c r="W7031" s="141"/>
    </row>
    <row r="7032" spans="23:23" ht="15" customHeight="1">
      <c r="W7032" s="141"/>
    </row>
    <row r="7033" spans="23:23" ht="15" customHeight="1">
      <c r="W7033" s="141"/>
    </row>
    <row r="7034" spans="23:23" ht="15" customHeight="1">
      <c r="W7034" s="141"/>
    </row>
    <row r="7035" spans="23:23" ht="15" customHeight="1">
      <c r="W7035" s="141"/>
    </row>
    <row r="7036" spans="23:23" ht="15" customHeight="1">
      <c r="W7036" s="141"/>
    </row>
    <row r="7037" spans="23:23" ht="15" customHeight="1">
      <c r="W7037" s="141"/>
    </row>
    <row r="7038" spans="23:23" ht="15" customHeight="1">
      <c r="W7038" s="141"/>
    </row>
    <row r="7039" spans="23:23" ht="15" customHeight="1">
      <c r="W7039" s="141"/>
    </row>
    <row r="7040" spans="23:23" ht="15" customHeight="1">
      <c r="W7040" s="141"/>
    </row>
    <row r="7041" spans="23:23" ht="15" customHeight="1">
      <c r="W7041" s="141"/>
    </row>
    <row r="7042" spans="23:23" ht="15" customHeight="1">
      <c r="W7042" s="141"/>
    </row>
    <row r="7043" spans="23:23" ht="15" customHeight="1">
      <c r="W7043" s="141"/>
    </row>
    <row r="7044" spans="23:23" ht="15" customHeight="1">
      <c r="W7044" s="141"/>
    </row>
    <row r="7045" spans="23:23" ht="15" customHeight="1">
      <c r="W7045" s="141"/>
    </row>
    <row r="7046" spans="23:23" ht="15" customHeight="1">
      <c r="W7046" s="141"/>
    </row>
    <row r="7047" spans="23:23" ht="15" customHeight="1">
      <c r="W7047" s="141"/>
    </row>
    <row r="7048" spans="23:23" ht="15" customHeight="1">
      <c r="W7048" s="141"/>
    </row>
    <row r="7049" spans="23:23" ht="15" customHeight="1">
      <c r="W7049" s="141"/>
    </row>
    <row r="7050" spans="23:23" ht="15" customHeight="1">
      <c r="W7050" s="141"/>
    </row>
    <row r="7051" spans="23:23" ht="15" customHeight="1">
      <c r="W7051" s="141"/>
    </row>
    <row r="7052" spans="23:23" ht="15" customHeight="1">
      <c r="W7052" s="141"/>
    </row>
    <row r="7053" spans="23:23" ht="15" customHeight="1">
      <c r="W7053" s="141"/>
    </row>
    <row r="7054" spans="23:23" ht="15" customHeight="1">
      <c r="W7054" s="141"/>
    </row>
    <row r="7055" spans="23:23" ht="15" customHeight="1">
      <c r="W7055" s="141"/>
    </row>
    <row r="7056" spans="23:23" ht="15" customHeight="1">
      <c r="W7056" s="141"/>
    </row>
    <row r="7057" spans="23:23" ht="15" customHeight="1">
      <c r="W7057" s="141"/>
    </row>
    <row r="7058" spans="23:23" ht="15" customHeight="1">
      <c r="W7058" s="141"/>
    </row>
    <row r="7059" spans="23:23" ht="15" customHeight="1">
      <c r="W7059" s="141"/>
    </row>
    <row r="7060" spans="23:23" ht="15" customHeight="1">
      <c r="W7060" s="141"/>
    </row>
    <row r="7061" spans="23:23" ht="15" customHeight="1">
      <c r="W7061" s="141"/>
    </row>
    <row r="7062" spans="23:23" ht="15" customHeight="1">
      <c r="W7062" s="141"/>
    </row>
    <row r="7063" spans="23:23" ht="15" customHeight="1">
      <c r="W7063" s="141"/>
    </row>
    <row r="7064" spans="23:23" ht="15" customHeight="1">
      <c r="W7064" s="141"/>
    </row>
    <row r="7065" spans="23:23" ht="15" customHeight="1">
      <c r="W7065" s="141"/>
    </row>
    <row r="7066" spans="23:23" ht="15" customHeight="1">
      <c r="W7066" s="141"/>
    </row>
    <row r="7067" spans="23:23" ht="15" customHeight="1">
      <c r="W7067" s="141"/>
    </row>
    <row r="7068" spans="23:23" ht="15" customHeight="1">
      <c r="W7068" s="141"/>
    </row>
    <row r="7069" spans="23:23" ht="15" customHeight="1">
      <c r="W7069" s="141"/>
    </row>
    <row r="7070" spans="23:23" ht="15" customHeight="1">
      <c r="W7070" s="141"/>
    </row>
    <row r="7071" spans="23:23" ht="15" customHeight="1">
      <c r="W7071" s="141"/>
    </row>
    <row r="7072" spans="23:23" ht="15" customHeight="1">
      <c r="W7072" s="141"/>
    </row>
    <row r="7073" spans="23:23" ht="15" customHeight="1">
      <c r="W7073" s="141"/>
    </row>
    <row r="7074" spans="23:23" ht="15" customHeight="1">
      <c r="W7074" s="141"/>
    </row>
    <row r="7075" spans="23:23" ht="15" customHeight="1">
      <c r="W7075" s="141"/>
    </row>
    <row r="7076" spans="23:23" ht="15" customHeight="1">
      <c r="W7076" s="141"/>
    </row>
    <row r="7077" spans="23:23" ht="15" customHeight="1">
      <c r="W7077" s="141"/>
    </row>
    <row r="7078" spans="23:23" ht="15" customHeight="1">
      <c r="W7078" s="141"/>
    </row>
    <row r="7079" spans="23:23" ht="15" customHeight="1">
      <c r="W7079" s="141"/>
    </row>
    <row r="7080" spans="23:23" ht="15" customHeight="1">
      <c r="W7080" s="141"/>
    </row>
    <row r="7081" spans="23:23" ht="15" customHeight="1">
      <c r="W7081" s="141"/>
    </row>
    <row r="7082" spans="23:23" ht="15" customHeight="1">
      <c r="W7082" s="141"/>
    </row>
    <row r="7083" spans="23:23" ht="15" customHeight="1">
      <c r="W7083" s="141"/>
    </row>
    <row r="7084" spans="23:23" ht="15" customHeight="1">
      <c r="W7084" s="141"/>
    </row>
    <row r="7085" spans="23:23" ht="15" customHeight="1">
      <c r="W7085" s="141"/>
    </row>
    <row r="7086" spans="23:23" ht="15" customHeight="1">
      <c r="W7086" s="141"/>
    </row>
    <row r="7087" spans="23:23" ht="15" customHeight="1">
      <c r="W7087" s="141"/>
    </row>
    <row r="7088" spans="23:23" ht="15" customHeight="1">
      <c r="W7088" s="141"/>
    </row>
    <row r="7089" spans="23:23" ht="15" customHeight="1">
      <c r="W7089" s="141"/>
    </row>
    <row r="7090" spans="23:23" ht="15" customHeight="1">
      <c r="W7090" s="141"/>
    </row>
    <row r="7091" spans="23:23" ht="15" customHeight="1">
      <c r="W7091" s="141"/>
    </row>
    <row r="7092" spans="23:23" ht="15" customHeight="1">
      <c r="W7092" s="141"/>
    </row>
    <row r="7093" spans="23:23" ht="15" customHeight="1">
      <c r="W7093" s="141"/>
    </row>
    <row r="7094" spans="23:23" ht="15" customHeight="1">
      <c r="W7094" s="141"/>
    </row>
    <row r="7095" spans="23:23" ht="15" customHeight="1">
      <c r="W7095" s="141"/>
    </row>
    <row r="7096" spans="23:23" ht="15" customHeight="1">
      <c r="W7096" s="141"/>
    </row>
    <row r="7097" spans="23:23" ht="15" customHeight="1">
      <c r="W7097" s="141"/>
    </row>
    <row r="7098" spans="23:23" ht="15" customHeight="1">
      <c r="W7098" s="141"/>
    </row>
    <row r="7099" spans="23:23" ht="15" customHeight="1">
      <c r="W7099" s="141"/>
    </row>
    <row r="7100" spans="23:23" ht="15" customHeight="1">
      <c r="W7100" s="141"/>
    </row>
    <row r="7101" spans="23:23" ht="15" customHeight="1">
      <c r="W7101" s="141"/>
    </row>
    <row r="7102" spans="23:23" ht="15" customHeight="1">
      <c r="W7102" s="141"/>
    </row>
    <row r="7103" spans="23:23" ht="15" customHeight="1">
      <c r="W7103" s="141"/>
    </row>
    <row r="7104" spans="23:23" ht="15" customHeight="1">
      <c r="W7104" s="141"/>
    </row>
    <row r="7105" spans="23:23" ht="15" customHeight="1">
      <c r="W7105" s="141"/>
    </row>
    <row r="7106" spans="23:23" ht="15" customHeight="1">
      <c r="W7106" s="141"/>
    </row>
    <row r="7107" spans="23:23" ht="15" customHeight="1">
      <c r="W7107" s="141"/>
    </row>
    <row r="7108" spans="23:23" ht="15" customHeight="1">
      <c r="W7108" s="141"/>
    </row>
    <row r="7109" spans="23:23" ht="15" customHeight="1">
      <c r="W7109" s="141"/>
    </row>
    <row r="7110" spans="23:23" ht="15" customHeight="1">
      <c r="W7110" s="141"/>
    </row>
    <row r="7111" spans="23:23" ht="15" customHeight="1">
      <c r="W7111" s="141"/>
    </row>
    <row r="7112" spans="23:23" ht="15" customHeight="1">
      <c r="W7112" s="141"/>
    </row>
    <row r="7113" spans="23:23" ht="15" customHeight="1">
      <c r="W7113" s="141"/>
    </row>
    <row r="7114" spans="23:23" ht="15" customHeight="1">
      <c r="W7114" s="141"/>
    </row>
    <row r="7115" spans="23:23" ht="15" customHeight="1">
      <c r="W7115" s="141"/>
    </row>
    <row r="7116" spans="23:23" ht="15" customHeight="1">
      <c r="W7116" s="141"/>
    </row>
    <row r="7117" spans="23:23" ht="15" customHeight="1">
      <c r="W7117" s="141"/>
    </row>
    <row r="7118" spans="23:23" ht="15" customHeight="1">
      <c r="W7118" s="141"/>
    </row>
    <row r="7119" spans="23:23" ht="15" customHeight="1">
      <c r="W7119" s="141"/>
    </row>
    <row r="7120" spans="23:23" ht="15" customHeight="1">
      <c r="W7120" s="141"/>
    </row>
    <row r="7121" spans="23:23" ht="15" customHeight="1">
      <c r="W7121" s="141"/>
    </row>
    <row r="7122" spans="23:23" ht="15" customHeight="1">
      <c r="W7122" s="141"/>
    </row>
    <row r="7123" spans="23:23" ht="15" customHeight="1">
      <c r="W7123" s="141"/>
    </row>
    <row r="7124" spans="23:23" ht="15" customHeight="1">
      <c r="W7124" s="141"/>
    </row>
    <row r="7125" spans="23:23" ht="15" customHeight="1">
      <c r="W7125" s="141"/>
    </row>
    <row r="7126" spans="23:23" ht="15" customHeight="1">
      <c r="W7126" s="141"/>
    </row>
    <row r="7127" spans="23:23" ht="15" customHeight="1">
      <c r="W7127" s="141"/>
    </row>
    <row r="7128" spans="23:23" ht="15" customHeight="1">
      <c r="W7128" s="141"/>
    </row>
    <row r="7129" spans="23:23" ht="15" customHeight="1">
      <c r="W7129" s="141"/>
    </row>
    <row r="7130" spans="23:23" ht="15" customHeight="1">
      <c r="W7130" s="141"/>
    </row>
    <row r="7131" spans="23:23" ht="15" customHeight="1">
      <c r="W7131" s="141"/>
    </row>
    <row r="7132" spans="23:23" ht="15" customHeight="1">
      <c r="W7132" s="141"/>
    </row>
    <row r="7133" spans="23:23" ht="15" customHeight="1">
      <c r="W7133" s="141"/>
    </row>
    <row r="7134" spans="23:23" ht="15" customHeight="1">
      <c r="W7134" s="141"/>
    </row>
    <row r="7135" spans="23:23" ht="15" customHeight="1">
      <c r="W7135" s="141"/>
    </row>
    <row r="7136" spans="23:23" ht="15" customHeight="1">
      <c r="W7136" s="141"/>
    </row>
    <row r="7137" spans="23:23" ht="15" customHeight="1">
      <c r="W7137" s="141"/>
    </row>
    <row r="7138" spans="23:23" ht="15" customHeight="1">
      <c r="W7138" s="141"/>
    </row>
    <row r="7139" spans="23:23" ht="15" customHeight="1">
      <c r="W7139" s="141"/>
    </row>
    <row r="7140" spans="23:23" ht="15" customHeight="1">
      <c r="W7140" s="141"/>
    </row>
    <row r="7141" spans="23:23" ht="15" customHeight="1">
      <c r="W7141" s="141"/>
    </row>
    <row r="7142" spans="23:23" ht="15" customHeight="1">
      <c r="W7142" s="141"/>
    </row>
    <row r="7143" spans="23:23" ht="15" customHeight="1">
      <c r="W7143" s="141"/>
    </row>
    <row r="7144" spans="23:23" ht="15" customHeight="1">
      <c r="W7144" s="141"/>
    </row>
    <row r="7145" spans="23:23" ht="15" customHeight="1">
      <c r="W7145" s="141"/>
    </row>
    <row r="7146" spans="23:23" ht="15" customHeight="1">
      <c r="W7146" s="141"/>
    </row>
    <row r="7147" spans="23:23" ht="15" customHeight="1">
      <c r="W7147" s="141"/>
    </row>
    <row r="7148" spans="23:23" ht="15" customHeight="1">
      <c r="W7148" s="141"/>
    </row>
    <row r="7149" spans="23:23" ht="15" customHeight="1">
      <c r="W7149" s="141"/>
    </row>
    <row r="7150" spans="23:23" ht="15" customHeight="1">
      <c r="W7150" s="141"/>
    </row>
    <row r="7151" spans="23:23" ht="15" customHeight="1">
      <c r="W7151" s="141"/>
    </row>
    <row r="7152" spans="23:23" ht="15" customHeight="1">
      <c r="W7152" s="141"/>
    </row>
    <row r="7153" spans="23:23" ht="15" customHeight="1">
      <c r="W7153" s="141"/>
    </row>
    <row r="7154" spans="23:23" ht="15" customHeight="1">
      <c r="W7154" s="141"/>
    </row>
    <row r="7155" spans="23:23" ht="15" customHeight="1">
      <c r="W7155" s="141"/>
    </row>
    <row r="7156" spans="23:23" ht="15" customHeight="1">
      <c r="W7156" s="141"/>
    </row>
    <row r="7157" spans="23:23" ht="15" customHeight="1">
      <c r="W7157" s="141"/>
    </row>
    <row r="7158" spans="23:23" ht="15" customHeight="1">
      <c r="W7158" s="141"/>
    </row>
    <row r="7159" spans="23:23" ht="15" customHeight="1">
      <c r="W7159" s="141"/>
    </row>
    <row r="7160" spans="23:23" ht="15" customHeight="1">
      <c r="W7160" s="141"/>
    </row>
    <row r="7161" spans="23:23" ht="15" customHeight="1">
      <c r="W7161" s="141"/>
    </row>
    <row r="7162" spans="23:23" ht="15" customHeight="1">
      <c r="W7162" s="141"/>
    </row>
    <row r="7163" spans="23:23" ht="15" customHeight="1">
      <c r="W7163" s="141"/>
    </row>
    <row r="7164" spans="23:23" ht="15" customHeight="1">
      <c r="W7164" s="141"/>
    </row>
    <row r="7165" spans="23:23" ht="15" customHeight="1">
      <c r="W7165" s="141"/>
    </row>
    <row r="7166" spans="23:23" ht="15" customHeight="1">
      <c r="W7166" s="141"/>
    </row>
    <row r="7167" spans="23:23" ht="15" customHeight="1">
      <c r="W7167" s="141"/>
    </row>
    <row r="7168" spans="23:23" ht="15" customHeight="1">
      <c r="W7168" s="141"/>
    </row>
    <row r="7169" spans="23:23" ht="15" customHeight="1">
      <c r="W7169" s="141"/>
    </row>
    <row r="7170" spans="23:23" ht="15" customHeight="1">
      <c r="W7170" s="141"/>
    </row>
    <row r="7171" spans="23:23" ht="15" customHeight="1">
      <c r="W7171" s="141"/>
    </row>
    <row r="7172" spans="23:23" ht="15" customHeight="1">
      <c r="W7172" s="141"/>
    </row>
    <row r="7173" spans="23:23" ht="15" customHeight="1">
      <c r="W7173" s="141"/>
    </row>
    <row r="7174" spans="23:23" ht="15" customHeight="1">
      <c r="W7174" s="141"/>
    </row>
    <row r="7175" spans="23:23" ht="15" customHeight="1">
      <c r="W7175" s="141"/>
    </row>
    <row r="7176" spans="23:23" ht="15" customHeight="1">
      <c r="W7176" s="141"/>
    </row>
    <row r="7177" spans="23:23" ht="15" customHeight="1">
      <c r="W7177" s="141"/>
    </row>
    <row r="7178" spans="23:23" ht="15" customHeight="1">
      <c r="W7178" s="141"/>
    </row>
    <row r="7179" spans="23:23" ht="15" customHeight="1">
      <c r="W7179" s="141"/>
    </row>
    <row r="7180" spans="23:23" ht="15" customHeight="1">
      <c r="W7180" s="141"/>
    </row>
    <row r="7181" spans="23:23" ht="15" customHeight="1">
      <c r="W7181" s="141"/>
    </row>
    <row r="7182" spans="23:23" ht="15" customHeight="1">
      <c r="W7182" s="141"/>
    </row>
    <row r="7183" spans="23:23" ht="15" customHeight="1">
      <c r="W7183" s="141"/>
    </row>
    <row r="7184" spans="23:23" ht="15" customHeight="1">
      <c r="W7184" s="141"/>
    </row>
    <row r="7185" spans="23:23" ht="15" customHeight="1">
      <c r="W7185" s="141"/>
    </row>
    <row r="7186" spans="23:23" ht="15" customHeight="1">
      <c r="W7186" s="141"/>
    </row>
    <row r="7187" spans="23:23" ht="15" customHeight="1">
      <c r="W7187" s="141"/>
    </row>
    <row r="7188" spans="23:23" ht="15" customHeight="1">
      <c r="W7188" s="141"/>
    </row>
    <row r="7189" spans="23:23" ht="15" customHeight="1">
      <c r="W7189" s="141"/>
    </row>
    <row r="7190" spans="23:23" ht="15" customHeight="1">
      <c r="W7190" s="141"/>
    </row>
    <row r="7191" spans="23:23" ht="15" customHeight="1">
      <c r="W7191" s="141"/>
    </row>
    <row r="7192" spans="23:23" ht="15" customHeight="1">
      <c r="W7192" s="141"/>
    </row>
    <row r="7193" spans="23:23" ht="15" customHeight="1">
      <c r="W7193" s="141"/>
    </row>
    <row r="7194" spans="23:23" ht="15" customHeight="1">
      <c r="W7194" s="141"/>
    </row>
    <row r="7195" spans="23:23" ht="15" customHeight="1">
      <c r="W7195" s="141"/>
    </row>
    <row r="7196" spans="23:23" ht="15" customHeight="1">
      <c r="W7196" s="141"/>
    </row>
    <row r="7197" spans="23:23" ht="15" customHeight="1">
      <c r="W7197" s="141"/>
    </row>
    <row r="7198" spans="23:23" ht="15" customHeight="1">
      <c r="W7198" s="141"/>
    </row>
    <row r="7199" spans="23:23" ht="15" customHeight="1">
      <c r="W7199" s="141"/>
    </row>
    <row r="7200" spans="23:23" ht="15" customHeight="1">
      <c r="W7200" s="141"/>
    </row>
    <row r="7201" spans="23:23" ht="15" customHeight="1">
      <c r="W7201" s="141"/>
    </row>
    <row r="7202" spans="23:23" ht="15" customHeight="1">
      <c r="W7202" s="141"/>
    </row>
    <row r="7203" spans="23:23" ht="15" customHeight="1">
      <c r="W7203" s="141"/>
    </row>
    <row r="7204" spans="23:23" ht="15" customHeight="1">
      <c r="W7204" s="141"/>
    </row>
    <row r="7205" spans="23:23" ht="15" customHeight="1">
      <c r="W7205" s="141"/>
    </row>
    <row r="7206" spans="23:23" ht="15" customHeight="1">
      <c r="W7206" s="141"/>
    </row>
    <row r="7207" spans="23:23" ht="15" customHeight="1">
      <c r="W7207" s="141"/>
    </row>
    <row r="7208" spans="23:23" ht="15" customHeight="1">
      <c r="W7208" s="141"/>
    </row>
    <row r="7209" spans="23:23" ht="15" customHeight="1">
      <c r="W7209" s="141"/>
    </row>
    <row r="7210" spans="23:23" ht="15" customHeight="1">
      <c r="W7210" s="141"/>
    </row>
    <row r="7211" spans="23:23" ht="15" customHeight="1">
      <c r="W7211" s="141"/>
    </row>
    <row r="7212" spans="23:23" ht="15" customHeight="1">
      <c r="W7212" s="141"/>
    </row>
    <row r="7213" spans="23:23" ht="15" customHeight="1">
      <c r="W7213" s="141"/>
    </row>
    <row r="7214" spans="23:23" ht="15" customHeight="1">
      <c r="W7214" s="141"/>
    </row>
    <row r="7215" spans="23:23" ht="15" customHeight="1">
      <c r="W7215" s="141"/>
    </row>
    <row r="7216" spans="23:23" ht="15" customHeight="1">
      <c r="W7216" s="141"/>
    </row>
    <row r="7217" spans="23:23" ht="15" customHeight="1">
      <c r="W7217" s="141"/>
    </row>
    <row r="7218" spans="23:23" ht="15" customHeight="1">
      <c r="W7218" s="141"/>
    </row>
    <row r="7219" spans="23:23" ht="15" customHeight="1">
      <c r="W7219" s="141"/>
    </row>
    <row r="7220" spans="23:23" ht="15" customHeight="1">
      <c r="W7220" s="141"/>
    </row>
    <row r="7221" spans="23:23" ht="15" customHeight="1">
      <c r="W7221" s="141"/>
    </row>
    <row r="7222" spans="23:23" ht="15" customHeight="1">
      <c r="W7222" s="141"/>
    </row>
    <row r="7223" spans="23:23" ht="15" customHeight="1">
      <c r="W7223" s="141"/>
    </row>
    <row r="7224" spans="23:23" ht="15" customHeight="1">
      <c r="W7224" s="141"/>
    </row>
    <row r="7225" spans="23:23" ht="15" customHeight="1">
      <c r="W7225" s="141"/>
    </row>
    <row r="7226" spans="23:23" ht="15" customHeight="1">
      <c r="W7226" s="141"/>
    </row>
    <row r="7227" spans="23:23" ht="15" customHeight="1">
      <c r="W7227" s="141"/>
    </row>
    <row r="7228" spans="23:23" ht="15" customHeight="1">
      <c r="W7228" s="141"/>
    </row>
    <row r="7229" spans="23:23" ht="15" customHeight="1">
      <c r="W7229" s="141"/>
    </row>
    <row r="7230" spans="23:23" ht="15" customHeight="1">
      <c r="W7230" s="141"/>
    </row>
    <row r="7231" spans="23:23" ht="15" customHeight="1">
      <c r="W7231" s="141"/>
    </row>
    <row r="7232" spans="23:23" ht="15" customHeight="1">
      <c r="W7232" s="141"/>
    </row>
    <row r="7233" spans="23:23" ht="15" customHeight="1">
      <c r="W7233" s="141"/>
    </row>
    <row r="7234" spans="23:23" ht="15" customHeight="1">
      <c r="W7234" s="141"/>
    </row>
    <row r="7235" spans="23:23" ht="15" customHeight="1">
      <c r="W7235" s="141"/>
    </row>
    <row r="7236" spans="23:23" ht="15" customHeight="1">
      <c r="W7236" s="141"/>
    </row>
    <row r="7237" spans="23:23" ht="15" customHeight="1">
      <c r="W7237" s="141"/>
    </row>
    <row r="7238" spans="23:23" ht="15" customHeight="1">
      <c r="W7238" s="141"/>
    </row>
    <row r="7239" spans="23:23" ht="15" customHeight="1">
      <c r="W7239" s="141"/>
    </row>
    <row r="7240" spans="23:23" ht="15" customHeight="1">
      <c r="W7240" s="141"/>
    </row>
    <row r="7241" spans="23:23" ht="15" customHeight="1">
      <c r="W7241" s="141"/>
    </row>
    <row r="7242" spans="23:23" ht="15" customHeight="1">
      <c r="W7242" s="141"/>
    </row>
    <row r="7243" spans="23:23" ht="15" customHeight="1">
      <c r="W7243" s="141"/>
    </row>
    <row r="7244" spans="23:23" ht="15" customHeight="1">
      <c r="W7244" s="141"/>
    </row>
    <row r="7245" spans="23:23" ht="15" customHeight="1">
      <c r="W7245" s="141"/>
    </row>
    <row r="7246" spans="23:23" ht="15" customHeight="1">
      <c r="W7246" s="141"/>
    </row>
    <row r="7247" spans="23:23" ht="15" customHeight="1">
      <c r="W7247" s="141"/>
    </row>
    <row r="7248" spans="23:23" ht="15" customHeight="1">
      <c r="W7248" s="141"/>
    </row>
    <row r="7249" spans="23:23" ht="15" customHeight="1">
      <c r="W7249" s="141"/>
    </row>
    <row r="7250" spans="23:23" ht="15" customHeight="1">
      <c r="W7250" s="141"/>
    </row>
    <row r="7251" spans="23:23" ht="15" customHeight="1">
      <c r="W7251" s="141"/>
    </row>
    <row r="7252" spans="23:23" ht="15" customHeight="1">
      <c r="W7252" s="141"/>
    </row>
    <row r="7253" spans="23:23" ht="15" customHeight="1">
      <c r="W7253" s="141"/>
    </row>
    <row r="7254" spans="23:23" ht="15" customHeight="1">
      <c r="W7254" s="141"/>
    </row>
    <row r="7255" spans="23:23" ht="15" customHeight="1">
      <c r="W7255" s="141"/>
    </row>
    <row r="7256" spans="23:23" ht="15" customHeight="1">
      <c r="W7256" s="141"/>
    </row>
    <row r="7257" spans="23:23" ht="15" customHeight="1">
      <c r="W7257" s="141"/>
    </row>
    <row r="7258" spans="23:23" ht="15" customHeight="1">
      <c r="W7258" s="141"/>
    </row>
    <row r="7259" spans="23:23" ht="15" customHeight="1">
      <c r="W7259" s="141"/>
    </row>
    <row r="7260" spans="23:23" ht="15" customHeight="1">
      <c r="W7260" s="141"/>
    </row>
    <row r="7261" spans="23:23" ht="15" customHeight="1">
      <c r="W7261" s="141"/>
    </row>
    <row r="7262" spans="23:23" ht="15" customHeight="1">
      <c r="W7262" s="141"/>
    </row>
    <row r="7263" spans="23:23" ht="15" customHeight="1">
      <c r="W7263" s="141"/>
    </row>
    <row r="7264" spans="23:23" ht="15" customHeight="1">
      <c r="W7264" s="141"/>
    </row>
    <row r="7265" spans="23:23" ht="15" customHeight="1">
      <c r="W7265" s="141"/>
    </row>
    <row r="7266" spans="23:23" ht="15" customHeight="1">
      <c r="W7266" s="141"/>
    </row>
    <row r="7267" spans="23:23" ht="15" customHeight="1">
      <c r="W7267" s="141"/>
    </row>
    <row r="7268" spans="23:23" ht="15" customHeight="1">
      <c r="W7268" s="141"/>
    </row>
    <row r="7269" spans="23:23" ht="15" customHeight="1">
      <c r="W7269" s="141"/>
    </row>
    <row r="7270" spans="23:23" ht="15" customHeight="1">
      <c r="W7270" s="141"/>
    </row>
    <row r="7271" spans="23:23" ht="15" customHeight="1">
      <c r="W7271" s="141"/>
    </row>
    <row r="7272" spans="23:23" ht="15" customHeight="1">
      <c r="W7272" s="141"/>
    </row>
    <row r="7273" spans="23:23" ht="15" customHeight="1">
      <c r="W7273" s="141"/>
    </row>
    <row r="7274" spans="23:23" ht="15" customHeight="1">
      <c r="W7274" s="141"/>
    </row>
    <row r="7275" spans="23:23" ht="15" customHeight="1">
      <c r="W7275" s="141"/>
    </row>
    <row r="7276" spans="23:23" ht="15" customHeight="1">
      <c r="W7276" s="141"/>
    </row>
    <row r="7277" spans="23:23" ht="15" customHeight="1">
      <c r="W7277" s="141"/>
    </row>
    <row r="7278" spans="23:23" ht="15" customHeight="1">
      <c r="W7278" s="141"/>
    </row>
    <row r="7279" spans="23:23" ht="15" customHeight="1">
      <c r="W7279" s="141"/>
    </row>
    <row r="7280" spans="23:23" ht="15" customHeight="1">
      <c r="W7280" s="141"/>
    </row>
    <row r="7281" spans="23:23" ht="15" customHeight="1">
      <c r="W7281" s="141"/>
    </row>
    <row r="7282" spans="23:23" ht="15" customHeight="1">
      <c r="W7282" s="141"/>
    </row>
    <row r="7283" spans="23:23" ht="15" customHeight="1">
      <c r="W7283" s="141"/>
    </row>
    <row r="7284" spans="23:23" ht="15" customHeight="1">
      <c r="W7284" s="141"/>
    </row>
    <row r="7285" spans="23:23" ht="15" customHeight="1">
      <c r="W7285" s="141"/>
    </row>
    <row r="7286" spans="23:23" ht="15" customHeight="1">
      <c r="W7286" s="141"/>
    </row>
    <row r="7287" spans="23:23" ht="15" customHeight="1">
      <c r="W7287" s="141"/>
    </row>
    <row r="7288" spans="23:23" ht="15" customHeight="1">
      <c r="W7288" s="141"/>
    </row>
    <row r="7289" spans="23:23" ht="15" customHeight="1">
      <c r="W7289" s="141"/>
    </row>
    <row r="7290" spans="23:23" ht="15" customHeight="1">
      <c r="W7290" s="141"/>
    </row>
    <row r="7291" spans="23:23" ht="15" customHeight="1">
      <c r="W7291" s="141"/>
    </row>
    <row r="7292" spans="23:23" ht="15" customHeight="1">
      <c r="W7292" s="141"/>
    </row>
    <row r="7293" spans="23:23" ht="15" customHeight="1">
      <c r="W7293" s="141"/>
    </row>
    <row r="7294" spans="23:23" ht="15" customHeight="1">
      <c r="W7294" s="141"/>
    </row>
    <row r="7295" spans="23:23" ht="15" customHeight="1">
      <c r="W7295" s="141"/>
    </row>
    <row r="7296" spans="23:23" ht="15" customHeight="1">
      <c r="W7296" s="141"/>
    </row>
    <row r="7297" spans="23:23" ht="15" customHeight="1">
      <c r="W7297" s="141"/>
    </row>
    <row r="7298" spans="23:23" ht="15" customHeight="1">
      <c r="W7298" s="141"/>
    </row>
    <row r="7299" spans="23:23" ht="15" customHeight="1">
      <c r="W7299" s="141"/>
    </row>
    <row r="7300" spans="23:23" ht="15" customHeight="1">
      <c r="W7300" s="141"/>
    </row>
    <row r="7301" spans="23:23" ht="15" customHeight="1">
      <c r="W7301" s="141"/>
    </row>
    <row r="7302" spans="23:23" ht="15" customHeight="1">
      <c r="W7302" s="141"/>
    </row>
    <row r="7303" spans="23:23" ht="15" customHeight="1">
      <c r="W7303" s="141"/>
    </row>
    <row r="7304" spans="23:23" ht="15" customHeight="1">
      <c r="W7304" s="141"/>
    </row>
    <row r="7305" spans="23:23" ht="15" customHeight="1">
      <c r="W7305" s="141"/>
    </row>
    <row r="7306" spans="23:23" ht="15" customHeight="1">
      <c r="W7306" s="141"/>
    </row>
    <row r="7307" spans="23:23" ht="15" customHeight="1">
      <c r="W7307" s="141"/>
    </row>
    <row r="7308" spans="23:23" ht="15" customHeight="1">
      <c r="W7308" s="141"/>
    </row>
    <row r="7309" spans="23:23" ht="15" customHeight="1">
      <c r="W7309" s="141"/>
    </row>
    <row r="7310" spans="23:23" ht="15" customHeight="1">
      <c r="W7310" s="141"/>
    </row>
    <row r="7311" spans="23:23" ht="15" customHeight="1">
      <c r="W7311" s="141"/>
    </row>
    <row r="7312" spans="23:23" ht="15" customHeight="1">
      <c r="W7312" s="141"/>
    </row>
    <row r="7313" spans="23:23" ht="15" customHeight="1">
      <c r="W7313" s="141"/>
    </row>
    <row r="7314" spans="23:23" ht="15" customHeight="1">
      <c r="W7314" s="141"/>
    </row>
    <row r="7315" spans="23:23" ht="15" customHeight="1">
      <c r="W7315" s="141"/>
    </row>
    <row r="7316" spans="23:23" ht="15" customHeight="1">
      <c r="W7316" s="141"/>
    </row>
    <row r="7317" spans="23:23" ht="15" customHeight="1">
      <c r="W7317" s="141"/>
    </row>
    <row r="7318" spans="23:23" ht="15" customHeight="1">
      <c r="W7318" s="141"/>
    </row>
    <row r="7319" spans="23:23" ht="15" customHeight="1">
      <c r="W7319" s="141"/>
    </row>
    <row r="7320" spans="23:23" ht="15" customHeight="1">
      <c r="W7320" s="141"/>
    </row>
    <row r="7321" spans="23:23" ht="15" customHeight="1">
      <c r="W7321" s="141"/>
    </row>
    <row r="7322" spans="23:23" ht="15" customHeight="1">
      <c r="W7322" s="141"/>
    </row>
    <row r="7323" spans="23:23" ht="15" customHeight="1">
      <c r="W7323" s="141"/>
    </row>
    <row r="7324" spans="23:23" ht="15" customHeight="1">
      <c r="W7324" s="141"/>
    </row>
    <row r="7325" spans="23:23" ht="15" customHeight="1">
      <c r="W7325" s="141"/>
    </row>
    <row r="7326" spans="23:23" ht="15" customHeight="1">
      <c r="W7326" s="141"/>
    </row>
    <row r="7327" spans="23:23" ht="15" customHeight="1">
      <c r="W7327" s="141"/>
    </row>
    <row r="7328" spans="23:23" ht="15" customHeight="1">
      <c r="W7328" s="141"/>
    </row>
    <row r="7329" spans="23:23" ht="15" customHeight="1">
      <c r="W7329" s="141"/>
    </row>
    <row r="7330" spans="23:23" ht="15" customHeight="1">
      <c r="W7330" s="141"/>
    </row>
    <row r="7331" spans="23:23" ht="15" customHeight="1">
      <c r="W7331" s="141"/>
    </row>
    <row r="7332" spans="23:23" ht="15" customHeight="1">
      <c r="W7332" s="141"/>
    </row>
    <row r="7333" spans="23:23" ht="15" customHeight="1">
      <c r="W7333" s="141"/>
    </row>
    <row r="7334" spans="23:23" ht="15" customHeight="1">
      <c r="W7334" s="141"/>
    </row>
    <row r="7335" spans="23:23" ht="15" customHeight="1">
      <c r="W7335" s="141"/>
    </row>
    <row r="7336" spans="23:23" ht="15" customHeight="1">
      <c r="W7336" s="141"/>
    </row>
    <row r="7337" spans="23:23" ht="15" customHeight="1">
      <c r="W7337" s="141"/>
    </row>
    <row r="7338" spans="23:23" ht="15" customHeight="1">
      <c r="W7338" s="141"/>
    </row>
    <row r="7339" spans="23:23" ht="15" customHeight="1">
      <c r="W7339" s="141"/>
    </row>
    <row r="7340" spans="23:23" ht="15" customHeight="1">
      <c r="W7340" s="141"/>
    </row>
    <row r="7341" spans="23:23" ht="15" customHeight="1">
      <c r="W7341" s="141"/>
    </row>
    <row r="7342" spans="23:23" ht="15" customHeight="1">
      <c r="W7342" s="141"/>
    </row>
    <row r="7343" spans="23:23" ht="15" customHeight="1">
      <c r="W7343" s="141"/>
    </row>
    <row r="7344" spans="23:23" ht="15" customHeight="1">
      <c r="W7344" s="141"/>
    </row>
    <row r="7345" spans="23:23" ht="15" customHeight="1">
      <c r="W7345" s="141"/>
    </row>
    <row r="7346" spans="23:23" ht="15" customHeight="1">
      <c r="W7346" s="141"/>
    </row>
    <row r="7347" spans="23:23" ht="15" customHeight="1">
      <c r="W7347" s="141"/>
    </row>
    <row r="7348" spans="23:23" ht="15" customHeight="1">
      <c r="W7348" s="141"/>
    </row>
    <row r="7349" spans="23:23" ht="15" customHeight="1">
      <c r="W7349" s="141"/>
    </row>
    <row r="7350" spans="23:23" ht="15" customHeight="1">
      <c r="W7350" s="141"/>
    </row>
    <row r="7351" spans="23:23" ht="15" customHeight="1">
      <c r="W7351" s="141"/>
    </row>
    <row r="7352" spans="23:23" ht="15" customHeight="1">
      <c r="W7352" s="141"/>
    </row>
    <row r="7353" spans="23:23" ht="15" customHeight="1">
      <c r="W7353" s="141"/>
    </row>
    <row r="7354" spans="23:23" ht="15" customHeight="1">
      <c r="W7354" s="141"/>
    </row>
    <row r="7355" spans="23:23" ht="15" customHeight="1">
      <c r="W7355" s="141"/>
    </row>
    <row r="7356" spans="23:23" ht="15" customHeight="1">
      <c r="W7356" s="141"/>
    </row>
    <row r="7357" spans="23:23" ht="15" customHeight="1">
      <c r="W7357" s="141"/>
    </row>
    <row r="7358" spans="23:23" ht="15" customHeight="1">
      <c r="W7358" s="141"/>
    </row>
    <row r="7359" spans="23:23" ht="15" customHeight="1">
      <c r="W7359" s="141"/>
    </row>
    <row r="7360" spans="23:23" ht="15" customHeight="1">
      <c r="W7360" s="141"/>
    </row>
    <row r="7361" spans="23:23" ht="15" customHeight="1">
      <c r="W7361" s="141"/>
    </row>
    <row r="7362" spans="23:23" ht="15" customHeight="1">
      <c r="W7362" s="141"/>
    </row>
    <row r="7363" spans="23:23" ht="15" customHeight="1">
      <c r="W7363" s="141"/>
    </row>
    <row r="7364" spans="23:23" ht="15" customHeight="1">
      <c r="W7364" s="141"/>
    </row>
    <row r="7365" spans="23:23" ht="15" customHeight="1">
      <c r="W7365" s="141"/>
    </row>
    <row r="7366" spans="23:23" ht="15" customHeight="1">
      <c r="W7366" s="141"/>
    </row>
    <row r="7367" spans="23:23" ht="15" customHeight="1">
      <c r="W7367" s="141"/>
    </row>
    <row r="7368" spans="23:23" ht="15" customHeight="1">
      <c r="W7368" s="141"/>
    </row>
    <row r="7369" spans="23:23" ht="15" customHeight="1">
      <c r="W7369" s="141"/>
    </row>
    <row r="7370" spans="23:23" ht="15" customHeight="1">
      <c r="W7370" s="141"/>
    </row>
    <row r="7371" spans="23:23" ht="15" customHeight="1">
      <c r="W7371" s="141"/>
    </row>
    <row r="7372" spans="23:23" ht="15" customHeight="1">
      <c r="W7372" s="141"/>
    </row>
    <row r="7373" spans="23:23" ht="15" customHeight="1">
      <c r="W7373" s="141"/>
    </row>
    <row r="7374" spans="23:23" ht="15" customHeight="1">
      <c r="W7374" s="141"/>
    </row>
    <row r="7375" spans="23:23" ht="15" customHeight="1">
      <c r="W7375" s="141"/>
    </row>
    <row r="7376" spans="23:23" ht="15" customHeight="1">
      <c r="W7376" s="141"/>
    </row>
    <row r="7377" spans="23:23" ht="15" customHeight="1">
      <c r="W7377" s="141"/>
    </row>
    <row r="7378" spans="23:23" ht="15" customHeight="1">
      <c r="W7378" s="141"/>
    </row>
    <row r="7379" spans="23:23" ht="15" customHeight="1">
      <c r="W7379" s="141"/>
    </row>
    <row r="7380" spans="23:23" ht="15" customHeight="1">
      <c r="W7380" s="141"/>
    </row>
    <row r="7381" spans="23:23" ht="15" customHeight="1">
      <c r="W7381" s="141"/>
    </row>
    <row r="7382" spans="23:23" ht="15" customHeight="1">
      <c r="W7382" s="141"/>
    </row>
    <row r="7383" spans="23:23" ht="15" customHeight="1">
      <c r="W7383" s="141"/>
    </row>
    <row r="7384" spans="23:23" ht="15" customHeight="1">
      <c r="W7384" s="141"/>
    </row>
    <row r="7385" spans="23:23" ht="15" customHeight="1">
      <c r="W7385" s="141"/>
    </row>
    <row r="7386" spans="23:23" ht="15" customHeight="1">
      <c r="W7386" s="141"/>
    </row>
    <row r="7387" spans="23:23" ht="15" customHeight="1">
      <c r="W7387" s="141"/>
    </row>
    <row r="7388" spans="23:23" ht="15" customHeight="1">
      <c r="W7388" s="141"/>
    </row>
    <row r="7389" spans="23:23" ht="15" customHeight="1">
      <c r="W7389" s="141"/>
    </row>
    <row r="7390" spans="23:23" ht="15" customHeight="1">
      <c r="W7390" s="141"/>
    </row>
    <row r="7391" spans="23:23" ht="15" customHeight="1">
      <c r="W7391" s="141"/>
    </row>
    <row r="7392" spans="23:23" ht="15" customHeight="1">
      <c r="W7392" s="141"/>
    </row>
    <row r="7393" spans="23:23" ht="15" customHeight="1">
      <c r="W7393" s="141"/>
    </row>
    <row r="7394" spans="23:23" ht="15" customHeight="1">
      <c r="W7394" s="141"/>
    </row>
    <row r="7395" spans="23:23" ht="15" customHeight="1">
      <c r="W7395" s="141"/>
    </row>
    <row r="7396" spans="23:23" ht="15" customHeight="1">
      <c r="W7396" s="141"/>
    </row>
    <row r="7397" spans="23:23" ht="15" customHeight="1">
      <c r="W7397" s="141"/>
    </row>
    <row r="7398" spans="23:23" ht="15" customHeight="1">
      <c r="W7398" s="141"/>
    </row>
    <row r="7399" spans="23:23" ht="15" customHeight="1">
      <c r="W7399" s="141"/>
    </row>
    <row r="7400" spans="23:23" ht="15" customHeight="1">
      <c r="W7400" s="141"/>
    </row>
    <row r="7401" spans="23:23" ht="15" customHeight="1">
      <c r="W7401" s="141"/>
    </row>
    <row r="7402" spans="23:23" ht="15" customHeight="1">
      <c r="W7402" s="141"/>
    </row>
    <row r="7403" spans="23:23" ht="15" customHeight="1">
      <c r="W7403" s="141"/>
    </row>
    <row r="7404" spans="23:23" ht="15" customHeight="1">
      <c r="W7404" s="141"/>
    </row>
    <row r="7405" spans="23:23" ht="15" customHeight="1">
      <c r="W7405" s="141"/>
    </row>
    <row r="7406" spans="23:23" ht="15" customHeight="1">
      <c r="W7406" s="141"/>
    </row>
    <row r="7407" spans="23:23" ht="15" customHeight="1">
      <c r="W7407" s="141"/>
    </row>
    <row r="7408" spans="23:23" ht="15" customHeight="1">
      <c r="W7408" s="141"/>
    </row>
    <row r="7409" spans="23:23" ht="15" customHeight="1">
      <c r="W7409" s="141"/>
    </row>
    <row r="7410" spans="23:23" ht="15" customHeight="1">
      <c r="W7410" s="141"/>
    </row>
    <row r="7411" spans="23:23" ht="15" customHeight="1">
      <c r="W7411" s="141"/>
    </row>
    <row r="7412" spans="23:23" ht="15" customHeight="1">
      <c r="W7412" s="141"/>
    </row>
    <row r="7413" spans="23:23" ht="15" customHeight="1">
      <c r="W7413" s="141"/>
    </row>
    <row r="7414" spans="23:23" ht="15" customHeight="1">
      <c r="W7414" s="141"/>
    </row>
    <row r="7415" spans="23:23" ht="15" customHeight="1">
      <c r="W7415" s="141"/>
    </row>
    <row r="7416" spans="23:23" ht="15" customHeight="1">
      <c r="W7416" s="141"/>
    </row>
    <row r="7417" spans="23:23" ht="15" customHeight="1">
      <c r="W7417" s="141"/>
    </row>
    <row r="7418" spans="23:23" ht="15" customHeight="1">
      <c r="W7418" s="141"/>
    </row>
    <row r="7419" spans="23:23" ht="15" customHeight="1">
      <c r="W7419" s="141"/>
    </row>
    <row r="7420" spans="23:23" ht="15" customHeight="1">
      <c r="W7420" s="141"/>
    </row>
    <row r="7421" spans="23:23" ht="15" customHeight="1">
      <c r="W7421" s="141"/>
    </row>
    <row r="7422" spans="23:23" ht="15" customHeight="1">
      <c r="W7422" s="141"/>
    </row>
    <row r="7423" spans="23:23" ht="15" customHeight="1">
      <c r="W7423" s="141"/>
    </row>
    <row r="7424" spans="23:23" ht="15" customHeight="1">
      <c r="W7424" s="141"/>
    </row>
    <row r="7425" spans="23:23" ht="15" customHeight="1">
      <c r="W7425" s="141"/>
    </row>
    <row r="7426" spans="23:23" ht="15" customHeight="1">
      <c r="W7426" s="141"/>
    </row>
    <row r="7427" spans="23:23" ht="15" customHeight="1">
      <c r="W7427" s="141"/>
    </row>
    <row r="7428" spans="23:23" ht="15" customHeight="1">
      <c r="W7428" s="141"/>
    </row>
    <row r="7429" spans="23:23" ht="15" customHeight="1">
      <c r="W7429" s="141"/>
    </row>
    <row r="7430" spans="23:23" ht="15" customHeight="1">
      <c r="W7430" s="141"/>
    </row>
    <row r="7431" spans="23:23" ht="15" customHeight="1">
      <c r="W7431" s="141"/>
    </row>
    <row r="7432" spans="23:23" ht="15" customHeight="1">
      <c r="W7432" s="141"/>
    </row>
    <row r="7433" spans="23:23" ht="15" customHeight="1">
      <c r="W7433" s="141"/>
    </row>
    <row r="7434" spans="23:23" ht="15" customHeight="1">
      <c r="W7434" s="141"/>
    </row>
    <row r="7435" spans="23:23" ht="15" customHeight="1">
      <c r="W7435" s="141"/>
    </row>
    <row r="7436" spans="23:23" ht="15" customHeight="1">
      <c r="W7436" s="141"/>
    </row>
    <row r="7437" spans="23:23" ht="15" customHeight="1">
      <c r="W7437" s="141"/>
    </row>
    <row r="7438" spans="23:23" ht="15" customHeight="1">
      <c r="W7438" s="141"/>
    </row>
    <row r="7439" spans="23:23" ht="15" customHeight="1">
      <c r="W7439" s="141"/>
    </row>
    <row r="7440" spans="23:23" ht="15" customHeight="1">
      <c r="W7440" s="141"/>
    </row>
    <row r="7441" spans="23:23" ht="15" customHeight="1">
      <c r="W7441" s="141"/>
    </row>
    <row r="7442" spans="23:23" ht="15" customHeight="1">
      <c r="W7442" s="141"/>
    </row>
    <row r="7443" spans="23:23" ht="15" customHeight="1">
      <c r="W7443" s="141"/>
    </row>
    <row r="7444" spans="23:23" ht="15" customHeight="1">
      <c r="W7444" s="141"/>
    </row>
    <row r="7445" spans="23:23" ht="15" customHeight="1">
      <c r="W7445" s="141"/>
    </row>
    <row r="7446" spans="23:23" ht="15" customHeight="1">
      <c r="W7446" s="141"/>
    </row>
    <row r="7447" spans="23:23" ht="15" customHeight="1">
      <c r="W7447" s="141"/>
    </row>
    <row r="7448" spans="23:23" ht="15" customHeight="1">
      <c r="W7448" s="141"/>
    </row>
    <row r="7449" spans="23:23" ht="15" customHeight="1">
      <c r="W7449" s="141"/>
    </row>
    <row r="7450" spans="23:23" ht="15" customHeight="1">
      <c r="W7450" s="141"/>
    </row>
    <row r="7451" spans="23:23" ht="15" customHeight="1">
      <c r="W7451" s="141"/>
    </row>
    <row r="7452" spans="23:23" ht="15" customHeight="1">
      <c r="W7452" s="141"/>
    </row>
    <row r="7453" spans="23:23" ht="15" customHeight="1">
      <c r="W7453" s="141"/>
    </row>
    <row r="7454" spans="23:23" ht="15" customHeight="1">
      <c r="W7454" s="141"/>
    </row>
    <row r="7455" spans="23:23" ht="15" customHeight="1">
      <c r="W7455" s="141"/>
    </row>
    <row r="7456" spans="23:23" ht="15" customHeight="1">
      <c r="W7456" s="141"/>
    </row>
    <row r="7457" spans="23:23" ht="15" customHeight="1">
      <c r="W7457" s="141"/>
    </row>
    <row r="7458" spans="23:23" ht="15" customHeight="1">
      <c r="W7458" s="141"/>
    </row>
    <row r="7459" spans="23:23" ht="15" customHeight="1">
      <c r="W7459" s="141"/>
    </row>
    <row r="7460" spans="23:23" ht="15" customHeight="1">
      <c r="W7460" s="141"/>
    </row>
    <row r="7461" spans="23:23" ht="15" customHeight="1">
      <c r="W7461" s="141"/>
    </row>
    <row r="7462" spans="23:23" ht="15" customHeight="1">
      <c r="W7462" s="141"/>
    </row>
    <row r="7463" spans="23:23" ht="15" customHeight="1">
      <c r="W7463" s="141"/>
    </row>
    <row r="7464" spans="23:23" ht="15" customHeight="1">
      <c r="W7464" s="141"/>
    </row>
    <row r="7465" spans="23:23" ht="15" customHeight="1">
      <c r="W7465" s="141"/>
    </row>
    <row r="7466" spans="23:23" ht="15" customHeight="1">
      <c r="W7466" s="141"/>
    </row>
    <row r="7467" spans="23:23" ht="15" customHeight="1">
      <c r="W7467" s="141"/>
    </row>
    <row r="7468" spans="23:23" ht="15" customHeight="1">
      <c r="W7468" s="141"/>
    </row>
    <row r="7469" spans="23:23" ht="15" customHeight="1">
      <c r="W7469" s="141"/>
    </row>
    <row r="7470" spans="23:23" ht="15" customHeight="1">
      <c r="W7470" s="141"/>
    </row>
    <row r="7471" spans="23:23" ht="15" customHeight="1">
      <c r="W7471" s="141"/>
    </row>
    <row r="7472" spans="23:23" ht="15" customHeight="1">
      <c r="W7472" s="141"/>
    </row>
    <row r="7473" spans="23:23" ht="15" customHeight="1">
      <c r="W7473" s="141"/>
    </row>
    <row r="7474" spans="23:23" ht="15" customHeight="1">
      <c r="W7474" s="141"/>
    </row>
    <row r="7475" spans="23:23" ht="15" customHeight="1">
      <c r="W7475" s="141"/>
    </row>
    <row r="7476" spans="23:23" ht="15" customHeight="1">
      <c r="W7476" s="141"/>
    </row>
    <row r="7477" spans="23:23" ht="15" customHeight="1">
      <c r="W7477" s="141"/>
    </row>
    <row r="7478" spans="23:23" ht="15" customHeight="1">
      <c r="W7478" s="141"/>
    </row>
    <row r="7479" spans="23:23" ht="15" customHeight="1">
      <c r="W7479" s="141"/>
    </row>
    <row r="7480" spans="23:23" ht="15" customHeight="1">
      <c r="W7480" s="141"/>
    </row>
    <row r="7481" spans="23:23" ht="15" customHeight="1">
      <c r="W7481" s="141"/>
    </row>
    <row r="7482" spans="23:23" ht="15" customHeight="1">
      <c r="W7482" s="141"/>
    </row>
    <row r="7483" spans="23:23" ht="15" customHeight="1">
      <c r="W7483" s="141"/>
    </row>
    <row r="7484" spans="23:23" ht="15" customHeight="1">
      <c r="W7484" s="141"/>
    </row>
    <row r="7485" spans="23:23" ht="15" customHeight="1">
      <c r="W7485" s="141"/>
    </row>
    <row r="7486" spans="23:23" ht="15" customHeight="1">
      <c r="W7486" s="141"/>
    </row>
    <row r="7487" spans="23:23" ht="15" customHeight="1">
      <c r="W7487" s="141"/>
    </row>
    <row r="7488" spans="23:23" ht="15" customHeight="1">
      <c r="W7488" s="141"/>
    </row>
    <row r="7489" spans="23:23" ht="15" customHeight="1">
      <c r="W7489" s="141"/>
    </row>
    <row r="7490" spans="23:23" ht="15" customHeight="1">
      <c r="W7490" s="141"/>
    </row>
    <row r="7491" spans="23:23" ht="15" customHeight="1">
      <c r="W7491" s="141"/>
    </row>
    <row r="7492" spans="23:23" ht="15" customHeight="1">
      <c r="W7492" s="141"/>
    </row>
    <row r="7493" spans="23:23" ht="15" customHeight="1">
      <c r="W7493" s="141"/>
    </row>
    <row r="7494" spans="23:23" ht="15" customHeight="1">
      <c r="W7494" s="141"/>
    </row>
    <row r="7495" spans="23:23" ht="15" customHeight="1">
      <c r="W7495" s="141"/>
    </row>
    <row r="7496" spans="23:23" ht="15" customHeight="1">
      <c r="W7496" s="141"/>
    </row>
    <row r="7497" spans="23:23" ht="15" customHeight="1">
      <c r="W7497" s="141"/>
    </row>
    <row r="7498" spans="23:23" ht="15" customHeight="1">
      <c r="W7498" s="141"/>
    </row>
    <row r="7499" spans="23:23" ht="15" customHeight="1">
      <c r="W7499" s="141"/>
    </row>
    <row r="7500" spans="23:23" ht="15" customHeight="1">
      <c r="W7500" s="141"/>
    </row>
    <row r="7501" spans="23:23" ht="15" customHeight="1">
      <c r="W7501" s="141"/>
    </row>
    <row r="7502" spans="23:23" ht="15" customHeight="1">
      <c r="W7502" s="141"/>
    </row>
    <row r="7503" spans="23:23" ht="15" customHeight="1">
      <c r="W7503" s="141"/>
    </row>
    <row r="7504" spans="23:23" ht="15" customHeight="1">
      <c r="W7504" s="141"/>
    </row>
    <row r="7505" spans="23:23" ht="15" customHeight="1">
      <c r="W7505" s="141"/>
    </row>
    <row r="7506" spans="23:23" ht="15" customHeight="1">
      <c r="W7506" s="141"/>
    </row>
    <row r="7507" spans="23:23" ht="15" customHeight="1">
      <c r="W7507" s="141"/>
    </row>
    <row r="7508" spans="23:23" ht="15" customHeight="1">
      <c r="W7508" s="141"/>
    </row>
    <row r="7509" spans="23:23" ht="15" customHeight="1">
      <c r="W7509" s="141"/>
    </row>
    <row r="7510" spans="23:23" ht="15" customHeight="1">
      <c r="W7510" s="141"/>
    </row>
    <row r="7511" spans="23:23" ht="15" customHeight="1">
      <c r="W7511" s="141"/>
    </row>
    <row r="7512" spans="23:23" ht="15" customHeight="1">
      <c r="W7512" s="141"/>
    </row>
    <row r="7513" spans="23:23" ht="15" customHeight="1">
      <c r="W7513" s="141"/>
    </row>
    <row r="7514" spans="23:23" ht="15" customHeight="1">
      <c r="W7514" s="141"/>
    </row>
    <row r="7515" spans="23:23" ht="15" customHeight="1">
      <c r="W7515" s="141"/>
    </row>
    <row r="7516" spans="23:23" ht="15" customHeight="1">
      <c r="W7516" s="141"/>
    </row>
    <row r="7517" spans="23:23" ht="15" customHeight="1">
      <c r="W7517" s="141"/>
    </row>
    <row r="7518" spans="23:23" ht="15" customHeight="1">
      <c r="W7518" s="141"/>
    </row>
    <row r="7519" spans="23:23" ht="15" customHeight="1">
      <c r="W7519" s="141"/>
    </row>
    <row r="7520" spans="23:23" ht="15" customHeight="1">
      <c r="W7520" s="141"/>
    </row>
    <row r="7521" spans="23:23" ht="15" customHeight="1">
      <c r="W7521" s="141"/>
    </row>
    <row r="7522" spans="23:23" ht="15" customHeight="1">
      <c r="W7522" s="141"/>
    </row>
    <row r="7523" spans="23:23" ht="15" customHeight="1">
      <c r="W7523" s="141"/>
    </row>
    <row r="7524" spans="23:23" ht="15" customHeight="1">
      <c r="W7524" s="141"/>
    </row>
    <row r="7525" spans="23:23" ht="15" customHeight="1">
      <c r="W7525" s="141"/>
    </row>
    <row r="7526" spans="23:23" ht="15" customHeight="1">
      <c r="W7526" s="141"/>
    </row>
    <row r="7527" spans="23:23" ht="15" customHeight="1">
      <c r="W7527" s="141"/>
    </row>
    <row r="7528" spans="23:23" ht="15" customHeight="1">
      <c r="W7528" s="141"/>
    </row>
    <row r="7529" spans="23:23" ht="15" customHeight="1">
      <c r="W7529" s="141"/>
    </row>
    <row r="7530" spans="23:23" ht="15" customHeight="1">
      <c r="W7530" s="141"/>
    </row>
    <row r="7531" spans="23:23" ht="15" customHeight="1">
      <c r="W7531" s="141"/>
    </row>
    <row r="7532" spans="23:23" ht="15" customHeight="1">
      <c r="W7532" s="141"/>
    </row>
    <row r="7533" spans="23:23" ht="15" customHeight="1">
      <c r="W7533" s="141"/>
    </row>
    <row r="7534" spans="23:23" ht="15" customHeight="1">
      <c r="W7534" s="141"/>
    </row>
    <row r="7535" spans="23:23" ht="15" customHeight="1">
      <c r="W7535" s="141"/>
    </row>
    <row r="7536" spans="23:23" ht="15" customHeight="1">
      <c r="W7536" s="141"/>
    </row>
    <row r="7537" spans="23:23" ht="15" customHeight="1">
      <c r="W7537" s="141"/>
    </row>
    <row r="7538" spans="23:23" ht="15" customHeight="1">
      <c r="W7538" s="141"/>
    </row>
    <row r="7539" spans="23:23" ht="15" customHeight="1">
      <c r="W7539" s="141"/>
    </row>
    <row r="7540" spans="23:23" ht="15" customHeight="1">
      <c r="W7540" s="141"/>
    </row>
    <row r="7541" spans="23:23" ht="15" customHeight="1">
      <c r="W7541" s="141"/>
    </row>
    <row r="7542" spans="23:23" ht="15" customHeight="1">
      <c r="W7542" s="141"/>
    </row>
    <row r="7543" spans="23:23" ht="15" customHeight="1">
      <c r="W7543" s="141"/>
    </row>
    <row r="7544" spans="23:23" ht="15" customHeight="1">
      <c r="W7544" s="141"/>
    </row>
    <row r="7545" spans="23:23" ht="15" customHeight="1">
      <c r="W7545" s="141"/>
    </row>
    <row r="7546" spans="23:23" ht="15" customHeight="1">
      <c r="W7546" s="141"/>
    </row>
    <row r="7547" spans="23:23" ht="15" customHeight="1">
      <c r="W7547" s="141"/>
    </row>
    <row r="7548" spans="23:23" ht="15" customHeight="1">
      <c r="W7548" s="141"/>
    </row>
    <row r="7549" spans="23:23" ht="15" customHeight="1">
      <c r="W7549" s="141"/>
    </row>
    <row r="7550" spans="23:23" ht="15" customHeight="1">
      <c r="W7550" s="141"/>
    </row>
    <row r="7551" spans="23:23" ht="15" customHeight="1">
      <c r="W7551" s="141"/>
    </row>
    <row r="7552" spans="23:23" ht="15" customHeight="1">
      <c r="W7552" s="141"/>
    </row>
    <row r="7553" spans="23:23" ht="15" customHeight="1">
      <c r="W7553" s="141"/>
    </row>
    <row r="7554" spans="23:23" ht="15" customHeight="1">
      <c r="W7554" s="141"/>
    </row>
    <row r="7555" spans="23:23" ht="15" customHeight="1">
      <c r="W7555" s="141"/>
    </row>
    <row r="7556" spans="23:23" ht="15" customHeight="1">
      <c r="W7556" s="141"/>
    </row>
    <row r="7557" spans="23:23" ht="15" customHeight="1">
      <c r="W7557" s="141"/>
    </row>
    <row r="7558" spans="23:23" ht="15" customHeight="1">
      <c r="W7558" s="141"/>
    </row>
    <row r="7559" spans="23:23" ht="15" customHeight="1">
      <c r="W7559" s="141"/>
    </row>
    <row r="7560" spans="23:23" ht="15" customHeight="1">
      <c r="W7560" s="141"/>
    </row>
    <row r="7561" spans="23:23" ht="15" customHeight="1">
      <c r="W7561" s="141"/>
    </row>
    <row r="7562" spans="23:23" ht="15" customHeight="1">
      <c r="W7562" s="141"/>
    </row>
    <row r="7563" spans="23:23" ht="15" customHeight="1">
      <c r="W7563" s="141"/>
    </row>
    <row r="7564" spans="23:23" ht="15" customHeight="1">
      <c r="W7564" s="141"/>
    </row>
    <row r="7565" spans="23:23" ht="15" customHeight="1">
      <c r="W7565" s="141"/>
    </row>
    <row r="7566" spans="23:23" ht="15" customHeight="1">
      <c r="W7566" s="141"/>
    </row>
    <row r="7567" spans="23:23" ht="15" customHeight="1">
      <c r="W7567" s="141"/>
    </row>
    <row r="7568" spans="23:23" ht="15" customHeight="1">
      <c r="W7568" s="141"/>
    </row>
    <row r="7569" spans="23:23" ht="15" customHeight="1">
      <c r="W7569" s="141"/>
    </row>
    <row r="7570" spans="23:23" ht="15" customHeight="1">
      <c r="W7570" s="141"/>
    </row>
    <row r="7571" spans="23:23" ht="15" customHeight="1">
      <c r="W7571" s="141"/>
    </row>
    <row r="7572" spans="23:23" ht="15" customHeight="1">
      <c r="W7572" s="141"/>
    </row>
    <row r="7573" spans="23:23" ht="15" customHeight="1">
      <c r="W7573" s="141"/>
    </row>
    <row r="7574" spans="23:23" ht="15" customHeight="1">
      <c r="W7574" s="141"/>
    </row>
    <row r="7575" spans="23:23" ht="15" customHeight="1">
      <c r="W7575" s="141"/>
    </row>
    <row r="7576" spans="23:23" ht="15" customHeight="1">
      <c r="W7576" s="141"/>
    </row>
    <row r="7577" spans="23:23" ht="15" customHeight="1">
      <c r="W7577" s="141"/>
    </row>
    <row r="7578" spans="23:23" ht="15" customHeight="1">
      <c r="W7578" s="141"/>
    </row>
    <row r="7579" spans="23:23" ht="15" customHeight="1">
      <c r="W7579" s="141"/>
    </row>
    <row r="7580" spans="23:23" ht="15" customHeight="1">
      <c r="W7580" s="141"/>
    </row>
    <row r="7581" spans="23:23" ht="15" customHeight="1">
      <c r="W7581" s="141"/>
    </row>
    <row r="7582" spans="23:23" ht="15" customHeight="1">
      <c r="W7582" s="141"/>
    </row>
    <row r="7583" spans="23:23" ht="15" customHeight="1">
      <c r="W7583" s="141"/>
    </row>
    <row r="7584" spans="23:23" ht="15" customHeight="1">
      <c r="W7584" s="141"/>
    </row>
    <row r="7585" spans="23:23" ht="15" customHeight="1">
      <c r="W7585" s="141"/>
    </row>
    <row r="7586" spans="23:23" ht="15" customHeight="1">
      <c r="W7586" s="141"/>
    </row>
    <row r="7587" spans="23:23" ht="15" customHeight="1">
      <c r="W7587" s="141"/>
    </row>
    <row r="7588" spans="23:23" ht="15" customHeight="1">
      <c r="W7588" s="141"/>
    </row>
    <row r="7589" spans="23:23" ht="15" customHeight="1">
      <c r="W7589" s="141"/>
    </row>
    <row r="7590" spans="23:23" ht="15" customHeight="1">
      <c r="W7590" s="141"/>
    </row>
    <row r="7591" spans="23:23" ht="15" customHeight="1">
      <c r="W7591" s="141"/>
    </row>
    <row r="7592" spans="23:23" ht="15" customHeight="1">
      <c r="W7592" s="141"/>
    </row>
    <row r="7593" spans="23:23" ht="15" customHeight="1">
      <c r="W7593" s="141"/>
    </row>
    <row r="7594" spans="23:23" ht="15" customHeight="1">
      <c r="W7594" s="141"/>
    </row>
    <row r="7595" spans="23:23" ht="15" customHeight="1">
      <c r="W7595" s="141"/>
    </row>
    <row r="7596" spans="23:23" ht="15" customHeight="1">
      <c r="W7596" s="141"/>
    </row>
    <row r="7597" spans="23:23" ht="15" customHeight="1">
      <c r="W7597" s="141"/>
    </row>
    <row r="7598" spans="23:23" ht="15" customHeight="1">
      <c r="W7598" s="141"/>
    </row>
    <row r="7599" spans="23:23" ht="15" customHeight="1">
      <c r="W7599" s="141"/>
    </row>
    <row r="7600" spans="23:23" ht="15" customHeight="1">
      <c r="W7600" s="141"/>
    </row>
    <row r="7601" spans="23:23" ht="15" customHeight="1">
      <c r="W7601" s="141"/>
    </row>
    <row r="7602" spans="23:23" ht="15" customHeight="1">
      <c r="W7602" s="141"/>
    </row>
    <row r="7603" spans="23:23" ht="15" customHeight="1">
      <c r="W7603" s="141"/>
    </row>
    <row r="7604" spans="23:23" ht="15" customHeight="1">
      <c r="W7604" s="141"/>
    </row>
    <row r="7605" spans="23:23" ht="15" customHeight="1">
      <c r="W7605" s="141"/>
    </row>
    <row r="7606" spans="23:23" ht="15" customHeight="1">
      <c r="W7606" s="141"/>
    </row>
    <row r="7607" spans="23:23" ht="15" customHeight="1">
      <c r="W7607" s="141"/>
    </row>
    <row r="7608" spans="23:23" ht="15" customHeight="1">
      <c r="W7608" s="141"/>
    </row>
    <row r="7609" spans="23:23" ht="15" customHeight="1">
      <c r="W7609" s="141"/>
    </row>
    <row r="7610" spans="23:23" ht="15" customHeight="1">
      <c r="W7610" s="141"/>
    </row>
    <row r="7611" spans="23:23" ht="15" customHeight="1">
      <c r="W7611" s="141"/>
    </row>
    <row r="7612" spans="23:23" ht="15" customHeight="1">
      <c r="W7612" s="141"/>
    </row>
    <row r="7613" spans="23:23" ht="15" customHeight="1">
      <c r="W7613" s="141"/>
    </row>
    <row r="7614" spans="23:23" ht="15" customHeight="1">
      <c r="W7614" s="141"/>
    </row>
    <row r="7615" spans="23:23" ht="15" customHeight="1">
      <c r="W7615" s="141"/>
    </row>
    <row r="7616" spans="23:23" ht="15" customHeight="1">
      <c r="W7616" s="141"/>
    </row>
    <row r="7617" spans="23:23" ht="15" customHeight="1">
      <c r="W7617" s="141"/>
    </row>
    <row r="7618" spans="23:23" ht="15" customHeight="1">
      <c r="W7618" s="141"/>
    </row>
    <row r="7619" spans="23:23" ht="15" customHeight="1">
      <c r="W7619" s="141"/>
    </row>
    <row r="7620" spans="23:23" ht="15" customHeight="1">
      <c r="W7620" s="141"/>
    </row>
    <row r="7621" spans="23:23" ht="15" customHeight="1">
      <c r="W7621" s="141"/>
    </row>
    <row r="7622" spans="23:23" ht="15" customHeight="1">
      <c r="W7622" s="141"/>
    </row>
    <row r="7623" spans="23:23" ht="15" customHeight="1">
      <c r="W7623" s="141"/>
    </row>
    <row r="7624" spans="23:23" ht="15" customHeight="1">
      <c r="W7624" s="141"/>
    </row>
    <row r="7625" spans="23:23" ht="15" customHeight="1">
      <c r="W7625" s="141"/>
    </row>
    <row r="7626" spans="23:23" ht="15" customHeight="1">
      <c r="W7626" s="141"/>
    </row>
    <row r="7627" spans="23:23" ht="15" customHeight="1">
      <c r="W7627" s="141"/>
    </row>
    <row r="7628" spans="23:23" ht="15" customHeight="1">
      <c r="W7628" s="141"/>
    </row>
    <row r="7629" spans="23:23" ht="15" customHeight="1">
      <c r="W7629" s="141"/>
    </row>
    <row r="7630" spans="23:23" ht="15" customHeight="1">
      <c r="W7630" s="141"/>
    </row>
    <row r="7631" spans="23:23" ht="15" customHeight="1">
      <c r="W7631" s="141"/>
    </row>
    <row r="7632" spans="23:23" ht="15" customHeight="1">
      <c r="W7632" s="141"/>
    </row>
    <row r="7633" spans="23:23" ht="15" customHeight="1">
      <c r="W7633" s="141"/>
    </row>
    <row r="7634" spans="23:23" ht="15" customHeight="1">
      <c r="W7634" s="141"/>
    </row>
    <row r="7635" spans="23:23" ht="15" customHeight="1">
      <c r="W7635" s="141"/>
    </row>
    <row r="7636" spans="23:23" ht="15" customHeight="1">
      <c r="W7636" s="141"/>
    </row>
    <row r="7637" spans="23:23" ht="15" customHeight="1">
      <c r="W7637" s="141"/>
    </row>
    <row r="7638" spans="23:23" ht="15" customHeight="1">
      <c r="W7638" s="141"/>
    </row>
    <row r="7639" spans="23:23" ht="15" customHeight="1">
      <c r="W7639" s="141"/>
    </row>
    <row r="7640" spans="23:23" ht="15" customHeight="1">
      <c r="W7640" s="141"/>
    </row>
    <row r="7641" spans="23:23" ht="15" customHeight="1">
      <c r="W7641" s="141"/>
    </row>
    <row r="7642" spans="23:23" ht="15" customHeight="1">
      <c r="W7642" s="141"/>
    </row>
    <row r="7643" spans="23:23" ht="15" customHeight="1">
      <c r="W7643" s="141"/>
    </row>
    <row r="7644" spans="23:23" ht="15" customHeight="1">
      <c r="W7644" s="141"/>
    </row>
    <row r="7645" spans="23:23" ht="15" customHeight="1">
      <c r="W7645" s="141"/>
    </row>
    <row r="7646" spans="23:23" ht="15" customHeight="1">
      <c r="W7646" s="141"/>
    </row>
    <row r="7647" spans="23:23" ht="15" customHeight="1">
      <c r="W7647" s="141"/>
    </row>
    <row r="7648" spans="23:23" ht="15" customHeight="1">
      <c r="W7648" s="141"/>
    </row>
    <row r="7649" spans="23:23" ht="15" customHeight="1">
      <c r="W7649" s="141"/>
    </row>
    <row r="7650" spans="23:23" ht="15" customHeight="1">
      <c r="W7650" s="141"/>
    </row>
    <row r="7651" spans="23:23" ht="15" customHeight="1">
      <c r="W7651" s="141"/>
    </row>
    <row r="7652" spans="23:23" ht="15" customHeight="1">
      <c r="W7652" s="141"/>
    </row>
    <row r="7653" spans="23:23" ht="15" customHeight="1">
      <c r="W7653" s="141"/>
    </row>
    <row r="7654" spans="23:23" ht="15" customHeight="1">
      <c r="W7654" s="141"/>
    </row>
    <row r="7655" spans="23:23" ht="15" customHeight="1">
      <c r="W7655" s="141"/>
    </row>
    <row r="7656" spans="23:23" ht="15" customHeight="1">
      <c r="W7656" s="141"/>
    </row>
    <row r="7657" spans="23:23" ht="15" customHeight="1">
      <c r="W7657" s="141"/>
    </row>
    <row r="7658" spans="23:23" ht="15" customHeight="1">
      <c r="W7658" s="141"/>
    </row>
    <row r="7659" spans="23:23" ht="15" customHeight="1">
      <c r="W7659" s="141"/>
    </row>
    <row r="7660" spans="23:23" ht="15" customHeight="1">
      <c r="W7660" s="141"/>
    </row>
    <row r="7661" spans="23:23" ht="15" customHeight="1">
      <c r="W7661" s="141"/>
    </row>
    <row r="7662" spans="23:23" ht="15" customHeight="1">
      <c r="W7662" s="141"/>
    </row>
    <row r="7663" spans="23:23" ht="15" customHeight="1">
      <c r="W7663" s="141"/>
    </row>
    <row r="7664" spans="23:23" ht="15" customHeight="1">
      <c r="W7664" s="141"/>
    </row>
    <row r="7665" spans="23:23" ht="15" customHeight="1">
      <c r="W7665" s="141"/>
    </row>
    <row r="7666" spans="23:23" ht="15" customHeight="1">
      <c r="W7666" s="141"/>
    </row>
    <row r="7667" spans="23:23" ht="15" customHeight="1">
      <c r="W7667" s="141"/>
    </row>
    <row r="7668" spans="23:23" ht="15" customHeight="1">
      <c r="W7668" s="141"/>
    </row>
    <row r="7669" spans="23:23" ht="15" customHeight="1">
      <c r="W7669" s="141"/>
    </row>
    <row r="7670" spans="23:23" ht="15" customHeight="1">
      <c r="W7670" s="141"/>
    </row>
    <row r="7671" spans="23:23" ht="15" customHeight="1">
      <c r="W7671" s="141"/>
    </row>
    <row r="7672" spans="23:23" ht="15" customHeight="1">
      <c r="W7672" s="141"/>
    </row>
    <row r="7673" spans="23:23" ht="15" customHeight="1">
      <c r="W7673" s="141"/>
    </row>
    <row r="7674" spans="23:23" ht="15" customHeight="1">
      <c r="W7674" s="141"/>
    </row>
    <row r="7675" spans="23:23" ht="15" customHeight="1">
      <c r="W7675" s="141"/>
    </row>
    <row r="7676" spans="23:23" ht="15" customHeight="1">
      <c r="W7676" s="141"/>
    </row>
    <row r="7677" spans="23:23" ht="15" customHeight="1">
      <c r="W7677" s="141"/>
    </row>
    <row r="7678" spans="23:23" ht="15" customHeight="1">
      <c r="W7678" s="141"/>
    </row>
    <row r="7679" spans="23:23" ht="15" customHeight="1">
      <c r="W7679" s="141"/>
    </row>
    <row r="7680" spans="23:23" ht="15" customHeight="1">
      <c r="W7680" s="141"/>
    </row>
    <row r="7681" spans="23:23" ht="15" customHeight="1">
      <c r="W7681" s="141"/>
    </row>
    <row r="7682" spans="23:23" ht="15" customHeight="1">
      <c r="W7682" s="141"/>
    </row>
    <row r="7683" spans="23:23" ht="15" customHeight="1">
      <c r="W7683" s="141"/>
    </row>
    <row r="7684" spans="23:23" ht="15" customHeight="1">
      <c r="W7684" s="141"/>
    </row>
    <row r="7685" spans="23:23" ht="15" customHeight="1">
      <c r="W7685" s="141"/>
    </row>
    <row r="7686" spans="23:23" ht="15" customHeight="1">
      <c r="W7686" s="141"/>
    </row>
    <row r="7687" spans="23:23" ht="15" customHeight="1">
      <c r="W7687" s="141"/>
    </row>
    <row r="7688" spans="23:23" ht="15" customHeight="1">
      <c r="W7688" s="141"/>
    </row>
    <row r="7689" spans="23:23" ht="15" customHeight="1">
      <c r="W7689" s="141"/>
    </row>
    <row r="7690" spans="23:23" ht="15" customHeight="1">
      <c r="W7690" s="141"/>
    </row>
    <row r="7691" spans="23:23" ht="15" customHeight="1">
      <c r="W7691" s="141"/>
    </row>
    <row r="7692" spans="23:23" ht="15" customHeight="1">
      <c r="W7692" s="141"/>
    </row>
    <row r="7693" spans="23:23" ht="15" customHeight="1">
      <c r="W7693" s="141"/>
    </row>
    <row r="7694" spans="23:23" ht="15" customHeight="1">
      <c r="W7694" s="141"/>
    </row>
    <row r="7695" spans="23:23" ht="15" customHeight="1">
      <c r="W7695" s="141"/>
    </row>
    <row r="7696" spans="23:23" ht="15" customHeight="1">
      <c r="W7696" s="141"/>
    </row>
    <row r="7697" spans="23:23" ht="15" customHeight="1">
      <c r="W7697" s="141"/>
    </row>
    <row r="7698" spans="23:23" ht="15" customHeight="1">
      <c r="W7698" s="141"/>
    </row>
    <row r="7699" spans="23:23" ht="15" customHeight="1">
      <c r="W7699" s="141"/>
    </row>
    <row r="7700" spans="23:23" ht="15" customHeight="1">
      <c r="W7700" s="141"/>
    </row>
    <row r="7701" spans="23:23" ht="15" customHeight="1">
      <c r="W7701" s="141"/>
    </row>
    <row r="7702" spans="23:23" ht="15" customHeight="1">
      <c r="W7702" s="141"/>
    </row>
    <row r="7703" spans="23:23" ht="15" customHeight="1">
      <c r="W7703" s="141"/>
    </row>
    <row r="7704" spans="23:23" ht="15" customHeight="1">
      <c r="W7704" s="141"/>
    </row>
    <row r="7705" spans="23:23" ht="15" customHeight="1">
      <c r="W7705" s="141"/>
    </row>
    <row r="7706" spans="23:23" ht="15" customHeight="1">
      <c r="W7706" s="141"/>
    </row>
    <row r="7707" spans="23:23" ht="15" customHeight="1">
      <c r="W7707" s="141"/>
    </row>
    <row r="7708" spans="23:23" ht="15" customHeight="1">
      <c r="W7708" s="141"/>
    </row>
    <row r="7709" spans="23:23" ht="15" customHeight="1">
      <c r="W7709" s="141"/>
    </row>
    <row r="7710" spans="23:23" ht="15" customHeight="1">
      <c r="W7710" s="141"/>
    </row>
    <row r="7711" spans="23:23" ht="15" customHeight="1">
      <c r="W7711" s="141"/>
    </row>
    <row r="7712" spans="23:23" ht="15" customHeight="1">
      <c r="W7712" s="141"/>
    </row>
    <row r="7713" spans="23:23" ht="15" customHeight="1">
      <c r="W7713" s="141"/>
    </row>
    <row r="7714" spans="23:23" ht="15" customHeight="1">
      <c r="W7714" s="141"/>
    </row>
    <row r="7715" spans="23:23" ht="15" customHeight="1">
      <c r="W7715" s="141"/>
    </row>
    <row r="7716" spans="23:23" ht="15" customHeight="1">
      <c r="W7716" s="141"/>
    </row>
    <row r="7717" spans="23:23" ht="15" customHeight="1">
      <c r="W7717" s="141"/>
    </row>
    <row r="7718" spans="23:23" ht="15" customHeight="1">
      <c r="W7718" s="141"/>
    </row>
    <row r="7719" spans="23:23" ht="15" customHeight="1">
      <c r="W7719" s="141"/>
    </row>
    <row r="7720" spans="23:23" ht="15" customHeight="1">
      <c r="W7720" s="141"/>
    </row>
    <row r="7721" spans="23:23" ht="15" customHeight="1">
      <c r="W7721" s="141"/>
    </row>
    <row r="7722" spans="23:23" ht="15" customHeight="1">
      <c r="W7722" s="141"/>
    </row>
    <row r="7723" spans="23:23" ht="15" customHeight="1">
      <c r="W7723" s="141"/>
    </row>
    <row r="7724" spans="23:23" ht="15" customHeight="1">
      <c r="W7724" s="141"/>
    </row>
    <row r="7725" spans="23:23" ht="15" customHeight="1">
      <c r="W7725" s="141"/>
    </row>
    <row r="7726" spans="23:23" ht="15" customHeight="1">
      <c r="W7726" s="141"/>
    </row>
    <row r="7727" spans="23:23" ht="15" customHeight="1">
      <c r="W7727" s="141"/>
    </row>
    <row r="7728" spans="23:23" ht="15" customHeight="1">
      <c r="W7728" s="141"/>
    </row>
    <row r="7729" spans="23:23" ht="15" customHeight="1">
      <c r="W7729" s="141"/>
    </row>
    <row r="7730" spans="23:23" ht="15" customHeight="1">
      <c r="W7730" s="141"/>
    </row>
    <row r="7731" spans="23:23" ht="15" customHeight="1">
      <c r="W7731" s="141"/>
    </row>
    <row r="7732" spans="23:23" ht="15" customHeight="1">
      <c r="W7732" s="141"/>
    </row>
    <row r="7733" spans="23:23" ht="15" customHeight="1">
      <c r="W7733" s="141"/>
    </row>
    <row r="7734" spans="23:23" ht="15" customHeight="1">
      <c r="W7734" s="141"/>
    </row>
    <row r="7735" spans="23:23" ht="15" customHeight="1">
      <c r="W7735" s="141"/>
    </row>
    <row r="7736" spans="23:23" ht="15" customHeight="1">
      <c r="W7736" s="141"/>
    </row>
    <row r="7737" spans="23:23" ht="15" customHeight="1">
      <c r="W7737" s="141"/>
    </row>
    <row r="7738" spans="23:23" ht="15" customHeight="1">
      <c r="W7738" s="141"/>
    </row>
    <row r="7739" spans="23:23" ht="15" customHeight="1">
      <c r="W7739" s="141"/>
    </row>
    <row r="7740" spans="23:23" ht="15" customHeight="1">
      <c r="W7740" s="141"/>
    </row>
    <row r="7741" spans="23:23" ht="15" customHeight="1">
      <c r="W7741" s="141"/>
    </row>
    <row r="7742" spans="23:23" ht="15" customHeight="1">
      <c r="W7742" s="141"/>
    </row>
    <row r="7743" spans="23:23" ht="15" customHeight="1">
      <c r="W7743" s="141"/>
    </row>
    <row r="7744" spans="23:23" ht="15" customHeight="1">
      <c r="W7744" s="141"/>
    </row>
    <row r="7745" spans="23:23" ht="15" customHeight="1">
      <c r="W7745" s="141"/>
    </row>
    <row r="7746" spans="23:23" ht="15" customHeight="1">
      <c r="W7746" s="141"/>
    </row>
    <row r="7747" spans="23:23" ht="15" customHeight="1">
      <c r="W7747" s="141"/>
    </row>
    <row r="7748" spans="23:23" ht="15" customHeight="1">
      <c r="W7748" s="141"/>
    </row>
    <row r="7749" spans="23:23" ht="15" customHeight="1">
      <c r="W7749" s="141"/>
    </row>
    <row r="7750" spans="23:23" ht="15" customHeight="1">
      <c r="W7750" s="141"/>
    </row>
    <row r="7751" spans="23:23" ht="15" customHeight="1">
      <c r="W7751" s="141"/>
    </row>
    <row r="7752" spans="23:23" ht="15" customHeight="1">
      <c r="W7752" s="141"/>
    </row>
    <row r="7753" spans="23:23" ht="15" customHeight="1">
      <c r="W7753" s="141"/>
    </row>
    <row r="7754" spans="23:23" ht="15" customHeight="1">
      <c r="W7754" s="141"/>
    </row>
    <row r="7755" spans="23:23" ht="15" customHeight="1">
      <c r="W7755" s="141"/>
    </row>
    <row r="7756" spans="23:23" ht="15" customHeight="1">
      <c r="W7756" s="141"/>
    </row>
    <row r="7757" spans="23:23" ht="15" customHeight="1">
      <c r="W7757" s="141"/>
    </row>
    <row r="7758" spans="23:23" ht="15" customHeight="1">
      <c r="W7758" s="141"/>
    </row>
    <row r="7759" spans="23:23" ht="15" customHeight="1">
      <c r="W7759" s="141"/>
    </row>
    <row r="7760" spans="23:23" ht="15" customHeight="1">
      <c r="W7760" s="141"/>
    </row>
    <row r="7761" spans="23:23" ht="15" customHeight="1">
      <c r="W7761" s="141"/>
    </row>
    <row r="7762" spans="23:23" ht="15" customHeight="1">
      <c r="W7762" s="141"/>
    </row>
    <row r="7763" spans="23:23" ht="15" customHeight="1">
      <c r="W7763" s="141"/>
    </row>
    <row r="7764" spans="23:23" ht="15" customHeight="1">
      <c r="W7764" s="141"/>
    </row>
    <row r="7765" spans="23:23" ht="15" customHeight="1">
      <c r="W7765" s="141"/>
    </row>
    <row r="7766" spans="23:23" ht="15" customHeight="1">
      <c r="W7766" s="141"/>
    </row>
    <row r="7767" spans="23:23" ht="15" customHeight="1">
      <c r="W7767" s="141"/>
    </row>
    <row r="7768" spans="23:23" ht="15" customHeight="1">
      <c r="W7768" s="141"/>
    </row>
    <row r="7769" spans="23:23" ht="15" customHeight="1">
      <c r="W7769" s="141"/>
    </row>
    <row r="7770" spans="23:23" ht="15" customHeight="1">
      <c r="W7770" s="141"/>
    </row>
    <row r="7771" spans="23:23" ht="15" customHeight="1">
      <c r="W7771" s="141"/>
    </row>
    <row r="7772" spans="23:23" ht="15" customHeight="1">
      <c r="W7772" s="141"/>
    </row>
    <row r="7773" spans="23:23" ht="15" customHeight="1">
      <c r="W7773" s="141"/>
    </row>
    <row r="7774" spans="23:23" ht="15" customHeight="1">
      <c r="W7774" s="141"/>
    </row>
    <row r="7775" spans="23:23" ht="15" customHeight="1">
      <c r="W7775" s="141"/>
    </row>
    <row r="7776" spans="23:23" ht="15" customHeight="1">
      <c r="W7776" s="141"/>
    </row>
    <row r="7777" spans="23:23" ht="15" customHeight="1">
      <c r="W7777" s="141"/>
    </row>
    <row r="7778" spans="23:23" ht="15" customHeight="1">
      <c r="W7778" s="141"/>
    </row>
    <row r="7779" spans="23:23" ht="15" customHeight="1">
      <c r="W7779" s="141"/>
    </row>
    <row r="7780" spans="23:23" ht="15" customHeight="1">
      <c r="W7780" s="141"/>
    </row>
    <row r="7781" spans="23:23" ht="15" customHeight="1">
      <c r="W7781" s="141"/>
    </row>
    <row r="7782" spans="23:23" ht="15" customHeight="1">
      <c r="W7782" s="141"/>
    </row>
    <row r="7783" spans="23:23" ht="15" customHeight="1">
      <c r="W7783" s="141"/>
    </row>
    <row r="7784" spans="23:23" ht="15" customHeight="1">
      <c r="W7784" s="141"/>
    </row>
    <row r="7785" spans="23:23" ht="15" customHeight="1">
      <c r="W7785" s="141"/>
    </row>
    <row r="7786" spans="23:23" ht="15" customHeight="1">
      <c r="W7786" s="141"/>
    </row>
    <row r="7787" spans="23:23" ht="15" customHeight="1">
      <c r="W7787" s="141"/>
    </row>
    <row r="7788" spans="23:23" ht="15" customHeight="1">
      <c r="W7788" s="141"/>
    </row>
    <row r="7789" spans="23:23" ht="15" customHeight="1">
      <c r="W7789" s="141"/>
    </row>
    <row r="7790" spans="23:23" ht="15" customHeight="1">
      <c r="W7790" s="141"/>
    </row>
    <row r="7791" spans="23:23" ht="15" customHeight="1">
      <c r="W7791" s="141"/>
    </row>
    <row r="7792" spans="23:23" ht="15" customHeight="1">
      <c r="W7792" s="141"/>
    </row>
    <row r="7793" spans="23:23" ht="15" customHeight="1">
      <c r="W7793" s="141"/>
    </row>
    <row r="7794" spans="23:23" ht="15" customHeight="1">
      <c r="W7794" s="141"/>
    </row>
    <row r="7795" spans="23:23" ht="15" customHeight="1">
      <c r="W7795" s="141"/>
    </row>
    <row r="7796" spans="23:23" ht="15" customHeight="1">
      <c r="W7796" s="141"/>
    </row>
    <row r="7797" spans="23:23" ht="15" customHeight="1">
      <c r="W7797" s="141"/>
    </row>
    <row r="7798" spans="23:23" ht="15" customHeight="1">
      <c r="W7798" s="141"/>
    </row>
    <row r="7799" spans="23:23" ht="15" customHeight="1">
      <c r="W7799" s="141"/>
    </row>
    <row r="7800" spans="23:23" ht="15" customHeight="1">
      <c r="W7800" s="141"/>
    </row>
    <row r="7801" spans="23:23" ht="15" customHeight="1">
      <c r="W7801" s="141"/>
    </row>
    <row r="7802" spans="23:23" ht="15" customHeight="1">
      <c r="W7802" s="141"/>
    </row>
    <row r="7803" spans="23:23" ht="15" customHeight="1">
      <c r="W7803" s="141"/>
    </row>
    <row r="7804" spans="23:23" ht="15" customHeight="1">
      <c r="W7804" s="141"/>
    </row>
    <row r="7805" spans="23:23" ht="15" customHeight="1">
      <c r="W7805" s="141"/>
    </row>
    <row r="7806" spans="23:23" ht="15" customHeight="1">
      <c r="W7806" s="141"/>
    </row>
    <row r="7807" spans="23:23" ht="15" customHeight="1">
      <c r="W7807" s="141"/>
    </row>
    <row r="7808" spans="23:23" ht="15" customHeight="1">
      <c r="W7808" s="141"/>
    </row>
    <row r="7809" spans="23:23" ht="15" customHeight="1">
      <c r="W7809" s="141"/>
    </row>
    <row r="7810" spans="23:23" ht="15" customHeight="1">
      <c r="W7810" s="141"/>
    </row>
    <row r="7811" spans="23:23" ht="15" customHeight="1">
      <c r="W7811" s="141"/>
    </row>
    <row r="7812" spans="23:23" ht="15" customHeight="1">
      <c r="W7812" s="141"/>
    </row>
    <row r="7813" spans="23:23" ht="15" customHeight="1">
      <c r="W7813" s="141"/>
    </row>
    <row r="7814" spans="23:23" ht="15" customHeight="1">
      <c r="W7814" s="141"/>
    </row>
    <row r="7815" spans="23:23" ht="15" customHeight="1">
      <c r="W7815" s="141"/>
    </row>
    <row r="7816" spans="23:23" ht="15" customHeight="1">
      <c r="W7816" s="141"/>
    </row>
    <row r="7817" spans="23:23" ht="15" customHeight="1">
      <c r="W7817" s="141"/>
    </row>
    <row r="7818" spans="23:23" ht="15" customHeight="1">
      <c r="W7818" s="141"/>
    </row>
    <row r="7819" spans="23:23" ht="15" customHeight="1">
      <c r="W7819" s="141"/>
    </row>
    <row r="7820" spans="23:23" ht="15" customHeight="1">
      <c r="W7820" s="141"/>
    </row>
    <row r="7821" spans="23:23" ht="15" customHeight="1">
      <c r="W7821" s="141"/>
    </row>
    <row r="7822" spans="23:23" ht="15" customHeight="1">
      <c r="W7822" s="141"/>
    </row>
    <row r="7823" spans="23:23" ht="15" customHeight="1">
      <c r="W7823" s="141"/>
    </row>
    <row r="7824" spans="23:23" ht="15" customHeight="1">
      <c r="W7824" s="141"/>
    </row>
    <row r="7825" spans="23:23" ht="15" customHeight="1">
      <c r="W7825" s="141"/>
    </row>
    <row r="7826" spans="23:23" ht="15" customHeight="1">
      <c r="W7826" s="141"/>
    </row>
    <row r="7827" spans="23:23" ht="15" customHeight="1">
      <c r="W7827" s="141"/>
    </row>
    <row r="7828" spans="23:23" ht="15" customHeight="1">
      <c r="W7828" s="141"/>
    </row>
    <row r="7829" spans="23:23" ht="15" customHeight="1">
      <c r="W7829" s="141"/>
    </row>
    <row r="7830" spans="23:23" ht="15" customHeight="1">
      <c r="W7830" s="141"/>
    </row>
    <row r="7831" spans="23:23" ht="15" customHeight="1">
      <c r="W7831" s="141"/>
    </row>
    <row r="7832" spans="23:23" ht="15" customHeight="1">
      <c r="W7832" s="141"/>
    </row>
    <row r="7833" spans="23:23" ht="15" customHeight="1">
      <c r="W7833" s="141"/>
    </row>
    <row r="7834" spans="23:23" ht="15" customHeight="1">
      <c r="W7834" s="141"/>
    </row>
    <row r="7835" spans="23:23" ht="15" customHeight="1">
      <c r="W7835" s="141"/>
    </row>
    <row r="7836" spans="23:23" ht="15" customHeight="1">
      <c r="W7836" s="141"/>
    </row>
    <row r="7837" spans="23:23" ht="15" customHeight="1">
      <c r="W7837" s="141"/>
    </row>
    <row r="7838" spans="23:23" ht="15" customHeight="1">
      <c r="W7838" s="141"/>
    </row>
    <row r="7839" spans="23:23" ht="15" customHeight="1">
      <c r="W7839" s="141"/>
    </row>
    <row r="7840" spans="23:23" ht="15" customHeight="1">
      <c r="W7840" s="141"/>
    </row>
    <row r="7841" spans="23:23" ht="15" customHeight="1">
      <c r="W7841" s="141"/>
    </row>
    <row r="7842" spans="23:23" ht="15" customHeight="1">
      <c r="W7842" s="141"/>
    </row>
    <row r="7843" spans="23:23" ht="15" customHeight="1">
      <c r="W7843" s="141"/>
    </row>
    <row r="7844" spans="23:23" ht="15" customHeight="1">
      <c r="W7844" s="141"/>
    </row>
    <row r="7845" spans="23:23" ht="15" customHeight="1">
      <c r="W7845" s="141"/>
    </row>
    <row r="7846" spans="23:23" ht="15" customHeight="1">
      <c r="W7846" s="141"/>
    </row>
    <row r="7847" spans="23:23" ht="15" customHeight="1">
      <c r="W7847" s="141"/>
    </row>
    <row r="7848" spans="23:23" ht="15" customHeight="1">
      <c r="W7848" s="141"/>
    </row>
    <row r="7849" spans="23:23" ht="15" customHeight="1">
      <c r="W7849" s="141"/>
    </row>
    <row r="7850" spans="23:23" ht="15" customHeight="1">
      <c r="W7850" s="141"/>
    </row>
    <row r="7851" spans="23:23" ht="15" customHeight="1">
      <c r="W7851" s="141"/>
    </row>
    <row r="7852" spans="23:23" ht="15" customHeight="1">
      <c r="W7852" s="141"/>
    </row>
    <row r="7853" spans="23:23" ht="15" customHeight="1">
      <c r="W7853" s="141"/>
    </row>
    <row r="7854" spans="23:23" ht="15" customHeight="1">
      <c r="W7854" s="141"/>
    </row>
    <row r="7855" spans="23:23" ht="15" customHeight="1">
      <c r="W7855" s="141"/>
    </row>
    <row r="7856" spans="23:23" ht="15" customHeight="1">
      <c r="W7856" s="141"/>
    </row>
    <row r="7857" spans="23:23" ht="15" customHeight="1">
      <c r="W7857" s="141"/>
    </row>
    <row r="7858" spans="23:23" ht="15" customHeight="1">
      <c r="W7858" s="141"/>
    </row>
    <row r="7859" spans="23:23" ht="15" customHeight="1">
      <c r="W7859" s="141"/>
    </row>
    <row r="7860" spans="23:23" ht="15" customHeight="1">
      <c r="W7860" s="141"/>
    </row>
    <row r="7861" spans="23:23" ht="15" customHeight="1">
      <c r="W7861" s="141"/>
    </row>
    <row r="7862" spans="23:23" ht="15" customHeight="1">
      <c r="W7862" s="141"/>
    </row>
    <row r="7863" spans="23:23" ht="15" customHeight="1">
      <c r="W7863" s="141"/>
    </row>
    <row r="7864" spans="23:23" ht="15" customHeight="1">
      <c r="W7864" s="141"/>
    </row>
    <row r="7865" spans="23:23" ht="15" customHeight="1">
      <c r="W7865" s="141"/>
    </row>
    <row r="7866" spans="23:23" ht="15" customHeight="1">
      <c r="W7866" s="141"/>
    </row>
    <row r="7867" spans="23:23" ht="15" customHeight="1">
      <c r="W7867" s="141"/>
    </row>
    <row r="7868" spans="23:23" ht="15" customHeight="1">
      <c r="W7868" s="141"/>
    </row>
    <row r="7869" spans="23:23" ht="15" customHeight="1">
      <c r="W7869" s="141"/>
    </row>
    <row r="7870" spans="23:23" ht="15" customHeight="1">
      <c r="W7870" s="141"/>
    </row>
    <row r="7871" spans="23:23" ht="15" customHeight="1">
      <c r="W7871" s="141"/>
    </row>
    <row r="7872" spans="23:23" ht="15" customHeight="1">
      <c r="W7872" s="141"/>
    </row>
    <row r="7873" spans="23:23" ht="15" customHeight="1">
      <c r="W7873" s="141"/>
    </row>
    <row r="7874" spans="23:23" ht="15" customHeight="1">
      <c r="W7874" s="141"/>
    </row>
    <row r="7875" spans="23:23" ht="15" customHeight="1">
      <c r="W7875" s="141"/>
    </row>
    <row r="7876" spans="23:23" ht="15" customHeight="1">
      <c r="W7876" s="141"/>
    </row>
    <row r="7877" spans="23:23" ht="15" customHeight="1">
      <c r="W7877" s="141"/>
    </row>
    <row r="7878" spans="23:23" ht="15" customHeight="1">
      <c r="W7878" s="141"/>
    </row>
    <row r="7879" spans="23:23" ht="15" customHeight="1">
      <c r="W7879" s="141"/>
    </row>
    <row r="7880" spans="23:23" ht="15" customHeight="1">
      <c r="W7880" s="141"/>
    </row>
    <row r="7881" spans="23:23" ht="15" customHeight="1">
      <c r="W7881" s="141"/>
    </row>
    <row r="7882" spans="23:23" ht="15" customHeight="1">
      <c r="W7882" s="141"/>
    </row>
    <row r="7883" spans="23:23" ht="15" customHeight="1">
      <c r="W7883" s="141"/>
    </row>
    <row r="7884" spans="23:23" ht="15" customHeight="1">
      <c r="W7884" s="141"/>
    </row>
    <row r="7885" spans="23:23" ht="15" customHeight="1">
      <c r="W7885" s="141"/>
    </row>
    <row r="7886" spans="23:23" ht="15" customHeight="1">
      <c r="W7886" s="141"/>
    </row>
    <row r="7887" spans="23:23" ht="15" customHeight="1">
      <c r="W7887" s="141"/>
    </row>
    <row r="7888" spans="23:23" ht="15" customHeight="1">
      <c r="W7888" s="141"/>
    </row>
    <row r="7889" spans="23:23" ht="15" customHeight="1">
      <c r="W7889" s="141"/>
    </row>
    <row r="7890" spans="23:23" ht="15" customHeight="1">
      <c r="W7890" s="141"/>
    </row>
    <row r="7891" spans="23:23" ht="15" customHeight="1">
      <c r="W7891" s="141"/>
    </row>
    <row r="7892" spans="23:23" ht="15" customHeight="1">
      <c r="W7892" s="141"/>
    </row>
    <row r="7893" spans="23:23" ht="15" customHeight="1">
      <c r="W7893" s="141"/>
    </row>
    <row r="7894" spans="23:23" ht="15" customHeight="1">
      <c r="W7894" s="141"/>
    </row>
    <row r="7895" spans="23:23" ht="15" customHeight="1">
      <c r="W7895" s="141"/>
    </row>
    <row r="7896" spans="23:23" ht="15" customHeight="1">
      <c r="W7896" s="141"/>
    </row>
    <row r="7897" spans="23:23" ht="15" customHeight="1">
      <c r="W7897" s="141"/>
    </row>
    <row r="7898" spans="23:23" ht="15" customHeight="1">
      <c r="W7898" s="141"/>
    </row>
    <row r="7899" spans="23:23" ht="15" customHeight="1">
      <c r="W7899" s="141"/>
    </row>
    <row r="7900" spans="23:23" ht="15" customHeight="1">
      <c r="W7900" s="141"/>
    </row>
    <row r="7901" spans="23:23" ht="15" customHeight="1">
      <c r="W7901" s="141"/>
    </row>
    <row r="7902" spans="23:23" ht="15" customHeight="1">
      <c r="W7902" s="141"/>
    </row>
    <row r="7903" spans="23:23" ht="15" customHeight="1">
      <c r="W7903" s="141"/>
    </row>
    <row r="7904" spans="23:23" ht="15" customHeight="1">
      <c r="W7904" s="141"/>
    </row>
    <row r="7905" spans="23:23" ht="15" customHeight="1">
      <c r="W7905" s="141"/>
    </row>
    <row r="7906" spans="23:23" ht="15" customHeight="1">
      <c r="W7906" s="141"/>
    </row>
    <row r="7907" spans="23:23" ht="15" customHeight="1">
      <c r="W7907" s="141"/>
    </row>
    <row r="7908" spans="23:23" ht="15" customHeight="1">
      <c r="W7908" s="141"/>
    </row>
    <row r="7909" spans="23:23" ht="15" customHeight="1">
      <c r="W7909" s="141"/>
    </row>
    <row r="7910" spans="23:23" ht="15" customHeight="1">
      <c r="W7910" s="141"/>
    </row>
    <row r="7911" spans="23:23" ht="15" customHeight="1">
      <c r="W7911" s="141"/>
    </row>
    <row r="7912" spans="23:23" ht="15" customHeight="1">
      <c r="W7912" s="141"/>
    </row>
    <row r="7913" spans="23:23" ht="15" customHeight="1">
      <c r="W7913" s="141"/>
    </row>
    <row r="7914" spans="23:23" ht="15" customHeight="1">
      <c r="W7914" s="141"/>
    </row>
    <row r="7915" spans="23:23" ht="15" customHeight="1">
      <c r="W7915" s="141"/>
    </row>
    <row r="7916" spans="23:23" ht="15" customHeight="1">
      <c r="W7916" s="141"/>
    </row>
    <row r="7917" spans="23:23" ht="15" customHeight="1">
      <c r="W7917" s="141"/>
    </row>
    <row r="7918" spans="23:23" ht="15" customHeight="1">
      <c r="W7918" s="141"/>
    </row>
    <row r="7919" spans="23:23" ht="15" customHeight="1">
      <c r="W7919" s="141"/>
    </row>
    <row r="7920" spans="23:23" ht="15" customHeight="1">
      <c r="W7920" s="141"/>
    </row>
    <row r="7921" spans="23:23" ht="15" customHeight="1">
      <c r="W7921" s="141"/>
    </row>
    <row r="7922" spans="23:23" ht="15" customHeight="1">
      <c r="W7922" s="141"/>
    </row>
    <row r="7923" spans="23:23" ht="15" customHeight="1">
      <c r="W7923" s="141"/>
    </row>
    <row r="7924" spans="23:23" ht="15" customHeight="1">
      <c r="W7924" s="141"/>
    </row>
    <row r="7925" spans="23:23" ht="15" customHeight="1">
      <c r="W7925" s="141"/>
    </row>
    <row r="7926" spans="23:23" ht="15" customHeight="1">
      <c r="W7926" s="141"/>
    </row>
    <row r="7927" spans="23:23" ht="15" customHeight="1">
      <c r="W7927" s="141"/>
    </row>
    <row r="7928" spans="23:23" ht="15" customHeight="1">
      <c r="W7928" s="141"/>
    </row>
    <row r="7929" spans="23:23" ht="15" customHeight="1">
      <c r="W7929" s="141"/>
    </row>
    <row r="7930" spans="23:23" ht="15" customHeight="1">
      <c r="W7930" s="141"/>
    </row>
    <row r="7931" spans="23:23" ht="15" customHeight="1">
      <c r="W7931" s="141"/>
    </row>
    <row r="7932" spans="23:23" ht="15" customHeight="1">
      <c r="W7932" s="141"/>
    </row>
    <row r="7933" spans="23:23" ht="15" customHeight="1">
      <c r="W7933" s="141"/>
    </row>
    <row r="7934" spans="23:23" ht="15" customHeight="1">
      <c r="W7934" s="141"/>
    </row>
    <row r="7935" spans="23:23" ht="15" customHeight="1">
      <c r="W7935" s="141"/>
    </row>
    <row r="7936" spans="23:23" ht="15" customHeight="1">
      <c r="W7936" s="141"/>
    </row>
    <row r="7937" spans="23:23" ht="15" customHeight="1">
      <c r="W7937" s="141"/>
    </row>
    <row r="7938" spans="23:23" ht="15" customHeight="1">
      <c r="W7938" s="141"/>
    </row>
    <row r="7939" spans="23:23" ht="15" customHeight="1">
      <c r="W7939" s="141"/>
    </row>
    <row r="7940" spans="23:23" ht="15" customHeight="1">
      <c r="W7940" s="141"/>
    </row>
    <row r="7941" spans="23:23" ht="15" customHeight="1">
      <c r="W7941" s="141"/>
    </row>
    <row r="7942" spans="23:23" ht="15" customHeight="1">
      <c r="W7942" s="141"/>
    </row>
    <row r="7943" spans="23:23" ht="15" customHeight="1">
      <c r="W7943" s="141"/>
    </row>
    <row r="7944" spans="23:23" ht="15" customHeight="1">
      <c r="W7944" s="141"/>
    </row>
    <row r="7945" spans="23:23" ht="15" customHeight="1">
      <c r="W7945" s="141"/>
    </row>
    <row r="7946" spans="23:23" ht="15" customHeight="1">
      <c r="W7946" s="141"/>
    </row>
    <row r="7947" spans="23:23" ht="15" customHeight="1">
      <c r="W7947" s="141"/>
    </row>
    <row r="7948" spans="23:23" ht="15" customHeight="1">
      <c r="W7948" s="141"/>
    </row>
    <row r="7949" spans="23:23" ht="15" customHeight="1">
      <c r="W7949" s="141"/>
    </row>
    <row r="7950" spans="23:23" ht="15" customHeight="1">
      <c r="W7950" s="141"/>
    </row>
    <row r="7951" spans="23:23" ht="15" customHeight="1">
      <c r="W7951" s="141"/>
    </row>
    <row r="7952" spans="23:23" ht="15" customHeight="1">
      <c r="W7952" s="141"/>
    </row>
    <row r="7953" spans="23:23" ht="15" customHeight="1">
      <c r="W7953" s="141"/>
    </row>
    <row r="7954" spans="23:23" ht="15" customHeight="1">
      <c r="W7954" s="141"/>
    </row>
    <row r="7955" spans="23:23" ht="15" customHeight="1">
      <c r="W7955" s="141"/>
    </row>
    <row r="7956" spans="23:23" ht="15" customHeight="1">
      <c r="W7956" s="141"/>
    </row>
    <row r="7957" spans="23:23" ht="15" customHeight="1">
      <c r="W7957" s="141"/>
    </row>
    <row r="7958" spans="23:23" ht="15" customHeight="1">
      <c r="W7958" s="141"/>
    </row>
    <row r="7959" spans="23:23" ht="15" customHeight="1">
      <c r="W7959" s="141"/>
    </row>
    <row r="7960" spans="23:23" ht="15" customHeight="1">
      <c r="W7960" s="141"/>
    </row>
    <row r="7961" spans="23:23" ht="15" customHeight="1">
      <c r="W7961" s="141"/>
    </row>
    <row r="7962" spans="23:23" ht="15" customHeight="1">
      <c r="W7962" s="141"/>
    </row>
    <row r="7963" spans="23:23" ht="15" customHeight="1">
      <c r="W7963" s="141"/>
    </row>
    <row r="7964" spans="23:23" ht="15" customHeight="1">
      <c r="W7964" s="141"/>
    </row>
    <row r="7965" spans="23:23" ht="15" customHeight="1">
      <c r="W7965" s="141"/>
    </row>
    <row r="7966" spans="23:23" ht="15" customHeight="1">
      <c r="W7966" s="141"/>
    </row>
    <row r="7967" spans="23:23" ht="15" customHeight="1">
      <c r="W7967" s="141"/>
    </row>
    <row r="7968" spans="23:23" ht="15" customHeight="1">
      <c r="W7968" s="141"/>
    </row>
    <row r="7969" spans="23:23" ht="15" customHeight="1">
      <c r="W7969" s="141"/>
    </row>
    <row r="7970" spans="23:23" ht="15" customHeight="1">
      <c r="W7970" s="141"/>
    </row>
    <row r="7971" spans="23:23" ht="15" customHeight="1">
      <c r="W7971" s="141"/>
    </row>
    <row r="7972" spans="23:23" ht="15" customHeight="1">
      <c r="W7972" s="141"/>
    </row>
    <row r="7973" spans="23:23" ht="15" customHeight="1">
      <c r="W7973" s="141"/>
    </row>
    <row r="7974" spans="23:23" ht="15" customHeight="1">
      <c r="W7974" s="141"/>
    </row>
    <row r="7975" spans="23:23" ht="15" customHeight="1">
      <c r="W7975" s="141"/>
    </row>
    <row r="7976" spans="23:23" ht="15" customHeight="1">
      <c r="W7976" s="141"/>
    </row>
    <row r="7977" spans="23:23" ht="15" customHeight="1">
      <c r="W7977" s="141"/>
    </row>
    <row r="7978" spans="23:23" ht="15" customHeight="1">
      <c r="W7978" s="141"/>
    </row>
    <row r="7979" spans="23:23" ht="15" customHeight="1">
      <c r="W7979" s="141"/>
    </row>
    <row r="7980" spans="23:23" ht="15" customHeight="1">
      <c r="W7980" s="141"/>
    </row>
    <row r="7981" spans="23:23" ht="15" customHeight="1">
      <c r="W7981" s="141"/>
    </row>
    <row r="7982" spans="23:23" ht="15" customHeight="1">
      <c r="W7982" s="141"/>
    </row>
    <row r="7983" spans="23:23" ht="15" customHeight="1">
      <c r="W7983" s="141"/>
    </row>
    <row r="7984" spans="23:23" ht="15" customHeight="1">
      <c r="W7984" s="141"/>
    </row>
    <row r="7985" spans="23:23" ht="15" customHeight="1">
      <c r="W7985" s="141"/>
    </row>
    <row r="7986" spans="23:23" ht="15" customHeight="1">
      <c r="W7986" s="141"/>
    </row>
    <row r="7987" spans="23:23" ht="15" customHeight="1">
      <c r="W7987" s="141"/>
    </row>
    <row r="7988" spans="23:23" ht="15" customHeight="1">
      <c r="W7988" s="141"/>
    </row>
    <row r="7989" spans="23:23" ht="15" customHeight="1">
      <c r="W7989" s="141"/>
    </row>
    <row r="7990" spans="23:23" ht="15" customHeight="1">
      <c r="W7990" s="141"/>
    </row>
    <row r="7991" spans="23:23" ht="15" customHeight="1">
      <c r="W7991" s="141"/>
    </row>
    <row r="7992" spans="23:23" ht="15" customHeight="1">
      <c r="W7992" s="141"/>
    </row>
    <row r="7993" spans="23:23" ht="15" customHeight="1">
      <c r="W7993" s="141"/>
    </row>
    <row r="7994" spans="23:23" ht="15" customHeight="1">
      <c r="W7994" s="141"/>
    </row>
    <row r="7995" spans="23:23" ht="15" customHeight="1">
      <c r="W7995" s="141"/>
    </row>
    <row r="7996" spans="23:23" ht="15" customHeight="1">
      <c r="W7996" s="141"/>
    </row>
    <row r="7997" spans="23:23" ht="15" customHeight="1">
      <c r="W7997" s="141"/>
    </row>
    <row r="7998" spans="23:23" ht="15" customHeight="1">
      <c r="W7998" s="141"/>
    </row>
    <row r="7999" spans="23:23" ht="15" customHeight="1">
      <c r="W7999" s="141"/>
    </row>
    <row r="8000" spans="23:23" ht="15" customHeight="1">
      <c r="W8000" s="141"/>
    </row>
    <row r="8001" spans="23:23" ht="15" customHeight="1">
      <c r="W8001" s="141"/>
    </row>
    <row r="8002" spans="23:23" ht="15" customHeight="1">
      <c r="W8002" s="141"/>
    </row>
    <row r="8003" spans="23:23" ht="15" customHeight="1">
      <c r="W8003" s="141"/>
    </row>
    <row r="8004" spans="23:23" ht="15" customHeight="1">
      <c r="W8004" s="141"/>
    </row>
    <row r="8005" spans="23:23" ht="15" customHeight="1">
      <c r="W8005" s="141"/>
    </row>
    <row r="8006" spans="23:23" ht="15" customHeight="1">
      <c r="W8006" s="141"/>
    </row>
    <row r="8007" spans="23:23" ht="15" customHeight="1">
      <c r="W8007" s="141"/>
    </row>
    <row r="8008" spans="23:23" ht="15" customHeight="1">
      <c r="W8008" s="141"/>
    </row>
    <row r="8009" spans="23:23" ht="15" customHeight="1">
      <c r="W8009" s="141"/>
    </row>
    <row r="8010" spans="23:23" ht="15" customHeight="1">
      <c r="W8010" s="141"/>
    </row>
    <row r="8011" spans="23:23" ht="15" customHeight="1">
      <c r="W8011" s="141"/>
    </row>
    <row r="8012" spans="23:23" ht="15" customHeight="1">
      <c r="W8012" s="141"/>
    </row>
    <row r="8013" spans="23:23" ht="15" customHeight="1">
      <c r="W8013" s="141"/>
    </row>
    <row r="8014" spans="23:23" ht="15" customHeight="1">
      <c r="W8014" s="141"/>
    </row>
    <row r="8015" spans="23:23" ht="15" customHeight="1">
      <c r="W8015" s="141"/>
    </row>
    <row r="8016" spans="23:23" ht="15" customHeight="1">
      <c r="W8016" s="141"/>
    </row>
    <row r="8017" spans="23:23" ht="15" customHeight="1">
      <c r="W8017" s="141"/>
    </row>
    <row r="8018" spans="23:23" ht="15" customHeight="1">
      <c r="W8018" s="141"/>
    </row>
    <row r="8019" spans="23:23" ht="15" customHeight="1">
      <c r="W8019" s="141"/>
    </row>
    <row r="8020" spans="23:23" ht="15" customHeight="1">
      <c r="W8020" s="141"/>
    </row>
    <row r="8021" spans="23:23" ht="15" customHeight="1">
      <c r="W8021" s="141"/>
    </row>
    <row r="8022" spans="23:23" ht="15" customHeight="1">
      <c r="W8022" s="141"/>
    </row>
    <row r="8023" spans="23:23" ht="15" customHeight="1">
      <c r="W8023" s="141"/>
    </row>
    <row r="8024" spans="23:23" ht="15" customHeight="1">
      <c r="W8024" s="141"/>
    </row>
    <row r="8025" spans="23:23" ht="15" customHeight="1">
      <c r="W8025" s="141"/>
    </row>
    <row r="8026" spans="23:23" ht="15" customHeight="1">
      <c r="W8026" s="141"/>
    </row>
    <row r="8027" spans="23:23" ht="15" customHeight="1">
      <c r="W8027" s="141"/>
    </row>
    <row r="8028" spans="23:23" ht="15" customHeight="1">
      <c r="W8028" s="141"/>
    </row>
    <row r="8029" spans="23:23" ht="15" customHeight="1">
      <c r="W8029" s="141"/>
    </row>
    <row r="8030" spans="23:23" ht="15" customHeight="1">
      <c r="W8030" s="141"/>
    </row>
    <row r="8031" spans="23:23" ht="15" customHeight="1">
      <c r="W8031" s="141"/>
    </row>
    <row r="8032" spans="23:23" ht="15" customHeight="1">
      <c r="W8032" s="141"/>
    </row>
    <row r="8033" spans="23:23" ht="15" customHeight="1">
      <c r="W8033" s="141"/>
    </row>
    <row r="8034" spans="23:23" ht="15" customHeight="1">
      <c r="W8034" s="141"/>
    </row>
    <row r="8035" spans="23:23" ht="15" customHeight="1">
      <c r="W8035" s="141"/>
    </row>
    <row r="8036" spans="23:23" ht="15" customHeight="1">
      <c r="W8036" s="141"/>
    </row>
    <row r="8037" spans="23:23" ht="15" customHeight="1">
      <c r="W8037" s="141"/>
    </row>
    <row r="8038" spans="23:23" ht="15" customHeight="1">
      <c r="W8038" s="141"/>
    </row>
    <row r="8039" spans="23:23" ht="15" customHeight="1">
      <c r="W8039" s="141"/>
    </row>
    <row r="8040" spans="23:23" ht="15" customHeight="1">
      <c r="W8040" s="141"/>
    </row>
    <row r="8041" spans="23:23" ht="15" customHeight="1">
      <c r="W8041" s="141"/>
    </row>
    <row r="8042" spans="23:23" ht="15" customHeight="1">
      <c r="W8042" s="141"/>
    </row>
    <row r="8043" spans="23:23" ht="15" customHeight="1">
      <c r="W8043" s="141"/>
    </row>
    <row r="8044" spans="23:23" ht="15" customHeight="1">
      <c r="W8044" s="141"/>
    </row>
    <row r="8045" spans="23:23" ht="15" customHeight="1">
      <c r="W8045" s="141"/>
    </row>
    <row r="8046" spans="23:23" ht="15" customHeight="1">
      <c r="W8046" s="141"/>
    </row>
    <row r="8047" spans="23:23" ht="15" customHeight="1">
      <c r="W8047" s="141"/>
    </row>
    <row r="8048" spans="23:23" ht="15" customHeight="1">
      <c r="W8048" s="141"/>
    </row>
    <row r="8049" spans="23:23" ht="15" customHeight="1">
      <c r="W8049" s="141"/>
    </row>
    <row r="8050" spans="23:23" ht="15" customHeight="1">
      <c r="W8050" s="141"/>
    </row>
    <row r="8051" spans="23:23" ht="15" customHeight="1">
      <c r="W8051" s="141"/>
    </row>
    <row r="8052" spans="23:23" ht="15" customHeight="1">
      <c r="W8052" s="141"/>
    </row>
    <row r="8053" spans="23:23" ht="15" customHeight="1">
      <c r="W8053" s="141"/>
    </row>
    <row r="8054" spans="23:23" ht="15" customHeight="1">
      <c r="W8054" s="141"/>
    </row>
    <row r="8055" spans="23:23" ht="15" customHeight="1">
      <c r="W8055" s="141"/>
    </row>
    <row r="8056" spans="23:23" ht="15" customHeight="1">
      <c r="W8056" s="141"/>
    </row>
    <row r="8057" spans="23:23" ht="15" customHeight="1">
      <c r="W8057" s="141"/>
    </row>
    <row r="8058" spans="23:23" ht="15" customHeight="1">
      <c r="W8058" s="141"/>
    </row>
    <row r="8059" spans="23:23" ht="15" customHeight="1">
      <c r="W8059" s="141"/>
    </row>
    <row r="8060" spans="23:23" ht="15" customHeight="1">
      <c r="W8060" s="141"/>
    </row>
    <row r="8061" spans="23:23" ht="15" customHeight="1">
      <c r="W8061" s="141"/>
    </row>
    <row r="8062" spans="23:23" ht="15" customHeight="1">
      <c r="W8062" s="141"/>
    </row>
    <row r="8063" spans="23:23" ht="15" customHeight="1">
      <c r="W8063" s="141"/>
    </row>
    <row r="8064" spans="23:23" ht="15" customHeight="1">
      <c r="W8064" s="141"/>
    </row>
    <row r="8065" spans="23:23" ht="15" customHeight="1">
      <c r="W8065" s="141"/>
    </row>
    <row r="8066" spans="23:23" ht="15" customHeight="1">
      <c r="W8066" s="141"/>
    </row>
    <row r="8067" spans="23:23" ht="15" customHeight="1">
      <c r="W8067" s="141"/>
    </row>
    <row r="8068" spans="23:23" ht="15" customHeight="1">
      <c r="W8068" s="141"/>
    </row>
    <row r="8069" spans="23:23" ht="15" customHeight="1">
      <c r="W8069" s="141"/>
    </row>
    <row r="8070" spans="23:23" ht="15" customHeight="1">
      <c r="W8070" s="141"/>
    </row>
    <row r="8071" spans="23:23" ht="15" customHeight="1">
      <c r="W8071" s="141"/>
    </row>
    <row r="8072" spans="23:23" ht="15" customHeight="1">
      <c r="W8072" s="141"/>
    </row>
    <row r="8073" spans="23:23" ht="15" customHeight="1">
      <c r="W8073" s="141"/>
    </row>
    <row r="8074" spans="23:23" ht="15" customHeight="1">
      <c r="W8074" s="141"/>
    </row>
    <row r="8075" spans="23:23" ht="15" customHeight="1">
      <c r="W8075" s="141"/>
    </row>
    <row r="8076" spans="23:23" ht="15" customHeight="1">
      <c r="W8076" s="141"/>
    </row>
    <row r="8077" spans="23:23" ht="15" customHeight="1">
      <c r="W8077" s="141"/>
    </row>
    <row r="8078" spans="23:23" ht="15" customHeight="1">
      <c r="W8078" s="141"/>
    </row>
    <row r="8079" spans="23:23" ht="15" customHeight="1">
      <c r="W8079" s="141"/>
    </row>
    <row r="8080" spans="23:23" ht="15" customHeight="1">
      <c r="W8080" s="141"/>
    </row>
    <row r="8081" spans="23:23" ht="15" customHeight="1">
      <c r="W8081" s="141"/>
    </row>
    <row r="8082" spans="23:23" ht="15" customHeight="1">
      <c r="W8082" s="141"/>
    </row>
    <row r="8083" spans="23:23" ht="15" customHeight="1">
      <c r="W8083" s="141"/>
    </row>
    <row r="8084" spans="23:23" ht="15" customHeight="1">
      <c r="W8084" s="141"/>
    </row>
    <row r="8085" spans="23:23" ht="15" customHeight="1">
      <c r="W8085" s="141"/>
    </row>
    <row r="8086" spans="23:23" ht="15" customHeight="1">
      <c r="W8086" s="141"/>
    </row>
    <row r="8087" spans="23:23" ht="15" customHeight="1">
      <c r="W8087" s="141"/>
    </row>
    <row r="8088" spans="23:23" ht="15" customHeight="1">
      <c r="W8088" s="141"/>
    </row>
    <row r="8089" spans="23:23" ht="15" customHeight="1">
      <c r="W8089" s="141"/>
    </row>
    <row r="8090" spans="23:23" ht="15" customHeight="1">
      <c r="W8090" s="141"/>
    </row>
    <row r="8091" spans="23:23" ht="15" customHeight="1">
      <c r="W8091" s="141"/>
    </row>
    <row r="8092" spans="23:23" ht="15" customHeight="1">
      <c r="W8092" s="141"/>
    </row>
    <row r="8093" spans="23:23" ht="15" customHeight="1">
      <c r="W8093" s="141"/>
    </row>
    <row r="8094" spans="23:23" ht="15" customHeight="1">
      <c r="W8094" s="141"/>
    </row>
    <row r="8095" spans="23:23" ht="15" customHeight="1">
      <c r="W8095" s="141"/>
    </row>
    <row r="8096" spans="23:23" ht="15" customHeight="1">
      <c r="W8096" s="141"/>
    </row>
    <row r="8097" spans="23:23" ht="15" customHeight="1">
      <c r="W8097" s="141"/>
    </row>
    <row r="8098" spans="23:23" ht="15" customHeight="1">
      <c r="W8098" s="141"/>
    </row>
    <row r="8099" spans="23:23" ht="15" customHeight="1">
      <c r="W8099" s="141"/>
    </row>
    <row r="8100" spans="23:23" ht="15" customHeight="1">
      <c r="W8100" s="141"/>
    </row>
    <row r="8101" spans="23:23" ht="15" customHeight="1">
      <c r="W8101" s="141"/>
    </row>
    <row r="8102" spans="23:23" ht="15" customHeight="1">
      <c r="W8102" s="141"/>
    </row>
    <row r="8103" spans="23:23" ht="15" customHeight="1">
      <c r="W8103" s="141"/>
    </row>
    <row r="8104" spans="23:23" ht="15" customHeight="1">
      <c r="W8104" s="141"/>
    </row>
    <row r="8105" spans="23:23" ht="15" customHeight="1">
      <c r="W8105" s="141"/>
    </row>
    <row r="8106" spans="23:23" ht="15" customHeight="1">
      <c r="W8106" s="141"/>
    </row>
    <row r="8107" spans="23:23" ht="15" customHeight="1">
      <c r="W8107" s="141"/>
    </row>
    <row r="8108" spans="23:23" ht="15" customHeight="1">
      <c r="W8108" s="141"/>
    </row>
    <row r="8109" spans="23:23" ht="15" customHeight="1">
      <c r="W8109" s="141"/>
    </row>
    <row r="8110" spans="23:23" ht="15" customHeight="1">
      <c r="W8110" s="141"/>
    </row>
    <row r="8111" spans="23:23" ht="15" customHeight="1">
      <c r="W8111" s="141"/>
    </row>
    <row r="8112" spans="23:23" ht="15" customHeight="1">
      <c r="W8112" s="141"/>
    </row>
    <row r="8113" spans="23:23" ht="15" customHeight="1">
      <c r="W8113" s="141"/>
    </row>
    <row r="8114" spans="23:23" ht="15" customHeight="1">
      <c r="W8114" s="141"/>
    </row>
    <row r="8115" spans="23:23" ht="15" customHeight="1">
      <c r="W8115" s="141"/>
    </row>
    <row r="8116" spans="23:23" ht="15" customHeight="1">
      <c r="W8116" s="141"/>
    </row>
    <row r="8117" spans="23:23" ht="15" customHeight="1">
      <c r="W8117" s="141"/>
    </row>
    <row r="8118" spans="23:23" ht="15" customHeight="1">
      <c r="W8118" s="141"/>
    </row>
    <row r="8119" spans="23:23" ht="15" customHeight="1">
      <c r="W8119" s="141"/>
    </row>
    <row r="8120" spans="23:23" ht="15" customHeight="1">
      <c r="W8120" s="141"/>
    </row>
    <row r="8121" spans="23:23" ht="15" customHeight="1">
      <c r="W8121" s="141"/>
    </row>
    <row r="8122" spans="23:23" ht="15" customHeight="1">
      <c r="W8122" s="141"/>
    </row>
    <row r="8123" spans="23:23" ht="15" customHeight="1">
      <c r="W8123" s="141"/>
    </row>
    <row r="8124" spans="23:23" ht="15" customHeight="1">
      <c r="W8124" s="141"/>
    </row>
    <row r="8125" spans="23:23" ht="15" customHeight="1">
      <c r="W8125" s="141"/>
    </row>
    <row r="8126" spans="23:23" ht="15" customHeight="1">
      <c r="W8126" s="141"/>
    </row>
    <row r="8127" spans="23:23" ht="15" customHeight="1">
      <c r="W8127" s="141"/>
    </row>
    <row r="8128" spans="23:23" ht="15" customHeight="1">
      <c r="W8128" s="141"/>
    </row>
    <row r="8129" spans="23:23" ht="15" customHeight="1">
      <c r="W8129" s="141"/>
    </row>
    <row r="8130" spans="23:23" ht="15" customHeight="1">
      <c r="W8130" s="141"/>
    </row>
    <row r="8131" spans="23:23" ht="15" customHeight="1">
      <c r="W8131" s="141"/>
    </row>
    <row r="8132" spans="23:23" ht="15" customHeight="1">
      <c r="W8132" s="141"/>
    </row>
    <row r="8133" spans="23:23" ht="15" customHeight="1">
      <c r="W8133" s="141"/>
    </row>
    <row r="8134" spans="23:23" ht="15" customHeight="1">
      <c r="W8134" s="141"/>
    </row>
    <row r="8135" spans="23:23" ht="15" customHeight="1">
      <c r="W8135" s="141"/>
    </row>
    <row r="8136" spans="23:23" ht="15" customHeight="1">
      <c r="W8136" s="141"/>
    </row>
    <row r="8137" spans="23:23" ht="15" customHeight="1">
      <c r="W8137" s="141"/>
    </row>
    <row r="8138" spans="23:23" ht="15" customHeight="1">
      <c r="W8138" s="141"/>
    </row>
    <row r="8139" spans="23:23" ht="15" customHeight="1">
      <c r="W8139" s="141"/>
    </row>
    <row r="8140" spans="23:23" ht="15" customHeight="1">
      <c r="W8140" s="141"/>
    </row>
    <row r="8141" spans="23:23" ht="15" customHeight="1">
      <c r="W8141" s="141"/>
    </row>
    <row r="8142" spans="23:23" ht="15" customHeight="1">
      <c r="W8142" s="141"/>
    </row>
    <row r="8143" spans="23:23" ht="15" customHeight="1">
      <c r="W8143" s="141"/>
    </row>
    <row r="8144" spans="23:23" ht="15" customHeight="1">
      <c r="W8144" s="141"/>
    </row>
    <row r="8145" spans="23:23" ht="15" customHeight="1">
      <c r="W8145" s="141"/>
    </row>
    <row r="8146" spans="23:23" ht="15" customHeight="1">
      <c r="W8146" s="141"/>
    </row>
    <row r="8147" spans="23:23" ht="15" customHeight="1">
      <c r="W8147" s="141"/>
    </row>
    <row r="8148" spans="23:23" ht="15" customHeight="1">
      <c r="W8148" s="141"/>
    </row>
    <row r="8149" spans="23:23" ht="15" customHeight="1">
      <c r="W8149" s="141"/>
    </row>
    <row r="8150" spans="23:23" ht="15" customHeight="1">
      <c r="W8150" s="141"/>
    </row>
    <row r="8151" spans="23:23" ht="15" customHeight="1">
      <c r="W8151" s="141"/>
    </row>
    <row r="8152" spans="23:23" ht="15" customHeight="1">
      <c r="W8152" s="141"/>
    </row>
    <row r="8153" spans="23:23" ht="15" customHeight="1">
      <c r="W8153" s="141"/>
    </row>
    <row r="8154" spans="23:23" ht="15" customHeight="1">
      <c r="W8154" s="141"/>
    </row>
    <row r="8155" spans="23:23" ht="15" customHeight="1">
      <c r="W8155" s="141"/>
    </row>
    <row r="8156" spans="23:23" ht="15" customHeight="1">
      <c r="W8156" s="141"/>
    </row>
    <row r="8157" spans="23:23" ht="15" customHeight="1">
      <c r="W8157" s="141"/>
    </row>
    <row r="8158" spans="23:23" ht="15" customHeight="1">
      <c r="W8158" s="141"/>
    </row>
    <row r="8159" spans="23:23" ht="15" customHeight="1">
      <c r="W8159" s="141"/>
    </row>
    <row r="8160" spans="23:23" ht="15" customHeight="1">
      <c r="W8160" s="141"/>
    </row>
    <row r="8161" spans="23:23" ht="15" customHeight="1">
      <c r="W8161" s="141"/>
    </row>
    <row r="8162" spans="23:23" ht="15" customHeight="1">
      <c r="W8162" s="141"/>
    </row>
    <row r="8163" spans="23:23" ht="15" customHeight="1">
      <c r="W8163" s="141"/>
    </row>
    <row r="8164" spans="23:23" ht="15" customHeight="1">
      <c r="W8164" s="141"/>
    </row>
    <row r="8165" spans="23:23" ht="15" customHeight="1">
      <c r="W8165" s="141"/>
    </row>
    <row r="8166" spans="23:23" ht="15" customHeight="1">
      <c r="W8166" s="141"/>
    </row>
    <row r="8167" spans="23:23" ht="15" customHeight="1">
      <c r="W8167" s="141"/>
    </row>
    <row r="8168" spans="23:23" ht="15" customHeight="1">
      <c r="W8168" s="141"/>
    </row>
    <row r="8169" spans="23:23" ht="15" customHeight="1">
      <c r="W8169" s="141"/>
    </row>
    <row r="8170" spans="23:23" ht="15" customHeight="1">
      <c r="W8170" s="141"/>
    </row>
    <row r="8171" spans="23:23" ht="15" customHeight="1">
      <c r="W8171" s="141"/>
    </row>
    <row r="8172" spans="23:23" ht="15" customHeight="1">
      <c r="W8172" s="141"/>
    </row>
    <row r="8173" spans="23:23" ht="15" customHeight="1">
      <c r="W8173" s="141"/>
    </row>
    <row r="8174" spans="23:23" ht="15" customHeight="1">
      <c r="W8174" s="141"/>
    </row>
    <row r="8175" spans="23:23" ht="15" customHeight="1">
      <c r="W8175" s="141"/>
    </row>
    <row r="8176" spans="23:23" ht="15" customHeight="1">
      <c r="W8176" s="141"/>
    </row>
    <row r="8177" spans="23:23" ht="15" customHeight="1">
      <c r="W8177" s="141"/>
    </row>
    <row r="8178" spans="23:23" ht="15" customHeight="1">
      <c r="W8178" s="141"/>
    </row>
    <row r="8179" spans="23:23" ht="15" customHeight="1">
      <c r="W8179" s="141"/>
    </row>
    <row r="8180" spans="23:23" ht="15" customHeight="1">
      <c r="W8180" s="141"/>
    </row>
    <row r="8181" spans="23:23" ht="15" customHeight="1">
      <c r="W8181" s="141"/>
    </row>
    <row r="8182" spans="23:23" ht="15" customHeight="1">
      <c r="W8182" s="141"/>
    </row>
    <row r="8183" spans="23:23" ht="15" customHeight="1">
      <c r="W8183" s="141"/>
    </row>
    <row r="8184" spans="23:23" ht="15" customHeight="1">
      <c r="W8184" s="141"/>
    </row>
    <row r="8185" spans="23:23" ht="15" customHeight="1">
      <c r="W8185" s="141"/>
    </row>
    <row r="8186" spans="23:23" ht="15" customHeight="1">
      <c r="W8186" s="141"/>
    </row>
    <row r="8187" spans="23:23" ht="15" customHeight="1">
      <c r="W8187" s="141"/>
    </row>
    <row r="8188" spans="23:23" ht="15" customHeight="1">
      <c r="W8188" s="141"/>
    </row>
    <row r="8189" spans="23:23" ht="15" customHeight="1">
      <c r="W8189" s="141"/>
    </row>
    <row r="8190" spans="23:23" ht="15" customHeight="1">
      <c r="W8190" s="141"/>
    </row>
    <row r="8191" spans="23:23" ht="15" customHeight="1">
      <c r="W8191" s="141"/>
    </row>
    <row r="8192" spans="23:23" ht="15" customHeight="1">
      <c r="W8192" s="141"/>
    </row>
    <row r="8193" spans="23:23" ht="15" customHeight="1">
      <c r="W8193" s="141"/>
    </row>
    <row r="8194" spans="23:23" ht="15" customHeight="1">
      <c r="W8194" s="141"/>
    </row>
    <row r="8195" spans="23:23" ht="15" customHeight="1">
      <c r="W8195" s="141"/>
    </row>
    <row r="8196" spans="23:23" ht="15" customHeight="1">
      <c r="W8196" s="141"/>
    </row>
    <row r="8197" spans="23:23" ht="15" customHeight="1">
      <c r="W8197" s="141"/>
    </row>
    <row r="8198" spans="23:23" ht="15" customHeight="1">
      <c r="W8198" s="141"/>
    </row>
    <row r="8199" spans="23:23" ht="15" customHeight="1">
      <c r="W8199" s="141"/>
    </row>
    <row r="8200" spans="23:23" ht="15" customHeight="1">
      <c r="W8200" s="141"/>
    </row>
    <row r="8201" spans="23:23" ht="15" customHeight="1">
      <c r="W8201" s="141"/>
    </row>
    <row r="8202" spans="23:23" ht="15" customHeight="1">
      <c r="W8202" s="141"/>
    </row>
    <row r="8203" spans="23:23" ht="15" customHeight="1">
      <c r="W8203" s="141"/>
    </row>
    <row r="8204" spans="23:23" ht="15" customHeight="1">
      <c r="W8204" s="141"/>
    </row>
    <row r="8205" spans="23:23" ht="15" customHeight="1">
      <c r="W8205" s="141"/>
    </row>
    <row r="8206" spans="23:23" ht="15" customHeight="1">
      <c r="W8206" s="141"/>
    </row>
    <row r="8207" spans="23:23" ht="15" customHeight="1">
      <c r="W8207" s="141"/>
    </row>
    <row r="8208" spans="23:23" ht="15" customHeight="1">
      <c r="W8208" s="141"/>
    </row>
    <row r="8209" spans="23:23" ht="15" customHeight="1">
      <c r="W8209" s="141"/>
    </row>
    <row r="8210" spans="23:23" ht="15" customHeight="1">
      <c r="W8210" s="141"/>
    </row>
    <row r="8211" spans="23:23" ht="15" customHeight="1">
      <c r="W8211" s="141"/>
    </row>
    <row r="8212" spans="23:23" ht="15" customHeight="1">
      <c r="W8212" s="141"/>
    </row>
    <row r="8213" spans="23:23" ht="15" customHeight="1">
      <c r="W8213" s="141"/>
    </row>
    <row r="8214" spans="23:23" ht="15" customHeight="1">
      <c r="W8214" s="141"/>
    </row>
    <row r="8215" spans="23:23" ht="15" customHeight="1">
      <c r="W8215" s="141"/>
    </row>
    <row r="8216" spans="23:23" ht="15" customHeight="1">
      <c r="W8216" s="141"/>
    </row>
    <row r="8217" spans="23:23" ht="15" customHeight="1">
      <c r="W8217" s="141"/>
    </row>
    <row r="8218" spans="23:23" ht="15" customHeight="1">
      <c r="W8218" s="141"/>
    </row>
    <row r="8219" spans="23:23" ht="15" customHeight="1">
      <c r="W8219" s="141"/>
    </row>
    <row r="8220" spans="23:23" ht="15" customHeight="1">
      <c r="W8220" s="141"/>
    </row>
    <row r="8221" spans="23:23" ht="15" customHeight="1">
      <c r="W8221" s="141"/>
    </row>
    <row r="8222" spans="23:23" ht="15" customHeight="1">
      <c r="W8222" s="141"/>
    </row>
    <row r="8223" spans="23:23" ht="15" customHeight="1">
      <c r="W8223" s="141"/>
    </row>
    <row r="8224" spans="23:23" ht="15" customHeight="1">
      <c r="W8224" s="141"/>
    </row>
    <row r="8225" spans="23:23" ht="15" customHeight="1">
      <c r="W8225" s="141"/>
    </row>
    <row r="8226" spans="23:23" ht="15" customHeight="1">
      <c r="W8226" s="141"/>
    </row>
    <row r="8227" spans="23:23" ht="15" customHeight="1">
      <c r="W8227" s="141"/>
    </row>
    <row r="8228" spans="23:23" ht="15" customHeight="1">
      <c r="W8228" s="141"/>
    </row>
    <row r="8229" spans="23:23" ht="15" customHeight="1">
      <c r="W8229" s="141"/>
    </row>
    <row r="8230" spans="23:23" ht="15" customHeight="1">
      <c r="W8230" s="141"/>
    </row>
    <row r="8231" spans="23:23" ht="15" customHeight="1">
      <c r="W8231" s="141"/>
    </row>
    <row r="8232" spans="23:23" ht="15" customHeight="1">
      <c r="W8232" s="141"/>
    </row>
    <row r="8233" spans="23:23" ht="15" customHeight="1">
      <c r="W8233" s="141"/>
    </row>
    <row r="8234" spans="23:23" ht="15" customHeight="1">
      <c r="W8234" s="141"/>
    </row>
    <row r="8235" spans="23:23" ht="15" customHeight="1">
      <c r="W8235" s="141"/>
    </row>
    <row r="8236" spans="23:23" ht="15" customHeight="1">
      <c r="W8236" s="141"/>
    </row>
    <row r="8237" spans="23:23" ht="15" customHeight="1">
      <c r="W8237" s="141"/>
    </row>
    <row r="8238" spans="23:23" ht="15" customHeight="1">
      <c r="W8238" s="141"/>
    </row>
    <row r="8239" spans="23:23" ht="15" customHeight="1">
      <c r="W8239" s="141"/>
    </row>
    <row r="8240" spans="23:23" ht="15" customHeight="1">
      <c r="W8240" s="141"/>
    </row>
    <row r="8241" spans="23:23" ht="15" customHeight="1">
      <c r="W8241" s="141"/>
    </row>
    <row r="8242" spans="23:23" ht="15" customHeight="1">
      <c r="W8242" s="141"/>
    </row>
    <row r="8243" spans="23:23" ht="15" customHeight="1">
      <c r="W8243" s="141"/>
    </row>
    <row r="8244" spans="23:23" ht="15" customHeight="1">
      <c r="W8244" s="141"/>
    </row>
    <row r="8245" spans="23:23" ht="15" customHeight="1">
      <c r="W8245" s="141"/>
    </row>
    <row r="8246" spans="23:23" ht="15" customHeight="1">
      <c r="W8246" s="141"/>
    </row>
    <row r="8247" spans="23:23" ht="15" customHeight="1">
      <c r="W8247" s="141"/>
    </row>
    <row r="8248" spans="23:23" ht="15" customHeight="1">
      <c r="W8248" s="141"/>
    </row>
    <row r="8249" spans="23:23" ht="15" customHeight="1">
      <c r="W8249" s="141"/>
    </row>
    <row r="8250" spans="23:23" ht="15" customHeight="1">
      <c r="W8250" s="141"/>
    </row>
    <row r="8251" spans="23:23" ht="15" customHeight="1">
      <c r="W8251" s="141"/>
    </row>
    <row r="8252" spans="23:23" ht="15" customHeight="1">
      <c r="W8252" s="141"/>
    </row>
    <row r="8253" spans="23:23" ht="15" customHeight="1">
      <c r="W8253" s="141"/>
    </row>
    <row r="8254" spans="23:23" ht="15" customHeight="1">
      <c r="W8254" s="141"/>
    </row>
    <row r="8255" spans="23:23" ht="15" customHeight="1">
      <c r="W8255" s="141"/>
    </row>
    <row r="8256" spans="23:23" ht="15" customHeight="1">
      <c r="W8256" s="141"/>
    </row>
    <row r="8257" spans="23:23" ht="15" customHeight="1">
      <c r="W8257" s="141"/>
    </row>
    <row r="8258" spans="23:23" ht="15" customHeight="1">
      <c r="W8258" s="141"/>
    </row>
    <row r="8259" spans="23:23" ht="15" customHeight="1">
      <c r="W8259" s="141"/>
    </row>
    <row r="8260" spans="23:23" ht="15" customHeight="1">
      <c r="W8260" s="141"/>
    </row>
    <row r="8261" spans="23:23" ht="15" customHeight="1">
      <c r="W8261" s="141"/>
    </row>
    <row r="8262" spans="23:23" ht="15" customHeight="1">
      <c r="W8262" s="141"/>
    </row>
    <row r="8263" spans="23:23" ht="15" customHeight="1">
      <c r="W8263" s="141"/>
    </row>
    <row r="8264" spans="23:23" ht="15" customHeight="1">
      <c r="W8264" s="141"/>
    </row>
    <row r="8265" spans="23:23" ht="15" customHeight="1">
      <c r="W8265" s="141"/>
    </row>
    <row r="8266" spans="23:23" ht="15" customHeight="1">
      <c r="W8266" s="141"/>
    </row>
    <row r="8267" spans="23:23" ht="15" customHeight="1">
      <c r="W8267" s="141"/>
    </row>
    <row r="8268" spans="23:23" ht="15" customHeight="1">
      <c r="W8268" s="141"/>
    </row>
    <row r="8269" spans="23:23" ht="15" customHeight="1">
      <c r="W8269" s="141"/>
    </row>
    <row r="8270" spans="23:23" ht="15" customHeight="1">
      <c r="W8270" s="141"/>
    </row>
    <row r="8271" spans="23:23" ht="15" customHeight="1">
      <c r="W8271" s="141"/>
    </row>
    <row r="8272" spans="23:23" ht="15" customHeight="1">
      <c r="W8272" s="141"/>
    </row>
    <row r="8273" spans="23:23" ht="15" customHeight="1">
      <c r="W8273" s="141"/>
    </row>
    <row r="8274" spans="23:23" ht="15" customHeight="1">
      <c r="W8274" s="141"/>
    </row>
    <row r="8275" spans="23:23" ht="15" customHeight="1">
      <c r="W8275" s="141"/>
    </row>
    <row r="8276" spans="23:23" ht="15" customHeight="1">
      <c r="W8276" s="141"/>
    </row>
    <row r="8277" spans="23:23" ht="15" customHeight="1">
      <c r="W8277" s="141"/>
    </row>
    <row r="8278" spans="23:23" ht="15" customHeight="1">
      <c r="W8278" s="141"/>
    </row>
    <row r="8279" spans="23:23" ht="15" customHeight="1">
      <c r="W8279" s="141"/>
    </row>
    <row r="8280" spans="23:23" ht="15" customHeight="1">
      <c r="W8280" s="141"/>
    </row>
    <row r="8281" spans="23:23" ht="15" customHeight="1">
      <c r="W8281" s="141"/>
    </row>
    <row r="8282" spans="23:23" ht="15" customHeight="1">
      <c r="W8282" s="141"/>
    </row>
    <row r="8283" spans="23:23" ht="15" customHeight="1">
      <c r="W8283" s="141"/>
    </row>
    <row r="8284" spans="23:23" ht="15" customHeight="1">
      <c r="W8284" s="141"/>
    </row>
    <row r="8285" spans="23:23" ht="15" customHeight="1">
      <c r="W8285" s="141"/>
    </row>
    <row r="8286" spans="23:23" ht="15" customHeight="1">
      <c r="W8286" s="141"/>
    </row>
    <row r="8287" spans="23:23" ht="15" customHeight="1">
      <c r="W8287" s="141"/>
    </row>
    <row r="8288" spans="23:23" ht="15" customHeight="1">
      <c r="W8288" s="141"/>
    </row>
    <row r="8289" spans="23:23" ht="15" customHeight="1">
      <c r="W8289" s="141"/>
    </row>
    <row r="8290" spans="23:23" ht="15" customHeight="1">
      <c r="W8290" s="141"/>
    </row>
    <row r="8291" spans="23:23" ht="15" customHeight="1">
      <c r="W8291" s="141"/>
    </row>
    <row r="8292" spans="23:23" ht="15" customHeight="1">
      <c r="W8292" s="141"/>
    </row>
    <row r="8293" spans="23:23" ht="15" customHeight="1">
      <c r="W8293" s="141"/>
    </row>
    <row r="8294" spans="23:23" ht="15" customHeight="1">
      <c r="W8294" s="141"/>
    </row>
    <row r="8295" spans="23:23" ht="15" customHeight="1">
      <c r="W8295" s="141"/>
    </row>
    <row r="8296" spans="23:23" ht="15" customHeight="1">
      <c r="W8296" s="141"/>
    </row>
    <row r="8297" spans="23:23" ht="15" customHeight="1">
      <c r="W8297" s="141"/>
    </row>
    <row r="8298" spans="23:23" ht="15" customHeight="1">
      <c r="W8298" s="141"/>
    </row>
    <row r="8299" spans="23:23" ht="15" customHeight="1">
      <c r="W8299" s="141"/>
    </row>
    <row r="8300" spans="23:23" ht="15" customHeight="1">
      <c r="W8300" s="141"/>
    </row>
    <row r="8301" spans="23:23" ht="15" customHeight="1">
      <c r="W8301" s="141"/>
    </row>
    <row r="8302" spans="23:23" ht="15" customHeight="1">
      <c r="W8302" s="141"/>
    </row>
    <row r="8303" spans="23:23" ht="15" customHeight="1">
      <c r="W8303" s="141"/>
    </row>
    <row r="8304" spans="23:23" ht="15" customHeight="1">
      <c r="W8304" s="141"/>
    </row>
    <row r="8305" spans="23:23" ht="15" customHeight="1">
      <c r="W8305" s="141"/>
    </row>
    <row r="8306" spans="23:23" ht="15" customHeight="1">
      <c r="W8306" s="141"/>
    </row>
    <row r="8307" spans="23:23" ht="15" customHeight="1">
      <c r="W8307" s="141"/>
    </row>
    <row r="8308" spans="23:23" ht="15" customHeight="1">
      <c r="W8308" s="141"/>
    </row>
    <row r="8309" spans="23:23" ht="15" customHeight="1">
      <c r="W8309" s="141"/>
    </row>
    <row r="8310" spans="23:23" ht="15" customHeight="1">
      <c r="W8310" s="141"/>
    </row>
    <row r="8311" spans="23:23" ht="15" customHeight="1">
      <c r="W8311" s="141"/>
    </row>
    <row r="8312" spans="23:23" ht="15" customHeight="1">
      <c r="W8312" s="141"/>
    </row>
    <row r="8313" spans="23:23" ht="15" customHeight="1">
      <c r="W8313" s="141"/>
    </row>
    <row r="8314" spans="23:23" ht="15" customHeight="1">
      <c r="W8314" s="141"/>
    </row>
    <row r="8315" spans="23:23" ht="15" customHeight="1">
      <c r="W8315" s="141"/>
    </row>
    <row r="8316" spans="23:23" ht="15" customHeight="1">
      <c r="W8316" s="141"/>
    </row>
    <row r="8317" spans="23:23" ht="15" customHeight="1">
      <c r="W8317" s="141"/>
    </row>
    <row r="8318" spans="23:23" ht="15" customHeight="1">
      <c r="W8318" s="141"/>
    </row>
    <row r="8319" spans="23:23" ht="15" customHeight="1">
      <c r="W8319" s="141"/>
    </row>
    <row r="8320" spans="23:23" ht="15" customHeight="1">
      <c r="W8320" s="141"/>
    </row>
    <row r="8321" spans="23:23" ht="15" customHeight="1">
      <c r="W8321" s="141"/>
    </row>
    <row r="8322" spans="23:23" ht="15" customHeight="1">
      <c r="W8322" s="141"/>
    </row>
    <row r="8323" spans="23:23" ht="15" customHeight="1">
      <c r="W8323" s="141"/>
    </row>
    <row r="8324" spans="23:23" ht="15" customHeight="1">
      <c r="W8324" s="141"/>
    </row>
    <row r="8325" spans="23:23" ht="15" customHeight="1">
      <c r="W8325" s="141"/>
    </row>
    <row r="8326" spans="23:23" ht="15" customHeight="1">
      <c r="W8326" s="141"/>
    </row>
    <row r="8327" spans="23:23" ht="15" customHeight="1">
      <c r="W8327" s="141"/>
    </row>
    <row r="8328" spans="23:23" ht="15" customHeight="1">
      <c r="W8328" s="141"/>
    </row>
    <row r="8329" spans="23:23" ht="15" customHeight="1">
      <c r="W8329" s="141"/>
    </row>
    <row r="8330" spans="23:23" ht="15" customHeight="1">
      <c r="W8330" s="141"/>
    </row>
    <row r="8331" spans="23:23" ht="15" customHeight="1">
      <c r="W8331" s="141"/>
    </row>
    <row r="8332" spans="23:23" ht="15" customHeight="1">
      <c r="W8332" s="141"/>
    </row>
    <row r="8333" spans="23:23" ht="15" customHeight="1">
      <c r="W8333" s="141"/>
    </row>
    <row r="8334" spans="23:23" ht="15" customHeight="1">
      <c r="W8334" s="141"/>
    </row>
    <row r="8335" spans="23:23" ht="15" customHeight="1">
      <c r="W8335" s="141"/>
    </row>
    <row r="8336" spans="23:23" ht="15" customHeight="1">
      <c r="W8336" s="141"/>
    </row>
    <row r="8337" spans="23:23" ht="15" customHeight="1">
      <c r="W8337" s="141"/>
    </row>
    <row r="8338" spans="23:23" ht="15" customHeight="1">
      <c r="W8338" s="141"/>
    </row>
    <row r="8339" spans="23:23" ht="15" customHeight="1">
      <c r="W8339" s="141"/>
    </row>
    <row r="8340" spans="23:23" ht="15" customHeight="1">
      <c r="W8340" s="141"/>
    </row>
    <row r="8341" spans="23:23" ht="15" customHeight="1">
      <c r="W8341" s="141"/>
    </row>
    <row r="8342" spans="23:23" ht="15" customHeight="1">
      <c r="W8342" s="141"/>
    </row>
    <row r="8343" spans="23:23" ht="15" customHeight="1">
      <c r="W8343" s="141"/>
    </row>
    <row r="8344" spans="23:23" ht="15" customHeight="1">
      <c r="W8344" s="141"/>
    </row>
    <row r="8345" spans="23:23" ht="15" customHeight="1">
      <c r="W8345" s="141"/>
    </row>
    <row r="8346" spans="23:23" ht="15" customHeight="1">
      <c r="W8346" s="141"/>
    </row>
    <row r="8347" spans="23:23" ht="15" customHeight="1">
      <c r="W8347" s="141"/>
    </row>
    <row r="8348" spans="23:23" ht="15" customHeight="1">
      <c r="W8348" s="141"/>
    </row>
    <row r="8349" spans="23:23" ht="15" customHeight="1">
      <c r="W8349" s="141"/>
    </row>
    <row r="8350" spans="23:23" ht="15" customHeight="1">
      <c r="W8350" s="141"/>
    </row>
    <row r="8351" spans="23:23" ht="15" customHeight="1">
      <c r="W8351" s="141"/>
    </row>
    <row r="8352" spans="23:23" ht="15" customHeight="1">
      <c r="W8352" s="141"/>
    </row>
    <row r="8353" spans="23:23" ht="15" customHeight="1">
      <c r="W8353" s="141"/>
    </row>
    <row r="8354" spans="23:23" ht="15" customHeight="1">
      <c r="W8354" s="141"/>
    </row>
    <row r="8355" spans="23:23" ht="15" customHeight="1">
      <c r="W8355" s="141"/>
    </row>
    <row r="8356" spans="23:23" ht="15" customHeight="1">
      <c r="W8356" s="141"/>
    </row>
    <row r="8357" spans="23:23" ht="15" customHeight="1">
      <c r="W8357" s="141"/>
    </row>
    <row r="8358" spans="23:23" ht="15" customHeight="1">
      <c r="W8358" s="141"/>
    </row>
    <row r="8359" spans="23:23" ht="15" customHeight="1">
      <c r="W8359" s="141"/>
    </row>
    <row r="8360" spans="23:23" ht="15" customHeight="1">
      <c r="W8360" s="141"/>
    </row>
    <row r="8361" spans="23:23" ht="15" customHeight="1">
      <c r="W8361" s="141"/>
    </row>
    <row r="8362" spans="23:23" ht="15" customHeight="1">
      <c r="W8362" s="141"/>
    </row>
    <row r="8363" spans="23:23" ht="15" customHeight="1">
      <c r="W8363" s="141"/>
    </row>
    <row r="8364" spans="23:23" ht="15" customHeight="1">
      <c r="W8364" s="141"/>
    </row>
    <row r="8365" spans="23:23" ht="15" customHeight="1">
      <c r="W8365" s="141"/>
    </row>
    <row r="8366" spans="23:23" ht="15" customHeight="1">
      <c r="W8366" s="141"/>
    </row>
    <row r="8367" spans="23:23" ht="15" customHeight="1">
      <c r="W8367" s="141"/>
    </row>
    <row r="8368" spans="23:23" ht="15" customHeight="1">
      <c r="W8368" s="141"/>
    </row>
    <row r="8369" spans="23:23" ht="15" customHeight="1">
      <c r="W8369" s="141"/>
    </row>
    <row r="8370" spans="23:23" ht="15" customHeight="1">
      <c r="W8370" s="141"/>
    </row>
    <row r="8371" spans="23:23" ht="15" customHeight="1">
      <c r="W8371" s="141"/>
    </row>
    <row r="8372" spans="23:23" ht="15" customHeight="1">
      <c r="W8372" s="141"/>
    </row>
    <row r="8373" spans="23:23" ht="15" customHeight="1">
      <c r="W8373" s="141"/>
    </row>
    <row r="8374" spans="23:23" ht="15" customHeight="1">
      <c r="W8374" s="141"/>
    </row>
    <row r="8375" spans="23:23" ht="15" customHeight="1">
      <c r="W8375" s="141"/>
    </row>
    <row r="8376" spans="23:23" ht="15" customHeight="1">
      <c r="W8376" s="141"/>
    </row>
    <row r="8377" spans="23:23" ht="15" customHeight="1">
      <c r="W8377" s="141"/>
    </row>
    <row r="8378" spans="23:23" ht="15" customHeight="1">
      <c r="W8378" s="141"/>
    </row>
    <row r="8379" spans="23:23" ht="15" customHeight="1">
      <c r="W8379" s="141"/>
    </row>
    <row r="8380" spans="23:23" ht="15" customHeight="1">
      <c r="W8380" s="141"/>
    </row>
    <row r="8381" spans="23:23" ht="15" customHeight="1">
      <c r="W8381" s="141"/>
    </row>
    <row r="8382" spans="23:23" ht="15" customHeight="1">
      <c r="W8382" s="141"/>
    </row>
    <row r="8383" spans="23:23" ht="15" customHeight="1">
      <c r="W8383" s="141"/>
    </row>
    <row r="8384" spans="23:23" ht="15" customHeight="1">
      <c r="W8384" s="141"/>
    </row>
    <row r="8385" spans="23:23" ht="15" customHeight="1">
      <c r="W8385" s="141"/>
    </row>
    <row r="8386" spans="23:23" ht="15" customHeight="1">
      <c r="W8386" s="141"/>
    </row>
    <row r="8387" spans="23:23" ht="15" customHeight="1">
      <c r="W8387" s="141"/>
    </row>
    <row r="8388" spans="23:23" ht="15" customHeight="1">
      <c r="W8388" s="141"/>
    </row>
    <row r="8389" spans="23:23" ht="15" customHeight="1">
      <c r="W8389" s="141"/>
    </row>
    <row r="8390" spans="23:23" ht="15" customHeight="1">
      <c r="W8390" s="141"/>
    </row>
    <row r="8391" spans="23:23" ht="15" customHeight="1">
      <c r="W8391" s="141"/>
    </row>
    <row r="8392" spans="23:23" ht="15" customHeight="1">
      <c r="W8392" s="141"/>
    </row>
    <row r="8393" spans="23:23" ht="15" customHeight="1">
      <c r="W8393" s="141"/>
    </row>
    <row r="8394" spans="23:23" ht="15" customHeight="1">
      <c r="W8394" s="141"/>
    </row>
    <row r="8395" spans="23:23" ht="15" customHeight="1">
      <c r="W8395" s="141"/>
    </row>
    <row r="8396" spans="23:23" ht="15" customHeight="1">
      <c r="W8396" s="141"/>
    </row>
    <row r="8397" spans="23:23" ht="15" customHeight="1">
      <c r="W8397" s="141"/>
    </row>
    <row r="8398" spans="23:23" ht="15" customHeight="1">
      <c r="W8398" s="141"/>
    </row>
    <row r="8399" spans="23:23" ht="15" customHeight="1">
      <c r="W8399" s="141"/>
    </row>
    <row r="8400" spans="23:23" ht="15" customHeight="1">
      <c r="W8400" s="141"/>
    </row>
    <row r="8401" spans="23:23" ht="15" customHeight="1">
      <c r="W8401" s="141"/>
    </row>
    <row r="8402" spans="23:23" ht="15" customHeight="1">
      <c r="W8402" s="141"/>
    </row>
    <row r="8403" spans="23:23" ht="15" customHeight="1">
      <c r="W8403" s="141"/>
    </row>
    <row r="8404" spans="23:23" ht="15" customHeight="1">
      <c r="W8404" s="141"/>
    </row>
    <row r="8405" spans="23:23" ht="15" customHeight="1">
      <c r="W8405" s="141"/>
    </row>
    <row r="8406" spans="23:23" ht="15" customHeight="1">
      <c r="W8406" s="141"/>
    </row>
    <row r="8407" spans="23:23" ht="15" customHeight="1">
      <c r="W8407" s="141"/>
    </row>
    <row r="8408" spans="23:23" ht="15" customHeight="1">
      <c r="W8408" s="141"/>
    </row>
    <row r="8409" spans="23:23" ht="15" customHeight="1">
      <c r="W8409" s="141"/>
    </row>
    <row r="8410" spans="23:23" ht="15" customHeight="1">
      <c r="W8410" s="141"/>
    </row>
    <row r="8411" spans="23:23" ht="15" customHeight="1">
      <c r="W8411" s="141"/>
    </row>
    <row r="8412" spans="23:23" ht="15" customHeight="1">
      <c r="W8412" s="141"/>
    </row>
    <row r="8413" spans="23:23" ht="15" customHeight="1">
      <c r="W8413" s="141"/>
    </row>
    <row r="8414" spans="23:23" ht="15" customHeight="1">
      <c r="W8414" s="141"/>
    </row>
    <row r="8415" spans="23:23" ht="15" customHeight="1">
      <c r="W8415" s="141"/>
    </row>
    <row r="8416" spans="23:23" ht="15" customHeight="1">
      <c r="W8416" s="141"/>
    </row>
    <row r="8417" spans="23:23" ht="15" customHeight="1">
      <c r="W8417" s="141"/>
    </row>
    <row r="8418" spans="23:23" ht="15" customHeight="1">
      <c r="W8418" s="141"/>
    </row>
    <row r="8419" spans="23:23" ht="15" customHeight="1">
      <c r="W8419" s="141"/>
    </row>
    <row r="8420" spans="23:23" ht="15" customHeight="1">
      <c r="W8420" s="141"/>
    </row>
    <row r="8421" spans="23:23" ht="15" customHeight="1">
      <c r="W8421" s="141"/>
    </row>
    <row r="8422" spans="23:23" ht="15" customHeight="1">
      <c r="W8422" s="141"/>
    </row>
    <row r="8423" spans="23:23" ht="15" customHeight="1">
      <c r="W8423" s="141"/>
    </row>
    <row r="8424" spans="23:23" ht="15" customHeight="1">
      <c r="W8424" s="141"/>
    </row>
    <row r="8425" spans="23:23" ht="15" customHeight="1">
      <c r="W8425" s="141"/>
    </row>
    <row r="8426" spans="23:23" ht="15" customHeight="1">
      <c r="W8426" s="141"/>
    </row>
    <row r="8427" spans="23:23" ht="15" customHeight="1">
      <c r="W8427" s="141"/>
    </row>
    <row r="8428" spans="23:23" ht="15" customHeight="1">
      <c r="W8428" s="141"/>
    </row>
    <row r="8429" spans="23:23" ht="15" customHeight="1">
      <c r="W8429" s="141"/>
    </row>
    <row r="8430" spans="23:23" ht="15" customHeight="1">
      <c r="W8430" s="141"/>
    </row>
    <row r="8431" spans="23:23" ht="15" customHeight="1">
      <c r="W8431" s="141"/>
    </row>
    <row r="8432" spans="23:23" ht="15" customHeight="1">
      <c r="W8432" s="141"/>
    </row>
    <row r="8433" spans="23:23" ht="15" customHeight="1">
      <c r="W8433" s="141"/>
    </row>
    <row r="8434" spans="23:23" ht="15" customHeight="1">
      <c r="W8434" s="141"/>
    </row>
    <row r="8435" spans="23:23" ht="15" customHeight="1">
      <c r="W8435" s="141"/>
    </row>
    <row r="8436" spans="23:23" ht="15" customHeight="1">
      <c r="W8436" s="141"/>
    </row>
    <row r="8437" spans="23:23" ht="15" customHeight="1">
      <c r="W8437" s="141"/>
    </row>
    <row r="8438" spans="23:23" ht="15" customHeight="1">
      <c r="W8438" s="141"/>
    </row>
    <row r="8439" spans="23:23" ht="15" customHeight="1">
      <c r="W8439" s="141"/>
    </row>
    <row r="8440" spans="23:23" ht="15" customHeight="1">
      <c r="W8440" s="141"/>
    </row>
    <row r="8441" spans="23:23" ht="15" customHeight="1">
      <c r="W8441" s="141"/>
    </row>
    <row r="8442" spans="23:23" ht="15" customHeight="1">
      <c r="W8442" s="141"/>
    </row>
    <row r="8443" spans="23:23" ht="15" customHeight="1">
      <c r="W8443" s="141"/>
    </row>
    <row r="8444" spans="23:23" ht="15" customHeight="1">
      <c r="W8444" s="141"/>
    </row>
    <row r="8445" spans="23:23" ht="15" customHeight="1">
      <c r="W8445" s="141"/>
    </row>
    <row r="8446" spans="23:23" ht="15" customHeight="1">
      <c r="W8446" s="141"/>
    </row>
    <row r="8447" spans="23:23" ht="15" customHeight="1">
      <c r="W8447" s="141"/>
    </row>
    <row r="8448" spans="23:23" ht="15" customHeight="1">
      <c r="W8448" s="141"/>
    </row>
    <row r="8449" spans="23:23" ht="15" customHeight="1">
      <c r="W8449" s="141"/>
    </row>
    <row r="8450" spans="23:23" ht="15" customHeight="1">
      <c r="W8450" s="141"/>
    </row>
    <row r="8451" spans="23:23" ht="15" customHeight="1">
      <c r="W8451" s="141"/>
    </row>
    <row r="8452" spans="23:23" ht="15" customHeight="1">
      <c r="W8452" s="141"/>
    </row>
    <row r="8453" spans="23:23" ht="15" customHeight="1">
      <c r="W8453" s="141"/>
    </row>
    <row r="8454" spans="23:23" ht="15" customHeight="1">
      <c r="W8454" s="141"/>
    </row>
    <row r="8455" spans="23:23" ht="15" customHeight="1">
      <c r="W8455" s="141"/>
    </row>
    <row r="8456" spans="23:23" ht="15" customHeight="1">
      <c r="W8456" s="141"/>
    </row>
    <row r="8457" spans="23:23" ht="15" customHeight="1">
      <c r="W8457" s="141"/>
    </row>
    <row r="8458" spans="23:23" ht="15" customHeight="1">
      <c r="W8458" s="141"/>
    </row>
    <row r="8459" spans="23:23" ht="15" customHeight="1">
      <c r="W8459" s="141"/>
    </row>
    <row r="8460" spans="23:23" ht="15" customHeight="1">
      <c r="W8460" s="141"/>
    </row>
    <row r="8461" spans="23:23" ht="15" customHeight="1">
      <c r="W8461" s="141"/>
    </row>
    <row r="8462" spans="23:23" ht="15" customHeight="1">
      <c r="W8462" s="141"/>
    </row>
    <row r="8463" spans="23:23" ht="15" customHeight="1">
      <c r="W8463" s="141"/>
    </row>
    <row r="8464" spans="23:23" ht="15" customHeight="1">
      <c r="W8464" s="141"/>
    </row>
    <row r="8465" spans="23:23" ht="15" customHeight="1">
      <c r="W8465" s="141"/>
    </row>
    <row r="8466" spans="23:23" ht="15" customHeight="1">
      <c r="W8466" s="141"/>
    </row>
    <row r="8467" spans="23:23" ht="15" customHeight="1">
      <c r="W8467" s="141"/>
    </row>
    <row r="8468" spans="23:23" ht="15" customHeight="1">
      <c r="W8468" s="141"/>
    </row>
    <row r="8469" spans="23:23" ht="15" customHeight="1">
      <c r="W8469" s="141"/>
    </row>
    <row r="8470" spans="23:23" ht="15" customHeight="1">
      <c r="W8470" s="141"/>
    </row>
    <row r="8471" spans="23:23" ht="15" customHeight="1">
      <c r="W8471" s="141"/>
    </row>
    <row r="8472" spans="23:23" ht="15" customHeight="1">
      <c r="W8472" s="141"/>
    </row>
    <row r="8473" spans="23:23" ht="15" customHeight="1">
      <c r="W8473" s="141"/>
    </row>
    <row r="8474" spans="23:23" ht="15" customHeight="1">
      <c r="W8474" s="141"/>
    </row>
    <row r="8475" spans="23:23" ht="15" customHeight="1">
      <c r="W8475" s="141"/>
    </row>
    <row r="8476" spans="23:23" ht="15" customHeight="1">
      <c r="W8476" s="141"/>
    </row>
    <row r="8477" spans="23:23" ht="15" customHeight="1">
      <c r="W8477" s="141"/>
    </row>
    <row r="8478" spans="23:23" ht="15" customHeight="1">
      <c r="W8478" s="141"/>
    </row>
    <row r="8479" spans="23:23" ht="15" customHeight="1">
      <c r="W8479" s="141"/>
    </row>
    <row r="8480" spans="23:23" ht="15" customHeight="1">
      <c r="W8480" s="141"/>
    </row>
    <row r="8481" spans="23:23" ht="15" customHeight="1">
      <c r="W8481" s="141"/>
    </row>
    <row r="8482" spans="23:23" ht="15" customHeight="1">
      <c r="W8482" s="141"/>
    </row>
    <row r="8483" spans="23:23" ht="15" customHeight="1">
      <c r="W8483" s="141"/>
    </row>
    <row r="8484" spans="23:23" ht="15" customHeight="1">
      <c r="W8484" s="141"/>
    </row>
    <row r="8485" spans="23:23" ht="15" customHeight="1">
      <c r="W8485" s="141"/>
    </row>
    <row r="8486" spans="23:23" ht="15" customHeight="1">
      <c r="W8486" s="141"/>
    </row>
    <row r="8487" spans="23:23" ht="15" customHeight="1">
      <c r="W8487" s="141"/>
    </row>
    <row r="8488" spans="23:23" ht="15" customHeight="1">
      <c r="W8488" s="141"/>
    </row>
    <row r="8489" spans="23:23" ht="15" customHeight="1">
      <c r="W8489" s="141"/>
    </row>
    <row r="8490" spans="23:23" ht="15" customHeight="1">
      <c r="W8490" s="141"/>
    </row>
    <row r="8491" spans="23:23" ht="15" customHeight="1">
      <c r="W8491" s="141"/>
    </row>
    <row r="8492" spans="23:23" ht="15" customHeight="1">
      <c r="W8492" s="141"/>
    </row>
    <row r="8493" spans="23:23" ht="15" customHeight="1">
      <c r="W8493" s="141"/>
    </row>
    <row r="8494" spans="23:23" ht="15" customHeight="1">
      <c r="W8494" s="141"/>
    </row>
    <row r="8495" spans="23:23" ht="15" customHeight="1">
      <c r="W8495" s="141"/>
    </row>
    <row r="8496" spans="23:23" ht="15" customHeight="1">
      <c r="W8496" s="141"/>
    </row>
    <row r="8497" spans="23:23" ht="15" customHeight="1">
      <c r="W8497" s="141"/>
    </row>
    <row r="8498" spans="23:23" ht="15" customHeight="1">
      <c r="W8498" s="141"/>
    </row>
    <row r="8499" spans="23:23" ht="15" customHeight="1">
      <c r="W8499" s="141"/>
    </row>
    <row r="8500" spans="23:23" ht="15" customHeight="1">
      <c r="W8500" s="141"/>
    </row>
    <row r="8501" spans="23:23" ht="15" customHeight="1">
      <c r="W8501" s="141"/>
    </row>
    <row r="8502" spans="23:23" ht="15" customHeight="1">
      <c r="W8502" s="141"/>
    </row>
    <row r="8503" spans="23:23" ht="15" customHeight="1">
      <c r="W8503" s="141"/>
    </row>
    <row r="8504" spans="23:23" ht="15" customHeight="1">
      <c r="W8504" s="141"/>
    </row>
    <row r="8505" spans="23:23" ht="15" customHeight="1">
      <c r="W8505" s="141"/>
    </row>
    <row r="8506" spans="23:23" ht="15" customHeight="1">
      <c r="W8506" s="141"/>
    </row>
    <row r="8507" spans="23:23" ht="15" customHeight="1">
      <c r="W8507" s="141"/>
    </row>
    <row r="8508" spans="23:23" ht="15" customHeight="1">
      <c r="W8508" s="141"/>
    </row>
    <row r="8509" spans="23:23" ht="15" customHeight="1">
      <c r="W8509" s="141"/>
    </row>
    <row r="8510" spans="23:23" ht="15" customHeight="1">
      <c r="W8510" s="141"/>
    </row>
    <row r="8511" spans="23:23" ht="15" customHeight="1">
      <c r="W8511" s="141"/>
    </row>
    <row r="8512" spans="23:23" ht="15" customHeight="1">
      <c r="W8512" s="141"/>
    </row>
    <row r="8513" spans="23:23" ht="15" customHeight="1">
      <c r="W8513" s="141"/>
    </row>
    <row r="8514" spans="23:23" ht="15" customHeight="1">
      <c r="W8514" s="141"/>
    </row>
    <row r="8515" spans="23:23" ht="15" customHeight="1">
      <c r="W8515" s="141"/>
    </row>
    <row r="8516" spans="23:23" ht="15" customHeight="1">
      <c r="W8516" s="141"/>
    </row>
    <row r="8517" spans="23:23" ht="15" customHeight="1">
      <c r="W8517" s="141"/>
    </row>
    <row r="8518" spans="23:23" ht="15" customHeight="1">
      <c r="W8518" s="141"/>
    </row>
    <row r="8519" spans="23:23" ht="15" customHeight="1">
      <c r="W8519" s="141"/>
    </row>
    <row r="8520" spans="23:23" ht="15" customHeight="1">
      <c r="W8520" s="141"/>
    </row>
    <row r="8521" spans="23:23" ht="15" customHeight="1">
      <c r="W8521" s="141"/>
    </row>
    <row r="8522" spans="23:23" ht="15" customHeight="1">
      <c r="W8522" s="141"/>
    </row>
    <row r="8523" spans="23:23" ht="15" customHeight="1">
      <c r="W8523" s="141"/>
    </row>
    <row r="8524" spans="23:23" ht="15" customHeight="1">
      <c r="W8524" s="141"/>
    </row>
    <row r="8525" spans="23:23" ht="15" customHeight="1">
      <c r="W8525" s="141"/>
    </row>
    <row r="8526" spans="23:23" ht="15" customHeight="1">
      <c r="W8526" s="141"/>
    </row>
    <row r="8527" spans="23:23" ht="15" customHeight="1">
      <c r="W8527" s="141"/>
    </row>
    <row r="8528" spans="23:23" ht="15" customHeight="1">
      <c r="W8528" s="141"/>
    </row>
    <row r="8529" spans="23:23" ht="15" customHeight="1">
      <c r="W8529" s="141"/>
    </row>
    <row r="8530" spans="23:23" ht="15" customHeight="1">
      <c r="W8530" s="141"/>
    </row>
    <row r="8531" spans="23:23" ht="15" customHeight="1">
      <c r="W8531" s="141"/>
    </row>
    <row r="8532" spans="23:23" ht="15" customHeight="1">
      <c r="W8532" s="141"/>
    </row>
    <row r="8533" spans="23:23" ht="15" customHeight="1">
      <c r="W8533" s="141"/>
    </row>
    <row r="8534" spans="23:23" ht="15" customHeight="1">
      <c r="W8534" s="141"/>
    </row>
    <row r="8535" spans="23:23" ht="15" customHeight="1">
      <c r="W8535" s="141"/>
    </row>
    <row r="8536" spans="23:23" ht="15" customHeight="1">
      <c r="W8536" s="141"/>
    </row>
    <row r="8537" spans="23:23" ht="15" customHeight="1">
      <c r="W8537" s="141"/>
    </row>
    <row r="8538" spans="23:23" ht="15" customHeight="1">
      <c r="W8538" s="141"/>
    </row>
    <row r="8539" spans="23:23" ht="15" customHeight="1">
      <c r="W8539" s="141"/>
    </row>
    <row r="8540" spans="23:23" ht="15" customHeight="1">
      <c r="W8540" s="141"/>
    </row>
    <row r="8541" spans="23:23" ht="15" customHeight="1">
      <c r="W8541" s="141"/>
    </row>
    <row r="8542" spans="23:23" ht="15" customHeight="1">
      <c r="W8542" s="141"/>
    </row>
    <row r="8543" spans="23:23" ht="15" customHeight="1">
      <c r="W8543" s="141"/>
    </row>
    <row r="8544" spans="23:23" ht="15" customHeight="1">
      <c r="W8544" s="141"/>
    </row>
    <row r="8545" spans="23:23" ht="15" customHeight="1">
      <c r="W8545" s="141"/>
    </row>
    <row r="8546" spans="23:23" ht="15" customHeight="1">
      <c r="W8546" s="141"/>
    </row>
    <row r="8547" spans="23:23" ht="15" customHeight="1">
      <c r="W8547" s="141"/>
    </row>
    <row r="8548" spans="23:23" ht="15" customHeight="1">
      <c r="W8548" s="141"/>
    </row>
    <row r="8549" spans="23:23" ht="15" customHeight="1">
      <c r="W8549" s="141"/>
    </row>
    <row r="8550" spans="23:23" ht="15" customHeight="1">
      <c r="W8550" s="141"/>
    </row>
    <row r="8551" spans="23:23" ht="15" customHeight="1">
      <c r="W8551" s="141"/>
    </row>
    <row r="8552" spans="23:23" ht="15" customHeight="1">
      <c r="W8552" s="141"/>
    </row>
    <row r="8553" spans="23:23" ht="15" customHeight="1">
      <c r="W8553" s="141"/>
    </row>
    <row r="8554" spans="23:23" ht="15" customHeight="1">
      <c r="W8554" s="141"/>
    </row>
    <row r="8555" spans="23:23" ht="15" customHeight="1">
      <c r="W8555" s="141"/>
    </row>
    <row r="8556" spans="23:23" ht="15" customHeight="1">
      <c r="W8556" s="141"/>
    </row>
    <row r="8557" spans="23:23" ht="15" customHeight="1">
      <c r="W8557" s="141"/>
    </row>
    <row r="8558" spans="23:23" ht="15" customHeight="1">
      <c r="W8558" s="141"/>
    </row>
    <row r="8559" spans="23:23" ht="15" customHeight="1">
      <c r="W8559" s="141"/>
    </row>
    <row r="8560" spans="23:23" ht="15" customHeight="1">
      <c r="W8560" s="141"/>
    </row>
    <row r="8561" spans="23:23" ht="15" customHeight="1">
      <c r="W8561" s="141"/>
    </row>
    <row r="8562" spans="23:23" ht="15" customHeight="1">
      <c r="W8562" s="141"/>
    </row>
    <row r="8563" spans="23:23" ht="15" customHeight="1">
      <c r="W8563" s="141"/>
    </row>
    <row r="8564" spans="23:23" ht="15" customHeight="1">
      <c r="W8564" s="141"/>
    </row>
    <row r="8565" spans="23:23" ht="15" customHeight="1">
      <c r="W8565" s="141"/>
    </row>
    <row r="8566" spans="23:23" ht="15" customHeight="1">
      <c r="W8566" s="141"/>
    </row>
    <row r="8567" spans="23:23" ht="15" customHeight="1">
      <c r="W8567" s="141"/>
    </row>
    <row r="8568" spans="23:23" ht="15" customHeight="1">
      <c r="W8568" s="141"/>
    </row>
    <row r="8569" spans="23:23" ht="15" customHeight="1">
      <c r="W8569" s="141"/>
    </row>
    <row r="8570" spans="23:23" ht="15" customHeight="1">
      <c r="W8570" s="141"/>
    </row>
    <row r="8571" spans="23:23" ht="15" customHeight="1">
      <c r="W8571" s="141"/>
    </row>
    <row r="8572" spans="23:23" ht="15" customHeight="1">
      <c r="W8572" s="141"/>
    </row>
    <row r="8573" spans="23:23" ht="15" customHeight="1">
      <c r="W8573" s="141"/>
    </row>
    <row r="8574" spans="23:23" ht="15" customHeight="1">
      <c r="W8574" s="141"/>
    </row>
    <row r="8575" spans="23:23" ht="15" customHeight="1">
      <c r="W8575" s="141"/>
    </row>
    <row r="8576" spans="23:23" ht="15" customHeight="1">
      <c r="W8576" s="141"/>
    </row>
    <row r="8577" spans="23:23" ht="15" customHeight="1">
      <c r="W8577" s="141"/>
    </row>
    <row r="8578" spans="23:23" ht="15" customHeight="1">
      <c r="W8578" s="141"/>
    </row>
    <row r="8579" spans="23:23" ht="15" customHeight="1">
      <c r="W8579" s="141"/>
    </row>
    <row r="8580" spans="23:23" ht="15" customHeight="1">
      <c r="W8580" s="141"/>
    </row>
    <row r="8581" spans="23:23" ht="15" customHeight="1">
      <c r="W8581" s="141"/>
    </row>
    <row r="8582" spans="23:23" ht="15" customHeight="1">
      <c r="W8582" s="141"/>
    </row>
    <row r="8583" spans="23:23" ht="15" customHeight="1">
      <c r="W8583" s="141"/>
    </row>
    <row r="8584" spans="23:23" ht="15" customHeight="1">
      <c r="W8584" s="141"/>
    </row>
    <row r="8585" spans="23:23" ht="15" customHeight="1">
      <c r="W8585" s="141"/>
    </row>
    <row r="8586" spans="23:23" ht="15" customHeight="1">
      <c r="W8586" s="141"/>
    </row>
    <row r="8587" spans="23:23" ht="15" customHeight="1">
      <c r="W8587" s="141"/>
    </row>
    <row r="8588" spans="23:23" ht="15" customHeight="1">
      <c r="W8588" s="141"/>
    </row>
    <row r="8589" spans="23:23" ht="15" customHeight="1">
      <c r="W8589" s="141"/>
    </row>
    <row r="8590" spans="23:23" ht="15" customHeight="1">
      <c r="W8590" s="141"/>
    </row>
    <row r="8591" spans="23:23" ht="15" customHeight="1">
      <c r="W8591" s="141"/>
    </row>
    <row r="8592" spans="23:23" ht="15" customHeight="1">
      <c r="W8592" s="141"/>
    </row>
    <row r="8593" spans="23:23" ht="15" customHeight="1">
      <c r="W8593" s="141"/>
    </row>
    <row r="8594" spans="23:23" ht="15" customHeight="1">
      <c r="W8594" s="141"/>
    </row>
    <row r="8595" spans="23:23" ht="15" customHeight="1">
      <c r="W8595" s="141"/>
    </row>
    <row r="8596" spans="23:23" ht="15" customHeight="1">
      <c r="W8596" s="141"/>
    </row>
    <row r="8597" spans="23:23" ht="15" customHeight="1">
      <c r="W8597" s="141"/>
    </row>
    <row r="8598" spans="23:23" ht="15" customHeight="1">
      <c r="W8598" s="141"/>
    </row>
    <row r="8599" spans="23:23" ht="15" customHeight="1">
      <c r="W8599" s="141"/>
    </row>
    <row r="8600" spans="23:23" ht="15" customHeight="1">
      <c r="W8600" s="141"/>
    </row>
    <row r="8601" spans="23:23" ht="15" customHeight="1">
      <c r="W8601" s="141"/>
    </row>
    <row r="8602" spans="23:23" ht="15" customHeight="1">
      <c r="W8602" s="141"/>
    </row>
    <row r="8603" spans="23:23" ht="15" customHeight="1">
      <c r="W8603" s="141"/>
    </row>
    <row r="8604" spans="23:23" ht="15" customHeight="1">
      <c r="W8604" s="141"/>
    </row>
    <row r="8605" spans="23:23" ht="15" customHeight="1">
      <c r="W8605" s="141"/>
    </row>
    <row r="8606" spans="23:23" ht="15" customHeight="1">
      <c r="W8606" s="141"/>
    </row>
    <row r="8607" spans="23:23" ht="15" customHeight="1">
      <c r="W8607" s="141"/>
    </row>
    <row r="8608" spans="23:23" ht="15" customHeight="1">
      <c r="W8608" s="141"/>
    </row>
    <row r="8609" spans="23:23" ht="15" customHeight="1">
      <c r="W8609" s="141"/>
    </row>
    <row r="8610" spans="23:23" ht="15" customHeight="1">
      <c r="W8610" s="141"/>
    </row>
    <row r="8611" spans="23:23" ht="15" customHeight="1">
      <c r="W8611" s="141"/>
    </row>
    <row r="8612" spans="23:23" ht="15" customHeight="1">
      <c r="W8612" s="141"/>
    </row>
    <row r="8613" spans="23:23" ht="15" customHeight="1">
      <c r="W8613" s="141"/>
    </row>
    <row r="8614" spans="23:23" ht="15" customHeight="1">
      <c r="W8614" s="141"/>
    </row>
    <row r="8615" spans="23:23" ht="15" customHeight="1">
      <c r="W8615" s="141"/>
    </row>
    <row r="8616" spans="23:23" ht="15" customHeight="1">
      <c r="W8616" s="141"/>
    </row>
    <row r="8617" spans="23:23" ht="15" customHeight="1">
      <c r="W8617" s="141"/>
    </row>
    <row r="8618" spans="23:23" ht="15" customHeight="1">
      <c r="W8618" s="141"/>
    </row>
    <row r="8619" spans="23:23" ht="15" customHeight="1">
      <c r="W8619" s="141"/>
    </row>
    <row r="8620" spans="23:23" ht="15" customHeight="1">
      <c r="W8620" s="141"/>
    </row>
    <row r="8621" spans="23:23" ht="15" customHeight="1">
      <c r="W8621" s="141"/>
    </row>
    <row r="8622" spans="23:23" ht="15" customHeight="1">
      <c r="W8622" s="141"/>
    </row>
    <row r="8623" spans="23:23" ht="15" customHeight="1">
      <c r="W8623" s="141"/>
    </row>
    <row r="8624" spans="23:23" ht="15" customHeight="1">
      <c r="W8624" s="141"/>
    </row>
    <row r="8625" spans="23:23" ht="15" customHeight="1">
      <c r="W8625" s="141"/>
    </row>
    <row r="8626" spans="23:23" ht="15" customHeight="1">
      <c r="W8626" s="141"/>
    </row>
    <row r="8627" spans="23:23" ht="15" customHeight="1">
      <c r="W8627" s="141"/>
    </row>
    <row r="8628" spans="23:23" ht="15" customHeight="1">
      <c r="W8628" s="141"/>
    </row>
    <row r="8629" spans="23:23" ht="15" customHeight="1">
      <c r="W8629" s="141"/>
    </row>
    <row r="8630" spans="23:23" ht="15" customHeight="1">
      <c r="W8630" s="141"/>
    </row>
    <row r="8631" spans="23:23" ht="15" customHeight="1">
      <c r="W8631" s="141"/>
    </row>
    <row r="8632" spans="23:23" ht="15" customHeight="1">
      <c r="W8632" s="141"/>
    </row>
    <row r="8633" spans="23:23" ht="15" customHeight="1">
      <c r="W8633" s="141"/>
    </row>
    <row r="8634" spans="23:23" ht="15" customHeight="1">
      <c r="W8634" s="141"/>
    </row>
    <row r="8635" spans="23:23" ht="15" customHeight="1">
      <c r="W8635" s="141"/>
    </row>
    <row r="8636" spans="23:23" ht="15" customHeight="1">
      <c r="W8636" s="141"/>
    </row>
    <row r="8637" spans="23:23" ht="15" customHeight="1">
      <c r="W8637" s="141"/>
    </row>
    <row r="8638" spans="23:23" ht="15" customHeight="1">
      <c r="W8638" s="141"/>
    </row>
    <row r="8639" spans="23:23" ht="15" customHeight="1">
      <c r="W8639" s="141"/>
    </row>
    <row r="8640" spans="23:23" ht="15" customHeight="1">
      <c r="W8640" s="141"/>
    </row>
    <row r="8641" spans="23:23" ht="15" customHeight="1">
      <c r="W8641" s="141"/>
    </row>
    <row r="8642" spans="23:23" ht="15" customHeight="1">
      <c r="W8642" s="141"/>
    </row>
    <row r="8643" spans="23:23" ht="15" customHeight="1">
      <c r="W8643" s="141"/>
    </row>
    <row r="8644" spans="23:23" ht="15" customHeight="1">
      <c r="W8644" s="141"/>
    </row>
    <row r="8645" spans="23:23" ht="15" customHeight="1">
      <c r="W8645" s="141"/>
    </row>
    <row r="8646" spans="23:23" ht="15" customHeight="1">
      <c r="W8646" s="141"/>
    </row>
    <row r="8647" spans="23:23" ht="15" customHeight="1">
      <c r="W8647" s="141"/>
    </row>
    <row r="8648" spans="23:23" ht="15" customHeight="1">
      <c r="W8648" s="141"/>
    </row>
    <row r="8649" spans="23:23" ht="15" customHeight="1">
      <c r="W8649" s="141"/>
    </row>
    <row r="8650" spans="23:23" ht="15" customHeight="1">
      <c r="W8650" s="141"/>
    </row>
    <row r="8651" spans="23:23" ht="15" customHeight="1">
      <c r="W8651" s="141"/>
    </row>
    <row r="8652" spans="23:23" ht="15" customHeight="1">
      <c r="W8652" s="141"/>
    </row>
    <row r="8653" spans="23:23" ht="15" customHeight="1">
      <c r="W8653" s="141"/>
    </row>
    <row r="8654" spans="23:23" ht="15" customHeight="1">
      <c r="W8654" s="141"/>
    </row>
    <row r="8655" spans="23:23" ht="15" customHeight="1">
      <c r="W8655" s="141"/>
    </row>
    <row r="8656" spans="23:23" ht="15" customHeight="1">
      <c r="W8656" s="141"/>
    </row>
    <row r="8657" spans="23:23" ht="15" customHeight="1">
      <c r="W8657" s="141"/>
    </row>
    <row r="8658" spans="23:23" ht="15" customHeight="1">
      <c r="W8658" s="141"/>
    </row>
    <row r="8659" spans="23:23" ht="15" customHeight="1">
      <c r="W8659" s="141"/>
    </row>
    <row r="8660" spans="23:23" ht="15" customHeight="1">
      <c r="W8660" s="141"/>
    </row>
    <row r="8661" spans="23:23" ht="15" customHeight="1">
      <c r="W8661" s="141"/>
    </row>
    <row r="8662" spans="23:23" ht="15" customHeight="1">
      <c r="W8662" s="141"/>
    </row>
    <row r="8663" spans="23:23" ht="15" customHeight="1">
      <c r="W8663" s="141"/>
    </row>
    <row r="8664" spans="23:23" ht="15" customHeight="1">
      <c r="W8664" s="141"/>
    </row>
    <row r="8665" spans="23:23" ht="15" customHeight="1">
      <c r="W8665" s="141"/>
    </row>
    <row r="8666" spans="23:23" ht="15" customHeight="1">
      <c r="W8666" s="141"/>
    </row>
    <row r="8667" spans="23:23" ht="15" customHeight="1">
      <c r="W8667" s="141"/>
    </row>
    <row r="8668" spans="23:23" ht="15" customHeight="1">
      <c r="W8668" s="141"/>
    </row>
    <row r="8669" spans="23:23" ht="15" customHeight="1">
      <c r="W8669" s="141"/>
    </row>
    <row r="8670" spans="23:23" ht="15" customHeight="1">
      <c r="W8670" s="141"/>
    </row>
    <row r="8671" spans="23:23" ht="15" customHeight="1">
      <c r="W8671" s="141"/>
    </row>
    <row r="8672" spans="23:23" ht="15" customHeight="1">
      <c r="W8672" s="141"/>
    </row>
    <row r="8673" spans="23:23" ht="15" customHeight="1">
      <c r="W8673" s="141"/>
    </row>
    <row r="8674" spans="23:23" ht="15" customHeight="1">
      <c r="W8674" s="141"/>
    </row>
    <row r="8675" spans="23:23" ht="15" customHeight="1">
      <c r="W8675" s="141"/>
    </row>
    <row r="8676" spans="23:23" ht="15" customHeight="1">
      <c r="W8676" s="141"/>
    </row>
    <row r="8677" spans="23:23" ht="15" customHeight="1">
      <c r="W8677" s="141"/>
    </row>
    <row r="8678" spans="23:23" ht="15" customHeight="1">
      <c r="W8678" s="141"/>
    </row>
    <row r="8679" spans="23:23" ht="15" customHeight="1">
      <c r="W8679" s="141"/>
    </row>
    <row r="8680" spans="23:23" ht="15" customHeight="1">
      <c r="W8680" s="141"/>
    </row>
    <row r="8681" spans="23:23" ht="15" customHeight="1">
      <c r="W8681" s="141"/>
    </row>
    <row r="8682" spans="23:23" ht="15" customHeight="1">
      <c r="W8682" s="141"/>
    </row>
    <row r="8683" spans="23:23" ht="15" customHeight="1">
      <c r="W8683" s="141"/>
    </row>
    <row r="8684" spans="23:23" ht="15" customHeight="1">
      <c r="W8684" s="141"/>
    </row>
    <row r="8685" spans="23:23" ht="15" customHeight="1">
      <c r="W8685" s="141"/>
    </row>
    <row r="8686" spans="23:23" ht="15" customHeight="1">
      <c r="W8686" s="141"/>
    </row>
    <row r="8687" spans="23:23" ht="15" customHeight="1">
      <c r="W8687" s="141"/>
    </row>
    <row r="8688" spans="23:23" ht="15" customHeight="1">
      <c r="W8688" s="141"/>
    </row>
    <row r="8689" spans="23:23" ht="15" customHeight="1">
      <c r="W8689" s="141"/>
    </row>
    <row r="8690" spans="23:23" ht="15" customHeight="1">
      <c r="W8690" s="141"/>
    </row>
    <row r="8691" spans="23:23" ht="15" customHeight="1">
      <c r="W8691" s="141"/>
    </row>
    <row r="8692" spans="23:23" ht="15" customHeight="1">
      <c r="W8692" s="141"/>
    </row>
    <row r="8693" spans="23:23" ht="15" customHeight="1">
      <c r="W8693" s="141"/>
    </row>
    <row r="8694" spans="23:23" ht="15" customHeight="1">
      <c r="W8694" s="141"/>
    </row>
    <row r="8695" spans="23:23" ht="15" customHeight="1">
      <c r="W8695" s="141"/>
    </row>
    <row r="8696" spans="23:23" ht="15" customHeight="1">
      <c r="W8696" s="141"/>
    </row>
    <row r="8697" spans="23:23" ht="15" customHeight="1">
      <c r="W8697" s="141"/>
    </row>
    <row r="8698" spans="23:23" ht="15" customHeight="1">
      <c r="W8698" s="141"/>
    </row>
    <row r="8699" spans="23:23" ht="15" customHeight="1">
      <c r="W8699" s="141"/>
    </row>
    <row r="8700" spans="23:23" ht="15" customHeight="1">
      <c r="W8700" s="141"/>
    </row>
    <row r="8701" spans="23:23" ht="15" customHeight="1">
      <c r="W8701" s="141"/>
    </row>
    <row r="8702" spans="23:23" ht="15" customHeight="1">
      <c r="W8702" s="141"/>
    </row>
    <row r="8703" spans="23:23" ht="15" customHeight="1">
      <c r="W8703" s="141"/>
    </row>
    <row r="8704" spans="23:23" ht="15" customHeight="1">
      <c r="W8704" s="141"/>
    </row>
    <row r="8705" spans="23:23" ht="15" customHeight="1">
      <c r="W8705" s="141"/>
    </row>
    <row r="8706" spans="23:23" ht="15" customHeight="1">
      <c r="W8706" s="141"/>
    </row>
    <row r="8707" spans="23:23" ht="15" customHeight="1">
      <c r="W8707" s="141"/>
    </row>
    <row r="8708" spans="23:23" ht="15" customHeight="1">
      <c r="W8708" s="141"/>
    </row>
    <row r="8709" spans="23:23" ht="15" customHeight="1">
      <c r="W8709" s="141"/>
    </row>
    <row r="8710" spans="23:23" ht="15" customHeight="1">
      <c r="W8710" s="141"/>
    </row>
    <row r="8711" spans="23:23" ht="15" customHeight="1">
      <c r="W8711" s="141"/>
    </row>
    <row r="8712" spans="23:23" ht="15" customHeight="1">
      <c r="W8712" s="141"/>
    </row>
    <row r="8713" spans="23:23" ht="15" customHeight="1">
      <c r="W8713" s="141"/>
    </row>
    <row r="8714" spans="23:23" ht="15" customHeight="1">
      <c r="W8714" s="141"/>
    </row>
    <row r="8715" spans="23:23" ht="15" customHeight="1">
      <c r="W8715" s="141"/>
    </row>
    <row r="8716" spans="23:23" ht="15" customHeight="1">
      <c r="W8716" s="141"/>
    </row>
    <row r="8717" spans="23:23" ht="15" customHeight="1">
      <c r="W8717" s="141"/>
    </row>
    <row r="8718" spans="23:23" ht="15" customHeight="1">
      <c r="W8718" s="141"/>
    </row>
    <row r="8719" spans="23:23" ht="15" customHeight="1">
      <c r="W8719" s="141"/>
    </row>
    <row r="8720" spans="23:23" ht="15" customHeight="1">
      <c r="W8720" s="141"/>
    </row>
    <row r="8721" spans="23:23" ht="15" customHeight="1">
      <c r="W8721" s="141"/>
    </row>
    <row r="8722" spans="23:23" ht="15" customHeight="1">
      <c r="W8722" s="141"/>
    </row>
    <row r="8723" spans="23:23" ht="15" customHeight="1">
      <c r="W8723" s="141"/>
    </row>
    <row r="8724" spans="23:23" ht="15" customHeight="1">
      <c r="W8724" s="141"/>
    </row>
    <row r="8725" spans="23:23" ht="15" customHeight="1">
      <c r="W8725" s="141"/>
    </row>
    <row r="8726" spans="23:23" ht="15" customHeight="1">
      <c r="W8726" s="141"/>
    </row>
    <row r="8727" spans="23:23" ht="15" customHeight="1">
      <c r="W8727" s="141"/>
    </row>
    <row r="8728" spans="23:23" ht="15" customHeight="1">
      <c r="W8728" s="141"/>
    </row>
    <row r="8729" spans="23:23" ht="15" customHeight="1">
      <c r="W8729" s="141"/>
    </row>
    <row r="8730" spans="23:23" ht="15" customHeight="1">
      <c r="W8730" s="141"/>
    </row>
    <row r="8731" spans="23:23" ht="15" customHeight="1">
      <c r="W8731" s="141"/>
    </row>
    <row r="8732" spans="23:23" ht="15" customHeight="1">
      <c r="W8732" s="141"/>
    </row>
    <row r="8733" spans="23:23" ht="15" customHeight="1">
      <c r="W8733" s="141"/>
    </row>
    <row r="8734" spans="23:23" ht="15" customHeight="1">
      <c r="W8734" s="141"/>
    </row>
    <row r="8735" spans="23:23" ht="15" customHeight="1">
      <c r="W8735" s="141"/>
    </row>
    <row r="8736" spans="23:23" ht="15" customHeight="1">
      <c r="W8736" s="141"/>
    </row>
    <row r="8737" spans="23:23" ht="15" customHeight="1">
      <c r="W8737" s="141"/>
    </row>
    <row r="8738" spans="23:23" ht="15" customHeight="1">
      <c r="W8738" s="141"/>
    </row>
    <row r="8739" spans="23:23" ht="15" customHeight="1">
      <c r="W8739" s="141"/>
    </row>
    <row r="8740" spans="23:23" ht="15" customHeight="1">
      <c r="W8740" s="141"/>
    </row>
    <row r="8741" spans="23:23" ht="15" customHeight="1">
      <c r="W8741" s="141"/>
    </row>
    <row r="8742" spans="23:23" ht="15" customHeight="1">
      <c r="W8742" s="141"/>
    </row>
    <row r="8743" spans="23:23" ht="15" customHeight="1">
      <c r="W8743" s="141"/>
    </row>
    <row r="8744" spans="23:23" ht="15" customHeight="1">
      <c r="W8744" s="141"/>
    </row>
    <row r="8745" spans="23:23" ht="15" customHeight="1">
      <c r="W8745" s="141"/>
    </row>
    <row r="8746" spans="23:23" ht="15" customHeight="1">
      <c r="W8746" s="141"/>
    </row>
    <row r="8747" spans="23:23" ht="15" customHeight="1">
      <c r="W8747" s="141"/>
    </row>
    <row r="8748" spans="23:23" ht="15" customHeight="1">
      <c r="W8748" s="141"/>
    </row>
    <row r="8749" spans="23:23" ht="15" customHeight="1">
      <c r="W8749" s="141"/>
    </row>
    <row r="8750" spans="23:23" ht="15" customHeight="1">
      <c r="W8750" s="141"/>
    </row>
    <row r="8751" spans="23:23" ht="15" customHeight="1">
      <c r="W8751" s="141"/>
    </row>
    <row r="8752" spans="23:23" ht="15" customHeight="1">
      <c r="W8752" s="141"/>
    </row>
    <row r="8753" spans="23:23" ht="15" customHeight="1">
      <c r="W8753" s="141"/>
    </row>
    <row r="8754" spans="23:23" ht="15" customHeight="1">
      <c r="W8754" s="141"/>
    </row>
    <row r="8755" spans="23:23" ht="15" customHeight="1">
      <c r="W8755" s="141"/>
    </row>
    <row r="8756" spans="23:23" ht="15" customHeight="1">
      <c r="W8756" s="141"/>
    </row>
    <row r="8757" spans="23:23" ht="15" customHeight="1">
      <c r="W8757" s="141"/>
    </row>
    <row r="8758" spans="23:23" ht="15" customHeight="1">
      <c r="W8758" s="141"/>
    </row>
    <row r="8759" spans="23:23" ht="15" customHeight="1">
      <c r="W8759" s="141"/>
    </row>
    <row r="8760" spans="23:23" ht="15" customHeight="1">
      <c r="W8760" s="141"/>
    </row>
    <row r="8761" spans="23:23" ht="15" customHeight="1">
      <c r="W8761" s="141"/>
    </row>
    <row r="8762" spans="23:23" ht="15" customHeight="1">
      <c r="W8762" s="141"/>
    </row>
    <row r="8763" spans="23:23" ht="15" customHeight="1">
      <c r="W8763" s="141"/>
    </row>
    <row r="8764" spans="23:23" ht="15" customHeight="1">
      <c r="W8764" s="141"/>
    </row>
    <row r="8765" spans="23:23" ht="15" customHeight="1">
      <c r="W8765" s="141"/>
    </row>
    <row r="8766" spans="23:23" ht="15" customHeight="1">
      <c r="W8766" s="141"/>
    </row>
    <row r="8767" spans="23:23" ht="15" customHeight="1">
      <c r="W8767" s="141"/>
    </row>
    <row r="8768" spans="23:23" ht="15" customHeight="1">
      <c r="W8768" s="141"/>
    </row>
    <row r="8769" spans="23:23" ht="15" customHeight="1">
      <c r="W8769" s="141"/>
    </row>
    <row r="8770" spans="23:23" ht="15" customHeight="1">
      <c r="W8770" s="141"/>
    </row>
    <row r="8771" spans="23:23" ht="15" customHeight="1">
      <c r="W8771" s="141"/>
    </row>
    <row r="8772" spans="23:23" ht="15" customHeight="1">
      <c r="W8772" s="141"/>
    </row>
    <row r="8773" spans="23:23" ht="15" customHeight="1">
      <c r="W8773" s="141"/>
    </row>
    <row r="8774" spans="23:23" ht="15" customHeight="1">
      <c r="W8774" s="141"/>
    </row>
    <row r="8775" spans="23:23" ht="15" customHeight="1">
      <c r="W8775" s="141"/>
    </row>
    <row r="8776" spans="23:23" ht="15" customHeight="1">
      <c r="W8776" s="141"/>
    </row>
    <row r="8777" spans="23:23" ht="15" customHeight="1">
      <c r="W8777" s="141"/>
    </row>
    <row r="8778" spans="23:23" ht="15" customHeight="1">
      <c r="W8778" s="141"/>
    </row>
    <row r="8779" spans="23:23" ht="15" customHeight="1">
      <c r="W8779" s="141"/>
    </row>
    <row r="8780" spans="23:23" ht="15" customHeight="1">
      <c r="W8780" s="141"/>
    </row>
    <row r="8781" spans="23:23" ht="15" customHeight="1">
      <c r="W8781" s="141"/>
    </row>
    <row r="8782" spans="23:23" ht="15" customHeight="1">
      <c r="W8782" s="141"/>
    </row>
    <row r="8783" spans="23:23" ht="15" customHeight="1">
      <c r="W8783" s="141"/>
    </row>
    <row r="8784" spans="23:23" ht="15" customHeight="1">
      <c r="W8784" s="141"/>
    </row>
    <row r="8785" spans="23:23" ht="15" customHeight="1">
      <c r="W8785" s="141"/>
    </row>
    <row r="8786" spans="23:23" ht="15" customHeight="1">
      <c r="W8786" s="141"/>
    </row>
    <row r="8787" spans="23:23" ht="15" customHeight="1">
      <c r="W8787" s="141"/>
    </row>
    <row r="8788" spans="23:23" ht="15" customHeight="1">
      <c r="W8788" s="141"/>
    </row>
    <row r="8789" spans="23:23" ht="15" customHeight="1">
      <c r="W8789" s="141"/>
    </row>
    <row r="8790" spans="23:23" ht="15" customHeight="1">
      <c r="W8790" s="141"/>
    </row>
    <row r="8791" spans="23:23" ht="15" customHeight="1">
      <c r="W8791" s="141"/>
    </row>
    <row r="8792" spans="23:23" ht="15" customHeight="1">
      <c r="W8792" s="141"/>
    </row>
    <row r="8793" spans="23:23" ht="15" customHeight="1">
      <c r="W8793" s="141"/>
    </row>
    <row r="8794" spans="23:23" ht="15" customHeight="1">
      <c r="W8794" s="141"/>
    </row>
    <row r="8795" spans="23:23" ht="15" customHeight="1">
      <c r="W8795" s="141"/>
    </row>
    <row r="8796" spans="23:23" ht="15" customHeight="1">
      <c r="W8796" s="141"/>
    </row>
    <row r="8797" spans="23:23" ht="15" customHeight="1">
      <c r="W8797" s="141"/>
    </row>
    <row r="8798" spans="23:23" ht="15" customHeight="1">
      <c r="W8798" s="141"/>
    </row>
    <row r="8799" spans="23:23" ht="15" customHeight="1">
      <c r="W8799" s="141"/>
    </row>
    <row r="8800" spans="23:23" ht="15" customHeight="1">
      <c r="W8800" s="141"/>
    </row>
    <row r="8801" spans="23:23" ht="15" customHeight="1">
      <c r="W8801" s="141"/>
    </row>
    <row r="8802" spans="23:23" ht="15" customHeight="1">
      <c r="W8802" s="141"/>
    </row>
    <row r="8803" spans="23:23" ht="15" customHeight="1">
      <c r="W8803" s="141"/>
    </row>
    <row r="8804" spans="23:23" ht="15" customHeight="1">
      <c r="W8804" s="141"/>
    </row>
    <row r="8805" spans="23:23" ht="15" customHeight="1">
      <c r="W8805" s="141"/>
    </row>
    <row r="8806" spans="23:23" ht="15" customHeight="1">
      <c r="W8806" s="141"/>
    </row>
    <row r="8807" spans="23:23" ht="15" customHeight="1">
      <c r="W8807" s="141"/>
    </row>
    <row r="8808" spans="23:23" ht="15" customHeight="1">
      <c r="W8808" s="141"/>
    </row>
    <row r="8809" spans="23:23" ht="15" customHeight="1">
      <c r="W8809" s="141"/>
    </row>
    <row r="8810" spans="23:23" ht="15" customHeight="1">
      <c r="W8810" s="141"/>
    </row>
    <row r="8811" spans="23:23" ht="15" customHeight="1">
      <c r="W8811" s="141"/>
    </row>
    <row r="8812" spans="23:23" ht="15" customHeight="1">
      <c r="W8812" s="141"/>
    </row>
    <row r="8813" spans="23:23" ht="15" customHeight="1">
      <c r="W8813" s="141"/>
    </row>
    <row r="8814" spans="23:23" ht="15" customHeight="1">
      <c r="W8814" s="141"/>
    </row>
    <row r="8815" spans="23:23" ht="15" customHeight="1">
      <c r="W8815" s="141"/>
    </row>
    <row r="8816" spans="23:23" ht="15" customHeight="1">
      <c r="W8816" s="141"/>
    </row>
    <row r="8817" spans="23:23" ht="15" customHeight="1">
      <c r="W8817" s="141"/>
    </row>
    <row r="8818" spans="23:23" ht="15" customHeight="1">
      <c r="W8818" s="141"/>
    </row>
    <row r="8819" spans="23:23" ht="15" customHeight="1">
      <c r="W8819" s="141"/>
    </row>
    <row r="8820" spans="23:23" ht="15" customHeight="1">
      <c r="W8820" s="141"/>
    </row>
    <row r="8821" spans="23:23" ht="15" customHeight="1">
      <c r="W8821" s="141"/>
    </row>
    <row r="8822" spans="23:23" ht="15" customHeight="1">
      <c r="W8822" s="141"/>
    </row>
    <row r="8823" spans="23:23" ht="15" customHeight="1">
      <c r="W8823" s="141"/>
    </row>
    <row r="8824" spans="23:23" ht="15" customHeight="1">
      <c r="W8824" s="141"/>
    </row>
    <row r="8825" spans="23:23" ht="15" customHeight="1">
      <c r="W8825" s="141"/>
    </row>
    <row r="8826" spans="23:23" ht="15" customHeight="1">
      <c r="W8826" s="141"/>
    </row>
    <row r="8827" spans="23:23" ht="15" customHeight="1">
      <c r="W8827" s="141"/>
    </row>
    <row r="8828" spans="23:23" ht="15" customHeight="1">
      <c r="W8828" s="141"/>
    </row>
    <row r="8829" spans="23:23" ht="15" customHeight="1">
      <c r="W8829" s="141"/>
    </row>
    <row r="8830" spans="23:23" ht="15" customHeight="1">
      <c r="W8830" s="141"/>
    </row>
    <row r="8831" spans="23:23" ht="15" customHeight="1">
      <c r="W8831" s="141"/>
    </row>
    <row r="8832" spans="23:23" ht="15" customHeight="1">
      <c r="W8832" s="141"/>
    </row>
    <row r="8833" spans="23:23" ht="15" customHeight="1">
      <c r="W8833" s="141"/>
    </row>
    <row r="8834" spans="23:23" ht="15" customHeight="1">
      <c r="W8834" s="141"/>
    </row>
    <row r="8835" spans="23:23" ht="15" customHeight="1">
      <c r="W8835" s="141"/>
    </row>
    <row r="8836" spans="23:23" ht="15" customHeight="1">
      <c r="W8836" s="141"/>
    </row>
    <row r="8837" spans="23:23" ht="15" customHeight="1">
      <c r="W8837" s="141"/>
    </row>
    <row r="8838" spans="23:23" ht="15" customHeight="1">
      <c r="W8838" s="141"/>
    </row>
    <row r="8839" spans="23:23" ht="15" customHeight="1">
      <c r="W8839" s="141"/>
    </row>
    <row r="8840" spans="23:23" ht="15" customHeight="1">
      <c r="W8840" s="141"/>
    </row>
    <row r="8841" spans="23:23" ht="15" customHeight="1">
      <c r="W8841" s="141"/>
    </row>
    <row r="8842" spans="23:23" ht="15" customHeight="1">
      <c r="W8842" s="141"/>
    </row>
    <row r="8843" spans="23:23" ht="15" customHeight="1">
      <c r="W8843" s="141"/>
    </row>
    <row r="8844" spans="23:23" ht="15" customHeight="1">
      <c r="W8844" s="141"/>
    </row>
    <row r="8845" spans="23:23" ht="15" customHeight="1">
      <c r="W8845" s="141"/>
    </row>
    <row r="8846" spans="23:23" ht="15" customHeight="1">
      <c r="W8846" s="141"/>
    </row>
    <row r="8847" spans="23:23" ht="15" customHeight="1">
      <c r="W8847" s="141"/>
    </row>
    <row r="8848" spans="23:23" ht="15" customHeight="1">
      <c r="W8848" s="141"/>
    </row>
    <row r="8849" spans="23:23" ht="15" customHeight="1">
      <c r="W8849" s="141"/>
    </row>
    <row r="8850" spans="23:23" ht="15" customHeight="1">
      <c r="W8850" s="141"/>
    </row>
    <row r="8851" spans="23:23" ht="15" customHeight="1">
      <c r="W8851" s="141"/>
    </row>
    <row r="8852" spans="23:23" ht="15" customHeight="1">
      <c r="W8852" s="141"/>
    </row>
    <row r="8853" spans="23:23" ht="15" customHeight="1">
      <c r="W8853" s="141"/>
    </row>
    <row r="8854" spans="23:23" ht="15" customHeight="1">
      <c r="W8854" s="141"/>
    </row>
    <row r="8855" spans="23:23" ht="15" customHeight="1">
      <c r="W8855" s="141"/>
    </row>
    <row r="8856" spans="23:23" ht="15" customHeight="1">
      <c r="W8856" s="141"/>
    </row>
    <row r="8857" spans="23:23" ht="15" customHeight="1">
      <c r="W8857" s="141"/>
    </row>
    <row r="8858" spans="23:23" ht="15" customHeight="1">
      <c r="W8858" s="141"/>
    </row>
    <row r="8859" spans="23:23" ht="15" customHeight="1">
      <c r="W8859" s="141"/>
    </row>
    <row r="8860" spans="23:23" ht="15" customHeight="1">
      <c r="W8860" s="141"/>
    </row>
    <row r="8861" spans="23:23" ht="15" customHeight="1">
      <c r="W8861" s="141"/>
    </row>
    <row r="8862" spans="23:23" ht="15" customHeight="1">
      <c r="W8862" s="141"/>
    </row>
    <row r="8863" spans="23:23" ht="15" customHeight="1">
      <c r="W8863" s="141"/>
    </row>
    <row r="8864" spans="23:23" ht="15" customHeight="1">
      <c r="W8864" s="141"/>
    </row>
    <row r="8865" spans="23:23" ht="15" customHeight="1">
      <c r="W8865" s="141"/>
    </row>
    <row r="8866" spans="23:23" ht="15" customHeight="1">
      <c r="W8866" s="141"/>
    </row>
    <row r="8867" spans="23:23" ht="15" customHeight="1">
      <c r="W8867" s="141"/>
    </row>
    <row r="8868" spans="23:23" ht="15" customHeight="1">
      <c r="W8868" s="141"/>
    </row>
    <row r="8869" spans="23:23" ht="15" customHeight="1">
      <c r="W8869" s="141"/>
    </row>
    <row r="8870" spans="23:23" ht="15" customHeight="1">
      <c r="W8870" s="141"/>
    </row>
    <row r="8871" spans="23:23" ht="15" customHeight="1">
      <c r="W8871" s="141"/>
    </row>
    <row r="8872" spans="23:23" ht="15" customHeight="1">
      <c r="W8872" s="141"/>
    </row>
    <row r="8873" spans="23:23" ht="15" customHeight="1">
      <c r="W8873" s="141"/>
    </row>
    <row r="8874" spans="23:23" ht="15" customHeight="1">
      <c r="W8874" s="141"/>
    </row>
    <row r="8875" spans="23:23" ht="15" customHeight="1">
      <c r="W8875" s="141"/>
    </row>
    <row r="8876" spans="23:23" ht="15" customHeight="1">
      <c r="W8876" s="141"/>
    </row>
    <row r="8877" spans="23:23" ht="15" customHeight="1">
      <c r="W8877" s="141"/>
    </row>
    <row r="8878" spans="23:23" ht="15" customHeight="1">
      <c r="W8878" s="141"/>
    </row>
    <row r="8879" spans="23:23" ht="15" customHeight="1">
      <c r="W8879" s="141"/>
    </row>
    <row r="8880" spans="23:23" ht="15" customHeight="1">
      <c r="W8880" s="141"/>
    </row>
    <row r="8881" spans="23:23" ht="15" customHeight="1">
      <c r="W8881" s="141"/>
    </row>
    <row r="8882" spans="23:23" ht="15" customHeight="1">
      <c r="W8882" s="141"/>
    </row>
    <row r="8883" spans="23:23" ht="15" customHeight="1">
      <c r="W8883" s="141"/>
    </row>
    <row r="8884" spans="23:23" ht="15" customHeight="1">
      <c r="W8884" s="141"/>
    </row>
    <row r="8885" spans="23:23" ht="15" customHeight="1">
      <c r="W8885" s="141"/>
    </row>
    <row r="8886" spans="23:23" ht="15" customHeight="1">
      <c r="W8886" s="141"/>
    </row>
    <row r="8887" spans="23:23" ht="15" customHeight="1">
      <c r="W8887" s="141"/>
    </row>
    <row r="8888" spans="23:23" ht="15" customHeight="1">
      <c r="W8888" s="141"/>
    </row>
    <row r="8889" spans="23:23" ht="15" customHeight="1">
      <c r="W8889" s="141"/>
    </row>
    <row r="8890" spans="23:23" ht="15" customHeight="1">
      <c r="W8890" s="141"/>
    </row>
    <row r="8891" spans="23:23" ht="15" customHeight="1">
      <c r="W8891" s="141"/>
    </row>
    <row r="8892" spans="23:23" ht="15" customHeight="1">
      <c r="W8892" s="141"/>
    </row>
    <row r="8893" spans="23:23" ht="15" customHeight="1">
      <c r="W8893" s="141"/>
    </row>
    <row r="8894" spans="23:23" ht="15" customHeight="1">
      <c r="W8894" s="141"/>
    </row>
    <row r="8895" spans="23:23" ht="15" customHeight="1">
      <c r="W8895" s="141"/>
    </row>
    <row r="8896" spans="23:23" ht="15" customHeight="1">
      <c r="W8896" s="141"/>
    </row>
    <row r="8897" spans="23:23" ht="15" customHeight="1">
      <c r="W8897" s="141"/>
    </row>
    <row r="8898" spans="23:23" ht="15" customHeight="1">
      <c r="W8898" s="141"/>
    </row>
    <row r="8899" spans="23:23" ht="15" customHeight="1">
      <c r="W8899" s="141"/>
    </row>
    <row r="8900" spans="23:23" ht="15" customHeight="1">
      <c r="W8900" s="141"/>
    </row>
    <row r="8901" spans="23:23" ht="15" customHeight="1">
      <c r="W8901" s="141"/>
    </row>
    <row r="8902" spans="23:23" ht="15" customHeight="1">
      <c r="W8902" s="141"/>
    </row>
    <row r="8903" spans="23:23" ht="15" customHeight="1">
      <c r="W8903" s="141"/>
    </row>
    <row r="8904" spans="23:23" ht="15" customHeight="1">
      <c r="W8904" s="141"/>
    </row>
    <row r="8905" spans="23:23" ht="15" customHeight="1">
      <c r="W8905" s="141"/>
    </row>
    <row r="8906" spans="23:23" ht="15" customHeight="1">
      <c r="W8906" s="141"/>
    </row>
    <row r="8907" spans="23:23" ht="15" customHeight="1">
      <c r="W8907" s="141"/>
    </row>
    <row r="8908" spans="23:23" ht="15" customHeight="1">
      <c r="W8908" s="141"/>
    </row>
    <row r="8909" spans="23:23" ht="15" customHeight="1">
      <c r="W8909" s="141"/>
    </row>
    <row r="8910" spans="23:23" ht="15" customHeight="1">
      <c r="W8910" s="141"/>
    </row>
    <row r="8911" spans="23:23" ht="15" customHeight="1">
      <c r="W8911" s="141"/>
    </row>
    <row r="8912" spans="23:23" ht="15" customHeight="1">
      <c r="W8912" s="141"/>
    </row>
    <row r="8913" spans="23:23" ht="15" customHeight="1">
      <c r="W8913" s="141"/>
    </row>
    <row r="8914" spans="23:23" ht="15" customHeight="1">
      <c r="W8914" s="141"/>
    </row>
    <row r="8915" spans="23:23" ht="15" customHeight="1">
      <c r="W8915" s="141"/>
    </row>
    <row r="8916" spans="23:23" ht="15" customHeight="1">
      <c r="W8916" s="141"/>
    </row>
    <row r="8917" spans="23:23" ht="15" customHeight="1">
      <c r="W8917" s="141"/>
    </row>
    <row r="8918" spans="23:23" ht="15" customHeight="1">
      <c r="W8918" s="141"/>
    </row>
    <row r="8919" spans="23:23" ht="15" customHeight="1">
      <c r="W8919" s="141"/>
    </row>
    <row r="8920" spans="23:23" ht="15" customHeight="1">
      <c r="W8920" s="141"/>
    </row>
    <row r="8921" spans="23:23" ht="15" customHeight="1">
      <c r="W8921" s="141"/>
    </row>
    <row r="8922" spans="23:23" ht="15" customHeight="1">
      <c r="W8922" s="141"/>
    </row>
    <row r="8923" spans="23:23" ht="15" customHeight="1">
      <c r="W8923" s="141"/>
    </row>
    <row r="8924" spans="23:23" ht="15" customHeight="1">
      <c r="W8924" s="141"/>
    </row>
    <row r="8925" spans="23:23" ht="15" customHeight="1">
      <c r="W8925" s="141"/>
    </row>
    <row r="8926" spans="23:23" ht="15" customHeight="1">
      <c r="W8926" s="141"/>
    </row>
    <row r="8927" spans="23:23" ht="15" customHeight="1">
      <c r="W8927" s="141"/>
    </row>
    <row r="8928" spans="23:23" ht="15" customHeight="1">
      <c r="W8928" s="141"/>
    </row>
    <row r="8929" spans="23:23" ht="15" customHeight="1">
      <c r="W8929" s="141"/>
    </row>
    <row r="8930" spans="23:23" ht="15" customHeight="1">
      <c r="W8930" s="141"/>
    </row>
    <row r="8931" spans="23:23" ht="15" customHeight="1">
      <c r="W8931" s="141"/>
    </row>
    <row r="8932" spans="23:23" ht="15" customHeight="1">
      <c r="W8932" s="141"/>
    </row>
    <row r="8933" spans="23:23" ht="15" customHeight="1">
      <c r="W8933" s="141"/>
    </row>
    <row r="8934" spans="23:23" ht="15" customHeight="1">
      <c r="W8934" s="141"/>
    </row>
    <row r="8935" spans="23:23" ht="15" customHeight="1">
      <c r="W8935" s="141"/>
    </row>
    <row r="8936" spans="23:23" ht="15" customHeight="1">
      <c r="W8936" s="141"/>
    </row>
    <row r="8937" spans="23:23" ht="15" customHeight="1">
      <c r="W8937" s="141"/>
    </row>
    <row r="8938" spans="23:23" ht="15" customHeight="1">
      <c r="W8938" s="141"/>
    </row>
    <row r="8939" spans="23:23" ht="15" customHeight="1">
      <c r="W8939" s="141"/>
    </row>
    <row r="8940" spans="23:23" ht="15" customHeight="1">
      <c r="W8940" s="141"/>
    </row>
    <row r="8941" spans="23:23" ht="15" customHeight="1">
      <c r="W8941" s="141"/>
    </row>
    <row r="8942" spans="23:23" ht="15" customHeight="1">
      <c r="W8942" s="141"/>
    </row>
    <row r="8943" spans="23:23" ht="15" customHeight="1">
      <c r="W8943" s="141"/>
    </row>
    <row r="8944" spans="23:23" ht="15" customHeight="1">
      <c r="W8944" s="141"/>
    </row>
    <row r="8945" spans="23:23" ht="15" customHeight="1">
      <c r="W8945" s="141"/>
    </row>
    <row r="8946" spans="23:23" ht="15" customHeight="1">
      <c r="W8946" s="141"/>
    </row>
    <row r="8947" spans="23:23" ht="15" customHeight="1">
      <c r="W8947" s="141"/>
    </row>
    <row r="8948" spans="23:23" ht="15" customHeight="1">
      <c r="W8948" s="141"/>
    </row>
    <row r="8949" spans="23:23" ht="15" customHeight="1">
      <c r="W8949" s="141"/>
    </row>
    <row r="8950" spans="23:23" ht="15" customHeight="1">
      <c r="W8950" s="141"/>
    </row>
    <row r="8951" spans="23:23" ht="15" customHeight="1">
      <c r="W8951" s="141"/>
    </row>
    <row r="8952" spans="23:23" ht="15" customHeight="1">
      <c r="W8952" s="141"/>
    </row>
    <row r="8953" spans="23:23" ht="15" customHeight="1">
      <c r="W8953" s="141"/>
    </row>
    <row r="8954" spans="23:23" ht="15" customHeight="1">
      <c r="W8954" s="141"/>
    </row>
    <row r="8955" spans="23:23" ht="15" customHeight="1">
      <c r="W8955" s="141"/>
    </row>
    <row r="8956" spans="23:23" ht="15" customHeight="1">
      <c r="W8956" s="141"/>
    </row>
    <row r="8957" spans="23:23" ht="15" customHeight="1">
      <c r="W8957" s="141"/>
    </row>
    <row r="8958" spans="23:23" ht="15" customHeight="1">
      <c r="W8958" s="141"/>
    </row>
    <row r="8959" spans="23:23" ht="15" customHeight="1">
      <c r="W8959" s="141"/>
    </row>
    <row r="8960" spans="23:23" ht="15" customHeight="1">
      <c r="W8960" s="141"/>
    </row>
    <row r="8961" spans="23:23" ht="15" customHeight="1">
      <c r="W8961" s="141"/>
    </row>
    <row r="8962" spans="23:23" ht="15" customHeight="1">
      <c r="W8962" s="141"/>
    </row>
    <row r="8963" spans="23:23" ht="15" customHeight="1">
      <c r="W8963" s="141"/>
    </row>
    <row r="8964" spans="23:23" ht="15" customHeight="1">
      <c r="W8964" s="141"/>
    </row>
    <row r="8965" spans="23:23" ht="15" customHeight="1">
      <c r="W8965" s="141"/>
    </row>
    <row r="8966" spans="23:23" ht="15" customHeight="1">
      <c r="W8966" s="141"/>
    </row>
    <row r="8967" spans="23:23" ht="15" customHeight="1">
      <c r="W8967" s="141"/>
    </row>
    <row r="8968" spans="23:23" ht="15" customHeight="1">
      <c r="W8968" s="141"/>
    </row>
    <row r="8969" spans="23:23" ht="15" customHeight="1">
      <c r="W8969" s="141"/>
    </row>
    <row r="8970" spans="23:23" ht="15" customHeight="1">
      <c r="W8970" s="141"/>
    </row>
    <row r="8971" spans="23:23" ht="15" customHeight="1">
      <c r="W8971" s="141"/>
    </row>
    <row r="8972" spans="23:23" ht="15" customHeight="1">
      <c r="W8972" s="141"/>
    </row>
    <row r="8973" spans="23:23" ht="15" customHeight="1">
      <c r="W8973" s="141"/>
    </row>
    <row r="8974" spans="23:23" ht="15" customHeight="1">
      <c r="W8974" s="141"/>
    </row>
    <row r="8975" spans="23:23" ht="15" customHeight="1">
      <c r="W8975" s="141"/>
    </row>
    <row r="8976" spans="23:23" ht="15" customHeight="1">
      <c r="W8976" s="141"/>
    </row>
    <row r="8977" spans="23:23" ht="15" customHeight="1">
      <c r="W8977" s="141"/>
    </row>
    <row r="8978" spans="23:23" ht="15" customHeight="1">
      <c r="W8978" s="141"/>
    </row>
    <row r="8979" spans="23:23" ht="15" customHeight="1">
      <c r="W8979" s="141"/>
    </row>
    <row r="8980" spans="23:23" ht="15" customHeight="1">
      <c r="W8980" s="141"/>
    </row>
    <row r="8981" spans="23:23" ht="15" customHeight="1">
      <c r="W8981" s="141"/>
    </row>
    <row r="8982" spans="23:23" ht="15" customHeight="1">
      <c r="W8982" s="141"/>
    </row>
    <row r="8983" spans="23:23" ht="15" customHeight="1">
      <c r="W8983" s="141"/>
    </row>
    <row r="8984" spans="23:23" ht="15" customHeight="1">
      <c r="W8984" s="141"/>
    </row>
    <row r="8985" spans="23:23" ht="15" customHeight="1">
      <c r="W8985" s="141"/>
    </row>
    <row r="8986" spans="23:23" ht="15" customHeight="1">
      <c r="W8986" s="141"/>
    </row>
    <row r="8987" spans="23:23" ht="15" customHeight="1">
      <c r="W8987" s="141"/>
    </row>
    <row r="8988" spans="23:23" ht="15" customHeight="1">
      <c r="W8988" s="141"/>
    </row>
    <row r="8989" spans="23:23" ht="15" customHeight="1">
      <c r="W8989" s="141"/>
    </row>
    <row r="8990" spans="23:23" ht="15" customHeight="1">
      <c r="W8990" s="141"/>
    </row>
    <row r="8991" spans="23:23" ht="15" customHeight="1">
      <c r="W8991" s="141"/>
    </row>
    <row r="8992" spans="23:23" ht="15" customHeight="1">
      <c r="W8992" s="141"/>
    </row>
    <row r="8993" spans="23:23" ht="15" customHeight="1">
      <c r="W8993" s="141"/>
    </row>
    <row r="8994" spans="23:23" ht="15" customHeight="1">
      <c r="W8994" s="141"/>
    </row>
    <row r="8995" spans="23:23" ht="15" customHeight="1">
      <c r="W8995" s="141"/>
    </row>
    <row r="8996" spans="23:23" ht="15" customHeight="1">
      <c r="W8996" s="141"/>
    </row>
    <row r="8997" spans="23:23" ht="15" customHeight="1">
      <c r="W8997" s="141"/>
    </row>
    <row r="8998" spans="23:23" ht="15" customHeight="1">
      <c r="W8998" s="141"/>
    </row>
    <row r="8999" spans="23:23" ht="15" customHeight="1">
      <c r="W8999" s="141"/>
    </row>
    <row r="9000" spans="23:23" ht="15" customHeight="1">
      <c r="W9000" s="141"/>
    </row>
    <row r="9001" spans="23:23" ht="15" customHeight="1">
      <c r="W9001" s="141"/>
    </row>
    <row r="9002" spans="23:23" ht="15" customHeight="1">
      <c r="W9002" s="141"/>
    </row>
    <row r="9003" spans="23:23" ht="15" customHeight="1">
      <c r="W9003" s="141"/>
    </row>
    <row r="9004" spans="23:23" ht="15" customHeight="1">
      <c r="W9004" s="141"/>
    </row>
    <row r="9005" spans="23:23" ht="15" customHeight="1">
      <c r="W9005" s="141"/>
    </row>
    <row r="9006" spans="23:23" ht="15" customHeight="1">
      <c r="W9006" s="141"/>
    </row>
    <row r="9007" spans="23:23" ht="15" customHeight="1">
      <c r="W9007" s="141"/>
    </row>
    <row r="9008" spans="23:23" ht="15" customHeight="1">
      <c r="W9008" s="141"/>
    </row>
    <row r="9009" spans="23:23" ht="15" customHeight="1">
      <c r="W9009" s="141"/>
    </row>
    <row r="9010" spans="23:23" ht="15" customHeight="1">
      <c r="W9010" s="141"/>
    </row>
    <row r="9011" spans="23:23" ht="15" customHeight="1">
      <c r="W9011" s="141"/>
    </row>
    <row r="9012" spans="23:23" ht="15" customHeight="1">
      <c r="W9012" s="141"/>
    </row>
    <row r="9013" spans="23:23" ht="15" customHeight="1">
      <c r="W9013" s="141"/>
    </row>
    <row r="9014" spans="23:23" ht="15" customHeight="1">
      <c r="W9014" s="141"/>
    </row>
    <row r="9015" spans="23:23" ht="15" customHeight="1">
      <c r="W9015" s="141"/>
    </row>
    <row r="9016" spans="23:23" ht="15" customHeight="1">
      <c r="W9016" s="141"/>
    </row>
    <row r="9017" spans="23:23" ht="15" customHeight="1">
      <c r="W9017" s="141"/>
    </row>
    <row r="9018" spans="23:23" ht="15" customHeight="1">
      <c r="W9018" s="141"/>
    </row>
    <row r="9019" spans="23:23" ht="15" customHeight="1">
      <c r="W9019" s="141"/>
    </row>
    <row r="9020" spans="23:23" ht="15" customHeight="1">
      <c r="W9020" s="141"/>
    </row>
    <row r="9021" spans="23:23" ht="15" customHeight="1">
      <c r="W9021" s="141"/>
    </row>
    <row r="9022" spans="23:23" ht="15" customHeight="1">
      <c r="W9022" s="141"/>
    </row>
    <row r="9023" spans="23:23" ht="15" customHeight="1">
      <c r="W9023" s="141"/>
    </row>
    <row r="9024" spans="23:23" ht="15" customHeight="1">
      <c r="W9024" s="141"/>
    </row>
    <row r="9025" spans="23:23" ht="15" customHeight="1">
      <c r="W9025" s="141"/>
    </row>
    <row r="9026" spans="23:23" ht="15" customHeight="1">
      <c r="W9026" s="141"/>
    </row>
    <row r="9027" spans="23:23" ht="15" customHeight="1">
      <c r="W9027" s="141"/>
    </row>
    <row r="9028" spans="23:23" ht="15" customHeight="1">
      <c r="W9028" s="141"/>
    </row>
    <row r="9029" spans="23:23" ht="15" customHeight="1">
      <c r="W9029" s="141"/>
    </row>
    <row r="9030" spans="23:23" ht="15" customHeight="1">
      <c r="W9030" s="141"/>
    </row>
    <row r="9031" spans="23:23" ht="15" customHeight="1">
      <c r="W9031" s="141"/>
    </row>
    <row r="9032" spans="23:23" ht="15" customHeight="1">
      <c r="W9032" s="141"/>
    </row>
    <row r="9033" spans="23:23" ht="15" customHeight="1">
      <c r="W9033" s="141"/>
    </row>
    <row r="9034" spans="23:23" ht="15" customHeight="1">
      <c r="W9034" s="141"/>
    </row>
    <row r="9035" spans="23:23" ht="15" customHeight="1">
      <c r="W9035" s="141"/>
    </row>
    <row r="9036" spans="23:23" ht="15" customHeight="1">
      <c r="W9036" s="141"/>
    </row>
    <row r="9037" spans="23:23" ht="15" customHeight="1">
      <c r="W9037" s="141"/>
    </row>
    <row r="9038" spans="23:23" ht="15" customHeight="1">
      <c r="W9038" s="141"/>
    </row>
    <row r="9039" spans="23:23" ht="15" customHeight="1">
      <c r="W9039" s="141"/>
    </row>
    <row r="9040" spans="23:23" ht="15" customHeight="1">
      <c r="W9040" s="141"/>
    </row>
    <row r="9041" spans="23:23" ht="15" customHeight="1">
      <c r="W9041" s="141"/>
    </row>
    <row r="9042" spans="23:23" ht="15" customHeight="1">
      <c r="W9042" s="141"/>
    </row>
    <row r="9043" spans="23:23" ht="15" customHeight="1">
      <c r="W9043" s="141"/>
    </row>
    <row r="9044" spans="23:23" ht="15" customHeight="1">
      <c r="W9044" s="141"/>
    </row>
    <row r="9045" spans="23:23" ht="15" customHeight="1">
      <c r="W9045" s="141"/>
    </row>
    <row r="9046" spans="23:23" ht="15" customHeight="1">
      <c r="W9046" s="141"/>
    </row>
    <row r="9047" spans="23:23" ht="15" customHeight="1">
      <c r="W9047" s="141"/>
    </row>
    <row r="9048" spans="23:23" ht="15" customHeight="1">
      <c r="W9048" s="141"/>
    </row>
    <row r="9049" spans="23:23" ht="15" customHeight="1">
      <c r="W9049" s="141"/>
    </row>
    <row r="9050" spans="23:23" ht="15" customHeight="1">
      <c r="W9050" s="141"/>
    </row>
    <row r="9051" spans="23:23" ht="15" customHeight="1">
      <c r="W9051" s="141"/>
    </row>
    <row r="9052" spans="23:23" ht="15" customHeight="1">
      <c r="W9052" s="141"/>
    </row>
    <row r="9053" spans="23:23" ht="15" customHeight="1">
      <c r="W9053" s="141"/>
    </row>
    <row r="9054" spans="23:23" ht="15" customHeight="1">
      <c r="W9054" s="141"/>
    </row>
    <row r="9055" spans="23:23" ht="15" customHeight="1">
      <c r="W9055" s="141"/>
    </row>
    <row r="9056" spans="23:23" ht="15" customHeight="1">
      <c r="W9056" s="141"/>
    </row>
    <row r="9057" spans="23:23" ht="15" customHeight="1">
      <c r="W9057" s="141"/>
    </row>
    <row r="9058" spans="23:23" ht="15" customHeight="1">
      <c r="W9058" s="141"/>
    </row>
    <row r="9059" spans="23:23" ht="15" customHeight="1">
      <c r="W9059" s="141"/>
    </row>
    <row r="9060" spans="23:23" ht="15" customHeight="1">
      <c r="W9060" s="141"/>
    </row>
    <row r="9061" spans="23:23" ht="15" customHeight="1">
      <c r="W9061" s="141"/>
    </row>
    <row r="9062" spans="23:23" ht="15" customHeight="1">
      <c r="W9062" s="141"/>
    </row>
    <row r="9063" spans="23:23" ht="15" customHeight="1">
      <c r="W9063" s="141"/>
    </row>
    <row r="9064" spans="23:23" ht="15" customHeight="1">
      <c r="W9064" s="141"/>
    </row>
    <row r="9065" spans="23:23" ht="15" customHeight="1">
      <c r="W9065" s="141"/>
    </row>
    <row r="9066" spans="23:23" ht="15" customHeight="1">
      <c r="W9066" s="141"/>
    </row>
    <row r="9067" spans="23:23" ht="15" customHeight="1">
      <c r="W9067" s="141"/>
    </row>
    <row r="9068" spans="23:23" ht="15" customHeight="1">
      <c r="W9068" s="141"/>
    </row>
    <row r="9069" spans="23:23" ht="15" customHeight="1">
      <c r="W9069" s="141"/>
    </row>
    <row r="9070" spans="23:23" ht="15" customHeight="1">
      <c r="W9070" s="141"/>
    </row>
    <row r="9071" spans="23:23" ht="15" customHeight="1">
      <c r="W9071" s="141"/>
    </row>
    <row r="9072" spans="23:23" ht="15" customHeight="1">
      <c r="W9072" s="141"/>
    </row>
    <row r="9073" spans="23:23" ht="15" customHeight="1">
      <c r="W9073" s="141"/>
    </row>
    <row r="9074" spans="23:23" ht="15" customHeight="1">
      <c r="W9074" s="141"/>
    </row>
    <row r="9075" spans="23:23" ht="15" customHeight="1">
      <c r="W9075" s="141"/>
    </row>
    <row r="9076" spans="23:23" ht="15" customHeight="1">
      <c r="W9076" s="141"/>
    </row>
    <row r="9077" spans="23:23" ht="15" customHeight="1">
      <c r="W9077" s="141"/>
    </row>
    <row r="9078" spans="23:23" ht="15" customHeight="1">
      <c r="W9078" s="141"/>
    </row>
    <row r="9079" spans="23:23" ht="15" customHeight="1">
      <c r="W9079" s="141"/>
    </row>
    <row r="9080" spans="23:23" ht="15" customHeight="1">
      <c r="W9080" s="141"/>
    </row>
    <row r="9081" spans="23:23" ht="15" customHeight="1">
      <c r="W9081" s="141"/>
    </row>
    <row r="9082" spans="23:23" ht="15" customHeight="1">
      <c r="W9082" s="141"/>
    </row>
    <row r="9083" spans="23:23" ht="15" customHeight="1">
      <c r="W9083" s="141"/>
    </row>
    <row r="9084" spans="23:23" ht="15" customHeight="1">
      <c r="W9084" s="141"/>
    </row>
    <row r="9085" spans="23:23" ht="15" customHeight="1">
      <c r="W9085" s="141"/>
    </row>
    <row r="9086" spans="23:23" ht="15" customHeight="1">
      <c r="W9086" s="141"/>
    </row>
    <row r="9087" spans="23:23" ht="15" customHeight="1">
      <c r="W9087" s="141"/>
    </row>
    <row r="9088" spans="23:23" ht="15" customHeight="1">
      <c r="W9088" s="141"/>
    </row>
    <row r="9089" spans="23:23" ht="15" customHeight="1">
      <c r="W9089" s="141"/>
    </row>
    <row r="9090" spans="23:23" ht="15" customHeight="1">
      <c r="W9090" s="141"/>
    </row>
    <row r="9091" spans="23:23" ht="15" customHeight="1">
      <c r="W9091" s="141"/>
    </row>
    <row r="9092" spans="23:23" ht="15" customHeight="1">
      <c r="W9092" s="141"/>
    </row>
    <row r="9093" spans="23:23" ht="15" customHeight="1">
      <c r="W9093" s="141"/>
    </row>
    <row r="9094" spans="23:23" ht="15" customHeight="1">
      <c r="W9094" s="141"/>
    </row>
    <row r="9095" spans="23:23" ht="15" customHeight="1">
      <c r="W9095" s="141"/>
    </row>
    <row r="9096" spans="23:23" ht="15" customHeight="1">
      <c r="W9096" s="141"/>
    </row>
    <row r="9097" spans="23:23" ht="15" customHeight="1">
      <c r="W9097" s="141"/>
    </row>
    <row r="9098" spans="23:23" ht="15" customHeight="1">
      <c r="W9098" s="141"/>
    </row>
    <row r="9099" spans="23:23" ht="15" customHeight="1">
      <c r="W9099" s="141"/>
    </row>
    <row r="9100" spans="23:23" ht="15" customHeight="1">
      <c r="W9100" s="141"/>
    </row>
    <row r="9101" spans="23:23" ht="15" customHeight="1">
      <c r="W9101" s="141"/>
    </row>
    <row r="9102" spans="23:23" ht="15" customHeight="1">
      <c r="W9102" s="141"/>
    </row>
    <row r="9103" spans="23:23" ht="15" customHeight="1">
      <c r="W9103" s="141"/>
    </row>
    <row r="9104" spans="23:23" ht="15" customHeight="1">
      <c r="W9104" s="141"/>
    </row>
    <row r="9105" spans="23:23" ht="15" customHeight="1">
      <c r="W9105" s="141"/>
    </row>
    <row r="9106" spans="23:23" ht="15" customHeight="1">
      <c r="W9106" s="141"/>
    </row>
    <row r="9107" spans="23:23" ht="15" customHeight="1">
      <c r="W9107" s="141"/>
    </row>
    <row r="9108" spans="23:23" ht="15" customHeight="1">
      <c r="W9108" s="141"/>
    </row>
    <row r="9109" spans="23:23" ht="15" customHeight="1">
      <c r="W9109" s="141"/>
    </row>
    <row r="9110" spans="23:23" ht="15" customHeight="1">
      <c r="W9110" s="141"/>
    </row>
    <row r="9111" spans="23:23" ht="15" customHeight="1">
      <c r="W9111" s="141"/>
    </row>
    <row r="9112" spans="23:23" ht="15" customHeight="1">
      <c r="W9112" s="141"/>
    </row>
    <row r="9113" spans="23:23" ht="15" customHeight="1">
      <c r="W9113" s="141"/>
    </row>
    <row r="9114" spans="23:23" ht="15" customHeight="1">
      <c r="W9114" s="141"/>
    </row>
    <row r="9115" spans="23:23" ht="15" customHeight="1">
      <c r="W9115" s="141"/>
    </row>
    <row r="9116" spans="23:23" ht="15" customHeight="1">
      <c r="W9116" s="141"/>
    </row>
    <row r="9117" spans="23:23" ht="15" customHeight="1">
      <c r="W9117" s="141"/>
    </row>
    <row r="9118" spans="23:23" ht="15" customHeight="1">
      <c r="W9118" s="141"/>
    </row>
    <row r="9119" spans="23:23" ht="15" customHeight="1">
      <c r="W9119" s="141"/>
    </row>
    <row r="9120" spans="23:23" ht="15" customHeight="1">
      <c r="W9120" s="141"/>
    </row>
    <row r="9121" spans="23:23" ht="15" customHeight="1">
      <c r="W9121" s="141"/>
    </row>
    <row r="9122" spans="23:23" ht="15" customHeight="1">
      <c r="W9122" s="141"/>
    </row>
    <row r="9123" spans="23:23" ht="15" customHeight="1">
      <c r="W9123" s="141"/>
    </row>
    <row r="9124" spans="23:23" ht="15" customHeight="1">
      <c r="W9124" s="141"/>
    </row>
    <row r="9125" spans="23:23" ht="15" customHeight="1">
      <c r="W9125" s="141"/>
    </row>
    <row r="9126" spans="23:23" ht="15" customHeight="1">
      <c r="W9126" s="141"/>
    </row>
    <row r="9127" spans="23:23" ht="15" customHeight="1">
      <c r="W9127" s="141"/>
    </row>
    <row r="9128" spans="23:23" ht="15" customHeight="1">
      <c r="W9128" s="141"/>
    </row>
    <row r="9129" spans="23:23" ht="15" customHeight="1">
      <c r="W9129" s="141"/>
    </row>
    <row r="9130" spans="23:23" ht="15" customHeight="1">
      <c r="W9130" s="141"/>
    </row>
    <row r="9131" spans="23:23" ht="15" customHeight="1">
      <c r="W9131" s="141"/>
    </row>
    <row r="9132" spans="23:23" ht="15" customHeight="1">
      <c r="W9132" s="141"/>
    </row>
    <row r="9133" spans="23:23" ht="15" customHeight="1">
      <c r="W9133" s="141"/>
    </row>
    <row r="9134" spans="23:23" ht="15" customHeight="1">
      <c r="W9134" s="141"/>
    </row>
    <row r="9135" spans="23:23" ht="15" customHeight="1">
      <c r="W9135" s="141"/>
    </row>
    <row r="9136" spans="23:23" ht="15" customHeight="1">
      <c r="W9136" s="141"/>
    </row>
    <row r="9137" spans="23:23" ht="15" customHeight="1">
      <c r="W9137" s="141"/>
    </row>
    <row r="9138" spans="23:23" ht="15" customHeight="1">
      <c r="W9138" s="141"/>
    </row>
    <row r="9139" spans="23:23" ht="15" customHeight="1">
      <c r="W9139" s="141"/>
    </row>
    <row r="9140" spans="23:23" ht="15" customHeight="1">
      <c r="W9140" s="141"/>
    </row>
    <row r="9141" spans="23:23" ht="15" customHeight="1">
      <c r="W9141" s="141"/>
    </row>
    <row r="9142" spans="23:23" ht="15" customHeight="1">
      <c r="W9142" s="141"/>
    </row>
    <row r="9143" spans="23:23" ht="15" customHeight="1">
      <c r="W9143" s="141"/>
    </row>
    <row r="9144" spans="23:23" ht="15" customHeight="1">
      <c r="W9144" s="141"/>
    </row>
    <row r="9145" spans="23:23" ht="15" customHeight="1">
      <c r="W9145" s="141"/>
    </row>
    <row r="9146" spans="23:23" ht="15" customHeight="1">
      <c r="W9146" s="141"/>
    </row>
    <row r="9147" spans="23:23" ht="15" customHeight="1">
      <c r="W9147" s="141"/>
    </row>
    <row r="9148" spans="23:23" ht="15" customHeight="1">
      <c r="W9148" s="141"/>
    </row>
    <row r="9149" spans="23:23" ht="15" customHeight="1">
      <c r="W9149" s="141"/>
    </row>
    <row r="9150" spans="23:23" ht="15" customHeight="1">
      <c r="W9150" s="141"/>
    </row>
    <row r="9151" spans="23:23" ht="15" customHeight="1">
      <c r="W9151" s="141"/>
    </row>
    <row r="9152" spans="23:23" ht="15" customHeight="1">
      <c r="W9152" s="141"/>
    </row>
    <row r="9153" spans="23:23" ht="15" customHeight="1">
      <c r="W9153" s="141"/>
    </row>
    <row r="9154" spans="23:23" ht="15" customHeight="1">
      <c r="W9154" s="141"/>
    </row>
    <row r="9155" spans="23:23" ht="15" customHeight="1">
      <c r="W9155" s="141"/>
    </row>
    <row r="9156" spans="23:23" ht="15" customHeight="1">
      <c r="W9156" s="141"/>
    </row>
    <row r="9157" spans="23:23" ht="15" customHeight="1">
      <c r="W9157" s="141"/>
    </row>
    <row r="9158" spans="23:23" ht="15" customHeight="1">
      <c r="W9158" s="141"/>
    </row>
    <row r="9159" spans="23:23" ht="15" customHeight="1">
      <c r="W9159" s="141"/>
    </row>
    <row r="9160" spans="23:23" ht="15" customHeight="1">
      <c r="W9160" s="141"/>
    </row>
    <row r="9161" spans="23:23" ht="15" customHeight="1">
      <c r="W9161" s="141"/>
    </row>
    <row r="9162" spans="23:23" ht="15" customHeight="1">
      <c r="W9162" s="141"/>
    </row>
    <row r="9163" spans="23:23" ht="15" customHeight="1">
      <c r="W9163" s="141"/>
    </row>
    <row r="9164" spans="23:23" ht="15" customHeight="1">
      <c r="W9164" s="141"/>
    </row>
    <row r="9165" spans="23:23" ht="15" customHeight="1">
      <c r="W9165" s="141"/>
    </row>
    <row r="9166" spans="23:23" ht="15" customHeight="1">
      <c r="W9166" s="141"/>
    </row>
    <row r="9167" spans="23:23" ht="15" customHeight="1">
      <c r="W9167" s="141"/>
    </row>
    <row r="9168" spans="23:23" ht="15" customHeight="1">
      <c r="W9168" s="141"/>
    </row>
    <row r="9169" spans="23:23" ht="15" customHeight="1">
      <c r="W9169" s="141"/>
    </row>
    <row r="9170" spans="23:23" ht="15" customHeight="1">
      <c r="W9170" s="141"/>
    </row>
    <row r="9171" spans="23:23" ht="15" customHeight="1">
      <c r="W9171" s="141"/>
    </row>
    <row r="9172" spans="23:23" ht="15" customHeight="1">
      <c r="W9172" s="141"/>
    </row>
    <row r="9173" spans="23:23" ht="15" customHeight="1">
      <c r="W9173" s="141"/>
    </row>
    <row r="9174" spans="23:23" ht="15" customHeight="1">
      <c r="W9174" s="141"/>
    </row>
    <row r="9175" spans="23:23" ht="15" customHeight="1">
      <c r="W9175" s="141"/>
    </row>
    <row r="9176" spans="23:23" ht="15" customHeight="1">
      <c r="W9176" s="141"/>
    </row>
    <row r="9177" spans="23:23" ht="15" customHeight="1">
      <c r="W9177" s="141"/>
    </row>
    <row r="9178" spans="23:23" ht="15" customHeight="1">
      <c r="W9178" s="141"/>
    </row>
    <row r="9179" spans="23:23" ht="15" customHeight="1">
      <c r="W9179" s="141"/>
    </row>
    <row r="9180" spans="23:23" ht="15" customHeight="1">
      <c r="W9180" s="141"/>
    </row>
    <row r="9181" spans="23:23" ht="15" customHeight="1">
      <c r="W9181" s="141"/>
    </row>
    <row r="9182" spans="23:23" ht="15" customHeight="1">
      <c r="W9182" s="141"/>
    </row>
    <row r="9183" spans="23:23" ht="15" customHeight="1">
      <c r="W9183" s="141"/>
    </row>
    <row r="9184" spans="23:23" ht="15" customHeight="1">
      <c r="W9184" s="141"/>
    </row>
    <row r="9185" spans="23:23" ht="15" customHeight="1">
      <c r="W9185" s="141"/>
    </row>
    <row r="9186" spans="23:23" ht="15" customHeight="1">
      <c r="W9186" s="141"/>
    </row>
    <row r="9187" spans="23:23" ht="15" customHeight="1">
      <c r="W9187" s="141"/>
    </row>
    <row r="9188" spans="23:23" ht="15" customHeight="1">
      <c r="W9188" s="141"/>
    </row>
    <row r="9189" spans="23:23" ht="15" customHeight="1">
      <c r="W9189" s="141"/>
    </row>
    <row r="9190" spans="23:23" ht="15" customHeight="1">
      <c r="W9190" s="141"/>
    </row>
    <row r="9191" spans="23:23" ht="15" customHeight="1">
      <c r="W9191" s="141"/>
    </row>
    <row r="9192" spans="23:23" ht="15" customHeight="1">
      <c r="W9192" s="141"/>
    </row>
    <row r="9193" spans="23:23" ht="15" customHeight="1">
      <c r="W9193" s="141"/>
    </row>
    <row r="9194" spans="23:23" ht="15" customHeight="1">
      <c r="W9194" s="141"/>
    </row>
    <row r="9195" spans="23:23" ht="15" customHeight="1">
      <c r="W9195" s="141"/>
    </row>
    <row r="9196" spans="23:23" ht="15" customHeight="1">
      <c r="W9196" s="141"/>
    </row>
    <row r="9197" spans="23:23" ht="15" customHeight="1">
      <c r="W9197" s="141"/>
    </row>
    <row r="9198" spans="23:23" ht="15" customHeight="1">
      <c r="W9198" s="141"/>
    </row>
    <row r="9199" spans="23:23" ht="15" customHeight="1">
      <c r="W9199" s="141"/>
    </row>
    <row r="9200" spans="23:23" ht="15" customHeight="1">
      <c r="W9200" s="141"/>
    </row>
    <row r="9201" spans="23:23" ht="15" customHeight="1">
      <c r="W9201" s="141"/>
    </row>
    <row r="9202" spans="23:23" ht="15" customHeight="1">
      <c r="W9202" s="141"/>
    </row>
    <row r="9203" spans="23:23" ht="15" customHeight="1">
      <c r="W9203" s="141"/>
    </row>
    <row r="9204" spans="23:23" ht="15" customHeight="1">
      <c r="W9204" s="141"/>
    </row>
    <row r="9205" spans="23:23" ht="15" customHeight="1">
      <c r="W9205" s="141"/>
    </row>
    <row r="9206" spans="23:23" ht="15" customHeight="1">
      <c r="W9206" s="141"/>
    </row>
    <row r="9207" spans="23:23" ht="15" customHeight="1">
      <c r="W9207" s="141"/>
    </row>
    <row r="9208" spans="23:23" ht="15" customHeight="1">
      <c r="W9208" s="141"/>
    </row>
    <row r="9209" spans="23:23" ht="15" customHeight="1">
      <c r="W9209" s="141"/>
    </row>
    <row r="9210" spans="23:23" ht="15" customHeight="1">
      <c r="W9210" s="141"/>
    </row>
    <row r="9211" spans="23:23" ht="15" customHeight="1">
      <c r="W9211" s="141"/>
    </row>
    <row r="9212" spans="23:23" ht="15" customHeight="1">
      <c r="W9212" s="141"/>
    </row>
    <row r="9213" spans="23:23" ht="15" customHeight="1">
      <c r="W9213" s="141"/>
    </row>
    <row r="9214" spans="23:23" ht="15" customHeight="1">
      <c r="W9214" s="141"/>
    </row>
    <row r="9215" spans="23:23" ht="15" customHeight="1">
      <c r="W9215" s="141"/>
    </row>
    <row r="9216" spans="23:23" ht="15" customHeight="1">
      <c r="W9216" s="141"/>
    </row>
    <row r="9217" spans="23:23" ht="15" customHeight="1">
      <c r="W9217" s="141"/>
    </row>
    <row r="9218" spans="23:23" ht="15" customHeight="1">
      <c r="W9218" s="141"/>
    </row>
    <row r="9219" spans="23:23" ht="15" customHeight="1">
      <c r="W9219" s="141"/>
    </row>
    <row r="9220" spans="23:23" ht="15" customHeight="1">
      <c r="W9220" s="141"/>
    </row>
    <row r="9221" spans="23:23" ht="15" customHeight="1">
      <c r="W9221" s="141"/>
    </row>
    <row r="9222" spans="23:23" ht="15" customHeight="1">
      <c r="W9222" s="141"/>
    </row>
    <row r="9223" spans="23:23" ht="15" customHeight="1">
      <c r="W9223" s="141"/>
    </row>
    <row r="9224" spans="23:23" ht="15" customHeight="1">
      <c r="W9224" s="141"/>
    </row>
    <row r="9225" spans="23:23" ht="15" customHeight="1">
      <c r="W9225" s="141"/>
    </row>
    <row r="9226" spans="23:23" ht="15" customHeight="1">
      <c r="W9226" s="141"/>
    </row>
    <row r="9227" spans="23:23" ht="15" customHeight="1">
      <c r="W9227" s="141"/>
    </row>
    <row r="9228" spans="23:23" ht="15" customHeight="1">
      <c r="W9228" s="141"/>
    </row>
    <row r="9229" spans="23:23" ht="15" customHeight="1">
      <c r="W9229" s="141"/>
    </row>
    <row r="9230" spans="23:23" ht="15" customHeight="1">
      <c r="W9230" s="141"/>
    </row>
    <row r="9231" spans="23:23" ht="15" customHeight="1">
      <c r="W9231" s="141"/>
    </row>
    <row r="9232" spans="23:23" ht="15" customHeight="1">
      <c r="W9232" s="141"/>
    </row>
    <row r="9233" spans="23:23" ht="15" customHeight="1">
      <c r="W9233" s="141"/>
    </row>
    <row r="9234" spans="23:23" ht="15" customHeight="1">
      <c r="W9234" s="141"/>
    </row>
    <row r="9235" spans="23:23" ht="15" customHeight="1">
      <c r="W9235" s="141"/>
    </row>
    <row r="9236" spans="23:23" ht="15" customHeight="1">
      <c r="W9236" s="141"/>
    </row>
    <row r="9237" spans="23:23" ht="15" customHeight="1">
      <c r="W9237" s="141"/>
    </row>
    <row r="9238" spans="23:23" ht="15" customHeight="1">
      <c r="W9238" s="141"/>
    </row>
    <row r="9239" spans="23:23" ht="15" customHeight="1">
      <c r="W9239" s="141"/>
    </row>
    <row r="9240" spans="23:23" ht="15" customHeight="1">
      <c r="W9240" s="141"/>
    </row>
    <row r="9241" spans="23:23" ht="15" customHeight="1">
      <c r="W9241" s="141"/>
    </row>
    <row r="9242" spans="23:23" ht="15" customHeight="1">
      <c r="W9242" s="141"/>
    </row>
    <row r="9243" spans="23:23" ht="15" customHeight="1">
      <c r="W9243" s="141"/>
    </row>
    <row r="9244" spans="23:23" ht="15" customHeight="1">
      <c r="W9244" s="141"/>
    </row>
    <row r="9245" spans="23:23" ht="15" customHeight="1">
      <c r="W9245" s="141"/>
    </row>
    <row r="9246" spans="23:23" ht="15" customHeight="1">
      <c r="W9246" s="141"/>
    </row>
    <row r="9247" spans="23:23" ht="15" customHeight="1">
      <c r="W9247" s="141"/>
    </row>
    <row r="9248" spans="23:23" ht="15" customHeight="1">
      <c r="W9248" s="141"/>
    </row>
    <row r="9249" spans="23:23" ht="15" customHeight="1">
      <c r="W9249" s="141"/>
    </row>
    <row r="9250" spans="23:23" ht="15" customHeight="1">
      <c r="W9250" s="141"/>
    </row>
    <row r="9251" spans="23:23" ht="15" customHeight="1">
      <c r="W9251" s="141"/>
    </row>
    <row r="9252" spans="23:23" ht="15" customHeight="1">
      <c r="W9252" s="141"/>
    </row>
    <row r="9253" spans="23:23" ht="15" customHeight="1">
      <c r="W9253" s="141"/>
    </row>
    <row r="9254" spans="23:23" ht="15" customHeight="1">
      <c r="W9254" s="141"/>
    </row>
    <row r="9255" spans="23:23" ht="15" customHeight="1">
      <c r="W9255" s="141"/>
    </row>
    <row r="9256" spans="23:23" ht="15" customHeight="1">
      <c r="W9256" s="141"/>
    </row>
    <row r="9257" spans="23:23" ht="15" customHeight="1">
      <c r="W9257" s="141"/>
    </row>
    <row r="9258" spans="23:23" ht="15" customHeight="1">
      <c r="W9258" s="141"/>
    </row>
    <row r="9259" spans="23:23" ht="15" customHeight="1">
      <c r="W9259" s="141"/>
    </row>
    <row r="9260" spans="23:23" ht="15" customHeight="1">
      <c r="W9260" s="141"/>
    </row>
    <row r="9261" spans="23:23" ht="15" customHeight="1">
      <c r="W9261" s="141"/>
    </row>
    <row r="9262" spans="23:23" ht="15" customHeight="1">
      <c r="W9262" s="141"/>
    </row>
    <row r="9263" spans="23:23" ht="15" customHeight="1">
      <c r="W9263" s="141"/>
    </row>
    <row r="9264" spans="23:23" ht="15" customHeight="1">
      <c r="W9264" s="141"/>
    </row>
    <row r="9265" spans="23:23" ht="15" customHeight="1">
      <c r="W9265" s="141"/>
    </row>
    <row r="9266" spans="23:23" ht="15" customHeight="1">
      <c r="W9266" s="141"/>
    </row>
    <row r="9267" spans="23:23" ht="15" customHeight="1">
      <c r="W9267" s="141"/>
    </row>
    <row r="9268" spans="23:23" ht="15" customHeight="1">
      <c r="W9268" s="141"/>
    </row>
    <row r="9269" spans="23:23" ht="15" customHeight="1">
      <c r="W9269" s="141"/>
    </row>
    <row r="9270" spans="23:23" ht="15" customHeight="1">
      <c r="W9270" s="141"/>
    </row>
    <row r="9271" spans="23:23" ht="15" customHeight="1">
      <c r="W9271" s="141"/>
    </row>
    <row r="9272" spans="23:23" ht="15" customHeight="1">
      <c r="W9272" s="141"/>
    </row>
    <row r="9273" spans="23:23" ht="15" customHeight="1">
      <c r="W9273" s="141"/>
    </row>
    <row r="9274" spans="23:23" ht="15" customHeight="1">
      <c r="W9274" s="141"/>
    </row>
    <row r="9275" spans="23:23" ht="15" customHeight="1">
      <c r="W9275" s="141"/>
    </row>
    <row r="9276" spans="23:23" ht="15" customHeight="1">
      <c r="W9276" s="141"/>
    </row>
    <row r="9277" spans="23:23" ht="15" customHeight="1">
      <c r="W9277" s="141"/>
    </row>
    <row r="9278" spans="23:23" ht="15" customHeight="1">
      <c r="W9278" s="141"/>
    </row>
    <row r="9279" spans="23:23" ht="15" customHeight="1">
      <c r="W9279" s="141"/>
    </row>
    <row r="9280" spans="23:23" ht="15" customHeight="1">
      <c r="W9280" s="141"/>
    </row>
    <row r="9281" spans="23:23" ht="15" customHeight="1">
      <c r="W9281" s="141"/>
    </row>
    <row r="9282" spans="23:23" ht="15" customHeight="1">
      <c r="W9282" s="141"/>
    </row>
    <row r="9283" spans="23:23" ht="15" customHeight="1">
      <c r="W9283" s="141"/>
    </row>
    <row r="9284" spans="23:23" ht="15" customHeight="1">
      <c r="W9284" s="141"/>
    </row>
    <row r="9285" spans="23:23" ht="15" customHeight="1">
      <c r="W9285" s="141"/>
    </row>
    <row r="9286" spans="23:23" ht="15" customHeight="1">
      <c r="W9286" s="141"/>
    </row>
    <row r="9287" spans="23:23" ht="15" customHeight="1">
      <c r="W9287" s="141"/>
    </row>
    <row r="9288" spans="23:23" ht="15" customHeight="1">
      <c r="W9288" s="141"/>
    </row>
    <row r="9289" spans="23:23" ht="15" customHeight="1">
      <c r="W9289" s="141"/>
    </row>
    <row r="9290" spans="23:23" ht="15" customHeight="1">
      <c r="W9290" s="141"/>
    </row>
    <row r="9291" spans="23:23" ht="15" customHeight="1">
      <c r="W9291" s="141"/>
    </row>
    <row r="9292" spans="23:23" ht="15" customHeight="1">
      <c r="W9292" s="141"/>
    </row>
    <row r="9293" spans="23:23" ht="15" customHeight="1">
      <c r="W9293" s="141"/>
    </row>
    <row r="9294" spans="23:23" ht="15" customHeight="1">
      <c r="W9294" s="141"/>
    </row>
    <row r="9295" spans="23:23" ht="15" customHeight="1">
      <c r="W9295" s="141"/>
    </row>
    <row r="9296" spans="23:23" ht="15" customHeight="1">
      <c r="W9296" s="141"/>
    </row>
    <row r="9297" spans="23:23" ht="15" customHeight="1">
      <c r="W9297" s="141"/>
    </row>
    <row r="9298" spans="23:23" ht="15" customHeight="1">
      <c r="W9298" s="141"/>
    </row>
    <row r="9299" spans="23:23" ht="15" customHeight="1">
      <c r="W9299" s="141"/>
    </row>
    <row r="9300" spans="23:23" ht="15" customHeight="1">
      <c r="W9300" s="141"/>
    </row>
    <row r="9301" spans="23:23" ht="15" customHeight="1">
      <c r="W9301" s="141"/>
    </row>
    <row r="9302" spans="23:23" ht="15" customHeight="1">
      <c r="W9302" s="141"/>
    </row>
    <row r="9303" spans="23:23" ht="15" customHeight="1">
      <c r="W9303" s="141"/>
    </row>
    <row r="9304" spans="23:23" ht="15" customHeight="1">
      <c r="W9304" s="141"/>
    </row>
    <row r="9305" spans="23:23" ht="15" customHeight="1">
      <c r="W9305" s="141"/>
    </row>
    <row r="9306" spans="23:23" ht="15" customHeight="1">
      <c r="W9306" s="141"/>
    </row>
    <row r="9307" spans="23:23" ht="15" customHeight="1">
      <c r="W9307" s="141"/>
    </row>
    <row r="9308" spans="23:23" ht="15" customHeight="1">
      <c r="W9308" s="141"/>
    </row>
    <row r="9309" spans="23:23" ht="15" customHeight="1">
      <c r="W9309" s="141"/>
    </row>
    <row r="9310" spans="23:23" ht="15" customHeight="1">
      <c r="W9310" s="141"/>
    </row>
    <row r="9311" spans="23:23" ht="15" customHeight="1">
      <c r="W9311" s="141"/>
    </row>
    <row r="9312" spans="23:23" ht="15" customHeight="1">
      <c r="W9312" s="141"/>
    </row>
    <row r="9313" spans="23:23" ht="15" customHeight="1">
      <c r="W9313" s="141"/>
    </row>
    <row r="9314" spans="23:23" ht="15" customHeight="1">
      <c r="W9314" s="141"/>
    </row>
    <row r="9315" spans="23:23" ht="15" customHeight="1">
      <c r="W9315" s="141"/>
    </row>
    <row r="9316" spans="23:23" ht="15" customHeight="1">
      <c r="W9316" s="141"/>
    </row>
    <row r="9317" spans="23:23" ht="15" customHeight="1">
      <c r="W9317" s="141"/>
    </row>
    <row r="9318" spans="23:23" ht="15" customHeight="1">
      <c r="W9318" s="141"/>
    </row>
    <row r="9319" spans="23:23" ht="15" customHeight="1">
      <c r="W9319" s="141"/>
    </row>
    <row r="9320" spans="23:23" ht="15" customHeight="1">
      <c r="W9320" s="141"/>
    </row>
    <row r="9321" spans="23:23" ht="15" customHeight="1">
      <c r="W9321" s="141"/>
    </row>
    <row r="9322" spans="23:23" ht="15" customHeight="1">
      <c r="W9322" s="141"/>
    </row>
    <row r="9323" spans="23:23" ht="15" customHeight="1">
      <c r="W9323" s="141"/>
    </row>
    <row r="9324" spans="23:23" ht="15" customHeight="1">
      <c r="W9324" s="141"/>
    </row>
    <row r="9325" spans="23:23" ht="15" customHeight="1">
      <c r="W9325" s="141"/>
    </row>
    <row r="9326" spans="23:23" ht="15" customHeight="1">
      <c r="W9326" s="141"/>
    </row>
    <row r="9327" spans="23:23" ht="15" customHeight="1">
      <c r="W9327" s="141"/>
    </row>
    <row r="9328" spans="23:23" ht="15" customHeight="1">
      <c r="W9328" s="141"/>
    </row>
    <row r="9329" spans="23:23" ht="15" customHeight="1">
      <c r="W9329" s="141"/>
    </row>
    <row r="9330" spans="23:23" ht="15" customHeight="1">
      <c r="W9330" s="141"/>
    </row>
    <row r="9331" spans="23:23" ht="15" customHeight="1">
      <c r="W9331" s="141"/>
    </row>
    <row r="9332" spans="23:23" ht="15" customHeight="1">
      <c r="W9332" s="141"/>
    </row>
    <row r="9333" spans="23:23" ht="15" customHeight="1">
      <c r="W9333" s="141"/>
    </row>
    <row r="9334" spans="23:23" ht="15" customHeight="1">
      <c r="W9334" s="141"/>
    </row>
    <row r="9335" spans="23:23" ht="15" customHeight="1">
      <c r="W9335" s="141"/>
    </row>
    <row r="9336" spans="23:23" ht="15" customHeight="1">
      <c r="W9336" s="141"/>
    </row>
    <row r="9337" spans="23:23" ht="15" customHeight="1">
      <c r="W9337" s="141"/>
    </row>
    <row r="9338" spans="23:23" ht="15" customHeight="1">
      <c r="W9338" s="141"/>
    </row>
    <row r="9339" spans="23:23" ht="15" customHeight="1">
      <c r="W9339" s="141"/>
    </row>
    <row r="9340" spans="23:23" ht="15" customHeight="1">
      <c r="W9340" s="141"/>
    </row>
    <row r="9341" spans="23:23" ht="15" customHeight="1">
      <c r="W9341" s="141"/>
    </row>
    <row r="9342" spans="23:23" ht="15" customHeight="1">
      <c r="W9342" s="141"/>
    </row>
    <row r="9343" spans="23:23" ht="15" customHeight="1">
      <c r="W9343" s="141"/>
    </row>
    <row r="9344" spans="23:23" ht="15" customHeight="1">
      <c r="W9344" s="141"/>
    </row>
    <row r="9345" spans="23:23" ht="15" customHeight="1">
      <c r="W9345" s="141"/>
    </row>
    <row r="9346" spans="23:23" ht="15" customHeight="1">
      <c r="W9346" s="141"/>
    </row>
    <row r="9347" spans="23:23" ht="15" customHeight="1">
      <c r="W9347" s="141"/>
    </row>
    <row r="9348" spans="23:23" ht="15" customHeight="1">
      <c r="W9348" s="141"/>
    </row>
    <row r="9349" spans="23:23" ht="15" customHeight="1">
      <c r="W9349" s="141"/>
    </row>
    <row r="9350" spans="23:23" ht="15" customHeight="1">
      <c r="W9350" s="141"/>
    </row>
    <row r="9351" spans="23:23" ht="15" customHeight="1">
      <c r="W9351" s="141"/>
    </row>
    <row r="9352" spans="23:23" ht="15" customHeight="1">
      <c r="W9352" s="141"/>
    </row>
    <row r="9353" spans="23:23" ht="15" customHeight="1">
      <c r="W9353" s="141"/>
    </row>
    <row r="9354" spans="23:23" ht="15" customHeight="1">
      <c r="W9354" s="141"/>
    </row>
    <row r="9355" spans="23:23" ht="15" customHeight="1">
      <c r="W9355" s="141"/>
    </row>
    <row r="9356" spans="23:23" ht="15" customHeight="1">
      <c r="W9356" s="141"/>
    </row>
    <row r="9357" spans="23:23" ht="15" customHeight="1">
      <c r="W9357" s="141"/>
    </row>
    <row r="9358" spans="23:23" ht="15" customHeight="1">
      <c r="W9358" s="141"/>
    </row>
    <row r="9359" spans="23:23" ht="15" customHeight="1">
      <c r="W9359" s="141"/>
    </row>
    <row r="9360" spans="23:23" ht="15" customHeight="1">
      <c r="W9360" s="141"/>
    </row>
    <row r="9361" spans="23:23" ht="15" customHeight="1">
      <c r="W9361" s="141"/>
    </row>
    <row r="9362" spans="23:23" ht="15" customHeight="1">
      <c r="W9362" s="141"/>
    </row>
    <row r="9363" spans="23:23" ht="15" customHeight="1">
      <c r="W9363" s="141"/>
    </row>
    <row r="9364" spans="23:23" ht="15" customHeight="1">
      <c r="W9364" s="141"/>
    </row>
    <row r="9365" spans="23:23" ht="15" customHeight="1">
      <c r="W9365" s="141"/>
    </row>
    <row r="9366" spans="23:23" ht="15" customHeight="1">
      <c r="W9366" s="141"/>
    </row>
    <row r="9367" spans="23:23" ht="15" customHeight="1">
      <c r="W9367" s="141"/>
    </row>
    <row r="9368" spans="23:23" ht="15" customHeight="1">
      <c r="W9368" s="141"/>
    </row>
    <row r="9369" spans="23:23" ht="15" customHeight="1">
      <c r="W9369" s="141"/>
    </row>
    <row r="9370" spans="23:23" ht="15" customHeight="1">
      <c r="W9370" s="141"/>
    </row>
    <row r="9371" spans="23:23" ht="15" customHeight="1">
      <c r="W9371" s="141"/>
    </row>
    <row r="9372" spans="23:23" ht="15" customHeight="1">
      <c r="W9372" s="141"/>
    </row>
    <row r="9373" spans="23:23" ht="15" customHeight="1">
      <c r="W9373" s="141"/>
    </row>
    <row r="9374" spans="23:23" ht="15" customHeight="1">
      <c r="W9374" s="141"/>
    </row>
    <row r="9375" spans="23:23" ht="15" customHeight="1">
      <c r="W9375" s="141"/>
    </row>
    <row r="9376" spans="23:23" ht="15" customHeight="1">
      <c r="W9376" s="141"/>
    </row>
    <row r="9377" spans="23:23" ht="15" customHeight="1">
      <c r="W9377" s="141"/>
    </row>
    <row r="9378" spans="23:23" ht="15" customHeight="1">
      <c r="W9378" s="141"/>
    </row>
    <row r="9379" spans="23:23" ht="15" customHeight="1">
      <c r="W9379" s="141"/>
    </row>
    <row r="9380" spans="23:23" ht="15" customHeight="1">
      <c r="W9380" s="141"/>
    </row>
    <row r="9381" spans="23:23" ht="15" customHeight="1">
      <c r="W9381" s="141"/>
    </row>
    <row r="9382" spans="23:23" ht="15" customHeight="1">
      <c r="W9382" s="141"/>
    </row>
    <row r="9383" spans="23:23" ht="15" customHeight="1">
      <c r="W9383" s="141"/>
    </row>
    <row r="9384" spans="23:23" ht="15" customHeight="1">
      <c r="W9384" s="141"/>
    </row>
    <row r="9385" spans="23:23" ht="15" customHeight="1">
      <c r="W9385" s="141"/>
    </row>
    <row r="9386" spans="23:23" ht="15" customHeight="1">
      <c r="W9386" s="141"/>
    </row>
    <row r="9387" spans="23:23" ht="15" customHeight="1">
      <c r="W9387" s="141"/>
    </row>
    <row r="9388" spans="23:23" ht="15" customHeight="1">
      <c r="W9388" s="141"/>
    </row>
    <row r="9389" spans="23:23" ht="15" customHeight="1">
      <c r="W9389" s="141"/>
    </row>
    <row r="9390" spans="23:23" ht="15" customHeight="1">
      <c r="W9390" s="141"/>
    </row>
    <row r="9391" spans="23:23" ht="15" customHeight="1">
      <c r="W9391" s="141"/>
    </row>
    <row r="9392" spans="23:23" ht="15" customHeight="1">
      <c r="W9392" s="141"/>
    </row>
    <row r="9393" spans="23:23" ht="15" customHeight="1">
      <c r="W9393" s="141"/>
    </row>
    <row r="9394" spans="23:23" ht="15" customHeight="1">
      <c r="W9394" s="141"/>
    </row>
    <row r="9395" spans="23:23" ht="15" customHeight="1">
      <c r="W9395" s="141"/>
    </row>
    <row r="9396" spans="23:23" ht="15" customHeight="1">
      <c r="W9396" s="141"/>
    </row>
    <row r="9397" spans="23:23" ht="15" customHeight="1">
      <c r="W9397" s="141"/>
    </row>
    <row r="9398" spans="23:23" ht="15" customHeight="1">
      <c r="W9398" s="141"/>
    </row>
    <row r="9399" spans="23:23" ht="15" customHeight="1">
      <c r="W9399" s="141"/>
    </row>
    <row r="9400" spans="23:23" ht="15" customHeight="1">
      <c r="W9400" s="141"/>
    </row>
    <row r="9401" spans="23:23" ht="15" customHeight="1">
      <c r="W9401" s="141"/>
    </row>
    <row r="9402" spans="23:23" ht="15" customHeight="1">
      <c r="W9402" s="141"/>
    </row>
    <row r="9403" spans="23:23" ht="15" customHeight="1">
      <c r="W9403" s="141"/>
    </row>
    <row r="9404" spans="23:23" ht="15" customHeight="1">
      <c r="W9404" s="141"/>
    </row>
    <row r="9405" spans="23:23" ht="15" customHeight="1">
      <c r="W9405" s="141"/>
    </row>
    <row r="9406" spans="23:23" ht="15" customHeight="1">
      <c r="W9406" s="141"/>
    </row>
    <row r="9407" spans="23:23" ht="15" customHeight="1">
      <c r="W9407" s="141"/>
    </row>
    <row r="9408" spans="23:23" ht="15" customHeight="1">
      <c r="W9408" s="141"/>
    </row>
    <row r="9409" spans="23:23" ht="15" customHeight="1">
      <c r="W9409" s="141"/>
    </row>
    <row r="9410" spans="23:23" ht="15" customHeight="1">
      <c r="W9410" s="141"/>
    </row>
    <row r="9411" spans="23:23" ht="15" customHeight="1">
      <c r="W9411" s="141"/>
    </row>
    <row r="9412" spans="23:23" ht="15" customHeight="1">
      <c r="W9412" s="141"/>
    </row>
    <row r="9413" spans="23:23" ht="15" customHeight="1">
      <c r="W9413" s="141"/>
    </row>
    <row r="9414" spans="23:23" ht="15" customHeight="1">
      <c r="W9414" s="141"/>
    </row>
    <row r="9415" spans="23:23" ht="15" customHeight="1">
      <c r="W9415" s="141"/>
    </row>
    <row r="9416" spans="23:23" ht="15" customHeight="1">
      <c r="W9416" s="141"/>
    </row>
    <row r="9417" spans="23:23" ht="15" customHeight="1">
      <c r="W9417" s="141"/>
    </row>
    <row r="9418" spans="23:23" ht="15" customHeight="1">
      <c r="W9418" s="141"/>
    </row>
    <row r="9419" spans="23:23" ht="15" customHeight="1">
      <c r="W9419" s="141"/>
    </row>
    <row r="9420" spans="23:23" ht="15" customHeight="1">
      <c r="W9420" s="141"/>
    </row>
    <row r="9421" spans="23:23" ht="15" customHeight="1">
      <c r="W9421" s="141"/>
    </row>
    <row r="9422" spans="23:23" ht="15" customHeight="1">
      <c r="W9422" s="141"/>
    </row>
    <row r="9423" spans="23:23" ht="15" customHeight="1">
      <c r="W9423" s="141"/>
    </row>
    <row r="9424" spans="23:23" ht="15" customHeight="1">
      <c r="W9424" s="141"/>
    </row>
    <row r="9425" spans="23:23" ht="15" customHeight="1">
      <c r="W9425" s="141"/>
    </row>
    <row r="9426" spans="23:23" ht="15" customHeight="1">
      <c r="W9426" s="141"/>
    </row>
    <row r="9427" spans="23:23" ht="15" customHeight="1">
      <c r="W9427" s="141"/>
    </row>
    <row r="9428" spans="23:23" ht="15" customHeight="1">
      <c r="W9428" s="141"/>
    </row>
    <row r="9429" spans="23:23" ht="15" customHeight="1">
      <c r="W9429" s="141"/>
    </row>
    <row r="9430" spans="23:23" ht="15" customHeight="1">
      <c r="W9430" s="141"/>
    </row>
    <row r="9431" spans="23:23" ht="15" customHeight="1">
      <c r="W9431" s="141"/>
    </row>
    <row r="9432" spans="23:23" ht="15" customHeight="1">
      <c r="W9432" s="141"/>
    </row>
    <row r="9433" spans="23:23" ht="15" customHeight="1">
      <c r="W9433" s="141"/>
    </row>
    <row r="9434" spans="23:23" ht="15" customHeight="1">
      <c r="W9434" s="141"/>
    </row>
    <row r="9435" spans="23:23" ht="15" customHeight="1">
      <c r="W9435" s="141"/>
    </row>
    <row r="9436" spans="23:23" ht="15" customHeight="1">
      <c r="W9436" s="141"/>
    </row>
    <row r="9437" spans="23:23" ht="15" customHeight="1">
      <c r="W9437" s="141"/>
    </row>
    <row r="9438" spans="23:23" ht="15" customHeight="1">
      <c r="W9438" s="141"/>
    </row>
    <row r="9439" spans="23:23" ht="15" customHeight="1">
      <c r="W9439" s="141"/>
    </row>
    <row r="9440" spans="23:23" ht="15" customHeight="1">
      <c r="W9440" s="141"/>
    </row>
    <row r="9441" spans="23:23" ht="15" customHeight="1">
      <c r="W9441" s="141"/>
    </row>
    <row r="9442" spans="23:23" ht="15" customHeight="1">
      <c r="W9442" s="141"/>
    </row>
    <row r="9443" spans="23:23" ht="15" customHeight="1">
      <c r="W9443" s="141"/>
    </row>
    <row r="9444" spans="23:23" ht="15" customHeight="1">
      <c r="W9444" s="141"/>
    </row>
    <row r="9445" spans="23:23" ht="15" customHeight="1">
      <c r="W9445" s="141"/>
    </row>
    <row r="9446" spans="23:23" ht="15" customHeight="1">
      <c r="W9446" s="141"/>
    </row>
    <row r="9447" spans="23:23" ht="15" customHeight="1">
      <c r="W9447" s="141"/>
    </row>
    <row r="9448" spans="23:23" ht="15" customHeight="1">
      <c r="W9448" s="141"/>
    </row>
    <row r="9449" spans="23:23" ht="15" customHeight="1">
      <c r="W9449" s="141"/>
    </row>
    <row r="9450" spans="23:23" ht="15" customHeight="1">
      <c r="W9450" s="141"/>
    </row>
    <row r="9451" spans="23:23" ht="15" customHeight="1">
      <c r="W9451" s="141"/>
    </row>
    <row r="9452" spans="23:23" ht="15" customHeight="1">
      <c r="W9452" s="141"/>
    </row>
    <row r="9453" spans="23:23" ht="15" customHeight="1">
      <c r="W9453" s="141"/>
    </row>
    <row r="9454" spans="23:23" ht="15" customHeight="1">
      <c r="W9454" s="141"/>
    </row>
    <row r="9455" spans="23:23" ht="15" customHeight="1">
      <c r="W9455" s="141"/>
    </row>
    <row r="9456" spans="23:23" ht="15" customHeight="1">
      <c r="W9456" s="141"/>
    </row>
    <row r="9457" spans="23:23" ht="15" customHeight="1">
      <c r="W9457" s="141"/>
    </row>
    <row r="9458" spans="23:23" ht="15" customHeight="1">
      <c r="W9458" s="141"/>
    </row>
    <row r="9459" spans="23:23" ht="15" customHeight="1">
      <c r="W9459" s="141"/>
    </row>
    <row r="9460" spans="23:23" ht="15" customHeight="1">
      <c r="W9460" s="141"/>
    </row>
    <row r="9461" spans="23:23" ht="15" customHeight="1">
      <c r="W9461" s="141"/>
    </row>
    <row r="9462" spans="23:23" ht="15" customHeight="1">
      <c r="W9462" s="141"/>
    </row>
    <row r="9463" spans="23:23" ht="15" customHeight="1">
      <c r="W9463" s="141"/>
    </row>
    <row r="9464" spans="23:23" ht="15" customHeight="1">
      <c r="W9464" s="141"/>
    </row>
    <row r="9465" spans="23:23" ht="15" customHeight="1">
      <c r="W9465" s="141"/>
    </row>
    <row r="9466" spans="23:23" ht="15" customHeight="1">
      <c r="W9466" s="141"/>
    </row>
    <row r="9467" spans="23:23" ht="15" customHeight="1">
      <c r="W9467" s="141"/>
    </row>
    <row r="9468" spans="23:23" ht="15" customHeight="1">
      <c r="W9468" s="141"/>
    </row>
    <row r="9469" spans="23:23" ht="15" customHeight="1">
      <c r="W9469" s="141"/>
    </row>
    <row r="9470" spans="23:23" ht="15" customHeight="1">
      <c r="W9470" s="141"/>
    </row>
    <row r="9471" spans="23:23" ht="15" customHeight="1">
      <c r="W9471" s="141"/>
    </row>
    <row r="9472" spans="23:23" ht="15" customHeight="1">
      <c r="W9472" s="141"/>
    </row>
    <row r="9473" spans="23:23" ht="15" customHeight="1">
      <c r="W9473" s="141"/>
    </row>
    <row r="9474" spans="23:23" ht="15" customHeight="1">
      <c r="W9474" s="141"/>
    </row>
    <row r="9475" spans="23:23" ht="15" customHeight="1">
      <c r="W9475" s="141"/>
    </row>
    <row r="9476" spans="23:23" ht="15" customHeight="1">
      <c r="W9476" s="141"/>
    </row>
    <row r="9477" spans="23:23" ht="15" customHeight="1">
      <c r="W9477" s="141"/>
    </row>
    <row r="9478" spans="23:23" ht="15" customHeight="1">
      <c r="W9478" s="141"/>
    </row>
    <row r="9479" spans="23:23" ht="15" customHeight="1">
      <c r="W9479" s="141"/>
    </row>
    <row r="9480" spans="23:23" ht="15" customHeight="1">
      <c r="W9480" s="141"/>
    </row>
    <row r="9481" spans="23:23" ht="15" customHeight="1">
      <c r="W9481" s="141"/>
    </row>
    <row r="9482" spans="23:23" ht="15" customHeight="1">
      <c r="W9482" s="141"/>
    </row>
    <row r="9483" spans="23:23" ht="15" customHeight="1">
      <c r="W9483" s="141"/>
    </row>
    <row r="9484" spans="23:23" ht="15" customHeight="1">
      <c r="W9484" s="141"/>
    </row>
    <row r="9485" spans="23:23" ht="15" customHeight="1">
      <c r="W9485" s="141"/>
    </row>
    <row r="9486" spans="23:23" ht="15" customHeight="1">
      <c r="W9486" s="141"/>
    </row>
    <row r="9487" spans="23:23" ht="15" customHeight="1">
      <c r="W9487" s="141"/>
    </row>
    <row r="9488" spans="23:23" ht="15" customHeight="1">
      <c r="W9488" s="141"/>
    </row>
    <row r="9489" spans="23:23" ht="15" customHeight="1">
      <c r="W9489" s="141"/>
    </row>
    <row r="9490" spans="23:23" ht="15" customHeight="1">
      <c r="W9490" s="141"/>
    </row>
    <row r="9491" spans="23:23" ht="15" customHeight="1">
      <c r="W9491" s="141"/>
    </row>
    <row r="9492" spans="23:23" ht="15" customHeight="1">
      <c r="W9492" s="141"/>
    </row>
    <row r="9493" spans="23:23" ht="15" customHeight="1">
      <c r="W9493" s="141"/>
    </row>
    <row r="9494" spans="23:23" ht="15" customHeight="1">
      <c r="W9494" s="141"/>
    </row>
    <row r="9495" spans="23:23" ht="15" customHeight="1">
      <c r="W9495" s="141"/>
    </row>
    <row r="9496" spans="23:23" ht="15" customHeight="1">
      <c r="W9496" s="141"/>
    </row>
    <row r="9497" spans="23:23" ht="15" customHeight="1">
      <c r="W9497" s="141"/>
    </row>
    <row r="9498" spans="23:23" ht="15" customHeight="1">
      <c r="W9498" s="141"/>
    </row>
    <row r="9499" spans="23:23" ht="15" customHeight="1">
      <c r="W9499" s="141"/>
    </row>
    <row r="9500" spans="23:23" ht="15" customHeight="1">
      <c r="W9500" s="141"/>
    </row>
    <row r="9501" spans="23:23" ht="15" customHeight="1">
      <c r="W9501" s="141"/>
    </row>
    <row r="9502" spans="23:23" ht="15" customHeight="1">
      <c r="W9502" s="141"/>
    </row>
    <row r="9503" spans="23:23" ht="15" customHeight="1">
      <c r="W9503" s="141"/>
    </row>
    <row r="9504" spans="23:23" ht="15" customHeight="1">
      <c r="W9504" s="141"/>
    </row>
    <row r="9505" spans="23:23" ht="15" customHeight="1">
      <c r="W9505" s="141"/>
    </row>
    <row r="9506" spans="23:23" ht="15" customHeight="1">
      <c r="W9506" s="141"/>
    </row>
    <row r="9507" spans="23:23" ht="15" customHeight="1">
      <c r="W9507" s="141"/>
    </row>
    <row r="9508" spans="23:23" ht="15" customHeight="1">
      <c r="W9508" s="141"/>
    </row>
    <row r="9509" spans="23:23" ht="15" customHeight="1">
      <c r="W9509" s="141"/>
    </row>
    <row r="9510" spans="23:23" ht="15" customHeight="1">
      <c r="W9510" s="141"/>
    </row>
    <row r="9511" spans="23:23" ht="15" customHeight="1">
      <c r="W9511" s="141"/>
    </row>
    <row r="9512" spans="23:23" ht="15" customHeight="1">
      <c r="W9512" s="141"/>
    </row>
    <row r="9513" spans="23:23" ht="15" customHeight="1">
      <c r="W9513" s="141"/>
    </row>
    <row r="9514" spans="23:23" ht="15" customHeight="1">
      <c r="W9514" s="141"/>
    </row>
    <row r="9515" spans="23:23" ht="15" customHeight="1">
      <c r="W9515" s="141"/>
    </row>
    <row r="9516" spans="23:23" ht="15" customHeight="1">
      <c r="W9516" s="141"/>
    </row>
    <row r="9517" spans="23:23" ht="15" customHeight="1">
      <c r="W9517" s="141"/>
    </row>
    <row r="9518" spans="23:23" ht="15" customHeight="1">
      <c r="W9518" s="141"/>
    </row>
    <row r="9519" spans="23:23" ht="15" customHeight="1">
      <c r="W9519" s="141"/>
    </row>
    <row r="9520" spans="23:23" ht="15" customHeight="1">
      <c r="W9520" s="141"/>
    </row>
    <row r="9521" spans="23:23" ht="15" customHeight="1">
      <c r="W9521" s="141"/>
    </row>
    <row r="9522" spans="23:23" ht="15" customHeight="1">
      <c r="W9522" s="141"/>
    </row>
    <row r="9523" spans="23:23" ht="15" customHeight="1">
      <c r="W9523" s="141"/>
    </row>
    <row r="9524" spans="23:23" ht="15" customHeight="1">
      <c r="W9524" s="141"/>
    </row>
    <row r="9525" spans="23:23" ht="15" customHeight="1">
      <c r="W9525" s="141"/>
    </row>
    <row r="9526" spans="23:23" ht="15" customHeight="1">
      <c r="W9526" s="141"/>
    </row>
    <row r="9527" spans="23:23" ht="15" customHeight="1">
      <c r="W9527" s="141"/>
    </row>
    <row r="9528" spans="23:23" ht="15" customHeight="1">
      <c r="W9528" s="141"/>
    </row>
    <row r="9529" spans="23:23" ht="15" customHeight="1">
      <c r="W9529" s="141"/>
    </row>
    <row r="9530" spans="23:23" ht="15" customHeight="1">
      <c r="W9530" s="141"/>
    </row>
    <row r="9531" spans="23:23" ht="15" customHeight="1">
      <c r="W9531" s="141"/>
    </row>
    <row r="9532" spans="23:23" ht="15" customHeight="1">
      <c r="W9532" s="141"/>
    </row>
    <row r="9533" spans="23:23" ht="15" customHeight="1">
      <c r="W9533" s="141"/>
    </row>
    <row r="9534" spans="23:23" ht="15" customHeight="1">
      <c r="W9534" s="141"/>
    </row>
    <row r="9535" spans="23:23" ht="15" customHeight="1">
      <c r="W9535" s="141"/>
    </row>
    <row r="9536" spans="23:23" ht="15" customHeight="1">
      <c r="W9536" s="141"/>
    </row>
    <row r="9537" spans="23:23" ht="15" customHeight="1">
      <c r="W9537" s="141"/>
    </row>
    <row r="9538" spans="23:23" ht="15" customHeight="1">
      <c r="W9538" s="141"/>
    </row>
    <row r="9539" spans="23:23" ht="15" customHeight="1">
      <c r="W9539" s="141"/>
    </row>
    <row r="9540" spans="23:23" ht="15" customHeight="1">
      <c r="W9540" s="141"/>
    </row>
    <row r="9541" spans="23:23" ht="15" customHeight="1">
      <c r="W9541" s="141"/>
    </row>
    <row r="9542" spans="23:23" ht="15" customHeight="1">
      <c r="W9542" s="141"/>
    </row>
    <row r="9543" spans="23:23" ht="15" customHeight="1">
      <c r="W9543" s="141"/>
    </row>
    <row r="9544" spans="23:23" ht="15" customHeight="1">
      <c r="W9544" s="141"/>
    </row>
    <row r="9545" spans="23:23" ht="15" customHeight="1">
      <c r="W9545" s="141"/>
    </row>
    <row r="9546" spans="23:23" ht="15" customHeight="1">
      <c r="W9546" s="141"/>
    </row>
    <row r="9547" spans="23:23" ht="15" customHeight="1">
      <c r="W9547" s="141"/>
    </row>
    <row r="9548" spans="23:23" ht="15" customHeight="1">
      <c r="W9548" s="141"/>
    </row>
    <row r="9549" spans="23:23" ht="15" customHeight="1">
      <c r="W9549" s="141"/>
    </row>
    <row r="9550" spans="23:23" ht="15" customHeight="1">
      <c r="W9550" s="141"/>
    </row>
    <row r="9551" spans="23:23" ht="15" customHeight="1">
      <c r="W9551" s="141"/>
    </row>
    <row r="9552" spans="23:23" ht="15" customHeight="1">
      <c r="W9552" s="141"/>
    </row>
    <row r="9553" spans="23:23" ht="15" customHeight="1">
      <c r="W9553" s="141"/>
    </row>
    <row r="9554" spans="23:23" ht="15" customHeight="1">
      <c r="W9554" s="141"/>
    </row>
    <row r="9555" spans="23:23" ht="15" customHeight="1">
      <c r="W9555" s="141"/>
    </row>
    <row r="9556" spans="23:23" ht="15" customHeight="1">
      <c r="W9556" s="141"/>
    </row>
    <row r="9557" spans="23:23" ht="15" customHeight="1">
      <c r="W9557" s="141"/>
    </row>
    <row r="9558" spans="23:23" ht="15" customHeight="1">
      <c r="W9558" s="141"/>
    </row>
    <row r="9559" spans="23:23" ht="15" customHeight="1">
      <c r="W9559" s="141"/>
    </row>
    <row r="9560" spans="23:23" ht="15" customHeight="1">
      <c r="W9560" s="141"/>
    </row>
    <row r="9561" spans="23:23" ht="15" customHeight="1">
      <c r="W9561" s="141"/>
    </row>
    <row r="9562" spans="23:23" ht="15" customHeight="1">
      <c r="W9562" s="141"/>
    </row>
    <row r="9563" spans="23:23" ht="15" customHeight="1">
      <c r="W9563" s="141"/>
    </row>
    <row r="9564" spans="23:23" ht="15" customHeight="1">
      <c r="W9564" s="141"/>
    </row>
    <row r="9565" spans="23:23" ht="15" customHeight="1">
      <c r="W9565" s="141"/>
    </row>
    <row r="9566" spans="23:23" ht="15" customHeight="1">
      <c r="W9566" s="141"/>
    </row>
    <row r="9567" spans="23:23" ht="15" customHeight="1">
      <c r="W9567" s="141"/>
    </row>
    <row r="9568" spans="23:23" ht="15" customHeight="1">
      <c r="W9568" s="141"/>
    </row>
    <row r="9569" spans="23:23" ht="15" customHeight="1">
      <c r="W9569" s="141"/>
    </row>
    <row r="9570" spans="23:23" ht="15" customHeight="1">
      <c r="W9570" s="141"/>
    </row>
    <row r="9571" spans="23:23" ht="15" customHeight="1">
      <c r="W9571" s="141"/>
    </row>
    <row r="9572" spans="23:23" ht="15" customHeight="1">
      <c r="W9572" s="141"/>
    </row>
    <row r="9573" spans="23:23" ht="15" customHeight="1">
      <c r="W9573" s="141"/>
    </row>
    <row r="9574" spans="23:23" ht="15" customHeight="1">
      <c r="W9574" s="141"/>
    </row>
    <row r="9575" spans="23:23" ht="15" customHeight="1">
      <c r="W9575" s="141"/>
    </row>
    <row r="9576" spans="23:23" ht="15" customHeight="1">
      <c r="W9576" s="141"/>
    </row>
    <row r="9577" spans="23:23" ht="15" customHeight="1">
      <c r="W9577" s="141"/>
    </row>
    <row r="9578" spans="23:23" ht="15" customHeight="1">
      <c r="W9578" s="141"/>
    </row>
    <row r="9579" spans="23:23" ht="15" customHeight="1">
      <c r="W9579" s="141"/>
    </row>
    <row r="9580" spans="23:23" ht="15" customHeight="1">
      <c r="W9580" s="141"/>
    </row>
    <row r="9581" spans="23:23" ht="15" customHeight="1">
      <c r="W9581" s="141"/>
    </row>
    <row r="9582" spans="23:23" ht="15" customHeight="1">
      <c r="W9582" s="141"/>
    </row>
    <row r="9583" spans="23:23" ht="15" customHeight="1">
      <c r="W9583" s="141"/>
    </row>
    <row r="9584" spans="23:23" ht="15" customHeight="1">
      <c r="W9584" s="141"/>
    </row>
    <row r="9585" spans="23:23" ht="15" customHeight="1">
      <c r="W9585" s="141"/>
    </row>
    <row r="9586" spans="23:23" ht="15" customHeight="1">
      <c r="W9586" s="141"/>
    </row>
    <row r="9587" spans="23:23" ht="15" customHeight="1">
      <c r="W9587" s="141"/>
    </row>
    <row r="9588" spans="23:23" ht="15" customHeight="1">
      <c r="W9588" s="141"/>
    </row>
    <row r="9589" spans="23:23" ht="15" customHeight="1">
      <c r="W9589" s="141"/>
    </row>
    <row r="9590" spans="23:23" ht="15" customHeight="1">
      <c r="W9590" s="141"/>
    </row>
    <row r="9591" spans="23:23" ht="15" customHeight="1">
      <c r="W9591" s="141"/>
    </row>
    <row r="9592" spans="23:23" ht="15" customHeight="1">
      <c r="W9592" s="141"/>
    </row>
    <row r="9593" spans="23:23" ht="15" customHeight="1">
      <c r="W9593" s="141"/>
    </row>
    <row r="9594" spans="23:23" ht="15" customHeight="1">
      <c r="W9594" s="141"/>
    </row>
    <row r="9595" spans="23:23" ht="15" customHeight="1">
      <c r="W9595" s="141"/>
    </row>
    <row r="9596" spans="23:23" ht="15" customHeight="1">
      <c r="W9596" s="141"/>
    </row>
    <row r="9597" spans="23:23" ht="15" customHeight="1">
      <c r="W9597" s="141"/>
    </row>
    <row r="9598" spans="23:23" ht="15" customHeight="1">
      <c r="W9598" s="141"/>
    </row>
    <row r="9599" spans="23:23" ht="15" customHeight="1">
      <c r="W9599" s="141"/>
    </row>
    <row r="9600" spans="23:23" ht="15" customHeight="1">
      <c r="W9600" s="141"/>
    </row>
    <row r="9601" spans="23:23" ht="15" customHeight="1">
      <c r="W9601" s="141"/>
    </row>
    <row r="9602" spans="23:23" ht="15" customHeight="1">
      <c r="W9602" s="141"/>
    </row>
    <row r="9603" spans="23:23" ht="15" customHeight="1">
      <c r="W9603" s="141"/>
    </row>
    <row r="9604" spans="23:23" ht="15" customHeight="1">
      <c r="W9604" s="141"/>
    </row>
    <row r="9605" spans="23:23" ht="15" customHeight="1">
      <c r="W9605" s="141"/>
    </row>
    <row r="9606" spans="23:23" ht="15" customHeight="1">
      <c r="W9606" s="141"/>
    </row>
    <row r="9607" spans="23:23" ht="15" customHeight="1">
      <c r="W9607" s="141"/>
    </row>
    <row r="9608" spans="23:23" ht="15" customHeight="1">
      <c r="W9608" s="141"/>
    </row>
    <row r="9609" spans="23:23" ht="15" customHeight="1">
      <c r="W9609" s="141"/>
    </row>
    <row r="9610" spans="23:23" ht="15" customHeight="1">
      <c r="W9610" s="141"/>
    </row>
    <row r="9611" spans="23:23" ht="15" customHeight="1">
      <c r="W9611" s="141"/>
    </row>
    <row r="9612" spans="23:23" ht="15" customHeight="1">
      <c r="W9612" s="141"/>
    </row>
    <row r="9613" spans="23:23" ht="15" customHeight="1">
      <c r="W9613" s="141"/>
    </row>
    <row r="9614" spans="23:23" ht="15" customHeight="1">
      <c r="W9614" s="141"/>
    </row>
    <row r="9615" spans="23:23" ht="15" customHeight="1">
      <c r="W9615" s="141"/>
    </row>
    <row r="9616" spans="23:23" ht="15" customHeight="1">
      <c r="W9616" s="141"/>
    </row>
    <row r="9617" spans="23:23" ht="15" customHeight="1">
      <c r="W9617" s="141"/>
    </row>
    <row r="9618" spans="23:23" ht="15" customHeight="1">
      <c r="W9618" s="141"/>
    </row>
    <row r="9619" spans="23:23" ht="15" customHeight="1">
      <c r="W9619" s="141"/>
    </row>
    <row r="9620" spans="23:23" ht="15" customHeight="1">
      <c r="W9620" s="141"/>
    </row>
    <row r="9621" spans="23:23" ht="15" customHeight="1">
      <c r="W9621" s="141"/>
    </row>
    <row r="9622" spans="23:23" ht="15" customHeight="1">
      <c r="W9622" s="141"/>
    </row>
    <row r="9623" spans="23:23" ht="15" customHeight="1">
      <c r="W9623" s="141"/>
    </row>
    <row r="9624" spans="23:23" ht="15" customHeight="1">
      <c r="W9624" s="141"/>
    </row>
    <row r="9625" spans="23:23" ht="15" customHeight="1">
      <c r="W9625" s="141"/>
    </row>
    <row r="9626" spans="23:23" ht="15" customHeight="1">
      <c r="W9626" s="141"/>
    </row>
    <row r="9627" spans="23:23" ht="15" customHeight="1">
      <c r="W9627" s="141"/>
    </row>
    <row r="9628" spans="23:23" ht="15" customHeight="1">
      <c r="W9628" s="141"/>
    </row>
    <row r="9629" spans="23:23" ht="15" customHeight="1">
      <c r="W9629" s="141"/>
    </row>
    <row r="9630" spans="23:23" ht="15" customHeight="1">
      <c r="W9630" s="141"/>
    </row>
    <row r="9631" spans="23:23" ht="15" customHeight="1">
      <c r="W9631" s="141"/>
    </row>
    <row r="9632" spans="23:23" ht="15" customHeight="1">
      <c r="W9632" s="141"/>
    </row>
    <row r="9633" spans="23:23" ht="15" customHeight="1">
      <c r="W9633" s="141"/>
    </row>
    <row r="9634" spans="23:23" ht="15" customHeight="1">
      <c r="W9634" s="141"/>
    </row>
    <row r="9635" spans="23:23" ht="15" customHeight="1">
      <c r="W9635" s="141"/>
    </row>
    <row r="9636" spans="23:23" ht="15" customHeight="1">
      <c r="W9636" s="141"/>
    </row>
    <row r="9637" spans="23:23" ht="15" customHeight="1">
      <c r="W9637" s="141"/>
    </row>
    <row r="9638" spans="23:23" ht="15" customHeight="1">
      <c r="W9638" s="141"/>
    </row>
    <row r="9639" spans="23:23" ht="15" customHeight="1">
      <c r="W9639" s="141"/>
    </row>
    <row r="9640" spans="23:23" ht="15" customHeight="1">
      <c r="W9640" s="141"/>
    </row>
    <row r="9641" spans="23:23" ht="15" customHeight="1">
      <c r="W9641" s="141"/>
    </row>
    <row r="9642" spans="23:23" ht="15" customHeight="1">
      <c r="W9642" s="141"/>
    </row>
    <row r="9643" spans="23:23" ht="15" customHeight="1">
      <c r="W9643" s="141"/>
    </row>
    <row r="9644" spans="23:23" ht="15" customHeight="1">
      <c r="W9644" s="141"/>
    </row>
    <row r="9645" spans="23:23" ht="15" customHeight="1">
      <c r="W9645" s="141"/>
    </row>
    <row r="9646" spans="23:23" ht="15" customHeight="1">
      <c r="W9646" s="141"/>
    </row>
    <row r="9647" spans="23:23" ht="15" customHeight="1">
      <c r="W9647" s="141"/>
    </row>
    <row r="9648" spans="23:23" ht="15" customHeight="1">
      <c r="W9648" s="141"/>
    </row>
    <row r="9649" spans="23:23" ht="15" customHeight="1">
      <c r="W9649" s="141"/>
    </row>
    <row r="9650" spans="23:23" ht="15" customHeight="1">
      <c r="W9650" s="141"/>
    </row>
    <row r="9651" spans="23:23" ht="15" customHeight="1">
      <c r="W9651" s="141"/>
    </row>
    <row r="9652" spans="23:23" ht="15" customHeight="1">
      <c r="W9652" s="141"/>
    </row>
    <row r="9653" spans="23:23" ht="15" customHeight="1">
      <c r="W9653" s="141"/>
    </row>
    <row r="9654" spans="23:23" ht="15" customHeight="1">
      <c r="W9654" s="141"/>
    </row>
    <row r="9655" spans="23:23" ht="15" customHeight="1">
      <c r="W9655" s="141"/>
    </row>
    <row r="9656" spans="23:23" ht="15" customHeight="1">
      <c r="W9656" s="141"/>
    </row>
    <row r="9657" spans="23:23" ht="15" customHeight="1">
      <c r="W9657" s="141"/>
    </row>
    <row r="9658" spans="23:23" ht="15" customHeight="1">
      <c r="W9658" s="141"/>
    </row>
    <row r="9659" spans="23:23" ht="15" customHeight="1">
      <c r="W9659" s="141"/>
    </row>
    <row r="9660" spans="23:23" ht="15" customHeight="1">
      <c r="W9660" s="141"/>
    </row>
    <row r="9661" spans="23:23" ht="15" customHeight="1">
      <c r="W9661" s="141"/>
    </row>
    <row r="9662" spans="23:23" ht="15" customHeight="1">
      <c r="W9662" s="141"/>
    </row>
    <row r="9663" spans="23:23" ht="15" customHeight="1">
      <c r="W9663" s="141"/>
    </row>
    <row r="9664" spans="23:23" ht="15" customHeight="1">
      <c r="W9664" s="141"/>
    </row>
    <row r="9665" spans="23:23" ht="15" customHeight="1">
      <c r="W9665" s="141"/>
    </row>
    <row r="9666" spans="23:23" ht="15" customHeight="1">
      <c r="W9666" s="141"/>
    </row>
    <row r="9667" spans="23:23" ht="15" customHeight="1">
      <c r="W9667" s="141"/>
    </row>
    <row r="9668" spans="23:23" ht="15" customHeight="1">
      <c r="W9668" s="141"/>
    </row>
    <row r="9669" spans="23:23" ht="15" customHeight="1">
      <c r="W9669" s="141"/>
    </row>
    <row r="9670" spans="23:23" ht="15" customHeight="1">
      <c r="W9670" s="141"/>
    </row>
    <row r="9671" spans="23:23" ht="15" customHeight="1">
      <c r="W9671" s="141"/>
    </row>
    <row r="9672" spans="23:23" ht="15" customHeight="1">
      <c r="W9672" s="141"/>
    </row>
    <row r="9673" spans="23:23" ht="15" customHeight="1">
      <c r="W9673" s="141"/>
    </row>
    <row r="9674" spans="23:23" ht="15" customHeight="1">
      <c r="W9674" s="141"/>
    </row>
    <row r="9675" spans="23:23" ht="15" customHeight="1">
      <c r="W9675" s="141"/>
    </row>
    <row r="9676" spans="23:23" ht="15" customHeight="1">
      <c r="W9676" s="141"/>
    </row>
    <row r="9677" spans="23:23" ht="15" customHeight="1">
      <c r="W9677" s="141"/>
    </row>
    <row r="9678" spans="23:23" ht="15" customHeight="1">
      <c r="W9678" s="141"/>
    </row>
    <row r="9679" spans="23:23" ht="15" customHeight="1">
      <c r="W9679" s="141"/>
    </row>
    <row r="9680" spans="23:23" ht="15" customHeight="1">
      <c r="W9680" s="141"/>
    </row>
    <row r="9681" spans="23:23" ht="15" customHeight="1">
      <c r="W9681" s="141"/>
    </row>
    <row r="9682" spans="23:23" ht="15" customHeight="1">
      <c r="W9682" s="141"/>
    </row>
    <row r="9683" spans="23:23" ht="15" customHeight="1">
      <c r="W9683" s="141"/>
    </row>
    <row r="9684" spans="23:23" ht="15" customHeight="1">
      <c r="W9684" s="141"/>
    </row>
    <row r="9685" spans="23:23" ht="15" customHeight="1">
      <c r="W9685" s="141"/>
    </row>
    <row r="9686" spans="23:23" ht="15" customHeight="1">
      <c r="W9686" s="141"/>
    </row>
    <row r="9687" spans="23:23" ht="15" customHeight="1">
      <c r="W9687" s="141"/>
    </row>
    <row r="9688" spans="23:23" ht="15" customHeight="1">
      <c r="W9688" s="141"/>
    </row>
    <row r="9689" spans="23:23" ht="15" customHeight="1">
      <c r="W9689" s="141"/>
    </row>
    <row r="9690" spans="23:23" ht="15" customHeight="1">
      <c r="W9690" s="141"/>
    </row>
    <row r="9691" spans="23:23" ht="15" customHeight="1">
      <c r="W9691" s="141"/>
    </row>
    <row r="9692" spans="23:23" ht="15" customHeight="1">
      <c r="W9692" s="141"/>
    </row>
    <row r="9693" spans="23:23" ht="15" customHeight="1">
      <c r="W9693" s="141"/>
    </row>
    <row r="9694" spans="23:23" ht="15" customHeight="1">
      <c r="W9694" s="141"/>
    </row>
    <row r="9695" spans="23:23" ht="15" customHeight="1">
      <c r="W9695" s="141"/>
    </row>
    <row r="9696" spans="23:23" ht="15" customHeight="1">
      <c r="W9696" s="141"/>
    </row>
    <row r="9697" spans="23:23" ht="15" customHeight="1">
      <c r="W9697" s="141"/>
    </row>
    <row r="9698" spans="23:23" ht="15" customHeight="1">
      <c r="W9698" s="141"/>
    </row>
    <row r="9699" spans="23:23" ht="15" customHeight="1">
      <c r="W9699" s="141"/>
    </row>
    <row r="9700" spans="23:23" ht="15" customHeight="1">
      <c r="W9700" s="141"/>
    </row>
    <row r="9701" spans="23:23" ht="15" customHeight="1">
      <c r="W9701" s="141"/>
    </row>
    <row r="9702" spans="23:23" ht="15" customHeight="1">
      <c r="W9702" s="141"/>
    </row>
    <row r="9703" spans="23:23" ht="15" customHeight="1">
      <c r="W9703" s="141"/>
    </row>
    <row r="9704" spans="23:23" ht="15" customHeight="1">
      <c r="W9704" s="141"/>
    </row>
    <row r="9705" spans="23:23" ht="15" customHeight="1">
      <c r="W9705" s="141"/>
    </row>
    <row r="9706" spans="23:23" ht="15" customHeight="1">
      <c r="W9706" s="141"/>
    </row>
    <row r="9707" spans="23:23" ht="15" customHeight="1">
      <c r="W9707" s="141"/>
    </row>
    <row r="9708" spans="23:23" ht="15" customHeight="1">
      <c r="W9708" s="141"/>
    </row>
    <row r="9709" spans="23:23" ht="15" customHeight="1">
      <c r="W9709" s="141"/>
    </row>
    <row r="9710" spans="23:23" ht="15" customHeight="1">
      <c r="W9710" s="141"/>
    </row>
    <row r="9711" spans="23:23" ht="15" customHeight="1">
      <c r="W9711" s="141"/>
    </row>
    <row r="9712" spans="23:23" ht="15" customHeight="1">
      <c r="W9712" s="141"/>
    </row>
    <row r="9713" spans="23:23" ht="15" customHeight="1">
      <c r="W9713" s="141"/>
    </row>
    <row r="9714" spans="23:23" ht="15" customHeight="1">
      <c r="W9714" s="141"/>
    </row>
    <row r="9715" spans="23:23" ht="15" customHeight="1">
      <c r="W9715" s="141"/>
    </row>
    <row r="9716" spans="23:23" ht="15" customHeight="1">
      <c r="W9716" s="141"/>
    </row>
    <row r="9717" spans="23:23" ht="15" customHeight="1">
      <c r="W9717" s="141"/>
    </row>
    <row r="9718" spans="23:23" ht="15" customHeight="1">
      <c r="W9718" s="141"/>
    </row>
    <row r="9719" spans="23:23" ht="15" customHeight="1">
      <c r="W9719" s="141"/>
    </row>
    <row r="9720" spans="23:23" ht="15" customHeight="1">
      <c r="W9720" s="141"/>
    </row>
    <row r="9721" spans="23:23" ht="15" customHeight="1">
      <c r="W9721" s="141"/>
    </row>
    <row r="9722" spans="23:23" ht="15" customHeight="1">
      <c r="W9722" s="141"/>
    </row>
    <row r="9723" spans="23:23" ht="15" customHeight="1">
      <c r="W9723" s="141"/>
    </row>
    <row r="9724" spans="23:23" ht="15" customHeight="1">
      <c r="W9724" s="141"/>
    </row>
    <row r="9725" spans="23:23" ht="15" customHeight="1">
      <c r="W9725" s="141"/>
    </row>
    <row r="9726" spans="23:23" ht="15" customHeight="1">
      <c r="W9726" s="141"/>
    </row>
    <row r="9727" spans="23:23" ht="15" customHeight="1">
      <c r="W9727" s="141"/>
    </row>
    <row r="9728" spans="23:23" ht="15" customHeight="1">
      <c r="W9728" s="141"/>
    </row>
    <row r="9729" spans="23:23" ht="15" customHeight="1">
      <c r="W9729" s="141"/>
    </row>
    <row r="9730" spans="23:23" ht="15" customHeight="1">
      <c r="W9730" s="141"/>
    </row>
    <row r="9731" spans="23:23" ht="15" customHeight="1">
      <c r="W9731" s="141"/>
    </row>
    <row r="9732" spans="23:23" ht="15" customHeight="1">
      <c r="W9732" s="141"/>
    </row>
    <row r="9733" spans="23:23" ht="15" customHeight="1">
      <c r="W9733" s="141"/>
    </row>
    <row r="9734" spans="23:23" ht="15" customHeight="1">
      <c r="W9734" s="141"/>
    </row>
    <row r="9735" spans="23:23" ht="15" customHeight="1">
      <c r="W9735" s="141"/>
    </row>
    <row r="9736" spans="23:23" ht="15" customHeight="1">
      <c r="W9736" s="141"/>
    </row>
    <row r="9737" spans="23:23" ht="15" customHeight="1">
      <c r="W9737" s="141"/>
    </row>
    <row r="9738" spans="23:23" ht="15" customHeight="1">
      <c r="W9738" s="141"/>
    </row>
    <row r="9739" spans="23:23" ht="15" customHeight="1">
      <c r="W9739" s="141"/>
    </row>
    <row r="9740" spans="23:23" ht="15" customHeight="1">
      <c r="W9740" s="141"/>
    </row>
    <row r="9741" spans="23:23" ht="15" customHeight="1">
      <c r="W9741" s="141"/>
    </row>
    <row r="9742" spans="23:23" ht="15" customHeight="1">
      <c r="W9742" s="141"/>
    </row>
    <row r="9743" spans="23:23" ht="15" customHeight="1">
      <c r="W9743" s="141"/>
    </row>
    <row r="9744" spans="23:23" ht="15" customHeight="1">
      <c r="W9744" s="141"/>
    </row>
    <row r="9745" spans="23:23" ht="15" customHeight="1">
      <c r="W9745" s="141"/>
    </row>
    <row r="9746" spans="23:23" ht="15" customHeight="1">
      <c r="W9746" s="141"/>
    </row>
    <row r="9747" spans="23:23" ht="15" customHeight="1">
      <c r="W9747" s="141"/>
    </row>
    <row r="9748" spans="23:23" ht="15" customHeight="1">
      <c r="W9748" s="141"/>
    </row>
    <row r="9749" spans="23:23" ht="15" customHeight="1">
      <c r="W9749" s="141"/>
    </row>
    <row r="9750" spans="23:23" ht="15" customHeight="1">
      <c r="W9750" s="141"/>
    </row>
    <row r="9751" spans="23:23" ht="15" customHeight="1">
      <c r="W9751" s="141"/>
    </row>
    <row r="9752" spans="23:23" ht="15" customHeight="1">
      <c r="W9752" s="141"/>
    </row>
    <row r="9753" spans="23:23" ht="15" customHeight="1">
      <c r="W9753" s="141"/>
    </row>
    <row r="9754" spans="23:23" ht="15" customHeight="1">
      <c r="W9754" s="141"/>
    </row>
    <row r="9755" spans="23:23" ht="15" customHeight="1">
      <c r="W9755" s="141"/>
    </row>
    <row r="9756" spans="23:23" ht="15" customHeight="1">
      <c r="W9756" s="141"/>
    </row>
    <row r="9757" spans="23:23" ht="15" customHeight="1">
      <c r="W9757" s="141"/>
    </row>
    <row r="9758" spans="23:23" ht="15" customHeight="1">
      <c r="W9758" s="141"/>
    </row>
    <row r="9759" spans="23:23" ht="15" customHeight="1">
      <c r="W9759" s="141"/>
    </row>
    <row r="9760" spans="23:23" ht="15" customHeight="1">
      <c r="W9760" s="141"/>
    </row>
    <row r="9761" spans="23:23" ht="15" customHeight="1">
      <c r="W9761" s="141"/>
    </row>
    <row r="9762" spans="23:23" ht="15" customHeight="1">
      <c r="W9762" s="141"/>
    </row>
    <row r="9763" spans="23:23" ht="15" customHeight="1">
      <c r="W9763" s="141"/>
    </row>
    <row r="9764" spans="23:23" ht="15" customHeight="1">
      <c r="W9764" s="141"/>
    </row>
    <row r="9765" spans="23:23" ht="15" customHeight="1">
      <c r="W9765" s="141"/>
    </row>
    <row r="9766" spans="23:23" ht="15" customHeight="1">
      <c r="W9766" s="141"/>
    </row>
    <row r="9767" spans="23:23" ht="15" customHeight="1">
      <c r="W9767" s="141"/>
    </row>
    <row r="9768" spans="23:23" ht="15" customHeight="1">
      <c r="W9768" s="141"/>
    </row>
    <row r="9769" spans="23:23" ht="15" customHeight="1">
      <c r="W9769" s="141"/>
    </row>
    <row r="9770" spans="23:23" ht="15" customHeight="1">
      <c r="W9770" s="141"/>
    </row>
    <row r="9771" spans="23:23" ht="15" customHeight="1">
      <c r="W9771" s="141"/>
    </row>
    <row r="9772" spans="23:23" ht="15" customHeight="1">
      <c r="W9772" s="141"/>
    </row>
    <row r="9773" spans="23:23" ht="15" customHeight="1">
      <c r="W9773" s="141"/>
    </row>
    <row r="9774" spans="23:23" ht="15" customHeight="1">
      <c r="W9774" s="141"/>
    </row>
    <row r="9775" spans="23:23" ht="15" customHeight="1">
      <c r="W9775" s="141"/>
    </row>
    <row r="9776" spans="23:23" ht="15" customHeight="1">
      <c r="W9776" s="141"/>
    </row>
    <row r="9777" spans="23:23" ht="15" customHeight="1">
      <c r="W9777" s="141"/>
    </row>
    <row r="9778" spans="23:23" ht="15" customHeight="1">
      <c r="W9778" s="141"/>
    </row>
    <row r="9779" spans="23:23" ht="15" customHeight="1">
      <c r="W9779" s="141"/>
    </row>
    <row r="9780" spans="23:23" ht="15" customHeight="1">
      <c r="W9780" s="141"/>
    </row>
    <row r="9781" spans="23:23" ht="15" customHeight="1">
      <c r="W9781" s="141"/>
    </row>
    <row r="9782" spans="23:23" ht="15" customHeight="1">
      <c r="W9782" s="141"/>
    </row>
    <row r="9783" spans="23:23" ht="15" customHeight="1">
      <c r="W9783" s="141"/>
    </row>
    <row r="9784" spans="23:23" ht="15" customHeight="1">
      <c r="W9784" s="141"/>
    </row>
    <row r="9785" spans="23:23" ht="15" customHeight="1">
      <c r="W9785" s="141"/>
    </row>
    <row r="9786" spans="23:23" ht="15" customHeight="1">
      <c r="W9786" s="141"/>
    </row>
    <row r="9787" spans="23:23" ht="15" customHeight="1">
      <c r="W9787" s="141"/>
    </row>
    <row r="9788" spans="23:23" ht="15" customHeight="1">
      <c r="W9788" s="141"/>
    </row>
    <row r="9789" spans="23:23" ht="15" customHeight="1">
      <c r="W9789" s="141"/>
    </row>
    <row r="9790" spans="23:23" ht="15" customHeight="1">
      <c r="W9790" s="141"/>
    </row>
    <row r="9791" spans="23:23" ht="15" customHeight="1">
      <c r="W9791" s="141"/>
    </row>
    <row r="9792" spans="23:23" ht="15" customHeight="1">
      <c r="W9792" s="141"/>
    </row>
    <row r="9793" spans="23:23" ht="15" customHeight="1">
      <c r="W9793" s="141"/>
    </row>
    <row r="9794" spans="23:23" ht="15" customHeight="1">
      <c r="W9794" s="141"/>
    </row>
    <row r="9795" spans="23:23" ht="15" customHeight="1">
      <c r="W9795" s="141"/>
    </row>
    <row r="9796" spans="23:23" ht="15" customHeight="1">
      <c r="W9796" s="141"/>
    </row>
    <row r="9797" spans="23:23" ht="15" customHeight="1">
      <c r="W9797" s="141"/>
    </row>
    <row r="9798" spans="23:23" ht="15" customHeight="1">
      <c r="W9798" s="141"/>
    </row>
    <row r="9799" spans="23:23" ht="15" customHeight="1">
      <c r="W9799" s="141"/>
    </row>
    <row r="9800" spans="23:23" ht="15" customHeight="1">
      <c r="W9800" s="141"/>
    </row>
    <row r="9801" spans="23:23" ht="15" customHeight="1">
      <c r="W9801" s="141"/>
    </row>
    <row r="9802" spans="23:23" ht="15" customHeight="1">
      <c r="W9802" s="141"/>
    </row>
    <row r="9803" spans="23:23" ht="15" customHeight="1">
      <c r="W9803" s="141"/>
    </row>
    <row r="9804" spans="23:23" ht="15" customHeight="1">
      <c r="W9804" s="141"/>
    </row>
    <row r="9805" spans="23:23" ht="15" customHeight="1">
      <c r="W9805" s="141"/>
    </row>
    <row r="9806" spans="23:23" ht="15" customHeight="1">
      <c r="W9806" s="141"/>
    </row>
    <row r="9807" spans="23:23" ht="15" customHeight="1">
      <c r="W9807" s="141"/>
    </row>
    <row r="9808" spans="23:23" ht="15" customHeight="1">
      <c r="W9808" s="141"/>
    </row>
    <row r="9809" spans="23:23" ht="15" customHeight="1">
      <c r="W9809" s="141"/>
    </row>
    <row r="9810" spans="23:23" ht="15" customHeight="1">
      <c r="W9810" s="141"/>
    </row>
    <row r="9811" spans="23:23" ht="15" customHeight="1">
      <c r="W9811" s="141"/>
    </row>
    <row r="9812" spans="23:23" ht="15" customHeight="1">
      <c r="W9812" s="141"/>
    </row>
    <row r="9813" spans="23:23" ht="15" customHeight="1">
      <c r="W9813" s="141"/>
    </row>
    <row r="9814" spans="23:23" ht="15" customHeight="1">
      <c r="W9814" s="141"/>
    </row>
    <row r="9815" spans="23:23" ht="15" customHeight="1">
      <c r="W9815" s="141"/>
    </row>
    <row r="9816" spans="23:23" ht="15" customHeight="1">
      <c r="W9816" s="141"/>
    </row>
    <row r="9817" spans="23:23" ht="15" customHeight="1">
      <c r="W9817" s="141"/>
    </row>
    <row r="9818" spans="23:23" ht="15" customHeight="1">
      <c r="W9818" s="141"/>
    </row>
    <row r="9819" spans="23:23" ht="15" customHeight="1">
      <c r="W9819" s="141"/>
    </row>
    <row r="9820" spans="23:23" ht="15" customHeight="1">
      <c r="W9820" s="141"/>
    </row>
    <row r="9821" spans="23:23" ht="15" customHeight="1">
      <c r="W9821" s="141"/>
    </row>
    <row r="9822" spans="23:23" ht="15" customHeight="1">
      <c r="W9822" s="141"/>
    </row>
    <row r="9823" spans="23:23" ht="15" customHeight="1">
      <c r="W9823" s="141"/>
    </row>
    <row r="9824" spans="23:23" ht="15" customHeight="1">
      <c r="W9824" s="141"/>
    </row>
    <row r="9825" spans="23:23" ht="15" customHeight="1">
      <c r="W9825" s="141"/>
    </row>
    <row r="9826" spans="23:23" ht="15" customHeight="1">
      <c r="W9826" s="141"/>
    </row>
    <row r="9827" spans="23:23" ht="15" customHeight="1">
      <c r="W9827" s="141"/>
    </row>
    <row r="9828" spans="23:23" ht="15" customHeight="1">
      <c r="W9828" s="141"/>
    </row>
    <row r="9829" spans="23:23" ht="15" customHeight="1">
      <c r="W9829" s="141"/>
    </row>
    <row r="9830" spans="23:23" ht="15" customHeight="1">
      <c r="W9830" s="141"/>
    </row>
    <row r="9831" spans="23:23" ht="15" customHeight="1">
      <c r="W9831" s="141"/>
    </row>
    <row r="9832" spans="23:23" ht="15" customHeight="1">
      <c r="W9832" s="141"/>
    </row>
    <row r="9833" spans="23:23" ht="15" customHeight="1">
      <c r="W9833" s="141"/>
    </row>
    <row r="9834" spans="23:23" ht="15" customHeight="1">
      <c r="W9834" s="141"/>
    </row>
    <row r="9835" spans="23:23" ht="15" customHeight="1">
      <c r="W9835" s="141"/>
    </row>
    <row r="9836" spans="23:23" ht="15" customHeight="1">
      <c r="W9836" s="141"/>
    </row>
    <row r="9837" spans="23:23" ht="15" customHeight="1">
      <c r="W9837" s="141"/>
    </row>
    <row r="9838" spans="23:23" ht="15" customHeight="1">
      <c r="W9838" s="141"/>
    </row>
    <row r="9839" spans="23:23" ht="15" customHeight="1">
      <c r="W9839" s="141"/>
    </row>
    <row r="9840" spans="23:23" ht="15" customHeight="1">
      <c r="W9840" s="141"/>
    </row>
    <row r="9841" spans="23:23" ht="15" customHeight="1">
      <c r="W9841" s="141"/>
    </row>
    <row r="9842" spans="23:23" ht="15" customHeight="1">
      <c r="W9842" s="141"/>
    </row>
    <row r="9843" spans="23:23" ht="15" customHeight="1">
      <c r="W9843" s="141"/>
    </row>
    <row r="9844" spans="23:23" ht="15" customHeight="1">
      <c r="W9844" s="141"/>
    </row>
    <row r="9845" spans="23:23" ht="15" customHeight="1">
      <c r="W9845" s="141"/>
    </row>
    <row r="9846" spans="23:23" ht="15" customHeight="1">
      <c r="W9846" s="141"/>
    </row>
    <row r="9847" spans="23:23" ht="15" customHeight="1">
      <c r="W9847" s="141"/>
    </row>
    <row r="9848" spans="23:23" ht="15" customHeight="1">
      <c r="W9848" s="141"/>
    </row>
    <row r="9849" spans="23:23" ht="15" customHeight="1">
      <c r="W9849" s="141"/>
    </row>
    <row r="9850" spans="23:23" ht="15" customHeight="1">
      <c r="W9850" s="141"/>
    </row>
    <row r="9851" spans="23:23" ht="15" customHeight="1">
      <c r="W9851" s="141"/>
    </row>
    <row r="9852" spans="23:23" ht="15" customHeight="1">
      <c r="W9852" s="141"/>
    </row>
    <row r="9853" spans="23:23" ht="15" customHeight="1">
      <c r="W9853" s="141"/>
    </row>
    <row r="9854" spans="23:23" ht="15" customHeight="1">
      <c r="W9854" s="141"/>
    </row>
    <row r="9855" spans="23:23" ht="15" customHeight="1">
      <c r="W9855" s="141"/>
    </row>
    <row r="9856" spans="23:23" ht="15" customHeight="1">
      <c r="W9856" s="141"/>
    </row>
    <row r="9857" spans="23:23" ht="15" customHeight="1">
      <c r="W9857" s="141"/>
    </row>
    <row r="9858" spans="23:23" ht="15" customHeight="1">
      <c r="W9858" s="141"/>
    </row>
    <row r="9859" spans="23:23" ht="15" customHeight="1">
      <c r="W9859" s="141"/>
    </row>
    <row r="9860" spans="23:23" ht="15" customHeight="1">
      <c r="W9860" s="141"/>
    </row>
    <row r="9861" spans="23:23" ht="15" customHeight="1">
      <c r="W9861" s="141"/>
    </row>
    <row r="9862" spans="23:23" ht="15" customHeight="1">
      <c r="W9862" s="141"/>
    </row>
    <row r="9863" spans="23:23" ht="15" customHeight="1">
      <c r="W9863" s="141"/>
    </row>
    <row r="9864" spans="23:23" ht="15" customHeight="1">
      <c r="W9864" s="141"/>
    </row>
    <row r="9865" spans="23:23" ht="15" customHeight="1">
      <c r="W9865" s="141"/>
    </row>
    <row r="9866" spans="23:23" ht="15" customHeight="1">
      <c r="W9866" s="141"/>
    </row>
    <row r="9867" spans="23:23" ht="15" customHeight="1">
      <c r="W9867" s="141"/>
    </row>
    <row r="9868" spans="23:23" ht="15" customHeight="1">
      <c r="W9868" s="141"/>
    </row>
    <row r="9869" spans="23:23" ht="15" customHeight="1">
      <c r="W9869" s="141"/>
    </row>
    <row r="9870" spans="23:23" ht="15" customHeight="1">
      <c r="W9870" s="141"/>
    </row>
    <row r="9871" spans="23:23" ht="15" customHeight="1">
      <c r="W9871" s="141"/>
    </row>
    <row r="9872" spans="23:23" ht="15" customHeight="1">
      <c r="W9872" s="141"/>
    </row>
    <row r="9873" spans="23:23" ht="15" customHeight="1">
      <c r="W9873" s="141"/>
    </row>
    <row r="9874" spans="23:23" ht="15" customHeight="1">
      <c r="W9874" s="141"/>
    </row>
    <row r="9875" spans="23:23" ht="15" customHeight="1">
      <c r="W9875" s="141"/>
    </row>
    <row r="9876" spans="23:23" ht="15" customHeight="1">
      <c r="W9876" s="141"/>
    </row>
    <row r="9877" spans="23:23" ht="15" customHeight="1">
      <c r="W9877" s="141"/>
    </row>
    <row r="9878" spans="23:23" ht="15" customHeight="1">
      <c r="W9878" s="141"/>
    </row>
    <row r="9879" spans="23:23" ht="15" customHeight="1">
      <c r="W9879" s="141"/>
    </row>
    <row r="9880" spans="23:23" ht="15" customHeight="1">
      <c r="W9880" s="141"/>
    </row>
    <row r="9881" spans="23:23" ht="15" customHeight="1">
      <c r="W9881" s="141"/>
    </row>
    <row r="9882" spans="23:23" ht="15" customHeight="1">
      <c r="W9882" s="141"/>
    </row>
    <row r="9883" spans="23:23" ht="15" customHeight="1">
      <c r="W9883" s="141"/>
    </row>
    <row r="9884" spans="23:23" ht="15" customHeight="1">
      <c r="W9884" s="141"/>
    </row>
    <row r="9885" spans="23:23" ht="15" customHeight="1">
      <c r="W9885" s="141"/>
    </row>
    <row r="9886" spans="23:23" ht="15" customHeight="1">
      <c r="W9886" s="141"/>
    </row>
    <row r="9887" spans="23:23" ht="15" customHeight="1">
      <c r="W9887" s="141"/>
    </row>
    <row r="9888" spans="23:23" ht="15" customHeight="1">
      <c r="W9888" s="141"/>
    </row>
    <row r="9889" spans="23:23" ht="15" customHeight="1">
      <c r="W9889" s="141"/>
    </row>
    <row r="9890" spans="23:23" ht="15" customHeight="1">
      <c r="W9890" s="141"/>
    </row>
    <row r="9891" spans="23:23" ht="15" customHeight="1">
      <c r="W9891" s="141"/>
    </row>
    <row r="9892" spans="23:23" ht="15" customHeight="1">
      <c r="W9892" s="141"/>
    </row>
    <row r="9893" spans="23:23" ht="15" customHeight="1">
      <c r="W9893" s="141"/>
    </row>
    <row r="9894" spans="23:23" ht="15" customHeight="1">
      <c r="W9894" s="141"/>
    </row>
    <row r="9895" spans="23:23" ht="15" customHeight="1">
      <c r="W9895" s="141"/>
    </row>
    <row r="9896" spans="23:23" ht="15" customHeight="1">
      <c r="W9896" s="141"/>
    </row>
    <row r="9897" spans="23:23" ht="15" customHeight="1">
      <c r="W9897" s="141"/>
    </row>
    <row r="9898" spans="23:23" ht="15" customHeight="1">
      <c r="W9898" s="141"/>
    </row>
    <row r="9899" spans="23:23" ht="15" customHeight="1">
      <c r="W9899" s="141"/>
    </row>
    <row r="9900" spans="23:23" ht="15" customHeight="1">
      <c r="W9900" s="141"/>
    </row>
    <row r="9901" spans="23:23" ht="15" customHeight="1">
      <c r="W9901" s="141"/>
    </row>
    <row r="9902" spans="23:23" ht="15" customHeight="1">
      <c r="W9902" s="141"/>
    </row>
    <row r="9903" spans="23:23" ht="15" customHeight="1">
      <c r="W9903" s="141"/>
    </row>
    <row r="9904" spans="23:23" ht="15" customHeight="1">
      <c r="W9904" s="141"/>
    </row>
    <row r="9905" spans="23:23" ht="15" customHeight="1">
      <c r="W9905" s="141"/>
    </row>
    <row r="9906" spans="23:23" ht="15" customHeight="1">
      <c r="W9906" s="141"/>
    </row>
    <row r="9907" spans="23:23" ht="15" customHeight="1">
      <c r="W9907" s="141"/>
    </row>
    <row r="9908" spans="23:23" ht="15" customHeight="1">
      <c r="W9908" s="141"/>
    </row>
    <row r="9909" spans="23:23" ht="15" customHeight="1">
      <c r="W9909" s="141"/>
    </row>
    <row r="9910" spans="23:23" ht="15" customHeight="1">
      <c r="W9910" s="141"/>
    </row>
    <row r="9911" spans="23:23" ht="15" customHeight="1">
      <c r="W9911" s="141"/>
    </row>
    <row r="9912" spans="23:23" ht="15" customHeight="1">
      <c r="W9912" s="141"/>
    </row>
    <row r="9913" spans="23:23" ht="15" customHeight="1">
      <c r="W9913" s="141"/>
    </row>
    <row r="9914" spans="23:23" ht="15" customHeight="1">
      <c r="W9914" s="141"/>
    </row>
    <row r="9915" spans="23:23" ht="15" customHeight="1">
      <c r="W9915" s="141"/>
    </row>
    <row r="9916" spans="23:23" ht="15" customHeight="1">
      <c r="W9916" s="141"/>
    </row>
    <row r="9917" spans="23:23" ht="15" customHeight="1">
      <c r="W9917" s="141"/>
    </row>
    <row r="9918" spans="23:23" ht="15" customHeight="1">
      <c r="W9918" s="141"/>
    </row>
    <row r="9919" spans="23:23" ht="15" customHeight="1">
      <c r="W9919" s="141"/>
    </row>
    <row r="9920" spans="23:23" ht="15" customHeight="1">
      <c r="W9920" s="141"/>
    </row>
    <row r="9921" spans="23:23" ht="15" customHeight="1">
      <c r="W9921" s="141"/>
    </row>
    <row r="9922" spans="23:23" ht="15" customHeight="1">
      <c r="W9922" s="141"/>
    </row>
    <row r="9923" spans="23:23" ht="15" customHeight="1">
      <c r="W9923" s="141"/>
    </row>
    <row r="9924" spans="23:23" ht="15" customHeight="1">
      <c r="W9924" s="141"/>
    </row>
    <row r="9925" spans="23:23" ht="15" customHeight="1">
      <c r="W9925" s="141"/>
    </row>
    <row r="9926" spans="23:23" ht="15" customHeight="1">
      <c r="W9926" s="141"/>
    </row>
    <row r="9927" spans="23:23" ht="15" customHeight="1">
      <c r="W9927" s="141"/>
    </row>
    <row r="9928" spans="23:23" ht="15" customHeight="1">
      <c r="W9928" s="141"/>
    </row>
    <row r="9929" spans="23:23" ht="15" customHeight="1">
      <c r="W9929" s="141"/>
    </row>
    <row r="9930" spans="23:23" ht="15" customHeight="1">
      <c r="W9930" s="141"/>
    </row>
    <row r="9931" spans="23:23" ht="15" customHeight="1">
      <c r="W9931" s="141"/>
    </row>
    <row r="9932" spans="23:23" ht="15" customHeight="1">
      <c r="W9932" s="141"/>
    </row>
    <row r="9933" spans="23:23" ht="15" customHeight="1">
      <c r="W9933" s="141"/>
    </row>
    <row r="9934" spans="23:23" ht="15" customHeight="1">
      <c r="W9934" s="141"/>
    </row>
    <row r="9935" spans="23:23" ht="15" customHeight="1">
      <c r="W9935" s="141"/>
    </row>
    <row r="9936" spans="23:23" ht="15" customHeight="1">
      <c r="W9936" s="141"/>
    </row>
    <row r="9937" spans="23:23" ht="15" customHeight="1">
      <c r="W9937" s="141"/>
    </row>
    <row r="9938" spans="23:23" ht="15" customHeight="1">
      <c r="W9938" s="141"/>
    </row>
    <row r="9939" spans="23:23" ht="15" customHeight="1">
      <c r="W9939" s="141"/>
    </row>
    <row r="9940" spans="23:23" ht="15" customHeight="1">
      <c r="W9940" s="141"/>
    </row>
    <row r="9941" spans="23:23" ht="15" customHeight="1">
      <c r="W9941" s="141"/>
    </row>
    <row r="9942" spans="23:23" ht="15" customHeight="1">
      <c r="W9942" s="141"/>
    </row>
    <row r="9943" spans="23:23" ht="15" customHeight="1">
      <c r="W9943" s="141"/>
    </row>
    <row r="9944" spans="23:23" ht="15" customHeight="1">
      <c r="W9944" s="141"/>
    </row>
    <row r="9945" spans="23:23" ht="15" customHeight="1">
      <c r="W9945" s="141"/>
    </row>
    <row r="9946" spans="23:23" ht="15" customHeight="1">
      <c r="W9946" s="141"/>
    </row>
    <row r="9947" spans="23:23" ht="15" customHeight="1">
      <c r="W9947" s="141"/>
    </row>
    <row r="9948" spans="23:23" ht="15" customHeight="1">
      <c r="W9948" s="141"/>
    </row>
    <row r="9949" spans="23:23" ht="15" customHeight="1">
      <c r="W9949" s="141"/>
    </row>
    <row r="9950" spans="23:23" ht="15" customHeight="1">
      <c r="W9950" s="141"/>
    </row>
    <row r="9951" spans="23:23" ht="15" customHeight="1">
      <c r="W9951" s="141"/>
    </row>
    <row r="9952" spans="23:23" ht="15" customHeight="1">
      <c r="W9952" s="141"/>
    </row>
    <row r="9953" spans="23:23" ht="15" customHeight="1">
      <c r="W9953" s="141"/>
    </row>
    <row r="9954" spans="23:23" ht="15" customHeight="1">
      <c r="W9954" s="141"/>
    </row>
    <row r="9955" spans="23:23" ht="15" customHeight="1">
      <c r="W9955" s="141"/>
    </row>
    <row r="9956" spans="23:23" ht="15" customHeight="1">
      <c r="W9956" s="141"/>
    </row>
    <row r="9957" spans="23:23" ht="15" customHeight="1">
      <c r="W9957" s="141"/>
    </row>
    <row r="9958" spans="23:23" ht="15" customHeight="1">
      <c r="W9958" s="141"/>
    </row>
    <row r="9959" spans="23:23" ht="15" customHeight="1">
      <c r="W9959" s="141"/>
    </row>
    <row r="9960" spans="23:23" ht="15" customHeight="1">
      <c r="W9960" s="141"/>
    </row>
    <row r="9961" spans="23:23" ht="15" customHeight="1">
      <c r="W9961" s="141"/>
    </row>
    <row r="9962" spans="23:23" ht="15" customHeight="1">
      <c r="W9962" s="141"/>
    </row>
    <row r="9963" spans="23:23" ht="15" customHeight="1">
      <c r="W9963" s="141"/>
    </row>
    <row r="9964" spans="23:23" ht="15" customHeight="1">
      <c r="W9964" s="141"/>
    </row>
    <row r="9965" spans="23:23" ht="15" customHeight="1">
      <c r="W9965" s="141"/>
    </row>
    <row r="9966" spans="23:23" ht="15" customHeight="1">
      <c r="W9966" s="141"/>
    </row>
    <row r="9967" spans="23:23" ht="15" customHeight="1">
      <c r="W9967" s="141"/>
    </row>
    <row r="9968" spans="23:23" ht="15" customHeight="1">
      <c r="W9968" s="141"/>
    </row>
    <row r="9969" spans="23:23" ht="15" customHeight="1">
      <c r="W9969" s="141"/>
    </row>
    <row r="9970" spans="23:23" ht="15" customHeight="1">
      <c r="W9970" s="141"/>
    </row>
    <row r="9971" spans="23:23" ht="15" customHeight="1">
      <c r="W9971" s="141"/>
    </row>
    <row r="9972" spans="23:23" ht="15" customHeight="1">
      <c r="W9972" s="141"/>
    </row>
    <row r="9973" spans="23:23" ht="15" customHeight="1">
      <c r="W9973" s="141"/>
    </row>
    <row r="9974" spans="23:23" ht="15" customHeight="1">
      <c r="W9974" s="141"/>
    </row>
    <row r="9975" spans="23:23" ht="15" customHeight="1">
      <c r="W9975" s="141"/>
    </row>
    <row r="9976" spans="23:23" ht="15" customHeight="1">
      <c r="W9976" s="141"/>
    </row>
    <row r="9977" spans="23:23" ht="15" customHeight="1">
      <c r="W9977" s="141"/>
    </row>
    <row r="9978" spans="23:23" ht="15" customHeight="1">
      <c r="W9978" s="141"/>
    </row>
    <row r="9979" spans="23:23" ht="15" customHeight="1">
      <c r="W9979" s="141"/>
    </row>
    <row r="9980" spans="23:23" ht="15" customHeight="1">
      <c r="W9980" s="141"/>
    </row>
    <row r="9981" spans="23:23" ht="15" customHeight="1">
      <c r="W9981" s="141"/>
    </row>
    <row r="9982" spans="23:23" ht="15" customHeight="1">
      <c r="W9982" s="141"/>
    </row>
    <row r="9983" spans="23:23" ht="15" customHeight="1">
      <c r="W9983" s="141"/>
    </row>
    <row r="9984" spans="23:23" ht="15" customHeight="1">
      <c r="W9984" s="141"/>
    </row>
    <row r="9985" spans="23:23" ht="15" customHeight="1">
      <c r="W9985" s="141"/>
    </row>
    <row r="9986" spans="23:23" ht="15" customHeight="1">
      <c r="W9986" s="141"/>
    </row>
    <row r="9987" spans="23:23" ht="15" customHeight="1">
      <c r="W9987" s="141"/>
    </row>
    <row r="9988" spans="23:23" ht="15" customHeight="1">
      <c r="W9988" s="141"/>
    </row>
    <row r="9989" spans="23:23" ht="15" customHeight="1">
      <c r="W9989" s="141"/>
    </row>
    <row r="9990" spans="23:23" ht="15" customHeight="1">
      <c r="W9990" s="141"/>
    </row>
    <row r="9991" spans="23:23" ht="15" customHeight="1">
      <c r="W9991" s="141"/>
    </row>
    <row r="9992" spans="23:23" ht="15" customHeight="1">
      <c r="W9992" s="141"/>
    </row>
    <row r="9993" spans="23:23" ht="15" customHeight="1">
      <c r="W9993" s="141"/>
    </row>
    <row r="9994" spans="23:23" ht="15" customHeight="1">
      <c r="W9994" s="141"/>
    </row>
    <row r="9995" spans="23:23" ht="15" customHeight="1">
      <c r="W9995" s="141"/>
    </row>
    <row r="9996" spans="23:23" ht="15" customHeight="1">
      <c r="W9996" s="141"/>
    </row>
    <row r="9997" spans="23:23" ht="15" customHeight="1">
      <c r="W9997" s="141"/>
    </row>
    <row r="9998" spans="23:23" ht="15" customHeight="1">
      <c r="W9998" s="141"/>
    </row>
    <row r="9999" spans="23:23" ht="15" customHeight="1">
      <c r="W9999" s="141"/>
    </row>
    <row r="10000" spans="23:23" ht="15" customHeight="1">
      <c r="W10000" s="141"/>
    </row>
    <row r="10001" spans="23:23" ht="15" customHeight="1">
      <c r="W10001" s="141"/>
    </row>
    <row r="10002" spans="23:23" ht="15" customHeight="1">
      <c r="W10002" s="141"/>
    </row>
    <row r="10003" spans="23:23" ht="15" customHeight="1">
      <c r="W10003" s="141"/>
    </row>
    <row r="10004" spans="23:23" ht="15" customHeight="1">
      <c r="W10004" s="141"/>
    </row>
    <row r="10005" spans="23:23" ht="15" customHeight="1">
      <c r="W10005" s="141"/>
    </row>
    <row r="10006" spans="23:23" ht="15" customHeight="1">
      <c r="W10006" s="141"/>
    </row>
    <row r="10007" spans="23:23" ht="15" customHeight="1">
      <c r="W10007" s="141"/>
    </row>
    <row r="10008" spans="23:23" ht="15" customHeight="1">
      <c r="W10008" s="141"/>
    </row>
    <row r="10009" spans="23:23" ht="15" customHeight="1">
      <c r="W10009" s="141"/>
    </row>
    <row r="10010" spans="23:23" ht="15" customHeight="1">
      <c r="W10010" s="141"/>
    </row>
    <row r="10011" spans="23:23" ht="15" customHeight="1">
      <c r="W10011" s="141"/>
    </row>
    <row r="10012" spans="23:23" ht="15" customHeight="1">
      <c r="W10012" s="141"/>
    </row>
    <row r="10013" spans="23:23" ht="15" customHeight="1">
      <c r="W10013" s="141"/>
    </row>
    <row r="10014" spans="23:23" ht="15" customHeight="1">
      <c r="W10014" s="141"/>
    </row>
    <row r="10015" spans="23:23" ht="15" customHeight="1">
      <c r="W10015" s="141"/>
    </row>
    <row r="10016" spans="23:23" ht="15" customHeight="1">
      <c r="W10016" s="141"/>
    </row>
    <row r="10017" spans="23:23" ht="15" customHeight="1">
      <c r="W10017" s="141"/>
    </row>
    <row r="10018" spans="23:23" ht="15" customHeight="1">
      <c r="W10018" s="141"/>
    </row>
    <row r="10019" spans="23:23" ht="15" customHeight="1">
      <c r="W10019" s="141"/>
    </row>
    <row r="10020" spans="23:23" ht="15" customHeight="1">
      <c r="W10020" s="141"/>
    </row>
    <row r="10021" spans="23:23" ht="15" customHeight="1">
      <c r="W10021" s="141"/>
    </row>
    <row r="10022" spans="23:23" ht="15" customHeight="1">
      <c r="W10022" s="141"/>
    </row>
    <row r="10023" spans="23:23" ht="15" customHeight="1">
      <c r="W10023" s="141"/>
    </row>
    <row r="10024" spans="23:23" ht="15" customHeight="1">
      <c r="W10024" s="141"/>
    </row>
    <row r="10025" spans="23:23" ht="15" customHeight="1">
      <c r="W10025" s="141"/>
    </row>
    <row r="10026" spans="23:23" ht="15" customHeight="1">
      <c r="W10026" s="141"/>
    </row>
    <row r="10027" spans="23:23" ht="15" customHeight="1">
      <c r="W10027" s="141"/>
    </row>
    <row r="10028" spans="23:23" ht="15" customHeight="1">
      <c r="W10028" s="141"/>
    </row>
    <row r="10029" spans="23:23" ht="15" customHeight="1">
      <c r="W10029" s="141"/>
    </row>
    <row r="10030" spans="23:23" ht="15" customHeight="1">
      <c r="W10030" s="141"/>
    </row>
    <row r="10031" spans="23:23" ht="15" customHeight="1">
      <c r="W10031" s="141"/>
    </row>
    <row r="10032" spans="23:23" ht="15" customHeight="1">
      <c r="W10032" s="141"/>
    </row>
    <row r="10033" spans="23:23" ht="15" customHeight="1">
      <c r="W10033" s="141"/>
    </row>
    <row r="10034" spans="23:23" ht="15" customHeight="1">
      <c r="W10034" s="141"/>
    </row>
    <row r="10035" spans="23:23" ht="15" customHeight="1">
      <c r="W10035" s="141"/>
    </row>
    <row r="10036" spans="23:23" ht="15" customHeight="1">
      <c r="W10036" s="141"/>
    </row>
    <row r="10037" spans="23:23" ht="15" customHeight="1">
      <c r="W10037" s="141"/>
    </row>
    <row r="10038" spans="23:23" ht="15" customHeight="1">
      <c r="W10038" s="141"/>
    </row>
    <row r="10039" spans="23:23" ht="15" customHeight="1">
      <c r="W10039" s="141"/>
    </row>
    <row r="10040" spans="23:23" ht="15" customHeight="1">
      <c r="W10040" s="141"/>
    </row>
    <row r="10041" spans="23:23" ht="15" customHeight="1">
      <c r="W10041" s="141"/>
    </row>
    <row r="10042" spans="23:23" ht="15" customHeight="1">
      <c r="W10042" s="141"/>
    </row>
    <row r="10043" spans="23:23" ht="15" customHeight="1">
      <c r="W10043" s="141"/>
    </row>
    <row r="10044" spans="23:23" ht="15" customHeight="1">
      <c r="W10044" s="141"/>
    </row>
    <row r="10045" spans="23:23" ht="15" customHeight="1">
      <c r="W10045" s="141"/>
    </row>
    <row r="10046" spans="23:23" ht="15" customHeight="1">
      <c r="W10046" s="141"/>
    </row>
    <row r="10047" spans="23:23" ht="15" customHeight="1">
      <c r="W10047" s="141"/>
    </row>
    <row r="10048" spans="23:23" ht="15" customHeight="1">
      <c r="W10048" s="141"/>
    </row>
    <row r="10049" spans="23:23" ht="15" customHeight="1">
      <c r="W10049" s="141"/>
    </row>
    <row r="10050" spans="23:23" ht="15" customHeight="1">
      <c r="W10050" s="141"/>
    </row>
    <row r="10051" spans="23:23" ht="15" customHeight="1">
      <c r="W10051" s="141"/>
    </row>
    <row r="10052" spans="23:23" ht="15" customHeight="1">
      <c r="W10052" s="141"/>
    </row>
    <row r="10053" spans="23:23" ht="15" customHeight="1">
      <c r="W10053" s="141"/>
    </row>
    <row r="10054" spans="23:23" ht="15" customHeight="1">
      <c r="W10054" s="141"/>
    </row>
    <row r="10055" spans="23:23" ht="15" customHeight="1">
      <c r="W10055" s="141"/>
    </row>
    <row r="10056" spans="23:23" ht="15" customHeight="1">
      <c r="W10056" s="141"/>
    </row>
    <row r="10057" spans="23:23" ht="15" customHeight="1">
      <c r="W10057" s="141"/>
    </row>
    <row r="10058" spans="23:23" ht="15" customHeight="1">
      <c r="W10058" s="141"/>
    </row>
    <row r="10059" spans="23:23" ht="15" customHeight="1">
      <c r="W10059" s="141"/>
    </row>
    <row r="10060" spans="23:23" ht="15" customHeight="1">
      <c r="W10060" s="141"/>
    </row>
    <row r="10061" spans="23:23" ht="15" customHeight="1">
      <c r="W10061" s="141"/>
    </row>
    <row r="10062" spans="23:23" ht="15" customHeight="1">
      <c r="W10062" s="141"/>
    </row>
    <row r="10063" spans="23:23" ht="15" customHeight="1">
      <c r="W10063" s="141"/>
    </row>
    <row r="10064" spans="23:23" ht="15" customHeight="1">
      <c r="W10064" s="141"/>
    </row>
    <row r="10065" spans="23:23" ht="15" customHeight="1">
      <c r="W10065" s="141"/>
    </row>
    <row r="10066" spans="23:23" ht="15" customHeight="1">
      <c r="W10066" s="141"/>
    </row>
    <row r="10067" spans="23:23" ht="15" customHeight="1">
      <c r="W10067" s="141"/>
    </row>
    <row r="10068" spans="23:23" ht="15" customHeight="1">
      <c r="W10068" s="141"/>
    </row>
    <row r="10069" spans="23:23" ht="15" customHeight="1">
      <c r="W10069" s="141"/>
    </row>
    <row r="10070" spans="23:23" ht="15" customHeight="1">
      <c r="W10070" s="141"/>
    </row>
    <row r="10071" spans="23:23" ht="15" customHeight="1">
      <c r="W10071" s="141"/>
    </row>
    <row r="10072" spans="23:23" ht="15" customHeight="1">
      <c r="W10072" s="141"/>
    </row>
    <row r="10073" spans="23:23" ht="15" customHeight="1">
      <c r="W10073" s="141"/>
    </row>
    <row r="10074" spans="23:23" ht="15" customHeight="1">
      <c r="W10074" s="141"/>
    </row>
    <row r="10075" spans="23:23" ht="15" customHeight="1">
      <c r="W10075" s="141"/>
    </row>
    <row r="10076" spans="23:23" ht="15" customHeight="1">
      <c r="W10076" s="141"/>
    </row>
    <row r="10077" spans="23:23" ht="15" customHeight="1">
      <c r="W10077" s="141"/>
    </row>
    <row r="10078" spans="23:23" ht="15" customHeight="1">
      <c r="W10078" s="141"/>
    </row>
    <row r="10079" spans="23:23" ht="15" customHeight="1">
      <c r="W10079" s="141"/>
    </row>
    <row r="10080" spans="23:23" ht="15" customHeight="1">
      <c r="W10080" s="141"/>
    </row>
    <row r="10081" spans="23:23" ht="15" customHeight="1">
      <c r="W10081" s="141"/>
    </row>
    <row r="10082" spans="23:23" ht="15" customHeight="1">
      <c r="W10082" s="141"/>
    </row>
    <row r="10083" spans="23:23" ht="15" customHeight="1">
      <c r="W10083" s="141"/>
    </row>
    <row r="10084" spans="23:23" ht="15" customHeight="1">
      <c r="W10084" s="141"/>
    </row>
    <row r="10085" spans="23:23" ht="15" customHeight="1">
      <c r="W10085" s="141"/>
    </row>
    <row r="10086" spans="23:23" ht="15" customHeight="1">
      <c r="W10086" s="141"/>
    </row>
    <row r="10087" spans="23:23" ht="15" customHeight="1">
      <c r="W10087" s="141"/>
    </row>
    <row r="10088" spans="23:23" ht="15" customHeight="1">
      <c r="W10088" s="141"/>
    </row>
    <row r="10089" spans="23:23" ht="15" customHeight="1">
      <c r="W10089" s="141"/>
    </row>
    <row r="10090" spans="23:23" ht="15" customHeight="1">
      <c r="W10090" s="141"/>
    </row>
    <row r="10091" spans="23:23" ht="15" customHeight="1">
      <c r="W10091" s="141"/>
    </row>
    <row r="10092" spans="23:23" ht="15" customHeight="1">
      <c r="W10092" s="141"/>
    </row>
    <row r="10093" spans="23:23" ht="15" customHeight="1">
      <c r="W10093" s="141"/>
    </row>
    <row r="10094" spans="23:23" ht="15" customHeight="1">
      <c r="W10094" s="141"/>
    </row>
    <row r="10095" spans="23:23" ht="15" customHeight="1">
      <c r="W10095" s="141"/>
    </row>
    <row r="10096" spans="23:23" ht="15" customHeight="1">
      <c r="W10096" s="141"/>
    </row>
    <row r="10097" spans="23:23" ht="15" customHeight="1">
      <c r="W10097" s="141"/>
    </row>
    <row r="10098" spans="23:23" ht="15" customHeight="1">
      <c r="W10098" s="141"/>
    </row>
    <row r="10099" spans="23:23" ht="15" customHeight="1">
      <c r="W10099" s="141"/>
    </row>
    <row r="10100" spans="23:23" ht="15" customHeight="1">
      <c r="W10100" s="141"/>
    </row>
    <row r="10101" spans="23:23" ht="15" customHeight="1">
      <c r="W10101" s="141"/>
    </row>
    <row r="10102" spans="23:23" ht="15" customHeight="1">
      <c r="W10102" s="141"/>
    </row>
    <row r="10103" spans="23:23" ht="15" customHeight="1">
      <c r="W10103" s="141"/>
    </row>
    <row r="10104" spans="23:23" ht="15" customHeight="1">
      <c r="W10104" s="141"/>
    </row>
    <row r="10105" spans="23:23" ht="15" customHeight="1">
      <c r="W10105" s="141"/>
    </row>
    <row r="10106" spans="23:23" ht="15" customHeight="1">
      <c r="W10106" s="141"/>
    </row>
    <row r="10107" spans="23:23" ht="15" customHeight="1">
      <c r="W10107" s="141"/>
    </row>
    <row r="10108" spans="23:23" ht="15" customHeight="1">
      <c r="W10108" s="141"/>
    </row>
    <row r="10109" spans="23:23" ht="15" customHeight="1">
      <c r="W10109" s="141"/>
    </row>
    <row r="10110" spans="23:23" ht="15" customHeight="1">
      <c r="W10110" s="141"/>
    </row>
    <row r="10111" spans="23:23" ht="15" customHeight="1">
      <c r="W10111" s="141"/>
    </row>
    <row r="10112" spans="23:23" ht="15" customHeight="1">
      <c r="W10112" s="141"/>
    </row>
    <row r="10113" spans="23:23" ht="15" customHeight="1">
      <c r="W10113" s="141"/>
    </row>
    <row r="10114" spans="23:23" ht="15" customHeight="1">
      <c r="W10114" s="141"/>
    </row>
    <row r="10115" spans="23:23" ht="15" customHeight="1">
      <c r="W10115" s="141"/>
    </row>
    <row r="10116" spans="23:23" ht="15" customHeight="1">
      <c r="W10116" s="141"/>
    </row>
    <row r="10117" spans="23:23" ht="15" customHeight="1">
      <c r="W10117" s="141"/>
    </row>
    <row r="10118" spans="23:23" ht="15" customHeight="1">
      <c r="W10118" s="141"/>
    </row>
    <row r="10119" spans="23:23" ht="15" customHeight="1">
      <c r="W10119" s="141"/>
    </row>
    <row r="10120" spans="23:23" ht="15" customHeight="1">
      <c r="W10120" s="141"/>
    </row>
    <row r="10121" spans="23:23" ht="15" customHeight="1">
      <c r="W10121" s="141"/>
    </row>
    <row r="10122" spans="23:23" ht="15" customHeight="1">
      <c r="W10122" s="141"/>
    </row>
    <row r="10123" spans="23:23" ht="15" customHeight="1">
      <c r="W10123" s="141"/>
    </row>
    <row r="10124" spans="23:23" ht="15" customHeight="1">
      <c r="W10124" s="141"/>
    </row>
    <row r="10125" spans="23:23" ht="15" customHeight="1">
      <c r="W10125" s="141"/>
    </row>
    <row r="10126" spans="23:23" ht="15" customHeight="1">
      <c r="W10126" s="141"/>
    </row>
    <row r="10127" spans="23:23" ht="15" customHeight="1">
      <c r="W10127" s="141"/>
    </row>
    <row r="10128" spans="23:23" ht="15" customHeight="1">
      <c r="W10128" s="141"/>
    </row>
    <row r="10129" spans="23:23" ht="15" customHeight="1">
      <c r="W10129" s="141"/>
    </row>
    <row r="10130" spans="23:23" ht="15" customHeight="1">
      <c r="W10130" s="141"/>
    </row>
    <row r="10131" spans="23:23" ht="15" customHeight="1">
      <c r="W10131" s="141"/>
    </row>
    <row r="10132" spans="23:23" ht="15" customHeight="1">
      <c r="W10132" s="141"/>
    </row>
    <row r="10133" spans="23:23" ht="15" customHeight="1">
      <c r="W10133" s="141"/>
    </row>
    <row r="10134" spans="23:23" ht="15" customHeight="1">
      <c r="W10134" s="141"/>
    </row>
    <row r="10135" spans="23:23" ht="15" customHeight="1">
      <c r="W10135" s="141"/>
    </row>
    <row r="10136" spans="23:23" ht="15" customHeight="1">
      <c r="W10136" s="141"/>
    </row>
    <row r="10137" spans="23:23" ht="15" customHeight="1">
      <c r="W10137" s="141"/>
    </row>
    <row r="10138" spans="23:23" ht="15" customHeight="1">
      <c r="W10138" s="141"/>
    </row>
    <row r="10139" spans="23:23" ht="15" customHeight="1">
      <c r="W10139" s="141"/>
    </row>
    <row r="10140" spans="23:23" ht="15" customHeight="1">
      <c r="W10140" s="141"/>
    </row>
    <row r="10141" spans="23:23" ht="15" customHeight="1">
      <c r="W10141" s="141"/>
    </row>
    <row r="10142" spans="23:23" ht="15" customHeight="1">
      <c r="W10142" s="141"/>
    </row>
    <row r="10143" spans="23:23" ht="15" customHeight="1">
      <c r="W10143" s="141"/>
    </row>
    <row r="10144" spans="23:23" ht="15" customHeight="1">
      <c r="W10144" s="141"/>
    </row>
    <row r="10145" spans="23:23" ht="15" customHeight="1">
      <c r="W10145" s="141"/>
    </row>
    <row r="10146" spans="23:23" ht="15" customHeight="1">
      <c r="W10146" s="141"/>
    </row>
    <row r="10147" spans="23:23" ht="15" customHeight="1">
      <c r="W10147" s="141"/>
    </row>
    <row r="10148" spans="23:23" ht="15" customHeight="1">
      <c r="W10148" s="141"/>
    </row>
    <row r="10149" spans="23:23" ht="15" customHeight="1">
      <c r="W10149" s="141"/>
    </row>
    <row r="10150" spans="23:23" ht="15" customHeight="1">
      <c r="W10150" s="141"/>
    </row>
    <row r="10151" spans="23:23" ht="15" customHeight="1">
      <c r="W10151" s="141"/>
    </row>
    <row r="10152" spans="23:23" ht="15" customHeight="1">
      <c r="W10152" s="141"/>
    </row>
    <row r="10153" spans="23:23" ht="15" customHeight="1">
      <c r="W10153" s="141"/>
    </row>
    <row r="10154" spans="23:23" ht="15" customHeight="1">
      <c r="W10154" s="141"/>
    </row>
    <row r="10155" spans="23:23" ht="15" customHeight="1">
      <c r="W10155" s="141"/>
    </row>
    <row r="10156" spans="23:23" ht="15" customHeight="1">
      <c r="W10156" s="141"/>
    </row>
    <row r="10157" spans="23:23" ht="15" customHeight="1">
      <c r="W10157" s="141"/>
    </row>
    <row r="10158" spans="23:23" ht="15" customHeight="1">
      <c r="W10158" s="141"/>
    </row>
    <row r="10159" spans="23:23" ht="15" customHeight="1">
      <c r="W10159" s="141"/>
    </row>
    <row r="10160" spans="23:23" ht="15" customHeight="1">
      <c r="W10160" s="141"/>
    </row>
    <row r="10161" spans="23:23" ht="15" customHeight="1">
      <c r="W10161" s="141"/>
    </row>
    <row r="10162" spans="23:23" ht="15" customHeight="1">
      <c r="W10162" s="141"/>
    </row>
    <row r="10163" spans="23:23" ht="15" customHeight="1">
      <c r="W10163" s="141"/>
    </row>
    <row r="10164" spans="23:23" ht="15" customHeight="1">
      <c r="W10164" s="141"/>
    </row>
    <row r="10165" spans="23:23" ht="15" customHeight="1">
      <c r="W10165" s="141"/>
    </row>
    <row r="10166" spans="23:23" ht="15" customHeight="1">
      <c r="W10166" s="141"/>
    </row>
    <row r="10167" spans="23:23" ht="15" customHeight="1">
      <c r="W10167" s="141"/>
    </row>
    <row r="10168" spans="23:23" ht="15" customHeight="1">
      <c r="W10168" s="141"/>
    </row>
    <row r="10169" spans="23:23" ht="15" customHeight="1">
      <c r="W10169" s="141"/>
    </row>
    <row r="10170" spans="23:23" ht="15" customHeight="1">
      <c r="W10170" s="141"/>
    </row>
    <row r="10171" spans="23:23" ht="15" customHeight="1">
      <c r="W10171" s="141"/>
    </row>
    <row r="10172" spans="23:23" ht="15" customHeight="1">
      <c r="W10172" s="141"/>
    </row>
    <row r="10173" spans="23:23" ht="15" customHeight="1">
      <c r="W10173" s="141"/>
    </row>
    <row r="10174" spans="23:23" ht="15" customHeight="1">
      <c r="W10174" s="141"/>
    </row>
    <row r="10175" spans="23:23" ht="15" customHeight="1">
      <c r="W10175" s="141"/>
    </row>
    <row r="10176" spans="23:23" ht="15" customHeight="1">
      <c r="W10176" s="141"/>
    </row>
    <row r="10177" spans="23:23" ht="15" customHeight="1">
      <c r="W10177" s="141"/>
    </row>
    <row r="10178" spans="23:23" ht="15" customHeight="1">
      <c r="W10178" s="141"/>
    </row>
    <row r="10179" spans="23:23" ht="15" customHeight="1">
      <c r="W10179" s="141"/>
    </row>
    <row r="10180" spans="23:23" ht="15" customHeight="1">
      <c r="W10180" s="141"/>
    </row>
    <row r="10181" spans="23:23" ht="15" customHeight="1">
      <c r="W10181" s="141"/>
    </row>
    <row r="10182" spans="23:23" ht="15" customHeight="1">
      <c r="W10182" s="141"/>
    </row>
    <row r="10183" spans="23:23" ht="15" customHeight="1">
      <c r="W10183" s="141"/>
    </row>
    <row r="10184" spans="23:23" ht="15" customHeight="1">
      <c r="W10184" s="141"/>
    </row>
    <row r="10185" spans="23:23" ht="15" customHeight="1">
      <c r="W10185" s="141"/>
    </row>
    <row r="10186" spans="23:23" ht="15" customHeight="1">
      <c r="W10186" s="141"/>
    </row>
    <row r="10187" spans="23:23" ht="15" customHeight="1">
      <c r="W10187" s="141"/>
    </row>
    <row r="10188" spans="23:23" ht="15" customHeight="1">
      <c r="W10188" s="141"/>
    </row>
    <row r="10189" spans="23:23" ht="15" customHeight="1">
      <c r="W10189" s="141"/>
    </row>
    <row r="10190" spans="23:23" ht="15" customHeight="1">
      <c r="W10190" s="141"/>
    </row>
    <row r="10191" spans="23:23" ht="15" customHeight="1">
      <c r="W10191" s="141"/>
    </row>
    <row r="10192" spans="23:23" ht="15" customHeight="1">
      <c r="W10192" s="141"/>
    </row>
    <row r="10193" spans="23:23" ht="15" customHeight="1">
      <c r="W10193" s="141"/>
    </row>
    <row r="10194" spans="23:23" ht="15" customHeight="1">
      <c r="W10194" s="141"/>
    </row>
    <row r="10195" spans="23:23" ht="15" customHeight="1">
      <c r="W10195" s="141"/>
    </row>
    <row r="10196" spans="23:23" ht="15" customHeight="1">
      <c r="W10196" s="141"/>
    </row>
    <row r="10197" spans="23:23" ht="15" customHeight="1">
      <c r="W10197" s="141"/>
    </row>
    <row r="10198" spans="23:23" ht="15" customHeight="1">
      <c r="W10198" s="141"/>
    </row>
    <row r="10199" spans="23:23" ht="15" customHeight="1">
      <c r="W10199" s="141"/>
    </row>
    <row r="10200" spans="23:23" ht="15" customHeight="1">
      <c r="W10200" s="141"/>
    </row>
    <row r="10201" spans="23:23" ht="15" customHeight="1">
      <c r="W10201" s="141"/>
    </row>
    <row r="10202" spans="23:23" ht="15" customHeight="1">
      <c r="W10202" s="141"/>
    </row>
    <row r="10203" spans="23:23" ht="15" customHeight="1">
      <c r="W10203" s="141"/>
    </row>
    <row r="10204" spans="23:23" ht="15" customHeight="1">
      <c r="W10204" s="141"/>
    </row>
    <row r="10205" spans="23:23" ht="15" customHeight="1">
      <c r="W10205" s="141"/>
    </row>
    <row r="10206" spans="23:23" ht="15" customHeight="1">
      <c r="W10206" s="141"/>
    </row>
    <row r="10207" spans="23:23" ht="15" customHeight="1">
      <c r="W10207" s="141"/>
    </row>
    <row r="10208" spans="23:23" ht="15" customHeight="1">
      <c r="W10208" s="141"/>
    </row>
    <row r="10209" spans="23:23" ht="15" customHeight="1">
      <c r="W10209" s="141"/>
    </row>
    <row r="10210" spans="23:23" ht="15" customHeight="1">
      <c r="W10210" s="141"/>
    </row>
    <row r="10211" spans="23:23" ht="15" customHeight="1">
      <c r="W10211" s="141"/>
    </row>
    <row r="10212" spans="23:23" ht="15" customHeight="1">
      <c r="W10212" s="141"/>
    </row>
    <row r="10213" spans="23:23" ht="15" customHeight="1">
      <c r="W10213" s="141"/>
    </row>
    <row r="10214" spans="23:23" ht="15" customHeight="1">
      <c r="W10214" s="141"/>
    </row>
    <row r="10215" spans="23:23" ht="15" customHeight="1">
      <c r="W10215" s="141"/>
    </row>
    <row r="10216" spans="23:23" ht="15" customHeight="1">
      <c r="W10216" s="141"/>
    </row>
    <row r="10217" spans="23:23" ht="15" customHeight="1">
      <c r="W10217" s="141"/>
    </row>
    <row r="10218" spans="23:23" ht="15" customHeight="1">
      <c r="W10218" s="141"/>
    </row>
    <row r="10219" spans="23:23" ht="15" customHeight="1">
      <c r="W10219" s="141"/>
    </row>
    <row r="10220" spans="23:23" ht="15" customHeight="1">
      <c r="W10220" s="141"/>
    </row>
    <row r="10221" spans="23:23" ht="15" customHeight="1">
      <c r="W10221" s="141"/>
    </row>
    <row r="10222" spans="23:23" ht="15" customHeight="1">
      <c r="W10222" s="141"/>
    </row>
    <row r="10223" spans="23:23" ht="15" customHeight="1">
      <c r="W10223" s="141"/>
    </row>
    <row r="10224" spans="23:23" ht="15" customHeight="1">
      <c r="W10224" s="141"/>
    </row>
    <row r="10225" spans="23:23" ht="15" customHeight="1">
      <c r="W10225" s="141"/>
    </row>
    <row r="10226" spans="23:23" ht="15" customHeight="1">
      <c r="W10226" s="141"/>
    </row>
    <row r="10227" spans="23:23" ht="15" customHeight="1">
      <c r="W10227" s="141"/>
    </row>
    <row r="10228" spans="23:23" ht="15" customHeight="1">
      <c r="W10228" s="141"/>
    </row>
    <row r="10229" spans="23:23" ht="15" customHeight="1">
      <c r="W10229" s="141"/>
    </row>
    <row r="10230" spans="23:23" ht="15" customHeight="1">
      <c r="W10230" s="141"/>
    </row>
    <row r="10231" spans="23:23" ht="15" customHeight="1">
      <c r="W10231" s="141"/>
    </row>
    <row r="10232" spans="23:23" ht="15" customHeight="1">
      <c r="W10232" s="141"/>
    </row>
    <row r="10233" spans="23:23" ht="15" customHeight="1">
      <c r="W10233" s="141"/>
    </row>
    <row r="10234" spans="23:23" ht="15" customHeight="1">
      <c r="W10234" s="141"/>
    </row>
    <row r="10235" spans="23:23" ht="15" customHeight="1">
      <c r="W10235" s="141"/>
    </row>
    <row r="10236" spans="23:23" ht="15" customHeight="1">
      <c r="W10236" s="141"/>
    </row>
    <row r="10237" spans="23:23" ht="15" customHeight="1">
      <c r="W10237" s="141"/>
    </row>
    <row r="10238" spans="23:23" ht="15" customHeight="1">
      <c r="W10238" s="141"/>
    </row>
    <row r="10239" spans="23:23" ht="15" customHeight="1">
      <c r="W10239" s="141"/>
    </row>
    <row r="10240" spans="23:23" ht="15" customHeight="1">
      <c r="W10240" s="141"/>
    </row>
    <row r="10241" spans="23:23" ht="15" customHeight="1">
      <c r="W10241" s="141"/>
    </row>
    <row r="10242" spans="23:23" ht="15" customHeight="1">
      <c r="W10242" s="141"/>
    </row>
    <row r="10243" spans="23:23" ht="15" customHeight="1">
      <c r="W10243" s="141"/>
    </row>
    <row r="10244" spans="23:23" ht="15" customHeight="1">
      <c r="W10244" s="141"/>
    </row>
    <row r="10245" spans="23:23" ht="15" customHeight="1">
      <c r="W10245" s="141"/>
    </row>
    <row r="10246" spans="23:23" ht="15" customHeight="1">
      <c r="W10246" s="141"/>
    </row>
    <row r="10247" spans="23:23" ht="15" customHeight="1">
      <c r="W10247" s="141"/>
    </row>
    <row r="10248" spans="23:23" ht="15" customHeight="1">
      <c r="W10248" s="141"/>
    </row>
    <row r="10249" spans="23:23" ht="15" customHeight="1">
      <c r="W10249" s="141"/>
    </row>
    <row r="10250" spans="23:23" ht="15" customHeight="1">
      <c r="W10250" s="141"/>
    </row>
    <row r="10251" spans="23:23" ht="15" customHeight="1">
      <c r="W10251" s="141"/>
    </row>
    <row r="10252" spans="23:23" ht="15" customHeight="1">
      <c r="W10252" s="141"/>
    </row>
    <row r="10253" spans="23:23" ht="15" customHeight="1">
      <c r="W10253" s="141"/>
    </row>
    <row r="10254" spans="23:23" ht="15" customHeight="1">
      <c r="W10254" s="141"/>
    </row>
    <row r="10255" spans="23:23" ht="15" customHeight="1">
      <c r="W10255" s="141"/>
    </row>
    <row r="10256" spans="23:23" ht="15" customHeight="1">
      <c r="W10256" s="141"/>
    </row>
    <row r="10257" spans="23:23" ht="15" customHeight="1">
      <c r="W10257" s="141"/>
    </row>
    <row r="10258" spans="23:23" ht="15" customHeight="1">
      <c r="W10258" s="141"/>
    </row>
    <row r="10259" spans="23:23" ht="15" customHeight="1">
      <c r="W10259" s="141"/>
    </row>
    <row r="10260" spans="23:23" ht="15" customHeight="1">
      <c r="W10260" s="141"/>
    </row>
    <row r="10261" spans="23:23" ht="15" customHeight="1">
      <c r="W10261" s="141"/>
    </row>
    <row r="10262" spans="23:23" ht="15" customHeight="1">
      <c r="W10262" s="141"/>
    </row>
    <row r="10263" spans="23:23" ht="15" customHeight="1">
      <c r="W10263" s="141"/>
    </row>
    <row r="10264" spans="23:23" ht="15" customHeight="1">
      <c r="W10264" s="141"/>
    </row>
    <row r="10265" spans="23:23" ht="15" customHeight="1">
      <c r="W10265" s="141"/>
    </row>
    <row r="10266" spans="23:23" ht="15" customHeight="1">
      <c r="W10266" s="141"/>
    </row>
    <row r="10267" spans="23:23" ht="15" customHeight="1">
      <c r="W10267" s="141"/>
    </row>
    <row r="10268" spans="23:23" ht="15" customHeight="1">
      <c r="W10268" s="141"/>
    </row>
    <row r="10269" spans="23:23" ht="15" customHeight="1">
      <c r="W10269" s="141"/>
    </row>
    <row r="10270" spans="23:23" ht="15" customHeight="1">
      <c r="W10270" s="141"/>
    </row>
    <row r="10271" spans="23:23" ht="15" customHeight="1">
      <c r="W10271" s="141"/>
    </row>
    <row r="10272" spans="23:23" ht="15" customHeight="1">
      <c r="W10272" s="141"/>
    </row>
    <row r="10273" spans="23:23" ht="15" customHeight="1">
      <c r="W10273" s="141"/>
    </row>
    <row r="10274" spans="23:23" ht="15" customHeight="1">
      <c r="W10274" s="141"/>
    </row>
    <row r="10275" spans="23:23" ht="15" customHeight="1">
      <c r="W10275" s="141"/>
    </row>
    <row r="10276" spans="23:23" ht="15" customHeight="1">
      <c r="W10276" s="141"/>
    </row>
    <row r="10277" spans="23:23" ht="15" customHeight="1">
      <c r="W10277" s="141"/>
    </row>
    <row r="10278" spans="23:23" ht="15" customHeight="1">
      <c r="W10278" s="141"/>
    </row>
    <row r="10279" spans="23:23" ht="15" customHeight="1">
      <c r="W10279" s="141"/>
    </row>
    <row r="10280" spans="23:23" ht="15" customHeight="1">
      <c r="W10280" s="141"/>
    </row>
    <row r="10281" spans="23:23" ht="15" customHeight="1">
      <c r="W10281" s="141"/>
    </row>
    <row r="10282" spans="23:23" ht="15" customHeight="1">
      <c r="W10282" s="141"/>
    </row>
    <row r="10283" spans="23:23" ht="15" customHeight="1">
      <c r="W10283" s="141"/>
    </row>
    <row r="10284" spans="23:23" ht="15" customHeight="1">
      <c r="W10284" s="141"/>
    </row>
    <row r="10285" spans="23:23" ht="15" customHeight="1">
      <c r="W10285" s="141"/>
    </row>
    <row r="10286" spans="23:23" ht="15" customHeight="1">
      <c r="W10286" s="141"/>
    </row>
    <row r="10287" spans="23:23" ht="15" customHeight="1">
      <c r="W10287" s="141"/>
    </row>
    <row r="10288" spans="23:23" ht="15" customHeight="1">
      <c r="W10288" s="141"/>
    </row>
    <row r="10289" spans="23:23" ht="15" customHeight="1">
      <c r="W10289" s="141"/>
    </row>
    <row r="10290" spans="23:23" ht="15" customHeight="1">
      <c r="W10290" s="141"/>
    </row>
    <row r="10291" spans="23:23" ht="15" customHeight="1">
      <c r="W10291" s="141"/>
    </row>
    <row r="10292" spans="23:23" ht="15" customHeight="1">
      <c r="W10292" s="141"/>
    </row>
    <row r="10293" spans="23:23" ht="15" customHeight="1">
      <c r="W10293" s="141"/>
    </row>
    <row r="10294" spans="23:23" ht="15" customHeight="1">
      <c r="W10294" s="141"/>
    </row>
    <row r="10295" spans="23:23" ht="15" customHeight="1">
      <c r="W10295" s="141"/>
    </row>
    <row r="10296" spans="23:23" ht="15" customHeight="1">
      <c r="W10296" s="141"/>
    </row>
    <row r="10297" spans="23:23" ht="15" customHeight="1">
      <c r="W10297" s="141"/>
    </row>
    <row r="10298" spans="23:23" ht="15" customHeight="1">
      <c r="W10298" s="141"/>
    </row>
    <row r="10299" spans="23:23" ht="15" customHeight="1">
      <c r="W10299" s="141"/>
    </row>
    <row r="10300" spans="23:23" ht="15" customHeight="1">
      <c r="W10300" s="141"/>
    </row>
    <row r="10301" spans="23:23" ht="15" customHeight="1">
      <c r="W10301" s="141"/>
    </row>
    <row r="10302" spans="23:23" ht="15" customHeight="1">
      <c r="W10302" s="141"/>
    </row>
    <row r="10303" spans="23:23" ht="15" customHeight="1">
      <c r="W10303" s="141"/>
    </row>
    <row r="10304" spans="23:23" ht="15" customHeight="1">
      <c r="W10304" s="141"/>
    </row>
    <row r="10305" spans="23:23" ht="15" customHeight="1">
      <c r="W10305" s="141"/>
    </row>
    <row r="10306" spans="23:23" ht="15" customHeight="1">
      <c r="W10306" s="141"/>
    </row>
    <row r="10307" spans="23:23" ht="15" customHeight="1">
      <c r="W10307" s="141"/>
    </row>
    <row r="10308" spans="23:23" ht="15" customHeight="1">
      <c r="W10308" s="141"/>
    </row>
    <row r="10309" spans="23:23" ht="15" customHeight="1">
      <c r="W10309" s="141"/>
    </row>
    <row r="10310" spans="23:23" ht="15" customHeight="1">
      <c r="W10310" s="141"/>
    </row>
    <row r="10311" spans="23:23" ht="15" customHeight="1">
      <c r="W10311" s="141"/>
    </row>
    <row r="10312" spans="23:23" ht="15" customHeight="1">
      <c r="W10312" s="141"/>
    </row>
    <row r="10313" spans="23:23" ht="15" customHeight="1">
      <c r="W10313" s="141"/>
    </row>
    <row r="10314" spans="23:23" ht="15" customHeight="1">
      <c r="W10314" s="141"/>
    </row>
    <row r="10315" spans="23:23" ht="15" customHeight="1">
      <c r="W10315" s="141"/>
    </row>
    <row r="10316" spans="23:23" ht="15" customHeight="1">
      <c r="W10316" s="141"/>
    </row>
    <row r="10317" spans="23:23" ht="15" customHeight="1">
      <c r="W10317" s="141"/>
    </row>
    <row r="10318" spans="23:23" ht="15" customHeight="1">
      <c r="W10318" s="141"/>
    </row>
    <row r="10319" spans="23:23" ht="15" customHeight="1">
      <c r="W10319" s="141"/>
    </row>
    <row r="10320" spans="23:23" ht="15" customHeight="1">
      <c r="W10320" s="141"/>
    </row>
    <row r="10321" spans="23:23" ht="15" customHeight="1">
      <c r="W10321" s="141"/>
    </row>
    <row r="10322" spans="23:23" ht="15" customHeight="1">
      <c r="W10322" s="141"/>
    </row>
    <row r="10323" spans="23:23" ht="15" customHeight="1">
      <c r="W10323" s="141"/>
    </row>
    <row r="10324" spans="23:23" ht="15" customHeight="1">
      <c r="W10324" s="141"/>
    </row>
    <row r="10325" spans="23:23" ht="15" customHeight="1">
      <c r="W10325" s="141"/>
    </row>
    <row r="10326" spans="23:23" ht="15" customHeight="1">
      <c r="W10326" s="141"/>
    </row>
    <row r="10327" spans="23:23" ht="15" customHeight="1">
      <c r="W10327" s="141"/>
    </row>
    <row r="10328" spans="23:23" ht="15" customHeight="1">
      <c r="W10328" s="141"/>
    </row>
    <row r="10329" spans="23:23" ht="15" customHeight="1">
      <c r="W10329" s="141"/>
    </row>
    <row r="10330" spans="23:23" ht="15" customHeight="1">
      <c r="W10330" s="141"/>
    </row>
    <row r="10331" spans="23:23" ht="15" customHeight="1">
      <c r="W10331" s="141"/>
    </row>
    <row r="10332" spans="23:23" ht="15" customHeight="1">
      <c r="W10332" s="141"/>
    </row>
    <row r="10333" spans="23:23" ht="15" customHeight="1">
      <c r="W10333" s="141"/>
    </row>
    <row r="10334" spans="23:23" ht="15" customHeight="1">
      <c r="W10334" s="141"/>
    </row>
    <row r="10335" spans="23:23" ht="15" customHeight="1">
      <c r="W10335" s="141"/>
    </row>
    <row r="10336" spans="23:23" ht="15" customHeight="1">
      <c r="W10336" s="141"/>
    </row>
    <row r="10337" spans="23:23" ht="15" customHeight="1">
      <c r="W10337" s="141"/>
    </row>
    <row r="10338" spans="23:23" ht="15" customHeight="1">
      <c r="W10338" s="141"/>
    </row>
    <row r="10339" spans="23:23" ht="15" customHeight="1">
      <c r="W10339" s="141"/>
    </row>
    <row r="10340" spans="23:23" ht="15" customHeight="1">
      <c r="W10340" s="141"/>
    </row>
    <row r="10341" spans="23:23" ht="15" customHeight="1">
      <c r="W10341" s="141"/>
    </row>
    <row r="10342" spans="23:23" ht="15" customHeight="1">
      <c r="W10342" s="141"/>
    </row>
    <row r="10343" spans="23:23" ht="15" customHeight="1">
      <c r="W10343" s="141"/>
    </row>
    <row r="10344" spans="23:23" ht="15" customHeight="1">
      <c r="W10344" s="141"/>
    </row>
    <row r="10345" spans="23:23" ht="15" customHeight="1">
      <c r="W10345" s="141"/>
    </row>
    <row r="10346" spans="23:23" ht="15" customHeight="1">
      <c r="W10346" s="141"/>
    </row>
    <row r="10347" spans="23:23" ht="15" customHeight="1">
      <c r="W10347" s="141"/>
    </row>
    <row r="10348" spans="23:23" ht="15" customHeight="1">
      <c r="W10348" s="141"/>
    </row>
    <row r="10349" spans="23:23" ht="15" customHeight="1">
      <c r="W10349" s="141"/>
    </row>
    <row r="10350" spans="23:23" ht="15" customHeight="1">
      <c r="W10350" s="141"/>
    </row>
    <row r="10351" spans="23:23" ht="15" customHeight="1">
      <c r="W10351" s="141"/>
    </row>
    <row r="10352" spans="23:23" ht="15" customHeight="1">
      <c r="W10352" s="141"/>
    </row>
    <row r="10353" spans="23:23" ht="15" customHeight="1">
      <c r="W10353" s="141"/>
    </row>
    <row r="10354" spans="23:23" ht="15" customHeight="1">
      <c r="W10354" s="141"/>
    </row>
    <row r="10355" spans="23:23" ht="15" customHeight="1">
      <c r="W10355" s="141"/>
    </row>
    <row r="10356" spans="23:23" ht="15" customHeight="1">
      <c r="W10356" s="141"/>
    </row>
    <row r="10357" spans="23:23" ht="15" customHeight="1">
      <c r="W10357" s="141"/>
    </row>
    <row r="10358" spans="23:23" ht="15" customHeight="1">
      <c r="W10358" s="141"/>
    </row>
    <row r="10359" spans="23:23" ht="15" customHeight="1">
      <c r="W10359" s="141"/>
    </row>
    <row r="10360" spans="23:23" ht="15" customHeight="1">
      <c r="W10360" s="141"/>
    </row>
    <row r="10361" spans="23:23" ht="15" customHeight="1">
      <c r="W10361" s="141"/>
    </row>
    <row r="10362" spans="23:23" ht="15" customHeight="1">
      <c r="W10362" s="141"/>
    </row>
    <row r="10363" spans="23:23" ht="15" customHeight="1">
      <c r="W10363" s="141"/>
    </row>
    <row r="10364" spans="23:23" ht="15" customHeight="1">
      <c r="W10364" s="141"/>
    </row>
    <row r="10365" spans="23:23" ht="15" customHeight="1">
      <c r="W10365" s="141"/>
    </row>
    <row r="10366" spans="23:23" ht="15" customHeight="1">
      <c r="W10366" s="141"/>
    </row>
    <row r="10367" spans="23:23" ht="15" customHeight="1">
      <c r="W10367" s="141"/>
    </row>
    <row r="10368" spans="23:23" ht="15" customHeight="1">
      <c r="W10368" s="141"/>
    </row>
    <row r="10369" spans="23:23" ht="15" customHeight="1">
      <c r="W10369" s="141"/>
    </row>
    <row r="10370" spans="23:23" ht="15" customHeight="1">
      <c r="W10370" s="141"/>
    </row>
    <row r="10371" spans="23:23" ht="15" customHeight="1">
      <c r="W10371" s="141"/>
    </row>
    <row r="10372" spans="23:23" ht="15" customHeight="1">
      <c r="W10372" s="141"/>
    </row>
    <row r="10373" spans="23:23" ht="15" customHeight="1">
      <c r="W10373" s="141"/>
    </row>
    <row r="10374" spans="23:23" ht="15" customHeight="1">
      <c r="W10374" s="141"/>
    </row>
    <row r="10375" spans="23:23" ht="15" customHeight="1">
      <c r="W10375" s="141"/>
    </row>
    <row r="10376" spans="23:23" ht="15" customHeight="1">
      <c r="W10376" s="141"/>
    </row>
    <row r="10377" spans="23:23" ht="15" customHeight="1">
      <c r="W10377" s="141"/>
    </row>
    <row r="10378" spans="23:23" ht="15" customHeight="1">
      <c r="W10378" s="141"/>
    </row>
    <row r="10379" spans="23:23" ht="15" customHeight="1">
      <c r="W10379" s="141"/>
    </row>
    <row r="10380" spans="23:23" ht="15" customHeight="1">
      <c r="W10380" s="141"/>
    </row>
    <row r="10381" spans="23:23" ht="15" customHeight="1">
      <c r="W10381" s="141"/>
    </row>
    <row r="10382" spans="23:23" ht="15" customHeight="1">
      <c r="W10382" s="141"/>
    </row>
    <row r="10383" spans="23:23" ht="15" customHeight="1">
      <c r="W10383" s="141"/>
    </row>
    <row r="10384" spans="23:23" ht="15" customHeight="1">
      <c r="W10384" s="141"/>
    </row>
    <row r="10385" spans="23:23" ht="15" customHeight="1">
      <c r="W10385" s="141"/>
    </row>
    <row r="10386" spans="23:23" ht="15" customHeight="1">
      <c r="W10386" s="141"/>
    </row>
    <row r="10387" spans="23:23" ht="15" customHeight="1">
      <c r="W10387" s="141"/>
    </row>
    <row r="10388" spans="23:23" ht="15" customHeight="1">
      <c r="W10388" s="141"/>
    </row>
    <row r="10389" spans="23:23" ht="15" customHeight="1">
      <c r="W10389" s="141"/>
    </row>
    <row r="10390" spans="23:23" ht="15" customHeight="1">
      <c r="W10390" s="141"/>
    </row>
    <row r="10391" spans="23:23" ht="15" customHeight="1">
      <c r="W10391" s="141"/>
    </row>
    <row r="10392" spans="23:23" ht="15" customHeight="1">
      <c r="W10392" s="141"/>
    </row>
    <row r="10393" spans="23:23" ht="15" customHeight="1">
      <c r="W10393" s="141"/>
    </row>
    <row r="10394" spans="23:23" ht="15" customHeight="1">
      <c r="W10394" s="141"/>
    </row>
    <row r="10395" spans="23:23" ht="15" customHeight="1">
      <c r="W10395" s="141"/>
    </row>
    <row r="10396" spans="23:23" ht="15" customHeight="1">
      <c r="W10396" s="141"/>
    </row>
    <row r="10397" spans="23:23" ht="15" customHeight="1">
      <c r="W10397" s="141"/>
    </row>
    <row r="10398" spans="23:23" ht="15" customHeight="1">
      <c r="W10398" s="141"/>
    </row>
    <row r="10399" spans="23:23" ht="15" customHeight="1">
      <c r="W10399" s="141"/>
    </row>
    <row r="10400" spans="23:23" ht="15" customHeight="1">
      <c r="W10400" s="141"/>
    </row>
    <row r="10401" spans="23:23" ht="15" customHeight="1">
      <c r="W10401" s="141"/>
    </row>
    <row r="10402" spans="23:23" ht="15" customHeight="1">
      <c r="W10402" s="141"/>
    </row>
    <row r="10403" spans="23:23" ht="15" customHeight="1">
      <c r="W10403" s="141"/>
    </row>
    <row r="10404" spans="23:23" ht="15" customHeight="1">
      <c r="W10404" s="141"/>
    </row>
    <row r="10405" spans="23:23" ht="15" customHeight="1">
      <c r="W10405" s="141"/>
    </row>
    <row r="10406" spans="23:23" ht="15" customHeight="1">
      <c r="W10406" s="141"/>
    </row>
    <row r="10407" spans="23:23" ht="15" customHeight="1">
      <c r="W10407" s="141"/>
    </row>
    <row r="10408" spans="23:23" ht="15" customHeight="1">
      <c r="W10408" s="141"/>
    </row>
    <row r="10409" spans="23:23" ht="15" customHeight="1">
      <c r="W10409" s="141"/>
    </row>
    <row r="10410" spans="23:23" ht="15" customHeight="1">
      <c r="W10410" s="141"/>
    </row>
    <row r="10411" spans="23:23" ht="15" customHeight="1">
      <c r="W10411" s="141"/>
    </row>
    <row r="10412" spans="23:23" ht="15" customHeight="1">
      <c r="W10412" s="141"/>
    </row>
    <row r="10413" spans="23:23" ht="15" customHeight="1">
      <c r="W10413" s="141"/>
    </row>
    <row r="10414" spans="23:23" ht="15" customHeight="1">
      <c r="W10414" s="141"/>
    </row>
    <row r="10415" spans="23:23" ht="15" customHeight="1">
      <c r="W10415" s="141"/>
    </row>
    <row r="10416" spans="23:23" ht="15" customHeight="1">
      <c r="W10416" s="141"/>
    </row>
    <row r="10417" spans="23:23" ht="15" customHeight="1">
      <c r="W10417" s="141"/>
    </row>
    <row r="10418" spans="23:23" ht="15" customHeight="1">
      <c r="W10418" s="141"/>
    </row>
    <row r="10419" spans="23:23" ht="15" customHeight="1">
      <c r="W10419" s="141"/>
    </row>
    <row r="10420" spans="23:23" ht="15" customHeight="1">
      <c r="W10420" s="141"/>
    </row>
    <row r="10421" spans="23:23" ht="15" customHeight="1">
      <c r="W10421" s="141"/>
    </row>
    <row r="10422" spans="23:23" ht="15" customHeight="1">
      <c r="W10422" s="141"/>
    </row>
    <row r="10423" spans="23:23" ht="15" customHeight="1">
      <c r="W10423" s="141"/>
    </row>
    <row r="10424" spans="23:23" ht="15" customHeight="1">
      <c r="W10424" s="141"/>
    </row>
    <row r="10425" spans="23:23" ht="15" customHeight="1">
      <c r="W10425" s="141"/>
    </row>
    <row r="10426" spans="23:23" ht="15" customHeight="1">
      <c r="W10426" s="141"/>
    </row>
    <row r="10427" spans="23:23" ht="15" customHeight="1">
      <c r="W10427" s="141"/>
    </row>
    <row r="10428" spans="23:23" ht="15" customHeight="1">
      <c r="W10428" s="141"/>
    </row>
    <row r="10429" spans="23:23" ht="15" customHeight="1">
      <c r="W10429" s="141"/>
    </row>
    <row r="10430" spans="23:23" ht="15" customHeight="1">
      <c r="W10430" s="141"/>
    </row>
    <row r="10431" spans="23:23" ht="15" customHeight="1">
      <c r="W10431" s="141"/>
    </row>
    <row r="10432" spans="23:23" ht="15" customHeight="1">
      <c r="W10432" s="141"/>
    </row>
    <row r="10433" spans="23:23" ht="15" customHeight="1">
      <c r="W10433" s="141"/>
    </row>
    <row r="10434" spans="23:23" ht="15" customHeight="1">
      <c r="W10434" s="141"/>
    </row>
    <row r="10435" spans="23:23" ht="15" customHeight="1">
      <c r="W10435" s="141"/>
    </row>
    <row r="10436" spans="23:23" ht="15" customHeight="1">
      <c r="W10436" s="141"/>
    </row>
    <row r="10437" spans="23:23" ht="15" customHeight="1">
      <c r="W10437" s="141"/>
    </row>
    <row r="10438" spans="23:23" ht="15" customHeight="1">
      <c r="W10438" s="141"/>
    </row>
    <row r="10439" spans="23:23" ht="15" customHeight="1">
      <c r="W10439" s="141"/>
    </row>
    <row r="10440" spans="23:23" ht="15" customHeight="1">
      <c r="W10440" s="141"/>
    </row>
    <row r="10441" spans="23:23" ht="15" customHeight="1">
      <c r="W10441" s="141"/>
    </row>
    <row r="10442" spans="23:23" ht="15" customHeight="1">
      <c r="W10442" s="141"/>
    </row>
    <row r="10443" spans="23:23" ht="15" customHeight="1">
      <c r="W10443" s="141"/>
    </row>
    <row r="10444" spans="23:23" ht="15" customHeight="1">
      <c r="W10444" s="141"/>
    </row>
    <row r="10445" spans="23:23" ht="15" customHeight="1">
      <c r="W10445" s="141"/>
    </row>
    <row r="10446" spans="23:23" ht="15" customHeight="1">
      <c r="W10446" s="141"/>
    </row>
    <row r="10447" spans="23:23" ht="15" customHeight="1">
      <c r="W10447" s="141"/>
    </row>
    <row r="10448" spans="23:23" ht="15" customHeight="1">
      <c r="W10448" s="141"/>
    </row>
    <row r="10449" spans="23:23" ht="15" customHeight="1">
      <c r="W10449" s="141"/>
    </row>
    <row r="10450" spans="23:23" ht="15" customHeight="1">
      <c r="W10450" s="141"/>
    </row>
    <row r="10451" spans="23:23" ht="15" customHeight="1">
      <c r="W10451" s="141"/>
    </row>
    <row r="10452" spans="23:23" ht="15" customHeight="1">
      <c r="W10452" s="141"/>
    </row>
    <row r="10453" spans="23:23" ht="15" customHeight="1">
      <c r="W10453" s="141"/>
    </row>
    <row r="10454" spans="23:23" ht="15" customHeight="1">
      <c r="W10454" s="141"/>
    </row>
    <row r="10455" spans="23:23" ht="15" customHeight="1">
      <c r="W10455" s="141"/>
    </row>
    <row r="10456" spans="23:23" ht="15" customHeight="1">
      <c r="W10456" s="141"/>
    </row>
    <row r="10457" spans="23:23" ht="15" customHeight="1">
      <c r="W10457" s="141"/>
    </row>
    <row r="10458" spans="23:23" ht="15" customHeight="1">
      <c r="W10458" s="141"/>
    </row>
    <row r="10459" spans="23:23" ht="15" customHeight="1">
      <c r="W10459" s="141"/>
    </row>
    <row r="10460" spans="23:23" ht="15" customHeight="1">
      <c r="W10460" s="141"/>
    </row>
    <row r="10461" spans="23:23" ht="15" customHeight="1">
      <c r="W10461" s="141"/>
    </row>
    <row r="10462" spans="23:23" ht="15" customHeight="1">
      <c r="W10462" s="141"/>
    </row>
    <row r="10463" spans="23:23" ht="15" customHeight="1">
      <c r="W10463" s="141"/>
    </row>
    <row r="10464" spans="23:23" ht="15" customHeight="1">
      <c r="W10464" s="141"/>
    </row>
    <row r="10465" spans="23:23" ht="15" customHeight="1">
      <c r="W10465" s="141"/>
    </row>
    <row r="10466" spans="23:23" ht="15" customHeight="1">
      <c r="W10466" s="141"/>
    </row>
    <row r="10467" spans="23:23" ht="15" customHeight="1">
      <c r="W10467" s="141"/>
    </row>
    <row r="10468" spans="23:23" ht="15" customHeight="1">
      <c r="W10468" s="141"/>
    </row>
    <row r="10469" spans="23:23" ht="15" customHeight="1">
      <c r="W10469" s="141"/>
    </row>
    <row r="10470" spans="23:23" ht="15" customHeight="1">
      <c r="W10470" s="141"/>
    </row>
    <row r="10471" spans="23:23" ht="15" customHeight="1">
      <c r="W10471" s="141"/>
    </row>
    <row r="10472" spans="23:23" ht="15" customHeight="1">
      <c r="W10472" s="141"/>
    </row>
    <row r="10473" spans="23:23" ht="15" customHeight="1">
      <c r="W10473" s="141"/>
    </row>
    <row r="10474" spans="23:23" ht="15" customHeight="1">
      <c r="W10474" s="141"/>
    </row>
    <row r="10475" spans="23:23" ht="15" customHeight="1">
      <c r="W10475" s="141"/>
    </row>
    <row r="10476" spans="23:23" ht="15" customHeight="1">
      <c r="W10476" s="141"/>
    </row>
    <row r="10477" spans="23:23" ht="15" customHeight="1">
      <c r="W10477" s="141"/>
    </row>
    <row r="10478" spans="23:23" ht="15" customHeight="1">
      <c r="W10478" s="141"/>
    </row>
    <row r="10479" spans="23:23" ht="15" customHeight="1">
      <c r="W10479" s="141"/>
    </row>
    <row r="10480" spans="23:23" ht="15" customHeight="1">
      <c r="W10480" s="141"/>
    </row>
    <row r="10481" spans="23:23" ht="15" customHeight="1">
      <c r="W10481" s="141"/>
    </row>
    <row r="10482" spans="23:23" ht="15" customHeight="1">
      <c r="W10482" s="141"/>
    </row>
    <row r="10483" spans="23:23" ht="15" customHeight="1">
      <c r="W10483" s="141"/>
    </row>
    <row r="10484" spans="23:23" ht="15" customHeight="1">
      <c r="W10484" s="141"/>
    </row>
    <row r="10485" spans="23:23" ht="15" customHeight="1">
      <c r="W10485" s="141"/>
    </row>
    <row r="10486" spans="23:23" ht="15" customHeight="1">
      <c r="W10486" s="141"/>
    </row>
    <row r="10487" spans="23:23" ht="15" customHeight="1">
      <c r="W10487" s="141"/>
    </row>
    <row r="10488" spans="23:23" ht="15" customHeight="1">
      <c r="W10488" s="141"/>
    </row>
    <row r="10489" spans="23:23" ht="15" customHeight="1">
      <c r="W10489" s="141"/>
    </row>
    <row r="10490" spans="23:23" ht="15" customHeight="1">
      <c r="W10490" s="141"/>
    </row>
    <row r="10491" spans="23:23" ht="15" customHeight="1">
      <c r="W10491" s="141"/>
    </row>
    <row r="10492" spans="23:23" ht="15" customHeight="1">
      <c r="W10492" s="141"/>
    </row>
    <row r="10493" spans="23:23" ht="15" customHeight="1">
      <c r="W10493" s="141"/>
    </row>
    <row r="10494" spans="23:23" ht="15" customHeight="1">
      <c r="W10494" s="141"/>
    </row>
    <row r="10495" spans="23:23" ht="15" customHeight="1">
      <c r="W10495" s="141"/>
    </row>
    <row r="10496" spans="23:23" ht="15" customHeight="1">
      <c r="W10496" s="141"/>
    </row>
    <row r="10497" spans="23:23" ht="15" customHeight="1">
      <c r="W10497" s="141"/>
    </row>
    <row r="10498" spans="23:23" ht="15" customHeight="1">
      <c r="W10498" s="141"/>
    </row>
    <row r="10499" spans="23:23" ht="15" customHeight="1">
      <c r="W10499" s="141"/>
    </row>
    <row r="10500" spans="23:23" ht="15" customHeight="1">
      <c r="W10500" s="141"/>
    </row>
    <row r="10501" spans="23:23" ht="15" customHeight="1">
      <c r="W10501" s="141"/>
    </row>
    <row r="10502" spans="23:23" ht="15" customHeight="1">
      <c r="W10502" s="141"/>
    </row>
    <row r="10503" spans="23:23" ht="15" customHeight="1">
      <c r="W10503" s="141"/>
    </row>
    <row r="10504" spans="23:23" ht="15" customHeight="1">
      <c r="W10504" s="141"/>
    </row>
    <row r="10505" spans="23:23" ht="15" customHeight="1">
      <c r="W10505" s="141"/>
    </row>
    <row r="10506" spans="23:23" ht="15" customHeight="1">
      <c r="W10506" s="141"/>
    </row>
    <row r="10507" spans="23:23" ht="15" customHeight="1">
      <c r="W10507" s="141"/>
    </row>
    <row r="10508" spans="23:23" ht="15" customHeight="1">
      <c r="W10508" s="141"/>
    </row>
    <row r="10509" spans="23:23" ht="15" customHeight="1">
      <c r="W10509" s="141"/>
    </row>
    <row r="10510" spans="23:23" ht="15" customHeight="1">
      <c r="W10510" s="141"/>
    </row>
    <row r="10511" spans="23:23" ht="15" customHeight="1">
      <c r="W10511" s="141"/>
    </row>
    <row r="10512" spans="23:23" ht="15" customHeight="1">
      <c r="W10512" s="141"/>
    </row>
    <row r="10513" spans="23:23" ht="15" customHeight="1">
      <c r="W10513" s="141"/>
    </row>
    <row r="10514" spans="23:23" ht="15" customHeight="1">
      <c r="W10514" s="141"/>
    </row>
    <row r="10515" spans="23:23" ht="15" customHeight="1">
      <c r="W10515" s="141"/>
    </row>
    <row r="10516" spans="23:23" ht="15" customHeight="1">
      <c r="W10516" s="141"/>
    </row>
    <row r="10517" spans="23:23" ht="15" customHeight="1">
      <c r="W10517" s="141"/>
    </row>
    <row r="10518" spans="23:23" ht="15" customHeight="1">
      <c r="W10518" s="141"/>
    </row>
    <row r="10519" spans="23:23" ht="15" customHeight="1">
      <c r="W10519" s="141"/>
    </row>
    <row r="10520" spans="23:23" ht="15" customHeight="1">
      <c r="W10520" s="141"/>
    </row>
    <row r="10521" spans="23:23" ht="15" customHeight="1">
      <c r="W10521" s="141"/>
    </row>
    <row r="10522" spans="23:23" ht="15" customHeight="1">
      <c r="W10522" s="141"/>
    </row>
    <row r="10523" spans="23:23" ht="15" customHeight="1">
      <c r="W10523" s="141"/>
    </row>
    <row r="10524" spans="23:23" ht="15" customHeight="1">
      <c r="W10524" s="141"/>
    </row>
    <row r="10525" spans="23:23" ht="15" customHeight="1">
      <c r="W10525" s="141"/>
    </row>
    <row r="10526" spans="23:23" ht="15" customHeight="1">
      <c r="W10526" s="141"/>
    </row>
    <row r="10527" spans="23:23" ht="15" customHeight="1">
      <c r="W10527" s="141"/>
    </row>
    <row r="10528" spans="23:23" ht="15" customHeight="1">
      <c r="W10528" s="141"/>
    </row>
    <row r="10529" spans="23:23" ht="15" customHeight="1">
      <c r="W10529" s="141"/>
    </row>
    <row r="10530" spans="23:23" ht="15" customHeight="1">
      <c r="W10530" s="141"/>
    </row>
    <row r="10531" spans="23:23" ht="15" customHeight="1">
      <c r="W10531" s="141"/>
    </row>
    <row r="10532" spans="23:23" ht="15" customHeight="1">
      <c r="W10532" s="141"/>
    </row>
    <row r="10533" spans="23:23" ht="15" customHeight="1">
      <c r="W10533" s="141"/>
    </row>
    <row r="10534" spans="23:23" ht="15" customHeight="1">
      <c r="W10534" s="141"/>
    </row>
    <row r="10535" spans="23:23" ht="15" customHeight="1">
      <c r="W10535" s="141"/>
    </row>
    <row r="10536" spans="23:23" ht="15" customHeight="1">
      <c r="W10536" s="141"/>
    </row>
    <row r="10537" spans="23:23" ht="15" customHeight="1">
      <c r="W10537" s="141"/>
    </row>
    <row r="10538" spans="23:23" ht="15" customHeight="1">
      <c r="W10538" s="141"/>
    </row>
    <row r="10539" spans="23:23" ht="15" customHeight="1">
      <c r="W10539" s="141"/>
    </row>
    <row r="10540" spans="23:23" ht="15" customHeight="1">
      <c r="W10540" s="141"/>
    </row>
    <row r="10541" spans="23:23" ht="15" customHeight="1">
      <c r="W10541" s="141"/>
    </row>
    <row r="10542" spans="23:23" ht="15" customHeight="1">
      <c r="W10542" s="141"/>
    </row>
    <row r="10543" spans="23:23" ht="15" customHeight="1">
      <c r="W10543" s="141"/>
    </row>
    <row r="10544" spans="23:23" ht="15" customHeight="1">
      <c r="W10544" s="141"/>
    </row>
    <row r="10545" spans="23:23" ht="15" customHeight="1">
      <c r="W10545" s="141"/>
    </row>
    <row r="10546" spans="23:23" ht="15" customHeight="1">
      <c r="W10546" s="141"/>
    </row>
    <row r="10547" spans="23:23" ht="15" customHeight="1">
      <c r="W10547" s="141"/>
    </row>
    <row r="10548" spans="23:23" ht="15" customHeight="1">
      <c r="W10548" s="141"/>
    </row>
    <row r="10549" spans="23:23" ht="15" customHeight="1">
      <c r="W10549" s="141"/>
    </row>
    <row r="10550" spans="23:23" ht="15" customHeight="1">
      <c r="W10550" s="141"/>
    </row>
    <row r="10551" spans="23:23" ht="15" customHeight="1">
      <c r="W10551" s="141"/>
    </row>
    <row r="10552" spans="23:23" ht="15" customHeight="1">
      <c r="W10552" s="141"/>
    </row>
    <row r="10553" spans="23:23" ht="15" customHeight="1">
      <c r="W10553" s="141"/>
    </row>
    <row r="10554" spans="23:23" ht="15" customHeight="1">
      <c r="W10554" s="141"/>
    </row>
    <row r="10555" spans="23:23" ht="15" customHeight="1">
      <c r="W10555" s="141"/>
    </row>
    <row r="10556" spans="23:23" ht="15" customHeight="1">
      <c r="W10556" s="141"/>
    </row>
    <row r="10557" spans="23:23" ht="15" customHeight="1">
      <c r="W10557" s="141"/>
    </row>
    <row r="10558" spans="23:23" ht="15" customHeight="1">
      <c r="W10558" s="141"/>
    </row>
    <row r="10559" spans="23:23" ht="15" customHeight="1">
      <c r="W10559" s="141"/>
    </row>
    <row r="10560" spans="23:23" ht="15" customHeight="1">
      <c r="W10560" s="141"/>
    </row>
    <row r="10561" spans="23:23" ht="15" customHeight="1">
      <c r="W10561" s="141"/>
    </row>
    <row r="10562" spans="23:23" ht="15" customHeight="1">
      <c r="W10562" s="141"/>
    </row>
    <row r="10563" spans="23:23" ht="15" customHeight="1">
      <c r="W10563" s="141"/>
    </row>
    <row r="10564" spans="23:23" ht="15" customHeight="1">
      <c r="W10564" s="141"/>
    </row>
    <row r="10565" spans="23:23" ht="15" customHeight="1">
      <c r="W10565" s="141"/>
    </row>
    <row r="10566" spans="23:23" ht="15" customHeight="1">
      <c r="W10566" s="141"/>
    </row>
    <row r="10567" spans="23:23" ht="15" customHeight="1">
      <c r="W10567" s="141"/>
    </row>
    <row r="10568" spans="23:23" ht="15" customHeight="1">
      <c r="W10568" s="141"/>
    </row>
    <row r="10569" spans="23:23" ht="15" customHeight="1">
      <c r="W10569" s="141"/>
    </row>
    <row r="10570" spans="23:23" ht="15" customHeight="1">
      <c r="W10570" s="141"/>
    </row>
    <row r="10571" spans="23:23" ht="15" customHeight="1">
      <c r="W10571" s="141"/>
    </row>
    <row r="10572" spans="23:23" ht="15" customHeight="1">
      <c r="W10572" s="141"/>
    </row>
    <row r="10573" spans="23:23" ht="15" customHeight="1">
      <c r="W10573" s="141"/>
    </row>
    <row r="10574" spans="23:23" ht="15" customHeight="1">
      <c r="W10574" s="141"/>
    </row>
    <row r="10575" spans="23:23" ht="15" customHeight="1">
      <c r="W10575" s="141"/>
    </row>
    <row r="10576" spans="23:23" ht="15" customHeight="1">
      <c r="W10576" s="141"/>
    </row>
    <row r="10577" spans="23:23" ht="15" customHeight="1">
      <c r="W10577" s="141"/>
    </row>
    <row r="10578" spans="23:23" ht="15" customHeight="1">
      <c r="W10578" s="141"/>
    </row>
    <row r="10579" spans="23:23" ht="15" customHeight="1">
      <c r="W10579" s="141"/>
    </row>
    <row r="10580" spans="23:23" ht="15" customHeight="1">
      <c r="W10580" s="141"/>
    </row>
    <row r="10581" spans="23:23" ht="15" customHeight="1">
      <c r="W10581" s="141"/>
    </row>
    <row r="10582" spans="23:23" ht="15" customHeight="1">
      <c r="W10582" s="141"/>
    </row>
    <row r="10583" spans="23:23" ht="15" customHeight="1">
      <c r="W10583" s="141"/>
    </row>
    <row r="10584" spans="23:23" ht="15" customHeight="1">
      <c r="W10584" s="141"/>
    </row>
    <row r="10585" spans="23:23" ht="15" customHeight="1">
      <c r="W10585" s="141"/>
    </row>
    <row r="10586" spans="23:23" ht="15" customHeight="1">
      <c r="W10586" s="141"/>
    </row>
    <row r="10587" spans="23:23" ht="15" customHeight="1">
      <c r="W10587" s="141"/>
    </row>
    <row r="10588" spans="23:23" ht="15" customHeight="1">
      <c r="W10588" s="141"/>
    </row>
    <row r="10589" spans="23:23" ht="15" customHeight="1">
      <c r="W10589" s="141"/>
    </row>
    <row r="10590" spans="23:23" ht="15" customHeight="1">
      <c r="W10590" s="141"/>
    </row>
    <row r="10591" spans="23:23" ht="15" customHeight="1">
      <c r="W10591" s="141"/>
    </row>
    <row r="10592" spans="23:23" ht="15" customHeight="1">
      <c r="W10592" s="141"/>
    </row>
    <row r="10593" spans="23:23" ht="15" customHeight="1">
      <c r="W10593" s="141"/>
    </row>
    <row r="10594" spans="23:23" ht="15" customHeight="1">
      <c r="W10594" s="141"/>
    </row>
    <row r="10595" spans="23:23" ht="15" customHeight="1">
      <c r="W10595" s="141"/>
    </row>
    <row r="10596" spans="23:23" ht="15" customHeight="1">
      <c r="W10596" s="141"/>
    </row>
    <row r="10597" spans="23:23" ht="15" customHeight="1">
      <c r="W10597" s="141"/>
    </row>
    <row r="10598" spans="23:23" ht="15" customHeight="1">
      <c r="W10598" s="141"/>
    </row>
    <row r="10599" spans="23:23" ht="15" customHeight="1">
      <c r="W10599" s="141"/>
    </row>
    <row r="10600" spans="23:23" ht="15" customHeight="1">
      <c r="W10600" s="141"/>
    </row>
    <row r="10601" spans="23:23" ht="15" customHeight="1">
      <c r="W10601" s="141"/>
    </row>
    <row r="10602" spans="23:23" ht="15" customHeight="1">
      <c r="W10602" s="141"/>
    </row>
    <row r="10603" spans="23:23" ht="15" customHeight="1">
      <c r="W10603" s="141"/>
    </row>
    <row r="10604" spans="23:23" ht="15" customHeight="1">
      <c r="W10604" s="141"/>
    </row>
    <row r="10605" spans="23:23" ht="15" customHeight="1">
      <c r="W10605" s="141"/>
    </row>
    <row r="10606" spans="23:23" ht="15" customHeight="1">
      <c r="W10606" s="141"/>
    </row>
    <row r="10607" spans="23:23" ht="15" customHeight="1">
      <c r="W10607" s="141"/>
    </row>
    <row r="10608" spans="23:23" ht="15" customHeight="1">
      <c r="W10608" s="141"/>
    </row>
    <row r="10609" spans="23:23" ht="15" customHeight="1">
      <c r="W10609" s="141"/>
    </row>
    <row r="10610" spans="23:23" ht="15" customHeight="1">
      <c r="W10610" s="141"/>
    </row>
    <row r="10611" spans="23:23" ht="15" customHeight="1">
      <c r="W10611" s="141"/>
    </row>
    <row r="10612" spans="23:23" ht="15" customHeight="1">
      <c r="W10612" s="141"/>
    </row>
    <row r="10613" spans="23:23" ht="15" customHeight="1">
      <c r="W10613" s="141"/>
    </row>
    <row r="10614" spans="23:23" ht="15" customHeight="1">
      <c r="W10614" s="141"/>
    </row>
    <row r="10615" spans="23:23" ht="15" customHeight="1">
      <c r="W10615" s="141"/>
    </row>
    <row r="10616" spans="23:23" ht="15" customHeight="1">
      <c r="W10616" s="141"/>
    </row>
    <row r="10617" spans="23:23" ht="15" customHeight="1">
      <c r="W10617" s="141"/>
    </row>
    <row r="10618" spans="23:23" ht="15" customHeight="1">
      <c r="W10618" s="141"/>
    </row>
    <row r="10619" spans="23:23" ht="15" customHeight="1">
      <c r="W10619" s="141"/>
    </row>
    <row r="10620" spans="23:23" ht="15" customHeight="1">
      <c r="W10620" s="141"/>
    </row>
    <row r="10621" spans="23:23" ht="15" customHeight="1">
      <c r="W10621" s="141"/>
    </row>
    <row r="10622" spans="23:23" ht="15" customHeight="1">
      <c r="W10622" s="141"/>
    </row>
    <row r="10623" spans="23:23" ht="15" customHeight="1">
      <c r="W10623" s="141"/>
    </row>
    <row r="10624" spans="23:23" ht="15" customHeight="1">
      <c r="W10624" s="141"/>
    </row>
    <row r="10625" spans="23:23" ht="15" customHeight="1">
      <c r="W10625" s="141"/>
    </row>
    <row r="10626" spans="23:23" ht="15" customHeight="1">
      <c r="W10626" s="141"/>
    </row>
    <row r="10627" spans="23:23" ht="15" customHeight="1">
      <c r="W10627" s="141"/>
    </row>
    <row r="10628" spans="23:23" ht="15" customHeight="1">
      <c r="W10628" s="141"/>
    </row>
    <row r="10629" spans="23:23" ht="15" customHeight="1">
      <c r="W10629" s="141"/>
    </row>
    <row r="10630" spans="23:23" ht="15" customHeight="1">
      <c r="W10630" s="141"/>
    </row>
    <row r="10631" spans="23:23" ht="15" customHeight="1">
      <c r="W10631" s="141"/>
    </row>
    <row r="10632" spans="23:23" ht="15" customHeight="1">
      <c r="W10632" s="141"/>
    </row>
    <row r="10633" spans="23:23" ht="15" customHeight="1">
      <c r="W10633" s="141"/>
    </row>
    <row r="10634" spans="23:23" ht="15" customHeight="1">
      <c r="W10634" s="141"/>
    </row>
    <row r="10635" spans="23:23" ht="15" customHeight="1">
      <c r="W10635" s="141"/>
    </row>
    <row r="10636" spans="23:23" ht="15" customHeight="1">
      <c r="W10636" s="141"/>
    </row>
    <row r="10637" spans="23:23" ht="15" customHeight="1">
      <c r="W10637" s="141"/>
    </row>
    <row r="10638" spans="23:23" ht="15" customHeight="1">
      <c r="W10638" s="141"/>
    </row>
    <row r="10639" spans="23:23" ht="15" customHeight="1">
      <c r="W10639" s="141"/>
    </row>
    <row r="10640" spans="23:23" ht="15" customHeight="1">
      <c r="W10640" s="141"/>
    </row>
    <row r="10641" spans="23:23" ht="15" customHeight="1">
      <c r="W10641" s="141"/>
    </row>
    <row r="10642" spans="23:23" ht="15" customHeight="1">
      <c r="W10642" s="141"/>
    </row>
    <row r="10643" spans="23:23" ht="15" customHeight="1">
      <c r="W10643" s="141"/>
    </row>
    <row r="10644" spans="23:23" ht="15" customHeight="1">
      <c r="W10644" s="141"/>
    </row>
    <row r="10645" spans="23:23" ht="15" customHeight="1">
      <c r="W10645" s="141"/>
    </row>
    <row r="10646" spans="23:23" ht="15" customHeight="1">
      <c r="W10646" s="141"/>
    </row>
    <row r="10647" spans="23:23" ht="15" customHeight="1">
      <c r="W10647" s="141"/>
    </row>
    <row r="10648" spans="23:23" ht="15" customHeight="1">
      <c r="W10648" s="141"/>
    </row>
    <row r="10649" spans="23:23" ht="15" customHeight="1">
      <c r="W10649" s="141"/>
    </row>
    <row r="10650" spans="23:23" ht="15" customHeight="1">
      <c r="W10650" s="141"/>
    </row>
    <row r="10651" spans="23:23" ht="15" customHeight="1">
      <c r="W10651" s="141"/>
    </row>
    <row r="10652" spans="23:23" ht="15" customHeight="1">
      <c r="W10652" s="141"/>
    </row>
    <row r="10653" spans="23:23" ht="15" customHeight="1">
      <c r="W10653" s="141"/>
    </row>
    <row r="10654" spans="23:23" ht="15" customHeight="1">
      <c r="W10654" s="141"/>
    </row>
    <row r="10655" spans="23:23" ht="15" customHeight="1">
      <c r="W10655" s="141"/>
    </row>
    <row r="10656" spans="23:23" ht="15" customHeight="1">
      <c r="W10656" s="141"/>
    </row>
    <row r="10657" spans="23:23" ht="15" customHeight="1">
      <c r="W10657" s="141"/>
    </row>
    <row r="10658" spans="23:23" ht="15" customHeight="1">
      <c r="W10658" s="141"/>
    </row>
    <row r="10659" spans="23:23" ht="15" customHeight="1">
      <c r="W10659" s="141"/>
    </row>
    <row r="10660" spans="23:23" ht="15" customHeight="1">
      <c r="W10660" s="141"/>
    </row>
    <row r="10661" spans="23:23" ht="15" customHeight="1">
      <c r="W10661" s="141"/>
    </row>
    <row r="10662" spans="23:23" ht="15" customHeight="1">
      <c r="W10662" s="141"/>
    </row>
    <row r="10663" spans="23:23" ht="15" customHeight="1">
      <c r="W10663" s="141"/>
    </row>
    <row r="10664" spans="23:23" ht="15" customHeight="1">
      <c r="W10664" s="141"/>
    </row>
    <row r="10665" spans="23:23" ht="15" customHeight="1">
      <c r="W10665" s="141"/>
    </row>
    <row r="10666" spans="23:23" ht="15" customHeight="1">
      <c r="W10666" s="141"/>
    </row>
    <row r="10667" spans="23:23" ht="15" customHeight="1">
      <c r="W10667" s="141"/>
    </row>
    <row r="10668" spans="23:23" ht="15" customHeight="1">
      <c r="W10668" s="141"/>
    </row>
    <row r="10669" spans="23:23" ht="15" customHeight="1">
      <c r="W10669" s="141"/>
    </row>
    <row r="10670" spans="23:23" ht="15" customHeight="1">
      <c r="W10670" s="141"/>
    </row>
    <row r="10671" spans="23:23" ht="15" customHeight="1">
      <c r="W10671" s="141"/>
    </row>
    <row r="10672" spans="23:23" ht="15" customHeight="1">
      <c r="W10672" s="141"/>
    </row>
    <row r="10673" spans="23:23" ht="15" customHeight="1">
      <c r="W10673" s="141"/>
    </row>
    <row r="10674" spans="23:23" ht="15" customHeight="1">
      <c r="W10674" s="141"/>
    </row>
    <row r="10675" spans="23:23" ht="15" customHeight="1">
      <c r="W10675" s="141"/>
    </row>
    <row r="10676" spans="23:23" ht="15" customHeight="1">
      <c r="W10676" s="141"/>
    </row>
    <row r="10677" spans="23:23" ht="15" customHeight="1">
      <c r="W10677" s="141"/>
    </row>
    <row r="10678" spans="23:23" ht="15" customHeight="1">
      <c r="W10678" s="141"/>
    </row>
    <row r="10679" spans="23:23" ht="15" customHeight="1">
      <c r="W10679" s="141"/>
    </row>
    <row r="10680" spans="23:23" ht="15" customHeight="1">
      <c r="W10680" s="141"/>
    </row>
    <row r="10681" spans="23:23" ht="15" customHeight="1">
      <c r="W10681" s="141"/>
    </row>
    <row r="10682" spans="23:23" ht="15" customHeight="1">
      <c r="W10682" s="141"/>
    </row>
    <row r="10683" spans="23:23" ht="15" customHeight="1">
      <c r="W10683" s="141"/>
    </row>
    <row r="10684" spans="23:23" ht="15" customHeight="1">
      <c r="W10684" s="141"/>
    </row>
    <row r="10685" spans="23:23" ht="15" customHeight="1">
      <c r="W10685" s="141"/>
    </row>
    <row r="10686" spans="23:23" ht="15" customHeight="1">
      <c r="W10686" s="141"/>
    </row>
    <row r="10687" spans="23:23" ht="15" customHeight="1">
      <c r="W10687" s="141"/>
    </row>
    <row r="10688" spans="23:23" ht="15" customHeight="1">
      <c r="W10688" s="141"/>
    </row>
    <row r="10689" spans="23:23" ht="15" customHeight="1">
      <c r="W10689" s="141"/>
    </row>
    <row r="10690" spans="23:23" ht="15" customHeight="1">
      <c r="W10690" s="141"/>
    </row>
    <row r="10691" spans="23:23" ht="15" customHeight="1">
      <c r="W10691" s="141"/>
    </row>
    <row r="10692" spans="23:23" ht="15" customHeight="1">
      <c r="W10692" s="141"/>
    </row>
    <row r="10693" spans="23:23" ht="15" customHeight="1">
      <c r="W10693" s="141"/>
    </row>
    <row r="10694" spans="23:23" ht="15" customHeight="1">
      <c r="W10694" s="141"/>
    </row>
    <row r="10695" spans="23:23" ht="15" customHeight="1">
      <c r="W10695" s="141"/>
    </row>
    <row r="10696" spans="23:23" ht="15" customHeight="1">
      <c r="W10696" s="141"/>
    </row>
    <row r="10697" spans="23:23" ht="15" customHeight="1">
      <c r="W10697" s="141"/>
    </row>
    <row r="10698" spans="23:23" ht="15" customHeight="1">
      <c r="W10698" s="141"/>
    </row>
    <row r="10699" spans="23:23" ht="15" customHeight="1">
      <c r="W10699" s="141"/>
    </row>
    <row r="10700" spans="23:23" ht="15" customHeight="1">
      <c r="W10700" s="141"/>
    </row>
    <row r="10701" spans="23:23" ht="15" customHeight="1">
      <c r="W10701" s="141"/>
    </row>
    <row r="10702" spans="23:23" ht="15" customHeight="1">
      <c r="W10702" s="141"/>
    </row>
    <row r="10703" spans="23:23" ht="15" customHeight="1">
      <c r="W10703" s="141"/>
    </row>
    <row r="10704" spans="23:23" ht="15" customHeight="1">
      <c r="W10704" s="141"/>
    </row>
    <row r="10705" spans="23:23" ht="15" customHeight="1">
      <c r="W10705" s="141"/>
    </row>
    <row r="10706" spans="23:23" ht="15" customHeight="1">
      <c r="W10706" s="141"/>
    </row>
    <row r="10707" spans="23:23" ht="15" customHeight="1">
      <c r="W10707" s="141"/>
    </row>
    <row r="10708" spans="23:23" ht="15" customHeight="1">
      <c r="W10708" s="141"/>
    </row>
    <row r="10709" spans="23:23" ht="15" customHeight="1">
      <c r="W10709" s="141"/>
    </row>
    <row r="10710" spans="23:23" ht="15" customHeight="1">
      <c r="W10710" s="141"/>
    </row>
    <row r="10711" spans="23:23" ht="15" customHeight="1">
      <c r="W10711" s="141"/>
    </row>
    <row r="10712" spans="23:23" ht="15" customHeight="1">
      <c r="W10712" s="141"/>
    </row>
    <row r="10713" spans="23:23" ht="15" customHeight="1">
      <c r="W10713" s="141"/>
    </row>
    <row r="10714" spans="23:23" ht="15" customHeight="1">
      <c r="W10714" s="141"/>
    </row>
    <row r="10715" spans="23:23" ht="15" customHeight="1">
      <c r="W10715" s="141"/>
    </row>
    <row r="10716" spans="23:23" ht="15" customHeight="1">
      <c r="W10716" s="141"/>
    </row>
    <row r="10717" spans="23:23" ht="15" customHeight="1">
      <c r="W10717" s="141"/>
    </row>
    <row r="10718" spans="23:23" ht="15" customHeight="1">
      <c r="W10718" s="141"/>
    </row>
    <row r="10719" spans="23:23" ht="15" customHeight="1">
      <c r="W10719" s="141"/>
    </row>
    <row r="10720" spans="23:23" ht="15" customHeight="1">
      <c r="W10720" s="141"/>
    </row>
    <row r="10721" spans="23:23" ht="15" customHeight="1">
      <c r="W10721" s="141"/>
    </row>
    <row r="10722" spans="23:23" ht="15" customHeight="1">
      <c r="W10722" s="141"/>
    </row>
    <row r="10723" spans="23:23" ht="15" customHeight="1">
      <c r="W10723" s="141"/>
    </row>
    <row r="10724" spans="23:23" ht="15" customHeight="1">
      <c r="W10724" s="141"/>
    </row>
    <row r="10725" spans="23:23" ht="15" customHeight="1">
      <c r="W10725" s="141"/>
    </row>
    <row r="10726" spans="23:23" ht="15" customHeight="1">
      <c r="W10726" s="141"/>
    </row>
    <row r="10727" spans="23:23" ht="15" customHeight="1">
      <c r="W10727" s="141"/>
    </row>
    <row r="10728" spans="23:23" ht="15" customHeight="1">
      <c r="W10728" s="141"/>
    </row>
    <row r="10729" spans="23:23" ht="15" customHeight="1">
      <c r="W10729" s="141"/>
    </row>
    <row r="10730" spans="23:23" ht="15" customHeight="1">
      <c r="W10730" s="141"/>
    </row>
    <row r="10731" spans="23:23" ht="15" customHeight="1">
      <c r="W10731" s="141"/>
    </row>
    <row r="10732" spans="23:23" ht="15" customHeight="1">
      <c r="W10732" s="141"/>
    </row>
    <row r="10733" spans="23:23" ht="15" customHeight="1">
      <c r="W10733" s="141"/>
    </row>
    <row r="10734" spans="23:23" ht="15" customHeight="1">
      <c r="W10734" s="141"/>
    </row>
    <row r="10735" spans="23:23" ht="15" customHeight="1">
      <c r="W10735" s="141"/>
    </row>
    <row r="10736" spans="23:23" ht="15" customHeight="1">
      <c r="W10736" s="141"/>
    </row>
    <row r="10737" spans="23:23" ht="15" customHeight="1">
      <c r="W10737" s="141"/>
    </row>
    <row r="10738" spans="23:23" ht="15" customHeight="1">
      <c r="W10738" s="141"/>
    </row>
    <row r="10739" spans="23:23" ht="15" customHeight="1">
      <c r="W10739" s="141"/>
    </row>
    <row r="10740" spans="23:23" ht="15" customHeight="1">
      <c r="W10740" s="141"/>
    </row>
    <row r="10741" spans="23:23" ht="15" customHeight="1">
      <c r="W10741" s="141"/>
    </row>
    <row r="10742" spans="23:23" ht="15" customHeight="1">
      <c r="W10742" s="141"/>
    </row>
    <row r="10743" spans="23:23" ht="15" customHeight="1">
      <c r="W10743" s="141"/>
    </row>
    <row r="10744" spans="23:23" ht="15" customHeight="1">
      <c r="W10744" s="141"/>
    </row>
    <row r="10745" spans="23:23" ht="15" customHeight="1">
      <c r="W10745" s="141"/>
    </row>
    <row r="10746" spans="23:23" ht="15" customHeight="1">
      <c r="W10746" s="141"/>
    </row>
    <row r="10747" spans="23:23" ht="15" customHeight="1">
      <c r="W10747" s="141"/>
    </row>
    <row r="10748" spans="23:23" ht="15" customHeight="1">
      <c r="W10748" s="141"/>
    </row>
    <row r="10749" spans="23:23" ht="15" customHeight="1">
      <c r="W10749" s="141"/>
    </row>
    <row r="10750" spans="23:23" ht="15" customHeight="1">
      <c r="W10750" s="141"/>
    </row>
    <row r="10751" spans="23:23" ht="15" customHeight="1">
      <c r="W10751" s="141"/>
    </row>
    <row r="10752" spans="23:23" ht="15" customHeight="1">
      <c r="W10752" s="141"/>
    </row>
    <row r="10753" spans="23:23" ht="15" customHeight="1">
      <c r="W10753" s="141"/>
    </row>
    <row r="10754" spans="23:23" ht="15" customHeight="1">
      <c r="W10754" s="141"/>
    </row>
    <row r="10755" spans="23:23" ht="15" customHeight="1">
      <c r="W10755" s="141"/>
    </row>
    <row r="10756" spans="23:23" ht="15" customHeight="1">
      <c r="W10756" s="141"/>
    </row>
    <row r="10757" spans="23:23" ht="15" customHeight="1">
      <c r="W10757" s="141"/>
    </row>
    <row r="10758" spans="23:23" ht="15" customHeight="1">
      <c r="W10758" s="141"/>
    </row>
    <row r="10759" spans="23:23" ht="15" customHeight="1">
      <c r="W10759" s="141"/>
    </row>
    <row r="10760" spans="23:23" ht="15" customHeight="1">
      <c r="W10760" s="141"/>
    </row>
    <row r="10761" spans="23:23" ht="15" customHeight="1">
      <c r="W10761" s="141"/>
    </row>
    <row r="10762" spans="23:23" ht="15" customHeight="1">
      <c r="W10762" s="141"/>
    </row>
    <row r="10763" spans="23:23" ht="15" customHeight="1">
      <c r="W10763" s="141"/>
    </row>
    <row r="10764" spans="23:23" ht="15" customHeight="1">
      <c r="W10764" s="141"/>
    </row>
    <row r="10765" spans="23:23" ht="15" customHeight="1">
      <c r="W10765" s="141"/>
    </row>
    <row r="10766" spans="23:23" ht="15" customHeight="1">
      <c r="W10766" s="141"/>
    </row>
    <row r="10767" spans="23:23" ht="15" customHeight="1">
      <c r="W10767" s="141"/>
    </row>
    <row r="10768" spans="23:23" ht="15" customHeight="1">
      <c r="W10768" s="141"/>
    </row>
    <row r="10769" spans="23:23" ht="15" customHeight="1">
      <c r="W10769" s="141"/>
    </row>
    <row r="10770" spans="23:23" ht="15" customHeight="1">
      <c r="W10770" s="141"/>
    </row>
    <row r="10771" spans="23:23" ht="15" customHeight="1">
      <c r="W10771" s="141"/>
    </row>
    <row r="10772" spans="23:23" ht="15" customHeight="1">
      <c r="W10772" s="141"/>
    </row>
    <row r="10773" spans="23:23" ht="15" customHeight="1">
      <c r="W10773" s="141"/>
    </row>
    <row r="10774" spans="23:23" ht="15" customHeight="1">
      <c r="W10774" s="141"/>
    </row>
    <row r="10775" spans="23:23" ht="15" customHeight="1">
      <c r="W10775" s="141"/>
    </row>
    <row r="10776" spans="23:23" ht="15" customHeight="1">
      <c r="W10776" s="141"/>
    </row>
    <row r="10777" spans="23:23" ht="15" customHeight="1">
      <c r="W10777" s="141"/>
    </row>
    <row r="10778" spans="23:23" ht="15" customHeight="1">
      <c r="W10778" s="141"/>
    </row>
    <row r="10779" spans="23:23" ht="15" customHeight="1">
      <c r="W10779" s="141"/>
    </row>
    <row r="10780" spans="23:23" ht="15" customHeight="1">
      <c r="W10780" s="141"/>
    </row>
    <row r="10781" spans="23:23" ht="15" customHeight="1">
      <c r="W10781" s="141"/>
    </row>
    <row r="10782" spans="23:23" ht="15" customHeight="1">
      <c r="W10782" s="141"/>
    </row>
    <row r="10783" spans="23:23" ht="15" customHeight="1">
      <c r="W10783" s="141"/>
    </row>
    <row r="10784" spans="23:23" ht="15" customHeight="1">
      <c r="W10784" s="141"/>
    </row>
    <row r="10785" spans="23:23" ht="15" customHeight="1">
      <c r="W10785" s="141"/>
    </row>
    <row r="10786" spans="23:23" ht="15" customHeight="1">
      <c r="W10786" s="141"/>
    </row>
    <row r="10787" spans="23:23" ht="15" customHeight="1">
      <c r="W10787" s="141"/>
    </row>
    <row r="10788" spans="23:23" ht="15" customHeight="1">
      <c r="W10788" s="141"/>
    </row>
    <row r="10789" spans="23:23" ht="15" customHeight="1">
      <c r="W10789" s="141"/>
    </row>
    <row r="10790" spans="23:23" ht="15" customHeight="1">
      <c r="W10790" s="141"/>
    </row>
    <row r="10791" spans="23:23" ht="15" customHeight="1">
      <c r="W10791" s="141"/>
    </row>
    <row r="10792" spans="23:23" ht="15" customHeight="1">
      <c r="W10792" s="141"/>
    </row>
    <row r="10793" spans="23:23" ht="15" customHeight="1">
      <c r="W10793" s="141"/>
    </row>
    <row r="10794" spans="23:23" ht="15" customHeight="1">
      <c r="W10794" s="141"/>
    </row>
    <row r="10795" spans="23:23" ht="15" customHeight="1">
      <c r="W10795" s="141"/>
    </row>
    <row r="10796" spans="23:23" ht="15" customHeight="1">
      <c r="W10796" s="141"/>
    </row>
    <row r="10797" spans="23:23" ht="15" customHeight="1">
      <c r="W10797" s="141"/>
    </row>
    <row r="10798" spans="23:23" ht="15" customHeight="1">
      <c r="W10798" s="141"/>
    </row>
    <row r="10799" spans="23:23" ht="15" customHeight="1">
      <c r="W10799" s="141"/>
    </row>
    <row r="10800" spans="23:23" ht="15" customHeight="1">
      <c r="W10800" s="141"/>
    </row>
    <row r="10801" spans="23:23" ht="15" customHeight="1">
      <c r="W10801" s="141"/>
    </row>
    <row r="10802" spans="23:23" ht="15" customHeight="1">
      <c r="W10802" s="141"/>
    </row>
    <row r="10803" spans="23:23" ht="15" customHeight="1">
      <c r="W10803" s="141"/>
    </row>
    <row r="10804" spans="23:23" ht="15" customHeight="1">
      <c r="W10804" s="141"/>
    </row>
    <row r="10805" spans="23:23" ht="15" customHeight="1">
      <c r="W10805" s="141"/>
    </row>
    <row r="10806" spans="23:23" ht="15" customHeight="1">
      <c r="W10806" s="141"/>
    </row>
    <row r="10807" spans="23:23" ht="15" customHeight="1">
      <c r="W10807" s="141"/>
    </row>
    <row r="10808" spans="23:23" ht="15" customHeight="1">
      <c r="W10808" s="141"/>
    </row>
    <row r="10809" spans="23:23" ht="15" customHeight="1">
      <c r="W10809" s="141"/>
    </row>
    <row r="10810" spans="23:23" ht="15" customHeight="1">
      <c r="W10810" s="141"/>
    </row>
    <row r="10811" spans="23:23" ht="15" customHeight="1">
      <c r="W10811" s="141"/>
    </row>
    <row r="10812" spans="23:23" ht="15" customHeight="1">
      <c r="W10812" s="141"/>
    </row>
    <row r="10813" spans="23:23" ht="15" customHeight="1">
      <c r="W10813" s="141"/>
    </row>
    <row r="10814" spans="23:23" ht="15" customHeight="1">
      <c r="W10814" s="141"/>
    </row>
    <row r="10815" spans="23:23" ht="15" customHeight="1">
      <c r="W10815" s="141"/>
    </row>
    <row r="10816" spans="23:23" ht="15" customHeight="1">
      <c r="W10816" s="141"/>
    </row>
    <row r="10817" spans="23:23" ht="15" customHeight="1">
      <c r="W10817" s="141"/>
    </row>
    <row r="10818" spans="23:23" ht="15" customHeight="1">
      <c r="W10818" s="141"/>
    </row>
    <row r="10819" spans="23:23" ht="15" customHeight="1">
      <c r="W10819" s="141"/>
    </row>
    <row r="10820" spans="23:23" ht="15" customHeight="1">
      <c r="W10820" s="141"/>
    </row>
    <row r="10821" spans="23:23" ht="15" customHeight="1">
      <c r="W10821" s="141"/>
    </row>
    <row r="10822" spans="23:23" ht="15" customHeight="1">
      <c r="W10822" s="141"/>
    </row>
    <row r="10823" spans="23:23" ht="15" customHeight="1">
      <c r="W10823" s="141"/>
    </row>
    <row r="10824" spans="23:23" ht="15" customHeight="1">
      <c r="W10824" s="141"/>
    </row>
    <row r="10825" spans="23:23" ht="15" customHeight="1">
      <c r="W10825" s="141"/>
    </row>
    <row r="10826" spans="23:23" ht="15" customHeight="1">
      <c r="W10826" s="141"/>
    </row>
    <row r="10827" spans="23:23" ht="15" customHeight="1">
      <c r="W10827" s="141"/>
    </row>
    <row r="10828" spans="23:23" ht="15" customHeight="1">
      <c r="W10828" s="141"/>
    </row>
    <row r="10829" spans="23:23" ht="15" customHeight="1">
      <c r="W10829" s="141"/>
    </row>
    <row r="10830" spans="23:23" ht="15" customHeight="1">
      <c r="W10830" s="141"/>
    </row>
    <row r="10831" spans="23:23" ht="15" customHeight="1">
      <c r="W10831" s="141"/>
    </row>
    <row r="10832" spans="23:23" ht="15" customHeight="1">
      <c r="W10832" s="141"/>
    </row>
    <row r="10833" spans="23:23" ht="15" customHeight="1">
      <c r="W10833" s="141"/>
    </row>
    <row r="10834" spans="23:23" ht="15" customHeight="1">
      <c r="W10834" s="141"/>
    </row>
    <row r="10835" spans="23:23" ht="15" customHeight="1">
      <c r="W10835" s="141"/>
    </row>
    <row r="10836" spans="23:23" ht="15" customHeight="1">
      <c r="W10836" s="141"/>
    </row>
    <row r="10837" spans="23:23" ht="15" customHeight="1">
      <c r="W10837" s="141"/>
    </row>
    <row r="10838" spans="23:23" ht="15" customHeight="1">
      <c r="W10838" s="141"/>
    </row>
    <row r="10839" spans="23:23" ht="15" customHeight="1">
      <c r="W10839" s="141"/>
    </row>
    <row r="10840" spans="23:23" ht="15" customHeight="1">
      <c r="W10840" s="141"/>
    </row>
    <row r="10841" spans="23:23" ht="15" customHeight="1">
      <c r="W10841" s="141"/>
    </row>
    <row r="10842" spans="23:23" ht="15" customHeight="1">
      <c r="W10842" s="141"/>
    </row>
    <row r="10843" spans="23:23" ht="15" customHeight="1">
      <c r="W10843" s="141"/>
    </row>
    <row r="10844" spans="23:23" ht="15" customHeight="1">
      <c r="W10844" s="141"/>
    </row>
    <row r="10845" spans="23:23" ht="15" customHeight="1">
      <c r="W10845" s="141"/>
    </row>
    <row r="10846" spans="23:23" ht="15" customHeight="1">
      <c r="W10846" s="141"/>
    </row>
    <row r="10847" spans="23:23" ht="15" customHeight="1">
      <c r="W10847" s="141"/>
    </row>
    <row r="10848" spans="23:23" ht="15" customHeight="1">
      <c r="W10848" s="141"/>
    </row>
    <row r="10849" spans="23:23" ht="15" customHeight="1">
      <c r="W10849" s="141"/>
    </row>
    <row r="10850" spans="23:23" ht="15" customHeight="1">
      <c r="W10850" s="141"/>
    </row>
    <row r="10851" spans="23:23" ht="15" customHeight="1">
      <c r="W10851" s="141"/>
    </row>
    <row r="10852" spans="23:23" ht="15" customHeight="1">
      <c r="W10852" s="141"/>
    </row>
    <row r="10853" spans="23:23" ht="15" customHeight="1">
      <c r="W10853" s="141"/>
    </row>
    <row r="10854" spans="23:23" ht="15" customHeight="1">
      <c r="W10854" s="141"/>
    </row>
    <row r="10855" spans="23:23" ht="15" customHeight="1">
      <c r="W10855" s="141"/>
    </row>
    <row r="10856" spans="23:23" ht="15" customHeight="1">
      <c r="W10856" s="141"/>
    </row>
    <row r="10857" spans="23:23" ht="15" customHeight="1">
      <c r="W10857" s="141"/>
    </row>
    <row r="10858" spans="23:23" ht="15" customHeight="1">
      <c r="W10858" s="141"/>
    </row>
    <row r="10859" spans="23:23" ht="15" customHeight="1">
      <c r="W10859" s="141"/>
    </row>
    <row r="10860" spans="23:23" ht="15" customHeight="1">
      <c r="W10860" s="141"/>
    </row>
    <row r="10861" spans="23:23" ht="15" customHeight="1">
      <c r="W10861" s="141"/>
    </row>
    <row r="10862" spans="23:23" ht="15" customHeight="1">
      <c r="W10862" s="141"/>
    </row>
    <row r="10863" spans="23:23" ht="15" customHeight="1">
      <c r="W10863" s="141"/>
    </row>
    <row r="10864" spans="23:23" ht="15" customHeight="1">
      <c r="W10864" s="141"/>
    </row>
    <row r="10865" spans="23:23" ht="15" customHeight="1">
      <c r="W10865" s="141"/>
    </row>
    <row r="10866" spans="23:23" ht="15" customHeight="1">
      <c r="W10866" s="141"/>
    </row>
    <row r="10867" spans="23:23" ht="15" customHeight="1">
      <c r="W10867" s="141"/>
    </row>
    <row r="10868" spans="23:23" ht="15" customHeight="1">
      <c r="W10868" s="141"/>
    </row>
    <row r="10869" spans="23:23" ht="15" customHeight="1">
      <c r="W10869" s="141"/>
    </row>
    <row r="10870" spans="23:23" ht="15" customHeight="1">
      <c r="W10870" s="141"/>
    </row>
    <row r="10871" spans="23:23" ht="15" customHeight="1">
      <c r="W10871" s="141"/>
    </row>
    <row r="10872" spans="23:23" ht="15" customHeight="1">
      <c r="W10872" s="141"/>
    </row>
    <row r="10873" spans="23:23" ht="15" customHeight="1">
      <c r="W10873" s="141"/>
    </row>
    <row r="10874" spans="23:23" ht="15" customHeight="1">
      <c r="W10874" s="141"/>
    </row>
    <row r="10875" spans="23:23" ht="15" customHeight="1">
      <c r="W10875" s="141"/>
    </row>
    <row r="10876" spans="23:23" ht="15" customHeight="1">
      <c r="W10876" s="141"/>
    </row>
    <row r="10877" spans="23:23" ht="15" customHeight="1">
      <c r="W10877" s="141"/>
    </row>
    <row r="10878" spans="23:23" ht="15" customHeight="1">
      <c r="W10878" s="141"/>
    </row>
    <row r="10879" spans="23:23" ht="15" customHeight="1">
      <c r="W10879" s="141"/>
    </row>
    <row r="10880" spans="23:23" ht="15" customHeight="1">
      <c r="W10880" s="141"/>
    </row>
    <row r="10881" spans="23:23" ht="15" customHeight="1">
      <c r="W10881" s="141"/>
    </row>
    <row r="10882" spans="23:23" ht="15" customHeight="1">
      <c r="W10882" s="141"/>
    </row>
    <row r="10883" spans="23:23" ht="15" customHeight="1">
      <c r="W10883" s="141"/>
    </row>
    <row r="10884" spans="23:23" ht="15" customHeight="1">
      <c r="W10884" s="141"/>
    </row>
    <row r="10885" spans="23:23" ht="15" customHeight="1">
      <c r="W10885" s="141"/>
    </row>
    <row r="10886" spans="23:23" ht="15" customHeight="1">
      <c r="W10886" s="141"/>
    </row>
    <row r="10887" spans="23:23" ht="15" customHeight="1">
      <c r="W10887" s="141"/>
    </row>
    <row r="10888" spans="23:23" ht="15" customHeight="1">
      <c r="W10888" s="141"/>
    </row>
    <row r="10889" spans="23:23" ht="15" customHeight="1">
      <c r="W10889" s="141"/>
    </row>
    <row r="10890" spans="23:23" ht="15" customHeight="1">
      <c r="W10890" s="141"/>
    </row>
    <row r="10891" spans="23:23" ht="15" customHeight="1">
      <c r="W10891" s="141"/>
    </row>
    <row r="10892" spans="23:23" ht="15" customHeight="1">
      <c r="W10892" s="141"/>
    </row>
    <row r="10893" spans="23:23" ht="15" customHeight="1">
      <c r="W10893" s="141"/>
    </row>
    <row r="10894" spans="23:23" ht="15" customHeight="1">
      <c r="W10894" s="141"/>
    </row>
    <row r="10895" spans="23:23" ht="15" customHeight="1">
      <c r="W10895" s="141"/>
    </row>
    <row r="10896" spans="23:23" ht="15" customHeight="1">
      <c r="W10896" s="141"/>
    </row>
    <row r="10897" spans="23:23" ht="15" customHeight="1">
      <c r="W10897" s="141"/>
    </row>
    <row r="10898" spans="23:23" ht="15" customHeight="1">
      <c r="W10898" s="141"/>
    </row>
    <row r="10899" spans="23:23" ht="15" customHeight="1">
      <c r="W10899" s="141"/>
    </row>
    <row r="10900" spans="23:23" ht="15" customHeight="1">
      <c r="W10900" s="141"/>
    </row>
    <row r="10901" spans="23:23" ht="15" customHeight="1">
      <c r="W10901" s="141"/>
    </row>
    <row r="10902" spans="23:23" ht="15" customHeight="1">
      <c r="W10902" s="141"/>
    </row>
    <row r="10903" spans="23:23" ht="15" customHeight="1">
      <c r="W10903" s="141"/>
    </row>
    <row r="10904" spans="23:23" ht="15" customHeight="1">
      <c r="W10904" s="141"/>
    </row>
    <row r="10905" spans="23:23" ht="15" customHeight="1">
      <c r="W10905" s="141"/>
    </row>
    <row r="10906" spans="23:23" ht="15" customHeight="1">
      <c r="W10906" s="141"/>
    </row>
    <row r="10907" spans="23:23" ht="15" customHeight="1">
      <c r="W10907" s="141"/>
    </row>
    <row r="10908" spans="23:23" ht="15" customHeight="1">
      <c r="W10908" s="141"/>
    </row>
    <row r="10909" spans="23:23" ht="15" customHeight="1">
      <c r="W10909" s="141"/>
    </row>
    <row r="10910" spans="23:23" ht="15" customHeight="1">
      <c r="W10910" s="141"/>
    </row>
    <row r="10911" spans="23:23" ht="15" customHeight="1">
      <c r="W10911" s="141"/>
    </row>
    <row r="10912" spans="23:23" ht="15" customHeight="1">
      <c r="W10912" s="141"/>
    </row>
    <row r="10913" spans="23:23" ht="15" customHeight="1">
      <c r="W10913" s="141"/>
    </row>
    <row r="10914" spans="23:23" ht="15" customHeight="1">
      <c r="W10914" s="141"/>
    </row>
    <row r="10915" spans="23:23" ht="15" customHeight="1">
      <c r="W10915" s="141"/>
    </row>
    <row r="10916" spans="23:23" ht="15" customHeight="1">
      <c r="W10916" s="141"/>
    </row>
    <row r="10917" spans="23:23" ht="15" customHeight="1">
      <c r="W10917" s="141"/>
    </row>
    <row r="10918" spans="23:23" ht="15" customHeight="1">
      <c r="W10918" s="141"/>
    </row>
    <row r="10919" spans="23:23" ht="15" customHeight="1">
      <c r="W10919" s="141"/>
    </row>
    <row r="10920" spans="23:23" ht="15" customHeight="1">
      <c r="W10920" s="141"/>
    </row>
    <row r="10921" spans="23:23" ht="15" customHeight="1">
      <c r="W10921" s="141"/>
    </row>
    <row r="10922" spans="23:23" ht="15" customHeight="1">
      <c r="W10922" s="141"/>
    </row>
    <row r="10923" spans="23:23" ht="15" customHeight="1">
      <c r="W10923" s="141"/>
    </row>
    <row r="10924" spans="23:23" ht="15" customHeight="1">
      <c r="W10924" s="141"/>
    </row>
    <row r="10925" spans="23:23" ht="15" customHeight="1">
      <c r="W10925" s="141"/>
    </row>
    <row r="10926" spans="23:23" ht="15" customHeight="1">
      <c r="W10926" s="141"/>
    </row>
    <row r="10927" spans="23:23" ht="15" customHeight="1">
      <c r="W10927" s="141"/>
    </row>
    <row r="10928" spans="23:23" ht="15" customHeight="1">
      <c r="W10928" s="141"/>
    </row>
    <row r="10929" spans="23:23" ht="15" customHeight="1">
      <c r="W10929" s="141"/>
    </row>
    <row r="10930" spans="23:23" ht="15" customHeight="1">
      <c r="W10930" s="141"/>
    </row>
    <row r="10931" spans="23:23" ht="15" customHeight="1">
      <c r="W10931" s="141"/>
    </row>
    <row r="10932" spans="23:23" ht="15" customHeight="1">
      <c r="W10932" s="141"/>
    </row>
    <row r="10933" spans="23:23" ht="15" customHeight="1">
      <c r="W10933" s="141"/>
    </row>
    <row r="10934" spans="23:23" ht="15" customHeight="1">
      <c r="W10934" s="141"/>
    </row>
    <row r="10935" spans="23:23" ht="15" customHeight="1">
      <c r="W10935" s="141"/>
    </row>
    <row r="10936" spans="23:23" ht="15" customHeight="1">
      <c r="W10936" s="141"/>
    </row>
    <row r="10937" spans="23:23" ht="15" customHeight="1">
      <c r="W10937" s="141"/>
    </row>
    <row r="10938" spans="23:23" ht="15" customHeight="1">
      <c r="W10938" s="141"/>
    </row>
    <row r="10939" spans="23:23" ht="15" customHeight="1">
      <c r="W10939" s="141"/>
    </row>
    <row r="10940" spans="23:23" ht="15" customHeight="1">
      <c r="W10940" s="141"/>
    </row>
    <row r="10941" spans="23:23" ht="15" customHeight="1">
      <c r="W10941" s="141"/>
    </row>
    <row r="10942" spans="23:23" ht="15" customHeight="1">
      <c r="W10942" s="141"/>
    </row>
    <row r="10943" spans="23:23" ht="15" customHeight="1">
      <c r="W10943" s="141"/>
    </row>
    <row r="10944" spans="23:23" ht="15" customHeight="1">
      <c r="W10944" s="141"/>
    </row>
    <row r="10945" spans="23:23" ht="15" customHeight="1">
      <c r="W10945" s="141"/>
    </row>
    <row r="10946" spans="23:23" ht="15" customHeight="1">
      <c r="W10946" s="141"/>
    </row>
    <row r="10947" spans="23:23" ht="15" customHeight="1">
      <c r="W10947" s="141"/>
    </row>
    <row r="10948" spans="23:23" ht="15" customHeight="1">
      <c r="W10948" s="141"/>
    </row>
    <row r="10949" spans="23:23" ht="15" customHeight="1">
      <c r="W10949" s="141"/>
    </row>
    <row r="10950" spans="23:23" ht="15" customHeight="1">
      <c r="W10950" s="141"/>
    </row>
    <row r="10951" spans="23:23" ht="15" customHeight="1">
      <c r="W10951" s="141"/>
    </row>
    <row r="10952" spans="23:23" ht="15" customHeight="1">
      <c r="W10952" s="141"/>
    </row>
    <row r="10953" spans="23:23" ht="15" customHeight="1">
      <c r="W10953" s="141"/>
    </row>
    <row r="10954" spans="23:23" ht="15" customHeight="1">
      <c r="W10954" s="141"/>
    </row>
    <row r="10955" spans="23:23" ht="15" customHeight="1">
      <c r="W10955" s="141"/>
    </row>
    <row r="10956" spans="23:23" ht="15" customHeight="1">
      <c r="W10956" s="141"/>
    </row>
    <row r="10957" spans="23:23" ht="15" customHeight="1">
      <c r="W10957" s="141"/>
    </row>
    <row r="10958" spans="23:23" ht="15" customHeight="1">
      <c r="W10958" s="141"/>
    </row>
    <row r="10959" spans="23:23" ht="15" customHeight="1">
      <c r="W10959" s="141"/>
    </row>
    <row r="10960" spans="23:23" ht="15" customHeight="1">
      <c r="W10960" s="141"/>
    </row>
    <row r="10961" spans="23:23" ht="15" customHeight="1">
      <c r="W10961" s="141"/>
    </row>
    <row r="10962" spans="23:23" ht="15" customHeight="1">
      <c r="W10962" s="141"/>
    </row>
    <row r="10963" spans="23:23" ht="15" customHeight="1">
      <c r="W10963" s="141"/>
    </row>
    <row r="10964" spans="23:23" ht="15" customHeight="1">
      <c r="W10964" s="141"/>
    </row>
    <row r="10965" spans="23:23" ht="15" customHeight="1">
      <c r="W10965" s="141"/>
    </row>
    <row r="10966" spans="23:23" ht="15" customHeight="1">
      <c r="W10966" s="141"/>
    </row>
    <row r="10967" spans="23:23" ht="15" customHeight="1">
      <c r="W10967" s="141"/>
    </row>
    <row r="10968" spans="23:23" ht="15" customHeight="1">
      <c r="W10968" s="141"/>
    </row>
    <row r="10969" spans="23:23" ht="15" customHeight="1">
      <c r="W10969" s="141"/>
    </row>
    <row r="10970" spans="23:23" ht="15" customHeight="1">
      <c r="W10970" s="141"/>
    </row>
    <row r="10971" spans="23:23" ht="15" customHeight="1">
      <c r="W10971" s="141"/>
    </row>
    <row r="10972" spans="23:23" ht="15" customHeight="1">
      <c r="W10972" s="141"/>
    </row>
    <row r="10973" spans="23:23" ht="15" customHeight="1">
      <c r="W10973" s="141"/>
    </row>
    <row r="10974" spans="23:23" ht="15" customHeight="1">
      <c r="W10974" s="141"/>
    </row>
    <row r="10975" spans="23:23" ht="15" customHeight="1">
      <c r="W10975" s="141"/>
    </row>
    <row r="10976" spans="23:23" ht="15" customHeight="1">
      <c r="W10976" s="141"/>
    </row>
    <row r="10977" spans="23:23" ht="15" customHeight="1">
      <c r="W10977" s="141"/>
    </row>
    <row r="10978" spans="23:23" ht="15" customHeight="1">
      <c r="W10978" s="141"/>
    </row>
    <row r="10979" spans="23:23" ht="15" customHeight="1">
      <c r="W10979" s="141"/>
    </row>
    <row r="10980" spans="23:23" ht="15" customHeight="1">
      <c r="W10980" s="141"/>
    </row>
    <row r="10981" spans="23:23" ht="15" customHeight="1">
      <c r="W10981" s="141"/>
    </row>
    <row r="10982" spans="23:23" ht="15" customHeight="1">
      <c r="W10982" s="141"/>
    </row>
    <row r="10983" spans="23:23" ht="15" customHeight="1">
      <c r="W10983" s="141"/>
    </row>
    <row r="10984" spans="23:23" ht="15" customHeight="1">
      <c r="W10984" s="141"/>
    </row>
    <row r="10985" spans="23:23" ht="15" customHeight="1">
      <c r="W10985" s="141"/>
    </row>
    <row r="10986" spans="23:23" ht="15" customHeight="1">
      <c r="W10986" s="141"/>
    </row>
    <row r="10987" spans="23:23" ht="15" customHeight="1">
      <c r="W10987" s="141"/>
    </row>
    <row r="10988" spans="23:23" ht="15" customHeight="1">
      <c r="W10988" s="141"/>
    </row>
    <row r="10989" spans="23:23" ht="15" customHeight="1">
      <c r="W10989" s="141"/>
    </row>
    <row r="10990" spans="23:23" ht="15" customHeight="1">
      <c r="W10990" s="141"/>
    </row>
    <row r="10991" spans="23:23" ht="15" customHeight="1">
      <c r="W10991" s="141"/>
    </row>
    <row r="10992" spans="23:23" ht="15" customHeight="1">
      <c r="W10992" s="141"/>
    </row>
    <row r="10993" spans="23:23" ht="15" customHeight="1">
      <c r="W10993" s="141"/>
    </row>
    <row r="10994" spans="23:23" ht="15" customHeight="1">
      <c r="W10994" s="141"/>
    </row>
    <row r="10995" spans="23:23" ht="15" customHeight="1">
      <c r="W10995" s="141"/>
    </row>
    <row r="10996" spans="23:23" ht="15" customHeight="1">
      <c r="W10996" s="141"/>
    </row>
    <row r="10997" spans="23:23" ht="15" customHeight="1">
      <c r="W10997" s="141"/>
    </row>
    <row r="10998" spans="23:23" ht="15" customHeight="1">
      <c r="W10998" s="141"/>
    </row>
    <row r="10999" spans="23:23" ht="15" customHeight="1">
      <c r="W10999" s="141"/>
    </row>
    <row r="11000" spans="23:23" ht="15" customHeight="1">
      <c r="W11000" s="141"/>
    </row>
    <row r="11001" spans="23:23" ht="15" customHeight="1">
      <c r="W11001" s="141"/>
    </row>
    <row r="11002" spans="23:23" ht="15" customHeight="1">
      <c r="W11002" s="141"/>
    </row>
    <row r="11003" spans="23:23" ht="15" customHeight="1">
      <c r="W11003" s="141"/>
    </row>
    <row r="11004" spans="23:23" ht="15" customHeight="1">
      <c r="W11004" s="141"/>
    </row>
    <row r="11005" spans="23:23" ht="15" customHeight="1">
      <c r="W11005" s="141"/>
    </row>
    <row r="11006" spans="23:23" ht="15" customHeight="1">
      <c r="W11006" s="141"/>
    </row>
    <row r="11007" spans="23:23" ht="15" customHeight="1">
      <c r="W11007" s="141"/>
    </row>
    <row r="11008" spans="23:23" ht="15" customHeight="1">
      <c r="W11008" s="141"/>
    </row>
    <row r="11009" spans="23:23" ht="15" customHeight="1">
      <c r="W11009" s="141"/>
    </row>
    <row r="11010" spans="23:23" ht="15" customHeight="1">
      <c r="W11010" s="141"/>
    </row>
    <row r="11011" spans="23:23" ht="15" customHeight="1">
      <c r="W11011" s="141"/>
    </row>
    <row r="11012" spans="23:23" ht="15" customHeight="1">
      <c r="W11012" s="141"/>
    </row>
    <row r="11013" spans="23:23" ht="15" customHeight="1">
      <c r="W11013" s="141"/>
    </row>
    <row r="11014" spans="23:23" ht="15" customHeight="1">
      <c r="W11014" s="141"/>
    </row>
    <row r="11015" spans="23:23" ht="15" customHeight="1">
      <c r="W11015" s="141"/>
    </row>
    <row r="11016" spans="23:23" ht="15" customHeight="1">
      <c r="W11016" s="141"/>
    </row>
    <row r="11017" spans="23:23" ht="15" customHeight="1">
      <c r="W11017" s="141"/>
    </row>
    <row r="11018" spans="23:23" ht="15" customHeight="1">
      <c r="W11018" s="141"/>
    </row>
    <row r="11019" spans="23:23" ht="15" customHeight="1">
      <c r="W11019" s="141"/>
    </row>
    <row r="11020" spans="23:23" ht="15" customHeight="1">
      <c r="W11020" s="141"/>
    </row>
    <row r="11021" spans="23:23" ht="15" customHeight="1">
      <c r="W11021" s="141"/>
    </row>
    <row r="11022" spans="23:23" ht="15" customHeight="1">
      <c r="W11022" s="141"/>
    </row>
    <row r="11023" spans="23:23" ht="15" customHeight="1">
      <c r="W11023" s="141"/>
    </row>
    <row r="11024" spans="23:23" ht="15" customHeight="1">
      <c r="W11024" s="141"/>
    </row>
    <row r="11025" spans="23:23" ht="15" customHeight="1">
      <c r="W11025" s="141"/>
    </row>
    <row r="11026" spans="23:23" ht="15" customHeight="1">
      <c r="W11026" s="141"/>
    </row>
    <row r="11027" spans="23:23" ht="15" customHeight="1">
      <c r="W11027" s="141"/>
    </row>
    <row r="11028" spans="23:23" ht="15" customHeight="1">
      <c r="W11028" s="141"/>
    </row>
    <row r="11029" spans="23:23" ht="15" customHeight="1">
      <c r="W11029" s="141"/>
    </row>
    <row r="11030" spans="23:23" ht="15" customHeight="1">
      <c r="W11030" s="141"/>
    </row>
    <row r="11031" spans="23:23" ht="15" customHeight="1">
      <c r="W11031" s="141"/>
    </row>
    <row r="11032" spans="23:23" ht="15" customHeight="1">
      <c r="W11032" s="141"/>
    </row>
    <row r="11033" spans="23:23" ht="15" customHeight="1">
      <c r="W11033" s="141"/>
    </row>
    <row r="11034" spans="23:23" ht="15" customHeight="1">
      <c r="W11034" s="141"/>
    </row>
    <row r="11035" spans="23:23" ht="15" customHeight="1">
      <c r="W11035" s="141"/>
    </row>
    <row r="11036" spans="23:23" ht="15" customHeight="1">
      <c r="W11036" s="141"/>
    </row>
    <row r="11037" spans="23:23" ht="15" customHeight="1">
      <c r="W11037" s="141"/>
    </row>
    <row r="11038" spans="23:23" ht="15" customHeight="1">
      <c r="W11038" s="141"/>
    </row>
    <row r="11039" spans="23:23" ht="15" customHeight="1">
      <c r="W11039" s="141"/>
    </row>
    <row r="11040" spans="23:23" ht="15" customHeight="1">
      <c r="W11040" s="141"/>
    </row>
    <row r="11041" spans="23:23" ht="15" customHeight="1">
      <c r="W11041" s="141"/>
    </row>
    <row r="11042" spans="23:23" ht="15" customHeight="1">
      <c r="W11042" s="141"/>
    </row>
    <row r="11043" spans="23:23" ht="15" customHeight="1">
      <c r="W11043" s="141"/>
    </row>
    <row r="11044" spans="23:23" ht="15" customHeight="1">
      <c r="W11044" s="141"/>
    </row>
    <row r="11045" spans="23:23" ht="15" customHeight="1">
      <c r="W11045" s="141"/>
    </row>
    <row r="11046" spans="23:23" ht="15" customHeight="1">
      <c r="W11046" s="141"/>
    </row>
    <row r="11047" spans="23:23" ht="15" customHeight="1">
      <c r="W11047" s="141"/>
    </row>
    <row r="11048" spans="23:23" ht="15" customHeight="1">
      <c r="W11048" s="141"/>
    </row>
    <row r="11049" spans="23:23" ht="15" customHeight="1">
      <c r="W11049" s="141"/>
    </row>
    <row r="11050" spans="23:23" ht="15" customHeight="1">
      <c r="W11050" s="141"/>
    </row>
    <row r="11051" spans="23:23" ht="15" customHeight="1">
      <c r="W11051" s="141"/>
    </row>
    <row r="11052" spans="23:23" ht="15" customHeight="1">
      <c r="W11052" s="141"/>
    </row>
    <row r="11053" spans="23:23" ht="15" customHeight="1">
      <c r="W11053" s="141"/>
    </row>
    <row r="11054" spans="23:23" ht="15" customHeight="1">
      <c r="W11054" s="141"/>
    </row>
    <row r="11055" spans="23:23" ht="15" customHeight="1">
      <c r="W11055" s="141"/>
    </row>
    <row r="11056" spans="23:23" ht="15" customHeight="1">
      <c r="W11056" s="141"/>
    </row>
    <row r="11057" spans="23:23" ht="15" customHeight="1">
      <c r="W11057" s="141"/>
    </row>
    <row r="11058" spans="23:23" ht="15" customHeight="1">
      <c r="W11058" s="141"/>
    </row>
    <row r="11059" spans="23:23" ht="15" customHeight="1">
      <c r="W11059" s="141"/>
    </row>
    <row r="11060" spans="23:23" ht="15" customHeight="1">
      <c r="W11060" s="141"/>
    </row>
    <row r="11061" spans="23:23" ht="15" customHeight="1">
      <c r="W11061" s="141"/>
    </row>
    <row r="11062" spans="23:23" ht="15" customHeight="1">
      <c r="W11062" s="141"/>
    </row>
    <row r="11063" spans="23:23" ht="15" customHeight="1">
      <c r="W11063" s="141"/>
    </row>
    <row r="11064" spans="23:23" ht="15" customHeight="1">
      <c r="W11064" s="141"/>
    </row>
    <row r="11065" spans="23:23" ht="15" customHeight="1">
      <c r="W11065" s="141"/>
    </row>
    <row r="11066" spans="23:23" ht="15" customHeight="1">
      <c r="W11066" s="141"/>
    </row>
    <row r="11067" spans="23:23" ht="15" customHeight="1">
      <c r="W11067" s="141"/>
    </row>
    <row r="11068" spans="23:23" ht="15" customHeight="1">
      <c r="W11068" s="141"/>
    </row>
    <row r="11069" spans="23:23" ht="15" customHeight="1">
      <c r="W11069" s="141"/>
    </row>
    <row r="11070" spans="23:23" ht="15" customHeight="1">
      <c r="W11070" s="141"/>
    </row>
    <row r="11071" spans="23:23" ht="15" customHeight="1">
      <c r="W11071" s="141"/>
    </row>
    <row r="11072" spans="23:23" ht="15" customHeight="1">
      <c r="W11072" s="141"/>
    </row>
    <row r="11073" spans="23:23" ht="15" customHeight="1">
      <c r="W11073" s="141"/>
    </row>
    <row r="11074" spans="23:23" ht="15" customHeight="1">
      <c r="W11074" s="141"/>
    </row>
    <row r="11075" spans="23:23" ht="15" customHeight="1">
      <c r="W11075" s="141"/>
    </row>
    <row r="11076" spans="23:23" ht="15" customHeight="1">
      <c r="W11076" s="141"/>
    </row>
    <row r="11077" spans="23:23" ht="15" customHeight="1">
      <c r="W11077" s="141"/>
    </row>
    <row r="11078" spans="23:23" ht="15" customHeight="1">
      <c r="W11078" s="141"/>
    </row>
    <row r="11079" spans="23:23" ht="15" customHeight="1">
      <c r="W11079" s="141"/>
    </row>
    <row r="11080" spans="23:23" ht="15" customHeight="1">
      <c r="W11080" s="141"/>
    </row>
    <row r="11081" spans="23:23" ht="15" customHeight="1">
      <c r="W11081" s="141"/>
    </row>
    <row r="11082" spans="23:23" ht="15" customHeight="1">
      <c r="W11082" s="141"/>
    </row>
    <row r="11083" spans="23:23" ht="15" customHeight="1">
      <c r="W11083" s="141"/>
    </row>
    <row r="11084" spans="23:23" ht="15" customHeight="1">
      <c r="W11084" s="141"/>
    </row>
    <row r="11085" spans="23:23" ht="15" customHeight="1">
      <c r="W11085" s="141"/>
    </row>
    <row r="11086" spans="23:23" ht="15" customHeight="1">
      <c r="W11086" s="141"/>
    </row>
    <row r="11087" spans="23:23" ht="15" customHeight="1">
      <c r="W11087" s="141"/>
    </row>
    <row r="11088" spans="23:23" ht="15" customHeight="1">
      <c r="W11088" s="141"/>
    </row>
    <row r="11089" spans="23:23" ht="15" customHeight="1">
      <c r="W11089" s="141"/>
    </row>
    <row r="11090" spans="23:23" ht="15" customHeight="1">
      <c r="W11090" s="141"/>
    </row>
    <row r="11091" spans="23:23" ht="15" customHeight="1">
      <c r="W11091" s="141"/>
    </row>
    <row r="11092" spans="23:23" ht="15" customHeight="1">
      <c r="W11092" s="141"/>
    </row>
    <row r="11093" spans="23:23" ht="15" customHeight="1">
      <c r="W11093" s="141"/>
    </row>
    <row r="11094" spans="23:23" ht="15" customHeight="1">
      <c r="W11094" s="141"/>
    </row>
    <row r="11095" spans="23:23" ht="15" customHeight="1">
      <c r="W11095" s="141"/>
    </row>
    <row r="11096" spans="23:23" ht="15" customHeight="1">
      <c r="W11096" s="141"/>
    </row>
    <row r="11097" spans="23:23" ht="15" customHeight="1">
      <c r="W11097" s="141"/>
    </row>
    <row r="11098" spans="23:23" ht="15" customHeight="1">
      <c r="W11098" s="141"/>
    </row>
    <row r="11099" spans="23:23" ht="15" customHeight="1">
      <c r="W11099" s="141"/>
    </row>
    <row r="11100" spans="23:23" ht="15" customHeight="1">
      <c r="W11100" s="141"/>
    </row>
    <row r="11101" spans="23:23" ht="15" customHeight="1">
      <c r="W11101" s="141"/>
    </row>
    <row r="11102" spans="23:23" ht="15" customHeight="1">
      <c r="W11102" s="141"/>
    </row>
    <row r="11103" spans="23:23" ht="15" customHeight="1">
      <c r="W11103" s="141"/>
    </row>
    <row r="11104" spans="23:23" ht="15" customHeight="1">
      <c r="W11104" s="141"/>
    </row>
    <row r="11105" spans="23:23" ht="15" customHeight="1">
      <c r="W11105" s="141"/>
    </row>
    <row r="11106" spans="23:23" ht="15" customHeight="1">
      <c r="W11106" s="141"/>
    </row>
    <row r="11107" spans="23:23" ht="15" customHeight="1">
      <c r="W11107" s="141"/>
    </row>
    <row r="11108" spans="23:23" ht="15" customHeight="1">
      <c r="W11108" s="141"/>
    </row>
    <row r="11109" spans="23:23" ht="15" customHeight="1">
      <c r="W11109" s="141"/>
    </row>
    <row r="11110" spans="23:23" ht="15" customHeight="1">
      <c r="W11110" s="141"/>
    </row>
    <row r="11111" spans="23:23" ht="15" customHeight="1">
      <c r="W11111" s="141"/>
    </row>
    <row r="11112" spans="23:23" ht="15" customHeight="1">
      <c r="W11112" s="141"/>
    </row>
    <row r="11113" spans="23:23" ht="15" customHeight="1">
      <c r="W11113" s="141"/>
    </row>
    <row r="11114" spans="23:23" ht="15" customHeight="1">
      <c r="W11114" s="141"/>
    </row>
    <row r="11115" spans="23:23" ht="15" customHeight="1">
      <c r="W11115" s="141"/>
    </row>
    <row r="11116" spans="23:23" ht="15" customHeight="1">
      <c r="W11116" s="141"/>
    </row>
    <row r="11117" spans="23:23" ht="15" customHeight="1">
      <c r="W11117" s="141"/>
    </row>
    <row r="11118" spans="23:23" ht="15" customHeight="1">
      <c r="W11118" s="141"/>
    </row>
    <row r="11119" spans="23:23" ht="15" customHeight="1">
      <c r="W11119" s="141"/>
    </row>
    <row r="11120" spans="23:23" ht="15" customHeight="1">
      <c r="W11120" s="141"/>
    </row>
    <row r="11121" spans="23:23" ht="15" customHeight="1">
      <c r="W11121" s="141"/>
    </row>
    <row r="11122" spans="23:23" ht="15" customHeight="1">
      <c r="W11122" s="141"/>
    </row>
    <row r="11123" spans="23:23" ht="15" customHeight="1">
      <c r="W11123" s="141"/>
    </row>
    <row r="11124" spans="23:23" ht="15" customHeight="1">
      <c r="W11124" s="141"/>
    </row>
    <row r="11125" spans="23:23" ht="15" customHeight="1">
      <c r="W11125" s="141"/>
    </row>
    <row r="11126" spans="23:23" ht="15" customHeight="1">
      <c r="W11126" s="141"/>
    </row>
    <row r="11127" spans="23:23" ht="15" customHeight="1">
      <c r="W11127" s="141"/>
    </row>
    <row r="11128" spans="23:23" ht="15" customHeight="1">
      <c r="W11128" s="141"/>
    </row>
    <row r="11129" spans="23:23" ht="15" customHeight="1">
      <c r="W11129" s="141"/>
    </row>
    <row r="11130" spans="23:23" ht="15" customHeight="1">
      <c r="W11130" s="141"/>
    </row>
    <row r="11131" spans="23:23" ht="15" customHeight="1">
      <c r="W11131" s="141"/>
    </row>
    <row r="11132" spans="23:23" ht="15" customHeight="1">
      <c r="W11132" s="141"/>
    </row>
    <row r="11133" spans="23:23" ht="15" customHeight="1">
      <c r="W11133" s="141"/>
    </row>
    <row r="11134" spans="23:23" ht="15" customHeight="1">
      <c r="W11134" s="141"/>
    </row>
    <row r="11135" spans="23:23" ht="15" customHeight="1">
      <c r="W11135" s="141"/>
    </row>
    <row r="11136" spans="23:23" ht="15" customHeight="1">
      <c r="W11136" s="141"/>
    </row>
    <row r="11137" spans="23:23" ht="15" customHeight="1">
      <c r="W11137" s="141"/>
    </row>
    <row r="11138" spans="23:23" ht="15" customHeight="1">
      <c r="W11138" s="141"/>
    </row>
    <row r="11139" spans="23:23" ht="15" customHeight="1">
      <c r="W11139" s="141"/>
    </row>
    <row r="11140" spans="23:23" ht="15" customHeight="1">
      <c r="W11140" s="141"/>
    </row>
    <row r="11141" spans="23:23" ht="15" customHeight="1">
      <c r="W11141" s="141"/>
    </row>
    <row r="11142" spans="23:23" ht="15" customHeight="1">
      <c r="W11142" s="141"/>
    </row>
    <row r="11143" spans="23:23" ht="15" customHeight="1">
      <c r="W11143" s="141"/>
    </row>
    <row r="11144" spans="23:23" ht="15" customHeight="1">
      <c r="W11144" s="141"/>
    </row>
    <row r="11145" spans="23:23" ht="15" customHeight="1">
      <c r="W11145" s="141"/>
    </row>
    <row r="11146" spans="23:23" ht="15" customHeight="1">
      <c r="W11146" s="141"/>
    </row>
    <row r="11147" spans="23:23" ht="15" customHeight="1">
      <c r="W11147" s="141"/>
    </row>
    <row r="11148" spans="23:23" ht="15" customHeight="1">
      <c r="W11148" s="141"/>
    </row>
    <row r="11149" spans="23:23" ht="15" customHeight="1">
      <c r="W11149" s="141"/>
    </row>
    <row r="11150" spans="23:23" ht="15" customHeight="1">
      <c r="W11150" s="141"/>
    </row>
    <row r="11151" spans="23:23" ht="15" customHeight="1">
      <c r="W11151" s="141"/>
    </row>
    <row r="11152" spans="23:23" ht="15" customHeight="1">
      <c r="W11152" s="141"/>
    </row>
    <row r="11153" spans="23:23" ht="15" customHeight="1">
      <c r="W11153" s="141"/>
    </row>
    <row r="11154" spans="23:23" ht="15" customHeight="1">
      <c r="W11154" s="141"/>
    </row>
    <row r="11155" spans="23:23" ht="15" customHeight="1">
      <c r="W11155" s="141"/>
    </row>
    <row r="11156" spans="23:23" ht="15" customHeight="1">
      <c r="W11156" s="141"/>
    </row>
    <row r="11157" spans="23:23" ht="15" customHeight="1">
      <c r="W11157" s="141"/>
    </row>
    <row r="11158" spans="23:23" ht="15" customHeight="1">
      <c r="W11158" s="141"/>
    </row>
    <row r="11159" spans="23:23" ht="15" customHeight="1">
      <c r="W11159" s="141"/>
    </row>
    <row r="11160" spans="23:23" ht="15" customHeight="1">
      <c r="W11160" s="141"/>
    </row>
    <row r="11161" spans="23:23" ht="15" customHeight="1">
      <c r="W11161" s="141"/>
    </row>
    <row r="11162" spans="23:23" ht="15" customHeight="1">
      <c r="W11162" s="141"/>
    </row>
    <row r="11163" spans="23:23" ht="15" customHeight="1">
      <c r="W11163" s="141"/>
    </row>
    <row r="11164" spans="23:23" ht="15" customHeight="1">
      <c r="W11164" s="141"/>
    </row>
    <row r="11165" spans="23:23" ht="15" customHeight="1">
      <c r="W11165" s="141"/>
    </row>
    <row r="11166" spans="23:23" ht="15" customHeight="1">
      <c r="W11166" s="141"/>
    </row>
    <row r="11167" spans="23:23" ht="15" customHeight="1">
      <c r="W11167" s="141"/>
    </row>
    <row r="11168" spans="23:23" ht="15" customHeight="1">
      <c r="W11168" s="141"/>
    </row>
    <row r="11169" spans="23:23" ht="15" customHeight="1">
      <c r="W11169" s="141"/>
    </row>
    <row r="11170" spans="23:23" ht="15" customHeight="1">
      <c r="W11170" s="141"/>
    </row>
    <row r="11171" spans="23:23" ht="15" customHeight="1">
      <c r="W11171" s="141"/>
    </row>
    <row r="11172" spans="23:23" ht="15" customHeight="1">
      <c r="W11172" s="141"/>
    </row>
    <row r="11173" spans="23:23" ht="15" customHeight="1">
      <c r="W11173" s="141"/>
    </row>
    <row r="11174" spans="23:23" ht="15" customHeight="1">
      <c r="W11174" s="141"/>
    </row>
    <row r="11175" spans="23:23" ht="15" customHeight="1">
      <c r="W11175" s="141"/>
    </row>
    <row r="11176" spans="23:23" ht="15" customHeight="1">
      <c r="W11176" s="141"/>
    </row>
    <row r="11177" spans="23:23" ht="15" customHeight="1">
      <c r="W11177" s="141"/>
    </row>
    <row r="11178" spans="23:23" ht="15" customHeight="1">
      <c r="W11178" s="141"/>
    </row>
    <row r="11179" spans="23:23" ht="15" customHeight="1">
      <c r="W11179" s="141"/>
    </row>
    <row r="11180" spans="23:23" ht="15" customHeight="1">
      <c r="W11180" s="141"/>
    </row>
    <row r="11181" spans="23:23" ht="15" customHeight="1">
      <c r="W11181" s="141"/>
    </row>
    <row r="11182" spans="23:23" ht="15" customHeight="1">
      <c r="W11182" s="141"/>
    </row>
    <row r="11183" spans="23:23" ht="15" customHeight="1">
      <c r="W11183" s="141"/>
    </row>
    <row r="11184" spans="23:23" ht="15" customHeight="1">
      <c r="W11184" s="141"/>
    </row>
    <row r="11185" spans="23:23" ht="15" customHeight="1">
      <c r="W11185" s="141"/>
    </row>
    <row r="11186" spans="23:23" ht="15" customHeight="1">
      <c r="W11186" s="141"/>
    </row>
    <row r="11187" spans="23:23" ht="15" customHeight="1">
      <c r="W11187" s="141"/>
    </row>
    <row r="11188" spans="23:23" ht="15" customHeight="1">
      <c r="W11188" s="141"/>
    </row>
    <row r="11189" spans="23:23" ht="15" customHeight="1">
      <c r="W11189" s="141"/>
    </row>
    <row r="11190" spans="23:23" ht="15" customHeight="1">
      <c r="W11190" s="141"/>
    </row>
    <row r="11191" spans="23:23" ht="15" customHeight="1">
      <c r="W11191" s="141"/>
    </row>
    <row r="11192" spans="23:23" ht="15" customHeight="1">
      <c r="W11192" s="141"/>
    </row>
    <row r="11193" spans="23:23" ht="15" customHeight="1">
      <c r="W11193" s="141"/>
    </row>
    <row r="11194" spans="23:23" ht="15" customHeight="1">
      <c r="W11194" s="141"/>
    </row>
    <row r="11195" spans="23:23" ht="15" customHeight="1">
      <c r="W11195" s="141"/>
    </row>
    <row r="11196" spans="23:23" ht="15" customHeight="1">
      <c r="W11196" s="141"/>
    </row>
    <row r="11197" spans="23:23" ht="15" customHeight="1">
      <c r="W11197" s="141"/>
    </row>
    <row r="11198" spans="23:23" ht="15" customHeight="1">
      <c r="W11198" s="141"/>
    </row>
    <row r="11199" spans="23:23" ht="15" customHeight="1">
      <c r="W11199" s="141"/>
    </row>
    <row r="11200" spans="23:23" ht="15" customHeight="1">
      <c r="W11200" s="141"/>
    </row>
    <row r="11201" spans="23:23" ht="15" customHeight="1">
      <c r="W11201" s="141"/>
    </row>
    <row r="11202" spans="23:23" ht="15" customHeight="1">
      <c r="W11202" s="141"/>
    </row>
    <row r="11203" spans="23:23" ht="15" customHeight="1">
      <c r="W11203" s="141"/>
    </row>
    <row r="11204" spans="23:23" ht="15" customHeight="1">
      <c r="W11204" s="141"/>
    </row>
    <row r="11205" spans="23:23" ht="15" customHeight="1">
      <c r="W11205" s="141"/>
    </row>
    <row r="11206" spans="23:23" ht="15" customHeight="1">
      <c r="W11206" s="141"/>
    </row>
    <row r="11207" spans="23:23" ht="15" customHeight="1">
      <c r="W11207" s="141"/>
    </row>
    <row r="11208" spans="23:23" ht="15" customHeight="1">
      <c r="W11208" s="141"/>
    </row>
    <row r="11209" spans="23:23" ht="15" customHeight="1">
      <c r="W11209" s="141"/>
    </row>
    <row r="11210" spans="23:23" ht="15" customHeight="1">
      <c r="W11210" s="141"/>
    </row>
    <row r="11211" spans="23:23" ht="15" customHeight="1">
      <c r="W11211" s="141"/>
    </row>
    <row r="11212" spans="23:23" ht="15" customHeight="1">
      <c r="W11212" s="141"/>
    </row>
    <row r="11213" spans="23:23" ht="15" customHeight="1">
      <c r="W11213" s="141"/>
    </row>
    <row r="11214" spans="23:23" ht="15" customHeight="1">
      <c r="W11214" s="141"/>
    </row>
    <row r="11215" spans="23:23" ht="15" customHeight="1">
      <c r="W11215" s="141"/>
    </row>
    <row r="11216" spans="23:23" ht="15" customHeight="1">
      <c r="W11216" s="141"/>
    </row>
    <row r="11217" spans="23:23" ht="15" customHeight="1">
      <c r="W11217" s="141"/>
    </row>
    <row r="11218" spans="23:23" ht="15" customHeight="1">
      <c r="W11218" s="141"/>
    </row>
    <row r="11219" spans="23:23" ht="15" customHeight="1">
      <c r="W11219" s="141"/>
    </row>
    <row r="11220" spans="23:23" ht="15" customHeight="1">
      <c r="W11220" s="141"/>
    </row>
    <row r="11221" spans="23:23" ht="15" customHeight="1">
      <c r="W11221" s="141"/>
    </row>
    <row r="11222" spans="23:23" ht="15" customHeight="1">
      <c r="W11222" s="141"/>
    </row>
    <row r="11223" spans="23:23" ht="15" customHeight="1">
      <c r="W11223" s="141"/>
    </row>
    <row r="11224" spans="23:23" ht="15" customHeight="1">
      <c r="W11224" s="141"/>
    </row>
    <row r="11225" spans="23:23" ht="15" customHeight="1">
      <c r="W11225" s="141"/>
    </row>
    <row r="11226" spans="23:23" ht="15" customHeight="1">
      <c r="W11226" s="141"/>
    </row>
    <row r="11227" spans="23:23" ht="15" customHeight="1">
      <c r="W11227" s="141"/>
    </row>
    <row r="11228" spans="23:23" ht="15" customHeight="1">
      <c r="W11228" s="141"/>
    </row>
    <row r="11229" spans="23:23" ht="15" customHeight="1">
      <c r="W11229" s="141"/>
    </row>
    <row r="11230" spans="23:23" ht="15" customHeight="1">
      <c r="W11230" s="141"/>
    </row>
    <row r="11231" spans="23:23" ht="15" customHeight="1">
      <c r="W11231" s="141"/>
    </row>
    <row r="11232" spans="23:23" ht="15" customHeight="1">
      <c r="W11232" s="141"/>
    </row>
    <row r="11233" spans="23:23" ht="15" customHeight="1">
      <c r="W11233" s="141"/>
    </row>
    <row r="11234" spans="23:23" ht="15" customHeight="1">
      <c r="W11234" s="141"/>
    </row>
    <row r="11235" spans="23:23" ht="15" customHeight="1">
      <c r="W11235" s="141"/>
    </row>
    <row r="11236" spans="23:23" ht="15" customHeight="1">
      <c r="W11236" s="141"/>
    </row>
    <row r="11237" spans="23:23" ht="15" customHeight="1">
      <c r="W11237" s="141"/>
    </row>
    <row r="11238" spans="23:23" ht="15" customHeight="1">
      <c r="W11238" s="141"/>
    </row>
    <row r="11239" spans="23:23" ht="15" customHeight="1">
      <c r="W11239" s="141"/>
    </row>
    <row r="11240" spans="23:23" ht="15" customHeight="1">
      <c r="W11240" s="141"/>
    </row>
    <row r="11241" spans="23:23" ht="15" customHeight="1">
      <c r="W11241" s="141"/>
    </row>
    <row r="11242" spans="23:23" ht="15" customHeight="1">
      <c r="W11242" s="141"/>
    </row>
    <row r="11243" spans="23:23" ht="15" customHeight="1">
      <c r="W11243" s="141"/>
    </row>
    <row r="11244" spans="23:23" ht="15" customHeight="1">
      <c r="W11244" s="141"/>
    </row>
    <row r="11245" spans="23:23" ht="15" customHeight="1">
      <c r="W11245" s="141"/>
    </row>
    <row r="11246" spans="23:23" ht="15" customHeight="1">
      <c r="W11246" s="141"/>
    </row>
    <row r="11247" spans="23:23" ht="15" customHeight="1">
      <c r="W11247" s="141"/>
    </row>
    <row r="11248" spans="23:23" ht="15" customHeight="1">
      <c r="W11248" s="141"/>
    </row>
    <row r="11249" spans="23:23" ht="15" customHeight="1">
      <c r="W11249" s="141"/>
    </row>
    <row r="11250" spans="23:23" ht="15" customHeight="1">
      <c r="W11250" s="141"/>
    </row>
    <row r="11251" spans="23:23" ht="15" customHeight="1">
      <c r="W11251" s="141"/>
    </row>
    <row r="11252" spans="23:23" ht="15" customHeight="1">
      <c r="W11252" s="141"/>
    </row>
    <row r="11253" spans="23:23" ht="15" customHeight="1">
      <c r="W11253" s="141"/>
    </row>
    <row r="11254" spans="23:23" ht="15" customHeight="1">
      <c r="W11254" s="141"/>
    </row>
    <row r="11255" spans="23:23" ht="15" customHeight="1">
      <c r="W11255" s="141"/>
    </row>
    <row r="11256" spans="23:23" ht="15" customHeight="1">
      <c r="W11256" s="141"/>
    </row>
    <row r="11257" spans="23:23" ht="15" customHeight="1">
      <c r="W11257" s="141"/>
    </row>
    <row r="11258" spans="23:23" ht="15" customHeight="1">
      <c r="W11258" s="141"/>
    </row>
    <row r="11259" spans="23:23" ht="15" customHeight="1">
      <c r="W11259" s="141"/>
    </row>
    <row r="11260" spans="23:23" ht="15" customHeight="1">
      <c r="W11260" s="141"/>
    </row>
    <row r="11261" spans="23:23" ht="15" customHeight="1">
      <c r="W11261" s="141"/>
    </row>
    <row r="11262" spans="23:23" ht="15" customHeight="1">
      <c r="W11262" s="141"/>
    </row>
    <row r="11263" spans="23:23" ht="15" customHeight="1">
      <c r="W11263" s="141"/>
    </row>
    <row r="11264" spans="23:23" ht="15" customHeight="1">
      <c r="W11264" s="141"/>
    </row>
    <row r="11265" spans="23:23" ht="15" customHeight="1">
      <c r="W11265" s="141"/>
    </row>
    <row r="11266" spans="23:23" ht="15" customHeight="1">
      <c r="W11266" s="141"/>
    </row>
    <row r="11267" spans="23:23" ht="15" customHeight="1">
      <c r="W11267" s="141"/>
    </row>
    <row r="11268" spans="23:23" ht="15" customHeight="1">
      <c r="W11268" s="141"/>
    </row>
    <row r="11269" spans="23:23" ht="15" customHeight="1">
      <c r="W11269" s="141"/>
    </row>
    <row r="11270" spans="23:23" ht="15" customHeight="1">
      <c r="W11270" s="141"/>
    </row>
    <row r="11271" spans="23:23" ht="15" customHeight="1">
      <c r="W11271" s="141"/>
    </row>
    <row r="11272" spans="23:23" ht="15" customHeight="1">
      <c r="W11272" s="141"/>
    </row>
    <row r="11273" spans="23:23" ht="15" customHeight="1">
      <c r="W11273" s="141"/>
    </row>
    <row r="11274" spans="23:23" ht="15" customHeight="1">
      <c r="W11274" s="141"/>
    </row>
    <row r="11275" spans="23:23" ht="15" customHeight="1">
      <c r="W11275" s="141"/>
    </row>
    <row r="11276" spans="23:23" ht="15" customHeight="1">
      <c r="W11276" s="141"/>
    </row>
    <row r="11277" spans="23:23" ht="15" customHeight="1">
      <c r="W11277" s="141"/>
    </row>
    <row r="11278" spans="23:23" ht="15" customHeight="1">
      <c r="W11278" s="141"/>
    </row>
    <row r="11279" spans="23:23" ht="15" customHeight="1">
      <c r="W11279" s="141"/>
    </row>
    <row r="11280" spans="23:23" ht="15" customHeight="1">
      <c r="W11280" s="141"/>
    </row>
    <row r="11281" spans="23:23" ht="15" customHeight="1">
      <c r="W11281" s="141"/>
    </row>
    <row r="11282" spans="23:23" ht="15" customHeight="1">
      <c r="W11282" s="141"/>
    </row>
    <row r="11283" spans="23:23" ht="15" customHeight="1">
      <c r="W11283" s="141"/>
    </row>
    <row r="11284" spans="23:23" ht="15" customHeight="1">
      <c r="W11284" s="141"/>
    </row>
    <row r="11285" spans="23:23" ht="15" customHeight="1">
      <c r="W11285" s="141"/>
    </row>
    <row r="11286" spans="23:23" ht="15" customHeight="1">
      <c r="W11286" s="141"/>
    </row>
    <row r="11287" spans="23:23" ht="15" customHeight="1">
      <c r="W11287" s="141"/>
    </row>
    <row r="11288" spans="23:23" ht="15" customHeight="1">
      <c r="W11288" s="141"/>
    </row>
    <row r="11289" spans="23:23" ht="15" customHeight="1">
      <c r="W11289" s="141"/>
    </row>
    <row r="11290" spans="23:23" ht="15" customHeight="1">
      <c r="W11290" s="141"/>
    </row>
    <row r="11291" spans="23:23" ht="15" customHeight="1">
      <c r="W11291" s="141"/>
    </row>
    <row r="11292" spans="23:23" ht="15" customHeight="1">
      <c r="W11292" s="141"/>
    </row>
    <row r="11293" spans="23:23" ht="15" customHeight="1">
      <c r="W11293" s="141"/>
    </row>
    <row r="11294" spans="23:23" ht="15" customHeight="1">
      <c r="W11294" s="141"/>
    </row>
    <row r="11295" spans="23:23" ht="15" customHeight="1">
      <c r="W11295" s="141"/>
    </row>
    <row r="11296" spans="23:23" ht="15" customHeight="1">
      <c r="W11296" s="141"/>
    </row>
    <row r="11297" spans="23:23" ht="15" customHeight="1">
      <c r="W11297" s="141"/>
    </row>
    <row r="11298" spans="23:23" ht="15" customHeight="1">
      <c r="W11298" s="141"/>
    </row>
    <row r="11299" spans="23:23" ht="15" customHeight="1">
      <c r="W11299" s="141"/>
    </row>
    <row r="11300" spans="23:23" ht="15" customHeight="1">
      <c r="W11300" s="141"/>
    </row>
    <row r="11301" spans="23:23" ht="15" customHeight="1">
      <c r="W11301" s="141"/>
    </row>
    <row r="11302" spans="23:23" ht="15" customHeight="1">
      <c r="W11302" s="141"/>
    </row>
    <row r="11303" spans="23:23" ht="15" customHeight="1">
      <c r="W11303" s="141"/>
    </row>
    <row r="11304" spans="23:23" ht="15" customHeight="1">
      <c r="W11304" s="141"/>
    </row>
    <row r="11305" spans="23:23" ht="15" customHeight="1">
      <c r="W11305" s="141"/>
    </row>
    <row r="11306" spans="23:23" ht="15" customHeight="1">
      <c r="W11306" s="141"/>
    </row>
    <row r="11307" spans="23:23" ht="15" customHeight="1">
      <c r="W11307" s="141"/>
    </row>
    <row r="11308" spans="23:23" ht="15" customHeight="1">
      <c r="W11308" s="141"/>
    </row>
    <row r="11309" spans="23:23" ht="15" customHeight="1">
      <c r="W11309" s="141"/>
    </row>
    <row r="11310" spans="23:23" ht="15" customHeight="1">
      <c r="W11310" s="141"/>
    </row>
    <row r="11311" spans="23:23" ht="15" customHeight="1">
      <c r="W11311" s="141"/>
    </row>
    <row r="11312" spans="23:23" ht="15" customHeight="1">
      <c r="W11312" s="141"/>
    </row>
    <row r="11313" spans="23:23" ht="15" customHeight="1">
      <c r="W11313" s="141"/>
    </row>
    <row r="11314" spans="23:23" ht="15" customHeight="1">
      <c r="W11314" s="141"/>
    </row>
    <row r="11315" spans="23:23" ht="15" customHeight="1">
      <c r="W11315" s="141"/>
    </row>
    <row r="11316" spans="23:23" ht="15" customHeight="1">
      <c r="W11316" s="141"/>
    </row>
    <row r="11317" spans="23:23" ht="15" customHeight="1">
      <c r="W11317" s="141"/>
    </row>
    <row r="11318" spans="23:23" ht="15" customHeight="1">
      <c r="W11318" s="141"/>
    </row>
    <row r="11319" spans="23:23" ht="15" customHeight="1">
      <c r="W11319" s="141"/>
    </row>
    <row r="11320" spans="23:23" ht="15" customHeight="1">
      <c r="W11320" s="141"/>
    </row>
    <row r="11321" spans="23:23" ht="15" customHeight="1">
      <c r="W11321" s="141"/>
    </row>
    <row r="11322" spans="23:23" ht="15" customHeight="1">
      <c r="W11322" s="141"/>
    </row>
    <row r="11323" spans="23:23" ht="15" customHeight="1">
      <c r="W11323" s="141"/>
    </row>
    <row r="11324" spans="23:23" ht="15" customHeight="1">
      <c r="W11324" s="141"/>
    </row>
    <row r="11325" spans="23:23" ht="15" customHeight="1">
      <c r="W11325" s="141"/>
    </row>
    <row r="11326" spans="23:23" ht="15" customHeight="1">
      <c r="W11326" s="141"/>
    </row>
    <row r="11327" spans="23:23" ht="15" customHeight="1">
      <c r="W11327" s="141"/>
    </row>
    <row r="11328" spans="23:23" ht="15" customHeight="1">
      <c r="W11328" s="141"/>
    </row>
    <row r="11329" spans="23:23" ht="15" customHeight="1">
      <c r="W11329" s="141"/>
    </row>
    <row r="11330" spans="23:23" ht="15" customHeight="1">
      <c r="W11330" s="141"/>
    </row>
    <row r="11331" spans="23:23" ht="15" customHeight="1">
      <c r="W11331" s="141"/>
    </row>
    <row r="11332" spans="23:23" ht="15" customHeight="1">
      <c r="W11332" s="141"/>
    </row>
    <row r="11333" spans="23:23" ht="15" customHeight="1">
      <c r="W11333" s="141"/>
    </row>
    <row r="11334" spans="23:23" ht="15" customHeight="1">
      <c r="W11334" s="141"/>
    </row>
    <row r="11335" spans="23:23" ht="15" customHeight="1">
      <c r="W11335" s="141"/>
    </row>
    <row r="11336" spans="23:23" ht="15" customHeight="1">
      <c r="W11336" s="141"/>
    </row>
    <row r="11337" spans="23:23" ht="15" customHeight="1">
      <c r="W11337" s="141"/>
    </row>
    <row r="11338" spans="23:23" ht="15" customHeight="1">
      <c r="W11338" s="141"/>
    </row>
    <row r="11339" spans="23:23" ht="15" customHeight="1">
      <c r="W11339" s="141"/>
    </row>
    <row r="11340" spans="23:23" ht="15" customHeight="1">
      <c r="W11340" s="141"/>
    </row>
    <row r="11341" spans="23:23" ht="15" customHeight="1">
      <c r="W11341" s="141"/>
    </row>
    <row r="11342" spans="23:23" ht="15" customHeight="1">
      <c r="W11342" s="141"/>
    </row>
    <row r="11343" spans="23:23" ht="15" customHeight="1">
      <c r="W11343" s="141"/>
    </row>
    <row r="11344" spans="23:23" ht="15" customHeight="1">
      <c r="W11344" s="141"/>
    </row>
    <row r="11345" spans="23:23" ht="15" customHeight="1">
      <c r="W11345" s="141"/>
    </row>
    <row r="11346" spans="23:23" ht="15" customHeight="1">
      <c r="W11346" s="141"/>
    </row>
    <row r="11347" spans="23:23" ht="15" customHeight="1">
      <c r="W11347" s="141"/>
    </row>
    <row r="11348" spans="23:23" ht="15" customHeight="1">
      <c r="W11348" s="141"/>
    </row>
    <row r="11349" spans="23:23" ht="15" customHeight="1">
      <c r="W11349" s="141"/>
    </row>
    <row r="11350" spans="23:23" ht="15" customHeight="1">
      <c r="W11350" s="141"/>
    </row>
    <row r="11351" spans="23:23" ht="15" customHeight="1">
      <c r="W11351" s="141"/>
    </row>
    <row r="11352" spans="23:23" ht="15" customHeight="1">
      <c r="W11352" s="141"/>
    </row>
    <row r="11353" spans="23:23" ht="15" customHeight="1">
      <c r="W11353" s="141"/>
    </row>
    <row r="11354" spans="23:23" ht="15" customHeight="1">
      <c r="W11354" s="141"/>
    </row>
    <row r="11355" spans="23:23" ht="15" customHeight="1">
      <c r="W11355" s="141"/>
    </row>
    <row r="11356" spans="23:23" ht="15" customHeight="1">
      <c r="W11356" s="141"/>
    </row>
    <row r="11357" spans="23:23" ht="15" customHeight="1">
      <c r="W11357" s="141"/>
    </row>
    <row r="11358" spans="23:23" ht="15" customHeight="1">
      <c r="W11358" s="141"/>
    </row>
    <row r="11359" spans="23:23" ht="15" customHeight="1">
      <c r="W11359" s="141"/>
    </row>
    <row r="11360" spans="23:23" ht="15" customHeight="1">
      <c r="W11360" s="141"/>
    </row>
    <row r="11361" spans="23:23" ht="15" customHeight="1">
      <c r="W11361" s="141"/>
    </row>
    <row r="11362" spans="23:23" ht="15" customHeight="1">
      <c r="W11362" s="141"/>
    </row>
    <row r="11363" spans="23:23" ht="15" customHeight="1">
      <c r="W11363" s="141"/>
    </row>
    <row r="11364" spans="23:23" ht="15" customHeight="1">
      <c r="W11364" s="141"/>
    </row>
    <row r="11365" spans="23:23" ht="15" customHeight="1">
      <c r="W11365" s="141"/>
    </row>
    <row r="11366" spans="23:23" ht="15" customHeight="1">
      <c r="W11366" s="141"/>
    </row>
    <row r="11367" spans="23:23" ht="15" customHeight="1">
      <c r="W11367" s="141"/>
    </row>
    <row r="11368" spans="23:23" ht="15" customHeight="1">
      <c r="W11368" s="141"/>
    </row>
    <row r="11369" spans="23:23" ht="15" customHeight="1">
      <c r="W11369" s="141"/>
    </row>
    <row r="11370" spans="23:23" ht="15" customHeight="1">
      <c r="W11370" s="141"/>
    </row>
    <row r="11371" spans="23:23" ht="15" customHeight="1">
      <c r="W11371" s="141"/>
    </row>
    <row r="11372" spans="23:23" ht="15" customHeight="1">
      <c r="W11372" s="141"/>
    </row>
    <row r="11373" spans="23:23" ht="15" customHeight="1">
      <c r="W11373" s="141"/>
    </row>
    <row r="11374" spans="23:23" ht="15" customHeight="1">
      <c r="W11374" s="141"/>
    </row>
    <row r="11375" spans="23:23" ht="15" customHeight="1">
      <c r="W11375" s="141"/>
    </row>
    <row r="11376" spans="23:23" ht="15" customHeight="1">
      <c r="W11376" s="141"/>
    </row>
    <row r="11377" spans="23:23" ht="15" customHeight="1">
      <c r="W11377" s="141"/>
    </row>
    <row r="11378" spans="23:23" ht="15" customHeight="1">
      <c r="W11378" s="141"/>
    </row>
    <row r="11379" spans="23:23" ht="15" customHeight="1">
      <c r="W11379" s="141"/>
    </row>
    <row r="11380" spans="23:23" ht="15" customHeight="1">
      <c r="W11380" s="141"/>
    </row>
    <row r="11381" spans="23:23" ht="15" customHeight="1">
      <c r="W11381" s="141"/>
    </row>
    <row r="11382" spans="23:23" ht="15" customHeight="1">
      <c r="W11382" s="141"/>
    </row>
    <row r="11383" spans="23:23" ht="15" customHeight="1">
      <c r="W11383" s="141"/>
    </row>
    <row r="11384" spans="23:23" ht="15" customHeight="1">
      <c r="W11384" s="141"/>
    </row>
    <row r="11385" spans="23:23" ht="15" customHeight="1">
      <c r="W11385" s="141"/>
    </row>
    <row r="11386" spans="23:23" ht="15" customHeight="1">
      <c r="W11386" s="141"/>
    </row>
    <row r="11387" spans="23:23" ht="15" customHeight="1">
      <c r="W11387" s="141"/>
    </row>
    <row r="11388" spans="23:23" ht="15" customHeight="1">
      <c r="W11388" s="141"/>
    </row>
    <row r="11389" spans="23:23" ht="15" customHeight="1">
      <c r="W11389" s="141"/>
    </row>
    <row r="11390" spans="23:23" ht="15" customHeight="1">
      <c r="W11390" s="141"/>
    </row>
    <row r="11391" spans="23:23" ht="15" customHeight="1">
      <c r="W11391" s="141"/>
    </row>
    <row r="11392" spans="23:23" ht="15" customHeight="1">
      <c r="W11392" s="141"/>
    </row>
    <row r="11393" spans="23:23" ht="15" customHeight="1">
      <c r="W11393" s="141"/>
    </row>
    <row r="11394" spans="23:23" ht="15" customHeight="1">
      <c r="W11394" s="141"/>
    </row>
    <row r="11395" spans="23:23" ht="15" customHeight="1">
      <c r="W11395" s="141"/>
    </row>
    <row r="11396" spans="23:23" ht="15" customHeight="1">
      <c r="W11396" s="141"/>
    </row>
    <row r="11397" spans="23:23" ht="15" customHeight="1">
      <c r="W11397" s="141"/>
    </row>
    <row r="11398" spans="23:23" ht="15" customHeight="1">
      <c r="W11398" s="141"/>
    </row>
    <row r="11399" spans="23:23" ht="15" customHeight="1">
      <c r="W11399" s="141"/>
    </row>
    <row r="11400" spans="23:23" ht="15" customHeight="1">
      <c r="W11400" s="141"/>
    </row>
    <row r="11401" spans="23:23" ht="15" customHeight="1">
      <c r="W11401" s="141"/>
    </row>
    <row r="11402" spans="23:23" ht="15" customHeight="1">
      <c r="W11402" s="141"/>
    </row>
    <row r="11403" spans="23:23" ht="15" customHeight="1">
      <c r="W11403" s="141"/>
    </row>
    <row r="11404" spans="23:23" ht="15" customHeight="1">
      <c r="W11404" s="141"/>
    </row>
    <row r="11405" spans="23:23" ht="15" customHeight="1">
      <c r="W11405" s="141"/>
    </row>
    <row r="11406" spans="23:23" ht="15" customHeight="1">
      <c r="W11406" s="141"/>
    </row>
    <row r="11407" spans="23:23" ht="15" customHeight="1">
      <c r="W11407" s="141"/>
    </row>
    <row r="11408" spans="23:23" ht="15" customHeight="1">
      <c r="W11408" s="141"/>
    </row>
    <row r="11409" spans="23:23" ht="15" customHeight="1">
      <c r="W11409" s="141"/>
    </row>
    <row r="11410" spans="23:23" ht="15" customHeight="1">
      <c r="W11410" s="141"/>
    </row>
    <row r="11411" spans="23:23" ht="15" customHeight="1">
      <c r="W11411" s="141"/>
    </row>
    <row r="11412" spans="23:23" ht="15" customHeight="1">
      <c r="W11412" s="141"/>
    </row>
    <row r="11413" spans="23:23" ht="15" customHeight="1">
      <c r="W11413" s="141"/>
    </row>
    <row r="11414" spans="23:23" ht="15" customHeight="1">
      <c r="W11414" s="141"/>
    </row>
    <row r="11415" spans="23:23" ht="15" customHeight="1">
      <c r="W11415" s="141"/>
    </row>
    <row r="11416" spans="23:23" ht="15" customHeight="1">
      <c r="W11416" s="141"/>
    </row>
    <row r="11417" spans="23:23" ht="15" customHeight="1">
      <c r="W11417" s="141"/>
    </row>
    <row r="11418" spans="23:23" ht="15" customHeight="1">
      <c r="W11418" s="141"/>
    </row>
    <row r="11419" spans="23:23" ht="15" customHeight="1">
      <c r="W11419" s="141"/>
    </row>
    <row r="11420" spans="23:23" ht="15" customHeight="1">
      <c r="W11420" s="141"/>
    </row>
    <row r="11421" spans="23:23" ht="15" customHeight="1">
      <c r="W11421" s="141"/>
    </row>
    <row r="11422" spans="23:23" ht="15" customHeight="1">
      <c r="W11422" s="141"/>
    </row>
    <row r="11423" spans="23:23" ht="15" customHeight="1">
      <c r="W11423" s="141"/>
    </row>
    <row r="11424" spans="23:23" ht="15" customHeight="1">
      <c r="W11424" s="141"/>
    </row>
    <row r="11425" spans="23:23" ht="15" customHeight="1">
      <c r="W11425" s="141"/>
    </row>
    <row r="11426" spans="23:23" ht="15" customHeight="1">
      <c r="W11426" s="141"/>
    </row>
    <row r="11427" spans="23:23" ht="15" customHeight="1">
      <c r="W11427" s="141"/>
    </row>
    <row r="11428" spans="23:23" ht="15" customHeight="1">
      <c r="W11428" s="141"/>
    </row>
    <row r="11429" spans="23:23" ht="15" customHeight="1">
      <c r="W11429" s="141"/>
    </row>
    <row r="11430" spans="23:23" ht="15" customHeight="1">
      <c r="W11430" s="141"/>
    </row>
    <row r="11431" spans="23:23" ht="15" customHeight="1">
      <c r="W11431" s="141"/>
    </row>
    <row r="11432" spans="23:23" ht="15" customHeight="1">
      <c r="W11432" s="141"/>
    </row>
    <row r="11433" spans="23:23" ht="15" customHeight="1">
      <c r="W11433" s="141"/>
    </row>
    <row r="11434" spans="23:23" ht="15" customHeight="1">
      <c r="W11434" s="141"/>
    </row>
    <row r="11435" spans="23:23" ht="15" customHeight="1">
      <c r="W11435" s="141"/>
    </row>
    <row r="11436" spans="23:23" ht="15" customHeight="1">
      <c r="W11436" s="141"/>
    </row>
    <row r="11437" spans="23:23" ht="15" customHeight="1">
      <c r="W11437" s="141"/>
    </row>
    <row r="11438" spans="23:23" ht="15" customHeight="1">
      <c r="W11438" s="141"/>
    </row>
    <row r="11439" spans="23:23" ht="15" customHeight="1">
      <c r="W11439" s="141"/>
    </row>
    <row r="11440" spans="23:23" ht="15" customHeight="1">
      <c r="W11440" s="141"/>
    </row>
    <row r="11441" spans="23:23" ht="15" customHeight="1">
      <c r="W11441" s="141"/>
    </row>
    <row r="11442" spans="23:23" ht="15" customHeight="1">
      <c r="W11442" s="141"/>
    </row>
    <row r="11443" spans="23:23" ht="15" customHeight="1">
      <c r="W11443" s="141"/>
    </row>
    <row r="11444" spans="23:23" ht="15" customHeight="1">
      <c r="W11444" s="141"/>
    </row>
    <row r="11445" spans="23:23" ht="15" customHeight="1">
      <c r="W11445" s="141"/>
    </row>
    <row r="11446" spans="23:23" ht="15" customHeight="1">
      <c r="W11446" s="141"/>
    </row>
    <row r="11447" spans="23:23" ht="15" customHeight="1">
      <c r="W11447" s="141"/>
    </row>
    <row r="11448" spans="23:23" ht="15" customHeight="1">
      <c r="W11448" s="141"/>
    </row>
    <row r="11449" spans="23:23" ht="15" customHeight="1">
      <c r="W11449" s="141"/>
    </row>
    <row r="11450" spans="23:23" ht="15" customHeight="1">
      <c r="W11450" s="141"/>
    </row>
    <row r="11451" spans="23:23" ht="15" customHeight="1">
      <c r="W11451" s="141"/>
    </row>
    <row r="11452" spans="23:23" ht="15" customHeight="1">
      <c r="W11452" s="141"/>
    </row>
    <row r="11453" spans="23:23" ht="15" customHeight="1">
      <c r="W11453" s="141"/>
    </row>
    <row r="11454" spans="23:23" ht="15" customHeight="1">
      <c r="W11454" s="141"/>
    </row>
    <row r="11455" spans="23:23" ht="15" customHeight="1">
      <c r="W11455" s="141"/>
    </row>
    <row r="11456" spans="23:23" ht="15" customHeight="1">
      <c r="W11456" s="141"/>
    </row>
    <row r="11457" spans="23:23" ht="15" customHeight="1">
      <c r="W11457" s="141"/>
    </row>
    <row r="11458" spans="23:23" ht="15" customHeight="1">
      <c r="W11458" s="141"/>
    </row>
    <row r="11459" spans="23:23" ht="15" customHeight="1">
      <c r="W11459" s="141"/>
    </row>
    <row r="11460" spans="23:23" ht="15" customHeight="1">
      <c r="W11460" s="141"/>
    </row>
    <row r="11461" spans="23:23" ht="15" customHeight="1">
      <c r="W11461" s="141"/>
    </row>
    <row r="11462" spans="23:23" ht="15" customHeight="1">
      <c r="W11462" s="141"/>
    </row>
    <row r="11463" spans="23:23" ht="15" customHeight="1">
      <c r="W11463" s="141"/>
    </row>
    <row r="11464" spans="23:23" ht="15" customHeight="1">
      <c r="W11464" s="141"/>
    </row>
    <row r="11465" spans="23:23" ht="15" customHeight="1">
      <c r="W11465" s="141"/>
    </row>
    <row r="11466" spans="23:23" ht="15" customHeight="1">
      <c r="W11466" s="141"/>
    </row>
    <row r="11467" spans="23:23" ht="15" customHeight="1">
      <c r="W11467" s="141"/>
    </row>
    <row r="11468" spans="23:23" ht="15" customHeight="1">
      <c r="W11468" s="141"/>
    </row>
    <row r="11469" spans="23:23" ht="15" customHeight="1">
      <c r="W11469" s="141"/>
    </row>
    <row r="11470" spans="23:23" ht="15" customHeight="1">
      <c r="W11470" s="141"/>
    </row>
    <row r="11471" spans="23:23" ht="15" customHeight="1">
      <c r="W11471" s="141"/>
    </row>
    <row r="11472" spans="23:23" ht="15" customHeight="1">
      <c r="W11472" s="141"/>
    </row>
    <row r="11473" spans="23:23" ht="15" customHeight="1">
      <c r="W11473" s="141"/>
    </row>
    <row r="11474" spans="23:23" ht="15" customHeight="1">
      <c r="W11474" s="141"/>
    </row>
    <row r="11475" spans="23:23" ht="15" customHeight="1">
      <c r="W11475" s="141"/>
    </row>
    <row r="11476" spans="23:23" ht="15" customHeight="1">
      <c r="W11476" s="141"/>
    </row>
    <row r="11477" spans="23:23" ht="15" customHeight="1">
      <c r="W11477" s="141"/>
    </row>
    <row r="11478" spans="23:23" ht="15" customHeight="1">
      <c r="W11478" s="141"/>
    </row>
    <row r="11479" spans="23:23" ht="15" customHeight="1">
      <c r="W11479" s="141"/>
    </row>
    <row r="11480" spans="23:23" ht="15" customHeight="1">
      <c r="W11480" s="141"/>
    </row>
    <row r="11481" spans="23:23" ht="15" customHeight="1">
      <c r="W11481" s="141"/>
    </row>
    <row r="11482" spans="23:23" ht="15" customHeight="1">
      <c r="W11482" s="141"/>
    </row>
    <row r="11483" spans="23:23" ht="15" customHeight="1">
      <c r="W11483" s="141"/>
    </row>
    <row r="11484" spans="23:23" ht="15" customHeight="1">
      <c r="W11484" s="141"/>
    </row>
    <row r="11485" spans="23:23" ht="15" customHeight="1">
      <c r="W11485" s="141"/>
    </row>
    <row r="11486" spans="23:23" ht="15" customHeight="1">
      <c r="W11486" s="141"/>
    </row>
    <row r="11487" spans="23:23" ht="15" customHeight="1">
      <c r="W11487" s="141"/>
    </row>
    <row r="11488" spans="23:23" ht="15" customHeight="1">
      <c r="W11488" s="141"/>
    </row>
    <row r="11489" spans="23:23" ht="15" customHeight="1">
      <c r="W11489" s="141"/>
    </row>
    <row r="11490" spans="23:23" ht="15" customHeight="1">
      <c r="W11490" s="141"/>
    </row>
    <row r="11491" spans="23:23" ht="15" customHeight="1">
      <c r="W11491" s="141"/>
    </row>
    <row r="11492" spans="23:23" ht="15" customHeight="1">
      <c r="W11492" s="141"/>
    </row>
    <row r="11493" spans="23:23" ht="15" customHeight="1">
      <c r="W11493" s="141"/>
    </row>
    <row r="11494" spans="23:23" ht="15" customHeight="1">
      <c r="W11494" s="141"/>
    </row>
    <row r="11495" spans="23:23" ht="15" customHeight="1">
      <c r="W11495" s="141"/>
    </row>
    <row r="11496" spans="23:23" ht="15" customHeight="1">
      <c r="W11496" s="141"/>
    </row>
    <row r="11497" spans="23:23" ht="15" customHeight="1">
      <c r="W11497" s="141"/>
    </row>
    <row r="11498" spans="23:23" ht="15" customHeight="1">
      <c r="W11498" s="141"/>
    </row>
    <row r="11499" spans="23:23" ht="15" customHeight="1">
      <c r="W11499" s="141"/>
    </row>
    <row r="11500" spans="23:23" ht="15" customHeight="1">
      <c r="W11500" s="141"/>
    </row>
    <row r="11501" spans="23:23" ht="15" customHeight="1">
      <c r="W11501" s="141"/>
    </row>
    <row r="11502" spans="23:23" ht="15" customHeight="1">
      <c r="W11502" s="141"/>
    </row>
    <row r="11503" spans="23:23" ht="15" customHeight="1">
      <c r="W11503" s="141"/>
    </row>
    <row r="11504" spans="23:23" ht="15" customHeight="1">
      <c r="W11504" s="141"/>
    </row>
    <row r="11505" spans="23:23" ht="15" customHeight="1">
      <c r="W11505" s="141"/>
    </row>
    <row r="11506" spans="23:23" ht="15" customHeight="1">
      <c r="W11506" s="141"/>
    </row>
    <row r="11507" spans="23:23" ht="15" customHeight="1">
      <c r="W11507" s="141"/>
    </row>
    <row r="11508" spans="23:23" ht="15" customHeight="1">
      <c r="W11508" s="141"/>
    </row>
    <row r="11509" spans="23:23" ht="15" customHeight="1">
      <c r="W11509" s="141"/>
    </row>
    <row r="11510" spans="23:23" ht="15" customHeight="1">
      <c r="W11510" s="141"/>
    </row>
    <row r="11511" spans="23:23" ht="15" customHeight="1">
      <c r="W11511" s="141"/>
    </row>
    <row r="11512" spans="23:23" ht="15" customHeight="1">
      <c r="W11512" s="141"/>
    </row>
    <row r="11513" spans="23:23" ht="15" customHeight="1">
      <c r="W11513" s="141"/>
    </row>
    <row r="11514" spans="23:23" ht="15" customHeight="1">
      <c r="W11514" s="141"/>
    </row>
    <row r="11515" spans="23:23" ht="15" customHeight="1">
      <c r="W11515" s="141"/>
    </row>
    <row r="11516" spans="23:23" ht="15" customHeight="1">
      <c r="W11516" s="141"/>
    </row>
    <row r="11517" spans="23:23" ht="15" customHeight="1">
      <c r="W11517" s="141"/>
    </row>
    <row r="11518" spans="23:23" ht="15" customHeight="1">
      <c r="W11518" s="141"/>
    </row>
    <row r="11519" spans="23:23" ht="15" customHeight="1">
      <c r="W11519" s="141"/>
    </row>
    <row r="11520" spans="23:23" ht="15" customHeight="1">
      <c r="W11520" s="141"/>
    </row>
    <row r="11521" spans="23:23" ht="15" customHeight="1">
      <c r="W11521" s="141"/>
    </row>
    <row r="11522" spans="23:23" ht="15" customHeight="1">
      <c r="W11522" s="141"/>
    </row>
    <row r="11523" spans="23:23" ht="15" customHeight="1">
      <c r="W11523" s="141"/>
    </row>
    <row r="11524" spans="23:23" ht="15" customHeight="1">
      <c r="W11524" s="141"/>
    </row>
    <row r="11525" spans="23:23" ht="15" customHeight="1">
      <c r="W11525" s="141"/>
    </row>
    <row r="11526" spans="23:23" ht="15" customHeight="1">
      <c r="W11526" s="141"/>
    </row>
    <row r="11527" spans="23:23" ht="15" customHeight="1">
      <c r="W11527" s="141"/>
    </row>
    <row r="11528" spans="23:23" ht="15" customHeight="1">
      <c r="W11528" s="141"/>
    </row>
    <row r="11529" spans="23:23" ht="15" customHeight="1">
      <c r="W11529" s="141"/>
    </row>
    <row r="11530" spans="23:23" ht="15" customHeight="1">
      <c r="W11530" s="141"/>
    </row>
    <row r="11531" spans="23:23" ht="15" customHeight="1">
      <c r="W11531" s="141"/>
    </row>
    <row r="11532" spans="23:23" ht="15" customHeight="1">
      <c r="W11532" s="141"/>
    </row>
    <row r="11533" spans="23:23" ht="15" customHeight="1">
      <c r="W11533" s="141"/>
    </row>
    <row r="11534" spans="23:23" ht="15" customHeight="1">
      <c r="W11534" s="141"/>
    </row>
    <row r="11535" spans="23:23" ht="15" customHeight="1">
      <c r="W11535" s="141"/>
    </row>
    <row r="11536" spans="23:23" ht="15" customHeight="1">
      <c r="W11536" s="141"/>
    </row>
    <row r="11537" spans="23:23" ht="15" customHeight="1">
      <c r="W11537" s="141"/>
    </row>
    <row r="11538" spans="23:23" ht="15" customHeight="1">
      <c r="W11538" s="141"/>
    </row>
    <row r="11539" spans="23:23" ht="15" customHeight="1">
      <c r="W11539" s="141"/>
    </row>
    <row r="11540" spans="23:23" ht="15" customHeight="1">
      <c r="W11540" s="141"/>
    </row>
    <row r="11541" spans="23:23" ht="15" customHeight="1">
      <c r="W11541" s="141"/>
    </row>
    <row r="11542" spans="23:23" ht="15" customHeight="1">
      <c r="W11542" s="141"/>
    </row>
    <row r="11543" spans="23:23" ht="15" customHeight="1">
      <c r="W11543" s="141"/>
    </row>
    <row r="11544" spans="23:23" ht="15" customHeight="1">
      <c r="W11544" s="141"/>
    </row>
    <row r="11545" spans="23:23" ht="15" customHeight="1">
      <c r="W11545" s="141"/>
    </row>
    <row r="11546" spans="23:23" ht="15" customHeight="1">
      <c r="W11546" s="141"/>
    </row>
    <row r="11547" spans="23:23" ht="15" customHeight="1">
      <c r="W11547" s="141"/>
    </row>
    <row r="11548" spans="23:23" ht="15" customHeight="1">
      <c r="W11548" s="141"/>
    </row>
    <row r="11549" spans="23:23" ht="15" customHeight="1">
      <c r="W11549" s="141"/>
    </row>
    <row r="11550" spans="23:23" ht="15" customHeight="1">
      <c r="W11550" s="141"/>
    </row>
    <row r="11551" spans="23:23" ht="15" customHeight="1">
      <c r="W11551" s="141"/>
    </row>
    <row r="11552" spans="23:23" ht="15" customHeight="1">
      <c r="W11552" s="141"/>
    </row>
    <row r="11553" spans="23:23" ht="15" customHeight="1">
      <c r="W11553" s="141"/>
    </row>
    <row r="11554" spans="23:23" ht="15" customHeight="1">
      <c r="W11554" s="141"/>
    </row>
    <row r="11555" spans="23:23" ht="15" customHeight="1">
      <c r="W11555" s="141"/>
    </row>
    <row r="11556" spans="23:23" ht="15" customHeight="1">
      <c r="W11556" s="141"/>
    </row>
    <row r="11557" spans="23:23" ht="15" customHeight="1">
      <c r="W11557" s="141"/>
    </row>
    <row r="11558" spans="23:23" ht="15" customHeight="1">
      <c r="W11558" s="141"/>
    </row>
    <row r="11559" spans="23:23" ht="15" customHeight="1">
      <c r="W11559" s="141"/>
    </row>
    <row r="11560" spans="23:23" ht="15" customHeight="1">
      <c r="W11560" s="141"/>
    </row>
    <row r="11561" spans="23:23" ht="15" customHeight="1">
      <c r="W11561" s="141"/>
    </row>
    <row r="11562" spans="23:23" ht="15" customHeight="1">
      <c r="W11562" s="141"/>
    </row>
    <row r="11563" spans="23:23" ht="15" customHeight="1">
      <c r="W11563" s="141"/>
    </row>
    <row r="11564" spans="23:23" ht="15" customHeight="1">
      <c r="W11564" s="141"/>
    </row>
    <row r="11565" spans="23:23" ht="15" customHeight="1">
      <c r="W11565" s="141"/>
    </row>
    <row r="11566" spans="23:23" ht="15" customHeight="1">
      <c r="W11566" s="141"/>
    </row>
    <row r="11567" spans="23:23" ht="15" customHeight="1">
      <c r="W11567" s="141"/>
    </row>
    <row r="11568" spans="23:23" ht="15" customHeight="1">
      <c r="W11568" s="141"/>
    </row>
    <row r="11569" spans="23:23" ht="15" customHeight="1">
      <c r="W11569" s="141"/>
    </row>
    <row r="11570" spans="23:23" ht="15" customHeight="1">
      <c r="W11570" s="141"/>
    </row>
    <row r="11571" spans="23:23" ht="15" customHeight="1">
      <c r="W11571" s="141"/>
    </row>
    <row r="11572" spans="23:23" ht="15" customHeight="1">
      <c r="W11572" s="141"/>
    </row>
    <row r="11573" spans="23:23" ht="15" customHeight="1">
      <c r="W11573" s="141"/>
    </row>
    <row r="11574" spans="23:23" ht="15" customHeight="1">
      <c r="W11574" s="141"/>
    </row>
    <row r="11575" spans="23:23" ht="15" customHeight="1">
      <c r="W11575" s="141"/>
    </row>
    <row r="11576" spans="23:23" ht="15" customHeight="1">
      <c r="W11576" s="141"/>
    </row>
    <row r="11577" spans="23:23" ht="15" customHeight="1">
      <c r="W11577" s="141"/>
    </row>
    <row r="11578" spans="23:23" ht="15" customHeight="1">
      <c r="W11578" s="141"/>
    </row>
    <row r="11579" spans="23:23" ht="15" customHeight="1">
      <c r="W11579" s="141"/>
    </row>
    <row r="11580" spans="23:23" ht="15" customHeight="1">
      <c r="W11580" s="141"/>
    </row>
    <row r="11581" spans="23:23" ht="15" customHeight="1">
      <c r="W11581" s="141"/>
    </row>
    <row r="11582" spans="23:23" ht="15" customHeight="1">
      <c r="W11582" s="141"/>
    </row>
    <row r="11583" spans="23:23" ht="15" customHeight="1">
      <c r="W11583" s="141"/>
    </row>
    <row r="11584" spans="23:23" ht="15" customHeight="1">
      <c r="W11584" s="141"/>
    </row>
    <row r="11585" spans="23:23" ht="15" customHeight="1">
      <c r="W11585" s="141"/>
    </row>
    <row r="11586" spans="23:23" ht="15" customHeight="1">
      <c r="W11586" s="141"/>
    </row>
    <row r="11587" spans="23:23" ht="15" customHeight="1">
      <c r="W11587" s="141"/>
    </row>
    <row r="11588" spans="23:23" ht="15" customHeight="1">
      <c r="W11588" s="141"/>
    </row>
    <row r="11589" spans="23:23" ht="15" customHeight="1">
      <c r="W11589" s="141"/>
    </row>
    <row r="11590" spans="23:23" ht="15" customHeight="1">
      <c r="W11590" s="141"/>
    </row>
    <row r="11591" spans="23:23" ht="15" customHeight="1">
      <c r="W11591" s="141"/>
    </row>
    <row r="11592" spans="23:23" ht="15" customHeight="1">
      <c r="W11592" s="141"/>
    </row>
    <row r="11593" spans="23:23" ht="15" customHeight="1">
      <c r="W11593" s="141"/>
    </row>
    <row r="11594" spans="23:23" ht="15" customHeight="1">
      <c r="W11594" s="141"/>
    </row>
    <row r="11595" spans="23:23" ht="15" customHeight="1">
      <c r="W11595" s="141"/>
    </row>
    <row r="11596" spans="23:23" ht="15" customHeight="1">
      <c r="W11596" s="141"/>
    </row>
    <row r="11597" spans="23:23" ht="15" customHeight="1">
      <c r="W11597" s="141"/>
    </row>
    <row r="11598" spans="23:23" ht="15" customHeight="1">
      <c r="W11598" s="141"/>
    </row>
    <row r="11599" spans="23:23" ht="15" customHeight="1">
      <c r="W11599" s="141"/>
    </row>
    <row r="11600" spans="23:23" ht="15" customHeight="1">
      <c r="W11600" s="141"/>
    </row>
    <row r="11601" spans="23:23" ht="15" customHeight="1">
      <c r="W11601" s="141"/>
    </row>
    <row r="11602" spans="23:23" ht="15" customHeight="1">
      <c r="W11602" s="141"/>
    </row>
    <row r="11603" spans="23:23" ht="15" customHeight="1">
      <c r="W11603" s="141"/>
    </row>
    <row r="11604" spans="23:23" ht="15" customHeight="1">
      <c r="W11604" s="141"/>
    </row>
    <row r="11605" spans="23:23" ht="15" customHeight="1">
      <c r="W11605" s="141"/>
    </row>
    <row r="11606" spans="23:23" ht="15" customHeight="1">
      <c r="W11606" s="141"/>
    </row>
    <row r="11607" spans="23:23" ht="15" customHeight="1">
      <c r="W11607" s="141"/>
    </row>
    <row r="11608" spans="23:23" ht="15" customHeight="1">
      <c r="W11608" s="141"/>
    </row>
    <row r="11609" spans="23:23" ht="15" customHeight="1">
      <c r="W11609" s="141"/>
    </row>
    <row r="11610" spans="23:23" ht="15" customHeight="1">
      <c r="W11610" s="141"/>
    </row>
    <row r="11611" spans="23:23" ht="15" customHeight="1">
      <c r="W11611" s="141"/>
    </row>
    <row r="11612" spans="23:23" ht="15" customHeight="1">
      <c r="W11612" s="141"/>
    </row>
    <row r="11613" spans="23:23" ht="15" customHeight="1">
      <c r="W11613" s="141"/>
    </row>
    <row r="11614" spans="23:23" ht="15" customHeight="1">
      <c r="W11614" s="141"/>
    </row>
    <row r="11615" spans="23:23" ht="15" customHeight="1">
      <c r="W11615" s="141"/>
    </row>
    <row r="11616" spans="23:23" ht="15" customHeight="1">
      <c r="W11616" s="141"/>
    </row>
    <row r="11617" spans="23:23" ht="15" customHeight="1">
      <c r="W11617" s="141"/>
    </row>
    <row r="11618" spans="23:23" ht="15" customHeight="1">
      <c r="W11618" s="141"/>
    </row>
    <row r="11619" spans="23:23" ht="15" customHeight="1">
      <c r="W11619" s="141"/>
    </row>
    <row r="11620" spans="23:23" ht="15" customHeight="1">
      <c r="W11620" s="141"/>
    </row>
    <row r="11621" spans="23:23" ht="15" customHeight="1">
      <c r="W11621" s="141"/>
    </row>
    <row r="11622" spans="23:23" ht="15" customHeight="1">
      <c r="W11622" s="141"/>
    </row>
    <row r="11623" spans="23:23" ht="15" customHeight="1">
      <c r="W11623" s="141"/>
    </row>
    <row r="11624" spans="23:23" ht="15" customHeight="1">
      <c r="W11624" s="141"/>
    </row>
    <row r="11625" spans="23:23" ht="15" customHeight="1">
      <c r="W11625" s="141"/>
    </row>
    <row r="11626" spans="23:23" ht="15" customHeight="1">
      <c r="W11626" s="141"/>
    </row>
    <row r="11627" spans="23:23" ht="15" customHeight="1">
      <c r="W11627" s="141"/>
    </row>
    <row r="11628" spans="23:23" ht="15" customHeight="1">
      <c r="W11628" s="141"/>
    </row>
    <row r="11629" spans="23:23" ht="15" customHeight="1">
      <c r="W11629" s="141"/>
    </row>
    <row r="11630" spans="23:23" ht="15" customHeight="1">
      <c r="W11630" s="141"/>
    </row>
    <row r="11631" spans="23:23" ht="15" customHeight="1">
      <c r="W11631" s="141"/>
    </row>
    <row r="11632" spans="23:23" ht="15" customHeight="1">
      <c r="W11632" s="141"/>
    </row>
    <row r="11633" spans="23:23" ht="15" customHeight="1">
      <c r="W11633" s="141"/>
    </row>
    <row r="11634" spans="23:23" ht="15" customHeight="1">
      <c r="W11634" s="141"/>
    </row>
    <row r="11635" spans="23:23" ht="15" customHeight="1">
      <c r="W11635" s="141"/>
    </row>
    <row r="11636" spans="23:23" ht="15" customHeight="1">
      <c r="W11636" s="141"/>
    </row>
    <row r="11637" spans="23:23" ht="15" customHeight="1">
      <c r="W11637" s="141"/>
    </row>
    <row r="11638" spans="23:23" ht="15" customHeight="1">
      <c r="W11638" s="141"/>
    </row>
    <row r="11639" spans="23:23" ht="15" customHeight="1">
      <c r="W11639" s="141"/>
    </row>
    <row r="11640" spans="23:23" ht="15" customHeight="1">
      <c r="W11640" s="141"/>
    </row>
    <row r="11641" spans="23:23" ht="15" customHeight="1">
      <c r="W11641" s="141"/>
    </row>
    <row r="11642" spans="23:23" ht="15" customHeight="1">
      <c r="W11642" s="141"/>
    </row>
    <row r="11643" spans="23:23" ht="15" customHeight="1">
      <c r="W11643" s="141"/>
    </row>
    <row r="11644" spans="23:23" ht="15" customHeight="1">
      <c r="W11644" s="141"/>
    </row>
    <row r="11645" spans="23:23" ht="15" customHeight="1">
      <c r="W11645" s="141"/>
    </row>
    <row r="11646" spans="23:23" ht="15" customHeight="1">
      <c r="W11646" s="141"/>
    </row>
    <row r="11647" spans="23:23" ht="15" customHeight="1">
      <c r="W11647" s="141"/>
    </row>
    <row r="11648" spans="23:23" ht="15" customHeight="1">
      <c r="W11648" s="141"/>
    </row>
    <row r="11649" spans="23:23" ht="15" customHeight="1">
      <c r="W11649" s="141"/>
    </row>
    <row r="11650" spans="23:23" ht="15" customHeight="1">
      <c r="W11650" s="141"/>
    </row>
    <row r="11651" spans="23:23" ht="15" customHeight="1">
      <c r="W11651" s="141"/>
    </row>
    <row r="11652" spans="23:23" ht="15" customHeight="1">
      <c r="W11652" s="141"/>
    </row>
    <row r="11653" spans="23:23" ht="15" customHeight="1">
      <c r="W11653" s="141"/>
    </row>
    <row r="11654" spans="23:23" ht="15" customHeight="1">
      <c r="W11654" s="141"/>
    </row>
    <row r="11655" spans="23:23" ht="15" customHeight="1">
      <c r="W11655" s="141"/>
    </row>
    <row r="11656" spans="23:23" ht="15" customHeight="1">
      <c r="W11656" s="141"/>
    </row>
    <row r="11657" spans="23:23" ht="15" customHeight="1">
      <c r="W11657" s="141"/>
    </row>
    <row r="11658" spans="23:23" ht="15" customHeight="1">
      <c r="W11658" s="141"/>
    </row>
    <row r="11659" spans="23:23" ht="15" customHeight="1">
      <c r="W11659" s="141"/>
    </row>
    <row r="11660" spans="23:23" ht="15" customHeight="1">
      <c r="W11660" s="141"/>
    </row>
    <row r="11661" spans="23:23" ht="15" customHeight="1">
      <c r="W11661" s="141"/>
    </row>
    <row r="11662" spans="23:23" ht="15" customHeight="1">
      <c r="W11662" s="141"/>
    </row>
    <row r="11663" spans="23:23" ht="15" customHeight="1">
      <c r="W11663" s="141"/>
    </row>
    <row r="11664" spans="23:23" ht="15" customHeight="1">
      <c r="W11664" s="141"/>
    </row>
    <row r="11665" spans="23:23" ht="15" customHeight="1">
      <c r="W11665" s="141"/>
    </row>
    <row r="11666" spans="23:23" ht="15" customHeight="1">
      <c r="W11666" s="141"/>
    </row>
    <row r="11667" spans="23:23" ht="15" customHeight="1">
      <c r="W11667" s="141"/>
    </row>
    <row r="11668" spans="23:23" ht="15" customHeight="1">
      <c r="W11668" s="141"/>
    </row>
    <row r="11669" spans="23:23" ht="15" customHeight="1">
      <c r="W11669" s="141"/>
    </row>
    <row r="11670" spans="23:23" ht="15" customHeight="1">
      <c r="W11670" s="141"/>
    </row>
    <row r="11671" spans="23:23" ht="15" customHeight="1">
      <c r="W11671" s="141"/>
    </row>
    <row r="11672" spans="23:23" ht="15" customHeight="1">
      <c r="W11672" s="141"/>
    </row>
    <row r="11673" spans="23:23" ht="15" customHeight="1">
      <c r="W11673" s="141"/>
    </row>
    <row r="11674" spans="23:23" ht="15" customHeight="1">
      <c r="W11674" s="141"/>
    </row>
    <row r="11675" spans="23:23" ht="15" customHeight="1">
      <c r="W11675" s="141"/>
    </row>
    <row r="11676" spans="23:23" ht="15" customHeight="1">
      <c r="W11676" s="141"/>
    </row>
    <row r="11677" spans="23:23" ht="15" customHeight="1">
      <c r="W11677" s="141"/>
    </row>
    <row r="11678" spans="23:23" ht="15" customHeight="1">
      <c r="W11678" s="141"/>
    </row>
    <row r="11679" spans="23:23" ht="15" customHeight="1">
      <c r="W11679" s="141"/>
    </row>
    <row r="11680" spans="23:23" ht="15" customHeight="1">
      <c r="W11680" s="141"/>
    </row>
    <row r="11681" spans="23:23" ht="15" customHeight="1">
      <c r="W11681" s="141"/>
    </row>
    <row r="11682" spans="23:23" ht="15" customHeight="1">
      <c r="W11682" s="141"/>
    </row>
    <row r="11683" spans="23:23" ht="15" customHeight="1">
      <c r="W11683" s="141"/>
    </row>
    <row r="11684" spans="23:23" ht="15" customHeight="1">
      <c r="W11684" s="141"/>
    </row>
    <row r="11685" spans="23:23" ht="15" customHeight="1">
      <c r="W11685" s="141"/>
    </row>
    <row r="11686" spans="23:23" ht="15" customHeight="1">
      <c r="W11686" s="141"/>
    </row>
    <row r="11687" spans="23:23" ht="15" customHeight="1">
      <c r="W11687" s="141"/>
    </row>
    <row r="11688" spans="23:23" ht="15" customHeight="1">
      <c r="W11688" s="141"/>
    </row>
    <row r="11689" spans="23:23" ht="15" customHeight="1">
      <c r="W11689" s="141"/>
    </row>
    <row r="11690" spans="23:23" ht="15" customHeight="1">
      <c r="W11690" s="141"/>
    </row>
    <row r="11691" spans="23:23" ht="15" customHeight="1">
      <c r="W11691" s="141"/>
    </row>
    <row r="11692" spans="23:23" ht="15" customHeight="1">
      <c r="W11692" s="141"/>
    </row>
    <row r="11693" spans="23:23" ht="15" customHeight="1">
      <c r="W11693" s="141"/>
    </row>
    <row r="11694" spans="23:23" ht="15" customHeight="1">
      <c r="W11694" s="141"/>
    </row>
    <row r="11695" spans="23:23" ht="15" customHeight="1">
      <c r="W11695" s="141"/>
    </row>
    <row r="11696" spans="23:23" ht="15" customHeight="1">
      <c r="W11696" s="141"/>
    </row>
    <row r="11697" spans="23:23" ht="15" customHeight="1">
      <c r="W11697" s="141"/>
    </row>
    <row r="11698" spans="23:23" ht="15" customHeight="1">
      <c r="W11698" s="141"/>
    </row>
    <row r="11699" spans="23:23" ht="15" customHeight="1">
      <c r="W11699" s="141"/>
    </row>
    <row r="11700" spans="23:23" ht="15" customHeight="1">
      <c r="W11700" s="141"/>
    </row>
    <row r="11701" spans="23:23" ht="15" customHeight="1">
      <c r="W11701" s="141"/>
    </row>
    <row r="11702" spans="23:23" ht="15" customHeight="1">
      <c r="W11702" s="141"/>
    </row>
    <row r="11703" spans="23:23" ht="15" customHeight="1">
      <c r="W11703" s="141"/>
    </row>
    <row r="11704" spans="23:23" ht="15" customHeight="1">
      <c r="W11704" s="141"/>
    </row>
    <row r="11705" spans="23:23" ht="15" customHeight="1">
      <c r="W11705" s="141"/>
    </row>
    <row r="11706" spans="23:23" ht="15" customHeight="1">
      <c r="W11706" s="141"/>
    </row>
    <row r="11707" spans="23:23" ht="15" customHeight="1">
      <c r="W11707" s="141"/>
    </row>
    <row r="11708" spans="23:23" ht="15" customHeight="1">
      <c r="W11708" s="141"/>
    </row>
    <row r="11709" spans="23:23" ht="15" customHeight="1">
      <c r="W11709" s="141"/>
    </row>
    <row r="11710" spans="23:23" ht="15" customHeight="1">
      <c r="W11710" s="141"/>
    </row>
    <row r="11711" spans="23:23" ht="15" customHeight="1">
      <c r="W11711" s="141"/>
    </row>
    <row r="11712" spans="23:23" ht="15" customHeight="1">
      <c r="W11712" s="141"/>
    </row>
    <row r="11713" spans="23:23" ht="15" customHeight="1">
      <c r="W11713" s="141"/>
    </row>
    <row r="11714" spans="23:23" ht="15" customHeight="1">
      <c r="W11714" s="141"/>
    </row>
    <row r="11715" spans="23:23" ht="15" customHeight="1">
      <c r="W11715" s="141"/>
    </row>
    <row r="11716" spans="23:23" ht="15" customHeight="1">
      <c r="W11716" s="141"/>
    </row>
    <row r="11717" spans="23:23" ht="15" customHeight="1">
      <c r="W11717" s="141"/>
    </row>
    <row r="11718" spans="23:23" ht="15" customHeight="1">
      <c r="W11718" s="141"/>
    </row>
    <row r="11719" spans="23:23" ht="15" customHeight="1">
      <c r="W11719" s="141"/>
    </row>
    <row r="11720" spans="23:23" ht="15" customHeight="1">
      <c r="W11720" s="141"/>
    </row>
    <row r="11721" spans="23:23" ht="15" customHeight="1">
      <c r="W11721" s="141"/>
    </row>
    <row r="11722" spans="23:23" ht="15" customHeight="1">
      <c r="W11722" s="141"/>
    </row>
    <row r="11723" spans="23:23" ht="15" customHeight="1">
      <c r="W11723" s="141"/>
    </row>
    <row r="11724" spans="23:23" ht="15" customHeight="1">
      <c r="W11724" s="141"/>
    </row>
    <row r="11725" spans="23:23" ht="15" customHeight="1">
      <c r="W11725" s="141"/>
    </row>
    <row r="11726" spans="23:23" ht="15" customHeight="1">
      <c r="W11726" s="141"/>
    </row>
    <row r="11727" spans="23:23" ht="15" customHeight="1">
      <c r="W11727" s="141"/>
    </row>
    <row r="11728" spans="23:23" ht="15" customHeight="1">
      <c r="W11728" s="141"/>
    </row>
    <row r="11729" spans="23:23" ht="15" customHeight="1">
      <c r="W11729" s="141"/>
    </row>
    <row r="11730" spans="23:23" ht="15" customHeight="1">
      <c r="W11730" s="141"/>
    </row>
    <row r="11731" spans="23:23" ht="15" customHeight="1">
      <c r="W11731" s="141"/>
    </row>
    <row r="11732" spans="23:23" ht="15" customHeight="1">
      <c r="W11732" s="141"/>
    </row>
    <row r="11733" spans="23:23" ht="15" customHeight="1">
      <c r="W11733" s="141"/>
    </row>
    <row r="11734" spans="23:23" ht="15" customHeight="1">
      <c r="W11734" s="141"/>
    </row>
    <row r="11735" spans="23:23" ht="15" customHeight="1">
      <c r="W11735" s="141"/>
    </row>
    <row r="11736" spans="23:23" ht="15" customHeight="1">
      <c r="W11736" s="141"/>
    </row>
    <row r="11737" spans="23:23" ht="15" customHeight="1">
      <c r="W11737" s="141"/>
    </row>
    <row r="11738" spans="23:23" ht="15" customHeight="1">
      <c r="W11738" s="141"/>
    </row>
    <row r="11739" spans="23:23" ht="15" customHeight="1">
      <c r="W11739" s="141"/>
    </row>
    <row r="11740" spans="23:23" ht="15" customHeight="1">
      <c r="W11740" s="141"/>
    </row>
    <row r="11741" spans="23:23" ht="15" customHeight="1">
      <c r="W11741" s="141"/>
    </row>
    <row r="11742" spans="23:23" ht="15" customHeight="1">
      <c r="W11742" s="141"/>
    </row>
    <row r="11743" spans="23:23" ht="15" customHeight="1">
      <c r="W11743" s="141"/>
    </row>
    <row r="11744" spans="23:23" ht="15" customHeight="1">
      <c r="W11744" s="141"/>
    </row>
    <row r="11745" spans="23:23" ht="15" customHeight="1">
      <c r="W11745" s="141"/>
    </row>
    <row r="11746" spans="23:23" ht="15" customHeight="1">
      <c r="W11746" s="141"/>
    </row>
    <row r="11747" spans="23:23" ht="15" customHeight="1">
      <c r="W11747" s="141"/>
    </row>
    <row r="11748" spans="23:23" ht="15" customHeight="1">
      <c r="W11748" s="141"/>
    </row>
    <row r="11749" spans="23:23" ht="15" customHeight="1">
      <c r="W11749" s="141"/>
    </row>
    <row r="11750" spans="23:23" ht="15" customHeight="1">
      <c r="W11750" s="141"/>
    </row>
    <row r="11751" spans="23:23" ht="15" customHeight="1">
      <c r="W11751" s="141"/>
    </row>
    <row r="11752" spans="23:23" ht="15" customHeight="1">
      <c r="W11752" s="141"/>
    </row>
    <row r="11753" spans="23:23" ht="15" customHeight="1">
      <c r="W11753" s="141"/>
    </row>
    <row r="11754" spans="23:23" ht="15" customHeight="1">
      <c r="W11754" s="141"/>
    </row>
    <row r="11755" spans="23:23" ht="15" customHeight="1">
      <c r="W11755" s="141"/>
    </row>
    <row r="11756" spans="23:23" ht="15" customHeight="1">
      <c r="W11756" s="141"/>
    </row>
    <row r="11757" spans="23:23" ht="15" customHeight="1">
      <c r="W11757" s="141"/>
    </row>
    <row r="11758" spans="23:23" ht="15" customHeight="1">
      <c r="W11758" s="141"/>
    </row>
    <row r="11759" spans="23:23" ht="15" customHeight="1">
      <c r="W11759" s="141"/>
    </row>
    <row r="11760" spans="23:23" ht="15" customHeight="1">
      <c r="W11760" s="141"/>
    </row>
    <row r="11761" spans="23:23" ht="15" customHeight="1">
      <c r="W11761" s="141"/>
    </row>
    <row r="11762" spans="23:23" ht="15" customHeight="1">
      <c r="W11762" s="141"/>
    </row>
    <row r="11763" spans="23:23" ht="15" customHeight="1">
      <c r="W11763" s="141"/>
    </row>
    <row r="11764" spans="23:23" ht="15" customHeight="1">
      <c r="W11764" s="141"/>
    </row>
    <row r="11765" spans="23:23" ht="15" customHeight="1">
      <c r="W11765" s="141"/>
    </row>
    <row r="11766" spans="23:23" ht="15" customHeight="1">
      <c r="W11766" s="141"/>
    </row>
    <row r="11767" spans="23:23" ht="15" customHeight="1">
      <c r="W11767" s="141"/>
    </row>
    <row r="11768" spans="23:23" ht="15" customHeight="1">
      <c r="W11768" s="141"/>
    </row>
    <row r="11769" spans="23:23" ht="15" customHeight="1">
      <c r="W11769" s="141"/>
    </row>
    <row r="11770" spans="23:23" ht="15" customHeight="1">
      <c r="W11770" s="141"/>
    </row>
    <row r="11771" spans="23:23" ht="15" customHeight="1">
      <c r="W11771" s="141"/>
    </row>
    <row r="11772" spans="23:23" ht="15" customHeight="1">
      <c r="W11772" s="141"/>
    </row>
    <row r="11773" spans="23:23" ht="15" customHeight="1">
      <c r="W11773" s="141"/>
    </row>
    <row r="11774" spans="23:23" ht="15" customHeight="1">
      <c r="W11774" s="141"/>
    </row>
    <row r="11775" spans="23:23" ht="15" customHeight="1">
      <c r="W11775" s="141"/>
    </row>
    <row r="11776" spans="23:23" ht="15" customHeight="1">
      <c r="W11776" s="141"/>
    </row>
    <row r="11777" spans="23:23" ht="15" customHeight="1">
      <c r="W11777" s="141"/>
    </row>
    <row r="11778" spans="23:23" ht="15" customHeight="1">
      <c r="W11778" s="141"/>
    </row>
    <row r="11779" spans="23:23" ht="15" customHeight="1">
      <c r="W11779" s="141"/>
    </row>
    <row r="11780" spans="23:23" ht="15" customHeight="1">
      <c r="W11780" s="141"/>
    </row>
    <row r="11781" spans="23:23" ht="15" customHeight="1">
      <c r="W11781" s="141"/>
    </row>
    <row r="11782" spans="23:23" ht="15" customHeight="1">
      <c r="W11782" s="141"/>
    </row>
    <row r="11783" spans="23:23" ht="15" customHeight="1">
      <c r="W11783" s="141"/>
    </row>
    <row r="11784" spans="23:23" ht="15" customHeight="1">
      <c r="W11784" s="141"/>
    </row>
    <row r="11785" spans="23:23" ht="15" customHeight="1">
      <c r="W11785" s="141"/>
    </row>
    <row r="11786" spans="23:23" ht="15" customHeight="1">
      <c r="W11786" s="141"/>
    </row>
    <row r="11787" spans="23:23" ht="15" customHeight="1">
      <c r="W11787" s="141"/>
    </row>
    <row r="11788" spans="23:23" ht="15" customHeight="1">
      <c r="W11788" s="141"/>
    </row>
    <row r="11789" spans="23:23" ht="15" customHeight="1">
      <c r="W11789" s="141"/>
    </row>
    <row r="11790" spans="23:23" ht="15" customHeight="1">
      <c r="W11790" s="141"/>
    </row>
    <row r="11791" spans="23:23" ht="15" customHeight="1">
      <c r="W11791" s="141"/>
    </row>
    <row r="11792" spans="23:23" ht="15" customHeight="1">
      <c r="W11792" s="141"/>
    </row>
    <row r="11793" spans="23:23" ht="15" customHeight="1">
      <c r="W11793" s="141"/>
    </row>
    <row r="11794" spans="23:23" ht="15" customHeight="1">
      <c r="W11794" s="141"/>
    </row>
    <row r="11795" spans="23:23" ht="15" customHeight="1">
      <c r="W11795" s="141"/>
    </row>
    <row r="11796" spans="23:23" ht="15" customHeight="1">
      <c r="W11796" s="141"/>
    </row>
    <row r="11797" spans="23:23" ht="15" customHeight="1">
      <c r="W11797" s="141"/>
    </row>
    <row r="11798" spans="23:23" ht="15" customHeight="1">
      <c r="W11798" s="141"/>
    </row>
    <row r="11799" spans="23:23" ht="15" customHeight="1">
      <c r="W11799" s="141"/>
    </row>
    <row r="11800" spans="23:23" ht="15" customHeight="1">
      <c r="W11800" s="141"/>
    </row>
    <row r="11801" spans="23:23" ht="15" customHeight="1">
      <c r="W11801" s="141"/>
    </row>
    <row r="11802" spans="23:23" ht="15" customHeight="1">
      <c r="W11802" s="141"/>
    </row>
    <row r="11803" spans="23:23" ht="15" customHeight="1">
      <c r="W11803" s="141"/>
    </row>
    <row r="11804" spans="23:23" ht="15" customHeight="1">
      <c r="W11804" s="141"/>
    </row>
    <row r="11805" spans="23:23" ht="15" customHeight="1">
      <c r="W11805" s="141"/>
    </row>
    <row r="11806" spans="23:23" ht="15" customHeight="1">
      <c r="W11806" s="141"/>
    </row>
    <row r="11807" spans="23:23" ht="15" customHeight="1">
      <c r="W11807" s="141"/>
    </row>
    <row r="11808" spans="23:23" ht="15" customHeight="1">
      <c r="W11808" s="141"/>
    </row>
    <row r="11809" spans="23:23" ht="15" customHeight="1">
      <c r="W11809" s="141"/>
    </row>
    <row r="11810" spans="23:23" ht="15" customHeight="1">
      <c r="W11810" s="141"/>
    </row>
    <row r="11811" spans="23:23" ht="15" customHeight="1">
      <c r="W11811" s="141"/>
    </row>
    <row r="11812" spans="23:23" ht="15" customHeight="1">
      <c r="W11812" s="141"/>
    </row>
    <row r="11813" spans="23:23" ht="15" customHeight="1">
      <c r="W11813" s="141"/>
    </row>
    <row r="11814" spans="23:23" ht="15" customHeight="1">
      <c r="W11814" s="141"/>
    </row>
    <row r="11815" spans="23:23" ht="15" customHeight="1">
      <c r="W11815" s="141"/>
    </row>
    <row r="11816" spans="23:23" ht="15" customHeight="1">
      <c r="W11816" s="141"/>
    </row>
    <row r="11817" spans="23:23" ht="15" customHeight="1">
      <c r="W11817" s="141"/>
    </row>
    <row r="11818" spans="23:23" ht="15" customHeight="1">
      <c r="W11818" s="141"/>
    </row>
    <row r="11819" spans="23:23" ht="15" customHeight="1">
      <c r="W11819" s="141"/>
    </row>
    <row r="11820" spans="23:23" ht="15" customHeight="1">
      <c r="W11820" s="141"/>
    </row>
    <row r="11821" spans="23:23" ht="15" customHeight="1">
      <c r="W11821" s="141"/>
    </row>
    <row r="11822" spans="23:23" ht="15" customHeight="1">
      <c r="W11822" s="141"/>
    </row>
    <row r="11823" spans="23:23" ht="15" customHeight="1">
      <c r="W11823" s="141"/>
    </row>
    <row r="11824" spans="23:23" ht="15" customHeight="1">
      <c r="W11824" s="141"/>
    </row>
    <row r="11825" spans="23:23" ht="15" customHeight="1">
      <c r="W11825" s="141"/>
    </row>
    <row r="11826" spans="23:23" ht="15" customHeight="1">
      <c r="W11826" s="141"/>
    </row>
    <row r="11827" spans="23:23" ht="15" customHeight="1">
      <c r="W11827" s="141"/>
    </row>
    <row r="11828" spans="23:23" ht="15" customHeight="1">
      <c r="W11828" s="141"/>
    </row>
    <row r="11829" spans="23:23" ht="15" customHeight="1">
      <c r="W11829" s="141"/>
    </row>
    <row r="11830" spans="23:23" ht="15" customHeight="1">
      <c r="W11830" s="141"/>
    </row>
    <row r="11831" spans="23:23" ht="15" customHeight="1">
      <c r="W11831" s="141"/>
    </row>
    <row r="11832" spans="23:23" ht="15" customHeight="1">
      <c r="W11832" s="141"/>
    </row>
    <row r="11833" spans="23:23" ht="15" customHeight="1">
      <c r="W11833" s="141"/>
    </row>
    <row r="11834" spans="23:23" ht="15" customHeight="1">
      <c r="W11834" s="141"/>
    </row>
    <row r="11835" spans="23:23" ht="15" customHeight="1">
      <c r="W11835" s="141"/>
    </row>
    <row r="11836" spans="23:23" ht="15" customHeight="1">
      <c r="W11836" s="141"/>
    </row>
    <row r="11837" spans="23:23" ht="15" customHeight="1">
      <c r="W11837" s="141"/>
    </row>
    <row r="11838" spans="23:23" ht="15" customHeight="1">
      <c r="W11838" s="141"/>
    </row>
    <row r="11839" spans="23:23" ht="15" customHeight="1">
      <c r="W11839" s="141"/>
    </row>
    <row r="11840" spans="23:23" ht="15" customHeight="1">
      <c r="W11840" s="141"/>
    </row>
    <row r="11841" spans="23:23" ht="15" customHeight="1">
      <c r="W11841" s="141"/>
    </row>
    <row r="11842" spans="23:23" ht="15" customHeight="1">
      <c r="W11842" s="141"/>
    </row>
    <row r="11843" spans="23:23" ht="15" customHeight="1">
      <c r="W11843" s="141"/>
    </row>
    <row r="11844" spans="23:23" ht="15" customHeight="1">
      <c r="W11844" s="141"/>
    </row>
    <row r="11845" spans="23:23" ht="15" customHeight="1">
      <c r="W11845" s="141"/>
    </row>
    <row r="11846" spans="23:23" ht="15" customHeight="1">
      <c r="W11846" s="141"/>
    </row>
    <row r="11847" spans="23:23" ht="15" customHeight="1">
      <c r="W11847" s="141"/>
    </row>
    <row r="11848" spans="23:23" ht="15" customHeight="1">
      <c r="W11848" s="141"/>
    </row>
    <row r="11849" spans="23:23" ht="15" customHeight="1">
      <c r="W11849" s="141"/>
    </row>
    <row r="11850" spans="23:23" ht="15" customHeight="1">
      <c r="W11850" s="141"/>
    </row>
    <row r="11851" spans="23:23" ht="15" customHeight="1">
      <c r="W11851" s="141"/>
    </row>
    <row r="11852" spans="23:23" ht="15" customHeight="1">
      <c r="W11852" s="141"/>
    </row>
    <row r="11853" spans="23:23" ht="15" customHeight="1">
      <c r="W11853" s="141"/>
    </row>
    <row r="11854" spans="23:23" ht="15" customHeight="1">
      <c r="W11854" s="141"/>
    </row>
    <row r="11855" spans="23:23" ht="15" customHeight="1">
      <c r="W11855" s="141"/>
    </row>
    <row r="11856" spans="23:23" ht="15" customHeight="1">
      <c r="W11856" s="141"/>
    </row>
    <row r="11857" spans="23:23" ht="15" customHeight="1">
      <c r="W11857" s="141"/>
    </row>
    <row r="11858" spans="23:23" ht="15" customHeight="1">
      <c r="W11858" s="141"/>
    </row>
    <row r="11859" spans="23:23" ht="15" customHeight="1">
      <c r="W11859" s="141"/>
    </row>
    <row r="11860" spans="23:23" ht="15" customHeight="1">
      <c r="W11860" s="141"/>
    </row>
    <row r="11861" spans="23:23" ht="15" customHeight="1">
      <c r="W11861" s="141"/>
    </row>
    <row r="11862" spans="23:23" ht="15" customHeight="1">
      <c r="W11862" s="141"/>
    </row>
    <row r="11863" spans="23:23" ht="15" customHeight="1">
      <c r="W11863" s="141"/>
    </row>
    <row r="11864" spans="23:23" ht="15" customHeight="1">
      <c r="W11864" s="141"/>
    </row>
    <row r="11865" spans="23:23" ht="15" customHeight="1">
      <c r="W11865" s="141"/>
    </row>
    <row r="11866" spans="23:23" ht="15" customHeight="1">
      <c r="W11866" s="141"/>
    </row>
    <row r="11867" spans="23:23" ht="15" customHeight="1">
      <c r="W11867" s="141"/>
    </row>
    <row r="11868" spans="23:23" ht="15" customHeight="1">
      <c r="W11868" s="141"/>
    </row>
    <row r="11869" spans="23:23" ht="15" customHeight="1">
      <c r="W11869" s="141"/>
    </row>
    <row r="11870" spans="23:23" ht="15" customHeight="1">
      <c r="W11870" s="141"/>
    </row>
    <row r="11871" spans="23:23" ht="15" customHeight="1">
      <c r="W11871" s="141"/>
    </row>
    <row r="11872" spans="23:23" ht="15" customHeight="1">
      <c r="W11872" s="141"/>
    </row>
    <row r="11873" spans="23:23" ht="15" customHeight="1">
      <c r="W11873" s="141"/>
    </row>
    <row r="11874" spans="23:23" ht="15" customHeight="1">
      <c r="W11874" s="141"/>
    </row>
    <row r="11875" spans="23:23" ht="15" customHeight="1">
      <c r="W11875" s="141"/>
    </row>
    <row r="11876" spans="23:23" ht="15" customHeight="1">
      <c r="W11876" s="141"/>
    </row>
    <row r="11877" spans="23:23" ht="15" customHeight="1">
      <c r="W11877" s="141"/>
    </row>
    <row r="11878" spans="23:23" ht="15" customHeight="1">
      <c r="W11878" s="141"/>
    </row>
    <row r="11879" spans="23:23" ht="15" customHeight="1">
      <c r="W11879" s="141"/>
    </row>
    <row r="11880" spans="23:23" ht="15" customHeight="1">
      <c r="W11880" s="141"/>
    </row>
    <row r="11881" spans="23:23" ht="15" customHeight="1">
      <c r="W11881" s="141"/>
    </row>
    <row r="11882" spans="23:23" ht="15" customHeight="1">
      <c r="W11882" s="141"/>
    </row>
    <row r="11883" spans="23:23" ht="15" customHeight="1">
      <c r="W11883" s="141"/>
    </row>
    <row r="11884" spans="23:23" ht="15" customHeight="1">
      <c r="W11884" s="141"/>
    </row>
    <row r="11885" spans="23:23" ht="15" customHeight="1">
      <c r="W11885" s="141"/>
    </row>
    <row r="11886" spans="23:23" ht="15" customHeight="1">
      <c r="W11886" s="141"/>
    </row>
    <row r="11887" spans="23:23" ht="15" customHeight="1">
      <c r="W11887" s="141"/>
    </row>
    <row r="11888" spans="23:23" ht="15" customHeight="1">
      <c r="W11888" s="141"/>
    </row>
    <row r="11889" spans="23:23" ht="15" customHeight="1">
      <c r="W11889" s="141"/>
    </row>
    <row r="11890" spans="23:23" ht="15" customHeight="1">
      <c r="W11890" s="141"/>
    </row>
    <row r="11891" spans="23:23" ht="15" customHeight="1">
      <c r="W11891" s="141"/>
    </row>
    <row r="11892" spans="23:23" ht="15" customHeight="1">
      <c r="W11892" s="141"/>
    </row>
    <row r="11893" spans="23:23" ht="15" customHeight="1">
      <c r="W11893" s="141"/>
    </row>
    <row r="11894" spans="23:23" ht="15" customHeight="1">
      <c r="W11894" s="141"/>
    </row>
    <row r="11895" spans="23:23" ht="15" customHeight="1">
      <c r="W11895" s="141"/>
    </row>
    <row r="11896" spans="23:23" ht="15" customHeight="1">
      <c r="W11896" s="141"/>
    </row>
    <row r="11897" spans="23:23" ht="15" customHeight="1">
      <c r="W11897" s="141"/>
    </row>
    <row r="11898" spans="23:23" ht="15" customHeight="1">
      <c r="W11898" s="141"/>
    </row>
    <row r="11899" spans="23:23" ht="15" customHeight="1">
      <c r="W11899" s="141"/>
    </row>
    <row r="11900" spans="23:23" ht="15" customHeight="1">
      <c r="W11900" s="141"/>
    </row>
    <row r="11901" spans="23:23" ht="15" customHeight="1">
      <c r="W11901" s="141"/>
    </row>
    <row r="11902" spans="23:23" ht="15" customHeight="1">
      <c r="W11902" s="141"/>
    </row>
    <row r="11903" spans="23:23" ht="15" customHeight="1">
      <c r="W11903" s="141"/>
    </row>
    <row r="11904" spans="23:23" ht="15" customHeight="1">
      <c r="W11904" s="141"/>
    </row>
    <row r="11905" spans="23:23" ht="15" customHeight="1">
      <c r="W11905" s="141"/>
    </row>
    <row r="11906" spans="23:23" ht="15" customHeight="1">
      <c r="W11906" s="141"/>
    </row>
    <row r="11907" spans="23:23" ht="15" customHeight="1">
      <c r="W11907" s="141"/>
    </row>
    <row r="11908" spans="23:23" ht="15" customHeight="1">
      <c r="W11908" s="141"/>
    </row>
    <row r="11909" spans="23:23" ht="15" customHeight="1">
      <c r="W11909" s="141"/>
    </row>
    <row r="11910" spans="23:23" ht="15" customHeight="1">
      <c r="W11910" s="141"/>
    </row>
    <row r="11911" spans="23:23" ht="15" customHeight="1">
      <c r="W11911" s="141"/>
    </row>
    <row r="11912" spans="23:23" ht="15" customHeight="1">
      <c r="W11912" s="141"/>
    </row>
    <row r="11913" spans="23:23" ht="15" customHeight="1">
      <c r="W11913" s="141"/>
    </row>
    <row r="11914" spans="23:23" ht="15" customHeight="1">
      <c r="W11914" s="141"/>
    </row>
    <row r="11915" spans="23:23" ht="15" customHeight="1">
      <c r="W11915" s="141"/>
    </row>
    <row r="11916" spans="23:23" ht="15" customHeight="1">
      <c r="W11916" s="141"/>
    </row>
    <row r="11917" spans="23:23" ht="15" customHeight="1">
      <c r="W11917" s="141"/>
    </row>
    <row r="11918" spans="23:23" ht="15" customHeight="1">
      <c r="W11918" s="141"/>
    </row>
    <row r="11919" spans="23:23" ht="15" customHeight="1">
      <c r="W11919" s="141"/>
    </row>
    <row r="11920" spans="23:23" ht="15" customHeight="1">
      <c r="W11920" s="141"/>
    </row>
    <row r="11921" spans="23:23" ht="15" customHeight="1">
      <c r="W11921" s="141"/>
    </row>
    <row r="11922" spans="23:23" ht="15" customHeight="1">
      <c r="W11922" s="141"/>
    </row>
    <row r="11923" spans="23:23" ht="15" customHeight="1">
      <c r="W11923" s="141"/>
    </row>
    <row r="11924" spans="23:23" ht="15" customHeight="1">
      <c r="W11924" s="141"/>
    </row>
    <row r="11925" spans="23:23" ht="15" customHeight="1">
      <c r="W11925" s="141"/>
    </row>
    <row r="11926" spans="23:23" ht="15" customHeight="1">
      <c r="W11926" s="141"/>
    </row>
    <row r="11927" spans="23:23" ht="15" customHeight="1">
      <c r="W11927" s="141"/>
    </row>
    <row r="11928" spans="23:23" ht="15" customHeight="1">
      <c r="W11928" s="141"/>
    </row>
    <row r="11929" spans="23:23" ht="15" customHeight="1">
      <c r="W11929" s="141"/>
    </row>
    <row r="11930" spans="23:23" ht="15" customHeight="1">
      <c r="W11930" s="141"/>
    </row>
    <row r="11931" spans="23:23" ht="15" customHeight="1">
      <c r="W11931" s="141"/>
    </row>
    <row r="11932" spans="23:23" ht="15" customHeight="1">
      <c r="W11932" s="141"/>
    </row>
    <row r="11933" spans="23:23" ht="15" customHeight="1">
      <c r="W11933" s="141"/>
    </row>
    <row r="11934" spans="23:23" ht="15" customHeight="1">
      <c r="W11934" s="141"/>
    </row>
    <row r="11935" spans="23:23" ht="15" customHeight="1">
      <c r="W11935" s="141"/>
    </row>
    <row r="11936" spans="23:23" ht="15" customHeight="1">
      <c r="W11936" s="141"/>
    </row>
    <row r="11937" spans="23:23" ht="15" customHeight="1">
      <c r="W11937" s="141"/>
    </row>
    <row r="11938" spans="23:23" ht="15" customHeight="1">
      <c r="W11938" s="141"/>
    </row>
    <row r="11939" spans="23:23" ht="15" customHeight="1">
      <c r="W11939" s="141"/>
    </row>
    <row r="11940" spans="23:23" ht="15" customHeight="1">
      <c r="W11940" s="141"/>
    </row>
    <row r="11941" spans="23:23" ht="15" customHeight="1">
      <c r="W11941" s="141"/>
    </row>
    <row r="11942" spans="23:23" ht="15" customHeight="1">
      <c r="W11942" s="141"/>
    </row>
    <row r="11943" spans="23:23" ht="15" customHeight="1">
      <c r="W11943" s="141"/>
    </row>
    <row r="11944" spans="23:23" ht="15" customHeight="1">
      <c r="W11944" s="141"/>
    </row>
    <row r="11945" spans="23:23" ht="15" customHeight="1">
      <c r="W11945" s="141"/>
    </row>
    <row r="11946" spans="23:23" ht="15" customHeight="1">
      <c r="W11946" s="141"/>
    </row>
    <row r="11947" spans="23:23" ht="15" customHeight="1">
      <c r="W11947" s="141"/>
    </row>
    <row r="11948" spans="23:23" ht="15" customHeight="1">
      <c r="W11948" s="141"/>
    </row>
    <row r="11949" spans="23:23" ht="15" customHeight="1">
      <c r="W11949" s="141"/>
    </row>
    <row r="11950" spans="23:23" ht="15" customHeight="1">
      <c r="W11950" s="141"/>
    </row>
    <row r="11951" spans="23:23" ht="15" customHeight="1">
      <c r="W11951" s="141"/>
    </row>
    <row r="11952" spans="23:23" ht="15" customHeight="1">
      <c r="W11952" s="141"/>
    </row>
    <row r="11953" spans="23:23" ht="15" customHeight="1">
      <c r="W11953" s="141"/>
    </row>
    <row r="11954" spans="23:23" ht="15" customHeight="1">
      <c r="W11954" s="141"/>
    </row>
    <row r="11955" spans="23:23" ht="15" customHeight="1">
      <c r="W11955" s="141"/>
    </row>
    <row r="11956" spans="23:23" ht="15" customHeight="1">
      <c r="W11956" s="141"/>
    </row>
    <row r="11957" spans="23:23" ht="15" customHeight="1">
      <c r="W11957" s="141"/>
    </row>
    <row r="11958" spans="23:23" ht="15" customHeight="1">
      <c r="W11958" s="141"/>
    </row>
    <row r="11959" spans="23:23" ht="15" customHeight="1">
      <c r="W11959" s="141"/>
    </row>
    <row r="11960" spans="23:23" ht="15" customHeight="1">
      <c r="W11960" s="141"/>
    </row>
    <row r="11961" spans="23:23" ht="15" customHeight="1">
      <c r="W11961" s="141"/>
    </row>
    <row r="11962" spans="23:23" ht="15" customHeight="1">
      <c r="W11962" s="141"/>
    </row>
    <row r="11963" spans="23:23" ht="15" customHeight="1">
      <c r="W11963" s="141"/>
    </row>
    <row r="11964" spans="23:23" ht="15" customHeight="1">
      <c r="W11964" s="141"/>
    </row>
    <row r="11965" spans="23:23" ht="15" customHeight="1">
      <c r="W11965" s="141"/>
    </row>
    <row r="11966" spans="23:23" ht="15" customHeight="1">
      <c r="W11966" s="141"/>
    </row>
    <row r="11967" spans="23:23" ht="15" customHeight="1">
      <c r="W11967" s="141"/>
    </row>
    <row r="11968" spans="23:23" ht="15" customHeight="1">
      <c r="W11968" s="141"/>
    </row>
    <row r="11969" spans="23:23" ht="15" customHeight="1">
      <c r="W11969" s="141"/>
    </row>
    <row r="11970" spans="23:23" ht="15" customHeight="1">
      <c r="W11970" s="141"/>
    </row>
    <row r="11971" spans="23:23" ht="15" customHeight="1">
      <c r="W11971" s="141"/>
    </row>
    <row r="11972" spans="23:23" ht="15" customHeight="1">
      <c r="W11972" s="141"/>
    </row>
    <row r="11973" spans="23:23" ht="15" customHeight="1">
      <c r="W11973" s="141"/>
    </row>
    <row r="11974" spans="23:23" ht="15" customHeight="1">
      <c r="W11974" s="141"/>
    </row>
    <row r="11975" spans="23:23" ht="15" customHeight="1">
      <c r="W11975" s="141"/>
    </row>
    <row r="11976" spans="23:23" ht="15" customHeight="1">
      <c r="W11976" s="141"/>
    </row>
    <row r="11977" spans="23:23" ht="15" customHeight="1">
      <c r="W11977" s="141"/>
    </row>
    <row r="11978" spans="23:23" ht="15" customHeight="1">
      <c r="W11978" s="141"/>
    </row>
    <row r="11979" spans="23:23" ht="15" customHeight="1">
      <c r="W11979" s="141"/>
    </row>
    <row r="11980" spans="23:23" ht="15" customHeight="1">
      <c r="W11980" s="141"/>
    </row>
    <row r="11981" spans="23:23" ht="15" customHeight="1">
      <c r="W11981" s="141"/>
    </row>
    <row r="11982" spans="23:23" ht="15" customHeight="1">
      <c r="W11982" s="141"/>
    </row>
    <row r="11983" spans="23:23" ht="15" customHeight="1">
      <c r="W11983" s="141"/>
    </row>
    <row r="11984" spans="23:23" ht="15" customHeight="1">
      <c r="W11984" s="141"/>
    </row>
    <row r="11985" spans="23:23" ht="15" customHeight="1">
      <c r="W11985" s="141"/>
    </row>
    <row r="11986" spans="23:23" ht="15" customHeight="1">
      <c r="W11986" s="141"/>
    </row>
    <row r="11987" spans="23:23" ht="15" customHeight="1">
      <c r="W11987" s="141"/>
    </row>
    <row r="11988" spans="23:23" ht="15" customHeight="1">
      <c r="W11988" s="141"/>
    </row>
    <row r="11989" spans="23:23" ht="15" customHeight="1">
      <c r="W11989" s="141"/>
    </row>
    <row r="11990" spans="23:23" ht="15" customHeight="1">
      <c r="W11990" s="141"/>
    </row>
    <row r="11991" spans="23:23" ht="15" customHeight="1">
      <c r="W11991" s="141"/>
    </row>
    <row r="11992" spans="23:23" ht="15" customHeight="1">
      <c r="W11992" s="141"/>
    </row>
    <row r="11993" spans="23:23" ht="15" customHeight="1">
      <c r="W11993" s="141"/>
    </row>
    <row r="11994" spans="23:23" ht="15" customHeight="1">
      <c r="W11994" s="141"/>
    </row>
    <row r="11995" spans="23:23" ht="15" customHeight="1">
      <c r="W11995" s="141"/>
    </row>
    <row r="11996" spans="23:23" ht="15" customHeight="1">
      <c r="W11996" s="141"/>
    </row>
    <row r="11997" spans="23:23" ht="15" customHeight="1">
      <c r="W11997" s="141"/>
    </row>
    <row r="11998" spans="23:23" ht="15" customHeight="1">
      <c r="W11998" s="141"/>
    </row>
    <row r="11999" spans="23:23" ht="15" customHeight="1">
      <c r="W11999" s="141"/>
    </row>
    <row r="12000" spans="23:23" ht="15" customHeight="1">
      <c r="W12000" s="141"/>
    </row>
    <row r="12001" spans="23:23" ht="15" customHeight="1">
      <c r="W12001" s="141"/>
    </row>
    <row r="12002" spans="23:23" ht="15" customHeight="1">
      <c r="W12002" s="141"/>
    </row>
    <row r="12003" spans="23:23" ht="15" customHeight="1">
      <c r="W12003" s="141"/>
    </row>
    <row r="12004" spans="23:23" ht="15" customHeight="1">
      <c r="W12004" s="141"/>
    </row>
    <row r="12005" spans="23:23" ht="15" customHeight="1">
      <c r="W12005" s="141"/>
    </row>
    <row r="12006" spans="23:23" ht="15" customHeight="1">
      <c r="W12006" s="141"/>
    </row>
    <row r="12007" spans="23:23" ht="15" customHeight="1">
      <c r="W12007" s="141"/>
    </row>
    <row r="12008" spans="23:23" ht="15" customHeight="1">
      <c r="W12008" s="141"/>
    </row>
    <row r="12009" spans="23:23" ht="15" customHeight="1">
      <c r="W12009" s="141"/>
    </row>
    <row r="12010" spans="23:23" ht="15" customHeight="1">
      <c r="W12010" s="141"/>
    </row>
    <row r="12011" spans="23:23" ht="15" customHeight="1">
      <c r="W12011" s="141"/>
    </row>
    <row r="12012" spans="23:23" ht="15" customHeight="1">
      <c r="W12012" s="141"/>
    </row>
    <row r="12013" spans="23:23" ht="15" customHeight="1">
      <c r="W12013" s="141"/>
    </row>
    <row r="12014" spans="23:23" ht="15" customHeight="1">
      <c r="W12014" s="141"/>
    </row>
    <row r="12015" spans="23:23" ht="15" customHeight="1">
      <c r="W12015" s="141"/>
    </row>
    <row r="12016" spans="23:23" ht="15" customHeight="1">
      <c r="W12016" s="141"/>
    </row>
    <row r="12017" spans="23:23" ht="15" customHeight="1">
      <c r="W12017" s="141"/>
    </row>
    <row r="12018" spans="23:23" ht="15" customHeight="1">
      <c r="W12018" s="141"/>
    </row>
    <row r="12019" spans="23:23" ht="15" customHeight="1">
      <c r="W12019" s="141"/>
    </row>
    <row r="12020" spans="23:23" ht="15" customHeight="1">
      <c r="W12020" s="141"/>
    </row>
    <row r="12021" spans="23:23" ht="15" customHeight="1">
      <c r="W12021" s="141"/>
    </row>
    <row r="12022" spans="23:23" ht="15" customHeight="1">
      <c r="W12022" s="141"/>
    </row>
    <row r="12023" spans="23:23" ht="15" customHeight="1">
      <c r="W12023" s="141"/>
    </row>
    <row r="12024" spans="23:23" ht="15" customHeight="1">
      <c r="W12024" s="141"/>
    </row>
    <row r="12025" spans="23:23" ht="15" customHeight="1">
      <c r="W12025" s="141"/>
    </row>
    <row r="12026" spans="23:23" ht="15" customHeight="1">
      <c r="W12026" s="141"/>
    </row>
    <row r="12027" spans="23:23" ht="15" customHeight="1">
      <c r="W12027" s="141"/>
    </row>
    <row r="12028" spans="23:23" ht="15" customHeight="1">
      <c r="W12028" s="141"/>
    </row>
    <row r="12029" spans="23:23" ht="15" customHeight="1">
      <c r="W12029" s="141"/>
    </row>
    <row r="12030" spans="23:23" ht="15" customHeight="1">
      <c r="W12030" s="141"/>
    </row>
    <row r="12031" spans="23:23" ht="15" customHeight="1">
      <c r="W12031" s="141"/>
    </row>
    <row r="12032" spans="23:23" ht="15" customHeight="1">
      <c r="W12032" s="141"/>
    </row>
    <row r="12033" spans="23:23" ht="15" customHeight="1">
      <c r="W12033" s="141"/>
    </row>
    <row r="12034" spans="23:23" ht="15" customHeight="1">
      <c r="W12034" s="141"/>
    </row>
    <row r="12035" spans="23:23" ht="15" customHeight="1">
      <c r="W12035" s="141"/>
    </row>
    <row r="12036" spans="23:23" ht="15" customHeight="1">
      <c r="W12036" s="141"/>
    </row>
    <row r="12037" spans="23:23" ht="15" customHeight="1">
      <c r="W12037" s="141"/>
    </row>
    <row r="12038" spans="23:23" ht="15" customHeight="1">
      <c r="W12038" s="141"/>
    </row>
    <row r="12039" spans="23:23" ht="15" customHeight="1">
      <c r="W12039" s="141"/>
    </row>
    <row r="12040" spans="23:23" ht="15" customHeight="1">
      <c r="W12040" s="141"/>
    </row>
    <row r="12041" spans="23:23" ht="15" customHeight="1">
      <c r="W12041" s="141"/>
    </row>
    <row r="12042" spans="23:23" ht="15" customHeight="1">
      <c r="W12042" s="141"/>
    </row>
    <row r="12043" spans="23:23" ht="15" customHeight="1">
      <c r="W12043" s="141"/>
    </row>
    <row r="12044" spans="23:23" ht="15" customHeight="1">
      <c r="W12044" s="141"/>
    </row>
    <row r="12045" spans="23:23" ht="15" customHeight="1">
      <c r="W12045" s="141"/>
    </row>
    <row r="12046" spans="23:23" ht="15" customHeight="1">
      <c r="W12046" s="141"/>
    </row>
    <row r="12047" spans="23:23" ht="15" customHeight="1">
      <c r="W12047" s="141"/>
    </row>
    <row r="12048" spans="23:23" ht="15" customHeight="1">
      <c r="W12048" s="141"/>
    </row>
    <row r="12049" spans="23:23" ht="15" customHeight="1">
      <c r="W12049" s="141"/>
    </row>
    <row r="12050" spans="23:23" ht="15" customHeight="1">
      <c r="W12050" s="141"/>
    </row>
    <row r="12051" spans="23:23" ht="15" customHeight="1">
      <c r="W12051" s="141"/>
    </row>
    <row r="12052" spans="23:23" ht="15" customHeight="1">
      <c r="W12052" s="141"/>
    </row>
    <row r="12053" spans="23:23" ht="15" customHeight="1">
      <c r="W12053" s="141"/>
    </row>
    <row r="12054" spans="23:23" ht="15" customHeight="1">
      <c r="W12054" s="141"/>
    </row>
    <row r="12055" spans="23:23" ht="15" customHeight="1">
      <c r="W12055" s="141"/>
    </row>
    <row r="12056" spans="23:23" ht="15" customHeight="1">
      <c r="W12056" s="141"/>
    </row>
    <row r="12057" spans="23:23" ht="15" customHeight="1">
      <c r="W12057" s="141"/>
    </row>
    <row r="12058" spans="23:23" ht="15" customHeight="1">
      <c r="W12058" s="141"/>
    </row>
    <row r="12059" spans="23:23" ht="15" customHeight="1">
      <c r="W12059" s="141"/>
    </row>
    <row r="12060" spans="23:23" ht="15" customHeight="1">
      <c r="W12060" s="141"/>
    </row>
    <row r="12061" spans="23:23" ht="15" customHeight="1">
      <c r="W12061" s="141"/>
    </row>
    <row r="12062" spans="23:23" ht="15" customHeight="1">
      <c r="W12062" s="141"/>
    </row>
    <row r="12063" spans="23:23" ht="15" customHeight="1">
      <c r="W12063" s="141"/>
    </row>
    <row r="12064" spans="23:23" ht="15" customHeight="1">
      <c r="W12064" s="141"/>
    </row>
    <row r="12065" spans="23:23" ht="15" customHeight="1">
      <c r="W12065" s="141"/>
    </row>
    <row r="12066" spans="23:23" ht="15" customHeight="1">
      <c r="W12066" s="141"/>
    </row>
    <row r="12067" spans="23:23" ht="15" customHeight="1">
      <c r="W12067" s="141"/>
    </row>
    <row r="12068" spans="23:23" ht="15" customHeight="1">
      <c r="W12068" s="141"/>
    </row>
    <row r="12069" spans="23:23" ht="15" customHeight="1">
      <c r="W12069" s="141"/>
    </row>
    <row r="12070" spans="23:23" ht="15" customHeight="1">
      <c r="W12070" s="141"/>
    </row>
    <row r="12071" spans="23:23" ht="15" customHeight="1">
      <c r="W12071" s="141"/>
    </row>
    <row r="12072" spans="23:23" ht="15" customHeight="1">
      <c r="W12072" s="141"/>
    </row>
    <row r="12073" spans="23:23" ht="15" customHeight="1">
      <c r="W12073" s="141"/>
    </row>
    <row r="12074" spans="23:23" ht="15" customHeight="1">
      <c r="W12074" s="141"/>
    </row>
    <row r="12075" spans="23:23" ht="15" customHeight="1">
      <c r="W12075" s="141"/>
    </row>
    <row r="12076" spans="23:23" ht="15" customHeight="1">
      <c r="W12076" s="141"/>
    </row>
    <row r="12077" spans="23:23" ht="15" customHeight="1">
      <c r="W12077" s="141"/>
    </row>
    <row r="12078" spans="23:23" ht="15" customHeight="1">
      <c r="W12078" s="141"/>
    </row>
    <row r="12079" spans="23:23" ht="15" customHeight="1">
      <c r="W12079" s="141"/>
    </row>
    <row r="12080" spans="23:23" ht="15" customHeight="1">
      <c r="W12080" s="141"/>
    </row>
    <row r="12081" spans="23:23" ht="15" customHeight="1">
      <c r="W12081" s="141"/>
    </row>
    <row r="12082" spans="23:23" ht="15" customHeight="1">
      <c r="W12082" s="141"/>
    </row>
    <row r="12083" spans="23:23" ht="15" customHeight="1">
      <c r="W12083" s="141"/>
    </row>
    <row r="12084" spans="23:23" ht="15" customHeight="1">
      <c r="W12084" s="141"/>
    </row>
    <row r="12085" spans="23:23" ht="15" customHeight="1">
      <c r="W12085" s="141"/>
    </row>
    <row r="12086" spans="23:23" ht="15" customHeight="1">
      <c r="W12086" s="141"/>
    </row>
    <row r="12087" spans="23:23" ht="15" customHeight="1">
      <c r="W12087" s="141"/>
    </row>
    <row r="12088" spans="23:23" ht="15" customHeight="1">
      <c r="W12088" s="141"/>
    </row>
    <row r="12089" spans="23:23" ht="15" customHeight="1">
      <c r="W12089" s="141"/>
    </row>
    <row r="12090" spans="23:23" ht="15" customHeight="1">
      <c r="W12090" s="141"/>
    </row>
    <row r="12091" spans="23:23" ht="15" customHeight="1">
      <c r="W12091" s="141"/>
    </row>
    <row r="12092" spans="23:23" ht="15" customHeight="1">
      <c r="W12092" s="141"/>
    </row>
    <row r="12093" spans="23:23" ht="15" customHeight="1">
      <c r="W12093" s="141"/>
    </row>
    <row r="12094" spans="23:23" ht="15" customHeight="1">
      <c r="W12094" s="141"/>
    </row>
    <row r="12095" spans="23:23" ht="15" customHeight="1">
      <c r="W12095" s="141"/>
    </row>
    <row r="12096" spans="23:23" ht="15" customHeight="1">
      <c r="W12096" s="141"/>
    </row>
    <row r="12097" spans="23:23" ht="15" customHeight="1">
      <c r="W12097" s="141"/>
    </row>
    <row r="12098" spans="23:23" ht="15" customHeight="1">
      <c r="W12098" s="141"/>
    </row>
    <row r="12099" spans="23:23" ht="15" customHeight="1">
      <c r="W12099" s="141"/>
    </row>
    <row r="12100" spans="23:23" ht="15" customHeight="1">
      <c r="W12100" s="141"/>
    </row>
    <row r="12101" spans="23:23" ht="15" customHeight="1">
      <c r="W12101" s="141"/>
    </row>
    <row r="12102" spans="23:23" ht="15" customHeight="1">
      <c r="W12102" s="141"/>
    </row>
    <row r="12103" spans="23:23" ht="15" customHeight="1">
      <c r="W12103" s="141"/>
    </row>
    <row r="12104" spans="23:23" ht="15" customHeight="1">
      <c r="W12104" s="141"/>
    </row>
    <row r="12105" spans="23:23" ht="15" customHeight="1">
      <c r="W12105" s="141"/>
    </row>
    <row r="12106" spans="23:23" ht="15" customHeight="1">
      <c r="W12106" s="141"/>
    </row>
    <row r="12107" spans="23:23" ht="15" customHeight="1">
      <c r="W12107" s="141"/>
    </row>
    <row r="12108" spans="23:23" ht="15" customHeight="1">
      <c r="W12108" s="141"/>
    </row>
    <row r="12109" spans="23:23" ht="15" customHeight="1">
      <c r="W12109" s="141"/>
    </row>
    <row r="12110" spans="23:23" ht="15" customHeight="1">
      <c r="W12110" s="141"/>
    </row>
    <row r="12111" spans="23:23" ht="15" customHeight="1">
      <c r="W12111" s="141"/>
    </row>
    <row r="12112" spans="23:23" ht="15" customHeight="1">
      <c r="W12112" s="141"/>
    </row>
    <row r="12113" spans="23:23" ht="15" customHeight="1">
      <c r="W12113" s="141"/>
    </row>
    <row r="12114" spans="23:23" ht="15" customHeight="1">
      <c r="W12114" s="141"/>
    </row>
    <row r="12115" spans="23:23" ht="15" customHeight="1">
      <c r="W12115" s="141"/>
    </row>
    <row r="12116" spans="23:23" ht="15" customHeight="1">
      <c r="W12116" s="141"/>
    </row>
    <row r="12117" spans="23:23" ht="15" customHeight="1">
      <c r="W12117" s="141"/>
    </row>
    <row r="12118" spans="23:23" ht="15" customHeight="1">
      <c r="W12118" s="141"/>
    </row>
    <row r="12119" spans="23:23" ht="15" customHeight="1">
      <c r="W12119" s="141"/>
    </row>
    <row r="12120" spans="23:23" ht="15" customHeight="1">
      <c r="W12120" s="141"/>
    </row>
    <row r="12121" spans="23:23" ht="15" customHeight="1">
      <c r="W12121" s="141"/>
    </row>
    <row r="12122" spans="23:23" ht="15" customHeight="1">
      <c r="W12122" s="141"/>
    </row>
    <row r="12123" spans="23:23" ht="15" customHeight="1">
      <c r="W12123" s="141"/>
    </row>
    <row r="12124" spans="23:23" ht="15" customHeight="1">
      <c r="W12124" s="141"/>
    </row>
    <row r="12125" spans="23:23" ht="15" customHeight="1">
      <c r="W12125" s="141"/>
    </row>
    <row r="12126" spans="23:23" ht="15" customHeight="1">
      <c r="W12126" s="141"/>
    </row>
    <row r="12127" spans="23:23" ht="15" customHeight="1">
      <c r="W12127" s="141"/>
    </row>
    <row r="12128" spans="23:23" ht="15" customHeight="1">
      <c r="W12128" s="141"/>
    </row>
    <row r="12129" spans="23:23" ht="15" customHeight="1">
      <c r="W12129" s="141"/>
    </row>
    <row r="12130" spans="23:23" ht="15" customHeight="1">
      <c r="W12130" s="141"/>
    </row>
    <row r="12131" spans="23:23" ht="15" customHeight="1">
      <c r="W12131" s="141"/>
    </row>
    <row r="12132" spans="23:23" ht="15" customHeight="1">
      <c r="W12132" s="141"/>
    </row>
    <row r="12133" spans="23:23" ht="15" customHeight="1">
      <c r="W12133" s="141"/>
    </row>
    <row r="12134" spans="23:23" ht="15" customHeight="1">
      <c r="W12134" s="141"/>
    </row>
    <row r="12135" spans="23:23" ht="15" customHeight="1">
      <c r="W12135" s="141"/>
    </row>
    <row r="12136" spans="23:23" ht="15" customHeight="1">
      <c r="W12136" s="141"/>
    </row>
    <row r="12137" spans="23:23" ht="15" customHeight="1">
      <c r="W12137" s="141"/>
    </row>
    <row r="12138" spans="23:23" ht="15" customHeight="1">
      <c r="W12138" s="141"/>
    </row>
    <row r="12139" spans="23:23" ht="15" customHeight="1">
      <c r="W12139" s="141"/>
    </row>
    <row r="12140" spans="23:23" ht="15" customHeight="1">
      <c r="W12140" s="141"/>
    </row>
    <row r="12141" spans="23:23" ht="15" customHeight="1">
      <c r="W12141" s="141"/>
    </row>
    <row r="12142" spans="23:23" ht="15" customHeight="1">
      <c r="W12142" s="141"/>
    </row>
    <row r="12143" spans="23:23" ht="15" customHeight="1">
      <c r="W12143" s="141"/>
    </row>
    <row r="12144" spans="23:23" ht="15" customHeight="1">
      <c r="W12144" s="141"/>
    </row>
    <row r="12145" spans="23:23" ht="15" customHeight="1">
      <c r="W12145" s="141"/>
    </row>
    <row r="12146" spans="23:23" ht="15" customHeight="1">
      <c r="W12146" s="141"/>
    </row>
    <row r="12147" spans="23:23" ht="15" customHeight="1">
      <c r="W12147" s="141"/>
    </row>
    <row r="12148" spans="23:23" ht="15" customHeight="1">
      <c r="W12148" s="141"/>
    </row>
    <row r="12149" spans="23:23" ht="15" customHeight="1">
      <c r="W12149" s="141"/>
    </row>
    <row r="12150" spans="23:23" ht="15" customHeight="1">
      <c r="W12150" s="141"/>
    </row>
    <row r="12151" spans="23:23" ht="15" customHeight="1">
      <c r="W12151" s="141"/>
    </row>
    <row r="12152" spans="23:23" ht="15" customHeight="1">
      <c r="W12152" s="141"/>
    </row>
    <row r="12153" spans="23:23" ht="15" customHeight="1">
      <c r="W12153" s="141"/>
    </row>
    <row r="12154" spans="23:23" ht="15" customHeight="1">
      <c r="W12154" s="141"/>
    </row>
    <row r="12155" spans="23:23" ht="15" customHeight="1">
      <c r="W12155" s="141"/>
    </row>
    <row r="12156" spans="23:23" ht="15" customHeight="1">
      <c r="W12156" s="141"/>
    </row>
    <row r="12157" spans="23:23" ht="15" customHeight="1">
      <c r="W12157" s="141"/>
    </row>
    <row r="12158" spans="23:23" ht="15" customHeight="1">
      <c r="W12158" s="141"/>
    </row>
    <row r="12159" spans="23:23" ht="15" customHeight="1">
      <c r="W12159" s="141"/>
    </row>
    <row r="12160" spans="23:23" ht="15" customHeight="1">
      <c r="W12160" s="141"/>
    </row>
    <row r="12161" spans="23:23" ht="15" customHeight="1">
      <c r="W12161" s="141"/>
    </row>
    <row r="12162" spans="23:23" ht="15" customHeight="1">
      <c r="W12162" s="141"/>
    </row>
    <row r="12163" spans="23:23" ht="15" customHeight="1">
      <c r="W12163" s="141"/>
    </row>
    <row r="12164" spans="23:23" ht="15" customHeight="1">
      <c r="W12164" s="141"/>
    </row>
    <row r="12165" spans="23:23" ht="15" customHeight="1">
      <c r="W12165" s="141"/>
    </row>
    <row r="12166" spans="23:23" ht="15" customHeight="1">
      <c r="W12166" s="141"/>
    </row>
    <row r="12167" spans="23:23" ht="15" customHeight="1">
      <c r="W12167" s="141"/>
    </row>
    <row r="12168" spans="23:23" ht="15" customHeight="1">
      <c r="W12168" s="141"/>
    </row>
    <row r="12169" spans="23:23" ht="15" customHeight="1">
      <c r="W12169" s="141"/>
    </row>
    <row r="12170" spans="23:23" ht="15" customHeight="1">
      <c r="W12170" s="141"/>
    </row>
    <row r="12171" spans="23:23" ht="15" customHeight="1">
      <c r="W12171" s="141"/>
    </row>
    <row r="12172" spans="23:23" ht="15" customHeight="1">
      <c r="W12172" s="141"/>
    </row>
    <row r="12173" spans="23:23" ht="15" customHeight="1">
      <c r="W12173" s="141"/>
    </row>
    <row r="12174" spans="23:23" ht="15" customHeight="1">
      <c r="W12174" s="141"/>
    </row>
    <row r="12175" spans="23:23" ht="15" customHeight="1">
      <c r="W12175" s="141"/>
    </row>
    <row r="12176" spans="23:23" ht="15" customHeight="1">
      <c r="W12176" s="141"/>
    </row>
    <row r="12177" spans="23:23" ht="15" customHeight="1">
      <c r="W12177" s="141"/>
    </row>
    <row r="12178" spans="23:23" ht="15" customHeight="1">
      <c r="W12178" s="141"/>
    </row>
    <row r="12179" spans="23:23" ht="15" customHeight="1">
      <c r="W12179" s="141"/>
    </row>
    <row r="12180" spans="23:23" ht="15" customHeight="1">
      <c r="W12180" s="141"/>
    </row>
    <row r="12181" spans="23:23" ht="15" customHeight="1">
      <c r="W12181" s="141"/>
    </row>
    <row r="12182" spans="23:23" ht="15" customHeight="1">
      <c r="W12182" s="141"/>
    </row>
    <row r="12183" spans="23:23" ht="15" customHeight="1">
      <c r="W12183" s="141"/>
    </row>
    <row r="12184" spans="23:23" ht="15" customHeight="1">
      <c r="W12184" s="141"/>
    </row>
    <row r="12185" spans="23:23" ht="15" customHeight="1">
      <c r="W12185" s="141"/>
    </row>
    <row r="12186" spans="23:23" ht="15" customHeight="1">
      <c r="W12186" s="141"/>
    </row>
    <row r="12187" spans="23:23" ht="15" customHeight="1">
      <c r="W12187" s="141"/>
    </row>
    <row r="12188" spans="23:23" ht="15" customHeight="1">
      <c r="W12188" s="141"/>
    </row>
    <row r="12189" spans="23:23" ht="15" customHeight="1">
      <c r="W12189" s="141"/>
    </row>
    <row r="12190" spans="23:23" ht="15" customHeight="1">
      <c r="W12190" s="141"/>
    </row>
    <row r="12191" spans="23:23" ht="15" customHeight="1">
      <c r="W12191" s="141"/>
    </row>
    <row r="12192" spans="23:23" ht="15" customHeight="1">
      <c r="W12192" s="141"/>
    </row>
    <row r="12193" spans="23:23" ht="15" customHeight="1">
      <c r="W12193" s="141"/>
    </row>
    <row r="12194" spans="23:23" ht="15" customHeight="1">
      <c r="W12194" s="141"/>
    </row>
    <row r="12195" spans="23:23" ht="15" customHeight="1">
      <c r="W12195" s="141"/>
    </row>
    <row r="12196" spans="23:23" ht="15" customHeight="1">
      <c r="W12196" s="141"/>
    </row>
    <row r="12197" spans="23:23" ht="15" customHeight="1">
      <c r="W12197" s="141"/>
    </row>
    <row r="12198" spans="23:23" ht="15" customHeight="1">
      <c r="W12198" s="141"/>
    </row>
    <row r="12199" spans="23:23" ht="15" customHeight="1">
      <c r="W12199" s="141"/>
    </row>
    <row r="12200" spans="23:23" ht="15" customHeight="1">
      <c r="W12200" s="141"/>
    </row>
    <row r="12201" spans="23:23" ht="15" customHeight="1">
      <c r="W12201" s="141"/>
    </row>
    <row r="12202" spans="23:23" ht="15" customHeight="1">
      <c r="W12202" s="141"/>
    </row>
    <row r="12203" spans="23:23" ht="15" customHeight="1">
      <c r="W12203" s="141"/>
    </row>
    <row r="12204" spans="23:23" ht="15" customHeight="1">
      <c r="W12204" s="141"/>
    </row>
    <row r="12205" spans="23:23" ht="15" customHeight="1">
      <c r="W12205" s="141"/>
    </row>
    <row r="12206" spans="23:23" ht="15" customHeight="1">
      <c r="W12206" s="141"/>
    </row>
    <row r="12207" spans="23:23" ht="15" customHeight="1">
      <c r="W12207" s="141"/>
    </row>
    <row r="12208" spans="23:23" ht="15" customHeight="1">
      <c r="W12208" s="141"/>
    </row>
    <row r="12209" spans="23:23" ht="15" customHeight="1">
      <c r="W12209" s="141"/>
    </row>
    <row r="12210" spans="23:23" ht="15" customHeight="1">
      <c r="W12210" s="141"/>
    </row>
    <row r="12211" spans="23:23" ht="15" customHeight="1">
      <c r="W12211" s="141"/>
    </row>
    <row r="12212" spans="23:23" ht="15" customHeight="1">
      <c r="W12212" s="141"/>
    </row>
    <row r="12213" spans="23:23" ht="15" customHeight="1">
      <c r="W12213" s="141"/>
    </row>
    <row r="12214" spans="23:23" ht="15" customHeight="1">
      <c r="W12214" s="141"/>
    </row>
    <row r="12215" spans="23:23" ht="15" customHeight="1">
      <c r="W12215" s="141"/>
    </row>
    <row r="12216" spans="23:23" ht="15" customHeight="1">
      <c r="W12216" s="141"/>
    </row>
    <row r="12217" spans="23:23" ht="15" customHeight="1">
      <c r="W12217" s="141"/>
    </row>
    <row r="12218" spans="23:23" ht="15" customHeight="1">
      <c r="W12218" s="141"/>
    </row>
    <row r="12219" spans="23:23" ht="15" customHeight="1">
      <c r="W12219" s="141"/>
    </row>
    <row r="12220" spans="23:23" ht="15" customHeight="1">
      <c r="W12220" s="141"/>
    </row>
    <row r="12221" spans="23:23" ht="15" customHeight="1">
      <c r="W12221" s="141"/>
    </row>
    <row r="12222" spans="23:23" ht="15" customHeight="1">
      <c r="W12222" s="141"/>
    </row>
    <row r="12223" spans="23:23" ht="15" customHeight="1">
      <c r="W12223" s="141"/>
    </row>
    <row r="12224" spans="23:23" ht="15" customHeight="1">
      <c r="W12224" s="141"/>
    </row>
    <row r="12225" spans="23:23" ht="15" customHeight="1">
      <c r="W12225" s="141"/>
    </row>
    <row r="12226" spans="23:23" ht="15" customHeight="1">
      <c r="W12226" s="141"/>
    </row>
    <row r="12227" spans="23:23" ht="15" customHeight="1">
      <c r="W12227" s="141"/>
    </row>
    <row r="12228" spans="23:23" ht="15" customHeight="1">
      <c r="W12228" s="141"/>
    </row>
    <row r="12229" spans="23:23" ht="15" customHeight="1">
      <c r="W12229" s="141"/>
    </row>
    <row r="12230" spans="23:23" ht="15" customHeight="1">
      <c r="W12230" s="141"/>
    </row>
    <row r="12231" spans="23:23" ht="15" customHeight="1">
      <c r="W12231" s="141"/>
    </row>
    <row r="12232" spans="23:23" ht="15" customHeight="1">
      <c r="W12232" s="141"/>
    </row>
    <row r="12233" spans="23:23" ht="15" customHeight="1">
      <c r="W12233" s="141"/>
    </row>
    <row r="12234" spans="23:23" ht="15" customHeight="1">
      <c r="W12234" s="141"/>
    </row>
    <row r="12235" spans="23:23" ht="15" customHeight="1">
      <c r="W12235" s="141"/>
    </row>
    <row r="12236" spans="23:23" ht="15" customHeight="1">
      <c r="W12236" s="141"/>
    </row>
    <row r="12237" spans="23:23" ht="15" customHeight="1">
      <c r="W12237" s="141"/>
    </row>
    <row r="12238" spans="23:23" ht="15" customHeight="1">
      <c r="W12238" s="141"/>
    </row>
    <row r="12239" spans="23:23" ht="15" customHeight="1">
      <c r="W12239" s="141"/>
    </row>
    <row r="12240" spans="23:23" ht="15" customHeight="1">
      <c r="W12240" s="141"/>
    </row>
    <row r="12241" spans="23:23" ht="15" customHeight="1">
      <c r="W12241" s="141"/>
    </row>
    <row r="12242" spans="23:23" ht="15" customHeight="1">
      <c r="W12242" s="141"/>
    </row>
    <row r="12243" spans="23:23" ht="15" customHeight="1">
      <c r="W12243" s="141"/>
    </row>
    <row r="12244" spans="23:23" ht="15" customHeight="1">
      <c r="W12244" s="141"/>
    </row>
    <row r="12245" spans="23:23" ht="15" customHeight="1">
      <c r="W12245" s="141"/>
    </row>
    <row r="12246" spans="23:23" ht="15" customHeight="1">
      <c r="W12246" s="141"/>
    </row>
    <row r="12247" spans="23:23" ht="15" customHeight="1">
      <c r="W12247" s="141"/>
    </row>
    <row r="12248" spans="23:23" ht="15" customHeight="1">
      <c r="W12248" s="141"/>
    </row>
    <row r="12249" spans="23:23" ht="15" customHeight="1">
      <c r="W12249" s="141"/>
    </row>
    <row r="12250" spans="23:23" ht="15" customHeight="1">
      <c r="W12250" s="141"/>
    </row>
    <row r="12251" spans="23:23" ht="15" customHeight="1">
      <c r="W12251" s="141"/>
    </row>
    <row r="12252" spans="23:23" ht="15" customHeight="1">
      <c r="W12252" s="141"/>
    </row>
    <row r="12253" spans="23:23" ht="15" customHeight="1">
      <c r="W12253" s="141"/>
    </row>
    <row r="12254" spans="23:23" ht="15" customHeight="1">
      <c r="W12254" s="141"/>
    </row>
    <row r="12255" spans="23:23" ht="15" customHeight="1">
      <c r="W12255" s="141"/>
    </row>
    <row r="12256" spans="23:23" ht="15" customHeight="1">
      <c r="W12256" s="141"/>
    </row>
    <row r="12257" spans="23:23" ht="15" customHeight="1">
      <c r="W12257" s="141"/>
    </row>
    <row r="12258" spans="23:23" ht="15" customHeight="1">
      <c r="W12258" s="141"/>
    </row>
    <row r="12259" spans="23:23" ht="15" customHeight="1">
      <c r="W12259" s="141"/>
    </row>
    <row r="12260" spans="23:23" ht="15" customHeight="1">
      <c r="W12260" s="141"/>
    </row>
    <row r="12261" spans="23:23" ht="15" customHeight="1">
      <c r="W12261" s="141"/>
    </row>
    <row r="12262" spans="23:23" ht="15" customHeight="1">
      <c r="W12262" s="141"/>
    </row>
    <row r="12263" spans="23:23" ht="15" customHeight="1">
      <c r="W12263" s="141"/>
    </row>
    <row r="12264" spans="23:23" ht="15" customHeight="1">
      <c r="W12264" s="141"/>
    </row>
    <row r="12265" spans="23:23" ht="15" customHeight="1">
      <c r="W12265" s="141"/>
    </row>
    <row r="12266" spans="23:23" ht="15" customHeight="1">
      <c r="W12266" s="141"/>
    </row>
    <row r="12267" spans="23:23" ht="15" customHeight="1">
      <c r="W12267" s="141"/>
    </row>
    <row r="12268" spans="23:23" ht="15" customHeight="1">
      <c r="W12268" s="141"/>
    </row>
    <row r="12269" spans="23:23" ht="15" customHeight="1">
      <c r="W12269" s="141"/>
    </row>
    <row r="12270" spans="23:23" ht="15" customHeight="1">
      <c r="W12270" s="141"/>
    </row>
    <row r="12271" spans="23:23" ht="15" customHeight="1">
      <c r="W12271" s="141"/>
    </row>
    <row r="12272" spans="23:23" ht="15" customHeight="1">
      <c r="W12272" s="141"/>
    </row>
    <row r="12273" spans="23:23" ht="15" customHeight="1">
      <c r="W12273" s="141"/>
    </row>
    <row r="12274" spans="23:23" ht="15" customHeight="1">
      <c r="W12274" s="141"/>
    </row>
    <row r="12275" spans="23:23" ht="15" customHeight="1">
      <c r="W12275" s="141"/>
    </row>
    <row r="12276" spans="23:23" ht="15" customHeight="1">
      <c r="W12276" s="141"/>
    </row>
    <row r="12277" spans="23:23" ht="15" customHeight="1">
      <c r="W12277" s="141"/>
    </row>
    <row r="12278" spans="23:23" ht="15" customHeight="1">
      <c r="W12278" s="141"/>
    </row>
    <row r="12279" spans="23:23" ht="15" customHeight="1">
      <c r="W12279" s="141"/>
    </row>
    <row r="12280" spans="23:23" ht="15" customHeight="1">
      <c r="W12280" s="141"/>
    </row>
    <row r="12281" spans="23:23" ht="15" customHeight="1">
      <c r="W12281" s="141"/>
    </row>
    <row r="12282" spans="23:23" ht="15" customHeight="1">
      <c r="W12282" s="141"/>
    </row>
    <row r="12283" spans="23:23" ht="15" customHeight="1">
      <c r="W12283" s="141"/>
    </row>
    <row r="12284" spans="23:23" ht="15" customHeight="1">
      <c r="W12284" s="141"/>
    </row>
    <row r="12285" spans="23:23" ht="15" customHeight="1">
      <c r="W12285" s="141"/>
    </row>
    <row r="12286" spans="23:23" ht="15" customHeight="1">
      <c r="W12286" s="141"/>
    </row>
    <row r="12287" spans="23:23" ht="15" customHeight="1">
      <c r="W12287" s="141"/>
    </row>
    <row r="12288" spans="23:23" ht="15" customHeight="1">
      <c r="W12288" s="141"/>
    </row>
    <row r="12289" spans="23:23" ht="15" customHeight="1">
      <c r="W12289" s="141"/>
    </row>
    <row r="12290" spans="23:23" ht="15" customHeight="1">
      <c r="W12290" s="141"/>
    </row>
    <row r="12291" spans="23:23" ht="15" customHeight="1">
      <c r="W12291" s="141"/>
    </row>
    <row r="12292" spans="23:23" ht="15" customHeight="1">
      <c r="W12292" s="141"/>
    </row>
    <row r="12293" spans="23:23" ht="15" customHeight="1">
      <c r="W12293" s="141"/>
    </row>
    <row r="12294" spans="23:23" ht="15" customHeight="1">
      <c r="W12294" s="141"/>
    </row>
    <row r="12295" spans="23:23" ht="15" customHeight="1">
      <c r="W12295" s="141"/>
    </row>
    <row r="12296" spans="23:23" ht="15" customHeight="1">
      <c r="W12296" s="141"/>
    </row>
    <row r="12297" spans="23:23" ht="15" customHeight="1">
      <c r="W12297" s="141"/>
    </row>
    <row r="12298" spans="23:23" ht="15" customHeight="1">
      <c r="W12298" s="141"/>
    </row>
    <row r="12299" spans="23:23" ht="15" customHeight="1">
      <c r="W12299" s="141"/>
    </row>
    <row r="12300" spans="23:23" ht="15" customHeight="1">
      <c r="W12300" s="141"/>
    </row>
    <row r="12301" spans="23:23" ht="15" customHeight="1">
      <c r="W12301" s="141"/>
    </row>
    <row r="12302" spans="23:23" ht="15" customHeight="1">
      <c r="W12302" s="141"/>
    </row>
    <row r="12303" spans="23:23" ht="15" customHeight="1">
      <c r="W12303" s="141"/>
    </row>
    <row r="12304" spans="23:23" ht="15" customHeight="1">
      <c r="W12304" s="141"/>
    </row>
    <row r="12305" spans="23:23" ht="15" customHeight="1">
      <c r="W12305" s="141"/>
    </row>
    <row r="12306" spans="23:23" ht="15" customHeight="1">
      <c r="W12306" s="141"/>
    </row>
    <row r="12307" spans="23:23" ht="15" customHeight="1">
      <c r="W12307" s="141"/>
    </row>
    <row r="12308" spans="23:23" ht="15" customHeight="1">
      <c r="W12308" s="141"/>
    </row>
    <row r="12309" spans="23:23" ht="15" customHeight="1">
      <c r="W12309" s="141"/>
    </row>
    <row r="12310" spans="23:23" ht="15" customHeight="1">
      <c r="W12310" s="141"/>
    </row>
    <row r="12311" spans="23:23" ht="15" customHeight="1">
      <c r="W12311" s="141"/>
    </row>
    <row r="12312" spans="23:23" ht="15" customHeight="1">
      <c r="W12312" s="141"/>
    </row>
    <row r="12313" spans="23:23" ht="15" customHeight="1">
      <c r="W12313" s="141"/>
    </row>
    <row r="12314" spans="23:23" ht="15" customHeight="1">
      <c r="W12314" s="141"/>
    </row>
    <row r="12315" spans="23:23" ht="15" customHeight="1">
      <c r="W12315" s="141"/>
    </row>
    <row r="12316" spans="23:23" ht="15" customHeight="1">
      <c r="W12316" s="141"/>
    </row>
    <row r="12317" spans="23:23" ht="15" customHeight="1">
      <c r="W12317" s="141"/>
    </row>
    <row r="12318" spans="23:23" ht="15" customHeight="1">
      <c r="W12318" s="141"/>
    </row>
    <row r="12319" spans="23:23" ht="15" customHeight="1">
      <c r="W12319" s="141"/>
    </row>
    <row r="12320" spans="23:23" ht="15" customHeight="1">
      <c r="W12320" s="141"/>
    </row>
    <row r="12321" spans="23:23" ht="15" customHeight="1">
      <c r="W12321" s="141"/>
    </row>
    <row r="12322" spans="23:23" ht="15" customHeight="1">
      <c r="W12322" s="141"/>
    </row>
    <row r="12323" spans="23:23" ht="15" customHeight="1">
      <c r="W12323" s="141"/>
    </row>
    <row r="12324" spans="23:23" ht="15" customHeight="1">
      <c r="W12324" s="141"/>
    </row>
    <row r="12325" spans="23:23" ht="15" customHeight="1">
      <c r="W12325" s="141"/>
    </row>
    <row r="12326" spans="23:23" ht="15" customHeight="1">
      <c r="W12326" s="141"/>
    </row>
    <row r="12327" spans="23:23" ht="15" customHeight="1">
      <c r="W12327" s="141"/>
    </row>
    <row r="12328" spans="23:23" ht="15" customHeight="1">
      <c r="W12328" s="141"/>
    </row>
    <row r="12329" spans="23:23" ht="15" customHeight="1">
      <c r="W12329" s="141"/>
    </row>
    <row r="12330" spans="23:23" ht="15" customHeight="1">
      <c r="W12330" s="141"/>
    </row>
    <row r="12331" spans="23:23" ht="15" customHeight="1">
      <c r="W12331" s="141"/>
    </row>
    <row r="12332" spans="23:23" ht="15" customHeight="1">
      <c r="W12332" s="141"/>
    </row>
    <row r="12333" spans="23:23" ht="15" customHeight="1">
      <c r="W12333" s="141"/>
    </row>
    <row r="12334" spans="23:23" ht="15" customHeight="1">
      <c r="W12334" s="141"/>
    </row>
    <row r="12335" spans="23:23" ht="15" customHeight="1">
      <c r="W12335" s="141"/>
    </row>
    <row r="12336" spans="23:23" ht="15" customHeight="1">
      <c r="W12336" s="141"/>
    </row>
    <row r="12337" spans="23:23" ht="15" customHeight="1">
      <c r="W12337" s="141"/>
    </row>
    <row r="12338" spans="23:23" ht="15" customHeight="1">
      <c r="W12338" s="141"/>
    </row>
    <row r="12339" spans="23:23" ht="15" customHeight="1">
      <c r="W12339" s="141"/>
    </row>
    <row r="12340" spans="23:23" ht="15" customHeight="1">
      <c r="W12340" s="141"/>
    </row>
    <row r="12341" spans="23:23" ht="15" customHeight="1">
      <c r="W12341" s="141"/>
    </row>
    <row r="12342" spans="23:23" ht="15" customHeight="1">
      <c r="W12342" s="141"/>
    </row>
    <row r="12343" spans="23:23" ht="15" customHeight="1">
      <c r="W12343" s="141"/>
    </row>
    <row r="12344" spans="23:23" ht="15" customHeight="1">
      <c r="W12344" s="141"/>
    </row>
    <row r="12345" spans="23:23" ht="15" customHeight="1">
      <c r="W12345" s="141"/>
    </row>
    <row r="12346" spans="23:23" ht="15" customHeight="1">
      <c r="W12346" s="141"/>
    </row>
    <row r="12347" spans="23:23" ht="15" customHeight="1">
      <c r="W12347" s="141"/>
    </row>
    <row r="12348" spans="23:23" ht="15" customHeight="1">
      <c r="W12348" s="141"/>
    </row>
    <row r="12349" spans="23:23" ht="15" customHeight="1">
      <c r="W12349" s="141"/>
    </row>
    <row r="12350" spans="23:23" ht="15" customHeight="1">
      <c r="W12350" s="141"/>
    </row>
    <row r="12351" spans="23:23" ht="15" customHeight="1">
      <c r="W12351" s="141"/>
    </row>
    <row r="12352" spans="23:23" ht="15" customHeight="1">
      <c r="W12352" s="141"/>
    </row>
    <row r="12353" spans="23:23" ht="15" customHeight="1">
      <c r="W12353" s="141"/>
    </row>
    <row r="12354" spans="23:23" ht="15" customHeight="1">
      <c r="W12354" s="141"/>
    </row>
    <row r="12355" spans="23:23" ht="15" customHeight="1">
      <c r="W12355" s="141"/>
    </row>
    <row r="12356" spans="23:23" ht="15" customHeight="1">
      <c r="W12356" s="141"/>
    </row>
    <row r="12357" spans="23:23" ht="15" customHeight="1">
      <c r="W12357" s="141"/>
    </row>
    <row r="12358" spans="23:23" ht="15" customHeight="1">
      <c r="W12358" s="141"/>
    </row>
    <row r="12359" spans="23:23" ht="15" customHeight="1">
      <c r="W12359" s="141"/>
    </row>
    <row r="12360" spans="23:23" ht="15" customHeight="1">
      <c r="W12360" s="141"/>
    </row>
    <row r="12361" spans="23:23" ht="15" customHeight="1">
      <c r="W12361" s="141"/>
    </row>
    <row r="12362" spans="23:23" ht="15" customHeight="1">
      <c r="W12362" s="141"/>
    </row>
    <row r="12363" spans="23:23" ht="15" customHeight="1">
      <c r="W12363" s="141"/>
    </row>
    <row r="12364" spans="23:23" ht="15" customHeight="1">
      <c r="W12364" s="141"/>
    </row>
    <row r="12365" spans="23:23" ht="15" customHeight="1">
      <c r="W12365" s="141"/>
    </row>
    <row r="12366" spans="23:23" ht="15" customHeight="1">
      <c r="W12366" s="141"/>
    </row>
    <row r="12367" spans="23:23" ht="15" customHeight="1">
      <c r="W12367" s="141"/>
    </row>
    <row r="12368" spans="23:23" ht="15" customHeight="1">
      <c r="W12368" s="141"/>
    </row>
    <row r="12369" spans="23:23" ht="15" customHeight="1">
      <c r="W12369" s="141"/>
    </row>
    <row r="12370" spans="23:23" ht="15" customHeight="1">
      <c r="W12370" s="141"/>
    </row>
    <row r="12371" spans="23:23" ht="15" customHeight="1">
      <c r="W12371" s="141"/>
    </row>
    <row r="12372" spans="23:23" ht="15" customHeight="1">
      <c r="W12372" s="141"/>
    </row>
    <row r="12373" spans="23:23" ht="15" customHeight="1">
      <c r="W12373" s="141"/>
    </row>
    <row r="12374" spans="23:23" ht="15" customHeight="1">
      <c r="W12374" s="141"/>
    </row>
    <row r="12375" spans="23:23" ht="15" customHeight="1">
      <c r="W12375" s="141"/>
    </row>
    <row r="12376" spans="23:23" ht="15" customHeight="1">
      <c r="W12376" s="141"/>
    </row>
    <row r="12377" spans="23:23" ht="15" customHeight="1">
      <c r="W12377" s="141"/>
    </row>
    <row r="12378" spans="23:23" ht="15" customHeight="1">
      <c r="W12378" s="141"/>
    </row>
    <row r="12379" spans="23:23" ht="15" customHeight="1">
      <c r="W12379" s="141"/>
    </row>
    <row r="12380" spans="23:23" ht="15" customHeight="1">
      <c r="W12380" s="141"/>
    </row>
    <row r="12381" spans="23:23" ht="15" customHeight="1">
      <c r="W12381" s="141"/>
    </row>
    <row r="12382" spans="23:23" ht="15" customHeight="1">
      <c r="W12382" s="141"/>
    </row>
    <row r="12383" spans="23:23" ht="15" customHeight="1">
      <c r="W12383" s="141"/>
    </row>
    <row r="12384" spans="23:23" ht="15" customHeight="1">
      <c r="W12384" s="141"/>
    </row>
    <row r="12385" spans="23:23" ht="15" customHeight="1">
      <c r="W12385" s="141"/>
    </row>
    <row r="12386" spans="23:23" ht="15" customHeight="1">
      <c r="W12386" s="141"/>
    </row>
    <row r="12387" spans="23:23" ht="15" customHeight="1">
      <c r="W12387" s="141"/>
    </row>
    <row r="12388" spans="23:23" ht="15" customHeight="1">
      <c r="W12388" s="141"/>
    </row>
    <row r="12389" spans="23:23" ht="15" customHeight="1">
      <c r="W12389" s="141"/>
    </row>
    <row r="12390" spans="23:23" ht="15" customHeight="1">
      <c r="W12390" s="141"/>
    </row>
    <row r="12391" spans="23:23" ht="15" customHeight="1">
      <c r="W12391" s="141"/>
    </row>
    <row r="12392" spans="23:23" ht="15" customHeight="1">
      <c r="W12392" s="141"/>
    </row>
    <row r="12393" spans="23:23" ht="15" customHeight="1">
      <c r="W12393" s="141"/>
    </row>
    <row r="12394" spans="23:23" ht="15" customHeight="1">
      <c r="W12394" s="141"/>
    </row>
    <row r="12395" spans="23:23" ht="15" customHeight="1">
      <c r="W12395" s="141"/>
    </row>
    <row r="12396" spans="23:23" ht="15" customHeight="1">
      <c r="W12396" s="141"/>
    </row>
    <row r="12397" spans="23:23" ht="15" customHeight="1">
      <c r="W12397" s="141"/>
    </row>
    <row r="12398" spans="23:23" ht="15" customHeight="1">
      <c r="W12398" s="141"/>
    </row>
    <row r="12399" spans="23:23" ht="15" customHeight="1">
      <c r="W12399" s="141"/>
    </row>
    <row r="12400" spans="23:23" ht="15" customHeight="1">
      <c r="W12400" s="141"/>
    </row>
    <row r="12401" spans="23:23" ht="15" customHeight="1">
      <c r="W12401" s="141"/>
    </row>
    <row r="12402" spans="23:23" ht="15" customHeight="1">
      <c r="W12402" s="141"/>
    </row>
    <row r="12403" spans="23:23" ht="15" customHeight="1">
      <c r="W12403" s="141"/>
    </row>
    <row r="12404" spans="23:23" ht="15" customHeight="1">
      <c r="W12404" s="141"/>
    </row>
    <row r="12405" spans="23:23" ht="15" customHeight="1">
      <c r="W12405" s="141"/>
    </row>
    <row r="12406" spans="23:23" ht="15" customHeight="1">
      <c r="W12406" s="141"/>
    </row>
    <row r="12407" spans="23:23" ht="15" customHeight="1">
      <c r="W12407" s="141"/>
    </row>
    <row r="12408" spans="23:23" ht="15" customHeight="1">
      <c r="W12408" s="141"/>
    </row>
    <row r="12409" spans="23:23" ht="15" customHeight="1">
      <c r="W12409" s="141"/>
    </row>
    <row r="12410" spans="23:23" ht="15" customHeight="1">
      <c r="W12410" s="141"/>
    </row>
    <row r="12411" spans="23:23" ht="15" customHeight="1">
      <c r="W12411" s="141"/>
    </row>
    <row r="12412" spans="23:23" ht="15" customHeight="1">
      <c r="W12412" s="141"/>
    </row>
    <row r="12413" spans="23:23" ht="15" customHeight="1">
      <c r="W12413" s="141"/>
    </row>
    <row r="12414" spans="23:23" ht="15" customHeight="1">
      <c r="W12414" s="141"/>
    </row>
    <row r="12415" spans="23:23" ht="15" customHeight="1">
      <c r="W12415" s="141"/>
    </row>
    <row r="12416" spans="23:23" ht="15" customHeight="1">
      <c r="W12416" s="141"/>
    </row>
    <row r="12417" spans="23:23" ht="15" customHeight="1">
      <c r="W12417" s="141"/>
    </row>
    <row r="12418" spans="23:23" ht="15" customHeight="1">
      <c r="W12418" s="141"/>
    </row>
    <row r="12419" spans="23:23" ht="15" customHeight="1">
      <c r="W12419" s="141"/>
    </row>
    <row r="12420" spans="23:23" ht="15" customHeight="1">
      <c r="W12420" s="141"/>
    </row>
    <row r="12421" spans="23:23" ht="15" customHeight="1">
      <c r="W12421" s="141"/>
    </row>
    <row r="12422" spans="23:23" ht="15" customHeight="1">
      <c r="W12422" s="141"/>
    </row>
    <row r="12423" spans="23:23" ht="15" customHeight="1">
      <c r="W12423" s="141"/>
    </row>
    <row r="12424" spans="23:23" ht="15" customHeight="1">
      <c r="W12424" s="141"/>
    </row>
    <row r="12425" spans="23:23" ht="15" customHeight="1">
      <c r="W12425" s="141"/>
    </row>
    <row r="12426" spans="23:23" ht="15" customHeight="1">
      <c r="W12426" s="141"/>
    </row>
    <row r="12427" spans="23:23" ht="15" customHeight="1">
      <c r="W12427" s="141"/>
    </row>
    <row r="12428" spans="23:23" ht="15" customHeight="1">
      <c r="W12428" s="141"/>
    </row>
    <row r="12429" spans="23:23" ht="15" customHeight="1">
      <c r="W12429" s="141"/>
    </row>
    <row r="12430" spans="23:23" ht="15" customHeight="1">
      <c r="W12430" s="141"/>
    </row>
    <row r="12431" spans="23:23" ht="15" customHeight="1">
      <c r="W12431" s="141"/>
    </row>
    <row r="12432" spans="23:23" ht="15" customHeight="1">
      <c r="W12432" s="141"/>
    </row>
    <row r="12433" spans="23:23" ht="15" customHeight="1">
      <c r="W12433" s="141"/>
    </row>
    <row r="12434" spans="23:23" ht="15" customHeight="1">
      <c r="W12434" s="141"/>
    </row>
    <row r="12435" spans="23:23" ht="15" customHeight="1">
      <c r="W12435" s="141"/>
    </row>
    <row r="12436" spans="23:23" ht="15" customHeight="1">
      <c r="W12436" s="141"/>
    </row>
    <row r="12437" spans="23:23" ht="15" customHeight="1">
      <c r="W12437" s="141"/>
    </row>
    <row r="12438" spans="23:23" ht="15" customHeight="1">
      <c r="W12438" s="141"/>
    </row>
    <row r="12439" spans="23:23" ht="15" customHeight="1">
      <c r="W12439" s="141"/>
    </row>
    <row r="12440" spans="23:23" ht="15" customHeight="1">
      <c r="W12440" s="141"/>
    </row>
    <row r="12441" spans="23:23" ht="15" customHeight="1">
      <c r="W12441" s="141"/>
    </row>
    <row r="12442" spans="23:23" ht="15" customHeight="1">
      <c r="W12442" s="141"/>
    </row>
    <row r="12443" spans="23:23" ht="15" customHeight="1">
      <c r="W12443" s="141"/>
    </row>
    <row r="12444" spans="23:23" ht="15" customHeight="1">
      <c r="W12444" s="141"/>
    </row>
    <row r="12445" spans="23:23" ht="15" customHeight="1">
      <c r="W12445" s="141"/>
    </row>
    <row r="12446" spans="23:23" ht="15" customHeight="1">
      <c r="W12446" s="141"/>
    </row>
    <row r="12447" spans="23:23" ht="15" customHeight="1">
      <c r="W12447" s="141"/>
    </row>
    <row r="12448" spans="23:23" ht="15" customHeight="1">
      <c r="W12448" s="141"/>
    </row>
    <row r="12449" spans="23:23" ht="15" customHeight="1">
      <c r="W12449" s="141"/>
    </row>
    <row r="12450" spans="23:23" ht="15" customHeight="1">
      <c r="W12450" s="141"/>
    </row>
    <row r="12451" spans="23:23" ht="15" customHeight="1">
      <c r="W12451" s="141"/>
    </row>
    <row r="12452" spans="23:23" ht="15" customHeight="1">
      <c r="W12452" s="141"/>
    </row>
    <row r="12453" spans="23:23" ht="15" customHeight="1">
      <c r="W12453" s="141"/>
    </row>
    <row r="12454" spans="23:23" ht="15" customHeight="1">
      <c r="W12454" s="141"/>
    </row>
    <row r="12455" spans="23:23" ht="15" customHeight="1">
      <c r="W12455" s="141"/>
    </row>
    <row r="12456" spans="23:23" ht="15" customHeight="1">
      <c r="W12456" s="141"/>
    </row>
    <row r="12457" spans="23:23" ht="15" customHeight="1">
      <c r="W12457" s="141"/>
    </row>
    <row r="12458" spans="23:23" ht="15" customHeight="1">
      <c r="W12458" s="141"/>
    </row>
    <row r="12459" spans="23:23" ht="15" customHeight="1">
      <c r="W12459" s="141"/>
    </row>
    <row r="12460" spans="23:23" ht="15" customHeight="1">
      <c r="W12460" s="141"/>
    </row>
    <row r="12461" spans="23:23" ht="15" customHeight="1">
      <c r="W12461" s="141"/>
    </row>
    <row r="12462" spans="23:23" ht="15" customHeight="1">
      <c r="W12462" s="141"/>
    </row>
    <row r="12463" spans="23:23" ht="15" customHeight="1">
      <c r="W12463" s="141"/>
    </row>
    <row r="12464" spans="23:23" ht="15" customHeight="1">
      <c r="W12464" s="141"/>
    </row>
    <row r="12465" spans="23:23" ht="15" customHeight="1">
      <c r="W12465" s="141"/>
    </row>
    <row r="12466" spans="23:23" ht="15" customHeight="1">
      <c r="W12466" s="141"/>
    </row>
    <row r="12467" spans="23:23" ht="15" customHeight="1">
      <c r="W12467" s="141"/>
    </row>
    <row r="12468" spans="23:23" ht="15" customHeight="1">
      <c r="W12468" s="141"/>
    </row>
    <row r="12469" spans="23:23" ht="15" customHeight="1">
      <c r="W12469" s="141"/>
    </row>
    <row r="12470" spans="23:23" ht="15" customHeight="1">
      <c r="W12470" s="141"/>
    </row>
    <row r="12471" spans="23:23" ht="15" customHeight="1">
      <c r="W12471" s="141"/>
    </row>
    <row r="12472" spans="23:23" ht="15" customHeight="1">
      <c r="W12472" s="141"/>
    </row>
    <row r="12473" spans="23:23" ht="15" customHeight="1">
      <c r="W12473" s="141"/>
    </row>
    <row r="12474" spans="23:23" ht="15" customHeight="1">
      <c r="W12474" s="141"/>
    </row>
    <row r="12475" spans="23:23" ht="15" customHeight="1">
      <c r="W12475" s="141"/>
    </row>
    <row r="12476" spans="23:23" ht="15" customHeight="1">
      <c r="W12476" s="141"/>
    </row>
    <row r="12477" spans="23:23" ht="15" customHeight="1">
      <c r="W12477" s="141"/>
    </row>
    <row r="12478" spans="23:23" ht="15" customHeight="1">
      <c r="W12478" s="141"/>
    </row>
    <row r="12479" spans="23:23" ht="15" customHeight="1">
      <c r="W12479" s="141"/>
    </row>
    <row r="12480" spans="23:23" ht="15" customHeight="1">
      <c r="W12480" s="141"/>
    </row>
    <row r="12481" spans="23:23" ht="15" customHeight="1">
      <c r="W12481" s="141"/>
    </row>
    <row r="12482" spans="23:23" ht="15" customHeight="1">
      <c r="W12482" s="141"/>
    </row>
    <row r="12483" spans="23:23" ht="15" customHeight="1">
      <c r="W12483" s="141"/>
    </row>
    <row r="12484" spans="23:23" ht="15" customHeight="1">
      <c r="W12484" s="141"/>
    </row>
    <row r="12485" spans="23:23" ht="15" customHeight="1">
      <c r="W12485" s="141"/>
    </row>
    <row r="12486" spans="23:23" ht="15" customHeight="1">
      <c r="W12486" s="141"/>
    </row>
    <row r="12487" spans="23:23" ht="15" customHeight="1">
      <c r="W12487" s="141"/>
    </row>
    <row r="12488" spans="23:23" ht="15" customHeight="1">
      <c r="W12488" s="141"/>
    </row>
    <row r="12489" spans="23:23" ht="15" customHeight="1">
      <c r="W12489" s="141"/>
    </row>
    <row r="12490" spans="23:23" ht="15" customHeight="1">
      <c r="W12490" s="141"/>
    </row>
    <row r="12491" spans="23:23" ht="15" customHeight="1">
      <c r="W12491" s="141"/>
    </row>
    <row r="12492" spans="23:23" ht="15" customHeight="1">
      <c r="W12492" s="141"/>
    </row>
    <row r="12493" spans="23:23" ht="15" customHeight="1">
      <c r="W12493" s="141"/>
    </row>
    <row r="12494" spans="23:23" ht="15" customHeight="1">
      <c r="W12494" s="141"/>
    </row>
    <row r="12495" spans="23:23" ht="15" customHeight="1">
      <c r="W12495" s="141"/>
    </row>
    <row r="12496" spans="23:23" ht="15" customHeight="1">
      <c r="W12496" s="141"/>
    </row>
    <row r="12497" spans="23:23" ht="15" customHeight="1">
      <c r="W12497" s="141"/>
    </row>
    <row r="12498" spans="23:23" ht="15" customHeight="1">
      <c r="W12498" s="141"/>
    </row>
    <row r="12499" spans="23:23" ht="15" customHeight="1">
      <c r="W12499" s="141"/>
    </row>
    <row r="12500" spans="23:23" ht="15" customHeight="1">
      <c r="W12500" s="141"/>
    </row>
    <row r="12501" spans="23:23" ht="15" customHeight="1">
      <c r="W12501" s="141"/>
    </row>
    <row r="12502" spans="23:23" ht="15" customHeight="1">
      <c r="W12502" s="141"/>
    </row>
    <row r="12503" spans="23:23" ht="15" customHeight="1">
      <c r="W12503" s="141"/>
    </row>
    <row r="12504" spans="23:23" ht="15" customHeight="1">
      <c r="W12504" s="141"/>
    </row>
    <row r="12505" spans="23:23" ht="15" customHeight="1">
      <c r="W12505" s="141"/>
    </row>
    <row r="12506" spans="23:23" ht="15" customHeight="1">
      <c r="W12506" s="141"/>
    </row>
    <row r="12507" spans="23:23" ht="15" customHeight="1">
      <c r="W12507" s="141"/>
    </row>
    <row r="12508" spans="23:23" ht="15" customHeight="1">
      <c r="W12508" s="141"/>
    </row>
    <row r="12509" spans="23:23" ht="15" customHeight="1">
      <c r="W12509" s="141"/>
    </row>
    <row r="12510" spans="23:23" ht="15" customHeight="1">
      <c r="W12510" s="141"/>
    </row>
    <row r="12511" spans="23:23" ht="15" customHeight="1">
      <c r="W12511" s="141"/>
    </row>
    <row r="12512" spans="23:23" ht="15" customHeight="1">
      <c r="W12512" s="141"/>
    </row>
    <row r="12513" spans="23:23" ht="15" customHeight="1">
      <c r="W12513" s="141"/>
    </row>
    <row r="12514" spans="23:23" ht="15" customHeight="1">
      <c r="W12514" s="141"/>
    </row>
    <row r="12515" spans="23:23" ht="15" customHeight="1">
      <c r="W12515" s="141"/>
    </row>
    <row r="12516" spans="23:23" ht="15" customHeight="1">
      <c r="W12516" s="141"/>
    </row>
    <row r="12517" spans="23:23" ht="15" customHeight="1">
      <c r="W12517" s="141"/>
    </row>
    <row r="12518" spans="23:23" ht="15" customHeight="1">
      <c r="W12518" s="141"/>
    </row>
    <row r="12519" spans="23:23" ht="15" customHeight="1">
      <c r="W12519" s="141"/>
    </row>
    <row r="12520" spans="23:23" ht="15" customHeight="1">
      <c r="W12520" s="141"/>
    </row>
    <row r="12521" spans="23:23" ht="15" customHeight="1">
      <c r="W12521" s="141"/>
    </row>
    <row r="12522" spans="23:23" ht="15" customHeight="1">
      <c r="W12522" s="141"/>
    </row>
    <row r="12523" spans="23:23" ht="15" customHeight="1">
      <c r="W12523" s="141"/>
    </row>
    <row r="12524" spans="23:23" ht="15" customHeight="1">
      <c r="W12524" s="141"/>
    </row>
    <row r="12525" spans="23:23" ht="15" customHeight="1">
      <c r="W12525" s="141"/>
    </row>
    <row r="12526" spans="23:23" ht="15" customHeight="1">
      <c r="W12526" s="141"/>
    </row>
    <row r="12527" spans="23:23" ht="15" customHeight="1">
      <c r="W12527" s="141"/>
    </row>
    <row r="12528" spans="23:23" ht="15" customHeight="1">
      <c r="W12528" s="141"/>
    </row>
    <row r="12529" spans="23:23" ht="15" customHeight="1">
      <c r="W12529" s="141"/>
    </row>
    <row r="12530" spans="23:23" ht="15" customHeight="1">
      <c r="W12530" s="141"/>
    </row>
    <row r="12531" spans="23:23" ht="15" customHeight="1">
      <c r="W12531" s="141"/>
    </row>
    <row r="12532" spans="23:23" ht="15" customHeight="1">
      <c r="W12532" s="141"/>
    </row>
    <row r="12533" spans="23:23" ht="15" customHeight="1">
      <c r="W12533" s="141"/>
    </row>
    <row r="12534" spans="23:23" ht="15" customHeight="1">
      <c r="W12534" s="141"/>
    </row>
    <row r="12535" spans="23:23" ht="15" customHeight="1">
      <c r="W12535" s="141"/>
    </row>
    <row r="12536" spans="23:23" ht="15" customHeight="1">
      <c r="W12536" s="141"/>
    </row>
    <row r="12537" spans="23:23" ht="15" customHeight="1">
      <c r="W12537" s="141"/>
    </row>
    <row r="12538" spans="23:23" ht="15" customHeight="1">
      <c r="W12538" s="141"/>
    </row>
    <row r="12539" spans="23:23" ht="15" customHeight="1">
      <c r="W12539" s="141"/>
    </row>
    <row r="12540" spans="23:23" ht="15" customHeight="1">
      <c r="W12540" s="141"/>
    </row>
    <row r="12541" spans="23:23" ht="15" customHeight="1">
      <c r="W12541" s="141"/>
    </row>
    <row r="12542" spans="23:23" ht="15" customHeight="1">
      <c r="W12542" s="141"/>
    </row>
    <row r="12543" spans="23:23" ht="15" customHeight="1">
      <c r="W12543" s="141"/>
    </row>
    <row r="12544" spans="23:23" ht="15" customHeight="1">
      <c r="W12544" s="141"/>
    </row>
    <row r="12545" spans="23:23" ht="15" customHeight="1">
      <c r="W12545" s="141"/>
    </row>
    <row r="12546" spans="23:23" ht="15" customHeight="1">
      <c r="W12546" s="141"/>
    </row>
    <row r="12547" spans="23:23" ht="15" customHeight="1">
      <c r="W12547" s="141"/>
    </row>
    <row r="12548" spans="23:23" ht="15" customHeight="1">
      <c r="W12548" s="141"/>
    </row>
    <row r="12549" spans="23:23" ht="15" customHeight="1">
      <c r="W12549" s="141"/>
    </row>
    <row r="12550" spans="23:23" ht="15" customHeight="1">
      <c r="W12550" s="141"/>
    </row>
    <row r="12551" spans="23:23" ht="15" customHeight="1">
      <c r="W12551" s="141"/>
    </row>
    <row r="12552" spans="23:23" ht="15" customHeight="1">
      <c r="W12552" s="141"/>
    </row>
    <row r="12553" spans="23:23" ht="15" customHeight="1">
      <c r="W12553" s="141"/>
    </row>
    <row r="12554" spans="23:23" ht="15" customHeight="1">
      <c r="W12554" s="141"/>
    </row>
    <row r="12555" spans="23:23" ht="15" customHeight="1">
      <c r="W12555" s="141"/>
    </row>
    <row r="12556" spans="23:23" ht="15" customHeight="1">
      <c r="W12556" s="141"/>
    </row>
    <row r="12557" spans="23:23" ht="15" customHeight="1">
      <c r="W12557" s="141"/>
    </row>
    <row r="12558" spans="23:23" ht="15" customHeight="1">
      <c r="W12558" s="141"/>
    </row>
    <row r="12559" spans="23:23" ht="15" customHeight="1">
      <c r="W12559" s="141"/>
    </row>
    <row r="12560" spans="23:23" ht="15" customHeight="1">
      <c r="W12560" s="141"/>
    </row>
    <row r="12561" spans="23:23" ht="15" customHeight="1">
      <c r="W12561" s="141"/>
    </row>
    <row r="12562" spans="23:23" ht="15" customHeight="1">
      <c r="W12562" s="141"/>
    </row>
    <row r="12563" spans="23:23" ht="15" customHeight="1">
      <c r="W12563" s="141"/>
    </row>
    <row r="12564" spans="23:23" ht="15" customHeight="1">
      <c r="W12564" s="141"/>
    </row>
    <row r="12565" spans="23:23" ht="15" customHeight="1">
      <c r="W12565" s="141"/>
    </row>
    <row r="12566" spans="23:23" ht="15" customHeight="1">
      <c r="W12566" s="141"/>
    </row>
    <row r="12567" spans="23:23" ht="15" customHeight="1">
      <c r="W12567" s="141"/>
    </row>
    <row r="12568" spans="23:23" ht="15" customHeight="1">
      <c r="W12568" s="141"/>
    </row>
    <row r="12569" spans="23:23" ht="15" customHeight="1">
      <c r="W12569" s="141"/>
    </row>
    <row r="12570" spans="23:23" ht="15" customHeight="1">
      <c r="W12570" s="141"/>
    </row>
    <row r="12571" spans="23:23" ht="15" customHeight="1">
      <c r="W12571" s="141"/>
    </row>
    <row r="12572" spans="23:23" ht="15" customHeight="1">
      <c r="W12572" s="141"/>
    </row>
    <row r="12573" spans="23:23" ht="15" customHeight="1">
      <c r="W12573" s="141"/>
    </row>
    <row r="12574" spans="23:23" ht="15" customHeight="1">
      <c r="W12574" s="141"/>
    </row>
    <row r="12575" spans="23:23" ht="15" customHeight="1">
      <c r="W12575" s="141"/>
    </row>
    <row r="12576" spans="23:23" ht="15" customHeight="1">
      <c r="W12576" s="141"/>
    </row>
    <row r="12577" spans="23:23" ht="15" customHeight="1">
      <c r="W12577" s="141"/>
    </row>
    <row r="12578" spans="23:23" ht="15" customHeight="1">
      <c r="W12578" s="141"/>
    </row>
    <row r="12579" spans="23:23" ht="15" customHeight="1">
      <c r="W12579" s="141"/>
    </row>
    <row r="12580" spans="23:23" ht="15" customHeight="1">
      <c r="W12580" s="141"/>
    </row>
    <row r="12581" spans="23:23" ht="15" customHeight="1">
      <c r="W12581" s="141"/>
    </row>
    <row r="12582" spans="23:23" ht="15" customHeight="1">
      <c r="W12582" s="141"/>
    </row>
    <row r="12583" spans="23:23" ht="15" customHeight="1">
      <c r="W12583" s="141"/>
    </row>
    <row r="12584" spans="23:23" ht="15" customHeight="1">
      <c r="W12584" s="141"/>
    </row>
    <row r="12585" spans="23:23" ht="15" customHeight="1">
      <c r="W12585" s="141"/>
    </row>
    <row r="12586" spans="23:23" ht="15" customHeight="1">
      <c r="W12586" s="141"/>
    </row>
    <row r="12587" spans="23:23" ht="15" customHeight="1">
      <c r="W12587" s="141"/>
    </row>
    <row r="12588" spans="23:23" ht="15" customHeight="1">
      <c r="W12588" s="141"/>
    </row>
    <row r="12589" spans="23:23" ht="15" customHeight="1">
      <c r="W12589" s="141"/>
    </row>
    <row r="12590" spans="23:23" ht="15" customHeight="1">
      <c r="W12590" s="141"/>
    </row>
    <row r="12591" spans="23:23" ht="15" customHeight="1">
      <c r="W12591" s="141"/>
    </row>
    <row r="12592" spans="23:23" ht="15" customHeight="1">
      <c r="W12592" s="141"/>
    </row>
    <row r="12593" spans="23:23" ht="15" customHeight="1">
      <c r="W12593" s="141"/>
    </row>
    <row r="12594" spans="23:23" ht="15" customHeight="1">
      <c r="W12594" s="141"/>
    </row>
    <row r="12595" spans="23:23" ht="15" customHeight="1">
      <c r="W12595" s="141"/>
    </row>
    <row r="12596" spans="23:23" ht="15" customHeight="1">
      <c r="W12596" s="141"/>
    </row>
    <row r="12597" spans="23:23" ht="15" customHeight="1">
      <c r="W12597" s="141"/>
    </row>
    <row r="12598" spans="23:23" ht="15" customHeight="1">
      <c r="W12598" s="141"/>
    </row>
    <row r="12599" spans="23:23" ht="15" customHeight="1">
      <c r="W12599" s="141"/>
    </row>
    <row r="12600" spans="23:23" ht="15" customHeight="1">
      <c r="W12600" s="141"/>
    </row>
    <row r="12601" spans="23:23" ht="15" customHeight="1">
      <c r="W12601" s="141"/>
    </row>
    <row r="12602" spans="23:23" ht="15" customHeight="1">
      <c r="W12602" s="141"/>
    </row>
    <row r="12603" spans="23:23" ht="15" customHeight="1">
      <c r="W12603" s="141"/>
    </row>
    <row r="12604" spans="23:23" ht="15" customHeight="1">
      <c r="W12604" s="141"/>
    </row>
    <row r="12605" spans="23:23" ht="15" customHeight="1">
      <c r="W12605" s="141"/>
    </row>
    <row r="12606" spans="23:23" ht="15" customHeight="1">
      <c r="W12606" s="141"/>
    </row>
    <row r="12607" spans="23:23" ht="15" customHeight="1">
      <c r="W12607" s="141"/>
    </row>
    <row r="12608" spans="23:23" ht="15" customHeight="1">
      <c r="W12608" s="141"/>
    </row>
    <row r="12609" spans="23:23" ht="15" customHeight="1">
      <c r="W12609" s="141"/>
    </row>
    <row r="12610" spans="23:23" ht="15" customHeight="1">
      <c r="W12610" s="141"/>
    </row>
    <row r="12611" spans="23:23" ht="15" customHeight="1">
      <c r="W12611" s="141"/>
    </row>
    <row r="12612" spans="23:23" ht="15" customHeight="1">
      <c r="W12612" s="141"/>
    </row>
    <row r="12613" spans="23:23" ht="15" customHeight="1">
      <c r="W12613" s="141"/>
    </row>
    <row r="12614" spans="23:23" ht="15" customHeight="1">
      <c r="W12614" s="141"/>
    </row>
    <row r="12615" spans="23:23" ht="15" customHeight="1">
      <c r="W12615" s="141"/>
    </row>
    <row r="12616" spans="23:23" ht="15" customHeight="1">
      <c r="W12616" s="141"/>
    </row>
    <row r="12617" spans="23:23" ht="15" customHeight="1">
      <c r="W12617" s="141"/>
    </row>
    <row r="12618" spans="23:23" ht="15" customHeight="1">
      <c r="W12618" s="141"/>
    </row>
    <row r="12619" spans="23:23" ht="15" customHeight="1">
      <c r="W12619" s="141"/>
    </row>
    <row r="12620" spans="23:23" ht="15" customHeight="1">
      <c r="W12620" s="141"/>
    </row>
    <row r="12621" spans="23:23" ht="15" customHeight="1">
      <c r="W12621" s="141"/>
    </row>
    <row r="12622" spans="23:23" ht="15" customHeight="1">
      <c r="W12622" s="141"/>
    </row>
    <row r="12623" spans="23:23" ht="15" customHeight="1">
      <c r="W12623" s="141"/>
    </row>
    <row r="12624" spans="23:23" ht="15" customHeight="1">
      <c r="W12624" s="141"/>
    </row>
    <row r="12625" spans="23:23" ht="15" customHeight="1">
      <c r="W12625" s="141"/>
    </row>
    <row r="12626" spans="23:23" ht="15" customHeight="1">
      <c r="W12626" s="141"/>
    </row>
    <row r="12627" spans="23:23" ht="15" customHeight="1">
      <c r="W12627" s="141"/>
    </row>
    <row r="12628" spans="23:23" ht="15" customHeight="1">
      <c r="W12628" s="141"/>
    </row>
    <row r="12629" spans="23:23" ht="15" customHeight="1">
      <c r="W12629" s="141"/>
    </row>
    <row r="12630" spans="23:23" ht="15" customHeight="1">
      <c r="W12630" s="141"/>
    </row>
    <row r="12631" spans="23:23" ht="15" customHeight="1">
      <c r="W12631" s="141"/>
    </row>
    <row r="12632" spans="23:23" ht="15" customHeight="1">
      <c r="W12632" s="141"/>
    </row>
    <row r="12633" spans="23:23" ht="15" customHeight="1">
      <c r="W12633" s="141"/>
    </row>
    <row r="12634" spans="23:23" ht="15" customHeight="1">
      <c r="W12634" s="141"/>
    </row>
    <row r="12635" spans="23:23" ht="15" customHeight="1">
      <c r="W12635" s="141"/>
    </row>
    <row r="12636" spans="23:23" ht="15" customHeight="1">
      <c r="W12636" s="141"/>
    </row>
    <row r="12637" spans="23:23" ht="15" customHeight="1">
      <c r="W12637" s="141"/>
    </row>
    <row r="12638" spans="23:23" ht="15" customHeight="1">
      <c r="W12638" s="141"/>
    </row>
    <row r="12639" spans="23:23" ht="15" customHeight="1">
      <c r="W12639" s="141"/>
    </row>
    <row r="12640" spans="23:23" ht="15" customHeight="1">
      <c r="W12640" s="141"/>
    </row>
    <row r="12641" spans="23:23" ht="15" customHeight="1">
      <c r="W12641" s="141"/>
    </row>
    <row r="12642" spans="23:23" ht="15" customHeight="1">
      <c r="W12642" s="141"/>
    </row>
    <row r="12643" spans="23:23" ht="15" customHeight="1">
      <c r="W12643" s="141"/>
    </row>
    <row r="12644" spans="23:23" ht="15" customHeight="1">
      <c r="W12644" s="141"/>
    </row>
    <row r="12645" spans="23:23" ht="15" customHeight="1">
      <c r="W12645" s="141"/>
    </row>
    <row r="12646" spans="23:23" ht="15" customHeight="1">
      <c r="W12646" s="141"/>
    </row>
    <row r="12647" spans="23:23" ht="15" customHeight="1">
      <c r="W12647" s="141"/>
    </row>
    <row r="12648" spans="23:23" ht="15" customHeight="1">
      <c r="W12648" s="141"/>
    </row>
    <row r="12649" spans="23:23" ht="15" customHeight="1">
      <c r="W12649" s="141"/>
    </row>
    <row r="12650" spans="23:23" ht="15" customHeight="1">
      <c r="W12650" s="141"/>
    </row>
    <row r="12651" spans="23:23" ht="15" customHeight="1">
      <c r="W12651" s="141"/>
    </row>
    <row r="12652" spans="23:23" ht="15" customHeight="1">
      <c r="W12652" s="141"/>
    </row>
    <row r="12653" spans="23:23" ht="15" customHeight="1">
      <c r="W12653" s="141"/>
    </row>
    <row r="12654" spans="23:23" ht="15" customHeight="1">
      <c r="W12654" s="141"/>
    </row>
    <row r="12655" spans="23:23" ht="15" customHeight="1">
      <c r="W12655" s="141"/>
    </row>
    <row r="12656" spans="23:23" ht="15" customHeight="1">
      <c r="W12656" s="141"/>
    </row>
    <row r="12657" spans="23:23" ht="15" customHeight="1">
      <c r="W12657" s="141"/>
    </row>
    <row r="12658" spans="23:23" ht="15" customHeight="1">
      <c r="W12658" s="141"/>
    </row>
    <row r="12659" spans="23:23" ht="15" customHeight="1">
      <c r="W12659" s="141"/>
    </row>
    <row r="12660" spans="23:23" ht="15" customHeight="1">
      <c r="W12660" s="141"/>
    </row>
    <row r="12661" spans="23:23" ht="15" customHeight="1">
      <c r="W12661" s="141"/>
    </row>
    <row r="12662" spans="23:23" ht="15" customHeight="1">
      <c r="W12662" s="141"/>
    </row>
    <row r="12663" spans="23:23" ht="15" customHeight="1">
      <c r="W12663" s="141"/>
    </row>
    <row r="12664" spans="23:23" ht="15" customHeight="1">
      <c r="W12664" s="141"/>
    </row>
    <row r="12665" spans="23:23" ht="15" customHeight="1">
      <c r="W12665" s="141"/>
    </row>
    <row r="12666" spans="23:23" ht="15" customHeight="1">
      <c r="W12666" s="141"/>
    </row>
    <row r="12667" spans="23:23" ht="15" customHeight="1">
      <c r="W12667" s="141"/>
    </row>
    <row r="12668" spans="23:23" ht="15" customHeight="1">
      <c r="W12668" s="141"/>
    </row>
    <row r="12669" spans="23:23" ht="15" customHeight="1">
      <c r="W12669" s="141"/>
    </row>
    <row r="12670" spans="23:23" ht="15" customHeight="1">
      <c r="W12670" s="141"/>
    </row>
    <row r="12671" spans="23:23" ht="15" customHeight="1">
      <c r="W12671" s="141"/>
    </row>
    <row r="12672" spans="23:23" ht="15" customHeight="1">
      <c r="W12672" s="141"/>
    </row>
    <row r="12673" spans="23:23" ht="15" customHeight="1">
      <c r="W12673" s="141"/>
    </row>
    <row r="12674" spans="23:23" ht="15" customHeight="1">
      <c r="W12674" s="141"/>
    </row>
    <row r="12675" spans="23:23" ht="15" customHeight="1">
      <c r="W12675" s="141"/>
    </row>
    <row r="12676" spans="23:23" ht="15" customHeight="1">
      <c r="W12676" s="141"/>
    </row>
    <row r="12677" spans="23:23" ht="15" customHeight="1">
      <c r="W12677" s="141"/>
    </row>
    <row r="12678" spans="23:23" ht="15" customHeight="1">
      <c r="W12678" s="141"/>
    </row>
    <row r="12679" spans="23:23" ht="15" customHeight="1">
      <c r="W12679" s="141"/>
    </row>
    <row r="12680" spans="23:23" ht="15" customHeight="1">
      <c r="W12680" s="141"/>
    </row>
    <row r="12681" spans="23:23" ht="15" customHeight="1">
      <c r="W12681" s="141"/>
    </row>
    <row r="12682" spans="23:23" ht="15" customHeight="1">
      <c r="W12682" s="141"/>
    </row>
    <row r="12683" spans="23:23" ht="15" customHeight="1">
      <c r="W12683" s="141"/>
    </row>
    <row r="12684" spans="23:23" ht="15" customHeight="1">
      <c r="W12684" s="141"/>
    </row>
    <row r="12685" spans="23:23" ht="15" customHeight="1">
      <c r="W12685" s="141"/>
    </row>
    <row r="12686" spans="23:23" ht="15" customHeight="1">
      <c r="W12686" s="141"/>
    </row>
    <row r="12687" spans="23:23" ht="15" customHeight="1">
      <c r="W12687" s="141"/>
    </row>
    <row r="12688" spans="23:23" ht="15" customHeight="1">
      <c r="W12688" s="141"/>
    </row>
    <row r="12689" spans="23:23" ht="15" customHeight="1">
      <c r="W12689" s="141"/>
    </row>
    <row r="12690" spans="23:23" ht="15" customHeight="1">
      <c r="W12690" s="141"/>
    </row>
    <row r="12691" spans="23:23" ht="15" customHeight="1">
      <c r="W12691" s="141"/>
    </row>
    <row r="12692" spans="23:23" ht="15" customHeight="1">
      <c r="W12692" s="141"/>
    </row>
    <row r="12693" spans="23:23" ht="15" customHeight="1">
      <c r="W12693" s="141"/>
    </row>
    <row r="12694" spans="23:23" ht="15" customHeight="1">
      <c r="W12694" s="141"/>
    </row>
    <row r="12695" spans="23:23" ht="15" customHeight="1">
      <c r="W12695" s="141"/>
    </row>
    <row r="12696" spans="23:23" ht="15" customHeight="1">
      <c r="W12696" s="141"/>
    </row>
    <row r="12697" spans="23:23" ht="15" customHeight="1">
      <c r="W12697" s="141"/>
    </row>
    <row r="12698" spans="23:23" ht="15" customHeight="1">
      <c r="W12698" s="141"/>
    </row>
    <row r="12699" spans="23:23" ht="15" customHeight="1">
      <c r="W12699" s="141"/>
    </row>
    <row r="12700" spans="23:23" ht="15" customHeight="1">
      <c r="W12700" s="141"/>
    </row>
    <row r="12701" spans="23:23" ht="15" customHeight="1">
      <c r="W12701" s="141"/>
    </row>
    <row r="12702" spans="23:23" ht="15" customHeight="1">
      <c r="W12702" s="141"/>
    </row>
    <row r="12703" spans="23:23" ht="15" customHeight="1">
      <c r="W12703" s="141"/>
    </row>
    <row r="12704" spans="23:23" ht="15" customHeight="1">
      <c r="W12704" s="141"/>
    </row>
    <row r="12705" spans="23:23" ht="15" customHeight="1">
      <c r="W12705" s="141"/>
    </row>
    <row r="12706" spans="23:23" ht="15" customHeight="1">
      <c r="W12706" s="141"/>
    </row>
    <row r="12707" spans="23:23" ht="15" customHeight="1">
      <c r="W12707" s="141"/>
    </row>
    <row r="12708" spans="23:23" ht="15" customHeight="1">
      <c r="W12708" s="141"/>
    </row>
    <row r="12709" spans="23:23" ht="15" customHeight="1">
      <c r="W12709" s="141"/>
    </row>
    <row r="12710" spans="23:23" ht="15" customHeight="1">
      <c r="W12710" s="141"/>
    </row>
    <row r="12711" spans="23:23" ht="15" customHeight="1">
      <c r="W12711" s="141"/>
    </row>
    <row r="12712" spans="23:23" ht="15" customHeight="1">
      <c r="W12712" s="141"/>
    </row>
    <row r="12713" spans="23:23" ht="15" customHeight="1">
      <c r="W12713" s="141"/>
    </row>
    <row r="12714" spans="23:23" ht="15" customHeight="1">
      <c r="W12714" s="141"/>
    </row>
    <row r="12715" spans="23:23" ht="15" customHeight="1">
      <c r="W12715" s="141"/>
    </row>
    <row r="12716" spans="23:23" ht="15" customHeight="1">
      <c r="W12716" s="141"/>
    </row>
    <row r="12717" spans="23:23" ht="15" customHeight="1">
      <c r="W12717" s="141"/>
    </row>
    <row r="12718" spans="23:23" ht="15" customHeight="1">
      <c r="W12718" s="141"/>
    </row>
    <row r="12719" spans="23:23" ht="15" customHeight="1">
      <c r="W12719" s="141"/>
    </row>
    <row r="12720" spans="23:23" ht="15" customHeight="1">
      <c r="W12720" s="141"/>
    </row>
    <row r="12721" spans="23:23" ht="15" customHeight="1">
      <c r="W12721" s="141"/>
    </row>
    <row r="12722" spans="23:23" ht="15" customHeight="1">
      <c r="W12722" s="141"/>
    </row>
    <row r="12723" spans="23:23" ht="15" customHeight="1">
      <c r="W12723" s="141"/>
    </row>
    <row r="12724" spans="23:23" ht="15" customHeight="1">
      <c r="W12724" s="141"/>
    </row>
    <row r="12725" spans="23:23" ht="15" customHeight="1">
      <c r="W12725" s="141"/>
    </row>
    <row r="12726" spans="23:23" ht="15" customHeight="1">
      <c r="W12726" s="141"/>
    </row>
    <row r="12727" spans="23:23" ht="15" customHeight="1">
      <c r="W12727" s="141"/>
    </row>
    <row r="12728" spans="23:23" ht="15" customHeight="1">
      <c r="W12728" s="141"/>
    </row>
    <row r="12729" spans="23:23" ht="15" customHeight="1">
      <c r="W12729" s="141"/>
    </row>
    <row r="12730" spans="23:23" ht="15" customHeight="1">
      <c r="W12730" s="141"/>
    </row>
    <row r="12731" spans="23:23" ht="15" customHeight="1">
      <c r="W12731" s="141"/>
    </row>
    <row r="12732" spans="23:23" ht="15" customHeight="1">
      <c r="W12732" s="141"/>
    </row>
    <row r="12733" spans="23:23" ht="15" customHeight="1">
      <c r="W12733" s="141"/>
    </row>
    <row r="12734" spans="23:23" ht="15" customHeight="1">
      <c r="W12734" s="141"/>
    </row>
    <row r="12735" spans="23:23" ht="15" customHeight="1">
      <c r="W12735" s="141"/>
    </row>
    <row r="12736" spans="23:23" ht="15" customHeight="1">
      <c r="W12736" s="141"/>
    </row>
    <row r="12737" spans="23:23" ht="15" customHeight="1">
      <c r="W12737" s="141"/>
    </row>
    <row r="12738" spans="23:23" ht="15" customHeight="1">
      <c r="W12738" s="141"/>
    </row>
    <row r="12739" spans="23:23" ht="15" customHeight="1">
      <c r="W12739" s="141"/>
    </row>
    <row r="12740" spans="23:23" ht="15" customHeight="1">
      <c r="W12740" s="141"/>
    </row>
    <row r="12741" spans="23:23" ht="15" customHeight="1">
      <c r="W12741" s="141"/>
    </row>
    <row r="12742" spans="23:23" ht="15" customHeight="1">
      <c r="W12742" s="141"/>
    </row>
    <row r="12743" spans="23:23" ht="15" customHeight="1">
      <c r="W12743" s="141"/>
    </row>
    <row r="12744" spans="23:23" ht="15" customHeight="1">
      <c r="W12744" s="141"/>
    </row>
    <row r="12745" spans="23:23" ht="15" customHeight="1">
      <c r="W12745" s="141"/>
    </row>
    <row r="12746" spans="23:23" ht="15" customHeight="1">
      <c r="W12746" s="141"/>
    </row>
    <row r="12747" spans="23:23" ht="15" customHeight="1">
      <c r="W12747" s="141"/>
    </row>
    <row r="12748" spans="23:23" ht="15" customHeight="1">
      <c r="W12748" s="141"/>
    </row>
    <row r="12749" spans="23:23" ht="15" customHeight="1">
      <c r="W12749" s="141"/>
    </row>
    <row r="12750" spans="23:23" ht="15" customHeight="1">
      <c r="W12750" s="141"/>
    </row>
    <row r="12751" spans="23:23" ht="15" customHeight="1">
      <c r="W12751" s="141"/>
    </row>
    <row r="12752" spans="23:23" ht="15" customHeight="1">
      <c r="W12752" s="141"/>
    </row>
    <row r="12753" spans="23:23" ht="15" customHeight="1">
      <c r="W12753" s="141"/>
    </row>
    <row r="12754" spans="23:23" ht="15" customHeight="1">
      <c r="W12754" s="141"/>
    </row>
    <row r="12755" spans="23:23" ht="15" customHeight="1">
      <c r="W12755" s="141"/>
    </row>
    <row r="12756" spans="23:23" ht="15" customHeight="1">
      <c r="W12756" s="141"/>
    </row>
    <row r="12757" spans="23:23" ht="15" customHeight="1">
      <c r="W12757" s="141"/>
    </row>
    <row r="12758" spans="23:23" ht="15" customHeight="1">
      <c r="W12758" s="141"/>
    </row>
    <row r="12759" spans="23:23" ht="15" customHeight="1">
      <c r="W12759" s="141"/>
    </row>
    <row r="12760" spans="23:23" ht="15" customHeight="1">
      <c r="W12760" s="141"/>
    </row>
    <row r="12761" spans="23:23" ht="15" customHeight="1">
      <c r="W12761" s="141"/>
    </row>
    <row r="12762" spans="23:23" ht="15" customHeight="1">
      <c r="W12762" s="141"/>
    </row>
    <row r="12763" spans="23:23" ht="15" customHeight="1">
      <c r="W12763" s="141"/>
    </row>
    <row r="12764" spans="23:23" ht="15" customHeight="1">
      <c r="W12764" s="141"/>
    </row>
    <row r="12765" spans="23:23" ht="15" customHeight="1">
      <c r="W12765" s="141"/>
    </row>
    <row r="12766" spans="23:23" ht="15" customHeight="1">
      <c r="W12766" s="141"/>
    </row>
    <row r="12767" spans="23:23" ht="15" customHeight="1">
      <c r="W12767" s="141"/>
    </row>
    <row r="12768" spans="23:23" ht="15" customHeight="1">
      <c r="W12768" s="141"/>
    </row>
    <row r="12769" spans="23:23" ht="15" customHeight="1">
      <c r="W12769" s="141"/>
    </row>
    <row r="12770" spans="23:23" ht="15" customHeight="1">
      <c r="W12770" s="141"/>
    </row>
    <row r="12771" spans="23:23" ht="15" customHeight="1">
      <c r="W12771" s="141"/>
    </row>
    <row r="12772" spans="23:23" ht="15" customHeight="1">
      <c r="W12772" s="141"/>
    </row>
    <row r="12773" spans="23:23" ht="15" customHeight="1">
      <c r="W12773" s="141"/>
    </row>
    <row r="12774" spans="23:23" ht="15" customHeight="1">
      <c r="W12774" s="141"/>
    </row>
    <row r="12775" spans="23:23" ht="15" customHeight="1">
      <c r="W12775" s="141"/>
    </row>
    <row r="12776" spans="23:23" ht="15" customHeight="1">
      <c r="W12776" s="141"/>
    </row>
    <row r="12777" spans="23:23" ht="15" customHeight="1">
      <c r="W12777" s="141"/>
    </row>
    <row r="12778" spans="23:23" ht="15" customHeight="1">
      <c r="W12778" s="141"/>
    </row>
    <row r="12779" spans="23:23" ht="15" customHeight="1">
      <c r="W12779" s="141"/>
    </row>
    <row r="12780" spans="23:23" ht="15" customHeight="1">
      <c r="W12780" s="141"/>
    </row>
    <row r="12781" spans="23:23" ht="15" customHeight="1">
      <c r="W12781" s="141"/>
    </row>
    <row r="12782" spans="23:23" ht="15" customHeight="1">
      <c r="W12782" s="141"/>
    </row>
    <row r="12783" spans="23:23" ht="15" customHeight="1">
      <c r="W12783" s="141"/>
    </row>
    <row r="12784" spans="23:23" ht="15" customHeight="1">
      <c r="W12784" s="141"/>
    </row>
    <row r="12785" spans="23:23" ht="15" customHeight="1">
      <c r="W12785" s="141"/>
    </row>
    <row r="12786" spans="23:23" ht="15" customHeight="1">
      <c r="W12786" s="141"/>
    </row>
    <row r="12787" spans="23:23" ht="15" customHeight="1">
      <c r="W12787" s="141"/>
    </row>
    <row r="12788" spans="23:23" ht="15" customHeight="1">
      <c r="W12788" s="141"/>
    </row>
    <row r="12789" spans="23:23" ht="15" customHeight="1">
      <c r="W12789" s="141"/>
    </row>
    <row r="12790" spans="23:23" ht="15" customHeight="1">
      <c r="W12790" s="141"/>
    </row>
    <row r="12791" spans="23:23" ht="15" customHeight="1">
      <c r="W12791" s="141"/>
    </row>
    <row r="12792" spans="23:23" ht="15" customHeight="1">
      <c r="W12792" s="141"/>
    </row>
    <row r="12793" spans="23:23" ht="15" customHeight="1">
      <c r="W12793" s="141"/>
    </row>
    <row r="12794" spans="23:23" ht="15" customHeight="1">
      <c r="W12794" s="141"/>
    </row>
    <row r="12795" spans="23:23" ht="15" customHeight="1">
      <c r="W12795" s="141"/>
    </row>
    <row r="12796" spans="23:23" ht="15" customHeight="1">
      <c r="W12796" s="141"/>
    </row>
    <row r="12797" spans="23:23" ht="15" customHeight="1">
      <c r="W12797" s="141"/>
    </row>
    <row r="12798" spans="23:23" ht="15" customHeight="1">
      <c r="W12798" s="141"/>
    </row>
    <row r="12799" spans="23:23" ht="15" customHeight="1">
      <c r="W12799" s="141"/>
    </row>
    <row r="12800" spans="23:23" ht="15" customHeight="1">
      <c r="W12800" s="141"/>
    </row>
    <row r="12801" spans="23:23" ht="15" customHeight="1">
      <c r="W12801" s="141"/>
    </row>
    <row r="12802" spans="23:23" ht="15" customHeight="1">
      <c r="W12802" s="141"/>
    </row>
    <row r="12803" spans="23:23" ht="15" customHeight="1">
      <c r="W12803" s="141"/>
    </row>
    <row r="12804" spans="23:23" ht="15" customHeight="1">
      <c r="W12804" s="141"/>
    </row>
    <row r="12805" spans="23:23" ht="15" customHeight="1">
      <c r="W12805" s="141"/>
    </row>
    <row r="12806" spans="23:23" ht="15" customHeight="1">
      <c r="W12806" s="141"/>
    </row>
    <row r="12807" spans="23:23" ht="15" customHeight="1">
      <c r="W12807" s="141"/>
    </row>
    <row r="12808" spans="23:23" ht="15" customHeight="1">
      <c r="W12808" s="141"/>
    </row>
    <row r="12809" spans="23:23" ht="15" customHeight="1">
      <c r="W12809" s="141"/>
    </row>
    <row r="12810" spans="23:23" ht="15" customHeight="1">
      <c r="W12810" s="141"/>
    </row>
    <row r="12811" spans="23:23" ht="15" customHeight="1">
      <c r="W12811" s="141"/>
    </row>
    <row r="12812" spans="23:23" ht="15" customHeight="1">
      <c r="W12812" s="141"/>
    </row>
    <row r="12813" spans="23:23" ht="15" customHeight="1">
      <c r="W12813" s="141"/>
    </row>
    <row r="12814" spans="23:23" ht="15" customHeight="1">
      <c r="W12814" s="141"/>
    </row>
    <row r="12815" spans="23:23" ht="15" customHeight="1">
      <c r="W12815" s="141"/>
    </row>
    <row r="12816" spans="23:23" ht="15" customHeight="1">
      <c r="W12816" s="141"/>
    </row>
    <row r="12817" spans="23:23" ht="15" customHeight="1">
      <c r="W12817" s="141"/>
    </row>
    <row r="12818" spans="23:23" ht="15" customHeight="1">
      <c r="W12818" s="141"/>
    </row>
    <row r="12819" spans="23:23" ht="15" customHeight="1">
      <c r="W12819" s="141"/>
    </row>
    <row r="12820" spans="23:23" ht="15" customHeight="1">
      <c r="W12820" s="141"/>
    </row>
    <row r="12821" spans="23:23" ht="15" customHeight="1">
      <c r="W12821" s="141"/>
    </row>
    <row r="12822" spans="23:23" ht="15" customHeight="1">
      <c r="W12822" s="141"/>
    </row>
    <row r="12823" spans="23:23" ht="15" customHeight="1">
      <c r="W12823" s="141"/>
    </row>
    <row r="12824" spans="23:23" ht="15" customHeight="1">
      <c r="W12824" s="141"/>
    </row>
    <row r="12825" spans="23:23" ht="15" customHeight="1">
      <c r="W12825" s="141"/>
    </row>
    <row r="12826" spans="23:23" ht="15" customHeight="1">
      <c r="W12826" s="141"/>
    </row>
    <row r="12827" spans="23:23" ht="15" customHeight="1">
      <c r="W12827" s="141"/>
    </row>
    <row r="12828" spans="23:23" ht="15" customHeight="1">
      <c r="W12828" s="141"/>
    </row>
    <row r="12829" spans="23:23" ht="15" customHeight="1">
      <c r="W12829" s="141"/>
    </row>
    <row r="12830" spans="23:23" ht="15" customHeight="1">
      <c r="W12830" s="141"/>
    </row>
    <row r="12831" spans="23:23" ht="15" customHeight="1">
      <c r="W12831" s="141"/>
    </row>
    <row r="12832" spans="23:23" ht="15" customHeight="1">
      <c r="W12832" s="141"/>
    </row>
    <row r="12833" spans="23:23" ht="15" customHeight="1">
      <c r="W12833" s="141"/>
    </row>
    <row r="12834" spans="23:23" ht="15" customHeight="1">
      <c r="W12834" s="141"/>
    </row>
    <row r="12835" spans="23:23" ht="15" customHeight="1">
      <c r="W12835" s="141"/>
    </row>
    <row r="12836" spans="23:23" ht="15" customHeight="1">
      <c r="W12836" s="141"/>
    </row>
    <row r="12837" spans="23:23" ht="15" customHeight="1">
      <c r="W12837" s="141"/>
    </row>
    <row r="12838" spans="23:23" ht="15" customHeight="1">
      <c r="W12838" s="141"/>
    </row>
    <row r="12839" spans="23:23" ht="15" customHeight="1">
      <c r="W12839" s="141"/>
    </row>
    <row r="12840" spans="23:23" ht="15" customHeight="1">
      <c r="W12840" s="141"/>
    </row>
    <row r="12841" spans="23:23" ht="15" customHeight="1">
      <c r="W12841" s="141"/>
    </row>
    <row r="12842" spans="23:23" ht="15" customHeight="1">
      <c r="W12842" s="141"/>
    </row>
    <row r="12843" spans="23:23" ht="15" customHeight="1">
      <c r="W12843" s="141"/>
    </row>
    <row r="12844" spans="23:23" ht="15" customHeight="1">
      <c r="W12844" s="141"/>
    </row>
    <row r="12845" spans="23:23" ht="15" customHeight="1">
      <c r="W12845" s="141"/>
    </row>
    <row r="12846" spans="23:23" ht="15" customHeight="1">
      <c r="W12846" s="141"/>
    </row>
    <row r="12847" spans="23:23" ht="15" customHeight="1">
      <c r="W12847" s="141"/>
    </row>
    <row r="12848" spans="23:23" ht="15" customHeight="1">
      <c r="W12848" s="141"/>
    </row>
    <row r="12849" spans="23:23" ht="15" customHeight="1">
      <c r="W12849" s="141"/>
    </row>
    <row r="12850" spans="23:23" ht="15" customHeight="1">
      <c r="W12850" s="141"/>
    </row>
    <row r="12851" spans="23:23" ht="15" customHeight="1">
      <c r="W12851" s="141"/>
    </row>
    <row r="12852" spans="23:23" ht="15" customHeight="1">
      <c r="W12852" s="141"/>
    </row>
    <row r="12853" spans="23:23" ht="15" customHeight="1">
      <c r="W12853" s="141"/>
    </row>
    <row r="12854" spans="23:23" ht="15" customHeight="1">
      <c r="W12854" s="141"/>
    </row>
    <row r="12855" spans="23:23" ht="15" customHeight="1">
      <c r="W12855" s="141"/>
    </row>
    <row r="12856" spans="23:23" ht="15" customHeight="1">
      <c r="W12856" s="141"/>
    </row>
    <row r="12857" spans="23:23" ht="15" customHeight="1">
      <c r="W12857" s="141"/>
    </row>
    <row r="12858" spans="23:23" ht="15" customHeight="1">
      <c r="W12858" s="141"/>
    </row>
    <row r="12859" spans="23:23" ht="15" customHeight="1">
      <c r="W12859" s="141"/>
    </row>
    <row r="12860" spans="23:23" ht="15" customHeight="1">
      <c r="W12860" s="141"/>
    </row>
    <row r="12861" spans="23:23" ht="15" customHeight="1">
      <c r="W12861" s="141"/>
    </row>
    <row r="12862" spans="23:23" ht="15" customHeight="1">
      <c r="W12862" s="141"/>
    </row>
    <row r="12863" spans="23:23" ht="15" customHeight="1">
      <c r="W12863" s="141"/>
    </row>
    <row r="12864" spans="23:23" ht="15" customHeight="1">
      <c r="W12864" s="141"/>
    </row>
    <row r="12865" spans="23:23" ht="15" customHeight="1">
      <c r="W12865" s="141"/>
    </row>
    <row r="12866" spans="23:23" ht="15" customHeight="1">
      <c r="W12866" s="141"/>
    </row>
    <row r="12867" spans="23:23" ht="15" customHeight="1">
      <c r="W12867" s="141"/>
    </row>
    <row r="12868" spans="23:23" ht="15" customHeight="1">
      <c r="W12868" s="141"/>
    </row>
    <row r="12869" spans="23:23" ht="15" customHeight="1">
      <c r="W12869" s="141"/>
    </row>
    <row r="12870" spans="23:23" ht="15" customHeight="1">
      <c r="W12870" s="141"/>
    </row>
    <row r="12871" spans="23:23" ht="15" customHeight="1">
      <c r="W12871" s="141"/>
    </row>
    <row r="12872" spans="23:23" ht="15" customHeight="1">
      <c r="W12872" s="141"/>
    </row>
    <row r="12873" spans="23:23" ht="15" customHeight="1">
      <c r="W12873" s="141"/>
    </row>
    <row r="12874" spans="23:23" ht="15" customHeight="1">
      <c r="W12874" s="141"/>
    </row>
    <row r="12875" spans="23:23" ht="15" customHeight="1">
      <c r="W12875" s="141"/>
    </row>
    <row r="12876" spans="23:23" ht="15" customHeight="1">
      <c r="W12876" s="141"/>
    </row>
    <row r="12877" spans="23:23" ht="15" customHeight="1">
      <c r="W12877" s="141"/>
    </row>
    <row r="12878" spans="23:23" ht="15" customHeight="1">
      <c r="W12878" s="141"/>
    </row>
    <row r="12879" spans="23:23" ht="15" customHeight="1">
      <c r="W12879" s="141"/>
    </row>
    <row r="12880" spans="23:23" ht="15" customHeight="1">
      <c r="W12880" s="141"/>
    </row>
    <row r="12881" spans="23:23" ht="15" customHeight="1">
      <c r="W12881" s="141"/>
    </row>
    <row r="12882" spans="23:23" ht="15" customHeight="1">
      <c r="W12882" s="141"/>
    </row>
    <row r="12883" spans="23:23" ht="15" customHeight="1">
      <c r="W12883" s="141"/>
    </row>
    <row r="12884" spans="23:23" ht="15" customHeight="1">
      <c r="W12884" s="141"/>
    </row>
    <row r="12885" spans="23:23" ht="15" customHeight="1">
      <c r="W12885" s="141"/>
    </row>
    <row r="12886" spans="23:23" ht="15" customHeight="1">
      <c r="W12886" s="141"/>
    </row>
    <row r="12887" spans="23:23" ht="15" customHeight="1">
      <c r="W12887" s="141"/>
    </row>
    <row r="12888" spans="23:23" ht="15" customHeight="1">
      <c r="W12888" s="141"/>
    </row>
    <row r="12889" spans="23:23" ht="15" customHeight="1">
      <c r="W12889" s="141"/>
    </row>
    <row r="12890" spans="23:23" ht="15" customHeight="1">
      <c r="W12890" s="141"/>
    </row>
    <row r="12891" spans="23:23" ht="15" customHeight="1">
      <c r="W12891" s="141"/>
    </row>
    <row r="12892" spans="23:23" ht="15" customHeight="1">
      <c r="W12892" s="141"/>
    </row>
    <row r="12893" spans="23:23" ht="15" customHeight="1">
      <c r="W12893" s="141"/>
    </row>
    <row r="12894" spans="23:23" ht="15" customHeight="1">
      <c r="W12894" s="141"/>
    </row>
    <row r="12895" spans="23:23" ht="15" customHeight="1">
      <c r="W12895" s="141"/>
    </row>
    <row r="12896" spans="23:23" ht="15" customHeight="1">
      <c r="W12896" s="141"/>
    </row>
    <row r="12897" spans="23:23" ht="15" customHeight="1">
      <c r="W12897" s="141"/>
    </row>
    <row r="12898" spans="23:23" ht="15" customHeight="1">
      <c r="W12898" s="141"/>
    </row>
    <row r="12899" spans="23:23" ht="15" customHeight="1">
      <c r="W12899" s="141"/>
    </row>
    <row r="12900" spans="23:23" ht="15" customHeight="1">
      <c r="W12900" s="141"/>
    </row>
    <row r="12901" spans="23:23" ht="15" customHeight="1">
      <c r="W12901" s="141"/>
    </row>
    <row r="12902" spans="23:23" ht="15" customHeight="1">
      <c r="W12902" s="141"/>
    </row>
    <row r="12903" spans="23:23" ht="15" customHeight="1">
      <c r="W12903" s="141"/>
    </row>
    <row r="12904" spans="23:23" ht="15" customHeight="1">
      <c r="W12904" s="141"/>
    </row>
    <row r="12905" spans="23:23" ht="15" customHeight="1">
      <c r="W12905" s="141"/>
    </row>
    <row r="12906" spans="23:23" ht="15" customHeight="1">
      <c r="W12906" s="141"/>
    </row>
    <row r="12907" spans="23:23" ht="15" customHeight="1">
      <c r="W12907" s="141"/>
    </row>
    <row r="12908" spans="23:23" ht="15" customHeight="1">
      <c r="W12908" s="141"/>
    </row>
    <row r="12909" spans="23:23" ht="15" customHeight="1">
      <c r="W12909" s="141"/>
    </row>
    <row r="12910" spans="23:23" ht="15" customHeight="1">
      <c r="W12910" s="141"/>
    </row>
    <row r="12911" spans="23:23" ht="15" customHeight="1">
      <c r="W12911" s="141"/>
    </row>
    <row r="12912" spans="23:23" ht="15" customHeight="1">
      <c r="W12912" s="141"/>
    </row>
    <row r="12913" spans="23:23" ht="15" customHeight="1">
      <c r="W12913" s="141"/>
    </row>
    <row r="12914" spans="23:23" ht="15" customHeight="1">
      <c r="W12914" s="141"/>
    </row>
    <row r="12915" spans="23:23" ht="15" customHeight="1">
      <c r="W12915" s="141"/>
    </row>
    <row r="12916" spans="23:23" ht="15" customHeight="1">
      <c r="W12916" s="141"/>
    </row>
    <row r="12917" spans="23:23" ht="15" customHeight="1">
      <c r="W12917" s="141"/>
    </row>
    <row r="12918" spans="23:23" ht="15" customHeight="1">
      <c r="W12918" s="141"/>
    </row>
    <row r="12919" spans="23:23" ht="15" customHeight="1">
      <c r="W12919" s="141"/>
    </row>
    <row r="12920" spans="23:23" ht="15" customHeight="1">
      <c r="W12920" s="141"/>
    </row>
    <row r="12921" spans="23:23" ht="15" customHeight="1">
      <c r="W12921" s="141"/>
    </row>
    <row r="12922" spans="23:23" ht="15" customHeight="1">
      <c r="W12922" s="141"/>
    </row>
    <row r="12923" spans="23:23" ht="15" customHeight="1">
      <c r="W12923" s="141"/>
    </row>
    <row r="12924" spans="23:23" ht="15" customHeight="1">
      <c r="W12924" s="141"/>
    </row>
    <row r="12925" spans="23:23" ht="15" customHeight="1">
      <c r="W12925" s="141"/>
    </row>
    <row r="12926" spans="23:23" ht="15" customHeight="1">
      <c r="W12926" s="141"/>
    </row>
    <row r="12927" spans="23:23" ht="15" customHeight="1">
      <c r="W12927" s="141"/>
    </row>
    <row r="12928" spans="23:23" ht="15" customHeight="1">
      <c r="W12928" s="141"/>
    </row>
    <row r="12929" spans="23:23" ht="15" customHeight="1">
      <c r="W12929" s="141"/>
    </row>
    <row r="12930" spans="23:23" ht="15" customHeight="1">
      <c r="W12930" s="141"/>
    </row>
    <row r="12931" spans="23:23" ht="15" customHeight="1">
      <c r="W12931" s="141"/>
    </row>
    <row r="12932" spans="23:23" ht="15" customHeight="1">
      <c r="W12932" s="141"/>
    </row>
    <row r="12933" spans="23:23" ht="15" customHeight="1">
      <c r="W12933" s="141"/>
    </row>
    <row r="12934" spans="23:23" ht="15" customHeight="1">
      <c r="W12934" s="141"/>
    </row>
    <row r="12935" spans="23:23" ht="15" customHeight="1">
      <c r="W12935" s="141"/>
    </row>
    <row r="12936" spans="23:23" ht="15" customHeight="1">
      <c r="W12936" s="141"/>
    </row>
    <row r="12937" spans="23:23" ht="15" customHeight="1">
      <c r="W12937" s="141"/>
    </row>
    <row r="12938" spans="23:23" ht="15" customHeight="1">
      <c r="W12938" s="141"/>
    </row>
    <row r="12939" spans="23:23" ht="15" customHeight="1">
      <c r="W12939" s="141"/>
    </row>
    <row r="12940" spans="23:23" ht="15" customHeight="1">
      <c r="W12940" s="141"/>
    </row>
    <row r="12941" spans="23:23" ht="15" customHeight="1">
      <c r="W12941" s="141"/>
    </row>
    <row r="12942" spans="23:23" ht="15" customHeight="1">
      <c r="W12942" s="141"/>
    </row>
    <row r="12943" spans="23:23" ht="15" customHeight="1">
      <c r="W12943" s="141"/>
    </row>
    <row r="12944" spans="23:23" ht="15" customHeight="1">
      <c r="W12944" s="141"/>
    </row>
    <row r="12945" spans="23:23" ht="15" customHeight="1">
      <c r="W12945" s="141"/>
    </row>
    <row r="12946" spans="23:23" ht="15" customHeight="1">
      <c r="W12946" s="141"/>
    </row>
    <row r="12947" spans="23:23" ht="15" customHeight="1">
      <c r="W12947" s="141"/>
    </row>
    <row r="12948" spans="23:23" ht="15" customHeight="1">
      <c r="W12948" s="141"/>
    </row>
    <row r="12949" spans="23:23" ht="15" customHeight="1">
      <c r="W12949" s="141"/>
    </row>
    <row r="12950" spans="23:23" ht="15" customHeight="1">
      <c r="W12950" s="141"/>
    </row>
    <row r="12951" spans="23:23" ht="15" customHeight="1">
      <c r="W12951" s="141"/>
    </row>
    <row r="12952" spans="23:23" ht="15" customHeight="1">
      <c r="W12952" s="141"/>
    </row>
    <row r="12953" spans="23:23" ht="15" customHeight="1">
      <c r="W12953" s="141"/>
    </row>
    <row r="12954" spans="23:23" ht="15" customHeight="1">
      <c r="W12954" s="141"/>
    </row>
    <row r="12955" spans="23:23" ht="15" customHeight="1">
      <c r="W12955" s="141"/>
    </row>
    <row r="12956" spans="23:23" ht="15" customHeight="1">
      <c r="W12956" s="141"/>
    </row>
    <row r="12957" spans="23:23" ht="15" customHeight="1">
      <c r="W12957" s="141"/>
    </row>
    <row r="12958" spans="23:23" ht="15" customHeight="1">
      <c r="W12958" s="141"/>
    </row>
    <row r="12959" spans="23:23" ht="15" customHeight="1">
      <c r="W12959" s="141"/>
    </row>
    <row r="12960" spans="23:23" ht="15" customHeight="1">
      <c r="W12960" s="141"/>
    </row>
    <row r="12961" spans="23:23" ht="15" customHeight="1">
      <c r="W12961" s="141"/>
    </row>
    <row r="12962" spans="23:23" ht="15" customHeight="1">
      <c r="W12962" s="141"/>
    </row>
    <row r="12963" spans="23:23" ht="15" customHeight="1">
      <c r="W12963" s="141"/>
    </row>
    <row r="12964" spans="23:23" ht="15" customHeight="1">
      <c r="W12964" s="141"/>
    </row>
    <row r="12965" spans="23:23" ht="15" customHeight="1">
      <c r="W12965" s="141"/>
    </row>
    <row r="12966" spans="23:23" ht="15" customHeight="1">
      <c r="W12966" s="141"/>
    </row>
    <row r="12967" spans="23:23" ht="15" customHeight="1">
      <c r="W12967" s="141"/>
    </row>
    <row r="12968" spans="23:23" ht="15" customHeight="1">
      <c r="W12968" s="141"/>
    </row>
    <row r="12969" spans="23:23" ht="15" customHeight="1">
      <c r="W12969" s="141"/>
    </row>
    <row r="12970" spans="23:23" ht="15" customHeight="1">
      <c r="W12970" s="141"/>
    </row>
    <row r="12971" spans="23:23" ht="15" customHeight="1">
      <c r="W12971" s="141"/>
    </row>
    <row r="12972" spans="23:23" ht="15" customHeight="1">
      <c r="W12972" s="141"/>
    </row>
    <row r="12973" spans="23:23" ht="15" customHeight="1">
      <c r="W12973" s="141"/>
    </row>
    <row r="12974" spans="23:23" ht="15" customHeight="1">
      <c r="W12974" s="141"/>
    </row>
    <row r="12975" spans="23:23" ht="15" customHeight="1">
      <c r="W12975" s="141"/>
    </row>
    <row r="12976" spans="23:23" ht="15" customHeight="1">
      <c r="W12976" s="141"/>
    </row>
    <row r="12977" spans="23:23" ht="15" customHeight="1">
      <c r="W12977" s="141"/>
    </row>
    <row r="12978" spans="23:23" ht="15" customHeight="1">
      <c r="W12978" s="141"/>
    </row>
    <row r="12979" spans="23:23" ht="15" customHeight="1">
      <c r="W12979" s="141"/>
    </row>
    <row r="12980" spans="23:23" ht="15" customHeight="1">
      <c r="W12980" s="141"/>
    </row>
    <row r="12981" spans="23:23" ht="15" customHeight="1">
      <c r="W12981" s="141"/>
    </row>
    <row r="12982" spans="23:23" ht="15" customHeight="1">
      <c r="W12982" s="141"/>
    </row>
    <row r="12983" spans="23:23" ht="15" customHeight="1">
      <c r="W12983" s="141"/>
    </row>
    <row r="12984" spans="23:23" ht="15" customHeight="1">
      <c r="W12984" s="141"/>
    </row>
    <row r="12985" spans="23:23" ht="15" customHeight="1">
      <c r="W12985" s="141"/>
    </row>
    <row r="12986" spans="23:23" ht="15" customHeight="1">
      <c r="W12986" s="141"/>
    </row>
    <row r="12987" spans="23:23" ht="15" customHeight="1">
      <c r="W12987" s="141"/>
    </row>
    <row r="12988" spans="23:23" ht="15" customHeight="1">
      <c r="W12988" s="141"/>
    </row>
    <row r="12989" spans="23:23" ht="15" customHeight="1">
      <c r="W12989" s="141"/>
    </row>
    <row r="12990" spans="23:23" ht="15" customHeight="1">
      <c r="W12990" s="141"/>
    </row>
    <row r="12991" spans="23:23" ht="15" customHeight="1">
      <c r="W12991" s="141"/>
    </row>
    <row r="12992" spans="23:23" ht="15" customHeight="1">
      <c r="W12992" s="141"/>
    </row>
    <row r="12993" spans="23:23" ht="15" customHeight="1">
      <c r="W12993" s="141"/>
    </row>
    <row r="12994" spans="23:23" ht="15" customHeight="1">
      <c r="W12994" s="141"/>
    </row>
    <row r="12995" spans="23:23" ht="15" customHeight="1">
      <c r="W12995" s="141"/>
    </row>
    <row r="12996" spans="23:23" ht="15" customHeight="1">
      <c r="W12996" s="141"/>
    </row>
    <row r="12997" spans="23:23" ht="15" customHeight="1">
      <c r="W12997" s="141"/>
    </row>
    <row r="12998" spans="23:23" ht="15" customHeight="1">
      <c r="W12998" s="141"/>
    </row>
    <row r="12999" spans="23:23" ht="15" customHeight="1">
      <c r="W12999" s="141"/>
    </row>
    <row r="13000" spans="23:23" ht="15" customHeight="1">
      <c r="W13000" s="141"/>
    </row>
    <row r="13001" spans="23:23" ht="15" customHeight="1">
      <c r="W13001" s="141"/>
    </row>
    <row r="13002" spans="23:23" ht="15" customHeight="1">
      <c r="W13002" s="141"/>
    </row>
    <row r="13003" spans="23:23" ht="15" customHeight="1">
      <c r="W13003" s="141"/>
    </row>
    <row r="13004" spans="23:23" ht="15" customHeight="1">
      <c r="W13004" s="141"/>
    </row>
    <row r="13005" spans="23:23" ht="15" customHeight="1">
      <c r="W13005" s="141"/>
    </row>
    <row r="13006" spans="23:23" ht="15" customHeight="1">
      <c r="W13006" s="141"/>
    </row>
    <row r="13007" spans="23:23" ht="15" customHeight="1">
      <c r="W13007" s="141"/>
    </row>
    <row r="13008" spans="23:23" ht="15" customHeight="1">
      <c r="W13008" s="141"/>
    </row>
    <row r="13009" spans="23:23" ht="15" customHeight="1">
      <c r="W13009" s="141"/>
    </row>
    <row r="13010" spans="23:23" ht="15" customHeight="1">
      <c r="W13010" s="141"/>
    </row>
    <row r="13011" spans="23:23" ht="15" customHeight="1">
      <c r="W13011" s="141"/>
    </row>
    <row r="13012" spans="23:23" ht="15" customHeight="1">
      <c r="W13012" s="141"/>
    </row>
    <row r="13013" spans="23:23" ht="15" customHeight="1">
      <c r="W13013" s="141"/>
    </row>
    <row r="13014" spans="23:23" ht="15" customHeight="1">
      <c r="W13014" s="141"/>
    </row>
    <row r="13015" spans="23:23" ht="15" customHeight="1">
      <c r="W13015" s="141"/>
    </row>
    <row r="13016" spans="23:23" ht="15" customHeight="1">
      <c r="W13016" s="141"/>
    </row>
    <row r="13017" spans="23:23" ht="15" customHeight="1">
      <c r="W13017" s="141"/>
    </row>
    <row r="13018" spans="23:23" ht="15" customHeight="1">
      <c r="W13018" s="141"/>
    </row>
    <row r="13019" spans="23:23" ht="15" customHeight="1">
      <c r="W13019" s="141"/>
    </row>
    <row r="13020" spans="23:23" ht="15" customHeight="1">
      <c r="W13020" s="141"/>
    </row>
    <row r="13021" spans="23:23" ht="15" customHeight="1">
      <c r="W13021" s="141"/>
    </row>
    <row r="13022" spans="23:23" ht="15" customHeight="1">
      <c r="W13022" s="141"/>
    </row>
    <row r="13023" spans="23:23" ht="15" customHeight="1">
      <c r="W13023" s="141"/>
    </row>
    <row r="13024" spans="23:23" ht="15" customHeight="1">
      <c r="W13024" s="141"/>
    </row>
    <row r="13025" spans="23:23" ht="15" customHeight="1">
      <c r="W13025" s="141"/>
    </row>
    <row r="13026" spans="23:23" ht="15" customHeight="1">
      <c r="W13026" s="141"/>
    </row>
    <row r="13027" spans="23:23" ht="15" customHeight="1">
      <c r="W13027" s="141"/>
    </row>
    <row r="13028" spans="23:23" ht="15" customHeight="1">
      <c r="W13028" s="141"/>
    </row>
    <row r="13029" spans="23:23" ht="15" customHeight="1">
      <c r="W13029" s="141"/>
    </row>
    <row r="13030" spans="23:23" ht="15" customHeight="1">
      <c r="W13030" s="141"/>
    </row>
    <row r="13031" spans="23:23" ht="15" customHeight="1">
      <c r="W13031" s="141"/>
    </row>
    <row r="13032" spans="23:23" ht="15" customHeight="1">
      <c r="W13032" s="141"/>
    </row>
    <row r="13033" spans="23:23" ht="15" customHeight="1">
      <c r="W13033" s="141"/>
    </row>
    <row r="13034" spans="23:23" ht="15" customHeight="1">
      <c r="W13034" s="141"/>
    </row>
    <row r="13035" spans="23:23" ht="15" customHeight="1">
      <c r="W13035" s="141"/>
    </row>
    <row r="13036" spans="23:23" ht="15" customHeight="1">
      <c r="W13036" s="141"/>
    </row>
    <row r="13037" spans="23:23" ht="15" customHeight="1">
      <c r="W13037" s="141"/>
    </row>
    <row r="13038" spans="23:23" ht="15" customHeight="1">
      <c r="W13038" s="141"/>
    </row>
    <row r="13039" spans="23:23" ht="15" customHeight="1">
      <c r="W13039" s="141"/>
    </row>
    <row r="13040" spans="23:23" ht="15" customHeight="1">
      <c r="W13040" s="141"/>
    </row>
    <row r="13041" spans="23:23" ht="15" customHeight="1">
      <c r="W13041" s="141"/>
    </row>
    <row r="13042" spans="23:23" ht="15" customHeight="1">
      <c r="W13042" s="141"/>
    </row>
    <row r="13043" spans="23:23" ht="15" customHeight="1">
      <c r="W13043" s="141"/>
    </row>
    <row r="13044" spans="23:23" ht="15" customHeight="1">
      <c r="W13044" s="141"/>
    </row>
    <row r="13045" spans="23:23" ht="15" customHeight="1">
      <c r="W13045" s="141"/>
    </row>
    <row r="13046" spans="23:23" ht="15" customHeight="1">
      <c r="W13046" s="141"/>
    </row>
    <row r="13047" spans="23:23" ht="15" customHeight="1">
      <c r="W13047" s="141"/>
    </row>
    <row r="13048" spans="23:23" ht="15" customHeight="1">
      <c r="W13048" s="141"/>
    </row>
    <row r="13049" spans="23:23" ht="15" customHeight="1">
      <c r="W13049" s="141"/>
    </row>
    <row r="13050" spans="23:23" ht="15" customHeight="1">
      <c r="W13050" s="141"/>
    </row>
    <row r="13051" spans="23:23" ht="15" customHeight="1">
      <c r="W13051" s="141"/>
    </row>
    <row r="13052" spans="23:23" ht="15" customHeight="1">
      <c r="W13052" s="141"/>
    </row>
    <row r="13053" spans="23:23" ht="15" customHeight="1">
      <c r="W13053" s="141"/>
    </row>
    <row r="13054" spans="23:23" ht="15" customHeight="1">
      <c r="W13054" s="141"/>
    </row>
    <row r="13055" spans="23:23" ht="15" customHeight="1">
      <c r="W13055" s="141"/>
    </row>
    <row r="13056" spans="23:23" ht="15" customHeight="1">
      <c r="W13056" s="141"/>
    </row>
    <row r="13057" spans="23:23" ht="15" customHeight="1">
      <c r="W13057" s="141"/>
    </row>
    <row r="13058" spans="23:23" ht="15" customHeight="1">
      <c r="W13058" s="141"/>
    </row>
    <row r="13059" spans="23:23" ht="15" customHeight="1">
      <c r="W13059" s="141"/>
    </row>
    <row r="13060" spans="23:23" ht="15" customHeight="1">
      <c r="W13060" s="141"/>
    </row>
    <row r="13061" spans="23:23" ht="15" customHeight="1">
      <c r="W13061" s="141"/>
    </row>
    <row r="13062" spans="23:23" ht="15" customHeight="1">
      <c r="W13062" s="141"/>
    </row>
    <row r="13063" spans="23:23" ht="15" customHeight="1">
      <c r="W13063" s="141"/>
    </row>
    <row r="13064" spans="23:23" ht="15" customHeight="1">
      <c r="W13064" s="141"/>
    </row>
    <row r="13065" spans="23:23" ht="15" customHeight="1">
      <c r="W13065" s="141"/>
    </row>
    <row r="13066" spans="23:23" ht="15" customHeight="1">
      <c r="W13066" s="141"/>
    </row>
    <row r="13067" spans="23:23" ht="15" customHeight="1">
      <c r="W13067" s="141"/>
    </row>
    <row r="13068" spans="23:23" ht="15" customHeight="1">
      <c r="W13068" s="141"/>
    </row>
    <row r="13069" spans="23:23" ht="15" customHeight="1">
      <c r="W13069" s="141"/>
    </row>
    <row r="13070" spans="23:23" ht="15" customHeight="1">
      <c r="W13070" s="141"/>
    </row>
    <row r="13071" spans="23:23" ht="15" customHeight="1">
      <c r="W13071" s="141"/>
    </row>
    <row r="13072" spans="23:23" ht="15" customHeight="1">
      <c r="W13072" s="141"/>
    </row>
    <row r="13073" spans="23:23" ht="15" customHeight="1">
      <c r="W13073" s="141"/>
    </row>
    <row r="13074" spans="23:23" ht="15" customHeight="1">
      <c r="W13074" s="141"/>
    </row>
    <row r="13075" spans="23:23" ht="15" customHeight="1">
      <c r="W13075" s="141"/>
    </row>
    <row r="13076" spans="23:23" ht="15" customHeight="1">
      <c r="W13076" s="141"/>
    </row>
    <row r="13077" spans="23:23" ht="15" customHeight="1">
      <c r="W13077" s="141"/>
    </row>
    <row r="13078" spans="23:23" ht="15" customHeight="1">
      <c r="W13078" s="141"/>
    </row>
    <row r="13079" spans="23:23" ht="15" customHeight="1">
      <c r="W13079" s="141"/>
    </row>
    <row r="13080" spans="23:23" ht="15" customHeight="1">
      <c r="W13080" s="141"/>
    </row>
    <row r="13081" spans="23:23" ht="15" customHeight="1">
      <c r="W13081" s="141"/>
    </row>
    <row r="13082" spans="23:23" ht="15" customHeight="1">
      <c r="W13082" s="141"/>
    </row>
    <row r="13083" spans="23:23" ht="15" customHeight="1">
      <c r="W13083" s="141"/>
    </row>
    <row r="13084" spans="23:23" ht="15" customHeight="1">
      <c r="W13084" s="141"/>
    </row>
    <row r="13085" spans="23:23" ht="15" customHeight="1">
      <c r="W13085" s="141"/>
    </row>
    <row r="13086" spans="23:23" ht="15" customHeight="1">
      <c r="W13086" s="141"/>
    </row>
    <row r="13087" spans="23:23" ht="15" customHeight="1">
      <c r="W13087" s="141"/>
    </row>
    <row r="13088" spans="23:23" ht="15" customHeight="1">
      <c r="W13088" s="141"/>
    </row>
    <row r="13089" spans="23:23" ht="15" customHeight="1">
      <c r="W13089" s="141"/>
    </row>
    <row r="13090" spans="23:23" ht="15" customHeight="1">
      <c r="W13090" s="141"/>
    </row>
    <row r="13091" spans="23:23" ht="15" customHeight="1">
      <c r="W13091" s="141"/>
    </row>
    <row r="13092" spans="23:23" ht="15" customHeight="1">
      <c r="W13092" s="141"/>
    </row>
    <row r="13093" spans="23:23" ht="15" customHeight="1">
      <c r="W13093" s="141"/>
    </row>
    <row r="13094" spans="23:23" ht="15" customHeight="1">
      <c r="W13094" s="141"/>
    </row>
    <row r="13095" spans="23:23" ht="15" customHeight="1">
      <c r="W13095" s="141"/>
    </row>
    <row r="13096" spans="23:23" ht="15" customHeight="1">
      <c r="W13096" s="141"/>
    </row>
    <row r="13097" spans="23:23" ht="15" customHeight="1">
      <c r="W13097" s="141"/>
    </row>
    <row r="13098" spans="23:23" ht="15" customHeight="1">
      <c r="W13098" s="141"/>
    </row>
    <row r="13099" spans="23:23" ht="15" customHeight="1">
      <c r="W13099" s="141"/>
    </row>
    <row r="13100" spans="23:23" ht="15" customHeight="1">
      <c r="W13100" s="141"/>
    </row>
    <row r="13101" spans="23:23" ht="15" customHeight="1">
      <c r="W13101" s="141"/>
    </row>
    <row r="13102" spans="23:23" ht="15" customHeight="1">
      <c r="W13102" s="141"/>
    </row>
    <row r="13103" spans="23:23" ht="15" customHeight="1">
      <c r="W13103" s="141"/>
    </row>
    <row r="13104" spans="23:23" ht="15" customHeight="1">
      <c r="W13104" s="141"/>
    </row>
    <row r="13105" spans="23:23" ht="15" customHeight="1">
      <c r="W13105" s="141"/>
    </row>
    <row r="13106" spans="23:23" ht="15" customHeight="1">
      <c r="W13106" s="141"/>
    </row>
    <row r="13107" spans="23:23" ht="15" customHeight="1">
      <c r="W13107" s="141"/>
    </row>
    <row r="13108" spans="23:23" ht="15" customHeight="1">
      <c r="W13108" s="141"/>
    </row>
    <row r="13109" spans="23:23" ht="15" customHeight="1">
      <c r="W13109" s="141"/>
    </row>
    <row r="13110" spans="23:23" ht="15" customHeight="1">
      <c r="W13110" s="141"/>
    </row>
    <row r="13111" spans="23:23" ht="15" customHeight="1">
      <c r="W13111" s="141"/>
    </row>
    <row r="13112" spans="23:23" ht="15" customHeight="1">
      <c r="W13112" s="141"/>
    </row>
    <row r="13113" spans="23:23" ht="15" customHeight="1">
      <c r="W13113" s="141"/>
    </row>
    <row r="13114" spans="23:23" ht="15" customHeight="1">
      <c r="W13114" s="141"/>
    </row>
    <row r="13115" spans="23:23" ht="15" customHeight="1">
      <c r="W13115" s="141"/>
    </row>
    <row r="13116" spans="23:23" ht="15" customHeight="1">
      <c r="W13116" s="141"/>
    </row>
    <row r="13117" spans="23:23" ht="15" customHeight="1">
      <c r="W13117" s="141"/>
    </row>
    <row r="13118" spans="23:23" ht="15" customHeight="1">
      <c r="W13118" s="141"/>
    </row>
    <row r="13119" spans="23:23" ht="15" customHeight="1">
      <c r="W13119" s="141"/>
    </row>
    <row r="13120" spans="23:23" ht="15" customHeight="1">
      <c r="W13120" s="141"/>
    </row>
    <row r="13121" spans="23:23" ht="15" customHeight="1">
      <c r="W13121" s="141"/>
    </row>
    <row r="13122" spans="23:23" ht="15" customHeight="1">
      <c r="W13122" s="141"/>
    </row>
    <row r="13123" spans="23:23" ht="15" customHeight="1">
      <c r="W13123" s="141"/>
    </row>
    <row r="13124" spans="23:23" ht="15" customHeight="1">
      <c r="W13124" s="141"/>
    </row>
    <row r="13125" spans="23:23" ht="15" customHeight="1">
      <c r="W13125" s="141"/>
    </row>
    <row r="13126" spans="23:23" ht="15" customHeight="1">
      <c r="W13126" s="141"/>
    </row>
    <row r="13127" spans="23:23" ht="15" customHeight="1">
      <c r="W13127" s="141"/>
    </row>
    <row r="13128" spans="23:23" ht="15" customHeight="1">
      <c r="W13128" s="141"/>
    </row>
    <row r="13129" spans="23:23" ht="15" customHeight="1">
      <c r="W13129" s="141"/>
    </row>
    <row r="13130" spans="23:23" ht="15" customHeight="1">
      <c r="W13130" s="141"/>
    </row>
    <row r="13131" spans="23:23" ht="15" customHeight="1">
      <c r="W13131" s="141"/>
    </row>
    <row r="13132" spans="23:23" ht="15" customHeight="1">
      <c r="W13132" s="141"/>
    </row>
    <row r="13133" spans="23:23" ht="15" customHeight="1">
      <c r="W13133" s="141"/>
    </row>
    <row r="13134" spans="23:23" ht="15" customHeight="1">
      <c r="W13134" s="141"/>
    </row>
    <row r="13135" spans="23:23" ht="15" customHeight="1">
      <c r="W13135" s="141"/>
    </row>
    <row r="13136" spans="23:23" ht="15" customHeight="1">
      <c r="W13136" s="141"/>
    </row>
    <row r="13137" spans="23:23" ht="15" customHeight="1">
      <c r="W13137" s="141"/>
    </row>
    <row r="13138" spans="23:23" ht="15" customHeight="1">
      <c r="W13138" s="141"/>
    </row>
    <row r="13139" spans="23:23" ht="15" customHeight="1">
      <c r="W13139" s="141"/>
    </row>
    <row r="13140" spans="23:23" ht="15" customHeight="1">
      <c r="W13140" s="141"/>
    </row>
    <row r="13141" spans="23:23" ht="15" customHeight="1">
      <c r="W13141" s="141"/>
    </row>
    <row r="13142" spans="23:23" ht="15" customHeight="1">
      <c r="W13142" s="141"/>
    </row>
    <row r="13143" spans="23:23" ht="15" customHeight="1">
      <c r="W13143" s="141"/>
    </row>
    <row r="13144" spans="23:23" ht="15" customHeight="1">
      <c r="W13144" s="141"/>
    </row>
    <row r="13145" spans="23:23" ht="15" customHeight="1">
      <c r="W13145" s="141"/>
    </row>
    <row r="13146" spans="23:23" ht="15" customHeight="1">
      <c r="W13146" s="141"/>
    </row>
    <row r="13147" spans="23:23" ht="15" customHeight="1">
      <c r="W13147" s="141"/>
    </row>
    <row r="13148" spans="23:23" ht="15" customHeight="1">
      <c r="W13148" s="141"/>
    </row>
    <row r="13149" spans="23:23" ht="15" customHeight="1">
      <c r="W13149" s="141"/>
    </row>
    <row r="13150" spans="23:23" ht="15" customHeight="1">
      <c r="W13150" s="141"/>
    </row>
    <row r="13151" spans="23:23" ht="15" customHeight="1">
      <c r="W13151" s="141"/>
    </row>
    <row r="13152" spans="23:23" ht="15" customHeight="1">
      <c r="W13152" s="141"/>
    </row>
    <row r="13153" spans="23:23" ht="15" customHeight="1">
      <c r="W13153" s="141"/>
    </row>
    <row r="13154" spans="23:23" ht="15" customHeight="1">
      <c r="W13154" s="141"/>
    </row>
    <row r="13155" spans="23:23" ht="15" customHeight="1">
      <c r="W13155" s="141"/>
    </row>
    <row r="13156" spans="23:23" ht="15" customHeight="1">
      <c r="W13156" s="141"/>
    </row>
    <row r="13157" spans="23:23" ht="15" customHeight="1">
      <c r="W13157" s="141"/>
    </row>
    <row r="13158" spans="23:23" ht="15" customHeight="1">
      <c r="W13158" s="141"/>
    </row>
    <row r="13159" spans="23:23" ht="15" customHeight="1">
      <c r="W13159" s="141"/>
    </row>
    <row r="13160" spans="23:23" ht="15" customHeight="1">
      <c r="W13160" s="141"/>
    </row>
    <row r="13161" spans="23:23" ht="15" customHeight="1">
      <c r="W13161" s="141"/>
    </row>
    <row r="13162" spans="23:23" ht="15" customHeight="1">
      <c r="W13162" s="141"/>
    </row>
    <row r="13163" spans="23:23" ht="15" customHeight="1">
      <c r="W13163" s="141"/>
    </row>
    <row r="13164" spans="23:23" ht="15" customHeight="1">
      <c r="W13164" s="141"/>
    </row>
    <row r="13165" spans="23:23" ht="15" customHeight="1">
      <c r="W13165" s="141"/>
    </row>
    <row r="13166" spans="23:23" ht="15" customHeight="1">
      <c r="W13166" s="141"/>
    </row>
    <row r="13167" spans="23:23" ht="15" customHeight="1">
      <c r="W13167" s="141"/>
    </row>
    <row r="13168" spans="23:23" ht="15" customHeight="1">
      <c r="W13168" s="141"/>
    </row>
    <row r="13169" spans="23:23" ht="15" customHeight="1">
      <c r="W13169" s="141"/>
    </row>
    <row r="13170" spans="23:23" ht="15" customHeight="1">
      <c r="W13170" s="141"/>
    </row>
    <row r="13171" spans="23:23" ht="15" customHeight="1">
      <c r="W13171" s="141"/>
    </row>
    <row r="13172" spans="23:23" ht="15" customHeight="1">
      <c r="W13172" s="141"/>
    </row>
    <row r="13173" spans="23:23" ht="15" customHeight="1">
      <c r="W13173" s="141"/>
    </row>
    <row r="13174" spans="23:23" ht="15" customHeight="1">
      <c r="W13174" s="141"/>
    </row>
    <row r="13175" spans="23:23" ht="15" customHeight="1">
      <c r="W13175" s="141"/>
    </row>
    <row r="13176" spans="23:23" ht="15" customHeight="1">
      <c r="W13176" s="141"/>
    </row>
    <row r="13177" spans="23:23" ht="15" customHeight="1">
      <c r="W13177" s="141"/>
    </row>
    <row r="13178" spans="23:23" ht="15" customHeight="1">
      <c r="W13178" s="141"/>
    </row>
    <row r="13179" spans="23:23" ht="15" customHeight="1">
      <c r="W13179" s="141"/>
    </row>
    <row r="13180" spans="23:23" ht="15" customHeight="1">
      <c r="W13180" s="141"/>
    </row>
    <row r="13181" spans="23:23" ht="15" customHeight="1">
      <c r="W13181" s="141"/>
    </row>
    <row r="13182" spans="23:23" ht="15" customHeight="1">
      <c r="W13182" s="141"/>
    </row>
    <row r="13183" spans="23:23" ht="15" customHeight="1">
      <c r="W13183" s="141"/>
    </row>
    <row r="13184" spans="23:23" ht="15" customHeight="1">
      <c r="W13184" s="141"/>
    </row>
    <row r="13185" spans="23:23" ht="15" customHeight="1">
      <c r="W13185" s="141"/>
    </row>
    <row r="13186" spans="23:23" ht="15" customHeight="1">
      <c r="W13186" s="141"/>
    </row>
    <row r="13187" spans="23:23" ht="15" customHeight="1">
      <c r="W13187" s="141"/>
    </row>
    <row r="13188" spans="23:23" ht="15" customHeight="1">
      <c r="W13188" s="141"/>
    </row>
    <row r="13189" spans="23:23" ht="15" customHeight="1">
      <c r="W13189" s="141"/>
    </row>
    <row r="13190" spans="23:23" ht="15" customHeight="1">
      <c r="W13190" s="141"/>
    </row>
    <row r="13191" spans="23:23" ht="15" customHeight="1">
      <c r="W13191" s="141"/>
    </row>
    <row r="13192" spans="23:23" ht="15" customHeight="1">
      <c r="W13192" s="141"/>
    </row>
    <row r="13193" spans="23:23" ht="15" customHeight="1">
      <c r="W13193" s="141"/>
    </row>
    <row r="13194" spans="23:23" ht="15" customHeight="1">
      <c r="W13194" s="141"/>
    </row>
    <row r="13195" spans="23:23" ht="15" customHeight="1">
      <c r="W13195" s="141"/>
    </row>
    <row r="13196" spans="23:23" ht="15" customHeight="1">
      <c r="W13196" s="141"/>
    </row>
    <row r="13197" spans="23:23" ht="15" customHeight="1">
      <c r="W13197" s="141"/>
    </row>
    <row r="13198" spans="23:23" ht="15" customHeight="1">
      <c r="W13198" s="141"/>
    </row>
    <row r="13199" spans="23:23" ht="15" customHeight="1">
      <c r="W13199" s="141"/>
    </row>
    <row r="13200" spans="23:23" ht="15" customHeight="1">
      <c r="W13200" s="141"/>
    </row>
    <row r="13201" spans="23:23" ht="15" customHeight="1">
      <c r="W13201" s="141"/>
    </row>
    <row r="13202" spans="23:23" ht="15" customHeight="1">
      <c r="W13202" s="141"/>
    </row>
    <row r="13203" spans="23:23" ht="15" customHeight="1">
      <c r="W13203" s="141"/>
    </row>
    <row r="13204" spans="23:23" ht="15" customHeight="1">
      <c r="W13204" s="141"/>
    </row>
    <row r="13205" spans="23:23" ht="15" customHeight="1">
      <c r="W13205" s="141"/>
    </row>
    <row r="13206" spans="23:23" ht="15" customHeight="1">
      <c r="W13206" s="141"/>
    </row>
    <row r="13207" spans="23:23" ht="15" customHeight="1">
      <c r="W13207" s="141"/>
    </row>
    <row r="13208" spans="23:23" ht="15" customHeight="1">
      <c r="W13208" s="141"/>
    </row>
    <row r="13209" spans="23:23" ht="15" customHeight="1">
      <c r="W13209" s="141"/>
    </row>
    <row r="13210" spans="23:23" ht="15" customHeight="1">
      <c r="W13210" s="141"/>
    </row>
    <row r="13211" spans="23:23" ht="15" customHeight="1">
      <c r="W13211" s="141"/>
    </row>
    <row r="13212" spans="23:23" ht="15" customHeight="1">
      <c r="W13212" s="141"/>
    </row>
    <row r="13213" spans="23:23" ht="15" customHeight="1">
      <c r="W13213" s="141"/>
    </row>
    <row r="13214" spans="23:23" ht="15" customHeight="1">
      <c r="W13214" s="141"/>
    </row>
    <row r="13215" spans="23:23" ht="15" customHeight="1">
      <c r="W13215" s="141"/>
    </row>
    <row r="13216" spans="23:23" ht="15" customHeight="1">
      <c r="W13216" s="141"/>
    </row>
    <row r="13217" spans="23:23" ht="15" customHeight="1">
      <c r="W13217" s="141"/>
    </row>
    <row r="13218" spans="23:23" ht="15" customHeight="1">
      <c r="W13218" s="141"/>
    </row>
    <row r="13219" spans="23:23" ht="15" customHeight="1">
      <c r="W13219" s="141"/>
    </row>
    <row r="13220" spans="23:23" ht="15" customHeight="1">
      <c r="W13220" s="141"/>
    </row>
    <row r="13221" spans="23:23" ht="15" customHeight="1">
      <c r="W13221" s="141"/>
    </row>
    <row r="13222" spans="23:23" ht="15" customHeight="1">
      <c r="W13222" s="141"/>
    </row>
    <row r="13223" spans="23:23" ht="15" customHeight="1">
      <c r="W13223" s="141"/>
    </row>
    <row r="13224" spans="23:23" ht="15" customHeight="1">
      <c r="W13224" s="141"/>
    </row>
    <row r="13225" spans="23:23" ht="15" customHeight="1">
      <c r="W13225" s="141"/>
    </row>
    <row r="13226" spans="23:23" ht="15" customHeight="1">
      <c r="W13226" s="141"/>
    </row>
    <row r="13227" spans="23:23" ht="15" customHeight="1">
      <c r="W13227" s="141"/>
    </row>
    <row r="13228" spans="23:23" ht="15" customHeight="1">
      <c r="W13228" s="141"/>
    </row>
    <row r="13229" spans="23:23" ht="15" customHeight="1">
      <c r="W13229" s="141"/>
    </row>
    <row r="13230" spans="23:23" ht="15" customHeight="1">
      <c r="W13230" s="141"/>
    </row>
    <row r="13231" spans="23:23" ht="15" customHeight="1">
      <c r="W13231" s="141"/>
    </row>
    <row r="13232" spans="23:23" ht="15" customHeight="1">
      <c r="W13232" s="141"/>
    </row>
    <row r="13233" spans="23:23" ht="15" customHeight="1">
      <c r="W13233" s="141"/>
    </row>
    <row r="13234" spans="23:23" ht="15" customHeight="1">
      <c r="W13234" s="141"/>
    </row>
    <row r="13235" spans="23:23" ht="15" customHeight="1">
      <c r="W13235" s="141"/>
    </row>
    <row r="13236" spans="23:23" ht="15" customHeight="1">
      <c r="W13236" s="141"/>
    </row>
    <row r="13237" spans="23:23" ht="15" customHeight="1">
      <c r="W13237" s="141"/>
    </row>
    <row r="13238" spans="23:23" ht="15" customHeight="1">
      <c r="W13238" s="141"/>
    </row>
    <row r="13239" spans="23:23" ht="15" customHeight="1">
      <c r="W13239" s="141"/>
    </row>
    <row r="13240" spans="23:23" ht="15" customHeight="1">
      <c r="W13240" s="141"/>
    </row>
    <row r="13241" spans="23:23" ht="15" customHeight="1">
      <c r="W13241" s="141"/>
    </row>
    <row r="13242" spans="23:23" ht="15" customHeight="1">
      <c r="W13242" s="141"/>
    </row>
    <row r="13243" spans="23:23" ht="15" customHeight="1">
      <c r="W13243" s="141"/>
    </row>
    <row r="13244" spans="23:23" ht="15" customHeight="1">
      <c r="W13244" s="141"/>
    </row>
    <row r="13245" spans="23:23" ht="15" customHeight="1">
      <c r="W13245" s="141"/>
    </row>
    <row r="13246" spans="23:23" ht="15" customHeight="1">
      <c r="W13246" s="141"/>
    </row>
    <row r="13247" spans="23:23" ht="15" customHeight="1">
      <c r="W13247" s="141"/>
    </row>
    <row r="13248" spans="23:23" ht="15" customHeight="1">
      <c r="W13248" s="141"/>
    </row>
    <row r="13249" spans="23:23" ht="15" customHeight="1">
      <c r="W13249" s="141"/>
    </row>
    <row r="13250" spans="23:23" ht="15" customHeight="1">
      <c r="W13250" s="141"/>
    </row>
    <row r="13251" spans="23:23" ht="15" customHeight="1">
      <c r="W13251" s="141"/>
    </row>
    <row r="13252" spans="23:23" ht="15" customHeight="1">
      <c r="W13252" s="141"/>
    </row>
    <row r="13253" spans="23:23" ht="15" customHeight="1">
      <c r="W13253" s="141"/>
    </row>
    <row r="13254" spans="23:23" ht="15" customHeight="1">
      <c r="W13254" s="141"/>
    </row>
    <row r="13255" spans="23:23" ht="15" customHeight="1">
      <c r="W13255" s="141"/>
    </row>
    <row r="13256" spans="23:23" ht="15" customHeight="1">
      <c r="W13256" s="141"/>
    </row>
    <row r="13257" spans="23:23" ht="15" customHeight="1">
      <c r="W13257" s="141"/>
    </row>
    <row r="13258" spans="23:23" ht="15" customHeight="1">
      <c r="W13258" s="141"/>
    </row>
    <row r="13259" spans="23:23" ht="15" customHeight="1">
      <c r="W13259" s="141"/>
    </row>
    <row r="13260" spans="23:23" ht="15" customHeight="1">
      <c r="W13260" s="141"/>
    </row>
    <row r="13261" spans="23:23" ht="15" customHeight="1">
      <c r="W13261" s="141"/>
    </row>
    <row r="13262" spans="23:23" ht="15" customHeight="1">
      <c r="W13262" s="141"/>
    </row>
    <row r="13263" spans="23:23" ht="15" customHeight="1">
      <c r="W13263" s="141"/>
    </row>
    <row r="13264" spans="23:23" ht="15" customHeight="1">
      <c r="W13264" s="141"/>
    </row>
    <row r="13265" spans="23:23" ht="15" customHeight="1">
      <c r="W13265" s="141"/>
    </row>
    <row r="13266" spans="23:23" ht="15" customHeight="1">
      <c r="W13266" s="141"/>
    </row>
    <row r="13267" spans="23:23" ht="15" customHeight="1">
      <c r="W13267" s="141"/>
    </row>
    <row r="13268" spans="23:23" ht="15" customHeight="1">
      <c r="W13268" s="141"/>
    </row>
    <row r="13269" spans="23:23" ht="15" customHeight="1">
      <c r="W13269" s="141"/>
    </row>
    <row r="13270" spans="23:23" ht="15" customHeight="1">
      <c r="W13270" s="141"/>
    </row>
    <row r="13271" spans="23:23" ht="15" customHeight="1">
      <c r="W13271" s="141"/>
    </row>
    <row r="13272" spans="23:23" ht="15" customHeight="1">
      <c r="W13272" s="141"/>
    </row>
    <row r="13273" spans="23:23" ht="15" customHeight="1">
      <c r="W13273" s="141"/>
    </row>
    <row r="13274" spans="23:23" ht="15" customHeight="1">
      <c r="W13274" s="141"/>
    </row>
    <row r="13275" spans="23:23" ht="15" customHeight="1">
      <c r="W13275" s="141"/>
    </row>
    <row r="13276" spans="23:23" ht="15" customHeight="1">
      <c r="W13276" s="141"/>
    </row>
    <row r="13277" spans="23:23" ht="15" customHeight="1">
      <c r="W13277" s="141"/>
    </row>
    <row r="13278" spans="23:23" ht="15" customHeight="1">
      <c r="W13278" s="141"/>
    </row>
    <row r="13279" spans="23:23" ht="15" customHeight="1">
      <c r="W13279" s="141"/>
    </row>
    <row r="13280" spans="23:23" ht="15" customHeight="1">
      <c r="W13280" s="141"/>
    </row>
    <row r="13281" spans="23:23" ht="15" customHeight="1">
      <c r="W13281" s="141"/>
    </row>
    <row r="13282" spans="23:23" ht="15" customHeight="1">
      <c r="W13282" s="141"/>
    </row>
    <row r="13283" spans="23:23" ht="15" customHeight="1">
      <c r="W13283" s="141"/>
    </row>
    <row r="13284" spans="23:23" ht="15" customHeight="1">
      <c r="W13284" s="141"/>
    </row>
    <row r="13285" spans="23:23" ht="15" customHeight="1">
      <c r="W13285" s="141"/>
    </row>
    <row r="13286" spans="23:23" ht="15" customHeight="1">
      <c r="W13286" s="141"/>
    </row>
    <row r="13287" spans="23:23" ht="15" customHeight="1">
      <c r="W13287" s="141"/>
    </row>
    <row r="13288" spans="23:23" ht="15" customHeight="1">
      <c r="W13288" s="141"/>
    </row>
    <row r="13289" spans="23:23" ht="15" customHeight="1">
      <c r="W13289" s="141"/>
    </row>
    <row r="13290" spans="23:23" ht="15" customHeight="1">
      <c r="W13290" s="141"/>
    </row>
    <row r="13291" spans="23:23" ht="15" customHeight="1">
      <c r="W13291" s="141"/>
    </row>
    <row r="13292" spans="23:23" ht="15" customHeight="1">
      <c r="W13292" s="141"/>
    </row>
    <row r="13293" spans="23:23" ht="15" customHeight="1">
      <c r="W13293" s="141"/>
    </row>
    <row r="13294" spans="23:23" ht="15" customHeight="1">
      <c r="W13294" s="141"/>
    </row>
    <row r="13295" spans="23:23" ht="15" customHeight="1">
      <c r="W13295" s="141"/>
    </row>
    <row r="13296" spans="23:23" ht="15" customHeight="1">
      <c r="W13296" s="141"/>
    </row>
    <row r="13297" spans="23:23" ht="15" customHeight="1">
      <c r="W13297" s="141"/>
    </row>
    <row r="13298" spans="23:23" ht="15" customHeight="1">
      <c r="W13298" s="141"/>
    </row>
    <row r="13299" spans="23:23" ht="15" customHeight="1">
      <c r="W13299" s="141"/>
    </row>
    <row r="13300" spans="23:23" ht="15" customHeight="1">
      <c r="W13300" s="141"/>
    </row>
    <row r="13301" spans="23:23" ht="15" customHeight="1">
      <c r="W13301" s="141"/>
    </row>
    <row r="13302" spans="23:23" ht="15" customHeight="1">
      <c r="W13302" s="141"/>
    </row>
    <row r="13303" spans="23:23" ht="15" customHeight="1">
      <c r="W13303" s="141"/>
    </row>
    <row r="13304" spans="23:23" ht="15" customHeight="1">
      <c r="W13304" s="141"/>
    </row>
    <row r="13305" spans="23:23" ht="15" customHeight="1">
      <c r="W13305" s="141"/>
    </row>
    <row r="13306" spans="23:23" ht="15" customHeight="1">
      <c r="W13306" s="141"/>
    </row>
    <row r="13307" spans="23:23" ht="15" customHeight="1">
      <c r="W13307" s="141"/>
    </row>
    <row r="13308" spans="23:23" ht="15" customHeight="1">
      <c r="W13308" s="141"/>
    </row>
    <row r="13309" spans="23:23" ht="15" customHeight="1">
      <c r="W13309" s="141"/>
    </row>
    <row r="13310" spans="23:23" ht="15" customHeight="1">
      <c r="W13310" s="141"/>
    </row>
    <row r="13311" spans="23:23" ht="15" customHeight="1">
      <c r="W13311" s="141"/>
    </row>
    <row r="13312" spans="23:23" ht="15" customHeight="1">
      <c r="W13312" s="141"/>
    </row>
    <row r="13313" spans="23:23" ht="15" customHeight="1">
      <c r="W13313" s="141"/>
    </row>
    <row r="13314" spans="23:23" ht="15" customHeight="1">
      <c r="W13314" s="141"/>
    </row>
    <row r="13315" spans="23:23" ht="15" customHeight="1">
      <c r="W13315" s="141"/>
    </row>
    <row r="13316" spans="23:23" ht="15" customHeight="1">
      <c r="W13316" s="141"/>
    </row>
    <row r="13317" spans="23:23" ht="15" customHeight="1">
      <c r="W13317" s="141"/>
    </row>
    <row r="13318" spans="23:23" ht="15" customHeight="1">
      <c r="W13318" s="141"/>
    </row>
    <row r="13319" spans="23:23" ht="15" customHeight="1">
      <c r="W13319" s="141"/>
    </row>
    <row r="13320" spans="23:23" ht="15" customHeight="1">
      <c r="W13320" s="141"/>
    </row>
    <row r="13321" spans="23:23" ht="15" customHeight="1">
      <c r="W13321" s="141"/>
    </row>
    <row r="13322" spans="23:23" ht="15" customHeight="1">
      <c r="W13322" s="141"/>
    </row>
    <row r="13323" spans="23:23" ht="15" customHeight="1">
      <c r="W13323" s="141"/>
    </row>
    <row r="13324" spans="23:23" ht="15" customHeight="1">
      <c r="W13324" s="141"/>
    </row>
    <row r="13325" spans="23:23" ht="15" customHeight="1">
      <c r="W13325" s="141"/>
    </row>
    <row r="13326" spans="23:23" ht="15" customHeight="1">
      <c r="W13326" s="141"/>
    </row>
    <row r="13327" spans="23:23" ht="15" customHeight="1">
      <c r="W13327" s="141"/>
    </row>
    <row r="13328" spans="23:23" ht="15" customHeight="1">
      <c r="W13328" s="141"/>
    </row>
    <row r="13329" spans="23:23" ht="15" customHeight="1">
      <c r="W13329" s="141"/>
    </row>
    <row r="13330" spans="23:23" ht="15" customHeight="1">
      <c r="W13330" s="141"/>
    </row>
    <row r="13331" spans="23:23" ht="15" customHeight="1">
      <c r="W13331" s="141"/>
    </row>
    <row r="13332" spans="23:23" ht="15" customHeight="1">
      <c r="W13332" s="141"/>
    </row>
    <row r="13333" spans="23:23" ht="15" customHeight="1">
      <c r="W13333" s="141"/>
    </row>
    <row r="13334" spans="23:23" ht="15" customHeight="1">
      <c r="W13334" s="141"/>
    </row>
    <row r="13335" spans="23:23" ht="15" customHeight="1">
      <c r="W13335" s="141"/>
    </row>
    <row r="13336" spans="23:23" ht="15" customHeight="1">
      <c r="W13336" s="141"/>
    </row>
    <row r="13337" spans="23:23" ht="15" customHeight="1">
      <c r="W13337" s="141"/>
    </row>
    <row r="13338" spans="23:23" ht="15" customHeight="1">
      <c r="W13338" s="141"/>
    </row>
    <row r="13339" spans="23:23" ht="15" customHeight="1">
      <c r="W13339" s="141"/>
    </row>
    <row r="13340" spans="23:23" ht="15" customHeight="1">
      <c r="W13340" s="141"/>
    </row>
    <row r="13341" spans="23:23" ht="15" customHeight="1">
      <c r="W13341" s="141"/>
    </row>
    <row r="13342" spans="23:23" ht="15" customHeight="1">
      <c r="W13342" s="141"/>
    </row>
    <row r="13343" spans="23:23" ht="15" customHeight="1">
      <c r="W13343" s="141"/>
    </row>
    <row r="13344" spans="23:23" ht="15" customHeight="1">
      <c r="W13344" s="141"/>
    </row>
    <row r="13345" spans="23:23" ht="15" customHeight="1">
      <c r="W13345" s="141"/>
    </row>
    <row r="13346" spans="23:23" ht="15" customHeight="1">
      <c r="W13346" s="141"/>
    </row>
    <row r="13347" spans="23:23" ht="15" customHeight="1">
      <c r="W13347" s="141"/>
    </row>
    <row r="13348" spans="23:23" ht="15" customHeight="1">
      <c r="W13348" s="141"/>
    </row>
    <row r="13349" spans="23:23" ht="15" customHeight="1">
      <c r="W13349" s="141"/>
    </row>
    <row r="13350" spans="23:23" ht="15" customHeight="1">
      <c r="W13350" s="141"/>
    </row>
    <row r="13351" spans="23:23" ht="15" customHeight="1">
      <c r="W13351" s="141"/>
    </row>
    <row r="13352" spans="23:23" ht="15" customHeight="1">
      <c r="W13352" s="141"/>
    </row>
    <row r="13353" spans="23:23" ht="15" customHeight="1">
      <c r="W13353" s="141"/>
    </row>
    <row r="13354" spans="23:23" ht="15" customHeight="1">
      <c r="W13354" s="141"/>
    </row>
    <row r="13355" spans="23:23" ht="15" customHeight="1">
      <c r="W13355" s="141"/>
    </row>
    <row r="13356" spans="23:23" ht="15" customHeight="1">
      <c r="W13356" s="141"/>
    </row>
    <row r="13357" spans="23:23" ht="15" customHeight="1">
      <c r="W13357" s="141"/>
    </row>
    <row r="13358" spans="23:23" ht="15" customHeight="1">
      <c r="W13358" s="141"/>
    </row>
    <row r="13359" spans="23:23" ht="15" customHeight="1">
      <c r="W13359" s="141"/>
    </row>
    <row r="13360" spans="23:23" ht="15" customHeight="1">
      <c r="W13360" s="141"/>
    </row>
    <row r="13361" spans="23:23" ht="15" customHeight="1">
      <c r="W13361" s="141"/>
    </row>
    <row r="13362" spans="23:23" ht="15" customHeight="1">
      <c r="W13362" s="141"/>
    </row>
    <row r="13363" spans="23:23" ht="15" customHeight="1">
      <c r="W13363" s="141"/>
    </row>
    <row r="13364" spans="23:23" ht="15" customHeight="1">
      <c r="W13364" s="141"/>
    </row>
    <row r="13365" spans="23:23" ht="15" customHeight="1">
      <c r="W13365" s="141"/>
    </row>
    <row r="13366" spans="23:23" ht="15" customHeight="1">
      <c r="W13366" s="141"/>
    </row>
    <row r="13367" spans="23:23" ht="15" customHeight="1">
      <c r="W13367" s="141"/>
    </row>
    <row r="13368" spans="23:23" ht="15" customHeight="1">
      <c r="W13368" s="141"/>
    </row>
    <row r="13369" spans="23:23" ht="15" customHeight="1">
      <c r="W13369" s="141"/>
    </row>
    <row r="13370" spans="23:23" ht="15" customHeight="1">
      <c r="W13370" s="141"/>
    </row>
    <row r="13371" spans="23:23" ht="15" customHeight="1">
      <c r="W13371" s="141"/>
    </row>
    <row r="13372" spans="23:23" ht="15" customHeight="1">
      <c r="W13372" s="141"/>
    </row>
    <row r="13373" spans="23:23" ht="15" customHeight="1">
      <c r="W13373" s="141"/>
    </row>
    <row r="13374" spans="23:23" ht="15" customHeight="1">
      <c r="W13374" s="141"/>
    </row>
    <row r="13375" spans="23:23" ht="15" customHeight="1">
      <c r="W13375" s="141"/>
    </row>
    <row r="13376" spans="23:23" ht="15" customHeight="1">
      <c r="W13376" s="141"/>
    </row>
    <row r="13377" spans="23:23" ht="15" customHeight="1">
      <c r="W13377" s="141"/>
    </row>
    <row r="13378" spans="23:23" ht="15" customHeight="1">
      <c r="W13378" s="141"/>
    </row>
    <row r="13379" spans="23:23" ht="15" customHeight="1">
      <c r="W13379" s="141"/>
    </row>
    <row r="13380" spans="23:23" ht="15" customHeight="1">
      <c r="W13380" s="141"/>
    </row>
    <row r="13381" spans="23:23" ht="15" customHeight="1">
      <c r="W13381" s="141"/>
    </row>
    <row r="13382" spans="23:23" ht="15" customHeight="1">
      <c r="W13382" s="141"/>
    </row>
    <row r="13383" spans="23:23" ht="15" customHeight="1">
      <c r="W13383" s="141"/>
    </row>
    <row r="13384" spans="23:23" ht="15" customHeight="1">
      <c r="W13384" s="141"/>
    </row>
    <row r="13385" spans="23:23" ht="15" customHeight="1">
      <c r="W13385" s="141"/>
    </row>
    <row r="13386" spans="23:23" ht="15" customHeight="1">
      <c r="W13386" s="141"/>
    </row>
    <row r="13387" spans="23:23" ht="15" customHeight="1">
      <c r="W13387" s="141"/>
    </row>
    <row r="13388" spans="23:23" ht="15" customHeight="1">
      <c r="W13388" s="141"/>
    </row>
    <row r="13389" spans="23:23" ht="15" customHeight="1">
      <c r="W13389" s="141"/>
    </row>
    <row r="13390" spans="23:23" ht="15" customHeight="1">
      <c r="W13390" s="141"/>
    </row>
    <row r="13391" spans="23:23" ht="15" customHeight="1">
      <c r="W13391" s="141"/>
    </row>
    <row r="13392" spans="23:23" ht="15" customHeight="1">
      <c r="W13392" s="141"/>
    </row>
    <row r="13393" spans="23:23" ht="15" customHeight="1">
      <c r="W13393" s="141"/>
    </row>
    <row r="13394" spans="23:23" ht="15" customHeight="1">
      <c r="W13394" s="141"/>
    </row>
    <row r="13395" spans="23:23" ht="15" customHeight="1">
      <c r="W13395" s="141"/>
    </row>
    <row r="13396" spans="23:23" ht="15" customHeight="1">
      <c r="W13396" s="141"/>
    </row>
    <row r="13397" spans="23:23" ht="15" customHeight="1">
      <c r="W13397" s="141"/>
    </row>
    <row r="13398" spans="23:23" ht="15" customHeight="1">
      <c r="W13398" s="141"/>
    </row>
    <row r="13399" spans="23:23" ht="15" customHeight="1">
      <c r="W13399" s="141"/>
    </row>
    <row r="13400" spans="23:23" ht="15" customHeight="1">
      <c r="W13400" s="141"/>
    </row>
    <row r="13401" spans="23:23" ht="15" customHeight="1">
      <c r="W13401" s="141"/>
    </row>
    <row r="13402" spans="23:23" ht="15" customHeight="1">
      <c r="W13402" s="141"/>
    </row>
    <row r="13403" spans="23:23" ht="15" customHeight="1">
      <c r="W13403" s="141"/>
    </row>
    <row r="13404" spans="23:23" ht="15" customHeight="1">
      <c r="W13404" s="141"/>
    </row>
    <row r="13405" spans="23:23" ht="15" customHeight="1">
      <c r="W13405" s="141"/>
    </row>
    <row r="13406" spans="23:23" ht="15" customHeight="1">
      <c r="W13406" s="141"/>
    </row>
    <row r="13407" spans="23:23" ht="15" customHeight="1">
      <c r="W13407" s="141"/>
    </row>
    <row r="13408" spans="23:23" ht="15" customHeight="1">
      <c r="W13408" s="141"/>
    </row>
    <row r="13409" spans="23:23" ht="15" customHeight="1">
      <c r="W13409" s="141"/>
    </row>
    <row r="13410" spans="23:23" ht="15" customHeight="1">
      <c r="W13410" s="141"/>
    </row>
    <row r="13411" spans="23:23" ht="15" customHeight="1">
      <c r="W13411" s="141"/>
    </row>
    <row r="13412" spans="23:23" ht="15" customHeight="1">
      <c r="W13412" s="141"/>
    </row>
    <row r="13413" spans="23:23" ht="15" customHeight="1">
      <c r="W13413" s="141"/>
    </row>
    <row r="13414" spans="23:23" ht="15" customHeight="1">
      <c r="W13414" s="141"/>
    </row>
    <row r="13415" spans="23:23" ht="15" customHeight="1">
      <c r="W13415" s="141"/>
    </row>
    <row r="13416" spans="23:23" ht="15" customHeight="1">
      <c r="W13416" s="141"/>
    </row>
    <row r="13417" spans="23:23" ht="15" customHeight="1">
      <c r="W13417" s="141"/>
    </row>
    <row r="13418" spans="23:23" ht="15" customHeight="1">
      <c r="W13418" s="141"/>
    </row>
    <row r="13419" spans="23:23" ht="15" customHeight="1">
      <c r="W13419" s="141"/>
    </row>
    <row r="13420" spans="23:23" ht="15" customHeight="1">
      <c r="W13420" s="141"/>
    </row>
    <row r="13421" spans="23:23" ht="15" customHeight="1">
      <c r="W13421" s="141"/>
    </row>
    <row r="13422" spans="23:23" ht="15" customHeight="1">
      <c r="W13422" s="141"/>
    </row>
    <row r="13423" spans="23:23" ht="15" customHeight="1">
      <c r="W13423" s="141"/>
    </row>
    <row r="13424" spans="23:23" ht="15" customHeight="1">
      <c r="W13424" s="141"/>
    </row>
    <row r="13425" spans="23:23" ht="15" customHeight="1">
      <c r="W13425" s="141"/>
    </row>
    <row r="13426" spans="23:23" ht="15" customHeight="1">
      <c r="W13426" s="141"/>
    </row>
    <row r="13427" spans="23:23" ht="15" customHeight="1">
      <c r="W13427" s="141"/>
    </row>
    <row r="13428" spans="23:23" ht="15" customHeight="1">
      <c r="W13428" s="141"/>
    </row>
    <row r="13429" spans="23:23" ht="15" customHeight="1">
      <c r="W13429" s="141"/>
    </row>
    <row r="13430" spans="23:23" ht="15" customHeight="1">
      <c r="W13430" s="141"/>
    </row>
    <row r="13431" spans="23:23" ht="15" customHeight="1">
      <c r="W13431" s="141"/>
    </row>
    <row r="13432" spans="23:23" ht="15" customHeight="1">
      <c r="W13432" s="141"/>
    </row>
    <row r="13433" spans="23:23" ht="15" customHeight="1">
      <c r="W13433" s="141"/>
    </row>
    <row r="13434" spans="23:23" ht="15" customHeight="1">
      <c r="W13434" s="141"/>
    </row>
    <row r="13435" spans="23:23" ht="15" customHeight="1">
      <c r="W13435" s="141"/>
    </row>
    <row r="13436" spans="23:23" ht="15" customHeight="1">
      <c r="W13436" s="141"/>
    </row>
    <row r="13437" spans="23:23" ht="15" customHeight="1">
      <c r="W13437" s="141"/>
    </row>
    <row r="13438" spans="23:23" ht="15" customHeight="1">
      <c r="W13438" s="141"/>
    </row>
    <row r="13439" spans="23:23" ht="15" customHeight="1">
      <c r="W13439" s="141"/>
    </row>
    <row r="13440" spans="23:23" ht="15" customHeight="1">
      <c r="W13440" s="141"/>
    </row>
    <row r="13441" spans="23:23" ht="15" customHeight="1">
      <c r="W13441" s="141"/>
    </row>
    <row r="13442" spans="23:23" ht="15" customHeight="1">
      <c r="W13442" s="141"/>
    </row>
    <row r="13443" spans="23:23" ht="15" customHeight="1">
      <c r="W13443" s="141"/>
    </row>
    <row r="13444" spans="23:23" ht="15" customHeight="1">
      <c r="W13444" s="141"/>
    </row>
    <row r="13445" spans="23:23" ht="15" customHeight="1">
      <c r="W13445" s="141"/>
    </row>
    <row r="13446" spans="23:23" ht="15" customHeight="1">
      <c r="W13446" s="141"/>
    </row>
    <row r="13447" spans="23:23" ht="15" customHeight="1">
      <c r="W13447" s="141"/>
    </row>
    <row r="13448" spans="23:23" ht="15" customHeight="1">
      <c r="W13448" s="141"/>
    </row>
    <row r="13449" spans="23:23" ht="15" customHeight="1">
      <c r="W13449" s="141"/>
    </row>
    <row r="13450" spans="23:23" ht="15" customHeight="1">
      <c r="W13450" s="141"/>
    </row>
    <row r="13451" spans="23:23" ht="15" customHeight="1">
      <c r="W13451" s="141"/>
    </row>
    <row r="13452" spans="23:23" ht="15" customHeight="1">
      <c r="W13452" s="141"/>
    </row>
    <row r="13453" spans="23:23" ht="15" customHeight="1">
      <c r="W13453" s="141"/>
    </row>
    <row r="13454" spans="23:23" ht="15" customHeight="1">
      <c r="W13454" s="141"/>
    </row>
    <row r="13455" spans="23:23" ht="15" customHeight="1">
      <c r="W13455" s="141"/>
    </row>
    <row r="13456" spans="23:23" ht="15" customHeight="1">
      <c r="W13456" s="141"/>
    </row>
    <row r="13457" spans="23:23" ht="15" customHeight="1">
      <c r="W13457" s="141"/>
    </row>
    <row r="13458" spans="23:23" ht="15" customHeight="1">
      <c r="W13458" s="141"/>
    </row>
    <row r="13459" spans="23:23" ht="15" customHeight="1">
      <c r="W13459" s="141"/>
    </row>
    <row r="13460" spans="23:23" ht="15" customHeight="1">
      <c r="W13460" s="141"/>
    </row>
    <row r="13461" spans="23:23" ht="15" customHeight="1">
      <c r="W13461" s="141"/>
    </row>
    <row r="13462" spans="23:23" ht="15" customHeight="1">
      <c r="W13462" s="141"/>
    </row>
    <row r="13463" spans="23:23" ht="15" customHeight="1">
      <c r="W13463" s="141"/>
    </row>
    <row r="13464" spans="23:23" ht="15" customHeight="1">
      <c r="W13464" s="141"/>
    </row>
    <row r="13465" spans="23:23" ht="15" customHeight="1">
      <c r="W13465" s="141"/>
    </row>
    <row r="13466" spans="23:23" ht="15" customHeight="1">
      <c r="W13466" s="141"/>
    </row>
    <row r="13467" spans="23:23" ht="15" customHeight="1">
      <c r="W13467" s="141"/>
    </row>
    <row r="13468" spans="23:23" ht="15" customHeight="1">
      <c r="W13468" s="141"/>
    </row>
    <row r="13469" spans="23:23" ht="15" customHeight="1">
      <c r="W13469" s="141"/>
    </row>
    <row r="13470" spans="23:23" ht="15" customHeight="1">
      <c r="W13470" s="141"/>
    </row>
    <row r="13471" spans="23:23" ht="15" customHeight="1">
      <c r="W13471" s="141"/>
    </row>
    <row r="13472" spans="23:23" ht="15" customHeight="1">
      <c r="W13472" s="141"/>
    </row>
    <row r="13473" spans="23:23" ht="15" customHeight="1">
      <c r="W13473" s="141"/>
    </row>
    <row r="13474" spans="23:23" ht="15" customHeight="1">
      <c r="W13474" s="141"/>
    </row>
    <row r="13475" spans="23:23" ht="15" customHeight="1">
      <c r="W13475" s="141"/>
    </row>
    <row r="13476" spans="23:23" ht="15" customHeight="1">
      <c r="W13476" s="141"/>
    </row>
    <row r="13477" spans="23:23" ht="15" customHeight="1">
      <c r="W13477" s="141"/>
    </row>
    <row r="13478" spans="23:23" ht="15" customHeight="1">
      <c r="W13478" s="141"/>
    </row>
    <row r="13479" spans="23:23" ht="15" customHeight="1">
      <c r="W13479" s="141"/>
    </row>
    <row r="13480" spans="23:23" ht="15" customHeight="1">
      <c r="W13480" s="141"/>
    </row>
    <row r="13481" spans="23:23" ht="15" customHeight="1">
      <c r="W13481" s="141"/>
    </row>
    <row r="13482" spans="23:23" ht="15" customHeight="1">
      <c r="W13482" s="141"/>
    </row>
    <row r="13483" spans="23:23" ht="15" customHeight="1">
      <c r="W13483" s="141"/>
    </row>
    <row r="13484" spans="23:23" ht="15" customHeight="1">
      <c r="W13484" s="141"/>
    </row>
    <row r="13485" spans="23:23" ht="15" customHeight="1">
      <c r="W13485" s="141"/>
    </row>
    <row r="13486" spans="23:23" ht="15" customHeight="1">
      <c r="W13486" s="141"/>
    </row>
    <row r="13487" spans="23:23" ht="15" customHeight="1">
      <c r="W13487" s="141"/>
    </row>
    <row r="13488" spans="23:23" ht="15" customHeight="1">
      <c r="W13488" s="141"/>
    </row>
    <row r="13489" spans="23:23" ht="15" customHeight="1">
      <c r="W13489" s="141"/>
    </row>
    <row r="13490" spans="23:23" ht="15" customHeight="1">
      <c r="W13490" s="141"/>
    </row>
    <row r="13491" spans="23:23" ht="15" customHeight="1">
      <c r="W13491" s="141"/>
    </row>
    <row r="13492" spans="23:23" ht="15" customHeight="1">
      <c r="W13492" s="141"/>
    </row>
    <row r="13493" spans="23:23" ht="15" customHeight="1">
      <c r="W13493" s="141"/>
    </row>
    <row r="13494" spans="23:23" ht="15" customHeight="1">
      <c r="W13494" s="141"/>
    </row>
    <row r="13495" spans="23:23" ht="15" customHeight="1">
      <c r="W13495" s="141"/>
    </row>
    <row r="13496" spans="23:23" ht="15" customHeight="1">
      <c r="W13496" s="141"/>
    </row>
    <row r="13497" spans="23:23" ht="15" customHeight="1">
      <c r="W13497" s="141"/>
    </row>
    <row r="13498" spans="23:23" ht="15" customHeight="1">
      <c r="W13498" s="141"/>
    </row>
    <row r="13499" spans="23:23" ht="15" customHeight="1">
      <c r="W13499" s="141"/>
    </row>
    <row r="13500" spans="23:23" ht="15" customHeight="1">
      <c r="W13500" s="141"/>
    </row>
    <row r="13501" spans="23:23" ht="15" customHeight="1">
      <c r="W13501" s="141"/>
    </row>
    <row r="13502" spans="23:23" ht="15" customHeight="1">
      <c r="W13502" s="141"/>
    </row>
    <row r="13503" spans="23:23" ht="15" customHeight="1">
      <c r="W13503" s="141"/>
    </row>
    <row r="13504" spans="23:23" ht="15" customHeight="1">
      <c r="W13504" s="141"/>
    </row>
    <row r="13505" spans="23:23" ht="15" customHeight="1">
      <c r="W13505" s="141"/>
    </row>
    <row r="13506" spans="23:23" ht="15" customHeight="1">
      <c r="W13506" s="141"/>
    </row>
    <row r="13507" spans="23:23" ht="15" customHeight="1">
      <c r="W13507" s="141"/>
    </row>
    <row r="13508" spans="23:23" ht="15" customHeight="1">
      <c r="W13508" s="141"/>
    </row>
    <row r="13509" spans="23:23" ht="15" customHeight="1">
      <c r="W13509" s="141"/>
    </row>
    <row r="13510" spans="23:23" ht="15" customHeight="1">
      <c r="W13510" s="141"/>
    </row>
    <row r="13511" spans="23:23" ht="15" customHeight="1">
      <c r="W13511" s="141"/>
    </row>
    <row r="13512" spans="23:23" ht="15" customHeight="1">
      <c r="W13512" s="141"/>
    </row>
    <row r="13513" spans="23:23" ht="15" customHeight="1">
      <c r="W13513" s="141"/>
    </row>
    <row r="13514" spans="23:23" ht="15" customHeight="1">
      <c r="W13514" s="141"/>
    </row>
    <row r="13515" spans="23:23" ht="15" customHeight="1">
      <c r="W13515" s="141"/>
    </row>
    <row r="13516" spans="23:23" ht="15" customHeight="1">
      <c r="W13516" s="141"/>
    </row>
    <row r="13517" spans="23:23" ht="15" customHeight="1">
      <c r="W13517" s="141"/>
    </row>
    <row r="13518" spans="23:23" ht="15" customHeight="1">
      <c r="W13518" s="141"/>
    </row>
    <row r="13519" spans="23:23" ht="15" customHeight="1">
      <c r="W13519" s="141"/>
    </row>
    <row r="13520" spans="23:23" ht="15" customHeight="1">
      <c r="W13520" s="141"/>
    </row>
    <row r="13521" spans="23:23" ht="15" customHeight="1">
      <c r="W13521" s="141"/>
    </row>
    <row r="13522" spans="23:23" ht="15" customHeight="1">
      <c r="W13522" s="141"/>
    </row>
    <row r="13523" spans="23:23" ht="15" customHeight="1">
      <c r="W13523" s="141"/>
    </row>
    <row r="13524" spans="23:23" ht="15" customHeight="1">
      <c r="W13524" s="141"/>
    </row>
    <row r="13525" spans="23:23" ht="15" customHeight="1">
      <c r="W13525" s="141"/>
    </row>
    <row r="13526" spans="23:23" ht="15" customHeight="1">
      <c r="W13526" s="141"/>
    </row>
    <row r="13527" spans="23:23" ht="15" customHeight="1">
      <c r="W13527" s="141"/>
    </row>
    <row r="13528" spans="23:23" ht="15" customHeight="1">
      <c r="W13528" s="141"/>
    </row>
    <row r="13529" spans="23:23" ht="15" customHeight="1">
      <c r="W13529" s="141"/>
    </row>
    <row r="13530" spans="23:23" ht="15" customHeight="1">
      <c r="W13530" s="141"/>
    </row>
    <row r="13531" spans="23:23" ht="15" customHeight="1">
      <c r="W13531" s="141"/>
    </row>
    <row r="13532" spans="23:23" ht="15" customHeight="1">
      <c r="W13532" s="141"/>
    </row>
    <row r="13533" spans="23:23" ht="15" customHeight="1">
      <c r="W13533" s="141"/>
    </row>
    <row r="13534" spans="23:23" ht="15" customHeight="1">
      <c r="W13534" s="141"/>
    </row>
    <row r="13535" spans="23:23" ht="15" customHeight="1">
      <c r="W13535" s="141"/>
    </row>
    <row r="13536" spans="23:23" ht="15" customHeight="1">
      <c r="W13536" s="141"/>
    </row>
    <row r="13537" spans="23:23" ht="15" customHeight="1">
      <c r="W13537" s="141"/>
    </row>
    <row r="13538" spans="23:23" ht="15" customHeight="1">
      <c r="W13538" s="141"/>
    </row>
    <row r="13539" spans="23:23" ht="15" customHeight="1">
      <c r="W13539" s="141"/>
    </row>
    <row r="13540" spans="23:23" ht="15" customHeight="1">
      <c r="W13540" s="141"/>
    </row>
    <row r="13541" spans="23:23" ht="15" customHeight="1">
      <c r="W13541" s="141"/>
    </row>
    <row r="13542" spans="23:23" ht="15" customHeight="1">
      <c r="W13542" s="141"/>
    </row>
    <row r="13543" spans="23:23" ht="15" customHeight="1">
      <c r="W13543" s="141"/>
    </row>
    <row r="13544" spans="23:23" ht="15" customHeight="1">
      <c r="W13544" s="141"/>
    </row>
    <row r="13545" spans="23:23" ht="15" customHeight="1">
      <c r="W13545" s="141"/>
    </row>
    <row r="13546" spans="23:23" ht="15" customHeight="1">
      <c r="W13546" s="141"/>
    </row>
    <row r="13547" spans="23:23" ht="15" customHeight="1">
      <c r="W13547" s="141"/>
    </row>
    <row r="13548" spans="23:23" ht="15" customHeight="1">
      <c r="W13548" s="141"/>
    </row>
    <row r="13549" spans="23:23" ht="15" customHeight="1">
      <c r="W13549" s="141"/>
    </row>
    <row r="13550" spans="23:23" ht="15" customHeight="1">
      <c r="W13550" s="141"/>
    </row>
    <row r="13551" spans="23:23" ht="15" customHeight="1">
      <c r="W13551" s="141"/>
    </row>
    <row r="13552" spans="23:23" ht="15" customHeight="1">
      <c r="W13552" s="141"/>
    </row>
    <row r="13553" spans="23:23" ht="15" customHeight="1">
      <c r="W13553" s="141"/>
    </row>
    <row r="13554" spans="23:23" ht="15" customHeight="1">
      <c r="W13554" s="141"/>
    </row>
    <row r="13555" spans="23:23" ht="15" customHeight="1">
      <c r="W13555" s="141"/>
    </row>
    <row r="13556" spans="23:23" ht="15" customHeight="1">
      <c r="W13556" s="141"/>
    </row>
    <row r="13557" spans="23:23" ht="15" customHeight="1">
      <c r="W13557" s="141"/>
    </row>
    <row r="13558" spans="23:23" ht="15" customHeight="1">
      <c r="W13558" s="141"/>
    </row>
    <row r="13559" spans="23:23" ht="15" customHeight="1">
      <c r="W13559" s="141"/>
    </row>
    <row r="13560" spans="23:23" ht="15" customHeight="1">
      <c r="W13560" s="141"/>
    </row>
    <row r="13561" spans="23:23" ht="15" customHeight="1">
      <c r="W13561" s="141"/>
    </row>
    <row r="13562" spans="23:23" ht="15" customHeight="1">
      <c r="W13562" s="141"/>
    </row>
    <row r="13563" spans="23:23" ht="15" customHeight="1">
      <c r="W13563" s="141"/>
    </row>
    <row r="13564" spans="23:23" ht="15" customHeight="1">
      <c r="W13564" s="141"/>
    </row>
    <row r="13565" spans="23:23" ht="15" customHeight="1">
      <c r="W13565" s="141"/>
    </row>
    <row r="13566" spans="23:23" ht="15" customHeight="1">
      <c r="W13566" s="141"/>
    </row>
    <row r="13567" spans="23:23" ht="15" customHeight="1">
      <c r="W13567" s="141"/>
    </row>
    <row r="13568" spans="23:23" ht="15" customHeight="1">
      <c r="W13568" s="141"/>
    </row>
    <row r="13569" spans="23:23" ht="15" customHeight="1">
      <c r="W13569" s="141"/>
    </row>
    <row r="13570" spans="23:23" ht="15" customHeight="1">
      <c r="W13570" s="141"/>
    </row>
    <row r="13571" spans="23:23" ht="15" customHeight="1">
      <c r="W13571" s="141"/>
    </row>
    <row r="13572" spans="23:23" ht="15" customHeight="1">
      <c r="W13572" s="141"/>
    </row>
    <row r="13573" spans="23:23" ht="15" customHeight="1">
      <c r="W13573" s="141"/>
    </row>
    <row r="13574" spans="23:23" ht="15" customHeight="1">
      <c r="W13574" s="141"/>
    </row>
    <row r="13575" spans="23:23" ht="15" customHeight="1">
      <c r="W13575" s="141"/>
    </row>
    <row r="13576" spans="23:23" ht="15" customHeight="1">
      <c r="W13576" s="141"/>
    </row>
    <row r="13577" spans="23:23" ht="15" customHeight="1">
      <c r="W13577" s="141"/>
    </row>
    <row r="13578" spans="23:23" ht="15" customHeight="1">
      <c r="W13578" s="141"/>
    </row>
    <row r="13579" spans="23:23" ht="15" customHeight="1">
      <c r="W13579" s="141"/>
    </row>
    <row r="13580" spans="23:23" ht="15" customHeight="1">
      <c r="W13580" s="141"/>
    </row>
    <row r="13581" spans="23:23" ht="15" customHeight="1">
      <c r="W13581" s="141"/>
    </row>
    <row r="13582" spans="23:23" ht="15" customHeight="1">
      <c r="W13582" s="141"/>
    </row>
    <row r="13583" spans="23:23" ht="15" customHeight="1">
      <c r="W13583" s="141"/>
    </row>
    <row r="13584" spans="23:23" ht="15" customHeight="1">
      <c r="W13584" s="141"/>
    </row>
    <row r="13585" spans="23:23" ht="15" customHeight="1">
      <c r="W13585" s="141"/>
    </row>
    <row r="13586" spans="23:23" ht="15" customHeight="1">
      <c r="W13586" s="141"/>
    </row>
    <row r="13587" spans="23:23" ht="15" customHeight="1">
      <c r="W13587" s="141"/>
    </row>
    <row r="13588" spans="23:23" ht="15" customHeight="1">
      <c r="W13588" s="141"/>
    </row>
    <row r="13589" spans="23:23" ht="15" customHeight="1">
      <c r="W13589" s="141"/>
    </row>
    <row r="13590" spans="23:23" ht="15" customHeight="1">
      <c r="W13590" s="141"/>
    </row>
    <row r="13591" spans="23:23" ht="15" customHeight="1">
      <c r="W13591" s="141"/>
    </row>
    <row r="13592" spans="23:23" ht="15" customHeight="1">
      <c r="W13592" s="141"/>
    </row>
    <row r="13593" spans="23:23" ht="15" customHeight="1">
      <c r="W13593" s="141"/>
    </row>
    <row r="13594" spans="23:23" ht="15" customHeight="1">
      <c r="W13594" s="141"/>
    </row>
    <row r="13595" spans="23:23" ht="15" customHeight="1">
      <c r="W13595" s="141"/>
    </row>
    <row r="13596" spans="23:23" ht="15" customHeight="1">
      <c r="W13596" s="141"/>
    </row>
    <row r="13597" spans="23:23" ht="15" customHeight="1">
      <c r="W13597" s="141"/>
    </row>
    <row r="13598" spans="23:23" ht="15" customHeight="1">
      <c r="W13598" s="141"/>
    </row>
    <row r="13599" spans="23:23" ht="15" customHeight="1">
      <c r="W13599" s="141"/>
    </row>
    <row r="13600" spans="23:23" ht="15" customHeight="1">
      <c r="W13600" s="141"/>
    </row>
    <row r="13601" spans="23:23" ht="15" customHeight="1">
      <c r="W13601" s="141"/>
    </row>
    <row r="13602" spans="23:23" ht="15" customHeight="1">
      <c r="W13602" s="141"/>
    </row>
    <row r="13603" spans="23:23" ht="15" customHeight="1">
      <c r="W13603" s="141"/>
    </row>
    <row r="13604" spans="23:23" ht="15" customHeight="1">
      <c r="W13604" s="141"/>
    </row>
    <row r="13605" spans="23:23" ht="15" customHeight="1">
      <c r="W13605" s="141"/>
    </row>
    <row r="13606" spans="23:23" ht="15" customHeight="1">
      <c r="W13606" s="141"/>
    </row>
    <row r="13607" spans="23:23" ht="15" customHeight="1">
      <c r="W13607" s="141"/>
    </row>
    <row r="13608" spans="23:23" ht="15" customHeight="1">
      <c r="W13608" s="141"/>
    </row>
    <row r="13609" spans="23:23" ht="15" customHeight="1">
      <c r="W13609" s="141"/>
    </row>
    <row r="13610" spans="23:23" ht="15" customHeight="1">
      <c r="W13610" s="141"/>
    </row>
    <row r="13611" spans="23:23" ht="15" customHeight="1">
      <c r="W13611" s="141"/>
    </row>
    <row r="13612" spans="23:23" ht="15" customHeight="1">
      <c r="W13612" s="141"/>
    </row>
    <row r="13613" spans="23:23" ht="15" customHeight="1">
      <c r="W13613" s="141"/>
    </row>
    <row r="13614" spans="23:23" ht="15" customHeight="1">
      <c r="W13614" s="141"/>
    </row>
    <row r="13615" spans="23:23" ht="15" customHeight="1">
      <c r="W13615" s="141"/>
    </row>
    <row r="13616" spans="23:23" ht="15" customHeight="1">
      <c r="W13616" s="141"/>
    </row>
    <row r="13617" spans="23:23" ht="15" customHeight="1">
      <c r="W13617" s="141"/>
    </row>
    <row r="13618" spans="23:23" ht="15" customHeight="1">
      <c r="W13618" s="141"/>
    </row>
    <row r="13619" spans="23:23" ht="15" customHeight="1">
      <c r="W13619" s="141"/>
    </row>
    <row r="13620" spans="23:23" ht="15" customHeight="1">
      <c r="W13620" s="141"/>
    </row>
    <row r="13621" spans="23:23" ht="15" customHeight="1">
      <c r="W13621" s="141"/>
    </row>
    <row r="13622" spans="23:23" ht="15" customHeight="1">
      <c r="W13622" s="141"/>
    </row>
    <row r="13623" spans="23:23" ht="15" customHeight="1">
      <c r="W13623" s="141"/>
    </row>
    <row r="13624" spans="23:23" ht="15" customHeight="1">
      <c r="W13624" s="141"/>
    </row>
    <row r="13625" spans="23:23" ht="15" customHeight="1">
      <c r="W13625" s="141"/>
    </row>
    <row r="13626" spans="23:23" ht="15" customHeight="1">
      <c r="W13626" s="141"/>
    </row>
    <row r="13627" spans="23:23" ht="15" customHeight="1">
      <c r="W13627" s="141"/>
    </row>
    <row r="13628" spans="23:23" ht="15" customHeight="1">
      <c r="W13628" s="141"/>
    </row>
    <row r="13629" spans="23:23" ht="15" customHeight="1">
      <c r="W13629" s="141"/>
    </row>
    <row r="13630" spans="23:23" ht="15" customHeight="1">
      <c r="W13630" s="141"/>
    </row>
    <row r="13631" spans="23:23" ht="15" customHeight="1">
      <c r="W13631" s="141"/>
    </row>
    <row r="13632" spans="23:23" ht="15" customHeight="1">
      <c r="W13632" s="141"/>
    </row>
    <row r="13633" spans="23:23" ht="15" customHeight="1">
      <c r="W13633" s="141"/>
    </row>
    <row r="13634" spans="23:23" ht="15" customHeight="1">
      <c r="W13634" s="141"/>
    </row>
    <row r="13635" spans="23:23" ht="15" customHeight="1">
      <c r="W13635" s="141"/>
    </row>
    <row r="13636" spans="23:23" ht="15" customHeight="1">
      <c r="W13636" s="141"/>
    </row>
    <row r="13637" spans="23:23" ht="15" customHeight="1">
      <c r="W13637" s="141"/>
    </row>
    <row r="13638" spans="23:23" ht="15" customHeight="1">
      <c r="W13638" s="141"/>
    </row>
    <row r="13639" spans="23:23" ht="15" customHeight="1">
      <c r="W13639" s="141"/>
    </row>
    <row r="13640" spans="23:23" ht="15" customHeight="1">
      <c r="W13640" s="141"/>
    </row>
    <row r="13641" spans="23:23" ht="15" customHeight="1">
      <c r="W13641" s="141"/>
    </row>
    <row r="13642" spans="23:23" ht="15" customHeight="1">
      <c r="W13642" s="141"/>
    </row>
    <row r="13643" spans="23:23" ht="15" customHeight="1">
      <c r="W13643" s="141"/>
    </row>
    <row r="13644" spans="23:23" ht="15" customHeight="1">
      <c r="W13644" s="141"/>
    </row>
    <row r="13645" spans="23:23" ht="15" customHeight="1">
      <c r="W13645" s="141"/>
    </row>
    <row r="13646" spans="23:23" ht="15" customHeight="1">
      <c r="W13646" s="141"/>
    </row>
    <row r="13647" spans="23:23" ht="15" customHeight="1">
      <c r="W13647" s="141"/>
    </row>
    <row r="13648" spans="23:23" ht="15" customHeight="1">
      <c r="W13648" s="141"/>
    </row>
    <row r="13649" spans="23:23" ht="15" customHeight="1">
      <c r="W13649" s="141"/>
    </row>
    <row r="13650" spans="23:23" ht="15" customHeight="1">
      <c r="W13650" s="141"/>
    </row>
    <row r="13651" spans="23:23" ht="15" customHeight="1">
      <c r="W13651" s="141"/>
    </row>
    <row r="13652" spans="23:23" ht="15" customHeight="1">
      <c r="W13652" s="141"/>
    </row>
    <row r="13653" spans="23:23" ht="15" customHeight="1">
      <c r="W13653" s="141"/>
    </row>
    <row r="13654" spans="23:23" ht="15" customHeight="1">
      <c r="W13654" s="141"/>
    </row>
    <row r="13655" spans="23:23" ht="15" customHeight="1">
      <c r="W13655" s="141"/>
    </row>
    <row r="13656" spans="23:23" ht="15" customHeight="1">
      <c r="W13656" s="141"/>
    </row>
    <row r="13657" spans="23:23" ht="15" customHeight="1">
      <c r="W13657" s="141"/>
    </row>
    <row r="13658" spans="23:23" ht="15" customHeight="1">
      <c r="W13658" s="141"/>
    </row>
    <row r="13659" spans="23:23" ht="15" customHeight="1">
      <c r="W13659" s="141"/>
    </row>
    <row r="13660" spans="23:23" ht="15" customHeight="1">
      <c r="W13660" s="141"/>
    </row>
    <row r="13661" spans="23:23" ht="15" customHeight="1">
      <c r="W13661" s="141"/>
    </row>
    <row r="13662" spans="23:23" ht="15" customHeight="1">
      <c r="W13662" s="141"/>
    </row>
    <row r="13663" spans="23:23" ht="15" customHeight="1">
      <c r="W13663" s="141"/>
    </row>
    <row r="13664" spans="23:23" ht="15" customHeight="1">
      <c r="W13664" s="141"/>
    </row>
    <row r="13665" spans="23:23" ht="15" customHeight="1">
      <c r="W13665" s="141"/>
    </row>
    <row r="13666" spans="23:23" ht="15" customHeight="1">
      <c r="W13666" s="141"/>
    </row>
    <row r="13667" spans="23:23" ht="15" customHeight="1">
      <c r="W13667" s="141"/>
    </row>
    <row r="13668" spans="23:23" ht="15" customHeight="1">
      <c r="W13668" s="141"/>
    </row>
    <row r="13669" spans="23:23" ht="15" customHeight="1">
      <c r="W13669" s="141"/>
    </row>
    <row r="13670" spans="23:23" ht="15" customHeight="1">
      <c r="W13670" s="141"/>
    </row>
    <row r="13671" spans="23:23" ht="15" customHeight="1">
      <c r="W13671" s="141"/>
    </row>
    <row r="13672" spans="23:23" ht="15" customHeight="1">
      <c r="W13672" s="141"/>
    </row>
    <row r="13673" spans="23:23" ht="15" customHeight="1">
      <c r="W13673" s="141"/>
    </row>
    <row r="13674" spans="23:23" ht="15" customHeight="1">
      <c r="W13674" s="141"/>
    </row>
    <row r="13675" spans="23:23" ht="15" customHeight="1">
      <c r="W13675" s="141"/>
    </row>
    <row r="13676" spans="23:23" ht="15" customHeight="1">
      <c r="W13676" s="141"/>
    </row>
    <row r="13677" spans="23:23" ht="15" customHeight="1">
      <c r="W13677" s="141"/>
    </row>
    <row r="13678" spans="23:23" ht="15" customHeight="1">
      <c r="W13678" s="141"/>
    </row>
    <row r="13679" spans="23:23" ht="15" customHeight="1">
      <c r="W13679" s="141"/>
    </row>
    <row r="13680" spans="23:23" ht="15" customHeight="1">
      <c r="W13680" s="141"/>
    </row>
    <row r="13681" spans="23:23" ht="15" customHeight="1">
      <c r="W13681" s="141"/>
    </row>
    <row r="13682" spans="23:23" ht="15" customHeight="1">
      <c r="W13682" s="141"/>
    </row>
    <row r="13683" spans="23:23" ht="15" customHeight="1">
      <c r="W13683" s="141"/>
    </row>
    <row r="13684" spans="23:23" ht="15" customHeight="1">
      <c r="W13684" s="141"/>
    </row>
    <row r="13685" spans="23:23" ht="15" customHeight="1">
      <c r="W13685" s="141"/>
    </row>
    <row r="13686" spans="23:23" ht="15" customHeight="1">
      <c r="W13686" s="141"/>
    </row>
    <row r="13687" spans="23:23" ht="15" customHeight="1">
      <c r="W13687" s="141"/>
    </row>
    <row r="13688" spans="23:23" ht="15" customHeight="1">
      <c r="W13688" s="141"/>
    </row>
    <row r="13689" spans="23:23" ht="15" customHeight="1">
      <c r="W13689" s="141"/>
    </row>
    <row r="13690" spans="23:23" ht="15" customHeight="1">
      <c r="W13690" s="141"/>
    </row>
    <row r="13691" spans="23:23" ht="15" customHeight="1">
      <c r="W13691" s="141"/>
    </row>
    <row r="13692" spans="23:23" ht="15" customHeight="1">
      <c r="W13692" s="141"/>
    </row>
    <row r="13693" spans="23:23" ht="15" customHeight="1">
      <c r="W13693" s="141"/>
    </row>
    <row r="13694" spans="23:23" ht="15" customHeight="1">
      <c r="W13694" s="141"/>
    </row>
    <row r="13695" spans="23:23" ht="15" customHeight="1">
      <c r="W13695" s="141"/>
    </row>
    <row r="13696" spans="23:23" ht="15" customHeight="1">
      <c r="W13696" s="141"/>
    </row>
    <row r="13697" spans="23:23" ht="15" customHeight="1">
      <c r="W13697" s="141"/>
    </row>
    <row r="13698" spans="23:23" ht="15" customHeight="1">
      <c r="W13698" s="141"/>
    </row>
    <row r="13699" spans="23:23" ht="15" customHeight="1">
      <c r="W13699" s="141"/>
    </row>
    <row r="13700" spans="23:23" ht="15" customHeight="1">
      <c r="W13700" s="141"/>
    </row>
    <row r="13701" spans="23:23" ht="15" customHeight="1">
      <c r="W13701" s="141"/>
    </row>
    <row r="13702" spans="23:23" ht="15" customHeight="1">
      <c r="W13702" s="141"/>
    </row>
    <row r="13703" spans="23:23" ht="15" customHeight="1">
      <c r="W13703" s="141"/>
    </row>
    <row r="13704" spans="23:23" ht="15" customHeight="1">
      <c r="W13704" s="141"/>
    </row>
    <row r="13705" spans="23:23" ht="15" customHeight="1">
      <c r="W13705" s="141"/>
    </row>
    <row r="13706" spans="23:23" ht="15" customHeight="1">
      <c r="W13706" s="141"/>
    </row>
    <row r="13707" spans="23:23" ht="15" customHeight="1">
      <c r="W13707" s="141"/>
    </row>
    <row r="13708" spans="23:23" ht="15" customHeight="1">
      <c r="W13708" s="141"/>
    </row>
    <row r="13709" spans="23:23" ht="15" customHeight="1">
      <c r="W13709" s="141"/>
    </row>
    <row r="13710" spans="23:23" ht="15" customHeight="1">
      <c r="W13710" s="141"/>
    </row>
    <row r="13711" spans="23:23" ht="15" customHeight="1">
      <c r="W13711" s="141"/>
    </row>
    <row r="13712" spans="23:23" ht="15" customHeight="1">
      <c r="W13712" s="141"/>
    </row>
    <row r="13713" spans="23:23" ht="15" customHeight="1">
      <c r="W13713" s="141"/>
    </row>
    <row r="13714" spans="23:23" ht="15" customHeight="1">
      <c r="W13714" s="141"/>
    </row>
    <row r="13715" spans="23:23" ht="15" customHeight="1">
      <c r="W13715" s="141"/>
    </row>
    <row r="13716" spans="23:23" ht="15" customHeight="1">
      <c r="W13716" s="141"/>
    </row>
    <row r="13717" spans="23:23" ht="15" customHeight="1">
      <c r="W13717" s="141"/>
    </row>
    <row r="13718" spans="23:23" ht="15" customHeight="1">
      <c r="W13718" s="141"/>
    </row>
    <row r="13719" spans="23:23" ht="15" customHeight="1">
      <c r="W13719" s="141"/>
    </row>
    <row r="13720" spans="23:23" ht="15" customHeight="1">
      <c r="W13720" s="141"/>
    </row>
    <row r="13721" spans="23:23" ht="15" customHeight="1">
      <c r="W13721" s="141"/>
    </row>
    <row r="13722" spans="23:23" ht="15" customHeight="1">
      <c r="W13722" s="141"/>
    </row>
    <row r="13723" spans="23:23" ht="15" customHeight="1">
      <c r="W13723" s="141"/>
    </row>
    <row r="13724" spans="23:23" ht="15" customHeight="1">
      <c r="W13724" s="141"/>
    </row>
    <row r="13725" spans="23:23" ht="15" customHeight="1">
      <c r="W13725" s="141"/>
    </row>
    <row r="13726" spans="23:23" ht="15" customHeight="1">
      <c r="W13726" s="141"/>
    </row>
    <row r="13727" spans="23:23" ht="15" customHeight="1">
      <c r="W13727" s="141"/>
    </row>
    <row r="13728" spans="23:23" ht="15" customHeight="1">
      <c r="W13728" s="141"/>
    </row>
    <row r="13729" spans="23:23" ht="15" customHeight="1">
      <c r="W13729" s="141"/>
    </row>
    <row r="13730" spans="23:23" ht="15" customHeight="1">
      <c r="W13730" s="141"/>
    </row>
    <row r="13731" spans="23:23" ht="15" customHeight="1">
      <c r="W13731" s="141"/>
    </row>
    <row r="13732" spans="23:23" ht="15" customHeight="1">
      <c r="W13732" s="141"/>
    </row>
    <row r="13733" spans="23:23" ht="15" customHeight="1">
      <c r="W13733" s="141"/>
    </row>
    <row r="13734" spans="23:23" ht="15" customHeight="1">
      <c r="W13734" s="141"/>
    </row>
    <row r="13735" spans="23:23" ht="15" customHeight="1">
      <c r="W13735" s="141"/>
    </row>
    <row r="13736" spans="23:23" ht="15" customHeight="1">
      <c r="W13736" s="141"/>
    </row>
    <row r="13737" spans="23:23" ht="15" customHeight="1">
      <c r="W13737" s="141"/>
    </row>
    <row r="13738" spans="23:23" ht="15" customHeight="1">
      <c r="W13738" s="141"/>
    </row>
    <row r="13739" spans="23:23" ht="15" customHeight="1">
      <c r="W13739" s="141"/>
    </row>
    <row r="13740" spans="23:23" ht="15" customHeight="1">
      <c r="W13740" s="141"/>
    </row>
    <row r="13741" spans="23:23" ht="15" customHeight="1">
      <c r="W13741" s="141"/>
    </row>
    <row r="13742" spans="23:23" ht="15" customHeight="1">
      <c r="W13742" s="141"/>
    </row>
    <row r="13743" spans="23:23" ht="15" customHeight="1">
      <c r="W13743" s="141"/>
    </row>
    <row r="13744" spans="23:23" ht="15" customHeight="1">
      <c r="W13744" s="141"/>
    </row>
    <row r="13745" spans="23:23" ht="15" customHeight="1">
      <c r="W13745" s="141"/>
    </row>
    <row r="13746" spans="23:23" ht="15" customHeight="1">
      <c r="W13746" s="141"/>
    </row>
    <row r="13747" spans="23:23" ht="15" customHeight="1">
      <c r="W13747" s="141"/>
    </row>
    <row r="13748" spans="23:23" ht="15" customHeight="1">
      <c r="W13748" s="141"/>
    </row>
    <row r="13749" spans="23:23" ht="15" customHeight="1">
      <c r="W13749" s="141"/>
    </row>
    <row r="13750" spans="23:23" ht="15" customHeight="1">
      <c r="W13750" s="141"/>
    </row>
    <row r="13751" spans="23:23" ht="15" customHeight="1">
      <c r="W13751" s="141"/>
    </row>
    <row r="13752" spans="23:23" ht="15" customHeight="1">
      <c r="W13752" s="141"/>
    </row>
    <row r="13753" spans="23:23" ht="15" customHeight="1">
      <c r="W13753" s="141"/>
    </row>
    <row r="13754" spans="23:23" ht="15" customHeight="1">
      <c r="W13754" s="141"/>
    </row>
    <row r="13755" spans="23:23" ht="15" customHeight="1">
      <c r="W13755" s="141"/>
    </row>
    <row r="13756" spans="23:23" ht="15" customHeight="1">
      <c r="W13756" s="141"/>
    </row>
    <row r="13757" spans="23:23" ht="15" customHeight="1">
      <c r="W13757" s="141"/>
    </row>
    <row r="13758" spans="23:23" ht="15" customHeight="1">
      <c r="W13758" s="141"/>
    </row>
    <row r="13759" spans="23:23" ht="15" customHeight="1">
      <c r="W13759" s="141"/>
    </row>
    <row r="13760" spans="23:23" ht="15" customHeight="1">
      <c r="W13760" s="141"/>
    </row>
    <row r="13761" spans="23:23" ht="15" customHeight="1">
      <c r="W13761" s="141"/>
    </row>
    <row r="13762" spans="23:23" ht="15" customHeight="1">
      <c r="W13762" s="141"/>
    </row>
    <row r="13763" spans="23:23" ht="15" customHeight="1">
      <c r="W13763" s="141"/>
    </row>
    <row r="13764" spans="23:23" ht="15" customHeight="1">
      <c r="W13764" s="141"/>
    </row>
    <row r="13765" spans="23:23" ht="15" customHeight="1">
      <c r="W13765" s="141"/>
    </row>
    <row r="13766" spans="23:23" ht="15" customHeight="1">
      <c r="W13766" s="141"/>
    </row>
    <row r="13767" spans="23:23" ht="15" customHeight="1">
      <c r="W13767" s="141"/>
    </row>
    <row r="13768" spans="23:23" ht="15" customHeight="1">
      <c r="W13768" s="141"/>
    </row>
    <row r="13769" spans="23:23" ht="15" customHeight="1">
      <c r="W13769" s="141"/>
    </row>
    <row r="13770" spans="23:23" ht="15" customHeight="1">
      <c r="W13770" s="141"/>
    </row>
    <row r="13771" spans="23:23" ht="15" customHeight="1">
      <c r="W13771" s="141"/>
    </row>
    <row r="13772" spans="23:23" ht="15" customHeight="1">
      <c r="W13772" s="141"/>
    </row>
    <row r="13773" spans="23:23" ht="15" customHeight="1">
      <c r="W13773" s="141"/>
    </row>
    <row r="13774" spans="23:23" ht="15" customHeight="1">
      <c r="W13774" s="141"/>
    </row>
    <row r="13775" spans="23:23" ht="15" customHeight="1">
      <c r="W13775" s="141"/>
    </row>
    <row r="13776" spans="23:23" ht="15" customHeight="1">
      <c r="W13776" s="141"/>
    </row>
    <row r="13777" spans="23:23" ht="15" customHeight="1">
      <c r="W13777" s="141"/>
    </row>
    <row r="13778" spans="23:23" ht="15" customHeight="1">
      <c r="W13778" s="141"/>
    </row>
    <row r="13779" spans="23:23" ht="15" customHeight="1">
      <c r="W13779" s="141"/>
    </row>
    <row r="13780" spans="23:23" ht="15" customHeight="1">
      <c r="W13780" s="141"/>
    </row>
    <row r="13781" spans="23:23" ht="15" customHeight="1">
      <c r="W13781" s="141"/>
    </row>
    <row r="13782" spans="23:23" ht="15" customHeight="1">
      <c r="W13782" s="141"/>
    </row>
    <row r="13783" spans="23:23" ht="15" customHeight="1">
      <c r="W13783" s="141"/>
    </row>
    <row r="13784" spans="23:23" ht="15" customHeight="1">
      <c r="W13784" s="141"/>
    </row>
    <row r="13785" spans="23:23" ht="15" customHeight="1">
      <c r="W13785" s="141"/>
    </row>
    <row r="13786" spans="23:23" ht="15" customHeight="1">
      <c r="W13786" s="141"/>
    </row>
    <row r="13787" spans="23:23" ht="15" customHeight="1">
      <c r="W13787" s="141"/>
    </row>
    <row r="13788" spans="23:23" ht="15" customHeight="1">
      <c r="W13788" s="141"/>
    </row>
    <row r="13789" spans="23:23" ht="15" customHeight="1">
      <c r="W13789" s="141"/>
    </row>
    <row r="13790" spans="23:23" ht="15" customHeight="1">
      <c r="W13790" s="141"/>
    </row>
    <row r="13791" spans="23:23" ht="15" customHeight="1">
      <c r="W13791" s="141"/>
    </row>
    <row r="13792" spans="23:23" ht="15" customHeight="1">
      <c r="W13792" s="141"/>
    </row>
    <row r="13793" spans="23:23" ht="15" customHeight="1">
      <c r="W13793" s="141"/>
    </row>
    <row r="13794" spans="23:23" ht="15" customHeight="1">
      <c r="W13794" s="141"/>
    </row>
    <row r="13795" spans="23:23" ht="15" customHeight="1">
      <c r="W13795" s="141"/>
    </row>
    <row r="13796" spans="23:23" ht="15" customHeight="1">
      <c r="W13796" s="141"/>
    </row>
    <row r="13797" spans="23:23" ht="15" customHeight="1">
      <c r="W13797" s="141"/>
    </row>
    <row r="13798" spans="23:23" ht="15" customHeight="1">
      <c r="W13798" s="141"/>
    </row>
    <row r="13799" spans="23:23" ht="15" customHeight="1">
      <c r="W13799" s="141"/>
    </row>
    <row r="13800" spans="23:23" ht="15" customHeight="1">
      <c r="W13800" s="141"/>
    </row>
    <row r="13801" spans="23:23" ht="15" customHeight="1">
      <c r="W13801" s="141"/>
    </row>
    <row r="13802" spans="23:23" ht="15" customHeight="1">
      <c r="W13802" s="141"/>
    </row>
    <row r="13803" spans="23:23" ht="15" customHeight="1">
      <c r="W13803" s="141"/>
    </row>
    <row r="13804" spans="23:23" ht="15" customHeight="1">
      <c r="W13804" s="141"/>
    </row>
    <row r="13805" spans="23:23" ht="15" customHeight="1">
      <c r="W13805" s="141"/>
    </row>
    <row r="13806" spans="23:23" ht="15" customHeight="1">
      <c r="W13806" s="141"/>
    </row>
    <row r="13807" spans="23:23" ht="15" customHeight="1">
      <c r="W13807" s="141"/>
    </row>
    <row r="13808" spans="23:23" ht="15" customHeight="1">
      <c r="W13808" s="141"/>
    </row>
    <row r="13809" spans="23:23" ht="15" customHeight="1">
      <c r="W13809" s="141"/>
    </row>
    <row r="13810" spans="23:23" ht="15" customHeight="1">
      <c r="W13810" s="141"/>
    </row>
    <row r="13811" spans="23:23" ht="15" customHeight="1">
      <c r="W13811" s="141"/>
    </row>
    <row r="13812" spans="23:23" ht="15" customHeight="1">
      <c r="W13812" s="141"/>
    </row>
    <row r="13813" spans="23:23" ht="15" customHeight="1">
      <c r="W13813" s="141"/>
    </row>
    <row r="13814" spans="23:23" ht="15" customHeight="1">
      <c r="W13814" s="141"/>
    </row>
    <row r="13815" spans="23:23" ht="15" customHeight="1">
      <c r="W13815" s="141"/>
    </row>
    <row r="13816" spans="23:23" ht="15" customHeight="1">
      <c r="W13816" s="141"/>
    </row>
    <row r="13817" spans="23:23" ht="15" customHeight="1">
      <c r="W13817" s="141"/>
    </row>
    <row r="13818" spans="23:23" ht="15" customHeight="1">
      <c r="W13818" s="141"/>
    </row>
    <row r="13819" spans="23:23" ht="15" customHeight="1">
      <c r="W13819" s="141"/>
    </row>
    <row r="13820" spans="23:23" ht="15" customHeight="1">
      <c r="W13820" s="141"/>
    </row>
    <row r="13821" spans="23:23" ht="15" customHeight="1">
      <c r="W13821" s="141"/>
    </row>
    <row r="13822" spans="23:23" ht="15" customHeight="1">
      <c r="W13822" s="141"/>
    </row>
    <row r="13823" spans="23:23" ht="15" customHeight="1">
      <c r="W13823" s="141"/>
    </row>
    <row r="13824" spans="23:23" ht="15" customHeight="1">
      <c r="W13824" s="141"/>
    </row>
    <row r="13825" spans="23:23" ht="15" customHeight="1">
      <c r="W13825" s="141"/>
    </row>
    <row r="13826" spans="23:23" ht="15" customHeight="1">
      <c r="W13826" s="141"/>
    </row>
    <row r="13827" spans="23:23" ht="15" customHeight="1">
      <c r="W13827" s="141"/>
    </row>
    <row r="13828" spans="23:23" ht="15" customHeight="1">
      <c r="W13828" s="141"/>
    </row>
    <row r="13829" spans="23:23" ht="15" customHeight="1">
      <c r="W13829" s="141"/>
    </row>
    <row r="13830" spans="23:23" ht="15" customHeight="1">
      <c r="W13830" s="141"/>
    </row>
    <row r="13831" spans="23:23" ht="15" customHeight="1">
      <c r="W13831" s="141"/>
    </row>
    <row r="13832" spans="23:23" ht="15" customHeight="1">
      <c r="W13832" s="141"/>
    </row>
    <row r="13833" spans="23:23" ht="15" customHeight="1">
      <c r="W13833" s="141"/>
    </row>
    <row r="13834" spans="23:23" ht="15" customHeight="1">
      <c r="W13834" s="141"/>
    </row>
    <row r="13835" spans="23:23" ht="15" customHeight="1">
      <c r="W13835" s="141"/>
    </row>
    <row r="13836" spans="23:23" ht="15" customHeight="1">
      <c r="W13836" s="141"/>
    </row>
    <row r="13837" spans="23:23" ht="15" customHeight="1">
      <c r="W13837" s="141"/>
    </row>
    <row r="13838" spans="23:23" ht="15" customHeight="1">
      <c r="W13838" s="141"/>
    </row>
    <row r="13839" spans="23:23" ht="15" customHeight="1">
      <c r="W13839" s="141"/>
    </row>
    <row r="13840" spans="23:23" ht="15" customHeight="1">
      <c r="W13840" s="141"/>
    </row>
    <row r="13841" spans="23:23" ht="15" customHeight="1">
      <c r="W13841" s="141"/>
    </row>
    <row r="13842" spans="23:23" ht="15" customHeight="1">
      <c r="W13842" s="141"/>
    </row>
    <row r="13843" spans="23:23" ht="15" customHeight="1">
      <c r="W13843" s="141"/>
    </row>
    <row r="13844" spans="23:23" ht="15" customHeight="1">
      <c r="W13844" s="141"/>
    </row>
    <row r="13845" spans="23:23" ht="15" customHeight="1">
      <c r="W13845" s="141"/>
    </row>
    <row r="13846" spans="23:23" ht="15" customHeight="1">
      <c r="W13846" s="141"/>
    </row>
    <row r="13847" spans="23:23" ht="15" customHeight="1">
      <c r="W13847" s="141"/>
    </row>
    <row r="13848" spans="23:23" ht="15" customHeight="1">
      <c r="W13848" s="141"/>
    </row>
    <row r="13849" spans="23:23" ht="15" customHeight="1">
      <c r="W13849" s="141"/>
    </row>
    <row r="13850" spans="23:23" ht="15" customHeight="1">
      <c r="W13850" s="141"/>
    </row>
    <row r="13851" spans="23:23" ht="15" customHeight="1">
      <c r="W13851" s="141"/>
    </row>
    <row r="13852" spans="23:23" ht="15" customHeight="1">
      <c r="W13852" s="141"/>
    </row>
    <row r="13853" spans="23:23" ht="15" customHeight="1">
      <c r="W13853" s="141"/>
    </row>
    <row r="13854" spans="23:23" ht="15" customHeight="1">
      <c r="W13854" s="141"/>
    </row>
    <row r="13855" spans="23:23" ht="15" customHeight="1">
      <c r="W13855" s="141"/>
    </row>
    <row r="13856" spans="23:23" ht="15" customHeight="1">
      <c r="W13856" s="141"/>
    </row>
    <row r="13857" spans="23:23" ht="15" customHeight="1">
      <c r="W13857" s="141"/>
    </row>
    <row r="13858" spans="23:23" ht="15" customHeight="1">
      <c r="W13858" s="141"/>
    </row>
    <row r="13859" spans="23:23" ht="15" customHeight="1">
      <c r="W13859" s="141"/>
    </row>
    <row r="13860" spans="23:23" ht="15" customHeight="1">
      <c r="W13860" s="141"/>
    </row>
    <row r="13861" spans="23:23" ht="15" customHeight="1">
      <c r="W13861" s="141"/>
    </row>
    <row r="13862" spans="23:23" ht="15" customHeight="1">
      <c r="W13862" s="141"/>
    </row>
    <row r="13863" spans="23:23" ht="15" customHeight="1">
      <c r="W13863" s="141"/>
    </row>
    <row r="13864" spans="23:23" ht="15" customHeight="1">
      <c r="W13864" s="141"/>
    </row>
    <row r="13865" spans="23:23" ht="15" customHeight="1">
      <c r="W13865" s="141"/>
    </row>
    <row r="13866" spans="23:23" ht="15" customHeight="1">
      <c r="W13866" s="141"/>
    </row>
    <row r="13867" spans="23:23" ht="15" customHeight="1">
      <c r="W13867" s="141"/>
    </row>
    <row r="13868" spans="23:23" ht="15" customHeight="1">
      <c r="W13868" s="141"/>
    </row>
    <row r="13869" spans="23:23" ht="15" customHeight="1">
      <c r="W13869" s="141"/>
    </row>
    <row r="13870" spans="23:23" ht="15" customHeight="1">
      <c r="W13870" s="141"/>
    </row>
    <row r="13871" spans="23:23" ht="15" customHeight="1">
      <c r="W13871" s="141"/>
    </row>
    <row r="13872" spans="23:23" ht="15" customHeight="1">
      <c r="W13872" s="141"/>
    </row>
    <row r="13873" spans="23:23" ht="15" customHeight="1">
      <c r="W13873" s="141"/>
    </row>
    <row r="13874" spans="23:23" ht="15" customHeight="1">
      <c r="W13874" s="141"/>
    </row>
    <row r="13875" spans="23:23" ht="15" customHeight="1">
      <c r="W13875" s="141"/>
    </row>
    <row r="13876" spans="23:23" ht="15" customHeight="1">
      <c r="W13876" s="141"/>
    </row>
    <row r="13877" spans="23:23" ht="15" customHeight="1">
      <c r="W13877" s="141"/>
    </row>
    <row r="13878" spans="23:23" ht="15" customHeight="1">
      <c r="W13878" s="141"/>
    </row>
    <row r="13879" spans="23:23" ht="15" customHeight="1">
      <c r="W13879" s="141"/>
    </row>
    <row r="13880" spans="23:23" ht="15" customHeight="1">
      <c r="W13880" s="141"/>
    </row>
    <row r="13881" spans="23:23" ht="15" customHeight="1">
      <c r="W13881" s="141"/>
    </row>
    <row r="13882" spans="23:23" ht="15" customHeight="1">
      <c r="W13882" s="141"/>
    </row>
    <row r="13883" spans="23:23" ht="15" customHeight="1">
      <c r="W13883" s="141"/>
    </row>
    <row r="13884" spans="23:23" ht="15" customHeight="1">
      <c r="W13884" s="141"/>
    </row>
    <row r="13885" spans="23:23" ht="15" customHeight="1">
      <c r="W13885" s="141"/>
    </row>
    <row r="13886" spans="23:23" ht="15" customHeight="1">
      <c r="W13886" s="141"/>
    </row>
    <row r="13887" spans="23:23" ht="15" customHeight="1">
      <c r="W13887" s="141"/>
    </row>
    <row r="13888" spans="23:23" ht="15" customHeight="1">
      <c r="W13888" s="141"/>
    </row>
    <row r="13889" spans="23:23" ht="15" customHeight="1">
      <c r="W13889" s="141"/>
    </row>
    <row r="13890" spans="23:23" ht="15" customHeight="1">
      <c r="W13890" s="141"/>
    </row>
    <row r="13891" spans="23:23" ht="15" customHeight="1">
      <c r="W13891" s="141"/>
    </row>
    <row r="13892" spans="23:23" ht="15" customHeight="1">
      <c r="W13892" s="141"/>
    </row>
    <row r="13893" spans="23:23" ht="15" customHeight="1">
      <c r="W13893" s="141"/>
    </row>
    <row r="13894" spans="23:23" ht="15" customHeight="1">
      <c r="W13894" s="141"/>
    </row>
    <row r="13895" spans="23:23" ht="15" customHeight="1">
      <c r="W13895" s="141"/>
    </row>
    <row r="13896" spans="23:23" ht="15" customHeight="1">
      <c r="W13896" s="141"/>
    </row>
    <row r="13897" spans="23:23" ht="15" customHeight="1">
      <c r="W13897" s="141"/>
    </row>
    <row r="13898" spans="23:23" ht="15" customHeight="1">
      <c r="W13898" s="141"/>
    </row>
    <row r="13899" spans="23:23" ht="15" customHeight="1">
      <c r="W13899" s="141"/>
    </row>
    <row r="13900" spans="23:23" ht="15" customHeight="1">
      <c r="W13900" s="141"/>
    </row>
    <row r="13901" spans="23:23" ht="15" customHeight="1">
      <c r="W13901" s="141"/>
    </row>
    <row r="13902" spans="23:23" ht="15" customHeight="1">
      <c r="W13902" s="141"/>
    </row>
    <row r="13903" spans="23:23" ht="15" customHeight="1">
      <c r="W13903" s="141"/>
    </row>
    <row r="13904" spans="23:23" ht="15" customHeight="1">
      <c r="W13904" s="141"/>
    </row>
    <row r="13905" spans="23:23" ht="15" customHeight="1">
      <c r="W13905" s="141"/>
    </row>
    <row r="13906" spans="23:23" ht="15" customHeight="1">
      <c r="W13906" s="141"/>
    </row>
    <row r="13907" spans="23:23" ht="15" customHeight="1">
      <c r="W13907" s="141"/>
    </row>
    <row r="13908" spans="23:23" ht="15" customHeight="1">
      <c r="W13908" s="141"/>
    </row>
    <row r="13909" spans="23:23" ht="15" customHeight="1">
      <c r="W13909" s="141"/>
    </row>
    <row r="13910" spans="23:23" ht="15" customHeight="1">
      <c r="W13910" s="141"/>
    </row>
    <row r="13911" spans="23:23" ht="15" customHeight="1">
      <c r="W13911" s="141"/>
    </row>
    <row r="13912" spans="23:23" ht="15" customHeight="1">
      <c r="W13912" s="141"/>
    </row>
    <row r="13913" spans="23:23" ht="15" customHeight="1">
      <c r="W13913" s="141"/>
    </row>
    <row r="13914" spans="23:23" ht="15" customHeight="1">
      <c r="W13914" s="141"/>
    </row>
    <row r="13915" spans="23:23" ht="15" customHeight="1">
      <c r="W13915" s="141"/>
    </row>
    <row r="13916" spans="23:23" ht="15" customHeight="1">
      <c r="W13916" s="141"/>
    </row>
    <row r="13917" spans="23:23" ht="15" customHeight="1">
      <c r="W13917" s="141"/>
    </row>
    <row r="13918" spans="23:23" ht="15" customHeight="1">
      <c r="W13918" s="141"/>
    </row>
    <row r="13919" spans="23:23" ht="15" customHeight="1">
      <c r="W13919" s="141"/>
    </row>
    <row r="13920" spans="23:23" ht="15" customHeight="1">
      <c r="W13920" s="141"/>
    </row>
    <row r="13921" spans="23:23" ht="15" customHeight="1">
      <c r="W13921" s="141"/>
    </row>
    <row r="13922" spans="23:23" ht="15" customHeight="1">
      <c r="W13922" s="141"/>
    </row>
    <row r="13923" spans="23:23" ht="15" customHeight="1">
      <c r="W13923" s="141"/>
    </row>
    <row r="13924" spans="23:23" ht="15" customHeight="1">
      <c r="W13924" s="141"/>
    </row>
    <row r="13925" spans="23:23" ht="15" customHeight="1">
      <c r="W13925" s="141"/>
    </row>
    <row r="13926" spans="23:23" ht="15" customHeight="1">
      <c r="W13926" s="141"/>
    </row>
    <row r="13927" spans="23:23" ht="15" customHeight="1">
      <c r="W13927" s="141"/>
    </row>
    <row r="13928" spans="23:23" ht="15" customHeight="1">
      <c r="W13928" s="141"/>
    </row>
    <row r="13929" spans="23:23" ht="15" customHeight="1">
      <c r="W13929" s="141"/>
    </row>
    <row r="13930" spans="23:23" ht="15" customHeight="1">
      <c r="W13930" s="141"/>
    </row>
    <row r="13931" spans="23:23" ht="15" customHeight="1">
      <c r="W13931" s="141"/>
    </row>
    <row r="13932" spans="23:23" ht="15" customHeight="1">
      <c r="W13932" s="141"/>
    </row>
    <row r="13933" spans="23:23" ht="15" customHeight="1">
      <c r="W13933" s="141"/>
    </row>
    <row r="13934" spans="23:23" ht="15" customHeight="1">
      <c r="W13934" s="141"/>
    </row>
    <row r="13935" spans="23:23" ht="15" customHeight="1">
      <c r="W13935" s="141"/>
    </row>
    <row r="13936" spans="23:23" ht="15" customHeight="1">
      <c r="W13936" s="141"/>
    </row>
    <row r="13937" spans="23:23" ht="15" customHeight="1">
      <c r="W13937" s="141"/>
    </row>
    <row r="13938" spans="23:23" ht="15" customHeight="1">
      <c r="W13938" s="141"/>
    </row>
    <row r="13939" spans="23:23" ht="15" customHeight="1">
      <c r="W13939" s="141"/>
    </row>
    <row r="13940" spans="23:23" ht="15" customHeight="1">
      <c r="W13940" s="141"/>
    </row>
    <row r="13941" spans="23:23" ht="15" customHeight="1">
      <c r="W13941" s="141"/>
    </row>
    <row r="13942" spans="23:23" ht="15" customHeight="1">
      <c r="W13942" s="141"/>
    </row>
    <row r="13943" spans="23:23" ht="15" customHeight="1">
      <c r="W13943" s="141"/>
    </row>
    <row r="13944" spans="23:23" ht="15" customHeight="1">
      <c r="W13944" s="141"/>
    </row>
    <row r="13945" spans="23:23" ht="15" customHeight="1">
      <c r="W13945" s="141"/>
    </row>
    <row r="13946" spans="23:23" ht="15" customHeight="1">
      <c r="W13946" s="141"/>
    </row>
    <row r="13947" spans="23:23" ht="15" customHeight="1">
      <c r="W13947" s="141"/>
    </row>
    <row r="13948" spans="23:23" ht="15" customHeight="1">
      <c r="W13948" s="141"/>
    </row>
    <row r="13949" spans="23:23" ht="15" customHeight="1">
      <c r="W13949" s="141"/>
    </row>
    <row r="13950" spans="23:23" ht="15" customHeight="1">
      <c r="W13950" s="141"/>
    </row>
    <row r="13951" spans="23:23" ht="15" customHeight="1">
      <c r="W13951" s="141"/>
    </row>
    <row r="13952" spans="23:23" ht="15" customHeight="1">
      <c r="W13952" s="141"/>
    </row>
    <row r="13953" spans="23:23" ht="15" customHeight="1">
      <c r="W13953" s="141"/>
    </row>
    <row r="13954" spans="23:23" ht="15" customHeight="1">
      <c r="W13954" s="141"/>
    </row>
    <row r="13955" spans="23:23" ht="15" customHeight="1">
      <c r="W13955" s="141"/>
    </row>
    <row r="13956" spans="23:23" ht="15" customHeight="1">
      <c r="W13956" s="141"/>
    </row>
    <row r="13957" spans="23:23" ht="15" customHeight="1">
      <c r="W13957" s="141"/>
    </row>
    <row r="13958" spans="23:23" ht="15" customHeight="1">
      <c r="W13958" s="141"/>
    </row>
    <row r="13959" spans="23:23" ht="15" customHeight="1">
      <c r="W13959" s="141"/>
    </row>
    <row r="13960" spans="23:23" ht="15" customHeight="1">
      <c r="W13960" s="141"/>
    </row>
    <row r="13961" spans="23:23" ht="15" customHeight="1">
      <c r="W13961" s="141"/>
    </row>
    <row r="13962" spans="23:23" ht="15" customHeight="1">
      <c r="W13962" s="141"/>
    </row>
    <row r="13963" spans="23:23" ht="15" customHeight="1">
      <c r="W13963" s="141"/>
    </row>
    <row r="13964" spans="23:23" ht="15" customHeight="1">
      <c r="W13964" s="141"/>
    </row>
    <row r="13965" spans="23:23" ht="15" customHeight="1">
      <c r="W13965" s="141"/>
    </row>
    <row r="13966" spans="23:23" ht="15" customHeight="1">
      <c r="W13966" s="141"/>
    </row>
    <row r="13967" spans="23:23" ht="15" customHeight="1">
      <c r="W13967" s="141"/>
    </row>
    <row r="13968" spans="23:23" ht="15" customHeight="1">
      <c r="W13968" s="141"/>
    </row>
    <row r="13969" spans="23:23" ht="15" customHeight="1">
      <c r="W13969" s="141"/>
    </row>
    <row r="13970" spans="23:23" ht="15" customHeight="1">
      <c r="W13970" s="141"/>
    </row>
    <row r="13971" spans="23:23" ht="15" customHeight="1">
      <c r="W13971" s="141"/>
    </row>
    <row r="13972" spans="23:23" ht="15" customHeight="1">
      <c r="W13972" s="141"/>
    </row>
    <row r="13973" spans="23:23" ht="15" customHeight="1">
      <c r="W13973" s="141"/>
    </row>
    <row r="13974" spans="23:23" ht="15" customHeight="1">
      <c r="W13974" s="141"/>
    </row>
    <row r="13975" spans="23:23" ht="15" customHeight="1">
      <c r="W13975" s="141"/>
    </row>
    <row r="13976" spans="23:23" ht="15" customHeight="1">
      <c r="W13976" s="141"/>
    </row>
    <row r="13977" spans="23:23" ht="15" customHeight="1">
      <c r="W13977" s="141"/>
    </row>
    <row r="13978" spans="23:23" ht="15" customHeight="1">
      <c r="W13978" s="141"/>
    </row>
    <row r="13979" spans="23:23" ht="15" customHeight="1">
      <c r="W13979" s="141"/>
    </row>
    <row r="13980" spans="23:23" ht="15" customHeight="1">
      <c r="W13980" s="141"/>
    </row>
    <row r="13981" spans="23:23" ht="15" customHeight="1">
      <c r="W13981" s="141"/>
    </row>
    <row r="13982" spans="23:23" ht="15" customHeight="1">
      <c r="W13982" s="141"/>
    </row>
    <row r="13983" spans="23:23" ht="15" customHeight="1">
      <c r="W13983" s="141"/>
    </row>
    <row r="13984" spans="23:23" ht="15" customHeight="1">
      <c r="W13984" s="141"/>
    </row>
    <row r="13985" spans="23:23" ht="15" customHeight="1">
      <c r="W13985" s="141"/>
    </row>
    <row r="13986" spans="23:23" ht="15" customHeight="1">
      <c r="W13986" s="141"/>
    </row>
    <row r="13987" spans="23:23" ht="15" customHeight="1">
      <c r="W13987" s="141"/>
    </row>
    <row r="13988" spans="23:23" ht="15" customHeight="1">
      <c r="W13988" s="141"/>
    </row>
    <row r="13989" spans="23:23" ht="15" customHeight="1">
      <c r="W13989" s="141"/>
    </row>
    <row r="13990" spans="23:23" ht="15" customHeight="1">
      <c r="W13990" s="141"/>
    </row>
    <row r="13991" spans="23:23" ht="15" customHeight="1">
      <c r="W13991" s="141"/>
    </row>
    <row r="13992" spans="23:23" ht="15" customHeight="1">
      <c r="W13992" s="141"/>
    </row>
    <row r="13993" spans="23:23" ht="15" customHeight="1">
      <c r="W13993" s="141"/>
    </row>
    <row r="13994" spans="23:23" ht="15" customHeight="1">
      <c r="W13994" s="141"/>
    </row>
    <row r="13995" spans="23:23" ht="15" customHeight="1">
      <c r="W13995" s="141"/>
    </row>
    <row r="13996" spans="23:23" ht="15" customHeight="1">
      <c r="W13996" s="141"/>
    </row>
    <row r="13997" spans="23:23" ht="15" customHeight="1">
      <c r="W13997" s="141"/>
    </row>
    <row r="13998" spans="23:23" ht="15" customHeight="1">
      <c r="W13998" s="141"/>
    </row>
    <row r="13999" spans="23:23" ht="15" customHeight="1">
      <c r="W13999" s="141"/>
    </row>
    <row r="14000" spans="23:23" ht="15" customHeight="1">
      <c r="W14000" s="141"/>
    </row>
    <row r="14001" spans="23:23" ht="15" customHeight="1">
      <c r="W14001" s="141"/>
    </row>
    <row r="14002" spans="23:23" ht="15" customHeight="1">
      <c r="W14002" s="141"/>
    </row>
    <row r="14003" spans="23:23" ht="15" customHeight="1">
      <c r="W14003" s="141"/>
    </row>
    <row r="14004" spans="23:23" ht="15" customHeight="1">
      <c r="W14004" s="141"/>
    </row>
    <row r="14005" spans="23:23" ht="15" customHeight="1">
      <c r="W14005" s="141"/>
    </row>
    <row r="14006" spans="23:23" ht="15" customHeight="1">
      <c r="W14006" s="141"/>
    </row>
    <row r="14007" spans="23:23" ht="15" customHeight="1">
      <c r="W14007" s="141"/>
    </row>
    <row r="14008" spans="23:23" ht="15" customHeight="1">
      <c r="W14008" s="141"/>
    </row>
    <row r="14009" spans="23:23" ht="15" customHeight="1">
      <c r="W14009" s="141"/>
    </row>
    <row r="14010" spans="23:23" ht="15" customHeight="1">
      <c r="W14010" s="141"/>
    </row>
    <row r="14011" spans="23:23" ht="15" customHeight="1">
      <c r="W14011" s="141"/>
    </row>
    <row r="14012" spans="23:23" ht="15" customHeight="1">
      <c r="W14012" s="141"/>
    </row>
    <row r="14013" spans="23:23" ht="15" customHeight="1">
      <c r="W14013" s="141"/>
    </row>
    <row r="14014" spans="23:23" ht="15" customHeight="1">
      <c r="W14014" s="141"/>
    </row>
    <row r="14015" spans="23:23" ht="15" customHeight="1">
      <c r="W14015" s="141"/>
    </row>
    <row r="14016" spans="23:23" ht="15" customHeight="1">
      <c r="W14016" s="141"/>
    </row>
    <row r="14017" spans="23:23" ht="15" customHeight="1">
      <c r="W14017" s="141"/>
    </row>
    <row r="14018" spans="23:23" ht="15" customHeight="1">
      <c r="W14018" s="141"/>
    </row>
    <row r="14019" spans="23:23" ht="15" customHeight="1">
      <c r="W14019" s="141"/>
    </row>
    <row r="14020" spans="23:23" ht="15" customHeight="1">
      <c r="W14020" s="141"/>
    </row>
    <row r="14021" spans="23:23" ht="15" customHeight="1">
      <c r="W14021" s="141"/>
    </row>
    <row r="14022" spans="23:23" ht="15" customHeight="1">
      <c r="W14022" s="141"/>
    </row>
    <row r="14023" spans="23:23" ht="15" customHeight="1">
      <c r="W14023" s="141"/>
    </row>
    <row r="14024" spans="23:23" ht="15" customHeight="1">
      <c r="W14024" s="141"/>
    </row>
    <row r="14025" spans="23:23" ht="15" customHeight="1">
      <c r="W14025" s="141"/>
    </row>
    <row r="14026" spans="23:23" ht="15" customHeight="1">
      <c r="W14026" s="141"/>
    </row>
    <row r="14027" spans="23:23" ht="15" customHeight="1">
      <c r="W14027" s="141"/>
    </row>
    <row r="14028" spans="23:23" ht="15" customHeight="1">
      <c r="W14028" s="141"/>
    </row>
    <row r="14029" spans="23:23" ht="15" customHeight="1">
      <c r="W14029" s="141"/>
    </row>
    <row r="14030" spans="23:23" ht="15" customHeight="1">
      <c r="W14030" s="141"/>
    </row>
    <row r="14031" spans="23:23" ht="15" customHeight="1">
      <c r="W14031" s="141"/>
    </row>
    <row r="14032" spans="23:23" ht="15" customHeight="1">
      <c r="W14032" s="141"/>
    </row>
    <row r="14033" spans="23:23" ht="15" customHeight="1">
      <c r="W14033" s="141"/>
    </row>
    <row r="14034" spans="23:23" ht="15" customHeight="1">
      <c r="W14034" s="141"/>
    </row>
    <row r="14035" spans="23:23" ht="15" customHeight="1">
      <c r="W14035" s="141"/>
    </row>
    <row r="14036" spans="23:23" ht="15" customHeight="1">
      <c r="W14036" s="141"/>
    </row>
    <row r="14037" spans="23:23" ht="15" customHeight="1">
      <c r="W14037" s="141"/>
    </row>
    <row r="14038" spans="23:23" ht="15" customHeight="1">
      <c r="W14038" s="141"/>
    </row>
    <row r="14039" spans="23:23" ht="15" customHeight="1">
      <c r="W14039" s="141"/>
    </row>
    <row r="14040" spans="23:23" ht="15" customHeight="1">
      <c r="W14040" s="141"/>
    </row>
    <row r="14041" spans="23:23" ht="15" customHeight="1">
      <c r="W14041" s="141"/>
    </row>
    <row r="14042" spans="23:23" ht="15" customHeight="1">
      <c r="W14042" s="141"/>
    </row>
    <row r="14043" spans="23:23" ht="15" customHeight="1">
      <c r="W14043" s="141"/>
    </row>
    <row r="14044" spans="23:23" ht="15" customHeight="1">
      <c r="W14044" s="141"/>
    </row>
    <row r="14045" spans="23:23" ht="15" customHeight="1">
      <c r="W14045" s="141"/>
    </row>
    <row r="14046" spans="23:23" ht="15" customHeight="1">
      <c r="W14046" s="141"/>
    </row>
    <row r="14047" spans="23:23" ht="15" customHeight="1">
      <c r="W14047" s="141"/>
    </row>
    <row r="14048" spans="23:23" ht="15" customHeight="1">
      <c r="W14048" s="141"/>
    </row>
    <row r="14049" spans="23:23" ht="15" customHeight="1">
      <c r="W14049" s="141"/>
    </row>
    <row r="14050" spans="23:23" ht="15" customHeight="1">
      <c r="W14050" s="141"/>
    </row>
    <row r="14051" spans="23:23" ht="15" customHeight="1">
      <c r="W14051" s="141"/>
    </row>
    <row r="14052" spans="23:23" ht="15" customHeight="1">
      <c r="W14052" s="141"/>
    </row>
    <row r="14053" spans="23:23" ht="15" customHeight="1">
      <c r="W14053" s="141"/>
    </row>
    <row r="14054" spans="23:23" ht="15" customHeight="1">
      <c r="W14054" s="141"/>
    </row>
    <row r="14055" spans="23:23" ht="15" customHeight="1">
      <c r="W14055" s="141"/>
    </row>
    <row r="14056" spans="23:23" ht="15" customHeight="1">
      <c r="W14056" s="141"/>
    </row>
    <row r="14057" spans="23:23" ht="15" customHeight="1">
      <c r="W14057" s="141"/>
    </row>
    <row r="14058" spans="23:23" ht="15" customHeight="1">
      <c r="W14058" s="141"/>
    </row>
    <row r="14059" spans="23:23" ht="15" customHeight="1">
      <c r="W14059" s="141"/>
    </row>
    <row r="14060" spans="23:23" ht="15" customHeight="1">
      <c r="W14060" s="141"/>
    </row>
    <row r="14061" spans="23:23" ht="15" customHeight="1">
      <c r="W14061" s="141"/>
    </row>
    <row r="14062" spans="23:23" ht="15" customHeight="1">
      <c r="W14062" s="141"/>
    </row>
    <row r="14063" spans="23:23" ht="15" customHeight="1">
      <c r="W14063" s="141"/>
    </row>
    <row r="14064" spans="23:23" ht="15" customHeight="1">
      <c r="W14064" s="141"/>
    </row>
    <row r="14065" spans="23:23" ht="15" customHeight="1">
      <c r="W14065" s="141"/>
    </row>
    <row r="14066" spans="23:23" ht="15" customHeight="1">
      <c r="W14066" s="141"/>
    </row>
    <row r="14067" spans="23:23" ht="15" customHeight="1">
      <c r="W14067" s="141"/>
    </row>
    <row r="14068" spans="23:23" ht="15" customHeight="1">
      <c r="W14068" s="141"/>
    </row>
    <row r="14069" spans="23:23" ht="15" customHeight="1">
      <c r="W14069" s="141"/>
    </row>
    <row r="14070" spans="23:23" ht="15" customHeight="1">
      <c r="W14070" s="141"/>
    </row>
    <row r="14071" spans="23:23" ht="15" customHeight="1">
      <c r="W14071" s="141"/>
    </row>
    <row r="14072" spans="23:23" ht="15" customHeight="1">
      <c r="W14072" s="141"/>
    </row>
    <row r="14073" spans="23:23" ht="15" customHeight="1">
      <c r="W14073" s="141"/>
    </row>
    <row r="14074" spans="23:23" ht="15" customHeight="1">
      <c r="W14074" s="141"/>
    </row>
    <row r="14075" spans="23:23" ht="15" customHeight="1">
      <c r="W14075" s="141"/>
    </row>
    <row r="14076" spans="23:23" ht="15" customHeight="1">
      <c r="W14076" s="141"/>
    </row>
    <row r="14077" spans="23:23" ht="15" customHeight="1">
      <c r="W14077" s="141"/>
    </row>
    <row r="14078" spans="23:23" ht="15" customHeight="1">
      <c r="W14078" s="141"/>
    </row>
    <row r="14079" spans="23:23" ht="15" customHeight="1">
      <c r="W14079" s="141"/>
    </row>
    <row r="14080" spans="23:23" ht="15" customHeight="1">
      <c r="W14080" s="141"/>
    </row>
    <row r="14081" spans="23:23" ht="15" customHeight="1">
      <c r="W14081" s="141"/>
    </row>
    <row r="14082" spans="23:23" ht="15" customHeight="1">
      <c r="W14082" s="141"/>
    </row>
    <row r="14083" spans="23:23" ht="15" customHeight="1">
      <c r="W14083" s="141"/>
    </row>
    <row r="14084" spans="23:23" ht="15" customHeight="1">
      <c r="W14084" s="141"/>
    </row>
    <row r="14085" spans="23:23" ht="15" customHeight="1">
      <c r="W14085" s="141"/>
    </row>
    <row r="14086" spans="23:23" ht="15" customHeight="1">
      <c r="W14086" s="141"/>
    </row>
    <row r="14087" spans="23:23" ht="15" customHeight="1">
      <c r="W14087" s="141"/>
    </row>
    <row r="14088" spans="23:23" ht="15" customHeight="1">
      <c r="W14088" s="141"/>
    </row>
    <row r="14089" spans="23:23" ht="15" customHeight="1">
      <c r="W14089" s="141"/>
    </row>
    <row r="14090" spans="23:23" ht="15" customHeight="1">
      <c r="W14090" s="141"/>
    </row>
    <row r="14091" spans="23:23" ht="15" customHeight="1">
      <c r="W14091" s="141"/>
    </row>
    <row r="14092" spans="23:23" ht="15" customHeight="1">
      <c r="W14092" s="141"/>
    </row>
    <row r="14093" spans="23:23" ht="15" customHeight="1">
      <c r="W14093" s="141"/>
    </row>
    <row r="14094" spans="23:23" ht="15" customHeight="1">
      <c r="W14094" s="141"/>
    </row>
    <row r="14095" spans="23:23" ht="15" customHeight="1">
      <c r="W14095" s="141"/>
    </row>
    <row r="14096" spans="23:23" ht="15" customHeight="1">
      <c r="W14096" s="141"/>
    </row>
    <row r="14097" spans="23:23" ht="15" customHeight="1">
      <c r="W14097" s="141"/>
    </row>
    <row r="14098" spans="23:23" ht="15" customHeight="1">
      <c r="W14098" s="141"/>
    </row>
    <row r="14099" spans="23:23" ht="15" customHeight="1">
      <c r="W14099" s="141"/>
    </row>
    <row r="14100" spans="23:23" ht="15" customHeight="1">
      <c r="W14100" s="141"/>
    </row>
    <row r="14101" spans="23:23" ht="15" customHeight="1">
      <c r="W14101" s="141"/>
    </row>
    <row r="14102" spans="23:23" ht="15" customHeight="1">
      <c r="W14102" s="141"/>
    </row>
    <row r="14103" spans="23:23" ht="15" customHeight="1">
      <c r="W14103" s="141"/>
    </row>
    <row r="14104" spans="23:23" ht="15" customHeight="1">
      <c r="W14104" s="141"/>
    </row>
    <row r="14105" spans="23:23" ht="15" customHeight="1">
      <c r="W14105" s="141"/>
    </row>
    <row r="14106" spans="23:23" ht="15" customHeight="1">
      <c r="W14106" s="141"/>
    </row>
    <row r="14107" spans="23:23" ht="15" customHeight="1">
      <c r="W14107" s="141"/>
    </row>
    <row r="14108" spans="23:23" ht="15" customHeight="1">
      <c r="W14108" s="141"/>
    </row>
    <row r="14109" spans="23:23" ht="15" customHeight="1">
      <c r="W14109" s="141"/>
    </row>
    <row r="14110" spans="23:23" ht="15" customHeight="1">
      <c r="W14110" s="141"/>
    </row>
    <row r="14111" spans="23:23" ht="15" customHeight="1">
      <c r="W14111" s="141"/>
    </row>
    <row r="14112" spans="23:23" ht="15" customHeight="1">
      <c r="W14112" s="141"/>
    </row>
    <row r="14113" spans="23:23" ht="15" customHeight="1">
      <c r="W14113" s="141"/>
    </row>
    <row r="14114" spans="23:23" ht="15" customHeight="1">
      <c r="W14114" s="141"/>
    </row>
    <row r="14115" spans="23:23" ht="15" customHeight="1">
      <c r="W14115" s="141"/>
    </row>
    <row r="14116" spans="23:23" ht="15" customHeight="1">
      <c r="W14116" s="141"/>
    </row>
    <row r="14117" spans="23:23" ht="15" customHeight="1">
      <c r="W14117" s="141"/>
    </row>
    <row r="14118" spans="23:23" ht="15" customHeight="1">
      <c r="W14118" s="141"/>
    </row>
    <row r="14119" spans="23:23" ht="15" customHeight="1">
      <c r="W14119" s="141"/>
    </row>
    <row r="14120" spans="23:23" ht="15" customHeight="1">
      <c r="W14120" s="141"/>
    </row>
    <row r="14121" spans="23:23" ht="15" customHeight="1">
      <c r="W14121" s="141"/>
    </row>
    <row r="14122" spans="23:23" ht="15" customHeight="1">
      <c r="W14122" s="141"/>
    </row>
    <row r="14123" spans="23:23" ht="15" customHeight="1">
      <c r="W14123" s="141"/>
    </row>
    <row r="14124" spans="23:23" ht="15" customHeight="1">
      <c r="W14124" s="141"/>
    </row>
    <row r="14125" spans="23:23" ht="15" customHeight="1">
      <c r="W14125" s="141"/>
    </row>
    <row r="14126" spans="23:23" ht="15" customHeight="1">
      <c r="W14126" s="141"/>
    </row>
    <row r="14127" spans="23:23" ht="15" customHeight="1">
      <c r="W14127" s="141"/>
    </row>
    <row r="14128" spans="23:23" ht="15" customHeight="1">
      <c r="W14128" s="141"/>
    </row>
    <row r="14129" spans="23:23" ht="15" customHeight="1">
      <c r="W14129" s="141"/>
    </row>
    <row r="14130" spans="23:23" ht="15" customHeight="1">
      <c r="W14130" s="141"/>
    </row>
    <row r="14131" spans="23:23" ht="15" customHeight="1">
      <c r="W14131" s="141"/>
    </row>
    <row r="14132" spans="23:23" ht="15" customHeight="1">
      <c r="W14132" s="141"/>
    </row>
    <row r="14133" spans="23:23" ht="15" customHeight="1">
      <c r="W14133" s="141"/>
    </row>
    <row r="14134" spans="23:23" ht="15" customHeight="1">
      <c r="W14134" s="141"/>
    </row>
    <row r="14135" spans="23:23" ht="15" customHeight="1">
      <c r="W14135" s="141"/>
    </row>
    <row r="14136" spans="23:23" ht="15" customHeight="1">
      <c r="W14136" s="141"/>
    </row>
    <row r="14137" spans="23:23" ht="15" customHeight="1">
      <c r="W14137" s="141"/>
    </row>
    <row r="14138" spans="23:23" ht="15" customHeight="1">
      <c r="W14138" s="141"/>
    </row>
    <row r="14139" spans="23:23" ht="15" customHeight="1">
      <c r="W14139" s="141"/>
    </row>
    <row r="14140" spans="23:23" ht="15" customHeight="1">
      <c r="W14140" s="141"/>
    </row>
    <row r="14141" spans="23:23" ht="15" customHeight="1">
      <c r="W14141" s="141"/>
    </row>
    <row r="14142" spans="23:23" ht="15" customHeight="1">
      <c r="W14142" s="141"/>
    </row>
    <row r="14143" spans="23:23" ht="15" customHeight="1">
      <c r="W14143" s="141"/>
    </row>
    <row r="14144" spans="23:23" ht="15" customHeight="1">
      <c r="W14144" s="141"/>
    </row>
    <row r="14145" spans="23:23" ht="15" customHeight="1">
      <c r="W14145" s="141"/>
    </row>
    <row r="14146" spans="23:23" ht="15" customHeight="1">
      <c r="W14146" s="141"/>
    </row>
    <row r="14147" spans="23:23" ht="15" customHeight="1">
      <c r="W14147" s="141"/>
    </row>
    <row r="14148" spans="23:23" ht="15" customHeight="1">
      <c r="W14148" s="141"/>
    </row>
    <row r="14149" spans="23:23" ht="15" customHeight="1">
      <c r="W14149" s="141"/>
    </row>
    <row r="14150" spans="23:23" ht="15" customHeight="1">
      <c r="W14150" s="141"/>
    </row>
    <row r="14151" spans="23:23" ht="15" customHeight="1">
      <c r="W14151" s="141"/>
    </row>
    <row r="14152" spans="23:23" ht="15" customHeight="1">
      <c r="W14152" s="141"/>
    </row>
    <row r="14153" spans="23:23" ht="15" customHeight="1">
      <c r="W14153" s="141"/>
    </row>
    <row r="14154" spans="23:23" ht="15" customHeight="1">
      <c r="W14154" s="141"/>
    </row>
    <row r="14155" spans="23:23" ht="15" customHeight="1">
      <c r="W14155" s="141"/>
    </row>
    <row r="14156" spans="23:23" ht="15" customHeight="1">
      <c r="W14156" s="141"/>
    </row>
    <row r="14157" spans="23:23" ht="15" customHeight="1">
      <c r="W14157" s="141"/>
    </row>
    <row r="14158" spans="23:23" ht="15" customHeight="1">
      <c r="W14158" s="141"/>
    </row>
    <row r="14159" spans="23:23" ht="15" customHeight="1">
      <c r="W14159" s="141"/>
    </row>
    <row r="14160" spans="23:23" ht="15" customHeight="1">
      <c r="W14160" s="141"/>
    </row>
    <row r="14161" spans="23:23" ht="15" customHeight="1">
      <c r="W14161" s="141"/>
    </row>
    <row r="14162" spans="23:23" ht="15" customHeight="1">
      <c r="W14162" s="141"/>
    </row>
    <row r="14163" spans="23:23" ht="15" customHeight="1">
      <c r="W14163" s="141"/>
    </row>
    <row r="14164" spans="23:23" ht="15" customHeight="1">
      <c r="W14164" s="141"/>
    </row>
    <row r="14165" spans="23:23" ht="15" customHeight="1">
      <c r="W14165" s="141"/>
    </row>
    <row r="14166" spans="23:23" ht="15" customHeight="1">
      <c r="W14166" s="141"/>
    </row>
    <row r="14167" spans="23:23" ht="15" customHeight="1">
      <c r="W14167" s="141"/>
    </row>
    <row r="14168" spans="23:23" ht="15" customHeight="1">
      <c r="W14168" s="141"/>
    </row>
    <row r="14169" spans="23:23" ht="15" customHeight="1">
      <c r="W14169" s="141"/>
    </row>
    <row r="14170" spans="23:23" ht="15" customHeight="1">
      <c r="W14170" s="141"/>
    </row>
    <row r="14171" spans="23:23" ht="15" customHeight="1">
      <c r="W14171" s="141"/>
    </row>
    <row r="14172" spans="23:23" ht="15" customHeight="1">
      <c r="W14172" s="141"/>
    </row>
    <row r="14173" spans="23:23" ht="15" customHeight="1">
      <c r="W14173" s="141"/>
    </row>
    <row r="14174" spans="23:23" ht="15" customHeight="1">
      <c r="W14174" s="141"/>
    </row>
    <row r="14175" spans="23:23" ht="15" customHeight="1">
      <c r="W14175" s="141"/>
    </row>
    <row r="14176" spans="23:23" ht="15" customHeight="1">
      <c r="W14176" s="141"/>
    </row>
    <row r="14177" spans="23:23" ht="15" customHeight="1">
      <c r="W14177" s="141"/>
    </row>
    <row r="14178" spans="23:23" ht="15" customHeight="1">
      <c r="W14178" s="141"/>
    </row>
    <row r="14179" spans="23:23" ht="15" customHeight="1">
      <c r="W14179" s="141"/>
    </row>
    <row r="14180" spans="23:23" ht="15" customHeight="1">
      <c r="W14180" s="141"/>
    </row>
    <row r="14181" spans="23:23" ht="15" customHeight="1">
      <c r="W14181" s="141"/>
    </row>
    <row r="14182" spans="23:23" ht="15" customHeight="1">
      <c r="W14182" s="141"/>
    </row>
    <row r="14183" spans="23:23" ht="15" customHeight="1">
      <c r="W14183" s="141"/>
    </row>
    <row r="14184" spans="23:23" ht="15" customHeight="1">
      <c r="W14184" s="141"/>
    </row>
    <row r="14185" spans="23:23" ht="15" customHeight="1">
      <c r="W14185" s="141"/>
    </row>
    <row r="14186" spans="23:23" ht="15" customHeight="1">
      <c r="W14186" s="141"/>
    </row>
    <row r="14187" spans="23:23" ht="15" customHeight="1">
      <c r="W14187" s="141"/>
    </row>
    <row r="14188" spans="23:23" ht="15" customHeight="1">
      <c r="W14188" s="141"/>
    </row>
    <row r="14189" spans="23:23" ht="15" customHeight="1">
      <c r="W14189" s="141"/>
    </row>
    <row r="14190" spans="23:23" ht="15" customHeight="1">
      <c r="W14190" s="141"/>
    </row>
    <row r="14191" spans="23:23" ht="15" customHeight="1">
      <c r="W14191" s="141"/>
    </row>
    <row r="14192" spans="23:23" ht="15" customHeight="1">
      <c r="W14192" s="141"/>
    </row>
    <row r="14193" spans="23:23" ht="15" customHeight="1">
      <c r="W14193" s="141"/>
    </row>
    <row r="14194" spans="23:23" ht="15" customHeight="1">
      <c r="W14194" s="141"/>
    </row>
    <row r="14195" spans="23:23" ht="15" customHeight="1">
      <c r="W14195" s="141"/>
    </row>
    <row r="14196" spans="23:23" ht="15" customHeight="1">
      <c r="W14196" s="141"/>
    </row>
    <row r="14197" spans="23:23" ht="15" customHeight="1">
      <c r="W14197" s="141"/>
    </row>
    <row r="14198" spans="23:23" ht="15" customHeight="1">
      <c r="W14198" s="141"/>
    </row>
    <row r="14199" spans="23:23" ht="15" customHeight="1">
      <c r="W14199" s="141"/>
    </row>
    <row r="14200" spans="23:23" ht="15" customHeight="1">
      <c r="W14200" s="141"/>
    </row>
    <row r="14201" spans="23:23" ht="15" customHeight="1">
      <c r="W14201" s="141"/>
    </row>
    <row r="14202" spans="23:23" ht="15" customHeight="1">
      <c r="W14202" s="141"/>
    </row>
    <row r="14203" spans="23:23" ht="15" customHeight="1">
      <c r="W14203" s="141"/>
    </row>
    <row r="14204" spans="23:23" ht="15" customHeight="1">
      <c r="W14204" s="141"/>
    </row>
    <row r="14205" spans="23:23" ht="15" customHeight="1">
      <c r="W14205" s="141"/>
    </row>
    <row r="14206" spans="23:23" ht="15" customHeight="1">
      <c r="W14206" s="141"/>
    </row>
    <row r="14207" spans="23:23" ht="15" customHeight="1">
      <c r="W14207" s="141"/>
    </row>
    <row r="14208" spans="23:23" ht="15" customHeight="1">
      <c r="W14208" s="141"/>
    </row>
    <row r="14209" spans="23:23" ht="15" customHeight="1">
      <c r="W14209" s="141"/>
    </row>
    <row r="14210" spans="23:23" ht="15" customHeight="1">
      <c r="W14210" s="141"/>
    </row>
    <row r="14211" spans="23:23" ht="15" customHeight="1">
      <c r="W14211" s="141"/>
    </row>
    <row r="14212" spans="23:23" ht="15" customHeight="1">
      <c r="W14212" s="141"/>
    </row>
    <row r="14213" spans="23:23" ht="15" customHeight="1">
      <c r="W14213" s="141"/>
    </row>
    <row r="14214" spans="23:23" ht="15" customHeight="1">
      <c r="W14214" s="141"/>
    </row>
    <row r="14215" spans="23:23" ht="15" customHeight="1">
      <c r="W14215" s="141"/>
    </row>
    <row r="14216" spans="23:23" ht="15" customHeight="1">
      <c r="W14216" s="141"/>
    </row>
    <row r="14217" spans="23:23" ht="15" customHeight="1">
      <c r="W14217" s="141"/>
    </row>
    <row r="14218" spans="23:23" ht="15" customHeight="1">
      <c r="W14218" s="141"/>
    </row>
    <row r="14219" spans="23:23" ht="15" customHeight="1">
      <c r="W14219" s="141"/>
    </row>
    <row r="14220" spans="23:23" ht="15" customHeight="1">
      <c r="W14220" s="141"/>
    </row>
    <row r="14221" spans="23:23" ht="15" customHeight="1">
      <c r="W14221" s="141"/>
    </row>
    <row r="14222" spans="23:23" ht="15" customHeight="1">
      <c r="W14222" s="141"/>
    </row>
    <row r="14223" spans="23:23" ht="15" customHeight="1">
      <c r="W14223" s="141"/>
    </row>
    <row r="14224" spans="23:23" ht="15" customHeight="1">
      <c r="W14224" s="141"/>
    </row>
    <row r="14225" spans="23:23" ht="15" customHeight="1">
      <c r="W14225" s="141"/>
    </row>
    <row r="14226" spans="23:23" ht="15" customHeight="1">
      <c r="W14226" s="141"/>
    </row>
    <row r="14227" spans="23:23" ht="15" customHeight="1">
      <c r="W14227" s="141"/>
    </row>
    <row r="14228" spans="23:23" ht="15" customHeight="1">
      <c r="W14228" s="141"/>
    </row>
    <row r="14229" spans="23:23" ht="15" customHeight="1">
      <c r="W14229" s="141"/>
    </row>
    <row r="14230" spans="23:23" ht="15" customHeight="1">
      <c r="W14230" s="141"/>
    </row>
    <row r="14231" spans="23:23" ht="15" customHeight="1">
      <c r="W14231" s="141"/>
    </row>
    <row r="14232" spans="23:23" ht="15" customHeight="1">
      <c r="W14232" s="141"/>
    </row>
    <row r="14233" spans="23:23" ht="15" customHeight="1">
      <c r="W14233" s="141"/>
    </row>
    <row r="14234" spans="23:23" ht="15" customHeight="1">
      <c r="W14234" s="141"/>
    </row>
    <row r="14235" spans="23:23" ht="15" customHeight="1">
      <c r="W14235" s="141"/>
    </row>
    <row r="14236" spans="23:23" ht="15" customHeight="1">
      <c r="W14236" s="141"/>
    </row>
    <row r="14237" spans="23:23" ht="15" customHeight="1">
      <c r="W14237" s="141"/>
    </row>
    <row r="14238" spans="23:23" ht="15" customHeight="1">
      <c r="W14238" s="141"/>
    </row>
    <row r="14239" spans="23:23" ht="15" customHeight="1">
      <c r="W14239" s="141"/>
    </row>
    <row r="14240" spans="23:23" ht="15" customHeight="1">
      <c r="W14240" s="141"/>
    </row>
    <row r="14241" spans="23:23" ht="15" customHeight="1">
      <c r="W14241" s="141"/>
    </row>
    <row r="14242" spans="23:23" ht="15" customHeight="1">
      <c r="W14242" s="141"/>
    </row>
    <row r="14243" spans="23:23" ht="15" customHeight="1">
      <c r="W14243" s="141"/>
    </row>
    <row r="14244" spans="23:23" ht="15" customHeight="1">
      <c r="W14244" s="141"/>
    </row>
    <row r="14245" spans="23:23" ht="15" customHeight="1">
      <c r="W14245" s="141"/>
    </row>
    <row r="14246" spans="23:23" ht="15" customHeight="1">
      <c r="W14246" s="141"/>
    </row>
    <row r="14247" spans="23:23" ht="15" customHeight="1">
      <c r="W14247" s="141"/>
    </row>
    <row r="14248" spans="23:23" ht="15" customHeight="1">
      <c r="W14248" s="141"/>
    </row>
    <row r="14249" spans="23:23" ht="15" customHeight="1">
      <c r="W14249" s="141"/>
    </row>
    <row r="14250" spans="23:23" ht="15" customHeight="1">
      <c r="W14250" s="141"/>
    </row>
    <row r="14251" spans="23:23" ht="15" customHeight="1">
      <c r="W14251" s="141"/>
    </row>
    <row r="14252" spans="23:23" ht="15" customHeight="1">
      <c r="W14252" s="141"/>
    </row>
    <row r="14253" spans="23:23" ht="15" customHeight="1">
      <c r="W14253" s="141"/>
    </row>
    <row r="14254" spans="23:23" ht="15" customHeight="1">
      <c r="W14254" s="141"/>
    </row>
    <row r="14255" spans="23:23" ht="15" customHeight="1">
      <c r="W14255" s="141"/>
    </row>
    <row r="14256" spans="23:23" ht="15" customHeight="1">
      <c r="W14256" s="141"/>
    </row>
    <row r="14257" spans="23:23" ht="15" customHeight="1">
      <c r="W14257" s="141"/>
    </row>
    <row r="14258" spans="23:23" ht="15" customHeight="1">
      <c r="W14258" s="141"/>
    </row>
    <row r="14259" spans="23:23" ht="15" customHeight="1">
      <c r="W14259" s="141"/>
    </row>
    <row r="14260" spans="23:23" ht="15" customHeight="1">
      <c r="W14260" s="141"/>
    </row>
    <row r="14261" spans="23:23" ht="15" customHeight="1">
      <c r="W14261" s="141"/>
    </row>
    <row r="14262" spans="23:23" ht="15" customHeight="1">
      <c r="W14262" s="141"/>
    </row>
    <row r="14263" spans="23:23" ht="15" customHeight="1">
      <c r="W14263" s="141"/>
    </row>
    <row r="14264" spans="23:23" ht="15" customHeight="1">
      <c r="W14264" s="141"/>
    </row>
    <row r="14265" spans="23:23" ht="15" customHeight="1">
      <c r="W14265" s="141"/>
    </row>
    <row r="14266" spans="23:23" ht="15" customHeight="1">
      <c r="W14266" s="141"/>
    </row>
    <row r="14267" spans="23:23" ht="15" customHeight="1">
      <c r="W14267" s="141"/>
    </row>
    <row r="14268" spans="23:23" ht="15" customHeight="1">
      <c r="W14268" s="141"/>
    </row>
    <row r="14269" spans="23:23" ht="15" customHeight="1">
      <c r="W14269" s="141"/>
    </row>
    <row r="14270" spans="23:23" ht="15" customHeight="1">
      <c r="W14270" s="141"/>
    </row>
    <row r="14271" spans="23:23" ht="15" customHeight="1">
      <c r="W14271" s="141"/>
    </row>
    <row r="14272" spans="23:23" ht="15" customHeight="1">
      <c r="W14272" s="141"/>
    </row>
    <row r="14273" spans="23:23" ht="15" customHeight="1">
      <c r="W14273" s="141"/>
    </row>
    <row r="14274" spans="23:23" ht="15" customHeight="1">
      <c r="W14274" s="141"/>
    </row>
    <row r="14275" spans="23:23" ht="15" customHeight="1">
      <c r="W14275" s="141"/>
    </row>
    <row r="14276" spans="23:23" ht="15" customHeight="1">
      <c r="W14276" s="141"/>
    </row>
    <row r="14277" spans="23:23" ht="15" customHeight="1">
      <c r="W14277" s="141"/>
    </row>
    <row r="14278" spans="23:23" ht="15" customHeight="1">
      <c r="W14278" s="141"/>
    </row>
    <row r="14279" spans="23:23" ht="15" customHeight="1">
      <c r="W14279" s="141"/>
    </row>
    <row r="14280" spans="23:23" ht="15" customHeight="1">
      <c r="W14280" s="141"/>
    </row>
    <row r="14281" spans="23:23" ht="15" customHeight="1">
      <c r="W14281" s="141"/>
    </row>
    <row r="14282" spans="23:23" ht="15" customHeight="1">
      <c r="W14282" s="141"/>
    </row>
    <row r="14283" spans="23:23" ht="15" customHeight="1">
      <c r="W14283" s="141"/>
    </row>
    <row r="14284" spans="23:23" ht="15" customHeight="1">
      <c r="W14284" s="141"/>
    </row>
    <row r="14285" spans="23:23" ht="15" customHeight="1">
      <c r="W14285" s="141"/>
    </row>
    <row r="14286" spans="23:23" ht="15" customHeight="1">
      <c r="W14286" s="141"/>
    </row>
    <row r="14287" spans="23:23" ht="15" customHeight="1">
      <c r="W14287" s="141"/>
    </row>
    <row r="14288" spans="23:23" ht="15" customHeight="1">
      <c r="W14288" s="141"/>
    </row>
    <row r="14289" spans="23:23" ht="15" customHeight="1">
      <c r="W14289" s="141"/>
    </row>
    <row r="14290" spans="23:23" ht="15" customHeight="1">
      <c r="W14290" s="141"/>
    </row>
    <row r="14291" spans="23:23" ht="15" customHeight="1">
      <c r="W14291" s="141"/>
    </row>
    <row r="14292" spans="23:23" ht="15" customHeight="1">
      <c r="W14292" s="141"/>
    </row>
    <row r="14293" spans="23:23" ht="15" customHeight="1">
      <c r="W14293" s="141"/>
    </row>
    <row r="14294" spans="23:23" ht="15" customHeight="1">
      <c r="W14294" s="141"/>
    </row>
    <row r="14295" spans="23:23" ht="15" customHeight="1">
      <c r="W14295" s="141"/>
    </row>
    <row r="14296" spans="23:23" ht="15" customHeight="1">
      <c r="W14296" s="141"/>
    </row>
    <row r="14297" spans="23:23" ht="15" customHeight="1">
      <c r="W14297" s="141"/>
    </row>
    <row r="14298" spans="23:23" ht="15" customHeight="1">
      <c r="W14298" s="141"/>
    </row>
    <row r="14299" spans="23:23" ht="15" customHeight="1">
      <c r="W14299" s="141"/>
    </row>
    <row r="14300" spans="23:23" ht="15" customHeight="1">
      <c r="W14300" s="141"/>
    </row>
    <row r="14301" spans="23:23" ht="15" customHeight="1">
      <c r="W14301" s="141"/>
    </row>
    <row r="14302" spans="23:23" ht="15" customHeight="1">
      <c r="W14302" s="141"/>
    </row>
    <row r="14303" spans="23:23" ht="15" customHeight="1">
      <c r="W14303" s="141"/>
    </row>
    <row r="14304" spans="23:23" ht="15" customHeight="1">
      <c r="W14304" s="141"/>
    </row>
    <row r="14305" spans="23:23" ht="15" customHeight="1">
      <c r="W14305" s="141"/>
    </row>
    <row r="14306" spans="23:23" ht="15" customHeight="1">
      <c r="W14306" s="141"/>
    </row>
    <row r="14307" spans="23:23" ht="15" customHeight="1">
      <c r="W14307" s="141"/>
    </row>
    <row r="14308" spans="23:23" ht="15" customHeight="1">
      <c r="W14308" s="141"/>
    </row>
    <row r="14309" spans="23:23" ht="15" customHeight="1">
      <c r="W14309" s="141"/>
    </row>
    <row r="14310" spans="23:23" ht="15" customHeight="1">
      <c r="W14310" s="141"/>
    </row>
    <row r="14311" spans="23:23" ht="15" customHeight="1">
      <c r="W14311" s="141"/>
    </row>
    <row r="14312" spans="23:23" ht="15" customHeight="1">
      <c r="W14312" s="141"/>
    </row>
    <row r="14313" spans="23:23" ht="15" customHeight="1">
      <c r="W14313" s="141"/>
    </row>
    <row r="14314" spans="23:23" ht="15" customHeight="1">
      <c r="W14314" s="141"/>
    </row>
    <row r="14315" spans="23:23" ht="15" customHeight="1">
      <c r="W14315" s="141"/>
    </row>
    <row r="14316" spans="23:23" ht="15" customHeight="1">
      <c r="W14316" s="141"/>
    </row>
    <row r="14317" spans="23:23" ht="15" customHeight="1">
      <c r="W14317" s="141"/>
    </row>
    <row r="14318" spans="23:23" ht="15" customHeight="1">
      <c r="W14318" s="141"/>
    </row>
    <row r="14319" spans="23:23" ht="15" customHeight="1">
      <c r="W14319" s="141"/>
    </row>
    <row r="14320" spans="23:23" ht="15" customHeight="1">
      <c r="W14320" s="141"/>
    </row>
    <row r="14321" spans="23:23" ht="15" customHeight="1">
      <c r="W14321" s="141"/>
    </row>
    <row r="14322" spans="23:23" ht="15" customHeight="1">
      <c r="W14322" s="141"/>
    </row>
    <row r="14323" spans="23:23" ht="15" customHeight="1">
      <c r="W14323" s="141"/>
    </row>
    <row r="14324" spans="23:23" ht="15" customHeight="1">
      <c r="W14324" s="141"/>
    </row>
    <row r="14325" spans="23:23" ht="15" customHeight="1">
      <c r="W14325" s="141"/>
    </row>
    <row r="14326" spans="23:23" ht="15" customHeight="1">
      <c r="W14326" s="141"/>
    </row>
    <row r="14327" spans="23:23" ht="15" customHeight="1">
      <c r="W14327" s="141"/>
    </row>
    <row r="14328" spans="23:23" ht="15" customHeight="1">
      <c r="W14328" s="141"/>
    </row>
    <row r="14329" spans="23:23" ht="15" customHeight="1">
      <c r="W14329" s="141"/>
    </row>
    <row r="14330" spans="23:23" ht="15" customHeight="1">
      <c r="W14330" s="141"/>
    </row>
    <row r="14331" spans="23:23" ht="15" customHeight="1">
      <c r="W14331" s="141"/>
    </row>
    <row r="14332" spans="23:23" ht="15" customHeight="1">
      <c r="W14332" s="141"/>
    </row>
    <row r="14333" spans="23:23" ht="15" customHeight="1">
      <c r="W14333" s="141"/>
    </row>
    <row r="14334" spans="23:23" ht="15" customHeight="1">
      <c r="W14334" s="141"/>
    </row>
    <row r="14335" spans="23:23" ht="15" customHeight="1">
      <c r="W14335" s="141"/>
    </row>
    <row r="14336" spans="23:23" ht="15" customHeight="1">
      <c r="W14336" s="141"/>
    </row>
    <row r="14337" spans="23:23" ht="15" customHeight="1">
      <c r="W14337" s="141"/>
    </row>
    <row r="14338" spans="23:23" ht="15" customHeight="1">
      <c r="W14338" s="141"/>
    </row>
    <row r="14339" spans="23:23" ht="15" customHeight="1">
      <c r="W14339" s="141"/>
    </row>
    <row r="14340" spans="23:23" ht="15" customHeight="1">
      <c r="W14340" s="141"/>
    </row>
    <row r="14341" spans="23:23" ht="15" customHeight="1">
      <c r="W14341" s="141"/>
    </row>
    <row r="14342" spans="23:23" ht="15" customHeight="1">
      <c r="W14342" s="141"/>
    </row>
    <row r="14343" spans="23:23" ht="15" customHeight="1">
      <c r="W14343" s="141"/>
    </row>
    <row r="14344" spans="23:23" ht="15" customHeight="1">
      <c r="W14344" s="141"/>
    </row>
    <row r="14345" spans="23:23" ht="15" customHeight="1">
      <c r="W14345" s="141"/>
    </row>
    <row r="14346" spans="23:23" ht="15" customHeight="1">
      <c r="W14346" s="141"/>
    </row>
    <row r="14347" spans="23:23" ht="15" customHeight="1">
      <c r="W14347" s="141"/>
    </row>
    <row r="14348" spans="23:23" ht="15" customHeight="1">
      <c r="W14348" s="141"/>
    </row>
    <row r="14349" spans="23:23" ht="15" customHeight="1">
      <c r="W14349" s="141"/>
    </row>
    <row r="14350" spans="23:23" ht="15" customHeight="1">
      <c r="W14350" s="141"/>
    </row>
    <row r="14351" spans="23:23" ht="15" customHeight="1">
      <c r="W14351" s="141"/>
    </row>
    <row r="14352" spans="23:23" ht="15" customHeight="1">
      <c r="W14352" s="141"/>
    </row>
    <row r="14353" spans="23:23" ht="15" customHeight="1">
      <c r="W14353" s="141"/>
    </row>
    <row r="14354" spans="23:23" ht="15" customHeight="1">
      <c r="W14354" s="141"/>
    </row>
    <row r="14355" spans="23:23" ht="15" customHeight="1">
      <c r="W14355" s="141"/>
    </row>
    <row r="14356" spans="23:23" ht="15" customHeight="1">
      <c r="W14356" s="141"/>
    </row>
    <row r="14357" spans="23:23" ht="15" customHeight="1">
      <c r="W14357" s="141"/>
    </row>
    <row r="14358" spans="23:23" ht="15" customHeight="1">
      <c r="W14358" s="141"/>
    </row>
    <row r="14359" spans="23:23" ht="15" customHeight="1">
      <c r="W14359" s="141"/>
    </row>
    <row r="14360" spans="23:23" ht="15" customHeight="1">
      <c r="W14360" s="141"/>
    </row>
    <row r="14361" spans="23:23" ht="15" customHeight="1">
      <c r="W14361" s="141"/>
    </row>
    <row r="14362" spans="23:23" ht="15" customHeight="1">
      <c r="W14362" s="141"/>
    </row>
    <row r="14363" spans="23:23" ht="15" customHeight="1">
      <c r="W14363" s="141"/>
    </row>
    <row r="14364" spans="23:23" ht="15" customHeight="1">
      <c r="W14364" s="141"/>
    </row>
    <row r="14365" spans="23:23" ht="15" customHeight="1">
      <c r="W14365" s="141"/>
    </row>
    <row r="14366" spans="23:23" ht="15" customHeight="1">
      <c r="W14366" s="141"/>
    </row>
    <row r="14367" spans="23:23" ht="15" customHeight="1">
      <c r="W14367" s="141"/>
    </row>
    <row r="14368" spans="23:23" ht="15" customHeight="1">
      <c r="W14368" s="141"/>
    </row>
    <row r="14369" spans="23:23" ht="15" customHeight="1">
      <c r="W14369" s="141"/>
    </row>
    <row r="14370" spans="23:23" ht="15" customHeight="1">
      <c r="W14370" s="141"/>
    </row>
    <row r="14371" spans="23:23" ht="15" customHeight="1">
      <c r="W14371" s="141"/>
    </row>
    <row r="14372" spans="23:23" ht="15" customHeight="1">
      <c r="W14372" s="141"/>
    </row>
    <row r="14373" spans="23:23" ht="15" customHeight="1">
      <c r="W14373" s="141"/>
    </row>
    <row r="14374" spans="23:23" ht="15" customHeight="1">
      <c r="W14374" s="141"/>
    </row>
    <row r="14375" spans="23:23" ht="15" customHeight="1">
      <c r="W14375" s="141"/>
    </row>
    <row r="14376" spans="23:23" ht="15" customHeight="1">
      <c r="W14376" s="141"/>
    </row>
    <row r="14377" spans="23:23" ht="15" customHeight="1">
      <c r="W14377" s="141"/>
    </row>
    <row r="14378" spans="23:23" ht="15" customHeight="1">
      <c r="W14378" s="141"/>
    </row>
    <row r="14379" spans="23:23" ht="15" customHeight="1">
      <c r="W14379" s="141"/>
    </row>
    <row r="14380" spans="23:23" ht="15" customHeight="1">
      <c r="W14380" s="141"/>
    </row>
    <row r="14381" spans="23:23" ht="15" customHeight="1">
      <c r="W14381" s="141"/>
    </row>
    <row r="14382" spans="23:23" ht="15" customHeight="1">
      <c r="W14382" s="141"/>
    </row>
    <row r="14383" spans="23:23" ht="15" customHeight="1">
      <c r="W14383" s="141"/>
    </row>
    <row r="14384" spans="23:23" ht="15" customHeight="1">
      <c r="W14384" s="141"/>
    </row>
    <row r="14385" spans="23:23" ht="15" customHeight="1">
      <c r="W14385" s="141"/>
    </row>
    <row r="14386" spans="23:23" ht="15" customHeight="1">
      <c r="W14386" s="141"/>
    </row>
    <row r="14387" spans="23:23" ht="15" customHeight="1">
      <c r="W14387" s="141"/>
    </row>
    <row r="14388" spans="23:23" ht="15" customHeight="1">
      <c r="W14388" s="141"/>
    </row>
    <row r="14389" spans="23:23" ht="15" customHeight="1">
      <c r="W14389" s="141"/>
    </row>
    <row r="14390" spans="23:23" ht="15" customHeight="1">
      <c r="W14390" s="141"/>
    </row>
    <row r="14391" spans="23:23" ht="15" customHeight="1">
      <c r="W14391" s="141"/>
    </row>
    <row r="14392" spans="23:23" ht="15" customHeight="1">
      <c r="W14392" s="141"/>
    </row>
    <row r="14393" spans="23:23" ht="15" customHeight="1">
      <c r="W14393" s="141"/>
    </row>
    <row r="14394" spans="23:23" ht="15" customHeight="1">
      <c r="W14394" s="141"/>
    </row>
    <row r="14395" spans="23:23" ht="15" customHeight="1">
      <c r="W14395" s="141"/>
    </row>
    <row r="14396" spans="23:23" ht="15" customHeight="1">
      <c r="W14396" s="141"/>
    </row>
    <row r="14397" spans="23:23" ht="15" customHeight="1">
      <c r="W14397" s="141"/>
    </row>
    <row r="14398" spans="23:23" ht="15" customHeight="1">
      <c r="W14398" s="141"/>
    </row>
    <row r="14399" spans="23:23" ht="15" customHeight="1">
      <c r="W14399" s="141"/>
    </row>
    <row r="14400" spans="23:23" ht="15" customHeight="1">
      <c r="W14400" s="141"/>
    </row>
    <row r="14401" spans="23:23" ht="15" customHeight="1">
      <c r="W14401" s="141"/>
    </row>
    <row r="14402" spans="23:23" ht="15" customHeight="1">
      <c r="W14402" s="141"/>
    </row>
    <row r="14403" spans="23:23" ht="15" customHeight="1">
      <c r="W14403" s="141"/>
    </row>
    <row r="14404" spans="23:23" ht="15" customHeight="1">
      <c r="W14404" s="141"/>
    </row>
    <row r="14405" spans="23:23" ht="15" customHeight="1">
      <c r="W14405" s="141"/>
    </row>
    <row r="14406" spans="23:23" ht="15" customHeight="1">
      <c r="W14406" s="141"/>
    </row>
    <row r="14407" spans="23:23" ht="15" customHeight="1">
      <c r="W14407" s="141"/>
    </row>
    <row r="14408" spans="23:23" ht="15" customHeight="1">
      <c r="W14408" s="141"/>
    </row>
    <row r="14409" spans="23:23" ht="15" customHeight="1">
      <c r="W14409" s="141"/>
    </row>
    <row r="14410" spans="23:23" ht="15" customHeight="1">
      <c r="W14410" s="141"/>
    </row>
    <row r="14411" spans="23:23" ht="15" customHeight="1">
      <c r="W14411" s="141"/>
    </row>
    <row r="14412" spans="23:23" ht="15" customHeight="1">
      <c r="W14412" s="141"/>
    </row>
    <row r="14413" spans="23:23" ht="15" customHeight="1">
      <c r="W14413" s="141"/>
    </row>
    <row r="14414" spans="23:23" ht="15" customHeight="1">
      <c r="W14414" s="141"/>
    </row>
    <row r="14415" spans="23:23" ht="15" customHeight="1">
      <c r="W14415" s="141"/>
    </row>
    <row r="14416" spans="23:23" ht="15" customHeight="1">
      <c r="W14416" s="141"/>
    </row>
    <row r="14417" spans="23:23" ht="15" customHeight="1">
      <c r="W14417" s="141"/>
    </row>
    <row r="14418" spans="23:23" ht="15" customHeight="1">
      <c r="W14418" s="141"/>
    </row>
    <row r="14419" spans="23:23" ht="15" customHeight="1">
      <c r="W14419" s="141"/>
    </row>
    <row r="14420" spans="23:23" ht="15" customHeight="1">
      <c r="W14420" s="141"/>
    </row>
    <row r="14421" spans="23:23" ht="15" customHeight="1">
      <c r="W14421" s="141"/>
    </row>
    <row r="14422" spans="23:23" ht="15" customHeight="1">
      <c r="W14422" s="141"/>
    </row>
    <row r="14423" spans="23:23" ht="15" customHeight="1">
      <c r="W14423" s="141"/>
    </row>
    <row r="14424" spans="23:23" ht="15" customHeight="1">
      <c r="W14424" s="141"/>
    </row>
    <row r="14425" spans="23:23" ht="15" customHeight="1">
      <c r="W14425" s="141"/>
    </row>
    <row r="14426" spans="23:23" ht="15" customHeight="1">
      <c r="W14426" s="141"/>
    </row>
    <row r="14427" spans="23:23" ht="15" customHeight="1">
      <c r="W14427" s="141"/>
    </row>
    <row r="14428" spans="23:23" ht="15" customHeight="1">
      <c r="W14428" s="141"/>
    </row>
    <row r="14429" spans="23:23" ht="15" customHeight="1">
      <c r="W14429" s="141"/>
    </row>
    <row r="14430" spans="23:23" ht="15" customHeight="1">
      <c r="W14430" s="141"/>
    </row>
    <row r="14431" spans="23:23" ht="15" customHeight="1">
      <c r="W14431" s="141"/>
    </row>
    <row r="14432" spans="23:23" ht="15" customHeight="1">
      <c r="W14432" s="141"/>
    </row>
    <row r="14433" spans="23:23" ht="15" customHeight="1">
      <c r="W14433" s="141"/>
    </row>
    <row r="14434" spans="23:23" ht="15" customHeight="1">
      <c r="W14434" s="141"/>
    </row>
    <row r="14435" spans="23:23" ht="15" customHeight="1">
      <c r="W14435" s="141"/>
    </row>
    <row r="14436" spans="23:23" ht="15" customHeight="1">
      <c r="W14436" s="141"/>
    </row>
    <row r="14437" spans="23:23" ht="15" customHeight="1">
      <c r="W14437" s="141"/>
    </row>
    <row r="14438" spans="23:23" ht="15" customHeight="1">
      <c r="W14438" s="141"/>
    </row>
    <row r="14439" spans="23:23" ht="15" customHeight="1">
      <c r="W14439" s="141"/>
    </row>
    <row r="14440" spans="23:23" ht="15" customHeight="1">
      <c r="W14440" s="141"/>
    </row>
    <row r="14441" spans="23:23" ht="15" customHeight="1">
      <c r="W14441" s="141"/>
    </row>
    <row r="14442" spans="23:23" ht="15" customHeight="1">
      <c r="W14442" s="141"/>
    </row>
    <row r="14443" spans="23:23" ht="15" customHeight="1">
      <c r="W14443" s="141"/>
    </row>
    <row r="14444" spans="23:23" ht="15" customHeight="1">
      <c r="W14444" s="141"/>
    </row>
    <row r="14445" spans="23:23" ht="15" customHeight="1">
      <c r="W14445" s="141"/>
    </row>
    <row r="14446" spans="23:23" ht="15" customHeight="1">
      <c r="W14446" s="141"/>
    </row>
    <row r="14447" spans="23:23" ht="15" customHeight="1">
      <c r="W14447" s="141"/>
    </row>
    <row r="14448" spans="23:23" ht="15" customHeight="1">
      <c r="W14448" s="141"/>
    </row>
    <row r="14449" spans="23:23" ht="15" customHeight="1">
      <c r="W14449" s="141"/>
    </row>
    <row r="14450" spans="23:23" ht="15" customHeight="1">
      <c r="W14450" s="141"/>
    </row>
    <row r="14451" spans="23:23" ht="15" customHeight="1">
      <c r="W14451" s="141"/>
    </row>
    <row r="14452" spans="23:23" ht="15" customHeight="1">
      <c r="W14452" s="141"/>
    </row>
    <row r="14453" spans="23:23" ht="15" customHeight="1">
      <c r="W14453" s="141"/>
    </row>
    <row r="14454" spans="23:23" ht="15" customHeight="1">
      <c r="W14454" s="141"/>
    </row>
    <row r="14455" spans="23:23" ht="15" customHeight="1">
      <c r="W14455" s="141"/>
    </row>
    <row r="14456" spans="23:23" ht="15" customHeight="1">
      <c r="W14456" s="141"/>
    </row>
    <row r="14457" spans="23:23" ht="15" customHeight="1">
      <c r="W14457" s="141"/>
    </row>
    <row r="14458" spans="23:23" ht="15" customHeight="1">
      <c r="W14458" s="141"/>
    </row>
    <row r="14459" spans="23:23" ht="15" customHeight="1">
      <c r="W14459" s="141"/>
    </row>
    <row r="14460" spans="23:23" ht="15" customHeight="1">
      <c r="W14460" s="141"/>
    </row>
    <row r="14461" spans="23:23" ht="15" customHeight="1">
      <c r="W14461" s="141"/>
    </row>
    <row r="14462" spans="23:23" ht="15" customHeight="1">
      <c r="W14462" s="141"/>
    </row>
    <row r="14463" spans="23:23" ht="15" customHeight="1">
      <c r="W14463" s="141"/>
    </row>
    <row r="14464" spans="23:23" ht="15" customHeight="1">
      <c r="W14464" s="141"/>
    </row>
    <row r="14465" spans="23:23" ht="15" customHeight="1">
      <c r="W14465" s="141"/>
    </row>
    <row r="14466" spans="23:23" ht="15" customHeight="1">
      <c r="W14466" s="141"/>
    </row>
    <row r="14467" spans="23:23" ht="15" customHeight="1">
      <c r="W14467" s="141"/>
    </row>
    <row r="14468" spans="23:23" ht="15" customHeight="1">
      <c r="W14468" s="141"/>
    </row>
    <row r="14469" spans="23:23" ht="15" customHeight="1">
      <c r="W14469" s="141"/>
    </row>
    <row r="14470" spans="23:23" ht="15" customHeight="1">
      <c r="W14470" s="141"/>
    </row>
    <row r="14471" spans="23:23" ht="15" customHeight="1">
      <c r="W14471" s="141"/>
    </row>
    <row r="14472" spans="23:23" ht="15" customHeight="1">
      <c r="W14472" s="141"/>
    </row>
    <row r="14473" spans="23:23" ht="15" customHeight="1">
      <c r="W14473" s="141"/>
    </row>
    <row r="14474" spans="23:23" ht="15" customHeight="1">
      <c r="W14474" s="141"/>
    </row>
    <row r="14475" spans="23:23" ht="15" customHeight="1">
      <c r="W14475" s="141"/>
    </row>
    <row r="14476" spans="23:23" ht="15" customHeight="1">
      <c r="W14476" s="141"/>
    </row>
    <row r="14477" spans="23:23" ht="15" customHeight="1">
      <c r="W14477" s="141"/>
    </row>
    <row r="14478" spans="23:23" ht="15" customHeight="1">
      <c r="W14478" s="141"/>
    </row>
  </sheetData>
  <autoFilter ref="A2:XFA1658" xr:uid="{00000000-0009-0000-0000-000008000000}"/>
  <mergeCells count="1">
    <mergeCell ref="A1:B1"/>
  </mergeCells>
  <phoneticPr fontId="7" type="noConversion"/>
  <conditionalFormatting sqref="D1">
    <cfRule type="duplicateValues" dxfId="17" priority="183" stopIfTrue="1"/>
  </conditionalFormatting>
  <conditionalFormatting sqref="D2">
    <cfRule type="duplicateValues" dxfId="16" priority="11" stopIfTrue="1"/>
  </conditionalFormatting>
  <conditionalFormatting sqref="D3:D345">
    <cfRule type="duplicateValues" dxfId="15" priority="173" stopIfTrue="1"/>
  </conditionalFormatting>
  <conditionalFormatting sqref="D266">
    <cfRule type="duplicateValues" dxfId="14" priority="168" stopIfTrue="1"/>
  </conditionalFormatting>
  <conditionalFormatting sqref="D275">
    <cfRule type="duplicateValues" dxfId="13" priority="167" stopIfTrue="1"/>
  </conditionalFormatting>
  <conditionalFormatting sqref="D276">
    <cfRule type="duplicateValues" dxfId="12" priority="166" stopIfTrue="1"/>
  </conditionalFormatting>
  <conditionalFormatting sqref="D280">
    <cfRule type="duplicateValues" dxfId="11" priority="165" stopIfTrue="1"/>
  </conditionalFormatting>
  <conditionalFormatting sqref="D282">
    <cfRule type="duplicateValues" dxfId="10" priority="164" stopIfTrue="1"/>
  </conditionalFormatting>
  <conditionalFormatting sqref="D300">
    <cfRule type="duplicateValues" dxfId="9" priority="163" stopIfTrue="1"/>
  </conditionalFormatting>
  <conditionalFormatting sqref="D318">
    <cfRule type="duplicateValues" dxfId="8" priority="157" stopIfTrue="1"/>
  </conditionalFormatting>
  <conditionalFormatting sqref="D320">
    <cfRule type="duplicateValues" dxfId="7" priority="159" stopIfTrue="1"/>
  </conditionalFormatting>
  <conditionalFormatting sqref="D321">
    <cfRule type="duplicateValues" dxfId="6" priority="162" stopIfTrue="1"/>
  </conditionalFormatting>
  <conditionalFormatting sqref="D323">
    <cfRule type="duplicateValues" dxfId="5" priority="161" stopIfTrue="1"/>
  </conditionalFormatting>
  <conditionalFormatting sqref="D325">
    <cfRule type="duplicateValues" dxfId="4" priority="160" stopIfTrue="1"/>
  </conditionalFormatting>
  <conditionalFormatting sqref="D330">
    <cfRule type="duplicateValues" dxfId="3" priority="158" stopIfTrue="1"/>
  </conditionalFormatting>
  <conditionalFormatting sqref="D340">
    <cfRule type="duplicateValues" dxfId="2" priority="156" stopIfTrue="1"/>
  </conditionalFormatting>
  <conditionalFormatting sqref="D346:D1658">
    <cfRule type="duplicateValues" dxfId="1" priority="1" stopIfTrue="1"/>
  </conditionalFormatting>
  <conditionalFormatting sqref="D1659:D1048576">
    <cfRule type="duplicateValues" dxfId="0" priority="370" stopIfTrue="1"/>
  </conditionalFormatting>
  <dataValidations count="2">
    <dataValidation type="list" allowBlank="1" showInputMessage="1" showErrorMessage="1" sqref="Z1 Z3:Z1048576" xr:uid="{00000000-0002-0000-0800-000000000000}">
      <formula1>$AM$4:$AM$5</formula1>
    </dataValidation>
    <dataValidation type="list" allowBlank="1" showInputMessage="1" showErrorMessage="1" sqref="Z2" xr:uid="{00000000-0002-0000-0800-000001000000}">
      <formula1>$AM$5:$AM$6</formula1>
    </dataValidation>
  </dataValidations>
  <printOptions horizontalCentered="1"/>
  <pageMargins left="0.19685039370078741" right="0.19685039370078741" top="0.19685039370078741" bottom="0.19685039370078741" header="0.31496062992125984" footer="0.31496062992125984"/>
  <pageSetup paperSize="8" scale="37" fitToHeight="0" orientation="landscape" r:id="rId1"/>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800-000002000000}">
          <x14:formula1>
            <xm:f>validação!$D$21:$D$22</xm:f>
          </x14:formula1>
          <xm:sqref>Y1659:Y3767</xm:sqref>
        </x14:dataValidation>
        <x14:dataValidation type="list" allowBlank="1" showInputMessage="1" showErrorMessage="1" xr:uid="{00000000-0002-0000-0800-000003000000}">
          <x14:formula1>
            <xm:f>validação!$A$10:$A$14</xm:f>
          </x14:formula1>
          <xm:sqref>AC2322:AC4323</xm:sqref>
        </x14:dataValidation>
        <x14:dataValidation type="list" allowBlank="1" showInputMessage="1" showErrorMessage="1" xr:uid="{00000000-0002-0000-0800-000004000000}">
          <x14:formula1>
            <xm:f>validação!$F$21:$F$25</xm:f>
          </x14:formula1>
          <xm:sqref>AC1659:AC2321</xm:sqref>
        </x14:dataValidation>
        <x14:dataValidation type="list" allowBlank="1" showInputMessage="1" showErrorMessage="1" xr:uid="{00000000-0002-0000-0800-000005000000}">
          <x14:formula1>
            <xm:f>validação!$C$2:$I$2</xm:f>
          </x14:formula1>
          <xm:sqref>S6725:S1048576</xm:sqref>
        </x14:dataValidation>
        <x14:dataValidation type="list" allowBlank="1" showInputMessage="1" showErrorMessage="1" xr:uid="{00000000-0002-0000-0800-000006000000}">
          <x14:formula1>
            <xm:f>validação!$A$51:$A$105</xm:f>
          </x14:formula1>
          <xm:sqref>T1659:T5503</xm:sqref>
        </x14:dataValidation>
        <x14:dataValidation type="list" allowBlank="1" showInputMessage="1" showErrorMessage="1" xr:uid="{00000000-0002-0000-0800-000007000000}">
          <x14:formula1>
            <xm:f>validação!$D$32:$D$46</xm:f>
          </x14:formula1>
          <xm:sqref>U1659:U6000</xm:sqref>
        </x14:dataValidation>
        <x14:dataValidation type="list" allowBlank="1" showInputMessage="1" showErrorMessage="1" xr:uid="{00000000-0002-0000-0800-000008000000}">
          <x14:formula1>
            <xm:f>validação!$C$2:$J$2</xm:f>
          </x14:formula1>
          <xm:sqref>S1659:S6724</xm:sqref>
        </x14:dataValidation>
        <x14:dataValidation type="list" allowBlank="1" showInputMessage="1" showErrorMessage="1" xr:uid="{00000000-0002-0000-0800-000009000000}">
          <x14:formula1>
            <xm:f>validação!$A$25:$A$49</xm:f>
          </x14:formula1>
          <xm:sqref>W1659:W14478</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C127E191A9F4942A8B420D657025D2F" ma:contentTypeVersion="14" ma:contentTypeDescription="Criar um novo documento." ma:contentTypeScope="" ma:versionID="8ae66bbdaaa1bb51c396af0222b4ffbb">
  <xsd:schema xmlns:xsd="http://www.w3.org/2001/XMLSchema" xmlns:xs="http://www.w3.org/2001/XMLSchema" xmlns:p="http://schemas.microsoft.com/office/2006/metadata/properties" xmlns:ns2="f3a4d70d-bf9d-4f26-b82f-021c9f296223" xmlns:ns3="54512bc1-938d-4ce4-95f3-bb2db73f24e8" targetNamespace="http://schemas.microsoft.com/office/2006/metadata/properties" ma:root="true" ma:fieldsID="2a58dc96a51ef23716a4e875d434fbca" ns2:_="" ns3:_="">
    <xsd:import namespace="f3a4d70d-bf9d-4f26-b82f-021c9f296223"/>
    <xsd:import namespace="54512bc1-938d-4ce4-95f3-bb2db73f24e8"/>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_Flow_SignoffStatu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MediaServiceSearchPropertie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4d70d-bf9d-4f26-b82f-021c9f2962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Flow_SignoffStatus" ma:index="12" nillable="true" ma:displayName="Estado da aprovação" ma:internalName="Estado_x0020_da_x0020_aprova_x00e7__x00e3_o">
      <xsd:simpleType>
        <xsd:restriction base="dms:Text"/>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SearchProperties" ma:index="18" nillable="true" ma:displayName="MediaServiceSearchProperties" ma:hidden="true" ma:internalName="MediaServiceSearchProperties" ma:readOnly="true">
      <xsd:simpleType>
        <xsd:restriction base="dms:Note"/>
      </xsd:simpleType>
    </xsd:element>
    <xsd:element name="lcf76f155ced4ddcb4097134ff3c332f" ma:index="20" nillable="true" ma:taxonomy="true" ma:internalName="lcf76f155ced4ddcb4097134ff3c332f" ma:taxonomyFieldName="MediaServiceImageTags" ma:displayName="Etiquetas de Imagem" ma:readOnly="false" ma:fieldId="{5cf76f15-5ced-4ddc-b409-7134ff3c332f}" ma:taxonomyMulti="true" ma:sspId="e79fc4c7-02e7-4060-a2b0-09dd929756e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4512bc1-938d-4ce4-95f3-bb2db73f24e8" elementFormDefault="qualified">
    <xsd:import namespace="http://schemas.microsoft.com/office/2006/documentManagement/types"/>
    <xsd:import namespace="http://schemas.microsoft.com/office/infopath/2007/PartnerControls"/>
    <xsd:element name="SharedWithUsers" ma:index="10"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Partilhado Com" ma:internalName="SharedWithDetails" ma:readOnly="true">
      <xsd:simpleType>
        <xsd:restriction base="dms:Note">
          <xsd:maxLength value="255"/>
        </xsd:restriction>
      </xsd:simpleType>
    </xsd:element>
    <xsd:element name="TaxCatchAll" ma:index="21" nillable="true" ma:displayName="Taxonomy Catch All Column" ma:hidden="true" ma:list="{f17693f8-c569-40c6-b095-0436f885dc13}" ma:internalName="TaxCatchAll" ma:showField="CatchAllData" ma:web="54512bc1-938d-4ce4-95f3-bb2db73f24e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f3a4d70d-bf9d-4f26-b82f-021c9f296223" xsi:nil="true"/>
    <SharedWithUsers xmlns="54512bc1-938d-4ce4-95f3-bb2db73f24e8">
      <UserInfo>
        <DisplayName>Bruna Paixao Aragao Santos</DisplayName>
        <AccountId>16</AccountId>
        <AccountType/>
      </UserInfo>
      <UserInfo>
        <DisplayName>Marco Aurelio Falzoi</DisplayName>
        <AccountId>41</AccountId>
        <AccountType/>
      </UserInfo>
      <UserInfo>
        <DisplayName>Ricardo Pinto</DisplayName>
        <AccountId>50</AccountId>
        <AccountType/>
      </UserInfo>
      <UserInfo>
        <DisplayName>Ivoni Bezerra Goncalves</DisplayName>
        <AccountId>49</AccountId>
        <AccountType/>
      </UserInfo>
      <UserInfo>
        <DisplayName>Gizelle Harumi Nakazone Bergami</DisplayName>
        <AccountId>31</AccountId>
        <AccountType/>
      </UserInfo>
      <UserInfo>
        <DisplayName>Fabiana de Lima Pereira</DisplayName>
        <AccountId>32</AccountId>
        <AccountType/>
      </UserInfo>
      <UserInfo>
        <DisplayName>Talita Toledo Noqueli</DisplayName>
        <AccountId>21</AccountId>
        <AccountType/>
      </UserInfo>
      <UserInfo>
        <DisplayName>Regina Celia Zilinski</DisplayName>
        <AccountId>67</AccountId>
        <AccountType/>
      </UserInfo>
      <UserInfo>
        <DisplayName>Sidnei Shiroma</DisplayName>
        <AccountId>29</AccountId>
        <AccountType/>
      </UserInfo>
      <UserInfo>
        <DisplayName>Jarli Prette Cavalcanti Chemite</DisplayName>
        <AccountId>35</AccountId>
        <AccountType/>
      </UserInfo>
      <UserInfo>
        <DisplayName>Erica Tiberio Damasceno</DisplayName>
        <AccountId>99</AccountId>
        <AccountType/>
      </UserInfo>
      <UserInfo>
        <DisplayName>Alessio Fernando Torres</DisplayName>
        <AccountId>43</AccountId>
        <AccountType/>
      </UserInfo>
      <UserInfo>
        <DisplayName>Francisco Cesar Lopes Filho</DisplayName>
        <AccountId>102</AccountId>
        <AccountType/>
      </UserInfo>
      <UserInfo>
        <DisplayName>Lucas Lopes Bandeira</DisplayName>
        <AccountId>100</AccountId>
        <AccountType/>
      </UserInfo>
      <UserInfo>
        <DisplayName>Alan Cardoso da Silva</DisplayName>
        <AccountId>36</AccountId>
        <AccountType/>
      </UserInfo>
      <UserInfo>
        <DisplayName>Veronica Ribeiro Velasques Pancieri</DisplayName>
        <AccountId>118</AccountId>
        <AccountType/>
      </UserInfo>
      <UserInfo>
        <DisplayName>Tatiana Michele Sudani</DisplayName>
        <AccountId>37</AccountId>
        <AccountType/>
      </UserInfo>
      <UserInfo>
        <DisplayName>Ana Carolina Paula Campos</DisplayName>
        <AccountId>120</AccountId>
        <AccountType/>
      </UserInfo>
      <UserInfo>
        <DisplayName>Regiane Trevisan Werneck Salce</DisplayName>
        <AccountId>70</AccountId>
        <AccountType/>
      </UserInfo>
      <UserInfo>
        <DisplayName>Gislene Silva de Souza Deodato</DisplayName>
        <AccountId>40</AccountId>
        <AccountType/>
      </UserInfo>
      <UserInfo>
        <DisplayName>Lilian Cristina Andrade Silva</DisplayName>
        <AccountId>38</AccountId>
        <AccountType/>
      </UserInfo>
      <UserInfo>
        <DisplayName>Deize Emanuele Nascimento</DisplayName>
        <AccountId>116</AccountId>
        <AccountType/>
      </UserInfo>
      <UserInfo>
        <DisplayName>Vivian dos Santos Lima</DisplayName>
        <AccountId>89</AccountId>
        <AccountType/>
      </UserInfo>
      <UserInfo>
        <DisplayName>Carolina Correa Silverio</DisplayName>
        <AccountId>81</AccountId>
        <AccountType/>
      </UserInfo>
      <UserInfo>
        <DisplayName>Roberta Pereira de Carvalho</DisplayName>
        <AccountId>64</AccountId>
        <AccountType/>
      </UserInfo>
      <UserInfo>
        <DisplayName>Elaine Cristina dos Santos Melo</DisplayName>
        <AccountId>110</AccountId>
        <AccountType/>
      </UserInfo>
      <UserInfo>
        <DisplayName>Ines Mesquita Dantas</DisplayName>
        <AccountId>139</AccountId>
        <AccountType/>
      </UserInfo>
      <UserInfo>
        <DisplayName>Michelly Regina Gimenes</DisplayName>
        <AccountId>142</AccountId>
        <AccountType/>
      </UserInfo>
      <UserInfo>
        <DisplayName>Claudia Regina de Deus Reinaldo</DisplayName>
        <AccountId>117</AccountId>
        <AccountType/>
      </UserInfo>
      <UserInfo>
        <DisplayName>Claudia Regina Arantes</DisplayName>
        <AccountId>128</AccountId>
        <AccountType/>
      </UserInfo>
      <UserInfo>
        <DisplayName>Maria Jose Barbosa De Pinho Franzero</DisplayName>
        <AccountId>28</AccountId>
        <AccountType/>
      </UserInfo>
      <UserInfo>
        <DisplayName>Andreia Divina de Oliveira</DisplayName>
        <AccountId>151</AccountId>
        <AccountType/>
      </UserInfo>
      <UserInfo>
        <DisplayName>Mauro Couri</DisplayName>
        <AccountId>39</AccountId>
        <AccountType/>
      </UserInfo>
      <UserInfo>
        <DisplayName>Cristina Rabello Tominaga</DisplayName>
        <AccountId>30</AccountId>
        <AccountType/>
      </UserInfo>
      <UserInfo>
        <DisplayName>Marcelo Sukevicieus</DisplayName>
        <AccountId>86</AccountId>
        <AccountType/>
      </UserInfo>
      <UserInfo>
        <DisplayName>Luciano Mauricio</DisplayName>
        <AccountId>109</AccountId>
        <AccountType/>
      </UserInfo>
      <UserInfo>
        <DisplayName>Sergio Ricardo de Paula Rago</DisplayName>
        <AccountId>33</AccountId>
        <AccountType/>
      </UserInfo>
      <UserInfo>
        <DisplayName>Marcia Cristina Vieira do Carmo</DisplayName>
        <AccountId>159</AccountId>
        <AccountType/>
      </UserInfo>
    </SharedWithUsers>
    <lcf76f155ced4ddcb4097134ff3c332f xmlns="f3a4d70d-bf9d-4f26-b82f-021c9f296223">
      <Terms xmlns="http://schemas.microsoft.com/office/infopath/2007/PartnerControls"/>
    </lcf76f155ced4ddcb4097134ff3c332f>
    <TaxCatchAll xmlns="54512bc1-938d-4ce4-95f3-bb2db73f24e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B974DFB2-E471-4A79-923C-BD46F9FC25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4d70d-bf9d-4f26-b82f-021c9f296223"/>
    <ds:schemaRef ds:uri="54512bc1-938d-4ce4-95f3-bb2db73f24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8EBF496-0FEE-4B8A-B41B-7E75DE9C53F8}">
  <ds:schemaRefs>
    <ds:schemaRef ds:uri="http://schemas.openxmlformats.org/package/2006/metadata/core-properties"/>
    <ds:schemaRef ds:uri="http://www.w3.org/XML/1998/namespace"/>
    <ds:schemaRef ds:uri="http://purl.org/dc/terms/"/>
    <ds:schemaRef ds:uri="f3a4d70d-bf9d-4f26-b82f-021c9f296223"/>
    <ds:schemaRef ds:uri="http://schemas.microsoft.com/office/2006/documentManagement/types"/>
    <ds:schemaRef ds:uri="http://purl.org/dc/elements/1.1/"/>
    <ds:schemaRef ds:uri="http://purl.org/dc/dcmitype/"/>
    <ds:schemaRef ds:uri="http://schemas.microsoft.com/office/infopath/2007/PartnerControls"/>
    <ds:schemaRef ds:uri="54512bc1-938d-4ce4-95f3-bb2db73f24e8"/>
    <ds:schemaRef ds:uri="http://schemas.microsoft.com/office/2006/metadata/properties"/>
  </ds:schemaRefs>
</ds:datastoreItem>
</file>

<file path=customXml/itemProps3.xml><?xml version="1.0" encoding="utf-8"?>
<ds:datastoreItem xmlns:ds="http://schemas.openxmlformats.org/officeDocument/2006/customXml" ds:itemID="{0F97CD4E-F556-47FA-B2E9-4DF50F97A368}">
  <ds:schemaRefs>
    <ds:schemaRef ds:uri="http://schemas.microsoft.com/sharepoint/v3/contenttype/forms"/>
  </ds:schemaRefs>
</ds:datastoreItem>
</file>

<file path=customXml/itemProps4.xml><?xml version="1.0" encoding="utf-8"?>
<ds:datastoreItem xmlns:ds="http://schemas.openxmlformats.org/officeDocument/2006/customXml" ds:itemID="{EA452C98-7648-4F9E-BBFC-F4D41A836E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12</vt:i4>
      </vt:variant>
    </vt:vector>
  </HeadingPairs>
  <TitlesOfParts>
    <vt:vector size="21" baseType="lpstr">
      <vt:lpstr>Premissa</vt:lpstr>
      <vt:lpstr>Dinâmicas</vt:lpstr>
      <vt:lpstr>Terapias</vt:lpstr>
      <vt:lpstr>Base_Gráficos</vt:lpstr>
      <vt:lpstr>validação</vt:lpstr>
      <vt:lpstr>Gráficos</vt:lpstr>
      <vt:lpstr>Plan2</vt:lpstr>
      <vt:lpstr>Painel de NIP</vt:lpstr>
      <vt:lpstr>Análise Crítica</vt:lpstr>
      <vt:lpstr>'Análise Crítica'!Area_de_impressao</vt:lpstr>
      <vt:lpstr>Gráficos!Area_de_impressao</vt:lpstr>
      <vt:lpstr>Terapias!Area_de_impressao</vt:lpstr>
      <vt:lpstr>busca</vt:lpstr>
      <vt:lpstr>cobrança</vt:lpstr>
      <vt:lpstr>demora</vt:lpstr>
      <vt:lpstr>negativa</vt:lpstr>
      <vt:lpstr>pagamento</vt:lpstr>
      <vt:lpstr>Rede</vt:lpstr>
      <vt:lpstr>reembolso</vt:lpstr>
      <vt:lpstr>'Análise Crítica'!Titulos_de_impressao</vt:lpstr>
      <vt:lpstr>Gráficos!Titulos_de_impressao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Claudia Zenesi Cafalli;sara.ramos@unimedfesp.coop.br</dc:creator>
  <cp:keywords/>
  <dc:description/>
  <cp:lastModifiedBy>sara ramos</cp:lastModifiedBy>
  <cp:revision/>
  <cp:lastPrinted>2025-04-11T21:51:32Z</cp:lastPrinted>
  <dcterms:created xsi:type="dcterms:W3CDTF">2022-01-28T20:20:51Z</dcterms:created>
  <dcterms:modified xsi:type="dcterms:W3CDTF">2025-04-12T12:21:54Z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0x0101009C127E191A9F4942A8B420D657025D2F</vt:lpwstr>
  </property>
  <property fmtid="{D5CDD505-2E9C-101B-9397-08002B2CF9AE}" pid="3" name="MediaServiceImageTags">
    <vt:lpwstr/>
  </property>
</Properties>
</file>